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202300"/>
  <mc:AlternateContent xmlns:mc="http://schemas.openxmlformats.org/markup-compatibility/2006">
    <mc:Choice Requires="x15">
      <x15ac:absPath xmlns:x15ac="http://schemas.microsoft.com/office/spreadsheetml/2010/11/ac" url="/Users/keith/Desktop/"/>
    </mc:Choice>
  </mc:AlternateContent>
  <xr:revisionPtr revIDLastSave="0" documentId="13_ncr:1_{B7362AD7-9A5A-EF47-986B-A91B99E14ABD}" xr6:coauthVersionLast="47" xr6:coauthVersionMax="47" xr10:uidLastSave="{00000000-0000-0000-0000-000000000000}"/>
  <bookViews>
    <workbookView xWindow="7260" yWindow="3100" windowWidth="28040" windowHeight="17440" activeTab="1" xr2:uid="{00000000-000D-0000-FFFF-FFFF00000000}"/>
  </bookViews>
  <sheets>
    <sheet name="SignalRank Index v3" sheetId="1" r:id="rId1"/>
    <sheet name="Pivot for Analysis" sheetId="2" r:id="rId2"/>
    <sheet name="Index Selections By Year" sheetId="3" r:id="rId3"/>
    <sheet name="SignalRank Annual Selections" sheetId="5" r:id="rId4"/>
    <sheet name="Average MOIC by Annual Cohort" sheetId="4" r:id="rId5"/>
  </sheets>
  <calcPr calcId="191029"/>
  <pivotCaches>
    <pivotCache cacheId="11"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2" l="1"/>
  <c r="I4" i="2"/>
  <c r="I5" i="2" s="1"/>
  <c r="I6" i="2" s="1"/>
  <c r="I7" i="2" s="1"/>
  <c r="I8" i="2" s="1"/>
  <c r="I9" i="2" s="1"/>
  <c r="I10" i="2" s="1"/>
  <c r="I11" i="2" s="1"/>
  <c r="I12" i="2" s="1"/>
  <c r="I13" i="2" s="1"/>
  <c r="I14" i="2" s="1"/>
  <c r="B1" i="2"/>
  <c r="B2" i="2"/>
  <c r="B3" i="2"/>
  <c r="X206" i="1"/>
  <c r="Y206" i="1"/>
  <c r="AA206" i="1"/>
  <c r="Y354" i="1"/>
  <c r="Z354" i="1"/>
  <c r="X726" i="1"/>
  <c r="Y852" i="1"/>
  <c r="Z852" i="1"/>
  <c r="Y2792" i="1"/>
  <c r="B4" i="2" l="1"/>
</calcChain>
</file>

<file path=xl/sharedStrings.xml><?xml version="1.0" encoding="utf-8"?>
<sst xmlns="http://schemas.openxmlformats.org/spreadsheetml/2006/main" count="31407" uniqueCount="23877">
  <si>
    <t>COMPANY</t>
  </si>
  <si>
    <t>HOMEPAGE_URL</t>
  </si>
  <si>
    <t>CB_URL</t>
  </si>
  <si>
    <t>LEGAL_NAME</t>
  </si>
  <si>
    <t>SHORT_DESCRIPTION</t>
  </si>
  <si>
    <t>P_AMOUNT_RAISED</t>
  </si>
  <si>
    <t>S_AMOUNT_RAISED</t>
  </si>
  <si>
    <t>A_AMOUNT_RAISED</t>
  </si>
  <si>
    <t>B_AMOUNT_RAISED</t>
  </si>
  <si>
    <t>C_AMOUNT_RAISED</t>
  </si>
  <si>
    <t>D_AMOUNT_RAISED</t>
  </si>
  <si>
    <t>E_AMOUNT_RAISED</t>
  </si>
  <si>
    <t>F_AMOUNT_RAISED</t>
  </si>
  <si>
    <t>P_VALUATION</t>
  </si>
  <si>
    <t>S_VALUATION</t>
  </si>
  <si>
    <t>A_VALUATION</t>
  </si>
  <si>
    <t>B_VALUATION</t>
  </si>
  <si>
    <t>C_VALUATION</t>
  </si>
  <si>
    <t>D_VALUATION</t>
  </si>
  <si>
    <t>E_VALUATION</t>
  </si>
  <si>
    <t>F_VALUATION</t>
  </si>
  <si>
    <t>P_INVESTORS</t>
  </si>
  <si>
    <t>S_INVESTORS</t>
  </si>
  <si>
    <t>A_INVESTORS</t>
  </si>
  <si>
    <t>B_INVESTORS</t>
  </si>
  <si>
    <t>C_INVESTORS</t>
  </si>
  <si>
    <t>D_INVESTORS</t>
  </si>
  <si>
    <t>E_INVESTORS</t>
  </si>
  <si>
    <t>F_INVESTORS</t>
  </si>
  <si>
    <t>PRE_SEED_YEAR</t>
  </si>
  <si>
    <t>SEED_YEAR</t>
  </si>
  <si>
    <t>A_YEAR</t>
  </si>
  <si>
    <t>B_YEAR</t>
  </si>
  <si>
    <t>C_YEAR</t>
  </si>
  <si>
    <t>D_YEAR</t>
  </si>
  <si>
    <t>E_YEAR</t>
  </si>
  <si>
    <t>F_YEAR</t>
  </si>
  <si>
    <t>LAST_EQUITY_FUNDING_TOTAL_USD</t>
  </si>
  <si>
    <t>LAST_EQUITY_FUNDING_TYPE</t>
  </si>
  <si>
    <t>LAST_FUNDING_AT</t>
  </si>
  <si>
    <t>LAST_VALUATION</t>
  </si>
  <si>
    <t>P_ROUND_SCORE</t>
  </si>
  <si>
    <t>S_ROUND_SCORE</t>
  </si>
  <si>
    <t>A_ROUND_SCORE</t>
  </si>
  <si>
    <t>B_ROUND_SCORE</t>
  </si>
  <si>
    <t>C_ROUND_SCORE</t>
  </si>
  <si>
    <t>D_ROUND_SCORE</t>
  </si>
  <si>
    <t>E_ROUND_SCORE</t>
  </si>
  <si>
    <t>F_ROUND_SCORE</t>
  </si>
  <si>
    <t>P_RANK</t>
  </si>
  <si>
    <t>S_RANK</t>
  </si>
  <si>
    <t>A_RANK</t>
  </si>
  <si>
    <t>B_RANK</t>
  </si>
  <si>
    <t>C_RANK</t>
  </si>
  <si>
    <t>D_RANK</t>
  </si>
  <si>
    <t>E_RANK</t>
  </si>
  <si>
    <t>F_RANK</t>
  </si>
  <si>
    <t>P_PERCENTILE</t>
  </si>
  <si>
    <t>S_PERCENTILE</t>
  </si>
  <si>
    <t>A_PERCENTILE</t>
  </si>
  <si>
    <t>B_PERCENTILE</t>
  </si>
  <si>
    <t>C_PERCENTILE</t>
  </si>
  <si>
    <t>D_PERCENTILE</t>
  </si>
  <si>
    <t>E_PERCENTILE</t>
  </si>
  <si>
    <t>F_PERCENTILE</t>
  </si>
  <si>
    <t>HUB_TAGS</t>
  </si>
  <si>
    <t>MOIC_SINCE_B_ROUND</t>
  </si>
  <si>
    <t>TOTAL_RAISE</t>
  </si>
  <si>
    <t>S_A_DAYS</t>
  </si>
  <si>
    <t>A_B_DAYS</t>
  </si>
  <si>
    <t>B_C_DAYS</t>
  </si>
  <si>
    <t>C_D_DAYS</t>
  </si>
  <si>
    <t>D_E_DAYS</t>
  </si>
  <si>
    <t>E_F_DAYS</t>
  </si>
  <si>
    <t>B_L_DAYS</t>
  </si>
  <si>
    <t>COMPANY_SCORE</t>
  </si>
  <si>
    <t>RANK</t>
  </si>
  <si>
    <t>PERCENTILE</t>
  </si>
  <si>
    <t>Y5_MOIC</t>
  </si>
  <si>
    <t>Y3_MOIC</t>
  </si>
  <si>
    <t>ALL_TIME_MOIC</t>
  </si>
  <si>
    <t>Stripe</t>
  </si>
  <si>
    <t>https://www.stripe.com</t>
  </si>
  <si>
    <t>https://www.crunchbase.com/organization/stripe</t>
  </si>
  <si>
    <t>Stripe, Inc.</t>
  </si>
  <si>
    <t>Stripe is an API technology company that provides online payment processing and commerce solutions for Internet businesses.</t>
  </si>
  <si>
    <t>pre_seed</t>
  </si>
  <si>
    <t>seed</t>
  </si>
  <si>
    <t>series_a</t>
  </si>
  <si>
    <t>series_b</t>
  </si>
  <si>
    <t>series_c</t>
  </si>
  <si>
    <t>series_d</t>
  </si>
  <si>
    <t>series_e</t>
  </si>
  <si>
    <t>Y Combinator</t>
  </si>
  <si>
    <t>Andreessen Horowitz, Elon Musk, Liam Casey, Peter Thiel, SVA, Sequoia Capital</t>
  </si>
  <si>
    <t>Elad Gil, Elon Musk, Max Levchin, Peter Thiel, Sequoia Capital</t>
  </si>
  <si>
    <t>Aaron Levie, American Express Ventures, Chris Dixon, Elad Gil, Founders Fund, General Catalyst, JMCR Partners, Redpoint, Sequoia Capital</t>
  </si>
  <si>
    <t>Allen &amp; Company, Founders Fund, Khosla Ventures, Sequoia Capital</t>
  </si>
  <si>
    <t>Alven, CapitalG, General Catalyst, Ling Wong, Sequoia Capital</t>
  </si>
  <si>
    <t>DST Global, Kleiner Perkins, Proioxis Ventures Fund, Sequoia Capital, Thrive Capital, Tiger Global Management</t>
  </si>
  <si>
    <t>series_i</t>
  </si>
  <si>
    <t>unicorn</t>
  </si>
  <si>
    <t>Dialpad</t>
  </si>
  <si>
    <t>https://www.dialpad.com</t>
  </si>
  <si>
    <t>https://www.crunchbase.com/organization/dialpad</t>
  </si>
  <si>
    <t>Dialpad, Inc.</t>
  </si>
  <si>
    <t>Dialpad is an AI-powered cloud communications platform that turns conversations into opportunities and helps teams make smart calls.</t>
  </si>
  <si>
    <t>series_f</t>
  </si>
  <si>
    <t>Google Ventures</t>
  </si>
  <si>
    <t>Andreessen Horowitz, Google Ventures</t>
  </si>
  <si>
    <t>Amasia, Andreessen Horowitz, Felicis, Flight Ventures, Google Ventures, SoftBank, Work-Bench</t>
  </si>
  <si>
    <t>Amasia, Andreessen Horowitz, ICONIQ Growth, Scale Ventures, Section 32, Work-Bench</t>
  </si>
  <si>
    <t>Amasia, Andreessen Horowitz, DHVC, Felicis, G Squared, Google Ventures, ICONIQ Capital, OMERS Growth Equity, Section 32, Touchdown Ventures, Work-Bench</t>
  </si>
  <si>
    <t>Amasia, Empede Capital, Google Ventures, ICONIQ Growth, OMERS Growth Equity, Section 32, T-Mobile Ventures, Work-Bench, YTWO</t>
  </si>
  <si>
    <t>series_unknown</t>
  </si>
  <si>
    <t>1stdibs</t>
  </si>
  <si>
    <t>http://www.1stdibs.com</t>
  </si>
  <si>
    <t>https://www.crunchbase.com/organization/1stdibs</t>
  </si>
  <si>
    <t>1stdibs, Inc.</t>
  </si>
  <si>
    <t>1stdibs is an internet company that offers a marketplace for rare and desirable objects in furniture, fashion, fine art, and jewelry.</t>
  </si>
  <si>
    <t>Benchmark</t>
  </si>
  <si>
    <t>Benchmark, Index Ventures, Spark Capital</t>
  </si>
  <si>
    <t>Alibaba Group</t>
  </si>
  <si>
    <t>Allen &amp; Company, Benchmark, Foxhaven, Groupe Artémis, Index Ventures, Michael Zeisser, Sofina, Spark Capital, T. Rowe Price</t>
  </si>
  <si>
    <t>VTEX</t>
  </si>
  <si>
    <t>https://www.vtex.com</t>
  </si>
  <si>
    <t>https://www.crunchbase.com/organization/vtex</t>
  </si>
  <si>
    <t>VTEX Commerce Cloud Solutions LLC</t>
  </si>
  <si>
    <t>VTEX focuses on e-commerce strategies for major retailers and consumer brands.</t>
  </si>
  <si>
    <t>Buscapé</t>
  </si>
  <si>
    <t>Naspers, Riverwood Capital</t>
  </si>
  <si>
    <t>Constellation Asset Management, Endeavor Catalyst, Gávea Investimentos, Naspers, Riverwood Capital, SOFTBANK Latin America Ventures</t>
  </si>
  <si>
    <t>Bossanova Investimentos, Constellation Asset Management, Endeavor Catalyst, Lone Pine Capital, SoftBank, Tiger Global Management</t>
  </si>
  <si>
    <t>exited_unicorn</t>
  </si>
  <si>
    <t>Songkick</t>
  </si>
  <si>
    <t>http://songkick.com</t>
  </si>
  <si>
    <t>https://www.crunchbase.com/organization/songkick</t>
  </si>
  <si>
    <t>Songkick.com Inc. &amp; SK Acquisition Ltd</t>
  </si>
  <si>
    <t>Songkick is a ticketing vendor and online database of concerts for music enthusiasts.</t>
  </si>
  <si>
    <t>LocalGlobe, Y Combinator</t>
  </si>
  <si>
    <t>Betaworks, The Accelerator Group, Uncork Capital</t>
  </si>
  <si>
    <t>Index Ventures</t>
  </si>
  <si>
    <t>Sequoia Capital</t>
  </si>
  <si>
    <t>Access Industries, Index Ventures, JamJar Investments, Sequoia Capital</t>
  </si>
  <si>
    <t>Medallia</t>
  </si>
  <si>
    <t>https://www.medallia.com</t>
  </si>
  <si>
    <t>https://www.crunchbase.com/organization/medallia</t>
  </si>
  <si>
    <t>Medallia, Inc.</t>
  </si>
  <si>
    <t>Medallia provides SaaS platform focused on customer experience management.</t>
  </si>
  <si>
    <t>RGM Capital, Sequoia Capital, TriplePoint Venture Growth, Wasatch Advisors</t>
  </si>
  <si>
    <t>Udacity</t>
  </si>
  <si>
    <t>https://www.udacity.com</t>
  </si>
  <si>
    <t>https://www.crunchbase.com/organization/udacity</t>
  </si>
  <si>
    <t>Udacity, Inc.</t>
  </si>
  <si>
    <t>Udacity develops an online learning platform offering programs in artificial intelligence, machine learning, and robotics sector.</t>
  </si>
  <si>
    <t>CRV</t>
  </si>
  <si>
    <t>Andreessen Horowitz, CRV, Steve Blank</t>
  </si>
  <si>
    <t>Andreessen Horowitz, Bertelsmann, CRV, Cox Enterprises, Drive Capital, Recruit Holdings, Valor Capital Group</t>
  </si>
  <si>
    <t>Andreessen Horowitz, Baillie Gifford, Bertelsmann, CRV, Drive Capital, Emerson Collective, Google Ventures</t>
  </si>
  <si>
    <t>Sumo Logic</t>
  </si>
  <si>
    <t>http://www.sumologic.com</t>
  </si>
  <si>
    <t>https://www.crunchbase.com/organization/sumo-logic</t>
  </si>
  <si>
    <t>Sumo Logic, Inc.</t>
  </si>
  <si>
    <t>Sumo Logic is a provider of cloud-based machine data analytics that enables reliable and secure cloud-native applications.</t>
  </si>
  <si>
    <t>Greylock, Shlomo Kramer, Sutter Hill Ventures</t>
  </si>
  <si>
    <t>Accel, Greylock, Sutter Hill Ventures</t>
  </si>
  <si>
    <t>Accel, Greylock, Sequoia Capital, Sutter Hill Ventures</t>
  </si>
  <si>
    <t>Accel, DFJ Growth, Glynn Capital Management, Greylock, IVP, Sequoia Capital, Sutter Hill Ventures, Tenaya Capital</t>
  </si>
  <si>
    <t>Accel, DFJ Growth, Greylock, IVP, Sapphire Ventures, Sequoia Capital, Sutter Hill Ventures</t>
  </si>
  <si>
    <t>series_g</t>
  </si>
  <si>
    <t>Instagram</t>
  </si>
  <si>
    <t>http://instagram.com</t>
  </si>
  <si>
    <t>https://www.crunchbase.com/organization/instagram</t>
  </si>
  <si>
    <t>Instagram, Inc.</t>
  </si>
  <si>
    <t>Instagram is a free photo-sharing application that enables its users to take photos, apply filters, and share them on social networks.</t>
  </si>
  <si>
    <t>Andreessen Horowitz, Baseline Ventures, Chris Sacca</t>
  </si>
  <si>
    <t>Adam D’Angelo, Baseline Ventures, Benchmark, Jack Dorsey, Lowercase Capital</t>
  </si>
  <si>
    <t>Baseline Ventures, Benchmark, DST Global, Greylock, Sequoia Capital, Thrive Capital</t>
  </si>
  <si>
    <t>exited_over_$1bn</t>
  </si>
  <si>
    <t>Telcare</t>
  </si>
  <si>
    <t>https://www.gobio.com/health-management/</t>
  </si>
  <si>
    <t>https://www.crunchbase.com/organization/telcare</t>
  </si>
  <si>
    <t>Telcare, Inc.</t>
  </si>
  <si>
    <t>Telcare develops machine-2-machine cellular technology that wirelessly connects patients and physicians to cure chronic illnesses.</t>
  </si>
  <si>
    <t>Qualcomm, Sequoia Capital</t>
  </si>
  <si>
    <t>Mosaic Health Solutions, Norwest Venture Partners, Qualcomm Ventures, Sequoia Capital</t>
  </si>
  <si>
    <t>AgilOne</t>
  </si>
  <si>
    <t>http://www.agilone.com</t>
  </si>
  <si>
    <t>https://www.crunchbase.com/organization/agilone</t>
  </si>
  <si>
    <t>AgilOne, Inc.</t>
  </si>
  <si>
    <t>AgilOne is a predictive marketing platform that offers better customer profiles, predictive analytics and integrated marketing campaigns.</t>
  </si>
  <si>
    <t>Mayfield Fund, Sequoia Capital</t>
  </si>
  <si>
    <t>Four Rivers Group, Mayfield Fund, NextWorld Capital, Sequoia Capital, Tenaya Capital</t>
  </si>
  <si>
    <t>Simplivity</t>
  </si>
  <si>
    <t>http://www.simplivity.com/</t>
  </si>
  <si>
    <t>https://www.crunchbase.com/organization/simplivity</t>
  </si>
  <si>
    <t>Simplivity Inc.</t>
  </si>
  <si>
    <t>SimpliVity provides a hyper-converged infrastructure that accelerates the deployment of resources and workloads.</t>
  </si>
  <si>
    <t>Accel, CRV, Kleiner Perkins</t>
  </si>
  <si>
    <t>Accel, CRV, DFJ Growth, DNX Ventures, Kleiner Perkins, Meritech Capital Partners, Swisscom Ventures</t>
  </si>
  <si>
    <t>Accel, CRV, DFJ Growth, Kleiner Perkins, Meritech Capital Partners, Waypoint Capital</t>
  </si>
  <si>
    <t>Quora</t>
  </si>
  <si>
    <t>http://quora.com</t>
  </si>
  <si>
    <t>https://www.crunchbase.com/organization/quora</t>
  </si>
  <si>
    <t>Quora, Inc.</t>
  </si>
  <si>
    <t>Quora is a question-and-answer platform that allows users to ask and answer questions on a wide range of topics.</t>
  </si>
  <si>
    <t>Benchmark, Keith Rabois, SVA, Techammer</t>
  </si>
  <si>
    <t>Adam D’Angelo, Benjamin Ling, Jared Morgenstern, Matrix, North Bridge Venture Partners &amp; Growth Equity, Peter Thiel</t>
  </si>
  <si>
    <t>Benchmark, Founders Fund, Matrix, North Bridge Venture Partners &amp; Growth Equity, Tiger Global Management, Y Combinator</t>
  </si>
  <si>
    <t>Collaborative Fund, Dustin Moskovitz, Matrix, Tiger Global Management, Y Combinator</t>
  </si>
  <si>
    <t>Asana</t>
  </si>
  <si>
    <t>https://asana.com</t>
  </si>
  <si>
    <t>https://www.crunchbase.com/organization/asana</t>
  </si>
  <si>
    <t>Asana, Inc.</t>
  </si>
  <si>
    <t>Asana is a computer software company that specializes in the fields of work management and productivity.</t>
  </si>
  <si>
    <t>SVA</t>
  </si>
  <si>
    <t>Andreessen Horowitz, Benchmark</t>
  </si>
  <si>
    <t>Andreessen Horowitz, Benchmark, Founders Fund</t>
  </si>
  <si>
    <t>8VC, Adam D’Angelo, Aditya Agarwal, Andrew Mason, Dustin Moskovitz, Eric Ries, Founders Fund, Justin Rosenstein, Mark Zuckerberg, Priscilla Chan, Roger McNamee, Ruchi Sanghvi, Tony Hsieh, VTF Capital</t>
  </si>
  <si>
    <t>8VC, Dustin Moskovitz, Founders Fund, Generation Investment Management, Sam Altman</t>
  </si>
  <si>
    <t>8VC, Benchmark Capital Advisory UK, Founders Fund, Generation Investment Management, Lead Edge Capital, WiL (World Innovation Lab)</t>
  </si>
  <si>
    <t>undisclosed</t>
  </si>
  <si>
    <t>Funding Circle</t>
  </si>
  <si>
    <t>http://www.fundingcircle.com</t>
  </si>
  <si>
    <t>https://www.crunchbase.com/organization/funding-circle</t>
  </si>
  <si>
    <t>Funding Circle USA, Inc.</t>
  </si>
  <si>
    <t>Funding Circle is a lending platform for small businesses.</t>
  </si>
  <si>
    <t>Charles Dunstone, Ed Wray, Index Ventures, Jon Moulton, Union Square Ventures</t>
  </si>
  <si>
    <t>Accel, Endurance Companies, Index Ventures, Ribbit Capital, Union Square Ventures</t>
  </si>
  <si>
    <t>Accel, Chris Klomp, Index Ventures, Jonathan Golden, Ribbit Capital, Union Square Ventures</t>
  </si>
  <si>
    <t>Baillie Gifford, BlackRock, DST Global, Sands Capital Ventures, Temasek Holdings</t>
  </si>
  <si>
    <t>Accel, Baillie Gifford, CreditEase Fintech Investment Fund, DST Global, Index Ventures, Ribbit Capital, Rocket Internet, Sands Capital Ventures, Temasek Holdings, Union Square Ventures</t>
  </si>
  <si>
    <t>Dwolla</t>
  </si>
  <si>
    <t>http://www.dwolla.com</t>
  </si>
  <si>
    <t>https://www.crunchbase.com/organization/dwolla</t>
  </si>
  <si>
    <t>Dwolla, Inc.</t>
  </si>
  <si>
    <t>Dwolla is a fintech company powering innovations with sophisticated account-to-account payment solutions.</t>
  </si>
  <si>
    <t>Paige Craig, SeventySix Capital, Thrive Capital, Union Square Ventures, Village Ventures</t>
  </si>
  <si>
    <t>Andreessen Horowitz, Thrive Capital, Union Square Ventures, Village Ventures</t>
  </si>
  <si>
    <t>Andreessen Horowitz, CME Ventures, Union Square Ventures, Village Ventures</t>
  </si>
  <si>
    <t>ItsOn</t>
  </si>
  <si>
    <t>http://www.itsoninc.com</t>
  </si>
  <si>
    <t>https://www.crunchbase.com/organization/itson</t>
  </si>
  <si>
    <t>ItsOn, Inc.</t>
  </si>
  <si>
    <t>ItsOn provides a cloud-based smart services platform for mobile device OEMs, device OS developers, service providers and M2M developers.</t>
  </si>
  <si>
    <t>Andreessen Horowitz, Jim Davidson, SVA, Silver Lake</t>
  </si>
  <si>
    <t>Tenaya Capital</t>
  </si>
  <si>
    <t>Andreessen Horowitz, Delta Partners Capital Limited, Tenaya Capital, Verizon Ventures</t>
  </si>
  <si>
    <t>PullString</t>
  </si>
  <si>
    <t>https://pullstring.com</t>
  </si>
  <si>
    <t>https://www.crunchbase.com/organization/toytalk</t>
  </si>
  <si>
    <t>PullString, Inc</t>
  </si>
  <si>
    <t>PullString (formerly ToyTalk) is an entertainment and tech company combinines art &amp; science to enable computer conversation with characters.</t>
  </si>
  <si>
    <t>Andy Smith, First Round Capital, Greylock, Slow Ventures, Steve Broback, True Ventures</t>
  </si>
  <si>
    <t>CRV, First Round Capital, Greylock, Scott Banister, True Ventures</t>
  </si>
  <si>
    <t>CRV, First Round Capital, Greylock, Khosla Ventures, True Ventures</t>
  </si>
  <si>
    <t>CRV, First Round Capital, Greylock, True Ventures</t>
  </si>
  <si>
    <t>Bromium</t>
  </si>
  <si>
    <t>https://www.hp.com</t>
  </si>
  <si>
    <t>https://www.crunchbase.com/organization/bromium</t>
  </si>
  <si>
    <t>Bromium, Inc.</t>
  </si>
  <si>
    <t>Bromium develops software with micro-virtualization and hardware-based security solutions for enterprise desktops.</t>
  </si>
  <si>
    <t>Andreessen Horowitz, Ignition Partners, Lightspeed Venture Partners</t>
  </si>
  <si>
    <t>Andreessen Horowitz, Highland Capital Partners, Ignition Partners, Intel Capital</t>
  </si>
  <si>
    <t>Andreessen Horowitz, Highland Capital Partners, Ignition Partners, Intel Capital, Meritech Capital Partners</t>
  </si>
  <si>
    <t>Andreessen Horowitz, Highland Capital Partners, Ignition Partners, Intel Capital, Lightspeed Venture Partners, Meritech Capital Partners, Silver Lake Waterman</t>
  </si>
  <si>
    <t>Duolingo</t>
  </si>
  <si>
    <t>https://www.duolingo.com</t>
  </si>
  <si>
    <t>https://www.crunchbase.com/organization/duolingo</t>
  </si>
  <si>
    <t>Duolingo, Inc.</t>
  </si>
  <si>
    <t>Duolingo is a language-learning education platform that offers 98 total courses across nearly 40 distinct languages.</t>
  </si>
  <si>
    <t>Ashton Kutcher, Timothy Ferriss, Union Square Ventures</t>
  </si>
  <si>
    <t>New Enterprise Associates, Union Square Ventures</t>
  </si>
  <si>
    <t>Kleiner Perkins, New Enterprise Associates, Union Square Ventures</t>
  </si>
  <si>
    <t>A-Grade Investments, CapitalG, K2 Global, Kleiner Perkins, New Enterprise Associates, Tim Ferriss, Union Square Ventures</t>
  </si>
  <si>
    <t>Drive Capital</t>
  </si>
  <si>
    <t>CapitalG</t>
  </si>
  <si>
    <t>series_h</t>
  </si>
  <si>
    <t>Warby Parker</t>
  </si>
  <si>
    <t>http://www.warbyparker.com</t>
  </si>
  <si>
    <t>https://www.crunchbase.com/organization/warby-parker</t>
  </si>
  <si>
    <t>JAND Inc.</t>
  </si>
  <si>
    <t>Warby Parker is a lifestyle brand that offers designer eyewear while being a socially conscious business.</t>
  </si>
  <si>
    <t>Andrew Boszhardt Jr., Brainchild Holdings, Bullish, Davis Smith, First Round Capital, Lerer Hippeau, MentorTech Ventures, SVA, Shervin Pishevar</t>
  </si>
  <si>
    <t>American Express Ventures, Andrew Mitchell, Bullish, Counterpart Advisors, Felicis, General Catalyst, Grace Beauty Capital, Lerer Hippeau, Menlo Ventures, MentorTech Ventures, Millard Drexler, Red Swan Ventures, Spark Capital, Thrive Capital, Tiger Global Management</t>
  </si>
  <si>
    <t>BoxGroup, Bullish, First Round Capital, General Catalyst, ICONIQ Growth, Spark Capital, Thrive Capital, Tiger Global Management</t>
  </si>
  <si>
    <t>Bullish, General Catalyst, K2 Global, T. Rowe Price, Tiger Global Management, WME Ventures, Wellington Management</t>
  </si>
  <si>
    <t>T. Rowe Price</t>
  </si>
  <si>
    <t>Baillie Gifford, Durable Capital Partners, T. Rowe Price</t>
  </si>
  <si>
    <t>Path</t>
  </si>
  <si>
    <t>https://path.com/</t>
  </si>
  <si>
    <t>https://www.crunchbase.com/organization/path</t>
  </si>
  <si>
    <t>Path, Inc.</t>
  </si>
  <si>
    <t>Path is a mobile photo-sharing and messaging service for building personal social networks with up to 150 contacts.</t>
  </si>
  <si>
    <t>Ashton Kutcher, Betaworks, Bill Raduchel, Chris Kelly, Claudio Chiuchiarelli, Don Dodge, Dustin Moskovitz, Fadi Ghandour, First Round Capital, Founders Fund, Gary Vaynerchuk, Index Ventures, John Couch, Joi Ito, Josh Spear, Karl Jacob, Keith Rabois, Kevin Rose, Marc Benioff, Matt Cohler, Maurice Werdegar, Michael Parekh, Paul Buchheit, Ruchi Sanghvi, SAM LESSIN, SVA, Steve Anderson, Tim Draper</t>
  </si>
  <si>
    <t>DG VENTURES, Dave Holmes, Digital Garage (TSE: 4819), First Round Capital, Index Ventures, Kleiner Perkins, Tuesday Capital</t>
  </si>
  <si>
    <t>Allen &amp; Company, Greylock, Index Ventures, Insight Partners, Kleiner Perkins, Mark Pincus, Redpoint, Shasta Ventures, Tom Conrad</t>
  </si>
  <si>
    <t>Bakrie Global Group, Employee Stock Option Fund, First Round Capital, Greylock, Index Ventures, Insight Partners, Kleiner Perkins, Redpoint</t>
  </si>
  <si>
    <t>Big Switch Networks</t>
  </si>
  <si>
    <t>http://www.bigswitch.com</t>
  </si>
  <si>
    <t>https://www.crunchbase.com/organization/big-switch-networks</t>
  </si>
  <si>
    <t>Big Switch Networks, Inc.</t>
  </si>
  <si>
    <t>Big Switch Networks is the Cloud-First Networking company, offering a reimagined networking experience for hybrid IT</t>
  </si>
  <si>
    <t>Bill Meehan, Greylock, Index Ventures, Mark Leslie, Morgenthaler Ventures</t>
  </si>
  <si>
    <t>Index Ventures, Khosla Ventures, Morgenthaler Ventures</t>
  </si>
  <si>
    <t>Dell Technologies Capital, Index Ventures, Intel Capital, Khosla Ventures, Morgenthaler Ventures, Redpoint</t>
  </si>
  <si>
    <t>Dell Technologies Capital, Index Ventures, Khosla Ventures, Morgenthaler Ventures, Redpoint, Silver Lake Waterman, TriplePoint Ventures</t>
  </si>
  <si>
    <t>CTERA Networks</t>
  </si>
  <si>
    <t>http://www.ctera.com</t>
  </si>
  <si>
    <t>https://www.crunchbase.com/organization/ctera-networks</t>
  </si>
  <si>
    <t>CTERA Networks Ltd.</t>
  </si>
  <si>
    <t>CTERA enables enterprises to securely sync, share, protect and govern files from any device or office, all from the cloud of their choice.</t>
  </si>
  <si>
    <t>Benchmark, Cisco Investments, Venrock</t>
  </si>
  <si>
    <t>Benchmark, Bessemer Venture Partners, Cisco Investments, Venrock</t>
  </si>
  <si>
    <t>Benchmark, Bessemer Venture Partners, Cisco, Red Dot Capital Partners, Singtel Innov8, Venrock, Vintage Investment Partners, Viola Group</t>
  </si>
  <si>
    <t>Cellworks</t>
  </si>
  <si>
    <t>https://cellworks.life/</t>
  </si>
  <si>
    <t>https://www.crunchbase.com/organization/cellworks</t>
  </si>
  <si>
    <t>CELL WORKS GROUP INC</t>
  </si>
  <si>
    <t>Cellworks is a life sciences technology company involved in drug and bio-marker discovery and researches in therapeutic areas.</t>
  </si>
  <si>
    <t>Artiman Ventures</t>
  </si>
  <si>
    <t>Artiman Ventures, Sequoia Capital</t>
  </si>
  <si>
    <t>Reocar</t>
  </si>
  <si>
    <t>http://www.reocar.com</t>
  </si>
  <si>
    <t>https://www.crunchbase.com/organization/reocar</t>
  </si>
  <si>
    <t>Reocar is a Chinese car rental service company that operates with an advanced e-commerce platform and GPS.</t>
  </si>
  <si>
    <t>Eight Roads Ventures, Sequoia Capital</t>
  </si>
  <si>
    <t>corporate_round</t>
  </si>
  <si>
    <t>iCreate Software</t>
  </si>
  <si>
    <t>http://www.icreate.in</t>
  </si>
  <si>
    <t>https://www.crunchbase.com/organization/icreate-software</t>
  </si>
  <si>
    <t>iCreate Software develops BI and analytic solutions for banking and financial services industry.</t>
  </si>
  <si>
    <t>Chiratae Ventures</t>
  </si>
  <si>
    <t>Chiratae Ventures, Sequoia Capital</t>
  </si>
  <si>
    <t>Data.ai</t>
  </si>
  <si>
    <t>https://www.data.ai</t>
  </si>
  <si>
    <t>https://www.crunchbase.com/organization/app-annie</t>
  </si>
  <si>
    <t>data.ai</t>
  </si>
  <si>
    <t>Data.ai is a mobile data and analytics platform that delivers data and insights to succeed in the app economy.</t>
  </si>
  <si>
    <t>IDG Capital</t>
  </si>
  <si>
    <t>Greycroft, Headline, Headline Asia (formerly Infinity Ventures), IDG Capital, Kii Capital, Strive Capital</t>
  </si>
  <si>
    <t>Greycroft, Headline, Headline Asia (formerly Infinity Ventures), IDG Capital, Sequoia Capital</t>
  </si>
  <si>
    <t>Greycroft, Headline, IDG Capital, Sequoia Capital</t>
  </si>
  <si>
    <t>Greenspring Associates, Greycroft, Headline, IVP, Institutional Limited Partners Association, Sequoia Capital</t>
  </si>
  <si>
    <t>Lyft</t>
  </si>
  <si>
    <t>http://lyft.com</t>
  </si>
  <si>
    <t>https://www.crunchbase.com/organization/lyft</t>
  </si>
  <si>
    <t>Lyft, Inc.</t>
  </si>
  <si>
    <t>Lyft designs, markets, and operates a mobile application that matches drivers with passengers who request rides.</t>
  </si>
  <si>
    <t>FbFund</t>
  </si>
  <si>
    <t>AFSquare, Floodgate, K9 Ventures, Mayfield Fund</t>
  </si>
  <si>
    <t>Andreessen Horowitz, Founders Fund, Mayfield Fund, NFX</t>
  </si>
  <si>
    <t>Alibaba Group, Andreessen Horowitz, Arjun Sethi, Coatue, Darian Shirazi, Flat World Partners, Founders Fund, Generation Ventures, Mayfield Fund, Melo7 Tech Partners, QueensBridge Venture Partners, Sean Bill, SuRo Capital, Third Point Ventures, Uprising Ventures</t>
  </si>
  <si>
    <t>Altpoint Ventures, Aslanoba Capital, Didi, Elan Alternative Group, Fortress Investment Group, KG Investments, Kortschak Investments L.P., Rakuten, SierraMaya360, SuRo Capital</t>
  </si>
  <si>
    <t>Alibaba Group, Autotech Ventures, Counterpart Advisors, Didi, ECA Ventures, EquityZen, General Motors, Graphene Ventures, Janus Capital Group, Kingdom Holding Company, M13, Oceanic Partners, Rakuten, Rancilio Cube</t>
  </si>
  <si>
    <t>post_ipo_equity</t>
  </si>
  <si>
    <t>SoFi</t>
  </si>
  <si>
    <t>http://www.sofi.com</t>
  </si>
  <si>
    <t>https://www.crunchbase.com/organization/social-finance</t>
  </si>
  <si>
    <t>Social Finance, Inc.</t>
  </si>
  <si>
    <t>SoFi is a finance company that offers a range of lending and wealth management services.</t>
  </si>
  <si>
    <t>Baseline Ventures, Innovation Endeavors, RPM Ventures, Ron Suber, Ulu Ventures</t>
  </si>
  <si>
    <t>Baseline Ventures, DCM Ventures, Luigi Ghilardi II, Moatable, RPM Ventures</t>
  </si>
  <si>
    <t>Baseline Ventures, DCM Ventures, Discovery Capital, Founders Fund, General Global Capital, Group 11, Moatable, Paul Sims, QED Investors, RPM Ventures, Thirdstream Partners, Thomvest Ventures, Wicklow Capital</t>
  </si>
  <si>
    <t>Grail Partners, IVP, Lakestar, Marco Rossi, RPM Ventures, SharesPost Investment Management, Third Point Ventures, Wellington Management</t>
  </si>
  <si>
    <t>Baseline Ventures, Chang Corporation, DCM Ventures, IVP, Jeff Seibert, Moatable, RPM Ventures, SoftBank, Third Point Ventures, Wayne Chang, Wellington Management</t>
  </si>
  <si>
    <t>DCM Ventures, GPI Capital, Manhattan Venture Partners, RPM Ventures, RSC Capital, Silver Lake, SoftBank, Sun Hung Kai &amp; Co. Limited, Third Point Ventures</t>
  </si>
  <si>
    <t>Freshworks</t>
  </si>
  <si>
    <t>https://www.freshworks.com</t>
  </si>
  <si>
    <t>https://www.crunchbase.com/organization/freshworks</t>
  </si>
  <si>
    <t>Freshworks, Inc.</t>
  </si>
  <si>
    <t>Freshworks is building and delivering online cloud-based software-as-a-service that provides helpdesk support with automation solutions.</t>
  </si>
  <si>
    <t>Accel, Tiger Global Management</t>
  </si>
  <si>
    <t>Accel, Tiger Global Management, Y Combinator</t>
  </si>
  <si>
    <t>Accel, CapitalG, Tiger Global Management</t>
  </si>
  <si>
    <t>Accel, Peak XV Partners, Tiger Global Management</t>
  </si>
  <si>
    <t>ClearSlide</t>
  </si>
  <si>
    <t>https://www.clearslide.com/</t>
  </si>
  <si>
    <t>https://www.crunchbase.com/organization/clearslide</t>
  </si>
  <si>
    <t>ClearSlide, Inc.</t>
  </si>
  <si>
    <t>ClearSlide is a sales engagement platform that offers content, communications, and insights to businesses.</t>
  </si>
  <si>
    <t>Felicis</t>
  </si>
  <si>
    <t>Felicis, Floodgate, Greylock</t>
  </si>
  <si>
    <t>Bessemer Venture Partners, Felicis, Greylock</t>
  </si>
  <si>
    <t>Bessemer Venture Partners, Comcast Ventures, Felicis, Greylock, Inventures Group, Silicon Valley Bank, Social Capital, Toba Capital</t>
  </si>
  <si>
    <t>NextRoll</t>
  </si>
  <si>
    <t>https://www.nextroll.com</t>
  </si>
  <si>
    <t>https://www.crunchbase.com/organization/adroll-semantic-sugar-inc</t>
  </si>
  <si>
    <t>NextRoll, Inc.</t>
  </si>
  <si>
    <t>NextRoll is a marketing technology company that employs machine learning to provide businesses with strategic ways to reach buyers.</t>
  </si>
  <si>
    <t>True Ventures</t>
  </si>
  <si>
    <t>Accel, Bill Trenchard, Floodgate, Founders Fund, James Joaquin, Jonah Goodhart, Max Levchin, Merus Capital, Pilot Group</t>
  </si>
  <si>
    <t>Accel, Foundation Capital, Merus Capital</t>
  </si>
  <si>
    <t>Enspire Capital, Foundation Capital, Founders Fund, IVP, Merus Capital, Northgate Capital, Performance Equity Management</t>
  </si>
  <si>
    <t>SessionM</t>
  </si>
  <si>
    <t>http://www.sessionm.com</t>
  </si>
  <si>
    <t>https://www.crunchbase.com/organization/sessionm</t>
  </si>
  <si>
    <t>SessionM, Inc.</t>
  </si>
  <si>
    <t>SessionM is a customer Loyalty and Engagement Platform.</t>
  </si>
  <si>
    <t>Highland Capital Partners, Kleiner Perkins</t>
  </si>
  <si>
    <t>CRV, Highland Capital Partners, Kleiner Perkins, Steven Rosenblatt</t>
  </si>
  <si>
    <t>CRV, Causeway Media Partners, Commerce Ventures, Highland Capital Partners, Kleiner Perkins, NTT DOCOMO Ventures</t>
  </si>
  <si>
    <t>CRV, Causeway Media Partners, General Atlantic, Highland Capital Partners, Kleiner Perkins, Salesforce Ventures</t>
  </si>
  <si>
    <t>C2FO</t>
  </si>
  <si>
    <t>http://www.c2fo.com</t>
  </si>
  <si>
    <t>https://www.crunchbase.com/organization/c2fo</t>
  </si>
  <si>
    <t>Pollen, Inc.</t>
  </si>
  <si>
    <t>The world’s on-demand working capital platform, providing fast &amp; flexible access to low-cost capital to nearly 2 million businesses.</t>
  </si>
  <si>
    <t>Iron Mountain, Summerhill Venture Partners</t>
  </si>
  <si>
    <t>Union Square Ventures</t>
  </si>
  <si>
    <t>Mithril Capital Management, OPENAIR Equity Partners, Summerhill Venture Partners, Union Square Ventures</t>
  </si>
  <si>
    <t>BlackPine, Mithril Capital Management, OPENAIR Equity Partners, Summerhill Venture Partners, Temasek Holdings, Tiger Global Management, Union Square Ventures</t>
  </si>
  <si>
    <t>Allianz X, Mithril Capital Management, Mubadala Capital Ventures, Temasek Holdings, Union Square Ventures</t>
  </si>
  <si>
    <t>Moat</t>
  </si>
  <si>
    <t>http://www.moat.com</t>
  </si>
  <si>
    <t>https://www.crunchbase.com/organization/moat</t>
  </si>
  <si>
    <t>Moat, Inc.</t>
  </si>
  <si>
    <t>Moat is a SaaS-based search engine for display ads, enabling users to find and discover their favorite brands.</t>
  </si>
  <si>
    <t>Founder Collective, Jonah Goodhart, Michael Walrath, Noah Goodhart</t>
  </si>
  <si>
    <t>AFSquare, Bowery Capital, First Round Capital, Founder Collective, Founders Fund, Jeff Levick, Lerer Hippeau, MHS Capital, SVA, Third Kind Venture Capital, Vast Ventures</t>
  </si>
  <si>
    <t>Advancit Capital, First Round Capital, Founder Collective, Founders Fund, Lerer Hippeau, Mayfield Fund, SVA, SoftBank Capital, Vast Ventures, WGI Group</t>
  </si>
  <si>
    <t>Insight Partners, Lead Edge Capital</t>
  </si>
  <si>
    <t>Affirmed Networks</t>
  </si>
  <si>
    <t>http://www.affirmednetworks.com</t>
  </si>
  <si>
    <t>https://www.crunchbase.com/organization/affirmed-networks</t>
  </si>
  <si>
    <t>Affirmed Networks, Inc.</t>
  </si>
  <si>
    <t>Affirmed Networks develops mobile network solutions with gateway functionality, rich application and content delivery services.</t>
  </si>
  <si>
    <t>CRV, Deutsche Telekom Strategic Investments, Matrix</t>
  </si>
  <si>
    <t>CRV, Deutsche Telekom Strategic Investments, Lightspeed Venture Partners, Matrix, Vodafone Ventures</t>
  </si>
  <si>
    <t>Bessemer Venture Partners, CRV, Deutsche Telekom Strategic Investments, KCK, Lightspeed Venture Partners, Matrix, Vodafone Ventures</t>
  </si>
  <si>
    <t>ResearchGate</t>
  </si>
  <si>
    <t>http://www.researchgate.net</t>
  </si>
  <si>
    <t>https://www.crunchbase.com/organization/researchgate</t>
  </si>
  <si>
    <t>ResearchGate GmbH</t>
  </si>
  <si>
    <t>ResearchGate is the professional network for researchers.</t>
  </si>
  <si>
    <t>Accel, Benchmark, Christian Vollmann, Joachim Schoss, Martin Sinner, Michael Birch, Mosaic Ventures, Rolf Christof Dienst, Simon Levene, Ulrich Essmann</t>
  </si>
  <si>
    <t>Accel, Benchmark, David O. Sacks, Founders Fund, Michael Birch</t>
  </si>
  <si>
    <t>Bill Gates, Dragoneer Investment Group, Tenaya Capital, Thrive Capital</t>
  </si>
  <si>
    <t>A-Grade Investments, Benchmark, Bill Gates, Founders Fund, Four Rivers Group, Goldman Sachs Investment Partners, Groupe Arnault, Tenaya Capital, Wellcome Trust, Xavier Niel</t>
  </si>
  <si>
    <t>CommonFloor</t>
  </si>
  <si>
    <t>http://www.commonfloor.com</t>
  </si>
  <si>
    <t>https://www.crunchbase.com/organization/commonfloor</t>
  </si>
  <si>
    <t>CommonFloor.com</t>
  </si>
  <si>
    <t>CommonFloor enables users to buy, sell, and rent residential properties online in India.</t>
  </si>
  <si>
    <t>Accel</t>
  </si>
  <si>
    <t>Tiger Global Management</t>
  </si>
  <si>
    <t>Fiverr</t>
  </si>
  <si>
    <t>http://www.fiverr.com</t>
  </si>
  <si>
    <t>https://www.crunchbase.com/organization/fiverr</t>
  </si>
  <si>
    <t>Fiverr International Ltd.</t>
  </si>
  <si>
    <t>Fiverr is a marketplace for creative and professional services.</t>
  </si>
  <si>
    <t>Cubit Investments</t>
  </si>
  <si>
    <t>Bessemer Venture Partners, Cubit Investments</t>
  </si>
  <si>
    <t>Accel, Bessemer Venture Partners</t>
  </si>
  <si>
    <t>Accel, Bessemer Venture Partners, Cerca Partners, Cubit Investments, Lightbank, Qumra Capital</t>
  </si>
  <si>
    <t>Accel, Bessemer Venture Partners, Cerca Partners, Qumra Capital, Square Peg Capital</t>
  </si>
  <si>
    <t>ION Crossover Partners</t>
  </si>
  <si>
    <t>Artfinder</t>
  </si>
  <si>
    <t>https://www.artfinder.com</t>
  </si>
  <si>
    <t>https://www.crunchbase.com/organization/artfinder</t>
  </si>
  <si>
    <t>Art Discovery Limited</t>
  </si>
  <si>
    <t>Artfinder is the art marketplace.</t>
  </si>
  <si>
    <t>Sherry Coutu, Wellington Partners</t>
  </si>
  <si>
    <t>Greylock, Northzone, Wellington Partners</t>
  </si>
  <si>
    <t>equity_crowdfunding</t>
  </si>
  <si>
    <t>BlaBlaCar</t>
  </si>
  <si>
    <t>http://www.blablacar.com</t>
  </si>
  <si>
    <t>https://www.crunchbase.com/organization/blablacar</t>
  </si>
  <si>
    <t>Comuto SA</t>
  </si>
  <si>
    <t>BlaBlaCar is a long distance carpooling platform that connects drivers with empty seats and passengers to share travel costs.</t>
  </si>
  <si>
    <t>Cabiedes &amp; Partners, Isai, Quadriplay Venture</t>
  </si>
  <si>
    <t>Accel, Cabiedes &amp; Partners, Isai, Lead Edge Capital</t>
  </si>
  <si>
    <t>Accel, Colle Capital Partners, Index Ventures, Isai, Lead Edge Capital</t>
  </si>
  <si>
    <t>Accel, Grape Arbor VC, Insight Partners, Lead Edge Capital, VNV Global</t>
  </si>
  <si>
    <t>Lightbend</t>
  </si>
  <si>
    <t>http://www.lightbend.com</t>
  </si>
  <si>
    <t>https://www.crunchbase.com/organization/typesafe</t>
  </si>
  <si>
    <t>Lightbend, Inc.</t>
  </si>
  <si>
    <t>Lightbend makes it simple to build distributed, cloud, and edge applications that span from the cloud to the edge and beyond.</t>
  </si>
  <si>
    <t>Venture Kick</t>
  </si>
  <si>
    <t>Greylock</t>
  </si>
  <si>
    <t>Francois Stieger, Greylock, Juniper Networks, Polytech Ventures, Shasta Ventures</t>
  </si>
  <si>
    <t>Bain Capital Ventures, Blue Cloud Ventures, Intel Capital, Polytech Ventures, Shasta Ventures</t>
  </si>
  <si>
    <t>Bain Capital Ventures, Blue Cloud Ventures, IBM, Intel Capital, Juniper Ventures, Shasta Ventures</t>
  </si>
  <si>
    <t>Dataminr</t>
  </si>
  <si>
    <t>http://www.dataminr.com</t>
  </si>
  <si>
    <t>https://www.crunchbase.com/organization/dataminr</t>
  </si>
  <si>
    <t>Dataminr, Inc.</t>
  </si>
  <si>
    <t>Dataminr develops an artificial intelligence platform designed for real-time event and risk detection.</t>
  </si>
  <si>
    <t>Andreas Wuerfel, BoxGroup</t>
  </si>
  <si>
    <t>Deep Fork Capital, General Advance, SuRo Capital, Viceroy Ventures, Wharton Equity Partners</t>
  </si>
  <si>
    <t>Deep Fork Capital, IVP, SuRo Capital, Venrock, Wharton Equity Partners</t>
  </si>
  <si>
    <t>BoxGroup, Credit Suisse, Essential Capital, FJ Labs, Fabrice Grinda, Fidelity, Glynn Capital Management, Goldman Sachs, IVP, John Mack, Jose Marin, Nicolas Berggruen, Noam Gottesman, Richmond Global Ventures, Thomas Glocer, Venrock, Vikram Pandit, Wellington Management, WorldQuant Ventures LLC</t>
  </si>
  <si>
    <t>Alumni Ventures, Blue Ivy Ventures, Castor Ventures, Declaration Partners, Kite Ventures, Planven Investments, Valor Equity Partners, Vulcan Capital</t>
  </si>
  <si>
    <t>ArrowMark Partners, DNS Capital, Eden Global Partners, Eldridge Industries, Green D Ventures, IVP, Lurra Capital, MSD Capital, Moore Capital, Morgan Stanley Tactical Value, Reinvent Capital, The Pritzker Organization, Valor Equity Partners</t>
  </si>
  <si>
    <t>CloudPassage</t>
  </si>
  <si>
    <t>https://www.cloudpassage.com</t>
  </si>
  <si>
    <t>https://www.crunchbase.com/organization/cloudpassage</t>
  </si>
  <si>
    <t>CloudPassage Inc.</t>
  </si>
  <si>
    <t>CloudPassage offers a server security and compliance platform that works seamlessly across data centers and elastic infrastructure.</t>
  </si>
  <si>
    <t>Benchmark, Musea Ventures, Tenaya Capital</t>
  </si>
  <si>
    <t>Benchmark, Meritech Capital Partners, Musea Ventures, Shasta Ventures, Stephen Luczo, Tenaya Capital</t>
  </si>
  <si>
    <t>Benchmark, Four Rivers Group, Lightspeed Venture Partners, Meritech Capital Partners, Musea Ventures, Shasta Ventures, Stephen Luczo, Tenaya Capital</t>
  </si>
  <si>
    <t>UniversityNow</t>
  </si>
  <si>
    <t>http://www.unow.com</t>
  </si>
  <si>
    <t>https://www.crunchbase.com/organization/universitynow</t>
  </si>
  <si>
    <t>UniversityNow Inc.</t>
  </si>
  <si>
    <t>UniversityNow is engaged in developing learning technologies and building universities to back post-secondary education across the globe.</t>
  </si>
  <si>
    <t>Bertelsmann, Bronze Investments, Greylock, Kapor Capital, Novak Biddle Venture Partners, University Ventures</t>
  </si>
  <si>
    <t>Bertelsmann, Bronze Investments, First Analysis, Kapor Capital, Novak Biddle Venture Partners</t>
  </si>
  <si>
    <t>Platfora</t>
  </si>
  <si>
    <t>http://www.platfora.com</t>
  </si>
  <si>
    <t>https://www.crunchbase.com/organization/platfora</t>
  </si>
  <si>
    <t>Platfora, Inc.</t>
  </si>
  <si>
    <t>Platfora offers a big data analytics platform helping companies get insights into the events, actions and norm times of their business.</t>
  </si>
  <si>
    <t>Andreessen Horowitz, In-Q-Tel, Sutter Hill Ventures, Wing Venture Capital</t>
  </si>
  <si>
    <t>Andreessen Horowitz, Battery Ventures, DCVC, In-Q-Tel, Sutter Hill Ventures, Wing Venture Capital</t>
  </si>
  <si>
    <t>AllegisCyber, Andreessen Horowitz, Battery Ventures, Citi Ventures, In-Q-Tel, Sutter Hill Ventures, Tenaya Capital</t>
  </si>
  <si>
    <t>Crossbar</t>
  </si>
  <si>
    <t>https://www.crossbar-inc.com/</t>
  </si>
  <si>
    <t>https://www.crunchbase.com/organization/crossbar</t>
  </si>
  <si>
    <t>Crossbar Inc.</t>
  </si>
  <si>
    <t>Crossbar is a startup company pioneering a new class of non-volatile resistive RAM (RRAM) memory technology.</t>
  </si>
  <si>
    <t>Artiman Ventures, Correlation Ventures, Kleiner Perkins, Northern Light Venture Capital</t>
  </si>
  <si>
    <t>Artiman Ventures, CBC Capital, Correlation Ventures, Kleiner Perkins, Korea Investment Partners, Northern Light Venture Capital, SAIF Partners, University of Michigan</t>
  </si>
  <si>
    <t>Artiman Ventures, CBC Capital, Cheerful Link Ventures, Correlation Ventures, Kleiner Perkins, Korea Investment Partners, Northern Light Venture Capital, Oriza Holdings, Oriza Ventures, SAIF Partners, TAO Investments, Tyche Partners, University of Michigan</t>
  </si>
  <si>
    <t>Codecademy</t>
  </si>
  <si>
    <t>http://www.codecademy.com</t>
  </si>
  <si>
    <t>https://www.crunchbase.com/organization/codecademy</t>
  </si>
  <si>
    <t>Codecademy, Inc.</t>
  </si>
  <si>
    <t>Codecademy provides an online learning platform that teaches employable digital skills.</t>
  </si>
  <si>
    <t>Bowery Capital, Collaborative Fund, Founder Collective, Jared Hecht, Joshua Schachter, Naval Ravikant, Oreilly AlphaTech Ventures, Ruchi Sanghvi, SVA, Sam Altman, Slow Ventures, Social Capital, Steve Martocci, Thrive Capital, Tuesday Capital, Union Square Ventures, Vivi Nevo, Y Combinator, Yuri Milner</t>
  </si>
  <si>
    <t>Alexis Ohanian, Index Ventures, Initialized Capital, Kleiner Perkins, Union Square Ventures, Virgin Group, Yuri Milner</t>
  </si>
  <si>
    <t>Flybridge, Index Ventures, Prosus &amp; Naspers, Union Square Ventures, Virgin Group</t>
  </si>
  <si>
    <t>Owl Ventures, Prosus Ventures, Union Square Ventures</t>
  </si>
  <si>
    <t>General Assembly</t>
  </si>
  <si>
    <t>https://generalassemb.ly/</t>
  </si>
  <si>
    <t>https://www.crunchbase.com/organization/general-assembly</t>
  </si>
  <si>
    <t>General Assembly Space, Inc.</t>
  </si>
  <si>
    <t>General Assembly is a pioneer in education and career transformation, specializing in today’s most in-demand skills.</t>
  </si>
  <si>
    <t>Alexis Ohanian, Jeff Bezos, Learn Capital, Maveron</t>
  </si>
  <si>
    <t>Alexander Asseily, Alexis Ohanian, Bezos Expeditions, Hosain Rahman, Maveron, Mousse Partners, Tom Vander Ark, VTF Capital</t>
  </si>
  <si>
    <t>IVP, Maveron, QueensBridge Venture Partners, Rethink Education, SuRo Capital, Western Technology Investment</t>
  </si>
  <si>
    <t>Advance, Fresco Capital, Wellington Management</t>
  </si>
  <si>
    <t>Wattpad</t>
  </si>
  <si>
    <t>https://www.wattpad.com</t>
  </si>
  <si>
    <t>https://www.crunchbase.com/organization/wattpad</t>
  </si>
  <si>
    <t>Wattpad Corp.</t>
  </si>
  <si>
    <t>Wattpad is a digital entertainment company providing an online social storytelling platform for original stories.</t>
  </si>
  <si>
    <t>Golden Ventures, Union Square Ventures, Version One Ventures</t>
  </si>
  <si>
    <t>Golden Ventures, Jerry Yang, Khosla Ventures, Union Square Ventures</t>
  </si>
  <si>
    <t>August Capital, Framework Venture Partners, Golden Ventures, Khosla Ventures, Northleaf Capital Partners, OMERS Ventures, Raine Ventures, Union Square Ventures, Version One Ventures</t>
  </si>
  <si>
    <t>Integrate</t>
  </si>
  <si>
    <t>https://www.integrate.com/</t>
  </si>
  <si>
    <t>https://www.crunchbase.com/organization/integrate</t>
  </si>
  <si>
    <t>Integrate.com Inc.</t>
  </si>
  <si>
    <t>Integrate provides a hub for managing and measuring demand generation programs.</t>
  </si>
  <si>
    <t>Foundry Group</t>
  </si>
  <si>
    <t>Comcast Ventures, Foundry Group, Liberty Global Ventures</t>
  </si>
  <si>
    <t>Comcast Ventures, Forté Ventures, Foundry Group, Liberty Global Ventures, Trinity Capital</t>
  </si>
  <si>
    <t>Alumni Ventures, Comcast Ventures, Daniel Springer, Foundry Group, Green D Ventures, High Alpha, Iron Gate Capital, Liberty Global Ventures</t>
  </si>
  <si>
    <t>Alumni Ventures, Forté Ventures, Foundry Group, High Alpha, Iron Gate Capital, Liberty Global</t>
  </si>
  <si>
    <t>Boundary</t>
  </si>
  <si>
    <t>http://www.boundary.com</t>
  </si>
  <si>
    <t>https://www.crunchbase.com/organization/boundary</t>
  </si>
  <si>
    <t>BMC Software, Inc.</t>
  </si>
  <si>
    <t>Boundary is a consolidated operations management platform providing SaaS-based solutions for clients running apps and cloud infrastructures.</t>
  </si>
  <si>
    <t>Lightspeed Venture Partners</t>
  </si>
  <si>
    <t>Lightspeed Venture Partners, Scale Venture Partners</t>
  </si>
  <si>
    <t>Adams Street Partners, Lightspeed Venture Partners, Scale Venture Partners, Swisscom Ventures, Triangle Peak Partners</t>
  </si>
  <si>
    <t>Dropcam</t>
  </si>
  <si>
    <t>http://www.dropcam.com</t>
  </si>
  <si>
    <t>https://www.crunchbase.com/organization/dropcam</t>
  </si>
  <si>
    <t>Dropcam, Inc.</t>
  </si>
  <si>
    <t>Dropcam develops a Wi-Fi camera with easy setup and continuous cloud recording.</t>
  </si>
  <si>
    <t>Ben Narasin, David Cowan, Eric Chin, Felicis, Mitchell Kapor, Salil Deshpande</t>
  </si>
  <si>
    <t>Accel, Ben Narasin, Bessemer Venture Partners, Bradley Horowitz, Felicis, Kapor Capital, Salil Deshpande</t>
  </si>
  <si>
    <t>Accel, Bay Partners, Menlo Ventures</t>
  </si>
  <si>
    <t>Accel, IVP, Kleiner Perkins, Menlo Ventures</t>
  </si>
  <si>
    <t>Brain Corp</t>
  </si>
  <si>
    <t>http://www.braincorp.com/</t>
  </si>
  <si>
    <t>https://www.crunchbase.com/organization/brain-corporation</t>
  </si>
  <si>
    <t>Brain Corporation.</t>
  </si>
  <si>
    <t>Brain Corp develops core technology for the robotics industry.</t>
  </si>
  <si>
    <t>Qualcomm Ventures</t>
  </si>
  <si>
    <t>Qualcomm Ventures, SoftBank Vision Fund</t>
  </si>
  <si>
    <t>ClearBridge Investments, Qualcomm Ventures, Satwik Ventures, SoftBank Vision Fund</t>
  </si>
  <si>
    <t>Apperian</t>
  </si>
  <si>
    <t>http://www.apperian.com</t>
  </si>
  <si>
    <t>https://www.crunchbase.com/organization/apperian</t>
  </si>
  <si>
    <t>Apperian, Inc.</t>
  </si>
  <si>
    <t>Apperian is a developer of cloud-based mobile application management services.</t>
  </si>
  <si>
    <t>CVP Management</t>
  </si>
  <si>
    <t>Bessemer Venture Partners, CVP Management, Kleiner Perkins, North Bridge Venture Partners &amp; Growth Equity</t>
  </si>
  <si>
    <t>Bessemer Venture Partners, CVP Management, FIRSTFLOOR CAPITAL, Intel Capital, Kleiner Perkins, North Bridge Venture Partners &amp; Growth Equity</t>
  </si>
  <si>
    <t>Metamarkets</t>
  </si>
  <si>
    <t>http://www.metamarkets.com</t>
  </si>
  <si>
    <t>https://www.crunchbase.com/organization/metamarkets</t>
  </si>
  <si>
    <t>Metamarkets Group Inc.</t>
  </si>
  <si>
    <t>Metamarkets offers an interactive analytics platform for buyers and sellers of programmatic advertising.</t>
  </si>
  <si>
    <t>Anthemis, Aol Ventures, Auren Hoffman, Dennis Crowley, Floodgate, Founder Collective, IA Ventures, James Pallotta, Joshua Stylman, Neu Venture Capital, Peter Hershberg, Stanley Shuman, True Ventures, Village Ventures</t>
  </si>
  <si>
    <t>Anthemis, Aol Ventures, IA Ventures, Neu Venture Capital, True Ventures, Village Ventures</t>
  </si>
  <si>
    <t>Anthemis, Aol Ventures, IA Ventures, Khosla Ventures, Neu Venture Capital, True Ventures, Village Ventures</t>
  </si>
  <si>
    <t>Auren Hoffman, City National Bank, DCVC, IA Ventures, Khosla Ventures, True Ventures, Village Ventures</t>
  </si>
  <si>
    <t>CaratLane</t>
  </si>
  <si>
    <t>http://www.caratlane.com</t>
  </si>
  <si>
    <t>https://www.crunchbase.com/organization/caratlane</t>
  </si>
  <si>
    <t>CaratLane.com.</t>
  </si>
  <si>
    <t>CaratLane is an online jewelry store that provides access to a wide range of loose diamonds for the gem and jewelry market.</t>
  </si>
  <si>
    <t>Genalyte</t>
  </si>
  <si>
    <t>http://www.genalyte.com</t>
  </si>
  <si>
    <t>https://www.crunchbase.com/organization/genalyte</t>
  </si>
  <si>
    <t>Genalyte, Inc.</t>
  </si>
  <si>
    <t>Genalyte is a life sciences company developing and commercializing innovative next-generation multiplexing technology.</t>
  </si>
  <si>
    <t>Claremont Creek Ventures</t>
  </si>
  <si>
    <t>BioMed Ventures, CLI Ventures, Claremont Creek Ventures, Khosla Ventures, Pfeffer Capital, Redmile Group</t>
  </si>
  <si>
    <t>Khosla Ventures, Redmile Group</t>
  </si>
  <si>
    <t>Hipmunk</t>
  </si>
  <si>
    <t>http://www.hipmunk.com</t>
  </si>
  <si>
    <t>https://www.crunchbase.com/organization/hipmunk</t>
  </si>
  <si>
    <t>Hipmunk, Inc.</t>
  </si>
  <si>
    <t>Hipmunk is an online travel company providing users with hotel deals and flights results via a website and an app.</t>
  </si>
  <si>
    <t>Erik Blachford, Glassdoor, Ignition Partners, Jim Hornthal, Raymond Tonsing, Rob Glaser</t>
  </si>
  <si>
    <t>Alexis Ohanian, IVP, Ignition Partners, Tech Coast Angels, Webb Investment Network</t>
  </si>
  <si>
    <t>IVP, Ignition Partners, NGP Capital, Oak Investment Partners</t>
  </si>
  <si>
    <t>Inspirato</t>
  </si>
  <si>
    <t>http://www.inspirato.com</t>
  </si>
  <si>
    <t>https://www.crunchbase.com/organization/inspirato</t>
  </si>
  <si>
    <t>Inspirato LLC</t>
  </si>
  <si>
    <t>Inspirato is a luxury travel and lifestyle subscription company.</t>
  </si>
  <si>
    <t>Access Venture Partners, First Round Capital, Kleiner Perkins, Mark Teixeira, Tuesday Capital</t>
  </si>
  <si>
    <t>IVP</t>
  </si>
  <si>
    <t>IVP, Millennium Technology Value Partners, W Capital Partners</t>
  </si>
  <si>
    <t>TechStyle Fashion Group</t>
  </si>
  <si>
    <t>https://techstylefashiongroup.com</t>
  </si>
  <si>
    <t>https://www.crunchbase.com/organization/justfabulous</t>
  </si>
  <si>
    <t>TechStyle, Inc.</t>
  </si>
  <si>
    <t>TechStyle is a global membership fashion commerce company focused on reimagining the global fashion business.</t>
  </si>
  <si>
    <t>Matrix, Nimble Ventures, TCV</t>
  </si>
  <si>
    <t>Intelligent Beauty, Matrix, Rho Capital Partners, TCV</t>
  </si>
  <si>
    <t>Intelligent Beauty, Matrix, Rho Ventures, Shining Capital, TCV</t>
  </si>
  <si>
    <t>KEC Ventures, Matrix, Shining Capital, TCV, Trinity Capital</t>
  </si>
  <si>
    <t>Elcelyx Therapeutics</t>
  </si>
  <si>
    <t>http://www.elcelyx.com</t>
  </si>
  <si>
    <t>https://www.crunchbase.com/organization/elcelyx-therapeutics</t>
  </si>
  <si>
    <t>Elcelyx Therapeutics, Inc.</t>
  </si>
  <si>
    <t>Elcelyx Therapeutics is developing nutrient sensing-based products for weight management and obesity-related metabolic disorders.</t>
  </si>
  <si>
    <t>Kleiner Perkins, Morgenthaler Ventures, Technology Partners</t>
  </si>
  <si>
    <t>GSM Fund, Kleiner Perkins, Morgenthaler Ventures, Technology Partners</t>
  </si>
  <si>
    <t>Clough Capital Partners, GSM Fund, Kleiner Perkins, Lightstone Ventures, Morgenthaler Ventures, Sailing Capital, Technology Partners</t>
  </si>
  <si>
    <t>onefinestay</t>
  </si>
  <si>
    <t>http://www.onefinestay.com</t>
  </si>
  <si>
    <t>https://www.crunchbase.com/organization/onefinestay</t>
  </si>
  <si>
    <t>Lifealike Limited</t>
  </si>
  <si>
    <t>Onefinestay give people a new way to experience a place staying in the finest homes in their favorite cities.</t>
  </si>
  <si>
    <t>Andy Phillipps, Brent Hoberman, David Magliano, Index Ventures, Jonathan Eilian, PROfounders Capital</t>
  </si>
  <si>
    <t>Canaan Partners, Index Ventures, PROfounders Capital</t>
  </si>
  <si>
    <t>Index Ventures, PROfounders Capital</t>
  </si>
  <si>
    <t>Barclays Corporate Banking, Canaan Partners, Hyatt, Index Ventures, Intel Capital, Joss Kent, Mark Dempster, Quadrant Capital Advisors, Richard Chen</t>
  </si>
  <si>
    <t>Secret Escapes</t>
  </si>
  <si>
    <t>http://www.secretescapes.com</t>
  </si>
  <si>
    <t>https://www.crunchbase.com/organization/secret-escapes</t>
  </si>
  <si>
    <t>Secret Escapes Limited</t>
  </si>
  <si>
    <t>Secret Escapes is a members-only travel club offering discounted rates on luxury hotels and holidays in the UK.</t>
  </si>
  <si>
    <t>Atlas Venture, LocalGlobe, Octopus Ventures</t>
  </si>
  <si>
    <t>Atlas Venture, Index Ventures, Octopus Ventures</t>
  </si>
  <si>
    <t>Accomplice, Atlas Venture, Google Ventures, H14, Idinvest Partners, Index Ventures, Octopus Ventures</t>
  </si>
  <si>
    <t>Idinvest Partners, Index Ventures, Silicon Valley Bank, Temasek Holdings</t>
  </si>
  <si>
    <t>iZettle</t>
  </si>
  <si>
    <t>https://www.zettle.com</t>
  </si>
  <si>
    <t>https://www.crunchbase.com/organization/izettle</t>
  </si>
  <si>
    <t>iZettle AB</t>
  </si>
  <si>
    <t>iZettle, a mobile payments company, offers small businesses with portable point-of-sale solutions and free sales overview tools.</t>
  </si>
  <si>
    <t>Metellus</t>
  </si>
  <si>
    <t>Charles Dunstone, Creandum, Index Ventures</t>
  </si>
  <si>
    <t>83North, American Express, Creandum, Index Ventures, Mastercard, Northzone, SEB Private Equity, Zobito</t>
  </si>
  <si>
    <t>83North, American Express Ventures, Creandum, Dawn Capital, Hasso Plattner Ventures, Index Ventures, Intel Capital, Mastercard, Mouro Capital, Northzone, SEB Private Equity, Zouk Capital</t>
  </si>
  <si>
    <t>83North, American Express, Creandum, Dawn Capital, Hasso Plattner Ventures, Index Ventures, Intel Capital, MCI Capital SA, Mastercard, Mouro Capital, Northzone, SEB Private Equity, Zouk Capital</t>
  </si>
  <si>
    <t>Conviction VC, Dawn Capital, Fourth Swedish National Pension Fund</t>
  </si>
  <si>
    <t>Arctic Wolf</t>
  </si>
  <si>
    <t>http://arcticwolf.com</t>
  </si>
  <si>
    <t>https://www.crunchbase.com/organization/arctic-wolf-networks</t>
  </si>
  <si>
    <t>Arctic Wolf Networks, Inc.</t>
  </si>
  <si>
    <t>Arctic Wolf helps companies end cyber risk by providing cloud-native security operations technology.</t>
  </si>
  <si>
    <t>Lightspeed Venture Partners, Redpoint</t>
  </si>
  <si>
    <t>Adams Street Partners, Bright Pixel, Future Fund, Knollwood Investment Advisory, Redpoint, Scale-Up, Unusual Ventures</t>
  </si>
  <si>
    <t>Blue Cloud Ventures, Bright Pixel, Delta-v Capital, NextEquity Partners, Stereo Capital</t>
  </si>
  <si>
    <t>DTCP, Viking Global Investors</t>
  </si>
  <si>
    <t>Owl Rock Capital, TriplePoint Ventures, Viking Global Investors</t>
  </si>
  <si>
    <t>CAN Capital</t>
  </si>
  <si>
    <t>http://cancapital.com</t>
  </si>
  <si>
    <t>https://www.crunchbase.com/organization/can-capital</t>
  </si>
  <si>
    <t>CAN Capital, Inc.</t>
  </si>
  <si>
    <t>CAN Capital provides capital to small and medium-sized businesses, using its own real-time platform and risk-scoring models.</t>
  </si>
  <si>
    <t>Accel, Meritech Capital Partners, QED Investors, Ribbit Capital</t>
  </si>
  <si>
    <t>private_equity</t>
  </si>
  <si>
    <t>Hotel Urbano</t>
  </si>
  <si>
    <t>https://us.hurb.com</t>
  </si>
  <si>
    <t>https://www.crunchbase.com/organization/hotel-urbano</t>
  </si>
  <si>
    <t>HURB Technologies</t>
  </si>
  <si>
    <t>Hotel Urbano, a.k.a Hurb, is an online platform that enables travelers to find and reserve accommodation and activities.</t>
  </si>
  <si>
    <t>Insight Partners</t>
  </si>
  <si>
    <t>Insight Partners, Tiger Global Management</t>
  </si>
  <si>
    <t>Booking Holdings</t>
  </si>
  <si>
    <t>Bluprint</t>
  </si>
  <si>
    <t>http://craftsy.com/work</t>
  </si>
  <si>
    <t>https://www.crunchbase.com/organization/sympoz</t>
  </si>
  <si>
    <t>CRAFTSY &amp; SYMPOZ INC.</t>
  </si>
  <si>
    <t>Bluprint is a subscription video service that features online courses and other forms of video content surrounding crafts.</t>
  </si>
  <si>
    <t>Harrison Metal</t>
  </si>
  <si>
    <t>Foundry Group, Harrison Metal</t>
  </si>
  <si>
    <t>Foundry Group, Harrison Metal, Tiger Global Management</t>
  </si>
  <si>
    <t>Adams Street Partners</t>
  </si>
  <si>
    <t>Access Venture Partners, Adams Street Partners, Foundry Group, Silicon Valley Bank, Stripes, Tiger Global Management</t>
  </si>
  <si>
    <t>Zest AI</t>
  </si>
  <si>
    <t>http://zest.ai</t>
  </si>
  <si>
    <t>https://www.crunchbase.com/organization/zestfinance</t>
  </si>
  <si>
    <t>ZestFinance Inc.</t>
  </si>
  <si>
    <t>Zest AI is a financial service company that makes software for credit underwriting.</t>
  </si>
  <si>
    <t>Flybridge, Lighthouse Capital Partners, Lightspeed Venture Partners, Upfront Ventures</t>
  </si>
  <si>
    <t>Flybridge, Lighthouse Capital Partners, Lightspeed Venture Partners, Matrix, Upfront Ventures</t>
  </si>
  <si>
    <t>Eastward Capital Partners, Kensington Capital Partners Limited, Lightspeed Venture Partners, Matrix, Northgate Capital</t>
  </si>
  <si>
    <t>Baidu</t>
  </si>
  <si>
    <t>CU Direct, Curql, Golden 1 Credit Union, Hawaii Federal Credit Union, Insight Partners, Northgate Capital, Suncoast Credit Union, TruStage Ventures</t>
  </si>
  <si>
    <t>ScienceLogic</t>
  </si>
  <si>
    <t>http://www.sciencelogic.com</t>
  </si>
  <si>
    <t>https://www.crunchbase.com/organization/sciencelogic</t>
  </si>
  <si>
    <t>ScienceLogic, Inc.</t>
  </si>
  <si>
    <t>ScienceLogic is a provider of AI-driven monitoring solutions for hybrid cloud management.</t>
  </si>
  <si>
    <t>New Enterprise Associates</t>
  </si>
  <si>
    <t>Intel Capital, New Enterprise Associates</t>
  </si>
  <si>
    <t>Goldman Sachs, Intel Capital, New Enterprise Associates</t>
  </si>
  <si>
    <t>Goldman Sachs, Intel Capital, NewView Capital, Silver Lake Waterman</t>
  </si>
  <si>
    <t>Elo7</t>
  </si>
  <si>
    <t>http://www.elo7.com.br</t>
  </si>
  <si>
    <t>https://www.crunchbase.com/organization/elo7</t>
  </si>
  <si>
    <t>Elo 7, Ltd.</t>
  </si>
  <si>
    <t>Elo7 is a Brazilian online marketplace that allows its users to buy and sell handmade products.</t>
  </si>
  <si>
    <t>Accel, Monashees</t>
  </si>
  <si>
    <t>Accel, Insight Partners, Monashees</t>
  </si>
  <si>
    <t>Sojern</t>
  </si>
  <si>
    <t>http://www.sojern.com</t>
  </si>
  <si>
    <t>https://www.crunchbase.com/organization/sojern</t>
  </si>
  <si>
    <t>Sojern, Inc.</t>
  </si>
  <si>
    <t>Sojern is a digital marketing platform that provides multichannel marketing solutions for travel marketers.</t>
  </si>
  <si>
    <t>Norwest Venture Partners, Trident Capital</t>
  </si>
  <si>
    <t>Focus Ventures, Industry Ventures, Norwest Venture Partners, Trident Capital</t>
  </si>
  <si>
    <t>Focus Ventures, Industry Ventures, Norwest Venture Partners, Omega Venture Partners, Triangle Peak Partners, Trident Capital</t>
  </si>
  <si>
    <t>TCV</t>
  </si>
  <si>
    <t>Base</t>
  </si>
  <si>
    <t>https://getbase.com</t>
  </si>
  <si>
    <t>https://www.crunchbase.com/organization/base-crm</t>
  </si>
  <si>
    <t>FutureSimple Inc.</t>
  </si>
  <si>
    <t>Base empowers companies to take a scientific sales approach with solutions that drive adoption, big data analysis, and actionable insights.</t>
  </si>
  <si>
    <t>I2A Fund, OCA Ventures</t>
  </si>
  <si>
    <t>I2A Fund, Index Ventures, OCA Ventures, Social Capital</t>
  </si>
  <si>
    <t>Hyde Park Venture Partners, I2A Fund, Index Ventures, Jumpstart Ventures, OCA Ventures, RRE Ventures, Tenaya Capital</t>
  </si>
  <si>
    <t>Ravello Systems</t>
  </si>
  <si>
    <t>http://ravellosystems.com</t>
  </si>
  <si>
    <t>https://www.crunchbase.com/organization/ravello-systems</t>
  </si>
  <si>
    <t>Ravello Systems Inc.</t>
  </si>
  <si>
    <t>Ravello Systems provides a cloud application hypervisor for enterprises.</t>
  </si>
  <si>
    <t>Bessemer Venture Partners, Norwest Venture Partners, Sequoia Capital Israel</t>
  </si>
  <si>
    <t>Bessemer Venture Partners, Cerca Partners, Norwest Venture Partners, Qualcomm Ventures, SanDisk Ventures, Sequoia Capital Israel, Vintage Investment Partners</t>
  </si>
  <si>
    <t>Vintage Investment Partners</t>
  </si>
  <si>
    <t>HelloFresh</t>
  </si>
  <si>
    <t>https://www.hellofresh.com/</t>
  </si>
  <si>
    <t>https://www.crunchbase.com/organization/hellofresh</t>
  </si>
  <si>
    <t>HelloFresh SE</t>
  </si>
  <si>
    <t>HelloFresh is a food subscription company that sends pre-portioned ingredients to users’ doorstep each week.</t>
  </si>
  <si>
    <t>HV Capital, Kinnevik, Rocket Internet, Vorwerk Ventures</t>
  </si>
  <si>
    <t>HV Capital, Phenomen, Vorwerk Ventures</t>
  </si>
  <si>
    <t>Insight Partners, Monkfish Equity, Phenomen</t>
  </si>
  <si>
    <t>Insight Partners, Rocket Internet</t>
  </si>
  <si>
    <t>Baillie Gifford, Insight Partners, Rocket Internet</t>
  </si>
  <si>
    <t>Wave</t>
  </si>
  <si>
    <t>http://www.waveapps.com</t>
  </si>
  <si>
    <t>https://www.crunchbase.com/organization/wave-financial</t>
  </si>
  <si>
    <t>Wave Financial Inc.</t>
  </si>
  <si>
    <t>Wave offers tailored financial services (payments, payroll) and award-winning free software for small/micro-businesses around the world.</t>
  </si>
  <si>
    <t>GreenSky Ventures, OMERS Ventures</t>
  </si>
  <si>
    <t>CRV, Framework Venture Partners, OMERS Ventures</t>
  </si>
  <si>
    <t>CRV, Devdutt Yellurkar, OMERS Ventures, Social Capital</t>
  </si>
  <si>
    <t>BDC Venture Capital, CRV, Initialized Capital, OMERS Ventures, OurCrowd, Social Capital</t>
  </si>
  <si>
    <t>BDC IT Venture Fund, BDC Venture Capital, CRV, Exhibition Ventures, HarbourVest Partners, NAB Ventures, National Australia Bank (NAB), OMERS Ventures, OurCrowd, Portage Ventures, RBC Capital, Social Capital</t>
  </si>
  <si>
    <t>Nasty Gal</t>
  </si>
  <si>
    <t>http://www.nastygal.com</t>
  </si>
  <si>
    <t>https://www.crunchbase.com/organization/nasty-gal</t>
  </si>
  <si>
    <t>NASTY GAL LTD.</t>
  </si>
  <si>
    <t>Nasty Gal is a fashion brand that sells women's clothing and accessories online.</t>
  </si>
  <si>
    <t>Index Ventures, Ron Johnson</t>
  </si>
  <si>
    <t>Chartbeat</t>
  </si>
  <si>
    <t>http://chartbeat.com</t>
  </si>
  <si>
    <t>https://www.crunchbase.com/organization/chartbeat</t>
  </si>
  <si>
    <t>Chartbeat, Inc.</t>
  </si>
  <si>
    <t>Chartbeat tools measure and monetize website visitors' attention and engagement on page content and advertising.</t>
  </si>
  <si>
    <t>Index Ventures, LAUNCH</t>
  </si>
  <si>
    <t>DG VENTURES, Digital Garage (TSE: 4819), Harmony Partners, Index Ventures, LAUNCH, Uncork Capital</t>
  </si>
  <si>
    <t>Betabrand</t>
  </si>
  <si>
    <t>https://www.betabrand.com</t>
  </si>
  <si>
    <t>https://www.crunchbase.com/organization/betabrand</t>
  </si>
  <si>
    <t>Betabrand Corporation</t>
  </si>
  <si>
    <t>Betabrand is the crowdfunding platform for fashion. Based in San Francisco, we make community-sourced real-world products every week.</t>
  </si>
  <si>
    <t>Jyri Engestrom</t>
  </si>
  <si>
    <t>Morado Ventures, Oreilly AlphaTech Ventures</t>
  </si>
  <si>
    <t>Foundry Group, Morado Ventures, Oreilly AlphaTech Ventures</t>
  </si>
  <si>
    <t>Foundry Group, Morado Ventures, Morgan Stanley</t>
  </si>
  <si>
    <t>Clio</t>
  </si>
  <si>
    <t>https://www.clio.com</t>
  </si>
  <si>
    <t>https://www.crunchbase.com/organization/clio</t>
  </si>
  <si>
    <t>Themis Solutions Inc.</t>
  </si>
  <si>
    <t>Clio is a suite of web-based tools that help law firms in practice management and client collaboration.</t>
  </si>
  <si>
    <t>Acton Capital, Point Nine</t>
  </si>
  <si>
    <t>Acton Capital, Bessemer Venture Partners, Oxygen Capital Partners, LLC, Point Nine, Version One Ventures</t>
  </si>
  <si>
    <t>JMI Equity, TCV</t>
  </si>
  <si>
    <t>OMERS Growth Equity, T. Rowe Price</t>
  </si>
  <si>
    <t>SendGrid</t>
  </si>
  <si>
    <t>http://www.sendgrid.com</t>
  </si>
  <si>
    <t>https://www.crunchbase.com/organization/sendgrid</t>
  </si>
  <si>
    <t>SendGrid, Inc.</t>
  </si>
  <si>
    <t>SendGrid is a cloud-based customer communication platform that drives engagement and business growth.</t>
  </si>
  <si>
    <t>Techstars</t>
  </si>
  <si>
    <t>Highway 12 Ventures, Pathfinder, Pete Sheinbaum, Techstars, Techstars Ventures, Tom Keller, Uncork Capital</t>
  </si>
  <si>
    <t>500 Global, Bessemer Venture Partners, Foundry Group, Highway 12 Ventures, Techstars, Techstars Ventures, Uncork Capital</t>
  </si>
  <si>
    <t>Bain Capital Ventures, Bessemer Venture Partners, Foundry Group, K2 Global, Techstars</t>
  </si>
  <si>
    <t>Bain Capital Ventures, Bessemer Venture Partners, Foundry Group, Uncork Capital</t>
  </si>
  <si>
    <t>Zomato</t>
  </si>
  <si>
    <t>https://www.zomato.com</t>
  </si>
  <si>
    <t>https://www.crunchbase.com/organization/zomato</t>
  </si>
  <si>
    <t>Zomato Limited</t>
  </si>
  <si>
    <t>Zomato is a restaurant discovery platform that allows users to search for restaurants, browse menus, and place orders for food delivery.</t>
  </si>
  <si>
    <t>Info Edge</t>
  </si>
  <si>
    <t>Info Edge, Sequoia Capital</t>
  </si>
  <si>
    <t>Apple, Info Edge, Sequoia Capital, Vy Capital</t>
  </si>
  <si>
    <t>Info Edge, Sequoia Capital, Vy Capital</t>
  </si>
  <si>
    <t>DoubleDutch</t>
  </si>
  <si>
    <t>http://doubledutch.me/</t>
  </si>
  <si>
    <t>https://www.crunchbase.com/organization/doubledutch</t>
  </si>
  <si>
    <t>DoubleDutch, Inc.</t>
  </si>
  <si>
    <t>DoubleDutch develops event management software for the events industry worldwide.</t>
  </si>
  <si>
    <t>FJ Labs</t>
  </si>
  <si>
    <t>Andrew Mitchell, Bullpen Capital, Floodgate, Grace Beauty Capital</t>
  </si>
  <si>
    <t>Bullpen Capital, Floodgate, Grace Beauty Capital, Lightbank</t>
  </si>
  <si>
    <t>Bessemer Venture Partners, Bullpen Capital, Floodgate, Lightbank</t>
  </si>
  <si>
    <t>Bessemer Venture Partners, Bullpen Capital, Enspire Capital, Index Ventures, Mithril Capital Management</t>
  </si>
  <si>
    <t>Bessemer Venture Partners, Enspire Capital, Index Ventures, Kohlberg Kravis Roberts</t>
  </si>
  <si>
    <t>Bessemer Venture Partners, Bullpen Ventures, Kohlberg Kravis Roberts</t>
  </si>
  <si>
    <t>Anaplan</t>
  </si>
  <si>
    <t>https://www.anaplan.com</t>
  </si>
  <si>
    <t>https://www.crunchbase.com/organization/anaplan</t>
  </si>
  <si>
    <t>Anaplan, Inc.</t>
  </si>
  <si>
    <t>Anaplan is a business planning software company that develops a cloud platform for decision-making with connected planning modeling.</t>
  </si>
  <si>
    <t>Adrian Kunzle, Granite Ventures, Shasta Ventures</t>
  </si>
  <si>
    <t>Granite Ventures, Meritech Capital Partners, Salesforce Ventures, Shasta Ventures</t>
  </si>
  <si>
    <t>Brookside Capital, Coatue, DFJ Growth, Granite Ventures, Meritech Capital Partners, Salesforce Ventures, Sands Capital Ventures, Shasta Ventures, Workday</t>
  </si>
  <si>
    <t>Baillie Gifford, Brookside Capital, Coatue, DFJ Growth, Founders Circle Capital, Granite Ventures, Harmony Partners, Meritech Capital Partners, PremjiInvest, Salesforce Ventures, Sands Capital Ventures, Shasta Ventures</t>
  </si>
  <si>
    <t>Granite Ventures, Meritech Capital Partners, PremjiInvest, Salesforce Ventures, Top Tier Capital Partners</t>
  </si>
  <si>
    <t>Tongal</t>
  </si>
  <si>
    <t>http://www.tongal.com/</t>
  </si>
  <si>
    <t>https://www.crunchbase.com/organization/tongal</t>
  </si>
  <si>
    <t>Tongal, Inc.</t>
  </si>
  <si>
    <t>Tongal is an online platform for content creation, used by studios, brands, and talent from all over the world.</t>
  </si>
  <si>
    <t>Endeavor, Insight Partners</t>
  </si>
  <si>
    <t>Upland Localytics</t>
  </si>
  <si>
    <t>https://uplandsoftware.com/localytics</t>
  </si>
  <si>
    <t>https://www.crunchbase.com/organization/localytics</t>
  </si>
  <si>
    <t>Upland Software</t>
  </si>
  <si>
    <t>Upland Localytics is a mobile engagement platform for mobile and web apps.</t>
  </si>
  <si>
    <t>Eniac Ventures, Laconia Ventures, LaunchCapital, LaunchPad Venture, MI Ventures, New York Angels</t>
  </si>
  <si>
    <t>Hub Angels Investment Group, Laconia Ventures, LaunchPad Venture, New York Angels, Progress Ventures</t>
  </si>
  <si>
    <t>LaunchPad Venture, New York Angels, Polaris Partners</t>
  </si>
  <si>
    <t>Foundation Capital, Polaris Partners</t>
  </si>
  <si>
    <t>Foundation Capital, Polaris Partners, Sapphire Ventures, Top Tier Capital Partners</t>
  </si>
  <si>
    <t>Betterment</t>
  </si>
  <si>
    <t>http://www.betterment.com</t>
  </si>
  <si>
    <t>https://www.crunchbase.com/organization/betterment</t>
  </si>
  <si>
    <t>Betterment LLC</t>
  </si>
  <si>
    <t>Betterment is an online investment company that offers investing and retirement solutions for their current clients and clients-to-be.</t>
  </si>
  <si>
    <t>Alexander Saint-Amand, Andy Dunn, Anthemis, Bessemer Venture Partners, Fabrice Grinda, Oxygen Capital Partners, LLC, Red Swan Ventures, Thomas Lehrman, reinmkr capital</t>
  </si>
  <si>
    <t>Anthemis, Bessemer Venture Partners, Menlo Ventures, reinmkr capital</t>
  </si>
  <si>
    <t>Anthemis, Bessemer Venture Partners, Citi Ventures, Globespan Capital Partners, Menlo Ventures</t>
  </si>
  <si>
    <t>Anthemis, Bessemer Venture Partners, Francisco Partners, Menlo Ventures, Northwestern Mutual</t>
  </si>
  <si>
    <t>Anthemis, Bessemer Venture Partners, Citi Ventures, Daniel Curran, Francisco Partners, Globespan Capital Partners, Kinnevik, Menlo Ventures</t>
  </si>
  <si>
    <t>Aflac Global Ventures, Anthemis, Bessemer Venture Partners, Citi Ventures, Francisco Partners, Globespan Capital Partners, ID8 Investments, Kinnevik, Menlo Ventures, Rabil Ventures, Sukna Ventures, The Private Shares Fund, Treasury</t>
  </si>
  <si>
    <t>Ambiq Micro</t>
  </si>
  <si>
    <t>https://ambiq.com</t>
  </si>
  <si>
    <t>https://www.crunchbase.com/organization/ambiq-micro</t>
  </si>
  <si>
    <t>Ambiq Micro, Inc.</t>
  </si>
  <si>
    <t>Ambiq Micro is a semiconductor manufacturing company that develops mixed-signal solutions for wireless electronics.</t>
  </si>
  <si>
    <t>Cisco, John Ives</t>
  </si>
  <si>
    <t>DFJ Mercury</t>
  </si>
  <si>
    <t>Austin Ventures, DFJ Mercury, Kleiner Perkins, OUP (Osage University Partners), Tahoma Ventures</t>
  </si>
  <si>
    <t>OUP (Osage University Partners)</t>
  </si>
  <si>
    <t xml:space="preserve">Taiwania Capital Management Corporation, </t>
  </si>
  <si>
    <t>Taiwania Capital Management Corporation</t>
  </si>
  <si>
    <t>FREE NOW</t>
  </si>
  <si>
    <t>https://free-now.com</t>
  </si>
  <si>
    <t>https://www.crunchbase.com/organization/hailo</t>
  </si>
  <si>
    <t>Intelligent Apps GmbH</t>
  </si>
  <si>
    <t>FREE NOW is one of the biggest ride-hailing apps in Europe and currently available in 11 countries.</t>
  </si>
  <si>
    <t>Atomico, Freigeist Capital, Wellington Partners</t>
  </si>
  <si>
    <t>Accel, Atomico, Forward Partners, Mosaic Ventures, Wellington Partners</t>
  </si>
  <si>
    <t>Accel, Atomico, Hard Yaka, KDDI, KDDI Open Innovation Fund, Phenomen, Union Square Ventures, Virgin Group, Wellington Partners</t>
  </si>
  <si>
    <t>Trustpilot</t>
  </si>
  <si>
    <t>https://www.trustpilot.com</t>
  </si>
  <si>
    <t>https://www.crunchbase.com/organization/trustpilot</t>
  </si>
  <si>
    <t>Trustpilot A/S</t>
  </si>
  <si>
    <t>Trustpilot is an independent review platform that's free and open to all.</t>
  </si>
  <si>
    <t>Seed Capital</t>
  </si>
  <si>
    <t>Northzone, Seed Capital</t>
  </si>
  <si>
    <t>Index Ventures, Northzone, Seed Capital</t>
  </si>
  <si>
    <t>Danish Business Angels, Index Ventures, Molten Ventures, Northzone, Seed Capital</t>
  </si>
  <si>
    <t>Index Ventures, Molten Ventures, Northzone, Seed Capital, Vitruvian Partners</t>
  </si>
  <si>
    <t>Advent International, Danish Business Angels, Index Ventures, Molten Ventures, Northzone, PreSeed Ventures, Seed Capital, Silicon Valley Bank UK, Sunley House Capital Management, Vitruvian Partners</t>
  </si>
  <si>
    <t>VivaReal</t>
  </si>
  <si>
    <t>http://www.vivareal.com.br</t>
  </si>
  <si>
    <t>https://www.crunchbase.com/organization/vivareal</t>
  </si>
  <si>
    <t>VivaReal Internet LTDA</t>
  </si>
  <si>
    <t>VivaReal is an online real estate marketplace that connects buyers, sellers, and renters with properties in Brazil.</t>
  </si>
  <si>
    <t>Brian Requarth, Errol Damelin, James Gray, Simon Baker, ZT Labs</t>
  </si>
  <si>
    <t>500 Global, Alexander Torrenegra, Ariel Poler, Errol Damelin, Florian Otto, Gordon Rubenstein, Greg Waldorf, Jeff Holmes, Kaszek, Monashees, Shaun Di Gregorio, Wensceslao Casares</t>
  </si>
  <si>
    <t>Jeff Holmes, Kaszek, Monashees, Valiant Capital Partners</t>
  </si>
  <si>
    <t>Lead Edge Capital, Spark Capital</t>
  </si>
  <si>
    <t>Magnetic</t>
  </si>
  <si>
    <t>https://www.deloittedigital.com</t>
  </si>
  <si>
    <t>https://www.crunchbase.com/organization/magnetic</t>
  </si>
  <si>
    <t>Magnetic Media Online, Inc.</t>
  </si>
  <si>
    <t>Magnetic is a AI digital marketing platform</t>
  </si>
  <si>
    <t>Coriolis Ventures, Fantail Ventures, Founder Collective, Jason Finger, Neu Venture Capital, Roger Ehrenberg, Rose Tech Ventures</t>
  </si>
  <si>
    <t>CRV, Neu Venture Capital, Oxygen Capital Partners, LLC, SVA</t>
  </si>
  <si>
    <t>CRV, Edison Partners, NYC Seed, Neu Venture Capital, Oxygen Capital Partners, LLC</t>
  </si>
  <si>
    <t>CRV, Edison Partners, Jonathan Kraft, ORIX Ventures, Oxygen Capital Partners, LLC, the Honeywell pension</t>
  </si>
  <si>
    <t>Mafengwo</t>
  </si>
  <si>
    <t>http://www.mafengwo.cn</t>
  </si>
  <si>
    <t>https://www.crunchbase.com/organization/mafengwo</t>
  </si>
  <si>
    <t>Beijing Mafengwo Network Technology Co.,Ltd.</t>
  </si>
  <si>
    <t>Mafengwo is a Chinese travel SNS website that enables users to share travel experiences with each other.</t>
  </si>
  <si>
    <t>Capital Today</t>
  </si>
  <si>
    <t>Capital Today, Qiming Venture Partners</t>
  </si>
  <si>
    <t>Coatue, Hillhouse Investment, Qiming Venture Partners</t>
  </si>
  <si>
    <t>Capital Today, General Atlantic, HOPU Investment Management Company, Hillhouse Investment, Ocean Link, Qiming Venture Partners, Temasek Holdings</t>
  </si>
  <si>
    <t>General Atlantic, NewMargin Ventures, Qiming Venture Partners, Tencent, Yuantai Investment Partners, eGarden Ventures</t>
  </si>
  <si>
    <t>DataSift</t>
  </si>
  <si>
    <t>http://www.datasift.com</t>
  </si>
  <si>
    <t>https://www.crunchbase.com/organization/datasift</t>
  </si>
  <si>
    <t>Datasift Inc</t>
  </si>
  <si>
    <t>DataSift enables organizations to identify and extract valuable insights from all types of human-generated data in real-time.</t>
  </si>
  <si>
    <t>David Richmond, Simon Murdoch, The FSE Group</t>
  </si>
  <si>
    <t>Darren Patterson, IA Ventures, Upfront Ventures</t>
  </si>
  <si>
    <t>Daher Capital, IA Ventures, Northgate Capital, Scale Venture Partners, Upfront Ventures</t>
  </si>
  <si>
    <t>Cendana Capital, Daher Capital, IA Ventures, Insight Partners, Northgate Capital, Scale Venture Partners, Upfront Ventures</t>
  </si>
  <si>
    <t>GrabCAD</t>
  </si>
  <si>
    <t>http://www.grabcad.com</t>
  </si>
  <si>
    <t>https://www.crunchbase.com/organization/grabcad</t>
  </si>
  <si>
    <t>GrabCAD, Inc.</t>
  </si>
  <si>
    <t>GrabCAD is an online community network for mechanical engineers to share talent, expand knowledge and collaborate with others.</t>
  </si>
  <si>
    <t>Marek Kiisa</t>
  </si>
  <si>
    <t>Astrec Baltic, Tera Ventures</t>
  </si>
  <si>
    <t>Atlas Venture, Matrix, NextView Ventures</t>
  </si>
  <si>
    <t>Atlas Venture, CRV, David O. Sacks, Matrix, NextView Ventures</t>
  </si>
  <si>
    <t>BenchPrep</t>
  </si>
  <si>
    <t>http://www.benchprep.com</t>
  </si>
  <si>
    <t>https://www.crunchbase.com/organization/benchprep</t>
  </si>
  <si>
    <t>BenchPrep offers a learner success platform to improve engagement and outcomes for learners.</t>
  </si>
  <si>
    <t>Lightbank</t>
  </si>
  <si>
    <t>New Enterprise Associates, Revolution Ventures</t>
  </si>
  <si>
    <t>Jump Capital, NewView Capital, Owl Ventures, Revolution, Revolution Ventures</t>
  </si>
  <si>
    <t>Stylistpick</t>
  </si>
  <si>
    <t>http://www.stylistpick.com</t>
  </si>
  <si>
    <t>https://www.crunchbase.com/organization/stylistpick</t>
  </si>
  <si>
    <t>StylistPick is a London-based online e-commerce platform enabling subscribers to purchase clothing, lingerie, accessories and footwear.</t>
  </si>
  <si>
    <t>Accel, Index Ventures</t>
  </si>
  <si>
    <t>Accel, Eight Roads Ventures, Index Ventures</t>
  </si>
  <si>
    <t>Joyus</t>
  </si>
  <si>
    <t>http://www.joyus.com</t>
  </si>
  <si>
    <t>https://www.crunchbase.com/organization/joyus</t>
  </si>
  <si>
    <t>StackSocial, Inc.</t>
  </si>
  <si>
    <t>Joyus is a startup that aims to enhance the online shopping experience by helping shoppers discover goods through short-form videos.</t>
  </si>
  <si>
    <t>Accel, Anand Rajaraman, Cambrian Ventures, Harrison Metal, Joel Hyatt</t>
  </si>
  <si>
    <t>Slow Ventures</t>
  </si>
  <si>
    <t>Accel, InterWest Partners, La Maison Compagnie d'Investissement, Marker, Steamboat Ventures, Warner Media</t>
  </si>
  <si>
    <t>Beyond Meat</t>
  </si>
  <si>
    <t>http://www.beyondmeat.com</t>
  </si>
  <si>
    <t>https://www.crunchbase.com/organization/beyond-meat</t>
  </si>
  <si>
    <t>Beyond Meat Inc.</t>
  </si>
  <si>
    <t>Beyond Meat is a food processing company that specializes in providing plant-based meat.</t>
  </si>
  <si>
    <t>Biz Stone</t>
  </si>
  <si>
    <t>Bill Gates, DNS Capital, Kleiner Perkins, Morgan Creek Capital Management, Obvious Ventures, S2G Ventures, Seth Goldman, WTT Investment</t>
  </si>
  <si>
    <t>Bill Gates, Closed Loop Capital, DNS Capital, GreatPoint Ventures, Innovative Fund, Kleiner Perkins, New Crop Capital, Obvious Ventures, S2G Ventures, Union Grove Venture Partners</t>
  </si>
  <si>
    <t>Cleveland Avenue, DNS Capital, General Mills, GreatPoint Ventures, GroundForce Capital, The Humane Society of the United States, Union Grove Venture Partners</t>
  </si>
  <si>
    <t>Exablox</t>
  </si>
  <si>
    <t>http://www.exablox.com</t>
  </si>
  <si>
    <t>https://www.crunchbase.com/organization/exablox</t>
  </si>
  <si>
    <t>Exablox Corporation</t>
  </si>
  <si>
    <t>Exablox provides a scale-out, cloud-based storage and data management solution.</t>
  </si>
  <si>
    <t>DCM Ventures, Norwest Venture Partners, U.S. Venture Partners</t>
  </si>
  <si>
    <t>DCM Ventures, Dell Technologies Capital, Norwest Venture Partners, U.S. Venture Partners</t>
  </si>
  <si>
    <t>Couchsurfing</t>
  </si>
  <si>
    <t>http://couchsurfing.com</t>
  </si>
  <si>
    <t>https://www.crunchbase.com/organization/couchsurfing-international</t>
  </si>
  <si>
    <t>CouchSurfing International Inc.</t>
  </si>
  <si>
    <t>Couchsurfing is a travel community connecting a network of travelers, adventure seekers, and lifelong learners to share their experiences.</t>
  </si>
  <si>
    <t>Benchmark, Omidyar Network, Point Nine</t>
  </si>
  <si>
    <t>Benchmark, General Catalyst, Lumia Capital, Menlo Ventures, Omidyar Network</t>
  </si>
  <si>
    <t>BigCommerce</t>
  </si>
  <si>
    <t>http://www.bigcommerce.com</t>
  </si>
  <si>
    <t>https://www.crunchbase.com/organization/bigcommerce</t>
  </si>
  <si>
    <t>BigCommerce Pty Ltd</t>
  </si>
  <si>
    <t>BigCommerce is a SaaS provider for merchants running online businesses.</t>
  </si>
  <si>
    <t>General Catalyst</t>
  </si>
  <si>
    <t>Floodgate, General Catalyst</t>
  </si>
  <si>
    <t>Revolution, Revolution Growth</t>
  </si>
  <si>
    <t>American Express Ventures, GGV Capital, General Catalyst, Revolution, Revolution Growth, SoftBank Capital, Telstra Ventures</t>
  </si>
  <si>
    <t>American Express Ventures, GGV Capital, Stephan Schambach</t>
  </si>
  <si>
    <t>GGV Capital, General Catalyst, Goldman Sachs, Tenaya Capital</t>
  </si>
  <si>
    <t>Aerospike</t>
  </si>
  <si>
    <t>http://www.aerospike.com</t>
  </si>
  <si>
    <t>https://www.crunchbase.com/organization/aerospike</t>
  </si>
  <si>
    <t>Aerospike, Inc.</t>
  </si>
  <si>
    <t>Aerospike is an information technology company that specializes in real-time NoSQL data solutions for any scale.</t>
  </si>
  <si>
    <t>Alsop Louie Partners, Draper Associates, Kalpathi Investments</t>
  </si>
  <si>
    <t>Alsop Louie Partners, Draper Associates, New Enterprise Associates</t>
  </si>
  <si>
    <t>Alsop Louie Partners, Columbus Nova Technology Partners, New Enterprise Associates, Regis McKenna</t>
  </si>
  <si>
    <t>Alsop Louie Partners, Canada Pension Plan Investment Board, Eastward Capital Partners, NewView Capital, Triangle Peak Partners</t>
  </si>
  <si>
    <t>Udemy</t>
  </si>
  <si>
    <t>http://www.udemy.com</t>
  </si>
  <si>
    <t>https://www.crunchbase.com/organization/udemy</t>
  </si>
  <si>
    <t>Udemy, Inc.</t>
  </si>
  <si>
    <t>Udemy is an online learning platform that helps students, companies, and governments gain the skills they need to reach their goals.</t>
  </si>
  <si>
    <t>500 Global, Benjamin Ling, Darian Shirazi, Jeremy Stoppelman, Joshua Stylman, Keith Rabois, Larry Braitman, MHS Capital, Naval Ravikant, Paul Martino, Russell Fradin, Signia Venture Partners</t>
  </si>
  <si>
    <t>500 Global, Learn Capital, Lightbank, MHS Capital</t>
  </si>
  <si>
    <t>Insight Partners, Learn Capital, Lightbank, MHS Capital</t>
  </si>
  <si>
    <t>Insight Partners, MHS Capital, Norwest Venture Partners</t>
  </si>
  <si>
    <t>Insight Partners, Norwest Venture Partners, Stripes</t>
  </si>
  <si>
    <t>Benesse</t>
  </si>
  <si>
    <t>Changer Club, Learn Capital, Tencent, Winter Capital</t>
  </si>
  <si>
    <t>UserTesting</t>
  </si>
  <si>
    <t>http://www.usertesting.com</t>
  </si>
  <si>
    <t>https://www.crunchbase.com/organization/usertesting-com</t>
  </si>
  <si>
    <t>User Testing, Inc.</t>
  </si>
  <si>
    <t>UserTesting is an on-demand human insight platform designed to improve customer insights.</t>
  </si>
  <si>
    <t>Greenspring Associates, Kern Whelan Capital</t>
  </si>
  <si>
    <t>Accel, Bradley Horowitz, OpenView</t>
  </si>
  <si>
    <t>Accel, Employee Stock Option Fund, Greenspring Associates, Insight Partners, OpenView</t>
  </si>
  <si>
    <t>Tegile Systems</t>
  </si>
  <si>
    <t>https://tintri.com</t>
  </si>
  <si>
    <t>https://www.crunchbase.com/organization/tegile-systems</t>
  </si>
  <si>
    <t>Tegile Systems, Inc.</t>
  </si>
  <si>
    <t>Tegile Systems provides hybrid and all flash storage arrays for a wide range of enterprise applications.</t>
  </si>
  <si>
    <t>August Capital</t>
  </si>
  <si>
    <t>August Capital, Meritech Capital Partners, SanDisk Ventures</t>
  </si>
  <si>
    <t>August Capital, Capricorn Investment Group, Cross Creek, Meritech Capital Partners, Moment Ventures, Pine River Capital Management, SanDisk Ventures, Western Digital</t>
  </si>
  <si>
    <t>August Capital, Capricorn Investment Group, Cross Creek, Meritech Capital Partners, SanDisk, Western Digital Capital</t>
  </si>
  <si>
    <t>Farfetch</t>
  </si>
  <si>
    <t>https://www.farfetch.com</t>
  </si>
  <si>
    <t>https://www.crunchbase.com/organization/farfetch</t>
  </si>
  <si>
    <t>Farfetch UK Limited</t>
  </si>
  <si>
    <t>Farfetch is a global marketplace for the luxury fashion industry.</t>
  </si>
  <si>
    <t>Advent Venture Partners</t>
  </si>
  <si>
    <t>Advent Venture Partners, BV Capital Partners, Headline, Index Ventures</t>
  </si>
  <si>
    <t>Advent Venture Partners, Condé Nast, Headline, Index Ventures</t>
  </si>
  <si>
    <t>Advent Venture Partners, Ceyuan Ventures, Condé Nast, Headline, Huangpu River Capital, Vitruvian Partners</t>
  </si>
  <si>
    <t>Caixa Capital, Condé Nast, DST Global, Fabrice Grinda, Felix Capital, Headline, Headline Asia (formerly Infinity Ventures), Jose Marin, Sandbridge Capital, Vitruvian Partners</t>
  </si>
  <si>
    <t>Eurazeo, FJ Labs, Fabrice Grinda, Headline, IDG Capital, Jose Marin, Temasek Holdings, Vitruvian Partners</t>
  </si>
  <si>
    <t>Thumbtack</t>
  </si>
  <si>
    <t>https://www.thumbtack.com</t>
  </si>
  <si>
    <t>https://www.crunchbase.com/organization/thumbtack</t>
  </si>
  <si>
    <t>Thumbtack, Inc.</t>
  </si>
  <si>
    <t>A technology company helping millions of people confidently care for and improve their homes.</t>
  </si>
  <si>
    <t>Draper Associates, Javelin Venture Partners, MHS Capital</t>
  </si>
  <si>
    <t>Javelin Venture Partners, Sequoia Capital</t>
  </si>
  <si>
    <t>Javelin Venture Partners, Sequoia Capital, Tiger Global Management</t>
  </si>
  <si>
    <t>CapitalG, Javelin Venture Partners, Sequoia Capital, Tiger Global Management</t>
  </si>
  <si>
    <t>Baillie Gifford, CapitalG, Javelin Venture Partners, Sequoia Capital, Tiger Global Management</t>
  </si>
  <si>
    <t>Baillie Gifford, Sequoia Capital</t>
  </si>
  <si>
    <t>MediBuddy</t>
  </si>
  <si>
    <t>https://www.medibuddy.in</t>
  </si>
  <si>
    <t>https://www.crunchbase.com/organization/medi-buddy</t>
  </si>
  <si>
    <t>Phasorz Technologies Private Limited</t>
  </si>
  <si>
    <t>MediBuddy is a digital healthcare platform for inpatient hospitalization, outpatient services, and corporate wellness benefits.</t>
  </si>
  <si>
    <t>Bessemer Venture Partners</t>
  </si>
  <si>
    <t>Alteria Capital, Bessemer Venture Partners, FinSight Ventures, InnoVen Capital, InvAscent, JAFCO Asia, Quadria Capital, Rebright Partners, Stride Ventures, TEAMFund</t>
  </si>
  <si>
    <t>Health Catalyst</t>
  </si>
  <si>
    <t>http://healthcatalyst.com</t>
  </si>
  <si>
    <t>https://www.crunchbase.com/organization/health-catalyst</t>
  </si>
  <si>
    <t>Health Catalyst Inc.</t>
  </si>
  <si>
    <t>Health Catalyst is a tech platform that organizes and links health-related data from different systems.</t>
  </si>
  <si>
    <t>Norwest Venture Partners, Sequoia Capital, Sorenson Capital</t>
  </si>
  <si>
    <t>CHV Capital, Kaiser Permanente Ventures, Norwest Venture Partners, Sequoia Capital, Sorenson Capital</t>
  </si>
  <si>
    <t>BYU Cougar Capital, CHV Capital, EPIC Ventures, Kaiser Permanente Ventures, Leavitt Partners, Mass General Brigham, Norwest Venture Partners, Sands Capital Ventures, Sequoia Capital, Sorenson Capital, Tenaya Capital</t>
  </si>
  <si>
    <t>BYU Cougar Capital, Norwest Venture Partners, OSF Ventures, UPMC</t>
  </si>
  <si>
    <t>Kaiser Permanente Ventures, Norwest Venture Partners, OrbiMed, Sands Capital Ventures, Sequoia Capital, UPMC</t>
  </si>
  <si>
    <t>Skyhigh Networks</t>
  </si>
  <si>
    <t>http://skyhighnetworks.com/</t>
  </si>
  <si>
    <t>https://www.crunchbase.com/organization/skyhigh-networks</t>
  </si>
  <si>
    <t>Skyhigh Networks, LLC</t>
  </si>
  <si>
    <t>Manage shadow IT and securely enable sanctioned IT with unparalleled cloud visibility, threat detection, and policy enforcement.</t>
  </si>
  <si>
    <t>Greylock, Sequoia Capital</t>
  </si>
  <si>
    <t>Greylock, Salesforce Ventures, Sequoia Capital</t>
  </si>
  <si>
    <t>Greylock, Sequoia Capital, Thomvest Ventures</t>
  </si>
  <si>
    <t>Drawbridge</t>
  </si>
  <si>
    <t>http://www.drawbridge.com</t>
  </si>
  <si>
    <t>https://www.crunchbase.com/organization/drawbridge</t>
  </si>
  <si>
    <t>Drawbridge Inc.</t>
  </si>
  <si>
    <t>Drawbridge uses large-scale AI and machine learning technology to build Identity solutions that connect, unify, &amp; enhance customer data.</t>
  </si>
  <si>
    <t>Kleiner Perkins, Sequoia Capital</t>
  </si>
  <si>
    <t>Kleiner Perkins, Northgate Capital, Sequoia Capital</t>
  </si>
  <si>
    <t>Illumio</t>
  </si>
  <si>
    <t>http://www.illumio.com</t>
  </si>
  <si>
    <t>https://www.crunchbase.com/organization/illumio</t>
  </si>
  <si>
    <t>Illumio, Inc.</t>
  </si>
  <si>
    <t>Illumio is a provider of a SaaS platform offering automated enforcement against cyberattacks.</t>
  </si>
  <si>
    <t>32 Ventures, Andreessen Horowitz, Burch Creative Capital, Juniper Networks, Mosaic Ventures</t>
  </si>
  <si>
    <t>Andreessen Horowitz, Formation 8, General Catalyst</t>
  </si>
  <si>
    <t>AME Cloud Ventures, Accel, Andreessen Horowitz, BlackRock, DCVC, Formation 8, General Catalyst, Harmony Partners, Jaws Ventures, John Thompson, Kyle Widrick, Marc Benioff, Valor Capital Group</t>
  </si>
  <si>
    <t>8VC, AME Cloud Ventures, Accel, Andreessen Horowitz, DCVC, General Catalyst, J.P. Morgan Asset Management, Jaws Ventures, Jerry Yang, Kyle Widrick, Sahsen Ventures</t>
  </si>
  <si>
    <t>BAM Elevate, Franklin Templeton, J.P. Morgan Asset Management</t>
  </si>
  <si>
    <t>BAM Elevate, Franklin Templeton, Hamilton Lane, Owl Rock Capital, Thoma Bravo</t>
  </si>
  <si>
    <t>Coinbase</t>
  </si>
  <si>
    <t>http://www.coinbase.com</t>
  </si>
  <si>
    <t>https://www.crunchbase.com/organization/coinbase</t>
  </si>
  <si>
    <t>Coinbase, Inc.</t>
  </si>
  <si>
    <t>Coinbase is a cryptocurrency exchange and cryptocurrency wallet platform that allows users to buy, sell, and store various cryptocurrencies.</t>
  </si>
  <si>
    <t>Initialized Capital</t>
  </si>
  <si>
    <t>Bobby Goodlatte, Digital Currency Group, FundersClub, Interplay, Jonathan Golden, Red Swan Ventures, Ribbit Capital, SVA, Union Square Ventures, Version One Ventures</t>
  </si>
  <si>
    <t>Andreessen Horowitz, Daniel Gross, Emagen Investment Group Inc., IdeaLab Capital Partners, QueensBridge Venture Partners, Union Square Ventures</t>
  </si>
  <si>
    <t>Mitsubishi UFJ, Mitsubishi UFJ Capital, Sozo Ventures</t>
  </si>
  <si>
    <t>#Angels, BAM Elevate, Balyasny Asset Management, Battery Ventures, Draper Associates, Expanding Capital, Greylock, IVP, Kindred Ventures, Platinum Capital, S Ventures, Section 32, Seek Ventures, Shanti Bergel, Spark Capital, Thirty Five Ventures, True Capital Management, Tusk Venture Partners</t>
  </si>
  <si>
    <t>Andreessen Horowitz, Andréa Riom, Benjamin Kong, GIC, Initialized Capital, K2 Global, Kingsley Advani, Manhattan Venture Partners, Next Play Capital, Polychain, Snow K., Tiger Global Management, True Capital Management, Wellington Management, Y Combinator</t>
  </si>
  <si>
    <t>True Capital Management</t>
  </si>
  <si>
    <t>Rong360</t>
  </si>
  <si>
    <t>http://rong360.com</t>
  </si>
  <si>
    <t>https://www.crunchbase.com/organization/rong360</t>
  </si>
  <si>
    <t>Rong360.com Inc.</t>
  </si>
  <si>
    <t>Rong 360 is a Chinese provider of customized financing and loan services.</t>
  </si>
  <si>
    <t>Chenchao Zhuang, Qunar.com</t>
  </si>
  <si>
    <t>Kleiner Perkins, Lightspeed China Partners, Lightspeed Venture Partners, Sequoia Capital, Zero2IPO Ventures</t>
  </si>
  <si>
    <t>Lightspeed Venture Partners, Sequoia Capital China</t>
  </si>
  <si>
    <t>Lightspeed Venture Partners, Pavillion Capital, Sequoia Capital</t>
  </si>
  <si>
    <t>Sailing Capital, Sequoia Capital, StarVC, YF Capital</t>
  </si>
  <si>
    <t>Viptela</t>
  </si>
  <si>
    <t>http://www.viptela.com</t>
  </si>
  <si>
    <t>https://www.crunchbase.com/organization/viptela</t>
  </si>
  <si>
    <t>Viptela, Inc.</t>
  </si>
  <si>
    <t>Viptela provides technology for businesses to virtualize their Wide Area Networks.</t>
  </si>
  <si>
    <t>Moment Ventures, Northgate Capital, Redline Capital, Sequoia Capital</t>
  </si>
  <si>
    <t>Whisper</t>
  </si>
  <si>
    <t>http://whisper.sh</t>
  </si>
  <si>
    <t>https://www.crunchbase.com/organization/whisper</t>
  </si>
  <si>
    <t>WhisperText, Inc.</t>
  </si>
  <si>
    <t>Whisper is an AI powered media company. Each month, over 250 million people across the web consume Whisper content.</t>
  </si>
  <si>
    <t>John Hadl, Rani Aliahmad</t>
  </si>
  <si>
    <t>Brian Lee, Coffin Capital, Joe Greenstein, Lightspeed Venture Partners, Michael Broukhim, Trinity Ventures, eCandy.com</t>
  </si>
  <si>
    <t>CAA Ventures, Lightspeed Venture Partners, Sequoia Capital, Susa Ventures, Trinity Ventures</t>
  </si>
  <si>
    <t>CAA Ventures, LAUNCH, Lightspeed Venture Partners, Milliways Ventures, Sequoia Capital, Shasta Ventures, Tencent, Thrive Capital</t>
  </si>
  <si>
    <t>Instart</t>
  </si>
  <si>
    <t>https://www.instartlogic.com</t>
  </si>
  <si>
    <t>https://www.crunchbase.com/organization/instart-logic</t>
  </si>
  <si>
    <t>Instart Logic, Inc.</t>
  </si>
  <si>
    <t>Instart helps hundreds of leading enterprises around the world deliver a faster, safer and more profitable digital experience.</t>
  </si>
  <si>
    <t>Andreessen Horowitz, Greylock, Wing Venture Capital</t>
  </si>
  <si>
    <t>Andreessen Horowitz, Greylock, Sutter Hill Ventures, Tenaya Capital</t>
  </si>
  <si>
    <t>Andreessen Horowitz, Four Rivers Group, Greylock, Kleiner Perkins, Sutter Hill Ventures, Tenaya Capital</t>
  </si>
  <si>
    <t>Andreessen Horowitz, Four Rivers Group, Geodesic Capital, Hermes Growth Partners, Kleiner Perkins, StartX (Stanford-StartX Fund), Telstra Ventures, Tenaya Capital</t>
  </si>
  <si>
    <t>ST Telemedia</t>
  </si>
  <si>
    <t>Lytro</t>
  </si>
  <si>
    <t>https://lytro.com/</t>
  </si>
  <si>
    <t>https://www.crunchbase.com/organization/lytro</t>
  </si>
  <si>
    <t>Lytro is the imaging startup that began as a ground-breaking camera company for consumers.</t>
  </si>
  <si>
    <t>Andreessen Horowitz, Correlation Ventures, Greylock, K9 Ventures, New Enterprise Associates, North Bridge Venture Partners &amp; Growth Equity, SuRo Capital</t>
  </si>
  <si>
    <t>Andreessen Horowitz, Correlation Ventures, DHVC, Greylock, New Enterprise Associates, North Bridge Venture Partners &amp; Growth Equity, TriplePoint Capital</t>
  </si>
  <si>
    <t>Andreessen Horowitz, Blue Pool Capital, EDBI, Foxconn Technology Group, Huayi Brothers Media Group, Jaws Ventures, New Enterprise Associates, North Bridge Venture Partners &amp; Growth Equity, Qualcomm Ventures, SuRo Capital</t>
  </si>
  <si>
    <t>OpenGov</t>
  </si>
  <si>
    <t>http://opengov.com</t>
  </si>
  <si>
    <t>https://www.crunchbase.com/organization/opengov</t>
  </si>
  <si>
    <t>OpenGov, Inc.</t>
  </si>
  <si>
    <t>OpenGov is a digital cloud software provider that helps local governments and state agencies run government operations.</t>
  </si>
  <si>
    <t>Nimble Ventures</t>
  </si>
  <si>
    <t>Alex Bresler, Darian Shirazi, Founder Collective, LeFrak, Pankaj Shah, Safa Rashtchy, Think + Ventures</t>
  </si>
  <si>
    <t>Formation 8, Goldcrest Investments, Pathfinder, Signature Capital Securities, Signatures Capital, Thrive Capital, Valiant Capital Partners</t>
  </si>
  <si>
    <t>8VC, ACME Capital, Andreessen Horowitz, Blue Ivy Ventures, Emerson Collective, Expanding Capital, LeFrak, Sway Ventures, Telstra Ventures, Thrive Capital</t>
  </si>
  <si>
    <t>8VC, Andreessen Horowitz, Cota Capital, Streamlined Ventures, Weatherford Capital</t>
  </si>
  <si>
    <t>Wealthfront</t>
  </si>
  <si>
    <t>https://www.wealthfront.com</t>
  </si>
  <si>
    <t>https://www.crunchbase.com/organization/wealthfront</t>
  </si>
  <si>
    <t>Wealthfront Corporation</t>
  </si>
  <si>
    <t>Wealthfront integrates investing and saving products to help young professionals build long-term wealth in any market condition.</t>
  </si>
  <si>
    <t>DAG Ventures</t>
  </si>
  <si>
    <t>Adam D’Angelo, Andy Dunn, Cipora Herman, Duff, Ackerman and Goodrich, Greylock, Hunter Walk, Index Ventures, Jason Calacanis, Matt Mullenweg, Michael Schroepfer, Peter Pham, Satya Patel, Science, Slow Ventures, Social Capital</t>
  </si>
  <si>
    <t>Alison Pincus, Alison Rosenthal, Benchmark, DAG Ventures, Greylock, Index Ventures, Kevin Rose, Marissa Mayer, Mark Pincus, Paul Kedrosky, Ribbit Capital, SK Ventures, Social Capital, Tim Kendall, Timothy Ferriss</t>
  </si>
  <si>
    <t>DAG Ventures, Dragoneer Investment Group, Greylock, Index Ventures, Maven Ventures, Ribbit Capital, Social Capital, Spark Capital</t>
  </si>
  <si>
    <t>Benchmark, DAG Ventures, Greylock, Index Ventures, Ribbit Capital, Social Capital, Spark Capital, Tiger Global Management</t>
  </si>
  <si>
    <t>ContaAzul</t>
  </si>
  <si>
    <t>https://contaazul.com</t>
  </si>
  <si>
    <t>https://www.crunchbase.com/organization/contaazul</t>
  </si>
  <si>
    <t>ContaAzul Software LTDA</t>
  </si>
  <si>
    <t>ContaAzul is an online platform for small businesses that helps organizing financial routines in one place.</t>
  </si>
  <si>
    <t>500 Global</t>
  </si>
  <si>
    <t>500 Global, Monashees, Napkn Ventures</t>
  </si>
  <si>
    <t>Monashees, Napkn Ventures, Valar Ventures</t>
  </si>
  <si>
    <t>500 Global, Monashees, Ribbit Capital, Tiger Global Management, Valar Ventures</t>
  </si>
  <si>
    <t>Bossanova Investimentos, Endeavor Catalyst, Tiger Global Management</t>
  </si>
  <si>
    <t>Leap Motion</t>
  </si>
  <si>
    <t>http://www.leapmotion.com</t>
  </si>
  <si>
    <t>https://www.crunchbase.com/organization/leap-motion</t>
  </si>
  <si>
    <t>Leap Motion, Inc.</t>
  </si>
  <si>
    <t>Leap Motion is a software and hardware company that develops 3D motion-control technology for virtual reality and additional platforms.</t>
  </si>
  <si>
    <t>Andreessen Horowitz, Bill Warner, Brian McClendon, Founders Fund, PROfounders Capital, SOSV</t>
  </si>
  <si>
    <t>Highland Capital Partners</t>
  </si>
  <si>
    <t>Founders Fund, Highland Capital Partners</t>
  </si>
  <si>
    <t>Andreessen Horowitz, Founders Fund, Highland Capital Partners, J.P. Morgan Asset Management, SOSV</t>
  </si>
  <si>
    <t>Snap</t>
  </si>
  <si>
    <t>https://www.snap.com</t>
  </si>
  <si>
    <t>https://www.crunchbase.com/organization/Snapchat</t>
  </si>
  <si>
    <t>Snap Inc</t>
  </si>
  <si>
    <t>Snap operates as a privately-owned global camera company focusing on multinational technology and social media.</t>
  </si>
  <si>
    <t>Benchmark, Lightspeed Venture Partners, SVA</t>
  </si>
  <si>
    <t>Arjun Sethi, Benchmark, General Catalyst, IVP, Lightspeed Venture Partners, SVA, Tencent</t>
  </si>
  <si>
    <t>Coatue</t>
  </si>
  <si>
    <t>GIC, HDS Capital, Kleiner Perkins, Yahoo</t>
  </si>
  <si>
    <t>Access Technology Ventures, Accomplice, Alibaba Group, Asia Alpha, Kingdom Holding Company</t>
  </si>
  <si>
    <t>Access Technology Ventures, Geodesic Capital, Glade Brook Capital Partners, Graphene Ventures</t>
  </si>
  <si>
    <t>Anki</t>
  </si>
  <si>
    <t>http://anki.com</t>
  </si>
  <si>
    <t>https://www.crunchbase.com/organization/anki</t>
  </si>
  <si>
    <t>Anki, Inc.</t>
  </si>
  <si>
    <t>Anki is an entertainment robotics company dedicated to bringing artificial intelligence and robotics to people's everyday lives.</t>
  </si>
  <si>
    <t>Andreessen Horowitz, Two Sigma Ventures</t>
  </si>
  <si>
    <t>Andreessen Horowitz, Index Ventures, Two Sigma Ventures</t>
  </si>
  <si>
    <t>Andreessen Horowitz, C4 Ventures, Index Ventures, JP Morgan Chase, Two Sigma Ventures</t>
  </si>
  <si>
    <t>Andreessen Horowitz, Index Ventures, JP Morgan Chase, Silicon Valley Ventures, Two Sigma Ventures</t>
  </si>
  <si>
    <t>Cyanogen</t>
  </si>
  <si>
    <t>http://www.cyanogenmod.org/</t>
  </si>
  <si>
    <t>https://www.crunchbase.com/organization/cyanogen</t>
  </si>
  <si>
    <t>Cyanogen Inc.</t>
  </si>
  <si>
    <t>a discontinued open-source operating system for mobile devices, based on the Android mobile platform</t>
  </si>
  <si>
    <t>Andreessen Horowitz, Tencent</t>
  </si>
  <si>
    <t>Access Industries, Andreessen Horowitz, Benchmark, Foxconn Technology Group, Index Ventures, Mouro Capital, PremjiInvest, Qualcomm, Redpoint, Rupert Murdoch, Smartfren, Tencent, Twitter Ventures, Vivi Nevo</t>
  </si>
  <si>
    <t>The Honest Company</t>
  </si>
  <si>
    <t>http://www.honest.com</t>
  </si>
  <si>
    <t>https://www.crunchbase.com/organization/the-honest-company</t>
  </si>
  <si>
    <t>Honest Company, Inc.</t>
  </si>
  <si>
    <t>The Honest Company is a consumer products company that offers baby, personal care, and beauty products.</t>
  </si>
  <si>
    <t>General Catalyst, IVP, Lightspeed Venture Partners</t>
  </si>
  <si>
    <t>Farvatn Venture, General Catalyst, IVP, Lightspeed Venture Partners</t>
  </si>
  <si>
    <t>General Catalyst, ICONIQ Growth, IVP, Lightspeed Venture Partners, M13, Pritzker Group Venture Capital</t>
  </si>
  <si>
    <t>Dragoneer Investment Group, General Catalyst, ICONIQ Growth, IVP, Lightspeed Venture Partners, Wellington Management</t>
  </si>
  <si>
    <t>AllianceBernstein, EquityZen, Fidelity, Glade Brook Capital Partners, IVP, Wellington Management</t>
  </si>
  <si>
    <t>Argonautic Ventures, Fidelity, ICONIQ Growth, Pritzker Group Venture Capital</t>
  </si>
  <si>
    <t>Netskope</t>
  </si>
  <si>
    <t>https://www.netskope.com</t>
  </si>
  <si>
    <t>https://www.crunchbase.com/organization/netskope</t>
  </si>
  <si>
    <t>Netskope, Inc.</t>
  </si>
  <si>
    <t>Netskope is a security platform to protect data, stop threats, or any application.</t>
  </si>
  <si>
    <t>Social Capital</t>
  </si>
  <si>
    <t>Lightspeed Venture Partners, Social Capital</t>
  </si>
  <si>
    <t>Accel, Dell Technologies Capital, Lightspeed Venture Partners, Social Capital</t>
  </si>
  <si>
    <t>Accel, Citi Ventures, Dell Technologies Capital, ICONIQ Growth, Lightspeed Venture Partners, Social Capital</t>
  </si>
  <si>
    <t>Accel, Geodesic Capital, ICONIQ Growth, Lightspeed Venture Partners, Sapphire Ventures, Social Capital</t>
  </si>
  <si>
    <t>Accel, Base Partners, Dragon Capital, Geodesic Capital, ICONIQ Growth, Lightspeed Venture Partners, Sapphire Ventures, Social Capital</t>
  </si>
  <si>
    <t>Elastic</t>
  </si>
  <si>
    <t>https://www.elastic.co</t>
  </si>
  <si>
    <t>https://www.crunchbase.com/organization/elasticsearch</t>
  </si>
  <si>
    <t>Elasticsearch B.V.</t>
  </si>
  <si>
    <t>Elastic builds software to make data usable in real time and at scale for search, logging, security, and analytics use cases.</t>
  </si>
  <si>
    <t>Benchmark, DCVC, Rod Johnson</t>
  </si>
  <si>
    <t>Benchmark, Index Ventures, SVA</t>
  </si>
  <si>
    <t>Benchmark, Index Ventures, New Enterprise Associates</t>
  </si>
  <si>
    <t>Benchmark, New Enterprise Associates</t>
  </si>
  <si>
    <t>Zoom</t>
  </si>
  <si>
    <t>http://zoom.us</t>
  </si>
  <si>
    <t>https://www.crunchbase.com/organization/zoom-video-communications</t>
  </si>
  <si>
    <t>Zoom Video Communications, Inc.</t>
  </si>
  <si>
    <t>Zoom is a software company that offers a communications platform that connects people through video, voice, chat, and content sharing.</t>
  </si>
  <si>
    <t>Gary Griffiths</t>
  </si>
  <si>
    <t>Bill Tai, Dan Scheinman, Matthew Ocko, Subrah Iyar, TSVC</t>
  </si>
  <si>
    <t>AME Cloud Ventures, DCVC, IT-Farm, Maven Ventures, Qualcomm Ventures, Subrah Iyar</t>
  </si>
  <si>
    <t>AME Cloud Ventures, DCVC, Horizons Ventures, Patrick Soon-Shiong, Qualcomm Ventures</t>
  </si>
  <si>
    <t>AME Cloud Ventures, Emergence, Horizons Ventures, Maven Ventures, Patrick Soon-Shiong, Qualcomm Ventures</t>
  </si>
  <si>
    <t>AME Cloud Ventures, Emergence, Kauffman Fellows Fund, LYVC, Qualcomm Ventures, Sequoia Capital</t>
  </si>
  <si>
    <t>Vectra Networks</t>
  </si>
  <si>
    <t>https://vectra.ai/</t>
  </si>
  <si>
    <t>https://www.crunchbase.com/organization/vectra-networks</t>
  </si>
  <si>
    <t>Vectra AI, Inc.</t>
  </si>
  <si>
    <t>Vectra is a cybersecurity platform that uses AI to detect attackers in real time and perform conclusive incident investigations.</t>
  </si>
  <si>
    <t>IA Ventures, Khosla Ventures</t>
  </si>
  <si>
    <t>IA Ventures, Matrix</t>
  </si>
  <si>
    <t>AME Cloud Ventures, Accel, DAG Ventures, IA Ventures, Intel Capital, Juniper Networks, Khosla Ventures</t>
  </si>
  <si>
    <t>AME Cloud Ventures, Accel, Atlantic Bridge, DAG Ventures, IA Ventures, Ireland Strategic Investment Fund, Khosla Ventures, NISSHO ELECTRONICS, Wipro Ventures</t>
  </si>
  <si>
    <t>Accel, Khosla Ventures, TCV</t>
  </si>
  <si>
    <t>AME Cloud Ventures, Accel, Atlantic Bridge, Blackstone Innovations Investments, DAG Ventures, IA Ventures, Ireland Strategic Investment Fund, Khosla Ventures, TCV, Wipro Ventures</t>
  </si>
  <si>
    <t>Academia.edu</t>
  </si>
  <si>
    <t>https://www.academia.edu/</t>
  </si>
  <si>
    <t>https://www.crunchbase.com/organization/academia-edu</t>
  </si>
  <si>
    <t>Academia Inc.</t>
  </si>
  <si>
    <t>Academia.edu is a platform for academics to share research papers.</t>
  </si>
  <si>
    <t>LocalGlobe</t>
  </si>
  <si>
    <t>Spark Capital, True Ventures</t>
  </si>
  <si>
    <t>Khosla Ventures, Spark Capital, True Ventures</t>
  </si>
  <si>
    <t>Social Discovery Group, Tencent</t>
  </si>
  <si>
    <t>Global Investors, Greyrock Investments, Khosla Ventures, Spark Capital, Tencent, True Ventures</t>
  </si>
  <si>
    <t>Moovit</t>
  </si>
  <si>
    <t>https://moovit.com</t>
  </si>
  <si>
    <t>https://www.crunchbase.com/organization/moovitapp</t>
  </si>
  <si>
    <t>Moovit App Global Ltd.</t>
  </si>
  <si>
    <t>Moovit is Mobility as a Service (MaaS) provider and #1 public transit app.</t>
  </si>
  <si>
    <t>BRM Capital, Gemini Israel Ventures</t>
  </si>
  <si>
    <t>BRM Capital, Gemini Israel Ventures, Sequoia Capital</t>
  </si>
  <si>
    <t>BMW i Ventures, BRM Capital, Gemini Israel Ventures, Groupe Arnault, Jerusalem Global Ventures, Keolis, LVL1 Group, NGP Capital, Oren Zeev, Rainfall Ventures, Sequoia Capital Israel, Vintage Investment Partners</t>
  </si>
  <si>
    <t>BMW i Ventures, BRM Capital, Gemini Israel Ventures, Hanaco Venture Capital, Intel Capital, LVL1 Group, NGP Capital, Sequoia Capital Israel, Sound Ventures, Vintage Investment Partners</t>
  </si>
  <si>
    <t>PolicyBazaar</t>
  </si>
  <si>
    <t>http://policybazaar.com</t>
  </si>
  <si>
    <t>https://www.crunchbase.com/organization/policybazaar</t>
  </si>
  <si>
    <t>Policybazaar Insurance Web Aggregator Private Limited</t>
  </si>
  <si>
    <t>Policybazaar is an insurance broker that offers a platform to compare and buy insurance policies from various insurance providers.</t>
  </si>
  <si>
    <t>Intel Capital, Inventus Capital Partners</t>
  </si>
  <si>
    <t>Athera Venture Partners, Info Edge, Intel Capital</t>
  </si>
  <si>
    <t>ABG Capital, PremjiInvest, Steadview Capital, Tiger Global Management</t>
  </si>
  <si>
    <t>Chiratae Ventures, PremjiInvest, Temasek Holdings, Tiger Global Management, True Northland, Wellington Management</t>
  </si>
  <si>
    <t>Info Edge, SoftBank Vision Fund, Startup Holding, Temasek Holdings</t>
  </si>
  <si>
    <t>Kumu Networks</t>
  </si>
  <si>
    <t>http://kumunetworks.com</t>
  </si>
  <si>
    <t>https://www.crunchbase.com/organization/kumu-networks</t>
  </si>
  <si>
    <t>Kumu Networks Inc.</t>
  </si>
  <si>
    <t>Kumu Networks develops full-duplex technology, allowing a radio to send and receive signals simultaneously using a single frequency channel.</t>
  </si>
  <si>
    <t>Khosla Ventures, New Enterprise Associates</t>
  </si>
  <si>
    <t>Khosla Ventures, New Enterprise Associates, Third Point Ventures</t>
  </si>
  <si>
    <t>Cisco, DTCP, Khosla Ventures, New Enterprise Associates, Singtel Innov8, Swisscom Ventures, Third Point Ventures, Verizon Ventures</t>
  </si>
  <si>
    <t>Domo</t>
  </si>
  <si>
    <t>http://www.domo.com</t>
  </si>
  <si>
    <t>https://www.crunchbase.com/organization/domo</t>
  </si>
  <si>
    <t>Domo, Inc</t>
  </si>
  <si>
    <t>Domo designs and delivers an executive management platform as a service to help executives manage their business.</t>
  </si>
  <si>
    <t>Jeff Kearl, Pelion Venture Partners</t>
  </si>
  <si>
    <t>Andreessen Horowitz, Benchmark, SVA, Transmedia Capital</t>
  </si>
  <si>
    <t>BYU Cougar Capital, Bezos Expeditions, Founders Fund, GGV Capital, Greylock, Jeff Bezos, Mercato Partners</t>
  </si>
  <si>
    <t>Dragoneer Investment Group, Fidelity, GGV Capital, Greylock, Hummer Winblad Venture Partners, IVP, Mercato Partners, Meritech Capital Partners, Morgan Stanley, Salesforce Ventures, T. Rowe Price, TPG Growth</t>
  </si>
  <si>
    <t>BlackRock, Capital Group, GGV Capital, Glynn Capital Management</t>
  </si>
  <si>
    <t>moKredit</t>
  </si>
  <si>
    <t>https://www.mo9.com/</t>
  </si>
  <si>
    <t>https://www.crunchbase.com/organization/mokredit</t>
  </si>
  <si>
    <t>moKredit is a credit service provider for millions of game players in China.</t>
  </si>
  <si>
    <t>BAI capital, Sequoia Capital</t>
  </si>
  <si>
    <t>Ventech China</t>
  </si>
  <si>
    <t>QuizUp</t>
  </si>
  <si>
    <t>https://www.quizup.com</t>
  </si>
  <si>
    <t>https://www.crunchbase.com/organization/plain-vanilla</t>
  </si>
  <si>
    <t>Plain Vanilla Corp.</t>
  </si>
  <si>
    <t>QuizUp is a developer of mobile games.</t>
  </si>
  <si>
    <t>Bootfish, Cap-Meridian Ventures, David Helgason, David Higley, Jeff Solomon, Olaf J. Olafsson, Paige Craig, Red Globe, Soo Boon Koh, The BAM trust, Tuesday Capital, boldstart ventures</t>
  </si>
  <si>
    <t>CAA Ventures, Greycroft, Headline, Mesa Ventures, Ridge Ventures, Sequoia Capital, Tencent, Tuesday Capital, boldstart ventures</t>
  </si>
  <si>
    <t>CAA Ventures, Greycroft, Headline, Ridge Ventures, SeedInvest, Sequoia Capital, Tencent, boldstart ventures</t>
  </si>
  <si>
    <t>Misfit Wearables</t>
  </si>
  <si>
    <t>http://www.misfitwearables.com</t>
  </si>
  <si>
    <t>https://www.crunchbase.com/organization/misfit-wearables</t>
  </si>
  <si>
    <t>Misfit Wearables develops wearable products with sensor technology for the health and fitness industry.</t>
  </si>
  <si>
    <t>Founders Fund, Halle Tecco, Khosla Ventures, Techammer</t>
  </si>
  <si>
    <t>AFSquare, Founders Fund, Horizons Ventures, Khosla Ventures, Max Levchin, Norwest Venture Partners, Oreilly AlphaTech Ventures, TenOneTen Ventures, Translink Capital, incTANK Ventures</t>
  </si>
  <si>
    <t>Founders Fund, GGV Capital, Horizons Ventures, JD.com, Khosla Ventures, Norwest Venture Partners, Shunwei Capital, Xiaomi</t>
  </si>
  <si>
    <t>Shape Security</t>
  </si>
  <si>
    <t>https://www.shapesecurity.com</t>
  </si>
  <si>
    <t>https://www.crunchbase.com/organization/shape-security</t>
  </si>
  <si>
    <t>Shape Security, Inc.</t>
  </si>
  <si>
    <t>Shape provides defense against malicious automated cyber-attacks on web and mobile applications.</t>
  </si>
  <si>
    <t>#Angels, Baseline Ventures, Google Ventures, Kleiner Perkins, TomorrowVentures, Wing Venture Capital</t>
  </si>
  <si>
    <t>AllegisCyber, Enrique Salem, Google Ventures, Kleiner Perkins, TomorrowVentures, Venrock</t>
  </si>
  <si>
    <t>AllegisCyber, Google Ventures, Kleiner Perkins, Norwest Venture Partners, Princeton Ventures, Sierra Ventures, TomorrowVentures, Venrock</t>
  </si>
  <si>
    <t>Baseline Ventures, EDBI, EPIC Ventures, Google Ventures, Kleiner Perkins, Northern Light Venture Capital, Norwest Venture Partners, TomorrowVentures, Venrock</t>
  </si>
  <si>
    <t>Baseline Ventures, EPIC Ventures, Focus Ventures, JetBlue Ventures, Kleiner Perkins, Norwest Venture Partners, Singtel Innov8, TomorrowVentures, Venrock</t>
  </si>
  <si>
    <t>C5 Capital, EPIC Ventures, Focus Ventures, JetBlue Ventures, Kleiner Perkins, Norwest Venture Partners, Top Tier Capital Partners</t>
  </si>
  <si>
    <t>Onshape</t>
  </si>
  <si>
    <t>http://www.onshape.com</t>
  </si>
  <si>
    <t>https://www.crunchbase.com/organization/onshape-inc-</t>
  </si>
  <si>
    <t>Onshape Inc</t>
  </si>
  <si>
    <t>Onshape is a product development platform that unites CAD, data management, collaboration tools, and real-time analytics.</t>
  </si>
  <si>
    <t>Commonweal Ventures, North Bridge Venture Partners &amp; Growth Equity</t>
  </si>
  <si>
    <t>Commonweal Ventures, New Enterprise Associates, North Bridge Venture Partners &amp; Growth Equity</t>
  </si>
  <si>
    <t>Andreessen Horowitz, Commonweal Ventures, New Enterprise Associates, North Bridge Venture Partners &amp; Growth Equity</t>
  </si>
  <si>
    <t>Credit Karma</t>
  </si>
  <si>
    <t>https://www.creditkarma.com</t>
  </si>
  <si>
    <t>https://www.crunchbase.com/organization/credit-karma</t>
  </si>
  <si>
    <t>Credit Karma, Inc</t>
  </si>
  <si>
    <t>Credit Karma offers a range of tools and personalized recommendations designed to help customers make the most of their money.</t>
  </si>
  <si>
    <t>Archer Venture Capital</t>
  </si>
  <si>
    <t>Felicis, Founders Fund, Pathfinder, QED Investors, SVA</t>
  </si>
  <si>
    <t>500 Global, Felicis, Ribbit Capital, Susquehanna Growth Equity</t>
  </si>
  <si>
    <t>CapitalG, Susquehanna Growth Equity, Tiger Global Management</t>
  </si>
  <si>
    <t>CapitalG, Felicis, Founders Fund, QED Investors, SVA, Susquehanna Growth Equity, Tiger Global Management</t>
  </si>
  <si>
    <t>Tiger Global Management, Valinor Management, Viking Global Investors</t>
  </si>
  <si>
    <t>Radius Intelligence</t>
  </si>
  <si>
    <t>http://radius.com/</t>
  </si>
  <si>
    <t>https://www.crunchbase.com/organization/radius-intelligence-inc</t>
  </si>
  <si>
    <t>Radius Intelligence, Inc.</t>
  </si>
  <si>
    <t>Radius Intelligence seeks to power data intelligence across all B2B applications, channels, and users.</t>
  </si>
  <si>
    <t>Arjun Sethi, BlueRun Ventures</t>
  </si>
  <si>
    <t>American Express Ventures, Arjun Sethi, BlueRun Ventures, Comcast Ventures, Peninsula Ventures, Stanford University, Western Technology Investment</t>
  </si>
  <si>
    <t>BlueRun Ventures, Charlie Songhurst, Formation 8, Founders Fund, Glynn Capital Management, Jared Leto, John Mack, Slow Ventures, Tsing-Yuan Capital, Western Technology Investment, Yuan Capital</t>
  </si>
  <si>
    <t>AME Cloud Ventures, BlueRun Ventures, Formation 8, Founders Fund, Glynn Capital Management, Salesforce Ventures, Yuan Capital</t>
  </si>
  <si>
    <t>Trifacta</t>
  </si>
  <si>
    <t>http://trifacta.com</t>
  </si>
  <si>
    <t>https://www.crunchbase.com/organization/trifacta</t>
  </si>
  <si>
    <t>Trifacta, Inc.</t>
  </si>
  <si>
    <t>Trifacta delivers an intelligent, collaborative data engineering cloud platform to transform data, ensure quality, and automate pipelines.</t>
  </si>
  <si>
    <t>Accel, Anand Rajaraman, DCVC, DataCollective, Dave Goldberg, Evolution VC Partners, TriplePoint Ventures, Venky Harinarayan, XSeed Capital</t>
  </si>
  <si>
    <t>Accel, Greylock</t>
  </si>
  <si>
    <t>Accel, Greylock, Ignition Partners</t>
  </si>
  <si>
    <t>Accel, Cathay Innovation, Columbia Pacific Advisors, Deutsche Borse, Ericsson, Google, Greylock, Ignition Partners, New York Life Ventures, Parkway Venture Capital, Ridge Ventures</t>
  </si>
  <si>
    <t>H20 Capital</t>
  </si>
  <si>
    <t>Wunderlist</t>
  </si>
  <si>
    <t>https://www.wunderlist.com/home</t>
  </si>
  <si>
    <t>https://www.crunchbase.com/organization/6wunderkinder</t>
  </si>
  <si>
    <t>6 Wunderkinder GmbH</t>
  </si>
  <si>
    <t>Wunderlist is a cloud-based task management application.</t>
  </si>
  <si>
    <t>Frank Thelen</t>
  </si>
  <si>
    <t>Atomico</t>
  </si>
  <si>
    <t>Atomico, Earlybird Venture Capital, Sequoia Capital</t>
  </si>
  <si>
    <t>Tilt</t>
  </si>
  <si>
    <t>http://www.tilt.com</t>
  </si>
  <si>
    <t>https://www.crunchbase.com/organization/crowdtilt</t>
  </si>
  <si>
    <t>Tilt allows users to pool funds for objectives in a simple, social, and frictionless way online.</t>
  </si>
  <si>
    <t>Alexis Ohanian, Bill Boebel, Brainchild Holdings, Chris Powers, DCM Ventures, Elad Gil, Felicis, Fort Ventures, Garry Tan, Paul Buchheit, SVA, Third Kind Venture Capital, Tikhon Bernstam, Tuesday Capital, Y Combinator</t>
  </si>
  <si>
    <t>Andreessen Horowitz, Audrey Capital, Causes, DCM Ventures, Dave Morin, Emagen Investment Group Inc., Matt Mullenweg, Naval Ravikant, QueensBridge Venture Partners, SVA, Slow Ventures, Tuesday Capital</t>
  </si>
  <si>
    <t>Alexis Ohanian, Andreessen Horowitz, Causes, Chris Powers, DCM Ventures, Elad Gil, Felicis, Matt Mullenweg, Naval Ravikant, Oliver Jung, QueensBridge Venture Partners, Rashaun Williams, SVA, Sean Conway, Silicon Valley Bank</t>
  </si>
  <si>
    <t>Click Security</t>
  </si>
  <si>
    <t>http://www.clicksecurity.com</t>
  </si>
  <si>
    <t>https://www.crunchbase.com/organization/click-security</t>
  </si>
  <si>
    <t>Click Security provides security analytics for enterprises, critical infrastructure, and government agencies to protect their networks.</t>
  </si>
  <si>
    <t>Citi Ventures, Lightspeed Venture Partners, Sequoia Capital</t>
  </si>
  <si>
    <t>SigFig</t>
  </si>
  <si>
    <t>http://www.sigfig.com</t>
  </si>
  <si>
    <t>https://www.crunchbase.com/organization/sigfig</t>
  </si>
  <si>
    <t>SigFig Wealth Management, LLC</t>
  </si>
  <si>
    <t>SigFig is financial services firm that dedicates in making high-quality investment advice to investors of all wealth levels.</t>
  </si>
  <si>
    <t>DCM Ventures</t>
  </si>
  <si>
    <t>Bain Capital Ventures, DCM Ventures, Union Square Ventures</t>
  </si>
  <si>
    <t>Bain Capital Ventures, Comerica Incorporated, DCM Ventures, Eaton Vance Management, Mouro Capital, New York Life Insurance, UBS, Union Square Ventures</t>
  </si>
  <si>
    <t>Bain Capital Ventures, DCM Ventures, Eaton Vance Management, General Atlantic, New York Life Insurance, Nyca Partners, UBS, Union Square Ventures</t>
  </si>
  <si>
    <t>Chartboost</t>
  </si>
  <si>
    <t>http://www.chartboost.com</t>
  </si>
  <si>
    <t>https://www.crunchbase.com/organization/chartboost</t>
  </si>
  <si>
    <t>Chartboost, Inc.</t>
  </si>
  <si>
    <t>Chartboost is one of the largest mobile-games only marketplace to increase revenue and discover new players.</t>
  </si>
  <si>
    <t>SK Telecom Ventures, Translink Capital, XG Ventures</t>
  </si>
  <si>
    <t>SK Telecom Ventures, Sequoia Capital, Translink Capital</t>
  </si>
  <si>
    <t>Healthkart</t>
  </si>
  <si>
    <t>http://healthkart.com</t>
  </si>
  <si>
    <t>https://www.crunchbase.com/organization/healthkart</t>
  </si>
  <si>
    <t>Bright Lifecare Pvt. Ltd.</t>
  </si>
  <si>
    <t>HealthKart offers fitness products and services to help consumers achieve their fitness goals.</t>
  </si>
  <si>
    <t>Intel Capital, Sequoia Capital</t>
  </si>
  <si>
    <t>Kae Capital, Peak XV Partners</t>
  </si>
  <si>
    <t>WhatsApp</t>
  </si>
  <si>
    <t>http://www.whatsapp.com</t>
  </si>
  <si>
    <t>https://www.crunchbase.com/organization/whatsapp</t>
  </si>
  <si>
    <t>WhatsApp Inc.</t>
  </si>
  <si>
    <t>WhatsApp is a proprietary, cross-platform, free instant messaging subscription service for smartphones.</t>
  </si>
  <si>
    <t>Microsoft, Sequoia Capital</t>
  </si>
  <si>
    <t>Kuaiyong</t>
  </si>
  <si>
    <t>http://www.kuaiyong.com</t>
  </si>
  <si>
    <t>https://www.crunchbase.com/organization/kuaiyong</t>
  </si>
  <si>
    <t>Kuaiyong is a Chinese company specialized in providing iOS device management solutions.</t>
  </si>
  <si>
    <t>Friday</t>
  </si>
  <si>
    <t>https://www.crunchbase.com/organization/friday</t>
  </si>
  <si>
    <t>Friday is a practice software for college students, designed on the basis of curriculum scheduled by several post-90s.</t>
  </si>
  <si>
    <t>Centaur</t>
  </si>
  <si>
    <t>http://www.centaur.cn</t>
  </si>
  <si>
    <t>https://www.crunchbase.com/organization/centaur</t>
  </si>
  <si>
    <t>Centaur Media Plc</t>
  </si>
  <si>
    <t>Beijing Centaur Technology Development is an ERP software company providing e-commerce solutions of information management.</t>
  </si>
  <si>
    <t>K2VC, Sequoia Capital</t>
  </si>
  <si>
    <t>Huscoke Holdings</t>
  </si>
  <si>
    <t>CSD E.P. Water Service</t>
  </si>
  <si>
    <t>http://www.zchb.net</t>
  </si>
  <si>
    <t>https://www.crunchbase.com/organization/csd-e-p-water-service-co-ltd</t>
  </si>
  <si>
    <t>CSD E. P. Water Service is focused on providing environmental infrastructure management solutions in China.</t>
  </si>
  <si>
    <t>GGV Capital, Qiming Venture Partners, Sequoia Capital</t>
  </si>
  <si>
    <t>Ola</t>
  </si>
  <si>
    <t>https://www.olacabs.com</t>
  </si>
  <si>
    <t>https://www.crunchbase.com/organization/ola</t>
  </si>
  <si>
    <t>ANI Technologies Private Limited</t>
  </si>
  <si>
    <t>Ola is a mobility platform and ride-hailing company that integrates city transportation for customers and driver partners.</t>
  </si>
  <si>
    <t>Titan Capital</t>
  </si>
  <si>
    <t>Matrix, Tiger Global Management</t>
  </si>
  <si>
    <t>Matrix Partners India, Peak XV Partners, Steadview Capital, Tiger Global Management</t>
  </si>
  <si>
    <t>SoftBank Capital</t>
  </si>
  <si>
    <t>ABG Capital, Accel, DST Global, Falcon Capital, GIC, Mauritius Investments, Ratan Tata, SoftBank, Steadview Capital, Tiger Global Management</t>
  </si>
  <si>
    <t>Baillie Gifford, DST Global, Didi, Falcon Capital, Peak XV Partners, SoftBank Telecom Corp, Tiger Global Management</t>
  </si>
  <si>
    <t>series_j</t>
  </si>
  <si>
    <t>Yieldmo</t>
  </si>
  <si>
    <t>http://www.yieldmo.com</t>
  </si>
  <si>
    <t>https://www.crunchbase.com/organization/yieldmo</t>
  </si>
  <si>
    <t>Yieldmo, Inc.</t>
  </si>
  <si>
    <t>Yieldmo is a digital advertising technology company that increases the value of advertising inventory for buyers and sellers.</t>
  </si>
  <si>
    <t>Daniel Recanati, Vast Ventures</t>
  </si>
  <si>
    <t>ARC Angel Fund, Dace Ventures, Genacast Ventures, Rhodium, Union Square Ventures, ff Venture Capital</t>
  </si>
  <si>
    <t>Dace Ventures, Genacast Ventures, Google Ventures, Rhodium, Union Square Ventures, ff Venture Capital</t>
  </si>
  <si>
    <t>Genacast Ventures, Google Ventures, Union Square Ventures, Warner Media</t>
  </si>
  <si>
    <t>ForgeRock</t>
  </si>
  <si>
    <t>http://www.forgerock.com</t>
  </si>
  <si>
    <t>https://www.crunchbase.com/organization/forgerock</t>
  </si>
  <si>
    <t>ForgeRock, Inc.</t>
  </si>
  <si>
    <t>ForgeRock is a multinational software company that develops commercial open-source identity and access management products.</t>
  </si>
  <si>
    <t>Accel, Foundation Capital</t>
  </si>
  <si>
    <t>Accel, Foundation Capital, Meritech Capital Partners</t>
  </si>
  <si>
    <t>Accel, Foundation Capital, Kohlberg Kravis Roberts, Meritech Capital Partners</t>
  </si>
  <si>
    <t>Accel, Foundation Capital, Kohlberg Kravis Roberts, Meritech Capital Partners, Riverwood Capital</t>
  </si>
  <si>
    <t>Avant</t>
  </si>
  <si>
    <t>https://www.avant.com</t>
  </si>
  <si>
    <t>https://www.crunchbase.com/organization/avant-credit</t>
  </si>
  <si>
    <t>Avant, LLC</t>
  </si>
  <si>
    <t>Avant is an online lending platform that offers alternatives to its clients with safe financial products.</t>
  </si>
  <si>
    <t>August Capital, Mark Friedgan, Victory Park Capital</t>
  </si>
  <si>
    <t>August Capital, QED Investors</t>
  </si>
  <si>
    <t>50 South Capital, August Capital, Balyasny Asset Management, DFJ Growth, Founders Fund, Kohlberg Kravis Roberts, Mark Vadon, RRE Ventures, Sean Bill, Tiger Global Management</t>
  </si>
  <si>
    <t>August Capital, BAM Elevate, Balyasny Asset Management, DFJ Growth, General Atlantic, Hyde Park Venture Partners, JP Morgan Chase, Mark Vadon, Origin Ventures, RRE Ventures, Tiger Global Management</t>
  </si>
  <si>
    <t>SymphonyAI Sensa</t>
  </si>
  <si>
    <t>http://www.symphonysensa.com</t>
  </si>
  <si>
    <t>https://www.crunchbase.com/organization/ayasdi</t>
  </si>
  <si>
    <t>SymphonyAI Sensa LLC</t>
  </si>
  <si>
    <t>Empowering financial institutions with future-proof financial crime detection.</t>
  </si>
  <si>
    <t>Floodgate</t>
  </si>
  <si>
    <t>Floodgate, Khosla Ventures</t>
  </si>
  <si>
    <t>Citi Ventures, Floodgate, GE Ventures, IVP, Khosla Ventures</t>
  </si>
  <si>
    <t>137 Ventures, Centerview Capital, Citi Ventures, DNX Ventures, Floodgate, IVP, Khosla Ventures, Kleiner Perkins</t>
  </si>
  <si>
    <t>Farcast</t>
  </si>
  <si>
    <t>https://www.farcastbio.com</t>
  </si>
  <si>
    <t>https://www.crunchbase.com/organization/mitra-biotech</t>
  </si>
  <si>
    <t>Farcast Biosciences, Inc.</t>
  </si>
  <si>
    <t>Farcast develops a diagnostic platform that delivers powerful predictions for personalized cancer treatment selection and drug development.</t>
  </si>
  <si>
    <t>Accel, Karnataka Information Technology Venture Capital Fund, Tata Capital</t>
  </si>
  <si>
    <t>Accel, Tata Capital</t>
  </si>
  <si>
    <t>Accel, Alumni Ventures, Northpond Ventures, Peak XV Partners, RA Capital Management, Sands Capital Ventures</t>
  </si>
  <si>
    <t>Coho Data</t>
  </si>
  <si>
    <t>http://www.cohodata.com</t>
  </si>
  <si>
    <t>https://www.crunchbase.com/organization/convergent-io-technologies</t>
  </si>
  <si>
    <t>Coho Data, Inc.</t>
  </si>
  <si>
    <t>The Coho Data platform delivers Rack Scale Converged, Software-Defined Data Center solutions for the enterprise private cloud.</t>
  </si>
  <si>
    <t>Andreessen Horowitz</t>
  </si>
  <si>
    <t>Andreessen Horowitz, Ignition Partners</t>
  </si>
  <si>
    <t>Andreessen Horowitz, Hewlett Packard Pathfinder, Ignition Partners, Intel Capital, March Capital</t>
  </si>
  <si>
    <t>Fuze, an 8x8 company</t>
  </si>
  <si>
    <t>http://www.8x8.com/fuze</t>
  </si>
  <si>
    <t>https://www.crunchbase.com/organization/fuze</t>
  </si>
  <si>
    <t>Fuze, Inc.</t>
  </si>
  <si>
    <t>Fuze was acquired by 8x8, a global cloud communications and contact center vendor.</t>
  </si>
  <si>
    <t>Capstone Headwaters</t>
  </si>
  <si>
    <t>Index Ventures, Insight Ventures, Khosla Ventures</t>
  </si>
  <si>
    <t>Advanced Technology Ventures, Bessemer Venture Partners</t>
  </si>
  <si>
    <t>Bessemer Venture Partners, TCV</t>
  </si>
  <si>
    <t>Bessemer Venture Partners, Hermes Growth Partners, Summit Partners, TCV</t>
  </si>
  <si>
    <t>Bessemer Venture Partners, G20 Ventures, Greenspring Associates, Summit Partners, Wellington Management</t>
  </si>
  <si>
    <t>Bessemer Venture Partners, Summit Partners</t>
  </si>
  <si>
    <t>CrowdStrike</t>
  </si>
  <si>
    <t>http://www.crowdstrike.com</t>
  </si>
  <si>
    <t>https://www.crunchbase.com/organization/crowdstrike</t>
  </si>
  <si>
    <t>CrowdStrike, Inc.</t>
  </si>
  <si>
    <t>CrowdStrike is a cybersecurity technology firm that provides cloud-delivered protection for cloud workloads, identity, and data.</t>
  </si>
  <si>
    <t>Accel, Warburg Pincus</t>
  </si>
  <si>
    <t>Accel, CapitalG, Rackspace, Warburg Pincus</t>
  </si>
  <si>
    <t>Accel, CapitalG, Cloud Apps Capital Partners, March Capital, Telstra Ventures, Warburg Pincus</t>
  </si>
  <si>
    <t>Accel, CapitalG, General Atlantic, IVP, March Capital</t>
  </si>
  <si>
    <t>Metromile</t>
  </si>
  <si>
    <t>http://www.metromile.com</t>
  </si>
  <si>
    <t>https://www.crunchbase.com/organization/metromile</t>
  </si>
  <si>
    <t>Metromile, Inc.</t>
  </si>
  <si>
    <t>Metromile is a car insurance company using data science and machine learning to offer drivers new and fairer insurance.</t>
  </si>
  <si>
    <t>Acequia Capital (AceCap), First Round Capital, Index Ventures, New Enterprise Associates, SVA</t>
  </si>
  <si>
    <t>AmTrust Financial Services, Felicis, Index Ventures, New Enterprise Associates</t>
  </si>
  <si>
    <t>Mitsui &amp; Co</t>
  </si>
  <si>
    <t>China Pacific Insurance, First Round Capital, Future Fund, Index Ventures, Intact Financial Corporation, Mitsui &amp; Co, New Enterprise Associates, SVA</t>
  </si>
  <si>
    <t>Future Fund, Index Ventures, Intact Financial Corporation, New Enterprise Associates, Section 32, Tokio Marine</t>
  </si>
  <si>
    <t>OpenDNS</t>
  </si>
  <si>
    <t>https://www.opendns.com</t>
  </si>
  <si>
    <t>https://www.crunchbase.com/organization/opendns</t>
  </si>
  <si>
    <t>OpenDNS, Inc.</t>
  </si>
  <si>
    <t>OpenDNS is a provider of Internet security and Domain Name System services for homes and businesses.</t>
  </si>
  <si>
    <t>Minor Ventures</t>
  </si>
  <si>
    <t>Sutter Hill Ventures</t>
  </si>
  <si>
    <t>Cisco, Elad Gil, Evolution Equity Partners, Glynn Capital Management, Greylock, Lowercase Capital, Lumia Capital, Mohr Davidow Ventures, Naval Ravikant, Northgate Capital, Sequoia Capital, Sutter Hill Ventures</t>
  </si>
  <si>
    <t>RelateIQ</t>
  </si>
  <si>
    <t>https://essentials.salesforce.com</t>
  </si>
  <si>
    <t>https://www.crunchbase.com/organization/relateiq</t>
  </si>
  <si>
    <t>RelateIQ, Inc.</t>
  </si>
  <si>
    <t>RelateIQ offers a relationship intelligence platform that allows teams to track, share and analyze professional relationships.</t>
  </si>
  <si>
    <t>KG Investments, SVA</t>
  </si>
  <si>
    <t>Accel, Formation 8, Morgenthaler Ventures, SVA, Stage One Capital</t>
  </si>
  <si>
    <t>AME Cloud Ventures, Accel, Allen &amp; Company, Battery Ventures, Dustin Moskovitz, Formation 8, Thrive Capital</t>
  </si>
  <si>
    <t>Adeyemi Ajao, Augusta Investments LLC, Dow Jones, Felicis, Kleiner Perkins, NJF Capital, Nicole Junkermann, Redpoint, Sway Ventures</t>
  </si>
  <si>
    <t>Gainsight</t>
  </si>
  <si>
    <t>http://www.gainsight.com</t>
  </si>
  <si>
    <t>https://www.crunchbase.com/organization/gainsight</t>
  </si>
  <si>
    <t>Gainsight, Inc.</t>
  </si>
  <si>
    <t>Gainsight is a technology company that offers a range of software for optimizing the customer experience and improving product analytics.</t>
  </si>
  <si>
    <t>Capital Innovators</t>
  </si>
  <si>
    <t>Bain Capital Ventures, Battery Ventures, Salesforce Ventures, Summit Partners</t>
  </si>
  <si>
    <t>Bessemer Venture Partners, Lightspeed Venture Partners</t>
  </si>
  <si>
    <t>Bain Capital Ventures, Battery Ventures, Bessemer Venture Partners, Cisco Investments, Founders Circle Capital, Insight Partners, Lightspeed Venture Partners, Salesforce Ventures</t>
  </si>
  <si>
    <t>Impossible Foods</t>
  </si>
  <si>
    <t>http://impossiblefoods.com</t>
  </si>
  <si>
    <t>https://www.crunchbase.com/organization/impossible-foods</t>
  </si>
  <si>
    <t>Impossible Foods Inc.</t>
  </si>
  <si>
    <t>Impossible Foods focuses on developing plant-based substitutes for meat, dairy, and fish products.</t>
  </si>
  <si>
    <t>Khosla Ventures</t>
  </si>
  <si>
    <t>Bill Gates, Khosla Ventures</t>
  </si>
  <si>
    <t>Google Ventures, Horizons Ventures, Khosla Ventures, Serena Ventures</t>
  </si>
  <si>
    <t>Bill Gates, Horizons Ventures, Innovative Fund, Khosla Ventures, Li Ka-shing, UBS, Unanimous Capital, Viking Global Investors</t>
  </si>
  <si>
    <t>Ahmir Khalib Thompson, Alexis Ohanian, Anton Zaslavski, Asas Capital, Bill Gates, Bracket Capital, Ethos Family Office, G Squared, General Global Capital, Google Ventures, Horizons Ventures, Jaden Smith, Jay Brown, Julien Machot, K2 Global, Kal Penn, Katy Perry, Khosla Ventures, Kirk Cousins, Manhattan Venture Partners, Michael Arrieta, Microsoft, Next Play Capital, Open Philanthropy, Pario Ventures, Paul George, Philip Rosenthal, Proioxis Ventures Fund, Raj Luhar, Ruby Rose Langenheim, SMR3T Capital LLC, Sailing Capital, Serena Ventures, Shane Neman, Shawn Carter, Temasek Holdings, Trevor Noah, UBS, VERSO Capital, Vika Ventures, Viking Global Investors, William Adams</t>
  </si>
  <si>
    <t>Ahmir Khalib Thompson, Alexis Ohanian, Anton Zaslavski, Bill Gates, Google Ventures, Horizons Ventures, Jaden Smith, Kal Penn, Katy Perry, Khosla Ventures, Kirk Cousins, London Impact Ventures, Mindy Kaling, Mirae Asset, Paul George, Philip Rosenthal, Ruby Rose Langenheim, Serena Williams, Shawn Carter, Temasek Holdings, Trevor Noah, Viking Global Investors, William Adams</t>
  </si>
  <si>
    <t>PernixData</t>
  </si>
  <si>
    <t>http://pernixdata.com</t>
  </si>
  <si>
    <t>https://www.crunchbase.com/organization/pernixdata</t>
  </si>
  <si>
    <t>PernixData, Inc.</t>
  </si>
  <si>
    <t>PernixData offers software that virtualizes server-side flash to enable scale-out storage performance.</t>
  </si>
  <si>
    <t>John Thompson, Lane Bess, Lightspeed Venture Partners, Mark Leslie</t>
  </si>
  <si>
    <t>John Thompson, Kleiner Perkins, Lane Bess, Lightspeed Venture Partners, Mark Leslie</t>
  </si>
  <si>
    <t>Jim Davidson, John Thompson, Kleiner Perkins, Lane Bess, Lightspeed Venture Partners, Marc Benioff, Mark Leslie, Menlo Ventures, Stephen Luczo</t>
  </si>
  <si>
    <t>17zuoye</t>
  </si>
  <si>
    <t>http://ucenter.17zuoye.com</t>
  </si>
  <si>
    <t>https://www.crunchbase.com/organization/17zuoye</t>
  </si>
  <si>
    <t>17ZUOYE Corporation</t>
  </si>
  <si>
    <t>17zuoye is an online learning platform for K-12 students as well as teachers and parents.</t>
  </si>
  <si>
    <t>Shunwei Capital</t>
  </si>
  <si>
    <t>Shunwei Capital, Victor Wang, ZhenFund</t>
  </si>
  <si>
    <t>DST Global, H Capital Advance, Shunwei Capital, Tiger Global Management</t>
  </si>
  <si>
    <t>DST Global, H Capital Advance, Shunwei Capital, Temasek Holdings</t>
  </si>
  <si>
    <t>Toutiao</t>
  </si>
  <si>
    <t>Upserve</t>
  </si>
  <si>
    <t>http://upserve.com</t>
  </si>
  <si>
    <t>https://www.crunchbase.com/organization/swipely</t>
  </si>
  <si>
    <t>Upserve, Inc.</t>
  </si>
  <si>
    <t>Upserve is the smart management assistant that puts everything restaurateurs need to know in one place.</t>
  </si>
  <si>
    <t>Anton Commissaris, Charles Moldow, Emil Michael, First Round Capital, Greylock, Index Ventures, Keith Rabois, Lowercase Capital, NextView Ventures, SVA</t>
  </si>
  <si>
    <t>First Round Capital, Greylock, Index Ventures, NextView Ventures, Shasta Ventures</t>
  </si>
  <si>
    <t>First Round Capital, Index Ventures, NextView Ventures, Pritzker Group Venture Capital, Shasta Ventures</t>
  </si>
  <si>
    <t>Kik</t>
  </si>
  <si>
    <t>http://kik.com/</t>
  </si>
  <si>
    <t>https://www.crunchbase.com/organization/kik-interactive</t>
  </si>
  <si>
    <t>Kik Interactive Inc.</t>
  </si>
  <si>
    <t>Kik lets users connect with friends, groups, and the world around them through chat.</t>
  </si>
  <si>
    <t>Golden Triangle Angel Network, RRE Ventures</t>
  </si>
  <si>
    <t>RRE Ventures, Spark Capital, Union Square Ventures</t>
  </si>
  <si>
    <t>Foundation Capital, RRE Ventures, Spark Capital, Union Square Ventures</t>
  </si>
  <si>
    <t>Tencent</t>
  </si>
  <si>
    <t>initial_coin_offering</t>
  </si>
  <si>
    <t>Stitch Fix</t>
  </si>
  <si>
    <t>http://stitchfix.com</t>
  </si>
  <si>
    <t>https://www.crunchbase.com/organization/stitch-fix</t>
  </si>
  <si>
    <t>Stitch Fix, Inc.</t>
  </si>
  <si>
    <t>Stitch Fix is a personal styling platform that delivers curated and personalized apparel and accessory items for women.</t>
  </si>
  <si>
    <t>Baseline Ventures</t>
  </si>
  <si>
    <t>Baseline Ventures, Lightspeed Venture Partners, Western Technology Investment</t>
  </si>
  <si>
    <t>Baseline Ventures, Benchmark, Lightspeed Venture Partners, Western Technology Investment</t>
  </si>
  <si>
    <t>Benu Networks</t>
  </si>
  <si>
    <t>http://www.benunetworks.com</t>
  </si>
  <si>
    <t>https://www.crunchbase.com/organization/benu-networks</t>
  </si>
  <si>
    <t>Benu Networks, Inc.</t>
  </si>
  <si>
    <t>Benu Networks is a leading software and solutions provider, simplifying the industry’s most complex edge networks.</t>
  </si>
  <si>
    <t>Comcast Ventures, Motorola Solutions Venture Capital, Spark Capital</t>
  </si>
  <si>
    <t>Comcast Ventures, Spark Capital, Sutter Hill Ventures</t>
  </si>
  <si>
    <t>Arris Group, Comcast Ventures, Liberty Global Ventures, Shaw Ventures, Spark Capital, Sutter Hill Ventures</t>
  </si>
  <si>
    <t>Covestor</t>
  </si>
  <si>
    <t>http://www.covestor.com</t>
  </si>
  <si>
    <t>https://www.crunchbase.com/organization/covestor</t>
  </si>
  <si>
    <t>Covestor Ltd.</t>
  </si>
  <si>
    <t>Covestor develops portfolio sync technology that enables investors to select investment management talents for online marketplaces.</t>
  </si>
  <si>
    <t>Amadeus Capital Partners, Betaworks, Spark Capital, Union Square Ventures</t>
  </si>
  <si>
    <t>Amadeus Capital Partners, Bay Partners, Spark Capital, Union Square Ventures</t>
  </si>
  <si>
    <t>ShopClues</t>
  </si>
  <si>
    <t>http://www.shopclues.com</t>
  </si>
  <si>
    <t>https://www.crunchbase.com/organization/shopclues-com</t>
  </si>
  <si>
    <t>Clues Network Pvt. Ltd.</t>
  </si>
  <si>
    <t>Shop Clues provides a platform to establish a connection between buyers and sellers in a managed environment.</t>
  </si>
  <si>
    <t>LionBird, Nexus Venture Partners</t>
  </si>
  <si>
    <t>Beenos Partners, Helion Venture Partners, Nexus Venture Partners, Teruhide Sato</t>
  </si>
  <si>
    <t>Helion Venture Partners, Nexus Venture Partners</t>
  </si>
  <si>
    <t>GIC, Nexus Venture Partners, Tiger Global Management</t>
  </si>
  <si>
    <t>Coursera</t>
  </si>
  <si>
    <t>http://www.coursera.org</t>
  </si>
  <si>
    <t>https://www.crunchbase.com/organization/coursera</t>
  </si>
  <si>
    <t>Coursera, Inc.</t>
  </si>
  <si>
    <t>Coursera is an online education company that partners with universities and organizations to offer classes on their platform.</t>
  </si>
  <si>
    <t>Kleiner Perkins, New Enterprise Associates</t>
  </si>
  <si>
    <t>IFC Venture Capital Group, International Finance Corporation, Laureate Education, Learn Capital, SuRo Capital, THE WORLD BANK</t>
  </si>
  <si>
    <t>GoldenArc Capital, International Finance Corporation, Kleiner Perkins, New Enterprise Associates, Times Internet</t>
  </si>
  <si>
    <t>Alto Partners Multi-Family Office, Parkway Venture Capital</t>
  </si>
  <si>
    <t>Future Fund, New Enterprise Associates, Rancilio Cube, SEEK</t>
  </si>
  <si>
    <t>G Squared, Kleiner Perkins, Learn Capital, New Enterprise Associates, SEEK, Sadık Ventures, SuRo Capital</t>
  </si>
  <si>
    <t>Wish</t>
  </si>
  <si>
    <t>http://wish.com</t>
  </si>
  <si>
    <t>https://www.crunchbase.com/organization/wish</t>
  </si>
  <si>
    <t>ContextLogic, Inc.</t>
  </si>
  <si>
    <t>Wish is an e-commerce shopping app, putting a digital shopping mall of affordable goods directly in the pockets of consumers worldwide.</t>
  </si>
  <si>
    <t>AME Cloud Ventures, Acequia Capital (AceCap), Formation 8, IT-Farm, LeFrak, Morado Ventures</t>
  </si>
  <si>
    <t>AME Cloud Ventures, Formation 8, GGV Capital, LeFrak</t>
  </si>
  <si>
    <t>AME Cloud Ventures, Cherubic Ventures, Formation 8, Founders Fund, GGV Capital, Legend Capital</t>
  </si>
  <si>
    <t>Bienville Capital</t>
  </si>
  <si>
    <t>137 Ventures, Binh Tran, DHVC, DST Global, FJ Labs, Tomales Bay Capital</t>
  </si>
  <si>
    <t>Atlas Ventures, DST Global, Everbright-IDG Industrial Fund, Founders Fund, GGV Capital, Konstantin von Unger, Temasek Holdings, Third Point Ventures</t>
  </si>
  <si>
    <t>Datalogix</t>
  </si>
  <si>
    <t>http://datalogix.com</t>
  </si>
  <si>
    <t>https://www.crunchbase.com/organization/datalogix</t>
  </si>
  <si>
    <t>Datalogix Inc.</t>
  </si>
  <si>
    <t>Datalogix uses digital media and offline purchasing data to provide analytics and meaningful insights to marketers.</t>
  </si>
  <si>
    <t>Costanoa Ventures, General Catalyst, Sequel Venture Partners</t>
  </si>
  <si>
    <t>Costanoa Ventures, General Catalyst, IVP, Sequel Venture Partners</t>
  </si>
  <si>
    <t>IVP, Wellington Management</t>
  </si>
  <si>
    <t>Medallia Agent Connect</t>
  </si>
  <si>
    <t>http://stellaconnect.io</t>
  </si>
  <si>
    <t>https://www.crunchbase.com/organization/stellaservice</t>
  </si>
  <si>
    <t>StellaService Inc.</t>
  </si>
  <si>
    <t>Stella Connect is a customer feedback and quality management platform built specifically for customer service teams.</t>
  </si>
  <si>
    <t>Bullish</t>
  </si>
  <si>
    <t>Battery Ventures, Bullish, Douglas Lebda, Gotham Ventures, Mark Wachen, RRE Ventures</t>
  </si>
  <si>
    <t>Bullish, Gotham Ventures, Norwest Venture Partners, RRE Ventures</t>
  </si>
  <si>
    <t>Battery Ventures, Bullish, Comcast Ventures, Gotham Ventures, Norwest Venture Partners, Novel TMT Ventures, RRE Ventures, Toba Capital</t>
  </si>
  <si>
    <t>Flywire</t>
  </si>
  <si>
    <t>http://www.flywire.com</t>
  </si>
  <si>
    <t>https://www.crunchbase.com/organization/flywireco</t>
  </si>
  <si>
    <t>Flywire Corporation</t>
  </si>
  <si>
    <t>Flywire is a global payments enablement and software company that simplifies complex payments for its clients and their customers.</t>
  </si>
  <si>
    <t>500 Global, 500 Hats, Jim Hornthal, John Landry, Katie Rae, Marek Fodor, Pablo Carrallo, Raul Aznar, Reed Sturtevant, Roy Rodenstein, Spark Capital</t>
  </si>
  <si>
    <t>Accel, Boston Seed Capital, Maveron, Spark Capital</t>
  </si>
  <si>
    <t>Eight Roads Ventures, Fides Finanz-Invest, Kibo Ventures, Maveron, QED Investors, Spark Capital</t>
  </si>
  <si>
    <t>Accel, Bain Capital Ventures, F-Prime Capital, JME Ventures, Maveron, QED Investors, Spark Capital</t>
  </si>
  <si>
    <t>Bain Capital Ventures, F-Prime Capital, Temasek Holdings</t>
  </si>
  <si>
    <t>Adage Capital Management, Goldman Sachs, Temasek Holdings, Tiger Management Corporation</t>
  </si>
  <si>
    <t>Adage Capital Management, Advent International, Goldman Sachs, Marshall Wace, Spark Capital, Sunley House Capital Management, Temasek Holdings, Whale Rock Capital Management</t>
  </si>
  <si>
    <t>Power2SME</t>
  </si>
  <si>
    <t>http://www.power2sme.com</t>
  </si>
  <si>
    <t>https://www.crunchbase.com/organization/power2sme</t>
  </si>
  <si>
    <t>Power2SME Private Limited</t>
  </si>
  <si>
    <t>Power2SME is a group buying site that provides inks, steel, polymers, paints and chemicals for small and medium enterprises in India.</t>
  </si>
  <si>
    <t>Inventus Capital Partners, Kalaari Capital</t>
  </si>
  <si>
    <t>Accel, Inventus Capital Partners, Kalaari Capital</t>
  </si>
  <si>
    <t>Accel, Inventus Capital Partners, Kalaari Capital, Nandan Nilekani</t>
  </si>
  <si>
    <t>International Finance Corporation</t>
  </si>
  <si>
    <t>WibiData</t>
  </si>
  <si>
    <t>http://www.wibidata.com</t>
  </si>
  <si>
    <t>https://www.crunchbase.com/organization/wibidata</t>
  </si>
  <si>
    <t>WibiData provides big data applications for enterprises to deliver personalized experiences across channels.</t>
  </si>
  <si>
    <t>Amplify Partners, Eric Schmidt, Mike Olson, New Enterprise Associates, SVA</t>
  </si>
  <si>
    <t>Amplify Partners, Canaan Partners, Eric Schmidt, New Enterprise Associates</t>
  </si>
  <si>
    <t>CreativeLive</t>
  </si>
  <si>
    <t>http://www.creativelive.com</t>
  </si>
  <si>
    <t>https://www.crunchbase.com/organization/creativelive</t>
  </si>
  <si>
    <t>CreativeLive, Inc.</t>
  </si>
  <si>
    <t>CreativeLive is the world’s leading live, online classroom for creative entrepreneurs.</t>
  </si>
  <si>
    <t>CAA Ventures, Comcast Ventures, Felicis, Google Ventures, Greylock, Social Capital, Virgin Group</t>
  </si>
  <si>
    <t>NGINX</t>
  </si>
  <si>
    <t>https://www.nginx.com</t>
  </si>
  <si>
    <t>https://www.crunchbase.com/organization/nginx</t>
  </si>
  <si>
    <t>Nginx Software, Inc.</t>
  </si>
  <si>
    <t>NGINX offers advanced internet infrastructure software to help companies deliver faster, more compelling digital experiences.</t>
  </si>
  <si>
    <t>Headline, MSD Capital, Runa Capital</t>
  </si>
  <si>
    <t>Aaron Levie, Headline, MSD Capital, New Enterprise Associates, Runa Capital</t>
  </si>
  <si>
    <t>Goldman Sachs, Headline, Mason Ng, New Enterprise Associates, Sand Hill Angels</t>
  </si>
  <si>
    <t>Delhivery</t>
  </si>
  <si>
    <t>http://www.delhivery.com</t>
  </si>
  <si>
    <t>https://www.crunchbase.com/organization/delhivery</t>
  </si>
  <si>
    <t>Delhivery Pvt Ltd</t>
  </si>
  <si>
    <t>Delhivery is a supply chain services company that provides transportation, warehousing, freight, and order fulfillment services.</t>
  </si>
  <si>
    <t>Times Internet</t>
  </si>
  <si>
    <t>Nexus Venture Partners, Times Internet</t>
  </si>
  <si>
    <t>Multiples, Nexus Venture Partners, Times Internet</t>
  </si>
  <si>
    <t>Multiples, Nexus Venture Partners, Tiger Global Management</t>
  </si>
  <si>
    <t>The Carlyle Group, Tiger Global Management</t>
  </si>
  <si>
    <t>Fosun International, SoftBank Vision Fund, The Carlyle Group</t>
  </si>
  <si>
    <t>DraftKings</t>
  </si>
  <si>
    <t>http://www.draftkings.com</t>
  </si>
  <si>
    <t>https://www.crunchbase.com/organization/draftkings</t>
  </si>
  <si>
    <t>DraftKings, Inc.</t>
  </si>
  <si>
    <t>DraftKings provides online daily and weekly fantasy sports contests for cash prizes in major sports.</t>
  </si>
  <si>
    <t>Accomplice, Angel Street Capital, Boston Seed Capital, Flybridge, Hub Angels Investment Group, Jordan Mendell</t>
  </si>
  <si>
    <t>Accomplice, Atlas Venture, Counterview Capital</t>
  </si>
  <si>
    <t>Atlas Venture, Counterview Capital, GGV Capital, Jordan Mendell, Redpoint</t>
  </si>
  <si>
    <t>Atlas Venture, GGV Capital, Redpoint, The Raine Group</t>
  </si>
  <si>
    <t>21st Century Fox, Accomplice, DST Global, FirstMark, Kosinski Ventures, Major League Baseball Ventures, Major League Soccer, Melo7 Tech Partners, National Hockey League, The Kraft Group, The Raine Group</t>
  </si>
  <si>
    <t>Accomplice, Revolution, Revolution Growth</t>
  </si>
  <si>
    <t>FirstMark, Jazva (jazva), Manhattan Venture Partners</t>
  </si>
  <si>
    <t>Paxata</t>
  </si>
  <si>
    <t>http://www.paxata.com</t>
  </si>
  <si>
    <t>https://www.crunchbase.com/organization/paxata</t>
  </si>
  <si>
    <t>Paxata, Inc.</t>
  </si>
  <si>
    <t>Paxata is an adaptive information management platform that offers data analysis and compliance management solutions for enterprises.</t>
  </si>
  <si>
    <t>Accel, In-Q-Tel, Synapse Partners, Toba Capital</t>
  </si>
  <si>
    <t>Accel, EDBI, OceanIQ Capital, Toba Capital, Walden Riverwood Ventures</t>
  </si>
  <si>
    <t>Accel, Airtree Ventures, Cisco Investments, DTCP, EDBI, In-Q-Tel, Intel Capital, M12 - Microsoft's Venture Fund</t>
  </si>
  <si>
    <t>Iora Health</t>
  </si>
  <si>
    <t>http://www.iorahealth.com</t>
  </si>
  <si>
    <t>https://www.crunchbase.com/organization/iora-health</t>
  </si>
  <si>
    <t>Iora Health, Inc.</t>
  </si>
  <si>
    <t>Iora Health is a healthcare company that helps patients manage their health and navigate the healthcare system.</t>
  </si>
  <si>
    <t>.406 Ventures, F-Prime Capital, Polaris Partners, Tony Hsieh</t>
  </si>
  <si>
    <t>.406 Ventures, F-Prime Capital, Flare Capital Partners, Foundation Medical Partners, GE Ventures, Khosla Ventures, Polaris Partners, Rice Management Company</t>
  </si>
  <si>
    <t>.406 Ventures, F-Prime Capital, Flare Capital Partners, GE Ventures, Khosla Ventures, Polaris Partners, Rice Management Company, Temasek Holdings</t>
  </si>
  <si>
    <t>.406 Ventures, Devonshire Investors, F-Prime Capital, Flare Capital Partners, GE Ventures, Humana, Khosla Ventures, Polaris Partners, Temasek Holdings</t>
  </si>
  <si>
    <t>.406 Ventures, Cox Enterprises, Devonshire Investors, F-Prime Capital, Flare Capital Partners, Khosla Ventures, Polaris Partners, PremjiInvest, Temasek Holdings</t>
  </si>
  <si>
    <t>Change.org</t>
  </si>
  <si>
    <t>http://www.change.org</t>
  </si>
  <si>
    <t>https://www.crunchbase.com/organization/change-org</t>
  </si>
  <si>
    <t>Change.org, PBC</t>
  </si>
  <si>
    <t>Change.org is social change platform with over 150 million users worldwide.</t>
  </si>
  <si>
    <t>AngelList, Clark Landry, Emagen Investment Group Inc., Nasir Jones, Omidyar Network, Scott Heiferman, Summit Action, Sundeep Ahuja, Uprising Ventures, eBay</t>
  </si>
  <si>
    <t>A-Grade Investments, Ali Partovi, Arianna Huffington, Ariel Poler, Bill Gates, Bradley Horowitz, Diane Tang, EVA Automation, Evan Williams, Greylock, Hadi Partovi, James Currier, Jeff Weiner, Katie Stanton, Knight Enterprise Fund, Lorna Borenstein, Nicolas Berggruen, Obvious Ventures, Rethink Impact, Slow Ventures, Virgin Group, Y Combinator</t>
  </si>
  <si>
    <t>Bill Gates, Greylock, Y Combinator</t>
  </si>
  <si>
    <t>InsideSales</t>
  </si>
  <si>
    <t>https://www.insidesales.com</t>
  </si>
  <si>
    <t>https://www.crunchbase.com/organization/insidesales-com</t>
  </si>
  <si>
    <t>XANT, Inc.</t>
  </si>
  <si>
    <t>InsideSales designs and develops sales automation platforms.</t>
  </si>
  <si>
    <t>Hummer Winblad Venture Partners, Jeff Kearl, Josh James</t>
  </si>
  <si>
    <t>Hummer Winblad Venture Partners, U.S. Venture Partners</t>
  </si>
  <si>
    <t>Acadia Woods Partners, EPIC Ventures, Hummer Winblad Venture Partners, Kleiner Perkins, Polaris Partners, Salesforce Ventures, U.S. Venture Partners, Zetta Venture Partners</t>
  </si>
  <si>
    <t>Hummer Winblad Venture Partners, Kleiner Perkins, Microsoft, Polaris Partners, Salesforce Ventures, U.S. Venture Partners, Zetta Venture Partners</t>
  </si>
  <si>
    <t>Agari</t>
  </si>
  <si>
    <t>https://www.agari.com</t>
  </si>
  <si>
    <t>https://www.crunchbase.com/organization/agari-data</t>
  </si>
  <si>
    <t>Agari Data, Inc.</t>
  </si>
  <si>
    <t>Agari is an email identity company protecting enterprises and people from phishing and socially-engineered attacks.</t>
  </si>
  <si>
    <t>Alloy Ventures, Battery Ventures, Cyan Banister, First Round Capital, Greylock, Scott Banister</t>
  </si>
  <si>
    <t>Dell Technologies Capital</t>
  </si>
  <si>
    <t>Alloy Ventures, Battery Ventures, Dell Technologies Capital, First Round Capital, Scale Venture Partners</t>
  </si>
  <si>
    <t>Alloy Ventures, Battery Ventures, Dell Technologies Capital, First Round Capital, Greylock, Norwest Venture Partners, Scale Venture Partners</t>
  </si>
  <si>
    <t>Alloy Ventures, Battery Ventures, First Round Capital, GS Growth, Greylock, Norwest Venture Partners, Scale Venture Partners</t>
  </si>
  <si>
    <t>Supercell</t>
  </si>
  <si>
    <t>http://www.supercell.com/</t>
  </si>
  <si>
    <t>https://www.crunchbase.com/organization/supercell</t>
  </si>
  <si>
    <t>Supercell Oy</t>
  </si>
  <si>
    <t>Supercell is a video game development company for tablets and smart phones.</t>
  </si>
  <si>
    <t>Initial Capital, LVP, Paul Heydon</t>
  </si>
  <si>
    <t>Accel, Cerval Investments, Initial Capital, Klaas Kersting, LVP, Lifeline Ventures</t>
  </si>
  <si>
    <t>Atomico, IVP, Index Ventures</t>
  </si>
  <si>
    <t>SmartRecruiters</t>
  </si>
  <si>
    <t>http://www.smartrecruiters.com</t>
  </si>
  <si>
    <t>https://www.crunchbase.com/organization/smartrecruiters</t>
  </si>
  <si>
    <t>SmartRecruiters Inc.</t>
  </si>
  <si>
    <t>SmartRecruiters is an end-to-end recruiting platform that helps companies with talent acquisition.</t>
  </si>
  <si>
    <t>Mayfield Fund, Rick Marini, Windcrest Partners</t>
  </si>
  <si>
    <t>Counterview Capital, Mayfield Fund, Rembrandt Venture Partners, Rick Marini</t>
  </si>
  <si>
    <t>Counterview Capital, Insight Partners, Mayfield Fund, Robin Haak</t>
  </si>
  <si>
    <t>Insight Partners, Mayfield Fund, Rembrandt Venture Partners</t>
  </si>
  <si>
    <t>ABACON CAPITAL, Acadian Ventures, Insight Partners, Mayfield Fund, Silver Lake Waterman</t>
  </si>
  <si>
    <t>Xamarin</t>
  </si>
  <si>
    <t>http://www.xamarin.com</t>
  </si>
  <si>
    <t>https://www.crunchbase.com/organization/xamarin</t>
  </si>
  <si>
    <t>Xamarin Inc.</t>
  </si>
  <si>
    <t>Xamarin provides development tools to build and test native mobile apps, such as Xamarin Platform, Xamarin Test Cloud, and Xamarin Insights.</t>
  </si>
  <si>
    <t>CRV, Floodgate, Ignition Partners</t>
  </si>
  <si>
    <t>CRV, Floodgate, Ignition Partners, Lead Edge Capital</t>
  </si>
  <si>
    <t>CRV, Floodgate, Ignition Partners, Insight Partners, Lead Edge Capital</t>
  </si>
  <si>
    <t>DataGravity</t>
  </si>
  <si>
    <t>http://datagravity.com/</t>
  </si>
  <si>
    <t>https://www.crunchbase.com/organization/datagravity</t>
  </si>
  <si>
    <t>DataGravity Inc.</t>
  </si>
  <si>
    <t>DataGravity is a software company engaged in the IT industry and is focused on providing data security and remediation services.</t>
  </si>
  <si>
    <t>CRV, General Catalyst</t>
  </si>
  <si>
    <t>Andreessen Horowitz, CRV, General Catalyst</t>
  </si>
  <si>
    <t>Signpost</t>
  </si>
  <si>
    <t>http://www.signpost.com</t>
  </si>
  <si>
    <t>https://www.crunchbase.com/organization/signpost</t>
  </si>
  <si>
    <t>Signpost Inc.</t>
  </si>
  <si>
    <t>Signpost provides software and services for local businesses to effortlessly build and manage customer relationships.</t>
  </si>
  <si>
    <t>LAUNCH</t>
  </si>
  <si>
    <t>Jason Calacanis, Spark Capital</t>
  </si>
  <si>
    <t>Daniel Curran, Spark Capital</t>
  </si>
  <si>
    <t>Jack Herrick, OpenView, Scout Ventures, Spark Capital</t>
  </si>
  <si>
    <t>Georgian, LAUNCH, OpenView, Scout Ventures, Spark Capital, The Syndicate.com</t>
  </si>
  <si>
    <t>Bank of Montreal, Georgian, HighBar Partners, Spark Capital</t>
  </si>
  <si>
    <t>payleven</t>
  </si>
  <si>
    <t>https://sumup.com</t>
  </si>
  <si>
    <t>https://www.crunchbase.com/organization/payleven</t>
  </si>
  <si>
    <t>payleven enables small and medium sized businesses to accept card payments via smartphone or tablet.</t>
  </si>
  <si>
    <t>H14, HV Capital, New Enterprise Associates</t>
  </si>
  <si>
    <t>H14, HV Capital, New Enterprise Associates, RTP Global, Rocket Internet</t>
  </si>
  <si>
    <t>H14, HV Capital, RTP Global, Rocket Internet</t>
  </si>
  <si>
    <t>H14, HV Capital, MePay, New Enterprise Associates, RTP Global, Rocket Internet, Seventure Partners</t>
  </si>
  <si>
    <t>Wrapp</t>
  </si>
  <si>
    <t>http://www.wrapp.com</t>
  </si>
  <si>
    <t>https://www.crunchbase.com/organization/wrapp</t>
  </si>
  <si>
    <t>Wrapp.com</t>
  </si>
  <si>
    <t>Wrapp is The New Standard for rewarding purchases and customer loyalty.</t>
  </si>
  <si>
    <t>Atomico, Creandum</t>
  </si>
  <si>
    <t>American Express Ventures, Atomico, Creandum, Greylock, Qualcomm Ventures, SEB Private Equity</t>
  </si>
  <si>
    <t>OneFootball</t>
  </si>
  <si>
    <t>https://company.onefootball.com</t>
  </si>
  <si>
    <t>https://www.crunchbase.com/organization/the-football-app</t>
  </si>
  <si>
    <t>OneFootball GmbH</t>
  </si>
  <si>
    <t>Football media platform for mobile-first fans, with breaking news, highlight clips, live streaming through its owned and operated platforms,</t>
  </si>
  <si>
    <t>Earlybird Venture Capital</t>
  </si>
  <si>
    <t>Lakestar, Union Square Ventures</t>
  </si>
  <si>
    <t>Adidas</t>
  </si>
  <si>
    <t>ABACON CAPITAL</t>
  </si>
  <si>
    <t>WeWork</t>
  </si>
  <si>
    <t>https://www.wework.com</t>
  </si>
  <si>
    <t>https://www.crunchbase.com/organization/wework</t>
  </si>
  <si>
    <t>WeWork Companies, Inc.</t>
  </si>
  <si>
    <t>WeWork is a platform for creators that transforms buildings into dynamic environments for creativity, focus, and collaboration.</t>
  </si>
  <si>
    <t>Aleph, DivcoWest</t>
  </si>
  <si>
    <t>Benchmark, Goldman Sachs, Harvard Management Company, JP Morgan Chase, T. Rowe Price, Wellington Management</t>
  </si>
  <si>
    <t>Fidelity, Glade Brook Capital Partners, JP Morgan Chase, T. Rowe Price</t>
  </si>
  <si>
    <t>Hony Capital, JinJiang WeHotel, Legend Holdings</t>
  </si>
  <si>
    <t>Tarveda Therapeutics</t>
  </si>
  <si>
    <t>http://www.tarvedatx.com/</t>
  </si>
  <si>
    <t>https://www.crunchbase.com/organization/blend-therapeutics</t>
  </si>
  <si>
    <t>Tarveda Therapeutics, Inc.</t>
  </si>
  <si>
    <t>Tarveda Therapeutics is a developer of miniature drug conjugates designed for the treatment of patients with a wide range of solid tumors.</t>
  </si>
  <si>
    <t>New Enterprise Associates, Novo Holdings</t>
  </si>
  <si>
    <t>Julep</t>
  </si>
  <si>
    <t>http://www.julep.com</t>
  </si>
  <si>
    <t>https://www.crunchbase.com/organization/julep</t>
  </si>
  <si>
    <t>Julep Beauty, Inc.</t>
  </si>
  <si>
    <t>Julep is a fast-growing ecommerce beauty brand that takes a full-stack approach to product development, testing, and distribution.</t>
  </si>
  <si>
    <t>AFSquare, Alliance of Angels, Jeff Kearl, Version One Ventures</t>
  </si>
  <si>
    <t>Andreessen Horowitz, Maveron, Precedent Investments, Spencer Rascoff, Version One Ventures, Western Technology Investment</t>
  </si>
  <si>
    <t>Altimeter Capital, Andreessen Horowitz, Azure Capital Partners, CAA Ventures, Madrona, Maveron, Shawn Carter, Spencer Rascoff, Will Smith</t>
  </si>
  <si>
    <t>Endgame</t>
  </si>
  <si>
    <t>http://www.endgame.com</t>
  </si>
  <si>
    <t>https://www.crunchbase.com/organization/endgame-inc</t>
  </si>
  <si>
    <t>ENDGAME, INC.</t>
  </si>
  <si>
    <t>Endgame's endpoint protection platform protects the world’s data from advanced attacks.</t>
  </si>
  <si>
    <t>Bessemer Venture Partners, Columbia Capital, Kleiner Perkins, TechOperators</t>
  </si>
  <si>
    <t>Bessemer Venture Partners, Columbia Capital, Kleiner Perkins, Paladin Capital Group, TechOperators</t>
  </si>
  <si>
    <t>Bessemer Venture Partners, Columbia Capital, Edgemore Capital, Kleiner Perkins, Paladin Capital Group, TechOperators, Top Tier Capital Partners</t>
  </si>
  <si>
    <t>TabbedOut</t>
  </si>
  <si>
    <t>http://www.tabbedout.com</t>
  </si>
  <si>
    <t>https://www.crunchbase.com/organization/tabbedout</t>
  </si>
  <si>
    <t>ATX Innovation, Inc.</t>
  </si>
  <si>
    <t>TabbedOut enables customers to open, view, and pay bar or restaurant tabs from their smartphones.</t>
  </si>
  <si>
    <t>Raven Venture Partners, Trellis Partners</t>
  </si>
  <si>
    <t>Heartland Payment Systems, Morgan Creek Capital Management, New Enterprise Associates</t>
  </si>
  <si>
    <t>Morgan Creek Capital Management, New Enterprise Associates, Wellington Management</t>
  </si>
  <si>
    <t>OneLogin</t>
  </si>
  <si>
    <t>http://onelogin.com</t>
  </si>
  <si>
    <t>https://www.crunchbase.com/organization/onelogin</t>
  </si>
  <si>
    <t>OneLogin, Inc.</t>
  </si>
  <si>
    <t>OneLogin is a cloud identity and access management solution that enables enterprises to secure all apps for their users on all devices.</t>
  </si>
  <si>
    <t>Jim Patterson</t>
  </si>
  <si>
    <t>CRV, Social Capital</t>
  </si>
  <si>
    <t>CRV, Scale Venture Partners, Social Capital</t>
  </si>
  <si>
    <t>CRV, Greenspring Associates, Scale Venture Partners, Silver Lake Waterman</t>
  </si>
  <si>
    <t>BellyCard</t>
  </si>
  <si>
    <t>http://www.bellycard.com/</t>
  </si>
  <si>
    <t>https://www.crunchbase.com/organization/bellycard</t>
  </si>
  <si>
    <t>Belly</t>
  </si>
  <si>
    <t>BellyCard is the leader in loyalty for customers and small- to medium-sized businesses.</t>
  </si>
  <si>
    <t>7-Ventures LLC, Andreessen Horowitz, Cisco, DAG Ventures, Lightbank, New Enterprise Associates</t>
  </si>
  <si>
    <t>BetterCloud</t>
  </si>
  <si>
    <t>https://www.bettercloud.com</t>
  </si>
  <si>
    <t>https://www.crunchbase.com/organization/bettercloud</t>
  </si>
  <si>
    <t>BetterCloud, Inc.</t>
  </si>
  <si>
    <t>BetterCloud is a SaaS Operations leader: Transform employee experience, centralize data protection, and maximize operational efficiency.</t>
  </si>
  <si>
    <t>BLH Venture Partners</t>
  </si>
  <si>
    <t>BLH Venture Partners, Bear Creek Capital, Flybridge, Greycroft, Tribeca Venture Partners</t>
  </si>
  <si>
    <t>BLH Venture Partners, Bear Creek Capital, Flybridge, Greycroft, Hallett Capital, Tribeca Venture Partners</t>
  </si>
  <si>
    <t>BLH Venture Partners, Bear Creek Capital, Flybridge, Greycroft, Hallett Capital, Jay Markley, New Amsterdam Growth Capital, Tribeca Venture Partners</t>
  </si>
  <si>
    <t>Accel, Flybridge, Greycroft, Headline, Jay Markley, Millennium Technology Value Partners, New Amsterdam Capital, New Amsterdam Growth Capital, Tribeca Venture Partners</t>
  </si>
  <si>
    <t>Accel, Bain Capital Ventures, Flybridge, Greycroft, Headline, New Amsterdam Growth Capital, Tribeca Venture Partners</t>
  </si>
  <si>
    <t>Accel, Bain Capital Ventures, Flybridge, Greycroft, Headline, New Amsterdam Growth Capital, Warburg Pincus</t>
  </si>
  <si>
    <t>JOOR</t>
  </si>
  <si>
    <t>https://joor.com</t>
  </si>
  <si>
    <t>https://www.crunchbase.com/organization/joor</t>
  </si>
  <si>
    <t>JOOR, Inc.</t>
  </si>
  <si>
    <t>JOOR is an online global fashion marketplace, connecting brands and retailers.</t>
  </si>
  <si>
    <t>Battery Ventures, Forerunner Ventures, Great Oaks Venture Capital, Landis Capital, Lerer Hippeau, Red Sea Ventures, Richard Mishaan</t>
  </si>
  <si>
    <t>Battery Ventures, Canaan Partners, Forerunner Ventures, Great Oaks Venture Capital, Landis Capital, Lerer Hippeau</t>
  </si>
  <si>
    <t>Battery Ventures, Canaan Partners, ITOCHU Corporation</t>
  </si>
  <si>
    <t>Akkadian Ventures, Battery Ventures, Canaan Partners, ITOCHU Corporation, Macquarie Capital</t>
  </si>
  <si>
    <t>LiquidSpace</t>
  </si>
  <si>
    <t>http://www.liquidspace.com</t>
  </si>
  <si>
    <t>https://www.crunchbase.com/organization/liquidspace</t>
  </si>
  <si>
    <t>LiquidSpace, Inc.</t>
  </si>
  <si>
    <t>LiquidSpace supports Work From Anywhere with a platform that makes it easy to discover, transact, and manage your office needs on-demand.</t>
  </si>
  <si>
    <t>NFX</t>
  </si>
  <si>
    <t>Floodgate, Reid Hoffman</t>
  </si>
  <si>
    <t>Floodgate, Shasta Ventures</t>
  </si>
  <si>
    <t>Floodgate, Greylock, Shasta Ventures, The GPT Group</t>
  </si>
  <si>
    <t>Avison Young, Black Diamond Ventures, DreamFunded, Lucas Venture Group, ROTH Capital Partners, Shasta Ventures, SierraMaya360, Steelcase</t>
  </si>
  <si>
    <t>Nanotronics Imaging</t>
  </si>
  <si>
    <t>http://www.nanotronics.co/</t>
  </si>
  <si>
    <t>https://www.crunchbase.com/organization/nanotronics-imaging</t>
  </si>
  <si>
    <t>Nanotronics Imaging LLC</t>
  </si>
  <si>
    <t>Nanotronics Imaging is a microscopy and software company delivering rapid testing and analysis solutions.</t>
  </si>
  <si>
    <t>Founders Fund</t>
  </si>
  <si>
    <t>Founders Fund, Investment Corporation of Dubai (ICD)</t>
  </si>
  <si>
    <t>Marqeta</t>
  </si>
  <si>
    <t>https://www.marqeta.com</t>
  </si>
  <si>
    <t>https://www.crunchbase.com/organization/marqeta</t>
  </si>
  <si>
    <t>Marqeta, Inc.</t>
  </si>
  <si>
    <t>Marqeta is a card issuing platform that provides infrastructure and tools to help companies build and manage payment programs.</t>
  </si>
  <si>
    <t>83North, Granite Ventures, Greylock</t>
  </si>
  <si>
    <t>83North, Commerce Ventures, Granite Ventures, Hard Yaka</t>
  </si>
  <si>
    <t>83North, Black River Ventures, Commerce Ventures, CommerzVentures, Granite Ventures, IA Capital Group, Louis Beryl, Max Levchin</t>
  </si>
  <si>
    <t>83North, Commerce Ventures, CommerzVentures, CreditEase Fintech Investment Fund, Granite Ventures, IA Capital Group, Visa</t>
  </si>
  <si>
    <t>83North, Coatue, CommerzVentures, CreditEase, Geodesic Capital, Goldman Sachs, Granite Ventures, Greyhound Capital, IA Capital Group, ICONIQ Capital, Lone Pine Capital, Spark Capital, Visa, Vitruvian Partners</t>
  </si>
  <si>
    <t>Dermira</t>
  </si>
  <si>
    <t>http://www.dermira.com</t>
  </si>
  <si>
    <t>https://www.crunchbase.com/organization/dermira</t>
  </si>
  <si>
    <t>Dermira, Inc.</t>
  </si>
  <si>
    <t>Dermira is a development-stage biotech company focused on developing and commercializing innovative new therapies in dermatology.</t>
  </si>
  <si>
    <t>Bay City Capital, Canaan Partners, New Enterprise Associates</t>
  </si>
  <si>
    <t>Bay City Capital, Canaan Partners, Maruho, New Enterprise Associates</t>
  </si>
  <si>
    <t>Aisling Capital, Apple Tree Partners, Bay City Capital, Canaan Partners, New Enterprise Associates, Rock Springs Capital, Sabby Capital, Union Chimique Belge</t>
  </si>
  <si>
    <t>Dollar Shave Club</t>
  </si>
  <si>
    <t>http://www.dollarshaveclub.com</t>
  </si>
  <si>
    <t>https://www.crunchbase.com/organization/dollar-shave-club</t>
  </si>
  <si>
    <t>Dollar Shave Club, Inc.</t>
  </si>
  <si>
    <t>DSC is a lifestyle brand and e-commerce company that delivers razors and other personal grooming products to customers by mail.</t>
  </si>
  <si>
    <t>Andreessen Horowitz, Cowboy Ventures, Felicis, Forerunner Ventures, Kleiner Perkins, Rustic Canyon Partners, Science, Shasta Ventures, White Star Capital</t>
  </si>
  <si>
    <t>Felicis, Forerunner Ventures, Rustic Canyon Partners, Science, Venrock</t>
  </si>
  <si>
    <t>Adeyemi Ajao, Augusta Investments LLC, Battery Ventures, Brendan Wallace, CMT Capital Markets Trading, Comcast Ventures, Flight Ventures, Forerunner Ventures, NJF Capital, Nicole Junkermann, Otter Rock Capital, Pritzker Group Venture Capital, Rustic Canyon Partners, Venrock</t>
  </si>
  <si>
    <t>Daniel Curran, Hinge Capital, Marco DeMeireles, Pritzker Group Venture Capital, TCV, Venrock</t>
  </si>
  <si>
    <t>Ascend Venture Group, Dragoneer Investment Group, Forerunner Ventures, Founders Circle Capital, KG Investments, TCV, Venrock</t>
  </si>
  <si>
    <t>PubNub</t>
  </si>
  <si>
    <t>https://www.pubnub.com</t>
  </si>
  <si>
    <t>https://www.crunchbase.com/organization/pubnub</t>
  </si>
  <si>
    <t>PubNub Inc.</t>
  </si>
  <si>
    <t>PubNub Data Stream Network is a secure global Data Stream Network that enables mobile and web developers to build and scale real-time apps.</t>
  </si>
  <si>
    <t>Streamlined Ventures, Ullas Naik</t>
  </si>
  <si>
    <t>Anshu Sharma, Relay Ventures, TiE Angels</t>
  </si>
  <si>
    <t>Relay Ventures, Scale Venture Partners, Streamlined Ventures, TiE Angels</t>
  </si>
  <si>
    <t>Bosch Ventures, Clearvision Ventures, Envision Ventures, Relay Ventures, Sapphire Ventures, Scale Venture Partners, Sound Ventures, TiE Angels</t>
  </si>
  <si>
    <t>Bosch, Cisco Investments, Ericsson, Hewlett Packard Enterprise, Relay Ventures, Sapphire Ventures, Scale Venture Partners</t>
  </si>
  <si>
    <t>Bosch Ventures, HPE Growth, Sapphire Ventures, Scale Venture Partners, The Raine Group</t>
  </si>
  <si>
    <t>Euclid</t>
  </si>
  <si>
    <t>https://euclidanalytics.com</t>
  </si>
  <si>
    <t>https://www.crunchbase.com/organization/euclid</t>
  </si>
  <si>
    <t>Euclid, Inc</t>
  </si>
  <si>
    <t>Euclid develops shopping analytics platforms to track customer behavior in their retail stores.</t>
  </si>
  <si>
    <t>Auren Hoffman, Ben Narasin, Harrison Metal, Jens Christensen, Othman Laraki, TriplePoint Capital, Ulu Ventures, XG Ventures</t>
  </si>
  <si>
    <t>Harrison Metal, New Enterprise Associates</t>
  </si>
  <si>
    <t>Benchmark, Elad Gil, Harrison Metal, Jason Spero, Michael M. Calbert, New Enterprise Associates, Novel TMT Ventures</t>
  </si>
  <si>
    <t>Benchmark, Cox Enterprises, Groupe Arnault, Harrison Metal, New Enterprise Associates</t>
  </si>
  <si>
    <t>Sisense</t>
  </si>
  <si>
    <t>http://www.sisense.com</t>
  </si>
  <si>
    <t>https://www.crunchbase.com/organization/sisense</t>
  </si>
  <si>
    <t>Sisense Ltd.</t>
  </si>
  <si>
    <t>Sisense is a business analytics software company that delivers agile analytics at scale.</t>
  </si>
  <si>
    <t>Eli Farkash, Genesis Partners, Opus Capital</t>
  </si>
  <si>
    <t>Battery Ventures, Genesis Partners, Opus Capital</t>
  </si>
  <si>
    <t>Battery Ventures, DFJ Growth, Genesis Partners, Opus Capital, RTP Ventures, The Explorer Group</t>
  </si>
  <si>
    <t>Battery Ventures, Bessemer Venture Partners, DFJ Growth, Genesis Partners, Opus Capital</t>
  </si>
  <si>
    <t>Battery Ventures, Bessemer Venture Partners, DFJ Growth, Genesis Partners, Insight Partners, Opus Capital</t>
  </si>
  <si>
    <t>Access Industries, Battery Ventures, Bessemer Venture Partners, ClalTech, DFJ Growth, Insight Partners</t>
  </si>
  <si>
    <t>CloudPhysics</t>
  </si>
  <si>
    <t>http://www.cloudphysics.com</t>
  </si>
  <si>
    <t>https://www.crunchbase.com/organization/cloudphysics</t>
  </si>
  <si>
    <t>CloudPhysics, Inc.</t>
  </si>
  <si>
    <t>CloudPhysics provides predictive analytics for proactive virtual datacenter management.</t>
  </si>
  <si>
    <t>Wing Venture Capital</t>
  </si>
  <si>
    <t>Kleiner Perkins, Mark Leslie, Mayfield Fund, Wing Venture Capital</t>
  </si>
  <si>
    <t>Icon Ventures, Kleiner Perkins, Mayfield Fund</t>
  </si>
  <si>
    <t>Oculus</t>
  </si>
  <si>
    <t>http://www.oculus.com</t>
  </si>
  <si>
    <t>https://www.crunchbase.com/organization/oculus-vr</t>
  </si>
  <si>
    <t>Oculus VR, Inc</t>
  </si>
  <si>
    <t>Oculus develops virtual reality platforms and products, including Rift, that let people experience anything, with anyone.</t>
  </si>
  <si>
    <t>BIG Ventures, Michael Antonov</t>
  </si>
  <si>
    <t>Andrew Gault, BIG Ventures, Eytan Elbaz, Formation 8, Founders Fund, Greg Castle, Matrix, Spark Capital</t>
  </si>
  <si>
    <t>Andreessen Horowitz, Formation 8, Matrix, Spark Capital</t>
  </si>
  <si>
    <t>Choose Energy</t>
  </si>
  <si>
    <t>https://www.chooseenergy.com/</t>
  </si>
  <si>
    <t>https://www.crunchbase.com/organization/choose-energy</t>
  </si>
  <si>
    <t>Choose Energy, Inc.</t>
  </si>
  <si>
    <t>Choose Energy is an internet utilities search engine that allows the user to find and compare prices.</t>
  </si>
  <si>
    <t>Sandler Capital</t>
  </si>
  <si>
    <t>Invenergy, Kleiner Perkins, NGEN Partners, Stephens</t>
  </si>
  <si>
    <t>Erik Blachford, Kleiner Perkins, NGEN Partners, RES Investments, TCV</t>
  </si>
  <si>
    <t>GoSecure</t>
  </si>
  <si>
    <t>http://www.gosecure.net</t>
  </si>
  <si>
    <t>https://www.crunchbase.com/organization/countertack</t>
  </si>
  <si>
    <t>GoSecure, Inc.</t>
  </si>
  <si>
    <t>GoSecure is an information technology company that specializes in cybersecurity, cloud security, and network security.</t>
  </si>
  <si>
    <t>Fairhaven Capital Partners</t>
  </si>
  <si>
    <t>Fairhaven Capital Partners, Goldman Sachs</t>
  </si>
  <si>
    <t>Alcatel-Lucent, EDBI, Fairhaven Capital Partners, Goldman Sachs, Mitsui Global Investment, Next47, OnPoint Technologies, Razor's Edge Ventures, Ten Eleven Ventures</t>
  </si>
  <si>
    <t>SAP National Security Services, Singtel Innov8</t>
  </si>
  <si>
    <t>Bank of Montreal, Razor's Edge Ventures, SAP National Security Services, Yaletown Partners</t>
  </si>
  <si>
    <t>Datrium</t>
  </si>
  <si>
    <t>http://www.datrium.com/</t>
  </si>
  <si>
    <t>https://www.crunchbase.com/organization/datrium</t>
  </si>
  <si>
    <t>Datrium, Inc.</t>
  </si>
  <si>
    <t>Datrium is a unified hybrid cloud computing and data management company.</t>
  </si>
  <si>
    <t>Lightspeed Venture Partners, New Enterprise Associates</t>
  </si>
  <si>
    <t>Icon Ventures, Lightspeed Venture Partners, New Enterprise Associates, Samsung Catalyst Fund</t>
  </si>
  <si>
    <t>Optoro</t>
  </si>
  <si>
    <t>http://www.optoro.com</t>
  </si>
  <si>
    <t>https://www.crunchbase.com/organization/optoro</t>
  </si>
  <si>
    <t>Optoro, Inc.</t>
  </si>
  <si>
    <t>A SaaS returns management system (RMS) that optimizes the returns lifecycle—from return initiation, return methods, restock, &amp; resale.</t>
  </si>
  <si>
    <t>QED Investors, SJF Ventures</t>
  </si>
  <si>
    <t>Grotech Ventures, Revolution, Revolution Growth, SWaN &amp; Legend Venture Partners</t>
  </si>
  <si>
    <t>Grotech Ventures, Kleiner Perkins, Revolution, Revolution Growth, SWaN &amp; Legend Venture Partners</t>
  </si>
  <si>
    <t>Kleiner Perkins, Maryland Venture Fund, Revolution, Revolution Growth, SWaN &amp; Legend Venture Partners, United Parcel Service</t>
  </si>
  <si>
    <t>Franklin Templeton, Generation Investment Management, Grotech Ventures, Revolution, Revolution Growth, UPS Ventures</t>
  </si>
  <si>
    <t>42Floors</t>
  </si>
  <si>
    <t>https://42floors.com</t>
  </si>
  <si>
    <t>https://www.crunchbase.com/organization/42floors</t>
  </si>
  <si>
    <t>42Floors Inc.</t>
  </si>
  <si>
    <t>42Floors makes it easy to search for office space.</t>
  </si>
  <si>
    <t>Alex Bresler, BoxGroup, Brainchild Holdings, Camber Creek, Founder Collective, SVA, Start Fund, Y Combinator</t>
  </si>
  <si>
    <t>500 Global, Alex Bresler, Alexis Ohanian, Bessemer Venture Partners, BoxGroup, Chris Dixon, Red Swan Ventures, Thrive Capital</t>
  </si>
  <si>
    <t>Bessemer Venture Partners, Columbus Nova Technology Partners, New Enterprise Associates, Thrive Capital</t>
  </si>
  <si>
    <t>Fastly</t>
  </si>
  <si>
    <t>http://www.fastly.com</t>
  </si>
  <si>
    <t>https://www.crunchbase.com/organization/fastly</t>
  </si>
  <si>
    <t>Fastly, Inc.</t>
  </si>
  <si>
    <t>Fastly helps digital businesses keep pace with their customer expectations by delivering secure and online experiences.</t>
  </si>
  <si>
    <t>Amplify Partners, Jesse Robbins, Sunil Dhaliwal</t>
  </si>
  <si>
    <t>Amplify Partners, Battery Ventures, Oreilly AlphaTech Ventures</t>
  </si>
  <si>
    <t>Amplify Partners, August Capital</t>
  </si>
  <si>
    <t>Amplify Partners, August Capital, Battery Ventures, IDG Capital, Oreilly AlphaTech Ventures, Ridge Ventures</t>
  </si>
  <si>
    <t>Amplify Partners, August Capital, Battery Ventures, ICONIQ Growth, IDG Capital, Jesse Robbins, Oreilly AlphaTech Ventures, Ridge Ventures</t>
  </si>
  <si>
    <t>Amplify Partners, August Capital, ICONIQ Growth, IDG Capital, Oreilly AlphaTech Ventures, Ridge Ventures, Sapphire Ventures, Sorenson Capital</t>
  </si>
  <si>
    <t>DTCP, Sozo Ventures, Stereo Capital, Swisscom Ventures</t>
  </si>
  <si>
    <t>Acutus Medical</t>
  </si>
  <si>
    <t>http://www.acutusmedical.com</t>
  </si>
  <si>
    <t>https://www.crunchbase.com/organization/acutus-medical</t>
  </si>
  <si>
    <t>Acutus Medical Inc.</t>
  </si>
  <si>
    <t>Acutus Medical develops medical technologies to treat complex cardiac arrhythmia.</t>
  </si>
  <si>
    <t>Advent Life Sciences</t>
  </si>
  <si>
    <t>Advent Venture Partners, GE Ventures, Index Ventures, OrbiMed</t>
  </si>
  <si>
    <t>Advent Life Sciences, Deerfield, GE Ventures, OrbiMed, Xeraya Capital</t>
  </si>
  <si>
    <t>8VC, Advent Venture Partners, Deerfield Capital Management, GE Ventures, Opaleye Management, OrbiMed, Pura Vida Investments, Xeraya Capital</t>
  </si>
  <si>
    <t>Rapid Micro Biosystems</t>
  </si>
  <si>
    <t>http://www.rapidmicrobio.com</t>
  </si>
  <si>
    <t>https://www.crunchbase.com/organization/rapid-micro-biosystems</t>
  </si>
  <si>
    <t>Rapid Micro Biosystems, Inc.</t>
  </si>
  <si>
    <t>Rapid Micro Biosystems offers tools that detect microbial contamination in manufacturing pharmaceutical, biotechnology and other products.</t>
  </si>
  <si>
    <t>Kleiner Perkins, Quaker BioVentures, TVM Capital, VIMAC Milestone Medical Fund</t>
  </si>
  <si>
    <t>Kleiner Perkins, Longitude Capital, Quaker Partners, TPG Biotech, TVM Capital</t>
  </si>
  <si>
    <t>Hepalink, Kleiner Perkins, Longitude Capital, Quaker Partners, TPG Biotech, TVM Capital</t>
  </si>
  <si>
    <t>DogVacay</t>
  </si>
  <si>
    <t>http://dogvacay.com</t>
  </si>
  <si>
    <t>https://www.crunchbase.com/organization/dogvacay</t>
  </si>
  <si>
    <t>Dog Vacay, Inc</t>
  </si>
  <si>
    <t>DogVacay is a pet boarding marketplace connecting pet owners with families willing to take care of their pets while they are away.</t>
  </si>
  <si>
    <t>Andreessen Horowitz, Baroda Ventures, Benjamin Ling, Bob Brinker, Brian Lee, Dennis Phelps, Don Hutchison, First Round Capital, Jay Gould, Quest Venture Partners, Science, Ted Rheingold, Tom McInerney, Tom Ryan</t>
  </si>
  <si>
    <t>ACME Capital, Benchmark, DAG Ventures, First Round Capital, Foundation Capital, Shervin Pishevar</t>
  </si>
  <si>
    <t>Yesware</t>
  </si>
  <si>
    <t>http://www.yesware.com</t>
  </si>
  <si>
    <t>https://www.crunchbase.com/organization/yesware</t>
  </si>
  <si>
    <t>Yesware, Inc.</t>
  </si>
  <si>
    <t>All-in-one toolkit for sales professionals. Everything you need to prospect, schedule meetings and follow up.</t>
  </si>
  <si>
    <t>Foundry Group, Golden Ventures, Google Ventures, Ridge Ventures, Techstars</t>
  </si>
  <si>
    <t>Battery Ventures, Foundry Group, Golden Ventures, Google Ventures, Ridge Ventures</t>
  </si>
  <si>
    <t>Battery Ventures, Foundry Group, Golden Ventures, Google Ventures, Techstars</t>
  </si>
  <si>
    <t>Planet</t>
  </si>
  <si>
    <t>http://www.planet.com</t>
  </si>
  <si>
    <t>https://www.crunchbase.com/organization/planet-labs</t>
  </si>
  <si>
    <t>Planet Labs Inc.</t>
  </si>
  <si>
    <t>Planet is an aerospace and data analytics company that builds small satellites and delivers information about the changing planet.</t>
  </si>
  <si>
    <t>Capricorn Investment Group, DCVC, First Round Capital, Innovation Endeavors, Oreilly AlphaTech Ventures, Pathfinder</t>
  </si>
  <si>
    <t>AME Cloud Ventures, Capricorn Investment Group, DCVC, Felicis, First Round Capital, Founders Fund, Industry Ventures, Innovation Endeavors, Lux Capital, Oreilly AlphaTech Ventures, Ray Rothrock</t>
  </si>
  <si>
    <t>Prelude Ventures</t>
  </si>
  <si>
    <t>Hootsuite</t>
  </si>
  <si>
    <t>https://hootsuite.com/</t>
  </si>
  <si>
    <t>https://www.crunchbase.com/organization/hootsuite</t>
  </si>
  <si>
    <t>Hootsuite Inc.</t>
  </si>
  <si>
    <t>Hootsuite develops a platform for managing social media programs across multiple social networks.</t>
  </si>
  <si>
    <t>Blumberg Capital, Craft Ventures, Hearst Ventures, Voyager Capital</t>
  </si>
  <si>
    <t>Accel, Insight Partners, OMERS Ventures</t>
  </si>
  <si>
    <t>Accel, Cloud Apps Capital Partners, Difference Capital, Fidelity, Insight Partners, OMERS Ventures, Silicon Valley Bank</t>
  </si>
  <si>
    <t>Inventables</t>
  </si>
  <si>
    <t>http://www.inventables.com</t>
  </si>
  <si>
    <t>https://www.crunchbase.com/organization/inventables</t>
  </si>
  <si>
    <t>INVENTABLES, INC.</t>
  </si>
  <si>
    <t>Inventables is a 3D carving company offers a powerful machine, intuitive software and unique materials.</t>
  </si>
  <si>
    <t>Corazon Capital, Draper Associates, Dundee Venture Capital, Georges Harik, Richard Yoo, True Ventures</t>
  </si>
  <si>
    <t>Cue Ball, Draper Associates, Greycroft, Jeff Weiner, Michael Gamson, Pipeline Capital, True Ventures</t>
  </si>
  <si>
    <t>Rover</t>
  </si>
  <si>
    <t>http://www.rover.com</t>
  </si>
  <si>
    <t>https://www.crunchbase.com/organization/rover-com</t>
  </si>
  <si>
    <t>Rover.com</t>
  </si>
  <si>
    <t>Rover is an online pet care marketplace that connects pet parents with pet sitters and dog walkers.</t>
  </si>
  <si>
    <t>First Round Capital</t>
  </si>
  <si>
    <t>Madrona, Tuesday Capital</t>
  </si>
  <si>
    <t>Foundry Group, Madrona</t>
  </si>
  <si>
    <t>Foundry Group, Madrona, Menlo Ventures, Petco</t>
  </si>
  <si>
    <t>A-Grade Investments, TCV</t>
  </si>
  <si>
    <t>Foundry Group, Madrona, Menlo Ventures</t>
  </si>
  <si>
    <t>Bespoke Strategies, Foundry Group, Madrona, Menlo Ventures, OMERS Ventures, Spark Capital, StepStone Group, TCV</t>
  </si>
  <si>
    <t>Jumia Group</t>
  </si>
  <si>
    <t>https://group.jumia.com</t>
  </si>
  <si>
    <t>https://www.crunchbase.com/organization/jumia-group</t>
  </si>
  <si>
    <t>Jumia Group is an e-commerce ecosystem that provides innovative, convenient, and affordable online goods and services to consumers.</t>
  </si>
  <si>
    <t>Blakeney Management, Millicom (Tigo), Rocket Internet</t>
  </si>
  <si>
    <t>MTN Group, Millicom (Tigo), Rocket Internet</t>
  </si>
  <si>
    <t>AXA Group, CDC Group, Goldman Sachs, MTN Group, Orange, Rocket Internet</t>
  </si>
  <si>
    <t>NationBuilder</t>
  </si>
  <si>
    <t>http://nationbuilder.com</t>
  </si>
  <si>
    <t>https://www.crunchbase.com/organization/nationbuilder</t>
  </si>
  <si>
    <t>NationBuilder is a community organizing software platform that helps people organize and build community-based relationships.</t>
  </si>
  <si>
    <t>Chris Hughes, Nihal Mehta</t>
  </si>
  <si>
    <t>Andreessen Horowitz, Causes, Chris Hughes, Dave Morin, Dustin Moskovitz, Index Ventures, Nihal Mehta, Pejman Nozad, SVA, Slow Ventures</t>
  </si>
  <si>
    <t>Andreessen Horowitz, Emagen Investment Group Inc., Omidyar Network, QueensBridge Venture Partners</t>
  </si>
  <si>
    <t>Visier</t>
  </si>
  <si>
    <t>http://www.visier.com</t>
  </si>
  <si>
    <t>https://www.crunchbase.com/organization/visier</t>
  </si>
  <si>
    <t>Visier Inc.</t>
  </si>
  <si>
    <t>Visier is an HR analytics platform that offers cloud-based solutions for workforce analytics and workforce planning.</t>
  </si>
  <si>
    <t>Foundation Capital, Summit Partners</t>
  </si>
  <si>
    <t>Adams Street Partners, Foundation Capital, Summit Partners</t>
  </si>
  <si>
    <t>Adams Street Partners, BYU Cougar Capital, Foundation Capital, Sorenson Capital, Summit Partners</t>
  </si>
  <si>
    <t>Adams Street Partners, Foundation Capital, Goldman Sachs Asset Management, Sorenson Capital, Summit Partners</t>
  </si>
  <si>
    <t>Teladoc Health</t>
  </si>
  <si>
    <t>https://teladochealth.com</t>
  </si>
  <si>
    <t>https://www.crunchbase.com/organization/teladoc</t>
  </si>
  <si>
    <t>Teladoc Health, Inc.</t>
  </si>
  <si>
    <t>Teladoc is a telehealth platform that offers primary care, mental health, and chronic condition management services for patients.</t>
  </si>
  <si>
    <t>Cardinal Partners, HLM Venture Partners, Trident Capital</t>
  </si>
  <si>
    <t>Cardinal Partners, FLAG Capital Management, Greenspring Associates, HLM Venture Partners, Icon Ventures, Kleiner Perkins, New Capital Partners, QuestMark Partners, Trident Capital</t>
  </si>
  <si>
    <t>Movable Ink</t>
  </si>
  <si>
    <t>http://movableink.com</t>
  </si>
  <si>
    <t>https://www.crunchbase.com/organization/movableink</t>
  </si>
  <si>
    <t>Movable, Inc.</t>
  </si>
  <si>
    <t>Movable Ink activates any data into personalized content in any customer engagement.</t>
  </si>
  <si>
    <t>Alan Laifer, Andy Russell, Capital Factory, Compound, Contour Venture Partners, John Pettitt, Josh McBride, Kima Ventures, MI Ventures, Tom Chiu, Wilson Sonsini Goodrich &amp; Rosati, ff Venture Capital</t>
  </si>
  <si>
    <t>Compound, Contour Venture Partners, Intel Capital, Silicon Valley Bank, Wilson Sonsini Goodrich &amp; Rosati, ff Venture Capital</t>
  </si>
  <si>
    <t>Contour Venture Partners, Intel Capital, Silver Lake</t>
  </si>
  <si>
    <t>Contour Venture Partners, Intel Capital, Silver Lake Waterman</t>
  </si>
  <si>
    <t>Cyphort</t>
  </si>
  <si>
    <t>http://www.cyphort.com</t>
  </si>
  <si>
    <t>https://www.crunchbase.com/organization/cyphort</t>
  </si>
  <si>
    <t>Cyphort Inc.</t>
  </si>
  <si>
    <t>Cyphort offers a threat protection platform that detects and fights targeted and advanced threats, corporate espionage and IP theft.</t>
  </si>
  <si>
    <t>Foundation Capital</t>
  </si>
  <si>
    <t>Foundation Capital, Matrix</t>
  </si>
  <si>
    <t>Dell Technologies Capital, Foundation Capital, Matrix, Trinity Ventures</t>
  </si>
  <si>
    <t>Dell Technologies Capital, Foundation Capital, Matrix, Sapphire Ventures, Trinity Ventures, Zouk Capital</t>
  </si>
  <si>
    <t>Atara Biotherapeutics</t>
  </si>
  <si>
    <t>http://atarabio.com</t>
  </si>
  <si>
    <t>https://www.crunchbase.com/organization/atara-biotherapeutics</t>
  </si>
  <si>
    <t>Atara Biotherapeutics Inc.</t>
  </si>
  <si>
    <t>Atara Biotherapeutics (Nasdaq: ATRA) is an off-the-shelf, allogeneic T-cell immunotherapy company.</t>
  </si>
  <si>
    <t>Alexandria, Amgen Ventures, Celgene, DAG Ventures, Domain Associates, EcoR1 Capital, Kleiner Perkins</t>
  </si>
  <si>
    <t>Zopper</t>
  </si>
  <si>
    <t>https://www.zopper.com</t>
  </si>
  <si>
    <t>https://www.crunchbase.com/organization/zopper</t>
  </si>
  <si>
    <t>Solvy Tech Solutions Pvt Ltd.</t>
  </si>
  <si>
    <t>Zopper is a financial insurance company that provides sales, operations, marketing, and financial reconciliation.</t>
  </si>
  <si>
    <t>Blume Ventures, Nirvana Venture Advisors, Tiger Global Management</t>
  </si>
  <si>
    <t>Bessemer Venture Partners, Blume Ventures, Creaegis, ICICI Venture, Tiger Global Management</t>
  </si>
  <si>
    <t>Instacart</t>
  </si>
  <si>
    <t>https://www.instacart.com</t>
  </si>
  <si>
    <t>https://www.crunchbase.com/organization/instacart</t>
  </si>
  <si>
    <t>Maplebear Inc.</t>
  </si>
  <si>
    <t>Instacart is an online grocery platform that offers same-day delivery and pickup services for retailers and consumers.</t>
  </si>
  <si>
    <t>Initialized Capital, SVA, Y Combinator</t>
  </si>
  <si>
    <t>Canaan Partners, FundersClub, Irving Investors, Khosla Ventures, Paul Buchheit, SVA, Sequoia Capital</t>
  </si>
  <si>
    <t>Aaron Levie, Adeyemi Ajao, American Express Ventures, Andreessen Horowitz, Augusta Investments LLC, Canaan Partners, Khosla Ventures, Sequoia Capital, Y Combinator</t>
  </si>
  <si>
    <t>Andreessen Horowitz, Comcast Ventures, Dragoneer Investment Group, G Squared, KG Investments, Khosla Ventures, Kleiner Perkins, Sequoia Capital, Thrive Capital, Unilever Ventures, Valiant Capital Partners</t>
  </si>
  <si>
    <t>Andreessen Horowitz, Counterpart Advisors, FundersClub, Initialized Capital, Khosla Ventures, Kleiner Perkins, Sequoia Capital, Thrive Capital, Valiant Capital Partners, Wellcome Trust, Y Combinator</t>
  </si>
  <si>
    <t>Coatue, Glade Brook Capital Partners</t>
  </si>
  <si>
    <t>D1 Capital Partners</t>
  </si>
  <si>
    <t>Cumulus Networks</t>
  </si>
  <si>
    <t>https://www.cumulusnetworks.com</t>
  </si>
  <si>
    <t>https://www.crunchbase.com/organization/cumulus-networks</t>
  </si>
  <si>
    <t>Cumulus Networks, Inc.</t>
  </si>
  <si>
    <t>Cumulus Networks is a software company that designs and sells Linux operating systems for networking hardware.</t>
  </si>
  <si>
    <t>Battery Ventures</t>
  </si>
  <si>
    <t>Andreessen Horowitz, Battery Ventures, Diane Greene, Edouard Bugnion, Mendel Rosenblum, SVA, Wing Venture Capital</t>
  </si>
  <si>
    <t>Andreessen Horowitz, Battery Ventures, Sequoia Capital</t>
  </si>
  <si>
    <t>Andreessen Horowitz, Battery Ventures, SVA, Sequoia Capital, Top Tier Capital Partners, Wing Venture Capital</t>
  </si>
  <si>
    <t>Andreessen Horowitz, Battery Ventures, NextEquity Partners, Sequoia Capital, Telstra Ventures, Top Tier Capital Partners</t>
  </si>
  <si>
    <t>Reddit</t>
  </si>
  <si>
    <t>https://www.redditinc.com</t>
  </si>
  <si>
    <t>https://www.crunchbase.com/organization/reddit</t>
  </si>
  <si>
    <t>Reddit, Inc.</t>
  </si>
  <si>
    <t>Reddit is an online platform that enables users to submit links, create content, and have discussions about the topics of their interest.</t>
  </si>
  <si>
    <t>Heartcore Capital</t>
  </si>
  <si>
    <t>500 Global, A.Capital Ventures, Andreessen Horowitz, Calvin Broadus, Jared Leto, Jessica Livingston, Kevin Hartz, Mariam Naficy, Paul Buchheit, Philip Kaplan, Rick Marini, SVA, Sam Altman, Sequoia Capital, Thrive Capital, Yishan Wong</t>
  </si>
  <si>
    <t>Andreessen Horowitz, Bracket Capital, Buddy Shakhashir, Coatue, Craft Ventures, Edward Lando, Fidelity, Quiet Capital, Reshape, SVA, Scott Belsky, Sequoia Capital, Vy Capital, Y Combinator</t>
  </si>
  <si>
    <t>Andreessen Horowitz, Puget Sound Venture Club, Quiet Capital, Sequoia Capital, Tencent, Vy Capital</t>
  </si>
  <si>
    <t>Bienville Capital, Fidelity, Montauk Ventures, Quiet Capital</t>
  </si>
  <si>
    <t>Clari</t>
  </si>
  <si>
    <t>http://www.clari.com</t>
  </si>
  <si>
    <t>https://www.crunchbase.com/organization/clari</t>
  </si>
  <si>
    <t>Clari, Inc.</t>
  </si>
  <si>
    <t>Clari is a revenue operations company that provides end-to-end sales analytics and a forecasting platform.</t>
  </si>
  <si>
    <t>Bain Capital Ventures, Northgate Capital, Sequoia Capital</t>
  </si>
  <si>
    <t>Bain Capital Ventures, Blue Cloud Ventures, Northgate Capital, Sequoia Capital, Tenaya Capital, Thomvest Ventures</t>
  </si>
  <si>
    <t>Bain Capital Ventures, Madrona, Sapphire Ventures, Sequoia Capital, Tenaya Capital, Thomvest Ventures</t>
  </si>
  <si>
    <t>B Capital, Bain Capital Ventures, Madrona, Sapphire Ventures, Sequoia Capital, Silver Lake, Tenaya Capital, Thomvest Ventures</t>
  </si>
  <si>
    <t>B Capital, Bain Capital Ventures, Blackstone Group, Light Street Capital, Madrona, Maverick Capital, Northgate Capital, Sapphire Ventures, Sequoia Capital, Sequoia Capital Global Equities, Silver Lake, Tenaya Capital</t>
  </si>
  <si>
    <t>Numerify</t>
  </si>
  <si>
    <t>https://www.numerify.com/</t>
  </si>
  <si>
    <t>https://www.crunchbase.com/organization/numerify</t>
  </si>
  <si>
    <t>Numerify, Inc.</t>
  </si>
  <si>
    <t>AI-powered IT business analytics for the Global 2000</t>
  </si>
  <si>
    <t>Abhay Parasnis, Deep Nishar, James Ramsey, Lightspeed Venture Partners, ServiceNow</t>
  </si>
  <si>
    <t>Lightspeed Venture Partners, Sequoia Capital</t>
  </si>
  <si>
    <t>Four Rivers Group, Lightspeed Venture Partners, Sequoia Capital, Silicon Valley Bank, Tenaya Capital</t>
  </si>
  <si>
    <t>DAG Ventures, Sequoia Capital, Tenaya Capital</t>
  </si>
  <si>
    <t>Vinculum Group</t>
  </si>
  <si>
    <t>https://www.vinculumgroup.com/</t>
  </si>
  <si>
    <t>https://www.crunchbase.com/organization/vinculum-solutions</t>
  </si>
  <si>
    <t>Vinculum Solutions Pvt. Ltd.</t>
  </si>
  <si>
    <t>Vinculum is a market leader in enabling Multi/ Omni Channel Retailing and fulfillment with Industry leading SaaS OMS, WMS products.</t>
  </si>
  <si>
    <t>Accel, IvyCap Ventures</t>
  </si>
  <si>
    <t>Accel, Delhivery</t>
  </si>
  <si>
    <t>D2iq</t>
  </si>
  <si>
    <t>https://d2iq.com</t>
  </si>
  <si>
    <t>https://www.crunchbase.com/organization/D2iQ</t>
  </si>
  <si>
    <t>Mesosphere, Inc.</t>
  </si>
  <si>
    <t>D2iQ offers elastically run containers and data services at scale, with complete hybrid cloud portability.</t>
  </si>
  <si>
    <t>Andreessen Horowitz, DCVC, Foundation Capital, Fuel Capital, Kleiner Perkins, SVA, Tuesday Capital</t>
  </si>
  <si>
    <t>Andreessen Horowitz, DCVC, Fuel Capital</t>
  </si>
  <si>
    <t>Andreessen Horowitz, Center Electric, Fuel Capital, Khosla Ventures, SVA</t>
  </si>
  <si>
    <t>A.Capital Ventures, Andreessen Horowitz, Fuel Capital, Hewlett Packard Enterprise, Khosla Ventures, Microsoft, Triangle Peak Partners</t>
  </si>
  <si>
    <t>Andreessen Horowitz, Hewlett Packard Enterprise, Khosla Ventures, Koch Disruptive Technologies, Qatar Investment Authority, Section Partners, T. Rowe Price, Two Sigma Ventures</t>
  </si>
  <si>
    <t>Percolate</t>
  </si>
  <si>
    <t>http://percolate.com</t>
  </si>
  <si>
    <t>https://www.crunchbase.com/organization/percolate</t>
  </si>
  <si>
    <t>Percolate Industries Inc.</t>
  </si>
  <si>
    <t>Percolate is a content marketing platform offering solutions to introduce visibility into the marketing process.</t>
  </si>
  <si>
    <t>Advancit Capital, Dave Morin, First Round Capital, Josh Spear, Lerer Hippeau, Neu Venture Capital, SVA, Slow Ventures, Transmedia Capital, Ăn cứt Chó</t>
  </si>
  <si>
    <t>Advancit Capital, First Round Capital, GGV Capital, Lerer Hippeau</t>
  </si>
  <si>
    <t>Advancit Capital, First Round Capital, GGV Capital, Lerer Hippeau, Sequoia Capital, Transmedia Capital, Unilever Ventures, WPP Ventures</t>
  </si>
  <si>
    <t>Advancit Capital, First Round Capital, GGV Capital, Lerer Hippeau, Lightspeed Venture Partners, Sequoia Capital, Slow Ventures, Transmedia Capital</t>
  </si>
  <si>
    <t>Capital IP Investment Partners LP, GGV Capital, Lightspeed, Sequoia Capital</t>
  </si>
  <si>
    <t>Good Eggs</t>
  </si>
  <si>
    <t>https://www.goodeggs.com</t>
  </si>
  <si>
    <t>https://www.crunchbase.com/organization/good-eggs</t>
  </si>
  <si>
    <t>Good Eggs, Inc.</t>
  </si>
  <si>
    <t>Good Eggs is an online grocer and meal kit delivery service with a mission to reinvent the food system, for good.</t>
  </si>
  <si>
    <t>Baseline Ventures, Collaborative Fund, Harrison Metal, Max Ventilla</t>
  </si>
  <si>
    <t>Baseline Ventures, Collaborative Fund, Correlation Ventures, Harrison Metal, Kapor Capital, Max Ventilla, New Island Capital, Sequoia Capital, The Westly Group</t>
  </si>
  <si>
    <t>Baseline Ventures, Collaborative Fund, Correlation Ventures, Harrison Metal, Index Ventures, Sequoia Capital, The Westly Group, Uprising Ventures</t>
  </si>
  <si>
    <t>Benchmark, Collaborative Fund, DNS Capital, Index Ventures, Obvious Ventures, S2G Ventures, Uprising Ventures</t>
  </si>
  <si>
    <t>Benchmark, DNS Capital, Finistere Ventures, Glade Brook Capital Partners, Google Ventures, Index Ventures, Obvious Ventures, Republic capital, Rich Products, S2G Ventures, TAO Investments</t>
  </si>
  <si>
    <t>Guardant Health</t>
  </si>
  <si>
    <t>http://guardanthealth.com</t>
  </si>
  <si>
    <t>https://www.crunchbase.com/organization/guardant-health</t>
  </si>
  <si>
    <t>Guardant Health, Inc.</t>
  </si>
  <si>
    <t>Guardant Health is a precision oncology company that uses blood tests, data sets, and analytics to provide treatment to cancer patients.</t>
  </si>
  <si>
    <t>Plug and Play, Sujay Jaswa</t>
  </si>
  <si>
    <t>Cota Capital, Farzad Nazem, Frank Malek, OUP (Osage University Partners), Sequoia Capital</t>
  </si>
  <si>
    <t>Khosla Ventures, Ling Wong, Pear VC, Sequoia Capital, Signatures Capital</t>
  </si>
  <si>
    <t>Felicis, Formation 8, Khosla Ventures, Lightspeed Venture Partners, Ling Wong, SGH CAPITAL, Sequoia Capital</t>
  </si>
  <si>
    <t>Felicis, Formation 8, Heritage Group, Hone Capital, Khosla Ventures, Laszlo Bock, Lightspeed Venture Partners, OrbiMed, Pear VC, Sequoia Capital</t>
  </si>
  <si>
    <t>8VC, C.M. Capital Advisors, Khosla Ventures, Lightspeed Venture Partners, OrbiMed, Sequoia Capital, SoftBank Vision Fund, T. Rowe Price, Temasek Holdings</t>
  </si>
  <si>
    <t>Zenefits</t>
  </si>
  <si>
    <t>http://www.zenefits.com</t>
  </si>
  <si>
    <t>https://www.crunchbase.com/organization/zenefits</t>
  </si>
  <si>
    <t>YourPeople Inc</t>
  </si>
  <si>
    <t>Zenefits delivers a complete, all-mobile HR experience for small and medium businesses.</t>
  </si>
  <si>
    <t>Andreessen Horowitz, Maverick Ventures, Venrock</t>
  </si>
  <si>
    <t>Andreessen Horowitz, Elad Gil, IVP, Initialized Capital, Jared Leto, SVA</t>
  </si>
  <si>
    <t>Andreessen Horowitz, Augusta Investments LLC, Brendan Wallace, Comcast Ventures, EPIC Ventures, FJ Labs, Fidelity, Founders Fund, Green Bay Ventures, IVP, Insight Partners, Jared Leto, Khosla Ventures, LAUNCH, Manhattan Venture Partners, Panorama Point Partners, Sound Ventures, TPG</t>
  </si>
  <si>
    <t>ThousandEyes</t>
  </si>
  <si>
    <t>http://www.thousandeyes.com</t>
  </si>
  <si>
    <t>https://www.crunchbase.com/organization/thousandeyes</t>
  </si>
  <si>
    <t>ThousandEyes, Inc.</t>
  </si>
  <si>
    <t>ThousandEyes empowers businesses to see, understand, and improve the experience for every user and every application over any network.</t>
  </si>
  <si>
    <t>Salesforce Ventures, Sequoia Capital, Sutter Hill Ventures</t>
  </si>
  <si>
    <t>Four Rivers Group, Google Ventures, Salesforce Ventures, Sequoia Capital, Sutter Hill Ventures, Tenaya Capital</t>
  </si>
  <si>
    <t>Google Ventures, Salesforce Ventures, Sequoia Capital, Sutter Hill Ventures, Tenaya Capital, Thomvest Ventures</t>
  </si>
  <si>
    <t>Qualtrics</t>
  </si>
  <si>
    <t>http://www.qualtrics.com</t>
  </si>
  <si>
    <t>https://www.crunchbase.com/organization/qualtrics</t>
  </si>
  <si>
    <t>Qualtrics, LLC</t>
  </si>
  <si>
    <t>Qualtrics is a single system of record for all experience data, managing customer, product, employee, and brand experiences on one platform.</t>
  </si>
  <si>
    <t>Accel, Sequoia Capital</t>
  </si>
  <si>
    <t>Accel, Insight Partners, Sequoia Capital</t>
  </si>
  <si>
    <t>PagerDuty</t>
  </si>
  <si>
    <t>http://www.pagerduty.com</t>
  </si>
  <si>
    <t>https://www.crunchbase.com/organization/pagerduty</t>
  </si>
  <si>
    <t>PagerDuty, Inc.</t>
  </si>
  <si>
    <t>PagerDuty is an operations performance platform that helps monitor IT infrastructure, detect issues, and resolve incidents.</t>
  </si>
  <si>
    <t>Benjamin Ling, Harrison Metal, SVA, Tandem Capital, Y Combinator</t>
  </si>
  <si>
    <t>Andreessen Horowitz, Baseline Ventures, Courtney Broadus, Harrison Metal, Jesse Robbins, Webb Investment Network</t>
  </si>
  <si>
    <t>Andreessen Horowitz, Baseline Ventures, Bessemer Venture Partners, Harrison Metal</t>
  </si>
  <si>
    <t>Accel, Andreessen Horowitz, Baseline Ventures, Bessemer Venture Partners, Harrison Metal</t>
  </si>
  <si>
    <t>Accel, Andreessen Horowitz, Bessemer Venture Partners, T. Rowe Price, Wellington Management</t>
  </si>
  <si>
    <t>Docker</t>
  </si>
  <si>
    <t>https://www.docker.com</t>
  </si>
  <si>
    <t>https://www.crunchbase.com/organization/docker</t>
  </si>
  <si>
    <t>Docker, Inc.</t>
  </si>
  <si>
    <t>Docker’s platform helps millions of developers efficiently and collaboratively build, share, and run applications.</t>
  </si>
  <si>
    <t>Brainchild Holdings, Y Combinator</t>
  </si>
  <si>
    <t>Benchmark, SVA, Trinity Ventures</t>
  </si>
  <si>
    <t>Benchmark, Greylock, Insight Partners, Trinity Ventures, pamela mouvace</t>
  </si>
  <si>
    <t>AME Cloud Ventures, Greylock, Insight Partners, Sequoia Capital, Trinity Ventures</t>
  </si>
  <si>
    <t>AME Cloud Ventures, Benchmark, Coatue, Goldman Sachs, Greylock, Ignition Partners, Insight Partners, Lightspeed Venture Partners, Lowercase Capital, Northern Trust, Sequoia Capital, Trinity Ventures</t>
  </si>
  <si>
    <t>AME Cloud Ventures, Base Partners, Benchmark, Coatue, Cross Creek, FJ Labs, Goldman Sachs, Greenspring Associates, Salesforce Ventures, SharesPost Investment Management, The Family</t>
  </si>
  <si>
    <t>Comprehend Systems</t>
  </si>
  <si>
    <t>http://www.comprehend.com</t>
  </si>
  <si>
    <t>https://www.crunchbase.com/organization/comprehend-systems</t>
  </si>
  <si>
    <t>Comprehend Systems, Inc.</t>
  </si>
  <si>
    <t>Comprehend provides a suite of cloud applications and consulting services that improve the clinical trial process.</t>
  </si>
  <si>
    <t>Aaron Levie, Easton Capital, Farzad Nazem, Life Sciences Angel Network, Nils Johnson, Sequoia Capital, Ulu Ventures, Zorba Lieberman</t>
  </si>
  <si>
    <t>Azimuth Ventures, Farzad Nazem, Initialized Capital, Lightspeed Venture Partners, Quotidian Ventures, Sequoia Capital</t>
  </si>
  <si>
    <t>Initialized Capital, Lightspeed Venture Partners, Sequoia Capital</t>
  </si>
  <si>
    <t>IngageApp</t>
  </si>
  <si>
    <t>http://www.xiaoshouyi.com/</t>
  </si>
  <si>
    <t>https://www.crunchbase.com/organization/xiaoshouyi</t>
  </si>
  <si>
    <t>Beijing Renke Interactive Network Technology Co., Ltd.</t>
  </si>
  <si>
    <t>IngageApp (Xiaoshouyi) is a CRM company leveraging mobile social platforms and big data technology.</t>
  </si>
  <si>
    <t>Matrix, Sequoia Capital</t>
  </si>
  <si>
    <t>Matrix, Sequoia Capital, Tencent, ZhenFund</t>
  </si>
  <si>
    <t>Versa Networks</t>
  </si>
  <si>
    <t>http://www.versa-networks.com</t>
  </si>
  <si>
    <t>https://www.crunchbase.com/organization/versa-networks</t>
  </si>
  <si>
    <t>Versa Networks, Inc.</t>
  </si>
  <si>
    <t>Versa is a networking and cybersecurity firm that secures and simplifies modern networks for enterprises, teleworkers, and end-users.</t>
  </si>
  <si>
    <t>Artis Ventures (AV), Sequoia Capital</t>
  </si>
  <si>
    <t>Artis Ventures (AV), Mayfield Fund, Sequoia Capital, Verizon Ventures</t>
  </si>
  <si>
    <t>Artis Ventures (AV), Mayfield Fund, Oryx Ventures, Sequoia Capital, Verizon Ventures</t>
  </si>
  <si>
    <t>Princeville Capital, RPS Ventures, Sequoia Capital</t>
  </si>
  <si>
    <t>Databricks</t>
  </si>
  <si>
    <t>https://databricks.com</t>
  </si>
  <si>
    <t>https://www.crunchbase.com/organization/databricks</t>
  </si>
  <si>
    <t>Databricks, Inc.</t>
  </si>
  <si>
    <t>Databricks is an AI cloud data platform that interacts with corporate information stored in the public cloud.</t>
  </si>
  <si>
    <t>Alfred Chuang, Andreessen Horowitz, SVA</t>
  </si>
  <si>
    <t>Andreessen Horowitz, DCVC, New Enterprise Associates</t>
  </si>
  <si>
    <t>Andreessen Horowitz, New Enterprise Associates, SineWave Ventures</t>
  </si>
  <si>
    <t>Andreessen Horowitz, Battery Ventures, Geodesic Capital, Green Bay Ventures, New Enterprise Associates, Unbound</t>
  </si>
  <si>
    <t>Andreessen Horowitz, BAM Elevate, Battery Ventures, Coatue, Founders Future, Geodesic Capital, Green Bay Ventures, Microsoft, New Enterprise Associates, Unbound</t>
  </si>
  <si>
    <t>Alkeon Capital, Andreessen Horowitz, BlackRock, Coatue, Dragoneer Investment Group, Geodesic Capital, Green Bay Ventures, Microsoft, New Enterprise Associates, T. Rowe Price, Tiger Global Management</t>
  </si>
  <si>
    <t>Altiscale</t>
  </si>
  <si>
    <t>http://www.altiscale.com</t>
  </si>
  <si>
    <t>https://www.crunchbase.com/organization/altiscale</t>
  </si>
  <si>
    <t>Altiscale, Inc.</t>
  </si>
  <si>
    <t>Altiscale is a Big Data platform that operates through the cloud service.</t>
  </si>
  <si>
    <t>AME Cloud Ventures, Accel, General Catalyst, Sequoia Capital</t>
  </si>
  <si>
    <t>AME Cloud Ventures, Accel, Boston Seed Capital, General Catalyst, Northgate Capital, Sequoia Capital, Wildcat Venture Partners</t>
  </si>
  <si>
    <t>Oscar Health</t>
  </si>
  <si>
    <t>http://www.hioscar.com</t>
  </si>
  <si>
    <t>https://www.crunchbase.com/organization/oscar</t>
  </si>
  <si>
    <t>Oscar Health, Inc.</t>
  </si>
  <si>
    <t>Oscar is a health insurance company that offers individual and family plans, medicare advantages, and small group products.</t>
  </si>
  <si>
    <t>BoxGroup, Founders Fund, General Catalyst, Khosla Ventures, Red Swan Ventures, Thrive Capital</t>
  </si>
  <si>
    <t>Breyer Capital, Formation 8, Founders Fund, General Catalyst, Khosla Ventures, LionTree, Stanley Druckenmiller, Thrive Capital, Velos Partners</t>
  </si>
  <si>
    <t>Breyer Capital, Founders Fund, General Catalyst, Goldman Sachs, Horizons Ventures, K2 Global, Khosla Ventures, Lerer Hippeau, Wellington Management</t>
  </si>
  <si>
    <t>ThoughtSpot</t>
  </si>
  <si>
    <t>https://www.thoughtspot.com</t>
  </si>
  <si>
    <t>https://www.crunchbase.com/organization/thoughtspot</t>
  </si>
  <si>
    <t>ThoughtSpot, Inc.</t>
  </si>
  <si>
    <t>ThoughtSpot is a business intelligence platform that helps anyone explore, analyze, and share real-time business analytics data.</t>
  </si>
  <si>
    <t>HarbourVest Partners, Lane Bess, Lightspeed Venture Partners, ServiceNow, Steve Sommer, Sudheesh Nair, TriplePoint Ventures</t>
  </si>
  <si>
    <t>Khosla Ventures, Lightspeed Venture Partners</t>
  </si>
  <si>
    <t>General Catalyst, Geodesic Capital, Khosla Ventures, Lightspeed Venture Partners, Quentin Clark</t>
  </si>
  <si>
    <t>BluePointe Ventures, Decacorn Capital, Future Fund, General Catalyst, Khosla Ventures, Lightspeed Venture Partners, Next Play Capital, Sapphire Ventures</t>
  </si>
  <si>
    <t>Dragon Capital, Empede Capital, Geodesic Capital, Lightspeed Venture Partners, Sapphire Ventures, Silver Lake Waterman</t>
  </si>
  <si>
    <t>Capital One Ventures, Fidelity, Founders.ai, GIC, General Catalyst, Khosla Ventures, Lightspeed Venture Partners, March Capital, Q Holdings Inc, Sapphire Ventures, Snowflake Ventures, Sweetwater Capital Partners, The Syndicate Group</t>
  </si>
  <si>
    <t>Clever</t>
  </si>
  <si>
    <t>https://clever.com</t>
  </si>
  <si>
    <t>https://www.crunchbase.com/organization/clever</t>
  </si>
  <si>
    <t>Clever Inc.</t>
  </si>
  <si>
    <t>Clever is a digital learning platform designed for K12 schools and used by 22 million students and teachers.</t>
  </si>
  <si>
    <t>Start Fund, Y Combinator</t>
  </si>
  <si>
    <t>Alexis Ohanian, Ashton Kutcher, Ben Parr, Bessemer Venture Partners, COIND, Crowd Venture Capital, Floodgate, GSV Ventures, Google Ventures, Initialized Capital, Jeff Clavier, Jessica Livingston, Kapor Capital, Mike Stachowiak, Mitchell Kapor, Paul Buchheit, SVA, Streamlined Ventures, To Kenz Capital, Ulu Ventures, Uncork Capital, Y Combinator, Yuri Milner</t>
  </si>
  <si>
    <t>GSV Ventures, Sequoia Capital, Y Combinator</t>
  </si>
  <si>
    <t>Founders Fund, GSV Ventures, Lightspeed Venture Partners, Sequoia Capital</t>
  </si>
  <si>
    <t>Anomali</t>
  </si>
  <si>
    <t>https://www.anomali.com</t>
  </si>
  <si>
    <t>https://www.crunchbase.com/organization/threatstream</t>
  </si>
  <si>
    <t>Anomali, Inc.</t>
  </si>
  <si>
    <t>Anomali is the leader in intelligence driven extended detection and response cybersecurity solutions.</t>
  </si>
  <si>
    <t>Google Ventures, Hugh Njemanze, Paladin Capital Group, Tom Reilly</t>
  </si>
  <si>
    <t>General Catalyst, Google Ventures, IVP, Paladin Capital Group</t>
  </si>
  <si>
    <t>DTCP, General Catalyst, Google Ventures, IVP, Lumia Capital, Paladin Capital Group, Sozo Ventures, Telstra Ventures</t>
  </si>
  <si>
    <t>Namely</t>
  </si>
  <si>
    <t>http://www.namely.com</t>
  </si>
  <si>
    <t>https://www.crunchbase.com/organization/namely</t>
  </si>
  <si>
    <t>Namely, Inc.</t>
  </si>
  <si>
    <t>Namely is an all-in-one platform that manages all HR data in one place, with personalized service to help companies get better and faster.</t>
  </si>
  <si>
    <t>Bullpen Capital, Chris Ingram, Dave Morgan, Greg Rogers, Jonah Goodhart, Lerer Hippeau, Michael Lazerow</t>
  </si>
  <si>
    <t>Bullpen Capital, Lerer Hippeau, Michael Lazerow, True Ventures</t>
  </si>
  <si>
    <t>Bullpen Capital, Lerer Hippeau, Matrix, True Ventures</t>
  </si>
  <si>
    <t>Greenspring Associates, Lerer Hippeau, Matrix, Sequoia Capital, True Ventures</t>
  </si>
  <si>
    <t>Altimeter Capital, Four Rivers Group, Greenspring Associates, Matrix, Scale Venture Partners, Sequoia Capital, True Ventures</t>
  </si>
  <si>
    <t>GGV Capital, Matrix, Scale Venture Partners, Sequoia Capital, Tenaya Capital, True Ventures</t>
  </si>
  <si>
    <t>Omada Health</t>
  </si>
  <si>
    <t>http://omadahealth.com</t>
  </si>
  <si>
    <t>https://www.crunchbase.com/organization/omada-health</t>
  </si>
  <si>
    <t>Omada Health, Inc.</t>
  </si>
  <si>
    <t>Omada Health is a digital behavioral medicine company that helps members change their mindsets to improve health and build lasting change.</t>
  </si>
  <si>
    <t>Founder Collective, Rock Health Capital</t>
  </si>
  <si>
    <t>Aberdare Ventures, Esther Dyson, Kapor Capital, New Enterprise Associates, Rock Health Capital, TriplePoint Capital</t>
  </si>
  <si>
    <t>Designer Fund, Founder Collective, HealthTech Capital, Jeffrey Schox, Kapor Capital, New Enterprise Associates, Rock Health Capital, The Vertical Group, TriplePoint Capital, U.S. Venture Partners</t>
  </si>
  <si>
    <t>Andreessen Horowitz, Designer Fund, Kaiser Permanente Ventures, The Vertical Group, U.S. Venture Partners</t>
  </si>
  <si>
    <t>Andreessen Horowitz, Designer Fund, GE Ventures, Humana, Norwest Venture Partners, Providence Health &amp; Services, Rock Health Capital, U.S. Venture Partners, dRx Capital</t>
  </si>
  <si>
    <t>Andreessen Horowitz, Cigna Ventures, Civilization Ventures, Kaiser Permanente, Norwest Venture Partners, Providence Ventures, Sanofi Ventures, U.S. Venture Partners, Wellington Management</t>
  </si>
  <si>
    <t>Civilization Ventures, Empede Capital, Fidelity, Perceptive Advisors, Revelation Partners, Wellington Management, aMoon Fund</t>
  </si>
  <si>
    <t>Avi Networks</t>
  </si>
  <si>
    <t>https://avinetworks.com</t>
  </si>
  <si>
    <t>https://www.crunchbase.com/organization/avi-networks-inc</t>
  </si>
  <si>
    <t>Avi Networks, Inc.</t>
  </si>
  <si>
    <t>Avi Networks is a cloud application services platform that offers software load balancer, web application, and API security solutions.</t>
  </si>
  <si>
    <t>Greylock, Lightspeed Venture Partners</t>
  </si>
  <si>
    <t>Greylock, Lightspeed Venture Partners, Menlo Ventures</t>
  </si>
  <si>
    <t>DAG Ventures, Greylock, Lightspeed, Menlo Ventures</t>
  </si>
  <si>
    <t>Cisco Investments, DAG Ventures, Greylock, Lightspeed Venture Partners, Menlo Ventures</t>
  </si>
  <si>
    <t>51yongche</t>
  </si>
  <si>
    <t>http://51yche.com</t>
  </si>
  <si>
    <t>https://www.crunchbase.com/organization/51yongche</t>
  </si>
  <si>
    <t>51yongche is a Chinese carpool app company</t>
  </si>
  <si>
    <t>Sinovation Ventures</t>
  </si>
  <si>
    <t>Baidu, Sequoia Capital</t>
  </si>
  <si>
    <t>iCapital Network</t>
  </si>
  <si>
    <t>https://icapital.com</t>
  </si>
  <si>
    <t>https://www.crunchbase.com/organization/icapital-network</t>
  </si>
  <si>
    <t>Institutional Capital Network, Inc.</t>
  </si>
  <si>
    <t>iCapital Network is a fintech platform for alternative investments and investors.</t>
  </si>
  <si>
    <t>Credit Suisse, Intralinks, Panorama Point Partners, Pivot Investment Partners</t>
  </si>
  <si>
    <t>Affiliated Managers Group, BNY Mellon, BlackRock, Blackstone Group, Blackstone Innovations Investments, Citi Ventures, Credit Suisse, Goldman Sachs, Golub Capital, Hamilton Lane, JP Morgan Chase, Kohlberg Kravis Roberts, MSD Partners, Morgan Stanley Investment Management, Noah Holdings, Owl Rock Capital, Ping An Global Voyager, Pivot Investment Partners, Temasek Holdings, The Carlyle Group, UBS, Wells Fargo, WestCap</t>
  </si>
  <si>
    <t>Wise</t>
  </si>
  <si>
    <t>https://wise.com</t>
  </si>
  <si>
    <t>https://www.crunchbase.com/organization/transferwise</t>
  </si>
  <si>
    <t>Wise Payments Limited</t>
  </si>
  <si>
    <t>Wise is an software devoloping company that provides money transfer services.</t>
  </si>
  <si>
    <t>Seedcamp</t>
  </si>
  <si>
    <t>Errol Damelin, IA Ventures, Index Ventures, Kima Ventures, LocalGlobe, Max Levchin, Seedcamp, The Accelerator Group</t>
  </si>
  <si>
    <t>David Yu, IA Ventures, Index Ventures, Kima Ventures, Max Levchin, SVA, Seedcamp, The Accelerator Group, Valar Ventures</t>
  </si>
  <si>
    <t>IA Ventures, Index Ventures, Kima Ventures, Richard Branson, Seedcamp, The Accelerator Group, Valar Ventures</t>
  </si>
  <si>
    <t>Andreessen Horowitz, Firestartr, IA Ventures, Index Ventures, Richard Branson, Seedcamp, Valar Ventures</t>
  </si>
  <si>
    <t>Andreessen Horowitz, Baillie Gifford</t>
  </si>
  <si>
    <t>Andreessen Horowitz, Baillie Gifford, Green Bay Ventures, IVP, Merian Global Investors, Mitsui &amp; Co, Sapphire Ventures, Virgin Group, WiL (World Innovation Lab)</t>
  </si>
  <si>
    <t>Optimizely</t>
  </si>
  <si>
    <t>https://www.optimizely.com</t>
  </si>
  <si>
    <t>https://www.crunchbase.com/organization/optimizely</t>
  </si>
  <si>
    <t>Optimizely, Inc.</t>
  </si>
  <si>
    <t>Optimizely is a digital experience platform for unlocking digital potential, content, commerce, and optimization.</t>
  </si>
  <si>
    <t>Bain Capital Ventures, Battery Ventures, Benchmark, Founder Collective, Google Ventures, InterWest Partners</t>
  </si>
  <si>
    <t>Andreessen Horowitz, Bain Capital Ventures, Benchmark</t>
  </si>
  <si>
    <t>Andreessen Horowitz, Bain Capital Ventures, Battery Ventures, Benchmark, Citi Ventures, Correlation Ventures, DHVC, Index Ventures, Omega Venture Partners, Pharus Capital Management, Salesforce Ventures, Tenaya Capital</t>
  </si>
  <si>
    <t>Accenture Technology Ventures, GS Growth</t>
  </si>
  <si>
    <t>OfferUp</t>
  </si>
  <si>
    <t>https://offerup.com/</t>
  </si>
  <si>
    <t>https://www.crunchbase.com/organization/offerup</t>
  </si>
  <si>
    <t>OfferUp, Inc.</t>
  </si>
  <si>
    <t>OfferUp provides an online and mobile C2C marketplace app for people to buy and sell electronics, furniture, and cars.</t>
  </si>
  <si>
    <t>Jackson Square Ventures, SVA</t>
  </si>
  <si>
    <t>Andreessen Horowitz, Jackson Square Ventures, Third Kind Venture Capital</t>
  </si>
  <si>
    <t>Allen &amp; Company, Andreessen Horowitz, Coatue, T. Rowe Price, Third Kind Venture Capital, Tiger Global Management, Vy Capital</t>
  </si>
  <si>
    <t>Max Levchin</t>
  </si>
  <si>
    <t>InVision</t>
  </si>
  <si>
    <t>https://www.invisionapp.com</t>
  </si>
  <si>
    <t>https://www.crunchbase.com/organization/invisionapp</t>
  </si>
  <si>
    <t>InVisionApp Inc.</t>
  </si>
  <si>
    <t>InVision is the visual collaboration platform powering the world’s smartest companies.</t>
  </si>
  <si>
    <t>Andy Appelbaum, Cliff Sirlin, FirstMark, Jason Finger, RiverPark Ventures</t>
  </si>
  <si>
    <t>FirstMark, Oxygen Capital Partners, LLC, Tiger Global Management</t>
  </si>
  <si>
    <t>FirstMark, Tiger Global Management</t>
  </si>
  <si>
    <t>Accel, FirstMark, Oxygen Capital Partners, LLC, Tiger Global Management</t>
  </si>
  <si>
    <t>Accel, FirstMark, ICONIQ Growth</t>
  </si>
  <si>
    <t>Accel, Battery Ventures, FirstMark, Geodesic Capital, ICONIQ Growth, Spark Capital, Tiger Global Management</t>
  </si>
  <si>
    <t>Atlassian, Battery Ventures, FirstMark, Geodesic Capital, Goldman Sachs, ICONIQ Growth, Spark Capital, Tiger Global Management</t>
  </si>
  <si>
    <t>Compass</t>
  </si>
  <si>
    <t>http://www.compass.com</t>
  </si>
  <si>
    <t>https://www.crunchbase.com/organization/compassinc</t>
  </si>
  <si>
    <t>Urban Compass, Inc.</t>
  </si>
  <si>
    <t>Compass is a real estate technology company that provides an online platform for buying, renting, and selling real estate assets.</t>
  </si>
  <si>
    <t>.406 Ventures, Alpaca VC, Cyrus Massoumi, Founders Fund, Goldman Sachs Investment Partners, Jonathan Keidan, Kenneth Chenault, Prudence, Thrive Capital</t>
  </si>
  <si>
    <t>.406 Ventures, Alpaca VC, Founders Fund, Goldman Sachs Investment Partners, Jonathan Keidan, LeFrak, Three Tree Ventures, Thrive Capital</t>
  </si>
  <si>
    <t>.406 Ventures, Advance, Founders Fund, Jonathan Keidan, Kenneth Chenault, Marc Benioff, Three Tree Ventures, Thrive Capital</t>
  </si>
  <si>
    <t>.406 Ventures, Advance, Founders Fund, IVP, Jonathan Keidan, Kenneth Chenault, Marc Benioff, Prudence, Thrive Capital</t>
  </si>
  <si>
    <t>.406 Ventures, Founders Fund, IVP, Jonathan Keidan, Thrive Capital, Wellington Management</t>
  </si>
  <si>
    <t>Alta Park Capital, Fidelity, Glynn Capital Management, IVP, Jonathan Keidan, Parkway Venture Capital, Wellington Management</t>
  </si>
  <si>
    <t>Alumni Ventures, Fidelity, IVP, Qatar Investment Authority, SoftBank Vision Fund</t>
  </si>
  <si>
    <t>SingleStore</t>
  </si>
  <si>
    <t>https://www.singlestore.com/</t>
  </si>
  <si>
    <t>https://www.crunchbase.com/organization/memsql</t>
  </si>
  <si>
    <t>SingleStore, Inc.</t>
  </si>
  <si>
    <t>SingleStore is a provider of a database for operational analytics and cloud-native applications.</t>
  </si>
  <si>
    <t>Ashton Kutcher, First Round Capital, Guy Oseary, Janis Krums, Karl Jacob, Marco Bergmann, Mark LaRosa, New Enterprise Associates, Paul Buchheit, Ron Garret, SVA, Sam Altman, Start Fund, Tom McInerney, Y Combinator</t>
  </si>
  <si>
    <t>DCVC, IA Ventures, Raymond Tonsing</t>
  </si>
  <si>
    <t>Accel, DCVC, First Round Capital, Khosla Ventures</t>
  </si>
  <si>
    <t>Accel, Caffeinated Capital, DCVC, First Round Capital, IA Ventures, Khosla Ventures, REV</t>
  </si>
  <si>
    <t>Accel, DCVC, Glynn Capital Management, Google Ventures, IA Ventures</t>
  </si>
  <si>
    <t>Accel, Anchorage Capital Group, Dell Technologies Capital, Glynn Capital Management, Google Ventures, Hercules Capital, Insight Partners, REV</t>
  </si>
  <si>
    <t>Dell Technologies Capital, Glynn Capital Management, Google Ventures, Hewlett Packard Enterprise, Insight Partners, Khosla Ventures, REV</t>
  </si>
  <si>
    <t>Qubole</t>
  </si>
  <si>
    <t>http://www.qubole.com</t>
  </si>
  <si>
    <t>https://www.crunchbase.com/organization/qubole</t>
  </si>
  <si>
    <t>Qubole, Inc.</t>
  </si>
  <si>
    <t>Qubole is a simple and secure data lake platform for machine learning, streaming, and ad-hoc analytics.</t>
  </si>
  <si>
    <t>Anand Rajaram, CRV, Lightspeed Venture Partners, Venky Harinarayan</t>
  </si>
  <si>
    <t>CRV, Lightspeed Venture Partners, Norwest Venture Partners</t>
  </si>
  <si>
    <t>CRV, IVP, Lightspeed Venture Partners, Norwest Venture Partners</t>
  </si>
  <si>
    <t>CRV, Harmony Partners, IVP, Lightspeed Venture Partners, Norwest Venture Partners, Singtel Innov8</t>
  </si>
  <si>
    <t>Blue Cloud Ventures, Norwest Venture Partners</t>
  </si>
  <si>
    <t>Airware</t>
  </si>
  <si>
    <t>https://www.airware.com</t>
  </si>
  <si>
    <t>https://www.crunchbase.com/organization/airware</t>
  </si>
  <si>
    <t>Unmanned Innovation Inc.</t>
  </si>
  <si>
    <t>Airware is an enterprise drone analytics company providing commercial unmanned aerial vehicles for enterprises.</t>
  </si>
  <si>
    <t>Andreessen Horowitz, Felicis, First Round Capital, Fresh VC, Google Ventures, Promus Ventures, Shri Ganeshram</t>
  </si>
  <si>
    <t>Andreessen Horowitz, First Round Capital, Kleiner Perkins</t>
  </si>
  <si>
    <t>Andreessen Horowitz, DHVC, John Chambers, Kleiner Perkins, NextWorld Capital</t>
  </si>
  <si>
    <t>Kiwi</t>
  </si>
  <si>
    <t>https://onjoyride.com</t>
  </si>
  <si>
    <t>https://www.crunchbase.com/organization/kiwi-inc</t>
  </si>
  <si>
    <t>Kiwi, Inc.</t>
  </si>
  <si>
    <t>Kiwi is a mobile entertainment company building mobile games and tools for the Android developer ecosystem.</t>
  </si>
  <si>
    <t>Charles Huang, SVA, Sequoia Capital</t>
  </si>
  <si>
    <t>Northgate Capital, Sequoia Capital, Threshold</t>
  </si>
  <si>
    <t>thatgamecompany</t>
  </si>
  <si>
    <t>http://thatgamecompany.com</t>
  </si>
  <si>
    <t>https://www.crunchbase.com/organization/thatgamecompany</t>
  </si>
  <si>
    <t>thatgamecompany, Inc.</t>
  </si>
  <si>
    <t>Thatgamecompany develops artistically crafted, broadly accessible interactive video games.</t>
  </si>
  <si>
    <t>Benchmark, CAA Ventures</t>
  </si>
  <si>
    <t>Benchmark, CAA Ventures, Capital Today, Kleiner Perkins, Qualcomm Ventures, Summitview Capital, Transcend Fund</t>
  </si>
  <si>
    <t>NetEase Capital</t>
  </si>
  <si>
    <t>Alanda Capital Management, Sequoia Capital, TPG</t>
  </si>
  <si>
    <t>VarageSale</t>
  </si>
  <si>
    <t>http://varagesale.com</t>
  </si>
  <si>
    <t>https://www.crunchbase.com/organization/varagesale</t>
  </si>
  <si>
    <t>VarageSale, Inc.</t>
  </si>
  <si>
    <t>VarageSale is a Toronto-based online marketplace</t>
  </si>
  <si>
    <t>BDC Venture Capital, Inovia Capital, Real Ventures, Version One Ventures</t>
  </si>
  <si>
    <t>Floodgate, Inovia Capital, Real Ventures, Sequoia Capital, Version One Ventures</t>
  </si>
  <si>
    <t>Postmates</t>
  </si>
  <si>
    <t>https://postmates.com</t>
  </si>
  <si>
    <t>https://www.crunchbase.com/organization/postmates</t>
  </si>
  <si>
    <t>Postmates Inc.</t>
  </si>
  <si>
    <t>Postmates is an on-demand food delivery platform that gives customers access to restaurants and retailers.</t>
  </si>
  <si>
    <t>Andy McLoughlin, AngelPad, David Wu, Matrix, Naval Ravikant, Russel Simmons, Russell Cook, Uncork Capital, Walter Lee</t>
  </si>
  <si>
    <t>AngelPad, Craft Ventures, Crosslink Capital, Cyan Banister, Expansion Venture Capital, Founders Fund, Jack Abraham, Scott Banister</t>
  </si>
  <si>
    <t>AngelPad, Crosslink Capital, Kindred Ventures, MRTNZ Ventures, Matrix, Slow Ventures, Spark Capital, Uncork Capital</t>
  </si>
  <si>
    <t>AngelPad, Entrée Capital, Founders Fund, Harmony Partners, Matrix, Spark Capital, Uncork Capital</t>
  </si>
  <si>
    <t>Aslanoba Capital, BluePointe Ventures, EquityZen, Huron River Ventures, Slow Ventures, Spark Capital, Thirty Five Ventures, Tiger Global Management</t>
  </si>
  <si>
    <t>WP Global Partners</t>
  </si>
  <si>
    <t>BlackRock, EquityZen, General Global Capital, Glynn Capital Management, London Impact Ventures, Manhattan Venture Partners, Tiger Global Management</t>
  </si>
  <si>
    <t>Harry's</t>
  </si>
  <si>
    <t>http://www.harrys.com</t>
  </si>
  <si>
    <t>https://www.crunchbase.com/organization/harrys</t>
  </si>
  <si>
    <t>Harry's, Inc.</t>
  </si>
  <si>
    <t>Harry's is a developer of an online platform used to sell shaving equipment and accessories for men.</t>
  </si>
  <si>
    <t>Andrew Mitchell, BoxGroup, Brainchild Holdings, Bullish, Grace Beauty Capital, Harrison Metal, Red Swan Ventures, SVA</t>
  </si>
  <si>
    <t>Andrew Mitchell, Gin Lane, Grace Beauty Capital, Harrison Metal, Lakestar, Mo Koyfman, Tiger Global Management</t>
  </si>
  <si>
    <t>BoxGroup, Brand Foundry Ventures, Bullish, Grace Beauty Capital, Hardy Capital Partners, Harrison Metal, Highland Capital Partners, Lakestar, Red Swan Ventures, SVA, Thrive Capital, Tiger Global Management</t>
  </si>
  <si>
    <t>Blisce, Brand Foundry Ventures, Bullish, Light Street Capital, Tiger Global Management, Wellington Management</t>
  </si>
  <si>
    <t>Alliance Consumer Growth, Blisce, Temasek Holdings</t>
  </si>
  <si>
    <t>Bain Capital, Macquarie Capital</t>
  </si>
  <si>
    <t>Dashlane</t>
  </si>
  <si>
    <t>http://www.dashlane.com</t>
  </si>
  <si>
    <t>https://www.crunchbase.com/organization/dashlane</t>
  </si>
  <si>
    <t>Dashlane, Inc.</t>
  </si>
  <si>
    <t>Dashlane is a leading credential manager that removes complexity by pairing comprehensive security with ease of use.</t>
  </si>
  <si>
    <t>FirstMark, Rho Capital Partners</t>
  </si>
  <si>
    <t>Bernard Liautaud, Bessemer Venture Partners, FirstMark, Rho Ventures</t>
  </si>
  <si>
    <t>Bessemer Venture Partners, FirstMark, Rho Ventures, TransUnion</t>
  </si>
  <si>
    <t>Bessemer Venture Partners, FirstMark, Rho Ventures, Sequoia Capital</t>
  </si>
  <si>
    <t>Dada Group</t>
  </si>
  <si>
    <t>https://about.imdada.cn/</t>
  </si>
  <si>
    <t>https://www.crunchbase.com/organization/dada-jd-daojia</t>
  </si>
  <si>
    <t>DADA NEXUS LIMITED</t>
  </si>
  <si>
    <t>Dada Group (NASDAQ: DADA) is a leading platform of local on-demand retail and delivery in China.</t>
  </si>
  <si>
    <t>Sequoia Capital China</t>
  </si>
  <si>
    <t>DST Global, Greenwoods Investment, KUNLUN, Sequoia Capital</t>
  </si>
  <si>
    <t>DST Global, Greenwoods Asset Management, Sequoia Capital</t>
  </si>
  <si>
    <t>FutureAdvisor</t>
  </si>
  <si>
    <t>http://www.futureadvisor.com/</t>
  </si>
  <si>
    <t>https://www.crunchbase.com/organization/futureadvisor</t>
  </si>
  <si>
    <t>FutureAdvisor is a registered investment advisory firm that manages a user's existing IRA, 401(k), and other investment accounts.</t>
  </si>
  <si>
    <t>Andrew Boszhardt Jr., Benjamin Ling, Great Oaks Venture Capital, Madison Angels, Raj Sandhu, Raymond Tonsing, Sequoia Capital, Y Combinator</t>
  </si>
  <si>
    <t>Jeremy Stoppelman, Keith Rabois, Sequoia Capital</t>
  </si>
  <si>
    <t>Canvas Ventures, F-Prime Capital, Sequoia Capital, Y Combinator</t>
  </si>
  <si>
    <t>LimeRoad</t>
  </si>
  <si>
    <t>https://www.limeroad.com/</t>
  </si>
  <si>
    <t>https://www.crunchbase.com/organization/limeroad</t>
  </si>
  <si>
    <t>A fun and exciting way to find gorgeous products, share and shop.</t>
  </si>
  <si>
    <t>Lightspeed Venture Partners, Matrix, Matrix Partners India</t>
  </si>
  <si>
    <t>Lightspeed Venture Partners, Matrix Partners India, Tiger Global Management</t>
  </si>
  <si>
    <t>Lightspeed India Partners, Matrix Partners India, Tiger Global Management</t>
  </si>
  <si>
    <t>Included Health</t>
  </si>
  <si>
    <t>http://www.includedhealth.com</t>
  </si>
  <si>
    <t>https://www.crunchbase.com/organization/grand-rounds</t>
  </si>
  <si>
    <t>Included Health, Inc.</t>
  </si>
  <si>
    <t>Included Health provides a combination of virtual care, navigation, and communities-based healthcare services.</t>
  </si>
  <si>
    <t>Brad Garlinghouse, Harrison Metal, Venrock</t>
  </si>
  <si>
    <t>Greylock, Harrison Metal, Venrock</t>
  </si>
  <si>
    <t>David Ebersman, Greylock, Harrison Metal, Lifeforce Capital, Venrock</t>
  </si>
  <si>
    <t>Revelation Partners, The Carlyle Group</t>
  </si>
  <si>
    <t>Talkray</t>
  </si>
  <si>
    <t>http://talkray.com</t>
  </si>
  <si>
    <t>https://www.crunchbase.com/organization/tikl</t>
  </si>
  <si>
    <t>Tikl is an app that turns smartphones into the ultimate push to talk walkie-talkie.</t>
  </si>
  <si>
    <t>SVA, Y Combinator</t>
  </si>
  <si>
    <t>Andreessen Horowitz, General Catalyst, Lerer Hippeau, SVA</t>
  </si>
  <si>
    <t>General Catalyst, Lerer Hippeau, SVA</t>
  </si>
  <si>
    <t>Bracket Computing</t>
  </si>
  <si>
    <t>http://www.brkt.com</t>
  </si>
  <si>
    <t>https://www.crunchbase.com/organization/bracket-computing</t>
  </si>
  <si>
    <t>Bracket Computing was founded in 2011 with the goal of delivering enterprise computing driven by business needs, not hardware limitations.</t>
  </si>
  <si>
    <t>AllegisCyber, Andreessen Horowitz, Artis Ventures (AV), General Electric, Norwest Venture Partners, Qualcomm Ventures, Sutter Hill Ventures</t>
  </si>
  <si>
    <t>AllegisCyber, Andreessen Horowitz, Artis Ventures (AV), Columbus Nova Technology Partners, Fidelity, General Electric, Goldman Sachs, Norwest Venture Partners, Qualcomm, Sutter Hill Ventures</t>
  </si>
  <si>
    <t>Yik Yak</t>
  </si>
  <si>
    <t>https://yikyak.com/</t>
  </si>
  <si>
    <t>https://www.crunchbase.com/organization/yik-yak</t>
  </si>
  <si>
    <t>Yik Yak, Inc.</t>
  </si>
  <si>
    <t>Yik Yak is a location-based social network that helps people discover their local community,</t>
  </si>
  <si>
    <t>Atlanta Ventures, Azure Capital Partners, DCM Ventures, Kevin Colleran, Natalie Carnegie, Niko Bonatsos, Rainfall Ventures</t>
  </si>
  <si>
    <t>Azure Capital Partners, DCM Ventures, Draper Associates, General Catalyst, Renren Lianhe Holdings, Slow Ventures</t>
  </si>
  <si>
    <t>Azure Capital Partners, Rainfall Ventures, Sequoia Capital, Slow Ventures</t>
  </si>
  <si>
    <t>Maimaibao</t>
  </si>
  <si>
    <t>http://www.mmb.cn</t>
  </si>
  <si>
    <t>https://www.crunchbase.com/organization/mmb</t>
  </si>
  <si>
    <t>MMB is a Chinese business-to-consumer phone shopping centre.</t>
  </si>
  <si>
    <t>Tencent Industry Win-Win Fund</t>
  </si>
  <si>
    <t>MediaTek, Sequoia Capital, Tencent Industry Win-Win Fund</t>
  </si>
  <si>
    <t>JD.com, Tencent</t>
  </si>
  <si>
    <t>Super</t>
  </si>
  <si>
    <t>http://super.cn</t>
  </si>
  <si>
    <t>https://www.crunchbase.com/organization/super</t>
  </si>
  <si>
    <t>Super is an education app that caters to the needs of university students.</t>
  </si>
  <si>
    <t>Alibaba Group, Ceyuan Ventures, Sequoia Capital</t>
  </si>
  <si>
    <t>Angel Medical Group</t>
  </si>
  <si>
    <t>http://www.cdangel.com</t>
  </si>
  <si>
    <t>https://www.crunchbase.com/organization/angel-medical-group</t>
  </si>
  <si>
    <t>Angel Medical Group is an investment group focused on integrating superior medical resources in Chinese mainland.</t>
  </si>
  <si>
    <t>HackerRank</t>
  </si>
  <si>
    <t>http://hackerrank.com</t>
  </si>
  <si>
    <t>https://www.crunchbase.com/organization/hackerrank</t>
  </si>
  <si>
    <t>InterviewStreet Inc. ,HackerRank</t>
  </si>
  <si>
    <t>HackerRank provides a platform that helps companies to evaluate technical skills and create opportunities.</t>
  </si>
  <si>
    <t>SVA, The Morpheus, Y Combinator</t>
  </si>
  <si>
    <t>Alfred Chuang, Khosla Ventures, ZenShin Capital</t>
  </si>
  <si>
    <t>Battery Ventures, Dan Rubinstein, Greg Badros, Khosla Ventures, Peeyush Ranjan</t>
  </si>
  <si>
    <t>Battery Ventures, Chartline, JMI Equity, Khosla Ventures, Randstad Innovation Fund</t>
  </si>
  <si>
    <t>JMI Equity, Khosla Ventures, Randstad Innovation Fund, Recruit Holdings, Susquehanna Growth Equity</t>
  </si>
  <si>
    <t>Magic Leap</t>
  </si>
  <si>
    <t>http://magicleap.com</t>
  </si>
  <si>
    <t>https://www.crunchbase.com/organization/magic-leap</t>
  </si>
  <si>
    <t>Magic Leap Inc.</t>
  </si>
  <si>
    <t>Magic Leap is a proprietary wearable technology that enables users to interact with digital devices in a completely visually cinematic way.</t>
  </si>
  <si>
    <t>Andreessen Horowitz, Google, K2 Global, Kleiner Perkins, Kohlberg Kravis Roberts, Legendary Entertainment, Obvious Ventures, Qualcomm Ventures, Vulcan Capital</t>
  </si>
  <si>
    <t>Alibaba Group, Fidelity, Google, JP Morgan, Morgan Stanley, Qualcomm Ventures, Sahsen Ventures, T. Rowe Price, Warner Bros., Wellington Management</t>
  </si>
  <si>
    <t>Alibaba Group, EDBI, Fidelity, Google, Grupo Globo, JP Morgan Chase, Janus Henderson, T. Rowe Price, Temasek Holdings</t>
  </si>
  <si>
    <t>Origami Logic</t>
  </si>
  <si>
    <t>http://origamilogic.com</t>
  </si>
  <si>
    <t>https://www.crunchbase.com/organization/origami-logic</t>
  </si>
  <si>
    <t>Origami Logic, Inc.</t>
  </si>
  <si>
    <t>Origami Logic is a helps of world’s largest brands master the art and science of marketing performance.</t>
  </si>
  <si>
    <t>Accel, Lightspeed Venture Partners, Marker</t>
  </si>
  <si>
    <t>Accel, Icon Ventures, Lightspeed Venture Partners</t>
  </si>
  <si>
    <t>DAG Ventures, NextWorld Capital</t>
  </si>
  <si>
    <t>Saban Ventures, Viola Ventures</t>
  </si>
  <si>
    <t>Quantopian</t>
  </si>
  <si>
    <t>http://www.quantopian.com</t>
  </si>
  <si>
    <t>https://www.crunchbase.com/organization/quantopian</t>
  </si>
  <si>
    <t>Quantopian, Inc.</t>
  </si>
  <si>
    <t>Quantopian inspires talented people to write investment algos. Select authors may license their algos to us and get paid for performance.</t>
  </si>
  <si>
    <t>GETCO, Spark Capital</t>
  </si>
  <si>
    <t>Khosla Ventures, Spark Capital</t>
  </si>
  <si>
    <t>Bessemer Venture Partners, Khosla Ventures, Spark Capital, Wicklow Capital</t>
  </si>
  <si>
    <t>Andreessen Horowitz, Anthemis, Bessemer Venture Partners, Point72 Ventures</t>
  </si>
  <si>
    <t>Matterport</t>
  </si>
  <si>
    <t>http://www.matterport.com</t>
  </si>
  <si>
    <t>https://www.crunchbase.com/organization/matterport</t>
  </si>
  <si>
    <t>Matterport, Inc.</t>
  </si>
  <si>
    <t>Matterport is a spatial data company that develops 3D data platform.</t>
  </si>
  <si>
    <t>Ulrich Gall</t>
  </si>
  <si>
    <t>DCM Ventures, Felicis, M13, Patri Friedman, Red Swan Ventures, Y Combinator, Zarco Investment Group</t>
  </si>
  <si>
    <t>BoxGroup, Felicis, Greylock, Lux Capital, Qualcomm Ventures, Red Swan Ventures, Rothenberg Ventures</t>
  </si>
  <si>
    <t>AMD Ventures, AME Cloud Ventures, Blake Krikorian, DCM Ventures, Felicis, Gordon Whyte, Greylock, Lux Capital, Navitas Capital, Qualcomm Ventures, Rothenberg Ventures</t>
  </si>
  <si>
    <t>DCM Ventures, Felicis, GIC, Luminari Capital, Lux Capital, Qualcomm Ventures, iGlobe Partners</t>
  </si>
  <si>
    <t>Concrete Venture Capital, DCM Ventures, Lux Capital, Qualcomm Ventures</t>
  </si>
  <si>
    <t>Intercom</t>
  </si>
  <si>
    <t>http://www.intercom.com</t>
  </si>
  <si>
    <t>https://www.crunchbase.com/organization/intercom</t>
  </si>
  <si>
    <t>Intercom, Inc.</t>
  </si>
  <si>
    <t>Intercom creates modern customer service software that redefines how businesses support their customers.</t>
  </si>
  <si>
    <t>500 Global, Andy McLoughlin, Biz Stone, Caelen King, Conor Stanley, DG VENTURES, Dan Martell, David Coallier, David Hauser, Digital Garage (TSE: 4819), Eamon Leonard, Jonathan Siegel, Jonathan Strauss, Oyster Technology Investments, Paddy Holahan, Roham Gharegozlou, Stuart Coulson</t>
  </si>
  <si>
    <t>David O. Sacks, Freestyle Capital, Social Capital</t>
  </si>
  <si>
    <t>Bessemer Venture Partners, Social Capital</t>
  </si>
  <si>
    <t>137 Ventures, Bessemer Venture Partners, ICONIQ Growth, Social Capital</t>
  </si>
  <si>
    <t>Bessemer Venture Partners, Google Ventures, ICONIQ Growth, Kleiner Perkins, Vulcan Capital</t>
  </si>
  <si>
    <t>Fractyl Health</t>
  </si>
  <si>
    <t>http://www.fractyl.com</t>
  </si>
  <si>
    <t>https://www.crunchbase.com/organization/fractyl-laboratories</t>
  </si>
  <si>
    <t>Fractyl Health, Inc.</t>
  </si>
  <si>
    <t>Fractyl Health is a biotechnology company that provides curative therapies for metabolic diseases.</t>
  </si>
  <si>
    <t>Bessemer Venture Partners, Domain Associates, General Catalyst, Mithril Capital Management</t>
  </si>
  <si>
    <t>Bessemer Venture Partners, Deerfield, Domain Associates, General Catalyst, Mithril Capital Management</t>
  </si>
  <si>
    <t>Bessemer Venture Partners, Deerfield, Domain Associates, Emergent Medical Partners, General Catalyst, Google Ventures, Mithril Capital Management, True Ventures, iDo Fund</t>
  </si>
  <si>
    <t>Bessemer Venture Partners, M28 Capital, Maverick Capital, Population Health Partners</t>
  </si>
  <si>
    <t>Ebury</t>
  </si>
  <si>
    <t>https://www.ebury.com/</t>
  </si>
  <si>
    <t>https://www.crunchbase.com/organization/ebury</t>
  </si>
  <si>
    <t>Ebury Partners UK Limited</t>
  </si>
  <si>
    <t>Ebury is a financial services company designed to empower small and medium-sized businesses that want to trade internationally.</t>
  </si>
  <si>
    <t>Endeavour Ventures</t>
  </si>
  <si>
    <t>83North, Greylock</t>
  </si>
  <si>
    <t>83North</t>
  </si>
  <si>
    <t>Bluebox</t>
  </si>
  <si>
    <t>http://www.bluebox.com</t>
  </si>
  <si>
    <t>https://www.crunchbase.com/organization/bluebox</t>
  </si>
  <si>
    <t>Bluebox Security, Inc.</t>
  </si>
  <si>
    <t>Bluebox offers software that secures company data as it interacts with employee mobile devices, apps and services.</t>
  </si>
  <si>
    <t>Andreessen Horowitz, SVA, Sherpalo Ventures</t>
  </si>
  <si>
    <t>Andreessen Horowitz, QueensBridge Venture Partners, SVA, Tenaya Capital</t>
  </si>
  <si>
    <t>Jelly HQ</t>
  </si>
  <si>
    <t>http://jelly.co</t>
  </si>
  <si>
    <t>https://www.crunchbase.com/organization/jellyhq</t>
  </si>
  <si>
    <t>A search engine for busy people.</t>
  </si>
  <si>
    <t>Al Gore, Evan Williams, Greg Yaitanes, Greylock, Jack Dorsey, Narendra Rocherolle, SVA, Spark Capital, Steven Johnson</t>
  </si>
  <si>
    <t>Greylock, Spark Capital</t>
  </si>
  <si>
    <t>Peloton</t>
  </si>
  <si>
    <t>http://www.onepeloton.com</t>
  </si>
  <si>
    <t>https://www.crunchbase.com/organization/peloton-interactive</t>
  </si>
  <si>
    <t>Peloton Interactive, Inc.</t>
  </si>
  <si>
    <t>Peloton is an interactive fitness platform reinventing fitness with live and on-demand boutique studio classes.</t>
  </si>
  <si>
    <t>Andrew Mitchell, Bullish, Jed Katz</t>
  </si>
  <si>
    <t>Bullish, Grace Beauty Capital, Tugboat Ventures</t>
  </si>
  <si>
    <t>Bullish, Tiger Global Management</t>
  </si>
  <si>
    <t>Bullish, TeleSoft Partners, Tiger Global Management, True Ventures</t>
  </si>
  <si>
    <t>Bullish, David Wyler, L Catterton</t>
  </si>
  <si>
    <t>BAM Elevate, Balyasny Asset Management, Fidelity, GGV Capital, Kleiner Perkins, NBCUniversal, Next Play Capital, QuestMark Partners, True Ventures, Wellington Management</t>
  </si>
  <si>
    <t>Balyasny Asset Management, Felix Capital, Fidelity, G Squared, GGV Capital, Kleiner Perkins, NBCUniversal, QuestMark Partners, TCV, Tiger Global Management, True Ventures, Wellington Management, Winslow Capital</t>
  </si>
  <si>
    <t>Grab</t>
  </si>
  <si>
    <t>https://www.grab.com</t>
  </si>
  <si>
    <t>https://www.crunchbase.com/organization/grabtaxi</t>
  </si>
  <si>
    <t>Grab Holdings Inc.</t>
  </si>
  <si>
    <t>Grab is an mobile application that provides taxi, payment, lending, and insurance services.</t>
  </si>
  <si>
    <t>Rheingau Founders</t>
  </si>
  <si>
    <t>500 Global, Meng Xiong Kuok, Vertex Ventures, Vertex Ventures Southeast Asia &amp; India</t>
  </si>
  <si>
    <t>GGV Capital, Qunar.com, Vertex Ventures, Vertex Ventures Southeast Asia &amp; India</t>
  </si>
  <si>
    <t>Darian Shirazi, GGV Capital, Hillhouse Investment, Qunar.com, Tiger Global Management, Vertex Ventures, Vertex Ventures Southeast Asia &amp; India</t>
  </si>
  <si>
    <t>SoftBank Capital, Tiger Global Management</t>
  </si>
  <si>
    <t>China Investment Corporation, Coatue, HDS Capital, SoftBank, Tiger Global Management</t>
  </si>
  <si>
    <t>Honda Motor, SoftBank</t>
  </si>
  <si>
    <t>BioConsortia</t>
  </si>
  <si>
    <t>http://bioconsortia.com</t>
  </si>
  <si>
    <t>https://www.crunchbase.com/organization/bioconsortia</t>
  </si>
  <si>
    <t>BioConsortia, Inc.</t>
  </si>
  <si>
    <t>BioConsortia is developing highly effective microbial consortia for increasing agricultural yields.</t>
  </si>
  <si>
    <t>Khosla Ventures, Otter Capital</t>
  </si>
  <si>
    <t>SeatGeek</t>
  </si>
  <si>
    <t>https://seatgeek.com</t>
  </si>
  <si>
    <t>https://www.crunchbase.com/organization/seatgeek</t>
  </si>
  <si>
    <t>SeatGeek, Inc.</t>
  </si>
  <si>
    <t>SeatGeek operates a mobile-focused ticket platform and search engine that lets fans buy and sell tickets for events.</t>
  </si>
  <si>
    <t>Brainchild Holdings, Dreamit Ventures, Founder Collective</t>
  </si>
  <si>
    <t>Allen Levinson, Arie Abecassis, Brainchild Holdings, Kal Vepuri, Mark Wachen, PKS Capital, Paul Sethi, Stage One Capital, Sunil Hirani, Thomas Lehrman, Upstage Ventures</t>
  </si>
  <si>
    <t>Founder Collective, NYC Seed</t>
  </si>
  <si>
    <t>Accel, Causeway Media Partners, Doug Atkin, Eli Manning, Elysian Park Ventures, Entrée Capital, Melo7 Tech Partners, Mike Dunleavy Jr., Mousse Partners, Peyton Manning, QueensBridge Venture Partners, Rob Glaser, Sean Black, Shane Battier, Stage One Capital, Stanford University, TCV, Thomas Lehrman</t>
  </si>
  <si>
    <t>Accel, CEAS Investments, Causeway Media Partners, Doug Atkin, Elysian Park Ventures, Entrée Capital, FJ Labs, Fabrice Grinda, Jose Marin, Mousse Partners, Oxygen Capital Partners, LLC, Sean Black, TCV</t>
  </si>
  <si>
    <t>Accel, CEAS Investments, Causeway Media Partners, Doug Atkin, Elysian Park Ventures, Glynn Capital Management, Mousse Partners, TCV, Teamworthy Ventures</t>
  </si>
  <si>
    <t>Accel, Arctos Sports Partners, Ryan Smith, Wellington Management</t>
  </si>
  <si>
    <t>Upstart</t>
  </si>
  <si>
    <t>https://upstart.com/about</t>
  </si>
  <si>
    <t>https://www.crunchbase.com/organization/upstart</t>
  </si>
  <si>
    <t>Upstart Holdings, Inc.</t>
  </si>
  <si>
    <t>Upstart (NASDAQ: UPST) is a leading AI lending marketplace partnering with banks and credit unions to expand access to affordable credit.</t>
  </si>
  <si>
    <t>First Round Capital, Google Ventures, Kleiner Perkins, Mark Cuban, New Enterprise Associates, Tuesday Capital</t>
  </si>
  <si>
    <t>Collaborative Fund, Cyan Banister, Eric Schmidt, First Round Capital, Founders Fund, Khosla Ventures, Koa Labs, Marc Benioff, Scott Banister</t>
  </si>
  <si>
    <t>Bradley Horowitz, Khosla Ventures, Koa Labs</t>
  </si>
  <si>
    <t>Collaborative Fund, Eric Schmidt, First Round Capital, Khosla Ventures, Marc Benioff, Third Point Ventures</t>
  </si>
  <si>
    <t>First Round Capital, Green D Ventures, Khosla Ventures, Rakuten, Third Point Ventures</t>
  </si>
  <si>
    <t>Ginger</t>
  </si>
  <si>
    <t>http://ginger.com/</t>
  </si>
  <si>
    <t>https://www.crunchbase.com/organization/ginger-io</t>
  </si>
  <si>
    <t>Ginger.io, Inc.</t>
  </si>
  <si>
    <t>Ginger is an on-demand mental health company providing around-the-clock access to emotional support via coaching, therapy, and psychiatry.</t>
  </si>
  <si>
    <t>Rock Health Capital, Techstars</t>
  </si>
  <si>
    <t>Bill Warner, Eniac Ventures, James Joaquin, Kapor Capital, LaunchCapital, MassChallenge, Richard Dale, Romulus Capital, True Ventures, Ty Curry, Walter Winshall</t>
  </si>
  <si>
    <t>Kaiser Permanente Ventures, Khosla Ventures, True Ventures</t>
  </si>
  <si>
    <t>City Light Capital, Jeff Weiner, Kaiser Permanente Ventures, Kapor Capital, Khosla Ventures, Next Play Ventures, Nimble Ventures, WP Global Partners</t>
  </si>
  <si>
    <t>Advance Venture Partners, Bessemer Venture Partners, Cigna Ventures, City Light Capital, Jeff Weiner, Kaiser Permanente Ventures</t>
  </si>
  <si>
    <t>Blackstone Group, Transformation Capital</t>
  </si>
  <si>
    <t>Evariant</t>
  </si>
  <si>
    <t>http://www.evariant.com/</t>
  </si>
  <si>
    <t>https://www.crunchbase.com/organization/evariant</t>
  </si>
  <si>
    <t>Evariant, Inc.</t>
  </si>
  <si>
    <t>Evariant enables providers to optimize growth through smarter patient acquisition and retention.</t>
  </si>
  <si>
    <t>Health Enterprise Partners</t>
  </si>
  <si>
    <t>Lightspeed Venture Partners, Salesforce Ventures</t>
  </si>
  <si>
    <t>Dignity Health, Goldman Sachs, Health Enterprise Partners, Lightspeed Venture Partners, Salesforce</t>
  </si>
  <si>
    <t>PillPack</t>
  </si>
  <si>
    <t>http://www.pillpack.com</t>
  </si>
  <si>
    <t>https://www.crunchbase.com/organization/pillpack</t>
  </si>
  <si>
    <t>PillPack LLC</t>
  </si>
  <si>
    <t>PillPack is a full-service pharmacy that sorts medication by dose and offers door-to-door delivery.</t>
  </si>
  <si>
    <t>Andy Palmer, BoxGroup, Founder Collective, Lucy McQuilken, Right Side Capital Management, Sridhar Iyengar, Techstars, Walter Winshall</t>
  </si>
  <si>
    <t>Andy Palmer, Atlas Venture, BoxGroup, Founder Collective, IDEO, Lucy McAllister, Lucy McQuilken, Sridhar Iyengar, Techstars, Techstars Ventures, TriplePoint Ventures, Walter Winshall, Zen Chu</t>
  </si>
  <si>
    <t>Accel, Andy Palmer, Atlas Venture, David Tisch, High Line Ventures Partners, QueensBridge Venture Partners, Slow Ventures, Third Kind Venture Capital</t>
  </si>
  <si>
    <t>ACME Capital, Accel, Accomplice, CRV, Cherry Tree Investments, Entrée Capital, Menlo Ventures, Shervin Pishevar</t>
  </si>
  <si>
    <t>ACME Capital, Accel, Accomplice, Andrew Bogut, Astral Capital, CRV, Cherry Tree Investments, Entrée Capital, Founders Circle Capital, Lauder Partners, Menlo Ventures, Pillar VC, Shervin Pishevar</t>
  </si>
  <si>
    <t>Fivestar</t>
  </si>
  <si>
    <t>https://fivestarapp.com</t>
  </si>
  <si>
    <t>https://www.crunchbase.com/organization/fivestars-loyalty</t>
  </si>
  <si>
    <t>Fivestar is a mobile app where athletes and fans create, rate, and celebrates their sports highlights.</t>
  </si>
  <si>
    <t>Ali Partovi, DCM Ventures, Hadi Partovi, Lightspeed Venture Partners, Mayfield Fund, Y Combinator</t>
  </si>
  <si>
    <t>DCM Ventures, Lightspeed Venture Partners, Menlo Ventures, Rogers Venture Partners</t>
  </si>
  <si>
    <t>DCM Ventures, HarbourVest Partners, Lightspeed Venture Partners, Menlo Ventures, Sovereign’s Capital</t>
  </si>
  <si>
    <t>DCM Ventures, HarbourVest Partners, Lightspeed Venture Partners, Menlo Ventures, Salt Partners</t>
  </si>
  <si>
    <t>Five Stars</t>
  </si>
  <si>
    <t>https://www.fivestars.com</t>
  </si>
  <si>
    <t>https://www.crunchbase.com/organization/five-stars</t>
  </si>
  <si>
    <t>Five Stars Loyalty, Inc.</t>
  </si>
  <si>
    <t>Five Stars is a payment and loyalty platform that offers marketing, point of sale, and business development services to local businesses.</t>
  </si>
  <si>
    <t>Ali Partovi, Chamath Palihapitiya, DCM Ventures, Hadi Partovi, Lightspeed Venture Partners, Mayfield Fund, Y Combinator</t>
  </si>
  <si>
    <t>DCM Ventures, Lightspeed Venture Partners, Menlo Ventures, Rogers Communications</t>
  </si>
  <si>
    <t>DCM Ventures, HarbourVest Partners, Lightspeed Venture Partners, Menlo Ventures</t>
  </si>
  <si>
    <t>Secret</t>
  </si>
  <si>
    <t>http://www.secret.ly/</t>
  </si>
  <si>
    <t>https://www.crunchbase.com/organization/secret</t>
  </si>
  <si>
    <t>Secret, Inc.</t>
  </si>
  <si>
    <t>Secret offers an online platform that enables users to share their personal secrets with other users anonymously.</t>
  </si>
  <si>
    <t>Brett Slatkin, Fuel Capital, Google Ventures, Harry Cheung, Index Ventures, Initialized Capital, Kleiner Perkins, Matrix, S-Cubed Capital, SVA</t>
  </si>
  <si>
    <t>A-Grade Investments, Alexis Ohanian, Bill Lee, David O. Sacks, Fuel Capital, Garry Tan, Google Ventures, Initialized Capital, Joe Montana, Kleiner Perkins, Pete Cashmore, Rob Wiesenthal, SVA, Vivi Nevo</t>
  </si>
  <si>
    <t>Alexis Ohanian, Ceyuan Ventures, Fuel Capital, Garry Tan, Index Ventures, Initialized Capital, Redpoint, SVA</t>
  </si>
  <si>
    <t>Circle</t>
  </si>
  <si>
    <t>https://www.circle.com</t>
  </si>
  <si>
    <t>https://www.crunchbase.com/organization/circle-2</t>
  </si>
  <si>
    <t>Circle Internet Financial, Inc.</t>
  </si>
  <si>
    <t>Circle is a financial technology firm that utilizes stablecoins for payments and e-commerce.</t>
  </si>
  <si>
    <t>Sahin Boydas</t>
  </si>
  <si>
    <t>Accel, Alumni Ventures, Breyer Capital, General Catalyst, Goldman Sachs, Pillar VC</t>
  </si>
  <si>
    <t>Breyer Capital, Digital Currency Group, Fenway Summer Ventures, General Catalyst, Leonard Schrank, Michele Burns, Oak Investment Partners, Pantera Capital</t>
  </si>
  <si>
    <t>Accel, BoomStartup, Breyer Capital, Digital Currency Group, Fenway Summer Ventures, GS Growth, General Catalyst, IDG Capital, Oak Investment Partners, Pantera Capital</t>
  </si>
  <si>
    <t>Baidu, Breyer Capital, CICC, China Everbright Investment Management, CreditEase, CreditEase Fintech Investment Fund, Fenbushi Capital, General Catalyst, Glenn Hutchins, IDG Capital, Sam Palmisano, Tusk Venture Partners</t>
  </si>
  <si>
    <t>Accel, Bitmain, Blockchain Capital, Breyer Capital, Buck Stash, COIND, Digital Currency Group, General Catalyst, IDG Capital, Pantera Capital, Pillar VC, To Kenz Capital, Tusk Venture Partners</t>
  </si>
  <si>
    <t>Bustle Digital Group</t>
  </si>
  <si>
    <t>http://bustle.com</t>
  </si>
  <si>
    <t>https://www.crunchbase.com/organization/bustle</t>
  </si>
  <si>
    <t>BDG Media Inc.</t>
  </si>
  <si>
    <t>Bustle Digital Group is a news, entertainment, lifestyle and fashion website that caters to women.</t>
  </si>
  <si>
    <t>500 Global, Google Ventures, Rothenberg Ventures, Social Capital, Warner Media</t>
  </si>
  <si>
    <t>500 Global, General Catalyst, Rothenberg Ventures, Social Capital, Warner Media</t>
  </si>
  <si>
    <t>GGV Capital, General Catalyst, Saban Capital Group, Social Capital, Warner Media</t>
  </si>
  <si>
    <t>GGV Capital, General Catalyst, Saban Capital Group, Social Capital, Warner Media, dmg ventures</t>
  </si>
  <si>
    <t>Ionic Security</t>
  </si>
  <si>
    <t>https://ionicsecurity.com/</t>
  </si>
  <si>
    <t>https://www.crunchbase.com/organization/ionic-security</t>
  </si>
  <si>
    <t>Ionic Security Inc.</t>
  </si>
  <si>
    <t>Ionic Security, a data security platform, provides access control, intellectual property monitoring, data encryption, and policy management.</t>
  </si>
  <si>
    <t>BLH Venture Partners, Farallon Research, Google Ventures, Kleiner Perkins, Sig Mosley, Social Investors, TechSquare Labs, Terawatt Ventures, ff Venture Capital</t>
  </si>
  <si>
    <t>BLH Venture Partners, Google Ventures, Icon Ventures, Kenneth Levine, Kleiner Perkins, Mike Bergelson, Paul Judge, Phillip Dunkelberger, Social Investors, TechOperators, Webb Investment Network, ff Venture Capital</t>
  </si>
  <si>
    <t>Google Ventures, Icon Ventures, Kleiner Perkins, Meritech Capital Partners, TechOperators</t>
  </si>
  <si>
    <t>Amazon, Goldman Sachs, Google Ventures, Hayman Capital, Icon Ventures, Kleiner Perkins, Meritech Capital Partners, TechOperators</t>
  </si>
  <si>
    <t>Goldman Sachs, Google, Google Ventures, Icon Ventures, JP Morgan Chase, Kleiner Perkins, Meritech Capital Partners, SunTrust Bank, TechOperators, Ten Eleven Ventures</t>
  </si>
  <si>
    <t>Duo Security</t>
  </si>
  <si>
    <t>https://www.duo.com</t>
  </si>
  <si>
    <t>https://www.crunchbase.com/organization/duo-security</t>
  </si>
  <si>
    <t>Duo Security, Inc.</t>
  </si>
  <si>
    <t>Duo Security is a software company that provides network security software products and services.</t>
  </si>
  <si>
    <t>Resonant Venture Partners, True Ventures</t>
  </si>
  <si>
    <t>Google Ventures, Radar Partners, Resonant Venture Partners, True Ventures</t>
  </si>
  <si>
    <t>Benchmark, Google Ventures, Radar Partners, True Ventures</t>
  </si>
  <si>
    <t>Benchmark, Google Ventures, Lead Edge Capital, Radar Partners, Redpoint, True Ventures</t>
  </si>
  <si>
    <t>Geodesic Capital, Index Ventures, Lead Edge Capital, Meritech Capital Partners, Redpoint, True Ventures, Workday</t>
  </si>
  <si>
    <t>FarmLogs</t>
  </si>
  <si>
    <t>http://farmlogs.com</t>
  </si>
  <si>
    <t>https://www.crunchbase.com/organization/farmlogs</t>
  </si>
  <si>
    <t>AgriSight, Inc.</t>
  </si>
  <si>
    <t>FarmLogs' platform exposes critical operational data insights to more than 1 in 3 US row crop farmers.</t>
  </si>
  <si>
    <t>Drive Capital, HPA (Hyde Park Angels), Huron River Ventures, Hyde Park Venture Partners</t>
  </si>
  <si>
    <t>Drive Capital, HPA (Hyde Park Angels), Huron River Ventures, Hyde Park Venture Partners, SVA, Y Combinator</t>
  </si>
  <si>
    <t>Detroit Venture Partners, Drive Capital, HPA (Hyde Park Angels), Huron River Ventures, Hyde Park Venture Partners, Prosus &amp; Naspers, SVA, Y Combinator</t>
  </si>
  <si>
    <t>GoCardless</t>
  </si>
  <si>
    <t>https://gocardless.com</t>
  </si>
  <si>
    <t>https://www.crunchbase.com/organization/gocardless</t>
  </si>
  <si>
    <t>GoCardless Ltd.</t>
  </si>
  <si>
    <t>GoCardless helps 75,000+ businesses get paid on time. No late payments, stress, or hidden fees. Just bank-to-bank payments.</t>
  </si>
  <si>
    <t>Accel, Passion Capital</t>
  </si>
  <si>
    <t>Accel, Balderton Capital, Passion Capital</t>
  </si>
  <si>
    <t>Axcel Partners, Balderton Capital, Notion Capital, Passion Capital</t>
  </si>
  <si>
    <t>Accel, Balderton Capital, Notion Capital, Passion Capital</t>
  </si>
  <si>
    <t>Accel, Adams Street Partners, Balderton Capital, Google Ventures, Notion Capital, Passion Capital, Salesforce Ventures</t>
  </si>
  <si>
    <t>Bain Capital Ventures, Hermes GPE</t>
  </si>
  <si>
    <t>Cylance</t>
  </si>
  <si>
    <t>https://www.blackberry.com</t>
  </si>
  <si>
    <t>https://www.crunchbase.com/organization/cylance</t>
  </si>
  <si>
    <t>Cylance Inc.</t>
  </si>
  <si>
    <t>Cylance is a global provider of cybersecurity products and services using A.I. and machine learning to solve security problems.</t>
  </si>
  <si>
    <t>Alex Doll, Fairhaven Capital Partners, Khosla Ventures</t>
  </si>
  <si>
    <t>Alex Doll, Blackstone Group, ClearSky, Fairhaven Capital Partners, Khosla Ventures</t>
  </si>
  <si>
    <t>Blackstone Group, Capital One Ventures, ClearSky, DFJ Growth, DNX Ventures, Dell Technologies Capital, Fairhaven Capital Partners, Khosla Ventures, Kohlberg Kravis Roberts, Ten Eleven Ventures, Thomvest Ventures</t>
  </si>
  <si>
    <t>Blackstone Tactical Opportunities, Capital One Ventures, Citi Ventures, ClearSky, DFJ Growth, Dell Technologies Capital, Fairhaven Capital Partners, Insight Partners, Khosla Ventures, Kohlberg Kravis Roberts, Ten Eleven Ventures</t>
  </si>
  <si>
    <t>Blackstone Tactical Opportunities</t>
  </si>
  <si>
    <t>Zoomdata</t>
  </si>
  <si>
    <t>http://www.zoomdata.com</t>
  </si>
  <si>
    <t>https://www.crunchbase.com/organization/zoomdata</t>
  </si>
  <si>
    <t>Zoomdata, Inc.</t>
  </si>
  <si>
    <t>Zoomdata is a developer of a visual analytics platform used to allow users to discover new opportunities and solve problems.</t>
  </si>
  <si>
    <t>Ajaipal S. Virdy, Cabana Ventures, Center for Innovative Technology, Chris McGill, Hemang Gadhia, Magid Abraham, Neil Kataria, New Enterprise Associates, Peter Thorp, Russ Cosentino, Sean Glass, Terry Hsiao, Tony Ayaz</t>
  </si>
  <si>
    <t>B7inc, Columbus Nova Technology Partners, Cota Capital, New Enterprise Associates, Razor's Edge Ventures, Signatures Capital, Virginia Venture Partners</t>
  </si>
  <si>
    <t>Accel, B7inc, Columbus Nova Technology Partners, New Enterprise Associates, Razor's Edge Ventures</t>
  </si>
  <si>
    <t>Accel, Columbus Nova Technology Partners, Comcast Ventures, GS Growth, Kalaari Capital, New Enterprise Associates</t>
  </si>
  <si>
    <t>Columbus Nova Technology Partners</t>
  </si>
  <si>
    <t>Eat Just</t>
  </si>
  <si>
    <t>http://www.ju.st</t>
  </si>
  <si>
    <t>https://www.crunchbase.com/organization/just-inc</t>
  </si>
  <si>
    <t>Eat Just, Inc.</t>
  </si>
  <si>
    <t>Eat Just is a food technology company that develops plant-based alternatives to egg and meat products.</t>
  </si>
  <si>
    <t>Collaborative Fund, Founders Fund, Khosla Ventures, Radicle Impact</t>
  </si>
  <si>
    <t>AME Cloud Ventures, Ali Partovi, Ash Patel, Collaborative Fund, Hadi Partovi, Horizons Ventures, Kat Taylor, Khosla Ventures, Radicle Impact, Scott Banister</t>
  </si>
  <si>
    <t>BlackPine, Brian Meehan, Collaborative Fund, Demis Hassabis, Eduardo Saverin, Far East Capital, Founders Fund, Horizons Ventures, Jean Piggozzi, Khosla Ventures, Marc Benioff, Mustafa Suleyman, OS Fund, Proioxis Ventures Fund, Tao Capital Partners, Uni-President Enterprises Corporation, Velos Partners, WP Global Partners</t>
  </si>
  <si>
    <t>Chain</t>
  </si>
  <si>
    <t>https://www.chain.com/</t>
  </si>
  <si>
    <t>https://www.crunchbase.com/organization/chain-e81f</t>
  </si>
  <si>
    <t>Chain built cryptographic ledger systems to make financial services smarter, more secure, and more connected.</t>
  </si>
  <si>
    <t>Betaworks, BoxGroup, Firestartr, RRE Ventures, SVA, Sean Percival, Thrive Capital</t>
  </si>
  <si>
    <t>500 Global, AlleyCorp, Blockchain Capital, Digital Currency Group, Homebrew, Jonathan Weiner, Khosla Ventures, Pantera Capital, RRE Ventures, SVA, Scott Banister, Thrive Capital</t>
  </si>
  <si>
    <t>Blockchain Capital, Capital One Ventures, Citi Ventures, Draft Ventures, Fiserv, Nasdaq, Orange, Orange Ventures, Pantera Capital, RRE Ventures, Visa</t>
  </si>
  <si>
    <t>Snowflake</t>
  </si>
  <si>
    <t>https://www.snowflake.com</t>
  </si>
  <si>
    <t>https://www.crunchbase.com/organization/snowflake-computing</t>
  </si>
  <si>
    <t>Snowflake Inc.</t>
  </si>
  <si>
    <t>Snowflake is a cloud data platform that provides a data warehouse-as-a-service designed for the cloud.</t>
  </si>
  <si>
    <t>Redpoint, Sutter Hill Ventures, Wing Venture Capital</t>
  </si>
  <si>
    <t>Altimeter Capital, Redpoint, Sutter Hill Ventures, TeleSoft Partners, Wing Venture Capital</t>
  </si>
  <si>
    <t>Altimeter Capital, Capital One Ventures, ICONIQ Growth, Madrona, Redpoint, Sutter Hill Ventures, Wing Venture Capital</t>
  </si>
  <si>
    <t>Altimeter Capital, Human Capital, ICONIQ Growth, Sequoia Capital</t>
  </si>
  <si>
    <t>Altimeter Capital, Capital One Ventures, ICONIQ Growth, Madrona, Meritech Capital Partners, Redpoint, Sequoia Capital, Sutter Hill Ventures, Wing Venture Capital</t>
  </si>
  <si>
    <t>TaxiForSure</t>
  </si>
  <si>
    <t>http://www.taxiforsure.com</t>
  </si>
  <si>
    <t>https://www.crunchbase.com/organization/taxiforsure-com</t>
  </si>
  <si>
    <t>TaxiForSure is an aggregator of car rentals and taxis for customers to get an easily accessible, safe, and reliable taxi ride.</t>
  </si>
  <si>
    <t>Accel, Blume Ventures, Helion Venture Partners</t>
  </si>
  <si>
    <t>Accel, Bessemer Venture Partners, Blume Ventures, Helion Venture Partners</t>
  </si>
  <si>
    <t>Accel, Bessemer Venture Partners, Helion Venture Partners</t>
  </si>
  <si>
    <t>Indiegogo</t>
  </si>
  <si>
    <t>http://www.indiegogo.com</t>
  </si>
  <si>
    <t>https://www.crunchbase.com/organization/indie-gogo</t>
  </si>
  <si>
    <t>Indiegogo, Inc.</t>
  </si>
  <si>
    <t>Indiegogo is a crowdfunding platform that empowers people around the world to fund projects that matter to them.</t>
  </si>
  <si>
    <t>Compound, Steve Schoettler, ff Venture Capital</t>
  </si>
  <si>
    <t>Bee Partners, Benjamin Ling, Compound, DANNIX, Insight Partners, Khosla Ventures, Ridge Ventures, SeventySix Capital, Steve Schoettler, ff Venture Capital</t>
  </si>
  <si>
    <t>Compound, Draper Associates, IVP, Insight Partners, Kleiner Perkins, MHS Capital, Mike Bergelson, Mosaic Ventures, Virgin America, ff Venture Capital</t>
  </si>
  <si>
    <t>Invoice2go</t>
  </si>
  <si>
    <t>http://www.invoice.2go.com</t>
  </si>
  <si>
    <t>https://www.crunchbase.com/organization/invoice2go</t>
  </si>
  <si>
    <t>Invoice2go, Inc.</t>
  </si>
  <si>
    <t>Invoice2go is the world’s leading technology company helping freelancers and small businesses run their business their way.</t>
  </si>
  <si>
    <t>Accel, Greg Waldorf</t>
  </si>
  <si>
    <t>Accel, Ribbit Capital</t>
  </si>
  <si>
    <t>Accel, Greg Waldorf, Ribbit Capital</t>
  </si>
  <si>
    <t>Vinted</t>
  </si>
  <si>
    <t>http://vinted.com</t>
  </si>
  <si>
    <t>https://www.crunchbase.com/organization/vinted</t>
  </si>
  <si>
    <t>Vinted, UAB</t>
  </si>
  <si>
    <t>Vinted is an online marketplace and community for second hand clothes.</t>
  </si>
  <si>
    <t>Accel, Insight Partners</t>
  </si>
  <si>
    <t>Burda Principal Investments</t>
  </si>
  <si>
    <t>FJ Labs, Hubert Burda Media, Insight Partners, Monkfish Equity, Sprints</t>
  </si>
  <si>
    <t>Accel, Burda Principal Investments, FJ Labs, Full In, Insight Partners, Lightspeed Venture Partners, Sprints</t>
  </si>
  <si>
    <t>Accel, Burda Principal Investments, EQT, Insight Partners, Lightspeed Venture Partners, Sprints</t>
  </si>
  <si>
    <t>Capriza</t>
  </si>
  <si>
    <t>https://www.capriza.com</t>
  </si>
  <si>
    <t>https://www.crunchbase.com/organization/capriza</t>
  </si>
  <si>
    <t>Capriza Inc.</t>
  </si>
  <si>
    <t>The Enterprise Approvals Platform.</t>
  </si>
  <si>
    <t>Andreessen Horowitz, CRV</t>
  </si>
  <si>
    <t>Allen &amp; Company, Andreessen Horowitz, CRV, Harmony Partners, Tenaya Capital</t>
  </si>
  <si>
    <t>Sift</t>
  </si>
  <si>
    <t>http://sift.com</t>
  </si>
  <si>
    <t>https://www.crunchbase.com/organization/sift-science</t>
  </si>
  <si>
    <t>Sift Science, Inc.</t>
  </si>
  <si>
    <t>Sift applies insights from a global network of data to detect fraud and increase positive user experience.</t>
  </si>
  <si>
    <t>Alex Rampell, Alexis Ohanian, Chris Dixon, Eden Ventures, Founder Collective, Initialized Capital, Kevin Scott, Lee Linden, Marc Benioff, Max Levchin, SVA, Start Fund, Y Combinator</t>
  </si>
  <si>
    <t>Alex Rampell, Alexis Ohanian, Andreessen Horowitz, First Round Capital, Founder Collective, Garry Tan, Glassdoor, Harjeet Taggar, Kevin Scott, Lee Linden, Marc Benioff, Max Levchin, SVA, Start Fund, Union Square Ventures, Y Combinator</t>
  </si>
  <si>
    <t>First Round Capital, Max Levchin, Spark Capital, Union Square Ventures</t>
  </si>
  <si>
    <t>Insight Partners, Spark Capital, Union Square Ventures</t>
  </si>
  <si>
    <t>Insight Partners, Spark Capital, Stripes, Union Square Ventures</t>
  </si>
  <si>
    <t>Insight Partners, Stripes, Union Square Ventures</t>
  </si>
  <si>
    <t>To8to</t>
  </si>
  <si>
    <t>https://sz.to8to.com</t>
  </si>
  <si>
    <t>https://www.crunchbase.com/organization/to8to</t>
  </si>
  <si>
    <t>Shenzhen Binxun Technology Co. Ltd.</t>
  </si>
  <si>
    <t>To8to provides services for users to find contractors to renovate and decorate their apartments..</t>
  </si>
  <si>
    <t>Matrix Partners China</t>
  </si>
  <si>
    <t>Matrix Partners China, Sequoia Capital China</t>
  </si>
  <si>
    <t>58.com, Matrix Partners China, Sequoia Capital</t>
  </si>
  <si>
    <t>Duetto</t>
  </si>
  <si>
    <t>https://www.duettocloud.com</t>
  </si>
  <si>
    <t>https://www.crunchbase.com/organization/duetto-research</t>
  </si>
  <si>
    <t>Duetto Research Inc.</t>
  </si>
  <si>
    <t>Duetto specializes in cloud applications, SAAS, revenue management systems, and hotel leadership software.</t>
  </si>
  <si>
    <t>Battery Ventures, Benchmark, Daniel Scholnick</t>
  </si>
  <si>
    <t>Altimeter Capital, Battery Ventures, Marc Benioff, Thayer Ventures, Trinity Ventures</t>
  </si>
  <si>
    <t>Accel, Altimeter Capital, Battery Ventures, Leland Pillsbury, Marc Benioff, S28 Capital</t>
  </si>
  <si>
    <t>Accel, Altimeter Capital, Battery Ventures, Icon Ventures, Jaws Ventures, Leland Pillsbury, Marc Benioff</t>
  </si>
  <si>
    <t>Expanding Capital, H14, Warburg Pincus</t>
  </si>
  <si>
    <t>ClearStory Data</t>
  </si>
  <si>
    <t>http://www.clearstorydata.com/</t>
  </si>
  <si>
    <t>https://www.crunchbase.com/organization/clearstory-data</t>
  </si>
  <si>
    <t>ClearStory Data, Inc.</t>
  </si>
  <si>
    <t>ClearStory Data provides solutions enabling business users to discover, analyze and consume data at scale from different data sources.</t>
  </si>
  <si>
    <t>Andreessen Horowitz, Google Ventures, Kleiner Perkins</t>
  </si>
  <si>
    <t>Andreessen Horowitz, DAG Ventures, Google Ventures, Khosla Ventures, Kleiner Perkins</t>
  </si>
  <si>
    <t>NatureBox</t>
  </si>
  <si>
    <t>http://www.naturebox.com</t>
  </si>
  <si>
    <t>https://www.crunchbase.com/organization/naturebox</t>
  </si>
  <si>
    <t>NatureBox, Inc.</t>
  </si>
  <si>
    <t>NatureBox is an online delivery service that home-delivers all-natural snack foods to their consumers on a monthly basis.</t>
  </si>
  <si>
    <t>General Catalyst, Plug and Play, Redpoint</t>
  </si>
  <si>
    <t>General Catalyst, Plug and Play, SoftBank Capital</t>
  </si>
  <si>
    <t>Canaan Partners, General Catalyst, SoftBank Capital, Wei Guo</t>
  </si>
  <si>
    <t>Canaan Partners, Dyal Capital Partners, General Catalyst, Global Founders Capital, John M. Foraker, Kensington Capital Partners Limited, Montage Capital, Neil Tolaney, SoftBank Capital, UpHonest Capital, Valley Oak Investments</t>
  </si>
  <si>
    <t>Qubit</t>
  </si>
  <si>
    <t>http://www.qubit.com/</t>
  </si>
  <si>
    <t>https://www.crunchbase.com/organization/qubit</t>
  </si>
  <si>
    <t>Qubit Digital Limited</t>
  </si>
  <si>
    <t>Qubit specializes in personalization at scale for e-commerce companies.</t>
  </si>
  <si>
    <t>Balderton Capital</t>
  </si>
  <si>
    <t>Accel, Jeff Levick, Salesforce Ventures</t>
  </si>
  <si>
    <t>Accel, Goldman Sachs Merchant Banking Division, Salesforce Ventures, Sapphire Ventures</t>
  </si>
  <si>
    <t>Nice</t>
  </si>
  <si>
    <t>http://oneniceapp.com/</t>
  </si>
  <si>
    <t>https://www.crunchbase.com/organization/nice</t>
  </si>
  <si>
    <t>Nice App Mobile Technology Co.,Ltd.</t>
  </si>
  <si>
    <t>Nice brings photo content visualization to your mobile device.</t>
  </si>
  <si>
    <t>5Y Capital, Matrix Partners China, Morningside Group, ZhenFund</t>
  </si>
  <si>
    <t>H Capital Advance, Matrix, Morningside Group, Vy Capital</t>
  </si>
  <si>
    <t>Tiger Global Management, Vy Capital, ZhenFund</t>
  </si>
  <si>
    <t>Fanchuang Capital, Matrix Partners China, TPG Softbank Joint Venture Fund, Vision Plus Capital</t>
  </si>
  <si>
    <t>Elementum</t>
  </si>
  <si>
    <t>https://www.elementum.com</t>
  </si>
  <si>
    <t>https://www.crunchbase.com/organization/elementum</t>
  </si>
  <si>
    <t>Elementum Ltd</t>
  </si>
  <si>
    <t>The Workflow Platform for Snowflake</t>
  </si>
  <si>
    <t>Flex</t>
  </si>
  <si>
    <t>AME Cloud Ventures, Aaron Levie, Dave Duffield, Farzad Nazem, Flex, Lightspeed Venture Partners, Mike Frandsen</t>
  </si>
  <si>
    <t>Kujiale</t>
  </si>
  <si>
    <t>http://www.kujiale.com/</t>
  </si>
  <si>
    <t>https://www.crunchbase.com/organization/kujiale</t>
  </si>
  <si>
    <t>Hangzhou Qunhe Information Technology Co., Ltd.</t>
  </si>
  <si>
    <t>Kujiale is a SaaS-enabled home decoration and design platform.</t>
  </si>
  <si>
    <t>GGV Capital, Hearst Ventures, IDG Capital, Linear Venture, Matrix, Yunqi Partners</t>
  </si>
  <si>
    <t>GGV Capital, Hearst Ventures, IDG Capital, Linear Venture, Matrix Partners China, Yunqi Partners</t>
  </si>
  <si>
    <t>GGV Capital, Hearst Ventures, IDG Capital, Linear Venture, Shunwei Capital</t>
  </si>
  <si>
    <t>Avenida Compras</t>
  </si>
  <si>
    <t>https://avenida.com</t>
  </si>
  <si>
    <t>https://www.crunchbase.com/organization/avenida</t>
  </si>
  <si>
    <t>Avenida Compras S.A.</t>
  </si>
  <si>
    <t>At Avenida you will find products of different categories and brands with attractive offers and service quality, end to end.</t>
  </si>
  <si>
    <t>CAP Ventures, Quasar Builders, Richmond Global Ventures</t>
  </si>
  <si>
    <t>Naspers, Tiger Global Management</t>
  </si>
  <si>
    <t>Endeavor Catalyst, Naspers, Tiger Global Management</t>
  </si>
  <si>
    <t>Lightspeed Commerce</t>
  </si>
  <si>
    <t>http://www.lightspeedhq.com</t>
  </si>
  <si>
    <t>https://www.crunchbase.com/organization/lightspeed-retail</t>
  </si>
  <si>
    <t>Lightspeed Commerce Inc.</t>
  </si>
  <si>
    <t>Lightspeed Commerce develops a unified point of sale and payments platform for retail and hospitality businesses.</t>
  </si>
  <si>
    <t>Accel, Inovia Capital</t>
  </si>
  <si>
    <t>Accel, Caisse de Depot et Placement du Quebec, Inovia Capital, Investissement Quebec</t>
  </si>
  <si>
    <t>Caisse de Depot et Placement du Quebec, Inovia Capital, Investissement Quebec, Silicon Valley Bank</t>
  </si>
  <si>
    <t>SimplyTapp</t>
  </si>
  <si>
    <t>https://gane.io/</t>
  </si>
  <si>
    <t>https://www.crunchbase.com/organization/simplytapp</t>
  </si>
  <si>
    <t>SimplyTapp, Inc.</t>
  </si>
  <si>
    <t>SimplyTapp provides cloud based mobile payment solutions for banks, payment card issuers, transit authorities and retailers.</t>
  </si>
  <si>
    <t>BlueSky Capital, Lightspeed Venture Partners</t>
  </si>
  <si>
    <t>91JinRong</t>
  </si>
  <si>
    <t>http://91jinrong.com</t>
  </si>
  <si>
    <t>https://www.crunchbase.com/organization/91jinrong</t>
  </si>
  <si>
    <t>91Jinrong is a Chinese online financial intermediary.</t>
  </si>
  <si>
    <t>CBC Capital, Matrix Partners China, Microsoft Accelerator</t>
  </si>
  <si>
    <t>Haitong International Securities Group, Lightspeed Venture Partners, Matrix Partners China</t>
  </si>
  <si>
    <t>China Growth Capital | CGC</t>
  </si>
  <si>
    <t>Vanchu</t>
  </si>
  <si>
    <t>http://www.vanchu.com</t>
  </si>
  <si>
    <t>https://www.crunchbase.com/organization/vanchu</t>
  </si>
  <si>
    <t>Vanchu is a music gaming where players listen to a random song and guess the song title.</t>
  </si>
  <si>
    <t>Lightspeed China Partners, Lightspeed Venture Partners, Shunwei Capital</t>
  </si>
  <si>
    <t>Whip Media</t>
  </si>
  <si>
    <t>https://www.whipmedia.com/</t>
  </si>
  <si>
    <t>https://www.crunchbase.com/organization/whipmedia</t>
  </si>
  <si>
    <t>Whip Networks, Inc.</t>
  </si>
  <si>
    <t>Whip Media is transforming the global TV and film content licensing ecosystem with a market leading enterprise software platform.</t>
  </si>
  <si>
    <t>HDS Capital, Raine Ventures</t>
  </si>
  <si>
    <t>BAM Ventures, Compound, Gordon Crawford, Greycroft, IVP, Peter Guber, Raine Ventures, Ron Zuckerman, Scooter Braun, Steve Bernstein, Thom Weisel, WME, Ziffren Brittenham</t>
  </si>
  <si>
    <t>IVP, Raine Ventures</t>
  </si>
  <si>
    <t>Eminence Capital LP, Raine Ventures</t>
  </si>
  <si>
    <t>Plastiq</t>
  </si>
  <si>
    <t>https://www.plastiq.com</t>
  </si>
  <si>
    <t>https://www.crunchbase.com/organization/plastiq</t>
  </si>
  <si>
    <t>Plastiq Inc.</t>
  </si>
  <si>
    <t>Plastiq offers a bill pay service for businesses to better manage their cash flow.</t>
  </si>
  <si>
    <t>Accomplice, Flybridge, NextView Ventures</t>
  </si>
  <si>
    <t>Accomplice, Atlas Venture, Flybridge, Harvey Golub, NextView Ventures, TriplePoint Ventures</t>
  </si>
  <si>
    <t>Atlas Venture, FinSight Ventures, Flybridge, Great Oaks Venture Capital, Jim Patterson, Kevin Moore, Khosla Ventures, NextView Ventures, Tom Williams</t>
  </si>
  <si>
    <t>DST Global, Kleiner Perkins</t>
  </si>
  <si>
    <t>Alumni Ventures, FJ Labs</t>
  </si>
  <si>
    <t>Gaingels</t>
  </si>
  <si>
    <t>JFrog</t>
  </si>
  <si>
    <t>http://www.jfrog.com</t>
  </si>
  <si>
    <t>https://www.crunchbase.com/organization/jfrog-ltd</t>
  </si>
  <si>
    <t>JFrog Ltd</t>
  </si>
  <si>
    <t>JFrog provides software developers with a binary repository management solution.</t>
  </si>
  <si>
    <t>Gemini Israel Ventures</t>
  </si>
  <si>
    <t>Dell Technologies Capital, Gemini Israel Ventures, VMware</t>
  </si>
  <si>
    <t>Battery Ventures, Dell Technologies Capital, Gemini Israel Ventures, Qumra Capital, Sapphire Ventures, Scale Venture Partners, VMware, Vintage Investment Partners</t>
  </si>
  <si>
    <t>Battery Ventures, Dell Technologies Capital, Geodesic Capital, Insight Partners, Sapphire Ventures, Scale Venture Partners, Spark Capital, Vintage Investment Partners</t>
  </si>
  <si>
    <t>Dianrong</t>
  </si>
  <si>
    <t>http://www.dianrong.com</t>
  </si>
  <si>
    <t>https://www.crunchbase.com/organization/dianrong</t>
  </si>
  <si>
    <t>Shanghai Dianrong Financial Information Services Co., Ltd.</t>
  </si>
  <si>
    <t>Dianrong is an online marketplace lending company that uses technology to transform the way China is financed to help enrich people’s lives.</t>
  </si>
  <si>
    <t>Cross Pacific Capital Partners, DCVC, FinSight Ventures, Northern Light Venture Capital</t>
  </si>
  <si>
    <t>MindWorks Capital, Sun Hung Kai &amp; Co. Limited</t>
  </si>
  <si>
    <t>AMTD Group, China Fintech Fund, EG Capital Advisors, Max Giant Capital, Northern Light Venture Capital, Standard Chartered Bank, Tianjin Bohai Leasing, Tiger Global Management</t>
  </si>
  <si>
    <t>China Minsheng Investment Group, EG Capital Advisors, GIC, Simone Investment Managers</t>
  </si>
  <si>
    <t>Dalian Finance Industry Investment Group (DFIIG)</t>
  </si>
  <si>
    <t>ARMO BioSciences</t>
  </si>
  <si>
    <t>http://armobio.com</t>
  </si>
  <si>
    <t>https://www.crunchbase.com/organization/armo-biosciences</t>
  </si>
  <si>
    <t>ARMO BioSciences, Inc.</t>
  </si>
  <si>
    <t>ARMO Biosciences is a biotechnology company that develops immune modulatory biologic therapeutics.</t>
  </si>
  <si>
    <t>Corner Ventures</t>
  </si>
  <si>
    <t>DAG Ventures, Kleiner Perkins, OrbiMed</t>
  </si>
  <si>
    <t>Athos</t>
  </si>
  <si>
    <t>https://shop.liveathos.com</t>
  </si>
  <si>
    <t>https://www.crunchbase.com/organization/athos</t>
  </si>
  <si>
    <t>MAD Apparel, Inc.</t>
  </si>
  <si>
    <t>The Athos mission is to help athletes train more effectively and reach their performance goals faster.</t>
  </si>
  <si>
    <t>DCM Ventures, Jermaine O'Neal, Kleiner Perkins, Social Capital, True Ventures</t>
  </si>
  <si>
    <t>DCM Ventures, Felix Capital, Kleiner Perkins, Lightspeed Venture Partners, MAS Holdings, Social Capital, True Ventures</t>
  </si>
  <si>
    <t>Monedo</t>
  </si>
  <si>
    <t>https://www.monedo.com/</t>
  </si>
  <si>
    <t>https://www.crunchbase.com/organization/kreditech</t>
  </si>
  <si>
    <t>Kreditech Holding SSL GmbH</t>
  </si>
  <si>
    <t>Monedo uses machine-learning technologies to provide access to better credit for the underbanked.</t>
  </si>
  <si>
    <t>Digital Pioneers, Felix Haas, H2 Investment Properties, Heissam Hartmann, IONIQ, Nils Henning, Sebastian Diemer, Tim Ringel, YoungBrains</t>
  </si>
  <si>
    <t>Blumberg Capital, Point Nine</t>
  </si>
  <si>
    <t>Blumberg Capital, HPE Growth, Point Nine, Värde Partners</t>
  </si>
  <si>
    <t>Amadeus Capital Partners, Blumberg Capital, Founders Fund, HPE Growth, J.C. Flowers &amp; Co., Värde Partners</t>
  </si>
  <si>
    <t>JioSaavn</t>
  </si>
  <si>
    <t>https://saavn.com</t>
  </si>
  <si>
    <t>https://www.crunchbase.com/organization/saavn</t>
  </si>
  <si>
    <t>Saavn Media Limited</t>
  </si>
  <si>
    <t>JioSaavn is a music streaming application.</t>
  </si>
  <si>
    <t>India Internet Fund, Nihal Mehta</t>
  </si>
  <si>
    <t>Eniac Ventures, Steadview Capital</t>
  </si>
  <si>
    <t>Bertelsmann, Generation Ventures, Liberty Media, Mousse Partners, Steadview Capital, Tiger Global Management</t>
  </si>
  <si>
    <t>Lyst</t>
  </si>
  <si>
    <t>https://www.lyst.com</t>
  </si>
  <si>
    <t>https://www.crunchbase.com/organization/lyst</t>
  </si>
  <si>
    <t>Lyst Limited</t>
  </si>
  <si>
    <t>Lyst is a global fashion search platform that allows users to browse through thousands of online fashion stores.</t>
  </si>
  <si>
    <t>Accel, Venrex</t>
  </si>
  <si>
    <t>Venrex</t>
  </si>
  <si>
    <t>Accel, Balderton Capital, Molten Ventures, Susa Ventures</t>
  </si>
  <si>
    <t>14W, Accel, Balderton Capital, Flat Capital, Groupe Arnault, Molten Ventures, Venrex</t>
  </si>
  <si>
    <t>Handy</t>
  </si>
  <si>
    <t>https://www.handy.com/</t>
  </si>
  <si>
    <t>https://www.crunchbase.com/organization/handybook</t>
  </si>
  <si>
    <t>Handy Technologies, Inc.</t>
  </si>
  <si>
    <t>Handy, formerly Handybook, is an app through which users can book cleaners, plumbers, handymen, and other household service providers.</t>
  </si>
  <si>
    <t>BoxGroup, General Catalyst, Highland Capital Partners, MassChallenge</t>
  </si>
  <si>
    <t>Arthur Papas, David Tisch, General Catalyst, Highland Capital Partners, Revolution, Revolution Growth, Slow Ventures</t>
  </si>
  <si>
    <t>AddVenture, Fidelity, General Catalyst, Highland Capital Partners, Revolution, Revolution Growth, TPG Growth</t>
  </si>
  <si>
    <t>YPlan</t>
  </si>
  <si>
    <t>http://yplanapp.com</t>
  </si>
  <si>
    <t>https://www.crunchbase.com/organization/yplan</t>
  </si>
  <si>
    <t>LeanWorks Limited,</t>
  </si>
  <si>
    <t>YPlan uncover the best events every day so you can get out and Live Your City.</t>
  </si>
  <si>
    <t>Andy Phillipps, BaltCap, Brent Hoberman, Gi Fernando, Octopus Ventures, Peter Read, Robert Linney, Sherry Coutu, Tom Hulme, Wellington Partners</t>
  </si>
  <si>
    <t>A-Grade Investments, ACF Investors, American Express Ventures, BaltCap, General Catalyst, Octopus Ventures, Sean Moriarty, Slow Ventures, Wellington Partners</t>
  </si>
  <si>
    <t>BaltCap, General Catalyst, NGP Capital, Octopus Ventures, Qualcomm Ventures, Wellington Partners</t>
  </si>
  <si>
    <t>Catawiki</t>
  </si>
  <si>
    <t>http://www.catawiki.com</t>
  </si>
  <si>
    <t>https://www.crunchbase.com/organization/catawiki</t>
  </si>
  <si>
    <t>Catawiki B.V.</t>
  </si>
  <si>
    <t>Catawiki is an online marketplace for buying, selling, and auction facilities for special objects.</t>
  </si>
  <si>
    <t>Peak, Rob de Heus</t>
  </si>
  <si>
    <t>Accel, Monkfish Equity, Project A Ventures, Willem Sijthoff</t>
  </si>
  <si>
    <t>Accel, FJ Labs, Fabrice Grinda, Jose Marin, Lead Edge Capital, Project A Ventures</t>
  </si>
  <si>
    <t>CircleUp</t>
  </si>
  <si>
    <t>https://circleup.com/equity</t>
  </si>
  <si>
    <t>https://www.crunchbase.com/organization/circleup-growth-partners</t>
  </si>
  <si>
    <t>CircleUp is an investment platform that provides capital and resources to innovative, early-stage consumer brands.</t>
  </si>
  <si>
    <t>David Topper, Jerry Gramaglia, Maveron, Ooga Labs, Rose Park Advisors, Silas Capital, TriplePoint Capital, Yan-David Erlich</t>
  </si>
  <si>
    <t>Google Ventures, Jerry Gramaglia, Maveron, Rose Park Advisors, Union Square Ventures</t>
  </si>
  <si>
    <t>Canaan Partners, Google Ventures, Maveron, NFX, Rose Park Advisors, Union Square Ventures</t>
  </si>
  <si>
    <t>Canaan Partners, Clocktower Technology Ventures, Collaborative Fund, John Powers, Jon Winkelried, Maveron, QED Investors, Rose Park Advisors, Thomas Glocer, Union Square Ventures</t>
  </si>
  <si>
    <t>BookMyShow</t>
  </si>
  <si>
    <t>https://in.bookmyshow.com</t>
  </si>
  <si>
    <t>https://www.crunchbase.com/organization/bookmyshow</t>
  </si>
  <si>
    <t>Bigtree Entertainment Pvt. Ltd</t>
  </si>
  <si>
    <t>BookMyShow is an Indian online ticketing service for cinemas, theaters, and sports.</t>
  </si>
  <si>
    <t>Network18</t>
  </si>
  <si>
    <t>Accel, Elevation Capital, Network18</t>
  </si>
  <si>
    <t>Accel, Network18, SAIF Partners, Stripes</t>
  </si>
  <si>
    <t>TPG Growth</t>
  </si>
  <si>
    <t>Packlink</t>
  </si>
  <si>
    <t>http://www.packlink.com</t>
  </si>
  <si>
    <t>https://www.crunchbase.com/organization/packlink</t>
  </si>
  <si>
    <t>Packlink &amp; Packlink PRO are an online platform that offers cost-effective package delivery services in Spain and internationally.</t>
  </si>
  <si>
    <t>42CAP, Accel, Active Venture Partners</t>
  </si>
  <si>
    <t>Accel, Active Venture Partners, Eight Roads Ventures</t>
  </si>
  <si>
    <t>PeopleDoc</t>
  </si>
  <si>
    <t>http://www.people-doc.com</t>
  </si>
  <si>
    <t>https://www.crunchbase.com/organization/peopledoc</t>
  </si>
  <si>
    <t>PeopleDoc, Inc.</t>
  </si>
  <si>
    <t>PeopleDoc is a Cloud-based HR Service Delivery platform enabling organizations to effectively manage HR operations and communications.</t>
  </si>
  <si>
    <t>FaDièse, WILCO</t>
  </si>
  <si>
    <t>Alven, FaDièse, Kernel Investissements</t>
  </si>
  <si>
    <t>Accel, Alven, Kernel Investissements</t>
  </si>
  <si>
    <t>Accel, Alven, Eurazeo, Kernel Investissements</t>
  </si>
  <si>
    <t>Forter</t>
  </si>
  <si>
    <t>http://www.forter.com</t>
  </si>
  <si>
    <t>https://www.crunchbase.com/organization/forter</t>
  </si>
  <si>
    <t>Forter, Inc.</t>
  </si>
  <si>
    <t>Forter offers a fraud solution that helps retailers grow sales, lower costs, and improve customer experience via its Decision as Service.</t>
  </si>
  <si>
    <t>Sequoia Capital Israel</t>
  </si>
  <si>
    <t>11.2 Capital, Commerce Ventures, New Enterprise Associates, Philippe Suchet, Sequoia Capital Israel</t>
  </si>
  <si>
    <t>Arbor Ventures, Commerce Ventures, New Enterprise Associates, Scale Venture Partners, Sequoia Capital Israel</t>
  </si>
  <si>
    <t>March Capital, New Enterprise Associates, Salesforce Ventures, Scale Venture Partners, Sequoia Capital Israel</t>
  </si>
  <si>
    <t>Bessemer Venture Partners, Commerce Ventures, Felix Capital, Itai Tsiddon, Julien Codorniou, March Capital, NewView Capital, Scale Venture Partners, Sequoia Capital Israel</t>
  </si>
  <si>
    <t>Adage Capital Management, Bessemer Venture Partners, Citi Ventures, L Catterton, MSD Capital, March Capital, NewView Capital, Salesforce Ventures, Samsung NEXT, Scale Venture Partners, Sequoia Capital Israel, Third Point Ventures, Tiger Global Management</t>
  </si>
  <si>
    <t>Birchbox</t>
  </si>
  <si>
    <t>http://www.birchbox.com</t>
  </si>
  <si>
    <t>https://www.crunchbase.com/organization/birchbox</t>
  </si>
  <si>
    <t>Birchbox Inc.</t>
  </si>
  <si>
    <t>Birchbox is a New York-based online subscription service that specializes in makeup and other beauty related products.</t>
  </si>
  <si>
    <t>Accel, Andrew Mitchell, Bullish, Dave Morin, First Round Capital, Forerunner Ventures, Gary Vaynerchuk, Grace Beauty Capital, Harrison Metal, Kevin Colleran, Lerer Hippeau, SAM LESSIN, Slow Ventures</t>
  </si>
  <si>
    <t>Accel, Andrew Mitchell, Bullish, First Round Capital, Forerunner Ventures, Grace Beauty Capital, Grape Arbor VC, Harrison Metal, Lerer Hippeau, Red Swan Ventures, SAM LESSIN, Slow Ventures</t>
  </si>
  <si>
    <t>Accel, Aspect Ventures, Brand Capital, Brand Foundry Ventures, Bullish, Comcast Ventures, First Round Capital, Glynn Capital Management, Grace Beauty Capital, Red Swan Ventures, SAM LESSIN, Slow Ventures, TriplePoint Venture Growth, Vayner/RSE, Viking Global Investors</t>
  </si>
  <si>
    <t>Accel, Aspect Ventures, Bullish, First Round Capital, Forerunner Ventures, Glynn Capital Management, Grace Beauty Capital, Grape Arbor VC, Harrison Metal, Lerer Hippeau</t>
  </si>
  <si>
    <t>Vroom</t>
  </si>
  <si>
    <t>https://www.vroom.com</t>
  </si>
  <si>
    <t>https://www.crunchbase.com/organization/vroom-com</t>
  </si>
  <si>
    <t>Vroom, Inc.</t>
  </si>
  <si>
    <t>Vroom is an ecommerce platform designed to offer a better way to buy and sell used vehicles.</t>
  </si>
  <si>
    <t>General Catalyst, Jeffery H. Boyd, L Catterton, PICO Venture Partners, Regah Ventures, Robert Mylod Jr., T. Rowe Price</t>
  </si>
  <si>
    <t>Allen &amp; Company, PICO Venture Partners</t>
  </si>
  <si>
    <t>Allen &amp; Company, Altimeter Capital, Foxhaven, General Catalyst, L Catterton, PICO Venture Partners, T. Rowe Price</t>
  </si>
  <si>
    <t>General Catalyst, L Catterton, PICO Venture Partners, T. Rowe Price</t>
  </si>
  <si>
    <t>Metao.com</t>
  </si>
  <si>
    <t>http://metao.com</t>
  </si>
  <si>
    <t>https://www.crunchbase.com/organization/metao-com</t>
  </si>
  <si>
    <t>Honey Amoy (metao.com) panniers under the Beijing Science and Technology Co.,</t>
  </si>
  <si>
    <t>Matrix</t>
  </si>
  <si>
    <t>Greenwoods Investment, Matrix, Morningside Private Investors, Vertex Ventures, Vertex Ventures China</t>
  </si>
  <si>
    <t>BlueStone</t>
  </si>
  <si>
    <t>http://bluestone.com</t>
  </si>
  <si>
    <t>https://www.crunchbase.com/organization/bluestone-com</t>
  </si>
  <si>
    <t>BlueStone Jewellery and Lifestyle Pvt. Ltd.</t>
  </si>
  <si>
    <t>BlueStone is an omnichannel jewelry retailer that offers a variety of high-quality jewelry.</t>
  </si>
  <si>
    <t>Accel, Meena Ganesh</t>
  </si>
  <si>
    <t>Kalaari Capital</t>
  </si>
  <si>
    <t>Accel, Dragoneer Investment Group, IvyCap Ventures, Kalaari Capital, Saama Capital</t>
  </si>
  <si>
    <t>Accel, IIFL Finance, IvyCap Ventures, Kalaari Capital, RB Investments Pte. Ltd.</t>
  </si>
  <si>
    <t>Accel, IIFL Seed Ventures, Iron Pillar, IvyCap Ventures, Kalaari Capital, Saama Capital</t>
  </si>
  <si>
    <t>Uxin</t>
  </si>
  <si>
    <t>http://www.xin.com/</t>
  </si>
  <si>
    <t>https://www.crunchbase.com/organization/uxin</t>
  </si>
  <si>
    <t>Uxin Limited</t>
  </si>
  <si>
    <t>Uxin offers car e-commerce platform that enables to consumers and dealers to buy and sell new and used cars.</t>
  </si>
  <si>
    <t>BAI capital, DCM Ventures, Legend Capital, Tencent Industry Win-Win Fund</t>
  </si>
  <si>
    <t>Tiger Fund, Warburg Pincus</t>
  </si>
  <si>
    <t>Baidu, Coatue, Kohlberg Kravis Roberts</t>
  </si>
  <si>
    <t>Hillhouse Investment, Huasheng Capital, InnoVision Capital, Jeneration Capital, Kohlberg Kravis Roberts, TPG, Tiger Global Management, Warburg Pincus</t>
  </si>
  <si>
    <t>Dynamic Yield</t>
  </si>
  <si>
    <t>https://www.dynamicyield.com/</t>
  </si>
  <si>
    <t>https://www.crunchbase.com/organization/dynamic-yield</t>
  </si>
  <si>
    <t>Dynamic Yield Ltd</t>
  </si>
  <si>
    <t>Dynamic Yield helps companies quickly deliver and test personalized, optimized, and synchronized digital customer interactions.</t>
  </si>
  <si>
    <t>Auren Hoffman, Bessemer Venture Partners, Innovation Endeavors</t>
  </si>
  <si>
    <t>Bessemer Venture Partners, Innovation Endeavors, Marker, ProSiebenSat.1 Media, The New York Times</t>
  </si>
  <si>
    <t>Bessemer Venture Partners, Cerca Partners, ClalTech, Global Founders Capital, Innovation Endeavors, Marker, Vertex Ventures, Yair Geva</t>
  </si>
  <si>
    <t>Bessemer Venture Partners, La Maison ITF, Naver, R136 Ventures, Union Tech Ventures, Viola Growth</t>
  </si>
  <si>
    <t>FilmTrack</t>
  </si>
  <si>
    <t>http://filmtrack.com</t>
  </si>
  <si>
    <t>https://www.crunchbase.com/organization/filmtrack</t>
  </si>
  <si>
    <t>FilmTrack, Inc.</t>
  </si>
  <si>
    <t>FilmTrack is a software company that provides content and rights management solutions for the media and entertainment industries worldwide.</t>
  </si>
  <si>
    <t>Dave Goldberg, Insight Partners, Jason Kassin, Stephen Kassin</t>
  </si>
  <si>
    <t>Turo</t>
  </si>
  <si>
    <t>https://turo.com</t>
  </si>
  <si>
    <t>https://www.crunchbase.com/organization/turo</t>
  </si>
  <si>
    <t>Turo Inc.</t>
  </si>
  <si>
    <t>Turo is a peer-to-peer car-sharing marketplace where customers can book vehicles from a community of local hosts.</t>
  </si>
  <si>
    <t>August Capital, Frank A. Bonsal, Google Ventures, Intact Financial Corporation</t>
  </si>
  <si>
    <t>Aurum Partners, Canaan Partners, Mike Bergelson</t>
  </si>
  <si>
    <t>Kleiner Perkins</t>
  </si>
  <si>
    <t>137 Ventures, American Express Ventures, August Capital, BMW i Ventures, Canaan Partners, Counterpart Advisors, Founders Circle Capital, G Squared, Google Ventures, Kleiner Perkins, Liberty Mutual Strategic Ventures, Mercedes-Benz Group AG, SK Holdings, Shasta Ventures, Sumitomo, Trinity Ventures</t>
  </si>
  <si>
    <t>IAC</t>
  </si>
  <si>
    <t>Meican</t>
  </si>
  <si>
    <t>http://meican.com</t>
  </si>
  <si>
    <t>https://www.crunchbase.com/organization/meican</t>
  </si>
  <si>
    <t>Meican.com is focused on providing mobile ordering of foods, detailed take-out menus, and more.</t>
  </si>
  <si>
    <t>ZhenFund</t>
  </si>
  <si>
    <t>Kleiner Perkins, ZhenFund</t>
  </si>
  <si>
    <t>Kleiner Perkins, NGP Capital</t>
  </si>
  <si>
    <t>Dazhong Dianping, Kleiner Perkins, NGP Capital, Trustbridge Partners</t>
  </si>
  <si>
    <t>Goldman Sachs Investment Partners</t>
  </si>
  <si>
    <t>Sodexo Ventures</t>
  </si>
  <si>
    <t>Forus Health</t>
  </si>
  <si>
    <t>http://forushealth.com</t>
  </si>
  <si>
    <t>https://www.crunchbase.com/organization/forus-health</t>
  </si>
  <si>
    <t>Forus Health Pvt Ltd</t>
  </si>
  <si>
    <t>Forus Health is a provider of preventive healthcare services to eradicate avoidable blindness.</t>
  </si>
  <si>
    <t>Accel, Chiratae Ventures</t>
  </si>
  <si>
    <t>Accel, Asian Healthcare Fund, Chiratae Ventures</t>
  </si>
  <si>
    <t>BaubleBar</t>
  </si>
  <si>
    <t>https://www.baublebar.com</t>
  </si>
  <si>
    <t>https://www.crunchbase.com/organization/baublebar</t>
  </si>
  <si>
    <t>Eight1Six Inc.</t>
  </si>
  <si>
    <t>BaubleBar is a one-stop retailer for affordable, on-trend fashion jewelry.</t>
  </si>
  <si>
    <t>Accel, Founder Collective, Grape Arbor VC, Jonathan Teo, Julie Macklowe, Lena Goldberg, Lerer Hippeau</t>
  </si>
  <si>
    <t>Accel, Aspect Ventures, Burch Creative Capital, Chris Burch, Comcast Ventures, Greycroft, TriplePoint Capital</t>
  </si>
  <si>
    <t>Accel, Aspect Ventures, Burch Creative Capital, Burda Principal Investments, DSW, Greycroft, Simon Property Group</t>
  </si>
  <si>
    <t>Vicarious</t>
  </si>
  <si>
    <t>http://vicarious.com</t>
  </si>
  <si>
    <t>https://www.crunchbase.com/organization/vicarious-systems-inc</t>
  </si>
  <si>
    <t>Vicarious FPC Inc</t>
  </si>
  <si>
    <t>Vicarious is an artificial intelligence company that uses the computational principles of the brain to develop general intelligence.</t>
  </si>
  <si>
    <t>Felicis, Founders Fund, Good Ventures, Open Field Capital, Steve Brown, Zarco Investment Group</t>
  </si>
  <si>
    <t>A-Grade Investments, AME Cloud Ventures, Aaron Levie, Dustin Moskovitz, Felicis, Formation 8, Founders Fund, Good Ventures, Initialized Capital, Khosla Ventures, LeFrak, Mark Zuckerberg, Metaplanet, OS Fund, Open Field Capital, Y Combinator, Zarco Investment Group</t>
  </si>
  <si>
    <t>Jeffrey Schox</t>
  </si>
  <si>
    <t>Twice</t>
  </si>
  <si>
    <t>http://www.liketwice.com</t>
  </si>
  <si>
    <t>https://www.crunchbase.com/organization/twice</t>
  </si>
  <si>
    <t>Minno Inc.</t>
  </si>
  <si>
    <t>Twice is an online clothing resale store allowing people to purchase clothes at big discounts off the retail price.</t>
  </si>
  <si>
    <t>Alex Rampell, Elad Gil, Felicis, Great Oaks Venture Capital, IA Ventures, Jack Abraham, John Maloney, Lerer Hippeau, Maria Thomas, Michael Lazerow, SVA, Third Kind Venture Capital, Tuesday Capital, Upfront Ventures</t>
  </si>
  <si>
    <t>Andreessen Horowitz, Felicis, Great Oaks Venture Capital, IA Ventures, Joe Greenstein, Lerer Hippeau, Maria Thomas, Western Technology Investment</t>
  </si>
  <si>
    <t>Stance</t>
  </si>
  <si>
    <t>http://www.stance.com/</t>
  </si>
  <si>
    <t>https://www.crunchbase.com/organization/stance</t>
  </si>
  <si>
    <t>Stance, Inc.</t>
  </si>
  <si>
    <t>Stance is a designer and manufacturer of socks for men, women, and kids.</t>
  </si>
  <si>
    <t>Jeff Kearl, Mark Gillespie, Mercato Partners, Rick Alden</t>
  </si>
  <si>
    <t>Atom Factory, Coffin Capital, Dwyane Wade, Emagen Investment Group Inc., Josh James, Kickstart, Nasir Jones, Roc Nation, Universal Music Group, Wasserman, Will Smith</t>
  </si>
  <si>
    <t>ACME Capital, Menlo Ventures, Science, Shasta Ventures, Shervin Pishevar, Universal Music Group</t>
  </si>
  <si>
    <t>ACME Capital, August Capital, Kleiner Perkins, Menlo Ventures, Mercato Partners, Science, Shasta Ventures, Shervin Pishevar</t>
  </si>
  <si>
    <t>ACME Capital, August Capital, Kleiner Perkins, Menlo Ventures, Mercato Partners, Shasta Ventures, Shervin Pishevar</t>
  </si>
  <si>
    <t>SureWaves</t>
  </si>
  <si>
    <t>http://surewaves.com</t>
  </si>
  <si>
    <t>https://www.crunchbase.com/organization/surewaves</t>
  </si>
  <si>
    <t>SureWaves is a digital media company in the field of cloud computing technology providing solutions to the creative and ad agencies.</t>
  </si>
  <si>
    <t>Accel, Canaan Partners</t>
  </si>
  <si>
    <t>Remind</t>
  </si>
  <si>
    <t>https://www.remind.com/</t>
  </si>
  <si>
    <t>https://www.crunchbase.com/organization/remind</t>
  </si>
  <si>
    <t>Remind101, Inc.</t>
  </si>
  <si>
    <t>Remind is a communication platform that helps every student succeed.</t>
  </si>
  <si>
    <t>500 Global, Aayush Phumbhra, Benjamin Ling, First Round Capital, Hesky Kutscher, Imagine K12, Maneesh Arora, Naval Ravikant, Richard Chen, Rob Hayes, Scott Banister, Shan Mehta, Ulu Ventures</t>
  </si>
  <si>
    <t>First Round Capital, Maneesh Arora, Social Capital</t>
  </si>
  <si>
    <t>First Round Capital, Kleiner Perkins, Social Capital</t>
  </si>
  <si>
    <t>GSV Ventures, Owl Ventures</t>
  </si>
  <si>
    <t>Quiet Capital</t>
  </si>
  <si>
    <t>Varentec</t>
  </si>
  <si>
    <t>http://www.varentec.com</t>
  </si>
  <si>
    <t>https://www.crunchbase.com/organization/varentec</t>
  </si>
  <si>
    <t>Varentec, Inc.</t>
  </si>
  <si>
    <t>Varentec develops advanced power electronic-based systems for electric grid and industrial applications.</t>
  </si>
  <si>
    <t>3M New Ventures, Bill Gates, Khosla Ventures</t>
  </si>
  <si>
    <t>IFTTT</t>
  </si>
  <si>
    <t>https://ifttt.com</t>
  </si>
  <si>
    <t>https://www.crunchbase.com/organization/if-this-then-that</t>
  </si>
  <si>
    <t>IFTTT Inc.</t>
  </si>
  <si>
    <t>Automations for business and home. Save time and get more done.</t>
  </si>
  <si>
    <t>Betaworks, BoxGroup, David Tisch, Floodgate, Founder Collective, Greylock, Gunderson Dettmer, Joshua Schachter, Lerer Hippeau, New Enterprise Associates, Ohad Eder-Pressman, Peter Kirwan, Raymond Tonsing, Roger J. Sippl, SVA, Tuesday Capital</t>
  </si>
  <si>
    <t>Andreessen Horowitz, Lerer Hippeau, New Enterprise Associates</t>
  </si>
  <si>
    <t>Andreessen Horowitz, Norwest Venture Partners</t>
  </si>
  <si>
    <t>IBM Ventures, Pegasus Tech Ventures, Salesforce Ventures, The Chamberlain Group</t>
  </si>
  <si>
    <t>DISCO</t>
  </si>
  <si>
    <t>http://www.csdisco.com</t>
  </si>
  <si>
    <t>https://www.crunchbase.com/organization/cs-disco</t>
  </si>
  <si>
    <t>CS Disco, Inc.</t>
  </si>
  <si>
    <t>DISCO is a legaltech company that applies AI and cloud computing to legal problems to help lawyers and legal teams improve legal outcomes.</t>
  </si>
  <si>
    <t>LiveOak Venture Partners</t>
  </si>
  <si>
    <t>Bessemer Venture Partners, LiveOak Venture Partners</t>
  </si>
  <si>
    <t>Bessemer Venture Partners, LiveOak Venture Partners, Stephens Group</t>
  </si>
  <si>
    <t>Bessemer Venture Partners, Comerica Incorporated, Georgian, LiveOak Venture Partners, Stephens Group</t>
  </si>
  <si>
    <t>Glow</t>
  </si>
  <si>
    <t>http://glowing.com</t>
  </si>
  <si>
    <t>https://www.crunchbase.com/organization/glow</t>
  </si>
  <si>
    <t>Glow, Inc.</t>
  </si>
  <si>
    <t>Glow is a fertility app that crunches and analyzes vast quantities of data to help users take control of their reproductive health.</t>
  </si>
  <si>
    <t>HVF Labs</t>
  </si>
  <si>
    <t>Andreessen Horowitz, Founders Fund, Ruchi Sanghvi</t>
  </si>
  <si>
    <t>9Yards Capital, Andreessen Horowitz, Formation 8, Founders Fund, Slow Ventures</t>
  </si>
  <si>
    <t>Versive</t>
  </si>
  <si>
    <t>http://www.versive.com</t>
  </si>
  <si>
    <t>https://www.crunchbase.com/organization/versive</t>
  </si>
  <si>
    <t>Versive, Inc.</t>
  </si>
  <si>
    <t>Versive is the leader is mission-focused adversary detection.</t>
  </si>
  <si>
    <t>Madrona</t>
  </si>
  <si>
    <t>Bloomberg Beta, Madrona, Voyager Capital, Vulcan Capital</t>
  </si>
  <si>
    <t>Bloomberg Beta, Formation 8, Madrona, Rolling Bay Ventures, Vulcan Capital, Work-Bench</t>
  </si>
  <si>
    <t>Formation 8, Goldman Sachs, Madrona, Vulcan Capital</t>
  </si>
  <si>
    <t>Farmers Edge</t>
  </si>
  <si>
    <t>http://www.farmersedge.ca/</t>
  </si>
  <si>
    <t>https://www.crunchbase.com/organization/farmers-edge-inc</t>
  </si>
  <si>
    <t>Farmers Edge Inc.</t>
  </si>
  <si>
    <t>Farmers Edge digitizes farms with proprietary technological innovations, spanning connected field sensors, cloud-based software, &amp; services.</t>
  </si>
  <si>
    <t>Kleiner Perkins, Mitsui &amp; Co, Osmington</t>
  </si>
  <si>
    <t>Tapingo</t>
  </si>
  <si>
    <t>https://home.tapingo.com</t>
  </si>
  <si>
    <t>https://www.crunchbase.com/organization/tapingo</t>
  </si>
  <si>
    <t>Tapingo, Inc.</t>
  </si>
  <si>
    <t>Tapingo offers advance ordering for pickup and food delivery services for college campuses.</t>
  </si>
  <si>
    <t>Viola Ventures</t>
  </si>
  <si>
    <t>Khosla Ventures, Viola Ventures</t>
  </si>
  <si>
    <t>DCM Ventures, Fosun RZ Capital, Khosla Ventures, Qualcomm Ventures, Viola Ventures</t>
  </si>
  <si>
    <t>Gainspeed</t>
  </si>
  <si>
    <t>http://gainspeed.com</t>
  </si>
  <si>
    <t>https://www.crunchbase.com/organization/gainspeed</t>
  </si>
  <si>
    <t>Gainspeed, Inc.</t>
  </si>
  <si>
    <t>Gainspeed is redefining how cable networks are built.</t>
  </si>
  <si>
    <t>Andreessen Horowitz, New Enterprise Associates, Shasta Ventures</t>
  </si>
  <si>
    <t>Andreessen Horowitz, Juniper Networks, New Enterprise Associates, Shasta Ventures, Technicolor Ventures</t>
  </si>
  <si>
    <t>Open Field Capital</t>
  </si>
  <si>
    <t>Zephyr Health</t>
  </si>
  <si>
    <t>https://zephyrhealth.com</t>
  </si>
  <si>
    <t>https://www.crunchbase.com/organization/zephyr-health</t>
  </si>
  <si>
    <t>Zephyr Health, Inc.</t>
  </si>
  <si>
    <t>Zephyr Health operates as an insights-as-a-service solution built specifically for life sciences companies.</t>
  </si>
  <si>
    <t>Icon Ventures, Kleiner Perkins, Susa Ventures</t>
  </si>
  <si>
    <t>Google Ventures, Icon Ventures, Kleiner Perkins</t>
  </si>
  <si>
    <t>Madison Reed</t>
  </si>
  <si>
    <t>http://www.madison-reed.com</t>
  </si>
  <si>
    <t>https://www.crunchbase.com/organization/madison-reed-inc</t>
  </si>
  <si>
    <t>Madison Reed, Inc.</t>
  </si>
  <si>
    <t>Madison Reed is a beauty company that offers hair coloring products online.</t>
  </si>
  <si>
    <t>AAFM, Evolution VC Partners, Maveron, Peterson Ventures, True Ventures</t>
  </si>
  <si>
    <t>Maveron, Norwest Venture Partners, Peterson Ventures, True Ventures</t>
  </si>
  <si>
    <t>Alumni Ventures, Comcast Ventures, Norwest Venture Partners, Shea Ventures, True Ventures</t>
  </si>
  <si>
    <t>10X Capital, Comcast Ventures, Meaningful Partners, Norwest Venture Partners, True Partners Consulting</t>
  </si>
  <si>
    <t>Gaingels, Sand Hill Angels</t>
  </si>
  <si>
    <t>Sand Hill Angels, Wealthing VC Club</t>
  </si>
  <si>
    <t>auxmoney</t>
  </si>
  <si>
    <t>https://www.auxmoney.com/</t>
  </si>
  <si>
    <t>https://www.crunchbase.com/organization/auxmoney</t>
  </si>
  <si>
    <t>auxmoney GmbH</t>
  </si>
  <si>
    <t>auxmoney is a leading digital-lending platform for consumer credit in Europe.</t>
  </si>
  <si>
    <t>Index Ventures, Union Square Ventures</t>
  </si>
  <si>
    <t>Foundation Capital, Index Ventures, Partech, TW Whiteaker, Transamerica Ventures, Union Square Ventures</t>
  </si>
  <si>
    <t>Aegon Capital Management</t>
  </si>
  <si>
    <t>Foundation Capital, Index Ventures, SevenVentures, Union Square Ventures</t>
  </si>
  <si>
    <t>Aegon</t>
  </si>
  <si>
    <t>Krux</t>
  </si>
  <si>
    <t>http://www.krux.com</t>
  </si>
  <si>
    <t>https://www.crunchbase.com/organization/krux-digital</t>
  </si>
  <si>
    <t>Krux Digital Inc.</t>
  </si>
  <si>
    <t>Krux helps marketers, publishers and agencies drive revenue by delivering smarter content, commerce and marketing experiences.</t>
  </si>
  <si>
    <t>Ulu Ventures</t>
  </si>
  <si>
    <t>Accel, Industry Ventures, Omega Venture Partners, Ridge Ventures, Sapphire Ventures, Temasek Holdings, The Entrepreneurs' Fund, Visionnaire Ventures, Warner Media</t>
  </si>
  <si>
    <t>Spring</t>
  </si>
  <si>
    <t>https://www.spri.ng/</t>
  </si>
  <si>
    <t>https://www.crunchbase.com/organization/teespring</t>
  </si>
  <si>
    <t>Spring is the link between creators and commerce. Innovative tools and services empower creators to launch products while selling on social.</t>
  </si>
  <si>
    <t>Andreessen Horowitz, Khosla Ventures</t>
  </si>
  <si>
    <t>Tradesy</t>
  </si>
  <si>
    <t>http://www.tradesy.com</t>
  </si>
  <si>
    <t>https://www.crunchbase.com/organization/tradesy</t>
  </si>
  <si>
    <t>Tradesy, Inc.</t>
  </si>
  <si>
    <t>Tradesy is the peer-to-peer luxury fashion resale platform in the US.</t>
  </si>
  <si>
    <t>500 Global, Bee Partners, Bonfire Ventures, Daher Capital, Double M Partners, Emagen Investment Group Inc., Launchpad LA, Rincon Venture Partners</t>
  </si>
  <si>
    <t>Bee Partners, Kleiner Perkins, Northgate Capital, QueensBridge Venture Partners, Red Swan Ventures, Richard Branson, Rincon Venture Partners, Virgin Group</t>
  </si>
  <si>
    <t>Kleiner Perkins, Rincon Venture Partners, Wildcat Capital Management</t>
  </si>
  <si>
    <t>Foris Ventures, Jeff Housenbold</t>
  </si>
  <si>
    <t>AUTO1 Group</t>
  </si>
  <si>
    <t>http://www.auto1-group.com</t>
  </si>
  <si>
    <t>https://www.crunchbase.com/organization/auto1-group</t>
  </si>
  <si>
    <t>AUTO1 Group GmbH</t>
  </si>
  <si>
    <t>AUTO1 Group is an online automotive platform that aims to connect buyers and sellers of cars throughout Europe.</t>
  </si>
  <si>
    <t>Oskar Hartmann</t>
  </si>
  <si>
    <t>DN Capital, Mutschler Ventures AG, Piton Capital</t>
  </si>
  <si>
    <t>DN Capital, Piton Capital</t>
  </si>
  <si>
    <t>DST Global, Piton Capital</t>
  </si>
  <si>
    <t>BHF Bank, BNP Paribas Private Equity, Baillie Gifford, Barclays Corporate Banking, Citi, Goldman Sachs, JP Morgan, Princeville Global, Target Global, Winter Capital</t>
  </si>
  <si>
    <t>DN Capital, SoftBank Vision Fund</t>
  </si>
  <si>
    <t>Bitstrips</t>
  </si>
  <si>
    <t>https://www.crunchbase.com/organization/bitstrips</t>
  </si>
  <si>
    <t>Bitstrips Inc.</t>
  </si>
  <si>
    <t>Bitstrips gives you an entertaining and dynamic visual identity that lets you express yourself in ways that words can't capture.</t>
  </si>
  <si>
    <t>Horizons Ventures</t>
  </si>
  <si>
    <t>Horizons Ventures, Kleiner Perkins, Two Small Fish Ventures</t>
  </si>
  <si>
    <t>Adelphic</t>
  </si>
  <si>
    <t>http://www.adelphic.com</t>
  </si>
  <si>
    <t>https://www.crunchbase.com/organization/adelphic-mobile</t>
  </si>
  <si>
    <t>ADELPHIC, LLC.</t>
  </si>
  <si>
    <t>Adelphic's patented technology overcomes the limitations of user identification in mobile and across networked devices.</t>
  </si>
  <si>
    <t>Matrix, Project 11 Ventures</t>
  </si>
  <si>
    <t>Google Ventures, Matrix, Social Starts</t>
  </si>
  <si>
    <t>Blue Chip Venture Company, Google Ventures, Matrix</t>
  </si>
  <si>
    <t>Currencycloud</t>
  </si>
  <si>
    <t>https://www.currencycloud.com</t>
  </si>
  <si>
    <t>https://www.crunchbase.com/organization/the-currency-cloud</t>
  </si>
  <si>
    <t>Currency Cloud Limited</t>
  </si>
  <si>
    <t>Currencycloud specializes in a fully cloud-based platform for B2B cross-border payments.</t>
  </si>
  <si>
    <t>Accomplice, Anthemis, Atlas Venture, Notion Capital, Silicon Valley Bank, XAnge</t>
  </si>
  <si>
    <t>Anthem Venture Partners, Anthemis, Atlas Venture, Notion Capital, Silicon Valley Bank, XAnge</t>
  </si>
  <si>
    <t>Accomplice, Anthemis, Notion Capital, Sapphire Ventures, XAnge</t>
  </si>
  <si>
    <t>Accomplice, Anthemis, Google Ventures, Notion Capital, Rakuten, Sapphire Ventures</t>
  </si>
  <si>
    <t>Accomplice, BNP Paribas Investment Partners, Google Ventures, International Finance Corporation, Notion Capital, SBI Group, SCB 10X, Sapphire Ventures, Visa</t>
  </si>
  <si>
    <t>Mapan</t>
  </si>
  <si>
    <t>https://www.mapan.id/</t>
  </si>
  <si>
    <t>https://www.crunchbase.com/organization/mapan</t>
  </si>
  <si>
    <t>PT Rekan Usaha Mikro Anda</t>
  </si>
  <si>
    <t>Community based social financial technology application.</t>
  </si>
  <si>
    <t>500 Global, Astra Digital, BRI Ventures, Blibli, Flourish Ventures, Patamar Capital, Prasetia Dwidharma, SMDV</t>
  </si>
  <si>
    <t>Endeavor Catalyst</t>
  </si>
  <si>
    <t>Minerva Project</t>
  </si>
  <si>
    <t>http://www.minervaproject.com</t>
  </si>
  <si>
    <t>https://www.crunchbase.com/organization/the-minerva-project</t>
  </si>
  <si>
    <t>Minerva Project Inc.</t>
  </si>
  <si>
    <t>Minerva Project is designed to prepare students for leadership and innovation, combining liberal arts and sciences curriculum.</t>
  </si>
  <si>
    <t>Benchmark, Learn Capital, TAL Education Group, Yongjin Group, ZhenFund</t>
  </si>
  <si>
    <t>ByteDance</t>
  </si>
  <si>
    <t>Flexus Biosciences</t>
  </si>
  <si>
    <t>http://flexusbio.com</t>
  </si>
  <si>
    <t>https://www.crunchbase.com/organization/flexus-biosciences</t>
  </si>
  <si>
    <t>Flexus Biosciences Inc.</t>
  </si>
  <si>
    <t>Flexus is a privately-held biopharmaceutical company focused on the creation of novel anti-cancer therapeutics.</t>
  </si>
  <si>
    <t>Celgene, Kleiner Perkins, The Column Group</t>
  </si>
  <si>
    <t>Flatiron Health</t>
  </si>
  <si>
    <t>https://flatiron.com</t>
  </si>
  <si>
    <t>https://www.crunchbase.com/organization/flatiron-health</t>
  </si>
  <si>
    <t>Flatiron Health, Inc.</t>
  </si>
  <si>
    <t>Flatiron Health is a healthcare technology company that aims to improve lives by learning from the experience of every cancer patient.</t>
  </si>
  <si>
    <t>Aaron Levie, Andreessen Horowitz, BoxGroup, David Tisch, Edward Zimmerman, First Round Capital, Google Ventures, Grape Arbor VC, Great Oaks Venture Capital, IA Ventures, Jack Abraham, Jared Hecht, LabCorp, SVA, Social Capital, Stripes</t>
  </si>
  <si>
    <t>First Round Capital, Google Ventures, LabCorp</t>
  </si>
  <si>
    <t>Allen &amp; Company, Baillie Gifford, Casdin Capital, Roche, Stripes</t>
  </si>
  <si>
    <t>Jaunt</t>
  </si>
  <si>
    <t>http://jauntxr.com</t>
  </si>
  <si>
    <t>https://www.crunchbase.com/organization/jaunt</t>
  </si>
  <si>
    <t>Jaunt Inc.</t>
  </si>
  <si>
    <t>Jaunt is developing the software, tools, and applications to enable the creation and distribution of XR content.</t>
  </si>
  <si>
    <t>David Wu, Redpoint, SVA, Sky UK</t>
  </si>
  <si>
    <t>Blake Krikorian, Peter Gotcher, Redpoint, SVA, Sky UK</t>
  </si>
  <si>
    <t>Blake Krikorian, Google Ventures, Highland Capital Partners, Paul McCartney, Peter Gotcher, Redpoint, Sky UK</t>
  </si>
  <si>
    <t>Axel Springer, CMC Capital Group, Evolution Media, Google Ventures, Highland Capital Partners, InnoSpring Seed Fund, ProSiebenSat.1 Media, Redpoint, Sky UK, TPG Growth, The Madison Square Garden Company, The Walt Disney Company</t>
  </si>
  <si>
    <t>Yotpo</t>
  </si>
  <si>
    <t>http://www.yotpo.com</t>
  </si>
  <si>
    <t>https://www.crunchbase.com/organization/yotpo</t>
  </si>
  <si>
    <t>Yotpo, Inc.</t>
  </si>
  <si>
    <t>Yotpo is an e-commerce marketing platform.</t>
  </si>
  <si>
    <t>Nimrod Cohen</t>
  </si>
  <si>
    <t>2B Angels, PLUS Ventures</t>
  </si>
  <si>
    <t>2B Angels, Blumberg Capital, Gandyr Group, Magna Capital Partners, Oliver Jung, PLUS Ventures, Rhodium, Zohar Gilon</t>
  </si>
  <si>
    <t>ClalTech</t>
  </si>
  <si>
    <t>Access Industries, Bessemer Venture Partners, Blumberg Capital, Innovation Endeavors, Marker, Vintage Investment Partners</t>
  </si>
  <si>
    <t>2B Angels, Access Industries, Bessemer Venture Partners, Blumberg Capital, Daniel Recanati, Marker, Rhodium, Vertex Ventures, Vertex Ventures Israel, Vintage Investment Partners</t>
  </si>
  <si>
    <t>Access Industries, Bessemer Venture Partners, Blumberg Capital, Hanaco Venture Capital, Vertex Ventures</t>
  </si>
  <si>
    <t>Bessemer Venture Partners, ClalTech, Global Coin Ventures, Hanaco Venture Capital, Tiger Global Management, Vertex Ventures, Vintage Investment Partners</t>
  </si>
  <si>
    <t>Axial Networks</t>
  </si>
  <si>
    <t>http://www.axial.net</t>
  </si>
  <si>
    <t>https://www.crunchbase.com/organization/axialmarket</t>
  </si>
  <si>
    <t>Axial Networks, Inc.</t>
  </si>
  <si>
    <t>Axial is a provider of technology-enabled applications used to discreetly connect the participants in the private capital markets.</t>
  </si>
  <si>
    <t>First Round Capital, Lerer Hippeau, Windcrest Partners</t>
  </si>
  <si>
    <t>First Round Capital, Redpoint, Windcrest Partners</t>
  </si>
  <si>
    <t>Comcast Ventures, First Round Capital, Redpoint</t>
  </si>
  <si>
    <t>Comcast Ventures, Edison Partners, First Round Capital, Redpoint</t>
  </si>
  <si>
    <t>Work4</t>
  </si>
  <si>
    <t>https://work4.io</t>
  </si>
  <si>
    <t>https://www.crunchbase.com/organization/work4labs</t>
  </si>
  <si>
    <t>Work4 labs, inc.</t>
  </si>
  <si>
    <t>Work4 offers a recruitment app that allows companies to find, engage and recruit individuals via Facebook.</t>
  </si>
  <si>
    <t>Matrix, Serena</t>
  </si>
  <si>
    <t>Showpad</t>
  </si>
  <si>
    <t>http://www.showpad.com</t>
  </si>
  <si>
    <t>https://www.crunchbase.com/organization/showpad</t>
  </si>
  <si>
    <t>The best thing to ever happen to your sales team</t>
  </si>
  <si>
    <t>Hummingbird Ventures</t>
  </si>
  <si>
    <t>Dawn Capital, Hummingbird Ventures</t>
  </si>
  <si>
    <t>Dawn Capital, Hummingbird Ventures, Insight Partners</t>
  </si>
  <si>
    <t>Dawn Capital, Hummingbird Ventures, Insight Partners, Korelya Capital, Silicon Valley Bank</t>
  </si>
  <si>
    <t>Bitglass</t>
  </si>
  <si>
    <t>https://www.bitglass.com</t>
  </si>
  <si>
    <t>https://www.crunchbase.com/organization/bitglass</t>
  </si>
  <si>
    <t>Bitglass, Inc.</t>
  </si>
  <si>
    <t>Bitglass is an information technology company that helps enterprises move to SaaS-based and mobile deployments securely.</t>
  </si>
  <si>
    <t>New Enterprise Associates, Norwest Venture Partners</t>
  </si>
  <si>
    <t>New Enterprise Associates, Norwest Venture Partners, Singtel Innov8</t>
  </si>
  <si>
    <t>Future Fund, New Enterprise Associates, Norwest Venture Partners, Singtel Innov8</t>
  </si>
  <si>
    <t>Future Fund, New Enterprise Associates, Norwest Venture Partners, Quadrille Capital, Singtel Innov8, The Syndicate Group</t>
  </si>
  <si>
    <t>Datadog</t>
  </si>
  <si>
    <t>https://www.datadoghq.com</t>
  </si>
  <si>
    <t>https://www.crunchbase.com/organization/datadog</t>
  </si>
  <si>
    <t>Datadog, Inc.</t>
  </si>
  <si>
    <t>Datadog offers monitoring and analytics for cloud-based workflows.</t>
  </si>
  <si>
    <t>NYC Seed</t>
  </si>
  <si>
    <t>Amplify Partners, Contour Venture Partners, IA Ventures, Index Ventures, NYC Seed, RTP Global</t>
  </si>
  <si>
    <t>Amplify Partners, Contour Venture Partners, David Murray-Hundley, IA Ventures, Index Ventures, NYC Seed, OpenView, Pario Ventures, RRE Ventures, RTP Global</t>
  </si>
  <si>
    <t>Amplify Partners, Contour Venture Partners, Index Ventures, OpenView, RTP Global</t>
  </si>
  <si>
    <t>Accomplice, Amplify Partners, Contour Venture Partners, ICONIQ Growth, Index Ventures, Meritech Capital Partners, OpenView</t>
  </si>
  <si>
    <t>Sidecar Technologies</t>
  </si>
  <si>
    <t>http://side.cr/</t>
  </si>
  <si>
    <t>https://www.crunchbase.com/organization/side-cr</t>
  </si>
  <si>
    <t>Sidecar Technologies Inc</t>
  </si>
  <si>
    <t>Sidecar Technologies provides B2B delivery transportation network in the world.</t>
  </si>
  <si>
    <t>First Step Fund, Huron River Ventures, Jared Kopf, Jeffrey Clarke, Josh Silverman, Konstantin Othmer, Lerer Hippeau, Lisa Gansky, Mark Pincus, R. Martin Roscheisen, Robert Goldberg, SVA, Spring Ventures, Thomas Verghese</t>
  </si>
  <si>
    <t>Google Ventures, Huron River Ventures, Lerer Hippeau, Lightspeed Venture Partners</t>
  </si>
  <si>
    <t>Avalon Ventures, Tekton Ventures, Union Square Ventures</t>
  </si>
  <si>
    <t>Avalon Ventures, Union Square Ventures, Virgin Group</t>
  </si>
  <si>
    <t>Teralytics</t>
  </si>
  <si>
    <t>http://www.teralytics.net</t>
  </si>
  <si>
    <t>https://www.crunchbase.com/organization/teralytics</t>
  </si>
  <si>
    <t>Teralytics AG</t>
  </si>
  <si>
    <t>Teralytics’ machine learning-based technology provides unrivalled insights into people’s mobility needs.</t>
  </si>
  <si>
    <t>Horizons Ventures, Lakestar</t>
  </si>
  <si>
    <t>Atomico, Horizons Ventures, Lakestar</t>
  </si>
  <si>
    <t>Atomico, Bosch Ventures, Deutsche Bahn Digital Ventures, Future Energy Ventures, LBBW VC, Lakestar, Liil Ventures</t>
  </si>
  <si>
    <t>Hired</t>
  </si>
  <si>
    <t>http://hired.com</t>
  </si>
  <si>
    <t>https://www.crunchbase.com/organization/hired</t>
  </si>
  <si>
    <t>HIRED INC.</t>
  </si>
  <si>
    <t>Hired is a career marketplace that matches tech talent with innovative companies.</t>
  </si>
  <si>
    <t>ACME Capital, Crosslink Capital, Eytan Elbaz, Google Ventures, Haystack, New Enterprise Associates, Shervin Pishevar, Sierra Ventures, Uncork Capital</t>
  </si>
  <si>
    <t>ACME Capital, Crosslink Capital, Shervin Pishevar, Sierra Ventures, Uncork Capital</t>
  </si>
  <si>
    <t>ACME Capital, Comcast Ventures, Crosslink Capital, Lumia Capital, Shervin Pishevar, Sierra Ventures, Uncork Capital</t>
  </si>
  <si>
    <t>Comcast Ventures, Crosslink Capital, Great Oaks Venture Capital, Lumia Capital, Sierra Ventures, Silicon Valley Bank</t>
  </si>
  <si>
    <t>Investment Management Corporation of Ontario</t>
  </si>
  <si>
    <t>Meitu</t>
  </si>
  <si>
    <t>http://www.meitu.com</t>
  </si>
  <si>
    <t>https://www.crunchbase.com/organization/meitu</t>
  </si>
  <si>
    <t>Meitu Inc.</t>
  </si>
  <si>
    <t>Meitu offers free image and video apps for iOS and Android platforms.</t>
  </si>
  <si>
    <t>Qiming Venture Partners, Sinovation Ventures</t>
  </si>
  <si>
    <t>Ceyuan Ventures, IDG Capital, Qiming Venture Partners</t>
  </si>
  <si>
    <t>Ceyuan Ventures, China Asset Management, Foxconn Technology Group, H Capital Advance, IDG Capital, Qiming Venture Partners, Sinovation Ventures, Tiger Global Management</t>
  </si>
  <si>
    <t>Keywise Capital</t>
  </si>
  <si>
    <t>Liulishuo</t>
  </si>
  <si>
    <t>https://www.liulishuo.com/</t>
  </si>
  <si>
    <t>https://www.crunchbase.com/organization/liulishuo</t>
  </si>
  <si>
    <t>LingoChamp Inc.</t>
  </si>
  <si>
    <t>Liulishuo is an AI-driven educational technology company that helps users to learn English more efficiently and communicate with the world.</t>
  </si>
  <si>
    <t>Cherubic Ventures, GGV Capital</t>
  </si>
  <si>
    <t>GGV Capital, IDG Capital</t>
  </si>
  <si>
    <t>CMC Capital Group, Cherubic Ventures, GGV Capital, Hearst Ventures, IDG Capital, Trustbridge Partners, Wu Capital</t>
  </si>
  <si>
    <t>QPID Health</t>
  </si>
  <si>
    <t>http://qpidhealth.com</t>
  </si>
  <si>
    <t>https://www.crunchbase.com/organization/qpid-health</t>
  </si>
  <si>
    <t>QPID Health, Inc.</t>
  </si>
  <si>
    <t>QPID Health activates clinical intelligence from EHRs and other back end repositories.</t>
  </si>
  <si>
    <t>Cardinal Partners, Massachusetts General Physicians Organization (MGPO), Matrix, Partners Innovation Fund</t>
  </si>
  <si>
    <t>Matrix, New Leaf Venture Partners</t>
  </si>
  <si>
    <t>6sense</t>
  </si>
  <si>
    <t>http://www.6sense.com</t>
  </si>
  <si>
    <t>https://www.crunchbase.com/organization/6sense</t>
  </si>
  <si>
    <t>6sense Insights, Inc.</t>
  </si>
  <si>
    <t>6sense arms revenue team with the data and visibility that needs to create and convert pipeline into revenue.</t>
  </si>
  <si>
    <t>BluePointe Ventures</t>
  </si>
  <si>
    <t>Base Ventures, Battery Ventures, Silicon Valley Bank, Venrock</t>
  </si>
  <si>
    <t>Bain Capital Ventures, Battery Ventures, Venrock</t>
  </si>
  <si>
    <t>Insight Partners, Scale-Up</t>
  </si>
  <si>
    <t>D1 Capital Partners, Insight Partners, Sapphire Ventures, Tiger Global Management</t>
  </si>
  <si>
    <t>B Capital, Blue Owl, D1 Capital Partners, Franklin Templeton, Harmony Partners, Insight Partners, MSD Partners, Sapphire Ventures, SoftBank Vision Fund, Tiger Global Management</t>
  </si>
  <si>
    <t>HoneyBook</t>
  </si>
  <si>
    <t>http://www.honeybook.com</t>
  </si>
  <si>
    <t>https://www.crunchbase.com/organization/honeybook</t>
  </si>
  <si>
    <t>HoneyBook, Inc.</t>
  </si>
  <si>
    <t>HoneyBook is a clientflow management platform for independent service-based businesses</t>
  </si>
  <si>
    <t>Aleph, Ben Narasin, Clark Landry, Curtis Lee, Evan Williams, Hillsven Capital, Marc Bell Ventures, Michael Birch, Naval Ravikant, Oliver Thylmann, Ooga Labs, Rick Marini, Rivet Ventures, UpWest</t>
  </si>
  <si>
    <t>Aleph, Carthona Capital, Hillsven Capital, Norwest Venture Partners, Recursive Ventures, SierraMaya360</t>
  </si>
  <si>
    <t>Aleph, MRTNZ Ventures, NFX, Norwest Venture Partners, Vintage Investment Partners</t>
  </si>
  <si>
    <t>01 Advisors, Battery Ventures, Citi Ventures, Durable Capital Partners, Norwest Venture Partners, OurCrowd, Tiger Global Management, Zeev Ventures</t>
  </si>
  <si>
    <t>Citi Ventures, Durable Capital Partners, Norwest Venture Partners, OurCrowd, Tiger Global Management</t>
  </si>
  <si>
    <t>Aledade</t>
  </si>
  <si>
    <t>https://www.aledade.com</t>
  </si>
  <si>
    <t>https://www.crunchbase.com/organization/aledade</t>
  </si>
  <si>
    <t>Aledade, Inc.</t>
  </si>
  <si>
    <t>Aledade is a primary care center.</t>
  </si>
  <si>
    <t>Venrock</t>
  </si>
  <si>
    <t>ARCH Venture Partners, Venrock</t>
  </si>
  <si>
    <t>Biomatics Capital Partners, Meritech Capital Partners, Venrock</t>
  </si>
  <si>
    <t>IVP, Meritech Capital Partners, OMERS Growth Equity, Tiger Global Management</t>
  </si>
  <si>
    <t>Fidelity, OMERS Growth Equity</t>
  </si>
  <si>
    <t>Avidity Partners, Fidelity, Lightspeed Venture Partners, OMERS Growth Equity, Venrock</t>
  </si>
  <si>
    <t>Coda</t>
  </si>
  <si>
    <t>https://coda.io</t>
  </si>
  <si>
    <t>https://www.crunchbase.com/organization/coda-add7</t>
  </si>
  <si>
    <t>Coda Project, Inc.</t>
  </si>
  <si>
    <t>Coda is a document collaboration platform that brings data and teams together.</t>
  </si>
  <si>
    <t>Arba Seed Investment Group, Bradley Horowitz, General Catalyst, Greylock, Hugo Barra, Kleiner Perkins</t>
  </si>
  <si>
    <t>General Catalyst, Greylock, Khosla Ventures, New Enterprise Associates</t>
  </si>
  <si>
    <t>Alex Popa, Evan Williams, General Catalyst, Greylock, Hawk Equity, Hugo Barra, Khosla Ventures, Kleiner Perkins, Madrona, Meka Asonye, Michael Mignano, NGP Capital, Renegade Partners, Underscore VC</t>
  </si>
  <si>
    <t>Alumni Ventures, Castor Ventures, General Catalyst, Greylock, Khosla Ventures, Kleiner Perkins, Madrona, NGP Capital, Ontario Teachers' Pension Plan, Renegade Partners, Underscore VC</t>
  </si>
  <si>
    <t>DoorDash</t>
  </si>
  <si>
    <t>http://www.doordash.com</t>
  </si>
  <si>
    <t>https://www.crunchbase.com/organization/doordash</t>
  </si>
  <si>
    <t>Doordash, Inc.</t>
  </si>
  <si>
    <t>DoorDash is a food delivery platform that connects customers with local and national business.</t>
  </si>
  <si>
    <t>Andy Rachleff, CRV, Haystack, Khosla Ventures, Ooga Labs, Paul Buchheit, Pear VC, Pejman Nozad, Russell Siegelman, SVA, Streamlined Ventures</t>
  </si>
  <si>
    <t>CRV, Khosla Ventures, Pear VC, Sequoia Capital, Ted Zagat</t>
  </si>
  <si>
    <t>CRV, Founders Circle Capital, GIC, Khosla Ventures, Kleiner Perkins, Pear VC, Sequoia Capital, Streamlined Ventures, Wellcome Trust</t>
  </si>
  <si>
    <t>FundersClub, Khosla Ventures, Kleiner Perkins, Sequoia Capital, Wellcome Trust, Y Combinator</t>
  </si>
  <si>
    <t>GIC, Sequoia Capital, SoftBank Vision Fund, Wellcome Trust</t>
  </si>
  <si>
    <t>Coatue, DST Global</t>
  </si>
  <si>
    <t>Coatue, DST Global, Dragoneer Investment Group, GIC, Pegasus Tech Ventures, Sequoia Capital, SoftBank Vision Fund, Temasek Holdings, Y Combinator</t>
  </si>
  <si>
    <t>Nubank</t>
  </si>
  <si>
    <t>https://www.nubank.com.br</t>
  </si>
  <si>
    <t>https://www.crunchbase.com/organization/nubank</t>
  </si>
  <si>
    <t>Nu Pagamentos S.A.</t>
  </si>
  <si>
    <t>Nubank is a digital bank that offers digital credit cards, transfers, and payments.</t>
  </si>
  <si>
    <t>Kaszek, Sequoia Capital</t>
  </si>
  <si>
    <t>Kaszek, Nicolas Berggruen, QED Investors, Sequoia Capital</t>
  </si>
  <si>
    <t>Kaszek, QED Investors, Recharge Capital, Sequoia Capital, Tiger Global Management</t>
  </si>
  <si>
    <t>Founders Fund, Kaszek, Sequoia Capital, Tiger Global Management</t>
  </si>
  <si>
    <t>DST Global, Founders Fund, QED Investors, Redpoint, Sequoia Capital, Tiger Global Management</t>
  </si>
  <si>
    <t>Base Partners, DST Global, Dragoneer Investment Group, Founders Fund, QED Investors, Redpoint, Ribbit Capital, Thrive Capital</t>
  </si>
  <si>
    <t>DST Global, Dragoneer Investment Group, Ribbit Capital, Sequoia Capital, TCV, Tarsadia Investments, Tencent, Thrive Capital</t>
  </si>
  <si>
    <t>Highfive</t>
  </si>
  <si>
    <t>https://highfive.com</t>
  </si>
  <si>
    <t>https://www.crunchbase.com/organization/highfive</t>
  </si>
  <si>
    <t>Highfive Technologies, Inc</t>
  </si>
  <si>
    <t>Highfive simplifies business collaboration with a conferencing platform that builds connected cultures.</t>
  </si>
  <si>
    <t>Andreessen Horowitz, Baseline Ventures, Founder Collective, General Catalyst, John Chisholm, SVA</t>
  </si>
  <si>
    <t>Aaron Levie, Andreessen Horowitz, Drew Houston, General Catalyst, Lightspeed Venture Partners, Marc Benioff, Quentin Clark, SVA, Shishir Mehrotra</t>
  </si>
  <si>
    <t>Andreessen Horowitz, Dimension Data, General Catalyst, Lightspeed Venture Partners</t>
  </si>
  <si>
    <t>Cohesity</t>
  </si>
  <si>
    <t>http://www.cohesity.com</t>
  </si>
  <si>
    <t>https://www.crunchbase.com/organization/cohesity</t>
  </si>
  <si>
    <t>Cohesity Inc.</t>
  </si>
  <si>
    <t>Cohesity offers hyperconverged secondary storage for backups, test/dev, file services, and analytics use cases.</t>
  </si>
  <si>
    <t>Sequoia Capital, Wing Venture Capital</t>
  </si>
  <si>
    <t>Accel, Artis Ventures (AV), Battery Ventures, DHVC, Google Ventures, InstantScale Ventures, Oryx Ventures, Qualcomm Ventures, Sequoia Capital, Trinity Ventures, Wing Venture Capital</t>
  </si>
  <si>
    <t>50 South Capital, Accel, Artis Ventures (AV), Battery Ventures, Cisco Investments, DHVC, Foundation Capital, Google Ventures, Hewlett Packard Enterprise, Junipero Capital, Oryx Ventures, Qualcomm Ventures, Sequoia Capital, Trinity Ventures, Wing Venture Capital</t>
  </si>
  <si>
    <t>Cisco Investments, Hewlett Packard Enterprise, Innovating Capital, Manhattan Venture Partners, Morgan Stanley Expansion Capital, Sequoia Capital, SoftBank Vision Fund, The Syndicate Group, Trinity Ventures</t>
  </si>
  <si>
    <t>Baillie Gifford, Cisco Investments, DFJ Growth, DHVC, Foundation Capital, Greenspring Associates, Hewlett Packard Enterprise, Sequoia Capital, Singh Capital Partners, SoftBank Vision Fund, Sozo Ventures, The Syndicate Group, Toy Ventures, Unanimous Capital, Wing Venture Capital, northstar.vc</t>
  </si>
  <si>
    <t>Barefoot Networks</t>
  </si>
  <si>
    <t>http://www.barefootnetworks.com</t>
  </si>
  <si>
    <t>https://www.crunchbase.com/organization/barefoot-networks</t>
  </si>
  <si>
    <t>Barefoot Networks, Inc.</t>
  </si>
  <si>
    <t>Barefoot Networks sells ultrafast programmable P4 chips for infrastructure</t>
  </si>
  <si>
    <t>Andreessen Horowitz, Lightspeed Venture Partners, Open Field Capital, Sequoia Capital</t>
  </si>
  <si>
    <t>Andreessen Horowitz, Dell Technologies Capital, Lightspeed Venture Partners, Sequoia Capital</t>
  </si>
  <si>
    <t>Andreessen Horowitz, GS Growth, Google, Hermes Growth Partners, Hewlett Packard Enterprise, Lightspeed Venture Partners, Scott Darling, Sequoia Capital</t>
  </si>
  <si>
    <t>Kevin F. Li, Western Digital, Xilinx</t>
  </si>
  <si>
    <t>CARTO</t>
  </si>
  <si>
    <t>https://www.carto.com</t>
  </si>
  <si>
    <t>https://www.crunchbase.com/organization/cartodb</t>
  </si>
  <si>
    <t>CartoDB Inc.</t>
  </si>
  <si>
    <t>Carto is a platform that turns spatial data into an efficient delivery route, better behavioral marketing, and strategic store placements.</t>
  </si>
  <si>
    <t>Earlybird Venture Capital, Kibo Ventures, VitaminaK</t>
  </si>
  <si>
    <t>Accel, Earlybird Venture Capital, Kibo Ventures, Salesforce Ventures</t>
  </si>
  <si>
    <t>Accel, Earlybird Venture Capital, European Innovation Council, European Investment Fund, Hearst Ventures, Insight Partners, Kibo Ventures, Salesforce Ventures</t>
  </si>
  <si>
    <t>Pindrop</t>
  </si>
  <si>
    <t>http://pindrop.com</t>
  </si>
  <si>
    <t>https://www.crunchbase.com/organization/pindrop-security</t>
  </si>
  <si>
    <t>Pindrop Security, Inc.</t>
  </si>
  <si>
    <t>Pindrop uses AI-based IVR authentication and anti-fraud solutions to increase efficiency in call centers and stop fraudulent transactions.</t>
  </si>
  <si>
    <t>Andreessen Horowitz, Benjamin Ling, Courtney Broadus, GRA Venture Fund, LLC, Kenneth Leiter, Kevin Donahue, Mike Bergelson, New York Angels, Pritzker Group Venture Capital, Sigma Partners, TechSquare Labs, Webb Investment Network</t>
  </si>
  <si>
    <t>Andreessen Horowitz, Citi Ventures, Felicis, Redpoint, Webb Investment Network</t>
  </si>
  <si>
    <t>Andreessen Horowitz, Citi Ventures, Felicis, IVP, Redpoint, Webb Investment Network</t>
  </si>
  <si>
    <t>Andreessen Horowitz, CapitalG, Citi Ventures, Felicis, Geodesic Capital, Google Ventures, IVP</t>
  </si>
  <si>
    <t>Allegion Ventures, Andreessen Horowitz, CapitalG, Citi Ventures, Cross Creek, Dimension Data, EDBI, Goldman Sachs, Google Ventures, IVP, Touchdown Ventures, Vitruvian Partners</t>
  </si>
  <si>
    <t>Gusto</t>
  </si>
  <si>
    <t>https://www.gusto.com</t>
  </si>
  <si>
    <t>https://www.crunchbase.com/organization/gusto</t>
  </si>
  <si>
    <t>ZenPayroll, Inc.</t>
  </si>
  <si>
    <t>Gusto provides a cloud-based payroll, benefits, and human resource management solution for businesses.</t>
  </si>
  <si>
    <t>137 Ventures, Aaron Levie, Aaron Patzer, Adam Nash, Aditya Agarwal, Alex Bard, Alexis Ohanian, Ariel Emanuel, Arjun Sethi, Ashton Kutcher, Aspect Ventures, Aston Motes, Bobby Yazdani, CapitalG, Charlie Cheever, Clara Shih, DCVC, Dan Rose, David O. Sacks, Designer Fund, Dharmesh Shah, Drew Houston, Dylan Smith, Elad Gil, Emergence, Entrée Capital, Eric Ries, Evan Williams, Gail Goodman, General Catalyst, Glynn Capital Management, Google Ventures, Hiten Shah, Homebrew, Jacob Jaber, Jared Leto, Jay Simons, Jed York, Jeff Seibert, Jeremy Stoppelman, Jerry Yang, Jessica Verrilli, John Suh, Josh Silverman, Julia Popowitz, Justin Rosenstein, Karen Mills, Kevin Hartz, Kevin Systrom, Kleiner Perkins, Kris Duggan, Larry Augustin, Lee Linden, Marco Zappacosta, Mariam Naficy, Mark Leslie, Matt Humphrey, Matt Mickiewicz, Matt Mullenweg, Matt Rogers, Max Levchin, Michelle Wilson, Obvious Ventures, Paul Buchheit, Pear VC, Pejman Nozad, Phil Libin, Ram Shriram, Ribbit Capital, Ronald Conway, Ruchi Sanghvi, Ryan Holmes, SVA, Salesforce Ventures, Sam Altman, Seth Sternberg, Sherpalo Ventures, Steve Loughlin, Sue Decker, Tien Tzuo, Tobias Lütke, WME, Wayne Chang, Y Combinator</t>
  </si>
  <si>
    <t>#Angels, AFSquare, Chang Corporation, Daniel Gross, Designer Fund, Doug Sleeter, Felicis, General Catalyst, Jeff Seibert, Kleiner Perkins, Obvious Ventures, Pivot Investment Partners, SWS Venture Capital, Wayne Chang</t>
  </si>
  <si>
    <t>Altimeter Capital, Aspect Ventures, Aurum Partners, CapitalG, Designer Fund, Emergence, Felicis, General Catalyst, Glynn Capital Management, Google Ventures, Kleiner Perkins, Pivot Investment Partners, Ribbit Capital, Rothenberg Ventures</t>
  </si>
  <si>
    <t>Fifth Down Capital</t>
  </si>
  <si>
    <t>Dragoneer Investment Group, Fidelity, General Catalyst, Generation Investment Management, T. Rowe Price</t>
  </si>
  <si>
    <t>137 Ventures, 9Yards Capital, Acrew Capital, Cross Creek, Dragoneer Investment Group, Durable Capital Partners, Emergence Capital, Emerson Collective, Fidelity, Franklin Templeton, General Catalyst, Generation Investment Management, Glynn Capital Management, Sands Capital Ventures, T. Rowe Price</t>
  </si>
  <si>
    <t>BigPanda</t>
  </si>
  <si>
    <t>http://bigpanda.io</t>
  </si>
  <si>
    <t>https://www.crunchbase.com/organization/bigpanda</t>
  </si>
  <si>
    <t>BigPanda Inc.</t>
  </si>
  <si>
    <t>BigPanda offers a platform that helps IT Ops, NOC, and DevOps teams detect, investigate, and resolve IT incidents faster and more easily.</t>
  </si>
  <si>
    <t>Mayfield Fund, Sequoia Capital Israel</t>
  </si>
  <si>
    <t>Battery Ventures, Mayfield Fund, Sequoia Capital Israel</t>
  </si>
  <si>
    <t>Battery Ventures, Insight Partners, Mango Capital, Mayfield Fund, Sequoia Capital, The Syndicate Group</t>
  </si>
  <si>
    <t>Advent International, Akkadian Ventures, Insight Partners</t>
  </si>
  <si>
    <t>UBS, Wells Fargo Strategic Capital</t>
  </si>
  <si>
    <t>GitHub</t>
  </si>
  <si>
    <t>https://github.com</t>
  </si>
  <si>
    <t>https://www.crunchbase.com/organization/github</t>
  </si>
  <si>
    <t>GitHub Inc</t>
  </si>
  <si>
    <t>GitHub provides code hosting services that allow developers to build software for open-source and private projects in organizations.</t>
  </si>
  <si>
    <t>Andreessen Horowitz, SVA</t>
  </si>
  <si>
    <t>Andreessen Horowitz, IVP, Sequoia Capital, Thrive Capital</t>
  </si>
  <si>
    <t>Carbon</t>
  </si>
  <si>
    <t>https://www.carbon3d.com</t>
  </si>
  <si>
    <t>https://www.crunchbase.com/organization/carbon3d</t>
  </si>
  <si>
    <t>Carbon, Inc.</t>
  </si>
  <si>
    <t>Carbon is a company that provides high-tech, waste reducing 3D printing services.</t>
  </si>
  <si>
    <t>Autodesk, Northgate Capital, Piedmont Capital Partners, Sequoia Capital, Silver Lake Kraftwerk</t>
  </si>
  <si>
    <t>Northgate Capital, Sequoia Capital, Silver Lake Kraftwerk</t>
  </si>
  <si>
    <t>Eshelman Ventures, FIS, Google Ventures, Northgate Capital, Reinet Investments S.C.A., Sequoia Capital, Silver Lake Kraftwerk, Yuri Milner</t>
  </si>
  <si>
    <t>ARCHina Capital Partners, Baillie Gifford, Emerson Collective, Fidelity, GE Ventures, Hydra, JSR, Johnson &amp; Johnson Robotics and Digital Solutions, Next Play Capital, Reinet Investments S.C.A., Sequoia Capital, Silver Lake Kraftwerk</t>
  </si>
  <si>
    <t>Baillie Gifford, Erwin Arkema, Fidelity, Hydra, JSR, Johnson &amp; Johnson Robotics and Digital Solutions, Kevin F. Li, Madrone Capital Partners, Next Play Capital, Sequoia Capital, Temasek Holdings</t>
  </si>
  <si>
    <t>Apollo GraphQL</t>
  </si>
  <si>
    <t>http://www.apollographql.com</t>
  </si>
  <si>
    <t>https://www.crunchbase.com/organization/apollo-3</t>
  </si>
  <si>
    <t>Apollo Graph Inc.</t>
  </si>
  <si>
    <t>Apollo helps engineering teams build unified graphs to accelerate application development and deliver better, more cohesive experiences.</t>
  </si>
  <si>
    <t>Aaron Iba, Initialized Capital, SVA, Webb Investment Network, Y Combinator</t>
  </si>
  <si>
    <t>Alexis Ohanian, Andreessen Horowitz, Brainchild Holdings, DCVC, Matrix, Webb Investment Network</t>
  </si>
  <si>
    <t>Andreessen Horowitz, Matrix, Trinity Ventures</t>
  </si>
  <si>
    <t>Andreessen Horowitz, Matrix, Rod Johnson, Trinity Ventures, Webb Investment Network</t>
  </si>
  <si>
    <t>Andreessen Horowitz, Hatim Shafique, Heavybit, Insight Partners, Matrix, MongoDB Ventures, Next47, Neythri Futures Fund, Trinity Ventures, Unbound Ventures</t>
  </si>
  <si>
    <t>Fundbox</t>
  </si>
  <si>
    <t>http://www.fundbox.com</t>
  </si>
  <si>
    <t>https://www.crunchbase.com/organization/fundbox</t>
  </si>
  <si>
    <t>Fundbox, Inc.</t>
  </si>
  <si>
    <t>Fundbox is an AI-powered financial platform for small businesses.</t>
  </si>
  <si>
    <t>Blumberg Capital, Emil Michael, Jay Mandelbaum, Khosla Ventures, LionBird, SVA, Vikram Pandit</t>
  </si>
  <si>
    <t>Blumberg Capital, CreditEase Fintech Investment Fund, Entrée Capital, General Catalyst, Khosla Ventures, LionBird, Nyca Partners, Philippe Suchet, Shlomo Kramer</t>
  </si>
  <si>
    <t>9Yards Capital, Allianz, Arbor Ventures, Cathay Innovation, GMO Internet, General Catalyst, Hamilton Lane, HarbourVest Partners, Healthcare of Ontario Pension Plan (HOOPP), Khosla Ventures, MUFG Innovation Partners, Recruit Strategic Partners, SEB Private Equity, Spark Capital, Synchrony</t>
  </si>
  <si>
    <t>Allianz X, Arbor Waypoint Select Fund, BNY Mellon, Healthcare of Ontario Pension Plan (HOOPP), Khosla Ventures, Material V, Sahin Boydas, The Private Shares Fund</t>
  </si>
  <si>
    <t>Robinhood</t>
  </si>
  <si>
    <t>https://www.robinhood.com</t>
  </si>
  <si>
    <t>https://www.crunchbase.com/organization/robinhood</t>
  </si>
  <si>
    <t>Robinhood Financial, LLC</t>
  </si>
  <si>
    <t>Robinhood is a stock brokerage that allows customers to buy and sell stocks, options, ETFs, and cryptocurrencies with zero commission.</t>
  </si>
  <si>
    <t>Google Ventures, Head and Heart Capital, Tim Draper</t>
  </si>
  <si>
    <t>Aaron Levie, Calvin Broadus, Dave Morin, Howard Lindzon, Index Ventures, Jared Leto, Nasir Jones, Ribbit Capital, Slow Ventures, Social Leverage, The Syndicate.com</t>
  </si>
  <si>
    <t>ACME Capital, Index Ventures, New Enterprise Associates, Ribbit Capital, Social Leverage, Vaizra Capital</t>
  </si>
  <si>
    <t>Arrive, DST Global, Greenoaks, Index Ventures, New Enterprise Associates, Ribbit Capital, Seek Ventures, Thrive Capital</t>
  </si>
  <si>
    <t>CapitalG, DST Global, ICONIQ Growth, Kleiner Perkins, Seek Ventures, Sequoia Capital</t>
  </si>
  <si>
    <t>DST Global, Elysium Venture Capital, Kortschak Investments L.P., New Enterprise Associates, Ribbit Capital, Sequoia Capital, Terrence Rohan, Thrive Capital</t>
  </si>
  <si>
    <t>9Yards Capital, All Blue Capital, New Enterprise Associates, Pegasus Tech Ventures, Republic capital, Ribbit Capital, Sequoia Capital, SquareOne Capital, Unusual Ventures</t>
  </si>
  <si>
    <t>Rubrik</t>
  </si>
  <si>
    <t>http://rubrik.com</t>
  </si>
  <si>
    <t>https://www.crunchbase.com/organization/rubrik</t>
  </si>
  <si>
    <t>Rubrik, Inc.</t>
  </si>
  <si>
    <t>Rubrik offers live data access for recovery and application development by fusing enterprise data management with web-scale IT.</t>
  </si>
  <si>
    <t>Evolution VC Partners, Lightspeed Venture Partners</t>
  </si>
  <si>
    <t>Greylock, Khosla Ventures, Lightspeed Venture Partners</t>
  </si>
  <si>
    <t>Greylock, IVP, Lightspeed Venture Partners, Next Play Capital, Section Partners, Thirty Five Ventures</t>
  </si>
  <si>
    <t>Bain Capital Ventures, General Global Capital, GoldenArc Capital, Greylock, IVP, Khosla Ventures, Lightspeed Venture Partners, Next Play Capital, Russell Cook, Thirdbase Capital</t>
  </si>
  <si>
    <t>Medium</t>
  </si>
  <si>
    <t>https://medium.com</t>
  </si>
  <si>
    <t>https://www.crunchbase.com/organization/medium</t>
  </si>
  <si>
    <t>A Medium Corporation</t>
  </si>
  <si>
    <t>Medium is a social publishing network that connects ideas and perspectives on topics that matter.</t>
  </si>
  <si>
    <t>Betaworks, Bryan Mason, CAA Ventures, Code Advisors, Gary Vaynerchuk, Google Ventures, Greylock, James Hong, LAUNCH, Lowercase Capital, Michael Ovitz, Peter Chernin, Philip Kaplan, SVA, Science, Tim O'Reilly</t>
  </si>
  <si>
    <t>Andreessen Horowitz, Google Ventures, Greylock, Lowercase Capital, Obvious Ventures, TCG</t>
  </si>
  <si>
    <t>Andreessen Horowitz, Google Ventures, Spark Capital</t>
  </si>
  <si>
    <t>Clover Health</t>
  </si>
  <si>
    <t>http://cloverhealth.com</t>
  </si>
  <si>
    <t>https://www.crunchbase.com/organization/clover-health</t>
  </si>
  <si>
    <t>Clover Health Investments, Corp.</t>
  </si>
  <si>
    <t>Clover is a healthcare technology company helping members live their healthiest lives with its Medicare Advantage plans.</t>
  </si>
  <si>
    <t>Athyrium Capital Management LP, First Round Capital</t>
  </si>
  <si>
    <t>Athyrium Capital Management LP, Bracket Capital, First Round Capital, Outlander Fund I Archimedes, Sequoia Capital, Wildcat Venture Partners</t>
  </si>
  <si>
    <t>AME Cloud Ventures, Casdin Capital, First Round Capital, Floodgate, Greenoaks, Nexus Venture Partners, Outlander Fund I Archimedes, Refactor Capital, Sequoia Capital, Social Capital, Spark Capital, Summit Action, Vast Ventures, Wildcat Venture Partners</t>
  </si>
  <si>
    <t>DNA Capital, Expanding Capital, Google Ventures, Greenoaks, Lifeforce Capital, Nelson Chu, Nexus Venture Partners, Palm Drive Capital, Refactor Capital, Vast Ventures, Veronorte, Western Technology Investment</t>
  </si>
  <si>
    <t>Greenoaks</t>
  </si>
  <si>
    <t>Segment</t>
  </si>
  <si>
    <t>http://segment.com</t>
  </si>
  <si>
    <t>https://www.crunchbase.com/organization/segment-io</t>
  </si>
  <si>
    <t>Segment.io, Inc.</t>
  </si>
  <si>
    <t>Segment provides customer data infrastructure that helps businesses put their customers first.</t>
  </si>
  <si>
    <t>General Catalyst, Headline, New Enterprise Associates</t>
  </si>
  <si>
    <t>Accel, Headline, Kleiner Perkins</t>
  </si>
  <si>
    <t>Accel, Headline, Jon Winkelried, Kleiner Perkins, Thrive Capital</t>
  </si>
  <si>
    <t>Accel, Google Ventures, Headline, New Enterprise Associates, SVA, Thrive Capital, Y Combinator</t>
  </si>
  <si>
    <t>Accel, Google Ventures, Greycroft, Headline, Meritech Capital Partners, Sapphire Ventures, Thrive Capital, Y Combinator</t>
  </si>
  <si>
    <t>Kahuna</t>
  </si>
  <si>
    <t>http://www.kahuna.com</t>
  </si>
  <si>
    <t>https://www.crunchbase.com/organization/kahuna</t>
  </si>
  <si>
    <t>Kahuna Inc.</t>
  </si>
  <si>
    <t>Kahuna helps the world's leading digital marketplace brands deliver highly personalized experiences to every buyer and seller</t>
  </si>
  <si>
    <t>Chamath Palihapitiya, Costanoa Ventures, Lee Linden, Promus Ventures, Raj De Datta, Ulu Ventures, Uncork Capital</t>
  </si>
  <si>
    <t>Costanoa Ventures, Promus Ventures, Sequoia Capital, Uncork Capital</t>
  </si>
  <si>
    <t>Alexandre Linares, Costanoa Ventures, Felicis, Four Rivers Group, Gainsight, Industry Ventures, Lumia Capital, Matt Wyndowe, Mike Ghaffary, Promus Ventures, Sequoia Capital, Tenaya Capital, Uncork Capital</t>
  </si>
  <si>
    <t>PlanGrid</t>
  </si>
  <si>
    <t>https://www.plangrid.com</t>
  </si>
  <si>
    <t>https://www.crunchbase.com/organization/plangrid</t>
  </si>
  <si>
    <t>PlanGrid, Inc.</t>
  </si>
  <si>
    <t>PlanGrid is a provider of cloud-based construction document collaboration platform.</t>
  </si>
  <si>
    <t>500 Global, Aaron Iba, Alexis Ohanian, Base Ventures, Blazer Ventures, Brick &amp; Mortar Ventures, Erik Moore, Janis Krums, Lee Linden, Matt Cutts, Paul Buchheit, Raymond Levitt, Sam Altman, Suleman Ali, Y Combinator</t>
  </si>
  <si>
    <t>David O. Sacks, Initialized Capital, MI Ventures, SVA, Sequoia Capital</t>
  </si>
  <si>
    <t>Founders Fund, Google Ventures, Northgate Capital, S28 Capital, Sequoia Capital, Tenaya Capital, Y Combinator</t>
  </si>
  <si>
    <t>Synack</t>
  </si>
  <si>
    <t>http://www.synack.com</t>
  </si>
  <si>
    <t>https://www.crunchbase.com/organization/synack</t>
  </si>
  <si>
    <t>Synack, Inc.</t>
  </si>
  <si>
    <t>Synack is a crowdsourced security platform that utilizes augmented intelligence to discover and secure vulnerable applications.</t>
  </si>
  <si>
    <t>AllegisCyber, Derek Smith, Greylock, Kleiner Perkins, Right Side Capital Management, Techstars, Wing Venture Capital</t>
  </si>
  <si>
    <t>AllegisCyber, Derek Smith, Google Ventures, Greylock, Kleiner Perkins</t>
  </si>
  <si>
    <t>GGV Capital, Google Ventures, Greylock, Icon Ventures, Kleiner Perkins</t>
  </si>
  <si>
    <t>AllegisCyber, GGV Capital, Google Ventures, Greylock, Hewlett Packard Enterprise, Icon Ventures, Intel Capital, Kleiner Perkins, M12 - Microsoft's Venture Fund, Section Partners, Singtel Innov8</t>
  </si>
  <si>
    <t>B Capital, C5 Capital, Derek Smith, GGV Capital, Google Ventures, Hewlett Packard Enterprise, Icon Ventures, Intel Capital, Kleiner Perkins, M12 - Microsoft's Venture Fund, Singtel Innov8, The Syndicate Group</t>
  </si>
  <si>
    <t>Rebel Foods</t>
  </si>
  <si>
    <t>https://www.rebelfoods.com</t>
  </si>
  <si>
    <t>https://www.crunchbase.com/organization/faaso-s</t>
  </si>
  <si>
    <t>Faasos Food Services Pvt. Ltd.</t>
  </si>
  <si>
    <t>Rebel Foods is a cloud kitchen company that operates multiple food brands and delivers food through online platforms.</t>
  </si>
  <si>
    <t>Anand Lunia</t>
  </si>
  <si>
    <t>Peak XV Partners</t>
  </si>
  <si>
    <t>Lightbox, Sequoia Capital</t>
  </si>
  <si>
    <t>BEENEXT, Lightbox, RB Investments Pte. Ltd., RTP Global, Sequoia Capital, The Times Group</t>
  </si>
  <si>
    <t>Evolvence India Fund, InnoVen Capital, Lightbox, Peak XV Partners</t>
  </si>
  <si>
    <t>Alteria Capital, Coatue, Evolvence India Fund, Goldman Sachs, Peak XV Partners, Qatar Investment Authority</t>
  </si>
  <si>
    <t>Affirm</t>
  </si>
  <si>
    <t>https://www.affirm.com</t>
  </si>
  <si>
    <t>https://www.crunchbase.com/organization/affirm</t>
  </si>
  <si>
    <t>Affirm, Inc.</t>
  </si>
  <si>
    <t>Affirm is a financial technology services company that offers installment loans to consumers at the point of sale.</t>
  </si>
  <si>
    <t>Cyan Banister, HVF Labs, Scott Banister</t>
  </si>
  <si>
    <t>Khosla Ventures, Lightspeed Venture Partners, Nyca Partners</t>
  </si>
  <si>
    <t>Andreessen Horowitz, Jefferies, Khosla Ventures, Lightspeed Venture Partners, Spark Capital</t>
  </si>
  <si>
    <t>Andreessen Horowitz, Caffeinated Capital, Founders Fund, Jefferies, Khosla Ventures, Lightspeed Venture Partners, Spark Capital</t>
  </si>
  <si>
    <t>Caffeinated Capital, Founders Fund, GGV Capital, GIC, Khosla Ventures, Lightspeed Venture Partners, Ribbit Capital, Spark Capital</t>
  </si>
  <si>
    <t>Ashton Kutcher, Baillie Gifford, Fidelity, Founders Fund, GIC, Lightspeed Venture Partners, Moore Asset Backed Fund, Ribbit Capital, Sound Ventures, Spark Capital, Thrive Capital, Wellington Management</t>
  </si>
  <si>
    <t>Jet</t>
  </si>
  <si>
    <t>http://www.jet.com/</t>
  </si>
  <si>
    <t>https://www.crunchbase.com/organization/jet</t>
  </si>
  <si>
    <t>Jet.com, Inc</t>
  </si>
  <si>
    <t>Jet operates an e-commerce platform that allows its member to shop online from various retailers.</t>
  </si>
  <si>
    <t>Accel, Bain Capital Ventures, David Spector, MentorTech Ventures, New Enterprise Associates, Primary Venture Partners, TriplePoint Ventures</t>
  </si>
  <si>
    <t>Accel, Alibaba Capital Partners, Andrew Reid, Bain Capital Ventures, Citi Ventures, Coatue, David Spector, Forerunner Ventures, General Catalyst, Goldman Sachs, Google Ventures, MentorTech Ventures, New Enterprise Associates, Norwest Venture Partners, Silicon Valley Bank, Temasek Holdings, Thrive Capital</t>
  </si>
  <si>
    <t>Casper</t>
  </si>
  <si>
    <t>https://casper.com</t>
  </si>
  <si>
    <t>https://www.crunchbase.com/organization/casper</t>
  </si>
  <si>
    <t>Casper Sleep Inc.</t>
  </si>
  <si>
    <t>Casper is a sleep startup that launches a comfortable mattress sold directly to consumers, eliminating commission-driven inflated prices.</t>
  </si>
  <si>
    <t>Bullish, Correlation Ventures, Crosslink Capital, Lerer Hippeau, Norwest Venture Partners, QueensBridge Venture Partners, Rainfall Ventures</t>
  </si>
  <si>
    <t>A-Grade Investments, Bullish, Cendana Capital, Correlation Ventures, Crosslink Capital, Evolution VC Partners, Lerer Hippeau, New Enterprise Associates, Norwest Venture Partners, Rainfall Ventures, SVA, Silas Capital, Slow Ventures</t>
  </si>
  <si>
    <t>Adam Levine, Blisce, Bullish, Cherry Tree Investments, Correlation Ventures, Counterpart Advisors, IVP, Leonardo DiCaprio, Lerer Hippeau, New Enterprise Associates, Norwest Venture Partners, Pritzker Group Venture Capital, QueensBridge Venture Partners, Rainfall Ventures, SVA, Scooter Braun, Slow Ventures, Tobey Maguire</t>
  </si>
  <si>
    <t>Andre Iguodala, Blisce, Curtis Jackson, Dick Butt, Generation Ventures, IVP, Irving Investors, K2 Global, Kevin Spacey, Knollwood Investment Advisory, Lerer Hippeau, Melo7 Tech Partners, New Enterprise Associates, Norwest Venture Partners, Shaun White, Target, Tresalia Capital</t>
  </si>
  <si>
    <t>Alumni Ventures, Dani Reiss, Gordon Whyte, IVP, New Enterprise Associates, Norwest Venture Partners, Parkway Venture Capital, Sand Hill Angels, Target</t>
  </si>
  <si>
    <t>Beequick</t>
  </si>
  <si>
    <t>http://www.beequick.cn/</t>
  </si>
  <si>
    <t>https://www.crunchbase.com/organization/beequick</t>
  </si>
  <si>
    <t>Beequick Beijing-based online community services O2O</t>
  </si>
  <si>
    <t>Hillhouse Investment, Sequoia Capital</t>
  </si>
  <si>
    <t>Eastern Bell Capital, Hillhouse Investment, Sequoia Capital, Tiantu Capital</t>
  </si>
  <si>
    <t>Confluent</t>
  </si>
  <si>
    <t>https://confluent.io/</t>
  </si>
  <si>
    <t>https://www.crunchbase.com/organization/confluent</t>
  </si>
  <si>
    <t>Confluent, Inc.</t>
  </si>
  <si>
    <t>Confluent offers a streaming platform based on Apache Kafka that enables companies to easily access data as real-time streams.</t>
  </si>
  <si>
    <t>Benchmark, DCVC, LinkedIn</t>
  </si>
  <si>
    <t>Benchmark, Index Ventures</t>
  </si>
  <si>
    <t>Benchmark, Index Ventures, Sequoia Capital</t>
  </si>
  <si>
    <t>Altimeter Capital, Coatue, Franklin Templeton, Index Ventures, Sequoia Capital</t>
  </si>
  <si>
    <t>EverString</t>
  </si>
  <si>
    <t>https://www.everstring.com</t>
  </si>
  <si>
    <t>https://www.crunchbase.com/organization/everstring</t>
  </si>
  <si>
    <t>EverString Limited</t>
  </si>
  <si>
    <t>EverString is a provider of a cloud-based predictive analytics platform used for companies to identify and engage with customer prospects.</t>
  </si>
  <si>
    <t>ChinaRock Capital Management, IDG Capital, Sequoia Capital China, ZhenFund</t>
  </si>
  <si>
    <t>DHVC, IDG Capital, Lightspeed Venture Partners, Microsoft Accelerator, Sequoia Capital, ZhenFund</t>
  </si>
  <si>
    <t>Chiratae Ventures, DHVC, IDG Capital, Lakestar, Lightspeed Venture Partners, Sequoia Capital</t>
  </si>
  <si>
    <t>Chargebee</t>
  </si>
  <si>
    <t>https://www.chargebee.com</t>
  </si>
  <si>
    <t>https://www.crunchbase.com/organization/chargebee</t>
  </si>
  <si>
    <t>Chargebee, Inc.</t>
  </si>
  <si>
    <t>Chargebee is the leading revenue growth management platform for subscription businesses.</t>
  </si>
  <si>
    <t>Accel, Insight Partners, Tiger Global Management</t>
  </si>
  <si>
    <t>Accel, Insight Partners, Steadview Capital</t>
  </si>
  <si>
    <t>Insight Partners, Steadview Capital, Tiger Global Management</t>
  </si>
  <si>
    <t>DigitalOcean</t>
  </si>
  <si>
    <t>http://www.digitalocean.com</t>
  </si>
  <si>
    <t>https://www.crunchbase.com/organization/digitalocean</t>
  </si>
  <si>
    <t>Digital Ocean, Inc.</t>
  </si>
  <si>
    <t>DigitalOcean provides a cloud platform to deploy, manage, and scale applications of any size.</t>
  </si>
  <si>
    <t>Right Side Capital Management, Techstars</t>
  </si>
  <si>
    <t>Andreessen Horowitz, E Squared Capital Management, Eastward Capital Partners, IA Ventures, Tuesday Capital</t>
  </si>
  <si>
    <t>Access Technology Ventures, Andreessen Horowitz, Boston Financial &amp; Equity Corporation</t>
  </si>
  <si>
    <t>Access Industries, Andreessen Horowitz</t>
  </si>
  <si>
    <t>Flipagram</t>
  </si>
  <si>
    <t>http://flipagram.com</t>
  </si>
  <si>
    <t>https://www.crunchbase.com/organization/flipagram</t>
  </si>
  <si>
    <t>Flipagram, Inc.</t>
  </si>
  <si>
    <t>Flipagram allows users to create and share compelling, visual stories with the music they love.</t>
  </si>
  <si>
    <t>Index Ventures, Kleiner Perkins, Sequoia Capital</t>
  </si>
  <si>
    <t>Collective Health</t>
  </si>
  <si>
    <t>http://collectivehealth.com</t>
  </si>
  <si>
    <t>https://www.crunchbase.com/organization/collectivehealth</t>
  </si>
  <si>
    <t>CollectiveHealth, Inc.</t>
  </si>
  <si>
    <t>Collective Health is a modern TPA integrating plan admin, navigation and advocacy to deliver a better health benefits experience for all.</t>
  </si>
  <si>
    <t>Citizen VC, Formation 8, Founders Fund, Gaingels, Google Ventures, Lee Linden, Maverick Ventures, New Enterprise Associates, Next Play Ventures, RRE Ventures, Redpoint, Signatures Capital</t>
  </si>
  <si>
    <t>Formation 8, Founders Fund, Great Oaks Venture Capital, Ling Wong, New Enterprise Associates, Oakhouse Partners, Redpoint, Rock Health Capital</t>
  </si>
  <si>
    <t>Formation 8, Founders Fund, Google Ventures, Louis Beryl, MSA Capital, Maverick Ventures, New Enterprise Associates, RRE Ventures, Redpoint, S28 Capital</t>
  </si>
  <si>
    <t>Founders Fund, Google Ventures, Green Bay Ventures, Maverick Ventures Israel, Mubadala Capital Ventures, New Enterprise Associates, Sun Life Financial</t>
  </si>
  <si>
    <t>DFJ Growth, Founders Fund, G Squared, Google Ventures, Ling Wong, Maverick Ventures, Mubadala Capital Ventures, New Enterprise Associates, PSP Investments, SoftBank Vision Fund</t>
  </si>
  <si>
    <t>Anchor Capital GP, DFJ Growth, Founders Fund, G Squared, Health Care Service Corporation, Maverick Ventures, New Enterprise Associates, PFM Health Sciences, Sand Hill Angels, SoftBank Vision Fund, Sun Life Financial, The Capital Partnership</t>
  </si>
  <si>
    <t>SignalFx</t>
  </si>
  <si>
    <t>http://signalfx.com</t>
  </si>
  <si>
    <t>https://www.crunchbase.com/organization/signalfuse</t>
  </si>
  <si>
    <t>SignalFx, Inc</t>
  </si>
  <si>
    <t>SignalFx is a cloud monitoring platform for infrastructure, microservices, and applications.</t>
  </si>
  <si>
    <t>Andreessen Horowitz, CRV, Employee Stock Option Fund, General Catalyst, Tiger Global Management</t>
  </si>
  <si>
    <t>NuvoEx</t>
  </si>
  <si>
    <t>http://nuvoex.com</t>
  </si>
  <si>
    <t>https://www.crunchbase.com/organization/nuvo-ex</t>
  </si>
  <si>
    <t>Nuvo Logistics Private Limited</t>
  </si>
  <si>
    <t>NuvoEx is a niche logistics services company, focused on solving the reverse flow problems in the Indian ecommerce industry.</t>
  </si>
  <si>
    <t>SAIF Partners, Sequoia Capital</t>
  </si>
  <si>
    <t>BEENEXT, JAFCO, RTP Global, SAIF Partners, Sequoia Capital, Snapdeal</t>
  </si>
  <si>
    <t>PepperTap</t>
  </si>
  <si>
    <t>http://www.peppertap.com</t>
  </si>
  <si>
    <t>https://www.crunchbase.com/organization/peppertap</t>
  </si>
  <si>
    <t>Peppertap.com.</t>
  </si>
  <si>
    <t>PepperTap is a mobile application that provides grocery delivery service.</t>
  </si>
  <si>
    <t>BEENEXT, JAFCO, RTP Global, SAIF Partners, Sahra Growth Capital, Sequoia Capital, Snapdeal</t>
  </si>
  <si>
    <t>Pyramid Analytics</t>
  </si>
  <si>
    <t>http://www.pyramidanalytics.com</t>
  </si>
  <si>
    <t>https://www.crunchbase.com/organization/pyramid-analytics</t>
  </si>
  <si>
    <t>Pyramid Analytics BV</t>
  </si>
  <si>
    <t>Pyramid Analytics provides insights for employees across the organization with enterprise-level business analytics software.</t>
  </si>
  <si>
    <t>Sequoia Capital Israel, Viola Growth</t>
  </si>
  <si>
    <t>Jerusalem Venture Partners (JVP), Maor Investments, Sequoia Capital, Viola Growth</t>
  </si>
  <si>
    <t>Clal Insurance Enterprises Holdings, General Oriental, H.I.G. Growth Partners, Jerusalem Venture Partners (JVP), Kreos Capital, Maor Investments, Sequoia Capital, Viola Growth</t>
  </si>
  <si>
    <t>Walker &amp; Company Brands</t>
  </si>
  <si>
    <t>http://walkerandcompany.com</t>
  </si>
  <si>
    <t>https://www.crunchbase.com/organization/walker-company-brands</t>
  </si>
  <si>
    <t>Walker &amp; Co Brands, Inc</t>
  </si>
  <si>
    <t>We make health and beauty simple for people of color.</t>
  </si>
  <si>
    <t>ACME Capital, Aaron Batalion, Andreessen Horowitz, Anthony Saleh, Charles King, Citizen VC, Collaborative Fund, Daher Capital, Emagen Investment Group Inc., Nasir Jones, SVA, Shervin Pishevar, Upfront Ventures</t>
  </si>
  <si>
    <t>Andreessen Horowitz, Collaborative Fund, Daher Capital, Johnson Partners, Upfront Ventures</t>
  </si>
  <si>
    <t>Andre Iguodala, Andreessen Horowitz, Anre D. Williams, Aurum Partners, Charles King, Collaborative Fund, Daher Capital, Earvin Johnson, Felicis, Google Ventures, Harrison Barnes, IVP, Jed York, John Legend, John Maeda, King Bach, Magic Johnson Enterprises, Melo7 Tech Partners, Paula Williams, Ron Johnson, Ryan Leslie, Upfront Ventures</t>
  </si>
  <si>
    <t>Vessel</t>
  </si>
  <si>
    <t>http://www.vessel.com/</t>
  </si>
  <si>
    <t>https://www.crunchbase.com/organization/vessel-2</t>
  </si>
  <si>
    <t>Vessel Group Inc</t>
  </si>
  <si>
    <t>Vessel is building a next generation video platform</t>
  </si>
  <si>
    <t>415, Benchmark, Bezos Expeditions, Greylock, Third Wave Digital</t>
  </si>
  <si>
    <t>Benchmark, Bezos Expeditions, Comcast Ventures, Greylock, IVP, Saban Capital Group</t>
  </si>
  <si>
    <t>Houseparty</t>
  </si>
  <si>
    <t>http://houseparty.com</t>
  </si>
  <si>
    <t>https://www.crunchbase.com/organization/houseparty</t>
  </si>
  <si>
    <t>Life on Air Inc.</t>
  </si>
  <si>
    <t>Houseparty is a face-to-face social network that brings empathy to online communication.</t>
  </si>
  <si>
    <t>Dreamit Ventures, Entrée Capital</t>
  </si>
  <si>
    <t>Aleph, Entrée Capital, Lee Linden, Ooga Labs</t>
  </si>
  <si>
    <t>ACME Capital, Aleph, BizTEC, Broadway Video Ventures, CAA Ventures, Chad Hurley, Comcast Ventures, David Tisch, Entrée Capital, Graph Ventures, Greylock, Jared Leto, Outlander Fund I Archimedes, QueensBridge Venture Partners, Raine Ventures, Rainfall Ventures, Razmig Hovaghimian, SherpaShare, Shervin Pishevar, Slow Ventures, Soma Capital, UTA Ventures, Universal Music Group, Vayner/RSE, WME</t>
  </si>
  <si>
    <t>Aleph, Comcast Ventures, Greylock, NFX, Sequoia Capital</t>
  </si>
  <si>
    <t>Grabhouse</t>
  </si>
  <si>
    <t>http://grabhouse.com</t>
  </si>
  <si>
    <t>https://www.crunchbase.com/organization/grabhouse</t>
  </si>
  <si>
    <t>Cryptopy Technologies Pvt. Ltd</t>
  </si>
  <si>
    <t>A listing and transactional website for finding rental accommodations.</t>
  </si>
  <si>
    <t>Kalaari Capital, Sequoia Capital</t>
  </si>
  <si>
    <t>Omni Prime</t>
  </si>
  <si>
    <t>http://www.fenqi.im/</t>
  </si>
  <si>
    <t>https://www.crunchbase.com/organization/omni-prime-inc</t>
  </si>
  <si>
    <t>Omni Prime, Inc.</t>
  </si>
  <si>
    <t>Omni Prime provides Lending as a Service solution to retailers.</t>
  </si>
  <si>
    <t>Ceyuan Ventures, Sequoia Capital</t>
  </si>
  <si>
    <t>Ceyuan Ventures, China Renaissance, Moatable, Sequoia Capital, Shunwei Capital</t>
  </si>
  <si>
    <t>China Renaissance, JD Digits, Moatable, Morningside Group, Shunwei Capital</t>
  </si>
  <si>
    <t>Livongo</t>
  </si>
  <si>
    <t>https://hello.livongo.com</t>
  </si>
  <si>
    <t>https://www.crunchbase.com/organization/livongo-health</t>
  </si>
  <si>
    <t>Livongo Health, Inc.</t>
  </si>
  <si>
    <t>Livongo provides a data science and technology enabled platform for detection of diabetes.</t>
  </si>
  <si>
    <t>7wire Ventures</t>
  </si>
  <si>
    <t>General Catalyst, Slow Ventures</t>
  </si>
  <si>
    <t>General Catalyst, Kleiner Perkins, Threshold</t>
  </si>
  <si>
    <t>7wire Ventures, Blue Cross Blue Shield of Massachusetts, Cowen Group, General Catalyst, Humana, Kleiner Perkins, Merck Global Health Innovation Fund, Sapphire Ventures, Threshold, Wanxiang America, Zaffre Investments</t>
  </si>
  <si>
    <t>7wire Ventures, American Investment Holdings, Cowen Group, EDBI, General Catalyst, Humana, Kinnevik, Kleiner Perkins, M12 - Microsoft's Venture Fund, Merck Global Health Innovation Fund, Sapphire Ventures, Threshold, Wanxiang America, Zaffre Investments</t>
  </si>
  <si>
    <t>7wire Ventures, Echo Health Ventures, General Catalyst, Kinnevik, Kleiner Perkins, M12 - Microsoft's Venture Fund, Merck Global Health Innovation Fund, Sapphire Ventures, Threshold, Zaffre Investments</t>
  </si>
  <si>
    <t>ClassPass</t>
  </si>
  <si>
    <t>http://classpass.com</t>
  </si>
  <si>
    <t>https://www.crunchbase.com/organization/classpass</t>
  </si>
  <si>
    <t>ClassPass Singapore Pte Ltd.</t>
  </si>
  <si>
    <t>ClassPass is an application that offers training for fitness, wellness, home workouts, in-studio classes, and digital classes.</t>
  </si>
  <si>
    <t>Emergent Ventures</t>
  </si>
  <si>
    <t>Blazer Ventures, Right Side Capital Management, Techstars</t>
  </si>
  <si>
    <t>Acequia Capital (AceCap), CRV, David Tisch, Eastward Capital Partners, Fritz Lanman, Hank Vigil, Kal Vepuri, Shana Fisher, WME</t>
  </si>
  <si>
    <t>Acequia Capital (AceCap), BAM Ventures, BluePointe Ventures, General Catalyst, Moonshots Capital, Slow Ventures, Thrive Capital</t>
  </si>
  <si>
    <t>Acequia Capital (AceCap), CRV, Expanding Capital, Fifth Wall, General Catalyst, Google Ventures, M13, Moonshots Capital, Springboard Growth Capital, Temasek Holdings, Thrive Capital</t>
  </si>
  <si>
    <t>Acequia Capital (AceCap), L Catterton, Springboard Growth Capital, Temasek Holdings</t>
  </si>
  <si>
    <t>Apax Digital, L Catterton, Temasek Holdings, True Capital Management</t>
  </si>
  <si>
    <t>Giphy</t>
  </si>
  <si>
    <t>http://www.giphy.com</t>
  </si>
  <si>
    <t>https://www.crunchbase.com/organization/giphy</t>
  </si>
  <si>
    <t>Giphy, Inc.</t>
  </si>
  <si>
    <t>Giphy is an animated-gif search engine that allows users to search, share, and discover GIFs.</t>
  </si>
  <si>
    <t>Betaworks, CAA Ventures, Haystack, Lerer Hippeau, Quire, RRE Ventures</t>
  </si>
  <si>
    <t>Betaworks, CAA Ventures, General Catalyst, Lerer Hippeau, Lightspeed Venture Partners, Quire, RRE Ventures, Slow Ventures</t>
  </si>
  <si>
    <t>Betaworks, CAA Ventures, General Catalyst, Lerer Hippeau, Lightspeed Venture Partners, RRE Ventures</t>
  </si>
  <si>
    <t>CMC Capital Group, DFJ Growth, Glynn Capital Management, Google Ventures, IVP</t>
  </si>
  <si>
    <t>GirnarSoft</t>
  </si>
  <si>
    <t>http://girnarsoft.com/</t>
  </si>
  <si>
    <t>https://www.crunchbase.com/organization/girnarsoft</t>
  </si>
  <si>
    <t>Girnar Software (SEZ) Pvt. Ltd.</t>
  </si>
  <si>
    <t>GirnarSoft is a business value focused IT company working on offshore and outsourced software development.</t>
  </si>
  <si>
    <t>Hillhouse Investment, Sequoia Capital, Tybourne Capital Management</t>
  </si>
  <si>
    <t>Menlo Security</t>
  </si>
  <si>
    <t>https://www.menlosecurity.com/</t>
  </si>
  <si>
    <t>https://www.crunchbase.com/organization/menlo-security</t>
  </si>
  <si>
    <t>Menlo Security, Inc.</t>
  </si>
  <si>
    <t>Menlo Security is a cyber security company that protects organizations from malware.</t>
  </si>
  <si>
    <t>Engineering Capital, OUP (Osage University Partners)</t>
  </si>
  <si>
    <t>General Catalyst, OUP (Osage University Partners)</t>
  </si>
  <si>
    <t>Engineering Capital, General Catalyst, JP Morgan Chase, OUP (Osage University Partners), Sutter Hill Ventures</t>
  </si>
  <si>
    <t>American Express Ventures, Engineering Capital, Ericsson Ventures, General Catalyst, HSBC, JP Morgan Chase, OUP (Osage University Partners), Sutter Hill Ventures</t>
  </si>
  <si>
    <t>American Express Ventures, Engineering Capital, General Catalyst, HSBC, J.P. Morgan Asset Management, JP Morgan Chase, OUP (Osage University Partners), Sutter Hill Ventures</t>
  </si>
  <si>
    <t>American Express Ventures, General Catalyst, JP Morgan, Neuberger Berman, OUP (Osage University Partners), Vista Equity Partners</t>
  </si>
  <si>
    <t>Qingchifan</t>
  </si>
  <si>
    <t>http://www.qingchifan.com/</t>
  </si>
  <si>
    <t>https://www.crunchbase.com/organization/qingchifan</t>
  </si>
  <si>
    <t>Qingchifan (Huiyoujia) is a dating app for meeting up with strangers for dinner dates .</t>
  </si>
  <si>
    <t>Sequoia Capital, Vertex Ventures, Vertex Ventures China</t>
  </si>
  <si>
    <t>Stayzilla</t>
  </si>
  <si>
    <t>http://stayzilla.com</t>
  </si>
  <si>
    <t>https://www.crunchbase.com/organization/stayzilla</t>
  </si>
  <si>
    <t>Inasra Technologies Private Limited</t>
  </si>
  <si>
    <t>Stayzilla is an online platform that enables individuals to research and reserve value hotels across India.</t>
  </si>
  <si>
    <t>Matrix Partners India, Nexus Venture Partners, Sequoia Capital</t>
  </si>
  <si>
    <t>Matrix, Nexus Venture Partners</t>
  </si>
  <si>
    <t>Feidee</t>
  </si>
  <si>
    <t>https://www.sui.com</t>
  </si>
  <si>
    <t>https://www.crunchbase.com/organization/feidee</t>
  </si>
  <si>
    <t>Shenzhen Suishou Technology Co., Ltd.</t>
  </si>
  <si>
    <t>Feidee is a Chinese company providing budget management, enterprise management, and e-business application solutions.</t>
  </si>
  <si>
    <t>Fosun International, Fosun RZ Capital, KUNLUN, Sequoia Capital, Source Code Capital</t>
  </si>
  <si>
    <t>Fosun International, Kohlberg Kravis Roberts, Sequoia Capital China, Source Code Capital</t>
  </si>
  <si>
    <t>Line0</t>
  </si>
  <si>
    <t>http://www.line0.com/</t>
  </si>
  <si>
    <t>https://www.crunchbase.com/organization/line0</t>
  </si>
  <si>
    <t>Line0 is a food delivery startup that guarantees delivery from local restaurants in less than an hour.</t>
  </si>
  <si>
    <t>Gobi Partners</t>
  </si>
  <si>
    <t>Gobi Partners, Sequoia Capital, Tencent</t>
  </si>
  <si>
    <t>Pocket Gems</t>
  </si>
  <si>
    <t>http://pocketgems.com/</t>
  </si>
  <si>
    <t>https://www.crunchbase.com/organization/pocket-gems</t>
  </si>
  <si>
    <t>Pocket Gems, Inc.</t>
  </si>
  <si>
    <t>Pocket Gems' mission is to be one of the world’s great creators of innovative interactive entertainment on mobile.</t>
  </si>
  <si>
    <t>Great Oaks Venture Capital, Harrison Metal, Musha Ventures, Sequoia Capital</t>
  </si>
  <si>
    <t>Sequoia Capital, Tencent</t>
  </si>
  <si>
    <t>Jinfuzi</t>
  </si>
  <si>
    <t>https://www.jfz.com</t>
  </si>
  <si>
    <t>https://www.crunchbase.com/organization/jinfuzi</t>
  </si>
  <si>
    <t>Jinfuzi is online financial investment platform.</t>
  </si>
  <si>
    <t>Decent Capital</t>
  </si>
  <si>
    <t>Moatable, Sequoia Capital</t>
  </si>
  <si>
    <t>Chunxiao Capital, Kingkey Group, Sequoia Capital China</t>
  </si>
  <si>
    <t>Blue Danube Systems</t>
  </si>
  <si>
    <t>http://bluedanube.com</t>
  </si>
  <si>
    <t>https://www.crunchbase.com/organization/blue-danube-labs</t>
  </si>
  <si>
    <t>Blue Danube Systems, Inc.</t>
  </si>
  <si>
    <t>Blue Danube Systems develops hardware and software solutions to increase average user data rates for wireless communication systems.</t>
  </si>
  <si>
    <t>AT&amp;T, Northgate Capital, Sequoia Capital</t>
  </si>
  <si>
    <t>Superpedestrian</t>
  </si>
  <si>
    <t>http://superpedestrian.com</t>
  </si>
  <si>
    <t>https://www.crunchbase.com/organization/superpedestrian</t>
  </si>
  <si>
    <t>Superpedestrian, Inc.</t>
  </si>
  <si>
    <t>Superpedestrian is a venture-backed robotics company that develops lightweight electric vehicles with integrated online platforms.</t>
  </si>
  <si>
    <t>Spark Capital</t>
  </si>
  <si>
    <t>David Karp, General Catalyst, Jared Leto, John Maloney, Nikita Salnikov-Tarnovski, Paul Sagan, Slava Rubin, Spark Capital</t>
  </si>
  <si>
    <t>Eastward Capital Partners, General Catalyst, Jared Leto, Paul Sagan, Republic capital, Spark Capital, Xavier Niel</t>
  </si>
  <si>
    <t>Empire Angels, General Catalyst, Hanaco Venture Capital, OurCrowd, Spark Capital</t>
  </si>
  <si>
    <t>M.Gemi</t>
  </si>
  <si>
    <t>http://www.mgemi.com</t>
  </si>
  <si>
    <t>https://www.crunchbase.com/organization/m-gemi</t>
  </si>
  <si>
    <t>RCW, Inc.</t>
  </si>
  <si>
    <t>M.Gemi sells gorgeous shoes, handcrafted in Italy and directly to clients.</t>
  </si>
  <si>
    <t>Breakaway Ventures, Forerunner Ventures, General Catalyst, Launch</t>
  </si>
  <si>
    <t>Accel, Breakaway Ventures, Forerunner Ventures, General Catalyst</t>
  </si>
  <si>
    <t>Accel, Angel Capital Management, Burda Principal Investments, Forerunner Ventures, General Catalyst, Hubert Burda Media</t>
  </si>
  <si>
    <t>Opendoor</t>
  </si>
  <si>
    <t>https://www.opendoor.com</t>
  </si>
  <si>
    <t>https://www.crunchbase.com/organization/opendoor-2</t>
  </si>
  <si>
    <t>Opendoor Labs Inc.</t>
  </si>
  <si>
    <t>Opendoor is a real estate technology company that simplifies the process of buying and selling homes.</t>
  </si>
  <si>
    <t>Aaron Levie, Alexis Ohanian, Arjun Sethi, Brian Grassadonia, Chang Corporation, Charlie Cheever, Dan Rose, Dave Morin, David King, David O. Sacks, EVA Automation, Elad Gil, Felicis, Garry Tan, Gideon Yu, Grey Wolf, Initialized Capital, Jeff Seibert, Jeremy Stoppelman, Joe Greenstein, Karim Elsahy, Kevin Hartz, Khosla Ventures, Max Levchin, Mike Greenfeld, Naval Ravikant, Oliver Thylmann, Raymond Tonsing, Resolute Ventures, Rick Marini, SVA, SierraMaya360, Signatures Capital, Slow Ventures, Thrive Capital, Trevor Traina, True Ventures, Tuesday Capital, Wayne Chang, Y Combinator</t>
  </si>
  <si>
    <t>ACME Capital, Caffeinated Capital, GGV Capital, Haystack, Khosla Ventures, Solon Mack Capital, Thrive Capital, at.inc/</t>
  </si>
  <si>
    <t>Access Technology Ventures, Andy Rankin, Caffeinated Capital, GGV Capital, Hydrazine Capital, Khosla Ventures, SVB Capital</t>
  </si>
  <si>
    <t>Access Industries, Access Technology Ventures, Caffeinated Capital, Felicis, Fifth Wall, GGV Capital, Khosla Ventures, Lakestar, New Enterprise Associates, Norwest Venture Partners, SVB Capital</t>
  </si>
  <si>
    <t>10100 fund, Access Technology Ventures, Andreessen Horowitz, Caffeinated Capital, Coatue, GGV Capital, General Atlantic, Invitation Homes, Khosla Ventures, LPC Ventures, Lakestar, Lennar Corporation, Louis Beryl, New Enterprise Associates, Nomad Capital Partners, Norwest Venture Partners</t>
  </si>
  <si>
    <t>Learner-Centered Collaborative</t>
  </si>
  <si>
    <t>https://learnercentered.org</t>
  </si>
  <si>
    <t>https://www.crunchbase.com/organization/altschool</t>
  </si>
  <si>
    <t>AltSchool Inc.</t>
  </si>
  <si>
    <t>Learner-Centered Collaborative is a network of schools with an interdisciplinary team aimed at offering experimental learning.</t>
  </si>
  <si>
    <t>Barry Nalebuff, Baseline Ventures, Collaborative Fund, First Round Capital, Harrison Metal, Jonathan Matus, Kortschak Investments L.P., Matrix, Red Swan Ventures, Rick Marini, SVA</t>
  </si>
  <si>
    <t>ACME Capital, Andreessen Horowitz, Designer Fund, First Round Capital, Founders Fund, Harrison Metal, Jonathan Scherr, Kleiner Perkins, Learn Capital, Omidyar Network, Shervin Pishevar, SierraMaya360, William Guttman</t>
  </si>
  <si>
    <t>Adrian Aoun, Andreessen Horowitz, Chan Zuckerberg Initiative, Daniel Curran, Designer Fund, Emerson Collective, First Round Capital, Flight Ventures, Founders Fund, Harrison Metal, Jonathan Scherr, Kleiner Perkins, Learn Capital, Omidyar Network, SAAD ALSOGAIR, Uprising Ventures</t>
  </si>
  <si>
    <t>NaHCO3, Tamar Capital</t>
  </si>
  <si>
    <t>Catalant</t>
  </si>
  <si>
    <t>http://gocatalant.com</t>
  </si>
  <si>
    <t>https://www.crunchbase.com/organization/hourlynerd</t>
  </si>
  <si>
    <t>Catalant Technologies, Inc.</t>
  </si>
  <si>
    <t>Catalant is a software company that provides global enterprises with software solutions to access business expertise on demand.</t>
  </si>
  <si>
    <t>Accanto Partners, Mark Cuban</t>
  </si>
  <si>
    <t>Accanto Partners, Greylock, Highland Capital Partners, TriplePoint Ventures</t>
  </si>
  <si>
    <t>Accanto Partners, GE Ventures, Greylock, Highland Capital Partners, Jennifer Hyman, Maria Thomas, Scott Cook, Suffolk Equity Partners</t>
  </si>
  <si>
    <t>Accanto Partners, GE Ventures, General Catalyst, Greylock, Highland Capital Partners, Mark Cuban</t>
  </si>
  <si>
    <t>Accanto Partners, GE Ventures, General Catalyst, Greylock, Highland Capital Partners, Mark Cuban, Mark Donnelly, Scott Cook</t>
  </si>
  <si>
    <t>Accanto Partners, Anheuser-Busch InBev, GE Ventures, General Catalyst, Goldfinch Partners, Highland Capital Partners, Mark Cuban, SJF Ventures, Salesforce Ventures, Tectonic Ventures, ZX Ventures</t>
  </si>
  <si>
    <t>Earn.com</t>
  </si>
  <si>
    <t>https://www.coinbase.com</t>
  </si>
  <si>
    <t>https://www.crunchbase.com/organization/earn-com</t>
  </si>
  <si>
    <t>Earn USA, Inc</t>
  </si>
  <si>
    <t>Earn money for replying to emails and completing tasks.</t>
  </si>
  <si>
    <t>Avant Global, Karl Mehta, Winklevoss Capital</t>
  </si>
  <si>
    <t>Andreessen Horowitz, DCVC, Dara Khosrowshahi, Drew Houston, Founders Fund, Jeff Skoll Group, Khosla Ventures, Mark Pincus, Max Levchin, Pantera Capital, Qualcomm Ventures, RRE Ventures, Yuan Capital</t>
  </si>
  <si>
    <t>Musical.ly</t>
  </si>
  <si>
    <t>http://musical.ly/</t>
  </si>
  <si>
    <t>https://www.crunchbase.com/organization/musical-ly</t>
  </si>
  <si>
    <t>Musical.ly, Inc.</t>
  </si>
  <si>
    <t>Musical.ly is a video social network for creating, sharing, and discovering short videos.</t>
  </si>
  <si>
    <t>Cheetah Mobile, GGV Capital, Greylock, Morningside Group, Susquehanna International Group (SIG)</t>
  </si>
  <si>
    <t>5Y Capital, Cheetah Mobile, DCM Ventures, GGV Capital, GX Capital, Goodwater Capital, Greylock, KUNLUN, Legend Capital, Morningside Group, Qiming Venture Partners, SIG China (SIG Asia Investments)</t>
  </si>
  <si>
    <t>Carta</t>
  </si>
  <si>
    <t>http://carta.com</t>
  </si>
  <si>
    <t>https://www.crunchbase.com/organization/eshares</t>
  </si>
  <si>
    <t>eShares, Inc. DBA Carta, Inc.</t>
  </si>
  <si>
    <t>Carta is a global ownership management platform that helps companies, investors, and employees manage equity and ownership.</t>
  </si>
  <si>
    <t>Founder Friendly Labs</t>
  </si>
  <si>
    <t>Hanover Technology Investment Management, Spark Capital, Union Square Ventures</t>
  </si>
  <si>
    <t>Anthemis, Arjun Sethi, Expansion Venture Capital, Flight Ventures, Industry Ventures, Oakhouse Partners, SierraMaya360, Spark Capital, Union Square Ventures</t>
  </si>
  <si>
    <t>AAFM, Blue Ivy Ventures, Bryan Rosenblatt, Industry Ventures, Insight Partners, Menlo Ventures, Oakhouse Partners, Palm Drive Capital, Ryan Petersen, SVA, Sinai Capital Partners, Social Capital, Spark Capital, Steven Berger, Stewart Butterfield, Taavet Hinrikus, Union Square Ventures, Vivek Garipalli, Wesley Chan</t>
  </si>
  <si>
    <t>Alumni Ventures, Amity Ventures, Chad Byers, Chloe Sladden, Industry Ventures, Mason Ng, Menlo Ventures, Meritech Capital Partners, Nick Candito, Northern Light Venture Capital, Russell Cook, Sand Hill Angels, Tribe Capital</t>
  </si>
  <si>
    <t>Ambition VC, Andreessen Horowitz, Chainfund Capital, Company Ventures, GS Growth, General Global Capital, Haystack, Invicta Growth, Kauffman Fellows Fund, Lightspeed Venture Partners, Menlo Ventures, Meritech Capital Partners, Next Play Capital, NextGen Venture Partners, Nikhil Gopalani, Owl Rock Capital, Sand Hill Angels, Thrive Capital, Tiger Global Management, Tribe Capital, UpVentures Capital</t>
  </si>
  <si>
    <t>BluePointe Ventures, FinSight Ventures, FirstMark, Lightspeed Venture Partners, Meritech Capital Partners, Sand Hill Angels, Tomales Bay Capital, Tribe Capital, Two Culture Capital</t>
  </si>
  <si>
    <t>Blend</t>
  </si>
  <si>
    <t>https://www.blend.com</t>
  </si>
  <si>
    <t>https://www.crunchbase.com/organization/blend-labs</t>
  </si>
  <si>
    <t>Blend Labs, Inc.</t>
  </si>
  <si>
    <t>Blend is a digital lending platform that supports and simplifies applications for mortgages, consumer loans, and deposit accounts.</t>
  </si>
  <si>
    <t>Allen &amp; Company, Andreessen Horowitz, Conversion Capital, Formation 8, Kris Duggan, Maveron, Peter Thiel, SVA, Thrive Capital</t>
  </si>
  <si>
    <t>Aura Financial, Conversion Capital, Initialized Capital, Lightspeed Venture Partners, SciFi VC</t>
  </si>
  <si>
    <t>Conversion Capital, Formation 8, LeFrak, Lightspeed Venture Partners</t>
  </si>
  <si>
    <t>Conversion Capital, Formation 8, Founders Fund, LeFrak, Lightspeed</t>
  </si>
  <si>
    <t>8VC, Conversion Capital, Emergence, Greylock, Jake Seid, Lightspeed Venture Partners, Nyca Partners, Thomvest Ventures</t>
  </si>
  <si>
    <t>500 Global, 8VC, Founders Fund, G Squared, General Atlantic, Greylock, Lightspeed Venture Partners, Salesforce Ventures, Temasek Holdings</t>
  </si>
  <si>
    <t>8VC, Canapi Ventures, Emergence, General Atlantic, Greylock, Temasek Holdings</t>
  </si>
  <si>
    <t>Super Evil Mega Corp</t>
  </si>
  <si>
    <t>http://www.superevilmegacorp.com</t>
  </si>
  <si>
    <t>https://www.crunchbase.com/organization/super-evil-mega-corp</t>
  </si>
  <si>
    <t>Super Evil Mega Corp, Inc.,</t>
  </si>
  <si>
    <t>Super Evil Megacorp is developing core games for tablet, mobile, and emerging platforms.</t>
  </si>
  <si>
    <t>Signia Venture Partners</t>
  </si>
  <si>
    <t>Crosscut Ventures, General Catalyst, Raine Ventures</t>
  </si>
  <si>
    <t>Crosscut Ventures, General Catalyst, Index Ventures, Initial Capital, Jim Breyer, Korea Investment Partners, Raine Ventures, Signia Venture Partners, Yuri Milner, ZhenFund</t>
  </si>
  <si>
    <t>SentinelOne</t>
  </si>
  <si>
    <t>http://www.sentinelone.com</t>
  </si>
  <si>
    <t>https://www.crunchbase.com/organization/sentinel</t>
  </si>
  <si>
    <t>Sentinel Labs Inc.</t>
  </si>
  <si>
    <t>SentinelOne is an autonomous cybersecurity solution company.</t>
  </si>
  <si>
    <t>UpWest</t>
  </si>
  <si>
    <t>Accel, DCVC, Granite Hill Capital Partners, The Westly Group, Tiger Global Management, UpWest</t>
  </si>
  <si>
    <t>DCVC, Granite Hill Capital Partners, SineWave Ventures, Sound Ventures, The Westly Group, Third Point Ventures, Tiger Global Management, UpWest</t>
  </si>
  <si>
    <t>DCVC, Granite Hill Capital Partners, Redpoint, SineWave Ventures, Sound Ventures, The Westly Group, Third Point Ventures, Vintage Investment Partners</t>
  </si>
  <si>
    <t>DCVC, Granite Hill Capital Partners, Insight Partners, NextEquity Partners, Redpoint, Samsung Ventures, SineWave Ventures, Sound Ventures, Third Point Ventures, Tiger Global Management, W Capital Partners</t>
  </si>
  <si>
    <t>Accel, DCVC, Insight Partners, Irving Investors, NextEquity Partners, Qualcomm Ventures, Redpoint, Samsung Ventures, Sound Ventures, The Westly Group, Third Point Ventures, Tiger Global Management, UpWest, Vista Equity Partners</t>
  </si>
  <si>
    <t>Insight Partners, Sequoia Capital, Third Point Ventures, Tiger Global Management</t>
  </si>
  <si>
    <t>NestAway</t>
  </si>
  <si>
    <t>https://www.nestaway.com</t>
  </si>
  <si>
    <t>https://www.crunchbase.com/organization/nest-away</t>
  </si>
  <si>
    <t>NestAway Technologies Pvt Ltd.</t>
  </si>
  <si>
    <t>Nestaway is a Bangalore-based home rental network.</t>
  </si>
  <si>
    <t>Chiratae Ventures, InMobi, Naveen Tewari</t>
  </si>
  <si>
    <t>Flipkart, Tiger Global Management</t>
  </si>
  <si>
    <t>Chiratae Ventures, Sujeet Kumar, Tiger Global Management</t>
  </si>
  <si>
    <t>Chiratae Ventures, Goldman Sachs, Tiger Global Management, UC-RNT Fund</t>
  </si>
  <si>
    <t>Sprig</t>
  </si>
  <si>
    <t>http://www.sprig.com/</t>
  </si>
  <si>
    <t>https://www.crunchbase.com/organization/sprig-2</t>
  </si>
  <si>
    <t>Sprig Inc.</t>
  </si>
  <si>
    <t>Sprig is an online app that provides healthy organic meals delivered in 15 minutes.</t>
  </si>
  <si>
    <t>Andrew Garvin, Andrew McCollum, Battery Ventures, Brian O’Malley, Dan Martell, Great Oaks Venture Capital, Jim Payne, Justin Waldron, Larry Braitman, Ludlow Ventures, MHS Capital, Princeton Taylor, Simon Rothman</t>
  </si>
  <si>
    <t>Accel, Battery Ventures, Greylock, Kevin Breay, Rick Marini</t>
  </si>
  <si>
    <t>Aurum Partners, CAA Ventures, FJ Labs, Fabrice Grinda, Greylock, Jose Marin, Lumia Capital, Social Capital, Sozo Ventures, Tectonic Capital</t>
  </si>
  <si>
    <t>Bolt Threads</t>
  </si>
  <si>
    <t>http://www.boltthreads.com</t>
  </si>
  <si>
    <t>https://www.crunchbase.com/organization/bolt-threads</t>
  </si>
  <si>
    <t>Bolt Threads Inc.</t>
  </si>
  <si>
    <t>Bolt is a materials company that invents and scales materials that put the planet on a path towards a better future.</t>
  </si>
  <si>
    <t>Foundation Capital, Mission Bay Capital, Silicon Valley Bank, Zygote Ventures</t>
  </si>
  <si>
    <t>Alafi Capital, East West Capital Limited, Formation 8, Foundation Capital, Founders Fund, Mission Bay Capital, Zygote Ventures</t>
  </si>
  <si>
    <t>Alafi Capital, East West Capital Limited, Formation 8, Foundation Capital, Founders Fund, Innovation Endeavors, LeFrak, Nan Fung Group</t>
  </si>
  <si>
    <t>Allen &amp; Company, Baillie Gifford, Builders VC, Fidelity, Formation 8, Mission BioCapital, Temasek Holdings</t>
  </si>
  <si>
    <t>Rocana</t>
  </si>
  <si>
    <t>http://rocana.com</t>
  </si>
  <si>
    <t>https://www.crunchbase.com/organization/rocana</t>
  </si>
  <si>
    <t>Rocana is a San Francisco, CA-based provider of root cause analysis software company</t>
  </si>
  <si>
    <t>Brian Stevens, General Catalyst, Google Ventures</t>
  </si>
  <si>
    <t>General Catalyst, Google Ventures, Paul Sagan, Toba Capital</t>
  </si>
  <si>
    <t>Aria Insights</t>
  </si>
  <si>
    <t>http://www.cyphyworks.com</t>
  </si>
  <si>
    <t>https://www.crunchbase.com/organization/cyphy-works</t>
  </si>
  <si>
    <t>CyPhy Works, Inc.</t>
  </si>
  <si>
    <t>Aria Insights develops unmanned air vehicles for search and rescue missions and bridge inspections.</t>
  </si>
  <si>
    <t>Felicis, General Catalyst, Lux Capital</t>
  </si>
  <si>
    <t>Bessemer Venture Partners, DNX Ventures, General Catalyst, Lux Capital, Motorola Solutions Venture Capital, Sahra Growth Capital, UPS Ventures</t>
  </si>
  <si>
    <t>FiftyThree</t>
  </si>
  <si>
    <t>http://www.fiftythree.com</t>
  </si>
  <si>
    <t>https://www.crunchbase.com/organization/fiftythree</t>
  </si>
  <si>
    <t>FiftyThree, Inc.</t>
  </si>
  <si>
    <t>FiftyThree is a provider of collaborative presentation tool used to build the essential tools for future creators.</t>
  </si>
  <si>
    <t>Acequia Capital (AceCap), Fritz Lanman, Hank Vigil, SVA, Vivi Nevo</t>
  </si>
  <si>
    <t>Acequia Capital (AceCap), Andreessen Horowitz, Fritz Lanman, Hank Vigil, Jack Dorsey, SVA, Thrive Capital, Vivi Nevo</t>
  </si>
  <si>
    <t>Acequia Capital (AceCap), Andreessen Horowitz, New Enterprise Associates, Thrive Capital</t>
  </si>
  <si>
    <t>Justworks</t>
  </si>
  <si>
    <t>https://justworks.com</t>
  </si>
  <si>
    <t>https://www.crunchbase.com/organization/justworks</t>
  </si>
  <si>
    <t>Justworks, Inc.</t>
  </si>
  <si>
    <t>Justworks provides small and medium-sized businesses with simple software and expert support for payroll, benefits, HR, and compliance.</t>
  </si>
  <si>
    <t>Index Ventures, Jos White, LocalGlobe, Terrence Rohan</t>
  </si>
  <si>
    <t>Gotham Gal Ventures, Index Ventures, Thayer Street Partners, Thrive Capital</t>
  </si>
  <si>
    <t>Bain Capital Ventures, Index Ventures, Thrive Capital</t>
  </si>
  <si>
    <t>Bain Capital Ventures, Index Ventures, Radian Capital, Redpoint, Thrive Capital</t>
  </si>
  <si>
    <t>Bain Capital, FirstMark, Index Ventures, Redpoint, Thrive Capital</t>
  </si>
  <si>
    <t>Bain Capital Ventures, FirstMark, Index Ventures, Latitude, Redpoint, Spark Capital, Thrive Capital, Union Square Ventures</t>
  </si>
  <si>
    <t>ClearSky Data</t>
  </si>
  <si>
    <t>http://www.clearskydata.com</t>
  </si>
  <si>
    <t>https://www.crunchbase.com/organization/clearsky-data</t>
  </si>
  <si>
    <t>ClearSky Data, Inc.</t>
  </si>
  <si>
    <t>ClearSky Data is a VC-backed startup in stealth that is building breakthrough technology solutions in enterprise infrastructure.</t>
  </si>
  <si>
    <t>General Catalyst, Highland Capital Partners</t>
  </si>
  <si>
    <t>Akamai Technologies, General Catalyst, Highland Capital Partners, Polaris Partners</t>
  </si>
  <si>
    <t>Weave</t>
  </si>
  <si>
    <t>http://www.getweave.com</t>
  </si>
  <si>
    <t>https://www.crunchbase.com/organization/weave</t>
  </si>
  <si>
    <t>Weave Communications, Inc.</t>
  </si>
  <si>
    <t>Weave makes communicating with customers easier for businesses by integrating features like texting, phone service, fax, and reviews.</t>
  </si>
  <si>
    <t>Bootstrapped Debt Financing, Y Combinator</t>
  </si>
  <si>
    <t>A.Capital Ventures, Darian Shirazi, Fuel Capital, FundersClub, Homebrew, Initialized Capital, SVA, Y Combinator</t>
  </si>
  <si>
    <t>Album VC, Crosslink Capital, Initialized Capital, Peak, Pelion Venture Partners, Y Combinator</t>
  </si>
  <si>
    <t>Bessemer Venture Partners, Catalyst Investors, Crosslink Capital, Lead Edge Capital, Pelion Venture Partners</t>
  </si>
  <si>
    <t>Bessemer Venture Partners, Blue Cloud Ventures, Catalyst Investors, Crosslink Capital, Future Shape, Lead Edge Capital, Pelion Venture Partners, Stereo Capital, Tiger Global Management</t>
  </si>
  <si>
    <t>FlightCar</t>
  </si>
  <si>
    <t>http://flightcar.com</t>
  </si>
  <si>
    <t>https://www.crunchbase.com/organization/flightcar</t>
  </si>
  <si>
    <t>FlightCar, Inc.</t>
  </si>
  <si>
    <t>FlightCar inspires and enables local owners and visitors to come together to list and rent each other’s unique cars at airports nationwide.</t>
  </si>
  <si>
    <t>Anand Agarawala, Bill Curtis, Bobby Goodlatte, Great Oaks Venture Capital, Jim Patterson, John Tan, Josh Ferguson, Ken Porter, Klaus von Sayn-Wittgenstein, Lex Liao, Oliver Jung, SVA, TSVC, The Brandery, Vine St. Ventures, Y Combinator</t>
  </si>
  <si>
    <t>Brian Chesky, Eugen Miropolski, General Catalyst, Seacrest Global Group, SoftBank Capital, The Brandery</t>
  </si>
  <si>
    <t>Booking Holdings, DHVC, First Round Capital, GGV Capital, General Catalyst, New Highlands Ventures, Radiant Venture Capital, SoftBank Capital, Tencent</t>
  </si>
  <si>
    <t>Quip</t>
  </si>
  <si>
    <t>http://quip.com</t>
  </si>
  <si>
    <t>https://www.crunchbase.com/organization/quip</t>
  </si>
  <si>
    <t>Quip LLC</t>
  </si>
  <si>
    <t>Quip is a living document platform that combines docs, spreadsheets, and communication to help teams get work done faster and smarter.</t>
  </si>
  <si>
    <t>Benchmark, Greylock, Marc Benioff</t>
  </si>
  <si>
    <t>Benchmark, Greylock, Ruttenberg Gordon Investments</t>
  </si>
  <si>
    <t>Fever</t>
  </si>
  <si>
    <t>https://www.feverup.com</t>
  </si>
  <si>
    <t>https://www.crunchbase.com/organization/fever</t>
  </si>
  <si>
    <t>Fever Labs Inc.</t>
  </si>
  <si>
    <t>Fever is a live-entertainment discovery tech platform aiming to make culture and entertainment more accessible.</t>
  </si>
  <si>
    <t>Bernardo Hernandez, Carsten Boers, Jeff Pulver, Sergio Ramos, Solon Ventures</t>
  </si>
  <si>
    <t>14W, Accel, Caixa Capital, Eight Roads Ventures, Pep Gomez</t>
  </si>
  <si>
    <t>14W, Accel, Fidelity, Portugal Ventures</t>
  </si>
  <si>
    <t>14W, Accel, Atresmedia, Labtech</t>
  </si>
  <si>
    <t>Accel, Atresmedia, Michael Zeisser, Nimble Ventures, Rakuten</t>
  </si>
  <si>
    <t>Alignment Growth, Eurazeo, Goldman Sachs Asset Management, Goodwater Capital, Smash Ventures, Vitruvian Partners</t>
  </si>
  <si>
    <t>Trulioo</t>
  </si>
  <si>
    <t>http://trulioo.com</t>
  </si>
  <si>
    <t>https://www.crunchbase.com/organization/trulioo</t>
  </si>
  <si>
    <t>Trulioo Inc.</t>
  </si>
  <si>
    <t>Trulioo is an online verification company that operates a digital identity network deploying security and privacy standards.</t>
  </si>
  <si>
    <t>Blumberg Capital, Plug and Play</t>
  </si>
  <si>
    <t>BDC Venture Capital, Blumberg Capital, Framework Venture Partners, Tenfore Holdings</t>
  </si>
  <si>
    <t>American Express Ventures, BDC Venture Capital, Blumberg Capital, Tenfore Holdings</t>
  </si>
  <si>
    <t>American Express Ventures, Blumberg Capital, Business Development Bank of Canada, Citi Ventures, GS Growth, Goldman Sachs, Mouro Capital</t>
  </si>
  <si>
    <t>American Express Ventures, Blue Cloud Ventures, Blumberg Capital, Citi Ventures, Goldman Sachs, Mouro Capital, Plug and Play, Stereo Capital, TCV</t>
  </si>
  <si>
    <t>Semantic Machines</t>
  </si>
  <si>
    <t>http://www.semanticmachines.com/</t>
  </si>
  <si>
    <t>https://www.crunchbase.com/organization/semantic-machines</t>
  </si>
  <si>
    <t>Semantic Machines, Inc.</t>
  </si>
  <si>
    <t>Semantic Machines provides next generation conversational AI technology that will revolutionize customer service and home automation.</t>
  </si>
  <si>
    <t>Bain Capital Ventures, General Catalyst</t>
  </si>
  <si>
    <t>Tesora</t>
  </si>
  <si>
    <t>https://www.stratoscale.com/</t>
  </si>
  <si>
    <t>https://www.crunchbase.com/organization/parelastic</t>
  </si>
  <si>
    <t>Tesora develops solutions that focus on simplifying how databases are provisioned and managed.</t>
  </si>
  <si>
    <t>CVP Management, General Catalyst, Jit Saxena, LaunchCapital, PJC</t>
  </si>
  <si>
    <t>CVP Management, General Catalyst, PJC, Rho Canada Ventures</t>
  </si>
  <si>
    <t>Discord</t>
  </si>
  <si>
    <t>https://discord.com</t>
  </si>
  <si>
    <t>https://www.crunchbase.com/organization/discord</t>
  </si>
  <si>
    <t>Discord, Inc.</t>
  </si>
  <si>
    <t>Discord is an online voice, video, and text communication platform designed for creating communities.</t>
  </si>
  <si>
    <t>Accel, General Catalyst, Jenny Lefcourt, Ridge Ventures, YouWeb</t>
  </si>
  <si>
    <t>9+ Program, Accel, Benchmark, Ridge Ventures, WarnerMedia</t>
  </si>
  <si>
    <t>9+ Program, Benchmark, Tencent</t>
  </si>
  <si>
    <t>Benchmark, Greylock, Spark Capital, Specialized Types, Tencent, YouWeb</t>
  </si>
  <si>
    <t>Benchmark, Greylock, IVP, Index Ventures, Spark Capital</t>
  </si>
  <si>
    <t>Benchmark, IVP, Index Ventures, Spark Capital, Tencent</t>
  </si>
  <si>
    <t>FirstMark, Greenoaks, IVP, Index Ventures, Spark Capital, Technology Opportunity Partners, Tencent</t>
  </si>
  <si>
    <t>Feedzai</t>
  </si>
  <si>
    <t>http://www.feedzai.com</t>
  </si>
  <si>
    <t>https://www.crunchbase.com/organization/feedzai</t>
  </si>
  <si>
    <t>Feedzai Inc.</t>
  </si>
  <si>
    <t>Feedzai develops risk management tools to prevent fraud and money laundering in transactions.</t>
  </si>
  <si>
    <t>Armilar Venture Partners, EDP Ventures, Novabase Capital</t>
  </si>
  <si>
    <t>DCVC, Jonathan Weiner, Sapphire Ventures</t>
  </si>
  <si>
    <t>Armilar Venture Partners, Capital One Ventures, Oak HC/FT, Sapphire Ventures</t>
  </si>
  <si>
    <t>Capital One Ventures, Omega Venture Partners, Sapphire Ventures</t>
  </si>
  <si>
    <t>Citi Ventures, Kohlberg Kravis Roberts, Sapphire Ventures</t>
  </si>
  <si>
    <t>Granular</t>
  </si>
  <si>
    <t>http://www.granular.ag</t>
  </si>
  <si>
    <t>https://www.crunchbase.com/organization/granular</t>
  </si>
  <si>
    <t>Granular, Inc.</t>
  </si>
  <si>
    <t>Granular is a software and analytics platform that helps farmers operate more efficiently and make better business decisions.</t>
  </si>
  <si>
    <t>Andreessen Horowitz, Felicis, Google Ventures, Khosla Ventures</t>
  </si>
  <si>
    <t>Andreessen Horowitz, Emory Investment Management, Fall Line Capital, Google Ventures, H. Barton Asset Management, Khosla Ventures, Tao Capital Partners</t>
  </si>
  <si>
    <t>Rocket Lab</t>
  </si>
  <si>
    <t>http://www.rocketlabusa.com</t>
  </si>
  <si>
    <t>https://www.crunchbase.com/organization/rocket-lab</t>
  </si>
  <si>
    <t>Rocket Lab USA, Inc.</t>
  </si>
  <si>
    <t>Rocket Lab delivers a range of complete rocket systems and technologies for fast and low-cost payload deployment.</t>
  </si>
  <si>
    <t>Bessemer Venture Partners, K1W1, Khosla Ventures</t>
  </si>
  <si>
    <t>Bessemer Venture Partners, DCVC, Employee Stock Option Fund, Endzella Eny, K1W1, Khosla Ventures, Promus Ventures</t>
  </si>
  <si>
    <t>Accident Compensation Corporation, Bessemer Venture Partners, DCVC, Future Fund, Greenspring Associates, K1W1, Khosla Ventures, Promus Ventures</t>
  </si>
  <si>
    <t>Ginkgo Bioworks</t>
  </si>
  <si>
    <t>http://ginkgobioworks.com</t>
  </si>
  <si>
    <t>https://www.crunchbase.com/organization/ginkgo-bioworks</t>
  </si>
  <si>
    <t>Ginkgo Bioworks, Inc.</t>
  </si>
  <si>
    <t>Ginkgo Bioworks is a developer of biological engineering products and custom microbes across multiple markets.</t>
  </si>
  <si>
    <t>11.2 Capital, Arda Kutsal, Azure Capital Partners, David Spector, Farzad Nazem, Jonathan Downey, Ken Arnold, Ken Cheng, Louis Beryl, TSVC, Todd Corenson, Vast Ventures, Y Combinator</t>
  </si>
  <si>
    <t>DCVC, Felicis, OS Fund, Vast Ventures, iGlobe Partners</t>
  </si>
  <si>
    <t>11.2 Capital, DCVC, Felicis, Ken Arnold, MassVentures, OS Fund, Vast Ventures, Viking Global Investors, Y Combinator, iD Ventures America, iGlobe Partners</t>
  </si>
  <si>
    <t>Allen &amp; Company, Baillie Gifford, Cascade Investment, Senator Investment Group, Viking Global Investors, Y Combinator</t>
  </si>
  <si>
    <t>Bill Gates, Cascade Investment, General Atlantic, Viking Global Investors, Y Combinator, bpd partners</t>
  </si>
  <si>
    <t>Cascade Investment, General Atlantic, T. Rowe Price, Viking Global Investors</t>
  </si>
  <si>
    <t>General Atlantic, Illumina, Viking Global Investors</t>
  </si>
  <si>
    <t>Bidgely</t>
  </si>
  <si>
    <t>https://www.bidgely.com</t>
  </si>
  <si>
    <t>https://www.crunchbase.com/organization/bidgely</t>
  </si>
  <si>
    <t>BIDGELY, INC.</t>
  </si>
  <si>
    <t>Bidgely offers energy analytics and customer engagement solutions for utilities and energy providers.</t>
  </si>
  <si>
    <t>Constellation Technology Ventures, E.ON, Elemental Excelerator, Khosla Ventures, RWE, innogy New Ventures LLC</t>
  </si>
  <si>
    <t>Constellation Technology Ventures, E.ON, Georgian, Innogy, Khosla Ventures</t>
  </si>
  <si>
    <t>Datera</t>
  </si>
  <si>
    <t>http://datera.io</t>
  </si>
  <si>
    <t>https://www.crunchbase.com/organization/datera-2</t>
  </si>
  <si>
    <t>Datera, Inc.</t>
  </si>
  <si>
    <t>Datera is the leading Enterprise Software-Defined Storage Platform for Global 2000 enterprises and cloud service providers.</t>
  </si>
  <si>
    <t>Khosla Ventures, Pradeep Sindhu, Samsung Ventures</t>
  </si>
  <si>
    <t>Khosla Ventures, Samsung Ventures</t>
  </si>
  <si>
    <t>Deliveroo</t>
  </si>
  <si>
    <t>https://deliveroo.co.uk</t>
  </si>
  <si>
    <t>https://www.crunchbase.com/organization/deliveroo</t>
  </si>
  <si>
    <t>Roofoods Limited</t>
  </si>
  <si>
    <t>Deliveroo is an online food delivery service that allows users to order restaurant meals using the web and mobile.</t>
  </si>
  <si>
    <t>Alvaro Alvarez del Rio</t>
  </si>
  <si>
    <t>Arnaud Bertrand, Greg Marsh, Hoxton Ventures, Index Ventures, JamJar Investments</t>
  </si>
  <si>
    <t>Accel, Hoxton Ventures, Hummingbird Ventures, Index Ventures</t>
  </si>
  <si>
    <t>Accel, Greenoaks, Hoxton Ventures, Index Ventures</t>
  </si>
  <si>
    <t>Accel, DST Global, Greenoaks, H14, Hermes GPE, Hummingbird Ventures, Index Ventures, NGP Capital</t>
  </si>
  <si>
    <t>14W, Bridgepoint, DST Global, Entrée Capital, Felix Capital, GR Capital, General Catalyst, Greenoaks, Greyhound Capital, H14, NGP Capital, Novator</t>
  </si>
  <si>
    <t>Accel, Angel Capital Management, DST Global, Fidelity, General Catalyst, H14, Index Ventures, Marco Valta, Rancilio Cube, T. Rowe Price</t>
  </si>
  <si>
    <t>Farmers Business Network</t>
  </si>
  <si>
    <t>https://www.fbn.com/</t>
  </si>
  <si>
    <t>https://www.crunchbase.com/organization/farmers-business-network</t>
  </si>
  <si>
    <t>Farmer's Business Network, Inc.</t>
  </si>
  <si>
    <t>FBN is an AgTech and commerce platform that helps its members make confident decisions to ensure the economic viability of their farms.</t>
  </si>
  <si>
    <t>Acre Venture Partners, DBL Partners, Google Ventures, Kleiner Perkins</t>
  </si>
  <si>
    <t>Acre Venture Partners, Bow Capital, DBL Partners, Google Ventures, Kleiner Perkins</t>
  </si>
  <si>
    <t>Acre Venture Partners, Google Ventures, Kleiner Perkins, T. Rowe Price, Temasek Holdings</t>
  </si>
  <si>
    <t>Google Ventures, Kleiner Perkins, Necessary Ventures</t>
  </si>
  <si>
    <t>BAM Elevate, Balyasny Asset Management, Baron Capital, BlackRock Innovation Capital, DBL Partners, Disruptive Ventures, Expanding Capital, Fidelity Canada, Google Ventures, Kleiner Perkins, Lupa Systems, Mandi Ventures, Ronald M. Shaich, T. Rowe Price, Temasek Holdings</t>
  </si>
  <si>
    <t>Cazena</t>
  </si>
  <si>
    <t>http://www.cazena.com</t>
  </si>
  <si>
    <t>https://www.crunchbase.com/organization/cazena</t>
  </si>
  <si>
    <t>Cazena, Inc.</t>
  </si>
  <si>
    <t>Cazena, Inc is a Massachusetts based company delivering fully-managed Big Data as a Service</t>
  </si>
  <si>
    <t>Andreessen Horowitz, North Bridge Venture Partners &amp; Growth Equity</t>
  </si>
  <si>
    <t>Andreessen Horowitz, Formation 8, North Bridge Venture Partners &amp; Growth Equity</t>
  </si>
  <si>
    <t>HackerOne</t>
  </si>
  <si>
    <t>https://hackerone.com</t>
  </si>
  <si>
    <t>https://www.crunchbase.com/organization/hackerone</t>
  </si>
  <si>
    <t>HackerOne, Inc.</t>
  </si>
  <si>
    <t>HackerOne is a powered security platform that connects businesses with penetration testers and cybersecurity researchers.</t>
  </si>
  <si>
    <t>Benchmark, Brandon Beck, David O. Sacks, Drew Houston, Jeremy Stoppelman, Marc Benioff, NaHCO3, New Enterprise Associates, Nicolas Berggruen</t>
  </si>
  <si>
    <t>Benchmark, Dragoneer Investment Group, EQT Ventures, New Enterprise Associates</t>
  </si>
  <si>
    <t>Benchmark, Dragoneer Investment Group, EQT Ventures, New Enterprise Associates, Valor Equity Partners</t>
  </si>
  <si>
    <t>Benchmark, Dragoneer Investment Group, GP Bullhound, New Enterprise Associates, Valor Equity Partners</t>
  </si>
  <si>
    <t>Groups Recover Together</t>
  </si>
  <si>
    <t>http://GroupsRecoverTogether.com</t>
  </si>
  <si>
    <t>https://www.crunchbase.com/organization/groups</t>
  </si>
  <si>
    <t>Recover Together, Inc.</t>
  </si>
  <si>
    <t>Groups Recover Together provides accessible and affordable medication-assisted treatment (MAT) for opioid addiction.</t>
  </si>
  <si>
    <t>Alumni Ventures, Green D Ventures</t>
  </si>
  <si>
    <t>Bessemer Venture Partners, Kaiser Permanente Ventures, Oak HC/FT, Optum Ventures, RRE Ventures, Transformation Capital</t>
  </si>
  <si>
    <t>CarDekho</t>
  </si>
  <si>
    <t>http://www.cardekho.com</t>
  </si>
  <si>
    <t>https://www.crunchbase.com/organization/cardekho</t>
  </si>
  <si>
    <t>Girnar Software Private Limited</t>
  </si>
  <si>
    <t>CarDekho is a car search platform working to digitize the auto ecosystem.</t>
  </si>
  <si>
    <t>Hillhouse Investment, Peak XV Partners, RNT Associates, Tybourne Capital Management</t>
  </si>
  <si>
    <t>Aquila Capital, CapitalG, Dentsu, HDFC Bank, Hillhouse Investment, Peak XV Partners, RNT Associates, Ratan Tata, Times Internet, Trifecta Capital Advisors, Tybourne Capital Management</t>
  </si>
  <si>
    <t>Hillhouse Investment, Ping An Global Voyager, Sequoia Capital, Sunley House Capital Management</t>
  </si>
  <si>
    <t>Canyon Partners, Changer Club, Dillon Hattab, Flucas Ventures, Franklin Templeton, Harbor Spring Capital, LeapFrog Investments, Mirae Asset, Peak XV Partners, Sunley House Capital Management</t>
  </si>
  <si>
    <t>Zepz</t>
  </si>
  <si>
    <t>https://www.zepzpay.com/</t>
  </si>
  <si>
    <t>https://www.crunchbase.com/organization/zepz</t>
  </si>
  <si>
    <t>WorldRemit Ltd</t>
  </si>
  <si>
    <t>Zepz is a money transfer service that helps migrants send money to their loved ones all over the world.</t>
  </si>
  <si>
    <t>Accel, Project A Ventures</t>
  </si>
  <si>
    <t>Accel, TCV</t>
  </si>
  <si>
    <t>Accel, LeapFrog Investments, TCV</t>
  </si>
  <si>
    <t>Accel, Farallon Capital Management, LeapFrog Investments, TCV</t>
  </si>
  <si>
    <t>Olive</t>
  </si>
  <si>
    <t>https://www.oliveai.com</t>
  </si>
  <si>
    <t>https://www.crunchbase.com/organization/olive-ai</t>
  </si>
  <si>
    <t>Olive AI, Inc.</t>
  </si>
  <si>
    <t>Olive is a developer of an artificial intelligence workforce, automated revenue cycle and claims management for the healthcare industry.</t>
  </si>
  <si>
    <t>Drive Capital, Khosla Ventures</t>
  </si>
  <si>
    <t>Drive Capital, Healthy Ventures, Khosla Ventures, Moonshots Capital, NCT Ventures, Silicon Valley Bank</t>
  </si>
  <si>
    <t>Ascension Ventures, Moonshots Capital, Oak HC/FT</t>
  </si>
  <si>
    <t>Drive Capital, General Catalyst, Oak HC/FT</t>
  </si>
  <si>
    <t>Drive Capital, General Catalyst, Oak HC/FT, SVB Capital</t>
  </si>
  <si>
    <t>Urban Company</t>
  </si>
  <si>
    <t>https://www.urbancompany.com</t>
  </si>
  <si>
    <t>https://www.crunchbase.com/organization/urbanclap</t>
  </si>
  <si>
    <t>UrbanClap Technologies India Pvt. Ltd.</t>
  </si>
  <si>
    <t>Urban provides a marketplace for freelance labor.</t>
  </si>
  <si>
    <t>Accel, Kunal Bahl, Prashant Malik, Rohit Bansal, SAIF Partners, Titan Capital</t>
  </si>
  <si>
    <t>Accel, SAIF Partners</t>
  </si>
  <si>
    <t>Accel, Bessemer Venture Partners, SAIF Partners</t>
  </si>
  <si>
    <t>Accel, Bessemer Venture Partners, SAIF Partners, Vy Capital</t>
  </si>
  <si>
    <t>Steadview Capital, Vy Capital</t>
  </si>
  <si>
    <t>Steadview Capital, Tiger Global Management, Vy Capital</t>
  </si>
  <si>
    <t>DF International Partners, Dragoneer Investment Group, Prosus Ventures, Steadview Capital, Tiger Global Management, Vy Capital, Wellington Management</t>
  </si>
  <si>
    <t>Bluecore</t>
  </si>
  <si>
    <t>https://www.bluecore.com/</t>
  </si>
  <si>
    <t>https://www.crunchbase.com/organization/triggermail</t>
  </si>
  <si>
    <t>Bluecore, Inc.</t>
  </si>
  <si>
    <t>Bluecore connect casual shoppers to the products.</t>
  </si>
  <si>
    <t>Corazon Capital, Felicis, FirstMark, Founders' Co-op, Techstars</t>
  </si>
  <si>
    <t>CSC Upshot, Corazon Capital, Felicis, FirstMark, Georgian, Techstars</t>
  </si>
  <si>
    <t>Felicis, FirstMark, Georgian, Norwest Venture Partners</t>
  </si>
  <si>
    <t>FirstMark, Gaingels, Georgian, Norwest Venture Partners</t>
  </si>
  <si>
    <t>FirstMark, Georgian, Norwest Venture Partners, Silver Lake Waterman</t>
  </si>
  <si>
    <t>Factual</t>
  </si>
  <si>
    <t>http://www.factual.com</t>
  </si>
  <si>
    <t>https://www.crunchbase.com/organization/factual</t>
  </si>
  <si>
    <t>Factual, Inc.</t>
  </si>
  <si>
    <t>The location data company the world’s most valuable brands and tech companies trust to understand and intelligently grow their businesses.</t>
  </si>
  <si>
    <t>Andreessen Horowitz, Auren Hoffman, Danny Rimer, Esther Dyson, Founder Collective, Gunderson Dettmer, Idealab, Marten Mickos, Miramar Ventures, Richard Rosenblatt, Scott Kurnit, Thomas Lehrman, Thomas Unterman</t>
  </si>
  <si>
    <t>Andreessen Horowitz, Index Ventures, Michael Ovitz, SVA, Upfront Ventures</t>
  </si>
  <si>
    <t>Altpoint Ventures, Andreessen Horowitz, DCVC, Heritage Group, Index Ventures, Michael Ovitz, Miramar Ventures, Rustic Canyon Partners, Saif Mansour, Teamworthy Ventures, Thomas Lehrman, Thomas Unterman, Tiller Partners, Tom Unterman, Upfront Ventures</t>
  </si>
  <si>
    <t>N3TWORK</t>
  </si>
  <si>
    <t>http://www.n3twork.com</t>
  </si>
  <si>
    <t>https://www.crunchbase.com/organization/n3twork</t>
  </si>
  <si>
    <t>N3TWORK INC</t>
  </si>
  <si>
    <t>Creating, publishing, and scaling the very best in mobile games.</t>
  </si>
  <si>
    <t>Floodgate, Google Ventures, Kleiner Perkins</t>
  </si>
  <si>
    <t>Eniac Ventures, Floodgate, Kleiner Perkins</t>
  </si>
  <si>
    <t>Blue Planet Software, EOS VC Fund, Galaxy Interactive, Griffin Gaming Partners, KCB Group, Kleiner Perkins, Korea Investment Partners, Ocean Road Partners, TABLE Holdings</t>
  </si>
  <si>
    <t>Greenhouse Software</t>
  </si>
  <si>
    <t>http://www.greenhouse.io</t>
  </si>
  <si>
    <t>https://www.crunchbase.com/organization/greenhouse-software</t>
  </si>
  <si>
    <t>Greenhouse Software, Inc</t>
  </si>
  <si>
    <t>Greenhouse is a talent acquisition software company that offers its suite of tools and services to help businesses with the hiring process.</t>
  </si>
  <si>
    <t>New York Angels, Social Starts</t>
  </si>
  <si>
    <t>Felicis, Resolute Ventures, Social Capital, Social Starts</t>
  </si>
  <si>
    <t>Benchmark, Felicis, FundersClub, Resolute Ventures, Social Capital</t>
  </si>
  <si>
    <t>Benchmark, Groupe Arnault, Lumia Capital, Social Capital, Thrive Capital</t>
  </si>
  <si>
    <t>Frontline Ventures, Riverwood Capital</t>
  </si>
  <si>
    <t>Canary</t>
  </si>
  <si>
    <t>http://canary.is</t>
  </si>
  <si>
    <t>https://www.crunchbase.com/organization/canary</t>
  </si>
  <si>
    <t>Canary Connect, Inc.</t>
  </si>
  <si>
    <t>Canary is a NYC-based subsidiary of Smartfrog Group the original consumer IoT SaaS pioneer with IoT users in over 180 countries.</t>
  </si>
  <si>
    <t>AlphaPrime Ventures, Brooklyn Bridge Ventures, New York Angels, Two Sigma Ventures, Victoria Grace</t>
  </si>
  <si>
    <t>Khosla Ventures, Signatures Capital, Two Sigma Ventures, Victoria Grace</t>
  </si>
  <si>
    <t>Cota Capital, Flex, Khosla Ventures, Two Sigma Ventures, Walden Riverwood Ventures, Western Technology Investment</t>
  </si>
  <si>
    <t>Celesta Capital, Colle Capital Partners, Cota Capital, Jorge Woldenberg, Khosla Ventures, Two Sigma Ventures</t>
  </si>
  <si>
    <t>World Remit</t>
  </si>
  <si>
    <t>https://worldremit.com</t>
  </si>
  <si>
    <t>https://www.crunchbase.com/organization/worldremit-ea1f</t>
  </si>
  <si>
    <t>WorldRemit is an online money transfer service.</t>
  </si>
  <si>
    <t>Boxed</t>
  </si>
  <si>
    <t>http://www.boxed.com</t>
  </si>
  <si>
    <t>https://www.crunchbase.com/organization/boxed</t>
  </si>
  <si>
    <t>Giddy Inc.</t>
  </si>
  <si>
    <t>Boxed is an online bulk grocery retailer used to offer wholesale club experience for modern shoppers.</t>
  </si>
  <si>
    <t>Basset Investment Group, Bessemer Venture Partners, Digital Entertainment Ventures (DEV), Eniac Ventures, Max Ventures, Social Starts</t>
  </si>
  <si>
    <t>Basset Investment Group, BoxGroup, David Ko, Deep Fork Capital, Eniac Ventures, FJ Labs, Fabrice Grinda, First Round Capital, Greycroft, Güimar Vaca Sittic, Max Ventures, Nitesh Banta, Owen Van Natta, Signia Venture Partners, Social Starts</t>
  </si>
  <si>
    <t>AME Cloud Ventures, BAM Ventures, Basset Investment Group, BoxGroup, DST Global, David Ko, Eniac Ventures, FJ Labs, Fabrice Grinda, First Round Capital, Founders Fund, GGV Capital, Greycroft, HDS Capital, Jose Marin, Lead Edge Capital, Max Ventures, Oliver Jung, Owen Van Natta, Rainfall Ventures, Signia Venture Partners, Social Starts, Teamworthy Ventures</t>
  </si>
  <si>
    <t>American Express Ventures, Deep Fork Capital, Essex Capital Corporation, FJ Labs, Fabrice Grinda, GGV Capital, Huangpu River Capital, Jorge Lim, Jose Marin, Light Street Capital, Rainfall Ventures, Safa Partners, Uncommon Denominator</t>
  </si>
  <si>
    <t>AEON RETAIL, Alpha Square Group, CDIB Capital, Daniel Schryer, Gabriel Naouri, Nomura Holdings</t>
  </si>
  <si>
    <t>Ring</t>
  </si>
  <si>
    <t>https://ring.com</t>
  </si>
  <si>
    <t>https://www.crunchbase.com/organization/ring</t>
  </si>
  <si>
    <t>Ring Inc.</t>
  </si>
  <si>
    <t>Ring is an outdoor home security that provides homeowners a line of preventative security doorbells and cameras.</t>
  </si>
  <si>
    <t>Arizona Bay LLC, Audrey Capital, CRV, First Round Capital, Konstantin Othmer, M13, Sidekick Partners</t>
  </si>
  <si>
    <t>Felicis, First Round Capital, QueensBridge Venture Partners, Stephen Russell, True Ventures, Upfront Ventures, VTF Capital</t>
  </si>
  <si>
    <t>American Family Insurance, Cherubic Ventures, Felicis, Shea Ventures, Virgin Group</t>
  </si>
  <si>
    <t>Amazon Alexa Fund, Felicis, Grishin Robotics, Kleiner Perkins, Samsung Catalyst Fund, VTF Capital, Virgin Group</t>
  </si>
  <si>
    <t>American Family Insurance, DFJ Growth, Employee Stock Option Fund, Felicis, Goldman Sachs Investment Partners, Qualcomm Ventures, Richard Branson, Shea Ventures, TriplePoint Capital, True Ventures, Virgin Group</t>
  </si>
  <si>
    <t>http://shopspring.com</t>
  </si>
  <si>
    <t>https://www.crunchbase.com/organization/spring-inc</t>
  </si>
  <si>
    <t>Spring Inc.</t>
  </si>
  <si>
    <t>Spring is a retail company that sells a wide range of items from apparel to home and garden items.</t>
  </si>
  <si>
    <t>BoxGroup, Founder Collective, Google Ventures, Gotham Gal Ventures, Groupe Arnault, Plus Capital, SVA, Slow Ventures, Thrive Capital, Vayner/RSE</t>
  </si>
  <si>
    <t>BoxGroup, Google Ventures, Groupe Arnault, Thrive Capital</t>
  </si>
  <si>
    <t>BoxGroup, Fidelity, Groupe Arnault, Thrive Capital</t>
  </si>
  <si>
    <t>Patpat</t>
  </si>
  <si>
    <t>https://us.patpat.com</t>
  </si>
  <si>
    <t>https://www.crunchbase.com/organization/patpat</t>
  </si>
  <si>
    <t>InterFocus Inc</t>
  </si>
  <si>
    <t>PatPat is a shopping app for moms.</t>
  </si>
  <si>
    <t>Frees Fund, IDG Capital, SIG China (SIG Asia Investments)</t>
  </si>
  <si>
    <t>Frees Fund, IDG Capital, SIG China (SIG Asia Investments), Sequoia Capital China</t>
  </si>
  <si>
    <t>CDH Investments, Capital Today, DST Global, GGV Capital, General Atlantic, INCE Capital, Ocean Link, SIG China (SIG Asia Investments)</t>
  </si>
  <si>
    <t>Newsela</t>
  </si>
  <si>
    <t>http://newsela.com</t>
  </si>
  <si>
    <t>https://www.crunchbase.com/organization/newsela</t>
  </si>
  <si>
    <t>Newsela, Inc.</t>
  </si>
  <si>
    <t>Newsela is an Ed-tech startup that takes content from trusted providers and turns it into learning materials.</t>
  </si>
  <si>
    <t>Brigette Lau, David Fischer, Issac Taylor, Jennifer Coogan, Joannie Fischer, Kaplan EdTech Accelerator, Kaplan Ventures, Kapor Capital, NewSchools Venture Fund, Silicon Badia, Techstars, Walter Winshall, Zac Zeitlin</t>
  </si>
  <si>
    <t>Cambridge Information Group, Kapor Capital, Knight Enterprise Fund, NewSchools Venture Fund, Owl Ventures</t>
  </si>
  <si>
    <t>Chan Zuckerberg Initiative, Kapor Capital, Kleiner Perkins, Knight Enterprise Fund, Owl Ventures, Reach Capital, WomensVCFund</t>
  </si>
  <si>
    <t>Chan Zuckerberg Initiative, Franklin Templeton, Kleiner Perkins, Owl Ventures, Reach Capital, TCV, Tao Capital Partners, Waycross Ventures</t>
  </si>
  <si>
    <t>Luxe</t>
  </si>
  <si>
    <t>http://www.luxe.com/</t>
  </si>
  <si>
    <t>https://www.crunchbase.com/organization/luxe-valet</t>
  </si>
  <si>
    <t>Luxe Valet, Inc.</t>
  </si>
  <si>
    <t>Luxe is an on-demand valet parking and car services app that makes owning a car more simple.</t>
  </si>
  <si>
    <t>ACME Capital, Amitt Mahajan, BoxGroup, DCVC, E-Merge, Eniac Ventures, Foundation Capital, Google Ventures, Joe Greenstein, Justin Caldbeck, KohFounders, Lee Linden, Lightspeed Venture Partners, Marc Bell Ventures, Redpoint, Rick Marini, Rothenberg Ventures, Shervin Pishevar, Slow Ventures, Upfront Ventures</t>
  </si>
  <si>
    <t>Acequia Capital (AceCap), Alison Pincus, Arjun Sethi, BoxGroup, Cherubic Ventures, DCVC, Dave Morin, David Tisch, Jason Kilar, Lightspeed Venture Partners, Mark Pincus, Matt Cheng, Melo7 Tech Partners, Redpoint, Rick Marini, SVA, Slow Ventures, Vayner/RSE, Venrock, WME, Winklevoss Capital, Wonder Ventures</t>
  </si>
  <si>
    <t>Aurum Partners</t>
  </si>
  <si>
    <t>Qumulo</t>
  </si>
  <si>
    <t>http://qumulo.com</t>
  </si>
  <si>
    <t>https://www.crunchbase.com/organization/qumulo</t>
  </si>
  <si>
    <t>Qumulo, Inc.</t>
  </si>
  <si>
    <t>Qumulo provides a file data platform for multi-cloud environments with large scale file data.</t>
  </si>
  <si>
    <t>DCVC, Valhalla Partners</t>
  </si>
  <si>
    <t>DCVC, Highland Capital Partners, Madrona, Valhalla Partners</t>
  </si>
  <si>
    <t>Highland Capital Partners, Kleiner Perkins, Madrona, Valhalla Partners</t>
  </si>
  <si>
    <t>Allen &amp; Company, Highland Capital Partners, Kleiner Perkins, Madrona, Top Tier Capital Partners, Tyche Partners, Valhalla Partners</t>
  </si>
  <si>
    <t>BlackRock Private Equity Partners, Goldman Sachs, Highland Capital Partners, Kleiner Perkins, Madrona, Tyche Partners, Valhalla Partners, Western Digital</t>
  </si>
  <si>
    <t>Amity Ventures, BlackRock Private Equity Partners, Highland Capital Partners, Kleiner Perkins, Madrona, TriplePoint Ventures</t>
  </si>
  <si>
    <t>blinkit</t>
  </si>
  <si>
    <t>https://blinkit.com</t>
  </si>
  <si>
    <t>https://www.crunchbase.com/organization/grofers-trusted-delivery-partner</t>
  </si>
  <si>
    <t>Grofers India Pvt. Ltd.,</t>
  </si>
  <si>
    <t>Blinkit is a low-price online supermarket that provides grocery delivery.</t>
  </si>
  <si>
    <t>Peak XV Partners, Tiger Global Management</t>
  </si>
  <si>
    <t>Apoletto Managers, Cyriac Roeding, Peak XV Partners, Roeding Ventures, SoftBank Vision Fund, Tiger Global Management</t>
  </si>
  <si>
    <t>Grofers International</t>
  </si>
  <si>
    <t>Apoletto Managers, SoftBank Vision Fund, Tiger Global Management</t>
  </si>
  <si>
    <t>KTB Ventures, Sequoia Capital, SoftBank Vision Fund, Tiger Global Management</t>
  </si>
  <si>
    <t>Outset Medical</t>
  </si>
  <si>
    <t>https://www.outsetmedical.com</t>
  </si>
  <si>
    <t>https://www.crunchbase.com/organization/outset-medical</t>
  </si>
  <si>
    <t>Outset Medical, Inc.</t>
  </si>
  <si>
    <t>Outset Medical is a medical technology company that offers reimagining dialysis for patients and providers.</t>
  </si>
  <si>
    <t>The Vertical Group, Warburg Pincus</t>
  </si>
  <si>
    <t>Fidelity, Partner Fund Management, Perceptive Advisors, T. Rowe Price, The Vertical Group, Warburg Pincus</t>
  </si>
  <si>
    <t>Baxter Ventures, Fidelity, Mubadala Capital Ventures, Partner Fund Management, Perceptive Advisors, T. Rowe Price, Warburg Pincus</t>
  </si>
  <si>
    <t>D1 Capital Partners, Fidelity, Partner Fund Management, T. Rowe Price</t>
  </si>
  <si>
    <t>Raisin</t>
  </si>
  <si>
    <t>https://www.raisin.com</t>
  </si>
  <si>
    <t>https://www.crunchbase.com/organization/raisin-weltsparen</t>
  </si>
  <si>
    <t>Raisin GmbH</t>
  </si>
  <si>
    <t>Raisin is a savings and investment marketplace that connects retail customers with banks looking to expand deposit reach.</t>
  </si>
  <si>
    <t>Avala Capital, Index Ventures, b2venture (formerly btov Partners)</t>
  </si>
  <si>
    <t>Avala Capital, DN Capital, Index Ventures, Ribbit Capital, Tom Stafford, Yuri Milner, b2venture (formerly btov Partners)</t>
  </si>
  <si>
    <t>Avala Capital, Binomial Ventures, FJ Labs, Fabrice Grinda, Index Ventures, Ribbit Capital, Thrive Capital, b2venture (formerly btov Partners)</t>
  </si>
  <si>
    <t>Index Ventures, Orange Ventures, PayPal Ventures, Ribbit Capital, Thrive Capital</t>
  </si>
  <si>
    <t>Goldman Sachs, M&amp;G Investments</t>
  </si>
  <si>
    <t>Mapbox</t>
  </si>
  <si>
    <t>http://www.mapbox.com</t>
  </si>
  <si>
    <t>https://www.crunchbase.com/organization/mapbox</t>
  </si>
  <si>
    <t>Mapbox, Inc.</t>
  </si>
  <si>
    <t>Mapbox develops a location data platform for mobile and web applications.</t>
  </si>
  <si>
    <t>DBL Partners, DFJ Growth, Foundry Group, Janis Krums, Jon Winkelried, Pritzker Group Venture Capital, Promus Ventures, Thrive Capital</t>
  </si>
  <si>
    <t>DBL Partners, DFJ Growth, Foundry Group, Pritzker Group Venture Capital, SoftBank Vision Fund, Thrive Capital</t>
  </si>
  <si>
    <t>PremjiInvest</t>
  </si>
  <si>
    <t>SoftBank</t>
  </si>
  <si>
    <t>SpotHero</t>
  </si>
  <si>
    <t>http://www.spothero.com</t>
  </si>
  <si>
    <t>https://www.crunchbase.com/organization/spothero</t>
  </si>
  <si>
    <t>SpotHero, Inc.</t>
  </si>
  <si>
    <t>Leading &amp; only independent consumer marketplace for parking in North America.</t>
  </si>
  <si>
    <t>500 Startups</t>
  </si>
  <si>
    <t>500 Global, Battery Ventures, Blossom Street Ventures, Bullpen Capital, Chicago Ventures, Corazon Capital, Draper Associates, G2T3V, Headline, Lakewest Venture Partners, Lightbank, OCA Ventures, Pritzker Group Venture Capital, Techstars, Techstars Ventures</t>
  </si>
  <si>
    <t>500 Global, Battery Ventures, Bullpen Capital, Chicago Ventures, Draper Associates, Headline, Insight Partners, Monkfish Equity, OCA Ventures, Pritzker Group Venture Capital</t>
  </si>
  <si>
    <t>Autotech Ventures, Bullpen Capital, Chicago Ventures, Corazon Capital, Daniel Hoffer, Draper Associates, Global Founders Capital, Headline, Insight Partners, Levy Family Partners, MATH Venture Partners, OCA Ventures, Pritzker Group Venture Capital</t>
  </si>
  <si>
    <t>50 South Capital, Alpha Partners, Autotech Ventures, Gaingels, Global Founders Capital, Headline, Insight Partners, Macquarie Capital, OCA Ventures, Union Grove Venture Partners</t>
  </si>
  <si>
    <t>Blackbuck</t>
  </si>
  <si>
    <t>https://www.blackbuck.com</t>
  </si>
  <si>
    <t>https://www.crunchbase.com/organization/zinka-logistics</t>
  </si>
  <si>
    <t>Zinka Logistics Solutions Pvt.Ltd</t>
  </si>
  <si>
    <t>Blackbuck is an Indian logistics company that makes trucking simple for every shipper and trucker.</t>
  </si>
  <si>
    <t>Accel, Apoletto Managers, Tiger Global Management</t>
  </si>
  <si>
    <t>Accel, IFC Asset Management Company, International Finance Corporation, Sands Capital Ventures</t>
  </si>
  <si>
    <t>Accel, Peak XV Partners, Sands Capital Ventures</t>
  </si>
  <si>
    <t>IFC Asset Management Company, International Finance Corporation, Sand Hill Angels, Sands Capital Ventures, Tribe Capital, VEF, Wellington Management</t>
  </si>
  <si>
    <t>ToutApp</t>
  </si>
  <si>
    <t>https://toutapp.com</t>
  </si>
  <si>
    <t>https://www.crunchbase.com/organization/toutapp</t>
  </si>
  <si>
    <t>ToutApp Inc.</t>
  </si>
  <si>
    <t>ToutApp helps organizations transform their sales teams into revenue generating machines.</t>
  </si>
  <si>
    <t>500 Global, Daniel Eskapa, Dave McClure, Eric Ries, Esther Dyson, Founder Collective, Hinge Capital, NYC Seed, Paul Sethi, Roham Gharegozlou, Zillionize</t>
  </si>
  <si>
    <t>Founder Collective, Jackson Square Ventures, LAUNCH</t>
  </si>
  <si>
    <t>500 Global, Andreessen Horowitz, Eric Ries, Founder Collective, Jackson Square Ventures, LAUNCH, Scott Banister, Way to Wellville</t>
  </si>
  <si>
    <t>Missfresh</t>
  </si>
  <si>
    <t>http://www.missfresh.cn</t>
  </si>
  <si>
    <t>https://www.crunchbase.com/organization/missfresh-e-commerce</t>
  </si>
  <si>
    <t>Beijing Missfresh E-Commerce Co., Ltd.</t>
  </si>
  <si>
    <t>Missfresh is an e-commerce platform that provides fresh food.</t>
  </si>
  <si>
    <t>GX Capital, Tencent</t>
  </si>
  <si>
    <t>Lenovo Capital and Incubator Group (LCIG), ZSVC</t>
  </si>
  <si>
    <t>China Renaissance, Davis Advisors, Glade Brook Capital Partners, Goldman Sachs, Jeneration Capital, Poly Capital, Sofina, Tencent, Tiger Global Management</t>
  </si>
  <si>
    <t>Abu Dhabi Capital Group, CICC, Goldman Sachs, ICBC International, Suzhou Changshu Government Industry Fund, Tencent, Tiger Global Management</t>
  </si>
  <si>
    <t>EduK</t>
  </si>
  <si>
    <t>http://www.eduk.com.br</t>
  </si>
  <si>
    <t>https://www.crunchbase.com/organization/eduk</t>
  </si>
  <si>
    <t>Buzzero Intermediações Ltda</t>
  </si>
  <si>
    <t>EduK offers an online teaching platform focused on professional courses.</t>
  </si>
  <si>
    <t>Monashees</t>
  </si>
  <si>
    <t>Accel, Felicis, Monashees</t>
  </si>
  <si>
    <t>Zola</t>
  </si>
  <si>
    <t>http://www.zola.com</t>
  </si>
  <si>
    <t>https://www.crunchbase.com/organization/zola</t>
  </si>
  <si>
    <t>Zola, Inc.</t>
  </si>
  <si>
    <t>Zola is a wedding company that reinvents the wedding planning and registry experience.</t>
  </si>
  <si>
    <t>Thrive Capital</t>
  </si>
  <si>
    <t>BBG Ventures, Canvas Ventures, Female Founders Fund, Forerunner Ventures, Thrive Capital</t>
  </si>
  <si>
    <t>Canvas Ventures, Lightspeed Venture Partners</t>
  </si>
  <si>
    <t>BAM Elevate, BAM Ventures, BBG Ventures, Balyasny Asset Management, Canvas Ventures, Comcast Ventures, Female Founders Fund, Goldman Sachs Investment Partners, Lightspeed Venture Partners, NBCUniversal, SoGal Ventures, Thrive Capital</t>
  </si>
  <si>
    <t>IfOnly</t>
  </si>
  <si>
    <t>http://www.ifonly.com</t>
  </si>
  <si>
    <t>https://www.crunchbase.com/organization/ifonly</t>
  </si>
  <si>
    <t>Traina Interactive Corp.</t>
  </si>
  <si>
    <t>IfOnly is a marketplace for incredible experiences with local talent and top luminaries.</t>
  </si>
  <si>
    <t>Hosain Rahman, Jeremy Stoppelman, Marc Benioff, Mark Pincus, Nirav Tolia, Owen Van Natta, Yuri Milner</t>
  </si>
  <si>
    <t>Allen &amp; Company, American Express Ventures, Founders Fund, Jeremy Stoppelman, Khosla Ventures, Marc Benioff, Marissa Mayer, Mark Pincus, New Enterprise Associates, Nirav Tolia, Owen Van Natta</t>
  </si>
  <si>
    <t>Winklevoss Capital</t>
  </si>
  <si>
    <t>Sotheby’s</t>
  </si>
  <si>
    <t>Founders Fund, Hyatt, Khosla Ventures, Mastercard, New Enterprise Associates, SeedInvest, Sotheby’s, TriplePoint Capital</t>
  </si>
  <si>
    <t>Long-Term Stock Exchange</t>
  </si>
  <si>
    <t>https://www.ltse.com</t>
  </si>
  <si>
    <t>https://www.crunchbase.com/organization/long-term-stock-exchange</t>
  </si>
  <si>
    <t>Long-Term Stock Exchange, Inc</t>
  </si>
  <si>
    <t>The Long-Term Stock Exchange designs an SEC-regulated national securities exchange that aligns great companies and long-term investors.</t>
  </si>
  <si>
    <t>Arjun Sethi, Blue Ivy Ventures, Floodgate, Lowercase Capital, SVA</t>
  </si>
  <si>
    <t>CSC Upshot</t>
  </si>
  <si>
    <t>Jim Walton, The Space Between</t>
  </si>
  <si>
    <t>Kuaikan Manhua</t>
  </si>
  <si>
    <t>https://www.kuaikanmanhua.com/</t>
  </si>
  <si>
    <t>https://www.crunchbase.com/organization/kuaikan-manhua</t>
  </si>
  <si>
    <t>Kuaikan World (Beijing) Technology CO., LTD.</t>
  </si>
  <si>
    <t>Kuaikan Manhua is an online marketplace that allows users to buy e-comic books.</t>
  </si>
  <si>
    <t>Engage Capital, GX Capital, Sequoia Capital, Tiantu Capital, Toutiao</t>
  </si>
  <si>
    <t>CMC Capital Group, Coatue, Xianghe Capital</t>
  </si>
  <si>
    <t>CCB International, Coatue, One Store, Tencent</t>
  </si>
  <si>
    <t>SCUBA Analytics</t>
  </si>
  <si>
    <t>https://www.scuba.io</t>
  </si>
  <si>
    <t>https://www.crunchbase.com/organization/scubaanalytics</t>
  </si>
  <si>
    <t>Scuba Analytics Inc.</t>
  </si>
  <si>
    <t>Collaborative Decision Intelligence Platform providing in-the-moment decision intelligence and activation without compromising privacy.</t>
  </si>
  <si>
    <t>Battery Ventures, DCVC, Fuel Capital, SVA, Y Combinator</t>
  </si>
  <si>
    <t>AME Cloud Ventures, Battery Ventures, DCVC, Fuel Capital, Harris Barton, Index Ventures, Mike Olson</t>
  </si>
  <si>
    <t>Allen &amp; Company, Battery Ventures, DCVC, Fuel Capital, Index Ventures, M12 - Microsoft's Venture Fund, Ruchi Sanghvi, Vertex Ventures, Vertex Ventures US</t>
  </si>
  <si>
    <t>Vayyar</t>
  </si>
  <si>
    <t>http://www.vayyar.com</t>
  </si>
  <si>
    <t>https://www.crunchbase.com/organization/vayyar</t>
  </si>
  <si>
    <t>Vayyar Imaging Ltd.</t>
  </si>
  <si>
    <t>Vayyar is a semiconductor company that produces 4D imaging radar sensors for automotive, medical, and retail industries.</t>
  </si>
  <si>
    <t>Amiti Ventures, Battery Ventures, Bessemer Venture Partners, MoreVC</t>
  </si>
  <si>
    <t>Amiti Ventures, Battery Ventures, Bessemer Venture Partners, Celesta Capital, MoreVC, Walden Riverwood Ventures</t>
  </si>
  <si>
    <t>Amiti Ventures, Battery Ventures, Bessemer Venture Partners, Celesta Capital, ClalTech, Glory Ventures, ITI Venture Capital Partners, MoreVC, Roy Oron, Walden Riverwood Ventures</t>
  </si>
  <si>
    <t>Battery Ventures, Bessemer Venture Partners, Celesta Capital, ClalTech, ITI Venture Capital Partners, Koch Disruptive Technologies, MoreVC, Walden Riverwood Ventures</t>
  </si>
  <si>
    <t>Atreides Management, Battery Ventures, Bessemer Venture Partners, ClalTech, Gly Capital Management, Koch Disruptive Technologies, MoreVC, Regal Four</t>
  </si>
  <si>
    <t>500px</t>
  </si>
  <si>
    <t>http://500px.com</t>
  </si>
  <si>
    <t>https://www.crunchbase.com/organization/500px</t>
  </si>
  <si>
    <t>500px, Inc.</t>
  </si>
  <si>
    <t>500px is a global photography network and app for aspiring and practicing photographers to gain exposure, feedback, and monetize their work.</t>
  </si>
  <si>
    <t>DMZ</t>
  </si>
  <si>
    <t>Deep Creek Capital, Third Kind Venture Capital, ff Venture Capital</t>
  </si>
  <si>
    <t>Andreessen Horowitz, Fame Mount Limited, Harrison Metal, Suntech Power, Visual China Group, ff Venture Capital</t>
  </si>
  <si>
    <t>Swiggy</t>
  </si>
  <si>
    <t>https://www.swiggy.com</t>
  </si>
  <si>
    <t>https://www.crunchbase.com/organization/swiggy</t>
  </si>
  <si>
    <t>Bundl Technologies Private Limited</t>
  </si>
  <si>
    <t>Swiggy is a food delivery platform that brings food from neighborhood restaurants directly to customers' doors.</t>
  </si>
  <si>
    <t>Accel, Elevation Capital</t>
  </si>
  <si>
    <t>Accel, Norwest Venture Partners, SAIF Partners, Saurabh Gupta</t>
  </si>
  <si>
    <t>Accel, Harmony Partners, Norwest Venture Partners, RB Investments Pte. Ltd., SAIF Partners</t>
  </si>
  <si>
    <t>Accel, Bessemer Venture Partners, Norwest Venture Partners, SAIF Partners</t>
  </si>
  <si>
    <t>Accel, Bessemer Venture Partners, Bossanova Investimentos, Harmony Partners, Norwest Venture Partners, Prosus Ventures, SAIF Partners</t>
  </si>
  <si>
    <t>Meituan, Prosus Ventures</t>
  </si>
  <si>
    <t>Orchard Platform</t>
  </si>
  <si>
    <t>http://www.orchardplatform.com</t>
  </si>
  <si>
    <t>https://www.crunchbase.com/organization/orchard</t>
  </si>
  <si>
    <t>Orchard App, Inc.</t>
  </si>
  <si>
    <t>CAPITAL. CONNECTED. Building a new foundation for global credit by creating technology solutions for lenders and institutional investors.</t>
  </si>
  <si>
    <t>Ben Barokas, Bill Ullman, Brooklyn Bridge Ventures, Canaan Partners, Conversion Capital, Doug Atkin, Jennifer Hyman, Ron Suber, Social Leverage, Spark Capital</t>
  </si>
  <si>
    <t>Bill Ullman, Canaan Partners, John C. Morris, John Mack, Max Levchin, QED Investors, Ron Suber, Spark Capital, Vikram Pandit</t>
  </si>
  <si>
    <t>Canaan Partners, Conversion Capital, John Mack, Jon Winkelried, QED Investors, Ron Suber, Spark Capital, Thomas Glocer, Thomvest Ventures, Thrive Capital, Titan Partners</t>
  </si>
  <si>
    <t>Bossanova Investimentos, CreditEase Fintech Investment Fund, Daniel Scrivner</t>
  </si>
  <si>
    <t>MedGenome</t>
  </si>
  <si>
    <t>https://diagnostics.medgenome.com</t>
  </si>
  <si>
    <t>https://www.crunchbase.com/organization/medgenome-labs</t>
  </si>
  <si>
    <t>MedGenome Labs Ltd.</t>
  </si>
  <si>
    <t>MedGenome develops a genomics-based diagnostics and research solution for healthcare providers to understand the genetic basis of diseases.</t>
  </si>
  <si>
    <t>Emerge Life Sciences, Papillon Capital, Vidinovo</t>
  </si>
  <si>
    <t>Peak XV Partners, Sofina, Zodius Capital</t>
  </si>
  <si>
    <t>LeapFrog Investments, Sequoia Capital, Sofina</t>
  </si>
  <si>
    <t>Tiantian Yongche</t>
  </si>
  <si>
    <t>http://ttyongche.com</t>
  </si>
  <si>
    <t>https://www.crunchbase.com/organization/tiantian-yongche</t>
  </si>
  <si>
    <t>Tiantian Yongche is a carpool and ridesharing app</t>
  </si>
  <si>
    <t>Looker</t>
  </si>
  <si>
    <t>http://looker.com</t>
  </si>
  <si>
    <t>https://www.crunchbase.com/organization/looker</t>
  </si>
  <si>
    <t>Looker Data Sciences Inc.</t>
  </si>
  <si>
    <t>Looker is a an enterprise platform for business intelligence, data applications, and embedded analytics.</t>
  </si>
  <si>
    <t>First Round Capital, PivotNorth Capital</t>
  </si>
  <si>
    <t>First Round Capital, James Everingham, Redpoint</t>
  </si>
  <si>
    <t>First Round Capital, Meritech Capital Partners, PivotNorth Capital, Redpoint, Sapphire Ventures</t>
  </si>
  <si>
    <t>Kleiner Perkins, Meritech Capital Partners, Redpoint, Sapphire Ventures</t>
  </si>
  <si>
    <t>CapitalG, Geodesic Capital, Goldman Sachs, Kleiner Perkins, Meritech Capital Partners, Redpoint, Sapphire Ventures</t>
  </si>
  <si>
    <t>CapitalG, Cross Creek, Founders Circle Capital, Goldman Sachs, IVP, Kleiner Perkins, PremjiInvest, Redpoint</t>
  </si>
  <si>
    <t>Fundera</t>
  </si>
  <si>
    <t>http://fundera.com</t>
  </si>
  <si>
    <t>https://www.crunchbase.com/organization/fundera</t>
  </si>
  <si>
    <t>Fundera Inc,</t>
  </si>
  <si>
    <t>Fundera is a marketplace for small business financial solutions.</t>
  </si>
  <si>
    <t>BoxGroup, David Rosenblatt, First Round Capital, Khosla Ventures, Lerer Hippeau, Rob Wiesenthal, SVA, Strauss Zelnick</t>
  </si>
  <si>
    <t>Aaron Levie, BoxGroup, Core Innovation Capital, David Rosenblatt, First Round Capital, Invus Opportunities, Khosla Ventures, QED Investors, Scott Belsky, Susquehanna Growth Equity</t>
  </si>
  <si>
    <t>Amino</t>
  </si>
  <si>
    <t>https://partners.amino.com</t>
  </si>
  <si>
    <t>https://www.crunchbase.com/organization/amino</t>
  </si>
  <si>
    <t>Amino Inc.</t>
  </si>
  <si>
    <t>Amino is a data-driven healthcare guidance platform that helps companies and their employees navigate the complex US healthcare system.</t>
  </si>
  <si>
    <t>Halle Tecco, Pete Flint, Techammer</t>
  </si>
  <si>
    <t>Accel, CRV, Rock Health Capital</t>
  </si>
  <si>
    <t>Accel, Brandtech Ventures, CRV, Rock Health Capital</t>
  </si>
  <si>
    <t>Accel, Aspect Ventures, DHVC, Highland Capital Management, Northwestern Mutual Future Ventures, Pilot Wall Group</t>
  </si>
  <si>
    <t>SES</t>
  </si>
  <si>
    <t>https://www.ses.ai</t>
  </si>
  <si>
    <t>https://www.crunchbase.com/organization/solidenergy</t>
  </si>
  <si>
    <t>SolidEnergy Systems LLC , SolidEnergy Systems Corp.</t>
  </si>
  <si>
    <t>SES is a manufacturer and developer of Hybrid Li-Metal Batteries for electric vehicles.</t>
  </si>
  <si>
    <t>Vertex Ventures, Vertex Ventures China</t>
  </si>
  <si>
    <t>Applied Ventures, Beringea, Dyson, General Motors Ventures, ITOCHU Corporation, Khosla Ventures, SAIC Venture Capital, Vertex Ventures, Vertex Ventures China</t>
  </si>
  <si>
    <t>Applied Ventures, General Motors Ventures, Temasek Holdings, Vertex Ventures, Vertex Ventures China</t>
  </si>
  <si>
    <t>Applied Ventures, General Motors, SAIC Motor, SK Holdings, Temasek Holdings, Vertex Ventures</t>
  </si>
  <si>
    <t>Leanplum</t>
  </si>
  <si>
    <t>https://www.leanplum.com</t>
  </si>
  <si>
    <t>https://www.crunchbase.com/organization/leanplum</t>
  </si>
  <si>
    <t>Leanplum, Inc.</t>
  </si>
  <si>
    <t>Leanplum is a mobile marketing platform that delivers meaningful engagement across messaging and the in-app experience.</t>
  </si>
  <si>
    <t>Shasta Ventures</t>
  </si>
  <si>
    <t>Kleiner Perkins, Shasta Ventures, Specialized Types</t>
  </si>
  <si>
    <t>Canaan Partners, Kleiner Perkins, Shasta Ventures</t>
  </si>
  <si>
    <t>Canaan Partners, Kleiner Perkins, Norwest Venture Partners, Shasta Ventures</t>
  </si>
  <si>
    <t>Flatiron School</t>
  </si>
  <si>
    <t>http://flatironschool.com</t>
  </si>
  <si>
    <t>https://www.crunchbase.com/organization/flatiron-school</t>
  </si>
  <si>
    <t>Flatiron School LLC</t>
  </si>
  <si>
    <t>The Flatiron School trains highly motivated individuals in web application development. They teach best practices in Ruby, Rails,</t>
  </si>
  <si>
    <t>BoxGroup, CRV, Matrix</t>
  </si>
  <si>
    <t>CRV, Matrix, Thrive Capital</t>
  </si>
  <si>
    <t>Kinnek</t>
  </si>
  <si>
    <t>http://www.kinnek.com</t>
  </si>
  <si>
    <t>https://www.crunchbase.com/organization/kinnek</t>
  </si>
  <si>
    <t>Kinnek, Inc.</t>
  </si>
  <si>
    <t>Kinnek is a single platform for small businesses that makes discovering and transacting with suppliers easier than ever before.</t>
  </si>
  <si>
    <t>500 Global, AngelPad, Great Oaks Venture Capital, SVA, Version One Ventures</t>
  </si>
  <si>
    <t>Great Oaks Venture Capital, Khosla Ventures, Matrix, Naval Ravikant, Richard Chen, Sierra Ventures, TriplePoint Capital, Tuesday Capital, Version One Ventures</t>
  </si>
  <si>
    <t>AngelPad, Great Oaks Venture Capital, MRTNZ Ventures, Matrix, Naval Ravikant, Sierra Ventures, Thrive Capital, Version One Ventures</t>
  </si>
  <si>
    <t>Collibra</t>
  </si>
  <si>
    <t>http://www.collibra.com</t>
  </si>
  <si>
    <t>https://www.crunchbase.com/organization/collibra</t>
  </si>
  <si>
    <t>Collibra Inc.</t>
  </si>
  <si>
    <t>Collibra delivers an end-to-end Data Intelligence platform to accelerate digital business transformation.</t>
  </si>
  <si>
    <t>Bi3 Solutions, Brustart</t>
  </si>
  <si>
    <t>Bi3 Solutions, Brustart, Newion</t>
  </si>
  <si>
    <t>Dawn Capital, ICONIQ Growth, Index Ventures</t>
  </si>
  <si>
    <t>Battery Ventures, Dawn Capital, ICONIQ Growth, Index Ventures, Newion</t>
  </si>
  <si>
    <t>Battery Ventures, CapitalG, Dawn Capital, ICONIQ Growth, Index Ventures</t>
  </si>
  <si>
    <t>Battery Ventures, CapitalG, Conviction VC, Dawn Capital, Durable Capital Partners, ICONIQ Growth, Index Ventures</t>
  </si>
  <si>
    <t>Muse</t>
  </si>
  <si>
    <t>https://choosemuse.com/</t>
  </si>
  <si>
    <t>https://www.crunchbase.com/organization/interaxon</t>
  </si>
  <si>
    <t>Interaxon Inc.</t>
  </si>
  <si>
    <t>Muse has developed brainwave-controlled computing technology and applications that converts brainwaves into digital signals.</t>
  </si>
  <si>
    <t>ff Venture Capital</t>
  </si>
  <si>
    <t>1440 Foundation, A-Grade Investments, Bridge Builders Collaborative, Felicis, Harbor Pacific Capital, Horizons Ventures, OMERS Ventures, ff Venture Capital</t>
  </si>
  <si>
    <t>Felicis, Flex Lab IX, Horizons Ventures, OMERS Ventures, Trevor Wright</t>
  </si>
  <si>
    <t>Alabaster, Ariel Garten, BDC Capital Corporation, Export Development Canada, Intretech, Iter Investments, Phyto Partners, The Clavis Foundation</t>
  </si>
  <si>
    <t>True North Therapeutics</t>
  </si>
  <si>
    <t>http://www.truenorthrx.com/</t>
  </si>
  <si>
    <t>https://www.crunchbase.com/organization/true-north-therapeutics</t>
  </si>
  <si>
    <t>True North Therapeutics, Inc.</t>
  </si>
  <si>
    <t>True North Therapeutics is a pioneering biotechnology company selectively inhibiting the Complement pathway for diseases.</t>
  </si>
  <si>
    <t>Baxter Ventures, Biogen, Kleiner Perkins, MPM Capital, SR One</t>
  </si>
  <si>
    <t>Baxter Ventures, Kleiner Perkins, MPM Capital, OrbiMed, SR One</t>
  </si>
  <si>
    <t>Baxalta Ventures, Cowen Investment Management, Kleiner Perkins, MPM Capital, New Leaf Venture Partners, OrbiMed, Perceptive Advisors, SR One</t>
  </si>
  <si>
    <t>Franklin Templeton, HBM Healthcare Investments AG, Perceptive Advisors, Redmile Group, SR One</t>
  </si>
  <si>
    <t>Trumid</t>
  </si>
  <si>
    <t>https://www.trumid.com</t>
  </si>
  <si>
    <t>https://www.crunchbase.com/organization/trumid</t>
  </si>
  <si>
    <t>Trumid Financial LLC</t>
  </si>
  <si>
    <t>Trumid is a financial technology company and fixed income electronic trading platform</t>
  </si>
  <si>
    <t>Red Bear Angels, Shumway Capital</t>
  </si>
  <si>
    <t>1/0 Capital, Anna Garcia, Delphi Solar, Founders Fund, George Soros, Julia Popowitz, LAPA CAPITAL, SenaHill Partners</t>
  </si>
  <si>
    <t>CreditEase Fintech Investment Fund, Deutsche Borse, Runway Venture Partners</t>
  </si>
  <si>
    <t>Arbor Ventures, Deutsche Borse, George Soros, Peter Thiel</t>
  </si>
  <si>
    <t>BlackRock, Dragoneer Investment Group, T. Rowe Price, TPG</t>
  </si>
  <si>
    <t>Sols</t>
  </si>
  <si>
    <t>https://sols.com</t>
  </si>
  <si>
    <t>https://www.crunchbase.com/organization/sols</t>
  </si>
  <si>
    <t>Sols, Inc.</t>
  </si>
  <si>
    <t>SOLS is a software platform and mobile application that enables users to design and purchase customized orthotics for their feet.</t>
  </si>
  <si>
    <t>Advanced Laser Materials, Avant Global, Expansion Venture Capital, Felicis, Grape Arbor VC, Lux Capital, RRE Ventures, Rothenberg Ventures, Silicon Badia, Tectonic Capital, Terawatt Ventures, Wakestream Ventures</t>
  </si>
  <si>
    <t>Felicis, Founders Fund, Grape Arbor VC, Lux Capital, Melo7 Tech Partners, RRE Ventures, Rothenberg Ventures, Tectonic Capital</t>
  </si>
  <si>
    <t>Founders Fund, Lux Capital, Melo7 Tech Partners, Tenaya Capital</t>
  </si>
  <si>
    <t>Changingedu</t>
  </si>
  <si>
    <t>https://www.changingedu.com/</t>
  </si>
  <si>
    <t>https://www.crunchbase.com/organization/changingedu</t>
  </si>
  <si>
    <t>Guangzhou Qingqing Education Technology Co., Ltd.</t>
  </si>
  <si>
    <t>Changingedu is a Shanghai-based online education service app maker.</t>
  </si>
  <si>
    <t>IDG Capital, Trustbridge Partners</t>
  </si>
  <si>
    <t>IDG Capital, Sequoia Capital China, Trustbridge Partners</t>
  </si>
  <si>
    <t>IDG Capital, Sequoia Capital China, TAL Education Group, Trustbridge Partners</t>
  </si>
  <si>
    <t>ClearVue Partners, Frees Fund, IDG Capital, Sequoia Capital, TAL Education Group, Trustbridge Partners</t>
  </si>
  <si>
    <t>Shockwave Medical</t>
  </si>
  <si>
    <t>http://shockwavemedical.com</t>
  </si>
  <si>
    <t>https://www.crunchbase.com/organization/shockwave-medical</t>
  </si>
  <si>
    <t>Shockwave Medical Inc.</t>
  </si>
  <si>
    <t>Shockwave Medical is a medical device company that develops Intravascular Lithotripsy (IVL) for treating calcified coronary diseases.</t>
  </si>
  <si>
    <t>Sofinnova Partners</t>
  </si>
  <si>
    <t>Ally Bridge Group, Deerfield, RA Capital Management, Sectoral Asset Management, Sofinnova Partners, Venrock</t>
  </si>
  <si>
    <t>Ally Bridge Group, Deerfield, RA Capital Management, Sectoral Asset Management, Sofinnova Partners, T. Rowe Price, Venrock</t>
  </si>
  <si>
    <t>Abiomed, Sofinnova Partners, T. Rowe Price, Venrock</t>
  </si>
  <si>
    <t>Spire Global</t>
  </si>
  <si>
    <t>http://www.spire.com</t>
  </si>
  <si>
    <t>https://www.crunchbase.com/organization/spire</t>
  </si>
  <si>
    <t>Spire Global, Inc.</t>
  </si>
  <si>
    <t>Spire Global is a space to cloud data analytics company utilizing satellites to provide maritime, aviation, and weather tracking.</t>
  </si>
  <si>
    <t>Beamonte Investments, E-Merge, Fresco Capital, Jag Singh, Lemnos VC, Shasta Ventures</t>
  </si>
  <si>
    <t>E-Merge, Empiricus Capital, Evolution VC Partners, Industry Ventures, Lemnos VC, Mitsui Global Investment, Moose Capital, Palm Drive Capital, Promus Ventures, Qihoo 360 Technology, RRE Ventures</t>
  </si>
  <si>
    <t>Bessemer Venture Partners, Industry Ventures, Jump Capital, Lemnos VC, Promus Ventures, RRE Ventures</t>
  </si>
  <si>
    <t>Empiricus Capital, Expon Capital, Industry Ventures, Seraphim Space, The Luxembourg Future Fund</t>
  </si>
  <si>
    <t>Bessemer Venture Partners, Expon Capital, GPO Fund, ITOCHU Corporation, Mitsui Global Investment, Paul Sims, Qualcomm Ventures, RRE Ventures, Seraphim Space</t>
  </si>
  <si>
    <t>Hightower</t>
  </si>
  <si>
    <t>http://gethightower.com</t>
  </si>
  <si>
    <t>https://www.crunchbase.com/organization/hightower</t>
  </si>
  <si>
    <t>Hightower, Inc.</t>
  </si>
  <si>
    <t>Hightower is the commercial leasing management platform that helps brokers and owners to manage their end-to-end leasing workflow.</t>
  </si>
  <si>
    <t>Aaron Levie, Bessemer Venture Partners, BoxGroup, Brad Silverberg, Brandon Shorenstein, David Tisch, Fuel Capital, Gary Vaynerchuk, Jason Tan, Lee Linden, RRE Ventures, Red Swan Ventures, Thrive Capital</t>
  </si>
  <si>
    <t>Bessemer Venture Partners, Brandon Shorenstein, David Tisch, Lee Linden, RRE Ventures, Red Swan Ventures, Thrive Capital, Vayner/RSE</t>
  </si>
  <si>
    <t>Bessemer Venture Partners, Jaws Ventures, Pritzker Group Venture Capital, RRE Ventures, Thrive Capital</t>
  </si>
  <si>
    <t>Portea Medical</t>
  </si>
  <si>
    <t>http://www.portea.com</t>
  </si>
  <si>
    <t>https://www.crunchbase.com/organization/portea-medical</t>
  </si>
  <si>
    <t>Portea Medical Private Limited</t>
  </si>
  <si>
    <t>Portea Medical is the largest and fastest growing provider of in-home medical care in India today with a 24-city network.</t>
  </si>
  <si>
    <t>Accel, Qualcomm Ventures, VenturEast</t>
  </si>
  <si>
    <t>Accel, IFC Venture Capital Group, International Finance Corporation, Qualcomm Ventures, VenturEast</t>
  </si>
  <si>
    <t>Accel, International Finance Corporation, Manipal Group, Qualcomm Ventures, Sabre Partners</t>
  </si>
  <si>
    <t>Mic Network</t>
  </si>
  <si>
    <t>http://www.mic.com</t>
  </si>
  <si>
    <t>https://www.crunchbase.com/organization/mic-network</t>
  </si>
  <si>
    <t>Mic Network Inc.</t>
  </si>
  <si>
    <t>Mic Network offers Mic, a news and media company for young people.</t>
  </si>
  <si>
    <t>David Carrico, Digital News Ventures (MDIF Fund), Knight Enterprise Fund</t>
  </si>
  <si>
    <t>Advancit Capital, James Clark, Knight Enterprise Fund, Lerer Hippeau, Lightspeed Venture Partners, Red Swan Ventures</t>
  </si>
  <si>
    <t>Advancit Capital, Axel Springer, James Clark, Knight Enterprise Fund, Lerer Hippeau, Lightspeed Venture Partners, Red Swan Ventures, eCandy.com</t>
  </si>
  <si>
    <t>Advancit Capital, Alumni Ventures, BDMI, Brandtech Ventures, Knight Enterprise Fund, Lightspeed Venture Partners, Warner Media, kyu Collective</t>
  </si>
  <si>
    <t>Raise</t>
  </si>
  <si>
    <t>https://www.raise.com/</t>
  </si>
  <si>
    <t>https://www.crunchbase.com/organization/raise-marketplace</t>
  </si>
  <si>
    <t>Raise Marketplace Inc.</t>
  </si>
  <si>
    <t>Raise is a marketplace (exchange) for gift cards that is the largest direct-to-consumer seller of digital gift cards in the world.</t>
  </si>
  <si>
    <t>George Bousis, Listen</t>
  </si>
  <si>
    <t>Bessemer Venture Partners, Listen, The Pritzker Organization</t>
  </si>
  <si>
    <t>Accel, Bessemer Venture Partners, Listen, New Enterprise Associates, Soma Capital, The Pritzker Organization</t>
  </si>
  <si>
    <t>Accel, Bessemer Venture Partners, Chang Corporation, Jaws Ventures, New Enterprise Associates, PayPal Ventures, Wayne Chang</t>
  </si>
  <si>
    <t>Revinate</t>
  </si>
  <si>
    <t>http://www.revinate.com</t>
  </si>
  <si>
    <t>https://www.crunchbase.com/organization/revinate</t>
  </si>
  <si>
    <t>Revinate Inc.</t>
  </si>
  <si>
    <t>Revinate empowers hotels to connect directly with their guests.</t>
  </si>
  <si>
    <t>Benchmark, Formation 8</t>
  </si>
  <si>
    <t>Benchmark, Formation 8, Industry Ventures, Northgate Capital, Tao Capital Partners, Tenaya Capital</t>
  </si>
  <si>
    <t>Benchmark, Formation 8, GC Hotel Tech, Industry Ventures, Northgate Capital, Sozo Ventures, Tao Capital Partners, Tenaya Capital</t>
  </si>
  <si>
    <t>Drop</t>
  </si>
  <si>
    <t>http://drop.com</t>
  </si>
  <si>
    <t>https://www.crunchbase.com/organization/massdrop</t>
  </si>
  <si>
    <t>Massdrop, Inc.</t>
  </si>
  <si>
    <t>Drop is a product company that uniquely uses data and insights from enthusiasts to create and curate innovative products that fuel passion.</t>
  </si>
  <si>
    <t>Cowboy Ventures, First Round Capital, Kleiner Perkins</t>
  </si>
  <si>
    <t>ACME Capital, Chris Michel, Cowboy Ventures, First Round, Heron Rock Fund, James Currier, Kamal Ravikant, Kleiner Perkins, Marcus Segal, Mayfield Fund, Naval Ravikant, Rick Marini, Shervin Pishevar, Stanford University</t>
  </si>
  <si>
    <t>August Capital, Cowboy Ventures, First Round Capital, Mayfield Fund</t>
  </si>
  <si>
    <t>August Capital, DAG Ventures, Kleiner Perkins, Mayfield Fund, Stanford University, Tom Williams</t>
  </si>
  <si>
    <t>StyleSeat</t>
  </si>
  <si>
    <t>http://www.styleseat.com</t>
  </si>
  <si>
    <t>https://www.crunchbase.com/organization/styleseat</t>
  </si>
  <si>
    <t>StyleSeat, Inc.</t>
  </si>
  <si>
    <t>StyleSeat is an online destination that connects beauty and wellness professionals with clients.</t>
  </si>
  <si>
    <t>500 Global, Alfred Lin, Ashton Kutcher, Chris Sacca, Dave Morin, Garrett Camp, Joe Stump, Paige Craig, Pathfinder, Point Nine, Sophia Bush, Travis Kalanick, Uncork Capital, Vast Ventures</t>
  </si>
  <si>
    <t>AFSquare, Base Ventures, Justin Mateen, LAUNCH, Lightspeed Venture Partners, Lowercase Capital, Pathfinder, Slow Ventures</t>
  </si>
  <si>
    <t>Cowboy Ventures, Fosun RZ Capital, Lightspeed Venture Partners, Pathfinder, Slow Ventures</t>
  </si>
  <si>
    <t>10X Capital, Sahin Boydas</t>
  </si>
  <si>
    <t>Editas Medicine</t>
  </si>
  <si>
    <t>http://www.editasmedicine.com</t>
  </si>
  <si>
    <t>https://www.crunchbase.com/organization/editas-medicine</t>
  </si>
  <si>
    <t>Editas Medicine, Inc.</t>
  </si>
  <si>
    <t>Editas Medicine is a clinical-stage genome editing company that develops genomic medicines for serious diseases.</t>
  </si>
  <si>
    <t>Flagship Pioneering, Partners Innovation Fund, Polaris Partners, Third Rock Ventures</t>
  </si>
  <si>
    <t>Alexandria, Boris Nikolic, Casdin Capital, Cowen Investment Management, Deerfield, EcoR1 Capital, Fidelity, Flagship Pioneering, Google Ventures, Innova Capital, Jennison Associates, Khosla Ventures, Omega Funds, Polaris Partners, T. Rowe Price, Third Rock Ventures, Viking Global Investors</t>
  </si>
  <si>
    <t>OYO</t>
  </si>
  <si>
    <t>http://www.oyorooms.com</t>
  </si>
  <si>
    <t>https://www.crunchbase.com/organization/oyo-rooms</t>
  </si>
  <si>
    <t>Oravel Stays Private Limited</t>
  </si>
  <si>
    <t>OYO is a global travel tech company that connects its patrons and guests.</t>
  </si>
  <si>
    <t>Amit Patni, Anand Ladsariya, Bharat Banka, Ravi Kiran, Shravan Shroff, VentureNursery</t>
  </si>
  <si>
    <t>DSG Consumer Partners, Greenoaks, Lightspeed Venture Partners, Peak XV Partners</t>
  </si>
  <si>
    <t>Jaws Ventures, Lightspeed Venture Partners, Peak XV Partners, SoftBank</t>
  </si>
  <si>
    <t>Lightspeed India Partners, Peak XV Partners, SoftBank</t>
  </si>
  <si>
    <t>Hero Enterprise, Huazhu Hotels Group, Jaws Ventures, Lightspeed Venture Partners, Peak XV Partners, SoftBank Vision Fund</t>
  </si>
  <si>
    <t>Lightspeed Venture Partners, Peak XV Partners, SoftBank Vision Fund</t>
  </si>
  <si>
    <t>Ritesh Agarwal, SoftBank</t>
  </si>
  <si>
    <t>BitSight</t>
  </si>
  <si>
    <t>https://www.bitsight.com</t>
  </si>
  <si>
    <t>https://www.crunchbase.com/organization/bitsight</t>
  </si>
  <si>
    <t>BitSight Technologies, Inc.</t>
  </si>
  <si>
    <t>Bitsight is a cyber risk management company for the financial, healthcare, and technology industries.</t>
  </si>
  <si>
    <t>Commonweal Ventures, Flybridge, National Science Foundation</t>
  </si>
  <si>
    <t>Commonweal Ventures, Flybridge, Globespan Capital Partners, Menlo Ventures, Portugal Ventures, SHAUN MCCONNON, The Perkins Fund</t>
  </si>
  <si>
    <t>Comcast Ventures, Commonweal Ventures, Flybridge, Globespan Capital Partners, Menlo Ventures, Portugal Ventures, SHAUN MCCONNON, Singtel Innov8, The Perkins Fund</t>
  </si>
  <si>
    <t>Comcast Ventures, Flybridge, GGV Capital, Globespan Capital Partners, Liberty Global, Menlo Ventures, SHAUN MCCONNON, Singtel Innov8</t>
  </si>
  <si>
    <t>GGV Capital, Menlo Ventures, Singtel Innov8, Warburg Pincus</t>
  </si>
  <si>
    <t>Foody</t>
  </si>
  <si>
    <t>http://www.foody.vn/</t>
  </si>
  <si>
    <t>https://www.crunchbase.com/organization/foody</t>
  </si>
  <si>
    <t>Foody is a Vietnam-based company that provides restaurant review media and helps customers find food and dining experiences.</t>
  </si>
  <si>
    <t>CyberAgent Capital</t>
  </si>
  <si>
    <t>CyberAgent Capital, GITPx, Pix Vine Capital</t>
  </si>
  <si>
    <t>Sea</t>
  </si>
  <si>
    <t>Skyport Systems</t>
  </si>
  <si>
    <t>https://www.skyportsystems.net/</t>
  </si>
  <si>
    <t>https://www.crunchbase.com/organization/skyport-systems</t>
  </si>
  <si>
    <t>Skyport Systems develops hyper-secured infrastructure that ensures the security of mission-critical IT and corporate assets.</t>
  </si>
  <si>
    <t>Index Ventures, Intel Capital, Sutter Hill Ventures</t>
  </si>
  <si>
    <t>Cisco Investments, Google Ventures, Index Ventures, InstantScale Ventures, Intel Capital, Northgate Capital, Sutter Hill Ventures, Thomvest Ventures</t>
  </si>
  <si>
    <t>Tribogenics</t>
  </si>
  <si>
    <t>https://tribogenics.com</t>
  </si>
  <si>
    <t>https://www.crunchbase.com/organization/tribogenics</t>
  </si>
  <si>
    <t>Tribogenics, Inc.</t>
  </si>
  <si>
    <t>Tribogenics offers miniature x-ray solutions for applications in the recycling, mining, industrial, military and medical imaging industries.</t>
  </si>
  <si>
    <t>Flywheel Ventures</t>
  </si>
  <si>
    <t>Founders Fund, Seraph Group, Struck Capital, UCLA Ventures</t>
  </si>
  <si>
    <t>Nikon, Struck Capital</t>
  </si>
  <si>
    <t>Persado</t>
  </si>
  <si>
    <t>http://www.persado.com</t>
  </si>
  <si>
    <t>https://www.crunchbase.com/organization/persado</t>
  </si>
  <si>
    <t>Persado, Inc.</t>
  </si>
  <si>
    <t>Persado is a software company that provides machine learning, omnichannel, and generative ai.</t>
  </si>
  <si>
    <t>Bain Capital Ventures, TLcom Capital Partners</t>
  </si>
  <si>
    <t>American Express Ventures, Bain Capital Ventures, Citi Ventures, Eastward Capital Partners, Omega Venture Partners, StarVest Partners</t>
  </si>
  <si>
    <t>American Express, Bain Capital Ventures, Citi Ventures, Goldman Sachs, Omega Venture Partners, StarVest Partners</t>
  </si>
  <si>
    <t>Earnest</t>
  </si>
  <si>
    <t>https://www.earnest.com</t>
  </si>
  <si>
    <t>https://www.crunchbase.com/organization/earnest</t>
  </si>
  <si>
    <t>Earnest LLC</t>
  </si>
  <si>
    <t>Earnest is a technology-lender that brings low-interest loans to high-potential people.</t>
  </si>
  <si>
    <t>Andreessen Horowitz, Atlas Venture, Collaborative Fund, First Round Capital, Founder Friendly Labs, Lee Linden, Maveron, Slow Ventures</t>
  </si>
  <si>
    <t>Accomplice, Andreessen Horowitz, Brendan Wallace, Collaborative Fund, Correlation Ventures, First Round Capital, Maveron, Otter Rock Capital, QueensBridge Venture Partners, Slow Ventures, Wildcat Venture Partners</t>
  </si>
  <si>
    <t>Adams Street Partners, Battery Ventures, CSC Upshot, Maveron</t>
  </si>
  <si>
    <t>Accomplice, Arizona Bay LLC, Maveron</t>
  </si>
  <si>
    <t>AppsFlyer</t>
  </si>
  <si>
    <t>http://www.appsflyer.com</t>
  </si>
  <si>
    <t>https://www.crunchbase.com/organization/appsflyer</t>
  </si>
  <si>
    <t>AppsFlyer Inc.</t>
  </si>
  <si>
    <t>The world’s top brands use AppsFlyer to build great products, create exceptional experiences, and preserve customer privacy.</t>
  </si>
  <si>
    <t>Magma Venture Partners, Microsoft ScaleUp Tel Aviv</t>
  </si>
  <si>
    <t>Eyal Gura, Magma Venture Partners, Pitango VC, Rittenhouse Ventures</t>
  </si>
  <si>
    <t>Eight Roads Ventures, Magma Venture Partners, Microsoft Accelerator, Pitango VC, Rittenhouse Ventures</t>
  </si>
  <si>
    <t>DTCP, Eight Roads Ventures, Goldman Sachs, Magma Venture Partners, Pitango VC, Qumra Capital</t>
  </si>
  <si>
    <t>DTCP, Eight Roads Ventures, General Atlantic, Goldman Sachs, Magma Venture Partners, Pitango VC, Qumra Capital</t>
  </si>
  <si>
    <t>Light</t>
  </si>
  <si>
    <t>http://light.co</t>
  </si>
  <si>
    <t>https://www.crunchbase.com/organization/light</t>
  </si>
  <si>
    <t>Light Labs Inc.</t>
  </si>
  <si>
    <t>Light is a depth-sensing and perception technology company.</t>
  </si>
  <si>
    <t>Bessemer Venture Partners, CRV, Qualcomm, Sanjay K. Jha, TriplePoint Ventures, Tuesday Capital</t>
  </si>
  <si>
    <t>Bessemer Venture Partners, CRV, Eclipse Ventures, FIH Mobile, StepStone Group</t>
  </si>
  <si>
    <t>Bessemer Venture Partners, Leica, SoftBank Vision Fund</t>
  </si>
  <si>
    <t>Memebox</t>
  </si>
  <si>
    <t>http://us.memebox.com</t>
  </si>
  <si>
    <t>https://www.crunchbase.com/organization/memebox</t>
  </si>
  <si>
    <t>Memebox Corporation</t>
  </si>
  <si>
    <t>Memebox is a consumer company that provides customers with the Asian beauty products, culture, and trends.</t>
  </si>
  <si>
    <t>Chester Roh, Sangbeom Kim, SparkLabs Accelerator, SparkLabs Global Ventures</t>
  </si>
  <si>
    <t>Accelerate Fund, Altos Ventures, Cowboy Ventures, Formation 8, FundersClub, Goodwater Capital, Paul Pressler, Pear VC, Pegasus Tech Ventures, Signatures Capital, Suleman Ali, Tekton Ventures, Winklevoss Capital, Y Combinator</t>
  </si>
  <si>
    <t>AME Cloud Ventures, Altos Ventures, Amasia, Boon Hwee Koh, Cowboy Ventures, Formation 8, FundersClub, Goodwater Capital, HKB Capital, Montage Capital, Noosheen Hashemi, Pear VC, Pegasus Tech Ventures, Signatures Capital, Tekton Ventures, Winklevoss Capital, Y Combinator</t>
  </si>
  <si>
    <t>Amasia, Formation Group, Goodwater Capital, Pear VC</t>
  </si>
  <si>
    <t>Amasia, Johnson &amp; Johnson Innovation – JJDC</t>
  </si>
  <si>
    <t>Bluevine</t>
  </si>
  <si>
    <t>http://www.bluevine.com</t>
  </si>
  <si>
    <t>https://www.crunchbase.com/organization/bluevine</t>
  </si>
  <si>
    <t>Bluevine Inc.</t>
  </si>
  <si>
    <t>Bluevine empowers small businesses with innovative banking products designed for them.</t>
  </si>
  <si>
    <t>83North, Correlation Ventures, Lightspeed Venture Partners, Silicon Valley Bank</t>
  </si>
  <si>
    <t>83North, Lightspeed, Menlo Ventures, Rakuten</t>
  </si>
  <si>
    <t>83North, Citi Ventures, Lightspeed Venture Partners, Menlo Ventures, Rakuten, Silicon Valley Bank</t>
  </si>
  <si>
    <t>83North, Lightspeed Venture Partners, Menlo Ventures, Silicon Valley Bank</t>
  </si>
  <si>
    <t>Credit Benchmark</t>
  </si>
  <si>
    <t>http://www.creditbenchmark.com</t>
  </si>
  <si>
    <t>https://www.crunchbase.com/organization/credit-benchmark</t>
  </si>
  <si>
    <t>Credit Benchmark Limited</t>
  </si>
  <si>
    <t>Credit Benchmark is a financial data analytics company.</t>
  </si>
  <si>
    <t>Balderton Capital, Index Ventures</t>
  </si>
  <si>
    <t>Balderton Capital, Communitas Capital Partners, Index Ventures, Michael Sherwood</t>
  </si>
  <si>
    <t>Craftsvilla</t>
  </si>
  <si>
    <t>http://www.craftsvilla.com</t>
  </si>
  <si>
    <t>https://www.crunchbase.com/organization/craftsvilla</t>
  </si>
  <si>
    <t>Craftsvilla Handicrafts Pvt Limited</t>
  </si>
  <si>
    <t>Largest Online Ethnic Store with Strong funding.</t>
  </si>
  <si>
    <t>Lightspeed Venture Partners, Nexus Venture Partners</t>
  </si>
  <si>
    <t>Global Founders Capital, Lightspeed Venture Partners, Nexus Venture Partners, Peak XV Partners</t>
  </si>
  <si>
    <t>Blue River Technology</t>
  </si>
  <si>
    <t>https://www.bluerivertechnology.com</t>
  </si>
  <si>
    <t>https://www.crunchbase.com/organization/blue-river-technology</t>
  </si>
  <si>
    <t>Blue River Technology is an agriculture equipment company.</t>
  </si>
  <si>
    <t>Khosla Ventures, Stanford Angels and Entrepreneurs, Steve Blank, Ulu Ventures</t>
  </si>
  <si>
    <t>Aliment Capital, DCVC, Innovation Endeavors, Khosla Ventures, Monsanto Growth Ventures (MGV), Syngenta Ventures</t>
  </si>
  <si>
    <t>Porch Group</t>
  </si>
  <si>
    <t>https://www.porchgroup.com</t>
  </si>
  <si>
    <t>https://www.crunchbase.com/organization/porch</t>
  </si>
  <si>
    <t>Porch Group, Inc.</t>
  </si>
  <si>
    <t>Porch Group is a vertical software platform for residential environments.</t>
  </si>
  <si>
    <t>Bill Lee, Charles Moldow, Geoff Entress, Graph Ventures, Javier Olivan, Jeffrey S. Skoll, SVA, T. Trent Gegax</t>
  </si>
  <si>
    <t>Lowe’s</t>
  </si>
  <si>
    <t>Battery Ventures, Capricorn Investment Group, FJ Labs, Fabrice Grinda, Founders Fund, Güimar Vaca Sittic, Lowe’s, Panorama Point Partners, Ty Pennington, Valor Equity Partners</t>
  </si>
  <si>
    <t>Moderne Ventures, Watsco Ventures</t>
  </si>
  <si>
    <t>Doctolib</t>
  </si>
  <si>
    <t>http://www.doctolib.fr</t>
  </si>
  <si>
    <t>https://www.crunchbase.com/organization/doctolib</t>
  </si>
  <si>
    <t>DOCTOLIB, SAS</t>
  </si>
  <si>
    <t>Doctolib is an online and mobile booking platform that helps users find doctors and make appointments.</t>
  </si>
  <si>
    <t>AGORANOV</t>
  </si>
  <si>
    <t>Antoine Freysz, Bertrand Jelensperger, Kerala Ventures, Olivier Occelli</t>
  </si>
  <si>
    <t>Bertrand Jelensperger, Kerala Ventures, Pierre Kosciusko-Morizet</t>
  </si>
  <si>
    <t>Accel, Bertrand Jelensperger, Kerala Ventures, Nicolas Brusson, Pierre Kosciusko-Morizet</t>
  </si>
  <si>
    <t>Accel, Bpifrance, Kerala Ventures, Ludwig Klitzsch, Nicolas Brusson, Pierre Kosciusko-Morizet</t>
  </si>
  <si>
    <t>Bpifrance, Eurazeo</t>
  </si>
  <si>
    <t>Accel, Bpifrance, Eurazeo, General Atlantic, Kernel Investissements</t>
  </si>
  <si>
    <t>Bpifrance, Eurazeo, General Atlantic</t>
  </si>
  <si>
    <t>Doctor On Demand</t>
  </si>
  <si>
    <t>https://www.doctorondemand.com</t>
  </si>
  <si>
    <t>https://www.crunchbase.com/organization/doctor-on-demand</t>
  </si>
  <si>
    <t>Doctor On Demand, Inc.</t>
  </si>
  <si>
    <t>Doctor On Demand is a mobile app that provides on-demand and scheduled visits with U.S.-licensed health care providers.</t>
  </si>
  <si>
    <t>Andreessen Horowitz, Google Ventures, Halle Tecco, Jack Abraham, Jonathan Bush, Kendall Fargo, Lerer Hippeau, Shasta Ventures, Techammer, Venrock, iSeed Ventures</t>
  </si>
  <si>
    <t>Shasta Ventures, TomorrowVentures, Venrock, Virgin Group</t>
  </si>
  <si>
    <t>23andMe, ACME Capital, Dignity Health, Jump Capital, Qualcomm Ventures, Rock Health Capital, Rosemark Capital Group, Shasta Ventures, Shervin Pishevar, Tenaya Capital, Venrock, Virgin Group, WiL (World Innovation Lab)</t>
  </si>
  <si>
    <t>ACME Capital, Blue Cloud Ventures, Goldman Sachs Investment Partners, Lerer Hippeau, Princeville Global, Qualcomm Ventures, Richard Branson, Ridgeview Asset Management, Shasta Ventures, Tenaya Capital, Venrock, WiL (World Innovation Lab)</t>
  </si>
  <si>
    <t>ACME Capital, General Atlantic</t>
  </si>
  <si>
    <t>Classy</t>
  </si>
  <si>
    <t>https://www.classy.org/</t>
  </si>
  <si>
    <t>https://www.crunchbase.com/organization/stayclassy-org</t>
  </si>
  <si>
    <t>Classy Inc.</t>
  </si>
  <si>
    <t>Classy offers an online and mobile platform that enables socially good organizations to raise funds for various causes.</t>
  </si>
  <si>
    <t>Adam Garone, Alex Bard, Bullpen Capital, Chris Himes, Galileo Partners, Hinge Capital, Mithril Capital Management, Rethink Impact, Salesforce Ventures, Sheeraz Haji, Tabreez Verjee</t>
  </si>
  <si>
    <t>Bullpen Capital, Galileo Partners, JMI Equity, Mithril Capital Management, Salesforce Ventures</t>
  </si>
  <si>
    <t>Hinge Capital, Norwest Venture Partners, Salesforce Ventures, Santa Barbara Venture Partners, Transform Capital</t>
  </si>
  <si>
    <t>Shein</t>
  </si>
  <si>
    <t>https://www.shein.com</t>
  </si>
  <si>
    <t>https://www.crunchbase.com/organization/shein-b79e</t>
  </si>
  <si>
    <t>Hammersmith Ecommerce Co., Ltd.</t>
  </si>
  <si>
    <t>Shein is an online marketplace that offers apparel, beauty, accessories, and home goods.</t>
  </si>
  <si>
    <t>JAFCO Asia</t>
  </si>
  <si>
    <t>Greenwoods Asset Management, IDG Capital</t>
  </si>
  <si>
    <t>Sequoia Capital China, Tiger Global Management</t>
  </si>
  <si>
    <t>General Atlantic, Sequoia Capital China, Tiger Global Management</t>
  </si>
  <si>
    <t>Vidyard</t>
  </si>
  <si>
    <t>http://vidyard.com</t>
  </si>
  <si>
    <t>https://www.crunchbase.com/organization/vidyard</t>
  </si>
  <si>
    <t>Buildscale, Inc.</t>
  </si>
  <si>
    <t>Vidyard is a video marketing platform, enabling customers to derive information on viewer-behavior for marketing automation systems and CRM.</t>
  </si>
  <si>
    <t>Andreessen Horowitz, Inovia Capital, Paul Buchheit, SVA, Uncork Capital, Y Combinator, reinmkr capital</t>
  </si>
  <si>
    <t>Inovia Capital, Jill Rowley, OMERS Ventures, SoftTech, Uncork Capital</t>
  </si>
  <si>
    <t>Bessemer Venture Partners, Inovia Capital, OMERS Ventures, Salesforce Ventures, Uncork Capital</t>
  </si>
  <si>
    <t>Battery Ventures, Bessemer Venture Partners, Inovia Capital, OMERS Ventures, Salesforce Ventures, SoftTech, Uncork Capital</t>
  </si>
  <si>
    <t>MySmartPrice</t>
  </si>
  <si>
    <t>http://www.mysmartprice.com</t>
  </si>
  <si>
    <t>https://www.crunchbase.com/organization/mysmartprice</t>
  </si>
  <si>
    <t>MySmartPrice Web Technology Pvt. Ltd.</t>
  </si>
  <si>
    <t>MySmartPrice is an online research platform that lets users discover products across a wide array of categories that include mobiles.</t>
  </si>
  <si>
    <t>Accel, Helion Venture Partners</t>
  </si>
  <si>
    <t>August Home</t>
  </si>
  <si>
    <t>http://www.august.com</t>
  </si>
  <si>
    <t>https://www.crunchbase.com/organization/august</t>
  </si>
  <si>
    <t>August, Inc.</t>
  </si>
  <si>
    <t>August develops smarter home access products and services that allow physical environments to seamlessly respond to user behavior.</t>
  </si>
  <si>
    <t>Audrey Capital, Cowboy Ventures, David Spector, Jay Adelson, Matt Mullenweg, Matthew Ocko, Maveron, Michael Marquez, Morado Ventures, Nicholas Negroponte, Philip Kaplan, Rick Marini, Tony Conrad, Uncork Capital, William Guttman</t>
  </si>
  <si>
    <t>CAA Ventures, Center Electric, Cowboy Ventures, Dolby Family Ventures, Industry Ventures, Maveron, Morado Ventures, QueensBridge Venture Partners, Quotidian Ventures, Rho Ventures, Uncork Capital</t>
  </si>
  <si>
    <t>Bessemer Venture Partners, CAA Ventures, Center Electric, Comcast Ventures, Cowboy Ventures, Dolby Family Ventures, Global Brain Corporation, Industry Ventures, KDDI Open Innovation Fund, Maveron, Morado Ventures, Qualcomm Ventures, REACH, Rho Ventures, SanDisk Ventures, Second Century Ventures, Singtel Innov8, Uncork Capital</t>
  </si>
  <si>
    <t>AGL Energy, Bessemer Venture Partners, Comcast Ventures, Industry Ventures, Liberty Mutual Insurance, Maveron, Qualcomm Ventures, SPDG, Scale-Up, Western Digital Capital</t>
  </si>
  <si>
    <t>Tictail</t>
  </si>
  <si>
    <t>https://www.tictail.com/</t>
  </si>
  <si>
    <t>https://www.crunchbase.com/organization/tictail</t>
  </si>
  <si>
    <t>Tictail AB</t>
  </si>
  <si>
    <t>Tictail is an online marketplace that enables users to discover independent brands.</t>
  </si>
  <si>
    <t>Balderton Capital, Fredrik Nylander, Gustaf Alstromer, Gustav Söderström, Klaus Hommels, Vincent Skoglund</t>
  </si>
  <si>
    <t>Balderton Capital, Creandum, Red Swan Ventures, Thrive Capital</t>
  </si>
  <si>
    <t>Acton Capital, Balderton Capital, Creandum, Thrive Capital</t>
  </si>
  <si>
    <t>Grovo</t>
  </si>
  <si>
    <t>http://www.grovo.com</t>
  </si>
  <si>
    <t>https://www.crunchbase.com/organization/grovo</t>
  </si>
  <si>
    <t>Grovo Learning Inc.</t>
  </si>
  <si>
    <t>The world's leading Microlearning solution</t>
  </si>
  <si>
    <t>Accel, Andrew Ferenci, BoxGroup, Brainchild Holdings, David Honig, Greg Waldorf, Lerer Hippeau, Red Swan Ventures, Thomas Lehrman</t>
  </si>
  <si>
    <t>Accel, Costanoa Ventures, David Honig, Greg Sands, Greg Waldorf, Lerer Hippeau, Raine Ventures, Red Swan Ventures, Social Starts, SoftTech, Uncork Capital, Vayner/RSE</t>
  </si>
  <si>
    <t>Accel, Costanoa Ventures, Uncork Capital</t>
  </si>
  <si>
    <t>Accel, Costanoa Ventures, Uncork Capital, Vayner/RSE</t>
  </si>
  <si>
    <t>Uncork Capital</t>
  </si>
  <si>
    <t>VSCO</t>
  </si>
  <si>
    <t>http://www.vsco.co/</t>
  </si>
  <si>
    <t>https://www.crunchbase.com/organization/visual-supply-co-vsco</t>
  </si>
  <si>
    <t>Visual Supply Company</t>
  </si>
  <si>
    <t>VSCO is a creative channel that builds creative tools, spaces, and connections driven by self-expression.</t>
  </si>
  <si>
    <t>Accel, Goldcrest Investments</t>
  </si>
  <si>
    <t>Accel, Betaworks Ventures, Glynn Capital Management, Goldcrest Investments, Obvious Ventures</t>
  </si>
  <si>
    <t>littleBits Electronics</t>
  </si>
  <si>
    <t>https://littlebits.com/</t>
  </si>
  <si>
    <t>https://www.crunchbase.com/organization/littlebits-electronics</t>
  </si>
  <si>
    <t>littleBits Electronics Inc.</t>
  </si>
  <si>
    <t>LittleBits is an open-source library of electronic modules that allows users to learn electronics via prototypes.</t>
  </si>
  <si>
    <t>Fadi Ghandour, Jason Port, Joanne Wilson, Joi Ito, Josh Spear, MVI (MENA Venture Investments), Nicholas Negroponte, Taha Mikati</t>
  </si>
  <si>
    <t>Khosla Ventures, Lerer Hippeau, Oreilly AlphaTech Ventures, True Ventures</t>
  </si>
  <si>
    <t>DFJ Growth, Foundry Group, Grishin Robotics, Khosla Ventures, Morgan Stanley, Morgan Stanley Alternative Investment Partners, True Ventures, Two Sigma Ventures, VTF Capital, Wamda Capital</t>
  </si>
  <si>
    <t>Privateer Holdings</t>
  </si>
  <si>
    <t>https://privateer.co</t>
  </si>
  <si>
    <t>https://www.crunchbase.com/organization/privateer-holdings</t>
  </si>
  <si>
    <t>Privateer Holdings, Inc.</t>
  </si>
  <si>
    <t>Privateer Holdings is a private equity firm.</t>
  </si>
  <si>
    <t>Growcore Investments, Michael Auerbach</t>
  </si>
  <si>
    <t>Founders Fund, Subversive Capital, Three Tree Ventures</t>
  </si>
  <si>
    <t>Employee Stock Option Fund</t>
  </si>
  <si>
    <t>Exabeam</t>
  </si>
  <si>
    <t>http://www.exabeam.com</t>
  </si>
  <si>
    <t>https://www.crunchbase.com/organization/exabeam</t>
  </si>
  <si>
    <t>Exabeam, Inc.</t>
  </si>
  <si>
    <t>Exabeam is a global cybersecurity leader that delivers AI-driven security operations. Learn more at www.exabeam.com.</t>
  </si>
  <si>
    <t>Aspect Ventures, Norwest Venture Partners, Shlomo Kramer</t>
  </si>
  <si>
    <t>Aspect Ventures, Icon Ventures, Norwest Venture Partners, Shlomo Kramer</t>
  </si>
  <si>
    <t>Aspect Ventures, Cisco Investments, Icon Ventures, Lightspeed Venture Partners, Norwest Venture Partners, Shlomo Kramer</t>
  </si>
  <si>
    <t>Aspect Ventures, Cisco Investments, Icon Ventures, Lightspeed Venture Partners, Norwest Venture Partners</t>
  </si>
  <si>
    <t>Aspect Ventures, Cisco Investments, Icon Ventures, Lightspeed Venture Partners, Next Play Capital, Norwest Venture Partners, Sapphire Ventures, Shlomo Kramer</t>
  </si>
  <si>
    <t>Acrew Capital, Dragon Capital, Empede Capital, Lightspeed Venture Partners, Material V, Norwest Venture Partners, Owl Rock Capital</t>
  </si>
  <si>
    <t>Console Connect</t>
  </si>
  <si>
    <t>https://www.consoleconnect.com</t>
  </si>
  <si>
    <t>https://www.crunchbase.com/organization/iix-inc</t>
  </si>
  <si>
    <t>Console Connect Inc</t>
  </si>
  <si>
    <t>Console Connect is a platform for the Software Defined Interconnection® of applications and infrastructures.</t>
  </si>
  <si>
    <t>AME Cloud Ventures, Drew Perkins, Formation 8, New Enterprise Associates, Rajiv Ramaswami</t>
  </si>
  <si>
    <t>MyTime</t>
  </si>
  <si>
    <t>http://www.mytime.com</t>
  </si>
  <si>
    <t>https://www.crunchbase.com/organization/mytime</t>
  </si>
  <si>
    <t>Melian Labs, Inc.</t>
  </si>
  <si>
    <t>MyTime powers online scheduling, automated marketing and point of sale for mid-market and enterprise service retailers.</t>
  </si>
  <si>
    <t>500 Global, Accelerator Ventures, Adam Jackson, BoxGroup, Brian Lee, David Tisch, Evan Rifkin, Greg Badros, HashtagOne, Jason Putorti, Jay Weintraub, Jennifer Lum, Richard Chen, Upfront Ventures</t>
  </si>
  <si>
    <t>Accelerator Ventures, Daher Capital, Khosla Ventures, Stage 2 Capital, Upfront Ventures, Westfield Corporation</t>
  </si>
  <si>
    <t>Upfront Ventures, Yellow Pages Group</t>
  </si>
  <si>
    <t>Arcanum Alloys</t>
  </si>
  <si>
    <t>http://arcanumalloys.com/</t>
  </si>
  <si>
    <t>https://www.crunchbase.com/organization/arcanum-alloy</t>
  </si>
  <si>
    <t>Arcanum Alloys is a technology-driven company that has developed a revolutionary new method for manufacturing steel alloys.</t>
  </si>
  <si>
    <t>Enjoy</t>
  </si>
  <si>
    <t>https://www.enjoy.com</t>
  </si>
  <si>
    <t>https://www.crunchbase.com/organization/enjoy</t>
  </si>
  <si>
    <t>Enjoy Technology, Inc.</t>
  </si>
  <si>
    <t>Enjoy is a technology platform that provides personalized retail shopping.</t>
  </si>
  <si>
    <t>Andreessen Horowitz, Kleiner Perkins, Oak Investment Partners</t>
  </si>
  <si>
    <t>Daniel Schryer, G Squared, Highland Capital Partners, Kleiner Perkins, Oak Investment Partners, Patrick Yang</t>
  </si>
  <si>
    <t>L Catterton</t>
  </si>
  <si>
    <t>Enigma Technologies</t>
  </si>
  <si>
    <t>https://enigma.com</t>
  </si>
  <si>
    <t>https://www.crunchbase.com/organization/enigma-technologies</t>
  </si>
  <si>
    <t>Enigma Technologies, Inc.</t>
  </si>
  <si>
    <t>Enigma provides reliable data and insights on the identity, activity, and risk profile of every small business.</t>
  </si>
  <si>
    <t>Brent Hurley, Crosslink Capital, Matthew Glass, Strauss Zelnick, TriplePoint Capital</t>
  </si>
  <si>
    <t>American Express Ventures, Comcast Ventures, Crosslink Capital, Expansion Venture Capital, The New York Times</t>
  </si>
  <si>
    <t>American Express Ventures, Comcast Ventures, New Enterprise Associates, Partnership Fund for New York City, The New York Times, Two Sigma Ventures</t>
  </si>
  <si>
    <t>American Express Ventures, BB&amp;T, Capital One Ventures, Comcast Ventures, Crosslink Capital, Glynn Capital Management, MetLife, New Enterprise Associates, Third Point Ventures, Two Sigma Ventures</t>
  </si>
  <si>
    <t>VTS</t>
  </si>
  <si>
    <t>http://www.vts.com</t>
  </si>
  <si>
    <t>https://www.crunchbase.com/organization/vts</t>
  </si>
  <si>
    <t>View The Space, Inc.</t>
  </si>
  <si>
    <t>VTS is a real estate CRM software company bringing together landlords, brokers, and tenants to make deals happen.</t>
  </si>
  <si>
    <t>Benjamin Ling</t>
  </si>
  <si>
    <t>Camber Creek, Jaws Ventures, OpenView, Trinity Ventures, Work-Bench</t>
  </si>
  <si>
    <t>Fifth Wall, Insight Partners, OpenView, Trinity Ventures</t>
  </si>
  <si>
    <t>Brookfield Growth, Fifth Wall, Jaws Ventures, Rudin Ventures, Spencer Rascoff, Tishman Speyer</t>
  </si>
  <si>
    <t>AmTrust Financial Services, BentallGreenOak, Brookfield Growth, Insight Partners</t>
  </si>
  <si>
    <t>Algal Scientific</t>
  </si>
  <si>
    <t>http://www.algalscientific.com</t>
  </si>
  <si>
    <t>https://www.crunchbase.com/organization/algal-scientific</t>
  </si>
  <si>
    <t>Algal Scientific Corp</t>
  </si>
  <si>
    <t>Algal Scientific serves the animal feed, human nutrition, and wastewater treatment industries.</t>
  </si>
  <si>
    <t>Ann Arbor SPARK, Envy Capital, Evonik Venture Capital, First Step Fund, Formation 8, Independence Equity, Michigan Economic Development Corporation</t>
  </si>
  <si>
    <t>Evonik Industries, Formation 8, Huron River Ventures, Independence Equity</t>
  </si>
  <si>
    <t>Tencent Trusted Doctors</t>
  </si>
  <si>
    <t>https://www.doctorwork.com/index/pc</t>
  </si>
  <si>
    <t>https://www.crunchbase.com/organization/tencent-trusted-doctors</t>
  </si>
  <si>
    <t>Beijing Teng Kang Hui Yi Science and Technology Co., Ltd</t>
  </si>
  <si>
    <t>Tencent Trusted Doctors is a firm formed through the merger of Tencent Doctorwork and Trusted Doctors</t>
  </si>
  <si>
    <t>Country Garden, Gaw Capital Partners, Sequoia Capital China, Tencent</t>
  </si>
  <si>
    <t>CNEX Labs</t>
  </si>
  <si>
    <t>https://www.cnexlabs.com</t>
  </si>
  <si>
    <t>https://www.crunchbase.com/organization/cnex-labs</t>
  </si>
  <si>
    <t>CNEX Labs, Inc.</t>
  </si>
  <si>
    <t>CNEX provides revolutionary solid-state storage semiconductor and software solutions for cloud, hyper-scale, and enterprise data centers.</t>
  </si>
  <si>
    <t>Alan J Armstrong, Dell Technologies Capital, Yiren "Ronnie" Huang</t>
  </si>
  <si>
    <t>Castor Ventures, Celesta Capital, Cisco Investments, Dell Technologies Capital, LDV Partners, M12 - Microsoft's Venture Fund, Samsung Venture Investment, Seagate Venture Fund, Sierra Ventures, UMC Capital, WRV Capital, Walden International</t>
  </si>
  <si>
    <t>Celesta Capital, Dell Technologies Capital, LDV Partners, Sierra Ventures, Walden International</t>
  </si>
  <si>
    <t>Celesta Capital, Dell EMC, M12 - Microsoft's Venture Fund, Micron Technology, Sierra Ventures, UMC Capital</t>
  </si>
  <si>
    <t>Alumni Ventures, Cisco Investments, Dell Technologies Capital, LDV Partners, M12 - Microsoft's Venture Fund, Samsung Venture Investment, Seagate Venture Fund, Sierra Ventures, UMC Capital, WRV Capital, Walden International</t>
  </si>
  <si>
    <t>Celesta Capital, M12 - Microsoft's Venture Fund</t>
  </si>
  <si>
    <t>SteelBrick</t>
  </si>
  <si>
    <t>http://steelbrick.com</t>
  </si>
  <si>
    <t>https://www.crunchbase.com/organization/steelbrick</t>
  </si>
  <si>
    <t>SteelBrick Holdings, Inc.</t>
  </si>
  <si>
    <t>SteelBrick is a provider of quote-to-cash application software that is native on the Salesforce platform.</t>
  </si>
  <si>
    <t>Emergence</t>
  </si>
  <si>
    <t>Emergence, Salesforce Ventures, Shasta Ventures</t>
  </si>
  <si>
    <t>Emergence, IVP, Salesforce Ventures, Shasta Ventures</t>
  </si>
  <si>
    <t>Realm</t>
  </si>
  <si>
    <t>http://realm.io/</t>
  </si>
  <si>
    <t>https://www.crunchbase.com/organization/realm-2</t>
  </si>
  <si>
    <t>Tightdb, Inc</t>
  </si>
  <si>
    <t>Realm makes it easy to build modern reactive apps, realtime collaborative features, and offline-first experiences.</t>
  </si>
  <si>
    <t>Andreessen Horowitz, DCVC, Greylock, Ignition Partners, Khosla Ventures, Lerer Hippeau, Northcap, Redpoint, SVA, Tuesday Capital, Y Combinator</t>
  </si>
  <si>
    <t>Khosla Ventures, Y Combinator</t>
  </si>
  <si>
    <t>Khosla Ventures, Scale Venture Partners</t>
  </si>
  <si>
    <t>JumpCloud</t>
  </si>
  <si>
    <t>http://jumpcloud.com</t>
  </si>
  <si>
    <t>https://www.crunchbase.com/organization/jumpcloud</t>
  </si>
  <si>
    <t>JumpCloud, Inc.</t>
  </si>
  <si>
    <t>JumpCloud is an open directory platform for secure, frictionless access from any device to any resource, anywhere.</t>
  </si>
  <si>
    <t>E-Merge, Techstars, Will Herman, Windspeed Ventures</t>
  </si>
  <si>
    <t>Foundry Group, Techstars, Techstars Ventures</t>
  </si>
  <si>
    <t>Foundry Group, Techstars Ventures, Upslope Ventures</t>
  </si>
  <si>
    <t>Foundry Group, OpenView</t>
  </si>
  <si>
    <t>Foundry Group, General Atlantic, OpenView</t>
  </si>
  <si>
    <t>BlackRock Innovation Capital, General Atlantic</t>
  </si>
  <si>
    <t>Alumni Ventures, BlackRock Innovation Capital, Bossanova Investimentos, Endeavor Catalyst, General Atlantic, H.I.G. Growth Partners, Owl Rock Capital, Sands Capital Ventures, Sapphire Ventures, Whale Rock Capital Management</t>
  </si>
  <si>
    <t>Plated</t>
  </si>
  <si>
    <t>https://www.plated.com/</t>
  </si>
  <si>
    <t>https://www.crunchbase.com/organization/plated</t>
  </si>
  <si>
    <t>DineInFresh, Inc.</t>
  </si>
  <si>
    <t>Plated home-delivers 30-minute gourmet recipes and ingredients.</t>
  </si>
  <si>
    <t>Alain Bankier, Andrew McCollum, Arya Bolurfrushan, Founder Collective, Kite Ventures, Lerer Hippeau, Paige Craig, Right Side Capital Management, Spring Lake Equity Partners, Techstars, ff Venture Capital</t>
  </si>
  <si>
    <t>Founder Collective, Great Oaks Venture Capital, Kite Ventures, Lerer Hippeau, Solon Mack Capital, Techstars, ff Venture Capital</t>
  </si>
  <si>
    <t>Formation 8, Greycroft, Headline, Solon Mack Capital, Valley Oak Investments</t>
  </si>
  <si>
    <t>Shyp</t>
  </si>
  <si>
    <t>http://www.shyp.com</t>
  </si>
  <si>
    <t>https://www.crunchbase.com/organization/shyp</t>
  </si>
  <si>
    <t>Shyp, Inc.</t>
  </si>
  <si>
    <t>Shyp provides shipping services that ranges from picking-up the package to delivering it to the destination.</t>
  </si>
  <si>
    <t>ACME Capital, Aaron Batalion, Antonio Gracias, Brian McClendon, Cam Drummond, Dan Rose, David Marcus, David Spector, Daymond John, Fresh VC, Homebrew, Hunter Walk, Jason Johnson, Joshua Schachter, Kamal Ravikant, Kintan Brahmbhatt, Lee Linden, Naval Ravikant, Osama Bedier, Pascal Levy-Garboua, Scott Belsky, Shervin Pishevar, Shri Ganeshram, Timothy Ferriss, Winklevoss Capital, XG Ventures</t>
  </si>
  <si>
    <t>ACME Capital, Shervin Pishevar</t>
  </si>
  <si>
    <t>ACME Capital, Aslanoba Capital, Designer Fund, Draft Ventures, Homebrew, Jennifer Hyman, Kevin Rose, Kleiner Perkins, Machine Shop Ventures, Shervin Pishevar, Slow Ventures, ZenStone Venture Capital</t>
  </si>
  <si>
    <t>Mirakl</t>
  </si>
  <si>
    <t>http://www.mirakl.com</t>
  </si>
  <si>
    <t>https://www.crunchbase.com/organization/mirakl</t>
  </si>
  <si>
    <t>Mirakl is a SaaS solution that helps enterprises manage their marketplace and drop-ship business.</t>
  </si>
  <si>
    <t>Elaia, Kamal Kirpalani, Laurent Dassault, Xavier Niel</t>
  </si>
  <si>
    <t>83North, Elaia, Felix Capital</t>
  </si>
  <si>
    <t>83North, Bain Capital Ventures, Elaia, Felix Capital, Financiere Saint James, Vintage Investment Partners</t>
  </si>
  <si>
    <t>83North, Bain Capital Ventures, Elaia, Felix Capital</t>
  </si>
  <si>
    <t>83North, Elaia, Felix Capital, Permira, Silver Lake</t>
  </si>
  <si>
    <t>Mersana Therapeutics</t>
  </si>
  <si>
    <t>http://www.mersana.com</t>
  </si>
  <si>
    <t>https://www.crunchbase.com/organization/mersana-therapeutics</t>
  </si>
  <si>
    <t>Mersana Therapeutics, Inc.</t>
  </si>
  <si>
    <t>Mersana Therapeutics develops a biodegradable polymer platform Fleximer® which creates new and better medicines.</t>
  </si>
  <si>
    <t>F-Prime Capital, Harris and Harris Group, New Enterprise Associates, Pfizer Venture Investments, ProQuest Investments, Rho Ventures</t>
  </si>
  <si>
    <t>Elliott Sigal, F-Prime Capital, New Enterprise Associates, Pfizer Venture Investments, Rock Springs Capital</t>
  </si>
  <si>
    <t>ArrowMark Partners, Cormorant Asset Management, New Enterprise Associates, Rock Springs Capital, Takeda, Wellington Management</t>
  </si>
  <si>
    <t>Bilibili</t>
  </si>
  <si>
    <t>http://www.bilibili.com/</t>
  </si>
  <si>
    <t>https://www.crunchbase.com/organization/bilibili-inc</t>
  </si>
  <si>
    <t>Bilibili Inc.</t>
  </si>
  <si>
    <t>Bilibili is an online entertainment platform featuring videos, live broadcasting, and mobile games.</t>
  </si>
  <si>
    <t>CMC Capital Group, IDG Capital, Qiming Venture Partners</t>
  </si>
  <si>
    <t>Qiming Venture Partners</t>
  </si>
  <si>
    <t>CMC Capital Group, Tencent, Tiger Global Management</t>
  </si>
  <si>
    <t>Nightstar Therapeutics</t>
  </si>
  <si>
    <t>https://www.nightstartx.com</t>
  </si>
  <si>
    <t>https://www.crunchbase.com/organization/nightstarx</t>
  </si>
  <si>
    <t>NightstaRx Limited</t>
  </si>
  <si>
    <t>Nightstar is biopharmaceutical company, focused on developing gene therapies for retinal dystrophies.</t>
  </si>
  <si>
    <t>Syncona Partners LLP</t>
  </si>
  <si>
    <t>New Enterprise Associates, Syncona Partners LLP</t>
  </si>
  <si>
    <t>New Enterprise Associates, Redmile Group, Syncona Partners LLP, Wellington Management</t>
  </si>
  <si>
    <t>Auris Health</t>
  </si>
  <si>
    <t>https://www.aurishealth.com/</t>
  </si>
  <si>
    <t>https://www.crunchbase.com/organization/auris-surgical-robotics</t>
  </si>
  <si>
    <t>Auris Surgical Robotics Inc.</t>
  </si>
  <si>
    <t>Auris Health engages in the development of robotics technology for medical applications.</t>
  </si>
  <si>
    <t>Highland Capital Partners, Lux Capital, Mithril Capital Management</t>
  </si>
  <si>
    <t>Lux Capital, Mithril Capital Management, NaviMed Capital, Nimble Ventures</t>
  </si>
  <si>
    <t>KTB Network</t>
  </si>
  <si>
    <t>Coatue, E15 VC, Highland Capital Partners, Lux Capital, Mithril Capital Management, Partner Fund Management, Section 32, Viking Global Investors</t>
  </si>
  <si>
    <t>D1 Capital Partners, E15 VC, Invus Opportunities, Lux Capital, Mithril Capital Management, Partner Fund Management, Senator Investment Group, Viking Global Investors, Wellington Management</t>
  </si>
  <si>
    <t>TUNE</t>
  </si>
  <si>
    <t>http://tune.com</t>
  </si>
  <si>
    <t>https://www.crunchbase.com/organization/tune</t>
  </si>
  <si>
    <t>TUNE Inc</t>
  </si>
  <si>
    <t>TUNE builds technology that powers performance marketing partnerships across mobile and web.</t>
  </si>
  <si>
    <t>Accel, Founders' Co-op</t>
  </si>
  <si>
    <t>Accel, Employee Stock Option Fund, Icon Ventures, Performance Equity Management</t>
  </si>
  <si>
    <t>AngelList</t>
  </si>
  <si>
    <t>https://www.angellist.com</t>
  </si>
  <si>
    <t>https://www.crunchbase.com/organization/angellist</t>
  </si>
  <si>
    <t>AngelList is a U.S. website for startups, angel investors, and job-seekers looking to work at startups.</t>
  </si>
  <si>
    <t>BootstrapLabs, Relay Ventures</t>
  </si>
  <si>
    <t>500 Global, Andreessen Horowitz, Atlas Venture, Base Ventures, BootstrapLabs, Clark Landry, Duro Ventures, E-Merge, Ed Roman, Expansion Venture Capital, Google Ventures, James Hong, Jonathan Golden, Kapor Capital, Kauffman Foundation, Kleiner Perkins, Lakestar, Ludlow Ventures, Ma Ko, Max Levchin, Ooga Labs, Philipp Stauffer, Promus Ventures, Quest Venture Partners, Rick Marini, Rothenberg Ventures, SOSV, SVA, Safa Rashtchy, Slow Ventures, Social Leverage, Stage One Capital, Think + Ventures, Tom Ryan, Transmedia Capital, Tuesday Capital, Version One Ventures</t>
  </si>
  <si>
    <t>Accomplice, Haiyin Capital, Maven Ventures, Slow Ventures, Tuesday Capital</t>
  </si>
  <si>
    <t>Gojek</t>
  </si>
  <si>
    <t>https://www.gojek.io</t>
  </si>
  <si>
    <t>https://www.crunchbase.com/organization/go-jek</t>
  </si>
  <si>
    <t>PT Aplikasi Karya Anak Bangsa</t>
  </si>
  <si>
    <t>Gojek is an app that provides a variety of services from payments, food delivery, transportation, and logistics.</t>
  </si>
  <si>
    <t>Capikris Foundation, Openspace</t>
  </si>
  <si>
    <t>DST Global, Openspace, Peak XV Partners</t>
  </si>
  <si>
    <t>Openspace, Rakuten Capital</t>
  </si>
  <si>
    <t>Capital Group, DST Global, Farallon Capital Management, Formation Group, Kohlberg Kravis Roberts, Northstar Group, Openspace, Peak XV Partners, Rakuten Capital, Warburg Pincus</t>
  </si>
  <si>
    <t>K3 Ventures</t>
  </si>
  <si>
    <t>Google, JD.com, Tencent</t>
  </si>
  <si>
    <t>Shiftgig</t>
  </si>
  <si>
    <t>http://www.shiftgig.com</t>
  </si>
  <si>
    <t>https://www.crunchbase.com/organization/shiftgig</t>
  </si>
  <si>
    <t>Shiftgig, Inc.</t>
  </si>
  <si>
    <t>Shiftgig helps staffing firms empower their workforce to browse and claim work that fit their skills and schedules.</t>
  </si>
  <si>
    <t>Chicago Ventures, FireStarter Fund, Jumpstart Ventures, Lakewest Venture Partners, Red Barn Investments</t>
  </si>
  <si>
    <t>Chicago Ventures, Corazon Capital, DRW Venture Capital, FJ Labs, Fabrice Grinda, GGV Capital, Garland Capital Group, INCISENT Labs, Jose Marin, Lakewest Venture Partners, Moatable, Pritzker Group Venture Capital, Wicklow Capital</t>
  </si>
  <si>
    <t>DRW Venture Capital, FJ Labs, GGV Capital, Method Capital</t>
  </si>
  <si>
    <t>Code42</t>
  </si>
  <si>
    <t>http://www.code42.com</t>
  </si>
  <si>
    <t>https://www.crunchbase.com/organization/code-42-software</t>
  </si>
  <si>
    <t>Code42 Software, Inc.</t>
  </si>
  <si>
    <t>Code42 provides data loss protection, visibility, and recovery solutions.</t>
  </si>
  <si>
    <t>Accel, Split Rock Partners</t>
  </si>
  <si>
    <t>Accel, JMI Equity, New Enterprise Associates, Split Rock Partners</t>
  </si>
  <si>
    <t>Zanbato</t>
  </si>
  <si>
    <t>http://zanbato.com</t>
  </si>
  <si>
    <t>https://www.crunchbase.com/organization/zanbato</t>
  </si>
  <si>
    <t>Zanbato, Inc.</t>
  </si>
  <si>
    <t>Zanbato is a private securities crossing network that provides market data, counter-party verification, and order execution.</t>
  </si>
  <si>
    <t>Formation 8, LeFrak, SparkLabs Global Ventures, Sway Ventures</t>
  </si>
  <si>
    <t>LeFrak</t>
  </si>
  <si>
    <t>Lynda</t>
  </si>
  <si>
    <t>http://www.lynda.com</t>
  </si>
  <si>
    <t>https://www.crunchbase.com/organization/lynda-com</t>
  </si>
  <si>
    <t>LinkedIn Corporation</t>
  </si>
  <si>
    <t>Lynda provides business training.</t>
  </si>
  <si>
    <t>Accel, Meritech Capital Partners, Spectrum Equity</t>
  </si>
  <si>
    <t>keepMED</t>
  </si>
  <si>
    <t>https://keepap.com</t>
  </si>
  <si>
    <t>https://www.crunchbase.com/organization/ninox-medical</t>
  </si>
  <si>
    <t>keepMED is developing a new device for the treatment of Obstructive Sleep Apnea</t>
  </si>
  <si>
    <t>Xenia Venture Capital</t>
  </si>
  <si>
    <t>C4 Ventures, Mérieux Equity Partners, Pitango VC, Xenia Venture Capital</t>
  </si>
  <si>
    <t>4See Ventures, Arbevel, C4 Ventures, Celeste Management, Lavorel Medicare, Mérieux Equity Partners, Pitango VC, Xenia Venture Capital</t>
  </si>
  <si>
    <t>Tenable</t>
  </si>
  <si>
    <t>http://www.tenable.com</t>
  </si>
  <si>
    <t>https://www.crunchbase.com/organization/tenable-network-security</t>
  </si>
  <si>
    <t>Tenable Network Security, Inc.</t>
  </si>
  <si>
    <t>Tenable helps organizations to understand and reduce their cybersecurity risk across the full range of modern computing assets.</t>
  </si>
  <si>
    <t>Accel, In-Q-Tel</t>
  </si>
  <si>
    <t>Hua Medicine</t>
  </si>
  <si>
    <t>https://www.huamedicine.com</t>
  </si>
  <si>
    <t>https://www.crunchbase.com/organization/hua-medicine</t>
  </si>
  <si>
    <t>Hua Medicine (Shanghai) Ltd.</t>
  </si>
  <si>
    <t>Hua Medicine is a clinical-stage, innovative drug development company in China.</t>
  </si>
  <si>
    <t>ARCH Venture Partners, Eight Roads Ventures, F-Prime Capital, Sino-Alliance International Ltd, Venrock, WuXi Healthcare Ventures</t>
  </si>
  <si>
    <t>ARCH Venture Partners, Ally Bridge Group, Fidelity, Frontline BioVentures, SAIL Capital Partners LLC, TF Capital, Venrock, WuXi Healthcare Ventures</t>
  </si>
  <si>
    <t>ARCH Venture Partners, Ally Bridge Group, Eight Roads Ventures, F-Prime Capital, Frontline BioVentures, Harvest Global Investments, SAIL Capital Partners LLC, TF Capital, Venrock, WuXi Healthcare Ventures</t>
  </si>
  <si>
    <t>6 Dimensions Capital, ARCH Venture Partners, Ally Bridge Group, Blue Pool Capital, Eight Roads Ventures, F-Prime Capital, GIC, Harvest Capital, K11 Investment, Mirae Asset, Ping An Ventures, Venrock, WuXi AppTec</t>
  </si>
  <si>
    <t>Zerostack</t>
  </si>
  <si>
    <t>http://www.zerostack.com/</t>
  </si>
  <si>
    <t>https://www.crunchbase.com/organization/zerostack</t>
  </si>
  <si>
    <t>Zerostack Inc.</t>
  </si>
  <si>
    <t>ZeroStack uses intelligent software to deliver a self-driving, fully integrated private cloud platform.</t>
  </si>
  <si>
    <t>Formation 8, Foundation Capital</t>
  </si>
  <si>
    <t>SafetyCulture</t>
  </si>
  <si>
    <t>https://safetyculture.com</t>
  </si>
  <si>
    <t>https://www.crunchbase.com/organization/safetyculture</t>
  </si>
  <si>
    <t>SafetyCulture Pty Ltd.</t>
  </si>
  <si>
    <t>SafetyCulture is a technology company that provides workplace safety management solutions.</t>
  </si>
  <si>
    <t>Bill Tai, Blackbird Ventures</t>
  </si>
  <si>
    <t>Bill Tai, Blackbird Ventures, Raven Ventures Australia, Scott Farquhar</t>
  </si>
  <si>
    <t>Blackbird Ventures, Index Ventures, Morpheus Ventures, Scott Farquhar</t>
  </si>
  <si>
    <t>Blackbird Ventures, Index Ventures, Morpheus Ventures, Scott Farquhar, Tiger Global Management</t>
  </si>
  <si>
    <t>Blackbird Ventures, Index Ventures, Insight Partners, Tiger Global Management</t>
  </si>
  <si>
    <t>Rappi</t>
  </si>
  <si>
    <t>https://www.rappi.com.mx</t>
  </si>
  <si>
    <t>https://www.crunchbase.com/organization/rappi</t>
  </si>
  <si>
    <t>Rappi, Inc.</t>
  </si>
  <si>
    <t>Rappi is a consumer tech company that specializes in providing online delivery services.</t>
  </si>
  <si>
    <t>Investo, Leonardo Borrero</t>
  </si>
  <si>
    <t>Augusta Investments LLC, BoomStartup, CSC Upshot, Chris Sang, Ding Zhou, FJ Labs, FundersClub, INVX, Ignacio Vilela, Omega Venture Partners, Palm Drive Capital, Plug and Play, Redpoint eventures, S2 Capital, Samvit Ramadurgam, Saurabh Gupta, Soma Capital, StartCaps Ventures, Streamlined Ventures, XG Ventures, Zak Tanjeloff</t>
  </si>
  <si>
    <t>Andreessen Horowitz, Burch Creative Capital, Chris Burch, DST Global, Endeavor Catalyst, FJ Labs, Fabrice Grinda, Floodgate, Foundation Capital, John Sung Kim, Ling Wong, Monashees, Sequoia Capital, ZX Ventures</t>
  </si>
  <si>
    <t>Andreessen Horowitz, FJ Labs, Floodgate, Investo, Monashees, Redpoint eventures, Sequoia Capital, Y Combinator</t>
  </si>
  <si>
    <t>Andreessen Horowitz, Delivery Hero, FJ Labs, Floodgate, ONEVC, Redpoint eventures, Sequoia Capital</t>
  </si>
  <si>
    <t>Andreessen Horowitz, DST Global, Sequoia Capital</t>
  </si>
  <si>
    <t>DST Global, SoftBank, SoftBank Vision Fund, Y Combinator</t>
  </si>
  <si>
    <t>Delivery Hero, Sequoia Capital, SoftBank, T. Rowe Price</t>
  </si>
  <si>
    <t>Helium</t>
  </si>
  <si>
    <t>https://www.helium.com</t>
  </si>
  <si>
    <t>https://www.crunchbase.com/organization/helium-systems-inc</t>
  </si>
  <si>
    <t>Helium Systems Inc.</t>
  </si>
  <si>
    <t>Helium is an internet-of-things developer platform for building the network and transferring IoT device data.</t>
  </si>
  <si>
    <t>Digital Garage (TSE: 4819), Dmitry Dakhnovsky, FirstMark, Marc Benioff, SVA, Shawn Fanning, Slow Ventures</t>
  </si>
  <si>
    <t>FirstMark, Google Ventures, Khosla Ventures, Munich Re</t>
  </si>
  <si>
    <t>DG VENTURES, Digital Garage (TSE: 4819), FirstMark, Google Ventures, Khosla Ventures, Marc Benioff, Multicoin Capital, Munich Re Ventures, SVA, Shawn Fanning, Slow Ventures, Union Square Ventures</t>
  </si>
  <si>
    <t>Alumni Ventures, Andreessen Horowitz, Borderless Capital, Corner Capital Management, Deutsche Telekom Strategic Investments, FTX Ventures, FirstMark, Goodyear Ventures, Google Ventures, Khosla Ventures, Liberty Global, Multicoin Capital, Munich Re Ventures, NGP Capital, Pantera Capital, Ribbit Capital, Seven Seven Six, Tiger Global Management</t>
  </si>
  <si>
    <t>Mambu</t>
  </si>
  <si>
    <t>http://www.mambu.com</t>
  </si>
  <si>
    <t>https://www.crunchbase.com/organization/mambu</t>
  </si>
  <si>
    <t>Mambu B.V.</t>
  </si>
  <si>
    <t>Mambu is the only true SaaS cloud core banking platform.</t>
  </si>
  <si>
    <t>KIZOO Technology Capital</t>
  </si>
  <si>
    <t>KIZOO Technology Capital, Point Nine, Runa Capital</t>
  </si>
  <si>
    <t>Acton Capital, CommerzVentures, KIZOO Technology Capital, Point Nine, Runa Capital</t>
  </si>
  <si>
    <t>Acton Capital, Bessemer Venture Partners, CommerzVentures, Point Nine, Runa Capital</t>
  </si>
  <si>
    <t>Acton Capital, Arena Holdings, Bessemer Venture Partners, Runa Capital, TCV, Tiger Global Management</t>
  </si>
  <si>
    <t>EQT</t>
  </si>
  <si>
    <t>Plaid</t>
  </si>
  <si>
    <t>https://plaid.com</t>
  </si>
  <si>
    <t>https://www.crunchbase.com/organization/plaid</t>
  </si>
  <si>
    <t>Plaid Inc.</t>
  </si>
  <si>
    <t>Plaid provides companies with the tools and access needed for the development of a digitally-enabled financial system.</t>
  </si>
  <si>
    <t>Felicis, Google Ventures, Homebrew, New Enterprise Associates, Spark Capital</t>
  </si>
  <si>
    <t>Felicis, Homebrew, New Enterprise Associates, Spark Capital</t>
  </si>
  <si>
    <t>American Express Ventures, BoxGroup, Citi Ventures, Goldman Sachs Investment Partners, Google Ventures, New Enterprise Associates, Spark Capital</t>
  </si>
  <si>
    <t>Andreessen Horowitz, Goldman Sachs, Index Ventures, Kleiner Perkins, New Enterprise Associates, Norwest Venture Partners, Spark Capital</t>
  </si>
  <si>
    <t>Altimeter Capital, Andreessen Horowitz, Hercules Capital, Index Ventures, Kleiner Perkins, New Enterprise Associates, Ribbit Capital, Silver Lake, Spark Capital, Thrive Capital</t>
  </si>
  <si>
    <t>Zipline</t>
  </si>
  <si>
    <t>http://flyzipline.com</t>
  </si>
  <si>
    <t>https://www.crunchbase.com/organization/zipline-international</t>
  </si>
  <si>
    <t>Zipline Inc.</t>
  </si>
  <si>
    <t>Zipline designs, manufactures, and operates drones to deliver vital medical products.</t>
  </si>
  <si>
    <t>Amit Shafrir, Felicis, Grape Arbor VC, Lerer Hippeau, Morado Ventures, Oakhouse Partners, Rivas Capital, SVA, Sequoia Capital, Tuesday Capital, VTF Capital, Vijay Pradeep, Visionnaire Ventures</t>
  </si>
  <si>
    <t>AME Cloud Ventures, Andreessen Horowitz, Grishin Robotics, Konstantin von Unger, Morado Ventures, Oakhouse Partners, SGH CAPITAL, Sequoia Capital, Slow Ventures, Visionnaire Ventures, Wesley Chan</t>
  </si>
  <si>
    <t>Baillie Gifford, Bright Success Capital, Goldman Sachs, Google Ventures, Katalyst Ventures, Oakhouse Partners, SteelSky Ventures, TPG, Temasek Holdings, The Index Project, The Rise Fund, Toyota Tsusho</t>
  </si>
  <si>
    <t>Baillie Gifford, Empede Capital, Katalyst Ventures, The Rise Fund</t>
  </si>
  <si>
    <t>Baillie Gifford, Emerging Capital Partners, Fidelity, Intercorp, Katalyst Ventures, Reinvent Capital, Temasek Holdings</t>
  </si>
  <si>
    <t>EatClub Brands</t>
  </si>
  <si>
    <t>https://eatclub.in</t>
  </si>
  <si>
    <t>https://www.crunchbase.com/organization/box8</t>
  </si>
  <si>
    <t>Poncho Hospitality Pvt. Ltd.</t>
  </si>
  <si>
    <t>EatClub Brands is a cloud kitchen company that allows consumers to order food from a list of handpicked food brands.</t>
  </si>
  <si>
    <t>Nitin Singhal</t>
  </si>
  <si>
    <t>Dhiraj C Rajaram, Indian Angel Network, Kaushal Aggarwal, Mayfield Fund</t>
  </si>
  <si>
    <t>IIFL Seed Ventures, Mayfield Fund</t>
  </si>
  <si>
    <t>Ganesh Ventures, IIFL Seed Ventures, Mayfield Fund, ReDefine Capital Partners, Trifecta Capital Advisors, eWTP Ecosystem Fund</t>
  </si>
  <si>
    <t>Orbital Insight</t>
  </si>
  <si>
    <t>http://www.orbitalinsight.com/</t>
  </si>
  <si>
    <t>https://www.crunchbase.com/organization/orbital-insight-inc</t>
  </si>
  <si>
    <t>Orbital Insight, Inc.</t>
  </si>
  <si>
    <t>Orbital Insight builds SaaS technology to understand what happens on and to the Earth with AI and machine learning</t>
  </si>
  <si>
    <t>Bloomberg Beta, Citizen VC, David J. La Placa, Intellectus Partners, Lux Capital, Plug and Play, Sequoia Capital</t>
  </si>
  <si>
    <t>Bloomberg Beta, Citizen VC, David J. La Placa, Evolution VC Partners, Google Ventures, Lux Capital, Sequoia Capital</t>
  </si>
  <si>
    <t>Bloomberg Beta, CME Ventures, Google Ventures, In-Q-Tel, Lux Capital, Sequoia Capital</t>
  </si>
  <si>
    <t>BAM Elevate, Balyasny Asset Management, CME Ventures, Clearvision Ventures, Envision Ventures, Geodesic Capital, Google Ventures, ITOCHU Corporation, Intellectus Partners, Lux Capital, Sequoia Capital</t>
  </si>
  <si>
    <t>BAM Elevate, Bunge, Chevron Technology Ventures, Clearvision Ventures, Geodesic Capital, Goldman Sachs, Google Ventures, Intellectus Partners, Invicta Growth, Lux Capital, SKY Perfect JSAT Corp, Sequoia Capital, Tech Pioneers Fund</t>
  </si>
  <si>
    <t>BAM Elevate</t>
  </si>
  <si>
    <t>Domino Data Lab</t>
  </si>
  <si>
    <t>https://www.dominodatalab.com</t>
  </si>
  <si>
    <t>https://www.crunchbase.com/organization/domino-data-lab</t>
  </si>
  <si>
    <t>Domino Data Lab, Inc.</t>
  </si>
  <si>
    <t>Domino Data Lab provides a platform that utilizes data science and AI for collaboration, model deployment, and centralizing infrastructure.</t>
  </si>
  <si>
    <t>Bloomberg Beta, In-Q-Tel, Slow Ventures, Zetta Venture Partners</t>
  </si>
  <si>
    <t>Bloomberg Beta, Coatue, Sequoia Capital, Zetta Venture Partners</t>
  </si>
  <si>
    <t>Coatue, Sequoia Capital</t>
  </si>
  <si>
    <t>Coatue, Dell Technologies Capital, Highland Capital Partners, Highland Europe, Sequoia Capital</t>
  </si>
  <si>
    <t>Coatue, Empede Capital, Great Hill Partners, Highland Capital Partners, NVIDIA, Sequoia Capital</t>
  </si>
  <si>
    <t>Clutter</t>
  </si>
  <si>
    <t>http://clutter.com</t>
  </si>
  <si>
    <t>https://www.crunchbase.com/organization/clutter</t>
  </si>
  <si>
    <t>Clutter Inc.</t>
  </si>
  <si>
    <t>Clutter is a provider of on-demand storage and moving services used to help customers store their physical belongings.</t>
  </si>
  <si>
    <t>Amplify.LA, Brendan Wallace, Brick &amp; Mortar Ventures, Structure Fund</t>
  </si>
  <si>
    <t>Amplify.LA, Arjun Sethi, Blue Heron Ventures, Brendan Wallace, Brick &amp; Mortar Ventures, Coffin Capital, Grey Wolf, Marc Bell Ventures, Resolute Ventures, Telegraph Hill Capital, Tiller Partners, Wavemaker Partners, Wonder Ventures</t>
  </si>
  <si>
    <t>Arjun Sethi, Brad Zions, Brendan Wallace, Evolution VC Partners, Gotham Gal Ventures, Grey Wolf, Otter Rock Capital, Sequoia Capital, Telegraph Hill Capital, Wonder Ventures</t>
  </si>
  <si>
    <t>Four Rivers Group, Sequoia Capital, TYLT Ventures, Wonder Ventures</t>
  </si>
  <si>
    <t>Atomico, Fifth Wall, Google Ventures, Javelin Venture Partners, Sequoia Capital</t>
  </si>
  <si>
    <t>Atomico, Bracket Capital, Eastward Capital Partners, Fifth Wall, Four Rivers Group, Google Ventures, Kombo Ventures, Sand Hill Angels, Sequoia Capital, SoftBank Vision Fund, True Capital Management</t>
  </si>
  <si>
    <t>Cambridge Epigenetix</t>
  </si>
  <si>
    <t>http://www.cambridge-epigenetix.com</t>
  </si>
  <si>
    <t>https://www.crunchbase.com/organization/cambridge-epigenetix</t>
  </si>
  <si>
    <t>Cambridge Epigenetix Ltd</t>
  </si>
  <si>
    <t>Cambridge Epigenetix is using epigenetics to reduce several routine &amp; important diagnostic tests for common cancers to a simple blood draw.</t>
  </si>
  <si>
    <t>New Science Ventures, Syncona Partners LLP, University of Cambridge Enterprise</t>
  </si>
  <si>
    <t>Google Ventures, New Science Ventures, Sequoia Capital, Syncona Partners LLP, University of Cambridge</t>
  </si>
  <si>
    <t>Ahren Innovation Capital, DNA Capital, Google Ventures, New Science Ventures, Sequoia Capital</t>
  </si>
  <si>
    <t>Ahren Innovation Capital, Google Ventures, New Science Ventures, Sequoia Capital, Temasek Holdings, Third Point</t>
  </si>
  <si>
    <t>PatientPing</t>
  </si>
  <si>
    <t>http://www.patientping.com</t>
  </si>
  <si>
    <t>https://www.crunchbase.com/organization/patientping</t>
  </si>
  <si>
    <t>PatientPing Inc.</t>
  </si>
  <si>
    <t>PatientPing is a healthcare technology solutions company that provides patient-tracking and acute care management solutions.</t>
  </si>
  <si>
    <t>Eight Roads Ventures, F-Prime Capital, First Round Capital, Google Ventures, SVA</t>
  </si>
  <si>
    <t>Andreessen Horowitz, Leerink Transformation Partners</t>
  </si>
  <si>
    <t>Andreessen Horowitz, F-Prime Capital, Google Ventures, Leerink Transformation Partners, Transformation Capital</t>
  </si>
  <si>
    <t>Honor</t>
  </si>
  <si>
    <t>http://joinhonor.com</t>
  </si>
  <si>
    <t>https://www.crunchbase.com/organization/honor-2</t>
  </si>
  <si>
    <t>Honor Technology, Inc.</t>
  </si>
  <si>
    <t>Honor is a senior care network and technology platform that offers personalized care to improve the in-home care experience.</t>
  </si>
  <si>
    <t>Andreessen Horowitz, BAM Ventures, Bradley Horowitz, Homebrew, Jeremy Stoppelman, Jessica Alba, Kapor Capital, Laszlo Bock, Lee Linden, Max Levchin, Slow Ventures, True Ventures</t>
  </si>
  <si>
    <t>8VC, Blue Ivy Ventures, Derek Schueren, Steve Seigel, Syno Capital, Thrive Capital</t>
  </si>
  <si>
    <t>8VC, Alumni Ventures, Andreessen Horowitz, Prosus &amp; Naspers, Thrive Capital</t>
  </si>
  <si>
    <t>10X Capital, 8VC, Andreessen Horowitz, Baillie Gifford, Bossanova Investimentos, Prosus Ventures, Rock Springs Capital, Steve Seigel, T. Rowe Price, Thrive Capital</t>
  </si>
  <si>
    <t>Andreessen Horowitz, Baillie Gifford, Castor Ventures, FMZ Ventures, Lighthouse Capital Partners, Lori Hogan, Paul Hogan, Prosus Ventures, Revelation Partners, Rock Springs Capital, Steve Seigel, T. Rowe Price, Thrive Capital, TriplePoint Capital</t>
  </si>
  <si>
    <t>Glossier</t>
  </si>
  <si>
    <t>https://www.glossier.com</t>
  </si>
  <si>
    <t>https://www.crunchbase.com/organization/glossier</t>
  </si>
  <si>
    <t>Glossier, Inc.</t>
  </si>
  <si>
    <t>Glossier is a direct-to-consumer beauty company that leverages content and community to power a superior shopping experience.</t>
  </si>
  <si>
    <t>BoxGroup</t>
  </si>
  <si>
    <t>14W, Andy Dunn, Counterpart Advisors, Forerunner Ventures, Lerer Hippeau, Manzanita Capital, TOM Capital Associates, Thrive Capital, WME Ventures</t>
  </si>
  <si>
    <t>IVP, Index Ventures</t>
  </si>
  <si>
    <t>14W, Forerunner Ventures, IVP, Imaginary Ventures, Index Ventures, Sahar Khalili, Thrive Capital</t>
  </si>
  <si>
    <t>Forerunner Ventures, Greenspring Associates, IVP, Index Ventures, Sequoia Capital, Spark Capital, Thrive Capital, Tiger Global Management</t>
  </si>
  <si>
    <t>Forerunner Ventures, IVP, Index Ventures, Lone Pine Capital, Sequoia Capital, Thrive Capital</t>
  </si>
  <si>
    <t>Checkr</t>
  </si>
  <si>
    <t>https://checkr.com</t>
  </si>
  <si>
    <t>https://www.crunchbase.com/organization/checkr</t>
  </si>
  <si>
    <t>Checkr, Inc.</t>
  </si>
  <si>
    <t>Checkr automates and speeds up the process of professional background checks.</t>
  </si>
  <si>
    <t>UpHonest Capital, Wei Guo, Wesley Chan, Y Combinator</t>
  </si>
  <si>
    <t>Accel, Alexei Chemenda, Cyan Banister, DCVC, David Spector, Elad Gil, Google Ventures, Ilya Sukhar, Joshua Schachter, Khosla Ventures, Paul Buchheit, Qasar Younis, SVA, Scott Banister, Signatures Capital, Tikhon Bernstam, Wesley Chan</t>
  </si>
  <si>
    <t>Accel, CSC Upshot, David Spector, Elad Gil, IVP, Pascal Levy-Garboua, Philippe Suchet, Signatures Capital, Y Combinator</t>
  </si>
  <si>
    <t>Accel, T. Rowe Price, Y Combinator</t>
  </si>
  <si>
    <t>Accel, Coatue, IVP, T. Rowe Price</t>
  </si>
  <si>
    <t>Accel, Bond, Coatue, Durable Capital Partners, Fidelity, Franklin Templeton, IVP, Khosla Ventures, T. Rowe Price, Y Combinator</t>
  </si>
  <si>
    <t>Picsart</t>
  </si>
  <si>
    <t>http://picsart.com/</t>
  </si>
  <si>
    <t>https://www.crunchbase.com/organization/picsart</t>
  </si>
  <si>
    <t>PicsArt, Inc.</t>
  </si>
  <si>
    <t>Picsart is a photo and video editing platform and creative community.</t>
  </si>
  <si>
    <t>Graph Ventures, Razmig Hovaghimian, Sequoia Capital</t>
  </si>
  <si>
    <t>DCM Ventures, Siguler Guff &amp; Company</t>
  </si>
  <si>
    <t>DCM Ventures, G Squared, Graph Ventures, Sequoia Capital, Siguler Guff &amp; Company, SoftBank Vision Fund, Tribe Capital</t>
  </si>
  <si>
    <t>Color</t>
  </si>
  <si>
    <t>https://www.color.com</t>
  </si>
  <si>
    <t>https://www.crunchbase.com/organization/color-genomics</t>
  </si>
  <si>
    <t>Color Health, Inc.</t>
  </si>
  <si>
    <t>Color is a healthcare delivery platform that offers cancer prevention, screening programs, and healthcare services for people.</t>
  </si>
  <si>
    <t>Ling Wong, SVA</t>
  </si>
  <si>
    <t>#Angels, AME Cloud Ventures, Aaron Levie, Avichal Garg, Ben Davenport, Chloe Sladden, Drew Houston, Formation 8, Initialized Capital, Julia Hartz, Katie Stanton, Khosla Ventures, Laurene Powell Jobs, LeFrak, Lee Linden, Mariam Naficy, Max Levchin, Padmasree Warrior, Raymond Tonsing, Ruchi Sanghvi</t>
  </si>
  <si>
    <t>8VC, Brainchild Holdings, Caffeinated Capital, Emerson Collective, Formation 8, General Catalyst, Jaws Ventures, Khosla Ventures, LeFrak, Paul Hewson (Bono), SVA, Shasta Ventures</t>
  </si>
  <si>
    <t>CRV, Emerson Collective, General Catalyst, Jaws Ventures, LeFrak, LionTree, Pegasus Tech Ventures</t>
  </si>
  <si>
    <t>T. Rowe Price, Viking Global Investors</t>
  </si>
  <si>
    <t>Emerson Collective, General Catalyst, Kindred Ventures, T. Rowe Price, Viking Global Investors, WR Hambrecht</t>
  </si>
  <si>
    <t>CommerceIQ</t>
  </si>
  <si>
    <t>https://commerceiq.ai</t>
  </si>
  <si>
    <t>https://www.crunchbase.com/organization/commerceiq</t>
  </si>
  <si>
    <t>Boomerang Commerce Inc</t>
  </si>
  <si>
    <t>CommerceIQ is an omnichannel management platform that helps large brands use machine learning and automation to increase e-commerce sales.</t>
  </si>
  <si>
    <t>Madrona, Trinity Ventures</t>
  </si>
  <si>
    <t>Madrona, Shasta Ventures, Trinity Ventures</t>
  </si>
  <si>
    <t>Insight Partners, Madrona, Shasta Ventures, Trinity Ventures</t>
  </si>
  <si>
    <t>Insight Partners, Madrona, Pario Ventures, Shasta Ventures, SoftBank Vision Fund, Trinity Ventures</t>
  </si>
  <si>
    <t>Sirion</t>
  </si>
  <si>
    <t>https://www.sirion.ai/</t>
  </si>
  <si>
    <t>https://www.crunchbase.com/organization/sirionlabs</t>
  </si>
  <si>
    <t>Sirion Inc.</t>
  </si>
  <si>
    <t>Sirion offers a SaaS enterprise contract management (CLM) platform to help enterprises manage the contracting lifecycle.</t>
  </si>
  <si>
    <t>Canopy Ventures, Peak XV Partners, Qualgro VC</t>
  </si>
  <si>
    <t>Avatar Growth Capital, Tiger Global Management</t>
  </si>
  <si>
    <t>Avatar Growth Capital, Partners Group, Peak XV Partners, Tiger Global Management</t>
  </si>
  <si>
    <t>Flexport</t>
  </si>
  <si>
    <t>https://www.flexport.com</t>
  </si>
  <si>
    <t>https://www.crunchbase.com/organization/flexport</t>
  </si>
  <si>
    <t>Flexport Inc.</t>
  </si>
  <si>
    <t>Flexport is a full-service global freight forwarder and logistics platform using modern software to fix the user experience in global trade.</t>
  </si>
  <si>
    <t>Ben Braverman, Initialized Capital, Rugged Ventures</t>
  </si>
  <si>
    <t>A-Grade Investments, Acequia Capital (AceCap), Alexis Ohanian, Bloomberg Beta, BoxGroup, Cherubic Ventures, Cyan Banister, Felicis, First Round Capital, Founders Fund, Fuel Capital, FundersClub, Garry Tan, George Strompolos, Gianni Martire, Google Ventures, Harjeet Taggar, Ian Roncoroni, Jeff Natland, Josh Reeves, Lee Linden, Lunch Van Fund, Matt Humphrey, Mikhail Seregine, Nurzhas Makishev, OpenGov, Paul Buchheit, Paul Sethi, SVA, Scott Banister, Scott Belsky, Sheel Mohnot, Sherpalo Ventures, Susa Ventures, TYLT Ventures, Trapp Lewis, Trident Capital, Wesley Chan, Winklevoss Capital, Y Combinator, Yuri Sagalov</t>
  </si>
  <si>
    <t>7percent Ventures, 8VC, Bloomberg Beta, CSC Upshot, Cherubic Ventures, DST Global, FJ Labs, Fabrice Grinda, Felicis, First Round Capital, Founders Fund, Natalie Carnegie, Susa Ventures, The House Fund</t>
  </si>
  <si>
    <t>137 Ventures, DST Global, Founders Fund, Google Ventures, Initialized Capital, MaC Venture Capital, MacroVentures, Next Play Capital, Night Owl Ventures, Shamin Walsh, Wells Fargo</t>
  </si>
  <si>
    <t>Buck Stash, COIND, Cherubic Ventures, DST Global, FJ Labs, Founders Fund, Friends &amp; Family Capital, G Squared, Next Play Capital, Rancilio Cube, Russell Cook, S.F. Express, SoftBank Vision Fund, Susa Ventures, To Kenz Capital</t>
  </si>
  <si>
    <t>Andreessen Horowitz, DST Global, FPV Ventures, Founders Fund, Kevin Kwok, MSD Partners, Shane Neman, Shopify, SoftBank Vision Fund, Wolfswood Partners</t>
  </si>
  <si>
    <t>Zoomcar</t>
  </si>
  <si>
    <t>http://www.zoomcar.com</t>
  </si>
  <si>
    <t>https://www.crunchbase.com/organization/zoomcar-india</t>
  </si>
  <si>
    <t>Zoomcar India Private Ltd.</t>
  </si>
  <si>
    <t>Zoomcar is a marketplace for car sharing in emerging markets across India, Southeast Asia, and Egypt.</t>
  </si>
  <si>
    <t>Kevin Moore</t>
  </si>
  <si>
    <t>Abhay Jain, Athene Capital, Basset Investment Group, DOT Capital, Empire Angels, FundersClub, Globevestor, Marco DeMeireles, Max Ventures, Mohandas Pai, Peak XV Partners, Pranav Pai, VentureSouq</t>
  </si>
  <si>
    <t>Decacorn Capital, Empire Angels, Ford Smart Mobility, NGP Capital, OurCrowd, Reliance Venture Asset Management, Sequoia Capital, VentureSouq</t>
  </si>
  <si>
    <t>Decacorn Capital, Ford Smart Mobility, FundersClub, Larry Summers, Mahindra &amp; Mahindra, Mohandas Pai, NGP Capital, Sequoia Capital</t>
  </si>
  <si>
    <t>Decacorn Capital, Sony Innovation Fund</t>
  </si>
  <si>
    <t>SternAegis</t>
  </si>
  <si>
    <t>SecurityScorecard</t>
  </si>
  <si>
    <t>https://securityscorecard.com/</t>
  </si>
  <si>
    <t>https://www.crunchbase.com/organization/security-scorecard</t>
  </si>
  <si>
    <t>SecurityScorecard Inc.</t>
  </si>
  <si>
    <t>SecurityScorecard is a cybersecurity platform used for predicting and remediating potential security risks.</t>
  </si>
  <si>
    <t>AlleyCorp, Atlas Venture, Evolution Equity Partners, boldstart ventures</t>
  </si>
  <si>
    <t>Accomplice, Evolution Equity Partners, Portage Partners, Sequoia Capital, boldstart ventures</t>
  </si>
  <si>
    <t>Accomplice, Evolution Equity Partners, Google Ventures, Portage Partners, Sequoia Capital, Two Sigma Ventures, boldstart ventures</t>
  </si>
  <si>
    <t>AXA Venture Partners, Accomplice, Evolution Equity Partners, Google Ventures, Intel Capital, Moody's Investors Service, NGP Capital, Sequoia Capital, Two Sigma Ventures, boldstart ventures</t>
  </si>
  <si>
    <t>AXA Venture Partners, Accomplice, Evolution Equity Partners, Intel Capital, Riverwood Capital, Two Sigma Ventures</t>
  </si>
  <si>
    <t>AXA Venture Partners, Accomplice, Evolution Equity Partners, Fitch Ventures, Google Ventures, Hearst’s Financial Venture Fund, Intel Capital, Kayne Anderson Rudnick (KAR), Millennia Capital, NGP Capital, Riverwood Capital, Silver Lake Waterman, T. Rowe Price, The Syndicate Group, boldstart ventures</t>
  </si>
  <si>
    <t>Apeel Sciences</t>
  </si>
  <si>
    <t>http://apeel.com</t>
  </si>
  <si>
    <t>https://www.crunchbase.com/organization/apeel-sciences</t>
  </si>
  <si>
    <t>Apeel Technology Inc.</t>
  </si>
  <si>
    <t>Apeel Sciences develops plant-derived shelf life extension technology for fresh produce that improves quality and reduces food waste.</t>
  </si>
  <si>
    <t>Engel Ventures, Jason Spievak, John Greathouse, Rhapsody Venture Partners</t>
  </si>
  <si>
    <t>Engel Ventures, Jason Spievak, Tech Coast Angels, Upfront Ventures, Xandex Investments LLP</t>
  </si>
  <si>
    <t>Andreessen Horowitz, DBL Partners, GroundForce Capital, Jason Spievak, Ling Wong, Ruttenberg Gordon Investments, S2G Ventures, Tao Capital Partners, Upfront Ventures</t>
  </si>
  <si>
    <t>Andreessen Horowitz, S2G Ventures, Upfront Ventures, Viking Global Investors</t>
  </si>
  <si>
    <t>GIC, Katy Perry, Oprah Winfrey, Rock Creek Capital, Tao Capital Partners, Upfront Ventures, Viking Global Investors</t>
  </si>
  <si>
    <t>Andreessen Horowitz, Anne Wojcicki, David Barber, Disruptive Technologies, GIC, K3 Ventures, Katy Perry, Michael Ovitz, Mirae Asset, Mirae Asset Capital, Santa Barbara Angel Alliance, Susan Wojcicki, Sweetwater Capital Partners, Tao Capital Partners, Temasek Holdings, Tenere Capital, Viking Global Investors</t>
  </si>
  <si>
    <t>Samsara</t>
  </si>
  <si>
    <t>http://www.samsara.com</t>
  </si>
  <si>
    <t>https://www.crunchbase.com/organization/samsara-2</t>
  </si>
  <si>
    <t>Samsara Inc.</t>
  </si>
  <si>
    <t>Samsara is the pioneer of the Connected Operations Cloud.</t>
  </si>
  <si>
    <t>Andreessen Horowitz, General Catalyst</t>
  </si>
  <si>
    <t>Andreessen Horowitz, FJ Labs, General Catalyst</t>
  </si>
  <si>
    <t>AllianceBernstein, Andreessen Horowitz, Dragon Capital, Dragoneer Investment Group, Empede Capital, Franklin Templeton, General Atlantic, General Catalyst, Sands Capital Ventures, Tiger Global Management, Warburg Pincus</t>
  </si>
  <si>
    <t>Roofstock</t>
  </si>
  <si>
    <t>https://www.roofstock.com</t>
  </si>
  <si>
    <t>https://www.crunchbase.com/organization/roofstock</t>
  </si>
  <si>
    <t>Roofstock, Inc.</t>
  </si>
  <si>
    <t>Roofstock is an online marketplace for investing in leased single-family rental homes.</t>
  </si>
  <si>
    <t>Bain Capital, Brendan Wallace, CSC Upshot, Eric Wu, German Ventures, Grey Wolf, Hone Capital, Khosla Ventures, Marc Benioff, SVA, ZenStone Venture Capital</t>
  </si>
  <si>
    <t>Bain Capital Ventures, FJ Labs, Güimar Vaca Sittic, Hone Capital, Khosla Ventures, Lightspeed Venture Partners, Nyca Partners, QED Investors, SVA</t>
  </si>
  <si>
    <t>Bain Capital Ventures, Canvas Ventures, FJ Labs, Khosla Ventures, Lightspeed Venture Partners, Nyca Partners, Paul Levine, QED Investors</t>
  </si>
  <si>
    <t>7GC &amp; Co, Bain Capital Ventures, Canvas Ventures, Citi Ventures, Khosla Ventures, LINK ASSET MANAGEMENT, Lightspeed Venture Partners, R136 Ventures, SVB Capital</t>
  </si>
  <si>
    <t>1Sharpe Capital, 7GC &amp; Co, Bain Capital Ventures, CAZ Investments, Canvas Ventures, Citi Ventures, DoorDash, Empede Capital, Expanding Capital, FJ Labs, First American, JLL Spark, Karman Ventures (fka Moving Capital), Khosla Ventures, Lightspeed Venture Partners, Masco Ventures, Newton Investment Management, Pegasus Tech Ventures, SVB Capital, SoftBank Vision Fund, The Private Shares Fund</t>
  </si>
  <si>
    <t>Mark43</t>
  </si>
  <si>
    <t>http://mark43.com</t>
  </si>
  <si>
    <t>https://www.crunchbase.com/organization/mark43</t>
  </si>
  <si>
    <t>Mark43, Inc.</t>
  </si>
  <si>
    <t>Mark43 is a public safety software platform allowing agencies to manage, share, collect, and analyze information.</t>
  </si>
  <si>
    <t>General Catalyst, Grape Arbor VC, Launchpad LA, Lowercase Capital, Rough Draft Ventures, SVA, Spark Capital, Thomas Eisenmann</t>
  </si>
  <si>
    <t>Allen &amp; Company, David Petraeus, General Catalyst, Govtech Fund, Innovation Endeavors, Lowercase Capital, Sheel Tyle, Sophia Bush, Spark Capital, Third Sphere</t>
  </si>
  <si>
    <t>Bezos Expeditions, David Petraeus, General Catalyst, Goldman Sachs, Govtech Fund, Lowercase Capital, SVA, Sound Ventures, Spark Capital</t>
  </si>
  <si>
    <t>Amplo, Bezos Expeditions, Breyer Capital, David Petraeus, General Catalyst, Goldman Sachs, Govtech Fund, Innovation Endeavors, SVA, Sound Ventures, Spark Capital</t>
  </si>
  <si>
    <t>Equable Capital</t>
  </si>
  <si>
    <t>Avenir Growth Capital, Empede Capital, General Catalyst, Goldman Sachs, HighSage Ventures, Lucy Turnbull, Malcolm Turnbull, Radcliff Group, Spark Capital, The Spruce House Partnership, Tiger Global Management</t>
  </si>
  <si>
    <t>Zenoti</t>
  </si>
  <si>
    <t>http://www.zenoti.com</t>
  </si>
  <si>
    <t>https://www.crunchbase.com/organization/zenoti</t>
  </si>
  <si>
    <t>Soham, Inc</t>
  </si>
  <si>
    <t>Zenoti is a provider of cloud-based software for the spa and salon industries.</t>
  </si>
  <si>
    <t>Accel, Norwest Venture Partners</t>
  </si>
  <si>
    <t>Accel, Norwest Venture Partners, Tiger Global Management</t>
  </si>
  <si>
    <t>Advent International, Steadview Capital, Tiger Global Management</t>
  </si>
  <si>
    <t>Usermind</t>
  </si>
  <si>
    <t>https://usermind.com</t>
  </si>
  <si>
    <t>https://www.crunchbase.com/organization/usermind-inc</t>
  </si>
  <si>
    <t>Usermind, Inc.</t>
  </si>
  <si>
    <t>Usermind's customer experience platform optimizes real-time customer interactions to improve business outcomes.</t>
  </si>
  <si>
    <t>Andreessen Horowitz, CRV, SVA, TriplePoint Ventures</t>
  </si>
  <si>
    <t>Andreessen Horowitz, CRV, Menlo Ventures</t>
  </si>
  <si>
    <t>Alumni Ventures, Andreessen Horowitz, CRV, Menlo Ventures, Northgate Capital</t>
  </si>
  <si>
    <t>Lemonade</t>
  </si>
  <si>
    <t>https://www.lemonade.com</t>
  </si>
  <si>
    <t>https://www.crunchbase.com/organization/lemonade</t>
  </si>
  <si>
    <t>Lemonade, Inc.</t>
  </si>
  <si>
    <t>Lemonade is a digital insurance company that uses artificial intelligence and behavioral economics.</t>
  </si>
  <si>
    <t>Thrive Capital, XL Innovate</t>
  </si>
  <si>
    <t>Aleph, Counterpart Advisors, General Catalyst, Generation Ventures, Google Ventures, Sequoia Capital Israel, Thrive Capital, Tusk Venture Partners, XL Innovate</t>
  </si>
  <si>
    <t>Aleph, Allianz, General Catalyst, Google Ventures, Sequoia Capital Israel, SoftBank, Sound Ventures, Tusk Venture Partners</t>
  </si>
  <si>
    <t>Allianz, General Catalyst, Google Ventures, Inventure Partners, Launchbay Capital, OurCrowd, SoftBank, Thrive Capital, eBrands</t>
  </si>
  <si>
    <t>Clear Labs</t>
  </si>
  <si>
    <t>https://www.clearlabs.com</t>
  </si>
  <si>
    <t>https://www.crunchbase.com/organization/clear-labs</t>
  </si>
  <si>
    <t>Clear Labs Inc.</t>
  </si>
  <si>
    <t>Clear Labs is a provider of a fully-automated sequencing platform for turnkey diagnostics.</t>
  </si>
  <si>
    <t>Signatures Capital</t>
  </si>
  <si>
    <t>Felicis, Khosla Ventures, Nimble Ventures, Plug and Play, SGH CAPITAL</t>
  </si>
  <si>
    <t>Alumni Ventures, Castor Ventures, Felicis, Google Ventures, Khosla Ventures, Menlo Ventures, Tencent, Wing Venture Capital</t>
  </si>
  <si>
    <t>Counterpoint Global, Dafgårds, Felicis, Google Ventures, Khosla Ventures, Menlo Ventures, Pfeffer Capital, Redmile Group, T. Rowe Price, Wing Venture Capital</t>
  </si>
  <si>
    <t>Everwise</t>
  </si>
  <si>
    <t>http://www.geteverwise.com</t>
  </si>
  <si>
    <t>https://www.crunchbase.com/organization/everwise</t>
  </si>
  <si>
    <t>Everwise Corporation</t>
  </si>
  <si>
    <t>Everwise’s software and services connect employees to the experts and insights they need to be successful at every stage of their career</t>
  </si>
  <si>
    <t>Alok Bhanot, Andre Haddad, Howard Boville, James Baez-Silva, Justin Byers, Robert Sanguedolce, Scott McNealy, Webb Investment Network</t>
  </si>
  <si>
    <t>Canvas Ventures, Sequoia Capital, Webb Investment Network</t>
  </si>
  <si>
    <t>Canvas Ventures, Four Rivers Group, Sequoia Capital, Webb Investment Network</t>
  </si>
  <si>
    <t>Wavefront</t>
  </si>
  <si>
    <t>http://www.wavefront.com/</t>
  </si>
  <si>
    <t>https://www.crunchbase.com/organization/wavefront</t>
  </si>
  <si>
    <t>VMware, Inc</t>
  </si>
  <si>
    <t>Wavefront is a hosted platform for ingesting, storing, visualizing and alerting on time series data.</t>
  </si>
  <si>
    <t>Sequoia Capital, Sutter Hill Ventures, Webb Investment Network, Workday Ventures</t>
  </si>
  <si>
    <t>Sequoia Capital, Sutter Hill Ventures, Tenaya Capital</t>
  </si>
  <si>
    <t>Che300</t>
  </si>
  <si>
    <t>http://www.che300.com</t>
  </si>
  <si>
    <t>https://www.crunchbase.com/organization/che300-com-车300</t>
  </si>
  <si>
    <t>Che300 is a secondhand car appraisal and transaction platform.</t>
  </si>
  <si>
    <t>N5Capital, Sequoia Capital, Source Code Capital</t>
  </si>
  <si>
    <t>Sequoia Capital, Source Code Capital</t>
  </si>
  <si>
    <t>SAIC Motor</t>
  </si>
  <si>
    <t>Keen</t>
  </si>
  <si>
    <t>http://keen.io</t>
  </si>
  <si>
    <t>https://www.crunchbase.com/organization/keen</t>
  </si>
  <si>
    <t>Keen.io LLC</t>
  </si>
  <si>
    <t>Keen is the embedded analytics API that makes shipping custom user-facing analytics easy and seamless.</t>
  </si>
  <si>
    <t>Amplify Partners, Cloud Power Capital, Morris Wheeler, Pelion Venture Partners, Rincon Venture Partners, Sequoia Capital, Streamlined Ventures</t>
  </si>
  <si>
    <t>Amplify Partners, Andrea Zurek, HP, Heavybit, Hewlett Packard Pathfinder, Issac J Roth, Morris Wheeler, Pat Matthews, Pelion Venture Partners, Rincon Venture Partners, Rothenberg Ventures, Sequoia Capital, XG Ventures</t>
  </si>
  <si>
    <t>Thanx</t>
  </si>
  <si>
    <t>http://www.thanx.com</t>
  </si>
  <si>
    <t>https://www.crunchbase.com/organization/thanx</t>
  </si>
  <si>
    <t>Thanx, Inc.</t>
  </si>
  <si>
    <t>Guest engagement that delights!</t>
  </si>
  <si>
    <t>Andy Rachleff, BoxGroup, Floodgate, Red Swan Ventures, Uncork Capital, XG Ventures</t>
  </si>
  <si>
    <t>Sequoia Capital, Uncork Capital</t>
  </si>
  <si>
    <t>Icon Ventures, Javelin Venture Partners, Sequoia Capital</t>
  </si>
  <si>
    <t>HashiCorp</t>
  </si>
  <si>
    <t>https://www.hashicorp.com</t>
  </si>
  <si>
    <t>https://www.crunchbase.com/organization/hashicorp</t>
  </si>
  <si>
    <t>HashiCorp, Inc.</t>
  </si>
  <si>
    <t>HashiCorp is a remote-first company that solves development, security, and operations challenges in infrastructure.</t>
  </si>
  <si>
    <t>Haystack</t>
  </si>
  <si>
    <t>GGV Capital, Haystack, Mayfield Fund, True Ventures</t>
  </si>
  <si>
    <t>GGV Capital, Mayfield Fund, Redpoint, True Ventures</t>
  </si>
  <si>
    <t>Bessemer Venture Partners, GGV Capital, IVP, Mango Capital, Mayfield Fund, Redpoint, TCV, True Ventures</t>
  </si>
  <si>
    <t>Franklin Templeton, GGV Capital, Geodesic Capital, ICONIQ Growth, IVP, Mayfield Fund, Redpoint, T. Rowe Price, True Ventures</t>
  </si>
  <si>
    <t>HomeLane</t>
  </si>
  <si>
    <t>http://www.homelane.com</t>
  </si>
  <si>
    <t>https://www.crunchbase.com/organization/homelane</t>
  </si>
  <si>
    <t>Homevista Decor and Furnishings Pvt. Ltd.</t>
  </si>
  <si>
    <t>HomeLane is a home interior company that provides homeowners with personalized and customized home designs.</t>
  </si>
  <si>
    <t>Aarin Capital, Peak XV Partners</t>
  </si>
  <si>
    <t>Aarin Capital, Sequoia Capital</t>
  </si>
  <si>
    <t>Accel, Peak XV Partners, RB Investments Pte. Ltd.</t>
  </si>
  <si>
    <t>Brand Capital</t>
  </si>
  <si>
    <t>360 ONE Asset, Accel, Evolvence India Fund, NuVentures, Oman India Joint Investment Fund, Peak XV Partners, Pidilite Industries Limited, Stride Ventures</t>
  </si>
  <si>
    <t>Patreon</t>
  </si>
  <si>
    <t>http://www.patreon.com</t>
  </si>
  <si>
    <t>https://www.crunchbase.com/organization/patreon</t>
  </si>
  <si>
    <t>Patreon, Inc.</t>
  </si>
  <si>
    <t>Patreon is an online platform connecting musicians and other artists with their fan base.</t>
  </si>
  <si>
    <t>Atlas Venture, CRV, Freestyle Capital, Initialized Capital, Jonathan Teo, Rothenberg Ventures, SVA, Tyler Willis</t>
  </si>
  <si>
    <t>Alexis Ohanian, Atlas Ventures, CAA Ventures, CRV, David Marcus, Freestyle Capital, Index Ventures, Initialized Capital, Josh Reeves, Joshua Schachter, Ooga Labs, SVA, Sam Altman, Social Discovery Group, StartX (Stanford-StartX Fund), Terrence Rohan, Thrive Capital, UTA Ventures</t>
  </si>
  <si>
    <t>Accomplice, Allen &amp; Company, CRV, Freestyle Capital, Index Ventures, StartX (Stanford-StartX Fund), Thrive Capital</t>
  </si>
  <si>
    <t>Accomplice, CRV, DFJ Growth, Freestyle Capital, Index Ventures, Thrive Capital</t>
  </si>
  <si>
    <t>CRV, DFJ Growth, Freestyle Capital, Glade Brook Capital Partners, Hannibal Buress, Index Ventures, Initialized Capital, Serj Tankian, Terrence Rohan, Thrive Capital</t>
  </si>
  <si>
    <t>Glade Brook Capital Partners, Lone Pine Capital, New Enterprise Associates, Quarry, Wellington Management</t>
  </si>
  <si>
    <t>DFJ Growth, Domenico Loprieno, Glade Brook Capital Partners, Lone Pine Capital, New Enterprise Associates, Tiger Global Management, Wellington Management, Woodline Partners</t>
  </si>
  <si>
    <t>The ONE Music Group</t>
  </si>
  <si>
    <t>https://theonemusic.com/</t>
  </si>
  <si>
    <t>https://www.crunchbase.com/organization/the-one-smart-piano</t>
  </si>
  <si>
    <t>Using technology to improve the musical experience, we embody the concept of classic + smart.</t>
  </si>
  <si>
    <t>Sequoia Capital, Sinovation Ventures, ZhenFund</t>
  </si>
  <si>
    <t>YourMechanic</t>
  </si>
  <si>
    <t>http://www.yourmechanic.com</t>
  </si>
  <si>
    <t>https://www.crunchbase.com/organization/yourmechanic</t>
  </si>
  <si>
    <t>YourMechanic, Inc.</t>
  </si>
  <si>
    <t>YourMechanic is an online marketplace enabling consumers and fleets to get over 500 auto services directly at their homes, offices and lots.</t>
  </si>
  <si>
    <t>Rugged Ventures, SVA, Y Combinator</t>
  </si>
  <si>
    <t>Andreessen Horowitz, Great Oaks Venture Capital, Jazva (jazva), SoftBank Capital, The R-Group, LLC</t>
  </si>
  <si>
    <t>American Family Insurance, Andreessen Horowitz, CSC Upshot, Data Point Capital, Lerer Hippeau, PG Ventures, Promus Ventures, SAIC Venture Capital, Silicon Valley Bank, SoftBank Capital, The R-Group, LLC, Verizon Ventures</t>
  </si>
  <si>
    <t>Health IQ</t>
  </si>
  <si>
    <t>https://www.healthiq.com/</t>
  </si>
  <si>
    <t>https://www.crunchbase.com/organization/health-iq</t>
  </si>
  <si>
    <t>Hi.Q, Inc.</t>
  </si>
  <si>
    <t>Learn more about your Health IQ with the world's largest health quiz</t>
  </si>
  <si>
    <t>CRV, First Round Capital, Greylock, Menlo Ventures, Rock Health Capital, Western Technology Investment</t>
  </si>
  <si>
    <t>CRV, Felicis, First Round Capital, Foundation Capital, Ribbit Capital, Western Technology Investment</t>
  </si>
  <si>
    <t>Andreessen Horowitz, CRV, First Round Capital, Foundation Capital</t>
  </si>
  <si>
    <t>Andreessen Horowitz, Aquiline Technology Growth, Greenspring Associates, Hanwha Asset Management</t>
  </si>
  <si>
    <t>Amplitude</t>
  </si>
  <si>
    <t>http://amplitude.com</t>
  </si>
  <si>
    <t>https://www.crunchbase.com/organization/amplitude</t>
  </si>
  <si>
    <t>Amplitude, Inc.</t>
  </si>
  <si>
    <t>Amplitude is a product intelligence platform that provides digital product tools that help teams run and grow their businesses.</t>
  </si>
  <si>
    <t>Quest Venture Partners, Slow Ventures</t>
  </si>
  <si>
    <t>Battery Ventures, Benchmark, DCVC, Long Venture Partners, Merus Capital, Quest Venture Partners</t>
  </si>
  <si>
    <t>Battery Ventures, Benchmark Capital Advisory UK, IVP, Lead Edge Capital, Meritech Capital Partners, Sequoia Capital</t>
  </si>
  <si>
    <t>Battery Ventures, Benchmark, GIC, IVP, Lead Edge Capital, Sequoia Capital, Sorenson Capital</t>
  </si>
  <si>
    <t>Battery Ventures, GIC, IVP, Sequoia Capital</t>
  </si>
  <si>
    <t>Zenreach</t>
  </si>
  <si>
    <t>http://zenreach.com/</t>
  </si>
  <si>
    <t>https://www.crunchbase.com/organization/zenreach</t>
  </si>
  <si>
    <t>Zenreach, Inc.</t>
  </si>
  <si>
    <t>Zenreach connects your online marketing with in-store results for digital marketing that performs 4x better.</t>
  </si>
  <si>
    <t>Atomic</t>
  </si>
  <si>
    <t>Bain Capital Ventures, DHVC, Felicis, Formation 8</t>
  </si>
  <si>
    <t>Bain Capital Ventures, First Round Capital, Formation 8, Founders Fund, SVA, Uncork Capital</t>
  </si>
  <si>
    <t>8VC, Bain Capital Ventures, First Round Capital, Founders Fund, Maverick Ventures, SVA, Thirty Five Ventures</t>
  </si>
  <si>
    <t>Zymergen</t>
  </si>
  <si>
    <t>http://www.zymergen.com</t>
  </si>
  <si>
    <t>https://www.crunchbase.com/organization/zymergen</t>
  </si>
  <si>
    <t>Zymergen, Inc.</t>
  </si>
  <si>
    <t>Zymergen is a biotechnology company that specializes in machine learning, big data, and artificial intelligence.</t>
  </si>
  <si>
    <t>DCVC, David Beyer, Genoa Ventures, Jenny Rooke, Jesse Robbins, Josh Perfetto, Linden Mobile Ventures</t>
  </si>
  <si>
    <t>AME Cloud Ventures, DCVC, Genoa Ventures, Innovation Endeavors, Obvious Ventures, SciFi VC, Threshold, True Ventures, Two Sigma Ventures</t>
  </si>
  <si>
    <t>AME Cloud Ventures, DCVC, ICONIQ Capital, Innovation Endeavors, Obvious Ventures, Prelude Ventures, SoftBank, Tao Capital Partners, Threshold, Two Sigma</t>
  </si>
  <si>
    <t>Cota Capital, DCVC, Goldman Sachs, Hanwha Asset Management, Innovation Endeavors, Mission BioCapital, SoftBank Vision Fund, Threshold, Trans-Pacific Technology Fund (TPTF), True Ventures, Two Sigma Ventures</t>
  </si>
  <si>
    <t>Baillie Gifford, Baron Capital, DCVC, Employee Stock Option Fund, Perceptive Advisors, SoftBank Vision Fund, True Ventures</t>
  </si>
  <si>
    <t>Handshake</t>
  </si>
  <si>
    <t>http://joinhandshake.com</t>
  </si>
  <si>
    <t>https://www.crunchbase.com/organization/handshake-2</t>
  </si>
  <si>
    <t>Stryder Corp.</t>
  </si>
  <si>
    <t>Handshake is a college career network that helps students and recent graduates find their next opportunity.</t>
  </si>
  <si>
    <t>Annox Capital, Charlie Cheever, Hans Robertson, Lightspeed Venture Partners, Lowercase Capital, True Ventures</t>
  </si>
  <si>
    <t>Annox Capital, Charlie Cheever, GSV Advisors, GSV Ventures, Hans Robertson, Kleiner Perkins, Lightspeed Venture Partners, Lowercase Capital, True Ventures</t>
  </si>
  <si>
    <t>Kleiner Perkins, Lightspeed Venture Partners, Lowercase Capital, Spark Capital, True Ventures</t>
  </si>
  <si>
    <t>Chan Zuckerberg Initiative, EQT Ventures, Kleiner Perkins, Lightspeed Venture Partners, Omidyar Network, Reach Capital, Spark Capital, True Ventures</t>
  </si>
  <si>
    <t>Chan Zuckerberg Initiative, EQT Ventures, Emerson Collective, GGV Capital, Imaginable Futures, Kleiner Perkins, Lightspeed Venture Partners, Omidyar Network, Spark Capital, True Ventures</t>
  </si>
  <si>
    <t>Chan Zuckerberg Initiative, Coatue, EQT Ventures, Emerson Collective, GGV Capital, Kleiner Perkins, Lightspeed Venture Partners, Omidyar Network, Reach Capital, Spark Capital, True Ventures, Valiant Peregrine Fund</t>
  </si>
  <si>
    <t>Base10’s Advancement Initiative, Chan Zuckerberg Initiative, Coatue, EQT Ventures, Emerson Collective, GGV Capital, Kleiner Perkins, Lightspeed Venture Partners, Reach Capital, Spark Capital, True Ventures, Valiant Peregrine Fund</t>
  </si>
  <si>
    <t>Gladly</t>
  </si>
  <si>
    <t>https://www.gladly.com/</t>
  </si>
  <si>
    <t>https://www.crunchbase.com/organization/gladly-software</t>
  </si>
  <si>
    <t>Gladly Software, Inc.</t>
  </si>
  <si>
    <t>Gladly is reinventing customer service with a customer service platform.</t>
  </si>
  <si>
    <t>DCVC, Greylock</t>
  </si>
  <si>
    <t>Greylock, New Enterprise Associates</t>
  </si>
  <si>
    <t>GGV Capital, Greylock, JetBlue Ventures, New Enterprise Associates</t>
  </si>
  <si>
    <t>Future Fund, GGV Capital, Glynn Capital Management, Greylock, New Enterprise Associates</t>
  </si>
  <si>
    <t>Cadre</t>
  </si>
  <si>
    <t>http://cadre.com</t>
  </si>
  <si>
    <t>https://www.crunchbase.com/organization/cadre-2</t>
  </si>
  <si>
    <t>Quadro Partners, Inc.</t>
  </si>
  <si>
    <t>Cadre is an online marketplace that connects investors and operators of real estate.</t>
  </si>
  <si>
    <t>ACME Capital, Andrew L. Farkas, Founders Fund, General Catalyst, Gin Lane, HDS Capital, Jaws Ventures, Jon Winkelried, Khosla Ventures, Lakestar, Michael D. Fascitelli, Recharge Capital, Ride Home Fund, Shervin Pishevar, Slow Ventures, Thrive Capital, Wendi Murdoch</t>
  </si>
  <si>
    <t>Apoletto Managers, Goldman Sachs Investment Partners, Recharge Capital, Wendi Murdoch</t>
  </si>
  <si>
    <t>Andreessen Horowitz, Breyer Capital, Class 5 Global, Ford Foundation, General Catalyst, Goldman Sachs Investment Partners, Khosla Ventures, Thrive Capital</t>
  </si>
  <si>
    <t>KSV Global, ROC VENTURE GROUP, Sahin Boydas</t>
  </si>
  <si>
    <t>Outdoor Voices</t>
  </si>
  <si>
    <t>https://www.outdoorvoices.com</t>
  </si>
  <si>
    <t>https://www.crunchbase.com/organization/outdoor-voices</t>
  </si>
  <si>
    <t>Outdoor Voices Inc.</t>
  </si>
  <si>
    <t>Outdoor Voices is an active lifestyle brand that makes technical apparel for recreation.</t>
  </si>
  <si>
    <t>14W, Blue Bottle Coffee, Brainchild Holdings, Burch Creative Capital, Centre Street Partners, Collaborative Fund, Erik Kimel, General Catalyst, Red Sea Ventures, SWTLF Ventures, Shamin Walsh, Sweetgreen, Warby Parker</t>
  </si>
  <si>
    <t>14W, Centre Street Partners, Collaborative Fund, Forerunner Ventures, General Catalyst, Mark Vadon</t>
  </si>
  <si>
    <t>14W, BAM Ventures, Centre Street Partners, Collaborative Fund, Dan Benton, Forerunner Ventures, General Catalyst, Mark Gillespie, Mark Vadon</t>
  </si>
  <si>
    <t>Centre Street Partners, Drexler Ventures, Forerunner Ventures, General Catalyst, Google Ventures</t>
  </si>
  <si>
    <t>Contrast Security</t>
  </si>
  <si>
    <t>https://www.contrastsecurity.com</t>
  </si>
  <si>
    <t>https://www.crunchbase.com/organization/contrast-security</t>
  </si>
  <si>
    <t>Contrast Security, Inc.</t>
  </si>
  <si>
    <t>Contrast Security is a modernized application security, embedding code analysis, and attack prevention directly into the software.</t>
  </si>
  <si>
    <t>Acero Capital</t>
  </si>
  <si>
    <t>Acero Capital, General Catalyst, John Thompson, Paul Sagan, Ron Gula</t>
  </si>
  <si>
    <t>AXA Venture Partners, Acero Capital, Battery Ventures, General Catalyst, M12 - Microsoft's Venture Fund</t>
  </si>
  <si>
    <t>AXA Venture Partners, Acero Capital, Battery Ventures, General Catalyst, M12 - Microsoft's Venture Fund, Warburg Pincus</t>
  </si>
  <si>
    <t>AXA Venture Partners, Acero Capital, Battery Ventures, General Catalyst, Liberty Strategic Capital, M12 - Microsoft's Venture Fund, Warburg Pincus</t>
  </si>
  <si>
    <t>Lucid Software</t>
  </si>
  <si>
    <t>https://www.lucid.co</t>
  </si>
  <si>
    <t>https://www.crunchbase.com/organization/lucidchart</t>
  </si>
  <si>
    <t>Lucid Software, Inc.</t>
  </si>
  <si>
    <t>Lucid is a visual collaboration suite that helps teams see and build the future from idea to reality.</t>
  </si>
  <si>
    <t>2M Companies, 500 Global, Benjamin Ling, Endeavour Investment Partners, Google Ventures, Jonathan Betz, K9 Ventures</t>
  </si>
  <si>
    <t>Grayhawk Capital, Kickstart, Peterson Ventures</t>
  </si>
  <si>
    <t>Grayhawk Capital, Jeff Kearl, Josh James, Kickstart, Spectrum Equity</t>
  </si>
  <si>
    <t>ICONIQ Growth, Meritech Capital Partners, Spectrum Equity</t>
  </si>
  <si>
    <t>Cross Creek, ICONIQ Growth, Meritech Capital Partners, Spectrum Equity</t>
  </si>
  <si>
    <t>Crew Capital, ICONIQ Growth</t>
  </si>
  <si>
    <t>Toast</t>
  </si>
  <si>
    <t>https://pos.toasttab.com</t>
  </si>
  <si>
    <t>https://www.crunchbase.com/organization/toast</t>
  </si>
  <si>
    <t>Toast, Inc.</t>
  </si>
  <si>
    <t>Toast is a point-of-sale and restaurant management platform for businesses in the food service and hospitality space.</t>
  </si>
  <si>
    <t>Princeton Ventures</t>
  </si>
  <si>
    <t>Bessemer Venture Partners, F-Prime Capital, Google Ventures</t>
  </si>
  <si>
    <t>Bessemer Venture Partners, Generation Investment Management, Google Ventures, Lead Edge Capital, Teamworthy Ventures</t>
  </si>
  <si>
    <t>T. Rowe Price, Tiger Global Management</t>
  </si>
  <si>
    <t>Bessemer Venture Partners, G Squared, Lead Edge Capital, Light Street Capital, Riot Ventures, T. Rowe Price, TCV, Tiger Global Management</t>
  </si>
  <si>
    <t>9Yards Capital, Alta Park Capital, American Express Ventures, Bessemer Venture Partners, Counterpart Advisors, Durable Capital Partners, G Squared, Greenoaks, Light Street Capital, TCV, TPG, Tiger Global Management</t>
  </si>
  <si>
    <t>All Def Digital</t>
  </si>
  <si>
    <t>http://alldefdigital.com</t>
  </si>
  <si>
    <t>https://www.crunchbase.com/organization/all-def-digital</t>
  </si>
  <si>
    <t>All Def Digital, Inc.</t>
  </si>
  <si>
    <t>ALL DEF DIGITAL is a premium, multi-platform digital media company and entertainment hub</t>
  </si>
  <si>
    <t>Advancit Capital, Greycroft, Headline, Nu Horizons Investments</t>
  </si>
  <si>
    <t>Advancit Capital, Andreessen Horowitz, Bryant Stibel Investments, Greycroft, Headline, Nu Horizons Investments, Third Wave Digital, WPP Ventures</t>
  </si>
  <si>
    <t>ClassDojo</t>
  </si>
  <si>
    <t>https://www.classdojo.com</t>
  </si>
  <si>
    <t>https://www.crunchbase.com/organization/classdojo</t>
  </si>
  <si>
    <t>ClassDojo, Inc</t>
  </si>
  <si>
    <t>ClassDojo is a school communication platform that teachers, students, and families use to build close-knit communities.</t>
  </si>
  <si>
    <t>David Jeske, General Catalyst, Jason Citron, Jeff Clavier, Joe Greenstein, Kapor Capital, Learn Capital, Lee Linden, Lerer Hippeau, Matthew Ocko, Morado Ventures, NewSchools Venture Fund, Ronald Conway, Start Fund, Tabreez Verjee, Uncork Capital, Yuri Milner</t>
  </si>
  <si>
    <t>DCVC, Felicis, General Catalyst, Morado Ventures, SVA, Shasta Ventures, SoftTech, Uncork Capital</t>
  </si>
  <si>
    <t>GSV Ventures, General Catalyst, Kortschak Investments L.P., Reach Capital, SignalFire, Uprising Ventures</t>
  </si>
  <si>
    <t>Buckley Ventures, GSV Ventures, General Catalyst, SignalFire, Uncork Capital</t>
  </si>
  <si>
    <t>Adams Street Partners, Tencent</t>
  </si>
  <si>
    <t>Acalvio Technologies</t>
  </si>
  <si>
    <t>http://www.acalvio.com/</t>
  </si>
  <si>
    <t>https://www.crunchbase.com/organization/acalvio-technologies</t>
  </si>
  <si>
    <t>Acalvio Technologies, Inc.</t>
  </si>
  <si>
    <t>Acalvio, the leader in cyber deception technology, helps enterprises actively defend against advanced security threats.</t>
  </si>
  <si>
    <t>Accel, Ignition Partners</t>
  </si>
  <si>
    <t>Eileses Capital, Google Ventures, Ignition Partners, Splunk</t>
  </si>
  <si>
    <t>Accel, Eileses Capital, Google Ventures, Honeywell Ventures, Presidio Ventures, Splunk Ventures</t>
  </si>
  <si>
    <t>Accel, Eileses Capital, Google Ventures, Honeywell Ventures, J2 Ventures, Presidio Ventures, TriplePoint Ventures</t>
  </si>
  <si>
    <t>Ant Group</t>
  </si>
  <si>
    <t>https://www.antgroup.com</t>
  </si>
  <si>
    <t>https://www.crunchbase.com/organization/ant-group</t>
  </si>
  <si>
    <t>Ant Group Co., Ltd.</t>
  </si>
  <si>
    <t>Ant Group strives to enable all consumers and small businesses to have equal access to financial and other services through technology.</t>
  </si>
  <si>
    <t>National Council for Social Security Fund</t>
  </si>
  <si>
    <t>CCB International, China Development Industrial Bank (CDIB), China Investment Corporation, Primavera Capital Group</t>
  </si>
  <si>
    <t>Allon Ventures, Credit Suisse, FJ Labs, GIC, General Atlantic, Khazanah Nasional, Sahsen Ventures, Sequoia Capital, Silver Lake, Temasek Holdings, The Carlyle Group, Warburg Pincus, Wharton Alumni Angels</t>
  </si>
  <si>
    <t>Ripple Foods</t>
  </si>
  <si>
    <t>http://ripplefoods.com/</t>
  </si>
  <si>
    <t>https://www.crunchbase.com/organization/ripple-foods</t>
  </si>
  <si>
    <t>Ripple Foods PBC.</t>
  </si>
  <si>
    <t>Ripple Foods specializes in making non-dairy milk with just as much protein as milk and half the sugar.</t>
  </si>
  <si>
    <t>Blueberry Ventures, Evolution VC Partners, Khosla Ventures, Prelude Ventures, Radicle Impact</t>
  </si>
  <si>
    <t>Blueberry Ventures, Collaborative Fund, Finn Capital Partners, Google Ventures, GroundForce Capital, Khosla Ventures, Prelude Ventures, S2G Ventures, Tao Capital Partners, Tim Koogle</t>
  </si>
  <si>
    <t>Euclidean Capital, Fall Line Capital, Goldman Sachs, Google Ventures, Khosla Ventures, Prelude Ventures, S2G Ventures</t>
  </si>
  <si>
    <t>Empede Capital, Google Ventures, Inventages Venture Capital Investment Inc., Prelude Ventures, Sand Hill Angels, The Brkfst Club, White Buffalo Capital</t>
  </si>
  <si>
    <t>Ajax Strategies, Changer Club, Euclidean Capital, Fall Line Capital, Google Ventures, OurCrowd, Prelude Ventures, Rage Capital, S2G Ventures, Tao Capital Partners</t>
  </si>
  <si>
    <t>Digit</t>
  </si>
  <si>
    <t>https://digit.co/</t>
  </si>
  <si>
    <t>https://www.crunchbase.com/organization/digit-4</t>
  </si>
  <si>
    <t>Hello Digit, Inc.</t>
  </si>
  <si>
    <t>Digit is a finance app that analyzes your spending habits and automatically saves the perfect amount every day.</t>
  </si>
  <si>
    <t>Baseline Ventures, Financial Solutions Lab, Freestyle Capital, General Catalyst, Google Ventures, Initialized Capital, John C. Morris</t>
  </si>
  <si>
    <t>General Catalyst, Ribbit Capital</t>
  </si>
  <si>
    <t>Initialized Capital, Quiet Capital</t>
  </si>
  <si>
    <t>RealtyShares</t>
  </si>
  <si>
    <t>http://www.realtyshares.com</t>
  </si>
  <si>
    <t>https://www.crunchbase.com/organization/realtyshares</t>
  </si>
  <si>
    <t>RealtyShares, Inc.</t>
  </si>
  <si>
    <t>RealtyShares, a real estate investment platform, gives investors direct access to quality commercial real estate investment opportunities.</t>
  </si>
  <si>
    <t>General Catalyst, Menlo Ventures</t>
  </si>
  <si>
    <t>CSC Upshot, General Catalyst, Menlo Ventures, Union Square Ventures</t>
  </si>
  <si>
    <t>Bow Capital, Cross Creek, General Catalyst, Menlo Ventures, Paul Levine, Union Square Ventures</t>
  </si>
  <si>
    <t>Velo3D</t>
  </si>
  <si>
    <t>http://www.velo3d.com</t>
  </si>
  <si>
    <t>https://www.crunchbase.com/organization/velo3d</t>
  </si>
  <si>
    <t>Velo3D, Inc</t>
  </si>
  <si>
    <t>Velo3D is a digital manufacturing company that uses 3D production printers and flow print preparation software to print 3D metal.</t>
  </si>
  <si>
    <t>Khosla Ventures, Playground Global</t>
  </si>
  <si>
    <t>Bessemer Venture Partners, Khosla Ventures, Piva Capital, Playground Global, Taiyo Nippon Sanso Corp</t>
  </si>
  <si>
    <t>GitLab</t>
  </si>
  <si>
    <t>http://about.gitlab.com</t>
  </si>
  <si>
    <t>https://www.crunchbase.com/organization/gitlab-com</t>
  </si>
  <si>
    <t>GitLab Inc.</t>
  </si>
  <si>
    <t>GitLab is a web-based Git repository manager that offers a variety of features for software development teams.</t>
  </si>
  <si>
    <t>500 Global, Khosla Ventures, Liquid 2 Ventures, Sound Ventures, Tuesday Capital, Y Combinator</t>
  </si>
  <si>
    <t>August Capital, Khosla Ventures, Y Combinator</t>
  </si>
  <si>
    <t>Goldman Sachs, ICONIQ Growth</t>
  </si>
  <si>
    <t>Adage Capital Management, Alkeon Capital, Altimeter Capital, Coatue, D1 Capital Partners, Franklin Templeton, Goldman Sachs, ICONIQ Growth, Light Street Capital, TCV, Tiger Global Management, Tiger Management Corporation, Two Sigma Private Investments, Y Combinator Continuity Fund</t>
  </si>
  <si>
    <t>Elysium</t>
  </si>
  <si>
    <t>http://www.elysiumhealth.com</t>
  </si>
  <si>
    <t>https://www.crunchbase.com/organization/elysium-health</t>
  </si>
  <si>
    <t>Elysium Health, Inc.</t>
  </si>
  <si>
    <t>Elysium Health offers health products built with science such as dietary supplements and anti-aging drugs.</t>
  </si>
  <si>
    <t>Audrey Capital, TYLT Ventures</t>
  </si>
  <si>
    <t>Breyer Capital, General Catalyst, Jim Manzi, Matt Mullenweg, Morningside Group, Robert Nelsen, Sound Ventures</t>
  </si>
  <si>
    <t>Breyer Capital, GISEV Family Office, General Catalyst, Mayo Clinic Ventures, Western Technology Investment</t>
  </si>
  <si>
    <t>Degreed</t>
  </si>
  <si>
    <t>http://degreed.com</t>
  </si>
  <si>
    <t>https://www.crunchbase.com/organization/degreed</t>
  </si>
  <si>
    <t>Degreed, Inc.</t>
  </si>
  <si>
    <t>Degreed is an upskilling platform where individuals and organizations can discover content, build skills, and certify expertise.</t>
  </si>
  <si>
    <t>Kaplan EdTech Accelerator, Techstars</t>
  </si>
  <si>
    <t>Album VC, BYU Cougar Capital, Chris Eyre, GSV Ventures, Signal Peak Ventures</t>
  </si>
  <si>
    <t>BYU Cougar Capital, Elevate Innovation Partners, GSV Ventures, Jump Capital, Rethink Education, Signal Peak Ventures</t>
  </si>
  <si>
    <t>Contour Venture Partners, Jump Capital, Owl Ventures, Signal Peak Ventures</t>
  </si>
  <si>
    <t>Album VC, AllianceBernstein, Contour Venture Partners, Firework Ventures, Founders Circle Capital, GSV Ventures, GoldenArc Capital, Owl Ventures, Riverwood Capital, Sapphire Ventures, Section Partners, Signal Peak Ventures, Tess Ventures</t>
  </si>
  <si>
    <t>Culture Amp</t>
  </si>
  <si>
    <t>http://cultureamp.com</t>
  </si>
  <si>
    <t>https://www.crunchbase.com/organization/cultureamp</t>
  </si>
  <si>
    <t>Culture Amp Pty Ltd</t>
  </si>
  <si>
    <t>Culture Amp is an employee analytics platform that specializes in staff surveying and analytics.</t>
  </si>
  <si>
    <t>Blackbird Ventures, Felicis, Index Ventures, Jonathan Downey</t>
  </si>
  <si>
    <t>Blackbird Ventures, Felicis, Index Ventures</t>
  </si>
  <si>
    <t>Blackbird Ventures, Felicis, Index Ventures, Sapphire Ventures</t>
  </si>
  <si>
    <t>Blackbird Ventures, Felicis, Grok Ventures, Hostplus, Index Ventures, Sapphire Ventures, Skip Capital</t>
  </si>
  <si>
    <t>Blackbird Ventures, Felicis, Global Founders Capital, Grok Ventures, Hostplus, Index Ventures, Sapphire Ventures, Sequoia Capital China, Skip Capital, TDM Growth Partners</t>
  </si>
  <si>
    <t>Blackbird Ventures, Felicis, Global Founders Capital, Grok Ventures, Index Ventures, Salesforce Ventures, Sapphire Ventures, Sequoia Capital China, Skip Capital, TDM Growth Partners</t>
  </si>
  <si>
    <t>Cerebras Systems</t>
  </si>
  <si>
    <t>http://cerebras.net/</t>
  </si>
  <si>
    <t>https://www.crunchbase.com/organization/cerebras-systems</t>
  </si>
  <si>
    <t>Cerebras Systems Inc.</t>
  </si>
  <si>
    <t>Cerebras Systems develops computing chips with the sole purpose of accelerating AI.</t>
  </si>
  <si>
    <t>Eclipse Ventures, Foundation Capital</t>
  </si>
  <si>
    <t>Benchmark, Eclipse Ventures, SVA</t>
  </si>
  <si>
    <t>Altimeter Capital, Benchmark, Eclipse Ventures, Foundation Capital, Open Field Capital, Scale-Up, Sequoia Capital</t>
  </si>
  <si>
    <t>Altimeter Capital, Benchmark, Coatue, Eclipse Ventures, Foundation Capital, Vy Capital</t>
  </si>
  <si>
    <t>Abu Dhabi Growth Fund, Alpha Wave Ventures, Azure Ventures Group, Eclipse Ventures, Empede Capital</t>
  </si>
  <si>
    <t>Operator</t>
  </si>
  <si>
    <t>https://operator.com/</t>
  </si>
  <si>
    <t>https://www.crunchbase.com/organization/operator</t>
  </si>
  <si>
    <t>Operator, Inc.</t>
  </si>
  <si>
    <t>Operator is an online shop powered by a community of experts that offers a range of products from fashionable items and RTWs to home decors.</t>
  </si>
  <si>
    <t>Designer Fund, Expa, Greylock, Ruchi Sanghvi</t>
  </si>
  <si>
    <t>Expa, Formation 8, GGV Capital, Greylock, Horizons Ventures</t>
  </si>
  <si>
    <t>Scopely</t>
  </si>
  <si>
    <t>http://www.scopely.com</t>
  </si>
  <si>
    <t>https://www.crunchbase.com/organization/scopely</t>
  </si>
  <si>
    <t>Scopely, Inc.</t>
  </si>
  <si>
    <t>Scopely is an entertainment and video game company that creates, publishes, and live-operates immersive games.</t>
  </si>
  <si>
    <t>AngelVision Investors, Anthem Venture Partners, Arnie Rissman, Auren Hoffman, Bonfire Ventures, BoxGroup, Brian Lee, Clark Landry, Collaborative Fund, David Tisch, Double M Partners, Evan Rifkin, Felicis, Gil Elbaz, Greycroft, Kelly Perdew, Michael Blend, Michael Lazerow, Miramar Ventures, New Enterprise Associates, Red Swan Ventures, Sands Capital Ventures, Science, Social Leverage, TCG, Techstars Ventures, Terry Semel, Tiller Partners</t>
  </si>
  <si>
    <t>Brendan Iribe, Bryant Stibel Investments, Centerview Capital, Double M Partners, Evolution Media, Greycroft, Highland Capital Partners, Jeff Stibel, Knoll Ventures, M13, Miramar Ventures, Sands Capital Ventures, TCG, Zander Lurie</t>
  </si>
  <si>
    <t>Elephant, Evolution Media, Greycroft, Headline, Highland Capital Partners, Pario Ventures, Sands Capital Ventures, Take-Two Interactive Software</t>
  </si>
  <si>
    <t>Cross Creek, Greenspring Associates, Horizons Ventures, K2 Global, Pario Ventures, Pritzker Group Venture Capital, Revolution, Revolution Growth, Sands Capital Ventures</t>
  </si>
  <si>
    <t>Advance, Baillie Gifford, BlackRock, Canada Pension Plan Investment Board, Greycroft, NewView Capital, Revolution, Revolution Growth, Sands Capital Ventures, TCG, Velvet Sea Ventures</t>
  </si>
  <si>
    <t>Baillie Gifford, Battery Ventures, BlackRock, Canada Pension Plan Investment Board, D1 Capital Partners, Declaration Partners, Eldridge Industries, Greycroft, HOF Capital, Highland Capital Partners, Moore Strategic Ventures, NewView Capital, Revolution Growth, Sands Capital Ventures, TSG Consumer Partners, Wellington Management</t>
  </si>
  <si>
    <t>Cato Networks</t>
  </si>
  <si>
    <t>http://www.catonetworks.com</t>
  </si>
  <si>
    <t>https://www.crunchbase.com/organization/cato-networks</t>
  </si>
  <si>
    <t>Cato Networks Ltd.</t>
  </si>
  <si>
    <t>Cato Networks is a provider of a SASE platform that offers a secure enterprise network connection to locations, people, and data.</t>
  </si>
  <si>
    <t>Aspect Ventures, U.S. Venture Partners</t>
  </si>
  <si>
    <t>Aspect Ventures, Greylock, Gur Shatz, Shlomo Kramer, Singtel Innov8, U.S. Venture Partners</t>
  </si>
  <si>
    <t>Aspect Ventures, Greylock, Gur Shatz, Lightspeed Venture Partners, Shlomo Kramer, Singtel Innov8, U.S. Venture Partners</t>
  </si>
  <si>
    <t>Aspect Ventures, Greylock, Lightspeed Venture Partners, Shlomo Kramer, Singtel Innov8, U.S. Venture Partners</t>
  </si>
  <si>
    <t>Acrew Capital, Aspect Ventures, Coatue, Greylock, Lightspeed Venture Partners, Shlomo Kramer, Singtel Innov8</t>
  </si>
  <si>
    <t>Weaveworks</t>
  </si>
  <si>
    <t>https://www.weave.works/</t>
  </si>
  <si>
    <t>https://www.crunchbase.com/organization/weaveworks</t>
  </si>
  <si>
    <t>Weaveworks Ltd.</t>
  </si>
  <si>
    <t>Weaveworks simplifies operating Kubernetes workloads and provides a developer-centric operating model for cloud-native applications.</t>
  </si>
  <si>
    <t>Accel, Redline Capital</t>
  </si>
  <si>
    <t>Accel, Google Ventures, Redline Capital</t>
  </si>
  <si>
    <t>Accel, Amazon Web Services, Bright Pixel, Ericsson Ventures, Google Ventures, Orange Ventures, Redline Capital</t>
  </si>
  <si>
    <t>Tact.ai</t>
  </si>
  <si>
    <t>https://tact.ai</t>
  </si>
  <si>
    <t>https://www.crunchbase.com/organization/tactile</t>
  </si>
  <si>
    <t>Tact.ai Technologies, Inc.</t>
  </si>
  <si>
    <t>The customer engagement company for life sciences</t>
  </si>
  <si>
    <t>Accel, Redpoint</t>
  </si>
  <si>
    <t>Accel, M12 - Microsoft's Venture Fund, Redpoint, Upfront Ventures</t>
  </si>
  <si>
    <t>Accel, Amazon Alexa Fund, Comcast Ventures, M12 - Microsoft's Venture Fund, Redpoint, Salesforce Ventures, Upfront Ventures</t>
  </si>
  <si>
    <t>Sixty Degree Capital</t>
  </si>
  <si>
    <t>Iterable</t>
  </si>
  <si>
    <t>https://www.iterable.com/</t>
  </si>
  <si>
    <t>https://www.crunchbase.com/organization/iterable</t>
  </si>
  <si>
    <t>Iterable, Inc.</t>
  </si>
  <si>
    <t>SaaS, AI-Powered, Customer Communication Platform, Cross-Channel Marketing Platform</t>
  </si>
  <si>
    <t>AngelPad, Anthony Soohoo, TSVC</t>
  </si>
  <si>
    <t>645 Ventures, AngelPad, CRV, Merus Capital</t>
  </si>
  <si>
    <t>AngelPad, CRV, Index Ventures</t>
  </si>
  <si>
    <t>Blue Cloud Ventures, CRV, Harmony Partners, Index Ventures, Stereo Capital</t>
  </si>
  <si>
    <t>Blue Cloud Ventures, CRV, Harmony Partners, Index Ventures, Stereo Capital, Viking Global Investors</t>
  </si>
  <si>
    <t>645 Ventures, Adams Street Partners, Blue Cloud Ventures, CRV, Capital One Ventures, DTCP, Glynn Capital Management, Silver Lake, Viking Global Investors</t>
  </si>
  <si>
    <t>Nexthink</t>
  </si>
  <si>
    <t>http://www.nexthink.com</t>
  </si>
  <si>
    <t>https://www.crunchbase.com/organization/nexthink</t>
  </si>
  <si>
    <t>Nexthink SA</t>
  </si>
  <si>
    <t>Nexthink allows enterprises to create highly productive digital workplaces for their employees by delivering optimal end-user experience.</t>
  </si>
  <si>
    <t>VI Partners</t>
  </si>
  <si>
    <t>Auriga Partners, Mannai Corporation, VI Partners</t>
  </si>
  <si>
    <t>Auriga Partners, Forestay Capital, Galeo-Ventures, Highland Europe, Waypoint Capital</t>
  </si>
  <si>
    <t>Forestay Capital, Galeo-Ventures, Highland Europe, Index Ventures, Olivier Pomel, TOP Funds</t>
  </si>
  <si>
    <t>Highland Europe, Index Ventures, Permira</t>
  </si>
  <si>
    <t>Canva</t>
  </si>
  <si>
    <t>http://www.canva.com</t>
  </si>
  <si>
    <t>https://www.crunchbase.com/organization/canva</t>
  </si>
  <si>
    <t>Canva, Inc.</t>
  </si>
  <si>
    <t>Canva is an online design and publishing platform that provides user friendly design tools for non-designers.</t>
  </si>
  <si>
    <t>500 Global, Aayush Phumbhra, Ash Fontana, Bill Tai, Blackbird Ventures, Elevation Capital, Founders Fund, InterWest Partners, Investible, Jean Sini, Kenneth Goldman, Lars Rasmussen, Matrix, Shan Mehta, Shasta Ventures, Square Peg Capital</t>
  </si>
  <si>
    <t>Airtree Ventures, Blackbird Ventures, Global Founders Capital, Matrix, Shasta Ventures</t>
  </si>
  <si>
    <t>Blackbird Ventures, Chloe Steinberg, Felicis</t>
  </si>
  <si>
    <t>Blackbird Ventures, Felicis, Sequoia Capital China</t>
  </si>
  <si>
    <t>Blackbird Ventures, Bond, Felicis, General Catalyst</t>
  </si>
  <si>
    <t>Bessemer Venture Partners, Blackbird Ventures, Bond, Felicis, General Catalyst, Sequoia Capital China</t>
  </si>
  <si>
    <t>Index</t>
  </si>
  <si>
    <t>http://www.index.com</t>
  </si>
  <si>
    <t>https://www.crunchbase.com/organization/index</t>
  </si>
  <si>
    <t>Index, Inc.</t>
  </si>
  <si>
    <t>Index is a retail software company that brings the personalization and measurement of online commerce to the offline world.</t>
  </si>
  <si>
    <t>819 Capital, AIMCo, Andy Rankin, Burch Creative Capital, Innovation Endeavors, Khosla Ventures</t>
  </si>
  <si>
    <t>General Catalyst, Robert Gierkink</t>
  </si>
  <si>
    <t>Cozy</t>
  </si>
  <si>
    <t>http://cozy.co</t>
  </si>
  <si>
    <t>https://www.crunchbase.com/organization/cozy</t>
  </si>
  <si>
    <t>Cozy Services Ltd.</t>
  </si>
  <si>
    <t>Cozy is an online property management service designed for landlords and renters.</t>
  </si>
  <si>
    <t>Gary Vaynerchuk, Google Ventures, Jason Calacanis, Social Capital, Timothy Ferriss, i/o Ventures</t>
  </si>
  <si>
    <t>General Catalyst, Social Capital</t>
  </si>
  <si>
    <t>American Family Ventures, Bigcolors, Daniel Curran, Gary Vaynerchuk, General Catalyst, IT-Farm, LAUNCH, Seven Peaks Ventures, Social Capital, Stewart Butterfield, The Syndicate.com, Timothy Ferriss, Upslope Ventures</t>
  </si>
  <si>
    <t>RefleXion Medical</t>
  </si>
  <si>
    <t>http://www.reflexion.com</t>
  </si>
  <si>
    <t>https://www.crunchbase.com/organization/reflexion-medical</t>
  </si>
  <si>
    <t>RefleXion Medical Inc.</t>
  </si>
  <si>
    <t>RefleXion Medical is a developer of biologically-guided radiotherapy systems for patients with cancer.</t>
  </si>
  <si>
    <t>Pfizer Venture Investments, Sofinnova Partners, Venrock</t>
  </si>
  <si>
    <t>Johnson &amp; Johnson Robotics and Digital Solutions, KCK, Pfizer Venture Investments, Sofinnova Partners, Venrock</t>
  </si>
  <si>
    <t>GT Healthcare Capital Partners, Johnson &amp; Johnson Robotics and Digital Solutions, KCK, Pfizer Venture Investments, Sofinnova Partners, T. Rowe Price, The Rise Fund, Venrock</t>
  </si>
  <si>
    <t>Johnson &amp; Johnson Innovation – JJDC, KCK, PSP Investments, Pfizer Venture Investments, Sofinnova Partners, T. Rowe Price, The Rise Fund, Venrock</t>
  </si>
  <si>
    <t>Tile</t>
  </si>
  <si>
    <t>https://www.tile.com</t>
  </si>
  <si>
    <t>https://www.crunchbase.com/organization/tile</t>
  </si>
  <si>
    <t>Tile Inc.,</t>
  </si>
  <si>
    <t>Tile creates devices connected to a mobile app, helping users locate their personal items.</t>
  </si>
  <si>
    <t>AME Cloud Ventures, Bob Lee, Brian Grassadonia, Charles Huang, Chris Hulls, GGV Capital, Jonathan Golden, Kass Lazerow, Khosla Ventures, Michael Lazerow, Nicholas Woodman, Recursive Ventures, Slow Ventures, Tandem Capital, Tencent</t>
  </si>
  <si>
    <t>Bessemer Venture Partners, GGV Capital, Khosla Ventures, Tandem Capital, Tencent</t>
  </si>
  <si>
    <t>Bessemer Venture Partners, Bryant Stibel Investments, Francisco Partners, GGV Capital, SVB Financial Group</t>
  </si>
  <si>
    <t>Zebra Medical Vision</t>
  </si>
  <si>
    <t>http://www.zebra-med.com</t>
  </si>
  <si>
    <t>https://www.crunchbase.com/organization/zebra-medical-vision</t>
  </si>
  <si>
    <t>Zebra Medical Vision, Inc.</t>
  </si>
  <si>
    <t>Zebra Medical Vision is a medical imaging and analytics platform.</t>
  </si>
  <si>
    <t>Deep Fork Capital, Khosla Ventures, Marc Benioff, OurCrowd</t>
  </si>
  <si>
    <t>OurCrowd</t>
  </si>
  <si>
    <t>Dolby Family Ventures, Intermountain Healthcare, Khosla Ventures, Marc Benioff, OurCrowd</t>
  </si>
  <si>
    <t>Capikris Foundation, Dolby Family Ventures, Fei Fei Lee, Intermountain Healthcare, Johnson &amp; Johnson Innovation – JJDC, Khosla Ventures, Marc Benioff, OurCrowd, Richard Socher, TELUS Ventures, aMoon Fund</t>
  </si>
  <si>
    <t>GrubMarket</t>
  </si>
  <si>
    <t>https://www.grubmarket.com</t>
  </si>
  <si>
    <t>https://www.crunchbase.com/organization/grubmarket-inc</t>
  </si>
  <si>
    <t>GrubMarket, Inc.</t>
  </si>
  <si>
    <t>GrubMarket is an AI-powered prominent B2B eCommerce business operating in the American food supply chain industry.</t>
  </si>
  <si>
    <t>AME Cloud Ventures, Fabrice Grinda, Fusion Fund, GGV Capital, Great Oaks Venture Capital, Jose Marin, Kevin Moore, MSA Capital, Max Ventures, Tekton Ventures, UpHonest Capital, Wei Guo, Y Combinator</t>
  </si>
  <si>
    <t>AME Cloud Ventures, Battery Ventures, DHVC, Fosun RZ Capital, GGV Capital, GWC Innovator Fund, Great Oaks Venture Capital, Y Combinator</t>
  </si>
  <si>
    <t>DHVC, FJ Labs, Fabrice Grinda, GGV Capital, Global Founders Capital, Great Oaks Venture Capital, Riverhead Capital, Sound Ventures</t>
  </si>
  <si>
    <t>Alumni Ventures, Arancia International, Bascom Ventures, CentreGold Capital, Digital Garage (TSE: 4819), Evolv Ventures, Fusion Fund, GGV Capital, University Growth Fund, WI Harper Group, Ying Fund</t>
  </si>
  <si>
    <t>BlackRock, Celtic House Asia Partners, Celtic House Venture Partners, Digital Garage (TSE: 4819), GGV Capital, INP Capital, Marubeni, Mojo Partners, Reimagined Ventures, Scrum Ventures, Sixty Degree Capital, Trinity Capital, WI Harper Group, Y Combinator</t>
  </si>
  <si>
    <t>Apeira Capital, BlackRock, Blake Coler-Dark, Builders and Backers Capital, Celtic House Asia Partners, Celtic House Venture Partners, Christian Edler, Empede Capital, Flucas Ventures, GGV Capital, Gaingels, INP Capital, Japan Post Capital, Joseph Stone Capital, Karman Ventures (fka Moving Capital), Liberty Street Funds, Madison Bay Capital Partners, Marubeni, Moonshots Capital, Moringa Capital Management, Pegasus Tech Ventures, Reimagined Ventures, Sixty Degree Capital, Step Ahead Capital, Tech Pioneers Fund, The Brkfst Club, The Strand Partners, Tiger Global Management, Trinity Capital, Unbound Ventures, Walleye Capital, We Capital, YTWO</t>
  </si>
  <si>
    <t>301, Apeira Capital, Celtic House Asia Partners, Christian Edler, Disruptive Ventures, Grosvenor Food &amp; AgTech, Liberty Street Funds, Portfolia, ROC VENTURE GROUP, Squarepoint Capital, The K Fund, Tiger Global Management, Walleye Capital</t>
  </si>
  <si>
    <t>Cornami</t>
  </si>
  <si>
    <t>https://cornami.com</t>
  </si>
  <si>
    <t>https://www.crunchbase.com/organization/cornami</t>
  </si>
  <si>
    <t>Cornami Inc.</t>
  </si>
  <si>
    <t>Cornami is a high-performance computing company that develops break-through computing architecture for real-time environments.</t>
  </si>
  <si>
    <t>RW3 Ventures</t>
  </si>
  <si>
    <t>Impact Venture Capital</t>
  </si>
  <si>
    <t>Octave Ventures LLC, Rand Hindi, SoftBank Vision Fund</t>
  </si>
  <si>
    <t>Big Health</t>
  </si>
  <si>
    <t>https://www.bighealth.com</t>
  </si>
  <si>
    <t>https://www.crunchbase.com/organization/big-health</t>
  </si>
  <si>
    <t>Big Health, Inc.</t>
  </si>
  <si>
    <t>Big Health is a digital therapeutics company operating a healthcare portal to offer behavioral programs for mental health issues.</t>
  </si>
  <si>
    <t>Forward Partners, Index Ventures</t>
  </si>
  <si>
    <t>Index Ventures, JamJar Investments, Kaiser Permanente Ventures, Octopus Ventures, Sean Duffy, Vitruvian Partners, Way to Wellville</t>
  </si>
  <si>
    <t>ArrowMark Partners, Gilde Healthcare, Kaiser Permanente Ventures, Morningside Venture Investments, Octopus Ventures, SoftBank Vision Fund</t>
  </si>
  <si>
    <t>Stash</t>
  </si>
  <si>
    <t>http://www.stash.com</t>
  </si>
  <si>
    <t>https://www.crunchbase.com/organization/stash-5</t>
  </si>
  <si>
    <t>Stash Financial, Inc.</t>
  </si>
  <si>
    <t>Stash develops a personal finance application to combine banking, investing, and advice into one platform.</t>
  </si>
  <si>
    <t>Entrée Capital, Goodwater Capital, Valar Ventures</t>
  </si>
  <si>
    <t>Breyer Capital, Entrée Capital, Goodwater Capital, Valar Ventures</t>
  </si>
  <si>
    <t>Breyer Capital, Coatue, Entrée Capital, Founders Fund, Goodwater Capital, Valar Ventures</t>
  </si>
  <si>
    <t>Breyer Capital, Coatue, Entrée Capital, Goodwater Capital, Union Square Ventures, Valar Ventures</t>
  </si>
  <si>
    <t>Breyer Capital, Coatue, Entrée Capital, Goodwater Capital, Greenspring Associates, Union Square Ventures, Valar Ventures</t>
  </si>
  <si>
    <t>Breyer Capital, Entrée Capital, Goodwater Capital, Greenspring Associates, LendingTree, T. Rowe Price, Union Square Ventures</t>
  </si>
  <si>
    <t>Managed by Q</t>
  </si>
  <si>
    <t>http://www.managedbyq.com</t>
  </si>
  <si>
    <t>https://www.crunchbase.com/organization/managed-by-q</t>
  </si>
  <si>
    <t>Managed by Q, Inc.</t>
  </si>
  <si>
    <t>Managed by Q provides subscription and on-demand office services, from cleaning and maintenance to supply replenishment and wellness.</t>
  </si>
  <si>
    <t>Haystack, Homebrew, RRE Ventures</t>
  </si>
  <si>
    <t>ACME Capital, Bjarke Ingels, Clearstone Venture Partners, David Stern, Fabrice Grinda, Greycroft, Homebrew, Jessica Alba, Jose Marin, Naveen Selvadurai, RRE Ventures, SVA, Shervin Pishevar, Slow Ventures, Steadfast Financial, Vayner/RSE</t>
  </si>
  <si>
    <t>Blisce, DUMAC, FJ Labs, Fabrice Grinda, Flight Ventures, Google Ventures, Greycroft, Homebrew, Kapor Capital, Novel TMT Ventures, RRE Ventures, SVA, Slow Ventures</t>
  </si>
  <si>
    <t>Blisce, Google Ventures, Homebrew</t>
  </si>
  <si>
    <t>Grokker</t>
  </si>
  <si>
    <t>https://grokker.com</t>
  </si>
  <si>
    <t>https://www.crunchbase.com/organization/grokker-inc</t>
  </si>
  <si>
    <t>Grokker, Inc.</t>
  </si>
  <si>
    <t>Netflix for wellbeing with community at its core</t>
  </si>
  <si>
    <t>First Round Capital, Khosla Ventures, SVA</t>
  </si>
  <si>
    <t>Aspect Ventures, Comcast, Correlation Ventures, First Round Capital, InterWest Partners, Khosla Ventures, SVA</t>
  </si>
  <si>
    <t>Pendo</t>
  </si>
  <si>
    <t>http://www.pendo.io</t>
  </si>
  <si>
    <t>https://www.crunchbase.com/organization/pendo-io</t>
  </si>
  <si>
    <t>Pendo.io, Inc.</t>
  </si>
  <si>
    <t>Pendo is the all-in-one product experience platform.</t>
  </si>
  <si>
    <t>Contour Venture Partners, Core Capital Partners</t>
  </si>
  <si>
    <t>Battery Ventures, Contour Venture Partners, Core Capital Partners, Dingman Center for Entrepreneurship, IDEA Fund Partners, Salesforce Ventures</t>
  </si>
  <si>
    <t>Battery Ventures, Contour Venture Partners, Core Capital Partners, IDEA Fund Partners, Salesforce Ventures, Spark Capital</t>
  </si>
  <si>
    <t>Battery Ventures, Contour Venture Partners, Core Capital Partners, IDEA Fund Partners, Meritech Capital Partners, Salesforce Ventures, Spark Capital</t>
  </si>
  <si>
    <t>Battery Ventures, Contour Venture Partners, FirstMark, Geodesic Capital, Meritech Capital Partners, Sapphire Ventures, Spark Capital</t>
  </si>
  <si>
    <t>Battery Ventures, Cross Creek, FirstMark, General Atlantic, Geodesic Capital, Meritech Capital Partners, Sapphire Ventures, Tiger Global Management</t>
  </si>
  <si>
    <t>B Capital, Battery Ventures, Contour Venture Partners, FirstMark, General Atlantic, Geodesic Capital, IDEA Fund Partners, Meritech Capital Partners, Sapphire Ventures, Silver Lake Waterman, Tiger Global Management</t>
  </si>
  <si>
    <t>NoBroker</t>
  </si>
  <si>
    <t>https://www.nobroker.in</t>
  </si>
  <si>
    <t>https://www.crunchbase.com/organization/nobroker</t>
  </si>
  <si>
    <t>NoBroker Technologies Solutions Private Limited</t>
  </si>
  <si>
    <t>NoBroker is India's first and only proptech unicorn that is 100% brokerage free. It is a one stop shop for all property related needs.</t>
  </si>
  <si>
    <t>Elevation Capital</t>
  </si>
  <si>
    <t>Fulcrum Venture India, SAIF Partners</t>
  </si>
  <si>
    <t>BEENEXT, Beenos Partners, Digital Garage (TSE: 4819), KTB Network, Qualgro VC, Rocketship.vc, SAIF Partners</t>
  </si>
  <si>
    <t>BEENEXT, General Atlantic, Rocketship.vc, SAIF Partners</t>
  </si>
  <si>
    <t>General Atlantic, Tiger Global Management</t>
  </si>
  <si>
    <t>General Atlantic, Moore Strategic Ventures, Tiger Global Management</t>
  </si>
  <si>
    <t>Narvar</t>
  </si>
  <si>
    <t>https://corp.narvar.com</t>
  </si>
  <si>
    <t>https://www.crunchbase.com/organization/narvar</t>
  </si>
  <si>
    <t>Narvar Inc.</t>
  </si>
  <si>
    <t>Narvar is a customer experience platform that helps retailers inspire long-term customer loyalty, at all steps of the post-purchase journey.</t>
  </si>
  <si>
    <t>Commerce Ventures, Crosscut Ventures, Freestyle Capital, Haystack, RiverPark Ventures, Sumit Gupta</t>
  </si>
  <si>
    <t>Accel, Commerce Ventures, Crosscut Ventures, Freestyle Capital, High Alpha, RiverPark Ventures, Specialized Types</t>
  </si>
  <si>
    <t>Accel, Alex Bard, Battery Ventures, Commerce Ventures, Freestyle Capital, Fung Capital, RiverPark Ventures</t>
  </si>
  <si>
    <t>Accel, Battery Ventures, Salesforce Ventures, Scale Venture Partners</t>
  </si>
  <si>
    <t>UNITY Biotechnology</t>
  </si>
  <si>
    <t>http://unitybiotechnology.com</t>
  </si>
  <si>
    <t>https://www.crunchbase.com/organization/unity-biotechnology</t>
  </si>
  <si>
    <t>UNITY Biotechnology, Inc.</t>
  </si>
  <si>
    <t>Unity Biotechnology designs therapeutics that prevent, halt, and reverse various diseases of aging.</t>
  </si>
  <si>
    <t>ARCH Venture Partners, Mayo Clinic, Venrock, WuXi Healthcare Ventures</t>
  </si>
  <si>
    <t>ARCH Venture Partners, Baillie Gifford, Bezos Expeditions, Blue Ivy Ventures, Mayo Clinic, Venrock, WuXi AppTec</t>
  </si>
  <si>
    <t>6 Dimensions Capital, ARCH Venture Partners, Altitude Life Science Ventures, Baillie Gifford, Bezos Expeditions, COM Investments, Castor Ventures, Cycad Group, EcoR1 Capital, Fidelity, Founders Fund, Green D Ventures, Invus, Mayo Clinic Ventures, Partner Fund Management, Pivotal Alpha Limited, The Longevity Fund, Three Lakes Partners, UCLA Ventures, Venrock, Vulcan Capital, WuXi Healthcare Ventures</t>
  </si>
  <si>
    <t>Letgo</t>
  </si>
  <si>
    <t>https://www.letgo.com</t>
  </si>
  <si>
    <t>https://www.crunchbase.com/organization/letgo</t>
  </si>
  <si>
    <t>Ambatana Holdings B.V.</t>
  </si>
  <si>
    <t>Letgo is a second-hand shopping app that helps users buy and sell locally.</t>
  </si>
  <si>
    <t>Prosus &amp; Naspers</t>
  </si>
  <si>
    <t>14W, Accel, BlackPine, Eight Roads Ventures, FJ Labs, H14, Insight Partners, New Enterprise Associates, NextView Ventures, Northzone, Prosus &amp; Naspers</t>
  </si>
  <si>
    <t>14W, Accel, Eight Roads Ventures, FJ Labs, H14, Insight Partners, Mangrove Capital Partners, New Enterprise Associates, Prosus &amp; Naspers</t>
  </si>
  <si>
    <t>Zuoyebang</t>
  </si>
  <si>
    <t>https://www.zybang.com</t>
  </si>
  <si>
    <t>https://www.crunchbase.com/organization/zuoyebang</t>
  </si>
  <si>
    <t>小船出海教育科技（北京）有限公司</t>
  </si>
  <si>
    <t>Zuoyebang is an online education platform that provides quality educational products and services to k12 students.</t>
  </si>
  <si>
    <t>Legend Capital, Sequoia Capital China</t>
  </si>
  <si>
    <t>GGV Capital, Legend Capital, Sequoia Capital China, Xianghe Capital</t>
  </si>
  <si>
    <t>GGV Capital, H Capital Advance, Legend Capital, Sequoia Capital China, Tiger Global Mauritius Fund, Xianghe Capital</t>
  </si>
  <si>
    <t>Coatue, GGV Capital, Goldman Sachs, New Enterprise Associates, Primavera Capital Group, Sequoia Capital China, Taihe Capital, Tiantu Capital</t>
  </si>
  <si>
    <t>FountainVest Partners, Qatar Investment Authority, Sequoia Capital China, SoftBank Vision Fund, Tiantu Capital, Tiger Global Management, Xianghe Capital</t>
  </si>
  <si>
    <t>BridgeBio</t>
  </si>
  <si>
    <t>http://bridgebio.com</t>
  </si>
  <si>
    <t>https://www.crunchbase.com/organization/bridgebio</t>
  </si>
  <si>
    <t>BridgeBio Inc.</t>
  </si>
  <si>
    <t>BridgeBio focuses on the development and commercialization of precision medicines for various genetic diseases and cancers.</t>
  </si>
  <si>
    <t>Kohlberg Kravis Roberts</t>
  </si>
  <si>
    <t>AIG Investments, Aisling Capital, Cormorant Capital, Janus Fund, Kohlberg Kravis Roberts, Perceptive Advisors, Viking Global Investors</t>
  </si>
  <si>
    <t>AIG Investments, Aisling Capital, Cormorant Capital, Hercules Capital, Kohlberg Kravis Roberts, Perceptive Advisors, Sequoia Capital, Viking Global Investors</t>
  </si>
  <si>
    <t>Alkemics</t>
  </si>
  <si>
    <t>https://www.alkemics.com/</t>
  </si>
  <si>
    <t>https://www.crunchbase.com/organization/alkemics</t>
  </si>
  <si>
    <t>Alkemics SAS</t>
  </si>
  <si>
    <t>Alkemics is a collaboration platform that helps brands and retailers to digitize, collect and share product data in one single secured place</t>
  </si>
  <si>
    <t>Index Ventures, Partech, SEB Alliance</t>
  </si>
  <si>
    <t>Cathay Innovation, Index Ventures, SEB Alliance, Serena</t>
  </si>
  <si>
    <t>Cathay Innovation, Highland Europe, Index Ventures, Partech, SEB Alliance, Serena</t>
  </si>
  <si>
    <t>Hollar</t>
  </si>
  <si>
    <t>https://www.hollar.com</t>
  </si>
  <si>
    <t>https://www.crunchbase.com/organization/hollar-2</t>
  </si>
  <si>
    <t>Hollar Inc.</t>
  </si>
  <si>
    <t>Hollar is an online dollar store that features toys, apparel, electronics, beauty, accessories, party supplies, to home essentials.</t>
  </si>
  <si>
    <t>BAM Ventures, Forerunner Ventures, Lightspeed Venture Partners</t>
  </si>
  <si>
    <t>Index Ventures, TriplePoint Ventures</t>
  </si>
  <si>
    <t>Comcast Ventures, Forerunner Ventures, Greycroft, Index Ventures, Kleiner Perkins, Lightspeed Venture Partners, Pritzker Group Venture Capital, Troy Capital Partners</t>
  </si>
  <si>
    <t>Pritzker Group Venture Capital</t>
  </si>
  <si>
    <t>Desktop Metal</t>
  </si>
  <si>
    <t>http://www.desktopmetal.com</t>
  </si>
  <si>
    <t>https://www.crunchbase.com/organization/desktop-metal</t>
  </si>
  <si>
    <t>Desktop Metal, Inc.</t>
  </si>
  <si>
    <t>Desktop Metal is a provider of metal and carbon fiber 3D printing accessible to all engineers, designers, and manufacturers.</t>
  </si>
  <si>
    <t>Bolt, Chang Corporation, DCVC, Founder Collective, Kleiner Perkins, Koa Labs, LAUNCH, Lux Capital, Mike Volpe, New Enterprise Associates, Pillar VC, Stratasys, The Syndicate.com, Wayne Chang</t>
  </si>
  <si>
    <t>DCVC, Kleiner Perkins, Lux Capital, New Enterprise Associates, Stratasys</t>
  </si>
  <si>
    <t>BMW i Ventures, GE Ventures, Google Ventures, Kleiner Perkins, Lowe's Ventures, Lux Capital, New Enterprise Associates, Saudi Aramco, Stratasys, Tyche Partners</t>
  </si>
  <si>
    <t>Future Fund, GE Ventures, Google Ventures, Kleiner Perkins, Lowe's Ventures, Lux Capital, Moonrise Capital, New Enterprise Associates, Saudi Aramco, Shenzhen Capital Group, Techtronic Industries, Tyche, Vertex Ventures, Vertex Ventures US</t>
  </si>
  <si>
    <t>Koch Disruptive Technologies, Koch Industries, Riot Ventures, Tyche Partners</t>
  </si>
  <si>
    <t>Branch</t>
  </si>
  <si>
    <t>https://branch.io</t>
  </si>
  <si>
    <t>https://www.crunchbase.com/organization/branch-metrics</t>
  </si>
  <si>
    <t>Branch Metrics, Inc.</t>
  </si>
  <si>
    <t>Branch helps companies drive seamless mobile experiences through its linking infrastructure powering thousands of today's top brands.</t>
  </si>
  <si>
    <t>Pear VC</t>
  </si>
  <si>
    <t>Ben Narasin, Clark Landry, Cowboy Ventures, DHVC, Daniel Curran, Joanne Yuan, Ling Wong, Marc Bell Ventures, Natalie Carnegie, New Enterprise Associates, Pear VC, TriplePoint Capital, Zach Coelius</t>
  </si>
  <si>
    <t>Ben Narasin, Canvas Ventures, Cowboy Ventures, Founders Fund, Madrona, New Enterprise Associates, Pear VC, Zach Coelius, ZenStone Venture Capital</t>
  </si>
  <si>
    <t>Bossanova Investimentos, C.M. Capital Advisors, Canvas Ventures, Cowboy Ventures, DHVC, Madrona, New Enterprise Associates, Pear VC, Playground Global, Samsung NEXT, Zach Coelius</t>
  </si>
  <si>
    <t>Founders Fund, Playground Global</t>
  </si>
  <si>
    <t>Ling Wong, Playground Global</t>
  </si>
  <si>
    <t>KSV Global, New Enterprise Associates, The K Fund</t>
  </si>
  <si>
    <t>Evolve</t>
  </si>
  <si>
    <t>http://evolve.com</t>
  </si>
  <si>
    <t>https://www.crunchbase.com/organization/evolve-vacation-rental-network</t>
  </si>
  <si>
    <t>Evolve Vacation Rental Network, Inc.</t>
  </si>
  <si>
    <t>Evolve offers rental services for vacation with modern approach to hospitality and property.</t>
  </si>
  <si>
    <t>Robert Mylod Jr.</t>
  </si>
  <si>
    <t>Allen &amp; Company, Annox Capital, T. Rowe Price</t>
  </si>
  <si>
    <t>Allen &amp; Company, Annox Capital, PAR Capital Management, T. Rowe Price</t>
  </si>
  <si>
    <t>ArrowMark Partners, Foxhaven, T. Rowe Price, Winslow Capital</t>
  </si>
  <si>
    <t>Durable Capital Partners</t>
  </si>
  <si>
    <t>Emulate</t>
  </si>
  <si>
    <t>http://emulatebio.com</t>
  </si>
  <si>
    <t>https://www.crunchbase.com/organization/emulate</t>
  </si>
  <si>
    <t>Emulate Inc.</t>
  </si>
  <si>
    <t>Emulate creates advanced in vitro models for understanding how diseases, medicines, chemicals, and foods affect human health.</t>
  </si>
  <si>
    <t>ATEL Ventures, Blue Ivy Ventures, LabCorp, OS Fund, Techammer</t>
  </si>
  <si>
    <t>ALS Investment Fund, Beyond Impact, Founders Fund, Glass Wall Syndicate, SciFi VC, Starlight Ventures</t>
  </si>
  <si>
    <t>Alumni Ventures, Founders Fund, Northpond Ventures</t>
  </si>
  <si>
    <t>Northpond Ventures, Perceptive Advisors</t>
  </si>
  <si>
    <t>Vida Health</t>
  </si>
  <si>
    <t>http://www.vida.com</t>
  </si>
  <si>
    <t>https://www.crunchbase.com/organization/vida-health</t>
  </si>
  <si>
    <t>Vida Health, Inc.</t>
  </si>
  <si>
    <t>Vida Health is a virtual care platform that provides health coaching from experienced health care providers and medical institutions.</t>
  </si>
  <si>
    <t>AME Cloud Ventures, Aspect Ventures, Kevin Scott, Khosla Ventures, Lorrie Norrington, Maynard Webb, Oxeon Partners, Signia Venture Partners, Skip Battle, StartX (Stanford-StartX Fund), The Valley Fund</t>
  </si>
  <si>
    <t>Aspect Ventures, Canvas Ventures, Khosla Ventures, NGP Capital, The Valley Fund</t>
  </si>
  <si>
    <t>GuideWell, Workday Ventures</t>
  </si>
  <si>
    <t>AME Cloud Ventures, AXA Venture Partners, Ally Bridge Group, Ardea Partners, Aspect Ventures, Canvas Ventures, Centene, General Atlantic, GuideWell, NGP Capital, Workday Ventures</t>
  </si>
  <si>
    <t>Udesk</t>
  </si>
  <si>
    <t>https://www.udeskglobal.com</t>
  </si>
  <si>
    <t>https://www.crunchbase.com/organization/udesk</t>
  </si>
  <si>
    <t>Udesk Co.,Ltd.</t>
  </si>
  <si>
    <t>Best Customer Service Software</t>
  </si>
  <si>
    <t>DCM Ventures, Legend Capital</t>
  </si>
  <si>
    <t>DCM Ventures, Legend Capital, Tiger Global Management</t>
  </si>
  <si>
    <t>DaDa</t>
  </si>
  <si>
    <t>https://www.dadaabc.com/</t>
  </si>
  <si>
    <t>https://www.crunchbase.com/organization/dadaabc-com</t>
  </si>
  <si>
    <t>Shanghai Zhuo Zan Education Technology Co., Ltd.</t>
  </si>
  <si>
    <t>DaDa is an innovative online English training institution that focuses on one-on-one online tutoring.</t>
  </si>
  <si>
    <t>Dragonrise Capital, Pegasus Group, Qingsong Fund</t>
  </si>
  <si>
    <t>Yonghua Capital</t>
  </si>
  <si>
    <t>TAL Education Group, Tiger Global Management</t>
  </si>
  <si>
    <t>TAL Education Group, Warburg Pincus, Yonghua Capital</t>
  </si>
  <si>
    <t>MasterClass</t>
  </si>
  <si>
    <t>http://www.masterclass.com</t>
  </si>
  <si>
    <t>https://www.crunchbase.com/organization/masterclass</t>
  </si>
  <si>
    <t>MasterClass is a provider of an online education platform designed to offer video based vocational courses.</t>
  </si>
  <si>
    <t>Advancit Capital, Bloomberg Beta, Brendan Wallace, Harrison Metal, Novel TMT Ventures</t>
  </si>
  <si>
    <t>Advancit Capital, Bloomberg Beta, Evolution VC Partners, Harrison Metal, Javelin Venture Partners, MX Investments, Novel TMT Ventures, WME Ventures, Yan-David Erlich</t>
  </si>
  <si>
    <t>Advancit Capital, Bloomberg Beta, Downey Ventures, Javelin Venture Partners, New Enterprise Associates, Novel TMT Ventures, WME Ventures, Yan-David Erlich</t>
  </si>
  <si>
    <t>Advancit Capital, BAM Elevate, Bloomberg Beta, GSV Ventures, IVP, Javelin Venture Partners, MX Investments, New Enterprise Associates, Novel TMT Ventures, SAM LESSIN, UTA Ventures, Yan-David Erlich</t>
  </si>
  <si>
    <t>Advancit Capital, Atomico, Evolution Media, IVP, Javelin Venture Partners, New Enterprise Associates</t>
  </si>
  <si>
    <t>01 Advisors, Atomico, Fidelity, Gaingels, IVP, Jonathan Swanson, New Enterprise Associates, Owl Ventures, Powerhouse Capital, Quiet Capital, Sand Hill Angels, True Capital Management</t>
  </si>
  <si>
    <t>01 Advisors, Atomico, BAM Elevate, Baillie Gifford, Balyasny Asset Management, Bonnier Ventures, Brian McNamara, Cleo Capital, Cosmic Venture Partners, Eldridge Industries, Empede Capital, Fidelity, IVP, Javelin Venture Partners, Montauk Ventures, New Enterprise Associates, NewView Capital, NextEquity Partners, Owl Ventures, Powerhouse Capital, RPS Ventures, Red Hook Capital, Ronald Lauder Ventures, UTA Ventures, Unanimous Capital</t>
  </si>
  <si>
    <t>LendUp</t>
  </si>
  <si>
    <t>http://www.lendup.com</t>
  </si>
  <si>
    <t>https://www.crunchbase.com/organization/lendup</t>
  </si>
  <si>
    <t>Flurish, Inc.</t>
  </si>
  <si>
    <t>LendUp is a socially responsible lender for the 56% of Americans shut out of mainstream banking due to low credit or volatile income.</t>
  </si>
  <si>
    <t>DCVC, Google Ventures, Initialized Capital, QED Investors, Soma Capital, Susa Ventures</t>
  </si>
  <si>
    <t>Bronze Investments, DCVC, Google Ventures, Initialized Capital, Kapor Capital, QED, Radicle Impact, SVA, Susa Ventures, Victory Park Capital</t>
  </si>
  <si>
    <t>Bronze Investments, DCVC, Google Ventures, PayPal Ventures, QED Investors, Radicle Impact, SVA, Susa Ventures, Thomvest Ventures, Y Combinator</t>
  </si>
  <si>
    <t>Juicero</t>
  </si>
  <si>
    <t>http://juicero.com</t>
  </si>
  <si>
    <t>https://www.crunchbase.com/organization/juicero</t>
  </si>
  <si>
    <t>Juicero Inc</t>
  </si>
  <si>
    <t>Juicero is an inventor of a home cold-pressed juicing system.</t>
  </si>
  <si>
    <t>AGO Partners, Abstract Ventures, Acre Venture Partners, Artis Ventures (AV), Bryant Stibel Investments, Campbell Soup Company, Campfire Capital, First Beverage Group, Google Ventures, Kevin W. Tung, Kleiner Perkins, Melo7 Tech Partners, Natalie Carnegie, Thrive Capital, Two Sigma Ventures</t>
  </si>
  <si>
    <t>DataRobot</t>
  </si>
  <si>
    <t>http://datarobot.com</t>
  </si>
  <si>
    <t>https://www.crunchbase.com/organization/datarobot</t>
  </si>
  <si>
    <t>DataRobot, Inc.</t>
  </si>
  <si>
    <t>DataRobot provides AI technology and ROI enablement services to global enterprises.</t>
  </si>
  <si>
    <t>Atlas Venture, IA Ventures, Techammer</t>
  </si>
  <si>
    <t>Atlas Venture, IA Ventures, New Enterprise Associates, New York Life Insurance</t>
  </si>
  <si>
    <t>Accomplice, CSC Upshot, IA Ventures, Intel Capital, New Enterprise Associates, New York Life Insurance, Recruit Strategic Partners</t>
  </si>
  <si>
    <t>Accomplice, New Enterprise Associates, Omega Venture Partners, Plug and Play Insurtech</t>
  </si>
  <si>
    <t>DFJ Growth, IA Ventures, Intel Capital, Meritech Capital Partners, New Enterprise Associates, Sapphire Ventures</t>
  </si>
  <si>
    <t>AMK Investment Office, AllianceBernstein, DFJ Growth, EDBI, Geodesic Capital, GoldenArc Capital, Intel Capital, Meritech Capital Partners, New Enterprise Associates, Oryx Ventures, Sands Capital Ventures, Sapphire Ventures, Tiger Global Management, WiL (World Innovation Lab)</t>
  </si>
  <si>
    <t>Altimeter Capital, B Capital, BlackRock, ClearBridge Investments, Glynn Capital Management, New Enterprise Associates, Oryx Ventures, Sapphire Ventures, Silver Lake, Silver Lake Waterman, T. Rowe Price, Tiger Global Management</t>
  </si>
  <si>
    <t>Tempus</t>
  </si>
  <si>
    <t>https://www.tempus.com</t>
  </si>
  <si>
    <t>https://www.crunchbase.com/organization/tempus-3</t>
  </si>
  <si>
    <t>Tempus Labs, Inc.</t>
  </si>
  <si>
    <t>Tempus is a technology company advancing precision medicine through the practical application of artificial intelligence in healthcare.</t>
  </si>
  <si>
    <t>New Enterprise Associates, Revolution, Revolution Growth</t>
  </si>
  <si>
    <t>New Enterprise Associates, Revolution, Revolution Growth, T. Rowe Price</t>
  </si>
  <si>
    <t>Baillie Gifford, New Enterprise Associates, Revolution, Revolution Growth, T. Rowe Price</t>
  </si>
  <si>
    <t>Baillie Gifford, Franklin Templeton, New Enterprise Associates, Novo Holdings, Revolution, Revolution Growth</t>
  </si>
  <si>
    <t>Scripbox</t>
  </si>
  <si>
    <t>https://scripbox.com/</t>
  </si>
  <si>
    <t>https://www.crunchbase.com/organization/scripbox</t>
  </si>
  <si>
    <t>Scripbox Advisors Private Limited</t>
  </si>
  <si>
    <t>Scripbox is a digital wealth manager</t>
  </si>
  <si>
    <t>Accel, Deep Kalra, Flourish Ventures, Mohit Gupta, NuVentures, Rajesh Magow, Sharik Sharma</t>
  </si>
  <si>
    <t>Axcel Partners, Balakrishna Adiga, Flourish Ventures, H S Nagaraja, Omidyar Network, Srinivasan Subramanian</t>
  </si>
  <si>
    <t>Accel, Flourish Ventures, Omidyar Network</t>
  </si>
  <si>
    <t>Accel, KPB Family Trust, Nippon Life Global Investors Americas</t>
  </si>
  <si>
    <t>Andela</t>
  </si>
  <si>
    <t>https://andela.com</t>
  </si>
  <si>
    <t>https://www.crunchbase.com/organization/andela</t>
  </si>
  <si>
    <t>Andela Inc.</t>
  </si>
  <si>
    <t>Andela's mission is to connect brilliance with opportunity.</t>
  </si>
  <si>
    <t>4DX Ventures</t>
  </si>
  <si>
    <t>CRE Venture Capital, Future Perfect Ventures, GSV Ventures, Golden Palm Investments, Google Ventures, International Finance Corporation, Learn Capital, Omidyar Network, Outlander Fund I Archimedes, Playfair Capital, Serena Ventures, Spark Capital, Susa Ventures</t>
  </si>
  <si>
    <t>Battery Road Digital Holdings, CRE Venture Capital, Chan Zuckerberg Initiative, Flat World Partners, GSV Ventures, Google Ventures, Learn Capital, Omar Darwazah, Omidyar Network, Social Impact Capital, Spark Capital</t>
  </si>
  <si>
    <t>Amplo, CRE Venture Capital, Chan Zuckerberg Initiative, DBL Partners, Golden Palm Investments, Google Ventures, Rogue Insight Capital, Salesforce Ventures, Spark Capital, TLcom Capital Partners</t>
  </si>
  <si>
    <t>Amplo, CRE Venture Capital, Chan Zuckerberg Initiative, DBL Partners, Generation Investment Management, Google Ventures, Highline Beta, Mark Ventures, Prudential Financial, Salesforce Ventures, Social Impact Capital, Spark Capital, TLcom Capital Partners</t>
  </si>
  <si>
    <t>Chan Zuckerberg Initiative, Generation Investment Management, Golden Palm Investments, SoftBank Vision Fund, Spark Capital, Sweetwater Capital Partners, Whale Rock Capital Management</t>
  </si>
  <si>
    <t>Baibu</t>
  </si>
  <si>
    <t>http://www.ibaibu.com</t>
  </si>
  <si>
    <t>https://www.crunchbase.com/organization/baibu</t>
  </si>
  <si>
    <t>Guangzhou Zhijing Information Technology Co., Ltd.</t>
  </si>
  <si>
    <t>Baibu is a B2B textile trading e-commerce platform.</t>
  </si>
  <si>
    <t>Source Code Capital</t>
  </si>
  <si>
    <t>Chengwei Capital, Source Code Capital</t>
  </si>
  <si>
    <t>Bull Capital, Chengwei Capital, Source Code Capital, Yunqi Partners</t>
  </si>
  <si>
    <t>Bull Capital, Chengwei Capital, China Capital Investment Group, DST Global, Source Code Capital, Tiger Global Management, Yunqi Partners</t>
  </si>
  <si>
    <t>ROLI</t>
  </si>
  <si>
    <t>http://roli.com</t>
  </si>
  <si>
    <t>https://www.crunchbase.com/organization/roli</t>
  </si>
  <si>
    <t>ROLI Ltd.</t>
  </si>
  <si>
    <t>ROLI is a music technology company that offers hardware, software, sounds, and accessories.</t>
  </si>
  <si>
    <t>Balderton Capital, FirstMark, Horizons Ventures, Index Ventures, Universal Music Group, WndrCo</t>
  </si>
  <si>
    <t>Balderton Capital, Business Growth Fund, FirstMark, Founders Fund, Foundry Group, Frontier Venture Capital, Horizons Ventures, Index Ventures, Universal Music Group</t>
  </si>
  <si>
    <t>Gympass</t>
  </si>
  <si>
    <t>https://www.gympass.com</t>
  </si>
  <si>
    <t>https://www.crunchbase.com/organization/gympass</t>
  </si>
  <si>
    <t>Gympass US, LLC</t>
  </si>
  <si>
    <t>Gympass provides employees with flexible access to gyms, studios, classes, training, and wellness apps.</t>
  </si>
  <si>
    <t>Eduardo Campos, Kiko Lumack, Koolen &amp; Partners, Redpoint eventures, Romero Rodrigues</t>
  </si>
  <si>
    <t>Atomico, Koolen &amp; Partners, Redpoint eventures, Valor Capital Group</t>
  </si>
  <si>
    <t>Atomico, Kaszek, Kevin Efrusy, Provence Capital, Redpoint eventures, Valor Capital Group</t>
  </si>
  <si>
    <t>Atomico, General Atlantic, Kaszek, Kevin Efrusy</t>
  </si>
  <si>
    <t>Atomico, General Atlantic, SoftBank Vision Fund, Valor Capital Group</t>
  </si>
  <si>
    <t>General Atlantic, Kaszek, Moore Strategic Ventures, SoftBank Vision Fund, Valor Capital Group</t>
  </si>
  <si>
    <t>EQT Growth, General Atlantic, Moore Strategic Ventures, Neuberger Berman</t>
  </si>
  <si>
    <t>Job&amp;Talent</t>
  </si>
  <si>
    <t>http://www.jobandtalent.com</t>
  </si>
  <si>
    <t>https://www.crunchbase.com/organization/jobandtalent</t>
  </si>
  <si>
    <t>jobandtalent, Inc.</t>
  </si>
  <si>
    <t>Jobandtalent is an online staffing marketplace for finding and filling gig-type jobs.</t>
  </si>
  <si>
    <t>Alfonso Villanueva, Invercaria</t>
  </si>
  <si>
    <t>Alfonso Villanueva, JME Ventures, Kibo Ventures, Nicolas Luca de Tena, Pelayo Cortina Koplowitz, Qualitas Equity Partners</t>
  </si>
  <si>
    <t>Adeyemi Ajao, Alejandro Betancourt, Atomico, FJ Labs, GP Bullhound</t>
  </si>
  <si>
    <t>Atomico, DN Capital, FJ Labs, Quadrille Capital, SEEK, Schroeder &amp; Co, Spotahome, Wallapop</t>
  </si>
  <si>
    <t>SoftBank Vision Fund</t>
  </si>
  <si>
    <t>Alma Mundi Ventures, Atomico, Bossanova Investimentos, DN Capital, Endeavor Catalyst, InfraVia Capital Partners, Kibo Ventures, Kinnevik, Quadrille Capital, SoftBank Vision Fund</t>
  </si>
  <si>
    <t>Uproxx Media Group</t>
  </si>
  <si>
    <t>https://uproxx.com/</t>
  </si>
  <si>
    <t>https://www.crunchbase.com/organization/woven-digital</t>
  </si>
  <si>
    <t>Uproxx Media Group Inc.</t>
  </si>
  <si>
    <t>Uproxx Media Group is a millennial focused digital media company, producing and distributing news/pop-culture content to nearly 50M users.</t>
  </si>
  <si>
    <t>Avant Global</t>
  </si>
  <si>
    <t>Advancit Capital, Baron Davis, Brendan Wallace, Chris DeWolfe, IVP, Jermaine O'Neal, Otter Rock Capital, United Talent Agency, Ziffren Brittenham</t>
  </si>
  <si>
    <t>Advancit Capital, IVP, WPP Ventures</t>
  </si>
  <si>
    <t>SmartAsset</t>
  </si>
  <si>
    <t>https://smartasset.com/</t>
  </si>
  <si>
    <t>https://www.crunchbase.com/organization/smartasset</t>
  </si>
  <si>
    <t>Financial Insight Technology Inc.</t>
  </si>
  <si>
    <t>SmartAsset is an online destination for financial advice that powers SmartAdvisor, a marketplace connecting consumers to financial advisors.</t>
  </si>
  <si>
    <t>Peterson Ventures, Quotidian Ventures, SVA, Y Combinator</t>
  </si>
  <si>
    <t>Brendan Wallace, Denis Grosz, Evolution VC Partners, Javelin Venture Partners, Otter Rock Capital, Peterson Ventures, Quotidian Ventures, SVA</t>
  </si>
  <si>
    <t>Contour Venture Partners, Fitz Gate Ventures, IA Capital Group, Javelin Venture Partners, New York Life Insurance, Peterson Ventures, TTV Capital, Transamerica Ventures</t>
  </si>
  <si>
    <t>Citi Ventures, Contour Venture Partners, FJ Labs, Fabrice Grinda, Focus Financial Partners, IA Capital Group, Javelin Venture Partners, TTV Capital</t>
  </si>
  <si>
    <t>Andrew Vigneault, Citi Ventures, Contour Venture Partners, Empede Capital, Javelin Venture Partners, New York Life Ventures, North Bridge Venture Partners &amp; Growth Equity, Red Hook Capital, Sand Hill Angels, TTV Capital, TruStage Ventures</t>
  </si>
  <si>
    <t>Lever</t>
  </si>
  <si>
    <t>https://www.lever.co/</t>
  </si>
  <si>
    <t>https://www.crunchbase.com/organization/lever</t>
  </si>
  <si>
    <t>Lever, Inc.</t>
  </si>
  <si>
    <t>Lever is a talent acquisition suite that provides talent leaders with the solutions they need to build strong relationships with candidates.</t>
  </si>
  <si>
    <t>Benjamin Ling, Initialized Capital, Julia Popowitz, Musha Ventures, SVA, Y Combinator</t>
  </si>
  <si>
    <t>Ben Lin, Index Ventures, Jeremy Stoppelman, Khosla Ventures, MRTNZ Ventures, Marissa Mayer, Matrix, Redpoint, SVA, Slow Ventures, Suleman Ali, TriplePoint Ventures, Y Combinator</t>
  </si>
  <si>
    <t>CSC Upshot, Correlation Ventures, Index Ventures, Matrix, Scale Venture Partners</t>
  </si>
  <si>
    <t>Adams Street Partners, Matrix, Scale Venture Partners, Top Tier Capital Partners</t>
  </si>
  <si>
    <t>Apax Digital</t>
  </si>
  <si>
    <t>RAW Pressery</t>
  </si>
  <si>
    <t>https://www.rawpressery.com</t>
  </si>
  <si>
    <t>https://www.crunchbase.com/organization/raw-pressery</t>
  </si>
  <si>
    <t>Rakyan Beverages Private Limited</t>
  </si>
  <si>
    <t>RAW Pressery is a clean-label beverage brand that offers cold-press juices, smoothies, soups, and more.</t>
  </si>
  <si>
    <t>DSG Consumer Partners, Peak XV Partners, Saama Capital</t>
  </si>
  <si>
    <t>DSG Consumer Partners, Saama Capital, Sequoia Capital</t>
  </si>
  <si>
    <t>Toss</t>
  </si>
  <si>
    <t>http://toss.im</t>
  </si>
  <si>
    <t>https://www.crunchbase.com/organization/toss</t>
  </si>
  <si>
    <t>Viva Republica Co Ltd.</t>
  </si>
  <si>
    <t>Toss is a mobile financial management platform.</t>
  </si>
  <si>
    <t>Altos Ventures, Lerer Hippeau</t>
  </si>
  <si>
    <t>Altos Ventures, DAOL Investment &amp; Securities, Industrial Bank of Korea, KTB Network</t>
  </si>
  <si>
    <t>Altos Ventures, DAOL Investment &amp; Securities, Goodwater Capital, Qualcomm Ventures</t>
  </si>
  <si>
    <t>Altos Ventures, Bessemer Venture Partners, Goodwater Capital, Partech, PayPal Ventures, Tekton Ventures</t>
  </si>
  <si>
    <t>Altos Ventures, Bessemer Venture Partners, GIC, Goodwater Capital, PayPal Ventures, Sequoia Capital China</t>
  </si>
  <si>
    <t>Altos Ventures, Aspex Management, Bessemer Venture Partners, FJ Labs, GIC, Goodwater Capital, Greyhound Capital, Kleiner Perkins, Sequoia Capital China</t>
  </si>
  <si>
    <t>Altos Ventures, Aspex Management, FJ Labs, G Squared, Goodwater Capital, Greyhound Capital, Invariantes Fund, Kleiner Perkins, Sequoia Capital China</t>
  </si>
  <si>
    <t>eero</t>
  </si>
  <si>
    <t>https://www.eero.com/</t>
  </si>
  <si>
    <t>https://www.crunchbase.com/organization/eero</t>
  </si>
  <si>
    <t>eero inc.</t>
  </si>
  <si>
    <t>Eero offers a Wi-Fi system for household use.</t>
  </si>
  <si>
    <t>First Round Capital, Grishin Robotics, Index Ventures, Initialized Capital, Menlo Ventures, Playground Global, Redpoint, Shasta Ventures, StartX (Stanford-StartX Fund)</t>
  </si>
  <si>
    <t>#Angels, Chloe Sladden, Playground Global, Slow Ventures</t>
  </si>
  <si>
    <t>Qualcomm Ventures, TriplePoint Ventures</t>
  </si>
  <si>
    <t>Sysdig</t>
  </si>
  <si>
    <t>https://www.sysdig.com</t>
  </si>
  <si>
    <t>https://www.crunchbase.com/organization/sysdig</t>
  </si>
  <si>
    <t>Sysdig, Inc.</t>
  </si>
  <si>
    <t>The leader in cloud security powered by runtime insights</t>
  </si>
  <si>
    <t>Bain Capital Ventures</t>
  </si>
  <si>
    <t>Accel, Bain Capital Ventures</t>
  </si>
  <si>
    <t>Accel, Scale-Up</t>
  </si>
  <si>
    <t>Accel, Bain Capital Ventures, Insight Partners</t>
  </si>
  <si>
    <t>Accel, Bain Capital Ventures, Glynn Capital Management, Goldman Sachs, Insight Partners</t>
  </si>
  <si>
    <t>Accel, Bain Capital Ventures, DFJ Growth, Glynn Capital Management, Goldman Sachs, Insight Partners, Next47, PremjiInvest, Third Point Ventures</t>
  </si>
  <si>
    <t>Zuiyou</t>
  </si>
  <si>
    <t>http://www.izuiyou.com</t>
  </si>
  <si>
    <t>https://www.crunchbase.com/organization/zuiyou</t>
  </si>
  <si>
    <t>Zuiyou is a social networking mobile application for sharing and discovering content such as recommendations, topics and videos.</t>
  </si>
  <si>
    <t>SIG China (SIG Asia Investments)</t>
  </si>
  <si>
    <t>CMC Capital Group, Capital Today, GGV Capital, Lightspeed China Partners, Qiming Venture Partners, SIG China (SIG Asia Investments), Youku Global Media Fund</t>
  </si>
  <si>
    <t>GGV Capital, Qiming Venture Partners</t>
  </si>
  <si>
    <t>Crisis Text Line</t>
  </si>
  <si>
    <t>http://www.crisistextline.org/</t>
  </si>
  <si>
    <t>https://www.crunchbase.com/organization/crisis-text-line</t>
  </si>
  <si>
    <t>Crisis Text Line, Inc.</t>
  </si>
  <si>
    <t>Crisis Text Line is free, 24/7 emotional support for those in crisis.</t>
  </si>
  <si>
    <t>Ballmer Group, Greylock, Melinda Gates, Omidyar Network, The Draper Richards Kaplan Foundation</t>
  </si>
  <si>
    <t>CoreOS</t>
  </si>
  <si>
    <t>http://coreos.com</t>
  </si>
  <si>
    <t>https://www.crunchbase.com/organization/coreos</t>
  </si>
  <si>
    <t>CoreOS LLC.</t>
  </si>
  <si>
    <t>CoreOS builds industry-leading infrastructure software to securely run application containers anywhere.</t>
  </si>
  <si>
    <t>Fuel Capital, Kleiner Perkins, Sequoia Capital</t>
  </si>
  <si>
    <t>Accel, Fuel Capital, Google Ventures, Intel Capital, Kleiner Perkins, Work-Bench, Y Combinator</t>
  </si>
  <si>
    <t>Katerra</t>
  </si>
  <si>
    <t>https://katerra.com</t>
  </si>
  <si>
    <t>https://www.crunchbase.com/organization/katerra</t>
  </si>
  <si>
    <t>Katerra Inc.</t>
  </si>
  <si>
    <t>Katerra is a developer of a construction technology platform to optimize aspects of building development, design, and construction.</t>
  </si>
  <si>
    <t>Fuel Capital</t>
  </si>
  <si>
    <t>Celesta Capital, DFJ Growth, Foxconn Technology Group, Greenoaks, Khosla Ventures, Lucas Venture Group, Moore Capital, Paxion Capital Partners, RiverPark Ventures</t>
  </si>
  <si>
    <t>DivcoWest, Four Score Capital, Navitas Capital, RiverPark Ventures, SoftBank Vision Fund</t>
  </si>
  <si>
    <t>Celesta Capital</t>
  </si>
  <si>
    <t>Auth0</t>
  </si>
  <si>
    <t>https://auth0.com</t>
  </si>
  <si>
    <t>https://www.crunchbase.com/organization/auth0</t>
  </si>
  <si>
    <t>Auth0® Inc.</t>
  </si>
  <si>
    <t>Auth0 is a cloud identity management SAAS application for the web, mobile, IoT, and internal software.</t>
  </si>
  <si>
    <t>Bessemer Venture Partners, K9 Ventures, NXTP Ventures, Portland Seed Fund</t>
  </si>
  <si>
    <t>Bessemer Venture Partners, Founders' Co-op, K9 Ventures, Kabir Shahani, Silicon Valley Bank</t>
  </si>
  <si>
    <t>Bessemer Venture Partners, K9 Ventures, Silicon Valley Bank, Trinity Ventures</t>
  </si>
  <si>
    <t>Bessemer Venture Partners, K9 Ventures, Marcus Bartram, Meritech Capital Partners, NTT DoCoMo, Telstra Ventures, Trinity Ventures</t>
  </si>
  <si>
    <t>Bessemer Venture Partners, K9 Ventures, Meritech Capital Partners, Sapphire Ventures, Trinity Ventures, WiL (World Innovation Lab)</t>
  </si>
  <si>
    <t>Bessemer Venture Partners, K9 Ventures, Meritech Capital Partners, Sapphire Ventures, Telstra Ventures, Trinity Ventures, WiL (World Innovation Lab)</t>
  </si>
  <si>
    <t>Bessemer Venture Partners, DTCP, K9 Ventures, Meritech Capital Partners, Salesforce Ventures, Sapphire Ventures, Telstra Ventures, Trinity Ventures, WiL (World Innovation Lab)</t>
  </si>
  <si>
    <t>QuintoAndar</t>
  </si>
  <si>
    <t>https://quintoandar.com.br</t>
  </si>
  <si>
    <t>https://www.crunchbase.com/organization/quintoandar</t>
  </si>
  <si>
    <t>QuintoAndar Serviços Imobiliários Limitada</t>
  </si>
  <si>
    <t>QuintoAndar is a platform that simplifies the rental of residential real estate for landlords and renters.</t>
  </si>
  <si>
    <t>Andréa Nogueira, CFA, Brian Requarth, Graph Ventures, Jeremie Corcos, João Ventura, Julio Vasconcellos, Marcelo Sampaio, Mauricio Feldman, Social Capital</t>
  </si>
  <si>
    <t>Brian Requarth, GE32 Capital, Kaszek</t>
  </si>
  <si>
    <t>Acacia Capital Partners, Qualcomm Ventures</t>
  </si>
  <si>
    <t>General Atlantic, Kaszek, QED Investors, Qualcomm Ventures, Ruane, Cunniff &amp; Goldfarb</t>
  </si>
  <si>
    <t>Dragoneer Investment Group, General Atlantic, Kaszek, SoftBank</t>
  </si>
  <si>
    <t>Alta Park Capital, Dragoneer Investment Group, Kaszek, Kevin Efrusy, LTS Investments, Maverick Capital, Qualcomm Ventures, Ribbit Capital, SOFTBANK Latin America Ventures</t>
  </si>
  <si>
    <t>Livspace</t>
  </si>
  <si>
    <t>http://www.livspace.com</t>
  </si>
  <si>
    <t>https://www.crunchbase.com/organization/livspace</t>
  </si>
  <si>
    <t>Livspace Pte Ltd</t>
  </si>
  <si>
    <t>Livspace is an home interiors and improvement that connects people to designers, services, and products.</t>
  </si>
  <si>
    <t>Bessemer Venture Partners, Helion Venture Partners, Jungle Ventures</t>
  </si>
  <si>
    <t>Bessemer Venture Partners, Helion Venture Partners, Jungle Ventures, Rajeev Chitrabhanu (MAGNETIC)</t>
  </si>
  <si>
    <t>Bessemer Venture Partners, Goldman Sachs, Helion Venture Partners, Jungle Ventures, TPG Growth</t>
  </si>
  <si>
    <t>Bessemer Venture Partners, EDBI, FFP Holdings, Goldman Sachs, Ingka Group, Kharis Capital, TPG Growth, Tahoe Investment Group, UC-RNT Fund, Venturi Partners</t>
  </si>
  <si>
    <t>Ingka Group, Jungle Ventures, Kohlberg Kravis Roberts, Peugeot SA, Venturi Partners</t>
  </si>
  <si>
    <t>Akili Interactive Labs</t>
  </si>
  <si>
    <t>http://www.akiliinteractive.com</t>
  </si>
  <si>
    <t>https://www.crunchbase.com/organization/akili</t>
  </si>
  <si>
    <t>Akili Interactive Labs, Inc.</t>
  </si>
  <si>
    <t>Akili Interactive Labs Provides Healthcare Treatments.</t>
  </si>
  <si>
    <t>Walnut Venture Associates</t>
  </si>
  <si>
    <t>Evidity Health Capital, Jazz Venture Partners, PureTech Health</t>
  </si>
  <si>
    <t>Amgen Ventures, Baillie Gifford, Brooklands Capital Strategies, Evidity Health Capital, Jazz Venture Partners, M Ventures, Temasek Holdings</t>
  </si>
  <si>
    <t>Amgen Ventures, Baillie Gifford, David Baszucki, Evidity Health Capital, Fearless Ventures, Jazz Venture Partners, Ladera Venture Partners, M Ventures, Mirae Asset, Neuberger Berman, New Leaf Venture Partners, Omidyar Technology Ventures, Polaris Partners, QUAD Investment Management, Shionogi, Temasek Holdings</t>
  </si>
  <si>
    <t>World View Enterprises</t>
  </si>
  <si>
    <t>https://www.worldview.space/</t>
  </si>
  <si>
    <t>https://www.crunchbase.com/organization/worldview</t>
  </si>
  <si>
    <t>World View Enterprises, Inc.</t>
  </si>
  <si>
    <t>World View is the leading stratospheric exploration company delivering remote sensing and space tourism from the stratosphere.</t>
  </si>
  <si>
    <t>Base Ventures, Dylan Taylor, VTF Capital</t>
  </si>
  <si>
    <t>Base Ventures, Canaan Partners, Moment Ventures, Norwest Venture Partners, Space Capital</t>
  </si>
  <si>
    <t>Accel, Norwest Venture Partners, Space Capital</t>
  </si>
  <si>
    <t>Sierra Nevada Corporation</t>
  </si>
  <si>
    <t>1mg</t>
  </si>
  <si>
    <t>https://www.1mg.com/</t>
  </si>
  <si>
    <t>https://www.crunchbase.com/organization/healthkart-plus</t>
  </si>
  <si>
    <t>1MG Technologies Pvt. Ltd.</t>
  </si>
  <si>
    <t>1mg is an online pharmacy network platform and generic medicine engine.</t>
  </si>
  <si>
    <t>Ajeet Khurana</t>
  </si>
  <si>
    <t>Intel Capital, Omidyar Network, Peak XV Partners</t>
  </si>
  <si>
    <t>Maverick Ventures, Omidyar Network, Peak XV Partners</t>
  </si>
  <si>
    <t>Maverick Ventures</t>
  </si>
  <si>
    <t>Corisol Holding AG, HBM Healthcare Investments AG, International Finance Corporation, Kae Capital, Maverick Ventures, Omidyar Network, Sequoia Capital</t>
  </si>
  <si>
    <t>Cheddar</t>
  </si>
  <si>
    <t>http://cheddar.com/</t>
  </si>
  <si>
    <t>https://www.crunchbase.com/organization/cheddar-tv</t>
  </si>
  <si>
    <t>Cheddar Inc.</t>
  </si>
  <si>
    <t>Cheddar is a live video news network focused on covering products, technologies, and services.</t>
  </si>
  <si>
    <t>Homebrew</t>
  </si>
  <si>
    <t>Comcast Ventures, Lightspeed Venture Partners</t>
  </si>
  <si>
    <t>AT&amp;T, Altice, Amazon, Comcast Ventures, Lightspeed Venture Partners, New York Stock Exchange, Raine Ventures</t>
  </si>
  <si>
    <t>7GC &amp; Co, AT&amp;T, Altice USA, Amazon, Antenna Group, Comcast Ventures, Dentsu Ventures, Goldman Sachs, Liberty Global, Lightspeed Venture Partners, New York Stock Exchange, Raine Ventures, Ribbit Capital</t>
  </si>
  <si>
    <t>Mist Systems</t>
  </si>
  <si>
    <t>https://www.mist.com/</t>
  </si>
  <si>
    <t>https://www.crunchbase.com/organization/mist-systems</t>
  </si>
  <si>
    <t>Mist Systems, Inc</t>
  </si>
  <si>
    <t>Mist built a wireless platform for the Smart Device era that delivers intelligent wireless network products that leverage machine learning.</t>
  </si>
  <si>
    <t>Alan Cohen, Lightspeed Venture Partners, Norwest Venture Partners</t>
  </si>
  <si>
    <t>Cisco Investments, Google Ventures, Lightspeed Venture Partners, Norwest Venture Partners</t>
  </si>
  <si>
    <t>Dimension Data, Google Ventures, Kleiner Perkins, Lightspeed Venture Partners, Norwest Venture Partners</t>
  </si>
  <si>
    <t>Indifi Technologies</t>
  </si>
  <si>
    <t>http://www.indifi.com</t>
  </si>
  <si>
    <t>https://www.crunchbase.com/organization/indifi-technologies</t>
  </si>
  <si>
    <t>Indifi Technologies Pvt. Ltd.</t>
  </si>
  <si>
    <t>Indifi Technologies uses a technology platform to empower small businesses with data-driven loans and multiple lender connections.</t>
  </si>
  <si>
    <t>Accel, Arun Tadanki, Elevar Equity, Gagan Hasteer, Gaurav Dalmia, Pramod Bhasin, Rajan Anandan</t>
  </si>
  <si>
    <t>Accel, Elevar Equity, Flourish Ventures, Omidyar Network</t>
  </si>
  <si>
    <t>Tracxn labs</t>
  </si>
  <si>
    <t>Accel, CDC Group, CX Partners, Elevar Equity, Finnfund, Flourish Ventures, Omidyar Network</t>
  </si>
  <si>
    <t>British International Investment, CX Partners, Flourish Ventures, ICICI Venture, OP Finnfund Global Impact Fund I, Omidyar Network India</t>
  </si>
  <si>
    <t>Kenna Security</t>
  </si>
  <si>
    <t>http://www.kennasecurity.com</t>
  </si>
  <si>
    <t>https://www.crunchbase.com/organization/risk-io</t>
  </si>
  <si>
    <t>Kenna Security, Inc</t>
  </si>
  <si>
    <t>Kenna is a SaaS risk and vulnerability intelligence platform that accurately measures risk and prioritizes remediation efforts.</t>
  </si>
  <si>
    <t>HPA (Hyde Park Angels), Tugboat Ventures</t>
  </si>
  <si>
    <t>Costanoa Ventures, HPA (Hyde Park Angels), Tugboat Ventures, U.S. Venture Partners</t>
  </si>
  <si>
    <t>Costanoa Ventures, Decacorn Capital, HPA (Hyde Park Angels), OurCrowd, PeakSpan Capital, U.S. Venture Partners</t>
  </si>
  <si>
    <t>Bessemer Venture Partners, Costanoa Ventures, Four Rivers Group, HPA (Hyde Park Angels), OurCrowd, PeakSpan Capital, U.S. Venture Partners</t>
  </si>
  <si>
    <t>50 South Capital, Bessemer Venture Partners, Citi Ventures, Costanoa Ventures, Decacorn Capital, HPA (Hyde Park Angels), OurCrowd, Sorenson Capital, U.S. Venture Partners</t>
  </si>
  <si>
    <t>CargoX</t>
  </si>
  <si>
    <t>http://www.cargox.com.br</t>
  </si>
  <si>
    <t>https://www.crunchbase.com/organization/cargox-com-br</t>
  </si>
  <si>
    <t>CargoX Inc</t>
  </si>
  <si>
    <t>CargoX is a technology freight broker that provides shipping companies with a smart and efficient solution.</t>
  </si>
  <si>
    <t>Mike Hennessey</t>
  </si>
  <si>
    <t>NXTP Ventures, Valor Capital Group</t>
  </si>
  <si>
    <t>Ambassador Clifford Sobel, NXTP Ventures, Oscar Salazar, Valor Capital Group</t>
  </si>
  <si>
    <t>Agility Ventures, Colle Capital Partners, Goldman Sachs, Lumia Capital, Oscar Salazar, Valor Capital Group</t>
  </si>
  <si>
    <t>Agility Ventures, Goldman Sachs, Oscar Salazar, Qualcomm Ventures, Soros Fund Management, Valor Capital Group</t>
  </si>
  <si>
    <t>Blackstone Group, Goldman Sachs, Oscar Salazar, Qualcomm Ventures, Soros Fund Management</t>
  </si>
  <si>
    <t>Cibersons, Farallon Capital Management, Goldman Sachs, Lightrock, Valor Capital Group</t>
  </si>
  <si>
    <t>BTG Pactual, Cibersons, Henry Kravis, Inter American Development Bank, Jeb Bush, Oikos Venture Capital, PIPO Capital, Rhombuz VC, SOFTBANK Latin America Ventures, Tencent, Valor Capital Group</t>
  </si>
  <si>
    <t>InfluxData</t>
  </si>
  <si>
    <t>http://influxdata.com</t>
  </si>
  <si>
    <t>https://www.crunchbase.com/organization/influxdb</t>
  </si>
  <si>
    <t>InfluxData, Inc.</t>
  </si>
  <si>
    <t>InfluxData is the creator of InfluxDB, an open source time series database and platform.</t>
  </si>
  <si>
    <t>Bloomberg Beta, Silicon Badia, Y Combinator</t>
  </si>
  <si>
    <t>Mayfield Fund, Trinity Ventures</t>
  </si>
  <si>
    <t>Battery Ventures, Bloomberg Beta, Mayfield Fund, Trinity Ventures</t>
  </si>
  <si>
    <t>Battery Ventures, Harmony Partners, Mango Capital, Mayfield Fund, Sapphire Ventures, Trinity Ventures</t>
  </si>
  <si>
    <t>Battery Ventures, Harmony Partners, Mayfield Fund, Norwest Venture Partners, Sapphire Ventures, Sorenson Capital, Trinity Ventures</t>
  </si>
  <si>
    <t>Battery Ventures, Citi Ventures, Harmony Partners, Mayfield Fund, Norwest Venture Partners, Princeville Capital, Sapphire Ventures, Sorenson Capital, Trinity Ventures</t>
  </si>
  <si>
    <t>Apartment List</t>
  </si>
  <si>
    <t>http://www.apartmentlist.com</t>
  </si>
  <si>
    <t>https://www.crunchbase.com/organization/apartmentlist</t>
  </si>
  <si>
    <t>Apartment List, Inc.</t>
  </si>
  <si>
    <t>Apartment List is a smart, simple and seamless renting platform that’s dedicated to making the process fair and transparent for all.</t>
  </si>
  <si>
    <t>Ariel Poler, Bradford Stroh</t>
  </si>
  <si>
    <t>Arul Velan, John Burbank, Matrix, Nimble Ventures, Yan-David Erlich</t>
  </si>
  <si>
    <t>CEAS Investments, CSC Upshot, Canaan Partners, Glynn Capital Management, Jonathan Swanson, Matrix, Tenaya Capital</t>
  </si>
  <si>
    <t>Allen &amp; Company, CEAS Investments, Canaan Partners, Industry Ventures, Matrix, Quantum Partners</t>
  </si>
  <si>
    <t>Allen &amp; Company, Canaan Partners, Janus Henderson Investors, Quantum Partners, Tenaya Capital</t>
  </si>
  <si>
    <t>Curology</t>
  </si>
  <si>
    <t>https://curology.com</t>
  </si>
  <si>
    <t>https://www.crunchbase.com/organization/curology</t>
  </si>
  <si>
    <t>Curology, Inc.</t>
  </si>
  <si>
    <t>Curology is a cosmetic company that provides actual prescription skincare customized for their skin and delivered to their door.</t>
  </si>
  <si>
    <t>Kris Fredrickson</t>
  </si>
  <si>
    <t>ACME Capital, Forerunner Ventures, Shervin Pishevar</t>
  </si>
  <si>
    <t>137 Ventures, ACME Capital, Advance Venture Partners, Forerunner Ventures, Shervin Pishevar</t>
  </si>
  <si>
    <t>TriplePoint Ventures, ACME Capital, Advance Venture Partners, Anthos Capital, IVP</t>
  </si>
  <si>
    <t>Element Science</t>
  </si>
  <si>
    <t>https://www.elementscience.com/</t>
  </si>
  <si>
    <t>https://www.crunchbase.com/organization/revive-defibrillation-systems</t>
  </si>
  <si>
    <t>Element Science, Inc.</t>
  </si>
  <si>
    <t>Element Science is a medical device and digital health start-up that develops lifesaving wearable solutions.</t>
  </si>
  <si>
    <t>Google Ventures, Prospect Venture Partners, Third Rock Ventures</t>
  </si>
  <si>
    <t>Google Ventures, Third Rock Ventures</t>
  </si>
  <si>
    <t>Cormorant Asset Management, Deerfield, Google Ventures, Invus, Qiming Venture Partners USA, Third Rock Ventures</t>
  </si>
  <si>
    <t>DroneDeploy</t>
  </si>
  <si>
    <t>http://www.dronedeploy.com</t>
  </si>
  <si>
    <t>https://www.crunchbase.com/organization/dronedeploy</t>
  </si>
  <si>
    <t>DroneDeploy, Inc.</t>
  </si>
  <si>
    <t>DroneDeploy is a cloud-based drone mapping and analytics platform to help businesses get things done.</t>
  </si>
  <si>
    <t>AngelPad</t>
  </si>
  <si>
    <t>AngelPad, DCVC, Emergence, Uncork Capital</t>
  </si>
  <si>
    <t>AngelPad, High Alpha, Scale Venture Partners, WND Ventures</t>
  </si>
  <si>
    <t>Airtree Ventures, AngelPad, Emergence, Energize Capital, Scale Venture Partners, Uncork Capital</t>
  </si>
  <si>
    <t>Airtree Ventures, Bessemer Venture Partners, Emergence, Energize Capital, Scale Venture Partners, Uncork Capital</t>
  </si>
  <si>
    <t>Airtree Ventures, AngelPad, Bessemer Venture Partners, BluePointe Ventures, Emergence, Energize Capital, Frontline Ventures, Scale Venture Partners, Uncork Capital</t>
  </si>
  <si>
    <t>Aye Finance</t>
  </si>
  <si>
    <t>http://www.ayefin.com</t>
  </si>
  <si>
    <t>https://www.crunchbase.com/organization/aye-finance</t>
  </si>
  <si>
    <t>Aye Finance Pvt. Ltd</t>
  </si>
  <si>
    <t>Aye Finance is a finance company that provides business loans to micro and small businesses.</t>
  </si>
  <si>
    <t>Accion Venture Lab, SAIF Partners</t>
  </si>
  <si>
    <t>Accion Venture Lab, Lightrock, SAIF Partners</t>
  </si>
  <si>
    <t>CapitalG, LGT group, SAIF Partners</t>
  </si>
  <si>
    <t>Alpha Wave Global, CapitalG, LGT Capital Partners</t>
  </si>
  <si>
    <t>A91 Partners, Alpha Wave Global, CapitalG, Lightrock, Maj Invest Equity</t>
  </si>
  <si>
    <t>A91 Partners, British International Investment, Waterfield Advisors, responsAbility Investments</t>
  </si>
  <si>
    <t>HomeToGo</t>
  </si>
  <si>
    <t>https://www.hometogo.com/</t>
  </si>
  <si>
    <t>https://www.crunchbase.com/organization/hometogo</t>
  </si>
  <si>
    <t>HomeToGo SE</t>
  </si>
  <si>
    <t>HomeToGo is a marketplace with the world's largest selection of vacation rentals</t>
  </si>
  <si>
    <t>EMH Partners</t>
  </si>
  <si>
    <t>Acton Capital, DN Capital</t>
  </si>
  <si>
    <t>Acton Capital, DN Capital, Insight Partners</t>
  </si>
  <si>
    <t>Acton Capital, DN Capital, Global Founders Capital, Insight Partners</t>
  </si>
  <si>
    <t>Outreach</t>
  </si>
  <si>
    <t>https://www.outreach.io</t>
  </si>
  <si>
    <t>https://www.crunchbase.com/organization/outreach</t>
  </si>
  <si>
    <t>Outreach Corporation</t>
  </si>
  <si>
    <t>Outreach is a sales engagement platform that uses AI for predictive analytics as it relates to sales.</t>
  </si>
  <si>
    <t>Floodgate, MHS Capital, Mayfield Fund</t>
  </si>
  <si>
    <t>Floodgate, M12 - Microsoft's Venture Fund, MHS Capital, Mayfield Fund, Trinity Ventures</t>
  </si>
  <si>
    <t>DFJ Growth, Four Rivers Group, M12 - Microsoft's Venture Fund, MHS Capital, Mayfield Fund, Scale-Up, Trinity Ventures</t>
  </si>
  <si>
    <t>DFJ Growth, Four Rivers Group, M12 - Microsoft's Venture Fund, MHS Capital, Mayfield Fund, Sapphire Ventures, Spark Capital, Trinity Ventures</t>
  </si>
  <si>
    <t>DFJ Growth, Four Rivers Group, Lemonade Capital, Lone Pine Capital, M12 - Microsoft's Venture Fund, Mayfield Fund, Meritech Capital Partners, Sapphire Ventures, Spark Capital, Trinity Ventures</t>
  </si>
  <si>
    <t>Lone Pine Capital, M12 - Microsoft's Venture Fund, Mayfield Fund, Meritech Capital Partners, Operator Collective, Salesforce Ventures, Sands Capital Ventures, Sapphire Ventures, Spark Capital, Trinity Ventures</t>
  </si>
  <si>
    <t>Contentful</t>
  </si>
  <si>
    <t>https://www.contentful.com</t>
  </si>
  <si>
    <t>https://www.crunchbase.com/organization/contentful</t>
  </si>
  <si>
    <t>Contentful GmbH</t>
  </si>
  <si>
    <t>Contentful offers a headless content management system that helps organizations deliver content across channels.</t>
  </si>
  <si>
    <t>Balderton Capital, Point Nine, SaaSgarage</t>
  </si>
  <si>
    <t>Balderton Capital, Benchmark, Point Nine, Trinity Ventures</t>
  </si>
  <si>
    <t>Balderton Capital, Benchmark, General Catalyst, Point Nine</t>
  </si>
  <si>
    <t>Balderton Capital, Benchmark, General Catalyst, Hercules Capital, OMERS Ventures, Salesforce Ventures, Sapphire Ventures</t>
  </si>
  <si>
    <t>Benchmark, Four Rivers Group, General Catalyst, OMERS Ventures, Salesforce Ventures, Sapphire Ventures, Wittington Ventures</t>
  </si>
  <si>
    <t>Base10’s Advancement Initiative, Salesforce Ventures, Tidemark, Tiger Global Management</t>
  </si>
  <si>
    <t>Parsable</t>
  </si>
  <si>
    <t>http://parsable.com/</t>
  </si>
  <si>
    <t>https://www.crunchbase.com/organization/parsable</t>
  </si>
  <si>
    <t>Parsable, Inc.</t>
  </si>
  <si>
    <t>Parsable offers a connected worker platform for industrial workers with modern digital tools to improve productivity, quality and safety.</t>
  </si>
  <si>
    <t>Andreessen Horowitz, First Round Capital, Google Ventures, Initialized Capital, Kleiner Perkins, Lightspeed Venture Partners, Oakhouse Partners, Saudi Aramco Energy Ventures</t>
  </si>
  <si>
    <t>Airbus Ventures, SLB, Saudi Aramco Energy Ventures</t>
  </si>
  <si>
    <t>Airbus Ventures, B37 Ventures, Future Fund, Lightspeed Venture Partners, Saudi Aramco Energy Ventures</t>
  </si>
  <si>
    <t>Activate Capital Partners, Alumni Ventures, B37 Ventures, Cisco Investments, Downing Ventures, Evolv Ventures, Future Fund, Glade Brook Capital Partners, Honeywell, Lightspeed Venture Partners, Princeville Capital, Saudi Aramco Energy Ventures</t>
  </si>
  <si>
    <t>Freshly</t>
  </si>
  <si>
    <t>https://www.freshly.com/</t>
  </si>
  <si>
    <t>https://www.crunchbase.com/organization/freshly</t>
  </si>
  <si>
    <t>Freshly, Inc.</t>
  </si>
  <si>
    <t>Freshly delivers gourmet ready-made meals, prepared and delivered at the door.</t>
  </si>
  <si>
    <t>White Star Capital</t>
  </si>
  <si>
    <t>Highland Capital Partners, Jason Finger, Slow Ventures, White Star Capital</t>
  </si>
  <si>
    <t>Highland Capital Partners, Insight Partners, Jason Finger, Slow Ventures, White Star Capital</t>
  </si>
  <si>
    <t>Alumni Ventures, Ethos Family Office, Highland Capital Partners, Insight Partners, Monkfish Equity, Nestlé, White Star Capital</t>
  </si>
  <si>
    <t>Amino Apps</t>
  </si>
  <si>
    <t>http://aminoapps.com</t>
  </si>
  <si>
    <t>https://www.crunchbase.com/organization/amino-apps-2</t>
  </si>
  <si>
    <t>Amino Apps enables people to discover, develop, and express their interests and passions.</t>
  </si>
  <si>
    <t>Stage 1 Ventures</t>
  </si>
  <si>
    <t>Union Square Ventures, Venrock</t>
  </si>
  <si>
    <t>BoxGroup, Goodwater Capital, Google Ventures, Union Square Ventures, Venrock, Warner Media</t>
  </si>
  <si>
    <t>Goodwater Capital, Google Ventures, Hearst Ventures, Union Square Ventures, Venrock, Warner Media</t>
  </si>
  <si>
    <t>Rakuten Medical</t>
  </si>
  <si>
    <t>https://rakuten-med.com</t>
  </si>
  <si>
    <t>https://www.crunchbase.com/organization/aspyrian-therapeutics</t>
  </si>
  <si>
    <t>Rakuten Medical, Inc.</t>
  </si>
  <si>
    <t>Rakuten Medical is a biotechnology company that develops precision, cell-targeting investigational therapies.</t>
  </si>
  <si>
    <t>Rakuten</t>
  </si>
  <si>
    <t>Mickey Mikitani</t>
  </si>
  <si>
    <t>General Catalyst, Rakuten Capital, SBI Group</t>
  </si>
  <si>
    <t>Dai-ichi Life, Hikma Pharmaceuticals, Mickey Mikitani, Mizuho Bank, Rakuten, SBI Group</t>
  </si>
  <si>
    <t>Kentik</t>
  </si>
  <si>
    <t>http://www.kentik.com</t>
  </si>
  <si>
    <t>https://www.crunchbase.com/organization/cloudhelix-inc</t>
  </si>
  <si>
    <t>Kentik, Inc.</t>
  </si>
  <si>
    <t>Kentik is a network management platform that provides visibility, performance, and security services to digital enterprises.</t>
  </si>
  <si>
    <t>Blue Ant Investments, Center Electric, Engineering Capital, First Round Capital, Richard Yoo, Tahoma Ventures, Webb Investment Network</t>
  </si>
  <si>
    <t>August Capital, DCVC, Engineering Capital, First Round Capital, Tahoma Ventures, Webb Investment Network</t>
  </si>
  <si>
    <t>August Capital, DCVC, David Ulevitch, Engineering Capital, First Round Capital, Glynn Capital Management, Tahoma Ventures, Third Point Ventures</t>
  </si>
  <si>
    <t>August Capital, DCVC, Delta-v Capital, Engineering Capital, Gaingels, Golub Capital, Jesse Robbins, Tahoma Ventures, Third Point Ventures, Vistara Growth</t>
  </si>
  <si>
    <t>Logz.io</t>
  </si>
  <si>
    <t>https://logz.io/</t>
  </si>
  <si>
    <t>https://www.crunchbase.com/organization/logz-io</t>
  </si>
  <si>
    <t>Logz.io Inc</t>
  </si>
  <si>
    <t>Logz.io provides a scalable and intelligent machine data analytics platform built on ELK and Grafana for monitoring modern applications.</t>
  </si>
  <si>
    <t>Alumni Ventures, David Chang, Shereen Shermak</t>
  </si>
  <si>
    <t>Giza Venture Capital</t>
  </si>
  <si>
    <t>83North, Giza Venture Capital</t>
  </si>
  <si>
    <t>83North, Giza Venture Capital, OpenView</t>
  </si>
  <si>
    <t>83North, Giza Venture Capital, OpenView, Vintage Investment Partners</t>
  </si>
  <si>
    <t>83North, General Catalyst, Giza Venture Capital, Greenspring Associates, Next47, OpenView, Vintage Investment Partners</t>
  </si>
  <si>
    <t>General Catalyst, Pitango VC</t>
  </si>
  <si>
    <t>Deposit Solutions</t>
  </si>
  <si>
    <t>http://www.deposit-solutions.com/</t>
  </si>
  <si>
    <t>https://www.crunchbase.com/organization/deposit-solutions</t>
  </si>
  <si>
    <t>Deposit Solutions GmbH</t>
  </si>
  <si>
    <t>Deposit Solutions is provider of the open banking platform for deposits connecting banks and depositors.</t>
  </si>
  <si>
    <t>Headline</t>
  </si>
  <si>
    <t>Christoph Linkwitz, FinLab, Founders Fund, Headline, Stefan Glänzer, Stefan Wiskemann</t>
  </si>
  <si>
    <t>FinLab, Founders Fund, Greycroft, Headline, Valar Ventures</t>
  </si>
  <si>
    <t>Greycroft, Headline</t>
  </si>
  <si>
    <t>Citymapper</t>
  </si>
  <si>
    <t>https://citymapper.com</t>
  </si>
  <si>
    <t>https://www.crunchbase.com/organization/citymapper-limited</t>
  </si>
  <si>
    <t>Citymapper Limited</t>
  </si>
  <si>
    <t>Citymapper is a transportation app created to address urban mobility challenges.</t>
  </si>
  <si>
    <t>Connect Ventures, Errol Damelin, Jeremy Yap, LocalGlobe, Monday Capital, SAATCHiNVEST</t>
  </si>
  <si>
    <t>Jason Ball</t>
  </si>
  <si>
    <t>Benchmark, Index Ventures, Michael Lynton, Tom Stafford, Yuri Milner</t>
  </si>
  <si>
    <t>Movinga</t>
  </si>
  <si>
    <t>https://www.movinga.com</t>
  </si>
  <si>
    <t>https://www.crunchbase.com/organization/movinga</t>
  </si>
  <si>
    <t>Movinga GmbH</t>
  </si>
  <si>
    <t>Movinga is an online relocation service provider company.</t>
  </si>
  <si>
    <t>Christian Vollmann, David Khalil, Earlybird Venture Capital, Eric Ebert, Florian Heinemann, Heilemann Ventures, Lukas Brosseder, Marco Vietor, Philipp Kreibohm, Robert Maier, Saarbruecker 21, Tim Marbach, True Growth Capital</t>
  </si>
  <si>
    <t>Christian Vollmann, David Khalil, Earlybird Venture Capital, Eric Ebert, Global Founders Capital, Heilemann Ventures, Lukas Brosseder, Marco Vietor, Marcos Victoria, Philipp Kreibohm, Robert Maier, Tim Marbach, True Growth Capital</t>
  </si>
  <si>
    <t>Christian Vollmann, Earlybird Venture Capital, Global Founders Capital, Heilemann Ventures, Index Ventures, Lukas Brosseder, Marco Vietor, Philipp Kreibohm, Robert Maier, Tim Marbach, True Growth Capital</t>
  </si>
  <si>
    <t>Carlo Kölzer, Earlybird Venture Capital, Gert Pukert, Global Founders Capital, Index Ventures, STS Ventures, Stephan Schubert</t>
  </si>
  <si>
    <t>Earlybird Venture Capital, Rocket Internet, Santo Venture Capital</t>
  </si>
  <si>
    <t>Claret Capital Partners, ETF Partners, Earlybird Venture Capital, Rocket Internet, Santo Venture Capital</t>
  </si>
  <si>
    <t>Dubsmash</t>
  </si>
  <si>
    <t>http://www.dubsmash.com</t>
  </si>
  <si>
    <t>https://www.crunchbase.com/organization/dubsmash</t>
  </si>
  <si>
    <t>Dubsmash, Inc.</t>
  </si>
  <si>
    <t>Dubsmash is a video-sharing social media service application.</t>
  </si>
  <si>
    <t>General Catalyst, Hasso Plattner Ventures, Lowercase Capital</t>
  </si>
  <si>
    <t>Chris Sacca, Eniac Ventures, Heartcore Capital, Index Ventures, Lowercase Capital, Raine Ventures, Riccardo Zacconi, Sunstone Life Science Ventures</t>
  </si>
  <si>
    <t>Balderton Capital, Eniac Ventures, Heartcore Capital, Index Ventures, Lowercase Capital, Sunstone Life Science Ventures</t>
  </si>
  <si>
    <t>Lumiata</t>
  </si>
  <si>
    <t>http://lumiata.com</t>
  </si>
  <si>
    <t>https://www.crunchbase.com/organization/lumiata</t>
  </si>
  <si>
    <t>Lumiata Inc</t>
  </si>
  <si>
    <t>Lumiata driving predictability and precision at scale—empowering healthcare organizations to reduce risk and manage costs with AI.</t>
  </si>
  <si>
    <t>Blue Cross Blue Shield Association, Intel Capital, Khosla Ventures, Sandbox Industries</t>
  </si>
  <si>
    <t>Quartzy</t>
  </si>
  <si>
    <t>http://www.quartzy.com</t>
  </si>
  <si>
    <t>https://www.crunchbase.com/organization/quartzy</t>
  </si>
  <si>
    <t>Quartzy Inc.</t>
  </si>
  <si>
    <t>The world’s leading solution for consolidating lab communication, inventory management, and lab supply purchasing.</t>
  </si>
  <si>
    <t>Skandalaris Center for Interdisciplinary Innovation and Entrepreneurship</t>
  </si>
  <si>
    <t>Benjamin Ling, Lerer Hippeau, Life Sciences Angel Network, Namek Zu'bi, Paul Buchheit, SVA, Science House Capital, Silicon Badia, Start Fund, Y Combinator, reinmkr capital</t>
  </si>
  <si>
    <t>David O. Sacks, Jeremy Stoppelman, Khosla Ventures, Lerer Hippeau, Sreeram Veeragandham, Y Combinator</t>
  </si>
  <si>
    <t>A.Capital Ventures, Binary Capital, Eminence Capital LP, Gil Elbaz, Jeremy Stoppelman, Khosla Ventures, Tikhon Bernstam, Y Combinator</t>
  </si>
  <si>
    <t>Brainly</t>
  </si>
  <si>
    <t>https://brainly.com</t>
  </si>
  <si>
    <t>https://www.crunchbase.com/organization/brainly-com</t>
  </si>
  <si>
    <t>Brainly, Inc.</t>
  </si>
  <si>
    <t>Brainly is a web-based learning platform where kids and parents seek homework and study assistance from peers and professionals.</t>
  </si>
  <si>
    <t>Mariusz Gralewski, Point Nine</t>
  </si>
  <si>
    <t>General Catalyst, Learn Capital, Point Nine, Runa Capital</t>
  </si>
  <si>
    <t>Manta Ray Ventures, Prosus &amp; Naspers, Runa Capital</t>
  </si>
  <si>
    <t>General Catalyst, Learn Capital, Manta Ray Ventures, Prosus Ventures, Runa Capital</t>
  </si>
  <si>
    <t>Osmo</t>
  </si>
  <si>
    <t>https://www.playosmo.com/</t>
  </si>
  <si>
    <t>https://www.crunchbase.com/organization/osmo</t>
  </si>
  <si>
    <t>Tangible Play, Inc.</t>
  </si>
  <si>
    <t>Osmo is an interactive play company bringing harmony between physical and digital.</t>
  </si>
  <si>
    <t>Founder Friendly Labs, K9 Ventures, Upfront Ventures</t>
  </si>
  <si>
    <t>Accel, K9 Ventures, Upfront Ventures, Wareness.io</t>
  </si>
  <si>
    <t>Accel, Collaborative Fund, Employee Stock Option Fund, Houghton Mifflin Harcourt, K9 Ventures, Mattel, Sesame Workshop, Shea Ventures, StartX (Stanford-StartX Fund), Upfront Ventures</t>
  </si>
  <si>
    <t>Science Exchange</t>
  </si>
  <si>
    <t>http://scienceexchange.com</t>
  </si>
  <si>
    <t>https://www.crunchbase.com/organization/science-exchange</t>
  </si>
  <si>
    <t>Science Exchange, Inc.</t>
  </si>
  <si>
    <t>Science Exchange, the R&amp;D Services Management company, empowers research organizations to accelerate science and drive innovation success</t>
  </si>
  <si>
    <t>Brainchild Holdings, Crosslink Capital, Ellen Levy, Esther Dyson, Index Ventures, Jeff Hammerbacher, Joshua Schachter, Kal Vepuri, Lerer Hippeau, Lisa Gansky, Maynard Webb, Oreilly AlphaTech Ventures, Peter Lehrman, Robert Hutter, Sam Altman, Techammer, Terrence Rohan, Union Square Ventures, Webb Investment Network, XG Ventures, Yuri Milner</t>
  </si>
  <si>
    <t>Alexander Levy, Collaborative Fund, Index Ventures, Jenny Haeg, Jose Suarez, Kal Vepuri, Maverick Ventures, Oreilly AlphaTech Ventures, Paul Buchheit, Revolution, Sam Altman, Steve Case, Union Square Ventures, Windham Venture Partners, Y Combinator Continuity Fund</t>
  </si>
  <si>
    <t>Collaborative Fund, Maverick Ventures, Norwest Venture Partners, Union Square Ventures</t>
  </si>
  <si>
    <t>Gametime</t>
  </si>
  <si>
    <t>http://www.gametime.co</t>
  </si>
  <si>
    <t>https://www.crunchbase.com/organization/gametime</t>
  </si>
  <si>
    <t>Gametime United, Inc.</t>
  </si>
  <si>
    <t>Gametime sells last-minute tickets to the most popular events in sports, music, and theater.</t>
  </si>
  <si>
    <t>Aaron Levie, Accel, Brian Spaly, Casey Wasserman, David Blitzer, Jared Simon, Jeff Mallett, John Tucker, Maven Ventures, Palapa Ventures, Samuel Shank, Vivek Ranadive</t>
  </si>
  <si>
    <t>Accel, Evolution Media, Google Ventures, StartX (Stanford-StartX Fund)</t>
  </si>
  <si>
    <t>Mobcrush</t>
  </si>
  <si>
    <t>https://studio.mobcrush.com/</t>
  </si>
  <si>
    <t>https://www.crunchbase.com/organization/mobcrush-2</t>
  </si>
  <si>
    <t>Mobcrush, Inc.</t>
  </si>
  <si>
    <t>Mobcrush is a live streaming app and community for mobile gamers.</t>
  </si>
  <si>
    <t>BAM Ventures</t>
  </si>
  <si>
    <t>Advancit Capital, Bonfire Ventures, Crosscut Ventures, First Round Capital, Kleiner Perkins, Lowercase Capital, Raine Ventures, Rincon Venture Partners</t>
  </si>
  <si>
    <t>Evolution Media, First Round Capital, Kleiner Perkins, Lowercase Capital, Raine Ventures</t>
  </si>
  <si>
    <t>Thync</t>
  </si>
  <si>
    <t>http://www.thync.com/</t>
  </si>
  <si>
    <t>https://www.crunchbase.com/organization/thync</t>
  </si>
  <si>
    <t>Thync Global, Inc.</t>
  </si>
  <si>
    <t>Thync was born out of a fascination with how neuroscience can impact daily life by experts in the fields of neurobiology</t>
  </si>
  <si>
    <t>Khosla Ventures, Noosphere Ventures</t>
  </si>
  <si>
    <t>NS1</t>
  </si>
  <si>
    <t>https://ns1.com/</t>
  </si>
  <si>
    <t>https://www.crunchbase.com/organization/ns1</t>
  </si>
  <si>
    <t>NSONE, Inc.’s</t>
  </si>
  <si>
    <t>NS1 is an internet company that provides accurate control over application delivery that values interaction with customers.</t>
  </si>
  <si>
    <t>Adrian Kunzle, Alex Vayl, Center Electric, Chang Corporation, Entrée Capital, Flybridge, Founder Collective, Jeff Seibert, Sigma Prime Ventures, Wayne Chang</t>
  </si>
  <si>
    <t>Alex Vayl, DTCP, Entrée Capital, Flybridge, Sigma Prime Ventures, Telstra Ventures, Two Sigma Ventures</t>
  </si>
  <si>
    <t>Cisco Investments, Dell Technologies Capital, Deutsche Telekom Strategic Investments, Entrée Capital, Flybridge, GGV Capital, Mango Capital, Salesforce Ventures, Sigma Prime Ventures, Telstra Ventures, Two Sigma Ventures</t>
  </si>
  <si>
    <t>Energy Impact Partners</t>
  </si>
  <si>
    <t>Signifyd</t>
  </si>
  <si>
    <t>https://www.signifyd.com/</t>
  </si>
  <si>
    <t>https://www.crunchbase.com/organization/signifyd</t>
  </si>
  <si>
    <t>SIGNIFYD Inc.</t>
  </si>
  <si>
    <t>Signifyd is a provider of an enterprise-grade fraud technology solution for e-commerce stores.</t>
  </si>
  <si>
    <t>Andreessen Horowitz, DCVC, IA Ventures, Maria Thomas, QED Investors, Resolute Ventures, Rho West, Safa Rashtchy, Streamlined Ventures, Tekton Ventures, Think + Ventures</t>
  </si>
  <si>
    <t>AllegisCyber, BYU Cougar Capital, IA Ventures, Lucas Venture Group, QED Investors, Resolute Ventures, Tekton Ventures</t>
  </si>
  <si>
    <t>AllegisCyber, American Express Ventures, BYU Cougar Capital, Bill McKiernan, IA Ventures, Menlo Ventures, QED Investors, Timothy Eades</t>
  </si>
  <si>
    <t>American Express Ventures, Bain Capital Ventures, Menlo Ventures</t>
  </si>
  <si>
    <t>AllegisCyber, American Express Ventures, Bain Capital Ventures, IA Ventures, Lucas Venture Group, Menlo Ventures, PremjiInvest, Resolute Ventures, Think + Ventures</t>
  </si>
  <si>
    <t>Canada Pension Plan Investment Board, FIS, Neuberger Berman, Owl Rock Capital</t>
  </si>
  <si>
    <t>CircleCI</t>
  </si>
  <si>
    <t>https://circleci.com</t>
  </si>
  <si>
    <t>https://www.crunchbase.com/organization/circle-ci</t>
  </si>
  <si>
    <t>Circle Internet Services, Inc.</t>
  </si>
  <si>
    <t>CircleCI is a continuous integration and delivery platform that automates development workflows and IT operations.</t>
  </si>
  <si>
    <t>RightVentures</t>
  </si>
  <si>
    <t>Baseline Ventures, Harrison Metal, Scale Venture Partners, Threshold</t>
  </si>
  <si>
    <t>Baseline Ventures, Harrison Metal, Heavybit, Industry Ventures, Scale Venture Partners, Threshold, Top Tier Capital Partners</t>
  </si>
  <si>
    <t>Baseline Ventures, Harrison Metal, Heavybit, Industry Ventures, NextEquity Partners, Owl Rock Capital, Scale Venture Partners, Threshold, Top Tier Capital Partners</t>
  </si>
  <si>
    <t>IVP, Owl Rock Capital, Sapphire Ventures, Scale Venture Partners</t>
  </si>
  <si>
    <t>Baseline Ventures, Eleven Prime, Empede Capital, Greenspring Associates, IVP, NextEquity Partners, Owl Rock Capital, Sapphire Ventures, Scale Venture Partners, Threshold, Top Tier Capital Partners</t>
  </si>
  <si>
    <t>SunBasket</t>
  </si>
  <si>
    <t>https://sunbasket.com/</t>
  </si>
  <si>
    <t>https://www.crunchbase.com/organization/sun-basket</t>
  </si>
  <si>
    <t>SunBasket Inc.</t>
  </si>
  <si>
    <t>SunBasket is a healthy cooking service that delivers organic ingredients and customized recipes weekly to customers' doors.</t>
  </si>
  <si>
    <t>Baseline Ventures, Correlation Ventures, Filter14, PivotNorth Capital, ROTH Capital Partners, Relevance Ventures (formerly Relevance Capital), Rembrandt Venture Partners, Robertson Stephens Partners, Tyler Florence Group, Vulcan Capital</t>
  </si>
  <si>
    <t>Accolade Partners, Baseline Ventures, PivotNorth Capital, Relevance Ventures (formerly Relevance Capital), Shea Ventures, Vulcan Capital</t>
  </si>
  <si>
    <t>Accolade Partners, Baseline Ventures, Filter14, PivotNorth Capital, Relevance Ventures (formerly Relevance Capital), Sapphire Ventures, Shea Ventures, Vulcan Capital</t>
  </si>
  <si>
    <t>August Capital, Rembrandt Venture Partners, Sapphire Ventures</t>
  </si>
  <si>
    <t>Accolade Partners, August Capital, Baseline Ventures, Correlation Ventures, Founders Circle Capital, PivotNorth Capital, Relevance Ventures (formerly Relevance Capital), Sapphire Ventures, Unilever Ventures</t>
  </si>
  <si>
    <t>x.ai</t>
  </si>
  <si>
    <t>https://www.crunchbase.com/organization/x-ai</t>
  </si>
  <si>
    <t>x.ai, inc</t>
  </si>
  <si>
    <t>x.ai is a tool that helps you and your team share ideal availability and schedule meetings.</t>
  </si>
  <si>
    <t>Dennis Mortensen, IA Ventures, Lerer Hippeau, SoftBank Capital</t>
  </si>
  <si>
    <t>FirstMark, IA Ventures, Pritzker Group Venture Capital, SoftBank Capital, Tuesday Capital</t>
  </si>
  <si>
    <t>DCM Ventures, FirstMark, IA Ventures, Lerer Hippeau, Pritzker Group Venture Capital, SBNY, SoftBank Capital, Tuesday Capital, Two Sigma Ventures, Work-Bench</t>
  </si>
  <si>
    <t>ManoMano</t>
  </si>
  <si>
    <t>http://www.manomano.fr</t>
  </si>
  <si>
    <t>https://www.crunchbase.com/organization/manomano</t>
  </si>
  <si>
    <t>ManoMano is an online marketplace for DIY, home improvement, and gardening products.</t>
  </si>
  <si>
    <t>Bpifrance, CM-CIC Capital Prive, Partech, Piton Capital</t>
  </si>
  <si>
    <t>Bpifrance, General Atlantic, Partech, Piton Capital</t>
  </si>
  <si>
    <t>Aglaé Ventures, Bpifrance, CM-CIC Capital Prive, Eurazeo, General Atlantic, Partech, Piton Capital</t>
  </si>
  <si>
    <t>Bpifrance, Eurazeo, General Atlantic, Kismet Capital Group, Piton Capital, Temasek Holdings</t>
  </si>
  <si>
    <t>Aglaé Ventures, Armat Group, Bpifrance, Dragoneer Investment Group, Eurazeo, General Atlantic, Kismet Capital Group, Temasek Holdings</t>
  </si>
  <si>
    <t>NeoBear</t>
  </si>
  <si>
    <t>http://www.neobear.com/</t>
  </si>
  <si>
    <t>https://www.crunchbase.com/organization/neobear</t>
  </si>
  <si>
    <t>Youngzone Culture (Shanghai) Co., Ltd.</t>
  </si>
  <si>
    <t>NeoBear is an early childhood education start-up.</t>
  </si>
  <si>
    <t>GGV Capital, Qualcomm Ventures, ZET Venture Capital</t>
  </si>
  <si>
    <t>GGV Capital, New Horizon Capital, Qualcomm Ventures</t>
  </si>
  <si>
    <t>N26</t>
  </si>
  <si>
    <t>https://n26.com</t>
  </si>
  <si>
    <t>https://www.crunchbase.com/organization/n26</t>
  </si>
  <si>
    <t>N26, AG.</t>
  </si>
  <si>
    <t>N26 is a financial services company that offers mobile banking solutions.</t>
  </si>
  <si>
    <t>Axel Springer Plug and Play Accelerator</t>
  </si>
  <si>
    <t>Plug and Play</t>
  </si>
  <si>
    <t>Armada Investment AG, Earlybird Venture Capital, Redalpine, Valar Ventures</t>
  </si>
  <si>
    <t>Battery Ventures, Earlybird Venture Capital, Horizons Ventures, Redalpine, Robert Gentz, Rubin Ritter, Valar Ventures</t>
  </si>
  <si>
    <t>Allianz X, Earlybird Venture Capital, Greyhound Capital, Horizons Ventures, Tencent, Valar Ventures</t>
  </si>
  <si>
    <t>Allianz X, Earlybird Venture Capital, GIC, Greyhound Capital, Horizons Ventures, Insight Partners, Redalpine, Tencent, Valar Ventures</t>
  </si>
  <si>
    <t>Ilavska Vuillermoz Capital</t>
  </si>
  <si>
    <t>Baobao</t>
  </si>
  <si>
    <t>http://www.myhug.cn/</t>
  </si>
  <si>
    <t>https://www.crunchbase.com/organization/baobao</t>
  </si>
  <si>
    <t>Beijing XingheTime Information Technology Co.,Ltd</t>
  </si>
  <si>
    <t>Baobao is a digital video streaming social media platform.</t>
  </si>
  <si>
    <t>GGV Capital, Meridian Capital Asia, Shunwei Capital, Tencent</t>
  </si>
  <si>
    <t>Chunmi Technology</t>
  </si>
  <si>
    <t>http://www.chunmi.com/</t>
  </si>
  <si>
    <t>https://www.crunchbase.com/organization/chunmi-electronics-technology-co</t>
  </si>
  <si>
    <t>Shanghai Chunmi Electronic Technology Co., Ltd.</t>
  </si>
  <si>
    <t>Chunmi Technology is a kitchen appliance maker.</t>
  </si>
  <si>
    <t>Xiaomi</t>
  </si>
  <si>
    <t>GGV Capital, Shangshi Fund</t>
  </si>
  <si>
    <t>EBZY Capital, StarVC</t>
  </si>
  <si>
    <t>CDH Investments</t>
  </si>
  <si>
    <t>XiaoHongChun</t>
  </si>
  <si>
    <t>http://xiaohongchun.com</t>
  </si>
  <si>
    <t>https://www.crunchbase.com/organization/xiaohongchun</t>
  </si>
  <si>
    <t>XiaoHongChun is a popular young women welcome the vertical short video community + fashion business platform.</t>
  </si>
  <si>
    <t>Lightspeed China Partners</t>
  </si>
  <si>
    <t>GGV Capital</t>
  </si>
  <si>
    <t>Rainbow</t>
  </si>
  <si>
    <t>http://www.rainbowhealth.cn</t>
  </si>
  <si>
    <t>https://www.crunchbase.com/organization/rainbow-17e8</t>
  </si>
  <si>
    <t>Rainbow is a pediatric clinic that provides health care for children.</t>
  </si>
  <si>
    <t>VStar Capital</t>
  </si>
  <si>
    <t>GGV Capital, Huaqing Bencao Investment Management, Maison Capital</t>
  </si>
  <si>
    <t>QASymphony</t>
  </si>
  <si>
    <t>http://www.qasymphony.com</t>
  </si>
  <si>
    <t>https://www.crunchbase.com/organization/qasymphony</t>
  </si>
  <si>
    <t>QASymphony, Inc.</t>
  </si>
  <si>
    <t>QASymphony is a software company that provides enterprise test case management, exploratory testing solutions for development.</t>
  </si>
  <si>
    <t>BIP Capital, KMS Technology, Poplar Ventures</t>
  </si>
  <si>
    <t>BIP Capital, Fulcrum Equity Partners</t>
  </si>
  <si>
    <t>Fulcrum Equity Partners, Insight Partners</t>
  </si>
  <si>
    <t>Clarifai</t>
  </si>
  <si>
    <t>https://clarifai.com/</t>
  </si>
  <si>
    <t>https://www.crunchbase.com/organization/clarifai</t>
  </si>
  <si>
    <t>Clarifai Inc.</t>
  </si>
  <si>
    <t>Clarifai's platform supports the full AI development lifecycle; including dataset preparation, model training and deployment.</t>
  </si>
  <si>
    <t>Corazon Capital, Google Ventures, Jan Erik Solem, LDV Capital, Lux Capital, NYU Innovation Venture Fund, OUP (Osage University Partners), Qualcomm Ventures, TriplePoint Ventures, Union Square Ventures, WinstonVenture</t>
  </si>
  <si>
    <t>Corazon Capital, LDV Capital, Lux Capital, Menlo Ventures, R/GA Accelerator, Union Square Ventures</t>
  </si>
  <si>
    <t>CPP Investments, Corazon Capital, LDV Capital, Lux Capital, Menlo Ventures, NYU Innovation Venture Fund, New Enterprise Associates, NextEquity Partners, Numeta Capital, SineWave Ventures, Union Square Ventures</t>
  </si>
  <si>
    <t>Globality</t>
  </si>
  <si>
    <t>http://www.globality.com/</t>
  </si>
  <si>
    <t>https://www.crunchbase.com/organization/globality-inc</t>
  </si>
  <si>
    <t>Globality, Inc.</t>
  </si>
  <si>
    <t>Globality revolutionizes how businesses buy and sell services by matching the best provider at the right price for every project.</t>
  </si>
  <si>
    <t>Al Gore, David Rosenblatt, Hanan Gilutz, James A. Johnson, John Emerson, John R. Joyce, Raine Ventures, Robert Lee, Ron Johnson, SanDisk, Shai Deljo, Sheryl Sandberg, Yechiam Yemini</t>
  </si>
  <si>
    <t>Al Gore, John R. Joyce, Raine Ventures, Ron Johnson, SanDisk</t>
  </si>
  <si>
    <t>Al Gore, Dennis Nally, John Danilovich, John R. Joyce, Raine Ventures, THK Equities</t>
  </si>
  <si>
    <t>Al Gore, Debra Polishook, Dennis Nally, John R. Joyce, Ken Goldman, Mark Vorsatz, Scott Belsky, Sienna Capital, SoftBank Vision Fund</t>
  </si>
  <si>
    <t>Modern Meadow</t>
  </si>
  <si>
    <t>http://www.modernmeadow.com</t>
  </si>
  <si>
    <t>https://www.crunchbase.com/organization/modern-meadow</t>
  </si>
  <si>
    <t>Modern Meadow Inc, Modern Meadow, LLC</t>
  </si>
  <si>
    <t>Modern Meadow is a protein application technology platforms to the materials, beauty, and other industries for the wellness of the world.</t>
  </si>
  <si>
    <t>Singularity University Ventures</t>
  </si>
  <si>
    <t>Artis Ventures (AV), Black Point Group, Breakout Labs, Collaborative Fund, Hatzimemos / Libby, Horizons Ventures, ICONIQ Capital, Lee Barba, Sequoia Capital, Singularity University Ventures</t>
  </si>
  <si>
    <t>Artis Ventures (AV), Breakout Ventures, Collaborative Fund, Continental Grain Company, Dave Eisenberg, François Kress, Horizons Ventures, ICONIQ Capital, Red Swan Ventures, Temasek Holdings, Tony Fadell</t>
  </si>
  <si>
    <t>Evonik Venture Capital</t>
  </si>
  <si>
    <t>London House Exchange</t>
  </si>
  <si>
    <t>https://www.londonhouseexchange.com</t>
  </si>
  <si>
    <t>https://www.crunchbase.com/organization/property-partner</t>
  </si>
  <si>
    <t>London House Exchange Ltd</t>
  </si>
  <si>
    <t>London House Exchange is a technology-backed property investment platform.</t>
  </si>
  <si>
    <t>Andrew Griffith, Daniel Quai, Ed Wray, Jon Moulton, Octopus Ventures, Seedcamp, Will Neale</t>
  </si>
  <si>
    <t>Ed Wray, Index Ventures, Octopus Ventures, Seedcamp</t>
  </si>
  <si>
    <t>Dawn Capital, Index Ventures, Octopus Ventures, Silicon Valley Bank</t>
  </si>
  <si>
    <t>BlueLight Therapeutics</t>
  </si>
  <si>
    <t>https://bluelighttx.com/</t>
  </si>
  <si>
    <t>https://www.crunchbase.com/organization/bluelight-therapeutics</t>
  </si>
  <si>
    <t>Biodesy, Inc.</t>
  </si>
  <si>
    <t>BlueLight Therapeutics uses a proprietary structure-based platform to discover small molecules against difficult-to-drug targets.</t>
  </si>
  <si>
    <t>5AM Ventures, Pfizer Venture Investments, Roche Venture Fund</t>
  </si>
  <si>
    <t>5AM Ventures, Alexandria Venture Investments, Pfizer Venture Investments, Roche Venture Fund</t>
  </si>
  <si>
    <t>Formlabs</t>
  </si>
  <si>
    <t>http://www.formlabs.com</t>
  </si>
  <si>
    <t>https://www.crunchbase.com/organization/formlabs</t>
  </si>
  <si>
    <t>Formlabs Inc.</t>
  </si>
  <si>
    <t>Formlabs develops accessible 3D fabrication systems designed for printing intricate figures.</t>
  </si>
  <si>
    <t>Acequia Capital (AceCap), Charlie Songhurst, Innovation Endeavors, Joi Ito, Kima Ventures, LaunchCapital, Mitchell Kapor, SOSV, The E14 Fund</t>
  </si>
  <si>
    <t>Acequia Capital (AceCap), DFJ Growth, Eyal Gura, Innovation Endeavors, Pitango VC, SOSV</t>
  </si>
  <si>
    <t>Autodesk, C4 Ventures, DFJ Growth, Founder Collective, Foundry Group, Pascal Cagni, Pitango VC, Tyche Partners</t>
  </si>
  <si>
    <t>DFJ Growth, Foundry Group, Pitango VC, Shenzhen Capital Group, Tyche Partners, UpNorth Investment Limited</t>
  </si>
  <si>
    <t>New Enterprise Associates, Pitango VC, Shenzhen Capital Group</t>
  </si>
  <si>
    <t>Arcus Biosciences</t>
  </si>
  <si>
    <t>http://www.arcusbio.com</t>
  </si>
  <si>
    <t>https://www.crunchbase.com/organization/arcus-biosciences</t>
  </si>
  <si>
    <t>Arcus Biosciences, Inc.</t>
  </si>
  <si>
    <t>Arcus Biosciences is a biopharmaceutical company that discovers, develops, and commercializes novel therapies for the treatment of cancer.</t>
  </si>
  <si>
    <t>Celgene, The Column Group</t>
  </si>
  <si>
    <t>Celgene, Droia Ventures, Foresite Capital, Google Ventures, Invus, Novartis, RTA Capital, Stanford University, Taiho Ventures, The Column Group</t>
  </si>
  <si>
    <t>Aisling Capital, Biotechnology Value Fund, Celgene, Decheng Capital, Droia Ventures, EcoR1 Capital, Foresite Capital, Google Ventures, Hillhouse Investment, Invus, Leerink Partners, Taiho Ventures, The Column Group, Wellington Management</t>
  </si>
  <si>
    <t>Kespry</t>
  </si>
  <si>
    <t>http://www.kespry.com</t>
  </si>
  <si>
    <t>https://www.crunchbase.com/organization/kespry</t>
  </si>
  <si>
    <t>Kespry Inc.</t>
  </si>
  <si>
    <t>Kespry provides an aerial intelligence platform that transforms how organizations capture, analyze, and share insights about their business.</t>
  </si>
  <si>
    <t>DCM Ventures, H. Barton Asset Management, Lightspeed Venture Partners, Rothenberg Ventures, S28 Capital, Wilson Sonsini Goodrich &amp; Rosati</t>
  </si>
  <si>
    <t>ABB Technology Ventures, Cisco Investments, DCM Ventures, G2 Venture Partners, H. Barton Asset Management, Lightspeed Venture Partners, S28 Capital, Shell Ventures</t>
  </si>
  <si>
    <t>ABB Technology Ventures, Cisco Investments, DCM Ventures, G2 Venture Partners, H. Barton Asset Management, Lightspeed Venture Partners, S28 Capital, Salesforce Ventures, Shell Ventures</t>
  </si>
  <si>
    <t>NIO</t>
  </si>
  <si>
    <t>https://www.nio.com</t>
  </si>
  <si>
    <t>https://www.crunchbase.com/organization/nextev</t>
  </si>
  <si>
    <t>Shanghai Weilai Automobile Co., Ltd</t>
  </si>
  <si>
    <t>NIO is an automotive company that designs and develops electric autonomous vehicles.</t>
  </si>
  <si>
    <t>Hillhouse Investment, Joy Capital, Padmasree Warrior, Sequoia Capital China, Shunwei Capital, Smart Group</t>
  </si>
  <si>
    <t>HOPU Investment Management Company, Hillhouse Investment, IDG Capital, Joy Capital, Lenovo, MSA Capital, Sequoia Capital China, TPG, Temasek Holdings, Tencent</t>
  </si>
  <si>
    <t>Baidu, Everbright-IDG Industrial Fund, GIC, Haitong International Securities Group, Hillhouse Investment, IDG Capital, Lenovo Capital and Incubator Group (LCIG), NewMargin Ventures, TPG, Tencent</t>
  </si>
  <si>
    <t>Baillie Gifford, CITIC Capital Holdings, China Asset Management, K3 Ventures, Lone Pine Capital, Tencent</t>
  </si>
  <si>
    <t>Momo</t>
  </si>
  <si>
    <t>https://momo.vn</t>
  </si>
  <si>
    <t>https://www.crunchbase.com/organization/momo-vn</t>
  </si>
  <si>
    <t>M_Service</t>
  </si>
  <si>
    <t>Momo is an e-wallet and payments app that allows users to make payments and transfer money digitally.</t>
  </si>
  <si>
    <t>Goldman Sachs Investment Partners, Standard Chartered Bank</t>
  </si>
  <si>
    <t>Warburg Pincus</t>
  </si>
  <si>
    <t>Affirma Capital, Goodwater Capital, Kora, Macquarie Capital, Tybourne Capital Management, Warburg Pincus</t>
  </si>
  <si>
    <t>Goodwater Capital, Kora, Mizuho Bank, Ward Ferry Management</t>
  </si>
  <si>
    <t>Drivy</t>
  </si>
  <si>
    <t>https://fr.getaround.com</t>
  </si>
  <si>
    <t>https://www.crunchbase.com/organization/drivy</t>
  </si>
  <si>
    <t>Drivy SAS</t>
  </si>
  <si>
    <t>Drivy is the car rental marketplace in Europe.</t>
  </si>
  <si>
    <t>Alven, Index Ventures</t>
  </si>
  <si>
    <t>Bpifrance, Cathay Innovation, Index Ventures, NGP Capital, Via ID</t>
  </si>
  <si>
    <t>Elastifile</t>
  </si>
  <si>
    <t>https://elastifile.com</t>
  </si>
  <si>
    <t>https://www.crunchbase.com/organization/elastifile</t>
  </si>
  <si>
    <t>Elastifile Ltd.</t>
  </si>
  <si>
    <t>Elastifile enables frictionless cloud consumption by delivering enterprise-grade, scalable file storage in Google Cloud, AWS, and Azure.</t>
  </si>
  <si>
    <t>Battery Ventures, Dell Technologies Capital, Lightspeed Venture Partners</t>
  </si>
  <si>
    <t>Battery Ventures, CE Ventures (CEIIF), Cisco Investments, Dell Technologies Capital, Lightspeed Venture Partners, Western Digital Capital</t>
  </si>
  <si>
    <t>NextVR</t>
  </si>
  <si>
    <t>http://www.nextvr.com/</t>
  </si>
  <si>
    <t>https://www.crunchbase.com/organization/nextvr</t>
  </si>
  <si>
    <t>NextVR Inc.</t>
  </si>
  <si>
    <t>NextVR is a technology company that captures and delivers live and on-demand virtual reality experiences.</t>
  </si>
  <si>
    <t>Capital Union Investments, Lyon Wong, Vectr</t>
  </si>
  <si>
    <t>Comcast Ventures, Dick Clark Productions, Formation 8, Peter Guber, RSE Ventures, The Madison Square Garden Company, Warner Media</t>
  </si>
  <si>
    <t>CITIC Group Corporation, Comcast Ventures, Dick Clark Productions, Formation 8, Founder H Fund, NetEase, Peter Guber, RSE Ventures, SoftBank, The Madison Square Garden Company, VMS Asset Management, Warner Media</t>
  </si>
  <si>
    <t>Quartet Health</t>
  </si>
  <si>
    <t>http://www.quartethealth.com</t>
  </si>
  <si>
    <t>https://www.crunchbase.com/organization/quartet-health</t>
  </si>
  <si>
    <t>Quartet Health, Inc.</t>
  </si>
  <si>
    <t>Quartet Health is a platform that makes it easier for people to get the best mental health care for them.</t>
  </si>
  <si>
    <t>Accretive LLC, Brainchild Holdings, F-Prime Capital, Frank Williams, Kal Vepuri, Mary Tolan, Nicolas Berggruen, Oak HC/FT, Oxeon Partners, Polaris Partners, Richard Kresch, Shulman Ventures</t>
  </si>
  <si>
    <t>F-Prime Capital, Google Ventures, Oak HC/FT, Polaris Partners</t>
  </si>
  <si>
    <t>Deerfield Capital Management, F-Prime Capital, Google Ventures, Oak HC/FT, Polaris Partners</t>
  </si>
  <si>
    <t>Centene, F-Prime Capital, Google Ventures, Oak HC/FT, Polaris Partners</t>
  </si>
  <si>
    <t>Elation Health</t>
  </si>
  <si>
    <t>http://elationhealth.com</t>
  </si>
  <si>
    <t>https://www.crunchbase.com/organization/elationemr</t>
  </si>
  <si>
    <t>Elation Health, Inc.</t>
  </si>
  <si>
    <t>Elation Health is a technology platform designed for independent primary care, delivering clinical-first solutions.</t>
  </si>
  <si>
    <t>Kapor Capital</t>
  </si>
  <si>
    <t>Charlie Cheever, Martha H. Marsh, Threshold</t>
  </si>
  <si>
    <t>Generation Investment Management, Kapor Capital, Threshold</t>
  </si>
  <si>
    <t>Ascend Partners, Ascension Ventures, Fay Rotenberg, Generation Investment Management, Hyphen Capital, Jonathan Bush, Threshold</t>
  </si>
  <si>
    <t>Tangdou</t>
  </si>
  <si>
    <t>http://www.tangdou.com/</t>
  </si>
  <si>
    <t>https://www.crunchbase.com/organization/tangdou</t>
  </si>
  <si>
    <t>北京梦之窗数码科技有限公司</t>
  </si>
  <si>
    <t>Tangdou is a Chinese Senior Citizen Dance Video Firm</t>
  </si>
  <si>
    <t>Engage Capital, Enspire Capital, Frees Fund, IDG Capital, Legend Capital, Redpoint, Shunwei Capital, Vertex Ventures, Vertex Ventures China</t>
  </si>
  <si>
    <t>Cala Health</t>
  </si>
  <si>
    <t>http://calahealth.com/</t>
  </si>
  <si>
    <t>https://www.crunchbase.com/organization/cala-health</t>
  </si>
  <si>
    <t>Cala Health, Inc.</t>
  </si>
  <si>
    <t>Cala Health provides bioelectronic medicines, medical devices,  and neurotherapeutics.</t>
  </si>
  <si>
    <t>Johnson &amp; Johnson Innovation – JJDC, Lux Capital</t>
  </si>
  <si>
    <t>Action Potential Venture Capital, Google Ventures, Johnson &amp; Johnson Development Corporation, Lightstone Ventures, Lux Capital, dRx Capital</t>
  </si>
  <si>
    <t>Action Potential Venture Capital, Baird Capital, Google Ventures, Johnson &amp; Johnson Innovation – JJDC, LifeSci Venture Partners, Lightstone Ventures, Lux Capital, Novartis Venture Fund, StartUp Health, Triventures, dRx Capital</t>
  </si>
  <si>
    <t>Ascension Ventures, Dolby Family Ventures, Innovatus Capital Partners, Peak 6</t>
  </si>
  <si>
    <t>Monzo</t>
  </si>
  <si>
    <t>https://monzo.com</t>
  </si>
  <si>
    <t>https://www.crunchbase.com/organization/monzo</t>
  </si>
  <si>
    <t>Monzo Bank Limited</t>
  </si>
  <si>
    <t>Monzo is a digital-only bank platform and marketplace that allows customers to access a range of products and services.</t>
  </si>
  <si>
    <t>Blue Wire Capital, Jeremy Yap, Passion Capital</t>
  </si>
  <si>
    <t>Recharge Capital</t>
  </si>
  <si>
    <t>Passion Capital</t>
  </si>
  <si>
    <t>Orange Ventures, Passion Capital, Thrive Capital</t>
  </si>
  <si>
    <t>Crankstart Foundation, Goodwater Capital, Michael Moritz, Orange Ventures, Passion Capital, Stripe, Thrive Capital</t>
  </si>
  <si>
    <t>Accel, General Catalyst, Goodwater Capital, Orange Ventures, Passion Capital, Stripe, Thrive Capital</t>
  </si>
  <si>
    <t>Accel, Future Fifty, General Catalyst, Goodwater Capital, Latitude, Orange Ventures, Passion Capital, Stripe, Thrive Capital, Y Combinator</t>
  </si>
  <si>
    <t>Relayr</t>
  </si>
  <si>
    <t>http://relayr.io/</t>
  </si>
  <si>
    <t>https://www.crunchbase.com/organization/relayr</t>
  </si>
  <si>
    <t>relayr, Inc.</t>
  </si>
  <si>
    <t>Relayr enables device manufacturers, app developers, and software companies to leverage the power of the internet of things.</t>
  </si>
  <si>
    <t>Startupbootcamp, Startupbootcamp Amsterdam</t>
  </si>
  <si>
    <t>Kleiner Perkins, Munich Venture Partners, Rembrandt Venture Partners, TechOperators</t>
  </si>
  <si>
    <t>Alumni Ventures, Blue Ivy Ventures, Kleiner Perkins, Munich Re Ventures, Munich Venture Partners</t>
  </si>
  <si>
    <t>Alumni Ventures, B37 Ventures, DTCP, Kleiner Perkins, Munich Re Ventures</t>
  </si>
  <si>
    <t>Indigo</t>
  </si>
  <si>
    <t>http://www.indigoag.com</t>
  </si>
  <si>
    <t>https://www.crunchbase.com/organization/indigoag</t>
  </si>
  <si>
    <t>Indigo Ag, Inc.</t>
  </si>
  <si>
    <t>Indigo is an agricultural technology company that focuses on improving sustainability and profitability in farming practices.</t>
  </si>
  <si>
    <t>Flagship Pioneering</t>
  </si>
  <si>
    <t>Alaska Permanent Fund, CEAS Investments, Flagship Pioneering, Olive Tree Capital</t>
  </si>
  <si>
    <t>Activant Capital, Alaska Permanent Fund, Baillie Gifford, CEAS Investments, Flagship Pioneering, Investment Corporation of Dubai (ICD)</t>
  </si>
  <si>
    <t>Activant Capital, Alaska Permanent Fund, Baillie Gifford, CEAS Investments, Flagship Pioneering, Investment Corporation of Dubai (ICD), Kevin Han</t>
  </si>
  <si>
    <t>FedEx</t>
  </si>
  <si>
    <t>Job Today</t>
  </si>
  <si>
    <t>http://jobtoday.com/</t>
  </si>
  <si>
    <t>https://www.crunchbase.com/organization/job-today</t>
  </si>
  <si>
    <t>JobToday S.A.</t>
  </si>
  <si>
    <t>Job Today is a fast-growing job discovery and messaging app connecting small businesses and local candidates.</t>
  </si>
  <si>
    <t>Accel, Felix Capital, Isomer Capital, Mangrove Capital Partners</t>
  </si>
  <si>
    <t>Accel, Channel 4 Ventures, Felix Capital, Flint Capital, German Media Pool, Mangrove Capital Partners</t>
  </si>
  <si>
    <t>Move24</t>
  </si>
  <si>
    <t>http://www.move24.com/</t>
  </si>
  <si>
    <t>https://www.crunchbase.com/organization/movago</t>
  </si>
  <si>
    <t>Move24 Group GmbH</t>
  </si>
  <si>
    <t>Move24 is a tech driven professional moving platform that provides moving and relocation services.</t>
  </si>
  <si>
    <t>Cherry Ventures, Christian Bertermann, Christopher Muhr, HV Capital, Philipp Magin, Piton Capital, Ronny Lange, Sebastian Moser</t>
  </si>
  <si>
    <t>Cherry Ventures, Christian Bertermann, Christopher Muhr, DN Capital, HV Capital, Hakan Koc, Philipp Magin, Piton Capital, Ronny Lange</t>
  </si>
  <si>
    <t>Cherry Ventures, DN Capital, HV Capital, Piton Capital</t>
  </si>
  <si>
    <t>Carwow</t>
  </si>
  <si>
    <t>https://www.carwow.co.uk/</t>
  </si>
  <si>
    <t>https://www.crunchbase.com/organization/carwow</t>
  </si>
  <si>
    <t>carwow Ltd.</t>
  </si>
  <si>
    <t>Carwow is an online car marketplace that connects customers, automotive brands and car dealers.</t>
  </si>
  <si>
    <t>Balderton Capital, Episode 1, Samos Investments, Simon Murdoch</t>
  </si>
  <si>
    <t>Balderton Capital, Episode 1, Samos Investments, TriplePoint Ventures</t>
  </si>
  <si>
    <t>Accel, Balderton Capital, Episode 1, Samos Investments</t>
  </si>
  <si>
    <t>Accel, Balderton Capital, Vitruvian Partners</t>
  </si>
  <si>
    <t>Ceros</t>
  </si>
  <si>
    <t>http://www.ceros.com</t>
  </si>
  <si>
    <t>https://www.crunchbase.com/organization/ceros</t>
  </si>
  <si>
    <t>Ceros, Inc.</t>
  </si>
  <si>
    <t>Ceros is a cloud-based interactive content creation platform for marketers and designers.</t>
  </si>
  <si>
    <t>CNF Investments, LLC, Greycroft, Grotech Ventures, Sigma Prime Ventures, Silicon Valley Bank, StarVest Partners</t>
  </si>
  <si>
    <t>CNF Investments, LLC, Greenspring Associates, Greycroft, Grotech Ventures, Sigma Prime Ventures, Silicon Valley Bank, StarVest Partners</t>
  </si>
  <si>
    <t>Talkspace</t>
  </si>
  <si>
    <t>https://talkspace.com</t>
  </si>
  <si>
    <t>https://www.crunchbase.com/organization/talkspace</t>
  </si>
  <si>
    <t>Talkspace, Inc.</t>
  </si>
  <si>
    <t>Talkspace is a digital therapy company that offers online therapy, online counseling, psychiatry and medication management, and self-care.</t>
  </si>
  <si>
    <t>Compound, SoftBank Capital, Spark Capital, TheTime</t>
  </si>
  <si>
    <t>Firstime Venture Capital, SBNY, SoftBank, Spark Capital</t>
  </si>
  <si>
    <t>Compound, Firstime Venture Capital, HDS Capital, Norwest Venture Partners, Runway Venture Partners, SoftBank, Spark Capital</t>
  </si>
  <si>
    <t>Firstime Venture Capital</t>
  </si>
  <si>
    <t>Compound, La Maison ITF, Norwest Venture Partners, Qumra Capital, Revolution, Revolution Growth, Spark Capital</t>
  </si>
  <si>
    <t>Sight Machine</t>
  </si>
  <si>
    <t>http://sightmachine.com</t>
  </si>
  <si>
    <t>https://www.crunchbase.com/organization/sight-machine</t>
  </si>
  <si>
    <t>Sight Machine Inc.</t>
  </si>
  <si>
    <t>Sight Machine provides analytics platform that helps address critical challenges in quality and productivity throughout the enterprise.</t>
  </si>
  <si>
    <t>FundersClub, Huron River Ventures, IA Ventures, Mercury, Oreilly AlphaTech Ventures, Orfin Ventures, eLab Ventures</t>
  </si>
  <si>
    <t>DNX Ventures, GE Ventures, Huron River Ventures, IA Ventures, Jump Capital, Mercury, Oreilly AlphaTech Ventures, Orfin Ventures, Pritzker Group Venture Capital, Two Roads Group</t>
  </si>
  <si>
    <t>E.ON, Jump Capital, LS Group, Mercury, Oreilly AlphaTech Ventures, Sony Innovation Fund, Tekfen Ventures</t>
  </si>
  <si>
    <t>MakeSpace</t>
  </si>
  <si>
    <t>https://makespace.com/</t>
  </si>
  <si>
    <t>https://www.crunchbase.com/organization/makespace</t>
  </si>
  <si>
    <t>MakeSpace Labs, Inc.</t>
  </si>
  <si>
    <t>MakeSpace is an on-demand storage company that makes it easy to order, store, and retrieve physical belongings.</t>
  </si>
  <si>
    <t>AJ Vaynerchuk, Collaborative Fund, Dave Morin, Gary Vaynerchuk, Josh Spear, Kevin Colleran, Lowercase Capital, Naval Ravikant, Primary Venture Partners, Ricky Van Veen, SAM LESSIN, Scott Belsky, Slow Ventures, Upfront Ventures</t>
  </si>
  <si>
    <t>Collaborative Fund, Founders Fund, Lowercase Capital, Melo7 Tech Partners, Oreilly AlphaTech Ventures, Primary Venture Partners, QueensBridge Venture Partners, Slow Ventures, Structure Capital, Upfront Ventures</t>
  </si>
  <si>
    <t>Eastward Capital Partners, Harmony Partners, Summit Action, Upfront Ventures, Winklevoss Capital</t>
  </si>
  <si>
    <t>8VC, Carmelo Anthony, Harmony Partners, LeFrak, Nasir Jones, Summit Action, Upfront Ventures, Valia Ventures</t>
  </si>
  <si>
    <t>8VC, CX Collective, Iron Mountain, Maywic Select Investments, Provenio Capital, Ten Eighty Capital, The K Fund, Upfront Ventures</t>
  </si>
  <si>
    <t>Markforged</t>
  </si>
  <si>
    <t>http://markforged.com</t>
  </si>
  <si>
    <t>https://www.crunchbase.com/organization/mark-forged</t>
  </si>
  <si>
    <t>Markforged, Inc.</t>
  </si>
  <si>
    <t>Markforged is a manufacturing company that invents a new 3D printing process to build parts with the strength of Continuous Carbon Fiber.</t>
  </si>
  <si>
    <t>Matrix, North Bridge Venture Partners &amp; Growth Equity</t>
  </si>
  <si>
    <t>Matrix, North Bridge Venture Partners &amp; Growth Equity, Trinity Ventures</t>
  </si>
  <si>
    <t>M12 - Microsoft's Venture Fund, Matrix, Next47, North Bridge Venture Partners &amp; Growth Equity, Porsche Automobil Holding, Trinity Ventures</t>
  </si>
  <si>
    <t>M12 - Microsoft's Venture Fund, Matrix, Next47, Porsche Automobil Holding, Summit Partners</t>
  </si>
  <si>
    <t>Xinshang</t>
  </si>
  <si>
    <t>http://91xinshang.com/</t>
  </si>
  <si>
    <t>https://www.crunchbase.com/organization/xinshang</t>
  </si>
  <si>
    <t>Beijing Yipin Wenhui Technology Co., Ltd.</t>
  </si>
  <si>
    <t>Xinshang is a Chinese customer to customer(C2C) marketplace for secondhand luxury goods.</t>
  </si>
  <si>
    <t>Joy Capital, Sky Saga Capital</t>
  </si>
  <si>
    <t>Northern Light Venture Capital</t>
  </si>
  <si>
    <t>GGV Capital, Joy Capital, Northern Light Venture Capital</t>
  </si>
  <si>
    <t>PlayFab</t>
  </si>
  <si>
    <t>http://playfab.com</t>
  </si>
  <si>
    <t>https://www.crunchbase.com/organization/playfab-inc</t>
  </si>
  <si>
    <t>PlayFab, Inc.</t>
  </si>
  <si>
    <t>PlayFab is a cloud-based provider of tools and services for building and managing online games.</t>
  </si>
  <si>
    <t>Andrew Weiss-Malik, Barney Harford, Benjamin Haun, Beth Birnbaum, Diane Tang, Edward Allard, Emil Michael, Eric Rosenblum, Jason Kapalka, John Spinale, Josh Mallamud, Larry Bowman, Laurie Thornton, Matthew Bencke, Maya Rogers, Michael Ernst, Mike Vargas, Patrick Wyatt, Scott Banister, Startup Capital Ventures</t>
  </si>
  <si>
    <t>Barney Harford, Benchmark, Jason Kapalka, Larry Bowman, Madrona, Startup Capital Ventures</t>
  </si>
  <si>
    <t>Barney Harford, Colopl Next, TSVC</t>
  </si>
  <si>
    <t>Team8</t>
  </si>
  <si>
    <t>http://www.team8.vc</t>
  </si>
  <si>
    <t>https://www.crunchbase.com/organization/team8</t>
  </si>
  <si>
    <t>Team8 creates and invests in companies specializing in enterprise technologies, cyber, AI, and fintech.</t>
  </si>
  <si>
    <t>Bessemer Venture Partners, Cisco, Innovation Endeavors, Marker, Nokia</t>
  </si>
  <si>
    <t>AT&amp;T, Accenture, Alcatel-Lucent, Bessemer Venture Partners, Cisco, Innovation Endeavors, Marker, Microsoft, Mitsui &amp; Co, Nokia, Qualcomm, Temasek Holdings</t>
  </si>
  <si>
    <t>Cui Yutao Health Management Center</t>
  </si>
  <si>
    <t>http://www.ivybaby.me/</t>
  </si>
  <si>
    <t>https://www.crunchbase.com/organization/cui-yutao-health-management-center</t>
  </si>
  <si>
    <t>Cui Yutao Health Management Center child healthcare center</t>
  </si>
  <si>
    <t>Highlight Capital, Wu Capital</t>
  </si>
  <si>
    <t>GGV Capital, Highlight Capital, VStar Capital, Wu Capital</t>
  </si>
  <si>
    <t>Victorious</t>
  </si>
  <si>
    <t>http://victorious.com/</t>
  </si>
  <si>
    <t>https://www.crunchbase.com/organization/victorious-2</t>
  </si>
  <si>
    <t>Victorious, Inc.</t>
  </si>
  <si>
    <t>Victorious enables, manages and finances a digital superfan club.</t>
  </si>
  <si>
    <t>Advancit Capital, BDMI, Canaan Partners, Karlin Ventures, Lowercase Capital, Mucker Capital, Redpoint</t>
  </si>
  <si>
    <t>A-Grade Investments, Advancit Capital, BDMI, Canaan Partners, Dean Gilbert, InterWest Partners, Karlin Ventures, Kleiner Perkins, Lowercase Capital, Mucker Capital, Redpoint, UTA Ventures, WME</t>
  </si>
  <si>
    <t>Dentsu Ventures, Kleiner Perkins, Marker, Redpoint</t>
  </si>
  <si>
    <t>Zumper</t>
  </si>
  <si>
    <t>https://www.zumper.com</t>
  </si>
  <si>
    <t>https://www.crunchbase.com/organization/zumper</t>
  </si>
  <si>
    <t>Zumper, Inc.</t>
  </si>
  <si>
    <t>Zumper is the largest privately owned rental platform in North America with a mission to make renting a home as easy as booking a hotel.</t>
  </si>
  <si>
    <t>Dawn Capital, DeWilde family trust, Kleiner Perkins, New Enterprise Associates</t>
  </si>
  <si>
    <t>Breyer Capital, Foxhaven, Goodwater Capital, Kleiner Perkins, Marcus &amp; Millichap, Scott Cook, Xfund</t>
  </si>
  <si>
    <t>Axel Springer, Breyer Capital, Dawn Capital, DivcoWest, Kleiner Perkins, Scott Cook, Stereo Capital, Xfund</t>
  </si>
  <si>
    <t>Conviction VC, Greycroft, Headline, LAUNCH, Tony Jamous</t>
  </si>
  <si>
    <t>Rancher Labs</t>
  </si>
  <si>
    <t>http://rancher.com/</t>
  </si>
  <si>
    <t>https://www.crunchbase.com/organization/rancher-labs</t>
  </si>
  <si>
    <t>Rancher Labs, Inc.</t>
  </si>
  <si>
    <t>Rancher Labs provides an open-source container management software for enterprises.</t>
  </si>
  <si>
    <t>Mayfield Fund, Nexus Venture Partners</t>
  </si>
  <si>
    <t>GRC SinoGreen Fund, Mayfield Fund, Nexus Venture Partners</t>
  </si>
  <si>
    <t>F&amp;G Venture, GRC SinoGreen Fund, Nexus Venture Partners</t>
  </si>
  <si>
    <t>F&amp;G Venture, GRC SinoGreen Fund, Mayfield Fund, Nexus Venture Partners, Telstra Ventures</t>
  </si>
  <si>
    <t>KeyMe</t>
  </si>
  <si>
    <t>http://www.key.me</t>
  </si>
  <si>
    <t>https://www.crunchbase.com/organization/keyme</t>
  </si>
  <si>
    <t>KeyMe, Inc.</t>
  </si>
  <si>
    <t>KeyMe is a mobile app that allows users to store, share, and duplicate their physical keys based on a digital image.</t>
  </si>
  <si>
    <t>Amol Sarva, Battery Ventures, Jeffrey Wald, Ravin Gandhi</t>
  </si>
  <si>
    <t>7-Ventures LLC, Battery Ventures, Evolution VC Partners, Ravin Gandhi, White Star Capital</t>
  </si>
  <si>
    <t>7-Ventures LLC, Battery Ventures, CSC Upshot, Comcast Ventures, Jens Molbak, Pravin Gandhi, Ravin Gandhi, RiverPark Ventures, Teamworthy Ventures, The Michael Polsky Family Office, Vanterra Capital, White Star Capital</t>
  </si>
  <si>
    <t>7-Eleven, Battery Ventures, Comcast Ventures, QuestMark Partners, Ravin Gandhi, RiverPark Ventures, The Michael Polsky Family Office, White Star Capital</t>
  </si>
  <si>
    <t>7-Eleven, Battery Ventures, Benefit Street Partners, Comcast Ventures, Invenergy, QuestMark Partners, Ravin Gandhi, RiverPark Ventures, White Star Capital</t>
  </si>
  <si>
    <t>Brentwood Associates</t>
  </si>
  <si>
    <t>Sand Hill Angels</t>
  </si>
  <si>
    <t>Taimei Technology</t>
  </si>
  <si>
    <t>http://www.taimei.com</t>
  </si>
  <si>
    <t>https://www.crunchbase.com/organization/taimei-medical-technology</t>
  </si>
  <si>
    <t>Jiaxing Taimei Medical Technology Co., Ltd.</t>
  </si>
  <si>
    <t>Taimei Technology provides a cloud platform for clinical research collaboration.</t>
  </si>
  <si>
    <t>Cowin Venture, Matrix Partners China, Northern Light Venture Capital</t>
  </si>
  <si>
    <t>Cowin Venture, Genesis Capital, Matrix Partners China, Northern Light Venture Capital</t>
  </si>
  <si>
    <t>5Y Capital, Cowin Venture, Ivy Capital, Matrix Partners China, SAIF Partners, SBCVC, ZSVC</t>
  </si>
  <si>
    <t>Cowin Venture, SBCVC, Tiger Global Management</t>
  </si>
  <si>
    <t>Guardicore</t>
  </si>
  <si>
    <t>https://www.guardicore.com</t>
  </si>
  <si>
    <t>https://www.crunchbase.com/organization/guardicore</t>
  </si>
  <si>
    <t>Guardicore Ltd.</t>
  </si>
  <si>
    <t>Guardicore provides micro-segmentation and workload protection solutions for data centers and public clouds.</t>
  </si>
  <si>
    <t>Ariel Maislos</t>
  </si>
  <si>
    <t>83North, Battery Ventures</t>
  </si>
  <si>
    <t>83North, Battery Ventures, Cisco Investments, Dell Technologies Capital</t>
  </si>
  <si>
    <t>83North, Battery Ventures, ClalTech, DTCP, Greenfield Partners, La Maison ITF, Partech, Poalim Equity, Qumra Capital, TPG Growth</t>
  </si>
  <si>
    <t>Bugcrowd</t>
  </si>
  <si>
    <t>https://bugcrowd.com</t>
  </si>
  <si>
    <t>https://www.crunchbase.com/organization/bugcrowd</t>
  </si>
  <si>
    <t>Bugcrowd Inc.</t>
  </si>
  <si>
    <t>Bugcrowd is a cybersecurity company that operates as a platform for crowdsourced security testing.</t>
  </si>
  <si>
    <t>Blackbird Ventures</t>
  </si>
  <si>
    <t>Blackbird Ventures, Costanoa Ventures, Paladin Capital Group, Rally Ventures</t>
  </si>
  <si>
    <t>Blackbird Ventures, Costanoa Ventures, Industry Ventures, Paladin Capital Group, Rally Ventures, Salesforce Ventures, Tekton Ventures</t>
  </si>
  <si>
    <t>Aware Super, Blackbird Ventures, Costanoa Ventures, Hostplus, Industry Ventures, Paladin Capital Group, Rally Ventures, Salesforce Ventures, Triangle Peak Partners</t>
  </si>
  <si>
    <t>Rally Ventures, Salesforce Ventures</t>
  </si>
  <si>
    <t>Costanoa Ventures, General Catalyst, Rally Ventures</t>
  </si>
  <si>
    <t>Hixme</t>
  </si>
  <si>
    <t>https://www.hixme.com/</t>
  </si>
  <si>
    <t>https://www.crunchbase.com/organization/hixme-inc</t>
  </si>
  <si>
    <t>Hixme Insurance Solutions Inc</t>
  </si>
  <si>
    <t>Connecting mid-market companies to the cost savings and consumer choice of the individual health insurance markets</t>
  </si>
  <si>
    <t>Kleiner Perkins, Propel VC, Rosemark Capital Group, Transamerica Ventures</t>
  </si>
  <si>
    <t>LeanTaaS</t>
  </si>
  <si>
    <t>https://leantaas.com/</t>
  </si>
  <si>
    <t>https://www.crunchbase.com/organization/leantaas</t>
  </si>
  <si>
    <t>LeanTaaS Inc.</t>
  </si>
  <si>
    <t>LeanTaaS is a software company that uses advanced data science to significantly improve the operational performance of hospitals and clinics</t>
  </si>
  <si>
    <t>Goldman Sachs, Insight Partners</t>
  </si>
  <si>
    <t>Reltio</t>
  </si>
  <si>
    <t>https://www.reltio.com</t>
  </si>
  <si>
    <t>https://www.crunchbase.com/organization/reltio</t>
  </si>
  <si>
    <t>Reltio, Inc.</t>
  </si>
  <si>
    <t>Reltio provides a cloud-native, SaaS data platform that synthesizes multi-source, complex data into a single source of trusted information.</t>
  </si>
  <si>
    <t>.406 Ventures, Crosslink Capital</t>
  </si>
  <si>
    <t>.406 Ventures, Crosslink Capital, New Enterprise Associates</t>
  </si>
  <si>
    <t>.406 Ventures, Crosslink Capital, New Enterprise Associates, Sapphire Ventures</t>
  </si>
  <si>
    <t>.406 Ventures, Brighton Park Capital, Crosslink Capital, NewView Capital, RPS Ventures, Sapphire Ventures</t>
  </si>
  <si>
    <t>FreshMenu</t>
  </si>
  <si>
    <t>http://freshmenu.com/</t>
  </si>
  <si>
    <t>https://www.crunchbase.com/organization/freshmenu</t>
  </si>
  <si>
    <t>FoodVista India Private Limited</t>
  </si>
  <si>
    <t>FreshMenu offers food delivery service that provides fresh and tasty cuisines of the highest standard.</t>
  </si>
  <si>
    <t>Lightspeed Venture Partners, Zodius Capital</t>
  </si>
  <si>
    <t>Florintree Advisors</t>
  </si>
  <si>
    <t>Porter</t>
  </si>
  <si>
    <t>https://porter.in</t>
  </si>
  <si>
    <t>https://www.crunchbase.com/organization/the-porter</t>
  </si>
  <si>
    <t>SmartShift Logistics Solutions Pvt. Ltd.</t>
  </si>
  <si>
    <t>Porter is an end-to-end logistics platform designed to help businesses optimize their last-mile delivery operations.</t>
  </si>
  <si>
    <t>Kae Capital</t>
  </si>
  <si>
    <t>Kae Capital, Peak XV Partners, Rajeev Chitrabhanu (MAGNETIC)</t>
  </si>
  <si>
    <t>Kae Capital, Mahindra Rise, Peak XV Partners</t>
  </si>
  <si>
    <t>Lightrock</t>
  </si>
  <si>
    <t>Lightrock, Peak XV Partners, Tiger Global Management, Vitruvian Partners</t>
  </si>
  <si>
    <t>Purplle</t>
  </si>
  <si>
    <t>https://www.purplle.com</t>
  </si>
  <si>
    <t>https://www.crunchbase.com/organization/purplle</t>
  </si>
  <si>
    <t>Purplle is an online retailer that offers beauty and personal care products.</t>
  </si>
  <si>
    <t>Blume Ventures, Mumbai Angels, The Chennai Angels</t>
  </si>
  <si>
    <t>JSW Ventures</t>
  </si>
  <si>
    <t>Mountain Pine Capital, Suncoast Investments</t>
  </si>
  <si>
    <t>Blume Ventures, JSW Ventures, Peak XV Partners, Verlinvest</t>
  </si>
  <si>
    <t>Blume Ventures, Kedaara Capital, Paramark Ventures, PremjiInvest</t>
  </si>
  <si>
    <t>AtScale</t>
  </si>
  <si>
    <t>http://atscale.com/</t>
  </si>
  <si>
    <t>https://www.crunchbase.com/organization/atscale</t>
  </si>
  <si>
    <t>AtScale, Inc.</t>
  </si>
  <si>
    <t>The Leading Semantic Layer Platform for Data and Analytics</t>
  </si>
  <si>
    <t>AME Cloud Ventures, Storm Ventures, UMC Capital, XSeed Capital</t>
  </si>
  <si>
    <t>A.M.E. Ventures, Comcast Ventures, Storm Ventures, UMC Capital, XSeed Capital</t>
  </si>
  <si>
    <t>Atlantic Bridge, Comcast Ventures, Focus Choice Investment Limited, Industry Ventures, Storm Ventures, UMC Capital, Wells Fargo Securities, XSeed Capital</t>
  </si>
  <si>
    <t>Atlantic Bridge, Industry Ventures, Morgan Stanley, Storm Ventures, Wells Fargo</t>
  </si>
  <si>
    <t>OverOps</t>
  </si>
  <si>
    <t>https://www.overops.com</t>
  </si>
  <si>
    <t>https://www.crunchbase.com/organization/overops</t>
  </si>
  <si>
    <t>OverOps, Inc.</t>
  </si>
  <si>
    <t>OverOps tells companies when, where and why code breaks in production, and the only solution that provides Automated Root Cause analysis.</t>
  </si>
  <si>
    <t>Menlo Ventures</t>
  </si>
  <si>
    <t>Lightspeed Venture Partners, Menlo Ventures</t>
  </si>
  <si>
    <t>E8 Storage</t>
  </si>
  <si>
    <t>https://e8storage.com/</t>
  </si>
  <si>
    <t>https://www.crunchbase.com/organization/e8-storage</t>
  </si>
  <si>
    <t>E8 Storage NVMe.</t>
  </si>
  <si>
    <t>E8 Storage provides the next generation of cost-effective rack-scale flash storage for the enterprise and software-defined cloud</t>
  </si>
  <si>
    <t>Magma Venture Partners, Vertex Ventures, Vertex Ventures Israel</t>
  </si>
  <si>
    <t>Accel, Cerca Partners, Magma Venture Partners, Vertex Ventures, Vertex Ventures Israel</t>
  </si>
  <si>
    <t>JUMO</t>
  </si>
  <si>
    <t>http://www.jumo.world</t>
  </si>
  <si>
    <t>https://www.crunchbase.com/organization/jumo-2</t>
  </si>
  <si>
    <t>Jumo World Limited</t>
  </si>
  <si>
    <t>JUMO is a financial technology company that offers banking services.</t>
  </si>
  <si>
    <t>Goldman Sachs, LeapFrog Investments, Odey Asset Management</t>
  </si>
  <si>
    <t>SQZ Biotech</t>
  </si>
  <si>
    <t>http://sqzbiotech.com</t>
  </si>
  <si>
    <t>https://www.crunchbase.com/organization/sqz-biotech</t>
  </si>
  <si>
    <t>SQZ Biotechnologies Company</t>
  </si>
  <si>
    <t>SQZ Biotech features a cell engineering technology designed to deliver a diverse set of materials into patient cells.</t>
  </si>
  <si>
    <t>Maine Angels</t>
  </si>
  <si>
    <t>20/20 HealthCare Partners, Polaris Partners</t>
  </si>
  <si>
    <t>Alumni Ventures, Google Ventures, Polaris Partners, Temasek Holdings</t>
  </si>
  <si>
    <t>Science 37</t>
  </si>
  <si>
    <t>http://science37.com</t>
  </si>
  <si>
    <t>https://www.crunchbase.com/organization/science-37</t>
  </si>
  <si>
    <t>Science 37, Inc.</t>
  </si>
  <si>
    <t>Science 37 is a clinical research company that facilitates universal participation in clinical trials for patients and providers.</t>
  </si>
  <si>
    <t>Arthur Iinuma, Lux Capital, dRx Capital</t>
  </si>
  <si>
    <t>Arthur Iinuma, Lux Capital, Redmile Group, Sanofi Ventures, dRx Capital</t>
  </si>
  <si>
    <t>Amgen Ventures, Glynn Capital Management, Google Ventures, Lux Capital, Redmile Group, Sanofi Ventures, dRx Capital</t>
  </si>
  <si>
    <t>Glynn Capital Management, Google Ventures, Lux Capital, Pharmaceutical Product Development, Redmile Group, dRx Capital</t>
  </si>
  <si>
    <t>Clearpath Robotics</t>
  </si>
  <si>
    <t>http://clearpath.ai</t>
  </si>
  <si>
    <t>https://www.crunchbase.com/organization/clearpath-robotics</t>
  </si>
  <si>
    <t>Clearpath Robotics, Inc.</t>
  </si>
  <si>
    <t>Clearpath provides self-driving vehicle technology and services for research and industrial clients.</t>
  </si>
  <si>
    <t>Inovia Capital, RRE Ventures</t>
  </si>
  <si>
    <t>Caterpillar Ventures, Eclipse Ventures, GE Ventures, Hedgewood, Inovia Capital, RRE Ventures, Silicon Valley Bank</t>
  </si>
  <si>
    <t>BMO Capital Markets, Export Development Canada, Inovia Capital, Kensington Capital Partners Limited, RRE Ventures</t>
  </si>
  <si>
    <t>OTTO Motors</t>
  </si>
  <si>
    <t>http://ottomotors.com</t>
  </si>
  <si>
    <t>https://www.crunchbase.com/organization/otto-motors-2</t>
  </si>
  <si>
    <t>OTTO Motors provides self-driving vehicles for safe and efficient material transport inside factories and warehouses.</t>
  </si>
  <si>
    <t>Common Living</t>
  </si>
  <si>
    <t>https://www.common.com/</t>
  </si>
  <si>
    <t>https://www.crunchbase.com/organization/common-2</t>
  </si>
  <si>
    <t>Common Living Inc.</t>
  </si>
  <si>
    <t>Common Living is a community-driven residential company that brings community, convenience, and flexibility to housing.</t>
  </si>
  <si>
    <t>500 Global, Brendan Wallace, Grey Wolf, Lowercase Capital, Maveron, Otter Rock Capital, Slow Ventures</t>
  </si>
  <si>
    <t>8VC, Circle Ventures, Company Ventures, Inevitable Ventures, Justin Mateen, LeFrak, Maveron, Richard Lefrak, Solon Mack Capital, Wolfswood Partners</t>
  </si>
  <si>
    <t>Company Ventures, James Rothschild, Norwest Venture Partners</t>
  </si>
  <si>
    <t>8VC, Hanaco Venture Capital, James Rothschild, Kinnevik, Maveron, Norwest Venture Partners, Wilshire Lane Partners</t>
  </si>
  <si>
    <t>Carzone</t>
  </si>
  <si>
    <t>https://www.ncarzone.com</t>
  </si>
  <si>
    <t>https://www.crunchbase.com/organization/carzone-2</t>
  </si>
  <si>
    <t>Jiangsu Kangzhong Shiye Investment Co., Ltd.</t>
  </si>
  <si>
    <t>Carzone is an e-commerce platform for auto parts.</t>
  </si>
  <si>
    <t>Co-Stone Venture Capital, Fude Capital</t>
  </si>
  <si>
    <t>Goldman Sachs</t>
  </si>
  <si>
    <t>PAG, Warburg Pincus, YF Capital</t>
  </si>
  <si>
    <t>Kong</t>
  </si>
  <si>
    <t>https://konghq.com</t>
  </si>
  <si>
    <t>https://www.crunchbase.com/organization/konghq</t>
  </si>
  <si>
    <t>Kong, Inc.</t>
  </si>
  <si>
    <t>Kong is the leading developer of cloud API technologies. Powering the API world.</t>
  </si>
  <si>
    <t>CRV, Eric Schmidt, Erik Rannala, George Zachary, Ignition Partners, Index Ventures, Innovation Endeavors, Jeff Bezos, Lars Kamp, Mucker Capital, New Enterprise Associates, Russell Siegelman, Ăn cứt Chó</t>
  </si>
  <si>
    <t>CRV, Index Ventures, Stanford University</t>
  </si>
  <si>
    <t>Andreessen Horowitz, CRV, Index Ventures</t>
  </si>
  <si>
    <t>Andreessen Horowitz, CRV, GGV Capital, Index Ventures, WiL (World Innovation Lab)</t>
  </si>
  <si>
    <t>Andreessen Horowitz, CRV, GGV Capital, Goldman Sachs, Index Ventures, Tiger Global Management</t>
  </si>
  <si>
    <t>EquipmentShare</t>
  </si>
  <si>
    <t>https://www.equipmentshare.com</t>
  </si>
  <si>
    <t>https://www.crunchbase.com/organization/equipmentshare</t>
  </si>
  <si>
    <t>EquipmentShare.com Inc</t>
  </si>
  <si>
    <t>EquipmentShare is an equipment and digital solutions provider serving the construction industry to help contractors accelerate productivity.</t>
  </si>
  <si>
    <t>10x Group, Fred Ehrsam, FundersClub, Great Oaks Venture Capital, Krillion Ventures, Paul Buchheit, Rayyan Islam, Romulus Capital, Seth Weinstein, Sound Ventures, Steelhead Ventures, LLC, Trifecta Capital, Y Combinator</t>
  </si>
  <si>
    <t>Evolution VC Partners, Great Oaks Venture Capital, Republic capital, Romulus Capital</t>
  </si>
  <si>
    <t>Insight Partners, Nelstone Ventures, Reshape, Romulus Capital, Y Combinator</t>
  </si>
  <si>
    <t>Anchorage Capital Group, Insight Partners, Left Lane Capital, Red Hook Capital, RedBird Capital Partners, Romulus Capital, Sand Hill Angels, The Spruce House Partnership, Tiger Global Management, Tru Arrow Partners</t>
  </si>
  <si>
    <t>Anchor Capital GP, BDT &amp; MSD Partners, RedBird Capital Partners, Sound Ventures, Tru Arrow Partners</t>
  </si>
  <si>
    <t>Amperity</t>
  </si>
  <si>
    <t>https://amperity.com</t>
  </si>
  <si>
    <t>https://www.crunchbase.com/organization/amperity</t>
  </si>
  <si>
    <t>Amperity, Inc.</t>
  </si>
  <si>
    <t>Amperity is an Intelligent Customer Data Platform that empowers global consumer brands by unlocking all their customer data.</t>
  </si>
  <si>
    <t>Andy Liu, Dawn Lepore, Founders' Co-op, Hyde Park Venture Partners, Jesse Proudman, Joe Montana, Kevin Nazemi, Madrona, Rajeev Singh, Soma Somasegar, Sujal Patel</t>
  </si>
  <si>
    <t>Madrona, Tiger Global Management</t>
  </si>
  <si>
    <t>Declaration Partners, Goldman Sachs, Madera Technology Partners, Madrona, Tiger Global Management</t>
  </si>
  <si>
    <t>Declaration Partners, HighSage Ventures, Madera Technology Partners, Madrona, Tiger Global Management</t>
  </si>
  <si>
    <t>Medable</t>
  </si>
  <si>
    <t>http://www.medable.com</t>
  </si>
  <si>
    <t>https://www.crunchbase.com/organization/medable-inc</t>
  </si>
  <si>
    <t>Medable, Inc.</t>
  </si>
  <si>
    <t>Medable is transforming clinical research and predictive medicine by creating a platform powered by patient generated data.</t>
  </si>
  <si>
    <t>Streamlined Ventures</t>
  </si>
  <si>
    <t>Santa Barbara Angel Alliance, Streamlined Ventures</t>
  </si>
  <si>
    <t>HealthX Ventures</t>
  </si>
  <si>
    <t>ACVC Partners, GSR Ventures, Pharmaceutical Product Development, Sapphire Ventures, Streamlined Ventures</t>
  </si>
  <si>
    <t>Blackstone Accelerates Growth, GSR Ventures, Launchpad Digital Health, Sapphire Ventures, Tiger Global Management, Western Technology Investment</t>
  </si>
  <si>
    <t>ActionIQ</t>
  </si>
  <si>
    <t>https://www.actioniq.com</t>
  </si>
  <si>
    <t>https://www.crunchbase.com/organization/actioniq</t>
  </si>
  <si>
    <t>ActionIQ, Inc.</t>
  </si>
  <si>
    <t>ActionIQ is a purpose-built enterprise Customer Data Platform solving complex data problems: flow and scale, analytics, and orchestration.</t>
  </si>
  <si>
    <t>Amplify Partners, Bowery Capital, FirstMark, Sequoia Capital</t>
  </si>
  <si>
    <t>Amplify Partners, Andreessen Horowitz, FirstMark, Sequoia Capital, Shutterstock</t>
  </si>
  <si>
    <t>Andreessen Horowitz, Bowery Capital, FirstMark, March Capital, Sequoia Capital</t>
  </si>
  <si>
    <t>Cockroach Labs</t>
  </si>
  <si>
    <t>http://www.cockroachlabs.com/</t>
  </si>
  <si>
    <t>https://www.crunchbase.com/organization/cockroach-labs</t>
  </si>
  <si>
    <t>Cockroach Labs is a software company that develops a cloud-native SQL database for modern cloud applications.</t>
  </si>
  <si>
    <t>Benchmark, FirstMark, Florian Leibert, Google Ventures, Moisey Uretsky, Sequoia Capital, Techammer</t>
  </si>
  <si>
    <t>Benchmark, FirstMark, Google Ventures, Index Ventures, Palm Drive Capital, Redpoint</t>
  </si>
  <si>
    <t>Altimeter Capital, Benchmark, FirstMark, Google Ventures, Index Ventures, Redpoint, Tiger Global Management, Work-Bench</t>
  </si>
  <si>
    <t>Altimeter Capital, Benchmark, Bond, Counterpart Advisors, FirstMark, Google Ventures, Index Ventures, Redpoint, Sequoia Capital, Tiger Capital</t>
  </si>
  <si>
    <t>Altimeter Capital, Benchmark, Bond, FirstMark, Google Ventures, Greenoaks, Index Ventures, Lone Pine Capital, Tiger Global Management</t>
  </si>
  <si>
    <t>Altimeter Capital, Benchmark, Bond, Coatue, FirstMark, Google Ventures, Greenoaks, Index Ventures, JPMorgan Chase &amp; Co., Lone Pine Capital, Redpoint, Tiger Global Management</t>
  </si>
  <si>
    <t>Lime</t>
  </si>
  <si>
    <t>https://www.li.me</t>
  </si>
  <si>
    <t>https://www.crunchbase.com/organization/limebike</t>
  </si>
  <si>
    <t>Neutron Holdings, Inc</t>
  </si>
  <si>
    <t>Lime helps people move around their cities in an affordable and convenient way while eliminating their carbon footprint.</t>
  </si>
  <si>
    <t>Andreessen Horowitz, Chiratae Ventures, DCM Ventures, DHVC, Decent Capital, Ding Zhou, Gang Wang, IMO Ventures, Reshape, Seven Seas Partners, UpHonest Capital, YouWeb</t>
  </si>
  <si>
    <t>Andreessen Horowitz, Coatue, DCM Ventures, Evolution VC Partners, Franklin Templeton, GGV Capital, NGP Capital, Section 32, Thirty Five Ventures</t>
  </si>
  <si>
    <t>Alphabet, Andreessen Horowitz, Atomico, Basis Set Ventures, Bild Alternative Investments Corporation, Coatue, Ed Baker, Fidelity, Fifth Wall, Franklin Templeton, GIC, Google Ventures, Green Bay Ventures, IVP, Karman Ventures (fka Moving Capital), Meritech Capital Partners, Storm Global, TRITON FUNDS LLC, True Capital Management, Uber</t>
  </si>
  <si>
    <t>Andreessen Horowitz, Bain Capital Ventures, Elizabeth Hunker, FJ Labs, Fidelity, GGV Capital, GR Capital, Gabriel Jarrosson, Google Ventures, IVP, Karman Ventures (fka Moving Capital), Manhattan Venture Partners, Next Play Capital, True Capital Management</t>
  </si>
  <si>
    <t>Typeform</t>
  </si>
  <si>
    <t>https://www.typeform.com/</t>
  </si>
  <si>
    <t>https://www.crunchbase.com/organization/typeform</t>
  </si>
  <si>
    <t>TYPEFORM SL</t>
  </si>
  <si>
    <t>Typeform is a no-code SaaS platform offering tools that assist companies to engage with their audience and grow business.</t>
  </si>
  <si>
    <t>Point Nine, RTA.vc</t>
  </si>
  <si>
    <t>Anthony Casalena, Augusto "Aghi" Marietti, Connect Ventures, Index Ventures, Javier Olivan, Jay Parikh, Point Nine, RTA.vc, Riccardo Zacconi</t>
  </si>
  <si>
    <t>Anthony Casalena, Connect Ventures, General Atlantic, Index Ventures, Jay Parikh, Point Nine</t>
  </si>
  <si>
    <t>Connect Ventures, GP Bullhound, General Atlantic, Index Ventures, Point Nine, Sofina, Teamworthy Ventures, Top Tier Capital Partners, Trium</t>
  </si>
  <si>
    <t>Skydio</t>
  </si>
  <si>
    <t>https://www.skydio.com</t>
  </si>
  <si>
    <t>https://www.crunchbase.com/organization/skydio</t>
  </si>
  <si>
    <t>Skydio, Inc.</t>
  </si>
  <si>
    <t>Skydio uses artificial intelligence to create flying drones that are used by consumer, enterprise, and government customers.</t>
  </si>
  <si>
    <t>Accel, Andreessen Horowitz, Buddy Arnheim</t>
  </si>
  <si>
    <t>Accel, Andreessen Horowitz, CAA Ventures, Matt Bellamy</t>
  </si>
  <si>
    <t>IVP, Thirty Five Ventures</t>
  </si>
  <si>
    <t>Andreessen Horowitz, IVP, Levitate Capital, NTT DOCOMO Ventures, Next47, Playground Global</t>
  </si>
  <si>
    <t>Andreessen Horowitz, IVP, Linse Capital, NaHCO3, Next47, UP Partners</t>
  </si>
  <si>
    <t>Andreessen Horowitz, Axon, DoCoMo Capital, Hercules Capital, IVP, Linse Capital, NVIDIA, Next47, UP Partners</t>
  </si>
  <si>
    <t>Forward Networks</t>
  </si>
  <si>
    <t>http://www.forwardnetworks.com</t>
  </si>
  <si>
    <t>https://www.crunchbase.com/organization/forward-networks</t>
  </si>
  <si>
    <t>Forward Networks, Inc.</t>
  </si>
  <si>
    <t>Transforming networks to be more agile, reliable, and secure</t>
  </si>
  <si>
    <t>A.Capital Ventures, Andreessen Horowitz, SVA</t>
  </si>
  <si>
    <t>A.Capital Ventures, Andreessen Horowitz, Threshold</t>
  </si>
  <si>
    <t>A.Capital Ventures, Andreessen Horowitz, Goldman Sachs, Threshold</t>
  </si>
  <si>
    <t>A.Capital Ventures, Andreessen Horowitz, Goldman Sachs, MSD Partners, Omega Venture Partners, Section 32, Threshold</t>
  </si>
  <si>
    <t>Blockchain.com</t>
  </si>
  <si>
    <t>http://blockchain.com</t>
  </si>
  <si>
    <t>https://www.crunchbase.com/organization/blockchain-info</t>
  </si>
  <si>
    <t>Blockchain Luxembourg S.A.</t>
  </si>
  <si>
    <t>Blockchain.com is a developer of a digital assets platform that offers ways to buy, hold, and use cryptocurrency.</t>
  </si>
  <si>
    <t>Amit Jhawar, Future Perfect Ventures, Lightspeed Venture Partners, Mosaic Ventures, Nat Brown, Prudence, Rafael Corrales, Virgin Group, Wicklow Capital</t>
  </si>
  <si>
    <t>Digital Currency Group, Future Perfect Ventures, Google Ventures, Lakestar, Lightspeed Venture Partners, Mosaic Ventures, NJF Capital, Nikolay Logachev, Nokota Management, Prudence, Virgin Group</t>
  </si>
  <si>
    <t>Baillie Gifford, DST Global, LG Group, Lightspeed Venture Partners, Vy Capital</t>
  </si>
  <si>
    <t>Baillie Gifford, Lightspeed Venture Partners</t>
  </si>
  <si>
    <t>Access Industries, Baillie Gifford, Coinbase Ventures, Freeman Capital, Google Ventures, Kingsway Capital, Lakestar, Lightspeed Venture Partners, Moore Capital, Pledge Ventures, Prudence, R136 Ventures</t>
  </si>
  <si>
    <t>EarnIn</t>
  </si>
  <si>
    <t>https://www.earnin.com</t>
  </si>
  <si>
    <t>https://www.crunchbase.com/organization/earnin</t>
  </si>
  <si>
    <t>Activehours, Inc.</t>
  </si>
  <si>
    <t>EarnIn gives people access to their pay directly from their smartphones, whenever they need it</t>
  </si>
  <si>
    <t>Camp One Ventures, Errol Damelin, Felicis, Graph Ventures, Trinity Ventures</t>
  </si>
  <si>
    <t>Felicis, March Capital, Matrix</t>
  </si>
  <si>
    <t>Andreessen Horowitz, March Capital, Matrix, Ribbit Capital</t>
  </si>
  <si>
    <t>Andreessen Horowitz, Coatue, DST Global, March Capital, Matrix, Ribbit Capital, Spark Capital</t>
  </si>
  <si>
    <t>Sensors Data</t>
  </si>
  <si>
    <t>http://www.sensorsdata.cn</t>
  </si>
  <si>
    <t>https://www.crunchbase.com/organization/sensors-data</t>
  </si>
  <si>
    <t>Shence Network Technology (Beijing) Co., Ltd.</t>
  </si>
  <si>
    <t>Sensors Data provides big data analysis services for over 300 companies.</t>
  </si>
  <si>
    <t>Charles Xue, FutureCap, Linear Venture, Sequoia Capital China</t>
  </si>
  <si>
    <t>DCM Ventures, Sequoia Capital China</t>
  </si>
  <si>
    <t>5Y Capital, DCM Ventures, FutureCap, Linear Venture, Sequoia Capital China, Warburg Pincus, Xianghe Capital</t>
  </si>
  <si>
    <t>5Y Capital, Bessemer Venture Partners, Bright Capital, DCM Ventures, GGV Capital, Linear Capital Partners, M31 Capital, Mingshi Investment, Sequoia Capital China, The Carlyle Group, Tiger Global Management, Warburg Pincus, Xianghe Capital, Yuan Capital</t>
  </si>
  <si>
    <t>FloQast</t>
  </si>
  <si>
    <t>http://www.floqast.com</t>
  </si>
  <si>
    <t>https://www.crunchbase.com/organization/floqast</t>
  </si>
  <si>
    <t>FloQast, Inc.</t>
  </si>
  <si>
    <t>FloQast is a provider of an accounting workflow automation platform.</t>
  </si>
  <si>
    <t>Amplify.LA</t>
  </si>
  <si>
    <t>Amplify.LA, Toba Capital, Wavemaker Partners</t>
  </si>
  <si>
    <t>Amplify.LA, Danmar Capital, Polaris Partners, Toba Capital, Wavemaker Partners</t>
  </si>
  <si>
    <t>Amplify.LA, Insight Partners, Polaris Partners, Toba Capital</t>
  </si>
  <si>
    <t>Insight Partners, Norwest Venture Partners, Polaris Partners</t>
  </si>
  <si>
    <t>Coupa Ventures, Insight Partners, Meritech Capital Partners, Norwest Venture Partners, Polaris Partners, Redpoint, Sapphire Ventures</t>
  </si>
  <si>
    <t>Shift Technology</t>
  </si>
  <si>
    <t>http://www.shift-technology.com/</t>
  </si>
  <si>
    <t>https://www.crunchbase.com/organization/shift-technology</t>
  </si>
  <si>
    <t>Shift Technology SAS</t>
  </si>
  <si>
    <t>Shift Technology is a provider of AI-driven decision automation and optimization technology for the global insurance industry.</t>
  </si>
  <si>
    <t>Accel, Elaia, IRIS</t>
  </si>
  <si>
    <t>Accel, Elaia, HDS Capital, IRIS</t>
  </si>
  <si>
    <t>Accel, Elaia, General Catalyst, IRIS</t>
  </si>
  <si>
    <t>Accel, Bessemer Venture Partners, General Catalyst, IRIS</t>
  </si>
  <si>
    <t>Accel, Advent International, Avenir Growth Capital, Bessemer Venture Partners, General Catalyst, Guidewire Software, IRIS</t>
  </si>
  <si>
    <t>Dataiku</t>
  </si>
  <si>
    <t>http://www.dataiku.com</t>
  </si>
  <si>
    <t>https://www.crunchbase.com/organization/dataiku</t>
  </si>
  <si>
    <t>Dataiku Ltd.</t>
  </si>
  <si>
    <t>Dataiku operates as an enterprise artificial intelligence and machine-learning platform.</t>
  </si>
  <si>
    <t>Alven, Serena, WILCO</t>
  </si>
  <si>
    <t>FirstMark, Serena</t>
  </si>
  <si>
    <t>Alven, Battery Ventures, FirstMark, Serena</t>
  </si>
  <si>
    <t>Alven, Battery Ventures, Dawn Capital, FirstMark, ICONIQ Growth</t>
  </si>
  <si>
    <t>Battery Ventures, CapitalG, Dawn Capital, FirstMark, ICONIQ Capital, ICONIQ Growth, Stripes, Tiger Global Management</t>
  </si>
  <si>
    <t>Battery Ventures, CapitalG, Dawn Capital, Eurazeo, FirstMark, ICONIQ Growth, Insight Partners, Lightrock, Olivier Pomel, Snowflake Ventures, Tiger Global Management</t>
  </si>
  <si>
    <t>Eurazeo, Insight Partners, Olivier Pomel, Wellington Management</t>
  </si>
  <si>
    <t>Guideline</t>
  </si>
  <si>
    <t>https://www.guideline.com</t>
  </si>
  <si>
    <t>https://www.crunchbase.com/organization/guideline-technologies-inc</t>
  </si>
  <si>
    <t>Guideline, Inc.</t>
  </si>
  <si>
    <t>Guideline is a retirement plan platform that offers the all-inclusive 401(k) and full-stack solution for growing businesses.</t>
  </si>
  <si>
    <t>500 Global, BoxGroup, David Lyman, Lerer Hippeau, New Enterprise Associates, Red Swan Ventures, SVA, Xfund</t>
  </si>
  <si>
    <t>BoxGroup, Evolution VC Partners, Lerer Hippeau, New Enterprise Associates, Propel VC, Red Swan Ventures, Xfund</t>
  </si>
  <si>
    <t>Felicis, Propel VC, Tiger Global Management</t>
  </si>
  <si>
    <t>American Express Ventures, BoxGroup, Felicis, Gaingels, Generation Investment Management, Greyhound Capital, Lerer Hippeau, Propel VC, Sand Hill Angels, Tiger Global Management, Xfund</t>
  </si>
  <si>
    <t>Felicis, Future Planet Capital, General Atlantic, Generation Investment Management, Greyhound Capital, Propel VC, Xfund</t>
  </si>
  <si>
    <t>Reflektive</t>
  </si>
  <si>
    <t>https://www.reflektive.com/</t>
  </si>
  <si>
    <t>https://www.crunchbase.com/organization/reflektive</t>
  </si>
  <si>
    <t>Reflektive, Inc.</t>
  </si>
  <si>
    <t>Reflektive is the first people management platform that helps managers and employees work better together. #NoBadManagers</t>
  </si>
  <si>
    <t>Andreessen Horowitz, Knollwood Investment Advisory, Lightspeed Venture Partners, S28 Capital</t>
  </si>
  <si>
    <t>Andreessen Horowitz, Base10 Partners, Lightspeed Venture Partners</t>
  </si>
  <si>
    <t>Andreessen Horowitz, Employee Stock Option Fund, Lightspeed Venture Partners, TPG Growth</t>
  </si>
  <si>
    <t>OwnBackup</t>
  </si>
  <si>
    <t>https://www.ownbackup.com</t>
  </si>
  <si>
    <t>https://www.crunchbase.com/organization/ownbackup</t>
  </si>
  <si>
    <t>OwnBackup, Inc.</t>
  </si>
  <si>
    <t>OwnBackup provides backup and recovery solutions for companies that use Salesforce.</t>
  </si>
  <si>
    <t>Innovation Endeavors, Oryzn Capital, Salesforce Ventures</t>
  </si>
  <si>
    <t>Innovation Endeavors, Insight Partners, Oryzn Capital, Salesforce Ventures, Vintage Investment Partners</t>
  </si>
  <si>
    <t>Innovation Endeavors, Insight Partners, Oryzn Capital, Salesforce Ventures, Vertex Ventures, Vertex Ventures Israel</t>
  </si>
  <si>
    <t>Innovation Endeavors, Insight Partners, Oryzn Capital, Salesforce Ventures, Sapphire Ventures, Vertex Ventures</t>
  </si>
  <si>
    <t>Alkeon Capital, B Capital, BlackRock Private Equity Partners, Insight Partners, Salesforce Ventures, Sapphire Ventures, Tiger Global Management, Vertex Ventures</t>
  </si>
  <si>
    <t>Niantic</t>
  </si>
  <si>
    <t>http://www.nianticlabs.com</t>
  </si>
  <si>
    <t>https://www.crunchbase.com/organization/nianticlabs</t>
  </si>
  <si>
    <t>Niantic Inc</t>
  </si>
  <si>
    <t>Niantic builds augmented reality platforms with mapping and security for current and future generations of AR hardware.</t>
  </si>
  <si>
    <t>Google, Nintendo, Pokémon</t>
  </si>
  <si>
    <t>Brandtech Ventures, Founders Fund, Javelin Venture Partners, Meritech Capital Partners, NetEase Capital, Spark Capital</t>
  </si>
  <si>
    <t>AXiomatic, Battery Ventures, CRV, Causeway Media Partners, IVP, Nico Wittenborn, SMVentures, Samsung Ventures</t>
  </si>
  <si>
    <t>Coatue, ID8 Investments, Pure Imagination Brands</t>
  </si>
  <si>
    <t>NimbleRx</t>
  </si>
  <si>
    <t>https://www.nimblerx.com/</t>
  </si>
  <si>
    <t>https://www.crunchbase.com/organization/nimble-pharmacy</t>
  </si>
  <si>
    <t>Nimble Rx, Inc.</t>
  </si>
  <si>
    <t>Nimble provides a pharmacy experience centered around the patient's needs to provide a more streamlined workflow.</t>
  </si>
  <si>
    <t>Felicis, First Round Capital, Khosla Ventures, SVA, Sequoia Capital</t>
  </si>
  <si>
    <t>DAG Ventures, First Round Capital, Khosla Ventures, Sequoia Capital, Y Combinator</t>
  </si>
  <si>
    <t>Four Rivers Group</t>
  </si>
  <si>
    <t>PsiQuantum</t>
  </si>
  <si>
    <t>https://www.psiquantum.com</t>
  </si>
  <si>
    <t>https://www.crunchbase.com/organization/psiquantum</t>
  </si>
  <si>
    <t>PsiQuantum, Corp.</t>
  </si>
  <si>
    <t>PsiQuantum focuses on building a large-scale, general-purpose silicon photonic quantum computer with at least 1 million physical qubits.</t>
  </si>
  <si>
    <t>Playground Global, Redpoint, The House Fund</t>
  </si>
  <si>
    <t>A&amp;E Investments, Atomico, Baillie Gifford, BlackRock, C4 Ventures, Founders Fund, M12 - Microsoft's Venture Fund, MFV Partners, New Ground Ventures, Open Field Capital, Playground Global, Redpoint, Roadster Capital, SciFi VC, The House Fund, WorldQuant Ventures LLC</t>
  </si>
  <si>
    <t>Baillie Gifford, BlackRock, Blackbird Ventures, M12 - Microsoft's Venture Fund, SevenTrainVentures, Temasek Holdings</t>
  </si>
  <si>
    <t>Satispay</t>
  </si>
  <si>
    <t>http://www.satispay.com</t>
  </si>
  <si>
    <t>https://www.crunchbase.com/organization/satispay</t>
  </si>
  <si>
    <t>Satispay S.p.A.</t>
  </si>
  <si>
    <t>Satispay is a fintech company that provides a bank account enabled mobile payment platform.</t>
  </si>
  <si>
    <t>3LB Seed Capital Srl</t>
  </si>
  <si>
    <t>Banca Etica, Banca Sella Holding, Boost Heroes, Iccrea Banca</t>
  </si>
  <si>
    <t>Block, Inc., Bossanova Investimentos, Club degli Investitori, Lightrock, TIM Ventures, Tencent</t>
  </si>
  <si>
    <t>Addition, Block, Coatue, Greyhound Capital, Lightrock, Mediolanum Gestione Fondi SGR, Proximity Capital, Tencent</t>
  </si>
  <si>
    <t>LaunchDarkly</t>
  </si>
  <si>
    <t>http://launchdarkly.com</t>
  </si>
  <si>
    <t>https://www.crunchbase.com/organization/launchdarkly</t>
  </si>
  <si>
    <t>Catamorphic Co.</t>
  </si>
  <si>
    <t>LaunchDarkly is a feature management platform that allows software development teams to deliver to their customers.</t>
  </si>
  <si>
    <t>Alchemist Accelerator</t>
  </si>
  <si>
    <t>500 Global, Andy Chou, Andy McLoughlin, Bloomberg Beta, Cervin Ventures, Dave Johnson, Erik Eccles, Giles Goodwin, Heavybit, Josh Wold, Matt Cutle, Nancy Ramamurthi, Neeraj Gupta, Patrick Linskey, Paul Loomis, Preetish Nijhawan, Ravi Chandrasekaran, Sean Byrnes, Uncork Capital, Will Aldrich</t>
  </si>
  <si>
    <t>Bloomberg Beta, Threshold, Uncork Capital</t>
  </si>
  <si>
    <t>Redpoint, Uncork Capital, Vertex Ventures, Vertex Ventures US</t>
  </si>
  <si>
    <t>Bessemer Venture Partners, Redpoint, Threshold, Uncork Capital, Vertex Ventures, Vertex Ventures US</t>
  </si>
  <si>
    <t>Bessemer Venture Partners, Bloomberg Beta, Heavybit, Insight Partners, Lead Edge Capital, Redpoint, Threshold, Top Tier Capital Partners, Uncork Capital</t>
  </si>
  <si>
    <t>LightStep</t>
  </si>
  <si>
    <t>https://lightstep.com/</t>
  </si>
  <si>
    <t>https://www.crunchbase.com/organization/lightstep</t>
  </si>
  <si>
    <t>LightStep, Inc.</t>
  </si>
  <si>
    <t>LightStep's mission is to deliver confidence at scale for those who develop, operate, and rely upon today’s powerful software applications.</t>
  </si>
  <si>
    <t>Cowboy Ventures, Harrison Metal, Redpoint</t>
  </si>
  <si>
    <t>Cowboy Ventures, Harrison Metal, Redpoint, Sequoia Capital</t>
  </si>
  <si>
    <t>Altimeter Capital, Cowboy Ventures, Harrison Metal, Redpoint, Sequoia Capital</t>
  </si>
  <si>
    <t>Rigetti Computing</t>
  </si>
  <si>
    <t>http://www.rigetti.com</t>
  </si>
  <si>
    <t>https://www.crunchbase.com/organization/rigetti-computing</t>
  </si>
  <si>
    <t>Rigetti Computing Inc.</t>
  </si>
  <si>
    <t>Rigetti Computing is a quantum computing company that builds and deploys full-stack quantum systems with superconducting qubits.</t>
  </si>
  <si>
    <t>AME Cloud Ventures, Alchemist Accelerator, Berggruen Holdings, Charlie Songhurst, DCVC, David Beyer, Erick Miller, Farzad Nazem, Felicis, Ian McNish, Morado Ventures, Paul Buchheit, Pegasus Tech Ventures, Streamlined Ventures, Susa Ventures, Taryn Naidu, Tim Draper, Y Combinator</t>
  </si>
  <si>
    <t>Andreessen Horowitz, Bloomberg Beta, Blue Ivy Ventures, Lux Capital, Streamlined Ventures, Susa Ventures, Sutter Hill Ventures</t>
  </si>
  <si>
    <t>AME Cloud Ventures, Andreessen Horowitz, DCVC, Morado Ventures, Vy Capital, Y Combinator</t>
  </si>
  <si>
    <t>Alumni Ventures, Bessemer Venture Partners, DCVC, EDBI, Franklin Templeton, Morpheus Ventures, Northgate Capital, Streamlined Ventures</t>
  </si>
  <si>
    <t>Expanse</t>
  </si>
  <si>
    <t>https://www.expanse.co</t>
  </si>
  <si>
    <t>https://www.crunchbase.com/organization/expanse-inc</t>
  </si>
  <si>
    <t>Expanse Inc.</t>
  </si>
  <si>
    <t>Expanse is an enterprise software company that provides an updated view of all internet-connected assets that belong to an organization.</t>
  </si>
  <si>
    <t>Dick Fredericks, Don Beall, Founders Fund, Glenn S. Schafer, Knoll Ventures, Oreilly AlphaTech Ventures, Susa Ventures, Trae Stephens</t>
  </si>
  <si>
    <t>Andrew Schoen, Founders Fund, Knoll Ventures, New Enterprise Associates, Oreilly AlphaTech Ventures, Quadrille Capital, Susa Ventures, TechOperators</t>
  </si>
  <si>
    <t>Founders Fund, IVP, New Enterprise Associates, Susa Ventures, TPG Growth</t>
  </si>
  <si>
    <t>Arianna Huffington, Founders Fund, IVP, New Enterprise Associates, Peter Thiel, TPG Growth, Taylor Glover</t>
  </si>
  <si>
    <t>Guild</t>
  </si>
  <si>
    <t>https://www.guild.com</t>
  </si>
  <si>
    <t>https://www.crunchbase.com/organization/guild-education</t>
  </si>
  <si>
    <t>Guild Education, Inc.</t>
  </si>
  <si>
    <t>Guild is a learning platform that offers classes, programs, and degrees for working adults.</t>
  </si>
  <si>
    <t>1776 Ventures, Brigette Lau, Cowboy Ventures, Fern Mandelbaum, Harrison Metal, Matt Glickman, Ulu Ventures</t>
  </si>
  <si>
    <t>1776 Ventures, Cowboy Ventures, Harrison Metal, Monitor Ventures, Redpoint, Social Capital, Ulu Ventures</t>
  </si>
  <si>
    <t>Bessemer Venture Partners, Cowboy Ventures, Harrison Metal, Redpoint, Social Capital</t>
  </si>
  <si>
    <t>Bessemer Venture Partners, Cowboy Ventures, Felicis, Harrison Metal, Redpoint, Rethink Education, Rethink Impact, Salesforce Ventures, Silicon Valley Bank, Vista Venture Partners, Workday Ventures</t>
  </si>
  <si>
    <t>Bessemer Venture Partners, Emerson Collective, Entangled Ventures, Felicis, GSV Ventures, General Catalyst, Harrison Metal, ICONIQ Growth, Lead Edge Capital, Next Play Capital, Redpoint, Salesforce Ventures, Silicon Valley Bank, Stephen Curry, Workday Ventures</t>
  </si>
  <si>
    <t>Bessemer Venture Partners, Citi Impact Fund, Cowboy Ventures, D1 Capital Partners, Emerson Collective, GSV Ventures, General Catalyst, Harrison Metal, ICONIQ Growth, Next Play Capital, Red Hook Capital, Redpoint, Salesforce Ventures</t>
  </si>
  <si>
    <t>Bessemer Venture Partners, Bon Secours Mercy Health, Citi Impact Fund, D1 Ventures, FPV Ventures, Felicis, General Catalyst, ICONIQ Growth, Oprah Winfrey, PNC, Redpoint, Silicon Valley Bank, Wellington Management</t>
  </si>
  <si>
    <t>Density</t>
  </si>
  <si>
    <t>http://www.density.io/</t>
  </si>
  <si>
    <t>https://www.crunchbase.com/organization/density</t>
  </si>
  <si>
    <t>Density Inc.</t>
  </si>
  <si>
    <t>Density builds the technical infrastructure for cities, buildings, and spaces to measure how they're used.</t>
  </si>
  <si>
    <t>Billy Draper</t>
  </si>
  <si>
    <t>Arjun Sethi, Bryan Rosenblatt, Dawn Patrol Ventures, Hiten Shah, LAUNCH, Upfront Ventures</t>
  </si>
  <si>
    <t>Bossanova Investimentos, LAUNCH, The Syndicate.com</t>
  </si>
  <si>
    <t>01 Advisors, Alex Rodriguez, Basement Fund, Cyan Banister, Disruptive, Founders Fund, Julia Hartz, Kevin Hartz, Kleiner Perkins, LAUNCH, LPC Ventures, Ludlow Ventures, Offline Ventures, Scott Banister, The Syndicate.com, Upfront Ventures</t>
  </si>
  <si>
    <t>01 Advisors, Altimeter Capital, Founders Fund, George Godula, Karman Ventures (fka Moving Capital), Kleiner Perkins, LAUNCH, Long Journey Ventures, The R-Group, LLC, The Syndicate.com, Upfront Ventures</t>
  </si>
  <si>
    <t>Gigster</t>
  </si>
  <si>
    <t>https://gigster.com/</t>
  </si>
  <si>
    <t>https://www.crunchbase.com/organization/gigster</t>
  </si>
  <si>
    <t>Gigster Inc.</t>
  </si>
  <si>
    <t>Gigster is the first team intelligence engine, enabling software development teams to achieve 30% higher efficiency.</t>
  </si>
  <si>
    <t>Andreessen Horowitz, Ashton Kutcher, LAUNCH, Rick Marini, SVA, Y Combinator</t>
  </si>
  <si>
    <t>Adam D’Angelo, Andreessen Horowitz, Marc Benioff, Michael Jordan, Redpoint, Sound Ventures, Y Combinator</t>
  </si>
  <si>
    <t>Chime</t>
  </si>
  <si>
    <t>https://www.chime.com</t>
  </si>
  <si>
    <t>https://www.crunchbase.com/organization/chime-2</t>
  </si>
  <si>
    <t>Chime Financial, Inc.</t>
  </si>
  <si>
    <t>Chime is a financial technology company that offers mobile banking services.</t>
  </si>
  <si>
    <t>Amino Capital, Forerunner Ventures, IrishAngels, Lauren DeLuca</t>
  </si>
  <si>
    <t>Crosslink Capital, Forerunner Ventures, Homebrew, PivotNorth Capital</t>
  </si>
  <si>
    <t>Aspect Ventures, Cathay Innovation, Clocktower Technology Ventures, Crosslink Capital, Flourish Ventures, Forerunner Ventures, Homebrew, Northwestern Mutual Future Ventures, Omidyar Network</t>
  </si>
  <si>
    <t>Aspect Ventures, Cathay Innovation, Flourish Ventures, Forerunner Ventures, Menlo Ventures, Northwestern Mutual Future Ventures, Omidyar Network, Opera Tech Ventures, Saurabh Gupta</t>
  </si>
  <si>
    <t>Cathay Innovation, Coatue, DST Global, Dragoneer Investment Group, Forerunner Ventures, General Atlantic, ICONIQ Growth, Menlo Ventures, Seek Ventures</t>
  </si>
  <si>
    <t>Access Technology Ventures, Coatue, DST Global, Dragoneer Investment Group, General Atlantic, ICONIQ Growth, Inspired Capital Partners, Menlo Ventures</t>
  </si>
  <si>
    <t>Access Technology Ventures, Coatue, DST Global, Dragoneer Investment Group, General Atlantic, ICONIQ Capital, ICONIQ Growth, Light Street Capital, Tiger Global Management, Whale Rock Capital Management</t>
  </si>
  <si>
    <t>SonicEnergy™</t>
  </si>
  <si>
    <t>http://www.sonicenergy.com/</t>
  </si>
  <si>
    <t>https://www.crunchbase.com/organization/ubeam</t>
  </si>
  <si>
    <t>SonicEnergy, Inc.</t>
  </si>
  <si>
    <t>SonicEnergy is a wireless power startup that transmits power to charge electronic devices over-the-air.</t>
  </si>
  <si>
    <t>Andreessen Horowitz, Cane Investments LLC, Ellen Levy, Kenneth Seiff, Marissa Mayer, Morris &amp; Kamlay LLP, Pathfinder, Tony Hsieh, Tuesday Capital</t>
  </si>
  <si>
    <t>Andreessen Horowitz, Atom Factory, Ellen Levy, Founders Fund, Ludlow Ventures, Marissa Mayer, Mark Cuban, Pathfinder, Shawn Fanning, Tony Hsieh, Tuesday Capital, Upfront Ventures</t>
  </si>
  <si>
    <t>Andreessen Horowitz, Founders Fund, Mark Cuban, Mark Gillespie, Spencer Rascoff, Upfront Ventures</t>
  </si>
  <si>
    <t>G2</t>
  </si>
  <si>
    <t>https://www.g2.com</t>
  </si>
  <si>
    <t>https://www.crunchbase.com/organization/g2-crowd</t>
  </si>
  <si>
    <t>G2.com, Inc.</t>
  </si>
  <si>
    <t>G2 operates a software marketplace for business organizations to research, buy, and manage their software and services.</t>
  </si>
  <si>
    <t>Andrew J. Filipowski, Chicago Ventures, Godard Abel, Greg Jones, Hyde Park Venture Partners, Tim Kopp</t>
  </si>
  <si>
    <t>Accel, Godard Abel, LinkedIn, Mark Myers, Matt Gorniak, Mike Wheeler, Pritzker Group Venture Capital, Tim Handorf</t>
  </si>
  <si>
    <t>50 South Capital, Accel, Emergence, IVP, Pritzker Group Venture Capital</t>
  </si>
  <si>
    <t>Accel, Auren Hoffman, Emergence, HubSpot Ventures, IVP, LinkedIn, Permira, Salesforce Ventures, Thomas Lehrman</t>
  </si>
  <si>
    <t>Lola.com</t>
  </si>
  <si>
    <t>http://lola.com</t>
  </si>
  <si>
    <t>https://www.crunchbase.com/organization/lola-travel-company-inc</t>
  </si>
  <si>
    <t>Lola Travel Company, Inc.</t>
  </si>
  <si>
    <t>Lola.com is an easy-to-use travel management tool that makes managing corporate travel easy, fast, and agile.</t>
  </si>
  <si>
    <t>Windspeed Ventures</t>
  </si>
  <si>
    <t>Accel, General Catalyst</t>
  </si>
  <si>
    <t>Accel, CRV, General Catalyst, Google Ventures, Tenaya Capital</t>
  </si>
  <si>
    <t>Recursion Pharmaceuticals</t>
  </si>
  <si>
    <t>https://www.recursion.com</t>
  </si>
  <si>
    <t>https://www.crunchbase.com/organization/recursion-pharmaceuticals</t>
  </si>
  <si>
    <t>Recursion Pharmaceuticals, Inc.</t>
  </si>
  <si>
    <t>Recursion Pharmaceuticals is a biotech company that develops a drug discovery platform and pipeline with machine learning.</t>
  </si>
  <si>
    <t>Advantage Capital</t>
  </si>
  <si>
    <t>Advantage Capital, CRV, DCVC, EPIC Ventures, Felicis, Lux Capital, Menlo Ventures, Mubadala Capital Ventures, Neil Devani, Obvious Ventures, Two Sigma Ventures</t>
  </si>
  <si>
    <t>GRIDS Capital</t>
  </si>
  <si>
    <t>Advantage Capital, Baillie Gifford, Casdin Capital, Catalio Capital Management, DCVC, EPIC Ventures, Employee Stock Option Fund, Felicis, Intermountain Ventures, Laurion Capital Management, Leaps by Bayer, Lux Capital, Mubadala Capital Ventures, Obvious Ventures, Samsara BioCapital, Two Sigma Ventures</t>
  </si>
  <si>
    <t>WayUp</t>
  </si>
  <si>
    <t>https://www.wayup.com</t>
  </si>
  <si>
    <t>https://www.crunchbase.com/organization/wayup</t>
  </si>
  <si>
    <t>WayUp, Inc</t>
  </si>
  <si>
    <t>WayUp connects students with jobs during and after college -- from summer internships to part-time gigs to full-time jobs after graduation.</t>
  </si>
  <si>
    <t>Avichal Garg, BoxGroup, Brainchild Holdings, Female Founders Fund, Kal Vepuri, Lerer Hippeau, Maveron, Nihal Mehta, RRE Ventures, Red Sea Ventures, Y Combinator</t>
  </si>
  <si>
    <t>Acequia Capital (AceCap), BoxGroup, General Catalyst, Index Ventures, Lerer Hippeau, SVA, Slow Ventures, Terrence Rohan</t>
  </si>
  <si>
    <t>Axel Springer, BoxGroup, CAA Ventures, Female Founders Fund, General Catalyst, Index Ventures, Lerer Hippeau, OurCrowd, SVA, Trinity Ventures</t>
  </si>
  <si>
    <t>Within (VR/AR)</t>
  </si>
  <si>
    <t>http://with.in/</t>
  </si>
  <si>
    <t>https://www.crunchbase.com/organization/vrse</t>
  </si>
  <si>
    <t>Within Unlimited, Inc.</t>
  </si>
  <si>
    <t>Within is a virtual reality and augmented reality media and technology company.</t>
  </si>
  <si>
    <t>Andreessen Horowitz, Bradley Horowitz, Marker, Raine Ventures, Techammer, WME Ventures</t>
  </si>
  <si>
    <t>21st Century Fox, Andreessen Horowitz, Annapurna Pictures, Freelands Ventures, Legendary Entertainment, Live Nation Entertainment, Raine Ventures, Tribeca Enterprises, Vice Media, WME, WME Ventures</t>
  </si>
  <si>
    <t>21st Century Fox, Andreessen Horowitz, Emerson Collective, MaC Venture Capital, Raine Ventures, Temasek Holdings, Translink Capital, WPP</t>
  </si>
  <si>
    <t>FullStory</t>
  </si>
  <si>
    <t>http://www.fullstory.com</t>
  </si>
  <si>
    <t>https://www.crunchbase.com/organization/fullstory</t>
  </si>
  <si>
    <t>FullStory, Inc.</t>
  </si>
  <si>
    <t>FullStory develops a digital experience intelligence platform designed to capture customer experience data.</t>
  </si>
  <si>
    <t>Google Ventures, Kleiner Perkins</t>
  </si>
  <si>
    <t>Google Ventures, Kleiner Perkins, Salesforce Ventures, TechOperators</t>
  </si>
  <si>
    <t>Dell Technologies Capital, Google Ventures, Kleiner Perkins, Salesforce Ventures, Stripes</t>
  </si>
  <si>
    <t>Dell Technologies Capital, Glynn Capital Management, Google Ventures, Kleiner Perkins, Permira, Salesforce Ventures, Stripes</t>
  </si>
  <si>
    <t>Gobble</t>
  </si>
  <si>
    <t>http://gobble.com</t>
  </si>
  <si>
    <t>https://www.crunchbase.com/organization/gobble</t>
  </si>
  <si>
    <t>Gobble Inc.</t>
  </si>
  <si>
    <t>Gobble is a weekly dinner kit delivery service that helps busy people cook dinner in just 15 minutes thanks to already prepped ingredients.</t>
  </si>
  <si>
    <t>Morado Ventures, Vast Ventures</t>
  </si>
  <si>
    <t>Morado Ventures, Serena Ventures</t>
  </si>
  <si>
    <t>Andreessen Horowitz, Initialized Capital, Khosla Ventures, Trinity Ventures</t>
  </si>
  <si>
    <t>Allbirds</t>
  </si>
  <si>
    <t>https://www.allbirds.com</t>
  </si>
  <si>
    <t>https://www.crunchbase.com/organization/allbirds</t>
  </si>
  <si>
    <t>Allbirds Inc.</t>
  </si>
  <si>
    <t>Allbirds is an apparel and fashion company that specializes in manufacturing eco-friendly wool shoes.</t>
  </si>
  <si>
    <t>Peterson Ventures, Slow Ventures</t>
  </si>
  <si>
    <t>Aurum Partners, Great Oaks Venture Capital, Lerer Hippeau, Maveron, Peterson Ventures, Red Sea Ventures, Rosecliff Ventures, Slow Ventures</t>
  </si>
  <si>
    <t>Brendan Wallace, Elephant, Lerer Hippeau, Mark Vadon, Maveron, Tiger Global Management</t>
  </si>
  <si>
    <t>Fidelity, IPD Capital, K2 Global, Mark Vadon, T. Rowe Price, Tiger Global Management</t>
  </si>
  <si>
    <t>Baillie Gifford, Fidelity</t>
  </si>
  <si>
    <t>Baillie Gifford, For Good Ventures, Franklin Templeton, Rockefeller Capital Management, T. Rowe Price, TDM Growth Partners</t>
  </si>
  <si>
    <t>DriveWealth</t>
  </si>
  <si>
    <t>https://drivewealth.com</t>
  </si>
  <si>
    <t>https://www.crunchbase.com/organization/drivewealth</t>
  </si>
  <si>
    <t>DriveWealth, LLC</t>
  </si>
  <si>
    <t>DriveWealth is a visionary technology company that empowers more than 100 partners around the world.</t>
  </si>
  <si>
    <t>Fenway Summer Ventures, Route 66 Ventures, SenaHill Partners</t>
  </si>
  <si>
    <t>Point72 Ventures, Quiet Capital, Raptor Group, Route 66 Ventures, SBI Group</t>
  </si>
  <si>
    <t>Fidelity International Strategic Ventures, Mouro Capital, Point72 Ventures, Quiet Capital, Quite Growth, Raptor Group, Route 66 Ventures, SBI Group</t>
  </si>
  <si>
    <t>Accel, Base 10 Ventures, Bienville Capital, Citi Ventures, FTX, Fidelity International, Flight Deck Capital, Greyhound Capital, Insight Partners, Point72 Ventures, SoftBank Vision Fund, Vetamer</t>
  </si>
  <si>
    <t>ServiceTitan</t>
  </si>
  <si>
    <t>http://www.servicetitan.com/</t>
  </si>
  <si>
    <t>https://www.crunchbase.com/organization/servicetitan</t>
  </si>
  <si>
    <t>ServiceTitan, Inc.</t>
  </si>
  <si>
    <t>ServiceTitan is a service management software that helps home services businesses generate more leads and close more sales.</t>
  </si>
  <si>
    <t>Artur Janibekyan</t>
  </si>
  <si>
    <t>Bessemer Venture Partners, I2BF Global Ventures</t>
  </si>
  <si>
    <t>ICONIQ Growth</t>
  </si>
  <si>
    <t>Battery Ventures, Bessemer Venture Partners, HIVE Ventures, ICONIQ Growth</t>
  </si>
  <si>
    <t>Battery Ventures, Bessemer Venture Partners, Dragoneer Investment Group, ICONIQ Growth, Index Ventures, T. Rowe Price</t>
  </si>
  <si>
    <t>ICONIQ Growth, Arena Holdings, Battery Ventures, Bessemer Venture Partners, Dragoneer Investment Group, Durable Capital Partners, H.I.G. Growth Partners, ICONIQ Growth, Index Ventures, Sequoia Capital Global Equities, Tiger Global Management</t>
  </si>
  <si>
    <t>Rabbit</t>
  </si>
  <si>
    <t>https://rabb.it</t>
  </si>
  <si>
    <t>https://www.crunchbase.com/organization/rabbit</t>
  </si>
  <si>
    <t>Rabbit, Inc.</t>
  </si>
  <si>
    <t>The way to watch anything with anyone. Keep in touch with friends while watching your favorite streaming shows and videos together.</t>
  </si>
  <si>
    <t>Google Ventures, Michael Birch, Tuesday Capital</t>
  </si>
  <si>
    <t>Andreessen Horowitz, Bessemer Venture Partners</t>
  </si>
  <si>
    <t>Andreessen Horowitz, Bessemer Venture Partners, Goodwater Capital</t>
  </si>
  <si>
    <t>Convoy</t>
  </si>
  <si>
    <t>https://convoy.com</t>
  </si>
  <si>
    <t>https://www.crunchbase.com/organization/convoy-3</t>
  </si>
  <si>
    <t>Convoy Inc</t>
  </si>
  <si>
    <t>Convoy is a digital freight network that moves truckloads and design solutions that address supply chain inefficiencies.</t>
  </si>
  <si>
    <t>Adrian Aoun, Ali Partovi, Allen &amp; Company, Bezos Expeditions, Charlie Songhurst, Dara Khosrowshahi, Drew Houston, Farzad Nazem, Fuel Capital, Hadi Partovi, Henry Kravis, Hooman Radfar, Howard Behar, Marc Benioff, Michael Dougherty, Nicolas Berggruen, Noosheen Hashemi, Omidyar Technology Ventures</t>
  </si>
  <si>
    <t>Gary R. Chartrand, Greylock, Jeffrey Wilke, Kevin Systrom, Michael Gamson, Omidyar Technology Ventures, Red Sea Ventures</t>
  </si>
  <si>
    <t>AA Sons, Ali Partovi, Bezos Expeditions, Cascade Investment, Counterpart Advisors, Gabriel Naouri, Greylock, Hadi Partovi, Howard Behar, IAC, Jeff Bezos, Marc Benioff, Mosaic Ventures, Red Sea Ventures, Shane Neman, Y Combinator</t>
  </si>
  <si>
    <t>AA Sons, CapitalG, Lone Pine Capital, T. Rowe Price, Tom Chapman</t>
  </si>
  <si>
    <t>Baillie Gifford, CapitalG, Durable Capital Partners, Fidelity, G Squared, Generation Investment Management, Lone Pine Capital, Rancilio Cube, T. Rowe Price</t>
  </si>
  <si>
    <t>Baillie Gifford, Park West Asset Management, T. Rowe Price</t>
  </si>
  <si>
    <t>Alation</t>
  </si>
  <si>
    <t>http://alation.com</t>
  </si>
  <si>
    <t>https://www.crunchbase.com/organization/alation</t>
  </si>
  <si>
    <t>Alation Inc.</t>
  </si>
  <si>
    <t>Alation is a data intelligence platform for banks, retailers, and government agencies.</t>
  </si>
  <si>
    <t>Costanoa Ventures</t>
  </si>
  <si>
    <t>Andreessen Horowitz, Bloomberg Beta, Costanoa Ventures, DCVC, General Catalyst, OneTen Capital</t>
  </si>
  <si>
    <t>Costanoa Ventures, DCVC, Harmony Partners, Icon Ventures, StartX (Stanford-StartX Fund)</t>
  </si>
  <si>
    <t>Blackstone Innovations Investments, Costanoa Ventures, DCVC, Harmony Partners, Icon Ventures, Isai, Salesforce Ventures, Sapphire Ventures</t>
  </si>
  <si>
    <t>Costanoa Ventures, Dell Technologies Capital, Icon Ventures, Riverwood Capital, Salesforce Ventures, Sanabil, Sapphire Ventures, Snowflake Ventures, Union Grove Venture Partners</t>
  </si>
  <si>
    <t>Costanoa Ventures, Databricks Ventures, Dell Technologies Capital, Hewlett Packard Enterprise, Icon Ventures, Queensland Investment Corporation, Riverwood Capital, Salesforce Ventures, Sanabil, Sapphire Ventures, Thoma Bravo, Union Grove Venture Partners</t>
  </si>
  <si>
    <t>Improbable</t>
  </si>
  <si>
    <t>http://www.improbable.io</t>
  </si>
  <si>
    <t>https://www.crunchbase.com/organization/improbable</t>
  </si>
  <si>
    <t>Improbable Worlds Limited</t>
  </si>
  <si>
    <t>Improbable is a technology company that provides a metaverse platform designed to offer virtual gaming experiences.</t>
  </si>
  <si>
    <t>Amadeus Capital Partners, Conversion Capital, David Rowan, LocalGlobe</t>
  </si>
  <si>
    <t>Andreessen Horowitz, Horizons Ventures, SoftBank Vision Fund</t>
  </si>
  <si>
    <t>Revolut</t>
  </si>
  <si>
    <t>http://www.revolut.com</t>
  </si>
  <si>
    <t>https://www.crunchbase.com/organization/revolut</t>
  </si>
  <si>
    <t>Revolut Ltd.</t>
  </si>
  <si>
    <t>Revolut is a financial services company that specializes in mobile banking, card payments, money remittance, and foreign exchange.</t>
  </si>
  <si>
    <t>Chris Archer</t>
  </si>
  <si>
    <t>Balderton Capital, Digital Space Ventures, Ian Hannam, Index Ventures, John Ayton, Julien Bek, Marc O'Brien, Matthew Westerman, NJF Capital, Point Nine, Ricardo Schaefer, Seedcamp, Venrex</t>
  </si>
  <si>
    <t>Balderton Capital, Chris Archer, Greyhound Capital, Index Ventures, Ribbit Capital, Ricardo Schaefer</t>
  </si>
  <si>
    <t>DST Global, FJ Labs, Global Founders Capital, Greyhound Capital, Index Ventures, Lakestar, Molten Ventures, Ribbit Capital, Seek Ventures, Socii Capital, Sprints</t>
  </si>
  <si>
    <t>Bond, DST Global, GP Bullhound, Lakestar, London Impact Ventures, Ribbit Capital, TCV</t>
  </si>
  <si>
    <t>KAAN Ventures, SoftBank Vision Fund, Sprints, Target Global, Tiger Global Management</t>
  </si>
  <si>
    <t>BitGo</t>
  </si>
  <si>
    <t>http://www.bitgo.com</t>
  </si>
  <si>
    <t>https://www.crunchbase.com/organization/bitgo</t>
  </si>
  <si>
    <t>BitGo, Inc.</t>
  </si>
  <si>
    <t>BitGo is a blockchain and cryptocurrency security company that offers clients with security, custody, and liquidity solutions.</t>
  </si>
  <si>
    <t>A-Grade Investments, Ben Davenport, Bill Lee, Blockchain Capital, Bridgescale Partners, Capricorn Investment Group, Digital Currency Group, Eric Hahn, Founders Fund, Jeff Skoll, Liberty City Ventures, Radar Partners, Redpoint</t>
  </si>
  <si>
    <t>Bill Lee, Craft Ventures, DRW, David O. Sacks, Digital Currency Group, GS Growth, Galaxy Digital, Pantera Capital, Redpoint, Valor Equity Partners</t>
  </si>
  <si>
    <t>Craft Ventures, DRW, GS Growth, Galaxy Ventures Co., Ltd, Goldman Sachs, Inventures Group, Redpoint, Valor Equity Partners</t>
  </si>
  <si>
    <t>Graphcore</t>
  </si>
  <si>
    <t>https://www.graphcore.ai/</t>
  </si>
  <si>
    <t>https://www.crunchbase.com/organization/graphcore</t>
  </si>
  <si>
    <t>Graphcore Limited</t>
  </si>
  <si>
    <t>Graphcore develops a microprocessor designed for AI and machine learning applications.</t>
  </si>
  <si>
    <t>Amadeus Capital Partners, Bosch Ventures, C4 Ventures, Dell Technologies Capital, Foundation Capital, Molten Ventures, Pitango VC, Samsung Strategy and Innovation Center</t>
  </si>
  <si>
    <t>Amadeus Capital Partners, Atomico, Bosch Ventures, C4 Ventures, Dell Technologies Capital, Demis Hassabis, Foundation Capital, Greg Brockman, Ilya Sutskever, Molten Ventures, Pieter Abbeel, Pitango VC, Scott Gray, Zoubin Gharamani</t>
  </si>
  <si>
    <t>Amadeus Capital Partners, Bosch Ventures, C4 Ventures, Dell Technologies Capital, Foundation Capital, Molten Ventures, Pitango VC, Samsung Catalyst Fund, Sequoia Capital</t>
  </si>
  <si>
    <t>Ahren Innovation Capital, Amadeus Capital Partners, Atomico, BMW i Ventures, Bosch Ventures, C4 Ventures, Dell Technologies Capital, Foundation Capital, Microsoft, Molten Ventures, Pitango VC, Sequoia Capital, Sofina</t>
  </si>
  <si>
    <t>Ahren Innovation Capital, Amadeus Capital Partners, Atomico, BMW i Ventures, Baillie Gifford, Bosch Ventures, C4 Ventures, Chrysalis Investments, Dell Technologies Capital, Fidelity International, Foundation Capital, M&amp;G Investments, Mayfair Equity Partners, Microsoft, Molten Ventures, Ontario Teachers' Pension Plan, Pitango VC, Ruttenberg Gordon Investments, Samsung Catalyst Fund, Schroders, Sequoia Capital, Sofina, YTWO</t>
  </si>
  <si>
    <t>Synthego</t>
  </si>
  <si>
    <t>http://www.synthego.com</t>
  </si>
  <si>
    <t>https://www.crunchbase.com/organization/stealthy</t>
  </si>
  <si>
    <t>Synthego Corp</t>
  </si>
  <si>
    <t>Synthego is a genome engineering company that enables access to CRISPR to accelerate life science research and development.</t>
  </si>
  <si>
    <t>Moshen Chan</t>
  </si>
  <si>
    <t>Founders Fund, Menlo Ventures, WI Harper Group</t>
  </si>
  <si>
    <t>8VC, AAF Management Ltd., AME Cloud Ventures, AMK Investment Office, Alexandria, Founders Fund, Jennifer Doudna, Jerry Yang, Menlo Ventures, OS Fund, SciFi VC, WI Harper Group, ZhenFund</t>
  </si>
  <si>
    <t>8VC, Cyriac Roeding, Founders Fund, Menlo Ventures, Zachary Hargreaves</t>
  </si>
  <si>
    <t>8VC, Founders Fund, Intel Capital, Menlo Ventures, RA Capital Management, Wellington Management</t>
  </si>
  <si>
    <t>AAF Management Ltd., Chimera Investment, Declaration Partners, Gigafund, Laurion Capital Management, Logos Capital, Moore Strategic Ventures, Perceptive Advisors, RA Capital Management, SoftBank Vision Fund, Wellington Management</t>
  </si>
  <si>
    <t>Tala</t>
  </si>
  <si>
    <t>http://tala.co</t>
  </si>
  <si>
    <t>https://www.crunchbase.com/organization/inventure-capital-2</t>
  </si>
  <si>
    <t>Tala is a mobile technology and data science company that is oriented around financial services in emerging markets.</t>
  </si>
  <si>
    <t>Chris Hughes, Collaborative Fund, DCVC, Female Founders Fund, India Internet Fund, Lowercase Capital, Nathan Gettings, Park Bench Capital, TGM ventures, Thomas Glocer, Vikram Pandit</t>
  </si>
  <si>
    <t>Collaborative Fund, DCVC, Female Founders Fund, IVP, Lowercase Capital, Ribbit Capital</t>
  </si>
  <si>
    <t>DCVC, Female Founders Fund, IVP, Lowercase Capital, Revolution Growth, Ribbit Capital</t>
  </si>
  <si>
    <t>DCVC, GGV Capital, IVP, Lowercase Capital, PayPal Ventures, RPS Ventures, Revolution Growth, Thomvest Ventures</t>
  </si>
  <si>
    <t>J. Safra Sarasin, Kindred Ventures, Lowercase Capital, PayPal Ventures, Revolution Growth, Stellar Development Foundation</t>
  </si>
  <si>
    <t>Motive</t>
  </si>
  <si>
    <t>http://gomotive.com</t>
  </si>
  <si>
    <t>https://www.crunchbase.com/organization/Motive</t>
  </si>
  <si>
    <t>Motive Technologies, inc.</t>
  </si>
  <si>
    <t>Motive builds technology to improve the safety, productivity, and profitability of businesses that power the physical economy.</t>
  </si>
  <si>
    <t>Ben Lewis, Charles Yim, Google Ventures, Lee Linden, Zubair Jandali</t>
  </si>
  <si>
    <t>Google Ventures, Index Ventures, Scale Venture Partners</t>
  </si>
  <si>
    <t>Google Ventures, IVP, Index Ventures, Scale Venture Partners</t>
  </si>
  <si>
    <t>Google Ventures, Greenoaks, IVP, Index Ventures, Scale Venture Partners</t>
  </si>
  <si>
    <t>BBQ Capital, BlackRock, G2 Venture Partners, Greenoaks, IVP, Index Ventures, Scale Venture Partners, WiL (World Innovation Lab)</t>
  </si>
  <si>
    <t>California Technology Ventures, Insight Partners, Kleiner Perkins</t>
  </si>
  <si>
    <t>Aviatrix</t>
  </si>
  <si>
    <t>http://aviatrix.com</t>
  </si>
  <si>
    <t>https://www.crunchbase.com/organization/aviatrix</t>
  </si>
  <si>
    <t>Aviatrix Systems, Inc.</t>
  </si>
  <si>
    <t>Aviatrix® is the cloud networking expert. It is on a mission to make cloud networking simple so companies stay agile.</t>
  </si>
  <si>
    <t>Monta Vista Capital</t>
  </si>
  <si>
    <t>Formation 8, Ignition Partners</t>
  </si>
  <si>
    <t>CRV, Formation 8, Ignition Partners</t>
  </si>
  <si>
    <t>CRV, Formation 8, Ignition Partners, Liberty Global Ventures</t>
  </si>
  <si>
    <t>CRV, Formation 8, General Catalyst, Greenspring Associates, Ignition Partners, Liberty Global Ventures, Meritech Capital Partners, TrueBridge Capital Partners</t>
  </si>
  <si>
    <t>CRV, Formation 8, General Catalyst, Greenspring Associates, Ignition Partners, Insight Partners, Liberty Global Ventures, Meritech Capital Partners, TCV, Tiger Global Management, TrueBridge Capital Partners, Unbound Ventures</t>
  </si>
  <si>
    <t>Happay</t>
  </si>
  <si>
    <t>http://www.happay.com</t>
  </si>
  <si>
    <t>https://www.crunchbase.com/organization/happay</t>
  </si>
  <si>
    <t>VA Tech Ventures Pvt Ltd.</t>
  </si>
  <si>
    <t>Happay is an AI-powered business expense management software that enables businesses to automate their expense management process.</t>
  </si>
  <si>
    <t>TLabs</t>
  </si>
  <si>
    <t>Prime Venture Partners, Sequoia Capital</t>
  </si>
  <si>
    <t>AME Cloud Ventures, AXIOM Venture Capital, Ben Nelson, Brad Garlinghouse, Sequoia Capital</t>
  </si>
  <si>
    <t>Soylent</t>
  </si>
  <si>
    <t>https://www.soylent.com/</t>
  </si>
  <si>
    <t>https://www.crunchbase.com/organization/soylent-corporation</t>
  </si>
  <si>
    <t>Soylent Nutrition, Inc</t>
  </si>
  <si>
    <t>Soylent is a pioneer in food tech, producing delicious, functional foods, w/ complete nutrition that are good for the body &amp; the planet</t>
  </si>
  <si>
    <t>Andreessen Horowitz, Google Ventures, Lerer Hippeau, Tao Capital Partners</t>
  </si>
  <si>
    <t>Algolia</t>
  </si>
  <si>
    <t>https://www.algolia.com</t>
  </si>
  <si>
    <t>https://www.crunchbase.com/organization/algolia</t>
  </si>
  <si>
    <t>Algolia, Inc.</t>
  </si>
  <si>
    <t>Algolia is the Search-as-a-Service platform that enables companies to deliver fast and relevant digital experiences that drive real results.</t>
  </si>
  <si>
    <t>The Family, Y Combinator</t>
  </si>
  <si>
    <t>500 Global, Alven, Ilan Abehassera, Index Ventures, Initialized Capital, LocalGlobe, Point Nine, Thibaud Elziere</t>
  </si>
  <si>
    <t>Accel, Alven, Erik Swan, Ilya Sukhar, Kevin Rose, Lead Edge Capital, Point Nine, Solomon Hykes, Storm Ventures</t>
  </si>
  <si>
    <t>Accel, Acequia Capital (AceCap), Alven, Clark Valberg, Des Traynor, Initialized Capital, Jyoti Bansal, Point Nine, SaaStr Fund, Storm Ventures</t>
  </si>
  <si>
    <t>Accel, Alven, DAG Ventures, Founders Circle Capital, Jean-Sébastien Wallez, Owl Rock Capital, SaaStr Fund, Salesforce Ventures, Thibaud Elziere, WiL (World Innovation Lab)</t>
  </si>
  <si>
    <t>Accel, DAG Ventures, Fidelity, Glynn Capital Management, Lone Pine Capital, Owl Rock Capital, Revaia, Robin Haak, Salesforce Ventures, Steadfast Capital Management, Twilio, WiL (World Innovation Lab)</t>
  </si>
  <si>
    <t>Rebag</t>
  </si>
  <si>
    <t>http://www.rebag.com</t>
  </si>
  <si>
    <t>https://www.crunchbase.com/organization/rebag</t>
  </si>
  <si>
    <t>Trendly Inc.</t>
  </si>
  <si>
    <t>Rebag is an e-commerce platform and retail store that buys, sells, and trades second-hand luxury handbags.</t>
  </si>
  <si>
    <t>Fabrice Grinda, Güimar Vaca Sittic, Jose Marin, Marco Valta, Rough Draft Ventures, TA Ventures, Teodoro D'Ambrosio, TriplePoint Ventures</t>
  </si>
  <si>
    <t>Big Sur Ventures, Compound, Crosslink Capital, Eastward Capital Partners, FJ Labs, Founder Collective, General Catalyst, German Ventures, Runway Venture Partners, U-Start</t>
  </si>
  <si>
    <t>All Iron Ventures, Angel Capital Management, Big Sur Ventures, Crosslink Capital, FJ Labs, General Catalyst, Necotium, Novator, Rancilio Cube, Secocha Ventures, U-Start</t>
  </si>
  <si>
    <t>All Iron Ventures, Angel Capital Management, Big Sur Ventures, FJ Labs, General Catalyst, Novator</t>
  </si>
  <si>
    <t>All Iron Ventures, General Catalyst, Novator</t>
  </si>
  <si>
    <t>General Catalyst, Novator</t>
  </si>
  <si>
    <t>Deep Instinct</t>
  </si>
  <si>
    <t>http://www.deepinstinct.com</t>
  </si>
  <si>
    <t>https://www.crunchbase.com/organization/deep-instinct</t>
  </si>
  <si>
    <t>Deep Instinct Ltd.</t>
  </si>
  <si>
    <t>Deep Instinct applies deep learning to cybersecurity, offering zero-day attack protection.</t>
  </si>
  <si>
    <t>Alpha Intelligence Capital, Millennium Technology Value Partners, Samsung Ventures</t>
  </si>
  <si>
    <t>ATW Partners, Coatue, Columbus Nova Technology Partners, HP Tech Ventures, NVIDIA</t>
  </si>
  <si>
    <t>LG Innovation Ventures, Millennium Technology Value Partners, Palm Drive Capital, Unbound</t>
  </si>
  <si>
    <t>Anne Wojcicki, BlackRock, Coatue, Millennium Management, Tudor Group, Unbound, Untitled Investments</t>
  </si>
  <si>
    <t>Incorta</t>
  </si>
  <si>
    <t>http://www.incorta.com</t>
  </si>
  <si>
    <t>https://www.crunchbase.com/organization/incorta</t>
  </si>
  <si>
    <t>Incorta, Inc.</t>
  </si>
  <si>
    <t>Incorta is a unified data and analytics platform.</t>
  </si>
  <si>
    <t>Google Ventures, Kleiner Perkins, Ron Wohl</t>
  </si>
  <si>
    <t>Google Ventures, Kleiner Perkins, M12 - Microsoft's Venture Fund, Sorenson Capital, Telstra Ventures, Wipro Ventures</t>
  </si>
  <si>
    <t>Google Ventures, Kleiner Perkins, M12 - Microsoft's Venture Fund, National Grid, Prysm Capital, Ron Wohl, Silicon Valley Bank, Sorenson Capital, Telstra Ventures, Wipro Ventures</t>
  </si>
  <si>
    <t>Caffeine</t>
  </si>
  <si>
    <t>https://www.caffeine.tv</t>
  </si>
  <si>
    <t>https://www.crunchbase.com/organization/caffeine</t>
  </si>
  <si>
    <t>Caffeine Inc.</t>
  </si>
  <si>
    <t>Caffeine is a new kind of broadcast company focused on the creation and distribution of live, interactive content.</t>
  </si>
  <si>
    <t>Disney Accelerator</t>
  </si>
  <si>
    <t>MaC Venture Capital, Thirty Five Ventures</t>
  </si>
  <si>
    <t>Andreessen Horowitz, Greylock</t>
  </si>
  <si>
    <t>Andreessen Horowitz, Cox Enterprises, Fox Corporation, Greylock, Sanabil</t>
  </si>
  <si>
    <t>goTenna</t>
  </si>
  <si>
    <t>http://www.gotenna.com</t>
  </si>
  <si>
    <t>https://www.crunchbase.com/organization/gotenna</t>
  </si>
  <si>
    <t>goTenna, Inc.</t>
  </si>
  <si>
    <t>GoTenna is advancing universal access to connectivity by building intelligent and scalable mobile mesh networks.</t>
  </si>
  <si>
    <t>BBG Ventures, Brooklyn Bridge Ventures, Jeremy Yap, New York Angels, New York Venture Partners, Prolific Venture Capital, Vijay Chattha, Wareness.io, Ăn cứt Chó</t>
  </si>
  <si>
    <t>BBG Ventures, Bloomberg Beta, Center Electric, Howard Finkelstein, Kenneth Horowitz, MentorTech Ventures, Prolific Venture Capital, Proton Enterprises, Vijay Chattha, Walden Venture Capital, Wareness.io</t>
  </si>
  <si>
    <t>BBG Ventures, Bloomberg Beta, Collaborative Fund, Founders Fund, MentorTech Ventures, Union Square Ventures, Walden Venture Capital</t>
  </si>
  <si>
    <t>Bloomberg Beta, Collaborative Fund, Comcast Ventures, Founders Fund, MentorTech Ventures, Union Square Ventures, Walden Venture Capital</t>
  </si>
  <si>
    <t>Current</t>
  </si>
  <si>
    <t>Root Insurance</t>
  </si>
  <si>
    <t>https://joinroot.com</t>
  </si>
  <si>
    <t>https://www.crunchbase.com/organization/rootinsurance</t>
  </si>
  <si>
    <t>Root Insurance Co</t>
  </si>
  <si>
    <t>Root Insurance is a property casualty insurtech that offers personalized, affordable coverage in an app.</t>
  </si>
  <si>
    <t>Drive Capital, Ribbit Capital, Silicon Valley Bank</t>
  </si>
  <si>
    <t>Redpoint, Ribbit Capital, Scale Venture Partners, Silicon Valley Bank</t>
  </si>
  <si>
    <t>Redpoint, Ribbit Capital, Scale Venture Partners, Tiger Global Management</t>
  </si>
  <si>
    <t>Coatue, DST Global, Drive Capital, Redpoint, Ribbit Capital, Scale Venture Partners, Tiger Global Management</t>
  </si>
  <si>
    <t>CyberGRX</t>
  </si>
  <si>
    <t>https://www.cybergrx.com</t>
  </si>
  <si>
    <t>https://www.crunchbase.com/organization/cybergrx</t>
  </si>
  <si>
    <t>Cyber Global Risk Exchange, Inc.</t>
  </si>
  <si>
    <t>CyberGRX is a provider a global cyber risk exchange for its third-party cyber risk management program.</t>
  </si>
  <si>
    <t>AllegisCyber, Blackstone Group, Google Ventures, MassMutual Ventures, Rally Ventures, Secure Octane, Ten Eleven Ventures</t>
  </si>
  <si>
    <t>Aetna Ventures, AllegisCyber, Bessemer Venture Partners, ClearSky Medical Diagnostics, Google Ventures, MassMutual Ventures, Rally Ventures, Ten Eleven Ventures</t>
  </si>
  <si>
    <t>Aetna Ventures, AllegisCyber, Bessemer Venture Partners, Blackstone Group, ClearSky, Google Ventures, MassMutual Ventures, Scale Venture Partners, Ten Eleven Ventures</t>
  </si>
  <si>
    <t>AllegisCyber, Bessemer Venture Partners, Blackstone Group, ClearSky, Google Ventures, ICONIQ Growth, MassMutual Ventures, Scale Venture Partners, Ten Eleven Ventures</t>
  </si>
  <si>
    <t>Zilingo</t>
  </si>
  <si>
    <t>https://zilingo.com</t>
  </si>
  <si>
    <t>https://www.crunchbase.com/organization/zilingo</t>
  </si>
  <si>
    <t>Zilingo Pte. Ltd</t>
  </si>
  <si>
    <t>Zilingo is a commerce platform that is making the fashion and beauty supply chain more efficient through technology.</t>
  </si>
  <si>
    <t>Kunal Shah, Sandeep Tandon, Sequoia Capital, Teruhide Sato</t>
  </si>
  <si>
    <t>BEENEXT, Beenos Partners, Digital Garage (TSE: 4819), Sequoia Capital, Susquehanna International Group (SIG), Venturra, Wavemaker Partners</t>
  </si>
  <si>
    <t>BEENEXT, Burda Principal Investments, Draper Associates, Manik Arora, Sequoia Capital, Susquehanna International Group (SIG), Venturra, Wavemaker Partners</t>
  </si>
  <si>
    <t>Amadeus Capital Partners, BEENEXT, Burda Principal Investments, Manik Arora, Peak XV Partners, Sofina, Susquehanna International Group (SIG), Tim Draper, Venturra</t>
  </si>
  <si>
    <t>Burda Principal Investments, EDBI, Myntra, Peak XV Partners, Sofina, Temasek Holdings</t>
  </si>
  <si>
    <t>Drift</t>
  </si>
  <si>
    <t>https://www.drift.com</t>
  </si>
  <si>
    <t>https://www.crunchbase.com/organization/drift</t>
  </si>
  <si>
    <t>Drift.com, Inc.</t>
  </si>
  <si>
    <t>Drift develops conversational marketing and sales platform.</t>
  </si>
  <si>
    <t>Brian Halligan, CRV, Chang Corporation, Dharmesh Shah, Florian Leibert, Founder Collective, General Catalyst, Jeff Seibert, Mike Volpe, NextView Ventures, Wayne Chang</t>
  </si>
  <si>
    <t>HubSpot Ventures</t>
  </si>
  <si>
    <t>CRV, General Catalyst, Sequoia Capital</t>
  </si>
  <si>
    <t>Bira 91</t>
  </si>
  <si>
    <t>http://www.bira91.com</t>
  </si>
  <si>
    <t>https://www.crunchbase.com/organization/bira-91</t>
  </si>
  <si>
    <t>B9 BEVERAGES PVT. LTD.</t>
  </si>
  <si>
    <t>Bira 91 is a craft beer manufacturer and taproom that offers a portfolio of beers made out of wheat, barley, and hops.</t>
  </si>
  <si>
    <t>Ashish Dhawan, Deepinder Goyal, Kunal Bahl, Rohit Bansal, Sequoia Capital</t>
  </si>
  <si>
    <t>GreenRush Investors, SKS Capital</t>
  </si>
  <si>
    <t>Chhattisgarh Distilleries</t>
  </si>
  <si>
    <t>Neuehealth</t>
  </si>
  <si>
    <t>https://www.neuehealth.com/</t>
  </si>
  <si>
    <t>https://www.crunchbase.com/organization/neuehealth</t>
  </si>
  <si>
    <t>Bright Health Group, Inc.</t>
  </si>
  <si>
    <t>Neuehealth is a healthcare company that builds partnerships with health systems and care providers to create healthcare networks.</t>
  </si>
  <si>
    <t>Bessemer Venture Partners, Cross Creek, Flare Capital Partners, Greenspring Associates, Greycroft, Headline, New Enterprise Associates, Redpoint</t>
  </si>
  <si>
    <t>Bessemer Venture Partners, Cross Creek, Declaration Partners, Flare Capital Partners, Greenspring Associates, Greycroft, Headline, Meritech Capital Partners, New Enterprise Associates, Redpoint, Town Hall Ventures</t>
  </si>
  <si>
    <t>Bessemer Venture Partners, Cross Creek, Declaration Partners, Flare Capital Partners, Greenspring Associates, Meritech Capital Partners, New Enterprise Associates, Redpoint, Town Hall Ventures</t>
  </si>
  <si>
    <t>Bessemer Venture Partners, Blackstone Group, Greenspring Associates, Headline, New Enterprise Associates, T. Rowe Price, Tiger Global Management</t>
  </si>
  <si>
    <t>The Wing</t>
  </si>
  <si>
    <t>https://www.the-wing.com</t>
  </si>
  <si>
    <t>https://www.crunchbase.com/organization/the-wing</t>
  </si>
  <si>
    <t>Refresh Club, Inc.</t>
  </si>
  <si>
    <t>The Wing is a network of work and community spaces designed for women.</t>
  </si>
  <si>
    <t>Elizabeth Cutler, Girls Ventures, Julie Rice, Kleiner Perkins, New Enterprise Associates</t>
  </si>
  <si>
    <t>New Enterprise Associates, WeWork</t>
  </si>
  <si>
    <t>Able Partners, Airbnb, Alex Morgan, AlleyCorp, Becky Sauerbrunn, Hilary Rosen, Katie McGrath, Kerry Washington, Megan Rapinoe, Meghan Klingenberg, New Enterprise Associates, Roberta Kaplan, Sequoia Capital, TMV, Upfront Ventures, WeWork</t>
  </si>
  <si>
    <t>Crew</t>
  </si>
  <si>
    <t>https://crewapp.com/</t>
  </si>
  <si>
    <t>https://www.crunchbase.com/organization/crew-3</t>
  </si>
  <si>
    <t>Speramus, Inc</t>
  </si>
  <si>
    <t>Crew is a communications app that keeps everyone on the same page for everything work-related.</t>
  </si>
  <si>
    <t>Drukka Startup Studio</t>
  </si>
  <si>
    <t>Harrison Metal, Sequoia Capital</t>
  </si>
  <si>
    <t>Greylock, Harrison Metal</t>
  </si>
  <si>
    <t>Aspect Ventures, DAG Ventures, Greylock, Harrison Metal, Sequoia Capital, Tenaya Capital</t>
  </si>
  <si>
    <t>Genuity Science</t>
  </si>
  <si>
    <t>https://genuitysci.com</t>
  </si>
  <si>
    <t>https://www.crunchbase.com/organization/genuity-science</t>
  </si>
  <si>
    <t>Genuity Science, Inc.</t>
  </si>
  <si>
    <t>Genuity Science is a biotechnology company that offers clinco-omics data analysis solutions for researchers.</t>
  </si>
  <si>
    <t>ARCH Venture Partners, Polaris Partners</t>
  </si>
  <si>
    <t>3W Partners, Amgen Ventures, Temasek Holdings, YF Capital</t>
  </si>
  <si>
    <t>Ireland Strategic Investment Fund, Sequoia Capital, Temasek Holdings, YF Capital</t>
  </si>
  <si>
    <t>Forward</t>
  </si>
  <si>
    <t>http://goforward.com</t>
  </si>
  <si>
    <t>https://www.crunchbase.com/organization/goforward</t>
  </si>
  <si>
    <t>Forward is a healthcare startup that provides a membership-based health care system.</t>
  </si>
  <si>
    <t>#Angels, AMK Investment Office, Aaron Levie, Bradley Horowitz, DCVC, Daniel Gross, Eric Schmidt, First Round Capital, Garrett Camp, Joshua Kushner, Khosla Ventures, Lee Linden, Marc Benioff, Rick Marini, Tuesday Capital</t>
  </si>
  <si>
    <t>Expa</t>
  </si>
  <si>
    <t>Tamar Capital, VAS Ventures</t>
  </si>
  <si>
    <t>Abel Makkonen Tesfaye, Founders Fund, Khosla Ventures, Marc Benioff, SoftBank Vision Fund, Tamar Capital</t>
  </si>
  <si>
    <t>Abu Dhabi Investment Authority, Founders Fund, Garrett Camp, John Doerr, Khosla Ventures, Samsung NEXT, Tencent</t>
  </si>
  <si>
    <t>Airtable</t>
  </si>
  <si>
    <t>https://airtable.com</t>
  </si>
  <si>
    <t>https://www.crunchbase.com/organization/airtable</t>
  </si>
  <si>
    <t>Formagrid, Inc.</t>
  </si>
  <si>
    <t>Airtable is a cloud-based software company that offers an online platform for creating and sharing relational databases.</t>
  </si>
  <si>
    <t>Caffeinated Capital, Founder Collective</t>
  </si>
  <si>
    <t>A-Grade Investments, Brennan O'Donnell, CRV, Caffeinated Capital, DCVC, Evolution VC Partners, Founder Collective, Freestyle Capital, Ilya Sukhar, Josh Reeves, Kevin Mahaffey, Othman Laraki, Raymond Tonsing, Tuesday Capital</t>
  </si>
  <si>
    <t>CSC Upshot, Scott Belsky</t>
  </si>
  <si>
    <t>Alexa von Tobel, Benchmark, CRV, Caffeinated Capital, Coatue, Counterpart Advisors, Dan Rose, Delphine Arnault, Emily Weiss, Freestyle Capital, Sarah Smith, Thrive Capital</t>
  </si>
  <si>
    <t>Benchmark, CRV, Caffeinated Capital, Coatue, D1 Capital Partners, Ethos VC, Inspired Capital Partners, Thrive Capital</t>
  </si>
  <si>
    <t>CRV, Caffeinated Capital, Ethos VC, Greenoaks, Thrive Capital, WndrCo</t>
  </si>
  <si>
    <t>Benchmark, Caffeinated Capital, Coatue, D1 Capital Partners, Franklin Templeton, Friends &amp; Family Capital, Greenoaks, ICONIQ Growth, J.P. Morgan Growth Equity Partners, MSD Capital, Night Owl Ventures, Salesforce Ventures, Silver Lake, T. Rowe Price, Thrive Capital, XN</t>
  </si>
  <si>
    <t>Evolv Technology</t>
  </si>
  <si>
    <t>http://www.evolvtechnology.com</t>
  </si>
  <si>
    <t>https://www.crunchbase.com/organization/evolv-technologies</t>
  </si>
  <si>
    <t>Evolv Technologies, Inc.</t>
  </si>
  <si>
    <t>Evolv Technology an AI-enabled touchless security screening system that uses digital sensors and artificial intelligence to detect threats.</t>
  </si>
  <si>
    <t>Bill Gates, General Catalyst, Lux Capital, OUP (Osage University Partners)</t>
  </si>
  <si>
    <t>Bill Gates, DCVC, General Catalyst, Lux Capital</t>
  </si>
  <si>
    <t>Bill Gates, DCVC, Finback Investment Partners, General Catalyst, Lux Capital, SineWave Ventures</t>
  </si>
  <si>
    <t>MindTickle</t>
  </si>
  <si>
    <t>http://www.mindtickle.com</t>
  </si>
  <si>
    <t>https://www.crunchbase.com/organization/mindtickle</t>
  </si>
  <si>
    <t>MindTickle Inc.</t>
  </si>
  <si>
    <t>MindTickle is a software company that offers sales readiness and enablement tools for businesses.</t>
  </si>
  <si>
    <t>Accel, Moneta Ventures</t>
  </si>
  <si>
    <t>Accel, New Enterprise Associates, Qualcomm Ventures</t>
  </si>
  <si>
    <t>Accel, Canaan Partners, New Enterprise Associates, Qualcomm Ventures</t>
  </si>
  <si>
    <t>Accel, Canaan Partners, NewView Capital, Norwest Venture Partners, Qualcomm Ventures</t>
  </si>
  <si>
    <t>Accel, Canaan Partners, New Enterprise Associates, NewView Capital, Norwest Venture Partners, Qualcomm Ventures, SoftBank Vision Fund</t>
  </si>
  <si>
    <t>Canaan Partners, NewView Capital, Norwest Venture Partners, Qualcomm Ventures, SoftBank Vision Fund</t>
  </si>
  <si>
    <t>Thrive Global</t>
  </si>
  <si>
    <t>https://www.thriveglobal.com</t>
  </si>
  <si>
    <t>https://www.crunchbase.com/organization/thrive-global</t>
  </si>
  <si>
    <t>Thrive Global Holdings Inc.</t>
  </si>
  <si>
    <t>Thrive Global develops technology that help individuals and companies improve their well-being and performance.</t>
  </si>
  <si>
    <t>Advancit Capital, Andre Iguodala, Blue Pool Capital, Causes, Female Founders Fund, Greycroft, Gunnar Lovelace, Isabella Huffington, Joanna Coles, Lerer Hippeau, Mohamed El-Erian, Nick Green, Nicolas Berggruen, Oak Investment Partners, Ray Dalio, Zoe Baird</t>
  </si>
  <si>
    <t>Advancit Capital, Greycroft, IVP, Lerer Hippeau, Marc Benioff, Phil Fernandez, Sean Parker</t>
  </si>
  <si>
    <t>Goldman Sachs Asset Management, IVP, Jazz Venture Partners, Kleiner Perkins, Owl Ventures</t>
  </si>
  <si>
    <t>Moglix</t>
  </si>
  <si>
    <t>http://www.moglix.com/</t>
  </si>
  <si>
    <t>https://www.crunchbase.com/organization/moglix</t>
  </si>
  <si>
    <t>MOGLILABS PRIVATE LIMITED</t>
  </si>
  <si>
    <t>Moglix is an online marketplace for business supplies and industrial equipment.</t>
  </si>
  <si>
    <t>Accel, Venture Highway</t>
  </si>
  <si>
    <t>Accel, Jungle Ventures, SeedPlus</t>
  </si>
  <si>
    <t>International Finance Corporation, Jungle Ventures, Rocketship.vc, Shailesh Rao, Venture Highway</t>
  </si>
  <si>
    <t>Accel, Bessemer Venture Partners, International Finance Corporation, Jungle Ventures, Kalyan Krishnamurthy</t>
  </si>
  <si>
    <t>Accel, Accel India, Composite Capital Management, InnoVen Capital, International Finance Corporation, Jungle Ventures, Neeraj Arora, Peak XV Partners, Ratan Tata, Tiger Global Management</t>
  </si>
  <si>
    <t>Alpha Wave Global, Harvard Management Company, Peak XV Partners, Tiger Global Management, Venture Highway</t>
  </si>
  <si>
    <t>Alpha Wave Global, Tiger Global Management, Ward Ferry Management</t>
  </si>
  <si>
    <t>Teckro</t>
  </si>
  <si>
    <t>http://teckro.com/</t>
  </si>
  <si>
    <t>https://www.crunchbase.com/organization/teckro</t>
  </si>
  <si>
    <t>Teckro, Inc.</t>
  </si>
  <si>
    <t>Teckro is a life science technology company that is rethinking every element of clinical research.</t>
  </si>
  <si>
    <t>Enterprise Ireland, Founders Fund</t>
  </si>
  <si>
    <t>Founders Fund, Sands Capital Ventures, Section 32</t>
  </si>
  <si>
    <t>Borealis Ventures, Founders Fund, Northpond Ventures, Sands Capital Ventures, Section 32</t>
  </si>
  <si>
    <t>Bastille Networks Internet Security</t>
  </si>
  <si>
    <t>https://www.bastille.net</t>
  </si>
  <si>
    <t>https://www.crunchbase.com/organization/bastille-networks-2</t>
  </si>
  <si>
    <t>Bastille Networks, Inc.</t>
  </si>
  <si>
    <t>Bastille Networks Internet Security provides threat detection and security for the internet of things.</t>
  </si>
  <si>
    <t>Bessemer Venture Partners, Chris Rouland, Keel Funds</t>
  </si>
  <si>
    <t>Ballentine Capital Partners, Bessemer Venture Partners, Keel Funds, Spinnaker Ventures</t>
  </si>
  <si>
    <t>Bessemer Venture Partners, Goldman Sachs Asset Management</t>
  </si>
  <si>
    <t>Vivace Therapeutics</t>
  </si>
  <si>
    <t>http://vivacetherapeutics.com</t>
  </si>
  <si>
    <t>https://www.crunchbase.com/organization/vivace-therapeutics</t>
  </si>
  <si>
    <t>Vivace Therapeutics, Inc.</t>
  </si>
  <si>
    <t>Vivace Therapeutics is a venture-backed start-up dedicated to discovering and developing cancer therapeutics by targeting a novel pathway.</t>
  </si>
  <si>
    <t>Canaan Partners, WuXi Healthcare Ventures</t>
  </si>
  <si>
    <t>Canaan Partners, Cenova, Mission Bay Capital, Mission BioCapital, Sequoia Capital, WuXi Healthcare Ventures</t>
  </si>
  <si>
    <t>Boxer Capital, Canaan Partners, RA Capital Management</t>
  </si>
  <si>
    <t>Infervision</t>
  </si>
  <si>
    <t>https://global.infervision.com</t>
  </si>
  <si>
    <t>https://www.crunchbase.com/organization/infervision</t>
  </si>
  <si>
    <t>Infervision Beijing Co Ltd.</t>
  </si>
  <si>
    <t>Infervision is an AI high-tech company that uses deep learning technology and computer vision to help diagnose cancers.</t>
  </si>
  <si>
    <t>Qiming Venture Partners, Sequoia Capital</t>
  </si>
  <si>
    <t>CDH Investments, Haitong Leading Capital Management, Sequoia Capital China, Taihe Capital</t>
  </si>
  <si>
    <t>CCB Trust, Goldman Sachs Asset Management, Z-Park Fund</t>
  </si>
  <si>
    <t>Dadao Financial</t>
  </si>
  <si>
    <t>http://www.ddjf.com/</t>
  </si>
  <si>
    <t>https://www.crunchbase.com/organization/dadao-financial</t>
  </si>
  <si>
    <t>Dadao Financial is a real estate financing services platform.</t>
  </si>
  <si>
    <t>PAG, Sequoia Capital China</t>
  </si>
  <si>
    <t>China Renaissance, PAG, Sequoia Capital</t>
  </si>
  <si>
    <t>EOC Pharma Group</t>
  </si>
  <si>
    <t>http://www.eocpharma.com</t>
  </si>
  <si>
    <t>https://www.crunchbase.com/organization/eoc-pharma-group</t>
  </si>
  <si>
    <t>EOC Pharma is an integrated biopharmaceutical company.</t>
  </si>
  <si>
    <t>H&amp;Q Asia Pacific, Sequoia Capital, Taikang Insurance Group</t>
  </si>
  <si>
    <t>Hanne Capital, TF Capital, Tigermed, Yingke Capital</t>
  </si>
  <si>
    <t>Highspot</t>
  </si>
  <si>
    <t>https://www.highspot.com</t>
  </si>
  <si>
    <t>https://www.crunchbase.com/organization/highspot-2</t>
  </si>
  <si>
    <t>Highspot, Inc.</t>
  </si>
  <si>
    <t>Highspot is a sales enablement platform that helps companies worldwide improve the performance of their sales teams.</t>
  </si>
  <si>
    <t>Acequia Capital (AceCap)</t>
  </si>
  <si>
    <t>Fuel Capital, Kabir Shahani, Madrona</t>
  </si>
  <si>
    <t>Madrona, Salesforce Ventures, Shasta Ventures</t>
  </si>
  <si>
    <t>Madrona, OpenView, Salesforce Ventures, Scale-Up, Shasta Ventures</t>
  </si>
  <si>
    <t>ICONIQ Growth, Madrona, OpenView, Salesforce Ventures, Sapphire Ventures, Shasta Ventures</t>
  </si>
  <si>
    <t>Bain &amp; Company, ICONIQ Capital, ICONIQ Growth, Madrona, OpenView, Salesforce Ventures, Sapphire Ventures, Shasta Ventures, Tiger Global Management</t>
  </si>
  <si>
    <t>B Capital, D1 Capital Partners, ICONIQ Growth, Madrona, Salesforce Ventures, Sapphire Ventures, Tiger Global Management</t>
  </si>
  <si>
    <t>Goat Group</t>
  </si>
  <si>
    <t>https://www.goatgroup.com</t>
  </si>
  <si>
    <t>https://www.crunchbase.com/organization/goatapp</t>
  </si>
  <si>
    <t>1661, Inc.</t>
  </si>
  <si>
    <t>Goat Group is a marketplace for authentic sneakers, apparel, and accessories.</t>
  </si>
  <si>
    <t>Daher Capital, Initialized Capital, Upfront Ventures</t>
  </si>
  <si>
    <t>Irving Investors, Matrix, Upfront Ventures, Webb Investment Network</t>
  </si>
  <si>
    <t>Accel, Irving Investors, Matrix, Upfront Ventures, Webb Investment Network</t>
  </si>
  <si>
    <t>Accel, Index Ventures, Irving Investors, Matrix, Upfront Ventures, Webb Investment Network</t>
  </si>
  <si>
    <t>Foot Locker</t>
  </si>
  <si>
    <t>Adage Capital Management, Franklin Templeton, Park West Asset Management, Quarry, T. Rowe Price, Ulysses Management</t>
  </si>
  <si>
    <t>Away</t>
  </si>
  <si>
    <t>https://www.awaytravel.com</t>
  </si>
  <si>
    <t>https://www.crunchbase.com/organization/away-2</t>
  </si>
  <si>
    <t>JRSK, Inc.</t>
  </si>
  <si>
    <t>Away is a modern travel and lifestyle brand designed with thoughtful features that solve real travel problems</t>
  </si>
  <si>
    <t>Jaclyn Johnson</t>
  </si>
  <si>
    <t>Accel, Andrew Deitchman, Andy Dunn, BAM Ventures, Battery Ventures, Brian Lee, Comcast Ventures, Compound, Forerunner Ventures, Jeff Kearl, Liz Keen, QueensBridge Venture Partners</t>
  </si>
  <si>
    <t>Accel, Comcast Ventures, Florian Leibert, Forerunner Ventures, Global Founders Capital, Great Oaks Venture Capital, Jaws Ventures</t>
  </si>
  <si>
    <t>Accel, Comcast Ventures, Forerunner Ventures, Global Founders Capital, Space Pirates</t>
  </si>
  <si>
    <t>Comcast Ventures, Forerunner Ventures, Global Founders Capital</t>
  </si>
  <si>
    <t>Baillie Gifford, Global Founders Capital, Lone Pine Capital, Wellington Management</t>
  </si>
  <si>
    <t>Bloom &amp; Wild</t>
  </si>
  <si>
    <t>http://www.bloomandwild.com</t>
  </si>
  <si>
    <t>https://www.crunchbase.com/organization/bloom-wild</t>
  </si>
  <si>
    <t>Bloom &amp; Wild Limited.</t>
  </si>
  <si>
    <t>Bloom &amp; Wild is an online flower delivery platform developing a modern approach for sending flowers to loved ones.</t>
  </si>
  <si>
    <t>Catamaran, MMC Ventures, Samos Investments, Scott Sage</t>
  </si>
  <si>
    <t>Burda Principal Investments, MMC Ventures</t>
  </si>
  <si>
    <t>Burda Principal Investments, MMC Ventures, Piper Private Equity</t>
  </si>
  <si>
    <t>Burda Principal Investments, D4 Ventures, General Catalyst, Index Ventures, Latitude, Novator</t>
  </si>
  <si>
    <t>AirMap</t>
  </si>
  <si>
    <t>https://www.airmap.com</t>
  </si>
  <si>
    <t>https://www.crunchbase.com/organization/noflyzone</t>
  </si>
  <si>
    <t>AIRMAP, INC.</t>
  </si>
  <si>
    <t>AirMap operates as an airspace services platform for unmanned aircraft.</t>
  </si>
  <si>
    <t>Bullpen Capital, Comet Labs, Haystack, Legend Star, Lux Capital, Sky Dayton, Social Capital, TenOneTen Ventures, Wonder Ventures</t>
  </si>
  <si>
    <t>Alpha Edison, Bullpen Capital, General Catalyst, Human Capital, Intact Ventures, Lux Capital, Pritzker Group Venture Capital, Social Capital, Teamworthy Ventures, TenOneTen Ventures</t>
  </si>
  <si>
    <t>Airbus Ventures, General Catalyst, Lux Capital, M12 - Microsoft's Venture Fund, Qualcomm Ventures, Rakuten, Sony, Yuneec</t>
  </si>
  <si>
    <t>Yatsen Holding</t>
  </si>
  <si>
    <t>http://www.yatsenglobal.com</t>
  </si>
  <si>
    <t>https://www.crunchbase.com/organization/yasten</t>
  </si>
  <si>
    <t>Guangzhou Yixian E-commerce Co., Ltd.</t>
  </si>
  <si>
    <t>Yasten is a beauty company that creates high-quality cosmetics and skincare products.</t>
  </si>
  <si>
    <t>Hony Capital, ZhenFund</t>
  </si>
  <si>
    <t>CMC Capital Group, Hillhouse Investment, Sequoia Capital China</t>
  </si>
  <si>
    <t>Boyu Capital, HOPU Investment Management Company, Loyal Valley Capital, The Carlyle Group, Tiger Global Management, Warburg Pincus, ZhenFund</t>
  </si>
  <si>
    <t>ShipBob</t>
  </si>
  <si>
    <t>http://www.shipbob.com</t>
  </si>
  <si>
    <t>https://www.crunchbase.com/organization/shipbob</t>
  </si>
  <si>
    <t>Shipbob Inc.</t>
  </si>
  <si>
    <t>ShipBob is a global logistics company that offers an e-commerce fulfillment order platform for direct-to-​consumer brands.</t>
  </si>
  <si>
    <t>Dan Bragiel, FundersClub, Ignacio Vilela, SVA, Y Combinator</t>
  </si>
  <si>
    <t>Bluestein Ventures, Erik Peterson, FJ Labs, FundersClub, HPA (Hyde Park Angels), Hyde Park Venture Partners, NFQ Capital, Network Ventures, Recruit Strategic Partners, Reynolds &amp; Company Venture Partners, Russell Long, SVA, Service Provider Capital, StartCaps Ventures, Steve O'Brien, Y Combinator</t>
  </si>
  <si>
    <t>Bain Capital Ventures, Bragiel Brothers, Daniel Curran, Erik Peterson, FJ Labs, Fabrice Grinda, FundersClub, HPA (Hyde Park Angels), Hyde Park Venture Partners</t>
  </si>
  <si>
    <t>Bain Capital Ventures, HPA (Hyde Park Angels), Hyde Park Venture Partners, Menlo Ventures, Y Combinator</t>
  </si>
  <si>
    <t>Bain Capital Ventures, HPA (Hyde Park Angels), Hyde Park Venture Partners, Menlo Ventures, SoftBank Vision Fund, Y Combinator</t>
  </si>
  <si>
    <t>50 South Capital, Bain Capital Ventures, HPA (Hyde Park Angels), Hyde Park Venture Partners, Menlo Ventures, Silicon Valley Bank, SoftBank</t>
  </si>
  <si>
    <t>HomeLight</t>
  </si>
  <si>
    <t>https://www.homelight.com</t>
  </si>
  <si>
    <t>https://www.crunchbase.com/organization/homelight</t>
  </si>
  <si>
    <t>HomeLight, Inc.</t>
  </si>
  <si>
    <t>HomeLight is a real estate platform where users can buy or sell homes.</t>
  </si>
  <si>
    <t>500 Global, Bullpen Capital, Crosslink Capital, FundersClub, Krillion Ventures, Montage Ventures, Western Technology Investment, ZenStone Venture Capital</t>
  </si>
  <si>
    <t>Bullpen Capital, Citi Ventures, Crosslink Capital, Daniel Schryer, Google Ventures, Group 11, Innovation Endeavors, Menlo Ventures, Zeev Ventures</t>
  </si>
  <si>
    <t>Crosslink Capital, Group 11, Menlo Ventures, Stereo Capital, Zeev Ventures</t>
  </si>
  <si>
    <t>Group 11, Menlo Ventures, SoftBank Vision Fund, Stereo Capital, Zeev Ventures</t>
  </si>
  <si>
    <t>Paravision</t>
  </si>
  <si>
    <t>https://paravision.ai/</t>
  </si>
  <si>
    <t>https://www.crunchbase.com/organization/paravision-ai</t>
  </si>
  <si>
    <t>Paravision Inc.</t>
  </si>
  <si>
    <t>Trusted Vision AI</t>
  </si>
  <si>
    <t>Cherubic Ventures, Felicis, Khosla Ventures</t>
  </si>
  <si>
    <t>Felicis, Icon Ventures, Khosla Ventures</t>
  </si>
  <si>
    <t>Dedrone</t>
  </si>
  <si>
    <t>http://www.dedrone.com</t>
  </si>
  <si>
    <t>https://www.crunchbase.com/organization/dedrone</t>
  </si>
  <si>
    <t>Dedrone Holdings, Inc.</t>
  </si>
  <si>
    <t>Dedrone develops drone detection technology to protect organizations from malicious drones by securing the airspace.</t>
  </si>
  <si>
    <t>Target Partners</t>
  </si>
  <si>
    <t>Dominic Orr, Hans Robertson, Menlo Ventures, Selina Lo, Trevor Healy</t>
  </si>
  <si>
    <t>Felicis, John Chambers, Jonathan Downey, Menlo Ventures</t>
  </si>
  <si>
    <t>Aqton SE, Axon, Felicis, John Chambers, Menlo Ventures, Target Partners, TempoCap</t>
  </si>
  <si>
    <t>atSpoke</t>
  </si>
  <si>
    <t>https://www.atspoke.com/</t>
  </si>
  <si>
    <t>https://www.crunchbase.com/organization/spoke-6</t>
  </si>
  <si>
    <t>Townsend Street Labs</t>
  </si>
  <si>
    <t>atSpoke is a modern internal ticketing system.</t>
  </si>
  <si>
    <t>Accel, Index Ventures, Inspovation Ventures, Red Dog Capital, Spider Capital, Webb Investment Network</t>
  </si>
  <si>
    <t>Accel, Felicis, Greylock, Webb Investment Network</t>
  </si>
  <si>
    <t>Cult.fit</t>
  </si>
  <si>
    <t>https://www.cult.fit</t>
  </si>
  <si>
    <t>https://www.crunchbase.com/organization/curefit</t>
  </si>
  <si>
    <t>Curefit Healthcare Pvt Ltd</t>
  </si>
  <si>
    <t>Cult.fit is a health and fitness company offering digital and offline experiences across fitness, nutrition, and mental well-being.</t>
  </si>
  <si>
    <t>Accel, Chiratae Ventures, Kalaari Capital</t>
  </si>
  <si>
    <t>Accel, Chiratae Ventures, Kalaari Capital, UC-RNT Fund</t>
  </si>
  <si>
    <t>Accel, Chiratae Ventures, Kalaari Capital, Oaktree Capital Management</t>
  </si>
  <si>
    <t>Accel, Anand Piramal Trust, Chiratae Ventures, Epiq Capital, InnoVen Capital, Kalaari Capital, Kotak Mahindra Bank, Oaktree Capital Management, Pratithi Investments, Unilever Ventures</t>
  </si>
  <si>
    <t>Tata Digital</t>
  </si>
  <si>
    <t>Accel, Apurva Doshi, Mukesh Bansal, Paras Sanghvi, South Park Commons, Temasek Holdings, Zomato</t>
  </si>
  <si>
    <t>Swift Navigation</t>
  </si>
  <si>
    <t>http://swiftnav.com</t>
  </si>
  <si>
    <t>https://www.crunchbase.com/organization/swift-navigation-inc</t>
  </si>
  <si>
    <t>Swift Navigation, Inc.</t>
  </si>
  <si>
    <t>Swift Navigation is a technology company that provides precise positioning solutions for automotive advanced driver-assistance systems.</t>
  </si>
  <si>
    <t>Brainchild Holdings, Felicis, First Round Capital, Lemnos VC, Qualcomm Ventures, VTF Capital</t>
  </si>
  <si>
    <t>Eclipse Ventures, Fall Line Capital, Felicis, First Round Capital, Lemnos VC, New Enterprise Associates, Promus Ventures, Qualcomm Ventures</t>
  </si>
  <si>
    <t>Clear Ventures, Eclipse Ventures, Fall Line Capital, Felicis, First Round Capital, Lemnos VC, New Enterprise Associates, Promus Ventures, Qualcomm Ventures</t>
  </si>
  <si>
    <t>EPIQ Capital Group, Eclipse Ventures</t>
  </si>
  <si>
    <t>Buckley Ventures, EPIQ Capital Group, Eclipse Ventures, FM Capital, New Enterprise Associates, OVN Capital, Potentum partners, Promus Ventures, SK, TELUS Ventures, TWM Venture</t>
  </si>
  <si>
    <t>NewStore</t>
  </si>
  <si>
    <t>https://www.newstore.com/</t>
  </si>
  <si>
    <t>https://www.crunchbase.com/organization/newstore</t>
  </si>
  <si>
    <t>NewStore, Inc.</t>
  </si>
  <si>
    <t>NewStore is a software development company that provides Omnichannel-as-a-Service for retail brands.</t>
  </si>
  <si>
    <t>Enjoyventure Management</t>
  </si>
  <si>
    <t>General Catalyst, Stephan Schambach</t>
  </si>
  <si>
    <t>Activant Capital, General Catalyst, Stephan Schambach</t>
  </si>
  <si>
    <t>Nuvemshop</t>
  </si>
  <si>
    <t>https://www.nuvemshop.com.br</t>
  </si>
  <si>
    <t>https://www.crunchbase.com/organization/nuvemshop-tiendanube</t>
  </si>
  <si>
    <t>Nuvemshop provides SMBs with the tools to setup, manage, and promote their online businesses.</t>
  </si>
  <si>
    <t>NXTP Ventures</t>
  </si>
  <si>
    <t>Kaszek</t>
  </si>
  <si>
    <t>Elevar Equity, FJ Labs, IGNIA, Kaszek, NXTP Ventures</t>
  </si>
  <si>
    <t>Elevar Equity, FJ Labs, IGNIA, Kaszek, Kevin Efrusy, Qualcomm Ventures</t>
  </si>
  <si>
    <t>Accel, Bradley Horowitz, Jamie Sutton, Kaszek, Kevin McKeand, Mark Lavelle, Mark Lenhard, Mike Micucci, Minesh Shah, Qualcomm Ventures, ThornTree Capital Partners</t>
  </si>
  <si>
    <t>Accel, Alkeon Capital, Insight Partners, Kaszek, Kevin Efrusy, Owl Rock Capital, Qualcomm Ventures, Sunley House Capital Management, ThornTree Capital Partners, Tiger Global Management, VMG Partners</t>
  </si>
  <si>
    <t>HEAVY.AI</t>
  </si>
  <si>
    <t>http://www.heavy.ai</t>
  </si>
  <si>
    <t>https://www.crunchbase.com/organization/omnisci</t>
  </si>
  <si>
    <t>HEAVY.AI provides data analytics software that helps enterprise and public sector make decisions.</t>
  </si>
  <si>
    <t>NVIDIA</t>
  </si>
  <si>
    <t>Google Ventures, NVIDIA, Vanedge Capital</t>
  </si>
  <si>
    <t>Google Ventures, In-Q-Tel, NVIDIA, Vanedge Capital, Verizon Ventures</t>
  </si>
  <si>
    <t>New Enterprise Associates, Vanedge Capital, Verizon Ventures</t>
  </si>
  <si>
    <t>In-Q-Tel, New Enterprise Associates, Tiger Global Management, Vanedge Capital, Verizon Ventures</t>
  </si>
  <si>
    <t>Federated Wireless</t>
  </si>
  <si>
    <t>http://www.federatedwireless.com</t>
  </si>
  <si>
    <t>https://www.crunchbase.com/organization/allied-communications</t>
  </si>
  <si>
    <t>Federated Wireless, Inc.</t>
  </si>
  <si>
    <t>Federated Wireless develops a spectrum controller for wireless networks and communication intended to revolutionize the wireless industry.</t>
  </si>
  <si>
    <t>Allied Minds</t>
  </si>
  <si>
    <t>Apex Site Management, Arris Group, Charter Communications, GIC</t>
  </si>
  <si>
    <t>Allied Minds, Apex Site Management, GIC, Pennant Equity Partners, SBA Communications</t>
  </si>
  <si>
    <t>Allied Minds, Cerberus Capital Management, GIC</t>
  </si>
  <si>
    <t>Frame.io</t>
  </si>
  <si>
    <t>http://www.frame.io</t>
  </si>
  <si>
    <t>https://www.crunchbase.com/organization/frame-io</t>
  </si>
  <si>
    <t>Frame.io, Inc</t>
  </si>
  <si>
    <t>Frame.io is a cloud-based video collaboration platform that allows users to upload source media and assets into private workspaces.</t>
  </si>
  <si>
    <t>Accel, Clark Valberg, Jared Leto, Jon Dahl, Kortschak Investments L.P., SignalFire, Tectonic Capital, Thomas Hesse, Walter Kortschak, Zencoder</t>
  </si>
  <si>
    <t>Accel, FirstMark, Jared Leto, Jason Finger, Kevin Spacey, Kortschak Investments L.P., Shasta Ventures, SignalFire, Tectonic Capital</t>
  </si>
  <si>
    <t>Accel, FirstMark, Shasta Ventures, SignalFire</t>
  </si>
  <si>
    <t>Accel, FirstMark, Insight Partners, Itai Tsiddon, Shasta Ventures, SignalFire</t>
  </si>
  <si>
    <t>Aqua Security</t>
  </si>
  <si>
    <t>https://www.aquasec.com</t>
  </si>
  <si>
    <t>https://www.crunchbase.com/organization/aquasecurity</t>
  </si>
  <si>
    <t>Aqua Security Software Ltd.</t>
  </si>
  <si>
    <t>Aqua Security is a software company that provides an end-to-end security platform to improve security for cloud-native applications.</t>
  </si>
  <si>
    <t>Shlomo Kramer, TLV Partners</t>
  </si>
  <si>
    <t>M12 - Microsoft's Venture Fund, Shlomo Kramer, TLV Partners</t>
  </si>
  <si>
    <t>Lightspeed Venture Partners, M12 - Microsoft's Venture Fund, Shlomo Kramer, TLV Partners</t>
  </si>
  <si>
    <t>Insight Partners, Lightspeed Venture Partners, M12 - Microsoft's Venture Fund, Shlomo Kramer, TLV Partners</t>
  </si>
  <si>
    <t>Greenspring Associates, Insight Partners, Lightspeed Venture Partners, M12 - Microsoft's Venture Fund, TLV Partners</t>
  </si>
  <si>
    <t>Acrew Capital, Capital One Ventures, Greenspring Associates, ION Crossover Partners, Insight Partners, Lightspeed Venture Partners, M12 - Microsoft's Venture Fund, TLV Partners</t>
  </si>
  <si>
    <t>GaiaWorks</t>
  </si>
  <si>
    <t>http://www.gaiaworkforce.com</t>
  </si>
  <si>
    <t>https://www.crunchbase.com/organization/gaiaworks</t>
  </si>
  <si>
    <t>GaiaWorks is a workforce management system developer.</t>
  </si>
  <si>
    <t>Matrix Partners China, Tiger Global Management, Warburg Pincus</t>
  </si>
  <si>
    <t>EDBI, GGV Capital, Index Capital, Matrix Partners China, Tencent</t>
  </si>
  <si>
    <t>Signal Sciences</t>
  </si>
  <si>
    <t>https://www.signalsciences.com/</t>
  </si>
  <si>
    <t>https://www.crunchbase.com/organization/signal-sciences</t>
  </si>
  <si>
    <t>Signal Sciences Corp.</t>
  </si>
  <si>
    <t>Signal Sciences is a software as a service platform providing security monitoring and defense for your web applications.</t>
  </si>
  <si>
    <t>Alex Stamos, Bob Pasker, Chad Dickerson, Harrison Metal, Oreilly AlphaTech Ventures</t>
  </si>
  <si>
    <t>Harrison Metal, Index Ventures, Oreilly AlphaTech Ventures</t>
  </si>
  <si>
    <t>CRV, Harrison Metal, Index Ventures, Oreilly AlphaTech Ventures</t>
  </si>
  <si>
    <t>CRV, Harrison Metal, Index Ventures, Lead Edge Capital, Oreilly AlphaTech Ventures</t>
  </si>
  <si>
    <t>Kensho</t>
  </si>
  <si>
    <t>https://kensho.com</t>
  </si>
  <si>
    <t>https://www.crunchbase.com/organization/kensho</t>
  </si>
  <si>
    <t>Kensho Technologies, LLC.</t>
  </si>
  <si>
    <t>Kensho is an artificial intelligence company that combines natural language search, graphical user interfaces, and secure cloud computing.</t>
  </si>
  <si>
    <t>F-Prime Capital</t>
  </si>
  <si>
    <t>Bank of America Merrill Lynch, Breyer Capital, Citi, General Catalyst, Goldman Sachs, JP Morgan Chase, Morgan Stanley, S&amp;P Global, Wells Fargo</t>
  </si>
  <si>
    <t>Aira</t>
  </si>
  <si>
    <t>https://aira.io</t>
  </si>
  <si>
    <t>https://www.crunchbase.com/organization/aira</t>
  </si>
  <si>
    <t>Aira Tech Corp.</t>
  </si>
  <si>
    <t>Aira provides tech-enabled services for the 300 million visually impaired people around the globe.</t>
  </si>
  <si>
    <t>ARCH Venture Partners, Lux Capital</t>
  </si>
  <si>
    <t>ARCH Venture Partners, Felicis, Larry Bock, Lux Capital, Scott Belsky</t>
  </si>
  <si>
    <t>ARCH Venture Partners, Arboretum Ventures, Felicis, Jazz Venture Partners, Lux Capital</t>
  </si>
  <si>
    <t>The Zebra</t>
  </si>
  <si>
    <t>http://www.thezebra.com</t>
  </si>
  <si>
    <t>https://www.crunchbase.com/organization/the-zebra</t>
  </si>
  <si>
    <t>Insurance Zebra, Inc.</t>
  </si>
  <si>
    <t>The Zebra operates as an online insurance comparison marketplace.</t>
  </si>
  <si>
    <t>AlphaLab</t>
  </si>
  <si>
    <t>Ballast Point Ventures, Daher Capital, Floodgate, Jordan French, Mark Cuban, Simon Nixon</t>
  </si>
  <si>
    <t>Accel, Ballast Point Ventures, Daher Capital, Floodgate, Keith Melnick, Silverton Partners, Weatherford Capital</t>
  </si>
  <si>
    <t>Accel, Weatherford Capital</t>
  </si>
  <si>
    <t>Sapho</t>
  </si>
  <si>
    <t>http://www.sapho.com/</t>
  </si>
  <si>
    <t>https://www.crunchbase.com/organization/sapho</t>
  </si>
  <si>
    <t>Sapho, Inc.</t>
  </si>
  <si>
    <t>Sapho provides employees a quick view into the important information they need to excel at work.</t>
  </si>
  <si>
    <t>Andy Rankin, Bloomberg Beta, Brad Jones, Caffeinated Capital, Clark Landry, Great Oaks Venture Capital, Jonathan Abrams, Linden Mobile Ventures, Morado Ventures, Raymond Tonsing, Ridge Ventures, Social Leverage, Uncork Capital</t>
  </si>
  <si>
    <t>AME Cloud Ventures, Alsop Louie Partners, Alumni Ventures, Bloomberg Beta, Caffeinated Capital, Green D Ventures, Morado Ventures, Uncork Capital</t>
  </si>
  <si>
    <t>AME Cloud Ventures, Alsop Louie Partners, Bloomberg Beta, Bossanova Investimentos, CSC Upshot, Caffeinated Capital, Felicis, Great Oaks Venture Capital, MRTNZ Ventures, Morado Ventures, Uncork Capital</t>
  </si>
  <si>
    <t>Feedvisor</t>
  </si>
  <si>
    <t>http://feedvisor.com</t>
  </si>
  <si>
    <t>https://www.crunchbase.com/organization/feedvisor</t>
  </si>
  <si>
    <t>Feedvisor Ltd.</t>
  </si>
  <si>
    <t>Feedvisor is an algorithmic pricing and revenue intelligence platform for online retailers.</t>
  </si>
  <si>
    <t>IMAF-RTP, JAL Ventures, Lior Prosor, Oryzn Capital</t>
  </si>
  <si>
    <t>Chris Hitchen, IMAF-RTP, JAL Ventures, Oryzn Capital, Square Peg Capital</t>
  </si>
  <si>
    <t>General Catalyst, IMAF- WESTERN, JAL Ventures, Oryzn Capital, Square Peg Capital, Titanium Investments</t>
  </si>
  <si>
    <t>Crunchbase</t>
  </si>
  <si>
    <t>https://www.crunchbase.com</t>
  </si>
  <si>
    <t>https://www.crunchbase.com/organization/crunchbase</t>
  </si>
  <si>
    <t>Crunchbase, Inc.</t>
  </si>
  <si>
    <t>Crunchbase provides intelligent prospecting software powered by live company data for salespeople, CEOs, and VCs to find and close deals.</t>
  </si>
  <si>
    <t>AOL, Cowboy Ventures, Emergence, Felicis, Mayfield Fund</t>
  </si>
  <si>
    <t>Cowboy Ventures, Emergence, Felicis, Mayfield Fund, OMERS Ventures, Verizon Ventures</t>
  </si>
  <si>
    <t>Alignment Growth, Emergence, Mayfield Fund, OMERS Ventures</t>
  </si>
  <si>
    <t>Samunnati</t>
  </si>
  <si>
    <t>https://samunnati.com/</t>
  </si>
  <si>
    <t>https://www.crunchbase.com/organization/samunnati-financial-intermediation-and-services-private-limited</t>
  </si>
  <si>
    <t>Samunnati Financial Intermediation &amp; Services Pvt. Ltd.</t>
  </si>
  <si>
    <t>Samunnati is a specialized agriculture value chain enabler providing innovative and customized financial and non-financial solutions.</t>
  </si>
  <si>
    <t>Elevar Equity</t>
  </si>
  <si>
    <t>Edelweiss Financial Services, Elevar Equity, RSM Investments</t>
  </si>
  <si>
    <t>Accel, Edelweiss Financial Services, Elevar Equity, R. Ramaraj</t>
  </si>
  <si>
    <t>Accel, Elevar Equity, responsAbility Investments</t>
  </si>
  <si>
    <t>Accel, Elevar Equity, Nuveen Investments, responsAbility Investments</t>
  </si>
  <si>
    <t>Better.com</t>
  </si>
  <si>
    <t>https://better.com</t>
  </si>
  <si>
    <t>https://www.crunchbase.com/organization/bettermortgage</t>
  </si>
  <si>
    <t>Better Mortgage Corporation</t>
  </si>
  <si>
    <t>Better.com is a homeownership journey platform that utilizes technology to change the way people buy and own a home.</t>
  </si>
  <si>
    <t>1/0 Capital</t>
  </si>
  <si>
    <t>1/0 Capital, Constance Freedman, GS Growth, IA Ventures, KCK, Moderne Ventures, Pine Brook Partners</t>
  </si>
  <si>
    <t>Fantail Ventures, Goldman Sachs, Kleiner Perkins, Pine Brook Partners</t>
  </si>
  <si>
    <t>9Yards Capital, AGNC Ventures, Activant Capital, Ally Financial, Alumni Ventures, American Express Ventures, Citi, Goldman Sachs, Healthcare of Ontario Pension Plan (HOOPP), Kleiner Perkins, Pine Brook Partners, Ping An Global Voyager</t>
  </si>
  <si>
    <t>9Yards Capital, Activant Capital, Ally Financial, American Express Ventures, Empede Capital, L Catterton, Montauk Ventures, Parkway Venture Capital, Ping An Global Voyager</t>
  </si>
  <si>
    <t>Augury</t>
  </si>
  <si>
    <t>http://www.augury.com</t>
  </si>
  <si>
    <t>https://www.crunchbase.com/organization/augury-systems</t>
  </si>
  <si>
    <t>Augury Inc.</t>
  </si>
  <si>
    <t>Augury provides machine health diagnostics designed to help reduce downtime and increase supply chain resilience.</t>
  </si>
  <si>
    <t>Demarest Media, First Round Capital, Howard Morgan, Lerer Hippeau, Orfin Ventures</t>
  </si>
  <si>
    <t>Eclipse Ventures, First Round Capital, Formation 8, Lerer Hippeau, Pritzker Group Venture Capital</t>
  </si>
  <si>
    <t>Eclipse Ventures, HSB Group, Munich Re Ventures, Pritzker Group Venture Capital, Sound Ventures</t>
  </si>
  <si>
    <t>Eclipse Ventures, Insight Partners, Lerer Hippeau, Munich Re Ventures, Pritzker Group Venture Capital</t>
  </si>
  <si>
    <t>Eclipse Ventures, Insight Partners, Lerer Hippeau, Munich Re Ventures, Qualcomm Ventures, Qumra Capital</t>
  </si>
  <si>
    <t>Baker Hughes, Eclipse Ventures, Insight Partners, Lerer Hippeau, Munich Re Ventures, Qualcomm Ventures, Qumra Capital, SE Ventures</t>
  </si>
  <si>
    <t>AgroStar</t>
  </si>
  <si>
    <t>https://www.corporate.agrostar.in/</t>
  </si>
  <si>
    <t>https://www.crunchbase.com/organization/agrostar</t>
  </si>
  <si>
    <t>ULink AgriTech Private Limited</t>
  </si>
  <si>
    <t>Founded in 2013, AgroStar is one of India’s foremost AgTech start-ups, working on the mission of #HelpingFarmersWin.</t>
  </si>
  <si>
    <t>Aavishkaar Venture Capital, Titan Capital</t>
  </si>
  <si>
    <t>Aavishkaar Venture Capital, Accel, Chiratae Ventures</t>
  </si>
  <si>
    <t>Aavishkaar Venture Capital, Accel, Bertelsmann India Investments, Chiratae Ventures, Rabo Frontier Ventures</t>
  </si>
  <si>
    <t>Aavishkaar Venture Capital, Accel, Bertelsmann India Investments, CDC Group, Chiratae Ventures, Evolvence India Fund, Hero Enterprise, HeroMotoCorp, Rabo Frontier Ventures, Schroders Capital</t>
  </si>
  <si>
    <t>Demisto</t>
  </si>
  <si>
    <t>https://www.demisto.com/</t>
  </si>
  <si>
    <t>https://www.crunchbase.com/organization/demisto</t>
  </si>
  <si>
    <t>Demisto Inc.</t>
  </si>
  <si>
    <t>Demisto Enterprise is a security operations platform that combines intelligent automation and collaboration into a single ChatOps interface.</t>
  </si>
  <si>
    <t>Accel, Cerca Partners, Kevin Mahaffey, Michael Fey, Secure Octane, Stuart McClure</t>
  </si>
  <si>
    <t>Accel, Cerca Partners, ClearSky, Slack Fund, Wipro Ventures</t>
  </si>
  <si>
    <t>Accel, ClearSky, Greylock</t>
  </si>
  <si>
    <t>ID.me</t>
  </si>
  <si>
    <t>https://www.ID.me</t>
  </si>
  <si>
    <t>https://www.crunchbase.com/organization/id-me</t>
  </si>
  <si>
    <t>ID.me, Inc.</t>
  </si>
  <si>
    <t>ID.me is an online identity verification platform that allows users to securely prove their identity online.</t>
  </si>
  <si>
    <t>Blu Venture Investors, J. Hunt Holdings</t>
  </si>
  <si>
    <t>FTV Capital, K Street Capital, Moonshots Capital, Stony Lonesome Group</t>
  </si>
  <si>
    <t>Airbnb, Alexa von Tobel, BoxGroup, CapitalG, Dan Rosensweig, Lead Edge Capital, Lyft, Marcelo Claure, Moonshots Capital, Morgan Stanley, PSP Growth, SoftBank, Viking Global Investors, Willoughby Capital, WndrCo</t>
  </si>
  <si>
    <t>K Street Capital</t>
  </si>
  <si>
    <t>Drizly</t>
  </si>
  <si>
    <t>http://www.drizly.com</t>
  </si>
  <si>
    <t>https://www.crunchbase.com/organization/drizly</t>
  </si>
  <si>
    <t>Drizly, Inc.</t>
  </si>
  <si>
    <t>Drizly is an alcohol marketplace that offers a variety of beer, wine and, spirits online.</t>
  </si>
  <si>
    <t>Abundance Partners, Alex Doll, Atlas Venture, Breakaway Ventures, Chase Garbarino, Chris Merrill, Continental Advisors, Fairhaven Capital Partners, Fred Shilmover, Ivan Mitrovic, Julian Jung, Lars Albright, Meyer Keith, Pat Kinsel, Reynolds &amp; Company Venture Partners, TJ Mahony, Tim Cook, Tom Crotty, Ty Danco, Walt Doyle</t>
  </si>
  <si>
    <t>Accomplice, Cava Capital, Fairhaven Capital Partners, First Beverage Group, Polaris Partners, Suffolk Equity Partners</t>
  </si>
  <si>
    <t>Accomplice, Polaris Partners</t>
  </si>
  <si>
    <t>Polaris Partners, Tiger Global Management</t>
  </si>
  <si>
    <t>CloudCare</t>
  </si>
  <si>
    <t>http://www.cloudcare.cn/</t>
  </si>
  <si>
    <t>https://www.crunchbase.com/organization/cloudcare</t>
  </si>
  <si>
    <t>A Shanghai-based cloud computing company.</t>
  </si>
  <si>
    <t>Gobi Partners, Sequoia Capital</t>
  </si>
  <si>
    <t>Fosun International, Sequoia Capital</t>
  </si>
  <si>
    <t>Hua Partners, Shenzhen Capital Group, Sky9 Capital</t>
  </si>
  <si>
    <t>TrueAccord</t>
  </si>
  <si>
    <t>https://www.trueaccord.com</t>
  </si>
  <si>
    <t>https://www.crunchbase.com/organization/trueaccord</t>
  </si>
  <si>
    <t>TrueAccord Corp.</t>
  </si>
  <si>
    <t>TrueAccord uses behavioral analytics, machine learning and an omni-channel digital approach to collections.</t>
  </si>
  <si>
    <t>BoxGroup, Khosla Ventures, Lee Linden</t>
  </si>
  <si>
    <t>Felicis, Homebrew, Khosla Ventures, Max Levchin, Raymond Tonsing, TenOneTen Ventures</t>
  </si>
  <si>
    <t>American Express Ventures, Arbor Ventures, Assurant Ventures, Caffeinated Capital, Crystal Towers, Felicis, Nyca Partners, TenOneTen Ventures</t>
  </si>
  <si>
    <t>Habito</t>
  </si>
  <si>
    <t>https://www.habito.com</t>
  </si>
  <si>
    <t>https://www.crunchbase.com/organization/hey-habito</t>
  </si>
  <si>
    <t>Hey Habito Ltd.</t>
  </si>
  <si>
    <t>Habito is a digital mortgage brokerage services company that offers a personal and modernized approach to the home buying experience.</t>
  </si>
  <si>
    <t>Errol Damelin</t>
  </si>
  <si>
    <t>Mosaic Ventures, Ribbit Capital, Samir Desai, Taavet Hinrikus</t>
  </si>
  <si>
    <t>Atomico, Mosaic Ventures, Revolutionary (ad)Ventures, Ribbit Capital, Ricardo Schaefer, Samir Desai, Taavet Hinrikus</t>
  </si>
  <si>
    <t>Atomico, Augmentum Fintech, Mojo Capital, Mosaic Ventures, Ribbit Capital, SBI Group, Volution</t>
  </si>
  <si>
    <t>Sonder</t>
  </si>
  <si>
    <t>https://www.sonder.com</t>
  </si>
  <si>
    <t>https://www.crunchbase.com/organization/sonderstays</t>
  </si>
  <si>
    <t>Sonder Inc.</t>
  </si>
  <si>
    <t>Sonder is a tech-driven hospitality company offering spaces built for travel and life in cities around the world.</t>
  </si>
  <si>
    <t>BDC Venture Capital, Real Ventures, Spark Capital, Thayer Ventures</t>
  </si>
  <si>
    <t>Greenoaks, Greylock, Otimo Retail, Spark Capital, Structure Capital</t>
  </si>
  <si>
    <t>Greenoaks, Greylock, HarbourVest Partners, Real Ventures, Reshape, Sandy Cass, Spark Capital, Structure Capital, Valor Equity Partners, YUL Ventures</t>
  </si>
  <si>
    <t>A-Rod Corp, Alate Partners, Atreides Management, Fidelity, Greenoaks, Greylock, Inovia Capital, Peak State Ventures, Real Ventures, Reshape, ScaleUP Ventures, Spark Capital, Structure Capital, Tao Capital Partners, Valor Equity Partners, WestCap</t>
  </si>
  <si>
    <t>Atreides Management, Fidelity, Greenoaks, Greylock, Inovia Capital, Lennar Ventures, Sandy Cass, Spark Capital, TELUS Ventures, Tao Capital Partners, Valor Equity Partners, WestCap</t>
  </si>
  <si>
    <t>Zhenkunxing</t>
  </si>
  <si>
    <t>https://www.zkh360.com/</t>
  </si>
  <si>
    <t>https://www.crunchbase.com/organization/zhenkunxing</t>
  </si>
  <si>
    <t>Zhenkunxing is an industrial supplies service platform for the manufacturing industry.</t>
  </si>
  <si>
    <t>Cowin Capital, Shandong Hongqiao</t>
  </si>
  <si>
    <t>Cowin Capital, Eastern Bell Capital, Matrix Partners China, Ningbo Dingpu Touzi</t>
  </si>
  <si>
    <t>Genesis Capital, Legend Capital, Matrix Partners China, Oriza Seed Capital (Oriza Yuandian), Shell Global, Tiger Global Management, Zhongdingli Long Touzi</t>
  </si>
  <si>
    <t>Eastern Bell Capital, Genesis Capital, Legend Capital, Matrix Partners China, Tencent</t>
  </si>
  <si>
    <t>CIC Capital, China Structural Reform Fund, Cowin Capital, Eastern Bell Capital, GLP, Legend Capital, Matrix Partners China, Tencent, Tiger Management Corporation, Xiamen C&amp;D Corporation, YF Capital</t>
  </si>
  <si>
    <t>PharmEasy</t>
  </si>
  <si>
    <t>http://pharmeasy.in</t>
  </si>
  <si>
    <t>https://www.crunchbase.com/organization/pharm-easy</t>
  </si>
  <si>
    <t>Axelia Solutions Private Limited</t>
  </si>
  <si>
    <t>PharmEasy is a health tech startup offering services such as teleconsultation, medicine deliveries, and diagnostic test sample collection.</t>
  </si>
  <si>
    <t>Aarin Capital, Astarc Ventures, Bessemer Venture Partners, Orios Venture Partners</t>
  </si>
  <si>
    <t>Aarin Capital, Bessemer Venture Partners, Orios Venture Partners</t>
  </si>
  <si>
    <t>Bessemer Venture Partners, JM Financial, Manipal Group, Orios Venture Partners, Trifecta Capital Advisors</t>
  </si>
  <si>
    <t>Bessemer Venture Partners, Caisse de Depot et Placement du Quebec, Eight Roads Ventures, Fundamentum, KB Financial Group, LGT group, Orios Venture Partners, Temasek Holdings</t>
  </si>
  <si>
    <t>Aditya Puri, Caisse de Depot et Placement du Quebec, Chetan Gopaldas Cholera, Deepak Vaidya, Dharmil Sheth, Dhaval Shah, Eight Roads Ventures India, F-Prime Capital, Hardik Kishor Dedhia, Harsh Shailesh Parekh, LGT group, Prosus Ventures, Shalibhadra Shah, Siddharth Bhaskar Shah, TPG Growth, Temasek Holdings, Think Investments, Tiger Global Management</t>
  </si>
  <si>
    <t>Arokiaswamy Velumani, B Capital, Kotak Realty Fund, Orios Venture Partners, Prosus Ventures, TPG Growth, Temasek Holdings, Think Investments</t>
  </si>
  <si>
    <t>Shippo</t>
  </si>
  <si>
    <t>https://goshippo.com</t>
  </si>
  <si>
    <t>https://www.crunchbase.com/organization/shippo</t>
  </si>
  <si>
    <t>Popout, Inc.</t>
  </si>
  <si>
    <t>Shippo is a shipping platform that helps e-commerce companies manage their shipping operations.</t>
  </si>
  <si>
    <t>500 Global, Plug and Play</t>
  </si>
  <si>
    <t>Fred Ehrsam, Uncork Capital, Union Square Ventures, Version One Ventures</t>
  </si>
  <si>
    <t>500 Global, Bessemer Venture Partners, Shanti Bergel, Uncork Capital, Union Square Ventures, Version One Ventures</t>
  </si>
  <si>
    <t>Bessemer Venture Partners, BoxGroup, D1 Capital Partners, Plug and Play, Uncork Capital, Union Square Ventures, Version One Ventures</t>
  </si>
  <si>
    <t>D1 Capital Partners, Uncork Capital</t>
  </si>
  <si>
    <t>Bessemer Venture Partners, Empede Capital, Uncork Capital</t>
  </si>
  <si>
    <t>Socure</t>
  </si>
  <si>
    <t>http://www.socure.com</t>
  </si>
  <si>
    <t>https://www.crunchbase.com/organization/socure</t>
  </si>
  <si>
    <t>Socure Inc.</t>
  </si>
  <si>
    <t>Socure is a predictive analytics platform for digital identity verification of consumers.</t>
  </si>
  <si>
    <t>Alessandro Piol, New York Angels</t>
  </si>
  <si>
    <t>Alessandro Piol, Apple Core Holdings, ff Venture Capital</t>
  </si>
  <si>
    <t>Anthiem Ventures, Archangel, Caerus Ventures, Empire Angels, Founder Collective, Two Sigma Ventures, ff Venture Capital</t>
  </si>
  <si>
    <t>Alessandro Piol, AltaIR Capital, BAM Elevate, Commerce Ventures, Flint Capital, Mouro Capital, Section Partners, Synchrony Ventures, Two Sigma Ventures, Work-Bench</t>
  </si>
  <si>
    <t>Commerce Ventures, Flint Capital, Mouro Capital, Scale Venture Partners, Sorenson Capital, Synchrony, Two Sigma Ventures</t>
  </si>
  <si>
    <t>Accel, BAM Elevate, Capital One Ventures, Citi Ventures, Commerce Ventures, Flint Capital, Generation Ventures, Scale Venture Partners, Sorenson Capital, Synchrony Ventures, Two Sigma Ventures, Wells Fargo Strategic Capital</t>
  </si>
  <si>
    <t>Abundance Partners, Accel, Bain Capital Ventures, Commerce Ventures, Flint Capital, Generation Ventures, Scale Venture Partners, Sorenson Ventures, T. Rowe Price, Tiger Global Management, Two Sigma Ventures</t>
  </si>
  <si>
    <t>RentoMojo</t>
  </si>
  <si>
    <t>https://www.rentomojo.com/</t>
  </si>
  <si>
    <t>https://www.crunchbase.com/organization/rentomojo</t>
  </si>
  <si>
    <t>Edunetwork Pvt. Ltd.</t>
  </si>
  <si>
    <t>RentoMojo is an online rental platform that provides furniture, appliances and electronics (mobiles, laptops) on a monthly rental basis.</t>
  </si>
  <si>
    <t>Rajeev Chitrabhanu (MAGNETIC)</t>
  </si>
  <si>
    <t>Accel, Chiratae Ventures, IDG Capital</t>
  </si>
  <si>
    <t>Accel, Bain Capital Ventures, Chiratae Ventures, IDG Capital, Renaud Laplanche</t>
  </si>
  <si>
    <t>Accel, Bain Capital, Chiratae Ventures, Daniel Curran, GMO VenturePartners, IDG Capital, Renaud Laplanche</t>
  </si>
  <si>
    <t>Chiratae Ventures, Edelweiss Financial Services, Rajeev Chitrabhanu (MAGNETIC)</t>
  </si>
  <si>
    <t>Fadada.com</t>
  </si>
  <si>
    <t>https://www.fadada.com/</t>
  </si>
  <si>
    <t>https://www.crunchbase.com/organization/fadada-com</t>
  </si>
  <si>
    <t>Shenzhen Fadada Network Technology Co., Ltd.</t>
  </si>
  <si>
    <t>Fadada.com is a electronic contract and electronic signature cloud service platform.</t>
  </si>
  <si>
    <t>Albatross Venture, Shanghai Fuli Investment Management</t>
  </si>
  <si>
    <t>Bojiang Capital, Encore Capital, HMC Ventures, Peeli Ventures, Yi Fang Group</t>
  </si>
  <si>
    <t>Ares Management, Tencent, Tiger Global Management, Vision Plus Capital</t>
  </si>
  <si>
    <t>Centurium Capital, Tencent, ZWC Partners</t>
  </si>
  <si>
    <t>Instana</t>
  </si>
  <si>
    <t>http://www.instana.com</t>
  </si>
  <si>
    <t>https://www.crunchbase.com/organization/instana</t>
  </si>
  <si>
    <t>Instana, Inc.</t>
  </si>
  <si>
    <t>Enterprise observability platform for modern Dev+Ops cloud-native microservices Application Performance Monitoring</t>
  </si>
  <si>
    <t>Target Partners, codecentric AG</t>
  </si>
  <si>
    <t>Accel, Target Partners</t>
  </si>
  <si>
    <t>Accel, Meritech Capital Partners</t>
  </si>
  <si>
    <t>Clarity Money</t>
  </si>
  <si>
    <t>http://www.claritymoney.com</t>
  </si>
  <si>
    <t>https://www.crunchbase.com/organization/clarity-money</t>
  </si>
  <si>
    <t>Clarity Money, Inc.</t>
  </si>
  <si>
    <t>Clarity Money empowers and saves you money with transformative financial organization, transparency and advocacy.</t>
  </si>
  <si>
    <t>ACME Capital, Bessemer Venture Partners, Maveron, Muse Capital, New York Angels, Next Coast Ventures, RRE Ventures, SVA, Shervin Pishevar, Soros Fund Management, Wisdom VC, ff Venture Capital</t>
  </si>
  <si>
    <t>ACME Capital, Abstract Ventures, Bessemer Venture Partners, Bossanova Investimentos, Citi Ventures, Daniel Scrivner, RRE Ventures, Shervin Pishevar, Wisdom VC, ff Venture Capital</t>
  </si>
  <si>
    <t>Devo</t>
  </si>
  <si>
    <t>http://www.devo.com</t>
  </si>
  <si>
    <t>https://www.crunchbase.com/organization/logtrust-s-l</t>
  </si>
  <si>
    <t>Devo Technology Inc.</t>
  </si>
  <si>
    <t>Devo is a cybersecurity company that provides cloud-native logging and security analytics for organizations.</t>
  </si>
  <si>
    <t>Pedro Tortosa</t>
  </si>
  <si>
    <t>Insight Partners, Kibo Ventures</t>
  </si>
  <si>
    <t>Bessemer Venture Partners, Georgian, Insight Partners</t>
  </si>
  <si>
    <t>Bessemer Venture Partners, Eurazeo, General Atlantic, Georgian, Insight Partners, Kibo Ventures, TCV</t>
  </si>
  <si>
    <t>Bessemer Venture Partners, Eurazeo, General Atlantic, Georgian, Insight Partners, Isai, Kibo Ventures, TCV</t>
  </si>
  <si>
    <t>Panorama Education</t>
  </si>
  <si>
    <t>http://panoramaed.com</t>
  </si>
  <si>
    <t>https://www.crunchbase.com/organization/panorama-education</t>
  </si>
  <si>
    <t>Panorama Education, LLC,</t>
  </si>
  <si>
    <t>Panorama Education brings the power of data to education through a SaaS platform used by hundreds of school districts across the US.</t>
  </si>
  <si>
    <t>Google Ventures, Owl Ventures, Spark Capital, Startup:Education, Uncork Capital, Webb Investment Network, Y Combinator</t>
  </si>
  <si>
    <t>Blue Ivy Ventures, Chan Zuckerberg Initiative, Emerson Collective, Owl Ventures, Spark Capital, Uncork Capital</t>
  </si>
  <si>
    <t>Catamount Ventures, Chan Zuckerberg Initiative, Emerson Collective, General Atlantic, Owl Ventures, Tao Capital Partners, Uncork Capital</t>
  </si>
  <si>
    <t>Reserve</t>
  </si>
  <si>
    <t>https://reserve.com</t>
  </si>
  <si>
    <t>https://www.crunchbase.com/organization/reserve</t>
  </si>
  <si>
    <t>Reserve Media, Inc.</t>
  </si>
  <si>
    <t>Reserve is a restaurant technology company focused on making every part of the dining experience better, for both restaurants and diners.</t>
  </si>
  <si>
    <t>ACME Capital, Expa, Homebrew, LAUNCH, Outlander Fund I Archimedes, QueensBridge Venture Partners, Shervin Pishevar, Tom Conrad, Vast Ventures</t>
  </si>
  <si>
    <t>ACME Capital, Advancit Capital, Bryant Stibel Investments, Expa, First Round Capital, Hinge Capital, Human Ventures, Jared Leto, Jon Favreau, Lowercase Capital, Plus Capital, SVA, Shervin Pishevar, TCG, Visionnaire Ventures, WME, Wildcat Venture Partners</t>
  </si>
  <si>
    <t>Expa, First Round Capital, Human Ventures</t>
  </si>
  <si>
    <t>Fingerlix</t>
  </si>
  <si>
    <t>https://maverix.in</t>
  </si>
  <si>
    <t>https://www.crunchbase.com/organization/fingerlix</t>
  </si>
  <si>
    <t>Maverix Platforms Private Limited</t>
  </si>
  <si>
    <t>Fingerlix is a semi-cooked food delivery app that creates delightful experience for customers.</t>
  </si>
  <si>
    <t>Zephyr Peacock India</t>
  </si>
  <si>
    <t>Accel, Alteria Capital, Zephyr Peacock India</t>
  </si>
  <si>
    <t>Accel, Infrastructure Leasing &amp; Financial Services Limited, RB Investments Pte. Ltd., Zephyr Peacock India</t>
  </si>
  <si>
    <t>PayFit</t>
  </si>
  <si>
    <t>https://payfit.com</t>
  </si>
  <si>
    <t>https://www.crunchbase.com/organization/payfit</t>
  </si>
  <si>
    <t>PayFit SAS</t>
  </si>
  <si>
    <t>PayFit offers technology that simplifies and automates payroll and HR processes for small and medium-sized businesses.</t>
  </si>
  <si>
    <t>Kima Ventures, Quentin Nickmans, The Family, Thibaud Elziere</t>
  </si>
  <si>
    <t>Geoffroy Roux de Bezieux, Jean-Daniel Guyot, Oleg Tscheltzoff, Otium Capital, Romain Cottard, The Family, Xavier Niel</t>
  </si>
  <si>
    <t>Accel, Otium Capital, Xavier Niel</t>
  </si>
  <si>
    <t>Bpifrance, Eurazeo, Philippe Suchet, Thibaud Elziere</t>
  </si>
  <si>
    <t>Accel, Bpifrance, Eurazeo, Frst, Xavier Niel</t>
  </si>
  <si>
    <t>Accel, Bpifrance, Eurazeo, General Atlantic</t>
  </si>
  <si>
    <t>Creditas</t>
  </si>
  <si>
    <t>https://www.creditas.com</t>
  </si>
  <si>
    <t>https://www.crunchbase.com/organization/creditas</t>
  </si>
  <si>
    <t>Creditas Financial Solutions LTD</t>
  </si>
  <si>
    <t>Creditas is a consumer loaning startup that operates a digital platform providing secured loans and low interest rates.</t>
  </si>
  <si>
    <t>Napkn Ventures, Rockaway Capital</t>
  </si>
  <si>
    <t>Headline, QED Investors, Quona Capital, Redpoint eventures</t>
  </si>
  <si>
    <t>International Finance Corporation, Kaszek, Prosus &amp; Naspers, QED Investors, Quona Capital, Redpoint eventures</t>
  </si>
  <si>
    <t>Amadeus Capital Partners, Bossanova Investimentos, Endeavor Catalyst, International Finance Corporation, Kaszek, Mouro Capital, Prosus &amp; Naspers, QED Investors, Quona Capital, VEF</t>
  </si>
  <si>
    <t>Amadeus Capital Partners, Mouro Capital, SoftBank, SoftBank Vision Fund, VEF</t>
  </si>
  <si>
    <t>Amadeus Capital Partners, Headline, Kaszek, Lightrock, SOFTBANK Latin America Ventures, SoftBank Vision Fund, Sunley House Capital Management, Tarsadia Investments, VEF, Wellington Management</t>
  </si>
  <si>
    <t>Actyus, Fidelity, Greentrail Capital, Headline, Kaszek, Lightrock, QED Investors, SOFTBANK Latin America Ventures, SoftBank Vision Fund, Sunley House Capital Management, VEF, Wellington Management</t>
  </si>
  <si>
    <t>The Players' Tribune</t>
  </si>
  <si>
    <t>http://www.theplayerstribune.com/</t>
  </si>
  <si>
    <t>https://www.crunchbase.com/organization/the-players-tribune</t>
  </si>
  <si>
    <t>The Players’ Tribune, Inc.</t>
  </si>
  <si>
    <t>The Players' Tribune is the leading sports content platform that developed the blueprint for athlete-driven storytelling.</t>
  </si>
  <si>
    <t>Legendary Entertainment, TriplePoint Ventures</t>
  </si>
  <si>
    <t>Bryant Stibel Investments, New Enterprise Associates</t>
  </si>
  <si>
    <t>Bryant Stibel Investments, GenTrust, Google Ventures, IVP, New Enterprise Associates, Thomas Tull</t>
  </si>
  <si>
    <t>51zhaoyou.com</t>
  </si>
  <si>
    <t>http://www.51zhaoyou.com</t>
  </si>
  <si>
    <t>https://www.crunchbase.com/organization/51zhaoyou-com</t>
  </si>
  <si>
    <t>Shanghai Zhaoyou Information Technology Co., Ltd.</t>
  </si>
  <si>
    <t>Zhaoyou is a B2B ecommerce platform for the petroleum industry.</t>
  </si>
  <si>
    <t>SIG China (SIG Asia Investments), Sky9 Capital, Yunqi Partners</t>
  </si>
  <si>
    <t>DCM Ventures, GGV Capital, Huochebang, Sky9 Capital, Yunqi Partners</t>
  </si>
  <si>
    <t>DCM Ventures, GGV Capital, GLP, Oceanpine Capital, Rainbow Capital, SIG China (SIG Asia Investments), Sky9 Capital, Tide Capital, Yunqi Partners</t>
  </si>
  <si>
    <t>Fluxx</t>
  </si>
  <si>
    <t>http://fluxx.io</t>
  </si>
  <si>
    <t>https://www.crunchbase.com/organization/fluxx</t>
  </si>
  <si>
    <t>Fluxx Labs, Inc.</t>
  </si>
  <si>
    <t>Fluxx is a cloud platform that provides innovative grants management software solutions for funders and doers.</t>
  </si>
  <si>
    <t>Felicis, Kresge Foundation</t>
  </si>
  <si>
    <t>Canvas Ventures, Felicis, Kresge Foundation</t>
  </si>
  <si>
    <t>Innoviti</t>
  </si>
  <si>
    <t>https://innoviti.com</t>
  </si>
  <si>
    <t>https://www.crunchbase.com/organization/innoviti</t>
  </si>
  <si>
    <t>Innoviti Payment Solutions Private Limited</t>
  </si>
  <si>
    <t>Innoviti develops payment processing, credit distribution, and payment management software solutions.</t>
  </si>
  <si>
    <t>Tata Capital</t>
  </si>
  <si>
    <t>Catamaran, New India Investment Corporation</t>
  </si>
  <si>
    <t>Bessemer Venture Partners, Catamaran, SBI Ven Capital</t>
  </si>
  <si>
    <t>Bessemer Venture Partners, FMO</t>
  </si>
  <si>
    <t>Bessemer Venture Partners, Bharat Jaisinghani, Patni Wealth Advisors, Sanjoy Bhattacharya, Trifecta Capital Advisors</t>
  </si>
  <si>
    <t>HealthVerity</t>
  </si>
  <si>
    <t>http://healthverity.com</t>
  </si>
  <si>
    <t>https://www.crunchbase.com/organization/healthverity</t>
  </si>
  <si>
    <t>HealthVerity, Inc.</t>
  </si>
  <si>
    <t>HealthVerity powers the discovery, licensing, and linkage of traditional and emerging healthcare data.</t>
  </si>
  <si>
    <t>Flare Capital Partners, Greycroft</t>
  </si>
  <si>
    <t>Flare Capital Partners, Foresite Capital, Greycroft</t>
  </si>
  <si>
    <t>Durable Capital Partners, Flare Capital Partners, Foresite Capital, Greycroft</t>
  </si>
  <si>
    <t>Rockets of Awesome</t>
  </si>
  <si>
    <t>https://www.rocketsofawesome.com/</t>
  </si>
  <si>
    <t>https://www.crunchbase.com/organization/rockets-of-awesome</t>
  </si>
  <si>
    <t>Launch Kids, Inc.</t>
  </si>
  <si>
    <t>Rockets of Awesome is a direct-to-consumer kids' apparel brand, designing and selling over-the-top clothes.</t>
  </si>
  <si>
    <t>Brand Foundry Ventures, Ecoast Angel Network, Female Founders Fund, Forerunner Ventures, General Catalyst, Launch, Lerer Hippeau, Sterling.VC, West Coast Investors</t>
  </si>
  <si>
    <t>August Capital, Forerunner Ventures, General Catalyst, Gwyneth Paltrow, Serena Ventures</t>
  </si>
  <si>
    <t>Burda Principal Investments, Park Bench Capital, Suffolk Equity Partners</t>
  </si>
  <si>
    <t>Angel Capital Management, August Capital, Burda Principal Investments, Foot Locker, Forerunner Ventures, General Catalyst, SignalFire</t>
  </si>
  <si>
    <t>StreamSets</t>
  </si>
  <si>
    <t>https://streamsets.com/</t>
  </si>
  <si>
    <t>https://www.crunchbase.com/organization/streamsets</t>
  </si>
  <si>
    <t>StreamSets, Inc</t>
  </si>
  <si>
    <t>Streamsets is a DataOps platform for modern data integration.</t>
  </si>
  <si>
    <t>Charles Zedlewski</t>
  </si>
  <si>
    <t>Accel, Battery Ventures, DCVC, Ignition Partners, New Enterprise Associates</t>
  </si>
  <si>
    <t>Accel, Battery Ventures, New Enterprise Associates</t>
  </si>
  <si>
    <t>Battery Ventures, Harmony Partners, New Enterprise Associates, Tenaya Capital</t>
  </si>
  <si>
    <t>Sourcepoint</t>
  </si>
  <si>
    <t>http://www.sourcepoint.com/</t>
  </si>
  <si>
    <t>https://www.crunchbase.com/organization/sourcepoint</t>
  </si>
  <si>
    <t>Sourcepoint Technologies, Inc.</t>
  </si>
  <si>
    <t>Sourcepoint is the data privacy software company for the digital marketing ecosystem.</t>
  </si>
  <si>
    <t>Accel, Foundry Group, Grape Arbor VC, Greycroft, Spark Capital</t>
  </si>
  <si>
    <t>Accel, Foundry Group, Greycroft, Northzone, Spark Capital</t>
  </si>
  <si>
    <t>KLOOK</t>
  </si>
  <si>
    <t>https://www.klook.com</t>
  </si>
  <si>
    <t>https://www.crunchbase.com/organization/klook</t>
  </si>
  <si>
    <t>Klook Travel Technology Limited</t>
  </si>
  <si>
    <t>Klook is a travel and leisure booking platform designed to connect travelers with experiences and attractions.</t>
  </si>
  <si>
    <t>Falcon Partners VC, Welight Capital</t>
  </si>
  <si>
    <t>China Growth Capital | CGC, Francis Leung, Matrix</t>
  </si>
  <si>
    <t>Matrix, Sequoia Capital China</t>
  </si>
  <si>
    <t>EDBI, Goldman Sachs, Matrix, OurCrowd</t>
  </si>
  <si>
    <t>Goldman Sachs, Matrix, OurCrowd, Sequoia Capital China, TCV</t>
  </si>
  <si>
    <t>Aspex Management, Matrix, Sequoia Capital China, SoftBank Vision Fund</t>
  </si>
  <si>
    <t>Daily Harvest</t>
  </si>
  <si>
    <t>https://www.daily-harvest.com</t>
  </si>
  <si>
    <t>https://www.crunchbase.com/organization/daily-harvest</t>
  </si>
  <si>
    <t>Daily Harvest, Inc.</t>
  </si>
  <si>
    <t>Daily Harvest is a customer-first platform that provides subscription-based food delivery services to offer healthy frozen foods.</t>
  </si>
  <si>
    <t>14W, BrandProject, Hedgewood, M13, Mindset Venture Group Ltd</t>
  </si>
  <si>
    <t>14W, Carter Reum, Collaborative Fund, Gwyneth Paltrow, Imaginary Ventures, Natalie Carnegie, Natalie Massenet, Nick Brown, Rubicon Venture Capital, Serena Ventures, WME Ventures</t>
  </si>
  <si>
    <t>BAM Ventures, Bobby Flay, Haylie Duff, Lightspeed Venture Partners, M13, Shaun White, VMG Partners</t>
  </si>
  <si>
    <t>3L Capital, Able Partners</t>
  </si>
  <si>
    <t>Lightspeed Venture Partners, Lone Pine Capital, Suttona Capital</t>
  </si>
  <si>
    <t>Cloudbeds</t>
  </si>
  <si>
    <t>https://www.cloudbeds.com</t>
  </si>
  <si>
    <t>https://www.crunchbase.com/organization/cloudbeds</t>
  </si>
  <si>
    <t>Digital Arbitrage, Inc.</t>
  </si>
  <si>
    <t>Cloudbeds’ hospitality management platform enables hotels to grow revenue, streamline operations, and deliver memorable guest experiences.</t>
  </si>
  <si>
    <t>Cultivation Capital, Joe Maxwell, Moore Venture Partners, Seed San Diego, Tech Coast Angels, eonCapital</t>
  </si>
  <si>
    <t>ClearVision Equity Partners, Cultivation Capital, Nashville Capital, PeakSpan Capital, Rady Venture Fund, TTCER Partners</t>
  </si>
  <si>
    <t>Counterpart Ventures, Cultivation Capital, PeakSpan Capital, Recruit Holdings, Viking Global Investors</t>
  </si>
  <si>
    <t>Counterpart Ventures, Echo Street Capital, PeakSpan Capital, SoftBank Vision Fund, Viking Global Investors, Walleye Capital</t>
  </si>
  <si>
    <t>TravelBank</t>
  </si>
  <si>
    <t>http://travelbank.com/</t>
  </si>
  <si>
    <t>https://www.crunchbase.com/organization/travelbank</t>
  </si>
  <si>
    <t>Travelator, Inc.</t>
  </si>
  <si>
    <t>TravelBank is the modern all-in-one business travel and expense management platform.</t>
  </si>
  <si>
    <t>Accel, New Enterprise Associates</t>
  </si>
  <si>
    <t>Accel, DCM Ventures, DHVC, Jason Lin, New Enterprise Associates, Propel VC</t>
  </si>
  <si>
    <t>Alumni Ventures</t>
  </si>
  <si>
    <t>Bevi</t>
  </si>
  <si>
    <t>http://bevi.co</t>
  </si>
  <si>
    <t>https://www.crunchbase.com/organization/bevi</t>
  </si>
  <si>
    <t>Hydration Labs, Inc.</t>
  </si>
  <si>
    <t>Bevi develops a smart water dispenser that customizes flavored and sparkling beverages on demand.</t>
  </si>
  <si>
    <t>Chasella, Horizons Ventures, Tamarisc Ventures, TechU Ventures</t>
  </si>
  <si>
    <t>Avenir Growth Capital, Horizons Ventures, Tamarisc Ventures, Trinity Ventures</t>
  </si>
  <si>
    <t>Bessemer Venture Partners, Horizons Ventures, Trinity Ventures</t>
  </si>
  <si>
    <t>Cowen Group</t>
  </si>
  <si>
    <t>SiFive</t>
  </si>
  <si>
    <t>https://www.sifive.com</t>
  </si>
  <si>
    <t>https://www.crunchbase.com/organization/sifive</t>
  </si>
  <si>
    <t>SiFive, Inc.</t>
  </si>
  <si>
    <t>SiFive is a platform offering open-source semiconductor technology and software automation.</t>
  </si>
  <si>
    <t>OUP (Osage University Partners), Spark Capital, Sutter Hill Ventures</t>
  </si>
  <si>
    <t>Berkeley SkyDeck Fund, Chengwei Capital, Huami, Intel Capital, OUP (Osage University Partners), SK Telecom, Samsung Ventures, Spark Capital, Sutter Hill Ventures, Western Digital Capital</t>
  </si>
  <si>
    <t>Chengwei Capital, Huami, OUP (Osage University Partners), Qualcomm Ventures, Spark Capital, Sutter Hill Ventures</t>
  </si>
  <si>
    <t>Intel Capital, OUP (Osage University Partners), Prosperity7 Ventures, Qualcomm Ventures, SK Hynix, Spark Capital, Sutter Hill Ventures, Western Digital Capital</t>
  </si>
  <si>
    <t>Coatue, Ibex Investors, Intel Capital</t>
  </si>
  <si>
    <t>Alto Pharmacy</t>
  </si>
  <si>
    <t>https://www.alto.com</t>
  </si>
  <si>
    <t>https://www.crunchbase.com/organization/scriptdash</t>
  </si>
  <si>
    <t>Alto, Inc.</t>
  </si>
  <si>
    <t>Alto is a digital pharmacy that makes the prescription experience easier.</t>
  </si>
  <si>
    <t>Bantam Group, Chrys Bader-Wechseler, E-Merge, Justin Mateen, Nick Raushenbush, Palapa Ventures, Soma Capital, Travis VanderZanden, Tyler Mateen</t>
  </si>
  <si>
    <t>CSC Upshot, Hack VC, Jackson Square Ventures, Justin Mateen</t>
  </si>
  <si>
    <t>DST Global, Daniel Kan, Greenoaks, Hack VC, Jackson Square Ventures, Justin Kan, Meritech Capital Partners, Y Combinator</t>
  </si>
  <si>
    <t>Cem Garih, DNA Capital, Esas Ventures, Greenoaks, Jackson Square Ventures, Justin Mateen, Nimble Ventures, Olive Tree Capital, Zola Global Investors</t>
  </si>
  <si>
    <t>Cem Garih, Esas Ventures, Greenoaks, Jackson Square Ventures, LIAN Group, Olive Tree Capital, SoftBank Vision Fund, Zola Global Investors</t>
  </si>
  <si>
    <t>BCS Capital, Flucas Ventures, Madryn Asset Management, Sand Hill Angels, SoftBank Vision Fund, What If Ventures</t>
  </si>
  <si>
    <t>Anchor Capital GP, FJ Labs, What If Ventures</t>
  </si>
  <si>
    <t>Plenty</t>
  </si>
  <si>
    <t>https://www.plenty.ag</t>
  </si>
  <si>
    <t>https://www.crunchbase.com/organization/see-jane-farm</t>
  </si>
  <si>
    <t>Plenty Unlimited Inc.</t>
  </si>
  <si>
    <t>Plenty is a vertical farming company that brings fresh, pesticide-free produce to customers.</t>
  </si>
  <si>
    <t>Pete Flint</t>
  </si>
  <si>
    <t>Bezos Expeditions, DCM Ventures, DCVC, Finistere Ventures, Innovation Endeavors, Louis Bacon, SoftBank Vision Fund</t>
  </si>
  <si>
    <t>Driscoll's, SoftBank Vision Fund</t>
  </si>
  <si>
    <t>JS Capital Management, One Madison Group, SoftBank Vision Fund, Walmart</t>
  </si>
  <si>
    <t>Chehaoduo</t>
  </si>
  <si>
    <t>http://www.guazi.com</t>
  </si>
  <si>
    <t>https://www.crunchbase.com/organization/guazi-com</t>
  </si>
  <si>
    <t>Chehaoduo Used Automobile Agency Beijing Co Ltd.</t>
  </si>
  <si>
    <t>Chehaoduo is an online car trading platform that directly links individual car sellers and buyers.</t>
  </si>
  <si>
    <t>CMB International Capital Corporation, Dragoneer Investment Group, H Capital Advance, Hike Capital, Jingxin Venture Capital, Matrix Partners China, Sequoia Capital China</t>
  </si>
  <si>
    <t>Capital Today, DST Global, FountainVest Partners, GIC, H Capital Advance, Hike Capital, ICBC International, IDG Capital, Sequoia Capital China, Shanhang Capital Investment, Shougang Fund, Taihe Capital, Tencent, YF Capital</t>
  </si>
  <si>
    <t>H Capital Advance, IDG Capital, Mark Yang, Sequoia Capital China, SoftBank Vision Fund</t>
  </si>
  <si>
    <t>Zaihui</t>
  </si>
  <si>
    <t>http://www.kezaihui.com</t>
  </si>
  <si>
    <t>https://www.crunchbase.com/organization/zaihui</t>
  </si>
  <si>
    <t>Shanghai Zaihui Internet Technology Ltd. Co.</t>
  </si>
  <si>
    <t>Restaurant SaaS and Virtual Brands in China</t>
  </si>
  <si>
    <t>Lightspeed Venture Partners, ZhenFund</t>
  </si>
  <si>
    <t>BAI capital, DCM Ventures, Lightspeed Venture Partners, ZhenFund</t>
  </si>
  <si>
    <t>Blue Lake Capital AG, DCM Ventures, ZhenFund</t>
  </si>
  <si>
    <t>Ceyuan Ventures, Lightspeed China Partners, YF Capital</t>
  </si>
  <si>
    <t>B Capital, Borun Capital, SoftBank Vision Fund, Sunshine Insurance Group</t>
  </si>
  <si>
    <t>Brandless</t>
  </si>
  <si>
    <t>http://www.brandless.com</t>
  </si>
  <si>
    <t>https://www.crunchbase.com/organization/brandless</t>
  </si>
  <si>
    <t>Brandless, Inc.</t>
  </si>
  <si>
    <t>Brandless is an omni-channel commerce platform creating a new kind of marketplace that empowers companies and people to be a force for good.</t>
  </si>
  <si>
    <t>Cowboy Ventures, Slow Ventures</t>
  </si>
  <si>
    <t>ACME Capital, Cowboy Ventures, Google Ventures, Natalie Carnegie, Redpoint, Serena Ventures, Slow Ventures</t>
  </si>
  <si>
    <t>#Angels, Cherry Tree Investments, Cowboy Ventures, Google Ventures, Jessica Seinfeld, New Enterprise Associates, Redpoint, Scooter Braun, Stephen Curry</t>
  </si>
  <si>
    <t>ACME Capital, Google Ventures, New Enterprise Associates, Next Play Capital, Redpoint, SoftBank Vision Fund</t>
  </si>
  <si>
    <t>Clip</t>
  </si>
  <si>
    <t>https://clip.mx</t>
  </si>
  <si>
    <t>https://www.crunchbase.com/organization/payclip</t>
  </si>
  <si>
    <t>PayClip, Inc.</t>
  </si>
  <si>
    <t>Clip is the leading digital payments and commerce enablement platform in Mexico.</t>
  </si>
  <si>
    <t>Accion, Angel Ventures</t>
  </si>
  <si>
    <t>American Express Ventures</t>
  </si>
  <si>
    <t>American Express Ventures, General Atlantic, SoftBank</t>
  </si>
  <si>
    <t>SOFTBANK Latin America Ventures, Viking Global Investors</t>
  </si>
  <si>
    <t>Trusona</t>
  </si>
  <si>
    <t>http://www.trusona.com</t>
  </si>
  <si>
    <t>https://www.crunchbase.com/organization/trusona</t>
  </si>
  <si>
    <t>Trusona Inc.</t>
  </si>
  <si>
    <t>Trusona secures identity authentication, removes passwords from the user experience, and elevate login experience.</t>
  </si>
  <si>
    <t>Generation Ventures, Kleiner Perkins</t>
  </si>
  <si>
    <t>Kleiner Perkins, M12 - Microsoft's Venture Fund</t>
  </si>
  <si>
    <t>Akamai Technologies, Georgian, Kleiner Perkins, M12 - Microsoft's Venture Fund, OurCrowd, Seven Peaks Ventures</t>
  </si>
  <si>
    <t>PerimeterX</t>
  </si>
  <si>
    <t>https://www.perimeterx.com</t>
  </si>
  <si>
    <t>https://www.crunchbase.com/organization/perimeterx-inc-</t>
  </si>
  <si>
    <t>PerimeterX, Inc.</t>
  </si>
  <si>
    <t>PerimeterX offers a web security service, protecting web sites from modern security threats.</t>
  </si>
  <si>
    <t>DCVC, Vertex Ventures, Vertex Ventures US</t>
  </si>
  <si>
    <t>Canaan Partners, DCVC, Vertex Ventures, Vertex Ventures US</t>
  </si>
  <si>
    <t>Adams Street Partners, Canaan Partners, DCVC, Scale Venture Partners, Vertex Ventures, Vertex Ventures US</t>
  </si>
  <si>
    <t>Adams Street Partners, AllianceBernstein, Canaan Partners, DTCP, Dragon Capital, GoldenArc Capital, JSCapital, Scale Venture Partners, Stereo Capital, Vertex Ventures</t>
  </si>
  <si>
    <t>Abra</t>
  </si>
  <si>
    <t>https://www.abra.com</t>
  </si>
  <si>
    <t>https://www.crunchbase.com/organization/abra</t>
  </si>
  <si>
    <t>Plutus Financial Holdings, Inc.</t>
  </si>
  <si>
    <t>Abra is a digital asset financial platform where consumers and institutions can buy, sell, store, borrow, and generate yield on crypto.</t>
  </si>
  <si>
    <t>Boost VC, Digital Currency Group, Operative Capital, RRE Ventures</t>
  </si>
  <si>
    <t>Digital Currency Group, First Round Capital, Future Perfect Ventures, LAUNCH, Lerer Hippeau, RRE Ventures, Recursive Ventures, Silicon Badia</t>
  </si>
  <si>
    <t>American Express, Arbor Ventures, Bossanova Investimentos, CMT Digital Ventures, HCM Capital, IGNIA, Jungle Ventures, Lerer Hippeau, RRE Ventures, Silver8 Capital</t>
  </si>
  <si>
    <t>2TM, Accelerator Ventures, American Express Ventures, Angel Collective Opportunity Fund, Arbor Ventures, Blockchain Capital, CMT Digital Ventures, Disrupt Ventures, IGNIA, Kenetic, Kingsway Capital, Lerer Hippeau, Parallax Ventures, RRE Ventures, Stellar Development Foundation, Tiga Investments</t>
  </si>
  <si>
    <t>Yaoshibang</t>
  </si>
  <si>
    <t>http://www.ysbang.cn/</t>
  </si>
  <si>
    <t>https://www.crunchbase.com/organization/yaoshibang</t>
  </si>
  <si>
    <t>Yaoshibang is a Chinese B2B pharmaceutical trading platform.</t>
  </si>
  <si>
    <t>Fosun Pharma</t>
  </si>
  <si>
    <t>Co-Power Capital Management, Fosun International, Green Pine Capital Partners, Ivy Capital</t>
  </si>
  <si>
    <t>DCM Ventures, ECC Capital, Green Pine Capital Partners, SIG China (SIG Asia Investments), Shunwei Capital</t>
  </si>
  <si>
    <t>DCM Ventures, H. Capital, Tiger Global Management</t>
  </si>
  <si>
    <t>Baidu, Green Pine Capital Partners, Pearl River Investment, SFUND</t>
  </si>
  <si>
    <t>PMV Pharmaceuticals</t>
  </si>
  <si>
    <t>http://www.pmvpharma.com/</t>
  </si>
  <si>
    <t>https://www.crunchbase.com/organization/pmv-pharmaceutcals-inc</t>
  </si>
  <si>
    <t>PMV Pharmaceuticals, Inc.</t>
  </si>
  <si>
    <t>PMV Pharmaceuticals is a developer of p53-targeted small molecule drugs for the treatment of cancer.</t>
  </si>
  <si>
    <t>InterWest Partners, OUP (Osage University Partners), OrbiMed</t>
  </si>
  <si>
    <t>Euclidean Capital, InterWest Partners, OUP (Osage University Partners), OrbiMed, Topspin Partners</t>
  </si>
  <si>
    <t>Boxer Capital, Euclidean Capital, InterWest Partners, Nextech Invest, OUP (Osage University Partners), OrbiMed, Topspin Partners, Viking Global Investors</t>
  </si>
  <si>
    <t>Avoro Capital Advisors, Boxer Capital, Nextech Invest, OrbiMed, RA Capital Management, Viking Global Investors, Wellington Management</t>
  </si>
  <si>
    <t>HelloSign</t>
  </si>
  <si>
    <t>http://www.hellosign.com</t>
  </si>
  <si>
    <t>https://www.crunchbase.com/organization/hellosign</t>
  </si>
  <si>
    <t>JN PROJECTS Inc.</t>
  </si>
  <si>
    <t>HelloSign offers fast, secure, and legally binding eSignatures for businesses.</t>
  </si>
  <si>
    <t>Foundry Group, Greylock, Josh Reeves, Khosla Ventures, Paul Buchheit, Tien Tzuo, U.S. Venture Partners, Webb Investment Network, Zach Coelius</t>
  </si>
  <si>
    <t>Grail</t>
  </si>
  <si>
    <t>https://www.grail.com</t>
  </si>
  <si>
    <t>https://www.crunchbase.com/organization/grail</t>
  </si>
  <si>
    <t>GRAIL, Inc.</t>
  </si>
  <si>
    <t>Grail develops a pan-cancer screening test designed to detect cancers at an early stage.</t>
  </si>
  <si>
    <t>ARCH Venture Partners, Bezos Expeditions, Bill Gates, Biomatics Capital Partners, Google Ventures, Illumina, Longwood Fund, Sutter Hill Ventures</t>
  </si>
  <si>
    <t>ARCH Venture Partners, Amino Capital, Glen Kacher, Johnson &amp; Johnson Development Corporation, The Mark Foundation for Cancer Research</t>
  </si>
  <si>
    <t>6 Dimensions Capital, Ally Bridge Group, Blue Pool Capital, China Merchants Securities, Genuity Science, Hillhouse Investment, Huangpu River Capital, ICBC International, Sequoia Capital China</t>
  </si>
  <si>
    <t>Canada Pension Plan Investment Board, Huangpu River Capital, Illumina, PSP Investments</t>
  </si>
  <si>
    <t>Zhuiyi Technology</t>
  </si>
  <si>
    <t>https://www.zhuiyi.ai</t>
  </si>
  <si>
    <t>https://www.crunchbase.com/organization/zhuiyi-technology</t>
  </si>
  <si>
    <t>Zhuiyi Shenzhen Chaoyi Technology Co., Ltd.</t>
  </si>
  <si>
    <t>Zhuiyi Technology is an artificial intelligence start-up that develops AI platform.</t>
  </si>
  <si>
    <t>5Y Capital, Gaorong Capital</t>
  </si>
  <si>
    <t>5Y Capital, GGV Capital, Gaorong Capital, Sinovation Ventures</t>
  </si>
  <si>
    <t>5Y Capital, China Merchants Venture Capital, GGV Capital, Gaorong Capital, Sinovation Ventures</t>
  </si>
  <si>
    <t>Call9</t>
  </si>
  <si>
    <t>http://www.call9.com/</t>
  </si>
  <si>
    <t>https://www.crunchbase.com/organization/call9</t>
  </si>
  <si>
    <t>Call9, Inc.</t>
  </si>
  <si>
    <t>Call9 Delivers On-Demand Doctors In Emergency Situations</t>
  </si>
  <si>
    <t>FundersClub, Y Combinator</t>
  </si>
  <si>
    <t>8VC, Anne Wojcicki, Great Oaks Venture Capital, Index Ventures, Moment Ventures, Refactor Capital, Sahra Growth Capital, Y Combinator</t>
  </si>
  <si>
    <t>Index Ventures, Redmile Group, Refactor Capital, Western Technology Investment, Y Combinator</t>
  </si>
  <si>
    <t>ACV</t>
  </si>
  <si>
    <t>https://www.acvauctions.com/</t>
  </si>
  <si>
    <t>https://www.crunchbase.com/organization/acv-auctions</t>
  </si>
  <si>
    <t>ACV Auctions, Inc.</t>
  </si>
  <si>
    <t>ACV is a full-service dealer marketplace that runs online automotive auctions.</t>
  </si>
  <si>
    <t>Jack Greco</t>
  </si>
  <si>
    <t>Armory Square Ventures, Rand Capital, SBNY, SoftBank Capital, Tribeca Venture Partners, Z80 Labs Technology Incubator</t>
  </si>
  <si>
    <t>Armory Square Ventures, Bessemer Venture Partners, Rand Capital, SBNY, Tribeca Venture Partners</t>
  </si>
  <si>
    <t>Armory Square Ventures, Bessemer Venture Partners, SoftBank Capital, Tribeca Venture Partners, UpVentures Capital</t>
  </si>
  <si>
    <t>Armory Square Ventures, Bain Capital Ventures, Bessemer Venture Partners, Future Fund, SWFI, Tribeca Venture Partners</t>
  </si>
  <si>
    <t>Atreides Management, Bain Capital Ventures, Bessemer Venture Partners, Fidelity, Tribeca Venture Partners, Wellington Management</t>
  </si>
  <si>
    <t>monday.com</t>
  </si>
  <si>
    <t>https://monday.com</t>
  </si>
  <si>
    <t>https://www.crunchbase.com/organization/mondaydotcom</t>
  </si>
  <si>
    <t>monday.com is a work operating system where organizations of any size can create processes to manage every aspect of their work.</t>
  </si>
  <si>
    <t>Entrée Capital, Genesis Partners</t>
  </si>
  <si>
    <t>Entrée Capital, Genesis Partners, Insight Partners</t>
  </si>
  <si>
    <t>Entrée Capital, Insight Partners, Stripes</t>
  </si>
  <si>
    <t>Entrée Capital, Hamilton Lane, HarbourVest Partners, ION Crossover Partners, Insight Partners, Launchbay Capital, Sapphire Ventures, Vintage Investment Partners</t>
  </si>
  <si>
    <t>Drive.ai</t>
  </si>
  <si>
    <t>http://www.drive.ai</t>
  </si>
  <si>
    <t>https://www.crunchbase.com/organization/drive-ai</t>
  </si>
  <si>
    <t>Drive.ai Inc.</t>
  </si>
  <si>
    <t>Drive.ai creates AI software for autonomous vehicles.</t>
  </si>
  <si>
    <t>Carol Reiley</t>
  </si>
  <si>
    <t>InnoSpring Seed Fund, Maniv Mobility, Northern Light Venture Capital, Oriza Ventures</t>
  </si>
  <si>
    <t>GGV Capital, New Enterprise Associates, Northern Light Venture Capital</t>
  </si>
  <si>
    <t>Headspace</t>
  </si>
  <si>
    <t>http://www.headspacehealth.com</t>
  </si>
  <si>
    <t>https://www.crunchbase.com/organization/headspace</t>
  </si>
  <si>
    <t>Headspace, Inc.</t>
  </si>
  <si>
    <t>Headspace specializes in providing mental healthcare, including coaching therapy and psychiatry, as well as meditation mindfulness tools.</t>
  </si>
  <si>
    <t>Advancit Capital, Allen &amp; Company, Breyer Capital, Broadway Video Ventures, Cash Warren, Deerfield, Freelands Ventures, Jared Leto, Jeff Weiner, Jessica Alba, Next Play Ventures, Refactor Capital, Ryan Seacrest, SVA, TCG, WME</t>
  </si>
  <si>
    <t>Revelation Partners, Spectrum Equity</t>
  </si>
  <si>
    <t>Vaxcyte</t>
  </si>
  <si>
    <t>http://www.vaxcyte.com</t>
  </si>
  <si>
    <t>https://www.crunchbase.com/organization/sutrovax</t>
  </si>
  <si>
    <t>Vaxcyte, Inc.</t>
  </si>
  <si>
    <t>Vaxcyte focuses on developing vaccines designed to prevent or treat some of the most common and deadly infectious diseases worldwide.</t>
  </si>
  <si>
    <t>Abingworth, CTI Life Sciences Fund, Longitude Capital, Roche Venture Fund</t>
  </si>
  <si>
    <t>Abingworth, CTI Life Sciences Fund, Frazier Healthcare Partners, Longitude Capital, Pivotal bioVenture Partners, Roche Venture Fund</t>
  </si>
  <si>
    <t>Abingworth, Foresite Capital, Medicxi, Roche Venture Fund, TPG Growth</t>
  </si>
  <si>
    <t>Abingworth, CTI Life Sciences Fund, Foresite Capital, Frazier Healthcare Partners, Janus Henderson Investors, Longitude Capital, Medicxi, Pivotal bioVenture Partners, RA Capital Management, Roche Venture Fund, TPG Growth</t>
  </si>
  <si>
    <t>Heptio</t>
  </si>
  <si>
    <t>https://www.heptio.com/</t>
  </si>
  <si>
    <t>https://www.crunchbase.com/organization/heptio</t>
  </si>
  <si>
    <t>Heptio Inc.</t>
  </si>
  <si>
    <t>Heptio is a company that is built to support and advance the open Kubernetes ecosystem.</t>
  </si>
  <si>
    <t>Accel, Madrona</t>
  </si>
  <si>
    <t>Accel, Lightspeed Venture Partners, Madrona</t>
  </si>
  <si>
    <t>CoverWallet</t>
  </si>
  <si>
    <t>https://www.coverwallet.com</t>
  </si>
  <si>
    <t>https://www.crunchbase.com/organization/coverwallet</t>
  </si>
  <si>
    <t>CoverWallet, Inc.</t>
  </si>
  <si>
    <t>CoverWallet is an online platform that offers insurance management services to its clients.</t>
  </si>
  <si>
    <t>Adeyemi Ajao, Alex Lintner, Alfonso Villanueva, Amol Sarva, Andres Blank, Augusta Investments LLC, Borja Borrero, Christian Busch, Ed Roberts, Founder Collective, Highland Capital Partners, Jacob Gibson, Jason Traff, Jim Cash, Joan Lamm-Tennant, Jonathan Swanson, Julio Bruno, Luis Sanz, Paul English, Scott Hartley, Two Culture Capital, Two Sigma Ventures</t>
  </si>
  <si>
    <t>Founder Collective, Highland Capital Partners, Index Ventures, Two Sigma Ventures, Union Square Ventures</t>
  </si>
  <si>
    <t>C.V. Starr &amp; Co, Foundation Capital, Index Ventures, Two Sigma Ventures, Union Square Ventures</t>
  </si>
  <si>
    <t>Modsy</t>
  </si>
  <si>
    <t>http://www.modsy.com</t>
  </si>
  <si>
    <t>https://www.crunchbase.com/organization/modsy-2</t>
  </si>
  <si>
    <t>Pencil and Pixel, Inc.</t>
  </si>
  <si>
    <t>Modsy combines advanced 3D graphics, computer vision, and creative curation to provide its customers with home design guidance and plans.</t>
  </si>
  <si>
    <t>Astia Angels, BBG Ventures, Cindy Padnos, Compound, Eoin Harrington, Levensohn Venture Partners, Norwest Venture Partners, Sharon Vosmek, Susan Feldman</t>
  </si>
  <si>
    <t>Astia Angels, BBG Ventures, Eoin Harrington, Google Ventures, Joanne Wilson, Levensohn Venture Partners, Norwest Venture Partners, Pascal Levensohn, Susa Ventures</t>
  </si>
  <si>
    <t>AME Cloud Ventures, Advance Venture Partners, BBG Ventures, Birchmere Ventures, Comcast Ventures, Google Ventures, NBCUniversal, Norwest Venture Partners</t>
  </si>
  <si>
    <t>Advance Venture Partners, Comcast Ventures, Norwest Venture Partners, TCV</t>
  </si>
  <si>
    <t>Forty Seven</t>
  </si>
  <si>
    <t>http://www.fortyseveninc.com</t>
  </si>
  <si>
    <t>https://www.crunchbase.com/organization/forty-seven</t>
  </si>
  <si>
    <t>Forty Seven, Inc.</t>
  </si>
  <si>
    <t>Forty Seven is a clinical-stage immuno-oncology company that is developing therapies targeting cancer immune evasion pathways.</t>
  </si>
  <si>
    <t>Clarus Ventures, Google Ventures, Lightspeed Venture Partners, Sutter Hill Ventures</t>
  </si>
  <si>
    <t>Clarus Ventures, Google Ventures, Lightspeed Venture Partners, Sutter Hill Ventures, Wellington Management</t>
  </si>
  <si>
    <t>PandaDoc</t>
  </si>
  <si>
    <t>https://www.pandadoc.com</t>
  </si>
  <si>
    <t>https://www.crunchbase.com/organization/pandadoc</t>
  </si>
  <si>
    <t>PandaDoc Inc.</t>
  </si>
  <si>
    <t>PandaDoc enables users to create, deliver, and manage their teams’ quotes, proposals, contracts, and other sales collateral.</t>
  </si>
  <si>
    <t>AltaIR Capital, Ihar Mahaniok, Kima Ventures</t>
  </si>
  <si>
    <t>AltaIR Capital, Altos Ventures, TMT Investments</t>
  </si>
  <si>
    <t>Altos Ventures, EBRD Venture Capital, HubSpot, M12 - Microsoft's Venture Fund, Rembrandt Venture Partners, Scott Cunningham</t>
  </si>
  <si>
    <t>Altos Ventures, G Squared, M12 - Microsoft's Venture Fund, OMERS Growth Equity, One Peak, Rembrandt Venture Partners</t>
  </si>
  <si>
    <t>Heap</t>
  </si>
  <si>
    <t>https://heap.io</t>
  </si>
  <si>
    <t>https://www.crunchbase.com/organization/heap</t>
  </si>
  <si>
    <t>Heap Inc.</t>
  </si>
  <si>
    <t>Heap is a platform that provides analytics infrastructure to reduce the annoying parts of user analytics.</t>
  </si>
  <si>
    <t>Initialized Capital, Menlo Ventures, New Enterprise Associates, Pear VC</t>
  </si>
  <si>
    <t>DTCP, Initialized Capital, Maverick Ventures, Menlo Ventures, New Enterprise Associates, NewView Capital, Pear VC, SharesPost Investment Management, Triangle Peak Partners</t>
  </si>
  <si>
    <t>DTCP, Goldman Sachs Asset Management, Maverick Ventures, Menlo Ventures, NewView Capital, Sixth Street, The Private Shares Fund, Triangle Peak Partners</t>
  </si>
  <si>
    <t>Xometry</t>
  </si>
  <si>
    <t>https://www.xometry.com</t>
  </si>
  <si>
    <t>https://www.crunchbase.com/organization/xometry</t>
  </si>
  <si>
    <t>Xometry, Inc.</t>
  </si>
  <si>
    <t>Xometry is an online marketplace that allows customers to access a network of machine shops and custom manufacturers.</t>
  </si>
  <si>
    <t>GE Ventures, Highland Capital Partners</t>
  </si>
  <si>
    <t>Almaz Capital, BMW i Ventures, Foundry Group, GE Ventures, Greenspring Associates, Highland Capital Partners</t>
  </si>
  <si>
    <t>Almaz Capital, BMW i Ventures, Foundry Group, GE Ventures, Highland Capital Partners, Keyhorse Capital (KSTC), Maryland Venture Fund</t>
  </si>
  <si>
    <t>Almaz Capital, BMW i Ventures, Dell Technologies Capital, Foundry Group, GE Ventures, Greenspring Associates, Highland Capital Partners, Maryland Venture Fund</t>
  </si>
  <si>
    <t>Almaz Capital, ArrowMark Partners, BMW i Ventures, Bosch Ventures, Dell Technologies Capital, Durable Capital Partners, Employee Stock Option Fund, Foundry Group, Greenspring Associates, Highland Capital Partners, T. Rowe Price</t>
  </si>
  <si>
    <t>Grove Collaborative</t>
  </si>
  <si>
    <t>http://www.grove.co</t>
  </si>
  <si>
    <t>https://www.crunchbase.com/organization/epantry-llc</t>
  </si>
  <si>
    <t>Grove Collaborative, Inc.</t>
  </si>
  <si>
    <t>Grove creates and curates high-performing, planet-first home, and personal care products.</t>
  </si>
  <si>
    <t>NextView Ventures, Tom Williams</t>
  </si>
  <si>
    <t>Bullpen Capital, CSC Upshot, Charlie Songhurst, Chris Sang, Edelweiss.vc, Forefront Venture Partners, Hedgewood, James Conigliaro, Josh Mailman, Kensington Capital Partners Limited, MHS Capital, NextView Ventures, Proton Enterprises, Tom Williams, TriplePoint Ventures</t>
  </si>
  <si>
    <t>Edelweiss.vc, Forefront Venture Partners, Mayfield Fund, Rick Marini, Tom Williams</t>
  </si>
  <si>
    <t>Bullpen Capital, Forefront Venture Partners, John Replogle, MHS Capital, Mayfield Fund, NextView Ventures, Norwest Venture Partners, Serious Change, TQ Ventures, Tom Williams</t>
  </si>
  <si>
    <t>Forefront Venture Partners, General Atlantic, Glynn Capital Management, Greenspring Associates, Heron Rock Fund, Lone Pine Capital, MHS Capital, Mayfield Fund, NextView Ventures, Norwest Venture Partners, Seek Ventures, Tom Williams</t>
  </si>
  <si>
    <t>10X Capital, Glynn Capital Management, Gutbrain Ventures, Kapital Partners, Morgan Stanley Investment Management, NextView Ventures, The R-Group, LLC</t>
  </si>
  <si>
    <t>Paddle</t>
  </si>
  <si>
    <t>https://paddle.com</t>
  </si>
  <si>
    <t>https://www.crunchbase.com/organization/paddle</t>
  </si>
  <si>
    <t>Paddle.com Market Limited</t>
  </si>
  <si>
    <t>Paddle is a payments infrastructure provider for SaaS companies.</t>
  </si>
  <si>
    <t>Business Growth Fund, Kindred Capital, Mark Pearson</t>
  </si>
  <si>
    <t>Business Growth Fund, Kindred Capital, MacPaw, Notion Capital</t>
  </si>
  <si>
    <t>83North, FTV Capital, Kindred Capital, Notion Capital</t>
  </si>
  <si>
    <t>83North, FTV Capital, Kindred Capital, Kohlberg Kravis Roberts, Notion Capital</t>
  </si>
  <si>
    <t>Metacrine</t>
  </si>
  <si>
    <t>http://www.metacrine.com/</t>
  </si>
  <si>
    <t>https://www.crunchbase.com/organization/metacrine</t>
  </si>
  <si>
    <t>Metacrine, Inc.</t>
  </si>
  <si>
    <t>Metacrine is a clinical-stage bio pharmaceutical company focused on building an innovative pipeline of best-in-class drugs.</t>
  </si>
  <si>
    <t>ARCH Venture Partners, EcoR1 Capital, Polaris Partners, venBio Partners</t>
  </si>
  <si>
    <t>ARCH Venture Partners, Alexandria Venture Investments, New Enterprise Associates, Polaris Partners, venBio Partners</t>
  </si>
  <si>
    <t>ARCH Venture Partners, Alexandria Venture Investments, ArrowMark Partners, Deerfield Capital Management, Franklin Templeton, Invus, LifeSci Venture Partners, Lilly Asia Ventures, New Enterprise Associates, Polaris Partners, Venrock Healthcare Capital Partners, Vivo Capital, venBio Partners</t>
  </si>
  <si>
    <t>Magicpin</t>
  </si>
  <si>
    <t>https://magicpin.in/magic/index.php</t>
  </si>
  <si>
    <t>https://www.crunchbase.com/organization/magicpin</t>
  </si>
  <si>
    <t>Samast Technologies</t>
  </si>
  <si>
    <t>Magicpin is a platform that allows its users to shop and interact with those around them.</t>
  </si>
  <si>
    <t>Knollwood Investment Advisory, Lightspeed Venture Partners, Moonstone Investments, Peak XV Partners, Srivatsan Rajan, The Bunting Family Private Fund, Vy Capital, WaterBridge Ventures</t>
  </si>
  <si>
    <t>Lightspeed India Partners, Moonstone Investments, Srivatsan Rajan, The Bunting Family Private Fund, Trifecta Capital Advisors, WaterBridge Ventures</t>
  </si>
  <si>
    <t>Lightspeed India Partners, Samsung Venture Investment, WaterBridge Ventures</t>
  </si>
  <si>
    <t>Hello TransTech</t>
  </si>
  <si>
    <t>https://www.hello-inc.com</t>
  </si>
  <si>
    <t>https://www.crunchbase.com/organization/hellobike</t>
  </si>
  <si>
    <t>Shanghai Junzheng Network Technology Co., Ltd.</t>
  </si>
  <si>
    <t>Hello TransTech (formerly HelloBike) develops smart-sharing bikes for short distance travelers in China.</t>
  </si>
  <si>
    <t>Chengwei Capital, GGV Capital</t>
  </si>
  <si>
    <t>Ant Group, Chengwei Capital, Fosun International, Fujitec, GGV Capital, WM Motor</t>
  </si>
  <si>
    <t>Ant Group, Fosun International, WM Motor</t>
  </si>
  <si>
    <t>Framebridge</t>
  </si>
  <si>
    <t>http://www.framebridge.com/</t>
  </si>
  <si>
    <t>https://www.crunchbase.com/organization/framebridge</t>
  </si>
  <si>
    <t>Framebridge, Inc.</t>
  </si>
  <si>
    <t>Framebridge is a custom framing startup that provides an online custom framing service.</t>
  </si>
  <si>
    <t>New Enterprise Associates, Steve Case, Tim O'Shaughnessy</t>
  </si>
  <si>
    <t>New Enterprise Associates, Revolution, Revolution Ventures, Tim O'Shaughnessy</t>
  </si>
  <si>
    <t>Beth Kaplan, Gordon Whyte, New Enterprise Associates, Revolution, Revolution Ventures, SWaN &amp; Legend Venture Partners</t>
  </si>
  <si>
    <t>Darrell Cavens, David J. Adelman, New Enterprise Associates, Revolution, Revolution Ventures, SWaN &amp; Legend Venture Partners, T. Rowe Price</t>
  </si>
  <si>
    <t>Hound Labs</t>
  </si>
  <si>
    <t>http://houndlabs.com</t>
  </si>
  <si>
    <t>https://www.crunchbase.com/organization/hound-labs</t>
  </si>
  <si>
    <t>Hound Labs, Inc.</t>
  </si>
  <si>
    <t>Hound Labs has developed the first cannabis breath test that limits detection to the workday giving employers + employees a fair solution.</t>
  </si>
  <si>
    <t>Benchmark, Icon Ventures, Intrinsic Capital Partners, Main Street Advisors, NFP Ventures</t>
  </si>
  <si>
    <t>Homology Medicines</t>
  </si>
  <si>
    <t>http://www.homologymedicines.com</t>
  </si>
  <si>
    <t>https://www.crunchbase.com/organization/homology-medicines</t>
  </si>
  <si>
    <t>Homology Medicines, Inc.</t>
  </si>
  <si>
    <t>Homology Medicines is a genetic medicines company dedicated to transforming the lives of patients suffering from rare genetic diseases.</t>
  </si>
  <si>
    <t>5AM Ventures, ARCH Overage Fund, ARCH Venture Partners, Deerfield, Temasek Holdings</t>
  </si>
  <si>
    <t>5AM Ventures, ARCH Venture Partners, Alexandria Venture Investments, Deerfield, Fidelity, HBM Healthcare Investments AG, Maverick Ventures, Novartis, OUP (Osage University Partners), Rock Springs Capital, Temasek Holdings, Vida Ventures, Vivo Capital</t>
  </si>
  <si>
    <t>Twistlock</t>
  </si>
  <si>
    <t>https://www.paloaltonetworks.com</t>
  </si>
  <si>
    <t>https://www.crunchbase.com/organization/twistlock</t>
  </si>
  <si>
    <t>Twistlock Inc.</t>
  </si>
  <si>
    <t>Twistlock is cloud native cybersecurity for the modern enterprise.</t>
  </si>
  <si>
    <t>Dell Technologies Capital, YL Ventures</t>
  </si>
  <si>
    <t>Dell Technologies Capital, Rally Ventures, Ten Eleven Ventures, YL Ventures</t>
  </si>
  <si>
    <t>Dell Technologies Capital, Polaris Partners, Rally Ventures, Ten Eleven Ventures, YL Ventures</t>
  </si>
  <si>
    <t>Dell Technologies Capital, ICONIQ Growth, Lauder Partners, Polaris Partners, Rally Ventures, Ten Eleven Ventures, YL Ventures</t>
  </si>
  <si>
    <t>Tempo Automation</t>
  </si>
  <si>
    <t>https://tempoautomation.com</t>
  </si>
  <si>
    <t>https://www.crunchbase.com/organization/tempo-automation</t>
  </si>
  <si>
    <t>Tempo Automation Inc.</t>
  </si>
  <si>
    <t>Tempo Automation is transforming the way companies innovate and bring new electronic products to market.</t>
  </si>
  <si>
    <t>Bolt, Draper Associates, Haystack, Jeff McAlvay, Keiretsu Forum, Lena Street, OS Fund, Uncork Capital</t>
  </si>
  <si>
    <t>AME Cloud Ventures, Bolt, Lux Capital, Uncork Capital</t>
  </si>
  <si>
    <t>AME Cloud Ventures, Cendana Capital, Dolby Family Ventures, Industry Ventures, Lux Capital, Point72 Ventures, Uncork Capital</t>
  </si>
  <si>
    <t>Alumni Ventures, Lockheed Martin Ventures, Lux Capital, Point72 Ventures, Team Builder Ventures, Uncork Capital</t>
  </si>
  <si>
    <t>Splice</t>
  </si>
  <si>
    <t>http://splice.com/</t>
  </si>
  <si>
    <t>https://www.crunchbase.com/organization/splice</t>
  </si>
  <si>
    <t>Distributed Creation Inc.</t>
  </si>
  <si>
    <t>Music creation platform, Splice pairs a catalog of sounds and samples with powerful AI technology and a rent to own gear marketplace.</t>
  </si>
  <si>
    <t>BoxGroup, Code Advisors, David Tisch, First Round Capital, Lerer Hippeau, Rob Wiesenthal, SVA, Seth Goldstein, True Ventures, Union Square Ventures</t>
  </si>
  <si>
    <t>AM Only, Plus Eight Equity Fund LP, Scooter Braun, Steve Angello, Tijs Michiel Verwest, True Ventures, Union Square Ventures, WME</t>
  </si>
  <si>
    <t>DFJ Growth, Flybridge, True Ventures, Union Square Ventures</t>
  </si>
  <si>
    <t>DFJ Growth, Flybridge, Founders Circle Capital, Inspired Capital Partners, Lerer Hippeau, LionTree, Matthew Pincus, True Ventures, Union Square Ventures</t>
  </si>
  <si>
    <t>GS Growth, Stefan Blom</t>
  </si>
  <si>
    <t>Aishua</t>
  </si>
  <si>
    <t>http://www.aishua.cn</t>
  </si>
  <si>
    <t>https://www.crunchbase.com/organization/aishua</t>
  </si>
  <si>
    <t>Aishua is a platform for cashback earning from purchases made.</t>
  </si>
  <si>
    <t>Chengdu Guoxin Guanghua Touzi Guanli Co., Ltd.</t>
  </si>
  <si>
    <t>Suzhou Ribo Life Science</t>
  </si>
  <si>
    <t>http://www.ribolia.com</t>
  </si>
  <si>
    <t>https://www.crunchbase.com/organization/souzhou-ribo-life-science</t>
  </si>
  <si>
    <t>Suzhou Ruibo Biotechnology Co., Ltd.</t>
  </si>
  <si>
    <t>Suzhou Ribo Life Science develops nucleic acid drugs and related products based on the RNA interference technology.</t>
  </si>
  <si>
    <t>BVCF</t>
  </si>
  <si>
    <t>China Resources, GGV Capital, Legend Capital, Lotus Lake Ventures, Pan-Lin Capital, SDIC Fund Management</t>
  </si>
  <si>
    <t>Blue Ocean Capital Group, Daxie Yungong Investment, Hanyang Capital, Legend Capital, Pan-Lin Capital, SDIC Fund Management</t>
  </si>
  <si>
    <t>Cobot</t>
  </si>
  <si>
    <t>http://www.cobotsys.com/</t>
  </si>
  <si>
    <t>https://www.crunchbase.com/organization/cobot-bbd4</t>
  </si>
  <si>
    <t>Wuhan Cobot Technology Co., Ltd.</t>
  </si>
  <si>
    <t>Chinese intelligent robot manipulation system provider.</t>
  </si>
  <si>
    <t>Empower Investment</t>
  </si>
  <si>
    <t>GGV Capital, Lan Fund, Matrix Partners China</t>
  </si>
  <si>
    <t>Guoxin Fund, Zhongke Haichuang</t>
  </si>
  <si>
    <t>Teabox</t>
  </si>
  <si>
    <t>https://in.teabox.com/</t>
  </si>
  <si>
    <t>https://www.crunchbase.com/organization/teabox</t>
  </si>
  <si>
    <t>Teaxpress Private Limited</t>
  </si>
  <si>
    <t>Teabox develops an online platform that offers organic tea and tea-based products direct from the source.</t>
  </si>
  <si>
    <t>Accel, Horizen Ventures</t>
  </si>
  <si>
    <t>Accel, Dragoneer Investment Group, JAFCO Asia, Keystone Group</t>
  </si>
  <si>
    <t>Accel, DBS Bank, RB Investments Pte. Ltd., Ratan Tata</t>
  </si>
  <si>
    <t>Button</t>
  </si>
  <si>
    <t>https://www.usebutton.com/</t>
  </si>
  <si>
    <t>https://www.crunchbase.com/organization/button</t>
  </si>
  <si>
    <t>Button, Inc.</t>
  </si>
  <si>
    <t>Button is the mobile commerce technology company that is powering a commerce-driven internet.</t>
  </si>
  <si>
    <t>Atlas Venture, DCM Ventures, Gary Fritz, Greycroft, Kevin Colleran, Lars Albright, Max Ventures, Mesa Ventures, Neel Grover, Princeton Taylor, Ray Rothrock, Scott Kurnit, Slow Ventures, Steven Rosenblatt, Tim Kendall, Vayner/RSE</t>
  </si>
  <si>
    <t>Accomplice, DCM Ventures, FJ Labs, Fabrice Grinda, Graph Ventures, Greycroft, Jose Marin, Redpoint, Slow Ventures, Vayner/RSE</t>
  </si>
  <si>
    <t>Accomplice, DCM Ventures, Greycroft, Norwest Venture Partners, Redpoint</t>
  </si>
  <si>
    <t>Capital One Ventures, DCM Ventures, Icon Ventures, Norwest Venture Partners, Redpoint</t>
  </si>
  <si>
    <t>Flex Logix Technologies</t>
  </si>
  <si>
    <t>http://www.flex-logix.com/</t>
  </si>
  <si>
    <t>https://www.crunchbase.com/organization/flex-logix-technologies</t>
  </si>
  <si>
    <t>Flex Logix Technologies, Inc.</t>
  </si>
  <si>
    <t>Flex Logix Technologies is a semiconductor startup designing reconfigurable AI accelerator chips.</t>
  </si>
  <si>
    <t>Lux Capital</t>
  </si>
  <si>
    <t>Eclipse Ventures</t>
  </si>
  <si>
    <t>Eclipse Ventures, Lux Capital, Tate Family Trust</t>
  </si>
  <si>
    <t>Eclipse Ventures, GRIDS Capital</t>
  </si>
  <si>
    <t>Eclipse Ventures, Lux Capital, Mithril Capital Management, Tate Family Trust</t>
  </si>
  <si>
    <t>Ripcord</t>
  </si>
  <si>
    <t>https://www.ripcord.com</t>
  </si>
  <si>
    <t>https://www.crunchbase.com/organization/ripcord-2</t>
  </si>
  <si>
    <t>Ripcord, Inc.</t>
  </si>
  <si>
    <t>Ripcord is a company that creates a robotic digitizing platform for paperless document management.</t>
  </si>
  <si>
    <t>CSC Upshot, Comet Labs, KittyHawk Ventures, Kleiner Perkins, Legend Star, Lux Capital, Steve Wozniak</t>
  </si>
  <si>
    <t>Baidu Ventures, Google Ventures, Icon Ventures, Kleiner Perkins, Legend Star, Lux Capital, Silicon Valley Bank, Steve Wozniak, Telstra Ventures, Tyche Partners</t>
  </si>
  <si>
    <t>Decibel Therapeutics</t>
  </si>
  <si>
    <t>http://decibeltx.com</t>
  </si>
  <si>
    <t>https://www.crunchbase.com/organization/decibel-therapeutics</t>
  </si>
  <si>
    <t>Decibel Therapeutics, Inc.</t>
  </si>
  <si>
    <t>Decibel Therapeutics is a hearing company focused on discovering and developing new medicines to protect, repair, and restore hearing.</t>
  </si>
  <si>
    <t>SR One, Third Rock Ventures</t>
  </si>
  <si>
    <t>Bessemer Venture Partners, Foresite Capital, Google Ventures, Regeneron, S-Cubed Capital, SR One, Schroder Adveq, The Longevity Fund, Third Rock Ventures</t>
  </si>
  <si>
    <t>BlackRock, Casdin Capital, Foresite Capital, Google Ventures, Janus Henderson Investors, OrbiMed, S-Cubed Capital, SR One, Samsara BioCapital, Sobrato Capital, Surveyor Capital, Third Rock Ventures</t>
  </si>
  <si>
    <t>Echodyne</t>
  </si>
  <si>
    <t>http://echodyne.com/</t>
  </si>
  <si>
    <t>https://www.crunchbase.com/organization/echodyne</t>
  </si>
  <si>
    <t>Echodyne Corp.</t>
  </si>
  <si>
    <t>Echodyne develops and manufactures meta-materials-based radar technologies.</t>
  </si>
  <si>
    <t>Bill Gates, Kresge Foundation, Lux Capital, Madrona, Vulcan Capital</t>
  </si>
  <si>
    <t>Bill Gates, Kresge Foundation, Lux Capital, Madrona, New Enterprise Associates, Vulcan Capital</t>
  </si>
  <si>
    <t>Balius Partners, Bill Gates, Lux Capital, Madrona, New Enterprise Associates, Vanedge Capital, Vulcan Capital</t>
  </si>
  <si>
    <t>SparkCognition</t>
  </si>
  <si>
    <t>https://sparkcognition.com</t>
  </si>
  <si>
    <t>https://www.crunchbase.com/organization/sparkcognition</t>
  </si>
  <si>
    <t>SparkCognition, Inc.</t>
  </si>
  <si>
    <t>SparkCognition is an AI technology startup operating a machine learning software to analyze increasingly complex data stores.</t>
  </si>
  <si>
    <t>Alameda Ventures, CME Ventures, Sternhill Associates, The Entrepreneurs' Fund, Verizon Ventures</t>
  </si>
  <si>
    <t>Boeing HorizonX Ventures, Verizon Ventures</t>
  </si>
  <si>
    <t>Alameda Ventures, Andrew Liveris, Ann-Kristin Achleitner, Boeing HorizonX Ventures, Dalus Capital, Founders Equity Partners, Global Space Ventures, Hearst Ventures, John Chambers, John Thornton, Kerogen Digital Solutions, Laetitia Garriott de Cayeux, MSD Capital, Malcolm Turnbull, March Capital, Pankaj Patel, Paul Achleitner, Richard Garriott, Sustainable Technology Ventures, Temasek Holdings</t>
  </si>
  <si>
    <t>AEI Horizon X, Alan Howard, B. Riley Wealth Management, Doha Venture Capital, March Capital, Peter Löscher, Temasek Holdings</t>
  </si>
  <si>
    <t>PingCAP</t>
  </si>
  <si>
    <t>https://pingcap.com</t>
  </si>
  <si>
    <t>https://www.crunchbase.com/organization/pingcap</t>
  </si>
  <si>
    <t>PingCAP (US) Inc.</t>
  </si>
  <si>
    <t>PingCAP is a developer of an open-source, distributed SQL database for real-time analytics.</t>
  </si>
  <si>
    <t>Yunqi Partners</t>
  </si>
  <si>
    <t>China Growth Capital | CGC, Frees Fund, K2VC, Matrix Partners China, Yunqi Partners</t>
  </si>
  <si>
    <t>5Y Capital, China Growth Capital | CGC, Fosun International, Matrix Partners China, Yunqi Partners</t>
  </si>
  <si>
    <t>5Y Capital, Access Technology Ventures, Anatole, BAI capital, Coatue, FutureX Capital, GGV Capital, Jeneration Capital, KUNLUN, Matrix Partners China, Trustbridge Partners, Yunqi Partners</t>
  </si>
  <si>
    <t>Orchard Therapeutics</t>
  </si>
  <si>
    <t>https://www.orchard-tx.com</t>
  </si>
  <si>
    <t>https://www.crunchbase.com/organization/orchard-therapeutics</t>
  </si>
  <si>
    <t>Orchard Therapeutics plc.</t>
  </si>
  <si>
    <t>Orchard Therapeutics is a biotechnology company dedicated to assisting patients through innovative gene therapies.</t>
  </si>
  <si>
    <t>AlbionVC, F-Prime Capital, UCL Technology Fund</t>
  </si>
  <si>
    <t>4BIO Capital, Agent Capital, Baillie Gifford, Cowen Group, F-Prime Capital, Juda Capital, ORI Capital, Pavilion Capital, RTW Investments, Temasek Holdings, UCL Technology Fund</t>
  </si>
  <si>
    <t>Agent Capital, ArrowMark Partners, Baillie Gifford, Cormorant Asset Management, Cowen Healthcare Investments, Deerfield Capital Management, Driehaus Capital Management, Foresite Capital, Ghost Tree Capital Group, Medison Ventures, Perceptive Advisors, RA Capital Management, RTW Investments, Sphera Global Healthcare Fund, Temasek Holdings, Venrock</t>
  </si>
  <si>
    <t>Hangzhou Just Biotherapeutics (Just China)</t>
  </si>
  <si>
    <t>http://www.justbiochina.com/just-en/</t>
  </si>
  <si>
    <t>https://www.crunchbase.com/organization/hangzhou-just-biotherapeutics-just-china</t>
  </si>
  <si>
    <t>Just Biotherapeutics, Ltd.</t>
  </si>
  <si>
    <t>Hangzhou Just Biotherapeutics is a comprehensive high-tech design company.</t>
  </si>
  <si>
    <t>ARCH Venture Partners, Lilly Asia Ventures, Merck</t>
  </si>
  <si>
    <t>ARCH Venture Partners, Bank of China, Bank of Hangzhou, Lilly Asia Ventures, Taikang Insurance Group, Temasek Holdings</t>
  </si>
  <si>
    <t>Source</t>
  </si>
  <si>
    <t>https://www.source.co/</t>
  </si>
  <si>
    <t>https://www.crunchbase.com/organization/source-3902</t>
  </si>
  <si>
    <t>Source Global, PBC</t>
  </si>
  <si>
    <t>Source is a developer and manufacturer of solar-powered devices designed to extract drinkable water from the atmosphere.</t>
  </si>
  <si>
    <t>Echelon</t>
  </si>
  <si>
    <t>3×5 Partners, BlackRock, Breakthrough Energy Ventures, Duke Energy Corporation, Material Impact</t>
  </si>
  <si>
    <t>BlackRock, Breakthrough Energy Ventures, Duke Energy Corporation, The Lightsmith Group</t>
  </si>
  <si>
    <t>Dext</t>
  </si>
  <si>
    <t>https://dext.com</t>
  </si>
  <si>
    <t>https://www.crunchbase.com/organization/receiptfarm</t>
  </si>
  <si>
    <t>Dext Software Limited</t>
  </si>
  <si>
    <t>Empowering accountants and bookkeepers with the smart and forward-thinking solutions needed to make businesses better.</t>
  </si>
  <si>
    <t>Kennet Partners</t>
  </si>
  <si>
    <t>Augmentum Fintech, CIBC, Insight Partners, Kennet Partners</t>
  </si>
  <si>
    <t>Salesloft</t>
  </si>
  <si>
    <t>http://salesloft.com</t>
  </si>
  <si>
    <t>https://www.crunchbase.com/organization/salesloft</t>
  </si>
  <si>
    <t>Salesloft, Inc.</t>
  </si>
  <si>
    <t>Salesloft helps thousands of the world’s most successful selling teams drive more revenue with The Modern Revenue Workspace™.</t>
  </si>
  <si>
    <t>Atlanta Ventures, Kyle Porter</t>
  </si>
  <si>
    <t>Emergence, Storm Ventures</t>
  </si>
  <si>
    <t>Atlanta Ventures, Emergence, High Alpha, TechOperators</t>
  </si>
  <si>
    <t>Emergence, Insight Partners, LinkedIn</t>
  </si>
  <si>
    <t>Emergence, HarbourVest Partners, Insight Partners, Knoll Ventures, LinkedIn</t>
  </si>
  <si>
    <t>Bossanova Investimentos, Emergence, Employee Stock Option Fund, Endeavor Catalyst, HarbourVest Partners, Insight Partners, Owl Rock Capital</t>
  </si>
  <si>
    <t>Movandi</t>
  </si>
  <si>
    <t>https://www.movandi.com/</t>
  </si>
  <si>
    <t>https://www.crunchbase.com/organization/movandi</t>
  </si>
  <si>
    <t>Movandi Corporation</t>
  </si>
  <si>
    <t>Movandi is a wireless systems company tackling the technical challenges of 5G millimeter wave networks.</t>
  </si>
  <si>
    <t>Cota Capital, Sierra Ventures</t>
  </si>
  <si>
    <t>Cota Capital, Sierra Ventures, UCLA Investment Company</t>
  </si>
  <si>
    <t>Alumni Ventures, Celesta Capital, Cota Capital, DNX Ventures, Sierra Ventures</t>
  </si>
  <si>
    <t>Brava Home</t>
  </si>
  <si>
    <t>https://international.brava.com/</t>
  </si>
  <si>
    <t>https://www.crunchbase.com/organization/brava-home</t>
  </si>
  <si>
    <t>Brava Home, Inc.</t>
  </si>
  <si>
    <t>Brava Home is an IoT and domestic automation company that integrates technology and design to enable joyful experiences in the home.</t>
  </si>
  <si>
    <t>CAA Ventures, Chris Anderson, Cowboy Ventures, Robert H. Reid, True Ventures</t>
  </si>
  <si>
    <t>Aileen Lee, Lead Edge Capital, Lightspeed Venture Partners, Next Coast Ventures, Robert H. Reid, TPG Growth, The Rise Fund</t>
  </si>
  <si>
    <t>STEM</t>
  </si>
  <si>
    <t>https://kano.tech/</t>
  </si>
  <si>
    <t>https://www.crunchbase.com/organization/kano</t>
  </si>
  <si>
    <t>Kano Computing Limited</t>
  </si>
  <si>
    <t>Inventing products that reinterpret music and video to help people be more creative.</t>
  </si>
  <si>
    <t>Breyer Capital, Collaborative Fund, JamJar Investments, Jim O'Neill</t>
  </si>
  <si>
    <t>Barclays Corporate Banking, Breyer Capital, Collaborative Fund, Index Ventures, John Makinson, LocalGlobe, Marc Benioff, Sesame Ventures, Thames Trust, TriplePoint Capital</t>
  </si>
  <si>
    <t>Swoon Editions</t>
  </si>
  <si>
    <t>https://www.swooneditions.com</t>
  </si>
  <si>
    <t>https://www.crunchbase.com/organization/swoon-editions</t>
  </si>
  <si>
    <t>Sourceable Limited</t>
  </si>
  <si>
    <t>Swoon Editions is a design-led furniture brand.</t>
  </si>
  <si>
    <t>LocalGlobe, Octopus Ventures</t>
  </si>
  <si>
    <t>Index Ventures, Octopus Ventures</t>
  </si>
  <si>
    <t>Index Ventures, LocalGlobe, Octopus Ventures</t>
  </si>
  <si>
    <t>KSQ Therapeutics</t>
  </si>
  <si>
    <t>http://ksqtx.com</t>
  </si>
  <si>
    <t>https://www.crunchbase.com/organization/ksq-therapeutics</t>
  </si>
  <si>
    <t>KSQ Therapeutics, Inc.</t>
  </si>
  <si>
    <t>KSQ Therapeutics is using CRISPR technology within a powerful drug discovery engine to enable high-confidence drug development.</t>
  </si>
  <si>
    <t>ARCH Venture Partners, Alexandria Real Estate Equities, Flagship Pioneering, Polaris Partners</t>
  </si>
  <si>
    <t>ARCH Venture Partners, Alexandria Real Estate Equities, Baillie Gifford, Cowen Healthcare Investments, Flagship Pioneering, Invus, Lilly Asia Ventures, Polaris Partners</t>
  </si>
  <si>
    <t>Energy Monster</t>
  </si>
  <si>
    <t>http://www.enmonster.com</t>
  </si>
  <si>
    <t>https://www.crunchbase.com/organization/energy-monster</t>
  </si>
  <si>
    <t>Shanghai Zhixiang Technology Co., Ltd.</t>
  </si>
  <si>
    <t>Energy Monster is a power bank rental company that allows its users to rent power banks by scanning QR code.</t>
  </si>
  <si>
    <t>Crystal Stream Capital, GF Xinde Investment Management, Hillhouse Investment, Shunwei Capital, Sky9 Capital</t>
  </si>
  <si>
    <t>Crystal Stream Capital, GF Xinde Investment Management, Hillhouse Investment, Shunwei Capital, Sky9 Capital, Xiaomi, ZimiTech</t>
  </si>
  <si>
    <t>Hillhouse Investment, Jiawei Gan, New Horizon Capital, Shunwei Capital, Xiaomi</t>
  </si>
  <si>
    <t>Alibaba Innovation Investment, BOCI Asia, China Renaissance, Citigroup Global Markets, Goldman Sachs, Hillhouse Investment, SBVA, Shunwei Capital, Xiaomi</t>
  </si>
  <si>
    <t>Diamanti</t>
  </si>
  <si>
    <t>https://www.diamanti.com/</t>
  </si>
  <si>
    <t>https://www.crunchbase.com/organization/diamanti</t>
  </si>
  <si>
    <t>Diamanti, Inc.</t>
  </si>
  <si>
    <t>Diamanti is the technology leader in bare-metal container infrastructure, purpose-built for modern cloud and open-source environments.</t>
  </si>
  <si>
    <t>CRV, Engineering Capital, GSR Ventures, Goldman Sachs, Threshold</t>
  </si>
  <si>
    <t>CRV, GSR Ventures, Northgate Capital, Threshold, Translink Capital</t>
  </si>
  <si>
    <t>CRV, ClearSky, Cliffs, GSR Ventures, Goldman Sachs, Northgate Capital, Threshold</t>
  </si>
  <si>
    <t>Cornershop</t>
  </si>
  <si>
    <t>https://cornershopapp.com/</t>
  </si>
  <si>
    <t>https://www.crunchbase.com/organization/cornershop</t>
  </si>
  <si>
    <t>Cornershop is an on-demand grocery delivery service for the Latin American market.</t>
  </si>
  <si>
    <t>Paolo Colonnello</t>
  </si>
  <si>
    <t>Alexander Torrenegra, Ariel Poler, Christian Wiklund, Fredrik Björk, Greg Gretsch, Hi Ventures (formerly ALLVP), Manolo Atala, Mike Hennessey, Niklas Lindstrom, Oscar Salazar, Wensceslao Casares, ZT Labs</t>
  </si>
  <si>
    <t>Accel, Creandum, Endeavor Catalyst, Grupo Bimbo, Hi Ventures (formerly ALLVP), Jackson Square Ventures, NMT Network</t>
  </si>
  <si>
    <t>Accel, Creandum, Hi Ventures (formerly ALLVP), Jackson Square Ventures</t>
  </si>
  <si>
    <t>Campanda</t>
  </si>
  <si>
    <t>https://www.campanda.com</t>
  </si>
  <si>
    <t>https://www.crunchbase.com/organization/campanda</t>
  </si>
  <si>
    <t>Campanda GmbH.</t>
  </si>
  <si>
    <t>Campanda is the exclusive marketplace for recreational vehicle rental.</t>
  </si>
  <si>
    <t>Atlantic Labs</t>
  </si>
  <si>
    <t>Accel, Atlantic Labs, Ecomobility Ventures, Groupe Arnault, Idinvest Partners, Ringier Digital Ventures, Scentan Ventures, b2venture (formerly btov Partners)</t>
  </si>
  <si>
    <t>Accel, Atlantic Labs, Idinvest Partners, Le Peigne, Michelin Travel Partner, Ringier Digital Ventures, b2venture (formerly btov Partners)</t>
  </si>
  <si>
    <t>Neoway</t>
  </si>
  <si>
    <t>https://www.neoway.com.br/en</t>
  </si>
  <si>
    <t>https://www.crunchbase.com/organization/neoway</t>
  </si>
  <si>
    <t>Neoway Tecnologia Integrada Assessoria e Negócios S.A.</t>
  </si>
  <si>
    <t>Neoway helps businesses to navigate and extract insights for discovering various market opportunities.</t>
  </si>
  <si>
    <t>Accel, Endeavor Catalyst, Monashees</t>
  </si>
  <si>
    <t>Accel, Monashees, Pointbreak, Pollux Capital, QMS Capital</t>
  </si>
  <si>
    <t>Azor Barros</t>
  </si>
  <si>
    <t>Stride Health</t>
  </si>
  <si>
    <t>http://www.stridehealth.com</t>
  </si>
  <si>
    <t>https://www.crunchbase.com/organization/stride-health</t>
  </si>
  <si>
    <t>Stride Health, Inc.</t>
  </si>
  <si>
    <t>Stride Health is a provider of an insurance recommendation platform designed to offer health insurance services.</t>
  </si>
  <si>
    <t>Eight Roads Ventures</t>
  </si>
  <si>
    <t>Assurity Ventures, DCM Ventures, F-Prime Capital, New Enterprise Associates, Venrock</t>
  </si>
  <si>
    <t>F-Prime Capital, New Enterprise Associates, Portage Ventures, Venrock</t>
  </si>
  <si>
    <t>Allstate, Aneesh Chopra, Bruce D. Perkins, Chet Burrell, F-Prime Capital, Jonathan Bush, Kevin Nazemi, King River Capital, Mastercard, Moderne Ventures, New Enterprise Associates, Venrock</t>
  </si>
  <si>
    <t>Behavox</t>
  </si>
  <si>
    <t>https://www.behavox.com/</t>
  </si>
  <si>
    <t>https://www.crunchbase.com/organization/behavox</t>
  </si>
  <si>
    <t>Behavox Limited</t>
  </si>
  <si>
    <t>Behavox is an AI-driven platform that enables you to aggregate, analyze, and act on your entire organization’s data.</t>
  </si>
  <si>
    <t>Hoxton Ventures, Promus Ventures</t>
  </si>
  <si>
    <t>Citi, Hoxton Ventures, Index Ventures</t>
  </si>
  <si>
    <t>Relay Therapeutics</t>
  </si>
  <si>
    <t>http://relaytx.com/</t>
  </si>
  <si>
    <t>https://www.crunchbase.com/organization/relay-therapeutics</t>
  </si>
  <si>
    <t>Relay Therapeutics, Inc.</t>
  </si>
  <si>
    <t>Relay therapeutics is a developer of an allosteric drug-discovery platform intended to apply computational techniques to protein motion.</t>
  </si>
  <si>
    <t>Third Rock Ventures</t>
  </si>
  <si>
    <t>Alexandria, Biotechnology Value Fund, Casdin Capital, EcoR1 Capital, Google Ventures, Section 32, Third Rock Ventures</t>
  </si>
  <si>
    <t>Alexandria, Biotechnology Value Fund, Casdin Capital, D. E. Shaw Research, EcoR1 Capital, Foresite Capital, Google Ventures, Perceptive Advisors, SoftBank Vision Fund, Tavistock Life Sciences</t>
  </si>
  <si>
    <t>Skuid</t>
  </si>
  <si>
    <t>http://www.skuid.com</t>
  </si>
  <si>
    <t>https://www.crunchbase.com/organization/skuid</t>
  </si>
  <si>
    <t>Skuid, Inc.</t>
  </si>
  <si>
    <t>Skuid is a no-code cloud platform for front-end rapid application development.</t>
  </si>
  <si>
    <t>Salesforce Ventures</t>
  </si>
  <si>
    <t>ICONIQ Growth, K1 Investment Management</t>
  </si>
  <si>
    <t>Ruangguru</t>
  </si>
  <si>
    <t>https://ruangguru.com/</t>
  </si>
  <si>
    <t>https://www.crunchbase.com/organization/ruangguru</t>
  </si>
  <si>
    <t>PT. Ruang Raya Indonesia</t>
  </si>
  <si>
    <t>Ruangguru is an information technology company that focuses on education-based services.</t>
  </si>
  <si>
    <t>East Ventures</t>
  </si>
  <si>
    <t>Venturra</t>
  </si>
  <si>
    <t>Alto Partners Multi-Family Office, East Ventures, UOB Venture</t>
  </si>
  <si>
    <t>EV Growth, GGV Capital, General Atlantic, UOB Venture</t>
  </si>
  <si>
    <t>Ritual</t>
  </si>
  <si>
    <t>http://www.ritual.co</t>
  </si>
  <si>
    <t>https://www.crunchbase.com/organization/ritual-3</t>
  </si>
  <si>
    <t>Ritual Technologies Inc.</t>
  </si>
  <si>
    <t>Ritual is an ordering app that taps networks of co-workers &amp; colleagues for fast &amp; easy pick up &amp; pay at local eateries and coffee shops.</t>
  </si>
  <si>
    <t>BrandProject, Devon Galloway, Golden Ventures, Hedgewood, Mantella Venture Partners, Marc Altshuller, Mistral Venture Partners, Vast Ventures, Wildcat Venture Partners</t>
  </si>
  <si>
    <t>Golden Ventures, Greylock, Insight Partners, Mantella Venture Partners, Mistral Venture Partners</t>
  </si>
  <si>
    <t>Biotech Insight Ventures, Georgian, Greylock, Mistral Venture Partners</t>
  </si>
  <si>
    <t>Aaptiv</t>
  </si>
  <si>
    <t>http://www.aaptiv.com</t>
  </si>
  <si>
    <t>https://www.crunchbase.com/organization/aaptiv</t>
  </si>
  <si>
    <t>Aaptiv Inc.</t>
  </si>
  <si>
    <t>Aaptiv is a digital health company that combines scientific programming, empathetic trainers, and uplifting music to improve members health.</t>
  </si>
  <si>
    <t>Itzhak Fisher, Nelstone Ventures, Pear VC</t>
  </si>
  <si>
    <t>Insight Partners, Outlander Fund I Archimedes, Pear VC, Switch Ventures</t>
  </si>
  <si>
    <t>14W, Amazon Alexa Fund, Bose Ventures, Disney Accelerator, Insight Partners, Millennium Technology Value Partners, Montage Capital, NWS Holdings, Warner Music Group</t>
  </si>
  <si>
    <t>Wellem</t>
  </si>
  <si>
    <t>http://www.wellem.com</t>
  </si>
  <si>
    <t>https://www.crunchbase.com/organization/wellem</t>
  </si>
  <si>
    <t>Wellem Medical Group</t>
  </si>
  <si>
    <t>Wellem is an operator of pediatric clinic franchise.</t>
  </si>
  <si>
    <t>Dalton Venture, GreatWall Fund</t>
  </si>
  <si>
    <t>Ares Management, ShenZhen GTJA Investment Group</t>
  </si>
  <si>
    <t>Dalton Venture, GX Capital, Goldman Sachs, Northern Light Venture Capital, Stonebridge Capital</t>
  </si>
  <si>
    <t>Nium</t>
  </si>
  <si>
    <t>https://www.nium.com</t>
  </si>
  <si>
    <t>https://www.crunchbase.com/organization/nium</t>
  </si>
  <si>
    <t>Nium Pte. Ltd.</t>
  </si>
  <si>
    <t>Nium is a payment infrastructure that specializes in payments and card-issuing services.</t>
  </si>
  <si>
    <t>Fullerton Financial Holdings, Global Founders Capital, Vertex Ventures, Vertex Ventures Southeast Asia &amp; India</t>
  </si>
  <si>
    <t>Fullerton Financial Holdings, GSR Ventures, Global Founders Capital, SBI Ven Capital, Silicon Valley Bank, Vertex Ventures, Vertex Ventures Southeast Asia &amp; India</t>
  </si>
  <si>
    <t>Beacon Venture Capital, GSR Ventures, Global Founders Capital, MDI Ventures, Rocket Internet, SBI Ven Capital, Vertex Ventures</t>
  </si>
  <si>
    <t>Andrew Vigneault, Arjun Sethi, Atinum Partners, Beacon Venture Capital, Rajaram Family Trust, Riverwood Capital, Rocket Internet, Temasek Holdings, Vertex Growth Fund, Vertex Ventures, Vicky Bindra, Visa</t>
  </si>
  <si>
    <t>Willow</t>
  </si>
  <si>
    <t>https://onewillow.com</t>
  </si>
  <si>
    <t>https://www.crunchbase.com/organization/exploramed-nc7</t>
  </si>
  <si>
    <t>Willow Innovations, Inc.</t>
  </si>
  <si>
    <t>Willow develops pumping bras and breast pumps.</t>
  </si>
  <si>
    <t>Bossanova Investimentos</t>
  </si>
  <si>
    <t>ExploraMed, Johnson &amp; Johnson Development Corporation, New Enterprise Associates</t>
  </si>
  <si>
    <t>Meritech Capital Partners</t>
  </si>
  <si>
    <t>Lightstone Ventures, Meritech Capital Partners, New Enterprise Associates</t>
  </si>
  <si>
    <t>Alumni Ventures, Castor Ventures, Madryn Asset Management</t>
  </si>
  <si>
    <t>Fabhotels</t>
  </si>
  <si>
    <t>https://www.fabhotels.com/</t>
  </si>
  <si>
    <t>https://www.crunchbase.com/organization/fabhotels</t>
  </si>
  <si>
    <t>FabHotels Stays Pvt Ltd</t>
  </si>
  <si>
    <t>Fabhotels is the online aggregator for hotel rooms. It aims to provide standardized services at economical budgets.</t>
  </si>
  <si>
    <t>Aarin Capital, Accel, Qualcomm Ventures, RB Investments Pte. Ltd.</t>
  </si>
  <si>
    <t>Accel, Goldman Sachs Investment Partners</t>
  </si>
  <si>
    <t>Canopy</t>
  </si>
  <si>
    <t>https://www.getcanopy.com</t>
  </si>
  <si>
    <t>https://www.crunchbase.com/organization/beanstalk-tax</t>
  </si>
  <si>
    <t>Canopy Tax, Inc.</t>
  </si>
  <si>
    <t>Canopy offers a cloud-based Practice Management solution for Accounting professionals.</t>
  </si>
  <si>
    <t>Deep Fork Capital, EPIC Ventures, New Enterprise Associates</t>
  </si>
  <si>
    <t>BYU Cougar Capital, Deep Fork Capital, EPIC Ventures, New Enterprise Associates, Pelion Venture Partners</t>
  </si>
  <si>
    <t>Ankona Capital Partners, NewView Capital, Pelion Venture Partners, Tenaya Capital</t>
  </si>
  <si>
    <t>Nav</t>
  </si>
  <si>
    <t>https://www.nav.com/</t>
  </si>
  <si>
    <t>https://www.crunchbase.com/organization/creditera</t>
  </si>
  <si>
    <t>Nav Technologies, Inc.</t>
  </si>
  <si>
    <t>Nav bridges the gap between SMB and financial institutions by bringing transparency, certainty, and efficiency to B2B credit and financing.</t>
  </si>
  <si>
    <t>Clocktower Technology Ventures, Crosslink Capital, Experian, GS Growth, Hack VC, Kleiner Perkins, Point72 Ventures, Tencent</t>
  </si>
  <si>
    <t>Album VC, CSC Upshot, Kleiner Perkins, Matt Rogers, Swati Mylavarapu, Tim Graczewski</t>
  </si>
  <si>
    <t>CSC Upshot, Clocktower Technology Ventures, CreditEase Fintech Investment Fund, Crosslink Capital, Experian, Fenway Summer Ventures, GS Growth, Kickstart, Kleiner Perkins, Point72 Ventures, Tencent, ZenStone Venture Capital</t>
  </si>
  <si>
    <t>Aries Capital Partners, CreditEase Fintech Investment Fund, Expanding Capital, Experian Ventures, GS Growth, Point72 Ventures, Starwood VC</t>
  </si>
  <si>
    <t>Booster</t>
  </si>
  <si>
    <t>https://boosterusa.com</t>
  </si>
  <si>
    <t>https://www.crunchbase.com/organization/booster-fuels</t>
  </si>
  <si>
    <t>Booster Fuels, Inc.,</t>
  </si>
  <si>
    <t>Booster focuses on energy delivery, integrated logistics, and providing solutions for decarbonizing last-mile delivery.</t>
  </si>
  <si>
    <t>Conversion Capital, Louis Beryl, Madrona, Perot Jain, RRE Ventures</t>
  </si>
  <si>
    <t>Conversion Capital, Expansion Venture Capital, Madrona, Maveron, RRE Ventures, Version One Ventures</t>
  </si>
  <si>
    <t>BADR investments, Conversion Capital, Madrona, Maveron, Perot Jain, RRE Ventures, StartX (Stanford-StartX Fund), Version One Ventures</t>
  </si>
  <si>
    <t>Conversion Capital, Invus, Madrona, Maveron, Perot Jain, TotalEnergies Ventures, Vulcan Capital</t>
  </si>
  <si>
    <t>Cercano Management, Chaac Ventures, Conversion Capital, Enterprise Holding Ventures, Equinor Ventures, Invus Opportunities, Madrona, Maveron, Mitsubishi Corporation, Perot Jain, Renewable Energy Group, Rose Park Advisors, Thayer Ventures, Version One Ventures</t>
  </si>
  <si>
    <t>ChromaCode</t>
  </si>
  <si>
    <t>http://chromacode.com/</t>
  </si>
  <si>
    <t>https://www.crunchbase.com/organization/chromacode</t>
  </si>
  <si>
    <t>ChromaCode, Inc.</t>
  </si>
  <si>
    <t>ChromaCode is a molecular diagnostics company focusing on bioinformatics.</t>
  </si>
  <si>
    <t>Domain Associates, New Enterprise Associates, Okapi Venture Capital</t>
  </si>
  <si>
    <t>Caltech, Domain Associates, Moore Venture Partners, New Enterprise Associates, Northpond Ventures, Okapi Venture Capital, Pat Smerkers, Windham Venture Partners</t>
  </si>
  <si>
    <t>Global Brain Corporation</t>
  </si>
  <si>
    <t>Allakos</t>
  </si>
  <si>
    <t>https://www.allakos.com</t>
  </si>
  <si>
    <t>https://www.crunchbase.com/organization/allakos</t>
  </si>
  <si>
    <t>Allakos Inc.</t>
  </si>
  <si>
    <t>Allakos is a biotechnology company developing therapeutic antibodies targeting allergy, inflammatory and proliferative diseases.</t>
  </si>
  <si>
    <t>Alta Partners, Novo Ventures, RiverVest, Roche Venture Fund</t>
  </si>
  <si>
    <t>3×5 Partners, Alta Partners, LifeSci Venture Partners, New Enterprise Associates, Partner Fund Management, Redmile Group, RiverVest, Roche Venture Fund, Rock Springs Capital, Samsara BioCapital</t>
  </si>
  <si>
    <t>Pipedrive</t>
  </si>
  <si>
    <t>https://www.pipedrive.com</t>
  </si>
  <si>
    <t>https://www.crunchbase.com/organization/pipedrive</t>
  </si>
  <si>
    <t>Pipedrive, Inc.</t>
  </si>
  <si>
    <t>Pipedrive is the global sales-first CRM and intelligent revenue platform for small businesses</t>
  </si>
  <si>
    <t>AngelPad, Bessemer Venture Partners, BluePointe Ventures, Rembrandt Venture Partners, SquareOne Venture Capital</t>
  </si>
  <si>
    <t>AngelPad, Atomico, Bessemer Venture Partners, Rembrandt Venture Partners, SquareOne Venture Capital</t>
  </si>
  <si>
    <t>Atomico, Bessemer Venture Partners, Insight Partners, Rembrandt Venture Partners</t>
  </si>
  <si>
    <t>Glovo</t>
  </si>
  <si>
    <t>http://www.glovoapp.com</t>
  </si>
  <si>
    <t>https://www.crunchbase.com/organization/glovo-app</t>
  </si>
  <si>
    <t>Glaufraf 23</t>
  </si>
  <si>
    <t>Glovo is a courier service that purchases, picks up, and delivers products ordered through its mobile application.</t>
  </si>
  <si>
    <t>Antai Ventures, Bernardo Hernandez, Felix Ruiz Hernandez, Javier Sanchez-Marco, Keyword Venture Capital, The Crowd Angel, Zaryn Dentzel</t>
  </si>
  <si>
    <t>Antai Ventures, Bernardo Hernandez, Bonsai Partners, Bonsai Venture Capital SCR, Criteria Venture Tech, Entrée Capital, Felix Ruiz Hernandez, Javier Sanchez-Marco, Seaya, Zaryn Dentzel</t>
  </si>
  <si>
    <t>Bonsai Venture Capital SCR, Cathay Innovation, Criteria Venture Tech, Entrée Capital, Financiere Saint James, La Maison Compagnie d'Investissement, Rakuten, Seaya</t>
  </si>
  <si>
    <t>Amrest, Cathay Innovation, Entrée Capital, GR Capital, Idinvest Partners, Rakuten, Seaya</t>
  </si>
  <si>
    <t>Idinvest Partners, Karman Ventures (fka Moving Capital), Korelya Capital, Lakestar, The Drake Group</t>
  </si>
  <si>
    <t>Bossanova Investimentos, Drake Enterprises, Endeavor Catalyst, Idinvest Partners, Korelya Capital, Lakestar, Mubadala Capital Ventures</t>
  </si>
  <si>
    <t>Delivery Hero, Drake Enterprises, GP Bullhound, GR Capital, Lugard Road Capital, Luxor Capital Group</t>
  </si>
  <si>
    <t>Locus Robotics</t>
  </si>
  <si>
    <t>http://www.locusrobotics.com</t>
  </si>
  <si>
    <t>https://www.crunchbase.com/organization/locus-robotics</t>
  </si>
  <si>
    <t>Locus Robotics, Inc.</t>
  </si>
  <si>
    <t>Locus Robotics is a warehouse robotics company that manufactures autonomous mobile robots to support e-commerce.</t>
  </si>
  <si>
    <t>Scale Venture Partners</t>
  </si>
  <si>
    <t>Scale Venture Partners, Zebra Ventures</t>
  </si>
  <si>
    <t>Bond, Prologis Ventures, Scale Venture Partners, Tiger Global Management</t>
  </si>
  <si>
    <t>Bond, G2 Venture Partners, Goldman Sachs Asset Management, Gray’s Creek Capital Partners, HESTA, Hercules Capital, Newton Investment Management, Next47, Scale Venture Partners, Silicon Valley Bank, Stack Capital, Stafford Capital Partners, SuRo Capital</t>
  </si>
  <si>
    <t>Zume</t>
  </si>
  <si>
    <t>http://www.zume.com</t>
  </si>
  <si>
    <t>https://www.crunchbase.com/organization/zume-inc</t>
  </si>
  <si>
    <t>Zume Inc.</t>
  </si>
  <si>
    <t>Zume is a manufacturing technology company focused on food packaging with economically viable substitutes for plastic packaging.</t>
  </si>
  <si>
    <t>FJ Labs, Fabrice Grinda, Kortschak Investments L.P., Maveron, SignalFire</t>
  </si>
  <si>
    <t>Kortschak Investments L.P., SignalFire</t>
  </si>
  <si>
    <t>AME Cloud Ventures, FJ Labs, Kortschak Investments L.P., SGH CAPITAL, SignalFire, Vijay Chattha</t>
  </si>
  <si>
    <t>One American Mortgage</t>
  </si>
  <si>
    <t>https://www.oneamericanmortgage.com/</t>
  </si>
  <si>
    <t>https://www.crunchbase.com/organization/one-american-mortgage</t>
  </si>
  <si>
    <t>One American Mortgage specializes in lending, financing and real estate investment.</t>
  </si>
  <si>
    <t>Redox</t>
  </si>
  <si>
    <t>https://www.redoxengine.com</t>
  </si>
  <si>
    <t>https://www.crunchbase.com/organization/100health</t>
  </si>
  <si>
    <t>Redox, Inc</t>
  </si>
  <si>
    <t>Redox is an EHR integration and healthcare platform that accelerates the development and distribution of healthcare software solutions.</t>
  </si>
  <si>
    <t>Dreamit Ventures, Mark Bakken, TMCx Accelerator</t>
  </si>
  <si>
    <t>.406 Ventures, Dreamit Ventures, Flybridge, HealthX Ventures</t>
  </si>
  <si>
    <t>.406 Ventures, Dreamit Ventures, Flybridge, HealthX Ventures, Intermountain Healthcare, RRE Ventures</t>
  </si>
  <si>
    <t>.406 Ventures, Battery Ventures, Intermountain Healthcare, RRE Ventures</t>
  </si>
  <si>
    <t>.406 Ventures, Adams Street Partners, Avenir Growth Capital, Battery Ventures, RRE Ventures</t>
  </si>
  <si>
    <t>Digital Asset</t>
  </si>
  <si>
    <t>http://www.digitalasset.com</t>
  </si>
  <si>
    <t>https://www.crunchbase.com/organization/digital-asset-2</t>
  </si>
  <si>
    <t>Digital Asset Holdings LLC</t>
  </si>
  <si>
    <t>Digital Asset develops ledger technology intended to build distributed, encrypted straight-through processing tools.</t>
  </si>
  <si>
    <t>ASX Limited</t>
  </si>
  <si>
    <t>Hamilton James, Jefferson River Capital</t>
  </si>
  <si>
    <t>ASX Limited, Accenture, Broadridge, Citi, DTCC, Deutsche Borse, Goldman Sachs, IBM, JP Morgan</t>
  </si>
  <si>
    <t>7RIDGE, Eldridge Industries</t>
  </si>
  <si>
    <t>ROKT</t>
  </si>
  <si>
    <t>http://www.rokt.com</t>
  </si>
  <si>
    <t>https://www.crunchbase.com/organization/rokt</t>
  </si>
  <si>
    <t>Rokt Pte Ltd!</t>
  </si>
  <si>
    <t>Rokt is an ecommerce marketing technology that gives customers a personalized, and relevant experience while buying online.</t>
  </si>
  <si>
    <t>Greg Roebuck, John Ho, Lachlan Murdoch, Square Peg Capital</t>
  </si>
  <si>
    <t>Greg Roebuck, John Ho, Lachlan Murdoch, MA Growth Ventures, Square Peg Capital, Time Inc.</t>
  </si>
  <si>
    <t>TDM Growth Partners</t>
  </si>
  <si>
    <t>Square Peg Capital, TDM Growth Partners</t>
  </si>
  <si>
    <t>Pavilion Capital, Square Peg Capital, Tiger Global Management, Wellington Management, Whale Rock Capital Management</t>
  </si>
  <si>
    <t>Particle</t>
  </si>
  <si>
    <t>https://www.particle.io</t>
  </si>
  <si>
    <t>https://www.crunchbase.com/organization/particle-3</t>
  </si>
  <si>
    <t>Particle Industries, Inc.</t>
  </si>
  <si>
    <t>Particle is an integrated IoT platform that helps businesses connect, manage, and deploy software applications.</t>
  </si>
  <si>
    <t>Bogomil Balkansky, David Recordon, HAX, SOSV</t>
  </si>
  <si>
    <t>SOSV</t>
  </si>
  <si>
    <t>Alumni Ventures, Graph Ventures, HAX, Oreilly AlphaTech Ventures, Peninsula Ventures, Rincon Venture Partners, Root Ventures, SOSV, TenOneTen Ventures</t>
  </si>
  <si>
    <t>Cito Ventures, Industry Ventures, Parkway Venture Capital, Qualcomm Ventures, Root Ventures, Spark Capital</t>
  </si>
  <si>
    <t>Mighty AI</t>
  </si>
  <si>
    <t>http://mty.ai</t>
  </si>
  <si>
    <t>https://www.crunchbase.com/organization/spare5</t>
  </si>
  <si>
    <t>Mighty AI, Inc.</t>
  </si>
  <si>
    <t>Mighty AI delivers training data to companies that build computer vision models for autonomous vehicles.</t>
  </si>
  <si>
    <t>Foundry Group, Madrona, New Enterprise Associates</t>
  </si>
  <si>
    <t>Accenture, Foundry Group, Google Ventures, Intel Capital, Madrona, New Enterprise Associates</t>
  </si>
  <si>
    <t>CytoVale</t>
  </si>
  <si>
    <t>http://www.cytovale.com/</t>
  </si>
  <si>
    <t>https://www.crunchbase.com/organization/cytovale</t>
  </si>
  <si>
    <t>Cytovale, Inc.</t>
  </si>
  <si>
    <t>CytoVale is a medical technology company that focuses on advancing early detection technologies to diagnose immune-mediated diseases.</t>
  </si>
  <si>
    <t>Breakout Labs</t>
  </si>
  <si>
    <t>Dolby Family Ventures</t>
  </si>
  <si>
    <t>Blackhorn Ventures, Breakout Ventures, IT-Farm</t>
  </si>
  <si>
    <t>Alumni Ventures, Global Health Investment Corporation, Norwest Venture Partners, Sands Capital Ventures</t>
  </si>
  <si>
    <t>AiCure</t>
  </si>
  <si>
    <t>http://www.aicure.com</t>
  </si>
  <si>
    <t>https://www.crunchbase.com/organization/ai-cure</t>
  </si>
  <si>
    <t>AiCure, LLC</t>
  </si>
  <si>
    <t>AiCure is an advanced data analytics company that uses artificial intelligence to understand how patients respond to treatments.</t>
  </si>
  <si>
    <t>Biomatics Capital Partners, New Leaf Venture Partners, Pritzker Group Venture Capital, Tribeca Venture Partners</t>
  </si>
  <si>
    <t>Baird Capital, Biomatics Capital Partners, New Leaf Venture Partners, Pritzker Group Venture Capital, Tribeca Venture Partners</t>
  </si>
  <si>
    <t>Accelmed, Asahi Kasei, Baird Capital, Biomatics Capital Partners, New Leaf Venture Partners, Palisades Growth, Pritzker Group Venture Capital, Silicon Valley Bank, Singtel Innov8, SpringRock Ventures, Tribeca Venture Partners</t>
  </si>
  <si>
    <t>Scalable Capital</t>
  </si>
  <si>
    <t>https://de.scalable.capital/</t>
  </si>
  <si>
    <t>https://www.crunchbase.com/organization/scalable-capital</t>
  </si>
  <si>
    <t>Scalable Capital GmbH</t>
  </si>
  <si>
    <t>Scalable Capital is on its way to becoming Europe’s leading digital investment platform.</t>
  </si>
  <si>
    <t>German Startups Group, HV Capital, MPGI, Monk’s Hill Ventures, Rahul Mehta, Reiner Mauch, Steffen Pauls</t>
  </si>
  <si>
    <t>BlackRock, HV Capital, MPGI, TEV Ventures</t>
  </si>
  <si>
    <t>BlackRock, HV Capital, TEV Ventures</t>
  </si>
  <si>
    <t>Barclays Bank, BlackRock, HV Capital, TEV Ventures</t>
  </si>
  <si>
    <t>BlackRock, HV Capital, TEV Ventures, Tencent</t>
  </si>
  <si>
    <t>Medisafe</t>
  </si>
  <si>
    <t>http://www.medisafe.com</t>
  </si>
  <si>
    <t>https://www.crunchbase.com/organization/medisafe-project</t>
  </si>
  <si>
    <t>Medisafe Project LTD</t>
  </si>
  <si>
    <t>Medisafe is a personalized tech platform that helps people manage their medications while providing insight into their daily habits.</t>
  </si>
  <si>
    <t>Microsoft ScaleUp Tel Aviv</t>
  </si>
  <si>
    <t>7wire Ventures, Microsoft Accelerator, Pitango VC, Triventures, lool ventures</t>
  </si>
  <si>
    <t>7wire Ventures, Avala Capital, EG Capital Advisors, M Ventures, Octopus Ventures, Pitango VC, Qualcomm Ventures, Triventures, lool ventures</t>
  </si>
  <si>
    <t>7wire Ventures, ALIVE Israel HealthTech Fund, Consensus Business Group, Leumi Partners, M Ventures, Menora Mivtachim, Octopus Ventures, OurCrowd, Pitango VC, Qualcomm Ventures, Sanofi Ventures, Triventures, lool ventures</t>
  </si>
  <si>
    <t>Blinkist</t>
  </si>
  <si>
    <t>https://blinkist.com</t>
  </si>
  <si>
    <t>https://www.crunchbase.com/organization/blinkist</t>
  </si>
  <si>
    <t>Blinks Labs GmbH</t>
  </si>
  <si>
    <t>Blinkist offers an app that allows its users to read the most important insights from non-fiction books in 15 minutes.</t>
  </si>
  <si>
    <t>Hubraum, Ulf Stahrenberg</t>
  </si>
  <si>
    <t>Greycroft, HDS Capital, Headline, IBB Ventures, MGO Digital Ventures, Ulf Stahrenberg</t>
  </si>
  <si>
    <t>Greycroft, Headline, Insight Partners, Ulf Stahrenberg</t>
  </si>
  <si>
    <t>Greycroft, Headline, IBB Ventures, Insight Partners, Ulf Stahrenberg</t>
  </si>
  <si>
    <t>Verse</t>
  </si>
  <si>
    <t>https://verse.me</t>
  </si>
  <si>
    <t>https://www.crunchbase.com/organization/verse-2</t>
  </si>
  <si>
    <t>Verse Technologies, Inc.</t>
  </si>
  <si>
    <t>Verse offers a payments platform that allows users to share payments easily, instantly, and with no hidden fees.</t>
  </si>
  <si>
    <t>Adam Draper, Adeyemi Ajao, Antonio García-Urgelés, Augusta Investments LLC, Bernardo Hernandez, DFJ DragonFund, Gonzalo de la Peña, Hard Yaka, Jonathan Weiner, Lánzame Capital SL, Peter Pastewka, Songbo Li</t>
  </si>
  <si>
    <t>Greycroft, Headline, Spark Capital</t>
  </si>
  <si>
    <t>Greycroft, Spark Capital</t>
  </si>
  <si>
    <t>Lessonly</t>
  </si>
  <si>
    <t>https://seismic.com</t>
  </si>
  <si>
    <t>https://www.crunchbase.com/organization/lesson-ly</t>
  </si>
  <si>
    <t>Lessonly, Inc.</t>
  </si>
  <si>
    <t>Lessonly is training software that provides learning and practice services.</t>
  </si>
  <si>
    <t>Kristian Andersen</t>
  </si>
  <si>
    <t>Allos Ventures, Blue Ivy Ventures, High Alpha, OpenView</t>
  </si>
  <si>
    <t>Allos Ventures, High Alpha, OpenView, Rethink Education</t>
  </si>
  <si>
    <t>50 South Capital, AXA Venture Partners, Allos Ventures, Alumni Ventures, Atlas Peak Capital, Benz Capital, Rethink Education, Zendesk</t>
  </si>
  <si>
    <t>Bread</t>
  </si>
  <si>
    <t>https://www.breadpayments.com/</t>
  </si>
  <si>
    <t>https://www.crunchbase.com/organization/bread</t>
  </si>
  <si>
    <t>Lon Operations LLC</t>
  </si>
  <si>
    <t>Bread partners with retailers to offer pay-over-time solutions that make financing easier and more transparent.</t>
  </si>
  <si>
    <t>Bessemer Venture Partners, Bill Ullman, BoxGroup, Colle Capital Partners, Cue Ball, Greycroft, Maveron, Montage Ventures, RRE Ventures, Red Swan Ventures, TriplePoint Ventures</t>
  </si>
  <si>
    <t>Bessemer Venture Partners, BoxGroup, Clocktower Technology Ventures, Colle Capital Partners, Cue Ball, Greycroft, Menlo Ventures, RRE Ventures</t>
  </si>
  <si>
    <t>Atreca</t>
  </si>
  <si>
    <t>http://www.atreca.com</t>
  </si>
  <si>
    <t>https://www.crunchbase.com/organization/atreca</t>
  </si>
  <si>
    <t>Atreca, Inc.</t>
  </si>
  <si>
    <t>Atreca develops a technology to identify the set of antibodies produced during an immune response, without prior knowledge of an antigen.</t>
  </si>
  <si>
    <t>Bill &amp; Melinda Gates Foundation, Evolution VC Partners, GlaxoSmithKline, Mission Bay Capital</t>
  </si>
  <si>
    <t>Cormorant Asset Management, Mission BioCapital, Wellington Management</t>
  </si>
  <si>
    <t>Aisling Capital, Boxer Capital, Cormorant Asset Management, EcoR1 Capital, Redmile Group, Samsara BioCapital, Tavistock Life Sciences, Tekla Capital Management, Wellington Management</t>
  </si>
  <si>
    <t>Veem</t>
  </si>
  <si>
    <t>http://www.veem.com</t>
  </si>
  <si>
    <t>https://www.crunchbase.com/organization/goveem</t>
  </si>
  <si>
    <t>Veem Inc.</t>
  </si>
  <si>
    <t>Veem is a payment service provider that helps simplify the way businesses send and receive funds.</t>
  </si>
  <si>
    <t>Boost VC, Fenway Summer Ventures, Nyca Partners, Pantera Capital, Philippe Suchet, Solon Mack Capital, The Whittemore Collection</t>
  </si>
  <si>
    <t>Fenway Summer Ventures, Pivot Investment Partners</t>
  </si>
  <si>
    <t>Google Ventures, Kleiner Perkins, NAB Ventures, SBI Investment, Silicon Valley Bank</t>
  </si>
  <si>
    <t>Simility</t>
  </si>
  <si>
    <t>http://simility.com</t>
  </si>
  <si>
    <t>https://www.crunchbase.com/organization/simility</t>
  </si>
  <si>
    <t>Simility, Inc.</t>
  </si>
  <si>
    <t>Simility helps companies prevent fraud in real-time with machine learning, big data analytics, and data visualization capabilities.</t>
  </si>
  <si>
    <t>Accel, Array Ventures, Kortschak Investments L.P.</t>
  </si>
  <si>
    <t>Accel, PayPal Ventures, The Valley Fund, Trinity Ventures</t>
  </si>
  <si>
    <t>FogHorn</t>
  </si>
  <si>
    <t>https://www.foghorn.io</t>
  </si>
  <si>
    <t>https://www.crunchbase.com/organization/foghorn</t>
  </si>
  <si>
    <t>FogHorn is a developer of “edge intelligence” software for industrial and commercial IoT application solutions.</t>
  </si>
  <si>
    <t>March Capital</t>
  </si>
  <si>
    <t>Bosch Ventures, Darling Ventures, Dell Technologies Capital, GE Ventures, March Capital, Yokogawa Electric Corp.</t>
  </si>
  <si>
    <t>Bosch Ventures, Darling Ventures, Dell, General Electric, Honeywell Ventures, Intel Capital, March Capital, Saudi Aramco Energy Ventures, The Hive, Yokogawa Electric Corp.</t>
  </si>
  <si>
    <t>Bosch Ventures, Darling Ventures, Dell Technologies Capital, Forté Ventures, GE Ventures, Hopewell Ventures, Intel Capital, LS Group, March Capital, Saudi Aramco Energy Ventures</t>
  </si>
  <si>
    <t>Bright.md</t>
  </si>
  <si>
    <t>http://bright.md</t>
  </si>
  <si>
    <t>https://www.crunchbase.com/organization/bright-md</t>
  </si>
  <si>
    <t>Bright.md Inc.</t>
  </si>
  <si>
    <t>Bright.md is a telehealth platform that provides virtual care solutions for patients.</t>
  </si>
  <si>
    <t>Brendan Wallace, Hoist Fund LLC, Max Simkoff, Oregon Venture Fund, Otter Rock Capital, Portland Seed Fund, Seven Peaks Ventures, StartX (Stanford-StartX Fund), The R-Group, LLC, de Anda Capital</t>
  </si>
  <si>
    <t>Brendan Wallace, Hoist Fund LLC, Jay Zaveri, Max Simkoff, Oregon Venture Fund, Otter Rock Capital, Portland Seed Fund, Seven Peaks Ventures, StartX (Stanford-StartX Fund), The R-Group, LLC</t>
  </si>
  <si>
    <t>B Capital, Pritzker Group Venture Capital, Seven Peaks Ventures</t>
  </si>
  <si>
    <t>B Capital, Concord Health Partners, Philips Health Technology Ventures, Seven Peaks Ventures, UnityPoint Health Ventures</t>
  </si>
  <si>
    <t>Laiye</t>
  </si>
  <si>
    <t>http://www.laiye.com/</t>
  </si>
  <si>
    <t>https://www.crunchbase.com/organization/laiye</t>
  </si>
  <si>
    <t>Beijing Laiya Network Technology Co., Ltd.</t>
  </si>
  <si>
    <t>Laiye is an interactive platform that offers consumers and enterprises with intelligent assistant products.</t>
  </si>
  <si>
    <t>Lightspeed China Partners, Pros Partners, Sequoia Capital China, ZhenFund</t>
  </si>
  <si>
    <t>Lightspeed China Partners, Microsoft, Sequoia Capital China</t>
  </si>
  <si>
    <t>Lightspeed Venture Partners, Sequoia Capital China, Wu Capital</t>
  </si>
  <si>
    <t>Cathay Innovation, Lightspeed China Partners, Lightspeed Venture Partners, Wu Capital</t>
  </si>
  <si>
    <t>LeanIX</t>
  </si>
  <si>
    <t>http://www.leanix.net</t>
  </si>
  <si>
    <t>https://www.crunchbase.com/organization/leanix</t>
  </si>
  <si>
    <t>LeanIX GmbH</t>
  </si>
  <si>
    <t>LeanIX is a Software-as-a-Service (SaaS) company that manages Enterprise Architecture and multi-cloud environments.</t>
  </si>
  <si>
    <t>Capnamic Ventures, IRIS</t>
  </si>
  <si>
    <t>Capnamic Ventures, DTCP, IRIS</t>
  </si>
  <si>
    <t>Capnamic Ventures, DTCP, IRIS, Insight Partners</t>
  </si>
  <si>
    <t>Capnamic Ventures, DTCP, GS Growth, IRIS, Insight Partners</t>
  </si>
  <si>
    <t>Magenta Therapeutics</t>
  </si>
  <si>
    <t>https://www.magentatx.com</t>
  </si>
  <si>
    <t>https://www.crunchbase.com/organization/magenta-therapeutics</t>
  </si>
  <si>
    <t>Magenta Therapeutics, Inc.</t>
  </si>
  <si>
    <t>Magenta Therapeutics is a new biotechnology company developing therapeutics that unlock the power of stem cell biology.</t>
  </si>
  <si>
    <t>Atlas Venture, Third Rock Ventures</t>
  </si>
  <si>
    <t>Access Industries, Atlas Venture, Be The Match BioTherapies, Casdin Capital, Google Ventures, Partners Innovation Fund, Third Rock Ventures</t>
  </si>
  <si>
    <t>Access Industries, Be The Match BioTherapies, Casdin Capital, EcoR1 Capital, Eventide, The Watermill Group</t>
  </si>
  <si>
    <t>Tuya</t>
  </si>
  <si>
    <t>https://www.tuya.com/</t>
  </si>
  <si>
    <t>https://www.crunchbase.com/organization/tuya-e15f</t>
  </si>
  <si>
    <t>Tuya Inc.</t>
  </si>
  <si>
    <t>Tuya is an IOT solutions provider that helps manufacturers develop their app and bring their product to market and at competitive prices.</t>
  </si>
  <si>
    <t>CICC, Global Bridge Capital, New Enterprise Associates, Oriental Fortune Capital, Quadrille Capital</t>
  </si>
  <si>
    <t>C.M. Capital Advisors, CBC Capital, Future Fund, Global Bridge Capital, New Enterprise Associates, Quadrille Capital</t>
  </si>
  <si>
    <t>Momenta</t>
  </si>
  <si>
    <t>https://www.momenta.cn</t>
  </si>
  <si>
    <t>https://www.crunchbase.com/organization/momenta-ai</t>
  </si>
  <si>
    <t>Beijing Chusudu Technology Company Limited</t>
  </si>
  <si>
    <t>Momenta is a developer of autonomous driving technology designed to improve efficiency.</t>
  </si>
  <si>
    <t>Cathay Innovation, Mercedes-Benz Group AG, NIO Capital, Shunwei Capital, Sinovation Ventures, UnityVC</t>
  </si>
  <si>
    <t>Bosch, Cathay Capital, Mercedes Benz, Mercedes-Benz Group AG, SAIC Motor, Shunwei Capital, Temasek Holdings, Tencent, Toyota Motor, YF Capital</t>
  </si>
  <si>
    <t>Portworx</t>
  </si>
  <si>
    <t>https://portworx.com/</t>
  </si>
  <si>
    <t>https://www.crunchbase.com/organization/portworx</t>
  </si>
  <si>
    <t>Portworx Inc.</t>
  </si>
  <si>
    <t>Portworx is a cloud-native storage and data management company offering the industry’s first storage solution purpose-built for containers.</t>
  </si>
  <si>
    <t>Mayfield Fund, Michael Dell</t>
  </si>
  <si>
    <t>GE Ventures, Mayfield Fund, Sapphire Ventures</t>
  </si>
  <si>
    <t>Cisco, Employee Stock Option Fund, GE Ventures, Mayfield Fund, Mubadala Capital Ventures, NetApp, Sapphire Ventures</t>
  </si>
  <si>
    <t>Otonomo</t>
  </si>
  <si>
    <t>http://www.otonomo.io/</t>
  </si>
  <si>
    <t>https://www.crunchbase.com/organization/otonomo</t>
  </si>
  <si>
    <t>Otonomo Ltd.</t>
  </si>
  <si>
    <t>Otonomo provides car manufacturers, drivers, and service providers with a cloud-based solution that connects millions of cars.</t>
  </si>
  <si>
    <t>Bessemer Venture Partners, Cerca Partners, LocalGlobe, Maniv Mobility, StageOne Ventures</t>
  </si>
  <si>
    <t>Aptiv, Bessemer Venture Partners, Cerca Partners, Dell Technologies Capital, Hearst Ventures, LocalGlobe, Maniv Mobility, StageOne Ventures, Vintage Investment Partners</t>
  </si>
  <si>
    <t>Alliance Ventures, Avis Budget Group, Bessemer Venture Partners, SK Holdings</t>
  </si>
  <si>
    <t>OpenFin</t>
  </si>
  <si>
    <t>http://openfin.co</t>
  </si>
  <si>
    <t>https://www.crunchbase.com/organization/openfin</t>
  </si>
  <si>
    <t>OpenFin Inc.</t>
  </si>
  <si>
    <t>OpenFin provides financial institutions with a unified workspace and developer platform built for productivity.</t>
  </si>
  <si>
    <t>Bain Capital Ventures, DRW Venture Capital, JP Morgan Chase, NEX Group, NEX Opportunities, Nyca Partners, Pivot Investment Partners</t>
  </si>
  <si>
    <t>Bain Capital Ventures, Barclays Corporate Banking, JP Morgan, Pivot Investment Partners, Wells Fargo</t>
  </si>
  <si>
    <t>Bain Capital Ventures, Bank of America, Barclays Investment Bank, CME Ventures, CTC Venture Capital, DRW Venture Capital, HSBC, ING Ventures, JP Morgan, Nyca Partners, Pivot Investment Partners, SC Ventures, Tribeca Early Stage Partners, Wells Fargo Strategic Capital</t>
  </si>
  <si>
    <t>Lob</t>
  </si>
  <si>
    <t>https://lob.com</t>
  </si>
  <si>
    <t>https://www.crunchbase.com/organization/lob</t>
  </si>
  <si>
    <t>LOB.COM, INC.</t>
  </si>
  <si>
    <t>Lob provides direct mail and address verification APIs which allows businesses to send personalized mail to their customers.</t>
  </si>
  <si>
    <t>Drummond Road Capital, First Round Capital, Floodgate, Indicator Ventures, Initialized Capital, Polaris Partners, Scrum Ventures</t>
  </si>
  <si>
    <t>Amasia, Dalton Caldwell, First Round Capital, Floodgate, Garry Tan, Hydrazine Capital, Initialized Capital, Joshua Schachter, Ludlow Ventures, Polaris Partners, Scrum Ventures, Y Combinator Continuity Fund</t>
  </si>
  <si>
    <t>Verato</t>
  </si>
  <si>
    <t>https://www.verato.com/</t>
  </si>
  <si>
    <t>https://www.crunchbase.com/organization/verato</t>
  </si>
  <si>
    <t>Verato, Inc</t>
  </si>
  <si>
    <t>Verato is a cloud-based patient matching technology.  It uses referential matching to link patient records across systems and enterprises.</t>
  </si>
  <si>
    <t>Bessemer Venture Partners, Columbia Capital</t>
  </si>
  <si>
    <t>Bessemer Venture Partners, Blue Heron Capital, California HealthCare Foundation, Columbia Capital</t>
  </si>
  <si>
    <t>LedgerX</t>
  </si>
  <si>
    <t>https://ledgerx.com</t>
  </si>
  <si>
    <t>https://www.crunchbase.com/organization/ledgerx</t>
  </si>
  <si>
    <t>LedgerX LLC</t>
  </si>
  <si>
    <t>LedgerX develops an institutional derivatives exchange platform for digital currencies.</t>
  </si>
  <si>
    <t>Ben Davenport, Blockchain Capital, Cross Pacific Capital Partners, Eric Kagan, FundersClub, SVA</t>
  </si>
  <si>
    <t>Blockchain Capital, Google Ventures, Hard Yaka, Lightspeed Venture Partners, SVA, TechU Ventures</t>
  </si>
  <si>
    <t>CoinFund, Crowd Venture Capital, Digital Finance Group (DFG), MIAX Exchange Group</t>
  </si>
  <si>
    <t>XSKY Data Technology</t>
  </si>
  <si>
    <t>http://www.xsky.com/en/</t>
  </si>
  <si>
    <t>https://www.crunchbase.com/organization/xsky-data-technology</t>
  </si>
  <si>
    <t>XSKY (Beijing) Data Technology Co.,Ltd.</t>
  </si>
  <si>
    <t>China-based technical company focusing on software-defined-infrastructure products and services.</t>
  </si>
  <si>
    <t>Northern Light Venture Capital, Redpoint</t>
  </si>
  <si>
    <t>Northern Light Venture Capital, Qiming Venture Partners, Redpoint</t>
  </si>
  <si>
    <t>New Enterprise Associates, Northern Light Venture Capital, Qiming Venture Partners, Redpoint</t>
  </si>
  <si>
    <t>China State-Owned Capital Venture Investment Fund, Qiming Venture Partners</t>
  </si>
  <si>
    <t>Boyu Capital, Broad Vision Funds, CICC Alpha, Hang Seng Electronics, Hundsun Technologies, Kunlun Capital, Legend Capital, Northern Lights Foundation, Qiming Venture Partners, Suzhou Yishang, Zhongjin Qianhai Development Fund</t>
  </si>
  <si>
    <t>Source Code Capital, Tencent, V Fund Management</t>
  </si>
  <si>
    <t>Velano Vascular</t>
  </si>
  <si>
    <t>http://velanovascular.com</t>
  </si>
  <si>
    <t>https://www.crunchbase.com/organization/velano-vascular</t>
  </si>
  <si>
    <t>Velano Vascular, Inc.</t>
  </si>
  <si>
    <t>Velano Vascular is a medical device innovator committed to enhancing both inpatient blood collection and vascular access</t>
  </si>
  <si>
    <t>First Round Capital, Kapor Capital, Safeguard Scientifics, White Owl Capital Partners</t>
  </si>
  <si>
    <t>First Round Capital, Griffin Hospital, Kapor Capital, Safeguard Scientifics, Sutter Health, The Children's Hospital of Philadelphia, White Owl Capital Partners</t>
  </si>
  <si>
    <t>Arterys</t>
  </si>
  <si>
    <t>https://www.arterys.com</t>
  </si>
  <si>
    <t>https://www.crunchbase.com/organization/arterys</t>
  </si>
  <si>
    <t>Arterys, Inc.</t>
  </si>
  <si>
    <t>Arterys is a medical imaging platform to deliver clinical AI products over the internet.</t>
  </si>
  <si>
    <t>Asset Management Ventures (AMV), Morado Ventures</t>
  </si>
  <si>
    <t>AME Cloud Ventures, Asset Management Ventures (AMV), Emergent Medical Partners, Morado Ventures, Norwich Ventures</t>
  </si>
  <si>
    <t>DNA Capital, Emergent Medical Partners, GE Ventures, New York Presbyterian Ventures, Northwell Ventures, ORI Capital, Temasek Holdings, Varian</t>
  </si>
  <si>
    <t>Benslie Investment Group, Emergent Medical Partners, Fosun Capital, Revelation Partners, Temasek Holdings, Varian</t>
  </si>
  <si>
    <t>Housecall Pro</t>
  </si>
  <si>
    <t>http://www.housecallpro.com</t>
  </si>
  <si>
    <t>https://www.crunchbase.com/organization/housecall</t>
  </si>
  <si>
    <t>Codefied Inc.</t>
  </si>
  <si>
    <t>Housecall Pro is a developer of a mobile software platform used to connect back-end business operations and homeowners.</t>
  </si>
  <si>
    <t>Charles Yim, Headline</t>
  </si>
  <si>
    <t>August Capital, Headline, Michael Beaudoin</t>
  </si>
  <si>
    <t>August Capital, Baird Capital</t>
  </si>
  <si>
    <t>Permira</t>
  </si>
  <si>
    <t>Scout RFP</t>
  </si>
  <si>
    <t>http://scoutrfp.com</t>
  </si>
  <si>
    <t>https://www.crunchbase.com/organization/scout-rfp</t>
  </si>
  <si>
    <t>Scout RFP, a Workday company</t>
  </si>
  <si>
    <t>Scout RFP is an innovative e-sourcing solution for companies in all industries.</t>
  </si>
  <si>
    <t>Drummond Road Capital, Google Ventures, New Enterprise Associates, Techammer, Zapis Capital Group</t>
  </si>
  <si>
    <t>Menlo Ventures, New Enterprise Associates</t>
  </si>
  <si>
    <t>Menlo Ventures, NewView Capital, Salesforce Ventures, Scale Venture Partners, Workday Ventures</t>
  </si>
  <si>
    <t>UniFa</t>
  </si>
  <si>
    <t>https://unifa-e.com</t>
  </si>
  <si>
    <t>https://www.crunchbase.com/organization/unifa</t>
  </si>
  <si>
    <t>Unifa Co., Ltd.</t>
  </si>
  <si>
    <t>UniFa is the developer of LookMee, an AI and IoT-powered healthcare solution for tracking kindergarteners' physical and mental growth.</t>
  </si>
  <si>
    <t>JAFCO, Japan Finance Corporation</t>
  </si>
  <si>
    <t>Ateam, Fenox Venture Capital, JAFCO, LITALICO, Nagoya Small and Medium Business Investment &amp; Consultation, Nagoya TV Ventures, Pegasus Tech Ventures, SMBC Venture Capital, Shinsei Corporate Investment, Shizuoka Capital, Toppan Printing</t>
  </si>
  <si>
    <t>Aflac Global Ventures, Dai-ichi Life, Innovation Network Corporation of Japan, Japan Post Capital, Link and Motivation, M3.com, Mitsubishi UFJ Capital, SBI Investment, SMBC Venture Capital, Shinsei Corporate Investment, Toppan Printing, Toyoshima</t>
  </si>
  <si>
    <t>DIMENSION, Dai-ichi Life, Future Venture Capital, GLIN Impact Capital, Hakuhodo DY Ventures, Kamakura Investment Management, MPower Partners, Minerva Growth Partners, Salesforce Ventures</t>
  </si>
  <si>
    <t>Brex</t>
  </si>
  <si>
    <t>https://brex.com</t>
  </si>
  <si>
    <t>https://www.crunchbase.com/organization/brex</t>
  </si>
  <si>
    <t>Brex Inc.</t>
  </si>
  <si>
    <t>Brex is the first fully unified global spend platform — with corporate cards, expense management, reimbursements, and bill pay.</t>
  </si>
  <si>
    <t>Human Capital, Y Combinator</t>
  </si>
  <si>
    <t>ArpexCapital, Caffeinated Capital, Elad Gil, Exor Ventures, GE32 Capital, Human Capital, Jake Seid, Max Levchin, Michael Seibel, Paul Buchheit, Peter Thiel, Ribbit Capital, Ruchi Sanghvi, Y Combinator</t>
  </si>
  <si>
    <t>Carl Pascarella, Chase Coleman, GE32 Capital, Glenn Dubin, Global Founders Capital, Hugo Barra, Human Capital, Jaws Ventures, Max Levchin, One Way Ventures, Peter Thiel, Ribbit Capital, SVA, Saurabh Gupta, Seek Ventures, Y Combinator, Yuri Milner</t>
  </si>
  <si>
    <t>DST Global, Glenn Dubin, Greenoaks, Greyhound Capital, Human Capital, IVP, Jaws Ventures, Justin Mateen, Larry Summers, Mindset Ventures, Peter Thiel, Ribbit Capital, Y Combinator</t>
  </si>
  <si>
    <t>Baillie Gifford, Base10 Partners, DST Global, Dragoneer Investment Group, Durable Capital Partners, GIC, Greenoaks, Hugo Barra, IVP, Lone Pine Capital, Madrone Capital Partners, Ribbit Capital, TCV, Tiger Global Management, Tony Hua, Valiant Capital Partners, Y Combinator Continuity Fund</t>
  </si>
  <si>
    <t>Cedar</t>
  </si>
  <si>
    <t>http://www.cedar.com</t>
  </si>
  <si>
    <t>https://www.crunchbase.com/organization/cedar-0db2</t>
  </si>
  <si>
    <t>Cedar Cares, Inc.</t>
  </si>
  <si>
    <t>Cedar is a patient payment and engagement platform for hospitals, health systems, and medical groups that elevates the patient experience.</t>
  </si>
  <si>
    <t>Founders Fund, Lakestar, Martin Ventures, SVA, Thrive Capital</t>
  </si>
  <si>
    <t>Craft Ventures, Founders Fund, Kevin Systrom, Kinnevik, Lakestar, Nat Turner, Sound Ventures, Thrive Capital</t>
  </si>
  <si>
    <t>Andreessen Horowitz, Crew Capital, Founders Fund, Jeffrey L. Vacirca, Jerod Mayo, Kaiser Permanente, Kinnevik, Lakestar, Thrive Capital</t>
  </si>
  <si>
    <t>Andreessen Horowitz, Concord Health Partners, Section Partners, Thrive Capital, Tiger Global Management</t>
  </si>
  <si>
    <t>Faire</t>
  </si>
  <si>
    <t>https://www.faire.com</t>
  </si>
  <si>
    <t>https://www.crunchbase.com/organization/indigo-fair</t>
  </si>
  <si>
    <t>Faire Wholesale, Inc</t>
  </si>
  <si>
    <t>Faire is a marketplace and wholesale platform that helps retailers find and buy wholesale merchandise for their stores.</t>
  </si>
  <si>
    <t>Lauren Farleigh, SVA</t>
  </si>
  <si>
    <t>Velocity</t>
  </si>
  <si>
    <t>Forerunner Ventures, Khosla Ventures, Sequoia Capital</t>
  </si>
  <si>
    <t>DST Global, Forerunner Ventures, Founders Fund, Khosla Ventures, Lightspeed Venture Partners, Sequoia Capital, Y Combinator</t>
  </si>
  <si>
    <t>Forerunner Ventures, Founders Fund, Golden Ventures, Khosla Ventures, Lightspeed Venture Partners, Y Combinator Continuity Fund</t>
  </si>
  <si>
    <t>D1 Capital Partners, DST Global, Dragoneer Investment Group, Forerunner Ventures, Founders Fund, Khosla Ventures, Lightspeed Venture Partners, Norwest Venture Partners, Sequoia Capital, Y Combinator</t>
  </si>
  <si>
    <t>Baillie Gifford, D1 Capital Partners, DST Global, Dragoneer Investment Group, Forerunner Ventures, Founders Fund, Khosla Ventures, Lightspeed Venture Partners, Mischief, Sequoia Capital, Wellington Management, Y Combinator</t>
  </si>
  <si>
    <t>Hinge Health</t>
  </si>
  <si>
    <t>http://hingehealth.com</t>
  </si>
  <si>
    <t>https://www.crunchbase.com/organization/hinge-health</t>
  </si>
  <si>
    <t>Hinge Health, Inc.</t>
  </si>
  <si>
    <t>Hinge Health is a digital clinic for joint, and muscle care, pelvic pain, bowel, and bladder control.</t>
  </si>
  <si>
    <t>11.2 Capital, Jon Reynolds, The Vertical Group</t>
  </si>
  <si>
    <t>11.2 Capital, Atomico, Jon Reynolds, The Vertical Group</t>
  </si>
  <si>
    <t>Atomico, Insight Partners</t>
  </si>
  <si>
    <t>11.2 Capital, Atomico, Bessemer Venture Partners, Heuristic Capital, Insight Partners, Lead Edge Capital, Quadrille Capital</t>
  </si>
  <si>
    <t>11.2 Capital, Atomico, Bessemer Venture Partners, Coatue, Counterpart Advisors, Heuristic Capital, Insight Partners, Lead Edge Capital, Quadrille Capital, Tiger Global Management</t>
  </si>
  <si>
    <t>Coatue, IP Group, TCV, Tiger Global Management</t>
  </si>
  <si>
    <t>Rapyd</t>
  </si>
  <si>
    <t>https://www.rapyd.net</t>
  </si>
  <si>
    <t>https://www.crunchbase.com/organization/rapyd</t>
  </si>
  <si>
    <t>Rapyd Financial Networks Ltd.</t>
  </si>
  <si>
    <t>Rapyd is a payments platform that inserts fintech services into any app and simplifies the complex offering of local payment methods.</t>
  </si>
  <si>
    <t>IGNIA, SBI Group, Target Global</t>
  </si>
  <si>
    <t>Coatue, Entrée Capital, General Catalyst, Oak HC/FT, Stripe, Target Global, Tiger Global Management</t>
  </si>
  <si>
    <t>Avid Ventures, Coatue, Durable Capital Partners, Entrée Capital, FJ Labs, General Catalyst, LVL1 Group, Latitude, Oak HC/FT, Spark Capital, Tal Capital, Tal Ventures, Target Global, Tiger Global Management</t>
  </si>
  <si>
    <t>Altimeter Capital, Avid Ventures, BlackRock, Dragoneer Investment Group, Durable Capital Partners, Fidelity Ventures, General Catalyst, Latitude, Spark Capital, Tal Capital, Tal Ventures, Target Global, Whale Rock Capital Management</t>
  </si>
  <si>
    <t>Devoted Health</t>
  </si>
  <si>
    <t>https://devoted.com</t>
  </si>
  <si>
    <t>https://www.crunchbase.com/organization/devoted-health</t>
  </si>
  <si>
    <t>Devoted Health, Inc.</t>
  </si>
  <si>
    <t>Devoted Health is a healthcare company serving seniors and giving them a health care plan with personal guides and world-class technology.</t>
  </si>
  <si>
    <t>Edward Park, Todd Park, Venrock</t>
  </si>
  <si>
    <t>Eight Roads Ventures, F-Prime Capital, Maverick Ventures, NextView Ventures, Oak HC/FT, Obvious Ventures, Rogue Insight Capital, Venrock</t>
  </si>
  <si>
    <t>Andreessen Horowitz, F-Prime Capital, Head and Heart Capital, Highbury Group, Jaws Ventures, Ling Wong, Maverick Ventures, Oak HC/FT, Obvious Ventures, PremjiInvest, StartUp Health, Uprising Ventures, Venrock</t>
  </si>
  <si>
    <t>Andreessen Horowitz, F-Prime Capital, Fred Brothers, Jaws Ventures, Ling Wong, Obvious Ventures, PremjiInvest, Venrock Healthcare Capital Partners</t>
  </si>
  <si>
    <t>Andreessen Horowitz, Base10’s Advancement Initiative, Emerson Collective, Formica Capital, Frist Cressey Ventures, GIC, General Catalyst, Green Sands Equity, ICONIQ Growth, Jaws Ventures, Ling Wong, Maverick Ventures, NextView Ventures, PremjiInvest, Seek Ventures, SoftBank Vision Fund, Uprising Ventures</t>
  </si>
  <si>
    <t>Andreessen Horowitz, Emerson Collective, F-Prime Capital, Fearless Ventures, GIC, General Catalyst, GreatPoint Ventures, Highbury Group, Maverick Ventures, Socium Ventures, Stardust Equity, The Private Shares Fund, The Space Between</t>
  </si>
  <si>
    <t>People.ai</t>
  </si>
  <si>
    <t>https://people.ai/</t>
  </si>
  <si>
    <t>https://www.crunchbase.com/organization/people-ai</t>
  </si>
  <si>
    <t>People.ai Inc.</t>
  </si>
  <si>
    <t>People is an AI platform for enterprise sales, marketing, and customer success that uncovers revenue opportunities.</t>
  </si>
  <si>
    <t>Ihar Mahaniok</t>
  </si>
  <si>
    <t>Brian Goldfarb, David Schellhase, Dharmesh Shah, Index Ventures, Jake Seid, Kendall Collins, Lightspeed Venture Partners, Mindrock Capital, Ross Mason, SVA, Shasta Ventures, Y Combinator</t>
  </si>
  <si>
    <t>Andreessen Horowitz, GGV Capital, Lightspeed Venture Partners, Y Combinator</t>
  </si>
  <si>
    <t>Andreessen Horowitz, Frank Slootman, Frontline Ventures, GGV Capital, Godfrey Sullivan, ICONIQ Growth, John Thompson, Lightspeed Venture Partners, Maropost Ventures, Y Combinator</t>
  </si>
  <si>
    <t>Akkadian Ventures, Gaingels, ICONIQ Growth, Lightspeed Venture Partners, Mubadala Capital Ventures, Sand Hill Angels</t>
  </si>
  <si>
    <t>Virtru</t>
  </si>
  <si>
    <t>https://www.virtru.com</t>
  </si>
  <si>
    <t>https://www.crunchbase.com/organization/virtru</t>
  </si>
  <si>
    <t>Virtru Corporation</t>
  </si>
  <si>
    <t>Built on the OpenTDF standard, Virtru protects sensitive data flowing in and out of businesses via email, files, and SaaS applications.</t>
  </si>
  <si>
    <t>Bessemer Venture Partners, Blue Delta Capital Partners, New Enterprise Associates, Portage Partners, Quadrant Capital Advisors, Samsung NEXT, Soros Fund Management, Teamworthy Ventures, Thyra Global Management</t>
  </si>
  <si>
    <t>Bessemer Venture Partners, Blue Delta Capital Partners, ICONIQ Growth, New Enterprise Associates, Samsung NEXT, Soros Fund Management, Thyra Global Management</t>
  </si>
  <si>
    <t>Bessemer Venture Partners, Foundry Capital, ICONIQ Growth, MC2, New Enterprise Associates, Tiger Global Management, Unbound Ventures</t>
  </si>
  <si>
    <t>Innovaccer</t>
  </si>
  <si>
    <t>https://www.innovaccer.com</t>
  </si>
  <si>
    <t>https://www.crunchbase.com/organization/innovaccer</t>
  </si>
  <si>
    <t>Innovaccer Inc.</t>
  </si>
  <si>
    <t>Innovaccer is a data platform that uses analytics and transparent data to unify patient data across systems and care settings.</t>
  </si>
  <si>
    <t>500 Global, Arihant Patni, Krishna Mehra, Nitin Singhal, Pankaj Jain, Phanindra Sama, Rajan Anandan</t>
  </si>
  <si>
    <t>Lightspeed India Partners, Peak XV Partners, Pravega Ventures</t>
  </si>
  <si>
    <t>Lightspeed Venture Partners, WestBridge Capital</t>
  </si>
  <si>
    <t>B Capital, Dragoneer Investment Group, M12 - Microsoft's Venture Fund, Mubadala Capital Ventures, Steadview Capital, Tiger Global Management, WestBridge Capital</t>
  </si>
  <si>
    <t>B Capital, Dragoneer Investment Group, M12 - Microsoft's Venture Fund, Mubadala Capital Ventures, OMERS Growth Equity, Steadview Capital, Tiger Global Management</t>
  </si>
  <si>
    <t>Avidity Partners, B Capital, Dragoneer Investment Group, M12 - Microsoft's Venture Fund, Mubadala Capital Ventures, OMERS Growth Equity, Schonfeld Strategic Advisors, Steadview Capital, Tiger Global Management, Whale Rock Capital Management</t>
  </si>
  <si>
    <t>Qonto</t>
  </si>
  <si>
    <t>https://qonto.com</t>
  </si>
  <si>
    <t>https://www.crunchbase.com/organization/qonto</t>
  </si>
  <si>
    <t>Olinda SAS</t>
  </si>
  <si>
    <t>Qonto is an online bank that provides financial tools for small and medium-sized businesses and freelancers.</t>
  </si>
  <si>
    <t>Alven, The Family, Valar Ventures</t>
  </si>
  <si>
    <t>Alven, Valar Ventures</t>
  </si>
  <si>
    <t>Alven, European Investment Bank, Valar Ventures</t>
  </si>
  <si>
    <t>Alven, DST Global, Ingo Uytdehaage, Taavet Hinrikus, Tencent, Valar Ventures</t>
  </si>
  <si>
    <t>Alkeon Capital, Alven, Anatoly Yakovenko, Ashley Flucas, DST Global, Eurazeo, European Investment Bank, Exor Ventures, Gaingels, Guillaume Pousaz, Insight Partners, Kohlberg Kravis Roberts, TCV, Tencent, Tiger Global Management, Valar Ventures</t>
  </si>
  <si>
    <t>Netlify</t>
  </si>
  <si>
    <t>https://www.netlify.com</t>
  </si>
  <si>
    <t>https://www.crunchbase.com/organization/netlify</t>
  </si>
  <si>
    <t>Netlify, Inc.</t>
  </si>
  <si>
    <t>Netlify is the modern web development platform for Enterprises to realize the full potential of a scalable, customizable web architecture.</t>
  </si>
  <si>
    <t>Nimo Rotem</t>
  </si>
  <si>
    <t>Bloomberg Beta, Ohad Eder-Pressman, at.inc/</t>
  </si>
  <si>
    <t>Andreessen Horowitz, Bloomberg Beta, Designer Fund, Mango Capital, Ohad Eder-Pressman, at.inc/</t>
  </si>
  <si>
    <t>Andreessen Horowitz, Dylan Field, Jeremy Stoppelman, Kleiner Perkins, Ohad Eder-Pressman, Stephanie Friedman, Stewart Butterfield, at.inc/</t>
  </si>
  <si>
    <t>Andreessen Horowitz, EQT Ventures, HubSpot Ventures, Kleiner Perkins, Menlo Ventures, Preston-Werner Ventures</t>
  </si>
  <si>
    <t>Andreessen Horowitz, Bessemer Venture Partners, Bond, EQT Ventures, Kleiner Perkins, Mango Capital, Menlo Ventures</t>
  </si>
  <si>
    <t>Nylas</t>
  </si>
  <si>
    <t>http://www.nylas.com</t>
  </si>
  <si>
    <t>https://www.crunchbase.com/organization/nylas</t>
  </si>
  <si>
    <t>Nylas, Inc.</t>
  </si>
  <si>
    <t>Nylas is the cpaas company that empowers businesses worldwide to unlock the power of their communications data.</t>
  </si>
  <si>
    <t>Adeyemi Ajao, Armando Mann, Augusta Investments LLC, DCVC, Formation 8, Fuel Capital, Great Oaks Venture Capital, Hardy Capital Partners, SVA</t>
  </si>
  <si>
    <t>8VC, Great Oaks Venture Capital, Industry Ventures, John Chambers, Rubicon Venture Capital, ScaleUP Ventures, Slack Fund, Spark Capital</t>
  </si>
  <si>
    <t>8VC, Blue Cloud Ventures, Bossanova Investimentos, Broom Ventures, Citi Ventures, Flat Capital, Founders.ai, John Collison, Owl Rock Capital, Round13 Capital, SAV (Scale Asia Ventures), ScaleUP Ventures, Sebastian Siemiatkowski, Slack Fund, Stereo Capital, Tiger Global Management, Tony Fadell</t>
  </si>
  <si>
    <t>UiPath</t>
  </si>
  <si>
    <t>http://www.uipath.com</t>
  </si>
  <si>
    <t>https://www.crunchbase.com/organization/uipath</t>
  </si>
  <si>
    <t>UiPath, Inc.</t>
  </si>
  <si>
    <t>UiPath is a software company that develops robotic process automation and artificial intelligence software.</t>
  </si>
  <si>
    <t>Credo Ventures, Earlybird Venture Capital, Seedcamp</t>
  </si>
  <si>
    <t>Accel, Credo Ventures, Earlybird Venture Capital, Generation Ventures, Seedcamp</t>
  </si>
  <si>
    <t>Accel, CapitalG, Credo Ventures, Earlybird Venture Capital, Kleiner Perkins, Seedcamp</t>
  </si>
  <si>
    <t>Accel, CapitalG, IVP, Madrona, Meritech Capital Partners, Sequoia Capital</t>
  </si>
  <si>
    <t>Accel, Base Partners, CapitalG, Coatue, Dragoneer Investment Group, Geodesic Capital, HOF Capital, Harmony Partners, IVP, Madrona, Next Play Capital, Sands Capital Ventures, Sequoia Capital, T. Rowe Price, Wellington Partners</t>
  </si>
  <si>
    <t>Global Secure Invest</t>
  </si>
  <si>
    <t>Alkeon Capital, Altimeter Capital, Coatue, Dragoneer Investment Group, IVP, Sequoia Capital, T. Rowe Price, Tiger Global Management</t>
  </si>
  <si>
    <t>Humu</t>
  </si>
  <si>
    <t>http://humu.com</t>
  </si>
  <si>
    <t>https://www.crunchbase.com/organization/humu</t>
  </si>
  <si>
    <t>Humu, Inc.</t>
  </si>
  <si>
    <t>Humu is a human resource company that affects work through science and machine learning.</t>
  </si>
  <si>
    <t>Homebrew, Index Ventures</t>
  </si>
  <si>
    <t>Alumni Ventures, Blue Ivy Ventures, Castor Ventures, Global Founders Capital, IVP, Index Ventures, SVB Capital, TCV</t>
  </si>
  <si>
    <t>Podium</t>
  </si>
  <si>
    <t>https://www.podium.com</t>
  </si>
  <si>
    <t>https://www.crunchbase.com/organization/podium-2</t>
  </si>
  <si>
    <t>Podium Corp Inc.</t>
  </si>
  <si>
    <t>Podium is a customer communication platform for businesses who interact with customers on a local level.</t>
  </si>
  <si>
    <t>Album VC</t>
  </si>
  <si>
    <t>Accel, Google Ventures, Summit Partners, Y Combinator</t>
  </si>
  <si>
    <t>Accel, Google Ventures, IVP, Summit Partners, Y Combinator</t>
  </si>
  <si>
    <t>Accel, Album VC, Alkeon Capital, Google Ventures, IVP, Recruit Corporation, Sapphire Ventures, Summit Partners, Y Combinator Continuity Fund</t>
  </si>
  <si>
    <t>Accel, Album VC, ArpexCapital, Durable Capital Partners, IVP, Sapphire Ventures, Sorenson Capital, Summit Partners, Y Combinator Continuity Fund</t>
  </si>
  <si>
    <t>Groq</t>
  </si>
  <si>
    <t>http://groq.com/</t>
  </si>
  <si>
    <t>https://www.crunchbase.com/organization/groq</t>
  </si>
  <si>
    <t>Groq Inc</t>
  </si>
  <si>
    <t>Groq radically simplifies compute to accelerate workloads in artificial intelligence, machine learning, and high-performance computing.</t>
  </si>
  <si>
    <t>Capitoria</t>
  </si>
  <si>
    <t>Addition, Alumni Ventures, Boardman Bay Capital Management, Castor Ventures, D1 Capital Partners, Firebolt Ventures, GCM Grosvenor, General Global Capital, Infinitum Partners, Junipero Capital, TDK Ventures, The Spruce House Partnership, Tiger Global Management, Tru Arrow Partners, Verdure Capital Management, XN, XTX Ventures</t>
  </si>
  <si>
    <t>Moka</t>
  </si>
  <si>
    <t>http://www.mokahr.com</t>
  </si>
  <si>
    <t>https://www.crunchbase.com/organization/moka-2</t>
  </si>
  <si>
    <t>Bejing Xirui Yasi Technology Co., Ltd.</t>
  </si>
  <si>
    <t>Moka is a SaaS-based HR platform that allows companies to optimize recruitment services.</t>
  </si>
  <si>
    <t>Blue Lake Capital AG, GGV Capital, GL Ventures LLC, GSR Ventures, Tiger Global Management</t>
  </si>
  <si>
    <t>Bizongo</t>
  </si>
  <si>
    <t>https://bizongo.com</t>
  </si>
  <si>
    <t>https://www.crunchbase.com/organization/bizongo</t>
  </si>
  <si>
    <t>Smartpaddle Technology Pvt. Ltd.</t>
  </si>
  <si>
    <t>Bizongo develops tech-enabled B2B platforms for raw material procurement, vendor digitization, supply chain financing, and ESG scorecards.</t>
  </si>
  <si>
    <t>Accel, B Capital, Chiratae Ventures, International Finance Corporation</t>
  </si>
  <si>
    <t>AddVentures, Adveq, B Capital, Bruno E. Raschle, CDC Group, Castle Investment, Chiratae Ventures, International Finance Corporation, Satyadharma Investment, Tiger Global Management</t>
  </si>
  <si>
    <t>B Capital, British International Investment, Chiratae Ventures, International Finance Corporation, Schroder Adveq</t>
  </si>
  <si>
    <t>Ethos Life</t>
  </si>
  <si>
    <t>http://www.ethoslife.com</t>
  </si>
  <si>
    <t>https://www.crunchbase.com/organization/ethos-life</t>
  </si>
  <si>
    <t>Ethos Technologies, Inc.</t>
  </si>
  <si>
    <t>Ethos Life is an insurance company that provides ethical life insurance.</t>
  </si>
  <si>
    <t>Heroic Ventures, Peterson Ventures, Sequoia Capital, Sheel Mohnot</t>
  </si>
  <si>
    <t>Arrive, Evolution VC Partners, Heroic Ventures, Peterson Ventures, Robert Downey Jr., Sequoia Capital, Stanford University, Will Smith</t>
  </si>
  <si>
    <t>Accel, Arrive, Google Ventures, Heroic Ventures, Sequoia Capital</t>
  </si>
  <si>
    <t>Accel, Goldman Sachs, Google Ventures, Sequoia Capital</t>
  </si>
  <si>
    <t>Accel, Arrive, Dreamers VC, FootPrint Coalition, General Catalyst, Glade Brook Capital Partners, GoldenArc Capital, Google Ventures, Roc Nation, Sequoia Capital, Vetamer</t>
  </si>
  <si>
    <t>Embark Trucks</t>
  </si>
  <si>
    <t>http://embarktrucks.com</t>
  </si>
  <si>
    <t>https://www.crunchbase.com/organization/embark-trucks</t>
  </si>
  <si>
    <t>Embark Trucks, Inc.</t>
  </si>
  <si>
    <t>Embark develops self-driving truck technology designed for freight and logistic services.</t>
  </si>
  <si>
    <t>WI Harper Group</t>
  </si>
  <si>
    <t>AME Cloud Ventures, DCVC, Maven Ventures, SVA, Y Combinator Continuity Fund</t>
  </si>
  <si>
    <t>AME Cloud Ventures, DCVC, Erik Peterson, Maven Ventures, SVA, Sequoia Capital, Y Combinator</t>
  </si>
  <si>
    <t>DCVC, Maven Ventures, Mubadala Capital Ventures, OMERS Ventures, SVA, Sequoia Capital, Tiger Global Management, Y Combinator</t>
  </si>
  <si>
    <t>Cross River Bank</t>
  </si>
  <si>
    <t>http://crossriver.com</t>
  </si>
  <si>
    <t>https://www.crunchbase.com/organization/cross-river-bank</t>
  </si>
  <si>
    <t>Cross River Bank is a financial institution that offers technology and banking services to consumers and businesses.</t>
  </si>
  <si>
    <t>Andreessen Horowitz, Battery Ventures</t>
  </si>
  <si>
    <t>Andreessen Horowitz, Battery Ventures, CreditEase Fintech Investment Fund, Kohlberg Kravis Roberts, LionTree, Poalim Equity, Ribbit Capital</t>
  </si>
  <si>
    <t>Ion Pacific, Shefa Capital, VCI Global</t>
  </si>
  <si>
    <t>Andreessen Horowitz, Eldridge Industries, Hanaco Venture Capital, T. Rowe Price, Whale Rock Capital Management</t>
  </si>
  <si>
    <t>TradingView</t>
  </si>
  <si>
    <t>https://www.tradingview.com</t>
  </si>
  <si>
    <t>https://www.crunchbase.com/organization/tradingview</t>
  </si>
  <si>
    <t>TradingView Inc.</t>
  </si>
  <si>
    <t>TradingView provides traders and investors with charts, tools, and social networking.</t>
  </si>
  <si>
    <t>J. Hunt Holdings, Techstars</t>
  </si>
  <si>
    <t>Jon Vlachogiannis, Panos Papadopoulos, iTech Capital</t>
  </si>
  <si>
    <t>DRW Venture Capital, Insight Partners, Jump Capital</t>
  </si>
  <si>
    <t>J. Hunt Holdings, Tiger Global Management</t>
  </si>
  <si>
    <t>BetterUp</t>
  </si>
  <si>
    <t>https://www.betterup.com</t>
  </si>
  <si>
    <t>https://www.crunchbase.com/organization/betterup</t>
  </si>
  <si>
    <t>BetterUp, Inc.</t>
  </si>
  <si>
    <t>BetterUp develops an AI-driven platform that helps people and businesses grow personally and professionally through coaching.</t>
  </si>
  <si>
    <t>Afore Capital, Allison Bhusri, Freestyle Capital, Graph Ventures, Julia Popowitz, SVA, Ulu Ventures</t>
  </si>
  <si>
    <t>Crosslink Capital, Freestyle Capital, SVA, Social Capital, Threshold, Vista Venture Partners</t>
  </si>
  <si>
    <t>Crosslink Capital, Freestyle Capital, Lightspeed Venture Partners, Threshold, Workday Ventures</t>
  </si>
  <si>
    <t>Crosslink Capital, Freestyle Capital, Lightspeed Venture Partners, Plus Capital, Silicon Valley Bank, Tenaya Capital, Threshold</t>
  </si>
  <si>
    <t>Crew Capital, ICONIQ Growth, Lightspeed Venture Partners, Mubadala Capital Ventures, Pau Gasol, Plus Capital, Salesforce Ventures, Sapphire Ventures, Threshold</t>
  </si>
  <si>
    <t>ICONIQ Growth, Lightspeed Venture Partners, Morningside Venture Investments, Mubadala Capital Ventures, Plus Capital, SVA, Salesforce Ventures, Sapphire Ventures, Wellington Management</t>
  </si>
  <si>
    <t>Scale AI</t>
  </si>
  <si>
    <t>https://scale.com</t>
  </si>
  <si>
    <t>https://www.crunchbase.com/organization/scale-2</t>
  </si>
  <si>
    <t>Scale AI, Inc.</t>
  </si>
  <si>
    <t>Scale AI is the data platform for AI, providing training data for leading machine learning teams.</t>
  </si>
  <si>
    <t>Accel, Charlie Cheever, Greg Brockman, Guillermo Rauch, Ilya Sukhar, Nat Friedman, Outlander Fund I Archimedes, Y Combinator</t>
  </si>
  <si>
    <t>Accel, Drew Houston, Index Ventures, Justin Kan, Y Combinator</t>
  </si>
  <si>
    <t>Accel, Adam D’Angelo, Coatue, Founders Fund, Index Ventures, Kevin Systrom, Mike Krieger, Next Play Ventures, Ruttenberg Gordon Investments, Spark Capital, Thrive Capital</t>
  </si>
  <si>
    <t>Bradley Horowitz, Tiger Global Management</t>
  </si>
  <si>
    <t>Coatue, Dragoneer Investment Group, Durable Capital Partners, Founders Fund, Greenoaks, Human Capital, Index Ventures, Tiger Global Management, Wellington Management, Y Combinator</t>
  </si>
  <si>
    <t>Figma</t>
  </si>
  <si>
    <t>http://figma.com</t>
  </si>
  <si>
    <t>https://www.crunchbase.com/organization/figma</t>
  </si>
  <si>
    <t>Figma Inc.</t>
  </si>
  <si>
    <t>Figma is a design platform that develops web applications for interface design with offline features.</t>
  </si>
  <si>
    <t>Adam Nash, DJ Patil, Index Ventures, Jeff Weiner, LocalGlobe, Terrence Rohan</t>
  </si>
  <si>
    <t>Adam Nash, DJ Patil, Fuel Capital, Greylock, Haystack, ICONIQ Capital, Index Ventures, Jeff Weiner, Oreilly AlphaTech Ventures, Soleio ​Cuervo</t>
  </si>
  <si>
    <t>Daniel Gross, Greylock, Index Ventures, Jeff Weiner, Kleiner Perkins, Lachy Groom, Next Play Ventures</t>
  </si>
  <si>
    <t>Andrew Wilson, Asia Alpha, Coatue, Dan Rose, Founders Fund, Greylock, Index Ventures, Jeff Weiner, Kleiner Perkins, Mike Krieger, Next Play Ventures, Sequoia Capital</t>
  </si>
  <si>
    <t>Andreessen Horowitz, Avichal Garg, Durable Capital Partners, Founders Fund, Greylock, Index Ventures, Kleiner Perkins, Lachy Groom, Sequoia Capital, Sriram Krishnan, Terrence Rohan</t>
  </si>
  <si>
    <t>Andreessen Horowitz, Base Partners, Counterpoint Global, Durable Capital Partners, Greylock, Haystack, IVP, Index Ventures, Kleiner Perkins, Lachy Groom, Sequoia Capital, Tru Arrow Partners</t>
  </si>
  <si>
    <t>Envoy</t>
  </si>
  <si>
    <t>https://envoy.com</t>
  </si>
  <si>
    <t>https://www.crunchbase.com/organization/envoy</t>
  </si>
  <si>
    <t>Envoy, Inc.</t>
  </si>
  <si>
    <t>Envoy transforms modern workplaces with innovations that make office life and work more meaningful.</t>
  </si>
  <si>
    <t>Adam D’Angelo, Alexis Ohanian, Blake Krikorian, Bobby Goodlatte, Garry Tan, Graph Ventures, Haystack, Initialized Capital, Javier Olivan, Jeremy Stoppelman, Kent Liu, Razmig Hovaghimian, Tammy H. Nam, Yishan Wong, Yun-Fang Juan</t>
  </si>
  <si>
    <t>Andreessen Horowitz, Biz Stone, Initialized Capital, Menlo Ventures</t>
  </si>
  <si>
    <t>Andreessen Horowitz, BAM Elevate, Brookfield Growth, Elad Gil, Haystack, Initialized Capital, Menlo Ventures, Seven Seven Six, TriplePoint Capital</t>
  </si>
  <si>
    <t>Arcadia</t>
  </si>
  <si>
    <t>https://www.arcadia.com</t>
  </si>
  <si>
    <t>https://www.crunchbase.com/organization/arcadia-power-2</t>
  </si>
  <si>
    <t>Arcadia Power, Inc.</t>
  </si>
  <si>
    <t>Arcadia is a climate software and data company that specializes in decarbonizing the electric grid.</t>
  </si>
  <si>
    <t>BoxGroup, City Light Capital, Energy Impact Partners, Wonder Ventures</t>
  </si>
  <si>
    <t>BoxGroup, Cendana Capital, Energy Impact Partners, G2 Venture Partners, McKnight Foundation, ValueAct Capital, Wonder Ventures</t>
  </si>
  <si>
    <t>BoxGroup, Energy Impact Partners, G2 Venture Partners, Global Market Enterprise, Macquarie Capital, Mitsui &amp; Co., Ltd., Seek Ventures, ValueAct Capital</t>
  </si>
  <si>
    <t>Alumni Ventures, BoxGroup, Bracket Capital, Camber Creek, Energy Impact Partners, G2 Venture Partners, Inclusive Capital Partners, MCJ Collective, Reimagined Ventures, Seek Ventures, The Drawdown Fund, Tiger Global Management, Wellington Management</t>
  </si>
  <si>
    <t>Alumni Ventures, Broadscale, Camber Creek, J.P. Morgan Asset Management, Keyframe Capital Partners, MCJ Collective, Salesforce Ventures, The Drawdown Fund, Tiger Global Management, Triangle Peak Partners, Wellington Management</t>
  </si>
  <si>
    <t>Everlaw</t>
  </si>
  <si>
    <t>http://everlaw.com</t>
  </si>
  <si>
    <t>https://www.crunchbase.com/organization/everlaw</t>
  </si>
  <si>
    <t>Everlaw, Inc.</t>
  </si>
  <si>
    <t>Everlaw offers a platform for document analysis to law firms, government, and corporations.</t>
  </si>
  <si>
    <t>Andreessen Horowitz, K9 Ventures</t>
  </si>
  <si>
    <t>Andreessen Horowitz, Menlo Ventures</t>
  </si>
  <si>
    <t>Andreessen Horowitz, CapitalG, K9 Ventures, Menlo Ventures</t>
  </si>
  <si>
    <t>Andreessen Horowitz, CapitalG, H.I.G. Growth Partners, K9 Ventures, Menlo Ventures, TPG Growth</t>
  </si>
  <si>
    <t>Dremio</t>
  </si>
  <si>
    <t>https://www.dremio.com</t>
  </si>
  <si>
    <t>https://www.crunchbase.com/organization/dremio-corporation</t>
  </si>
  <si>
    <t>Dremio Corporation</t>
  </si>
  <si>
    <t>The Easy and Open Data Lakehouse: Self-service analytics with data warehouse functionality and data lake flexibility across all of your data</t>
  </si>
  <si>
    <t>Lightspeed Venture Partners, Norwest Venture Partners, Redpoint</t>
  </si>
  <si>
    <t>Cisco Investments, Insight Partners, Lightspeed Venture Partners, Norwest Venture Partners, Redpoint, Scale-Up</t>
  </si>
  <si>
    <t>Cisco Investments, Insight Partners, Lightspeed Venture Partners, Norwest Venture Partners, Redpoint, Sapphire Ventures</t>
  </si>
  <si>
    <t>Adams Street Partners, Cisco Investments, DTCP, Insight Partners, Lightspeed Venture Partners, Norwest Venture Partners, Sapphire Ventures, StepStone Group</t>
  </si>
  <si>
    <t>Zum</t>
  </si>
  <si>
    <t>http://www.ridezum.com</t>
  </si>
  <si>
    <t>https://www.crunchbase.com/organization/liftee</t>
  </si>
  <si>
    <t>Zum Services Inc</t>
  </si>
  <si>
    <t>Zūm provides child transportation for school districts and busy families.</t>
  </si>
  <si>
    <t>AngelPad, Eric Ver Ploeg, FundersClub, Graphene Ventures, Sand Hill Angels, TSVC, Ulu Ventures, Umesh Padval</t>
  </si>
  <si>
    <t>AngelPad, Mason Ng, Sand Hill Angels, Sequoia Capital, Ulu Ventures</t>
  </si>
  <si>
    <t>AngelPad, Eric Ver Ploeg, Sequoia Capital, Spark Capital</t>
  </si>
  <si>
    <t>AngelPad, BMW i Ventures, Citi Ventures, Clearvision Ventures, DNX Ventures, NGP Capital, Sand Hill Angels, Sequoia Capital, Spark Capital, Toy Ventures, Volvo Cars Tech Fund</t>
  </si>
  <si>
    <t>AngelPad, BMW i Ventures, Sand Hill Angels, Sequoia Capital, SoftBank Vision Fund, Spark Capital</t>
  </si>
  <si>
    <t>Climate Investment, GIC, Sequoia Capital, SoftBank Vision Fund</t>
  </si>
  <si>
    <t>Ghost Autonomy</t>
  </si>
  <si>
    <t>https://www.ghostautonomy.com</t>
  </si>
  <si>
    <t>https://www.crunchbase.com/organization/ghost-autonomy</t>
  </si>
  <si>
    <t>Ghost Autonomy Inc.</t>
  </si>
  <si>
    <t>Ghost offers attention-free driving by developing a software solution with AI approaches.</t>
  </si>
  <si>
    <t>Khosla Ventures, Sutter Hill Ventures</t>
  </si>
  <si>
    <t>Founders Fund, Khosla Ventures, Sutter Hill Ventures</t>
  </si>
  <si>
    <t>Coatue, Founders Fund, Sutter Hill Ventures</t>
  </si>
  <si>
    <t>Clarify Health Solutions</t>
  </si>
  <si>
    <t>http://www.clarifyhealth.com</t>
  </si>
  <si>
    <t>https://www.crunchbase.com/organization/clarify-health-solutions</t>
  </si>
  <si>
    <t>Clarify Health Solutions, Inc.</t>
  </si>
  <si>
    <t>Clarify Health Solutions develops an intelligence platform that delivers insights across healthcare.</t>
  </si>
  <si>
    <t>Hedgewood, StartX (Stanford-StartX Fund), Tom Williams</t>
  </si>
  <si>
    <t>Heron Rock Fund, Kohlberg Kravis Roberts, Tom Williams</t>
  </si>
  <si>
    <t>Concord Health Partners, Hummer Winblad Venture Partners, Insight Partners, Kohlberg Kravis Roberts, Rivas Capital, Sigmas Group, Spark Capital</t>
  </si>
  <si>
    <t>Aspenwood Ventures, BlackRock, Insight Partners, Kohlberg Kravis Roberts, Memorial Hermann Hospital, Rivas Capital, Sigmas Group, SoftBank Vision Fund, Spark Capital</t>
  </si>
  <si>
    <t>Maven Clinic</t>
  </si>
  <si>
    <t>http://www.mavenclinic.com</t>
  </si>
  <si>
    <t>https://www.crunchbase.com/organization/maven-clinic</t>
  </si>
  <si>
    <t>Maven Clinic Co.</t>
  </si>
  <si>
    <t>Maven is a digital health platform that works with health plans and employers to offer virtual services for women’s and family health.</t>
  </si>
  <si>
    <t>Audrey Capital, BoxGroup, David Chan, Female Founders Fund, Great Oaks Venture Capital, Jeremy Yap, Julie McDermott, Matt Mullenweg, Ricardo Schaefer, SGH CAPITAL, Susan Lyne, Thomas Lehrman, Venrex</t>
  </si>
  <si>
    <t>14W, 8VC, BoxGroup, Colle Capital Partners, DGNL Ventures, Female Founders Fund, Great Oaks Venture Capital, Jeremy Yap, Loric Ventures, Spring Mountain Capital</t>
  </si>
  <si>
    <t>14W, 8VC, Great Oaks Venture Capital, Oak HC/FT, Sequoia Capital, Spring Mountain Capital, Venrex</t>
  </si>
  <si>
    <t>14W, Anne Wojcicki, Female Founders Fund, Harmony Partners, Icon Ventures, Mindy Kaling, Natalie Portman, NextGen Venture Partners, Oak HC/FT, Portfolia, Reese Witherspoon, Sequoia Capital, Spring Mountain Capital</t>
  </si>
  <si>
    <t>Bond, Dragoneer Investment Group, Flucas Ventures, Icon Ventures, Lux Capital, Oak HC/FT, Oprah Winfrey, Sequoia Capital</t>
  </si>
  <si>
    <t>CVS Health Ventures, Dragoneer Investment Group, General Catalyst, Icon Ventures, Intermountain Ventures, La Famiglia, Lux Capital, Oak HC/FT, Sequoia Capital</t>
  </si>
  <si>
    <t>Atrium LTS</t>
  </si>
  <si>
    <t>https://www.atrium.co</t>
  </si>
  <si>
    <t>https://www.crunchbase.com/organization/atrium-lts</t>
  </si>
  <si>
    <t>Atrium Legal Technology Services, Inc.</t>
  </si>
  <si>
    <t>Atrium builds products and services to help automate legal workflows, innovate new processes, and help firms identify new clients.</t>
  </si>
  <si>
    <t>500 Global, Aarjav Trivedi, Adrian Aoun, Alan Arman, Amitt Mahajan, Andrew Chen, Argonautic Ventures, Ari Kardasis, Armaan Ali, Arram Sabeti, Avichal Garg, BEENEXT, Balance Ventures, Bennett Rogers, Binary Capital, BoxGroup, Brainchild Holdings, Brent Goldman, Brian Goodman, Brian Shin, CSC Upshot, Caffeinated Capital, Chang Corporation, Charles Forman, Charlie Songhurst, Chris Fanini, DCM Ventures, David Schellhase, Desmond Lim, Dharmesh Shah, Early Impact Ventures, Emmett Shear, Erik Torenberg, Eusden Shing, First Round Capital, Founders Fund, GGV Capital, General Catalyst, Gil Penchina, Gregory Chang, Greylock, Human Capital, Immad Akhund, Initialized Capital, Jack Newton, Jackson Square Ventures, Jason Tan, Jenny Haeg, John Hering, Jon Dahl, Josh Buckley, Karim Atiyeh, Kevin Lin, Kindred Ventures, Kleiner Perkins, Kyle Vogt, Lee Linden, Liquid 2 Ventures, Loren Straub, Manish Shah, Matt Brezina, Matt Gamache-Asselin, Maxim Basov, Michał Borkowski, Mike Ghaffary, Mikhail Seregine, New Enterprise Associates, Oriza Ventures, Outlander Fund I Archimedes, Palapa Ventures, Palm Drive Capital, Paul Mckellar, Ranidu Lankage, Rene Reinsberg, Robin Chan, Ruchi Sanghvi, S2 Capital, SVA, Samvit Ramadurgam, Saurabh Gupta, Scott James, Shasta Ventures, Signia Venture Partners, Slow Ventures, Sohail Prasad, Soma Capital, Steve Jang, Struck Capital, Sujay Tyle, Tekton Ventures, Thrive Capital, Tikhon Bernstam, Travis VanderZanden, UpHonest Capital, Wayne Chang, Wei Guo</t>
  </si>
  <si>
    <t>Andreessen Horowitz, Quiet Capital, Socii Capital, Sound Ventures, Y Combinator</t>
  </si>
  <si>
    <t>Bowery Farming</t>
  </si>
  <si>
    <t>http://boweryfarming.com</t>
  </si>
  <si>
    <t>https://www.crunchbase.com/organization/bowery-farming-inc</t>
  </si>
  <si>
    <t>Bowery Farming Inc.</t>
  </si>
  <si>
    <t>Bowery Farming uses vision systems, automation technology, and machine learning to monitor plants and their growth.</t>
  </si>
  <si>
    <t>Adam Eskin, BoxGroup, First Round Capital, Flybridge, Homebrew, Jonathan Golden, Lerer Hippeau, Matt Salzberg, Neil Blumenthal, RRE Ventures, Red Swan Ventures, SVA, Sally Robling, Scott Belsky, Third Sphere, Tom Colicchio, Wiley Cerilli</t>
  </si>
  <si>
    <t>Evolution VC Partners, First Round Capital, Flybridge, GGV Capital, General Catalyst, Google Ventures, Gutter Capital</t>
  </si>
  <si>
    <t>Almanac Insights, First Round Capital, GGV Capital, General Catalyst, Google Ventures, Quiet Capital, Temasek Holdings</t>
  </si>
  <si>
    <t>Amplo, Chris Paul, Christian Vizcaino Jordan, Fidelity, GGV Capital, Gaingels, General Catalyst, Google Ventures, Groupe Artémis, José Andrés, Justin Timberlake, Lewis Hamilton, Natalie Portman, Quiet Capital, Sand Hill Angels, Temasek Holdings, Trajectory Ventures</t>
  </si>
  <si>
    <t>PeerStreet</t>
  </si>
  <si>
    <t>https://www.peerstreet.com</t>
  </si>
  <si>
    <t>https://www.crunchbase.com/organization/peerstreet</t>
  </si>
  <si>
    <t>Peer Street, Inc.</t>
  </si>
  <si>
    <t>PeerStreet is a crowdfunding platform that gives investors access to high-yielding loans that are collateralized with real estate.</t>
  </si>
  <si>
    <t>Andreessen Horowitz, Felicis, Kaiser Family Foundation, Montage Ventures, Rembrandt Venture Partners, Thomvest Ventures</t>
  </si>
  <si>
    <t>Andreessen Horowitz, Colchis Capital Management, Felicis, LeFrak, Navitas Capital, Solon Mack Capital, Thomvest Ventures, WiL (World Innovation Lab)</t>
  </si>
  <si>
    <t>Alpha Square Group, Andreessen Horowitz, Colchis Capital Management, Thomvest Ventures, WiL (World Innovation Lab)</t>
  </si>
  <si>
    <t>Framer</t>
  </si>
  <si>
    <t>https://framer.com</t>
  </si>
  <si>
    <t>https://www.crunchbase.com/organization/framer</t>
  </si>
  <si>
    <t>Framer Inc.</t>
  </si>
  <si>
    <t>Framer develops design software to make interactive prototypes for iOS, Android, desktop, or the web.</t>
  </si>
  <si>
    <t>Adriaan Mol</t>
  </si>
  <si>
    <t>Accel, AngelList, Designer Fund, Foundation Capital</t>
  </si>
  <si>
    <t>Accel, AngelList, Atomico</t>
  </si>
  <si>
    <t>Accel, Atomico, Meritech Capital Partners</t>
  </si>
  <si>
    <t>Front</t>
  </si>
  <si>
    <t>https://front.com</t>
  </si>
  <si>
    <t>https://www.crunchbase.com/organization/front-app</t>
  </si>
  <si>
    <t>FrontApp, Inc.</t>
  </si>
  <si>
    <t>Front is a communication hub for building strong customer relationships on digital channels.</t>
  </si>
  <si>
    <t>Hexa, Thibaud Elziere</t>
  </si>
  <si>
    <t>Eoghan McCabe, Index Ventures, Palm Drive Capital, Pierre Valade, Slow Ventures, Social Capital, Stewart Butterfield, Uncork Capital</t>
  </si>
  <si>
    <t>Arjun Sethi, Caffeinated Capital, DFJ Growth, Initialized Capital, Sequoia Capital, Sinai Capital Partners, Threshold, Tribe Capital, Uncork Capital, boldstart ventures</t>
  </si>
  <si>
    <t>CCIX Global, Eric Yuan, Frederic Kerrest, FundersClub, Initialized Capital, Jared Smith, Jay Simons, Mike Cannon-Brookes, Ryan Smith, Sequoia Capital, Terrence Rohan, Uncork Capital, boldstart ventures</t>
  </si>
  <si>
    <t>Battery Ventures, Jennifer Tejada, Salesforce Ventures, Sequoia Capital, Threshold, Uncork Capital, Vine Ventures, boldstart ventures</t>
  </si>
  <si>
    <t>Chaayos</t>
  </si>
  <si>
    <t>http://www.chaayos.com/</t>
  </si>
  <si>
    <t>https://www.crunchbase.com/organization/chaayos</t>
  </si>
  <si>
    <t>Sunshine Teahouse Pvt. Ltd.</t>
  </si>
  <si>
    <t>Chaayos is a Chai tea cafe chain that leverages technology to serve a personalized cup of chai.</t>
  </si>
  <si>
    <t>Ankit Bhati, Bhavish Aggarwal, Tiger Global Management</t>
  </si>
  <si>
    <t>Elevation Capital, Integrated Capital, Pactolus</t>
  </si>
  <si>
    <t>Alpha Wave Ventures, Elevation Capital, Think Investments, Tiger Global Management</t>
  </si>
  <si>
    <t>Optibus</t>
  </si>
  <si>
    <t>http://www.optibus.com</t>
  </si>
  <si>
    <t>https://www.crunchbase.com/organization/optibus</t>
  </si>
  <si>
    <t>Optibus Ltd.</t>
  </si>
  <si>
    <t>Optibus is a developer of an AI-enabled SaaS platform for planning and operating public transportation.</t>
  </si>
  <si>
    <t>Pitango VC, Ronald Cohen, Verizon Ventures</t>
  </si>
  <si>
    <t>Alibaba Group, Insight Partners, Pitango VC, Ronald Cohen, Verizon Ventures</t>
  </si>
  <si>
    <t>Bessemer Venture Partners, BlueRed Partners, Dynamic Loop Capital, Insight Partners, New Era Capital Partners, Pitango VC, Verizon Ventures</t>
  </si>
  <si>
    <t>Bessemer Venture Partners, BlueRed Partners, Insight Partners, Pitango VC, State of Mind Ventures, Tencent, Verizon Ventures</t>
  </si>
  <si>
    <t>Hims &amp; Hers</t>
  </si>
  <si>
    <t>https://www.forhims.com</t>
  </si>
  <si>
    <t>https://www.crunchbase.com/organization/hims</t>
  </si>
  <si>
    <t>Hims &amp; Hers Health, Inc.</t>
  </si>
  <si>
    <t>Hims is a wellness brand that helps men and women get access to products for skin care, hair loss, and sexual health.</t>
  </si>
  <si>
    <t>Align Ventures, Forerunner Ventures, Maverick Ventures, Oxeon Partners, SVA, Thrive Capital, UpHonest Capital, Wei Guo</t>
  </si>
  <si>
    <t>7GC &amp; Co, Forerunner Ventures, Founders Fund, IVP, Maverick Ventures, Redpoint, Thrive Capital</t>
  </si>
  <si>
    <t>7GC &amp; Co, 8VC, Counterpart Advisors, DCM Ventures, Forerunner Ventures, Founders Fund, Kyle Widrick, Maverick Capital, Redpoint, Russell Cook, SVA</t>
  </si>
  <si>
    <t>Newfront</t>
  </si>
  <si>
    <t>https://www.newfront.com</t>
  </si>
  <si>
    <t>https://www.crunchbase.com/organization/abe-4</t>
  </si>
  <si>
    <t>Newfront Insurance</t>
  </si>
  <si>
    <t>Newfront is an insurance company that provides risk control, risk analytics, and benchmarking claims advocacy.</t>
  </si>
  <si>
    <t>Avichal Garg, Bloomberg Beta, Chad Nitschke, Eric Wu, Evan Moore, Index Ventures, Peter Reinhardt, Ryan Petersen, SVA, Susa Ventures, Y Combinator</t>
  </si>
  <si>
    <t>Founders Fund, Michael Ovitz, Robert Mylod Jr., West</t>
  </si>
  <si>
    <t>Altai Ventures, B Capital, Bloomberg Beta, Founders Fund, Goldman Sachs Asset Management, Index Ventures, Meritech Capital Partners, Propel, PruVen Capital, Stack Capital, Susa Ventures, Tony Xu, Vetamer, XYZ Venture Capital, Y Combinator</t>
  </si>
  <si>
    <t>Razorpay</t>
  </si>
  <si>
    <t>https://razorpay.com/</t>
  </si>
  <si>
    <t>https://www.crunchbase.com/organization/razorpay</t>
  </si>
  <si>
    <t>Razorpay, Inc.</t>
  </si>
  <si>
    <t>Razorpay is a platform that enables businesses to accept, process, and disburse payments.</t>
  </si>
  <si>
    <t>Abhay Singhal, Amit Gupta, Anand Swaminathan, Anshu Sharma, Bill Gajda, Brad Flora, Eric Kwan, GMO VenturePartners, Hiro Mashita, Jeff Ferguson, Jeff Huber, Justin Kan, Kunal Bahl, Kunal Shah, Matrix Partners India, Mike Sutcliff, Naveen Tewari, Punit Soni, Ram Shriram, Rohit Bansal, Sandeep Tandon, Seth Weinstein, Soma Capital, Tikhon Bernstam, Y Combinator</t>
  </si>
  <si>
    <t>Matrix Partners India, Tiger Global Management</t>
  </si>
  <si>
    <t>Matrix Partners India, Tiger Global Management, Y Combinator</t>
  </si>
  <si>
    <t>Peak XV Partners, Ribbit Capital, Tiger Global Management, Y Combinator</t>
  </si>
  <si>
    <t>GIC, Matrix Partners India, Peak XV Partners, Ribbit Capital, Tiger Global Management, Y Combinator</t>
  </si>
  <si>
    <t>GIC, Matrix Partners India, Peak XV Partners, Ribbit Capital, Tiger Global Management</t>
  </si>
  <si>
    <t>Alkeon Capital, GIC, Lone Pine Capital, Peak XV Partners, TCV, Tiger Global Management, Y Combinator</t>
  </si>
  <si>
    <t>Vedantu</t>
  </si>
  <si>
    <t>http://www.vedantu.com/</t>
  </si>
  <si>
    <t>https://www.crunchbase.com/organization/vedantu-innovations</t>
  </si>
  <si>
    <t>Vedantu Innovations Private Limited</t>
  </si>
  <si>
    <t>Vedantu is an interactive online tutoring platform for students.</t>
  </si>
  <si>
    <t>Accel, Omidyar Network, TAL Education Group</t>
  </si>
  <si>
    <t>Accel, Omidyar Network, Prince Maximilian, TAL Education Group, Tiger Global Management, WestBridge Capital</t>
  </si>
  <si>
    <t>Coatue, GGV Capital, Omidyar Network, Tiger Global Management, WestBridge Capital</t>
  </si>
  <si>
    <t>9Unicorns Accelerator Fund, ABC World Asia, Coatue, GGV Capital, Tiger Global Management, WestBridge Capital</t>
  </si>
  <si>
    <t>DeepMap</t>
  </si>
  <si>
    <t>https://www.deepmap.ai</t>
  </si>
  <si>
    <t>https://www.crunchbase.com/organization/deepmap</t>
  </si>
  <si>
    <t>DeepMap, Inc.</t>
  </si>
  <si>
    <t>DeepMap is accelerating safe autonomy by providing the world's best autonomous mapping and localization solutions.</t>
  </si>
  <si>
    <t>Andreessen Horowitz, GSR Ventures, iSeed Ventures</t>
  </si>
  <si>
    <t>Accel, Andreessen Horowitz, GSR Ventures</t>
  </si>
  <si>
    <t>Accel, Andreessen Horowitz, Bosch Ventures, GSR Ventures, Generation Investment Management</t>
  </si>
  <si>
    <t>Relativity Space</t>
  </si>
  <si>
    <t>http://relativityspace.com</t>
  </si>
  <si>
    <t>https://www.crunchbase.com/organization/relativity-space</t>
  </si>
  <si>
    <t>Relativity Space, Inc.</t>
  </si>
  <si>
    <t>Relativity Space is an aerospace company that designs, develops, and builds 3D printed rockets.</t>
  </si>
  <si>
    <t>David Spector, Josh Buckley, Lux Capital, Mark Cuban, Y Combinator</t>
  </si>
  <si>
    <t>Arjun Sethi, David Hodge, David Spector, Evolution VC Partners, Hiten Shah, Mark Cuban, Social Capital, Y Combinator</t>
  </si>
  <si>
    <t>David Hodge, Four Cities Capital, Louis Beryl, Mark Cuban, Playground Global, Social Capital, Y Combinator</t>
  </si>
  <si>
    <t>3L Capital, Allen &amp; Company, Ambridge Capital, Benjamin Kong, Bond, Brad Gerstner, CCIX Global, David Hodge, David Spector, Helios Climate Ventures, Jared Leto, Justin Mateen, Kingsley Advani, Lee Fixel, Mark Cuban, Michael Ovitz, Phil Deutch, Playground Global, Republic capital, Sand Hill Angels, Social Capital, Spencer Rascoff, Tom Staggs, Tribe Capital, Valia Ventures, Wavemaker Partners, Y Combinator, Zander Lurie</t>
  </si>
  <si>
    <t>3L Capital, Allen &amp; Company, Baillie Gifford, Bond, David Hodge, Elad Gil, Fidelity, General Catalyst, ICONIQ Capital, Jared Leto, K5 Global, Lee Fixel, Mark Cuban, Playground Global, Rashaun Williams, Republic capital, Sand Hill Angels, Senator Investment Group, Spencer Rascoff, Tiger Global Management, Tribe Capital, Two Culture Capital, XN</t>
  </si>
  <si>
    <t>Baillie Gifford, BlackRock, Brad Buss, Centricus, Coatue, Ethos VC, Fidelity, Inertia Ventures, Jared Leto, K5 Global, Mark Cuban, Montauk Ventures, Sand Hill Angels, Soroban Capital Partners LP, Spencer Rascoff, Taihill Venture, Tiger Global Management, Tribe Capital, Valia Ventures, XN</t>
  </si>
  <si>
    <t>Bird</t>
  </si>
  <si>
    <t>https://www.bird.co</t>
  </si>
  <si>
    <t>https://www.crunchbase.com/organization/bird</t>
  </si>
  <si>
    <t>Bird Rides, Inc.</t>
  </si>
  <si>
    <t>Bird designs a vehicle sharing platform that provides affordable transportation solutions to communities across the world.</t>
  </si>
  <si>
    <t>#Angels, Goldcrest Capital, Imprint Lab</t>
  </si>
  <si>
    <t>Craft Ventures, Evolution VC Partners, Goldcrest Capital, Karman Ventures (fka Moving Capital), Lead Edge Capital, M13, Natalie Carnegie, SVA, Steve Salis, TGM ventures, Tusk Venture Partners, Valor Equity Partners</t>
  </si>
  <si>
    <t>Alate Partners, Craft Ventures, Goldcrest Capital, Index Ventures, Relay Ventures, Tusk Venture Partners, Upfront Ventures, Valor Equity Partners</t>
  </si>
  <si>
    <t>Accel, B Capital, CRV, Craft Ventures, Goldcrest Capital, Greycroft, Headline, Hinge Capital, Index Ventures, Reshape, Sand Hill Angels, Sequoia Capital, Simon Ventures, Sound Ventures, Troy Capital Partners, Tusk Venture Partners, Upfront Ventures, Valor Equity Partners</t>
  </si>
  <si>
    <t>Caisse de Depot et Placement du Quebec, Sequoia Capital</t>
  </si>
  <si>
    <t>Benchling</t>
  </si>
  <si>
    <t>http://www.benchling.com</t>
  </si>
  <si>
    <t>https://www.crunchbase.com/organization/benchling</t>
  </si>
  <si>
    <t>Benchling, Inc.</t>
  </si>
  <si>
    <t>Benchling is a cloud-based software platform for biology researchers and research and development organizations.</t>
  </si>
  <si>
    <t>Andreessen Horowitz, Thrive Capital</t>
  </si>
  <si>
    <t>Benchmark, F-Prime Capital, Thrive Capital</t>
  </si>
  <si>
    <t>Benchmark, Lead Edge Capital, Menlo Ventures, Thrive Capital, Y Combinator</t>
  </si>
  <si>
    <t>Alkeon Capital, Benchmark, ICONIQ Growth, Lux Capital, Menlo Ventures, Spark Capital, Thrive Capital</t>
  </si>
  <si>
    <t>Alkeon Capital, Altimeter Capital, Benchmark, Byers Capital, Elad Gil, ICONIQ Growth, Lead Edge Capital, Lux Capital, Menlo Ventures, Sequoia Capital Global Equities, Spark Capital, Thrive Capital</t>
  </si>
  <si>
    <t>Altimeter Capital, Franklin Templeton, Lone Pine Capital, Tiger Global Management</t>
  </si>
  <si>
    <t>Axoni</t>
  </si>
  <si>
    <t>https://axoni.com</t>
  </si>
  <si>
    <t>https://www.crunchbase.com/organization/axoni</t>
  </si>
  <si>
    <t>SCHVEY, INC.</t>
  </si>
  <si>
    <t>Axoni offers blockchain infrastructure, distributed application development, and workflow automation tools.</t>
  </si>
  <si>
    <t>F-Prime Capital, Y Combinator</t>
  </si>
  <si>
    <t>Andreessen Horowitz, Citi, Digital Currency Group, F-Prime Capital, FinTech Collective, Goldman Sachs, JP Morgan, NEX Opportunities, Thomson Reuters, Wells Fargo</t>
  </si>
  <si>
    <t>Andreessen Horowitz, Citi, Coatue, Digital Currency Group, Eight Roads Ventures, F-Prime Capital, Franklin Templeton, Goldman Sachs, HSBC, JP Morgan Chase, NEX Group, Nyca Partners, Wells Fargo, Y Combinator</t>
  </si>
  <si>
    <t>Branch International</t>
  </si>
  <si>
    <t>https://branch.co/</t>
  </si>
  <si>
    <t>https://www.crunchbase.com/organization/branch-intl</t>
  </si>
  <si>
    <t>Branch International, Inc.</t>
  </si>
  <si>
    <t>Branch offers mobile financial services across emerging markets to spur human potential.</t>
  </si>
  <si>
    <t>Formation 8, Khosla Impact, Musha Ventures</t>
  </si>
  <si>
    <t>Andreessen Horowitz, CreditEase Fintech Investment Fund, International Finance Corporation, Trinity Ventures, TriplePoint Ventures, Victory Park Capital</t>
  </si>
  <si>
    <t>Andreessen Horowitz, B Capital, CreditEase Fintech Investment Fund, Formation 8, Foundation Capital, Foxhaven, Greenspring Associates, Trinity Ventures, Victory Park Capital, Visa</t>
  </si>
  <si>
    <t>Tourlane</t>
  </si>
  <si>
    <t>https://www.tourlane.com</t>
  </si>
  <si>
    <t>https://www.crunchbase.com/organization/tourlane</t>
  </si>
  <si>
    <t>Tourlane GmbH</t>
  </si>
  <si>
    <t>Tourlane is a planning and booking platform helping travelers research and buy multi-day tours online.</t>
  </si>
  <si>
    <t>HV Capital, Monkfish Equity, NFQ Capital, Nathan Blecharczyk</t>
  </si>
  <si>
    <t>DN Capital, Fritz Demopoulos, HV Capital, NFQ Capital, Spark Capital</t>
  </si>
  <si>
    <t>DN Capital, HV Capital, Sequoia Capital, Spark Capital</t>
  </si>
  <si>
    <t>Selency</t>
  </si>
  <si>
    <t>https://www.selency.fr/</t>
  </si>
  <si>
    <t>https://www.crunchbase.com/organization/brocante-lab</t>
  </si>
  <si>
    <t>Brocante Lab SAS</t>
  </si>
  <si>
    <t>Selency is a community platform specialising in pre-owned furniture and decor items.</t>
  </si>
  <si>
    <t>50 Partners, Angelsquare, Thierry Petit</t>
  </si>
  <si>
    <t>Accel, Julien Codorniou, Kima Ventures</t>
  </si>
  <si>
    <t>Accel, Creadev, OLX Group</t>
  </si>
  <si>
    <t>Kry</t>
  </si>
  <si>
    <t>https://www.kry.se/en</t>
  </si>
  <si>
    <t>https://www.crunchbase.com/organization/kry</t>
  </si>
  <si>
    <t>KRY International</t>
  </si>
  <si>
    <t>Kry helps patients to make active choices about their health in partnership with public and private healthcare professionals.</t>
  </si>
  <si>
    <t>Creandum, Index Ventures, Project A Ventures</t>
  </si>
  <si>
    <t>Accel, Creandum, Index Ventures, Project A Ventures</t>
  </si>
  <si>
    <t>Accel, Creandum, Index Ventures, Ontario Teachers' Pension Plan</t>
  </si>
  <si>
    <t>Accel, CPP Investments, Creandum, Fidelity, Index Ventures, Ontario Teachers' Pension Plan, Project A Ventures</t>
  </si>
  <si>
    <t>Split Software</t>
  </si>
  <si>
    <t>https://www.split.io/</t>
  </si>
  <si>
    <t>https://www.crunchbase.com/organization/split-software</t>
  </si>
  <si>
    <t>Split Software, Inc.</t>
  </si>
  <si>
    <t>Split Software is a feature delivery platform that powers engineering teams to build impactful products.</t>
  </si>
  <si>
    <t>Accel, Armando Mann, Kevin Mahaffey</t>
  </si>
  <si>
    <t>Accel, Lightspeed Venture Partners, Sway Ventures</t>
  </si>
  <si>
    <t>Accel, Harmony Partners, Lightspeed Venture Partners</t>
  </si>
  <si>
    <t>01 Advisors, Accel, Adam Bain, Atlassian, Comcast Ventures, Dick Costolo, Harmony Partners, Lightspeed Venture Partners, M12 - Microsoft's Venture Fund, ServiceNow</t>
  </si>
  <si>
    <t>Accel, Atlassian Ventures, Harmony Partners, Lightspeed Venture Partners, M12 - Microsoft's Venture Fund, Northgate Capital, Owl Rock Capital</t>
  </si>
  <si>
    <t>Eightfold AI</t>
  </si>
  <si>
    <t>https://eightfold.ai</t>
  </si>
  <si>
    <t>https://www.crunchbase.com/organization/eightfold</t>
  </si>
  <si>
    <t>Eightfold AI Inc.</t>
  </si>
  <si>
    <t>Eightfold AI provides a complete AI platform for talent management to help companies find, recruit, and retain workers.</t>
  </si>
  <si>
    <t>Foundation Capital, Lightspeed Venture Partners, South Park Commons</t>
  </si>
  <si>
    <t>Foundation Capital, IVP, Lightspeed Venture Partners, TriplePoint Ventures</t>
  </si>
  <si>
    <t>Capital One Ventures, Foundation Capital, General Catalyst, IVP, Lightspeed Venture Partners</t>
  </si>
  <si>
    <t>Capital One Ventures, Foundation Capital, General Catalyst, IVP, Lightspeed Venture Partners, SoftBank Vision Fund</t>
  </si>
  <si>
    <t>Eight Sleep</t>
  </si>
  <si>
    <t>http://eightsleep.com</t>
  </si>
  <si>
    <t>https://www.crunchbase.com/organization/morphy</t>
  </si>
  <si>
    <t>Eight Sleep Inc.</t>
  </si>
  <si>
    <t>Eight Sleep develops sleep fitness products that feature hydro-powered cooling technology and a health tracker.</t>
  </si>
  <si>
    <t>Jason Calacanis, Sand Hill Angels, The Syndicate.com</t>
  </si>
  <si>
    <t>Evolution VC Partners, FundersClub, Transmedia Capital</t>
  </si>
  <si>
    <t>Azure Capital Partners, SGH CAPITAL, Yunqi Partners</t>
  </si>
  <si>
    <t>Khosla Ventures, Y Combinator, Yunqi Partners</t>
  </si>
  <si>
    <t>8VC, Beyond The Game Network, Craft Ventures, Founders Fund, Gaingels, Kevin Hartz, Khosla Ventures, Night Owl Ventures, Ryan Petersen, Y Combinator</t>
  </si>
  <si>
    <t>Tally</t>
  </si>
  <si>
    <t>https://www.meettally.com</t>
  </si>
  <si>
    <t>https://www.crunchbase.com/organization/tally-technologies</t>
  </si>
  <si>
    <t>Tally Technologies, Inc.</t>
  </si>
  <si>
    <t>Tally is a financial automation company that helps members in paying off their credit card debt.</t>
  </si>
  <si>
    <t>Ludlow Ventures</t>
  </si>
  <si>
    <t>Cowboy Ventures, Shasta Ventures, Silicon Valley Bank, Sway Ventures</t>
  </si>
  <si>
    <t>Cowboy Ventures, Kleiner Perkins, Shasta Ventures, Sway Ventures</t>
  </si>
  <si>
    <t>Andreessen Horowitz, Cowboy Ventures, Inspired Capital Partners, Kauffman Fellows Fund, Kleiner Perkins, Shasta Ventures, Sway Ventures</t>
  </si>
  <si>
    <t>Andreessen Horowitz, Cowboy Ventures, Flucas Ventures, Kleiner Perkins, Menora Mivtachim, Shasta Ventures, Sway Ventures</t>
  </si>
  <si>
    <t>Vector Launch</t>
  </si>
  <si>
    <t>http://www.vector-launch.com</t>
  </si>
  <si>
    <t>https://www.crunchbase.com/organization/vector-space</t>
  </si>
  <si>
    <t>Vector Launch, Inc.,</t>
  </si>
  <si>
    <t>Vector offers micro satellite launch services.</t>
  </si>
  <si>
    <t>#Angels, Dylan Taylor, MiLA Capital (Make in LA), Shaun Coleman, Space Capital</t>
  </si>
  <si>
    <t>Arizona Tech Investors, BoomStartup, DARPA, DNX Ventures, Desert Angels, Hemisphere Ventures, Kanematsu Corporation, Lightspeed Venture Partners, Marc Bell Ventures, Matthew Conover, MiLA Capital (Make in LA), OUP (Osage University Partners), Sequoia Capital, Shasta Ventures, daVinci Capital Group</t>
  </si>
  <si>
    <t>Alumni Ventures, Arizona Tech Investors, BoomStartup, DARPA, DNX Ventures, Desert Angels, Hemisphere Ventures, Kanematsu Corporation, Kodem Growth Partners, Lightspeed Venture Partners, Marc Bell Capital, Matt Keezer, Matthew Conover, MiLA Capital (Make in LA), Morgan Stanley Alternative Investment Partners, NASA Ames Research Center, OUP (Osage University Partners), Sequoia Capital, Shasta Ventures, Shaun Coleman, Space Capital, daVinci Capital Group</t>
  </si>
  <si>
    <t>Corelight</t>
  </si>
  <si>
    <t>https://www.corelight.com/</t>
  </si>
  <si>
    <t>https://www.crunchbase.com/organization/corelight</t>
  </si>
  <si>
    <t>Corelight, Inc.</t>
  </si>
  <si>
    <t>Corelight offers network traffic analysis solutions for cybersecurity.</t>
  </si>
  <si>
    <t>Accel, OUP (Osage University Partners), Steve McCanne</t>
  </si>
  <si>
    <t>Accel, Bossanova Investimentos, Capital One Ventures, CrowdStrike Falcon Fund, Energy Impact Partners, Flucas Ventures, Gaingels, General Catalyst, H.I.G. Growth Partners, Insight Partners, OUP (Osage University Partners), Sand Hill Angels, Trajectory Ventures</t>
  </si>
  <si>
    <t>Wonolo</t>
  </si>
  <si>
    <t>http://wonolo.com</t>
  </si>
  <si>
    <t>https://www.crunchbase.com/organization/wonolo</t>
  </si>
  <si>
    <t>Wonolo Inc.</t>
  </si>
  <si>
    <t>Wonolo is an on-demand staffing platform for businesses to fill their immediate labor needs.</t>
  </si>
  <si>
    <t>Coca-Cola Founders</t>
  </si>
  <si>
    <t>Coca-Cola Founders, PivotNorth Capital, Tuesday Capital</t>
  </si>
  <si>
    <t>Base10 Partners, PivotNorth Capital, Sequoia Capital, Tuesday Capital</t>
  </si>
  <si>
    <t>AMN Healthcare, Bain Capital Ventures, Base10 Partners, Cendana Capital, DAG Ventures, PivotNorth Capital, Sequoia Capital, Tuesday Capital</t>
  </si>
  <si>
    <t>137 Ventures, Franklin Templeton, G2 Venture Partners, Leeds Illuminate</t>
  </si>
  <si>
    <t>Neurotrack</t>
  </si>
  <si>
    <t>https://neurotrack.com/</t>
  </si>
  <si>
    <t>https://www.crunchbase.com/organization/neurotrack-technologies</t>
  </si>
  <si>
    <t>Neurotrack Technologies Inc.</t>
  </si>
  <si>
    <t>Neurotrack develops digital cognitive health solutions to reduce the risk of Alzheimer's and related dementias.</t>
  </si>
  <si>
    <t>AME Cloud Ventures, Founders Fund, Khosla Ventures, Social Capital, iSeed Ventures</t>
  </si>
  <si>
    <t>AME Cloud Ventures, Founders Fund, Khosla Ventures, Marc Benioff, Rethink Impact, Social Capital, Sozo Ventures</t>
  </si>
  <si>
    <t>AME Cloud Ventures, Dai-ichi Life, Khosla Ventures, Marc Benioff, Rethink Impact, Sompo Holdings, Sozo Ventures</t>
  </si>
  <si>
    <t>Dia&amp;Co</t>
  </si>
  <si>
    <t>https://www.dia.com</t>
  </si>
  <si>
    <t>https://www.crunchbase.com/organization/dia-co</t>
  </si>
  <si>
    <t>Dia&amp;Co sells plus size clothing and accessories via a try at home model.</t>
  </si>
  <si>
    <t>Sequoia Capital, Union Square Ventures</t>
  </si>
  <si>
    <t>NEXT Trucking</t>
  </si>
  <si>
    <t>https://www.nexttrucking.com/</t>
  </si>
  <si>
    <t>https://www.crunchbase.com/organization/next-trucking</t>
  </si>
  <si>
    <t>NEXT Trucking Inc.</t>
  </si>
  <si>
    <t>NEXT’s proprietary platform and digital freight marketplace connect shippers with freight capacity across drayage, transload, and OTR.</t>
  </si>
  <si>
    <t>Aimtop Ventures, Mucker Capital, Zuma Ventures</t>
  </si>
  <si>
    <t>China Equity, Shea Ventures, Simon Nixon</t>
  </si>
  <si>
    <t>AI List Capital, Brookfield Growth, GLP, Jay Yue, Sequoia Capital</t>
  </si>
  <si>
    <t>Workrise</t>
  </si>
  <si>
    <t>https://www.workrise.com</t>
  </si>
  <si>
    <t>https://www.crunchbase.com/organization/rigup</t>
  </si>
  <si>
    <t>Workrise Technologies Inc.</t>
  </si>
  <si>
    <t>Workrise is an employment agency for the energy industry.</t>
  </si>
  <si>
    <t>BoxGroup, Founders Fund, Great Oaks Venture Capital, Recharge Capital</t>
  </si>
  <si>
    <t>BoxGroup, Counterpart Advisors, Fort Ventures, Founders Fund, Frees Fund, GE Ventures, Great Oaks Venture Capital, Moore Capital, Recharge Capital</t>
  </si>
  <si>
    <t>FJ Labs, Founders Fund, Global Reserve Group, Quantum Energy Partners, Recharge Capital</t>
  </si>
  <si>
    <t>Bedrock, Founders Fund, Global Reserve Group, Greenspring Associates, Quantum Energy Partners</t>
  </si>
  <si>
    <t>Andreessen Horowitz, Baillie Gifford, Bedrock, Brookfield Growth, Founders Fund, Quantum Energy Partners</t>
  </si>
  <si>
    <t>137 Ventures, Andreessen Horowitz, Baillie Gifford, Bedrock, Brookfield Asset Management, Founders Fund, Franklin Templeton, Moore Strategic Ventures</t>
  </si>
  <si>
    <t>Workato</t>
  </si>
  <si>
    <t>http://www.workato.com</t>
  </si>
  <si>
    <t>https://www.crunchbase.com/organization/workato</t>
  </si>
  <si>
    <t>Workato, Inc.</t>
  </si>
  <si>
    <t>Workato is an enterprise automation platform that helps organizations work faster and smarter without compromising governance and security.</t>
  </si>
  <si>
    <t>Anshu Sharma, Salesforce Ventures, Storm Ventures, Workday Ventures</t>
  </si>
  <si>
    <t>Battery Ventures, ServiceNow, Storm Ventures, Workday Ventures</t>
  </si>
  <si>
    <t>Battery Ventures, Geodesic Capital, Norwest Venture Partners, Redpoint, Storm Ventures</t>
  </si>
  <si>
    <t>Altimeter Capital, Battery Ventures, Insight Partners, Redpoint, Storm Ventures</t>
  </si>
  <si>
    <t>Altimeter Capital, Battery Ventures, Geodesic Capital, Insight Partners, Redpoint, Tiger Global Management, Unbound Ventures</t>
  </si>
  <si>
    <t>Navan</t>
  </si>
  <si>
    <t>http://navan.com</t>
  </si>
  <si>
    <t>https://www.crunchbase.com/organization/navan</t>
  </si>
  <si>
    <t>Navan provides travel, expense, and corporate card management to automate manual processes and drive spend visibility.</t>
  </si>
  <si>
    <t>Arif Janmohamed, Oren Dobronsky, TeleSoft Partners, Zeev Ventures</t>
  </si>
  <si>
    <t>Group 11, Lightspeed Venture Partners, Zeev Ventures</t>
  </si>
  <si>
    <t>Frontline Ventures, Group 11, Kenny Tucker, Lightspeed Venture Partners, Zeev Ventures</t>
  </si>
  <si>
    <t>Andreessen Horowitz, Group 11, Lightspeed Venture Partners, Manhattan West, Zeev Ventures</t>
  </si>
  <si>
    <t>Andreessen Horowitz, Group 11, Lightspeed Venture Partners, Zeev Ventures</t>
  </si>
  <si>
    <t>Addition, Andreessen Horowitz, Base Partners, Counterpart Advisors, Elad Gil, Greenoaks, Lightspeed Venture Partners, Zeev Ventures</t>
  </si>
  <si>
    <t>Andreessen Horowitz, Base Partners, Elad Gil, Greenoaks, Group 11, Lightspeed Venture Partners, Zeev Ventures</t>
  </si>
  <si>
    <t>Rival</t>
  </si>
  <si>
    <t>https://rival.co</t>
  </si>
  <si>
    <t>https://www.crunchbase.com/organization/rival-inc</t>
  </si>
  <si>
    <t>Rival Inc</t>
  </si>
  <si>
    <t>Rival is a technology company building a platform for live events.</t>
  </si>
  <si>
    <t>Andreessen Horowitz, April Underwood, Brandon Beck, Dick Costolo, Kevin Weil</t>
  </si>
  <si>
    <t>Andreessen Horowitz, Upfront Ventures</t>
  </si>
  <si>
    <t>Overwolf</t>
  </si>
  <si>
    <t>http://overwolf.com</t>
  </si>
  <si>
    <t>https://www.crunchbase.com/organization/overwolf</t>
  </si>
  <si>
    <t>Overwolf Ltd.</t>
  </si>
  <si>
    <t>Overwolf is the guild for in-game creators</t>
  </si>
  <si>
    <t>Intel Capital, Liberty Technology Venture Capital, Samsung NEXT’s Q Fund</t>
  </si>
  <si>
    <t>Griffin Gaming Partners, Insight Partners, Intel Capital, Jibe Ventures, Kevin Chou, Liberty Media, Marker, Meg Whitman, Ubisoft, Warner Music Group</t>
  </si>
  <si>
    <t>Andreessen Horowitz, Griffin Gaming Partners, Insight Partners, Intel Capital, Liberty Technology Venture Capital, Marker</t>
  </si>
  <si>
    <t>inDrive</t>
  </si>
  <si>
    <t>http://www.indrive.com</t>
  </si>
  <si>
    <t>https://www.crunchbase.com/organization/indriver</t>
  </si>
  <si>
    <t>inDriver Holdings Inc</t>
  </si>
  <si>
    <t>InDrive is a platform dedicated to mobility and urban services, providing options for ride-hailing and various transportation services.</t>
  </si>
  <si>
    <t>Azuro Capital, LETA Capital</t>
  </si>
  <si>
    <t>LETA Capital</t>
  </si>
  <si>
    <t>Bond, General Catalyst, Insight Partners</t>
  </si>
  <si>
    <t>Rylo</t>
  </si>
  <si>
    <t>http://rylo.com</t>
  </si>
  <si>
    <t>https://www.crunchbase.com/organization/rylo</t>
  </si>
  <si>
    <t>Rylo Inc.</t>
  </si>
  <si>
    <t>Rylo is a consumer electronic company that is behind of a powerful little 360° camera that shoots larger-than-life video.</t>
  </si>
  <si>
    <t>Accel, Alumni Ventures, Icon Ventures, Sequoia Capital</t>
  </si>
  <si>
    <t>Sentry</t>
  </si>
  <si>
    <t>https://www.sentry.io</t>
  </si>
  <si>
    <t>https://www.crunchbase.com/organization/sentry</t>
  </si>
  <si>
    <t>Functional Software Inc</t>
  </si>
  <si>
    <t>Sentry is a developer of an application monitoring platform that helps developers optimize the performance of their code.</t>
  </si>
  <si>
    <t>Accel, Evan Cooke</t>
  </si>
  <si>
    <t>Accel, Ilya Sukhar, New Enterprise Associates</t>
  </si>
  <si>
    <t>Accel, New Enterprise Associates, Slack</t>
  </si>
  <si>
    <t>Accel, Bond, New Enterprise Associates</t>
  </si>
  <si>
    <t>Accel, Bond, K5 Global, New Enterprise Associates</t>
  </si>
  <si>
    <t>Celonis</t>
  </si>
  <si>
    <t>https://www.celonis.com</t>
  </si>
  <si>
    <t>https://www.crunchbase.com/organization/celonis</t>
  </si>
  <si>
    <t>Celonis provides an execution management system that helps companies in running their business processes.</t>
  </si>
  <si>
    <t>83North, Accel</t>
  </si>
  <si>
    <t>83North, Accel, Arena Holdings, Craig Tooey, Ryan Smith</t>
  </si>
  <si>
    <t>Arena Holdings, Durable Capital Partners, Franklin Templeton, Sator Grove Holdings, Splunk Ventures, T. Rowe Price, TCV</t>
  </si>
  <si>
    <t>Tekion</t>
  </si>
  <si>
    <t>http://www.tekion.com</t>
  </si>
  <si>
    <t>https://www.crunchbase.com/organization/tekion</t>
  </si>
  <si>
    <t>Tekion Corp.</t>
  </si>
  <si>
    <t>Tekion is a software development company that develops business applications on the cloud.</t>
  </si>
  <si>
    <t>Anshu Sharma, BluePointe Ventures, Storm Ventures</t>
  </si>
  <si>
    <t>AME Cloud Ventures, Airbus Ventures, Exor Ventures, Index Ventures, Monta Vista Capital</t>
  </si>
  <si>
    <t>Airbus Ventures, BMW i Ventures, Index Ventures, Storm Ventures</t>
  </si>
  <si>
    <t>Advent International, Airbus Ventures, Exor Ventures, FM Capital Group, Index Ventures, Joe Serra</t>
  </si>
  <si>
    <t>Advent International, Alkeon Capital, Durable Capital Partners, Holman Growth Ventures, Hyundai Motor Company, Index Ventures</t>
  </si>
  <si>
    <t>Orasis Pharmaceuticals</t>
  </si>
  <si>
    <t>https://www.orasis-pharma.com</t>
  </si>
  <si>
    <t>https://www.crunchbase.com/organization/orasis-pharmaceuticals</t>
  </si>
  <si>
    <t>Orasis Pharmaceuticals develops a corrective eye drop to treat presbyopia as an alternative to reading glasses.</t>
  </si>
  <si>
    <t>LifeSci Venture Partners, SBI Japan-Israel Innovation Fund, Sequoia Capital, Visionary Venture Fund</t>
  </si>
  <si>
    <t>Bluestem Capital, LifeSci Venture Partners, Maverick Ventures, SBI Japan-Israel Innovation Fund, Sequoia Capital, Visionary Venture Fund</t>
  </si>
  <si>
    <t>Snyk</t>
  </si>
  <si>
    <t>https://snyk.io</t>
  </si>
  <si>
    <t>https://www.crunchbase.com/organization/snyk</t>
  </si>
  <si>
    <t>Snyk Limited</t>
  </si>
  <si>
    <t>Snyk is a cloud native application security provider that enables millions of developers to build software securely.</t>
  </si>
  <si>
    <t>Canaan Partners, Gil Dibner, Theo Schlossnagle, boldstart ventures</t>
  </si>
  <si>
    <t>Canaan Partners, FundFire, Gil Dibner, Heavybit, Patrick Peterson, Peter McKay, boldstart ventures</t>
  </si>
  <si>
    <t>Accel, Bold Star Ventures, Google Ventures, Heavybit</t>
  </si>
  <si>
    <t>Amity Ventures, Coatue, Global Forward Capital, Salesforce Ventures, Stripes, Tiger Global Management, boldstart ventures</t>
  </si>
  <si>
    <t>Addition</t>
  </si>
  <si>
    <t>Accel, Addition, Alkeon Capital, Atlassian Ventures, BlackRock, Canaan Partners, Coatue, Franklin Templeton, Geodesic Capital, Google Ventures, Kevin Faridah, Salesforce Ventures, Sands Capital Ventures, Stripes, Temasek Holdings, Tiger Global Management, boldstart ventures</t>
  </si>
  <si>
    <t>Accel, Addition, Alkeon Capital, Atlassian Ventures, Baillie Gifford, BlackRock, Canaan Partners, Coatue, Franklin Templeton, Geodesic Capital, Koch Industries, Lone Pine Capital, Salesforce Ventures, Sands Capital Ventures, T. Rowe Price, Temasek Holdings, Tiger Global Management, Whale Rock Capital Management, boldstart ventures</t>
  </si>
  <si>
    <t>Capsule</t>
  </si>
  <si>
    <t>https://capsule.com/</t>
  </si>
  <si>
    <t>https://www.crunchbase.com/organization/capsule-3</t>
  </si>
  <si>
    <t>Capsule Corporation.</t>
  </si>
  <si>
    <t>Capsule is a healthcare technology business rebuilding the pharmacy from the inside out</t>
  </si>
  <si>
    <t>Oxeon Partners, Palm Drive Capital, Proton Enterprises, Teamworthy Ventures, TriplePoint Ventures, Viceroy Ventures</t>
  </si>
  <si>
    <t>7GC &amp; Co, Glade Brook Capital Partners, Reshape, Sandy Cass, Thrive Capital</t>
  </si>
  <si>
    <t>7GC &amp; Co, Evan Nehmadi, G Squared, Glade Brook Capital Partners, Karman Ventures (fka Moving Capital), M13, Rancilio Cube, TCV, Thrive Capital</t>
  </si>
  <si>
    <t>Baillie Gifford, Durable Capital Partners, IPD Capital, T. Rowe Price, Whale Rock Capital Management</t>
  </si>
  <si>
    <t>Juniper Square</t>
  </si>
  <si>
    <t>https://www.junipersquare.com</t>
  </si>
  <si>
    <t>https://www.crunchbase.com/organization/juniper-square</t>
  </si>
  <si>
    <t>Juniper Square, Inc.</t>
  </si>
  <si>
    <t>Juniper Square operates an investment management platform for commercial real estate, private equity, and venture capital companies.</t>
  </si>
  <si>
    <t>CSC Upshot, LeFrak, Maiden Lane Ventures, OVO Fund, Precursor Ventures, Red Swan Ventures</t>
  </si>
  <si>
    <t>Felicis, Ribbit Capital, Zigg Capital</t>
  </si>
  <si>
    <t>Felicis, Redpoint, Ribbit Capital, Zigg Capital</t>
  </si>
  <si>
    <t>HeadSpin</t>
  </si>
  <si>
    <t>https://www.headspin.com</t>
  </si>
  <si>
    <t>https://www.crunchbase.com/organization/headspin-inc</t>
  </si>
  <si>
    <t>HeadSpin, Inc.</t>
  </si>
  <si>
    <t>HeadSpin is a developer of a digital experience intelligence platform used to provide flawless digital experiences.</t>
  </si>
  <si>
    <t>Blue Collective, Reshape, SVA</t>
  </si>
  <si>
    <t>Adam D’Angelo, Battery Ventures, DHVC, GGV Capital, GenNext Ventures, Google Ventures, ICONIQ Growth, NextWorld Capital, Nexus Venture Partners, Ross Mason, Ryan Hoover, Sierra Ventures, Telstra Ventures</t>
  </si>
  <si>
    <t>Akshay Kothari, Alexander Will, Ali Altaf, Amber Feng, Andrea Moore, Dell Technologies Capital, Derek Callow, Gokul Rajaram, ICONIQ Growth, Jason Sew Hoy, Jeff Weiner, John Bonten, Kearny Jackson, Kevin Weil, Manik Gupta, Michael Katz, NextWorld Capital, Nick Candito, Palo Alto Networks, Sand Hill Angels, Sheila Tran, Shiva Rajaraman, Sunil Pai, Thejo Kote, Tiger Global Management</t>
  </si>
  <si>
    <t>Even.com</t>
  </si>
  <si>
    <t>https://even.com/</t>
  </si>
  <si>
    <t>https://www.crunchbase.com/organization/even-responsible-finance</t>
  </si>
  <si>
    <t>Even Responsible Finance, Inc</t>
  </si>
  <si>
    <t>Even is the leading responsible on-demand pay platform helping companies reimagine the way they pay so people can live the lives they want.</t>
  </si>
  <si>
    <t>BoxGroup, Homebrew, Joe Ziemer, Khosla Ventures, Red Swan Ventures, Slow Ventures</t>
  </si>
  <si>
    <t>Allen &amp; Company, Bobby Jain, BoxGroup, Camp One Ventures, David Tisch, Homebrew, Khosla Ventures, Qualcomm Ventures, Valar Ventures</t>
  </si>
  <si>
    <t>Allen &amp; Company, Harrison Metal, Khosla Ventures, SVA, Silicon Valley Bank, Socii Capital, Valar Ventures</t>
  </si>
  <si>
    <t>Udaan</t>
  </si>
  <si>
    <t>https://udaan.com</t>
  </si>
  <si>
    <t>https://www.crunchbase.com/organization/udaan</t>
  </si>
  <si>
    <t>Hiveloop Technology Private Limited</t>
  </si>
  <si>
    <t>Udaan is a B2B trade platform that brings manufacturers, traders, retailers, and wholesalers into a single platform.</t>
  </si>
  <si>
    <t>Lightspeed India Partners, Lightspeed Venture Partners, Yuri Milner</t>
  </si>
  <si>
    <t>DST Global, Lightspeed India Partners</t>
  </si>
  <si>
    <t>Altimeter Capital, Citi Ventures, DST Global, Footpath Ventures, GGV Capital, Hillhouse Investment, Lightspeed India Partners, Tencent</t>
  </si>
  <si>
    <t>DST Global, Lightspeed Venture Partners, M&amp;G Plc</t>
  </si>
  <si>
    <t>RideOS</t>
  </si>
  <si>
    <t>http://rideos.ai</t>
  </si>
  <si>
    <t>https://www.crunchbase.com/organization/rideos</t>
  </si>
  <si>
    <t>rideOS Inc.</t>
  </si>
  <si>
    <t>RideOS offers marketplaces/mapping services for ride-hailing fleets</t>
  </si>
  <si>
    <t>Graph Ventures, SVA, Sequoia Capital, Social Capital</t>
  </si>
  <si>
    <t>Next47, ST Engineering Ventures Fund, Sequoia Capital</t>
  </si>
  <si>
    <t>Lightricks</t>
  </si>
  <si>
    <t>http://www.lightricks.com</t>
  </si>
  <si>
    <t>https://www.crunchbase.com/organization/lightricks</t>
  </si>
  <si>
    <t>Lightricks LTD</t>
  </si>
  <si>
    <t>Lightricks develops creativity tools that enable its users to craft and share visual content on mobile devices.</t>
  </si>
  <si>
    <t>ClalTech, Insight Partners</t>
  </si>
  <si>
    <t>ClalTech, GS Growth, Goldman Sachs, Greycroft, Insight Partners, Left Lane Capital, Viola Ventures</t>
  </si>
  <si>
    <t>Altshuler Shaham, ClalTech, Goldman Sachs Asset Management, Greycroft, Hanaco Venture Capital, Harel Insurance and Financial, Insight Partners, Migdal Insurance and Financial Holdings, Shavit Capital</t>
  </si>
  <si>
    <t>Streamlabs</t>
  </si>
  <si>
    <t>https://streamlabs.com/</t>
  </si>
  <si>
    <t>https://www.crunchbase.com/organization/twitchalerts</t>
  </si>
  <si>
    <t>General Workings Inc.</t>
  </si>
  <si>
    <t>Streamlabs offers streaming software, alerts, donations, and a suite of tools for streamers looking to increase viewer engagement.</t>
  </si>
  <si>
    <t>Headline, Kevin Moore, Sequoia Capital</t>
  </si>
  <si>
    <t>Icon Ventures, Matrix, Sequoia Capital</t>
  </si>
  <si>
    <t>Qualia</t>
  </si>
  <si>
    <t>https://www.qualia.com/</t>
  </si>
  <si>
    <t>https://www.crunchbase.com/organization/qualia-labs-inc</t>
  </si>
  <si>
    <t>Qualia Labs, Inc.</t>
  </si>
  <si>
    <t>Qualia is the leading digital real estate closing platform used by over half a million real estate and mortgage professionals.</t>
  </si>
  <si>
    <t>Formation 8, LeFrak</t>
  </si>
  <si>
    <t>8VC, Bienville Capital, Clocktower Technology Ventures, Human Capital, LeFrak, Menlo Ventures</t>
  </si>
  <si>
    <t>8VC, Bienville Capital, Human Capital, Menlo Ventures, Tiger Global Management</t>
  </si>
  <si>
    <t>8VC, 9Yards Capital, LeFrak, Menlo Ventures, Tiger Global Management</t>
  </si>
  <si>
    <t>Cape Analytics</t>
  </si>
  <si>
    <t>https://capeanalytics.com</t>
  </si>
  <si>
    <t>https://www.crunchbase.com/organization/cape-analytics</t>
  </si>
  <si>
    <t>Cape Analytics, LLC</t>
  </si>
  <si>
    <t>Cape Analytics provides AI and analytics services for properties.</t>
  </si>
  <si>
    <t>DCVC, Dylan Taylor, Formation 8, Khosla Ventures, Lux Capital, Montage Ventures, Plug and Play Insurtech, Promus Ventures, XL Innovate</t>
  </si>
  <si>
    <t>CSAA Insurance Group, DCVC, Formation 8, Khosla Ventures, Lux Capital, Montage Ventures, Nephila Capital, Promus Ventures, Rev1 Ventures, State Auto Labs, The Cincinnati Insurance Companies, The Hartford, XL Innovate</t>
  </si>
  <si>
    <t>State Farm Ventures</t>
  </si>
  <si>
    <t>Divvy</t>
  </si>
  <si>
    <t>https://getdivvy.com</t>
  </si>
  <si>
    <t>https://www.crunchbase.com/organization/divvy-7ad9</t>
  </si>
  <si>
    <t>Divvy Pay Inc.</t>
  </si>
  <si>
    <t>Divvy is a platform that helps businesses manage payments and subscriptions, build strategic budgets, and eliminate expense reports.</t>
  </si>
  <si>
    <t>Aaron Skonnard, Album VC, Jeff Kearl, Josh James, Pelion Venture Partners</t>
  </si>
  <si>
    <t>Insight Partners, Pelion Venture Partners</t>
  </si>
  <si>
    <t>Insight Partners, New Enterprise Associates, Pelion Venture Partners</t>
  </si>
  <si>
    <t>Acrew Capital, Hanaco Venture Capital, Insight Partners, Jonathan Weiner, New Enterprise Associates, PayPal Ventures, Pelion Venture Partners, Schonfeld Strategic Advisors, Whale Rock Capital Management</t>
  </si>
  <si>
    <t>Ninjacart</t>
  </si>
  <si>
    <t>http://ninjacart.com/</t>
  </si>
  <si>
    <t>https://www.crunchbase.com/organization/ninjacart</t>
  </si>
  <si>
    <t>63Ideas Infolabs Private Limited</t>
  </si>
  <si>
    <t>Ninjacart is a business-to-business fresh produce supply chain that connects farmers, manufactures, and brands to retailers directly.</t>
  </si>
  <si>
    <t>Accel, M&amp;S Partners, Qualcomm Ventures, Shinhan Venture Investment, ZopSmart</t>
  </si>
  <si>
    <t>Accel, Joe Hirao, Mistletoe, NRJN Trust, Neoplux, Qualcomm Ventures, Syngenta Ventures, Trifecta Capital</t>
  </si>
  <si>
    <t>Accel, Flipkart, HR Capital, Mistletoe, NRJN Trust, Neoplux, Qualcomm Ventures, Walmart</t>
  </si>
  <si>
    <t>b8ta</t>
  </si>
  <si>
    <t>https://b8ta.com/</t>
  </si>
  <si>
    <t>https://www.crunchbase.com/organization/b8ta</t>
  </si>
  <si>
    <t>b8ta, inc.</t>
  </si>
  <si>
    <t>B8ta is a software-powered retailer designed to make physical retail accessible for all.</t>
  </si>
  <si>
    <t>Eniac Ventures, Graphene Ventures, Khosla Ventures, Vijay Chattha, Wareness.io</t>
  </si>
  <si>
    <t>Comcast Ventures, Eniac Ventures, Fifth Wall, Khosla Ventures, Macerich, TriplePoint Capital</t>
  </si>
  <si>
    <t>C31Ventures, Graphene Ventures, Khosla Ventures, Macy's, Palm Drive Capital, Peak State Ventures, Plug and Play, Sound Ventures</t>
  </si>
  <si>
    <t>Evolution, Interlace Ventures, Khosla Ventures, Macy's, Peak State Ventures</t>
  </si>
  <si>
    <t>Staffbase</t>
  </si>
  <si>
    <t>https://staffbase.com</t>
  </si>
  <si>
    <t>https://www.crunchbase.com/organization/staffbase</t>
  </si>
  <si>
    <t>Staffbase GmbH</t>
  </si>
  <si>
    <t>Staffbase is a high-growth, deeply experienced employee communications platform provider for enterprise companies</t>
  </si>
  <si>
    <t>Capnamic Ventures, KIZOO Technology Capital</t>
  </si>
  <si>
    <t>Capnamic Ventures, Headline, KIZOO Technology Capital</t>
  </si>
  <si>
    <t>Capnamic Ventures, Headline, IRIS, Insight Partners, KIZOO Technology Capital</t>
  </si>
  <si>
    <t>Capnamic Ventures, General Atlantic, Headline, Insight Partners, KIZOO Technology Capital</t>
  </si>
  <si>
    <t>General Atlantic, Insight Partners</t>
  </si>
  <si>
    <t>Ualá</t>
  </si>
  <si>
    <t>http://www.uala.com.ar</t>
  </si>
  <si>
    <t>https://www.crunchbase.com/organization/uala</t>
  </si>
  <si>
    <t>Ualá is a fintech company that offers a financial ecosystem through an app, linked to a free international Mastercard card.</t>
  </si>
  <si>
    <t>Bessemer Venture Partners, David Fialkow, Jefferies, Kevin Ryan, Soros Fund Management</t>
  </si>
  <si>
    <t>AlleyCorp, Greyhound Capital, Jefferies, Kevin Ryan, Point72 Ventures, Recharge Capital, Soros Fund Management</t>
  </si>
  <si>
    <t>Goldman Sachs Investment Partners, Greyhound Capital, Jefferies, Monashees, Point72 Ventures, Recharge Capital, Ribbit Capital, Soros Fund Management</t>
  </si>
  <si>
    <t>Bossanova Investimentos, Endeavor Catalyst, Goldman Sachs Investment Partners, Jefferies Financial Group, Monashees, Ribbit Capital, SoftBank, Soros Fund Management, Tencent</t>
  </si>
  <si>
    <t>166 2nd Financial Services, Chaos Ventures, D1 Capital Partners, Endeavor Catalyst, Goldman Sachs Asset Management, Greyhound Capital, Isaac Lee, Jacqueline Reses, Latam Capital, Monashees, Recharge Capital, Ribbit Capital, SOFTBANK Latin America Ventures, Soros Fund Management, Tencent, Trajectory Ventures</t>
  </si>
  <si>
    <t>OnlinePajak</t>
  </si>
  <si>
    <t>https://www.online-pajak.com</t>
  </si>
  <si>
    <t>https://www.crunchbase.com/organization/onlinepajak</t>
  </si>
  <si>
    <t>Achilles Systems Pte Ltd</t>
  </si>
  <si>
    <t>OnlinePajak simplifies the entire tax reporting process with instant, hassle-free, and secure online tax management technology.</t>
  </si>
  <si>
    <t>Alpha JWC Ventures, Sequoia Capital</t>
  </si>
  <si>
    <t>Alpha JWC Ventures, Bossanova Investimentos, Endeavor Catalyst, Global Innovation Fund, Peak XV Partners, Warburg Pincus</t>
  </si>
  <si>
    <t>Alpha JWC Ventures, Altos Ventures, Primedge, Sequoia Capital, Tencent, Warburg Pincus</t>
  </si>
  <si>
    <t>Simpplr</t>
  </si>
  <si>
    <t>https://www.simpplr.com</t>
  </si>
  <si>
    <t>https://www.crunchbase.com/organization/simpplr-inc</t>
  </si>
  <si>
    <t>Simpplr Inc.</t>
  </si>
  <si>
    <t>Simpplr is an AI-powered employee experience platform that provides personalized experiences that inspire and engage employees.</t>
  </si>
  <si>
    <t>Norwest Venture Partners, Salesforce Ventures</t>
  </si>
  <si>
    <t>Ken Comée, Norwest Venture Partners, Salesforce Ventures</t>
  </si>
  <si>
    <t>Norwest Venture Partners, Salesforce Ventures, Still Venture Capital, Tola Capital</t>
  </si>
  <si>
    <t>Norwest Venture Partners, Salesforce Ventures, Sapphire Ventures, Tola Capital</t>
  </si>
  <si>
    <t>Beamery</t>
  </si>
  <si>
    <t>http://beamery.com</t>
  </si>
  <si>
    <t>https://www.crunchbase.com/organization/beamery</t>
  </si>
  <si>
    <t>Beamery Inc.</t>
  </si>
  <si>
    <t>Beamery is a talent acquisition, engagement, and retention platform that manages sourcing, hiring, and retaining of people.</t>
  </si>
  <si>
    <t>AngelPad, Edenred Capital Partners, Grupa Pracuj, The R-Group, LLC</t>
  </si>
  <si>
    <t>Edenred Capital Partners, GP Ventures, Index Ventures, LocalGlobe</t>
  </si>
  <si>
    <t>AngelPad, EQT Ventures, Edenred Capital Partners, Index Ventures, M12 - Microsoft's Venture Fund</t>
  </si>
  <si>
    <t>Accenture Ventures, EQT Ventures, Edenred Capital Partners, Index Ventures, M12 - Microsoft's Venture Fund, Ontario Teachers' Pension Plan, Workday Ventures</t>
  </si>
  <si>
    <t>Teachers’ Venture Growth</t>
  </si>
  <si>
    <t>ClearTax</t>
  </si>
  <si>
    <t>http://cleartax.in/</t>
  </si>
  <si>
    <t>https://www.crunchbase.com/organization/cleartax</t>
  </si>
  <si>
    <t>Defmacro Software Pvt. Ltd.</t>
  </si>
  <si>
    <t>ClearTax is a Tax &amp; Investing platform that simplifies financial lives for Indians.</t>
  </si>
  <si>
    <t>FundersClub, Jonathan Abrams, Marc Bell Ventures, Sumon Sadhu, Y Combinator</t>
  </si>
  <si>
    <t>Founders Fund, Sequoia Capital</t>
  </si>
  <si>
    <t>Composite Capital Management, Naval Ravikant, SAIF Partners, Sequoia Capital</t>
  </si>
  <si>
    <t>Alua Capital, Kora, Stripe, Think Investments</t>
  </si>
  <si>
    <t>Wolt</t>
  </si>
  <si>
    <t>https://www.wolt.com</t>
  </si>
  <si>
    <t>https://www.crunchbase.com/organization/wolt</t>
  </si>
  <si>
    <t>Wolt Enterprises Oy</t>
  </si>
  <si>
    <t>Wolt is a food delivery company specializing in real-time logistics optimization.</t>
  </si>
  <si>
    <t>First Fellow Partners, Inventure, Lifeline Ventures</t>
  </si>
  <si>
    <t>Alfabeat, EQT Ventures, First Fellow Partners, Ilkka Paananen, Illusian Family Office, Inventure, Lifeline Ventures, Niklas Zennström, Risto Siilasmaa</t>
  </si>
  <si>
    <t>83North, EQT Ventures, Highland Europe, Lifeline Ventures</t>
  </si>
  <si>
    <t>83North, EQT Ventures, Highland Europe, ICONIQ Growth, Lifeline Ventures</t>
  </si>
  <si>
    <t>83North, EQT Ventures, GS Growth, Highland Europe, ICONIQ Growth</t>
  </si>
  <si>
    <t>83North, Coatue, DST Global, EQT, EQT Ventures, GS Growth, Highland Europe, ICONIQ Growth, Kohlberg Kravis Roberts, Prosus Ventures, Tiger Global Management, Vintage Investment Partners</t>
  </si>
  <si>
    <t>StackRox</t>
  </si>
  <si>
    <t>http://www.stackrox.com</t>
  </si>
  <si>
    <t>https://www.crunchbase.com/organization/stackrox</t>
  </si>
  <si>
    <t>StackRox, Inc.</t>
  </si>
  <si>
    <t>StackRox is a Kubernetes-native security platform for cloud-native applications, containers, serverless, and Kubernetes.</t>
  </si>
  <si>
    <t>Amplify Partners, Avalon Ventures</t>
  </si>
  <si>
    <t>Amplify Partners, Sequoia Capital</t>
  </si>
  <si>
    <t>Amplify Partners, Redpoint, Sequoia Capital</t>
  </si>
  <si>
    <t>Kiddom</t>
  </si>
  <si>
    <t>https://www.kiddom.co</t>
  </si>
  <si>
    <t>https://www.crunchbase.com/organization/kiddom</t>
  </si>
  <si>
    <t>Kiddom, Inc.</t>
  </si>
  <si>
    <t>Kiddom is an education platform offering a digital curriculum to engage students virtually or in the classroom.</t>
  </si>
  <si>
    <t>Khosla Ventures, Owl Ventures</t>
  </si>
  <si>
    <t>Altos Ventures, Khosla Ventures, Outcomes Collective, Owl Ventures</t>
  </si>
  <si>
    <t>Viome</t>
  </si>
  <si>
    <t>https://www.viome.com</t>
  </si>
  <si>
    <t>https://www.crunchbase.com/organization/viome</t>
  </si>
  <si>
    <t>Viome, Inc.</t>
  </si>
  <si>
    <t>Viome is a provider of comprehensive health insights designed to help people track their gut microbiome health.</t>
  </si>
  <si>
    <t>Bold Capital Partners, Khosla Ventures</t>
  </si>
  <si>
    <t>Better Health Group, Khosla Ventures</t>
  </si>
  <si>
    <t>Better Health Group, Bold Capital Partners, Ezaki Glico, Khosla Ventures, Ocgrow Ventures, WestRiver Group</t>
  </si>
  <si>
    <t>Guru</t>
  </si>
  <si>
    <t>http://www.getguru.com</t>
  </si>
  <si>
    <t>https://www.crunchbase.com/organization/guru-technologies</t>
  </si>
  <si>
    <t>Guru Technologies, Inc.</t>
  </si>
  <si>
    <t>Guru is an Enterprise AI Search, Intranet, and Wiki platform allowing you to find and share information from anywhere to anywhere.</t>
  </si>
  <si>
    <t>FirstMark, MSD Capital, Salesforce Ventures</t>
  </si>
  <si>
    <t>Emergence, FirstMark, MSD Capital</t>
  </si>
  <si>
    <t>Emergence, FirstMark, MSD Capital, Slack Fund, Thrive Capital</t>
  </si>
  <si>
    <t>Accel, Emergence, FirstMark, MSD Capital, Slack Fund, Thrive Capital</t>
  </si>
  <si>
    <t>Carbyne</t>
  </si>
  <si>
    <t>http://www.carbyne.com</t>
  </si>
  <si>
    <t>https://www.crunchbase.com/organization/reporty-2</t>
  </si>
  <si>
    <t>Carbyne Inc.</t>
  </si>
  <si>
    <t>Carbyne is a software company that develops cloud-based mission-critical contact center solutions.</t>
  </si>
  <si>
    <t>Ehud Barak, Office of the Chief Scientist</t>
  </si>
  <si>
    <t>Ehud Barak</t>
  </si>
  <si>
    <t>Elsted Capital Partners, FinTLV Ventures, Founders Fund</t>
  </si>
  <si>
    <t>Cox Enterprises, David Petraeus, Elsted Capital Partners, FinTLV Ventures, Founders Fund, General Global Capital, Hanaco Venture Capital, TalC, Valor Equity Partners</t>
  </si>
  <si>
    <t>StockX</t>
  </si>
  <si>
    <t>https://stockx.com/</t>
  </si>
  <si>
    <t>https://www.crunchbase.com/organization/stockx</t>
  </si>
  <si>
    <t>StockX LLC</t>
  </si>
  <si>
    <t>StockX is an online marketplace to buy and sell limited edition and high demand sneakers.</t>
  </si>
  <si>
    <t>Battery Ventures, Counterpart Advisors, Courtside Ventures, Detroit Venture Partners, Don Crawley, Google Ventures, Jonathon Triest, Karlie Kloss, Marc Benioff, Shana Fisher, Steve Aoki</t>
  </si>
  <si>
    <t>DST Global, GGV Capital, General Atlantic</t>
  </si>
  <si>
    <t>EOS VC Fund, Marcy Venture Partners</t>
  </si>
  <si>
    <t>Altimeter Capital, Sands Capital Ventures, Tiger Global Management, Whale Rock Capital Management</t>
  </si>
  <si>
    <t>AppZen</t>
  </si>
  <si>
    <t>http://www.appzen.com/</t>
  </si>
  <si>
    <t>https://www.crunchbase.com/organization/appzen</t>
  </si>
  <si>
    <t>AppZen, Inc.</t>
  </si>
  <si>
    <t>AppZen is an artificial intelligence platform for modern finance teams.</t>
  </si>
  <si>
    <t>500 Global, FundersClub, Mastercard Start Path, Wally Wang</t>
  </si>
  <si>
    <t>Redpoint, Resolute Ventures</t>
  </si>
  <si>
    <t>Lightspeed Venture Partners, Redpoint, Resolute Ventures, Sand Hill Angels</t>
  </si>
  <si>
    <t>Coatue, Geodesic Capital, Lightspeed Venture Partners, Redpoint, Sand Hill Angels</t>
  </si>
  <si>
    <t>Digital Alloys</t>
  </si>
  <si>
    <t>https://www.digitalalloys.com/</t>
  </si>
  <si>
    <t>https://www.crunchbase.com/organization/digital-alloys</t>
  </si>
  <si>
    <t>Digital Alloys, Inc.</t>
  </si>
  <si>
    <t>Digital Alloys is a technology company that develops high-speed, multi-metal additive manufacturing systems.</t>
  </si>
  <si>
    <t>Charlie Petty, Khosla Ventures</t>
  </si>
  <si>
    <t>Boeing HorizonX Ventures, G20 Ventures, Khosla Ventures, Lincoln Financial Group</t>
  </si>
  <si>
    <t>Homebase</t>
  </si>
  <si>
    <t>http://www.joinhomebase.com</t>
  </si>
  <si>
    <t>https://www.crunchbase.com/organization/homebase</t>
  </si>
  <si>
    <t>Pioneer Works, Inc.</t>
  </si>
  <si>
    <t>Homebase helps to reduce the administrative burden of hourly work by automating scheduling, timesheets, and communication between employees.</t>
  </si>
  <si>
    <t>Immeasurable, Rothenberg Ventures</t>
  </si>
  <si>
    <t>Baseline Ventures, CSC Upshot, Cowboy Ventures, Khosla Ventures</t>
  </si>
  <si>
    <t>Bain Capital Ventures, Baseline Ventures, Cowboy Ventures, Khosla Ventures</t>
  </si>
  <si>
    <t>Akkadian Ventures, Bain Capital Ventures, Baseline Ventures, Bedrock, Cowboy Ventures, GGV Capital, Jocelyn Mangan, Jrue Holiday, Kat Cole, Khosla Ventures, Lauren Holiday, Matthew McConaughey, Mike Dinsdale, Plus Capital</t>
  </si>
  <si>
    <t>Brightwheel</t>
  </si>
  <si>
    <t>http://www.mybrightwheel.com</t>
  </si>
  <si>
    <t>https://www.crunchbase.com/organization/brightwheel</t>
  </si>
  <si>
    <t>Brightwheel, DSSV, Inc.</t>
  </si>
  <si>
    <t>Brightwheel is a software platform for preschools and childcare providers.</t>
  </si>
  <si>
    <t>Eniac Ventures, Golden Ventures, Lowercase Capital, Tom Williams</t>
  </si>
  <si>
    <t>Chan Zuckerberg Initiative, Eniac Ventures, GGV Capital, Golden Ventures, Heron Rock Fund, ICONIQ Capital, Lowercase Capital, Mark Cuban Companies, RRE Ventures, Tom Williams</t>
  </si>
  <si>
    <t>Bessemer Venture Partners, Chan Zuckerberg Initiative, Eniac Ventures, GGV Capital, Golden Ventures, Lowercase Capital, Omidyar Network, RRE Ventures</t>
  </si>
  <si>
    <t>9Yards Capital, Addition, Bessemer Venture Partners, Emerson Collective, Eniac Ventures, GGV Capital, Julia Hartz, Kevin Hartz, Next Play Ventures, Trybe Ventures</t>
  </si>
  <si>
    <t>Fictiv</t>
  </si>
  <si>
    <t>https://www.fictiv.com/</t>
  </si>
  <si>
    <t>https://www.crunchbase.com/organization/fictiv</t>
  </si>
  <si>
    <t>Fictiv, Inc.</t>
  </si>
  <si>
    <t>Fictiv is the operating system for custom manufacturing that makes it faster, easier, and more efficient to source and supply custom parts.</t>
  </si>
  <si>
    <t>Accel, SVA, Sinovation Ventures, StartX (Stanford-StartX Fund)</t>
  </si>
  <si>
    <t>Accel, Bill Gates, FJ Labs, Intel Capital, Sinovation Ventures, StartX (Stanford-StartX Fund), Tandon</t>
  </si>
  <si>
    <t>G2 Venture Partners, Mitsui &amp; Co</t>
  </si>
  <si>
    <t>40 North Ventures, Accel, Adit Ventures, Bill Gates, G2 Venture Partners, Honeywell Ventures, M2O, Sumitomo Mitsui Banking Corporation</t>
  </si>
  <si>
    <t>Accel, Activate Capital Partners, Angeleno Group, Bill Gates, Cross Creek, FJ Labs, G2 Venture Partners, The Westly Group</t>
  </si>
  <si>
    <t>Expel</t>
  </si>
  <si>
    <t>http://www.expel.com</t>
  </si>
  <si>
    <t>https://www.crunchbase.com/organization/expel</t>
  </si>
  <si>
    <t>Expel, Inc.</t>
  </si>
  <si>
    <t>Expel is a security operations provider that offers managed detection and response, remediation, phishing support, and threat hunting.</t>
  </si>
  <si>
    <t>Battery Ventures, Dave Merkel, Greycroft, Lightbank, New Enterprise Associates, Paladin Capital Group</t>
  </si>
  <si>
    <t>Battery Ventures, Greycroft, Lightbank, New Enterprise Associates, Paladin Capital Group, Profile Capital, Scale Venture Partners</t>
  </si>
  <si>
    <t>Battery Ventures, Greycroft, Index Ventures, New Enterprise Associates, Paladin Capital Group, Scale Venture Partners</t>
  </si>
  <si>
    <t>Battery Ventures, CapitalG, Greycroft, Index Ventures, Paladin Capital Group, Scale Venture Partners</t>
  </si>
  <si>
    <t>CapitalG, Cisco Investments, Greycroft, Index Ventures, March Capital, Paladin Capital Group, Scale Venture Partners</t>
  </si>
  <si>
    <t>Tractable</t>
  </si>
  <si>
    <t>https://tractable.ai</t>
  </si>
  <si>
    <t>https://www.crunchbase.com/organization/tractable</t>
  </si>
  <si>
    <t>Tractable Inc.</t>
  </si>
  <si>
    <t>Tractable is a software company that develops artificial intelligence for accident and disaster recovery.</t>
  </si>
  <si>
    <t>415, Acequia Capital (AceCap), Charlie Songhurst, Entrepreneur First, Zetta Venture Partners</t>
  </si>
  <si>
    <t>415, Andrew Homer, Entrepreneur First, Greg Gladwell, Ignition Partners, Isomer Capital, Scott Roza, Stuart Bartlett, Tony Emms, Zetta Venture Partners</t>
  </si>
  <si>
    <t>Acequia Capital (AceCap), Ignition Partners, Insight Partners, Kamal Kirpalani, Plug and Play, Zetta Venture Partners</t>
  </si>
  <si>
    <t>Acequia Capital (AceCap), Georgian, Ignition Partners, Insight Partners</t>
  </si>
  <si>
    <t>Georgian, Insight Partners</t>
  </si>
  <si>
    <t>Georgian, Insight Partners, SoftBank Vision Fund</t>
  </si>
  <si>
    <t>Armis Security</t>
  </si>
  <si>
    <t>https://www.armis.com</t>
  </si>
  <si>
    <t>https://www.crunchbase.com/organization/armis-security</t>
  </si>
  <si>
    <t>Armis, Inc.</t>
  </si>
  <si>
    <t>Armis offers an asset intelligence platform, designed to address the new threat landscape that connected devices create.</t>
  </si>
  <si>
    <t>Cerca Partners, Sequoia Capital Israel</t>
  </si>
  <si>
    <t>Cerca Partners, Mickey Boodaei, Rakesh K. Loonkar, René Bonvanie, Sequoia Capital Israel, Tenaya Capital, Zohar Zisapel</t>
  </si>
  <si>
    <t>Bain Capital Ventures, Cerca Partners, Red Dot Capital Partners, Sequoia Capital Israel, Tenaya Capital</t>
  </si>
  <si>
    <t>Bain Capital Ventures, Insight Partners, Intermountain Healthcare Innovation Fund, Red Dot Capital Partners, Sequoia Capital, Tenaya Capital</t>
  </si>
  <si>
    <t>Next Insurance</t>
  </si>
  <si>
    <t>https://www.nextinsurance.com</t>
  </si>
  <si>
    <t>https://www.crunchbase.com/organization/next-insurance</t>
  </si>
  <si>
    <t>Next Insurance Inc.</t>
  </si>
  <si>
    <t>Next Insurance is a digital insurance company specializing in coverage for entrepreneurs and small businesses.</t>
  </si>
  <si>
    <t>Ribbit Capital, TLV Partners, Zeev Ventures</t>
  </si>
  <si>
    <t>American Express Ventures, Global Founders Capital, Group 11, Markel Corporation, Munich Re Ventures, Nationwide Mutual Insurance, Ribbit Capital, TLV Partners, Zeev Ventures</t>
  </si>
  <si>
    <t>American Express Ventures, Global Founders Capital, Group 11, Munich Re Ventures, Nationwide Mutual Insurance, Redpoint, Ribbit Capital, TLV Partners, Zeev Ventures</t>
  </si>
  <si>
    <t>American Express Ventures, Global Founders Capital, Group 11, Munich Re Ventures, Poalim Equity, Ribbit Capital, TLV Partners, Zeev Ventures</t>
  </si>
  <si>
    <t>CapitalG, FinTLV Ventures, MS&amp;AD Ventures, Munich Re Ventures</t>
  </si>
  <si>
    <t>Battery Ventures, CapitalG, FinTLV Ventures, Founders Circle Capital, G Squared, Group 11, Zeev Ventures</t>
  </si>
  <si>
    <t>Allianz X, Allstate</t>
  </si>
  <si>
    <t>Cortexyme</t>
  </si>
  <si>
    <t>https://www.cortexyme.com/</t>
  </si>
  <si>
    <t>https://www.crunchbase.com/organization/cortexyme</t>
  </si>
  <si>
    <t>Cortexyme, Inc.</t>
  </si>
  <si>
    <t>Cortexyme is developing treatments for Alzheimer's and other degenerative disorders.</t>
  </si>
  <si>
    <t>Dolby Family Ventures, Pfizer, Takeda Ventures</t>
  </si>
  <si>
    <t>Breakout Ventures, Dolby Family Ventures, EPIQ Capital Group, Huizenga Capital Management, Lamond Family, Pfizer Venture Investments, RS Investments, Sequoia Capital, Smallcap World Fund, Takeda Ventures, Verily, Vulcan Capital</t>
  </si>
  <si>
    <t>Xinren Xinshi</t>
  </si>
  <si>
    <t>https://www.xinrenxinshi.com/</t>
  </si>
  <si>
    <t>https://www.crunchbase.com/organization/xinrenxinshi</t>
  </si>
  <si>
    <t>Qijia Youdao Network Technology (Beijing) Co.,Ltd.</t>
  </si>
  <si>
    <t>Xinren Xinshi is a human resource system.</t>
  </si>
  <si>
    <t>Alpha Startups, Sequoia Capital</t>
  </si>
  <si>
    <t>Kingdee</t>
  </si>
  <si>
    <t>Gaocheng Capital, Raycloud</t>
  </si>
  <si>
    <t>Pymetrics</t>
  </si>
  <si>
    <t>https://www.pymetrics.ai</t>
  </si>
  <si>
    <t>https://www.crunchbase.com/organization/pymetrics</t>
  </si>
  <si>
    <t>Pymetrics, Inc.</t>
  </si>
  <si>
    <t>Pymetrics develops neuroscience-based assessment and prediction technology for staffing services.</t>
  </si>
  <si>
    <t>Andy Palmer, Jeff Hammerbacher, Khosla Ventures, Techammer, Terrance McGuire</t>
  </si>
  <si>
    <t>BBG Ventures, Khosla Ventures, Mercer, Randstad Innovation Fund</t>
  </si>
  <si>
    <t>General Atlantic, Jazz Venture Partners, Khosla Ventures, Salesforce Ventures, Workday Ventures</t>
  </si>
  <si>
    <t>Templafy</t>
  </si>
  <si>
    <t>http://www.templafy.com</t>
  </si>
  <si>
    <t>https://www.crunchbase.com/organization/templafy</t>
  </si>
  <si>
    <t>Templafy ApS</t>
  </si>
  <si>
    <t>Templafy is the next gen document generation platform that automates all business document creation across organizations.</t>
  </si>
  <si>
    <t>Dawn Capital, Insight Partners, Preben Damgaard, Seed Capital</t>
  </si>
  <si>
    <t>Damgaard Company, Dawn Capital, Insight Partners, Seed Capital</t>
  </si>
  <si>
    <t>Blue Cloud Ventures, Damgaard Company, Dawn Capital, Insight Partners, Seed Capital</t>
  </si>
  <si>
    <t>CTRL-labs</t>
  </si>
  <si>
    <t>https://ctrl-labs.com/</t>
  </si>
  <si>
    <t>https://www.crunchbase.com/organization/ctrl-labs</t>
  </si>
  <si>
    <t>CTRL-labs is a startup pioneering the development of non-invasive neural interfaces that reimagine how humans and machines collaborate.</t>
  </si>
  <si>
    <t>Breyer Capital, Fuel Capital, Matrix, Spark Capital</t>
  </si>
  <si>
    <t>Amazon Alexa Fund, Breyer Capital, Founders Fund, Fuel Capital, Google Ventures, Lux Capital, Matrix, Spark Capital, Vulcan Capital</t>
  </si>
  <si>
    <t>BigID</t>
  </si>
  <si>
    <t>https://www.bigid.com</t>
  </si>
  <si>
    <t>https://www.crunchbase.com/organization/bigid</t>
  </si>
  <si>
    <t>BigID, Inc.</t>
  </si>
  <si>
    <t>BigID is a data intelligence company that helps organizations discover, manage, and protect sensitive information.</t>
  </si>
  <si>
    <t>Deep Fork Capital, Genacast Ventures, Julian Levy, boldstart ventures</t>
  </si>
  <si>
    <t>ClearSky, Comcast Ventures, Plug and Play, SAP.iO, boldstart ventures</t>
  </si>
  <si>
    <t>ClearSky, Comcast Ventures, Information Venture Partners, SAP.iO, Scale Venture Partners, boldstart ventures</t>
  </si>
  <si>
    <t>Bessemer Venture Partners, ClearSky, Comcast Ventures, Deep Fork Capital, Genacast Ventures, Information Venture Partners, Plug and Play, SAP.iO, Salesforce Ventures, Scale Venture Partners, Western Technology Investment, boldstart ventures</t>
  </si>
  <si>
    <t>Bessemer Venture Partners, Glynn Capital Management, Salesforce Ventures, Scale Venture Partners, Tiger Global Management, boldstart ventures</t>
  </si>
  <si>
    <t>RightHand Robotics</t>
  </si>
  <si>
    <t>http://righthandrobotics.com</t>
  </si>
  <si>
    <t>https://www.crunchbase.com/organization/righthand-robotics</t>
  </si>
  <si>
    <t>RightHand Robotics, Inc.</t>
  </si>
  <si>
    <t>RightHand Robotics provides end-to-end solutions that reduce the cost of e-commerce order-fulfillment of electronics, apparel, grocery.</t>
  </si>
  <si>
    <t>Dream Incubator, Maniv Mobility, Matrix, Playground Global, Seven Seas Partners</t>
  </si>
  <si>
    <t>Dream Incubator, Google Ventures, Matrix, Menlo Ventures, Playground Global</t>
  </si>
  <si>
    <t>EPSON X Investment, F-Prime Capital, Future Shape, Global Brain Corporation, Google Ventures, Matrix, Menlo Ventures, Safar Partners, SoftBank Vision Fund, THL, Zebra Ventures</t>
  </si>
  <si>
    <t>Matillion</t>
  </si>
  <si>
    <t>https://www.matillion.com</t>
  </si>
  <si>
    <t>https://www.crunchbase.com/organization/matillion</t>
  </si>
  <si>
    <t>Matillion Ltd</t>
  </si>
  <si>
    <t>Matillion is The Data Productivity Cloud. Get data business-ready, faster — for insights, operational analytics, data science, ML and AI.</t>
  </si>
  <si>
    <t>YFM Equity Partners</t>
  </si>
  <si>
    <t>Sapphire Ventures, Scale Venture Partners, YFM Equity Partners</t>
  </si>
  <si>
    <t>Battery Ventures, Sapphire Ventures, Scale Venture Partners</t>
  </si>
  <si>
    <t>Battery Ventures, Lightspeed Venture Partners, Sapphire Ventures, Scale Venture Partners</t>
  </si>
  <si>
    <t>Battery Ventures, Citi Ventures, General Atlantic, Lightspeed Venture Partners, Sapphire Ventures, Scale Venture Partners</t>
  </si>
  <si>
    <t>OM1</t>
  </si>
  <si>
    <t>http://www.om1.com</t>
  </si>
  <si>
    <t>https://www.crunchbase.com/organization/om1</t>
  </si>
  <si>
    <t>OM1, Inc</t>
  </si>
  <si>
    <t>OM1 is a healthcare technology company that leverages real-world clinical data for medical research and personalized medicine.</t>
  </si>
  <si>
    <t>7wire Ventures, General Catalyst, Glikvest, Wanxiang America Healthcare Investments Group</t>
  </si>
  <si>
    <t>7wire Ventures, General Catalyst, Polaris Partners</t>
  </si>
  <si>
    <t>7wire Ventures, General Catalyst, Polaris Partners, Scale Venture Partners</t>
  </si>
  <si>
    <t>7wire Ventures, Breyer Capital, D1 Capital Partners, General Catalyst, Glikvest, Kaiser Permanente, Polaris Partners, Scale Venture Partners</t>
  </si>
  <si>
    <t>Arevo</t>
  </si>
  <si>
    <t>https://arevo.com/</t>
  </si>
  <si>
    <t>https://www.crunchbase.com/organization/arevo-labs</t>
  </si>
  <si>
    <t>Arevo, Inc.</t>
  </si>
  <si>
    <t>Arevo develops technology to enable direct digital additive manufacturing of parts for end use applications in high volume.</t>
  </si>
  <si>
    <t>AGC, Khosla Ventures, Leslie Ventures, Sumitomo</t>
  </si>
  <si>
    <t>RiskRecon</t>
  </si>
  <si>
    <t>https://www.riskrecon.com/</t>
  </si>
  <si>
    <t>https://www.crunchbase.com/organization/riskrecon</t>
  </si>
  <si>
    <t>RiskRecon, Inc.</t>
  </si>
  <si>
    <t>RiskRecon is a leading third-party/vendor cyber risk solutions provider</t>
  </si>
  <si>
    <t>General Catalyst, Mickey Boodaei, Rakesh K. Loonkar</t>
  </si>
  <si>
    <t>Dell Technologies Capital, Eight Roads Ventures, F-Prime Capital, General Catalyst, Paul Sagan</t>
  </si>
  <si>
    <t>Accel, Dell Technologies Capital, F-Prime Capital, General Catalyst, Mickey Boodaei, Paul Sagan, Rakesh K. Loonkar</t>
  </si>
  <si>
    <t>Imperfect Foods</t>
  </si>
  <si>
    <t>https://www.imperfectfoods.com/</t>
  </si>
  <si>
    <t>https://www.crunchbase.com/organization/imperfect-produce</t>
  </si>
  <si>
    <t>Imperfect Foods, Inc.</t>
  </si>
  <si>
    <t>Imperfect Foods delivers groceries with a mission to eliminate food waste and build a better food system for everyone.</t>
  </si>
  <si>
    <t>Flybridge, Gratitude Railroad, Maveron, Shasta Ventures</t>
  </si>
  <si>
    <t>Kevin Durant, Maveron, Norwest Venture Partners</t>
  </si>
  <si>
    <t>Insight Partners, Norwest Venture Partners, Semillero Partners</t>
  </si>
  <si>
    <t>Blisce, FirstMark, Hamilton Lane, Insight Partners, Norwest Venture Partners</t>
  </si>
  <si>
    <t>Boosted USA</t>
  </si>
  <si>
    <t>http://www.boostedboards.com/</t>
  </si>
  <si>
    <t>https://www.crunchbase.com/organization/boosted-boards</t>
  </si>
  <si>
    <t>Boosted, Inc.</t>
  </si>
  <si>
    <t>Boosted USA builds and develops lightweight, wireless, and remote-controlled motorized electric longboards.</t>
  </si>
  <si>
    <t>Farzad Nazem, SVA, Y Combinator</t>
  </si>
  <si>
    <t>Slow Ventures, StartX (Stanford-StartX Fund)</t>
  </si>
  <si>
    <t>BayView Asset Management, Inovia Capital, Khosla Ventures, StartX (Stanford-StartX Fund)</t>
  </si>
  <si>
    <t>Hive</t>
  </si>
  <si>
    <t>https://thehive.ai/</t>
  </si>
  <si>
    <t>https://www.crunchbase.com/organization/hive-dc0c</t>
  </si>
  <si>
    <t>Hive provides cloud-based AI solutions for understanding, searching, and generating content</t>
  </si>
  <si>
    <t>8VC, Dan Rumennik, Eniac Ventures, Founders Fund, General Catalyst, Rocketship.vc</t>
  </si>
  <si>
    <t>8VC, Bracket Capital, General Catalyst, Tomales Bay Capital</t>
  </si>
  <si>
    <t>Bain &amp; Company, General Catalyst, Jericho Capital, Tomales Bay Capital, Visa Ventures</t>
  </si>
  <si>
    <t>Bain &amp; Company, General Catalyst, Glynn Capital Management, Jericho Capital, Tomales Bay Capital</t>
  </si>
  <si>
    <t>Applied Molecular Transport</t>
  </si>
  <si>
    <t>http://www.appliedmt.com/</t>
  </si>
  <si>
    <t>https://www.crunchbase.com/organization/applied-molecular-transport</t>
  </si>
  <si>
    <t>Applied Molecular Transport LLC</t>
  </si>
  <si>
    <t>Applied Molecular Transport developing novel, oral biological therapeutics to treat severe autoimmune, metabolic and inflammatory diseases.</t>
  </si>
  <si>
    <t>EPIQ Capital Group, Founders Fund</t>
  </si>
  <si>
    <t>Back Market</t>
  </si>
  <si>
    <t>https://www.backmarket.com</t>
  </si>
  <si>
    <t>https://www.crunchbase.com/organization/back-market</t>
  </si>
  <si>
    <t>BACK MARKET, Inc.</t>
  </si>
  <si>
    <t>Back Market is an online marketplace for refurbished electronics.</t>
  </si>
  <si>
    <t>Thierry Petit</t>
  </si>
  <si>
    <t>Aglaé Ventures, Daphni</t>
  </si>
  <si>
    <t>Aglaé Ventures, Daphni, Eurazeo, Groupe Arnault</t>
  </si>
  <si>
    <t>Aglaé Ventures, Daphni, Eurazeo, Goldman Sachs</t>
  </si>
  <si>
    <t>Aglaé Ventures, Daphni, Eurazeo, GS Growth, General Atlantic, Generation Investment Management</t>
  </si>
  <si>
    <t>Aglaé Ventures, Eurazeo, GS Capital, General Atlantic, Generation Investment Management, Sprints</t>
  </si>
  <si>
    <t>Bolt</t>
  </si>
  <si>
    <t>https://www.bolt.com</t>
  </si>
  <si>
    <t>https://www.crunchbase.com/organization/bolt-5</t>
  </si>
  <si>
    <t>Bolt Financial, Inc.</t>
  </si>
  <si>
    <t>Bolt is a fintech company that facilitates one-click online checkouts.</t>
  </si>
  <si>
    <t>RRE Ventures</t>
  </si>
  <si>
    <t>Blue Gentian Capital, CSC Upshot, Long Venture Partners, Streamlined Ventures</t>
  </si>
  <si>
    <t>Activant Capital, Blockchain Capital, Brainchild Holdings, Chris Sang, Christopher Zemina, Evolution VC Partners, Floodgate, Founders Fund, Great Oaks Venture Capital, Human Capital, InterWest Partners, Jake Seid, Jay Borenstein, Jeff Fluhr, Joey Krug, Khaled Helioui, Laurent Drion, Long Venture Partners, Marco Valta, Michael Antonov, NJF Capital, Naval Ravikant, Navitas Capital, Oriza Ventures, Proton Enterprises, RRE Ventures, Sand Hill Angels, StartX (Stanford-StartX Fund), Streamlined Ventures, Thirdbase Capital, Tom Proulx, Trevor Traina, Tuesday Capital, Visary Capital, ZenStone Venture Capital, ZhenFund</t>
  </si>
  <si>
    <t>Activant Capital, Glynn Capital Management, Human Capital, LionTree, Russell Cook, Tribe Capital, WestCap</t>
  </si>
  <si>
    <t>Activant Capital, Alecla7, Ballistic Ventures, Digital Horizon, General Atlantic, Launchbay Capital, Moore Strategic Ventures, SAP, Sand Hill Angels, Soma Capital, Stack Capital, Team Ignite Ventures, Tribe Capital, Untitled Investments, Voltity, Willoughby Capital</t>
  </si>
  <si>
    <t>Activant Capital, BlackRock, Centripetal, CreditEase, H.I.G. Growth Partners, Invus Opportunities, Launchbay Capital, Moore Strategic Ventures, Schonfeld Strategic Advisors, northstar.vc</t>
  </si>
  <si>
    <t>Deserve Inc.</t>
  </si>
  <si>
    <t>https://www.deserve.com</t>
  </si>
  <si>
    <t>https://www.crunchbase.com/organization/deserve</t>
  </si>
  <si>
    <t>Deserve, Inc</t>
  </si>
  <si>
    <t>A mobile-first credit card platform that allows partners to offer superior personalized experiences for cardholders.</t>
  </si>
  <si>
    <t>Ashish Toshniwal, Aspect Ventures, Fenway Summer Ventures, SparkLabs Global Ventures</t>
  </si>
  <si>
    <t>Accel, Aspect Ventures, Pelion Venture Partners</t>
  </si>
  <si>
    <t>Accel, Alumni Ventures, Aspect Ventures, GDP Venture, Mission Holdings, Parkway Venture Capital, Pelion Venture Partners, Sallie Mae</t>
  </si>
  <si>
    <t>Accel, Alumni Ventures, Aspect Ventures, Castor Ventures, Goldman Sachs, Mission Holdings, Pelion Venture Partners, Sallie Mae</t>
  </si>
  <si>
    <t>Ally Ventures, Goldman Sachs Asset Management, Mastercard, Mission Holdings, Sallie Mae</t>
  </si>
  <si>
    <t>The Athletic</t>
  </si>
  <si>
    <t>https://theathletic.com/</t>
  </si>
  <si>
    <t>https://www.crunchbase.com/organization/the-athletic</t>
  </si>
  <si>
    <t>The Athletic Media Company</t>
  </si>
  <si>
    <t>The Athletic is an online media company that specializes in online news publishing for the sports industry.</t>
  </si>
  <si>
    <t>Allison Bhusri, Amasia, Switch Ventures, Y Combinator</t>
  </si>
  <si>
    <t>Advancit Capital, Amasia, Andy Rankin, BDMI, Courtside Ventures, Fouad ElNaggar, Luminari Capital, Ore Ventures, TCG</t>
  </si>
  <si>
    <t>Advancit Capital, Ali Rowghani, Amasia, BDMI, Chris Silbermann, Courtside Ventures, Evolution Media, LionTree, Luminari Capital, Precursor Ventures, TCG, Y Combinator</t>
  </si>
  <si>
    <t>Advancit Capital, Amasia, BDMI, Bedrock Capital Partners, Comcast Ventures, Courtside Ventures, Evolution Media, Founders Fund, Luminari Capital, TCG, Y Combinator</t>
  </si>
  <si>
    <t>Bedrock Capital Partners, Comcast Ventures, Emerson Collective, Powerhouse Capital, Switch Ventures, Y Combinator</t>
  </si>
  <si>
    <t>Ladder</t>
  </si>
  <si>
    <t>https://www.ladderlife.com</t>
  </si>
  <si>
    <t>https://www.crunchbase.com/organization/ladder-2</t>
  </si>
  <si>
    <t>Ladder Financial Inc.</t>
  </si>
  <si>
    <t>Ladder is a digital life insurance company that offers flexible term coverage in minutes saving policyholders up to 40%.</t>
  </si>
  <si>
    <t>Lightspeed Venture Partners, Nyca Partners</t>
  </si>
  <si>
    <t>8VC, Canaan Partners, Lightspeed Venture Partners, Nyca Partners</t>
  </si>
  <si>
    <t>Canaan Partners, Lightspeed Venture Partners, Nyca Partners, RRE Ventures, Thomvest Ventures</t>
  </si>
  <si>
    <t>Allianz, Brewer Lane Ventures, Canaan Partners, Hudson Structured Capital Management, Inspired Capital Partners, Lightspeed Venture Partners, Northwestern Mutual Future Ventures, Nyca Partners, RRE Ventures, Thomvest Ventures, WiL (World Innovation Lab)</t>
  </si>
  <si>
    <t>OMERS Growth Equity, R136 Ventures, Thomvest Ventures</t>
  </si>
  <si>
    <t>Ubiquity6</t>
  </si>
  <si>
    <t>http://ubiquity6.com/</t>
  </si>
  <si>
    <t>https://www.crunchbase.com/organization/ubiquity6</t>
  </si>
  <si>
    <t>Ubiquity6 Inc.</t>
  </si>
  <si>
    <t>Ubiquity6 uses computer vision to enable massively multiplayer, persistent AR experiences on top of the physical world.</t>
  </si>
  <si>
    <t>Quiet Capital, Sleeping Bear Capital</t>
  </si>
  <si>
    <t>A+E Networks, First Round Capital, Gradient Ventures, Index Ventures, Kleiner Perkins, LDV Partners, WndrCo</t>
  </si>
  <si>
    <t>Bugsnag</t>
  </si>
  <si>
    <t>http://bugsnag.com</t>
  </si>
  <si>
    <t>https://www.crunchbase.com/organization/bugsnag</t>
  </si>
  <si>
    <t>Bugsnag Inc.</t>
  </si>
  <si>
    <t>Bugsnag provides an automated crash detection platform for web and mobile applications.</t>
  </si>
  <si>
    <t>Andy McLoughlin, Jason Seats, Matrix</t>
  </si>
  <si>
    <t>Benchmark, Google Ventures, Matrix</t>
  </si>
  <si>
    <t>ShareChat</t>
  </si>
  <si>
    <t>https://sharechat.com</t>
  </si>
  <si>
    <t>https://www.crunchbase.com/organization/sharechat</t>
  </si>
  <si>
    <t>Mohalla Tech Pvt. Ltd</t>
  </si>
  <si>
    <t>ShareChat is a social networking and regional content platform.</t>
  </si>
  <si>
    <t>India Quotient</t>
  </si>
  <si>
    <t>India Quotient, Lightspeed India Partners, SAIF Partners, Venture Highway</t>
  </si>
  <si>
    <t>India Quotient, Lightspeed Venture Partners, SAIF Partners, Shunwei Capital, Venture Highway, Xiaomi</t>
  </si>
  <si>
    <t>5Y Capital, India Quotient, Jesmond Holdings, Lightspeed Venture Partners, SAIF Partners, Shunwei Capital, Venture Highway, Xiaomi</t>
  </si>
  <si>
    <t>5Y Capital, India Quotient, Lightspeed Venture Partners, SAIF Partners, Shunwei Capital, Thirdbase Capital, Trustbridge Partners, X (formerly Twitter)</t>
  </si>
  <si>
    <t>Ajay Shriram, India Quotient, Lightspeed Venture Partners, Pawan Munjal, SAIF Partners, X (formerly Twitter)</t>
  </si>
  <si>
    <t>Mirae Asset-Naver Asia Growth Fund, Moore Strategic Ventures, Temasek Holdings</t>
  </si>
  <si>
    <t>Kustomer</t>
  </si>
  <si>
    <t>https://www.kustomer.com</t>
  </si>
  <si>
    <t>https://www.crunchbase.com/organization/kustomer</t>
  </si>
  <si>
    <t>Kustomer, LLC</t>
  </si>
  <si>
    <t>Kustomer is an omnichannel Software-as-a-Service (SaaS) CRM platform specializing in customer service.</t>
  </si>
  <si>
    <t>BoxGroup, Plug and Play, Social Leverage, boldstart ventures</t>
  </si>
  <si>
    <t>Alex Bard, BoxGroup, Canaan Partners, George Hu, Jeffrey Leventhal, Plug and Play, boldstart ventures</t>
  </si>
  <si>
    <t>BoxGroup, Canaan Partners, Cisco Investments, George Hu, Jeffrey Leventhal, Plug and Play, Redpoint, Social Leverage, boldstart ventures</t>
  </si>
  <si>
    <t>Battery Ventures, Canaan Partners, Cisco Investments, Redpoint, Social Leverage, boldstart ventures</t>
  </si>
  <si>
    <t>Battery Ventures, Tiger Global Management</t>
  </si>
  <si>
    <t>Battery Ventures, Coatue, Tiger Global Management</t>
  </si>
  <si>
    <t>MoveInSync</t>
  </si>
  <si>
    <t>http://www.moveinsync.com/</t>
  </si>
  <si>
    <t>https://www.crunchbase.com/organization/moveinsync</t>
  </si>
  <si>
    <t>MoveInSync Technology Solutions Pvt. Ltd.</t>
  </si>
  <si>
    <t>MoveInSync is in the business of organizing transportation.</t>
  </si>
  <si>
    <t>Athera Venture Partners, Qualcomm Ventures, Saama Capital</t>
  </si>
  <si>
    <t>Athera Venture Partners, Nexus Venture Partners, Qualcomm Ventures, Saama Capital</t>
  </si>
  <si>
    <t>TravelPerk</t>
  </si>
  <si>
    <t>http://www.travelperk.com</t>
  </si>
  <si>
    <t>https://www.crunchbase.com/organization/travelperk</t>
  </si>
  <si>
    <t>TravelPerk S.L.</t>
  </si>
  <si>
    <t>TravelPerk is a travel management platform that provides businesses with tools to manage their corporate travel.</t>
  </si>
  <si>
    <t>LocalGlobe, Start Capital</t>
  </si>
  <si>
    <t>Heartcore Capital, Innuvik Ventures, LocalGlobe, Spark Capital, Yorai Linenberg</t>
  </si>
  <si>
    <t>Amplo, Felix Capital, Fritz Demopoulos, Heartcore Capital, Niklas Ostberg, Spark Capital, Target Global</t>
  </si>
  <si>
    <t>Amplo, Felix Capital, Heartcore Capital, Kinnevik, Latitude, Spark Capital, Target Global, Tom Stafford, Yuri Milner</t>
  </si>
  <si>
    <t>14W, Amplo, DST Global, Felix Capital, Greyhound Capital, Heartcore Capital, Kinnevik, LocalGlobe, Spark Capital, Target Global</t>
  </si>
  <si>
    <t>Hungryroot</t>
  </si>
  <si>
    <t>http://www.hungryroot.com</t>
  </si>
  <si>
    <t>https://www.crunchbase.com/organization/reimagined</t>
  </si>
  <si>
    <t>Hungryroot, Inc.</t>
  </si>
  <si>
    <t>Hungryroot is a provider of an artificial intelligence-powered personalized grocery service.</t>
  </si>
  <si>
    <t>Brooklyn Bridge Ventures, Crosslink Capital, John Rigos, KarpReilly, Lerer Hippeau, Mesa Ventures, Quotidian Ventures, Zelkova Ventures, jab Brands</t>
  </si>
  <si>
    <t>Crosslink Capital, Great Oaks Venture Capital, Junction Venture Partners, KarpReilly, Lerer Hippeau, Lightspeed Venture Partners</t>
  </si>
  <si>
    <t>Crosslink Capital, Lightspeed Venture Partners</t>
  </si>
  <si>
    <t>Teamworks</t>
  </si>
  <si>
    <t>http://www.teamworks.com</t>
  </si>
  <si>
    <t>https://www.crunchbase.com/organization/teamworks</t>
  </si>
  <si>
    <t>Teamworks Innovations, Inc.</t>
  </si>
  <si>
    <t>Teamworks is a communication and operations platform for athletic organizations.</t>
  </si>
  <si>
    <t>Circle Ventures, DUMAC, David Cummings, Seaport Capital</t>
  </si>
  <si>
    <t>Afia Capital, DUMAC, Delta-v Capital, General Catalyst, Reggie Love, ScOp Venture Capital, Seaport Capital, Stadia Ventures, Stephen Pagliuca, Teamworthy Ventures</t>
  </si>
  <si>
    <t>Afia Capital, Blossom Street Ventures, David Robinson, Delta-v Capital, General Catalyst, Jessica McDonald, Marcus Mariota, Seaport Capital, Teamworthy Ventures</t>
  </si>
  <si>
    <t>Dragoneer Investment Group</t>
  </si>
  <si>
    <t>Mynd</t>
  </si>
  <si>
    <t>https://www.mynd.co</t>
  </si>
  <si>
    <t>https://www.crunchbase.com/organization/mynd</t>
  </si>
  <si>
    <t>Mynd is a property management company that helps investors to find and manage single-family rentals.</t>
  </si>
  <si>
    <t>Canaan Partners, Thirdstream Partners, TriplePoint Ventures</t>
  </si>
  <si>
    <t>Canaan Partners, Jackson Square Ventures, Lightspeed Venture Partners</t>
  </si>
  <si>
    <t>Canaan Partners, DivcoWest, Jackson Square Ventures, Lightspeed Venture Partners, Wells Fargo Securities</t>
  </si>
  <si>
    <t>Hippo Insurance</t>
  </si>
  <si>
    <t>https://www.hippo.com</t>
  </si>
  <si>
    <t>https://www.crunchbase.com/organization/hippo-insurance</t>
  </si>
  <si>
    <t>Hippo Insurance Services</t>
  </si>
  <si>
    <t>Hippo Insurance is an InsurTech company that uses technology to help homeowners maintain their properties.</t>
  </si>
  <si>
    <t>Kli Capital, Poalim Equity</t>
  </si>
  <si>
    <t>Four Cities Capital, MW Whiteaker, RPM Ventures</t>
  </si>
  <si>
    <t>Abstract Ventures, CSC Upshot, Constance Freedman, GGV Capital, Horizons Ventures, Louis Beryl, Moderne Ventures, Pete Flint, Propel VC, RPM Ventures</t>
  </si>
  <si>
    <t>Comcast Ventures, Fifth Wall, Plug and Play, RPM Ventures, Sinai Capital Partners</t>
  </si>
  <si>
    <t>Abstract Ventures, Aquiline Technology Growth, Comcast Ventures, Felicis, Fifth Wall, Horizons Ventures, Lennar Corporation, Munich Re Ventures, Oren Dobronsky, RPM Ventures, TeleSoft Partners, Zeev Ventures</t>
  </si>
  <si>
    <t>Bond, Comcast Ventures, FinTLV Ventures, ICONIQ Growth, Lauder Partners, Lennar Corporation, RPM Ventures</t>
  </si>
  <si>
    <t>Bond, Comcast Ventures, Dragoneer Investment Group, Felicis, Fifth Wall, FinTLV Ventures, Horizons Ventures, ICONIQ Capital, ICONIQ Growth, Innovius Capital, Lennar Corporation, MS&amp;AD Ventures, Next Play Capital, Pipeline Capital, Propel VC, RPM Ventures, Ribbit Capital, Standard Industries, Vine Ventures, Zeev Ventures</t>
  </si>
  <si>
    <t>Shuttl</t>
  </si>
  <si>
    <t>https://ride.shuttl.com</t>
  </si>
  <si>
    <t>https://www.crunchbase.com/organization/shuttl</t>
  </si>
  <si>
    <t>Super Highway Labs Pvt. Ltd.</t>
  </si>
  <si>
    <t>Shuttl is an app-based shuttle service that makes users' daily commute safe, reliable, and affordable for everyone.</t>
  </si>
  <si>
    <t>AdvantEdge Founders, Akshay Garg, Rahul Garg, Spice Labs, Vijay Ghadge</t>
  </si>
  <si>
    <t>AdvantEdge Founders, Evolution VC Partners, Lightspeed Venture Partners, Peak XV Partners, Times Internet</t>
  </si>
  <si>
    <t>Amazon, Amazon Alexa Fund, Dentsu Ventures, Lightspeed Venture Partners, Peak XV Partners, Times Internet</t>
  </si>
  <si>
    <t>SMBC Trust Bank, Toyota Tsusho</t>
  </si>
  <si>
    <t>Claroty</t>
  </si>
  <si>
    <t>https://www.claroty.com</t>
  </si>
  <si>
    <t>https://www.crunchbase.com/organization/claroty</t>
  </si>
  <si>
    <t>Claroty Inc.</t>
  </si>
  <si>
    <t>Claroty is a cybersecurity company that provides solutions to protect infrastructure and industrial networks from cyber threats.</t>
  </si>
  <si>
    <t>Bessemer Venture Partners, Innovation Endeavors, Marker, Mitsui &amp; Co, MoreVC, Red Dot Capital Partners, Team8</t>
  </si>
  <si>
    <t>Aster, BMW i Ventures, Bessemer Venture Partners, Clearvision Ventures, Innovation Endeavors, MoreVC, Rockwell Automation, Siemens, Team8, Tekfen Ventures, Temasek Holdings</t>
  </si>
  <si>
    <t>40 North Ventures, Bessemer Venture Partners, ISQ Global Infrastructure Fund, LG Technology Ventures, Rockwell Automation, Schneider Electric, Siemens, Team8, Temasek Holdings</t>
  </si>
  <si>
    <t>Bessemer Venture Partners, GoldenArc Capital, ISTARI, Invus Opportunities, Rockwell Automation, Schneider Electric, SoftBank Vision Fund, Team8</t>
  </si>
  <si>
    <t>OHouse</t>
  </si>
  <si>
    <t>http://ohou.se</t>
  </si>
  <si>
    <t>https://www.crunchbase.com/organization/bucketplace</t>
  </si>
  <si>
    <t>Bucketplace Co Ltd.</t>
  </si>
  <si>
    <t>OHouse is a all-in-one lifestyle platform enabling customers to easily source &amp; purchase goods for their homes.</t>
  </si>
  <si>
    <t>MashUp Angels</t>
  </si>
  <si>
    <t>IMM Investment, Mirae Asset Venture Investment</t>
  </si>
  <si>
    <t>Naver</t>
  </si>
  <si>
    <t>Bond, IMM Investment, Mirae Asset Capital, Mirae Asset Venture Investment, Naver</t>
  </si>
  <si>
    <t>BRV Capital Management, Bond, IMM Investment, KB Financial Group, Korea Development Bank, Mirae Asset Capital, SBVA, Smilegate Investment, Temasek Holdings, Vertex Growth Fund, sovereign wealth funds Temasek</t>
  </si>
  <si>
    <t>Inflammatix</t>
  </si>
  <si>
    <t>https://www.inflammatix.com</t>
  </si>
  <si>
    <t>https://www.crunchbase.com/organization/inflammatix</t>
  </si>
  <si>
    <t>Inflammatix, Inc.</t>
  </si>
  <si>
    <t>Inflammatix develops novel molecular diagnostics for acute infections and sepsis that work by reading the immune system.</t>
  </si>
  <si>
    <t>Khosla Ventures, StartX (Stanford-StartX Fund)</t>
  </si>
  <si>
    <t>Northpond Ventures, Think.Health</t>
  </si>
  <si>
    <t>Grey Sky Venture Partners, Khosla Ventures, Northpond Ventures, Think.Health</t>
  </si>
  <si>
    <t>D1 Capital Partners, Khosla Ventures, Northpond Ventures, OSF Ventures, Think.Health</t>
  </si>
  <si>
    <t>Airwallex</t>
  </si>
  <si>
    <t>http://www.airwallex.com</t>
  </si>
  <si>
    <t>https://www.crunchbase.com/organization/airwallex</t>
  </si>
  <si>
    <t>Airwallex Limited</t>
  </si>
  <si>
    <t>Airwallex is the leading financial technology platform for modern businesses growing beyond borders</t>
  </si>
  <si>
    <t>Gobi Partners, Gravity Venture Capital</t>
  </si>
  <si>
    <t>Gobi Partners, Mastercard, Sequoia Capital, Tencent</t>
  </si>
  <si>
    <t>Central Capital Ventura, Hillhouse Investment, Horizons Ventures, Sequoia Capital China, Square Peg Capital, Tencent</t>
  </si>
  <si>
    <t>DST Global, Gobi Partners, Hermitage Capital, Hillhouse Investment, Horizons Ventures, Sequoia Capital China, Square Peg Capital, Tencent</t>
  </si>
  <si>
    <t>1835i Ventures, DST Global, Hillhouse Investment, Horizons Ventures, Salesforce Ventures, Sequoia Capital China, Tencent</t>
  </si>
  <si>
    <t>1835i Ventures, DST Global, G Squared, Lone Pine Capital, Salesforce Ventures, Sequoia Capital China, Vetamer</t>
  </si>
  <si>
    <t>Helix</t>
  </si>
  <si>
    <t>http://www.helix.com</t>
  </si>
  <si>
    <t>https://www.crunchbase.com/organization/helix</t>
  </si>
  <si>
    <t>Helix OpCo LLC</t>
  </si>
  <si>
    <t>Helix is a population genomics company that is working to advance genomics research and integrate genomic data into clinical care.</t>
  </si>
  <si>
    <t>Illumina, LaunchCapital, Mayo Clinic, Sutter Hill Ventures, Warburg Pincus</t>
  </si>
  <si>
    <t>DFJ Growth, Illumina, Kleiner Perkins, Mayo Clinic, Sutter Hill Ventures, Temasek Holdings, Warburg Pincus</t>
  </si>
  <si>
    <t>DFJ Growth, Kleiner Perkins, Mayo Clinic Ventures, Temasek Holdings, Warburg Pincus</t>
  </si>
  <si>
    <t>ujet.cx</t>
  </si>
  <si>
    <t>https://ujet.cx</t>
  </si>
  <si>
    <t>https://www.crunchbase.com/organization/ujet</t>
  </si>
  <si>
    <t>UJET, Inc.</t>
  </si>
  <si>
    <t>ujet.cx is a cloud contact center platform specializing in business process outsourcing solutions.</t>
  </si>
  <si>
    <t>DCM Ventures, Relay Ventures, Resolute Ventures</t>
  </si>
  <si>
    <t>Comerica Incorporated, DCM Ventures, Kleiner Perkins, Relay Ventures, Resolute Ventures</t>
  </si>
  <si>
    <t>Citi Ventures, DCM Ventures, Google Ventures, Kleiner Perkins</t>
  </si>
  <si>
    <t>Citi Ventures, DCM Ventures, Ericsson Ventures, Google Ventures, Kleiner Perkins, Resolute Ventures, Sapphire Ventures</t>
  </si>
  <si>
    <t>Carro</t>
  </si>
  <si>
    <t>http://carro.sg/</t>
  </si>
  <si>
    <t>https://www.crunchbase.com/organization/carro</t>
  </si>
  <si>
    <t>Trusty Cars Pte Ltd</t>
  </si>
  <si>
    <t>Carro is an online used car marketplace that offers a wide range of services for buying a car.</t>
  </si>
  <si>
    <t>Alpha JWC Ventures, Battery Road Digital Holdings, Coffee Ventures, GMO VenturePartners, Golden Gate Ventures, Quest Ventures, Singtel Innov8, Skystar Capital, Venturra</t>
  </si>
  <si>
    <t>Alpha JWC Ventures, B Capital, Golden Gate Ventures, Insignia Ventures Partners, K3 Ventures, Manik Arora, SBVA, Singtel Innov8, Venturra</t>
  </si>
  <si>
    <t>Bossanova Investimentos, EV Growth, Endeavor Catalyst, Ion Pacific, MSIG Holdings Vietnam, SoftBank Vision Fund</t>
  </si>
  <si>
    <t>YOOBIC</t>
  </si>
  <si>
    <t>http://www.yoobic.com</t>
  </si>
  <si>
    <t>https://www.crunchbase.com/organization/yoobic</t>
  </si>
  <si>
    <t>YOOBIC Ltd</t>
  </si>
  <si>
    <t>YOOBIC is an all-in-one platform for the deskless workforce to optimize communication, training, and process management.</t>
  </si>
  <si>
    <t>Petribox</t>
  </si>
  <si>
    <t>Felix Capital</t>
  </si>
  <si>
    <t>Felix Capital, Insight Partners</t>
  </si>
  <si>
    <t>BNF Capital, Felix Capital, Highland Europe, Insight Partners</t>
  </si>
  <si>
    <t>SigTuple</t>
  </si>
  <si>
    <t>https://www.sigtuple.com</t>
  </si>
  <si>
    <t>https://www.crunchbase.com/organization/sigtuple</t>
  </si>
  <si>
    <t>SigTuple Technologies Private Limited</t>
  </si>
  <si>
    <t>SigTuple builds intelligent solutions for medical diagnosis using state of the art machine learning techniques.</t>
  </si>
  <si>
    <t>Accele Venture Partners, Binny Bansal, Sachin Bansal</t>
  </si>
  <si>
    <t>Accel, Amit Singhal, Axilor Ventures, Binny Bansal, Chiratae Ventures, Endiya Partners, IDG Capital, Kris Gopalakrishnan, Pi Ventures, S.D. Shibulal, Sachin Bansal, Venture Highway</t>
  </si>
  <si>
    <t>Accel, Axilor Ventures, Binny Bansal, Chiratae Ventures, Endiya Partners, IDG Capital, Pi Ventures, Trifecta Capital, Venture Highway</t>
  </si>
  <si>
    <t>Accel, Binny Bansal, Chiratae Ventures, Pi Ventures, Trifecta Capital Advisors</t>
  </si>
  <si>
    <t>Ceres Imaging</t>
  </si>
  <si>
    <t>http://www.ceresimaging.net/</t>
  </si>
  <si>
    <t>https://www.crunchbase.com/organization/ceres-imaging</t>
  </si>
  <si>
    <t>Ceres Imaging, Inc</t>
  </si>
  <si>
    <t>Ceres Imaging is a SaaS-based aerial spectral imagery and analytics company that serves farmers and agribusinesses.</t>
  </si>
  <si>
    <t>LaunchCapital, Silicon Badia, Wally Wang</t>
  </si>
  <si>
    <t>Romulus Capital</t>
  </si>
  <si>
    <t>Insight Partners, Romulus Capital</t>
  </si>
  <si>
    <t>B37 Ventures, Insight Partners, REMUS Capital, XTX Ventures</t>
  </si>
  <si>
    <t>Netradyne</t>
  </si>
  <si>
    <t>http://www.netradyne.com</t>
  </si>
  <si>
    <t>https://www.crunchbase.com/organization/netradyne</t>
  </si>
  <si>
    <t>Netradyne engages in improving fleet safety through computer vision and in-depth data analysis.</t>
  </si>
  <si>
    <t>Reliance Industries</t>
  </si>
  <si>
    <t>M12 - Microsoft's Venture Fund, Point72 Ventures, Reliance Industrial Investments and Holdings</t>
  </si>
  <si>
    <t>M12 - Microsoft's Venture Fund, Point72 Ventures, SoftBank Vision Fund</t>
  </si>
  <si>
    <t>Virta Health</t>
  </si>
  <si>
    <t>http://virtahealth.com</t>
  </si>
  <si>
    <t>https://www.crunchbase.com/organization/virta</t>
  </si>
  <si>
    <t>Virta Health Corp</t>
  </si>
  <si>
    <t>Virta delivers a clinically-proven treatment to reverse type 2 diabetes and other chronic metabolic diseases.</t>
  </si>
  <si>
    <t>Allen &amp; Company, Bronze Investments, CG Health Ventures, Caffeinated Capital, Creandum, Great Oaks Venture Capital, Max Levchin, Obvious Ventures, PayPal, Redmile Group, Rock Health Capital, Spencer Rascoff, Venrock</t>
  </si>
  <si>
    <t>Caffeinated Capital, Creandum, Founders Fund, Obvious Ventures, Playground Global, SciFi VC, Venrock</t>
  </si>
  <si>
    <t>Caffeinated Capital, Sequoia Capital Global Equities</t>
  </si>
  <si>
    <t>Upside</t>
  </si>
  <si>
    <t>https://upside.com</t>
  </si>
  <si>
    <t>https://www.crunchbase.com/organization/upside-2</t>
  </si>
  <si>
    <t>Upside Services, Inc.</t>
  </si>
  <si>
    <t>Upside is a two-sided marketplace focused on driving value to all points of brick and mortar commerce.</t>
  </si>
  <si>
    <t>Builders VC</t>
  </si>
  <si>
    <t>Bessemer Venture Partners, Builders VC, General Catalyst</t>
  </si>
  <si>
    <t>Turvo</t>
  </si>
  <si>
    <t>https://www.turvo.com/</t>
  </si>
  <si>
    <t>https://www.crunchbase.com/organization/turvo</t>
  </si>
  <si>
    <t>Turvo Inc.</t>
  </si>
  <si>
    <t>Turvo is a real-time collaborative logistics platform that connects anyone, anywhere to move things.</t>
  </si>
  <si>
    <t>Aaron Levie, Eva Ho, Felicis, Gokul Rajaram, Kevin Nazemi, Ravi Venkatesan, Slow Ventures, Tony Fadell, Upside Partnership</t>
  </si>
  <si>
    <t>Aaron Levie, Activant Capital, Felicis, Slow Ventures, Tony Fadell, Upside Partnership</t>
  </si>
  <si>
    <t>Activant Capital, Felicis, Future Shape, G2 Venture Partners, Industry Ventures, Mubadala Capital Ventures, Next47, Upside Partnership</t>
  </si>
  <si>
    <t>Wanduoduo</t>
  </si>
  <si>
    <t>https://www.wanduoduo.com/</t>
  </si>
  <si>
    <t>https://www.crunchbase.com/organization/wanduoduo</t>
  </si>
  <si>
    <t>Beijing Xin Gengyuan Technology Development Co., Ltd.</t>
  </si>
  <si>
    <t>Wanduoduo is an online platform that provides high-end toys for rent.</t>
  </si>
  <si>
    <t>GSR Ventures, Hike Capital, IDG Capital, Lightspeed Venture Partners</t>
  </si>
  <si>
    <t>Solv</t>
  </si>
  <si>
    <t>https://www.solvhealth.com</t>
  </si>
  <si>
    <t>https://www.crunchbase.com/organization/solv</t>
  </si>
  <si>
    <t>HMFDF, Inc.</t>
  </si>
  <si>
    <t>Solv is a digital platform which allows patients to book same-day doctor’s appointments and urgent care visits.</t>
  </si>
  <si>
    <t>Aspect Ventures, Benchmark, Malay Gandhi, Paul Levine</t>
  </si>
  <si>
    <t>Aspect Ventures, Benchmark, Greylock</t>
  </si>
  <si>
    <t>Acrew Capital, Ayori Selassie, Benchmark, Corner Ventures, Greylock, Rethink Impact</t>
  </si>
  <si>
    <t>Lygos</t>
  </si>
  <si>
    <t>http://www.lygos.com</t>
  </si>
  <si>
    <t>https://www.crunchbase.com/organization/lygos</t>
  </si>
  <si>
    <t>Lygos, Inc.</t>
  </si>
  <si>
    <t>Lygos provides biotechnology solutions for today’s renewable chemical challenges.</t>
  </si>
  <si>
    <t>10x Group, Brainchild Holdings, CSC Upshot, Fifty Years, Four Cities Capital, FundersClub, Y Combinator</t>
  </si>
  <si>
    <t>#Angels, First Round Capital, IA Ventures, Louis Beryl, OS Fund, Vast Ventures, Y Combinator</t>
  </si>
  <si>
    <t>Fifty Years, First Round Capital, IA Ventures, OS Fund, Y Combinator</t>
  </si>
  <si>
    <t>FogPharma</t>
  </si>
  <si>
    <t>http://www.fogpharma.com</t>
  </si>
  <si>
    <t>https://www.crunchbase.com/organization/fog-pharmaceuticals</t>
  </si>
  <si>
    <t>Fog Pharmaceuticals, Inc.</t>
  </si>
  <si>
    <t>FogPharma is a biopharmaceutical firm that develops precision medicines for the vast majority of therapeutic targets.</t>
  </si>
  <si>
    <t>Deerfield</t>
  </si>
  <si>
    <t>6 Dimensions Capital, Blue Pool Capital, Deerfield Capital Management, Google Ventures, Horizons Ventures, Leerink Partners, Nan Fung Group, WuXi AppTec</t>
  </si>
  <si>
    <t>6 Dimensions Capital, Blue Pool Capital, Casdin Capital, Cormorant Asset Management, Deerfield, Farallon Capital Management, Google Ventures, HBM Healthcare Investments AG, Invus, T. Rowe Price, venBio Partners</t>
  </si>
  <si>
    <t>ARCH Venture Partners, Casdin Capital, Cormorant Asset Management, Deerfield, Farallon Capital Management, Fidelity, Google Ventures, HBM Healthcare Investments AG, Invus, T. Rowe Price, The Pags Group, Zhenjiang Milky Way Venture Investment, venBio Partners</t>
  </si>
  <si>
    <t>ARCH Venture Partners, Alex Gorsky, Catalio Capital Management, Cormorant Asset Management, Farallon Capital Management, Fidelity, Foresite Capital, General Catalyst, Google Ventures, Invus, Marshall Wace, Milky Way Ventures, Nextech Invest, RA Capital Management, Rock Springs Capital, Samsara BioCapital, Sixty Degree Capital, SymBiosis, T. Rowe Price, venBio Partners</t>
  </si>
  <si>
    <t>RapidSOS</t>
  </si>
  <si>
    <t>https://rapidsos.com</t>
  </si>
  <si>
    <t>https://www.crunchbase.com/organization/rapidsos</t>
  </si>
  <si>
    <t>RapidSOS, Inc.</t>
  </si>
  <si>
    <t>RapidSOS is an intelligent safety platform that connects devices, apps, and sensors for safety agents.</t>
  </si>
  <si>
    <t>A3Ventures, Castor Ventures, Dennis Patrick, FOUNDER.org, Highland Capital Partners, Julius Genachowski, Motorola Solutions Venture Capital, Responder Ventures, The Westly Group, Tom Wheeler, Two Sigma Ventures, iLab Ventures</t>
  </si>
  <si>
    <t>Alumni Ventures, CSAA Insurance Group, Forté Ventures, Highland Capital Partners, M12 - Microsoft's Venture Fund, Playground Global, Ralph de la Vega, The Westly Group, Two Sigma Ventures</t>
  </si>
  <si>
    <t>Alumni Ventures, Insight Partners</t>
  </si>
  <si>
    <t>Groundspeed Analytics</t>
  </si>
  <si>
    <t>http://groundspeed.com/</t>
  </si>
  <si>
    <t>https://www.crunchbase.com/organization/groundspeed-analytics</t>
  </si>
  <si>
    <t>Groundspeed Analytics, Inc.</t>
  </si>
  <si>
    <t>Groundspeed Analytics accelerates commercial insurance performance with the power of machine learning and artificial intelligence.</t>
  </si>
  <si>
    <t>ManchesterStory Group, Michigan Angel Fund, Service Provider Capital, Tappan Hill Ventures</t>
  </si>
  <si>
    <t>Oak HC/FT</t>
  </si>
  <si>
    <t>Insight Partners, Oak HC/FT</t>
  </si>
  <si>
    <t>Pavilion Data Systems, Inc.</t>
  </si>
  <si>
    <t>https://pavilion.io</t>
  </si>
  <si>
    <t>https://www.crunchbase.com/organization/pavilion-data</t>
  </si>
  <si>
    <t>Pavilion Data Systems Inc.</t>
  </si>
  <si>
    <t>Delivers unmatched performance, density, &amp; ultra-low latency at scale, w/out the cost &amp; complexity of traditional storage via nextgen flash</t>
  </si>
  <si>
    <t>Artiman Ventures, Kleiner Perkins</t>
  </si>
  <si>
    <t>Artiman Ventures, DAG Ventures, Kleiner Perkins, Korea Investment Partners, RPS Ventures, SK Telecom, Taiwania Capital Management Corporation, Tyche Partners</t>
  </si>
  <si>
    <t>Artiman Ventures, DAG Ventures, Gaingels, Kleiner Perkins, Korea Investment Partners, Liberty Street Funds, Mirae Asset, RPS Ventures, SK Telecom Ventures, Tyche Partners</t>
  </si>
  <si>
    <t>Saildrone</t>
  </si>
  <si>
    <t>https://www.saildrone.com</t>
  </si>
  <si>
    <t>https://www.crunchbase.com/organization/saildrone</t>
  </si>
  <si>
    <t>Saildrone Inc.</t>
  </si>
  <si>
    <t>Saildrone manufactures and operates a fleet of the capable and proven unmanned surface vehicles.</t>
  </si>
  <si>
    <t>The Schmidt Family Foundation</t>
  </si>
  <si>
    <t>Capricorn Investment Group, Graph Ventures, Haystack, Lux Capital, Social Capital</t>
  </si>
  <si>
    <t>Capricorn Investment Group, Exor Ventures, Horizons Ventures, Lux Capital, Social Capital, The Schmidt Family Foundation, Tribe Capital</t>
  </si>
  <si>
    <t>Bond, CCIX Global, Capricorn Investment Group, Crowley Maritime, Emerson Collective, Haystack, Lux Capital, Sand Hill Angels, Social Capital, Standard Investment, Tribe Capital, XN-Ventures</t>
  </si>
  <si>
    <t>Yellowbrick Data</t>
  </si>
  <si>
    <t>https://yellowbrick.com</t>
  </si>
  <si>
    <t>https://www.crunchbase.com/organization/yellowbrick-data</t>
  </si>
  <si>
    <t>Yellowbrick Data, Inc.</t>
  </si>
  <si>
    <t>Yellowbrick Data empowers companies to make faster decisions with all of their data.</t>
  </si>
  <si>
    <t>Google Ventures, Menlo Ventures, Samsung Ventures, Third Point Ventures, Threshold</t>
  </si>
  <si>
    <t>DFJ Growth, Menlo Ventures, Next47</t>
  </si>
  <si>
    <t>BMW i Ventures, DFJ Growth, Google Ventures, IVP, Menlo Ventures, Next47, Samsung Ventures, Third Point Ventures, Threshold</t>
  </si>
  <si>
    <t>Nurx</t>
  </si>
  <si>
    <t>https://www.nurx.com/</t>
  </si>
  <si>
    <t>https://www.crunchbase.com/organization/nurx</t>
  </si>
  <si>
    <t>Nurx Inc.</t>
  </si>
  <si>
    <t>Nurx is a digital healthcare company offering 10 services across reproductive health, at-home testing, dermatology, migraine care, and more.</t>
  </si>
  <si>
    <t>CSC Upshot, Panos Papadopoulos, SVA, Y Combinator</t>
  </si>
  <si>
    <t>Lowercase Capital</t>
  </si>
  <si>
    <t>#Angels, Fifty Years, Kevin Mahaffey, Union Square Ventures, Varsha Rao</t>
  </si>
  <si>
    <t>Kleiner Perkins, Lowercase Capital, Union Square Ventures, Y Combinator</t>
  </si>
  <si>
    <t>Alumni Ventures, Dreamers VC, Fifty Years, Green D Ventures, Kleiner Perkins, Lowercase Capital, Reproductive Health Investors Alliance, TriplePoint Capital, Union Square Ventures</t>
  </si>
  <si>
    <t>Insider</t>
  </si>
  <si>
    <t>https://useinsider.com</t>
  </si>
  <si>
    <t>https://www.crunchbase.com/organization/useinsider</t>
  </si>
  <si>
    <t>Sosyo Plus Bilgi Bilişim Tekn. Dan. Hiz. Tic. A.Ş.</t>
  </si>
  <si>
    <t>Insider enables marketers to connect customer data across channels, predict behavior with AI, and individualize cross-channel experiences.</t>
  </si>
  <si>
    <t>Galata Business Angels</t>
  </si>
  <si>
    <t>Aslanoba Capital</t>
  </si>
  <si>
    <t>212, Doğan Holding, Wamda Capital</t>
  </si>
  <si>
    <t>Doğan Holding, Peak XV Partners, Wamda Capital</t>
  </si>
  <si>
    <t>Endeavor Catalyst, Peak XV Partners, Riverwood Capital, Sequoia Capital, Wamda Capital</t>
  </si>
  <si>
    <t>212, ESPRO Investment, Endeavor Catalyst, Esas Private Equity, Peak XV Partners, Qatar Investment Authority, Riverwood Capital, Wamda Capital</t>
  </si>
  <si>
    <t>Seeq</t>
  </si>
  <si>
    <t>http://seeq.com</t>
  </si>
  <si>
    <t>https://www.crunchbase.com/organization/seeq</t>
  </si>
  <si>
    <t>Seeq Corporation</t>
  </si>
  <si>
    <t>Seeq is a software company that accelerates industrial process analytics for process manufacturing data.</t>
  </si>
  <si>
    <t>Clear Fir Partners, Gaylord Kellogg, John Meisenbach, Madrona, Second Avenue Partners</t>
  </si>
  <si>
    <t>Altira Group, Chevron Technology Ventures, Next47, Second Avenue Partners</t>
  </si>
  <si>
    <t>Altira Group, Chevron Technology Ventures, Cisco Investments, Insight Partners, Saudi Aramco Energy Ventures, Second Avenue Partners</t>
  </si>
  <si>
    <t>bonify</t>
  </si>
  <si>
    <t>https://www.bonify.de</t>
  </si>
  <si>
    <t>https://www.crunchbase.com/organization/bonify</t>
  </si>
  <si>
    <t>Forteil GmbH</t>
  </si>
  <si>
    <t>Bonify is a Fintech startup based in Berlin that offers credit scoring tools and services to its users.</t>
  </si>
  <si>
    <t>DN Capital, HW Capital, Index Ventures</t>
  </si>
  <si>
    <t>DN Capital, HW Capital, Index Ventures, Mosaic Ventures, Ribbit Capital, Tamaz Georgadze</t>
  </si>
  <si>
    <t>DN Capital, Mosaic Ventures, Mouro Capital, Ribbit Capital</t>
  </si>
  <si>
    <t>DN Capital, Experian Ventures, Mosaic Ventures, Mouro Capital, Ribbit Capital</t>
  </si>
  <si>
    <t>Seer</t>
  </si>
  <si>
    <t>https://seer.bio/</t>
  </si>
  <si>
    <t>https://www.crunchbase.com/organization/seer-b1f0</t>
  </si>
  <si>
    <t>Seer, Inc.</t>
  </si>
  <si>
    <t>Seer is a biotechnology company that offers tools and solutions related to the field of proteomics.</t>
  </si>
  <si>
    <t>Emerson Collective, Invus, Maverick Ventures</t>
  </si>
  <si>
    <t>Aju IB Investment, Emerson Collective, Invus, Maverick Ventures, Wing Venture Capital</t>
  </si>
  <si>
    <t>Aju IB Investment, Emerson Collective, Invus, Maverick Ventures, T. Rowe Price, Wing Venture Capital, aMoon Fund</t>
  </si>
  <si>
    <t>Semmle</t>
  </si>
  <si>
    <t>http://semmle.com/</t>
  </si>
  <si>
    <t>https://www.crunchbase.com/organization/semmle</t>
  </si>
  <si>
    <t>Semmle Ltd</t>
  </si>
  <si>
    <t>Semmle develops an engineering analytics platform to manage the software development process.</t>
  </si>
  <si>
    <t>Semmle Capital Partners</t>
  </si>
  <si>
    <t>Accel, Semmle Capital Partners</t>
  </si>
  <si>
    <t>Accel, Work-Bench</t>
  </si>
  <si>
    <t>Vium</t>
  </si>
  <si>
    <t>http://www.vium.com</t>
  </si>
  <si>
    <t>https://www.crunchbase.com/organization/mousera</t>
  </si>
  <si>
    <t>Vium, Inc.</t>
  </si>
  <si>
    <t>Vium is a biotechnology company that develops digital biomarkers to transform preclinical research and animal welfare.</t>
  </si>
  <si>
    <t>Jim Greer, Pathfinder</t>
  </si>
  <si>
    <t>DCVC, Founders Fund, Lux Capital, Proteus Digital Health</t>
  </si>
  <si>
    <t>DCVC, Dolby Family Ventures, Founders Fund, Future Shape, Lux Capital</t>
  </si>
  <si>
    <t>Nozomi Networks</t>
  </si>
  <si>
    <t>http://nozominetworks.com</t>
  </si>
  <si>
    <t>https://www.crunchbase.com/organization/nozomi-networks</t>
  </si>
  <si>
    <t>Nozomi Networks Inc.</t>
  </si>
  <si>
    <t>Nozomi Networks is a cybersecurity company specializing in operational technology and IoT security for critical infrastructure.</t>
  </si>
  <si>
    <t>GGV Capital, Lux Capital, Planven Entrepreneur Ventures</t>
  </si>
  <si>
    <t>Energize Capital, GGV Capital, Lux Capital, Planven Entrepreneur Ventures, THI Investments</t>
  </si>
  <si>
    <t>Forward Investments, Honeywell Ventures, In-Q-Tel, Johnson Controls, Keysight Technologies, Porsche Ventures, Telefónica Innovation Ventures, Triangle Peak Partners</t>
  </si>
  <si>
    <t>Activate Capital Partners, Energize Capital, Forward Investments, GGV Capital, Honeywell Ventures, In-Q-Tel, Johnson Controls, Keysight Technologies, Lux Capital, Mitsubishi Electric, Planven Investments, Porsche Ventures, Samsung Ventures, Schneider Electric, Telefónica Innovation Ventures, Triangle Peak Partners</t>
  </si>
  <si>
    <t>Yellowbrick Learning</t>
  </si>
  <si>
    <t>http://www.yellowbrick.co</t>
  </si>
  <si>
    <t>https://www.crunchbase.com/organization/qubed</t>
  </si>
  <si>
    <t>Yellowbrick Learning, Inc.</t>
  </si>
  <si>
    <t>Yellowbrick is an online education leader within the creative arts, media and entertainment fields.</t>
  </si>
  <si>
    <t>Condé Nast, University Ventures</t>
  </si>
  <si>
    <t>DFJ Growth, Next47</t>
  </si>
  <si>
    <t>Immuta</t>
  </si>
  <si>
    <t>http://www.immuta.com/</t>
  </si>
  <si>
    <t>https://www.crunchbase.com/organization/immuta</t>
  </si>
  <si>
    <t>Immuta, Inc.</t>
  </si>
  <si>
    <t>The Immuta Data Security Platform provides sensitive data discovery, security and access control, and data activity monitoring.</t>
  </si>
  <si>
    <t>Ascot Capital Partners, Blu Venture Investors, Conversion Capital, General Advance, J. Hunt Holdings, Sequoia Apps</t>
  </si>
  <si>
    <t>Conversion Capital, Drive Capital, General Advance, Greycroft, Ohio Innovation Fund</t>
  </si>
  <si>
    <t>Citi Ventures, DFJ Growth, Dell Technologies Capital, Drive Capital, General Advance, Greycroft, Ohio Innovation Fund</t>
  </si>
  <si>
    <t>Citi Ventures, DFJ Growth, Dell Technologies Capital, Drive Capital, Greycroft, Intel Capital, Ohio Innovation Fund, Ten Eleven Ventures</t>
  </si>
  <si>
    <t>Citi Ventures, DFJ Growth, Dell Technologies Capital, Greenspring Associates, Intel Capital, March Capital, NGP Capital, Okta Ventures, Ten Eleven Ventures, Wipro Ventures, Wormhole Capital</t>
  </si>
  <si>
    <t>DFJ Growth, Dell Technologies Capital, Intel Capital, International Airlines Group (IAG), March Capital, NightDragon, Snowflake Ventures, StepStone Group, Ten Eleven Ventures, Wipro Ventures</t>
  </si>
  <si>
    <t>Mindstrong Health</t>
  </si>
  <si>
    <t>https://mindstrong.com</t>
  </si>
  <si>
    <t>https://www.crunchbase.com/organization/mindstrong-health</t>
  </si>
  <si>
    <t>Mindstrong Psychology, Ltd.</t>
  </si>
  <si>
    <t>Mindstrong is a virtual mental health platform.</t>
  </si>
  <si>
    <t>ARCH Venture Partners, Berggruen Holdings, Foresite Capital, One Mind Brain Health Impact Fund, Optum Ventures</t>
  </si>
  <si>
    <t>ARCH Venture Partners, Bezos Expeditions, Decheng Capital, Foresite Capital, Optum Ventures</t>
  </si>
  <si>
    <t>8VC, ARCH Venture Partners, Bezos Expeditions, Foresite Capital, General Catalyst, Human Capital, Optum Ventures, What If Ventures</t>
  </si>
  <si>
    <t>Ledger</t>
  </si>
  <si>
    <t>https://www.ledger.com</t>
  </si>
  <si>
    <t>https://www.crunchbase.com/organization/ledger-2</t>
  </si>
  <si>
    <t>Ledger SAS</t>
  </si>
  <si>
    <t>Ledger provides security and infrastructure solutions to critical digital assets for consumers and institutional investors.</t>
  </si>
  <si>
    <t>Nicolas Louvet</t>
  </si>
  <si>
    <t>AdUX, Alain Tingaud, Fred Potter, Hard Yaka, Nicolas Louvet, Pascal Gauthier, Thibaut Faurès Fustel de Coulanges, XAnge</t>
  </si>
  <si>
    <t>ACI Capital, CapHorn Invest, Digital Currency Group, GDTRE, Kima Ventures, Libertas Capital, MAIF Avenir, Nicolas Pinto, The Whittemore Collection, Wicklow Capital, XAnge</t>
  </si>
  <si>
    <t>Boost VC, CapHorn Invest, Cathay Innovation, Digital Currency Group, Draper Associates, Draper Dragon, FirstMark, GDTRE, Korelya Capital, Molten Ventures, XAnge</t>
  </si>
  <si>
    <t>10T Holdings, Alliance Entreprendre, Animoca Brands, Ascendant Capital, CITA Investissement, CapHorn Invest, Cardinal Capital Partners, Cathay Innovation, Crypto.com Capital, Crédit Agricole Centre Loire, Cygni Capital, Digital Currency Group, Draper Associates, Draper Dragon, Fabric Ventures, Felix Capital, FirstMark, Global Founders Capital, Groupe Arnault, Inherent Group, Korelya Capital, Libertus Capital, MACSF, Marcy Venture Partners, Maze, Molten Ventures, Patrick Amiel, Rosemoor Capital Management LLC, Scott Galloway, Techmind, Tekne Capital, Uphold, Warburg Serres Investments, Wicklow Capital, iAngels</t>
  </si>
  <si>
    <t>Talkdesk</t>
  </si>
  <si>
    <t>http://talkdesk.com</t>
  </si>
  <si>
    <t>https://www.crunchbase.com/organization/talkdesk</t>
  </si>
  <si>
    <t>Talkdesk, Inc.</t>
  </si>
  <si>
    <t>Talkdesk offers an enterprise contact center platform that allows companies to make the customer experience a competitive advantage.</t>
  </si>
  <si>
    <t>500 Global, Storm Ventures</t>
  </si>
  <si>
    <t>Storm Ventures, Threshold</t>
  </si>
  <si>
    <t>Threshold, Viking Global Investors</t>
  </si>
  <si>
    <t>Franklin Templeton, Lead Edge Capital, Skip Capital, Threshold, Top Tier Capital Partners, Viking Global Investors, Willoughby Capital</t>
  </si>
  <si>
    <t>Alpha Square Group, Amity Ventures, Franklin Templeton, TI Platform Management, Top Tier Capital Partners, Viking Global Investors, Whale Rock Capital Management, Willoughby Capital</t>
  </si>
  <si>
    <t>BestSign</t>
  </si>
  <si>
    <t>https://www.bestsign.cn</t>
  </si>
  <si>
    <t>https://www.crunchbase.com/organization/bestsign</t>
  </si>
  <si>
    <t>Hangzhou BestSign Network Technology Co.,Ltd.</t>
  </si>
  <si>
    <t>BestSign is the industry's leading online electronic signature, electronic contract signing and electronic signature cloud service platform.</t>
  </si>
  <si>
    <t>DCM Ventures, Matrix</t>
  </si>
  <si>
    <t>5Y Capital, DCM Ventures, Matrix Partners China, Shunwei Capital, WPS Office</t>
  </si>
  <si>
    <t>5Y Capital, DCM Ventures, Matrix Partners China, Tiger Global Management</t>
  </si>
  <si>
    <t>Primer</t>
  </si>
  <si>
    <t>https://primer.ai</t>
  </si>
  <si>
    <t>https://www.crunchbase.com/organization/primer-7cbe</t>
  </si>
  <si>
    <t>PRIMER TECHNOLOGIES, INC.</t>
  </si>
  <si>
    <t>Primer develops a text analytics solution designed to automate the analysis of textual data.</t>
  </si>
  <si>
    <t>Avalon Ventures, Lux Capital</t>
  </si>
  <si>
    <t>AME Cloud Ventures, Amplify Partners, Avalon, Bloomberg Beta, Crosslink Capital, In-Q-Tel, Jason Franklin, Lux Capital, Mubadala Capital Ventures, Section 32</t>
  </si>
  <si>
    <t>Addition, Amplify Partners, Avalon Ventures, Bloomberg Beta, Crumpton Ventures, DCVC, In-Q-Tel, J2 Ventures, Lux Capital, Sands Capital Ventures, Section 32, Steadfast Capital</t>
  </si>
  <si>
    <t>Addition, US Innovative Technology Fund</t>
  </si>
  <si>
    <t>Axio Biosolutions</t>
  </si>
  <si>
    <t>http://www.axiobio.com</t>
  </si>
  <si>
    <t>https://www.crunchbase.com/organization/axio-biosolutions-private-limited</t>
  </si>
  <si>
    <t>Axio Biosolutions Private Limited</t>
  </si>
  <si>
    <t>Axio is a medtech R&amp;D and Manufacturing Company focused on Advanced surgical and woundcare products based on novel biomaterials.</t>
  </si>
  <si>
    <t>GVFL</t>
  </si>
  <si>
    <t>Accel, Chiratae Ventures, RNT Capital</t>
  </si>
  <si>
    <t>Mabl</t>
  </si>
  <si>
    <t>https://www.mabl.com/</t>
  </si>
  <si>
    <t>https://www.crunchbase.com/organization/mabl</t>
  </si>
  <si>
    <t>mabl Inc.</t>
  </si>
  <si>
    <t>Mabl is an intelligent test automation provider that maintains tests and identifies regressions for quality engineering.</t>
  </si>
  <si>
    <t>Amplify Partners, CRV</t>
  </si>
  <si>
    <t>Amplify Partners, CRV, Google Ventures</t>
  </si>
  <si>
    <t>Amplify Partners, CRV, Google Ventures, Presidio Ventures, Vista Equity Partners</t>
  </si>
  <si>
    <t>Structo</t>
  </si>
  <si>
    <t>http://structo3d.com</t>
  </si>
  <si>
    <t>https://www.crunchbase.com/organization/structo</t>
  </si>
  <si>
    <t>Structo Pte. Ltd.</t>
  </si>
  <si>
    <t>Structo is a manufacturer of dental appliances.</t>
  </si>
  <si>
    <t>National Research Foundation, Wavemaker Partners</t>
  </si>
  <si>
    <t>EDBI, GGV Capital, Pavilion Capital, Wavemaker Partners</t>
  </si>
  <si>
    <t>Phenom</t>
  </si>
  <si>
    <t>https://www.phenom.com</t>
  </si>
  <si>
    <t>https://www.crunchbase.com/organization/phenom-people</t>
  </si>
  <si>
    <t>Phenom People, Inc.</t>
  </si>
  <si>
    <t>Phenom empowers global enterprises to hire faster, develop better &amp; retain longer with its intelligent talent experience platform.</t>
  </si>
  <si>
    <t>Karlani Capital, Sierra Ventures, Sigma Prime Ventures</t>
  </si>
  <si>
    <t>AXA Venture Partners, Omidyar Technology Ventures, Sierra Ventures, Sigma Prime Ventures</t>
  </si>
  <si>
    <t>AXA Venture Partners, AllianceBernstein, Karlani Capital, Omidyar Technology Ventures, Sierra Ventures, Sigma Prime Ventures, Westbridge Capital</t>
  </si>
  <si>
    <t>B Capital, Dragoneer Investment Group, GoldenArc Capital, OMERS Growth Equity</t>
  </si>
  <si>
    <t>SafeBreach</t>
  </si>
  <si>
    <t>http://www.safebreach.com/</t>
  </si>
  <si>
    <t>https://www.crunchbase.com/organization/safebreach</t>
  </si>
  <si>
    <t>SafeBreach Inc.</t>
  </si>
  <si>
    <t>SafeBreach executes active breach scenarios and performs continuous validation to find holes in an environment before an attacker does.</t>
  </si>
  <si>
    <t>Cerca Partners, DTCP, Hewlett Packard Pathfinder, Maverick Ventures Israel, Sequoia Capital Israel, Shlomo Kramer</t>
  </si>
  <si>
    <t>DNX Ventures, DTCP, Emerald Development Managers, Pathfinder, PayPal Ventures, Sequoia Capital Israel</t>
  </si>
  <si>
    <t>DNX Ventures, DTCP, Hewlett Packard Pathfinder, OCV, PayPal Ventures, Sequoia Capital</t>
  </si>
  <si>
    <t>Bright Pixel, Israel Growth Partners, Leumi Partners, Sands Capital Ventures, ServiceNow</t>
  </si>
  <si>
    <t>Cover</t>
  </si>
  <si>
    <t>http://www.cover.com/</t>
  </si>
  <si>
    <t>https://www.crunchbase.com/organization/cover-5</t>
  </si>
  <si>
    <t>Cover Financial, Inc.</t>
  </si>
  <si>
    <t>Cover is an Android and iOS mobile application that allows its users to insure anything by taking a picture of what they need to insure.</t>
  </si>
  <si>
    <t>ACME Capital, CSC Upshot, Cherubic Ventures, Great Oaks Venture Capital, Maveron, SGH CAPITAL, SVA, Shasta Ventures, Social Capital, Sound Ventures, Tencent, UpHonest Capital, Vy Capital, Wei Guo, Y Combinator</t>
  </si>
  <si>
    <t>Exor Ventures, PartnerRe, Social Capital, Y Combinator</t>
  </si>
  <si>
    <t>Exor Ventures, Samsung Ventures, Social Capital, Tribe Capital, Y Combinator</t>
  </si>
  <si>
    <t>Peilian.com</t>
  </si>
  <si>
    <t>https://www.peilian.com/</t>
  </si>
  <si>
    <t>https://www.crunchbase.com/organization/peilian-com</t>
  </si>
  <si>
    <t>Miaoke Information Science and Technology (Shanghai) Co., Ltd.</t>
  </si>
  <si>
    <t>Peilian is an online music education platform based in Shanghai.</t>
  </si>
  <si>
    <t>GSR Ventures</t>
  </si>
  <si>
    <t>GSR Ventures, Long Capital, Orchid Asia Group Management, Tencent</t>
  </si>
  <si>
    <t>BHG Long Hills Capital, GSR Ventures, Long Capital, Orchid Asia Group Management, Tencent, Tiger Global Management</t>
  </si>
  <si>
    <t>Capella Space</t>
  </si>
  <si>
    <t>http://www.capellaspace.com</t>
  </si>
  <si>
    <t>https://www.crunchbase.com/organization/capella-space</t>
  </si>
  <si>
    <t>Capella Space Corp.</t>
  </si>
  <si>
    <t>Capella Space is an information services company that provides on-demand 24/7 SAR data for government and commercial customers.</t>
  </si>
  <si>
    <t>AME Cloud Ventures, DCVC, Dorm Room Fund, Pear VC</t>
  </si>
  <si>
    <t>Blue Ivy Ventures, Spark Capital</t>
  </si>
  <si>
    <t>Alumni Ventures, Artiman Ventures, DCVC, Harmony Partners, Mark Ventures, Spark Capital</t>
  </si>
  <si>
    <t>Alumni Ventures, Cota Capital, DCVC, NightDragon, Palapa Ventures</t>
  </si>
  <si>
    <t>Transit</t>
  </si>
  <si>
    <t>http://transitapp.com</t>
  </si>
  <si>
    <t>https://www.crunchbase.com/organization/transit</t>
  </si>
  <si>
    <t>Transit App, Inc.</t>
  </si>
  <si>
    <t>Transit is a mobile app intended to help its users navigate their cities.</t>
  </si>
  <si>
    <t>FounderFuel</t>
  </si>
  <si>
    <t>Accel, Accomplice, Business Development Bank of Canada, Real Ventures</t>
  </si>
  <si>
    <t>Accel, Alliance Ventures, InMotion Ventures, Prestige Jaguar Land Rover, Real Ventures</t>
  </si>
  <si>
    <t>Cloud9</t>
  </si>
  <si>
    <t>http://cloud9.gg</t>
  </si>
  <si>
    <t>https://www.crunchbase.com/organization/cloud9</t>
  </si>
  <si>
    <t>Cloud9 Esports, Inc.</t>
  </si>
  <si>
    <t>Cloud9 is a professional multi-game esports organization that is based in the Los Angeles, California area.</t>
  </si>
  <si>
    <t>Alexis Ohanian, Andrew Bogut, Antonio Gracias, Brian Singerman, Chamath Palihapitiya, Eldridge Industries, Hunter Pence, Joe Montana, Josh Yguado, Kimbal Musk, Rembrandt Venture Partners, Rick Thompson, Todd Boehly, UTA Ventures</t>
  </si>
  <si>
    <t>Alexis Ohanian, Beverly Hills Sports Council, Craft Ventures, David O. Sacks, Founders Fund, Hunter Pence, Josh Yguado, Michael Ovitz, Raul Fernandez, Signia Venture Partners, World Wrestling Entertainment</t>
  </si>
  <si>
    <t>Eldridge Industries, Founders Fund, Josh Yguado, Reimagined Ventures, Robert Hohman, TrueBridge Capital Partners, Valor Equity Partners</t>
  </si>
  <si>
    <t>Cellink</t>
  </si>
  <si>
    <t>https://cellinktechnologies.com</t>
  </si>
  <si>
    <t>https://www.crunchbase.com/organization/cellink</t>
  </si>
  <si>
    <t>CelLink Corporation</t>
  </si>
  <si>
    <t>CelLink develops a flexible conductive backplane for solar, LED, and battery industries.</t>
  </si>
  <si>
    <t>Bosch Ventures</t>
  </si>
  <si>
    <t>Franklin Templeton</t>
  </si>
  <si>
    <t>BorgWarner, Lear Corporation</t>
  </si>
  <si>
    <t>3M New Ventures, Atreides Management, BMW i Ventures, Bosch Ventures, D1 Capital Partners, Fidelity, Fontinalis Partners, Franklin Templeton, Lear Corporation, Park West Asset Management, T. Rowe Price, Tinicum Venture Partners, Whale Rock Capital Management</t>
  </si>
  <si>
    <t>Kadena</t>
  </si>
  <si>
    <t>http://kadena.io</t>
  </si>
  <si>
    <t>https://www.crunchbase.com/organization/kadena-llc</t>
  </si>
  <si>
    <t>Kadena, LLC.</t>
  </si>
  <si>
    <t>Kadena is a blockchain platform that provides services indefi, NFT, payments, interop, and relays.</t>
  </si>
  <si>
    <t>Asimov Ventures, SVA</t>
  </si>
  <si>
    <t>Asimov Ventures, Breyer Labs, Compound, DTC Capital, Devonshire Investors, Distributed Global, INBlockchain, Limitless Crypto Investments, Multicoin Capital, Primitive Ventures, SVA, Susquehanna International Group (SIG)</t>
  </si>
  <si>
    <t>Scandit</t>
  </si>
  <si>
    <t>http://www.scandit.com</t>
  </si>
  <si>
    <t>https://www.crunchbase.com/organization/scandit</t>
  </si>
  <si>
    <t>Scandit AG</t>
  </si>
  <si>
    <t>Scandit is a technology platform that offers smart data capture and barcode scanning software solutions for its users.</t>
  </si>
  <si>
    <t>Atomico, Google Ventures, NGP Capital</t>
  </si>
  <si>
    <t>Atomico, Forestay Capital, G2 Venture Partners, Google Ventures, Kreos Capital, NGP Capital, Salesforce Ventures, Swisscom Ventures</t>
  </si>
  <si>
    <t>Atomico, Forestay Capital, G2 Venture Partners, Google Ventures, Hammer Team, Kreos Capital, NGP Capital, Schneider Electric, Sony Innovation Fund, Swisscom Ventures, Warburg Pincus</t>
  </si>
  <si>
    <t>Yoco</t>
  </si>
  <si>
    <t>https://www.yoco.com/za</t>
  </si>
  <si>
    <t>https://www.crunchbase.com/organization/yoco</t>
  </si>
  <si>
    <t>Yoco Holdings</t>
  </si>
  <si>
    <t>Yoco is a payments and software platform for small businesses in Africa</t>
  </si>
  <si>
    <t>CRE Venture Capital, Geoffrey D Fink, Hard Yaka, Jean-Pierre Mondalek, Kai-Uwe Ricke, Nicholas Cooper, Wissam Otaky</t>
  </si>
  <si>
    <t>Globivest, Quona Capital, Velocity Capital Fintech Ventures</t>
  </si>
  <si>
    <t>FMO, Futuregrowth Asset Management, Greyhound Capital, Orange Ventures, Partech, Quona Capital, Velocity Capital Fintech Ventures</t>
  </si>
  <si>
    <t>4DX Ventures, Breyer Capital, Dragoneer Investment Group, HOF Capital, Orange Ventures, Partech, Quona Capital, Raba Partnership, TO Ventures Food, UNCOVERED FUND, Velocity Capital Fintech Ventures</t>
  </si>
  <si>
    <t>TrueLayer</t>
  </si>
  <si>
    <t>https://truelayer.com</t>
  </si>
  <si>
    <t>https://www.crunchbase.com/organization/truelayer</t>
  </si>
  <si>
    <t>TrueLayer Limited</t>
  </si>
  <si>
    <t>TrueLayer powers smarter, safer and faster online payments by combining real-time bank payments with financial and identity data.</t>
  </si>
  <si>
    <t>Antonio Tomarchio, Connect Ventures, Eric Nadalin, Federico Pomi, Filippo Privitera, Graph Ventures, Moffu Labs, Simone Brunozzi, Tony Jamous</t>
  </si>
  <si>
    <t>Anthemis, Connect Ventures</t>
  </si>
  <si>
    <t>Anthemis, Connect Ventures, Northzone</t>
  </si>
  <si>
    <t>Anthemis, Mouro Capital, Northzone, Temasek Holdings, Tencent</t>
  </si>
  <si>
    <t>Addition, Anthemis, Connect Ventures, Daniel Graf, David Avgi, Mouro Capital, Northzone, SquareOne Capital, Surojit Chatterjee, Taavet Hinrikus, Temasek Holdings, Tencent, Visionaries Club, Zack Kanter</t>
  </si>
  <si>
    <t>Stripe, Tiger Global Management, Visionaries Club</t>
  </si>
  <si>
    <t>Panda Selected</t>
  </si>
  <si>
    <t>http://www.food-union.net</t>
  </si>
  <si>
    <t>https://www.crunchbase.com/organization/panda-selected</t>
  </si>
  <si>
    <t>Beijing Lianchuang Juxing Catering Management Co., Ltd.</t>
  </si>
  <si>
    <t>Panda Selected is a catering-oriented life service operator that provides for enterprises.</t>
  </si>
  <si>
    <t>DCM Ventures, Red Star Macalline, THE WORLD BANK, Vision Knight Capital</t>
  </si>
  <si>
    <t>DCM Ventures, Tiger Global Management</t>
  </si>
  <si>
    <t>Danke Apartment</t>
  </si>
  <si>
    <t>https://www.dankegongyu.com/</t>
  </si>
  <si>
    <t>https://www.crunchbase.com/organization/danke-apartment</t>
  </si>
  <si>
    <t>Ziwutong (Beijing) Asset Management Co., Ltd.</t>
  </si>
  <si>
    <t>Danke Apartment is a technology-enabled apartment management company.</t>
  </si>
  <si>
    <t>Joy Capital, Kaiwu Capital, Ucommune</t>
  </si>
  <si>
    <t>BAI capital, CMC Capital Group, Gaorong Capital, Joy Capital, Regent Capital, Vision Plus Capital</t>
  </si>
  <si>
    <t>Ant Group, CMC Capital Group, Gaorong Capital, Joy Capital, Primavera Capital Group, Tiger Global Management</t>
  </si>
  <si>
    <t>CMC Capital Group, Primavera Capital Group</t>
  </si>
  <si>
    <t>SHIELD</t>
  </si>
  <si>
    <t>http://shield.com/</t>
  </si>
  <si>
    <t>https://www.crunchbase.com/organization/shield-fraud</t>
  </si>
  <si>
    <t>CashShield Pte. Ltd.</t>
  </si>
  <si>
    <t>SHIELD is a mobile-first risk intelligence company. We help world-leading enterprises build trust and safety by stopping fraud and abuse.</t>
  </si>
  <si>
    <t>GGV Capital, Heliconia Capital Management, Razer, Stream Global, Tony Fadell, Wavemaker Partners</t>
  </si>
  <si>
    <t>GGV Capital, Tao Zhang, Temasek Holdings, Tony Fadell, Wavemaker Partners</t>
  </si>
  <si>
    <t>OpenClassrooms</t>
  </si>
  <si>
    <t>http://openclassrooms.com/</t>
  </si>
  <si>
    <t>https://www.crunchbase.com/organization/openclassrooms</t>
  </si>
  <si>
    <t>OpenClassrooms SAS</t>
  </si>
  <si>
    <t>OpenClassrooms is a European online education platform with more than 2 million members and fully online degrees.</t>
  </si>
  <si>
    <t>Alven</t>
  </si>
  <si>
    <t>Alven, Bpifrance, Citizen Capital, Xavier Niel</t>
  </si>
  <si>
    <t>Alven, Bpifrance, Citizen Capital, General Atlantic</t>
  </si>
  <si>
    <t>Bpifrance, Chan Zuckerberg Initiative, GSV Ventures, General Atlantic, Lumos Capital Group, Salesforce Ventures</t>
  </si>
  <si>
    <t>Studio</t>
  </si>
  <si>
    <t>https://www.mirror.co</t>
  </si>
  <si>
    <t>https://www.crunchbase.com/organization/mirror-439a</t>
  </si>
  <si>
    <t>Curiouser Products, Inc.</t>
  </si>
  <si>
    <t>Studio is a fitness center that offers fitness products and workout classes.</t>
  </si>
  <si>
    <t>BoxGroup, Brainchild Holdings, First Round Capital, Lerer Hippeau, Primary Venture Partners, Spark Capital</t>
  </si>
  <si>
    <t>Unravel Data</t>
  </si>
  <si>
    <t>http://www.unraveldata.com</t>
  </si>
  <si>
    <t>https://www.crunchbase.com/organization/unravel-data-systems</t>
  </si>
  <si>
    <t>Unravel Data Systems, Inc.</t>
  </si>
  <si>
    <t>Unravel develops a DataOps observability platform that helps data-driven organizations maximize business value from data.</t>
  </si>
  <si>
    <t>Data Elite, Menlo Ventures</t>
  </si>
  <si>
    <t>GGV Capital, M12 - Microsoft's Venture Fund, Menlo Ventures</t>
  </si>
  <si>
    <t>GGV Capital, Harmony Partners, M12 - Microsoft's Venture Fund, Menlo Ventures, Point72 Ventures</t>
  </si>
  <si>
    <t>Bridge Bank, GGV Capital, Harmony Partners, Menlo Ventures, Point72 Ventures, Third Point Ventures</t>
  </si>
  <si>
    <t>Jushuitan Network Technology</t>
  </si>
  <si>
    <t>http://www.jushuitan.com/</t>
  </si>
  <si>
    <t>https://www.crunchbase.com/organization/jushuitan-network-technology</t>
  </si>
  <si>
    <t>Shanghai Jushuitan Network Technology Co., Ltd.</t>
  </si>
  <si>
    <t>Jushuitan Network Technology is a e-commerce SaaS ERP based company.</t>
  </si>
  <si>
    <t>Ameba Capital, Welight Capital</t>
  </si>
  <si>
    <t>Ameba Capital, Value Capital, Welight Capital</t>
  </si>
  <si>
    <t>Vision Plus Capital, Yuan Zhen Capital</t>
  </si>
  <si>
    <t>Blue Lake Capital AG, CICC, Goldman Sachs</t>
  </si>
  <si>
    <t>Tenfold</t>
  </si>
  <si>
    <t>https://www.tenfold.com</t>
  </si>
  <si>
    <t>https://www.crunchbase.com/organization/tenfold</t>
  </si>
  <si>
    <t>Callinize, Inc</t>
  </si>
  <si>
    <t>Tenfold helps companies have better customer conversations by putting customer information into action on the phone.</t>
  </si>
  <si>
    <t>Andreessen Horowitz, CSC Upshot, Geekdom Fund, Pat Condon</t>
  </si>
  <si>
    <t>Andreessen Horowitz, Geekdom Fund, Next Coast Ventures, Salesforce Ventures</t>
  </si>
  <si>
    <t>Petkit</t>
  </si>
  <si>
    <t>https://www.petkit.com/</t>
  </si>
  <si>
    <t>https://www.crunchbase.com/organization/petkit</t>
  </si>
  <si>
    <t>Petkit Network Technology (Shanghai) Co., Ltd.</t>
  </si>
  <si>
    <t>Petkit is a high-tech company dedicated to design and produce smart products for pets.</t>
  </si>
  <si>
    <t>Lijie Wang</t>
  </si>
  <si>
    <t>PreAngel</t>
  </si>
  <si>
    <t>Atlas Capital, CDH Investments, GGV Capital, INCE Capital, Qiming Venture Partners, Sofina</t>
  </si>
  <si>
    <t>Karrot Market</t>
  </si>
  <si>
    <t>https://karrotmarket.com</t>
  </si>
  <si>
    <t>https://www.crunchbase.com/organization/daangn-market</t>
  </si>
  <si>
    <t>Karrot is a hyperlocal community app which offers a secondhand marketplace.</t>
  </si>
  <si>
    <t>Capstone Partners, Kakao Ventures, Strong Ventures</t>
  </si>
  <si>
    <t>Capstone Partners, Kakao Ventures, SBVA, Strong Ventures</t>
  </si>
  <si>
    <t>Altos Ventures, Capstone Partners, Goodwater Capital, Kakao Ventures, SBVA, Strong Ventures</t>
  </si>
  <si>
    <t>Altos Ventures, Aspex Management, Capstone Partners, DST Global, Goodwater Capital, Kakao Ventures, Reverent Partners, SBVA, Strong Ventures</t>
  </si>
  <si>
    <t>Kandou Bus</t>
  </si>
  <si>
    <t>https://www.kandou.com/</t>
  </si>
  <si>
    <t>https://www.crunchbase.com/organization/kandou-bus</t>
  </si>
  <si>
    <t>Kandou Bus S.A.</t>
  </si>
  <si>
    <t>KANDOU specializes in the design of high-speed, and pin- and energy-efficient chip-to-chip links, SerDes, and associated technologies.</t>
  </si>
  <si>
    <t>Bessemer Venture Partners, Walden International</t>
  </si>
  <si>
    <t>Bessemer Venture Partners, Columbia Lake Partners, Digital Transformation Fund, Fayerweather Fund, Forestay Capital, Kreos Capital, Raging Capital, Swisscom Ventures, Walden International</t>
  </si>
  <si>
    <t>Bessemer Venture Partners, DC Investment Partners, Swisscom Ventures</t>
  </si>
  <si>
    <t>ZipRecruiter</t>
  </si>
  <si>
    <t>http://www.ziprecruiter.com</t>
  </si>
  <si>
    <t>https://www.crunchbase.com/organization/ziprecruiter</t>
  </si>
  <si>
    <t>ZipRecruiter, Inc.</t>
  </si>
  <si>
    <t>ZipRecruiter is an online employment marketplace, connecting millions of employers and job seekers through mobile and email services.</t>
  </si>
  <si>
    <t>Basepoint Ventures, IVP, Industry Ventures</t>
  </si>
  <si>
    <t>Employee Stock Option Fund, IVP</t>
  </si>
  <si>
    <t>Bitmovin</t>
  </si>
  <si>
    <t>https://www.bitmovin.com</t>
  </si>
  <si>
    <t>https://www.crunchbase.com/organization/bitmovin</t>
  </si>
  <si>
    <t>Bitmovin Inc</t>
  </si>
  <si>
    <t>Bitmovin is a multimedia technology company providing adaptive streaming video infrastructure for global digital media companies.</t>
  </si>
  <si>
    <t>CNB Capital, Speedinvest</t>
  </si>
  <si>
    <t>7percent Ventures, Anand Swaminathan, Atomico, Block, Inc., Chris Kaiser, David Helgason, Dawn Capital, Dries Buytaert, Ed Kozel, Greg Castle, Mike Sutcliff, Omar Abbosh, Richard Lumb, Speedinvest, Y Combinator</t>
  </si>
  <si>
    <t>Atomico, CNB Capital, Dawn Capital, Highland Europe, Y Combinator</t>
  </si>
  <si>
    <t>Atomico, CNB Capital, Climb Ventures, Highland Europe, Swisscom Ventures</t>
  </si>
  <si>
    <t>Brat TV</t>
  </si>
  <si>
    <t>https://www.brat.tv/</t>
  </si>
  <si>
    <t>https://www.crunchbase.com/organization/brat</t>
  </si>
  <si>
    <t>Brat Inc</t>
  </si>
  <si>
    <t>Brat is a teen-leaning digital production company.</t>
  </si>
  <si>
    <t>A.Capital Ventures, Advancit Capital, BoxGroup, CASSIUS, Lerer Hippeau, LionTree, MaC Venture Capital, SVA, Thirty Five Ventures</t>
  </si>
  <si>
    <t>A.Capital Ventures, Anchorage Capital Group, Critical Content, MGM Studios, MaC Venture Capital</t>
  </si>
  <si>
    <t>EigenCOMM</t>
  </si>
  <si>
    <t>http://eigencomm.com</t>
  </si>
  <si>
    <t>https://www.crunchbase.com/organization/transfer-communication</t>
  </si>
  <si>
    <t>Eigencomm.Ltd</t>
  </si>
  <si>
    <t>EigenCOMM offers turnkey solutions for Internet of Things (IoT) ecosystems.</t>
  </si>
  <si>
    <t>China Fellow Partners, Chord Capital, Lianchuang Yongxuan Investment</t>
  </si>
  <si>
    <t>Cathay Capital, China Fellow Partners, China Universal Asset Management, Chobe Capital, Co-Stone Venture Capital, FiberHome Capital, GF Qianhe Investment, Qiming Venture Partners, Shenzhen Qianhai Xingwang Investment, SoftBank Vision Fund</t>
  </si>
  <si>
    <t>Mythic</t>
  </si>
  <si>
    <t>https://mythic.ai</t>
  </si>
  <si>
    <t>https://www.crunchbase.com/organization/mythic-ai</t>
  </si>
  <si>
    <t>Mythic Inc.</t>
  </si>
  <si>
    <t>Mythic develops analog matrix processors and key cards based on analog compute-in-memory.</t>
  </si>
  <si>
    <t>AME Cloud Ventures, DCVC, Half Court Ventures, Lux Capital, Threshold</t>
  </si>
  <si>
    <t>AME Cloud Ventures, DCVC, Lockheed Martin Ventures, Lux Capital, SBVA, Threshold</t>
  </si>
  <si>
    <t>Alumni Ventures, BlackRock, Hewlett Packard Enterprise, UDC Ventures</t>
  </si>
  <si>
    <t>ForUsAll</t>
  </si>
  <si>
    <t>https://www.forusall.com</t>
  </si>
  <si>
    <t>https://www.crunchbase.com/organization/forus</t>
  </si>
  <si>
    <t>ForUs, Inc.</t>
  </si>
  <si>
    <t>ForUsAll is a 401(k) platform that provides access to cryptocurrency.</t>
  </si>
  <si>
    <t>Foundation Capital, Thirdstream Partners</t>
  </si>
  <si>
    <t>Foundation Capital, Ribbit Capital</t>
  </si>
  <si>
    <t>Igneous</t>
  </si>
  <si>
    <t>https://www.rubrik.com</t>
  </si>
  <si>
    <t>https://www.crunchbase.com/organization/igneous-systems</t>
  </si>
  <si>
    <t>Igneous, Inc.</t>
  </si>
  <si>
    <t>Igneous offers an unstructured data management solution giving data-centric enterprises visibility, protection, and data mobility at scale.</t>
  </si>
  <si>
    <t>Madrona, Redpoint</t>
  </si>
  <si>
    <t>Madrona, New Enterprise Associates, Redpoint, Sujal Patel</t>
  </si>
  <si>
    <t>Madrona, New Enterprise Associates, Orca Bay Capital, Redpoint, Vulcan Capital</t>
  </si>
  <si>
    <t>Madrona, New Enterprise Associates, Redpoint, Vulcan Capital, WestRiver Group</t>
  </si>
  <si>
    <t>HUBBLE</t>
  </si>
  <si>
    <t>http://hubblecontacts.com</t>
  </si>
  <si>
    <t>https://www.crunchbase.com/organization/hubble-contacts</t>
  </si>
  <si>
    <t>Vision Path, Inc.</t>
  </si>
  <si>
    <t>Subscription Contact Lens Service &amp; Eyewear Retailer.</t>
  </si>
  <si>
    <t>Brian Levy, Oscar Salazar, Two River, Wildcat Capital Management</t>
  </si>
  <si>
    <t>Brian Levy, FirstMark, Greycroft, Oscar Salazar, Two River, Wildcat Capital Management</t>
  </si>
  <si>
    <t>Bellco Capital, Colgate Palmolive, FirstMark, Founders Fund, Gaingels, Greycroft, Two River, Wildcat Capital Management</t>
  </si>
  <si>
    <t>SmartHR</t>
  </si>
  <si>
    <t>https://smarthr.co.jp/</t>
  </si>
  <si>
    <t>https://www.crunchbase.com/organization/smarthr-inc</t>
  </si>
  <si>
    <t>SmartHR, Inc.</t>
  </si>
  <si>
    <t>Japan-based HR SaaS company that provides cloud-sourced personnel management software for businesses.</t>
  </si>
  <si>
    <t>Open Network Lab</t>
  </si>
  <si>
    <t>500 Startups Japan, BEENEXT, Jun Nishikawa, Kotaro Chiba, WiL (World Innovation Lab), Yu Akasaka</t>
  </si>
  <si>
    <t>500 Startups Japan</t>
  </si>
  <si>
    <t>All Star SAAS Fund, BEENEXT, Coral Capital, Light Street Capital, Sequoia Heritage, Signifiant, WiL (World Innovation Lab)</t>
  </si>
  <si>
    <t>Arena Holdings, Greyhound Capital, Light Street Capital, Sequoia Capital Global Equities, Sequoia Heritage, Signifiant, Whale Rock Capital Management</t>
  </si>
  <si>
    <t>Alfred</t>
  </si>
  <si>
    <t>http://www.helloalfred.com</t>
  </si>
  <si>
    <t>https://www.crunchbase.com/organization/alfred</t>
  </si>
  <si>
    <t>Alfred Club, Inc.</t>
  </si>
  <si>
    <t>Alfred is the largest and most advanced residential management platform.</t>
  </si>
  <si>
    <t>Whitespace Labs</t>
  </si>
  <si>
    <t>ACME Capital, New Enterprise Associates, Shervin Pishevar, Spark Capital, Tuesday Capital</t>
  </si>
  <si>
    <t>Constance Freedman, DivcoWest, Fernbrook Capital Management LLC, Greystar, Invesco, Moderne Ventures, New Enterprise Associates, Solon Mack Capital, Spark Capital</t>
  </si>
  <si>
    <t>Fevo</t>
  </si>
  <si>
    <t>https://fevo.com</t>
  </si>
  <si>
    <t>https://www.crunchbase.com/organization/fevo</t>
  </si>
  <si>
    <t>Fevo is a collaborative social commerce platform helping groups to socialize and split payments for their live events and merchandise.</t>
  </si>
  <si>
    <t>Contour Venture Partners, Eldridge Industries, Red Sea Ventures</t>
  </si>
  <si>
    <t>Contour Venture Partners, Eldridge Industries</t>
  </si>
  <si>
    <t>Contour Venture Partners, Davis Capital Partners, Drive by DraftKings, Eldridge Industries, HBSE Ventures, ID Fund, Sapphire Ventures</t>
  </si>
  <si>
    <t>Simply (formerly JoyTunes)</t>
  </si>
  <si>
    <t>http://www.hellosimply.com</t>
  </si>
  <si>
    <t>https://www.crunchbase.com/organization/joytunes</t>
  </si>
  <si>
    <t>JoyTunes Ltd.</t>
  </si>
  <si>
    <t>Simply is a global subscription service reinventing the way people all over the world discover, learn and share creative hobbies.</t>
  </si>
  <si>
    <t>Dana Messina, Eran Shir, Founder Collective, Genesis Partners, Kaedan Capital, Zohar Gilon</t>
  </si>
  <si>
    <t>Aleph, Formation 8, Genesis Partners</t>
  </si>
  <si>
    <t>Genesis Partners, Insight Partners, Jeremy Stoppelman</t>
  </si>
  <si>
    <t>Aleph, Insight Partners, Jeremy Stoppelman, Qumra Capital</t>
  </si>
  <si>
    <t>Google Ventures, Hearst Ventures, Qualcomm</t>
  </si>
  <si>
    <t>project44</t>
  </si>
  <si>
    <t>http://www.project44.com</t>
  </si>
  <si>
    <t>https://www.crunchbase.com/organization/project44</t>
  </si>
  <si>
    <t>Project44, Inc.</t>
  </si>
  <si>
    <t>As the supply chain connective tissue, project44 operates the world’s most trusted end-to-end visibility platform Movement</t>
  </si>
  <si>
    <t>Chicago Ventures</t>
  </si>
  <si>
    <t>Chicago Ventures, Emergence, INCISENT Labs, Silicon Valley Bank</t>
  </si>
  <si>
    <t>8VC, Chicago Ventures, Emergence, High Alpha, Omidyar Technology Ventures, OpenView, Pritzker Group Venture Capital, Section Partners</t>
  </si>
  <si>
    <t>50 South Capital, 8VC, Chicago Ventures, Counterpart Advisors, Emergence, Insight Partners, Omidyar Technology Ventures, OpenView, Pritzker Group Venture Capital, Sapphire Ventures</t>
  </si>
  <si>
    <t>8VC, Emergence, Insight Partners, Omidyar Technology Ventures, Sapphire Ventures, Sozo Ventures, Underscore VC, northstar.vc</t>
  </si>
  <si>
    <t>Emergence, Girteka Logistics, Goldman Sachs Asset Management, Lineage Logistics, northstar.vc</t>
  </si>
  <si>
    <t>Propel Software Solutions</t>
  </si>
  <si>
    <t>https://www.propelsoftware.com/</t>
  </si>
  <si>
    <t>https://www.crunchbase.com/organization/propelplm-inc</t>
  </si>
  <si>
    <t>Propel Software, Inc</t>
  </si>
  <si>
    <t>Propel helps product teams work smarter, faster and collaborate better with product value management (PVM) software.</t>
  </si>
  <si>
    <t>Cloud Apps Capital Partners, Egora Holding, Kortschak Investments L.P., Salesforce Ventures, SignalFire</t>
  </si>
  <si>
    <t>Alumni Ventures, Cloud Apps Capital Partners, Norwest Venture Partners, Salesforce Ventures, SignalFire</t>
  </si>
  <si>
    <t>Alumni Ventures, Ankona Capital Partners, Cloud Apps Capital Partners, Green D Ventures, Norwest Venture Partners, Salesforce Ventures, TIFF Investment Management</t>
  </si>
  <si>
    <t>Xpeng Motors</t>
  </si>
  <si>
    <t>https://www.xiaopeng.com</t>
  </si>
  <si>
    <t>https://www.crunchbase.com/organization/xiaopeng-motors</t>
  </si>
  <si>
    <t>Guangzhou Xiaopeng Motors Technology Co., Ltd.</t>
  </si>
  <si>
    <t>Xiaopeng Motors is an electric vehicle and technology company that designs and manufactures intelligent mobility solutions.</t>
  </si>
  <si>
    <t>GWC Innovator Fund</t>
  </si>
  <si>
    <t>5Y Capital, Alibaba Group, Apoletto Managers, CICC, Foxconn Technology Group, GGV Capital, IDG Capital, Matrix Partners China, YF Capital</t>
  </si>
  <si>
    <t>5Y Capital, GGV Capital, Xiaomi, Xiaopeng He</t>
  </si>
  <si>
    <t>Pivot Bio</t>
  </si>
  <si>
    <t>http://www.pivotbio.com/</t>
  </si>
  <si>
    <t>https://www.crunchbase.com/organization/pivot-bio</t>
  </si>
  <si>
    <t>Pivot Bio, Inc.</t>
  </si>
  <si>
    <t>Pivot Bio is an agricultural tech company improving the microbiome by taking nitrogen from the air and making it available for plants.</t>
  </si>
  <si>
    <t>DCVC, Monsanto Growth Ventures (MGV)</t>
  </si>
  <si>
    <t>Bill &amp; Melinda Gates Foundation, DCVC, Genoa Ventures, Monsanto Growth Ventures (MGV), OS Fund</t>
  </si>
  <si>
    <t>Alan Cohen, Breakthrough Energy Ventures, Continental Grain Company, Tekfen Ventures, Temasek Holdings</t>
  </si>
  <si>
    <t>Alan Cohen, Breakthrough Energy Ventures, Bunge Ventures, Codon Capital, Continental Grain Company, DCVC, Pavilion Capital, Prelude Ventures, Roger C. Underwood, Spruce Capital Partners, Tekfen Ventures, Temasek Holdings</t>
  </si>
  <si>
    <t>Breakthrough Energy Ventures, Bunge Ventures, Continental Grain Company, DCVC, G2 Venture Partners, Generation Investment Management, Pavilion Capital, Prelude Ventures, Rockefeller Capital Management, Roger C. Underwood, Tekfen Ventures, Temasek Holdings</t>
  </si>
  <si>
    <t>Omni</t>
  </si>
  <si>
    <t>https://omni.co</t>
  </si>
  <si>
    <t>https://www.crunchbase.com/organization/omni</t>
  </si>
  <si>
    <t>Omni Projects, Inc.</t>
  </si>
  <si>
    <t>Omni is a marketplace that provides access to the things needed by nayone through its rentals platform.</t>
  </si>
  <si>
    <t>8VC, Atsushi Nouchi, Aubrey Graham (Drake), Bolt, Darling Ventures, David Carrico, David Maestri, Ellen Levy, FPXA Holdings, Flybridge, Formation 8, Ido Leffler, Isaac Applbaum, Jason S Kampf, Judith Estrin, Judith M. O'Brien, Loic Le Meur, Martha Liggett, Esq., OPT, Samuel Shank, Sarah Imbach, Scooter Braun, Shervin Pishevar, Soma Capital, Sophia Bush, Trendtrade International LTD</t>
  </si>
  <si>
    <t>Bolt, Colin Carrier, Flybridge, Freddie Wexler, George Arison, Highland Capital Partners, James Cash, Kevin Lin, Loic Le Meur, Precursor Ventures, TMWRK</t>
  </si>
  <si>
    <t>Allen &amp; Company, Founders Fund, Highland Capital Partners, Stefan Thomas</t>
  </si>
  <si>
    <t>Preempt Security</t>
  </si>
  <si>
    <t>https://www.preempt.com/</t>
  </si>
  <si>
    <t>https://www.crunchbase.com/organization/preempt-security</t>
  </si>
  <si>
    <t>PREEMPT SECURITY INC.</t>
  </si>
  <si>
    <t>Preempt secures all workforce identities everywhere.</t>
  </si>
  <si>
    <t>General Catalyst, Mickey Boodaei, Paul Sagan, Rakesh K. Loonkar</t>
  </si>
  <si>
    <t>Blackstone Group, ClearSky, General Catalyst, Intel Capital</t>
  </si>
  <si>
    <t>Zaius</t>
  </si>
  <si>
    <t>https://www.zaius.com</t>
  </si>
  <si>
    <t>https://www.crunchbase.com/organization/zaius-inc</t>
  </si>
  <si>
    <t>Zaius Inc.</t>
  </si>
  <si>
    <t>Zaius is a customer data platform designed to empower marketers to grow revenue from existing customers.</t>
  </si>
  <si>
    <t>Insight Partners, Leaders Fund, Matrix, Underscore VC</t>
  </si>
  <si>
    <t>CARS24</t>
  </si>
  <si>
    <t>https://www.cars24.com</t>
  </si>
  <si>
    <t>https://www.crunchbase.com/organization/cars24</t>
  </si>
  <si>
    <t>CARS24 Services Pvt. Ltd.</t>
  </si>
  <si>
    <t>CARS24 offers a tech-enabled marketplace for buying and selling pre-owned cars.</t>
  </si>
  <si>
    <t>Apolletto Asia, Kohlberg Kravis Roberts, Vendebita Trading, Venture Highway</t>
  </si>
  <si>
    <t>500 Global, Apoletto Managers, Asia Venture Group, Exor Ventures, KCK, Kingsway Capital, MPGI, Peak XV Partners, Rahul Ravindra Raj Mehta</t>
  </si>
  <si>
    <t>Agnelli Family, DST Global, Euler Capital, Exor Ventures, Freemark holdings, KCK Global, Mahendra Singh Dhoni, Moore Strategic Ventures, Partners Fund, Peak XV Partners, Shravin Bharti Mittal, Unbound</t>
  </si>
  <si>
    <t>DST Global, Exor Ventures, Moore Strategic Ventures, Unbound</t>
  </si>
  <si>
    <t>Alpha Wave Global, BloombergSen Investment Partners, Exor Ventures, Moore Strategic Ventures, Scott Kapnick, SoftBank Vision Fund, Tencent</t>
  </si>
  <si>
    <t>Upgrade</t>
  </si>
  <si>
    <t>http://www.upgrade.com</t>
  </si>
  <si>
    <t>https://www.crunchbase.com/organization/upgrade</t>
  </si>
  <si>
    <t>Upgrade, Inc.</t>
  </si>
  <si>
    <t>Upgrade is a fintech company that offers credit and mobile banking to mainstream consumers.</t>
  </si>
  <si>
    <t>Hard Yaka, TriplePoint Ventures, Vander Capital Partners</t>
  </si>
  <si>
    <t>Apoletto Managers, CreditEase Fintech Investment Fund, FirstMark, Noah Holdings, Ribbit Capital, Sands Capital Ventures, Scale-Up, Silicon Valley Bank, Union Square Ventures, Vy Capital</t>
  </si>
  <si>
    <t>Black River Ventures, Invariantes Fund, Mouro Capital, Ribbit Capital, Silicon Valley Bank, Stableton Financial, Thirdbase Capital, Uncorrelated Ventures, Union Square Ventures, Ventura Capital, Vy Capital, Winter Capital</t>
  </si>
  <si>
    <t>Black River Ventures, Empede Capital, Koch Disruptive Technologies, Nevcaut Ventures, Ventura Capital</t>
  </si>
  <si>
    <t>Coatue, DST Global, Dragoneer Investment Group, G Squared, Gopher Asset Management, Koch Disruptive Technologies, Old Well Ventures, Ribbit Capital, Sands Capital Ventures, Ventura Capital, Vy Capital</t>
  </si>
  <si>
    <t>Deputy</t>
  </si>
  <si>
    <t>https://www.deputy.com/</t>
  </si>
  <si>
    <t>https://www.crunchbase.com/organization/deputy</t>
  </si>
  <si>
    <t>Deputec Pty Ltd</t>
  </si>
  <si>
    <t>Deputy is a leading global software platform for managing hourly workers.</t>
  </si>
  <si>
    <t>OpenView</t>
  </si>
  <si>
    <t>EVP, IVP, OpenView, Square Peg Capital</t>
  </si>
  <si>
    <t>Beautiful.AI</t>
  </si>
  <si>
    <t>https://www.beautiful.ai</t>
  </si>
  <si>
    <t>https://www.crunchbase.com/organization/beautiful-ai</t>
  </si>
  <si>
    <t>Beautiful Slides Inc.</t>
  </si>
  <si>
    <t>Creating software that understands the rules of great design and allows anyone to build stunningly beautiful visual documents with ease.</t>
  </si>
  <si>
    <t>First Round Capital, Shasta Ventures</t>
  </si>
  <si>
    <t>First Round Capital, Shasta Ventures, Trinity Ventures</t>
  </si>
  <si>
    <t>Fresha</t>
  </si>
  <si>
    <t>https://www.fresha.com/</t>
  </si>
  <si>
    <t>https://www.crunchbase.com/organization/fresha</t>
  </si>
  <si>
    <t>Surge Ventures Inc</t>
  </si>
  <si>
    <t>Fresha is the leading consumer marketplace and an all-in-one business management platform for beauty and wellness space.</t>
  </si>
  <si>
    <t>Middle East Venture Partners (MEVP), Polar Light Ventures</t>
  </si>
  <si>
    <t>BECO Capital, Lumia Capital, Middle East Venture Partners (MEVP)</t>
  </si>
  <si>
    <t>BECO Capital, FJ Labs, FMZ Ventures, General Atlantic, Huda Kattan, Lugard Road Capital, Michael Lahyani, Partech, Target Global</t>
  </si>
  <si>
    <t>Pear Therapeutics</t>
  </si>
  <si>
    <t>http://peartherapeutics.com</t>
  </si>
  <si>
    <t>https://www.crunchbase.com/organization/pear-therapeutics</t>
  </si>
  <si>
    <t>Pear Therapeutics, Inc.</t>
  </si>
  <si>
    <t>Pear Therapeutics is a software-based digital therapeutics platform designed to treat disease and enhance the efficacy of pharmaceuticals.</t>
  </si>
  <si>
    <t>5AM Ventures, Arboretum Ventures, Bridge Builders Collaborative, Jazz Venture Partners, Novartis</t>
  </si>
  <si>
    <t>5AM Ventures, Arboretum Ventures, Bridge Builders Collaborative, EDBI, Jazz Venture Partners, Novartis, Temasek Holdings, dRx Capital</t>
  </si>
  <si>
    <t>5AM Ventures, Arboretum Ventures, Blue Water Life Science Fund, Bridge Builders Collaborative, EDBI, Jazz Venture Partners, Novartis, Temasek Holdings, Trustbridge Partners</t>
  </si>
  <si>
    <t>5AM Ventures, Arboretum Ventures, Crimsonox Capital, EDBI, Forth Management, Jazz Venture Partners, Novartis, Pilot House Ventures, QUAD Investment Management, Sarissa Capital Management, Shanda Group, SoftBank Vision Fund, Temasek Holdings</t>
  </si>
  <si>
    <t>Meesho</t>
  </si>
  <si>
    <t>http://www.meesho.com</t>
  </si>
  <si>
    <t>https://www.crunchbase.com/organization/meesho</t>
  </si>
  <si>
    <t>Meesho Inc.</t>
  </si>
  <si>
    <t>Meesho is a social commerce platform that enables individuals and small businesses to start their online stores without any investment.</t>
  </si>
  <si>
    <t>Brennan Loh, Elevation Capital, Eric Kwan, Integrated Capital, Locus Ventures, Rajul Garg, Sunny Madra, Venky Karnam, Venture Highway, Y Combinator</t>
  </si>
  <si>
    <t>Peak XV Partners, SAIF Partners, Venture Highway, Y Combinator</t>
  </si>
  <si>
    <t>DST Partners, Peak XV Partners, RPS Ventures, SAIF Partners, Shunwei Capital, Venture Highway, Y Combinator</t>
  </si>
  <si>
    <t>Arun Sarin, DST Partners, Meta, Peak XV Partners, Prosus &amp; Naspers, RPS Ventures, SAIF Partners, Shunwei Capital, Venture Highway</t>
  </si>
  <si>
    <t>FJ Labs, Knollwood Investment Advisory, Meta, Prosus Ventures, Shunwei Capital, SoftBank Vision Fund, Venture Highway</t>
  </si>
  <si>
    <t>B Capital, COIND, Cambium Grove Capital, Crowd Venture Capital, Fidelity, Footpath Ventures, Good Capital, Meta, Prosus Ventures, SoftBank Vision Fund, To Kenz Capital, Trifecta Capital Advisors</t>
  </si>
  <si>
    <t>Sigma Computing</t>
  </si>
  <si>
    <t>http://sigmacomputing.com</t>
  </si>
  <si>
    <t>https://www.crunchbase.com/organization/sigma-computing</t>
  </si>
  <si>
    <t>Sigma Computing, Inc.</t>
  </si>
  <si>
    <t>Sigma Computing is a business intelligence solution providing live access to cloud data warehouses.</t>
  </si>
  <si>
    <t>Altimeter Capital</t>
  </si>
  <si>
    <t>Altimeter Capital, D1 Capital Partners, Snowflake Ventures, Sutter Hill Ventures, XN</t>
  </si>
  <si>
    <t>Cargomatic</t>
  </si>
  <si>
    <t>http://cargomatic.com</t>
  </si>
  <si>
    <t>https://www.crunchbase.com/organization/cargomatic</t>
  </si>
  <si>
    <t>Cargomatic Inc</t>
  </si>
  <si>
    <t>Cargomatic is a platform for connecting local shippers and local truckers in real-time.</t>
  </si>
  <si>
    <t>Acequia Capital (AceCap), Barron De Sanctis</t>
  </si>
  <si>
    <t>ACME Capital, Acequia Capital (AceCap), Canaan Partners, FJ Labs, Hank Vigil, Morado Ventures, Nicolas Berggruen, Oxygen Capital Partners, LLC, SVA, Scott Banister, Shervin Pishevar, Structure Capital, TYLT Ventures, Volvo Group Venture Capital, Winklevoss Capital, digi Ventures</t>
  </si>
  <si>
    <t>Canaan Partners, Genesee &amp; Wyoming, Muse Family Enterprises, Warburg Pincus, Xplorer Capital</t>
  </si>
  <si>
    <t>Chorus.ai</t>
  </si>
  <si>
    <t>http://www.chorus.ai</t>
  </si>
  <si>
    <t>https://www.crunchbase.com/organization/chorus-ai</t>
  </si>
  <si>
    <t>AffectLayer, Inc.</t>
  </si>
  <si>
    <t>Chorus.ai is an AI conversation intelligence cloud platform for sales team that can transform conversations into data and insights.</t>
  </si>
  <si>
    <t>Emergence, Redpoint</t>
  </si>
  <si>
    <t>Emergence, Georgian, Redpoint</t>
  </si>
  <si>
    <t>Emergence, Georgian, Redpoint, Sozo Ventures</t>
  </si>
  <si>
    <t>Singular</t>
  </si>
  <si>
    <t>https://www.singular.net</t>
  </si>
  <si>
    <t>https://www.crunchbase.com/organization/singular-net</t>
  </si>
  <si>
    <t>Singular, Inc.</t>
  </si>
  <si>
    <t>Singular, a marketing intelligence platform, unifies marketing analytics, giving marketers actionable insights from previously siloed data</t>
  </si>
  <si>
    <t>General Catalyst, KDWC Capital, Telstra Ventures, Translink Capital</t>
  </si>
  <si>
    <t>DCM Ventures, General Catalyst, Method Capital, Norwest Venture Partners, Telstra Ventures, Thomvest Ventures, Translink Capital</t>
  </si>
  <si>
    <t>Mezmo</t>
  </si>
  <si>
    <t>https://mezmo.com</t>
  </si>
  <si>
    <t>https://www.crunchbase.com/organization/logdna</t>
  </si>
  <si>
    <t>Mezmo, formerly LogDNA, is an observability platform to manage and take action on your data.</t>
  </si>
  <si>
    <t>Emergence, Initialized Capital, Providence Equity Partners, Tom Williams, Y Combinator</t>
  </si>
  <si>
    <t>Eastlink Capital</t>
  </si>
  <si>
    <t>Emergence, Initialized Capital, NightDragon</t>
  </si>
  <si>
    <t>PlayVS</t>
  </si>
  <si>
    <t>https://www.playvs.com</t>
  </si>
  <si>
    <t>https://www.crunchbase.com/organization/playvs</t>
  </si>
  <si>
    <t>Play Versus Inc.</t>
  </si>
  <si>
    <t>PlayVS operates an eSports platform to organize high school and collegiate esports.</t>
  </si>
  <si>
    <t>Aurum Partners, Coatue, Crosscut Ventures, Kevin Lin, MaC Venture Capital, Michael Ryan Dubin, New Enterprise Associates, Science, WndrCo</t>
  </si>
  <si>
    <t>Adidas, Coatue, Crosscut Ventures, David Drummond, Elysian Park Ventures, Michael Ryan Dubin, New Enterprise Associates, Plexo Capital, Rahul Mehta, Samsung NEXT, Science, Sean Combs, WndrCo</t>
  </si>
  <si>
    <t>Adam Bain, Battery Ventures, Dennis Phelps, Dick Costolo, Michael Ovitz, Michael Zeisser, New Enterprise Associates, Sapphire Sport, Sapphire Ventures</t>
  </si>
  <si>
    <t>PACT Pharma</t>
  </si>
  <si>
    <t>http://pactpharma.com/</t>
  </si>
  <si>
    <t>https://www.crunchbase.com/organization/pact-pharma</t>
  </si>
  <si>
    <t>PACT Pharma, Inc.</t>
  </si>
  <si>
    <t>Pact Pharma is a developer of personalized adoptive T cell therapies designed for the eradication of solid tumors.</t>
  </si>
  <si>
    <t>Canaan Partners, Casdin Capital, Google Ventures, Invus, UpHonest Capital, Wei Guo</t>
  </si>
  <si>
    <t>AbbVie Biotech Ventures, Casdin Capital, Droia Ventures, Foresite Capital, Google Ventures, Invus Opportunities, Pontifax, Taiho Ventures, Vida Ventures, Wu Capital, Zhejiang Canaan Technology</t>
  </si>
  <si>
    <t>Resolution Games</t>
  </si>
  <si>
    <t>http://resolutiongames.com/</t>
  </si>
  <si>
    <t>https://www.crunchbase.com/organization/resolution-games</t>
  </si>
  <si>
    <t>Resolution Games AB</t>
  </si>
  <si>
    <t>Resolution Games operates as a virtual reality and augmented reality games studio.</t>
  </si>
  <si>
    <t>Bonnier Ventures, Creandum, Google Ventures, Initial Capital, Partech, Presence Capital, PunktB</t>
  </si>
  <si>
    <t>Bonnier Ventures, Creandum, David Helgason, GP Bullhound, Google Ventures, MizMaa Ventures, Partech, Sisu Game Ventures</t>
  </si>
  <si>
    <t>Aaron Applbaum, BITKRAFT Ventures, Bonnier Ventures, Creandum, GP Bullhound, Google Ventures, Initial Capital, Knutsson Holdings AB, MizMaa Ventures, Partech, Qualcomm Ventures, Sisu Game Ventures</t>
  </si>
  <si>
    <t>Zhichi Technologies</t>
  </si>
  <si>
    <t>https://www.zhichi.com/</t>
  </si>
  <si>
    <t>https://www.crunchbase.com/organization/sobot</t>
  </si>
  <si>
    <t>Zhichi Technologies Pte. Ltd.</t>
  </si>
  <si>
    <t>Zhichi Technologies is a leading intelligent customer experience platform (both SaaS and on-premise deployment) provider to every business.</t>
  </si>
  <si>
    <t>Glory Ventures, Yuanlong Investment, Yunqi Partners</t>
  </si>
  <si>
    <t>Future Assets, Hillhouse Investment, SoftBank Vision Fund, Yunqi Partners</t>
  </si>
  <si>
    <t>Traveazy (Umrahme &amp; Holidayme)</t>
  </si>
  <si>
    <t>https://www.umrahme.com/</t>
  </si>
  <si>
    <t>https://www.crunchbase.com/organization/holidayme</t>
  </si>
  <si>
    <t>Traveazy Investment PTE. LTD.</t>
  </si>
  <si>
    <t>Traveazy Investments PTE. LTD, established in 2014 providing travel solutions to customer based across the globe</t>
  </si>
  <si>
    <t>Al Sanie Group</t>
  </si>
  <si>
    <t>Accel, Algebra Ventures, BY Venture Partners, Global Ventures, Gobi Partners</t>
  </si>
  <si>
    <t>Common Networks</t>
  </si>
  <si>
    <t>https://www.commonnetworks.com</t>
  </si>
  <si>
    <t>https://www.crunchbase.com/organization/common-networks</t>
  </si>
  <si>
    <t>Common Networks , Inc.</t>
  </si>
  <si>
    <t>Common Networks is a wireless internet service provider that brings fiber-class internet to homes.</t>
  </si>
  <si>
    <t>Charge Ventures, Eclipse Ventures, Lee Jacobs</t>
  </si>
  <si>
    <t>Charge Ventures, Eclipse Ventures, Lux Capital</t>
  </si>
  <si>
    <t>Eclipse Ventures, General Catalyst, Lux Capital</t>
  </si>
  <si>
    <t>Generation Bio</t>
  </si>
  <si>
    <t>https://generationbio.com</t>
  </si>
  <si>
    <t>https://www.crunchbase.com/organization/generation-bio</t>
  </si>
  <si>
    <t>Generation Bio Co.</t>
  </si>
  <si>
    <t>Generation Bio is a biotechnology company that develops genetic medicines to treat genetic disorders.</t>
  </si>
  <si>
    <t>Atlas Venture</t>
  </si>
  <si>
    <t>Casdin Capital, Deerfield, Fidelity, Foresite Capital, Invus, Leerink Partners</t>
  </si>
  <si>
    <t>Atlas Venture, Casdin Capital, Deerfield, Farallon Capital Management, Fidelity, Foresite Capital, Invus, T. Rowe Price, Wellington Management</t>
  </si>
  <si>
    <t>Reputation</t>
  </si>
  <si>
    <t>http://www.reputation.com</t>
  </si>
  <si>
    <t>https://www.crunchbase.com/organization/reputation-com</t>
  </si>
  <si>
    <t>Reputation.com Inc.</t>
  </si>
  <si>
    <t>Reputation empowers companies to fulfill their brand promise by managing their reputation performance in real-time – everywhere.</t>
  </si>
  <si>
    <t>Ascension Ventures, August Capital, Bessemer Venture Partners, Focus Ventures, Icon Ventures, Kleiner Perkins</t>
  </si>
  <si>
    <t>RC Capital</t>
  </si>
  <si>
    <t>Akkadian Ventures, Ascension Ventures, August Capital, Bessemer Venture Partners, Heritage Group, Icon Ventures, Industry Ventures, Kleiner Perkins, RC Capital</t>
  </si>
  <si>
    <t>Piaoniu</t>
  </si>
  <si>
    <t>https://www.piaoniu.com/</t>
  </si>
  <si>
    <t>https://www.crunchbase.com/organization/piaoniu</t>
  </si>
  <si>
    <t>Piaoniu is an online ticket trading platform.</t>
  </si>
  <si>
    <t>GGV Capital, Light-Up Capital, SIG China (SIG Asia Investments), Sequoia Capital China, Silicon Valley Bank, Toutoushidao Capital</t>
  </si>
  <si>
    <t>Tonal</t>
  </si>
  <si>
    <t>http://www.tonal.com</t>
  </si>
  <si>
    <t>https://www.crunchbase.com/organization/tonal</t>
  </si>
  <si>
    <t>Tonal Systems, Inc.</t>
  </si>
  <si>
    <t>Tonal is a smart home gym that uses artificial intelligence and coaching to provide strength training.</t>
  </si>
  <si>
    <t>Bolt, Mayfield Fund, Rick Marini, Upside Partnership</t>
  </si>
  <si>
    <t>Next Play Capital, Rick Marini, Shasta Ventures</t>
  </si>
  <si>
    <t>Bolt, Firebolt Ventures, Mayfield Fund, Sapphire Ventures, Shasta Ventures, TechNexus Venture Collaborative, Tim Kendall, WISE Ventures</t>
  </si>
  <si>
    <t>Evolution Media, L Catterton, Mayfield Fund, Next Play Capital, Sapphire Sport, Sapphire Ventures, Serena Ventures, Shasta Ventures, TechNexus Venture Collaborative, Transform VC</t>
  </si>
  <si>
    <t>Amazon Alexa Fund, Bobby Wagner, Delta-v Capital, Evolution Media, Kyle Rudolph, L Catterton, Mayfield Fund, Michelle Wie, Mousse Partners, Next Play Capital, Paul George, Rudy Gay, Sapphire Sport, Shasta Ventures, Stephen Curry, TechNexus Venture Collaborative, Transformational Healthcare</t>
  </si>
  <si>
    <t>Cobalt Capital, Dragoneer Investment Group, Drew Brees, L Catterton, Larry Fitzgerald, Maria Sharapova, Mike Tyson, Sapphire Ventures, Sue Bird</t>
  </si>
  <si>
    <t>Immotor</t>
  </si>
  <si>
    <t>https://www.ehuandian.net/</t>
  </si>
  <si>
    <t>https://www.crunchbase.com/organization/immotor-llc</t>
  </si>
  <si>
    <t>SZ IMMOTOR Technology Co., Ltd.</t>
  </si>
  <si>
    <t>Immotor develops and sells portable and personal transport systems.</t>
  </si>
  <si>
    <t>GGV Capital, Translink Capital, Yunqi Partners</t>
  </si>
  <si>
    <t>GGV Capital, Hyundai Motor Company, Korea Investment Partners, Mirae Asset Venture Investment, Samsung Ventures, Translink Capital, U.S.-China Green Fund, Yunqi Partners</t>
  </si>
  <si>
    <t>57 Stars, Asia Green Fund, Idinvest Partners, Mirae Asset, Nanwang Ziben, PKSHA SPARX Algorithm Fund, Qi Biqiu Shi Investment Management, Yongwan Capital</t>
  </si>
  <si>
    <t>Xiaobu</t>
  </si>
  <si>
    <t>http://xiaobu121.com</t>
  </si>
  <si>
    <t>https://www.crunchbase.com/organization/xiaobu</t>
  </si>
  <si>
    <t>Xiaobu is a technology company that provides parenting advice and early childhood education plans.</t>
  </si>
  <si>
    <t>GSR Ventures, ZhenFund</t>
  </si>
  <si>
    <t>Advance Intelligence Group</t>
  </si>
  <si>
    <t>https://www.advancegroup.com</t>
  </si>
  <si>
    <t>https://www.crunchbase.com/organization/advance-intelligence-group</t>
  </si>
  <si>
    <t>Advance Intelligence Group is a financial technology firm that offers an ecosystem of AI-powered, credit-enabled products and services.</t>
  </si>
  <si>
    <t>Alex Jiang, Alto Partners Multi-Family Office, GSR Ventures, ZhenFund</t>
  </si>
  <si>
    <t>Farallon Capital Management, GSR Ventures, Provident Capital, Vision Plus Capital, ZhenFund</t>
  </si>
  <si>
    <t>GSR Ventures, Gaorong Capital, Pavilion Capital, Vision Plus Capital, ZhenFund, eGarden Ventures</t>
  </si>
  <si>
    <t>EDBI, Gaorong Capital, Northstar Group, SoftBank Vision Fund, Vision Plus Capital, Warburg Pincus</t>
  </si>
  <si>
    <t>Phoenix Labs</t>
  </si>
  <si>
    <t>https://phxlabs.ca</t>
  </si>
  <si>
    <t>https://www.crunchbase.com/organization/phoenix-labs</t>
  </si>
  <si>
    <t>Phoenix Labs Inc.</t>
  </si>
  <si>
    <t>Phoenix Labs crafts a new AAA multiplayer experience for players to create lasting, memorable relationships for years to come.</t>
  </si>
  <si>
    <t>GGV Capital, MTGx, NEXT Frontier Capital, Ridge Ventures, Sapphire Ventures, Signia Venture Partners</t>
  </si>
  <si>
    <t>Everblue Management, Modern Times Group, Sapphire Ventures</t>
  </si>
  <si>
    <t>Tigera</t>
  </si>
  <si>
    <t>https://www.tigera.io/</t>
  </si>
  <si>
    <t>https://www.crunchbase.com/organization/tigera</t>
  </si>
  <si>
    <t>Active, zero-trust based security for containers and Kubernetes</t>
  </si>
  <si>
    <t>New Enterprise Associates, Secure Octane, Wing Venture Capital</t>
  </si>
  <si>
    <t>CSC Upshot, Insight Partners, Madrona, New Enterprise Associates, Wing Venture Capital</t>
  </si>
  <si>
    <t>Sitetracker</t>
  </si>
  <si>
    <t>http://www.sitetracker.com</t>
  </si>
  <si>
    <t>https://www.crunchbase.com/organization/sitetraker</t>
  </si>
  <si>
    <t>Sitetracker, Inc.</t>
  </si>
  <si>
    <t>Sitetracker is a SaaS platform for deploying, operating, and servicing critical infrastructure and technology.</t>
  </si>
  <si>
    <t>New Enterprise Associates, Salesforce Ventures, Wells Fargo Strategic Capital</t>
  </si>
  <si>
    <t>Clearvision Ventures, Energize Capital, Energy Impact Partners, Ericsson Ventures, H.I.G. Growth Partners, National Grid Partners (NGP), New Enterprise Associates, Salesforce Ventures, Wells Fargo Strategic Capital</t>
  </si>
  <si>
    <t>Clearvision Ventures, Energize Capital, H.I.G. Growth Partners, Kingfisher Investment Advisors, NTT DOCOMO Ventures, National Grid Partners (NGP), The Raine Group</t>
  </si>
  <si>
    <t>Kuaidian Yuedu</t>
  </si>
  <si>
    <t>https://www.kuaidianyuedu.com/</t>
  </si>
  <si>
    <t>https://www.crunchbase.com/organization/kuaidian-yuedu</t>
  </si>
  <si>
    <t>Kuaidian Yuedu offers a story reading app.</t>
  </si>
  <si>
    <t>5Y Capital, Blue Lake Capital AG, GGV Capital, Morningside Group</t>
  </si>
  <si>
    <t>5Y Capital, DCM Ventures, GGV Capital</t>
  </si>
  <si>
    <t>5Y Capital, DCM Ventures, GGV Capital, Sequoia Capital China</t>
  </si>
  <si>
    <t>iOranges Automation</t>
  </si>
  <si>
    <t>https://www.ioranges.cn/</t>
  </si>
  <si>
    <t>https://www.crunchbase.com/organization/ioranges-automation</t>
  </si>
  <si>
    <t>iOranges Automation is an AI and robotics company.</t>
  </si>
  <si>
    <t>Vertex Ventures China</t>
  </si>
  <si>
    <t>BW Ventures, FutureCap, Matrix Partners China, Vertex Ventures China</t>
  </si>
  <si>
    <t>China Equity, FutureCap, GGV Capital, Matrix Partners China, Vertex Ventures, Vertex Ventures China</t>
  </si>
  <si>
    <t>Yingying Licai</t>
  </si>
  <si>
    <t>http://www.yingyinglicai.com/</t>
  </si>
  <si>
    <t>https://www.crunchbase.com/organization/yingying-licai</t>
  </si>
  <si>
    <t>Yingying Licai is a Chinese mobile application that provides financial information services for its users.</t>
  </si>
  <si>
    <t>Bingobox</t>
  </si>
  <si>
    <t>https://www.crunchbase.com/organization/bingobox</t>
  </si>
  <si>
    <t>Beijing Bin Song Network Technology Co.</t>
  </si>
  <si>
    <t>Bingobox is an unmanned convenience store startup operating in China.</t>
  </si>
  <si>
    <t>GGV Capital, Qiming Venture Partners, Source Code Capital, Ventech China</t>
  </si>
  <si>
    <t>Fosun Capital, GGV Capital, Prometheus Capital, Qiming Venture Partners, Ventech China</t>
  </si>
  <si>
    <t>Xiangwushuo</t>
  </si>
  <si>
    <t>http://www.xiangwushuo.com/</t>
  </si>
  <si>
    <t>https://www.crunchbase.com/organization/xiangwushuo</t>
  </si>
  <si>
    <t>Xiangwushuo Internet Technology Co., Ltd.</t>
  </si>
  <si>
    <t>Xiangwushuo is an online platform intended to offer services related to second-hand goods sharing.</t>
  </si>
  <si>
    <t>GGV Capital, Hillhouse Investment, IDG Capital, K2VC, Matrix Partners China, Sequoia Capital China, ZhenFund</t>
  </si>
  <si>
    <t>Haoyihulian</t>
  </si>
  <si>
    <t>http://www.52haoyi.com</t>
  </si>
  <si>
    <t>https://www.crunchbase.com/organization/haoyihulian</t>
  </si>
  <si>
    <t>Haoyihulian is an apparel retail and clothing supply chain platform.</t>
  </si>
  <si>
    <t>GGV Capital, ZhenFund</t>
  </si>
  <si>
    <t>Philm</t>
  </si>
  <si>
    <t>http://www.philm.cc</t>
  </si>
  <si>
    <t>https://www.crunchbase.com/organization/philm</t>
  </si>
  <si>
    <t>Philm is a video editing app offering real-time art filters and motion-tracking stickers.</t>
  </si>
  <si>
    <t>Koala Reading</t>
  </si>
  <si>
    <t>https://www.koalareading.com/</t>
  </si>
  <si>
    <t>https://www.crunchbase.com/organization/koala-reading</t>
  </si>
  <si>
    <t>Beijing Xiangyue Education Technology Co., Ltd.</t>
  </si>
  <si>
    <t>Koala Reading is a children's reading app platform.</t>
  </si>
  <si>
    <t>CMC Capital Group, GGV Capital, Qiming Venture Partners, XVC</t>
  </si>
  <si>
    <t>Haohaozhu</t>
  </si>
  <si>
    <t>https://www.haohaozhu.cn/</t>
  </si>
  <si>
    <t>https://www.crunchbase.com/organization/haohaozhu</t>
  </si>
  <si>
    <t>Haohaozhu is a home improvement &amp; interior design platform that offers a social and information sharing community.</t>
  </si>
  <si>
    <t>5Y Capital</t>
  </si>
  <si>
    <t>5Y Capital, GGV Capital, Joy Capital, UnityVC</t>
  </si>
  <si>
    <t>BOLO</t>
  </si>
  <si>
    <t>https://www.suiyueyule.com</t>
  </si>
  <si>
    <t>https://www.crunchbase.com/organization/bolo-c1c4</t>
  </si>
  <si>
    <t>Beijing Fengqu Internet Information Service Co., Ltd.</t>
  </si>
  <si>
    <t>BOLO is a media and entertainment start-up that develops music-focused social applications.</t>
  </si>
  <si>
    <t>China Capital Group, New Potential Energy Fund</t>
  </si>
  <si>
    <t>GGV Capital, Time Capital</t>
  </si>
  <si>
    <t>Synyi</t>
  </si>
  <si>
    <t>https://www.synyi.com/</t>
  </si>
  <si>
    <t>https://www.crunchbase.com/organization/synyi</t>
  </si>
  <si>
    <t>Shanghai Synyi Medical Technology Co. Ltd.</t>
  </si>
  <si>
    <t>An artificial intelligence-powered medical data solutions provider based in Shanghai,China.</t>
  </si>
  <si>
    <t>Shulan Health</t>
  </si>
  <si>
    <t>CEC Data Capital, Sequoia Capital China, ZhenFund</t>
  </si>
  <si>
    <t>GGV Capital, Sequoia Capital China, ZhenFund</t>
  </si>
  <si>
    <t>Sinopharm Capital, Tencent</t>
  </si>
  <si>
    <t>Beijing Zhongguancun Longmen investment, IDG Capital, Sharewin Investment</t>
  </si>
  <si>
    <t>Shanzhen</t>
  </si>
  <si>
    <t>http://shanzhen.me/</t>
  </si>
  <si>
    <t>https://www.crunchbase.com/organization/shanzhen</t>
  </si>
  <si>
    <t>ShanZhen provides access to affordable regular health checkups, as well as personalized health management plans and insurance.</t>
  </si>
  <si>
    <t>Niu Technologies</t>
  </si>
  <si>
    <t>http://www.niu.com/</t>
  </si>
  <si>
    <t>https://www.crunchbase.com/organization/niu-com</t>
  </si>
  <si>
    <t>Jiangsu Niu Electric Technology Co., Ltd.</t>
  </si>
  <si>
    <t>Niu Technologies is an electric scooter manufacturing company that provides smart urban mobility solutions.</t>
  </si>
  <si>
    <t>GSR United Capital, ZhenFund</t>
  </si>
  <si>
    <t>FutureCap, GGV Capital, IDG Capital</t>
  </si>
  <si>
    <t>AIRLOOK</t>
  </si>
  <si>
    <t>http://www.airlook.com</t>
  </si>
  <si>
    <t>https://www.crunchbase.com/organization/airlook</t>
  </si>
  <si>
    <t>Airlook Technology (Beijing) Co., Ltd.</t>
  </si>
  <si>
    <t>AIRLOOK is a space high-precision data carrier.</t>
  </si>
  <si>
    <t>Baidu Ventures</t>
  </si>
  <si>
    <t>Baidu Ventures, GGV Capital</t>
  </si>
  <si>
    <t>Carmot Therapeutics</t>
  </si>
  <si>
    <t>https://carmot.us</t>
  </si>
  <si>
    <t>https://www.crunchbase.com/organization/carmot-therapeutics</t>
  </si>
  <si>
    <t>Carmot Therapeutics Inc.</t>
  </si>
  <si>
    <t>Carmot Therapeutics provides drugs to treat inflammatory, metabolic, and neurological diseases.</t>
  </si>
  <si>
    <t>The Column Group</t>
  </si>
  <si>
    <t>Horizons Ventures, Jerome Dahan, The Column Group, Zachary Hargreaves</t>
  </si>
  <si>
    <t>Amgen Ventures, Horizons Ventures, The Column Group</t>
  </si>
  <si>
    <t>Deep Track Capital, Horizons Ventures, RA Capital Management, The Column Group, Willett Advisors LLC</t>
  </si>
  <si>
    <t>5AM Ventures, Deep Track Capital, Franklin Templeton, Frazier Life Sciences, Janus Henderson Investors, Millennium Management, RA Capital Management, TCG Crossover, The Column Group, Venrock Healthcare Capital Partners, Willett Advisors LLC</t>
  </si>
  <si>
    <t>Hustle</t>
  </si>
  <si>
    <t>https://hustle.com</t>
  </si>
  <si>
    <t>https://www.crunchbase.com/organization/hustle-inc</t>
  </si>
  <si>
    <t>Hustle, Inc.</t>
  </si>
  <si>
    <t>Hustle is a peer-to-peer text messaging platform that enables personal conversations at scale.</t>
  </si>
  <si>
    <t>Canvas Ventures, Designer Fund, Index Ventures, Matrix, Social Capital</t>
  </si>
  <si>
    <t>Canvas Ventures, Designer Fund, Foundation Capital, GSV Ventures, Higher Ground Labs, Index Ventures, Kapor Capital, Matrix, New Media Ventures, Omidyar Network, Salesforce Ventures, Social Capital, Twilio</t>
  </si>
  <si>
    <t>Google Ventures, Insight Partners, Salesforce Ventures</t>
  </si>
  <si>
    <t>MoEngage</t>
  </si>
  <si>
    <t>http://www.moengage.com/</t>
  </si>
  <si>
    <t>https://www.crunchbase.com/organization/moengage</t>
  </si>
  <si>
    <t>MoEngage, Inc.</t>
  </si>
  <si>
    <t>MoEngage is an internet company that features cloud-based marketing services for consumer businesses.</t>
  </si>
  <si>
    <t>Exfinity Venture Partners, Helion Venture Partners, Kunal Bahl, Raghunandan G, Rohit Bansal, Titan Capital</t>
  </si>
  <si>
    <t>Exfinity Venture Partners, Helion Venture Partners, Matrix Partners India, VenturEast</t>
  </si>
  <si>
    <t>Eight Roads Ventures, F-Prime Capital, Matrix Partners India, VenturEast</t>
  </si>
  <si>
    <t>Eight Roads Ventures, F-Prime Capital, Matrix Partners India, Multiples, Steadview Capital</t>
  </si>
  <si>
    <t>B Capital, Eight Roads Ventures, Goldman Sachs Asset Management, Matrix Partners India, Multiples, Steadview Capital</t>
  </si>
  <si>
    <t>Aetion</t>
  </si>
  <si>
    <t>https://www.aetion.com</t>
  </si>
  <si>
    <t>https://www.crunchbase.com/organization/aetion-2</t>
  </si>
  <si>
    <t>Aetion, Inc.</t>
  </si>
  <si>
    <t>Aetion provides real-world evidence (RWE) and outcomes-based analytics solutions to life science companies and payers.</t>
  </si>
  <si>
    <t>Robert Voreyer</t>
  </si>
  <si>
    <t>Flare Capital Partners, Lakestar, Town Hall Ventures</t>
  </si>
  <si>
    <t>Amgen Ventures, Flare Capital Partners, Lakestar, New Enterprise Associates, Oxeon Partners</t>
  </si>
  <si>
    <t>B Capital, Flare Capital Partners, Foresite Capital, New Enterprise Associates, Warburg Pincus</t>
  </si>
  <si>
    <t>Nanit</t>
  </si>
  <si>
    <t>https://www.nanit.com/</t>
  </si>
  <si>
    <t>https://www.crunchbase.com/organization/nanit</t>
  </si>
  <si>
    <t>Udisense, Inc.</t>
  </si>
  <si>
    <t>Nanit is a startup developing smart baby monitors and sleep tracker devices.</t>
  </si>
  <si>
    <t>RRE Ventures, Upfront Ventures</t>
  </si>
  <si>
    <t>Jerusalem Venture Partners (JVP), RRE Ventures, Upfront Ventures, Vaal Investment Partners, Vulcan Capital</t>
  </si>
  <si>
    <t>Eastward Capital Partners, Google Ventures, Jerusalem Venture Partners (JVP), RRE Ventures, Rho Capital Partners, Upfront Ventures</t>
  </si>
  <si>
    <t>Exotec</t>
  </si>
  <si>
    <t>https://www.exotec.com/</t>
  </si>
  <si>
    <t>https://www.crunchbase.com/organization/exotec</t>
  </si>
  <si>
    <t>EXOTEC SAS</t>
  </si>
  <si>
    <t>Exotec offers an innovative order preparation system, based on a fleet of collaborative mobile robots.</t>
  </si>
  <si>
    <t>360 Capital</t>
  </si>
  <si>
    <t>360 Capital, Breega</t>
  </si>
  <si>
    <t>360 Capital, Breega, IRIS</t>
  </si>
  <si>
    <t>83North, Breega, Dell Technologies Capital, IRIS</t>
  </si>
  <si>
    <t>360 Capital, 83North, Bpifrance, Breega, Dell Technologies Capital, Goldman Sachs Asset Management, IRIS</t>
  </si>
  <si>
    <t>Marketing Evolution</t>
  </si>
  <si>
    <t>http://www.marketingevolution.com</t>
  </si>
  <si>
    <t>https://www.crunchbase.com/organization/marketing-evolution</t>
  </si>
  <si>
    <t>Marketing Evolution, Inc.</t>
  </si>
  <si>
    <t>Marketing Evolution is a full-service provider of marketing ROI management solutions, delivering real-time, 1-to-1 marketing optimizations.</t>
  </si>
  <si>
    <t>Zetta Venture Partners</t>
  </si>
  <si>
    <t>Insight Partners, Zetta Venture Partners</t>
  </si>
  <si>
    <t>Energy Impact Partners, Insight Partners, Zetta Venture Partners</t>
  </si>
  <si>
    <t>Zeitview</t>
  </si>
  <si>
    <t>https://www.zeitview.com</t>
  </si>
  <si>
    <t>https://www.crunchbase.com/organization/dronebase</t>
  </si>
  <si>
    <t>Dronebase Inc.</t>
  </si>
  <si>
    <t>Zeitview is an aerial data analytics platform that provides aerial drone services.</t>
  </si>
  <si>
    <t>Accel, DJI, Union Square Ventures, Upfront Ventures</t>
  </si>
  <si>
    <t>DJI, Hearst Ventures, Pritzker Group Venture Capital, Union Square Ventures, Upfront Ventures</t>
  </si>
  <si>
    <t>DJI, Hearst Ventures, Pritzker Group Venture Capital, Razi Ventures, Union Square Ventures, Upfront Ventures, Valor Equity Partners</t>
  </si>
  <si>
    <t>Energy Transition Ventures, Euclidean Capital, Hearst Ventures, Union Square Ventures, Upfront Ventures, Valor Equity Partners</t>
  </si>
  <si>
    <t>FILLD</t>
  </si>
  <si>
    <t>http://www.filld.com</t>
  </si>
  <si>
    <t>https://www.crunchbase.com/organization/filld</t>
  </si>
  <si>
    <t>Filld, Inc</t>
  </si>
  <si>
    <t>Filld is a mobile refueling service, building a highly flexible, scalable, and fully mobile last mile infrastructure for vehicle refueling.</t>
  </si>
  <si>
    <t>Javelin Venture Partners, Lightspeed Venture Partners</t>
  </si>
  <si>
    <t>Cendana Capital, Javelin Venture Partners, Lightspeed Venture Partners, Lucas Venture Group, PivotNorth Capital, Shea Ventures</t>
  </si>
  <si>
    <t>Calibrate Ventures, Cendana Capital, Hallador, Javelin Venture Partners, Lucas Venture Group, Parkland Fuel Corporation</t>
  </si>
  <si>
    <t>Lunit</t>
  </si>
  <si>
    <t>https://www.lunit.io</t>
  </si>
  <si>
    <t>https://www.crunchbase.com/organization/lunit-inc</t>
  </si>
  <si>
    <t>Lunit Inc.</t>
  </si>
  <si>
    <t>Lunit is a medical technology company that specializes in developing and providing AI-powered medical imaging solutions.</t>
  </si>
  <si>
    <t>Kakao Ventures</t>
  </si>
  <si>
    <t>Formation 8, Kakao Ventures, SBVA</t>
  </si>
  <si>
    <t>Formation 8, InterVest Co., KT investment, Kakao Ventures, Legend Capital, Mirae Asset Venture Investment, SBVA</t>
  </si>
  <si>
    <t>IMM Investment, InterVest Co., Kakao Ventures, LG CNS, Legend Capital, NH Investment &amp; Securities, Shinhan Financial Group</t>
  </si>
  <si>
    <t>Peek</t>
  </si>
  <si>
    <t>http://www.peek.com/</t>
  </si>
  <si>
    <t>https://www.crunchbase.com/organization/peek-com</t>
  </si>
  <si>
    <t>Peek Travel, Inc.</t>
  </si>
  <si>
    <t>Peek is a booking software and marketplace for delightful things to do such as wine tours, watersports, skydiving, and art classes.</t>
  </si>
  <si>
    <t>Eric Schmidt, Jack Dorsey, Khosla Ventures, Mohsen Moazami, Pejman Nozad, SVA, Velos Partners</t>
  </si>
  <si>
    <t>Expansion Venture Capital, Great Oaks Venture Capital, Montage Ventures, Raj Sandhu, Rivet Ventures, Todd Kimmel, Velos Partners</t>
  </si>
  <si>
    <t>Cathay Innovation, Eric Schmidt, Geoff Donaker, I2BF Global Ventures, Jack Dorsey, Launchbay Capital, Manta Ray, NaHCO3, Paul English, Pete Flint, R136 Ventures</t>
  </si>
  <si>
    <t>3L Capital, Cathay Innovation, Eric Schmidt, Goldman Sachs Asset Management, I2BF Global Ventures, Jack Dorsey, Manta Ray Ventures, Paul English, Presight Capital, WestCap</t>
  </si>
  <si>
    <t>Kayrros</t>
  </si>
  <si>
    <t>https://www.kayrros.com/</t>
  </si>
  <si>
    <t>https://www.crunchbase.com/organization/kayrros</t>
  </si>
  <si>
    <t>Kayrros SAS</t>
  </si>
  <si>
    <t>Kayrros is an advanced data analytics company that helps global energy market participants make better investment decisions.</t>
  </si>
  <si>
    <t>Index Ventures, John Browne</t>
  </si>
  <si>
    <t>Cathay Innovation, Index Ventures, Korelya Capital, Marcel van Poecke, Primwest</t>
  </si>
  <si>
    <t>Levelset</t>
  </si>
  <si>
    <t>https://www.levelset.com</t>
  </si>
  <si>
    <t>https://www.crunchbase.com/organization/levelset</t>
  </si>
  <si>
    <t>Express Lien, Inc.</t>
  </si>
  <si>
    <t>Levelset is a platform that helps contractors get paid faster and more efficiently.</t>
  </si>
  <si>
    <t>Abstraction Ventures, New Orleans Startup Fund, Operating Venture Capital</t>
  </si>
  <si>
    <t>Brick &amp; Mortar Ventures</t>
  </si>
  <si>
    <t>Altos Ventures, Cajun Kiwi Investments, Operating Venture Capital</t>
  </si>
  <si>
    <t>Altos Ventures, Brick &amp; Mortar Ventures, S3 Ventures</t>
  </si>
  <si>
    <t>ARC Angel Fund, Altos Ventures, Darren Bechtel, Horizons Ventures, Operating Venture Capital, S3 Ventures</t>
  </si>
  <si>
    <t>CMR Surgical</t>
  </si>
  <si>
    <t>https://cmrsurgical.com</t>
  </si>
  <si>
    <t>https://www.crunchbase.com/organization/cmr-surgical</t>
  </si>
  <si>
    <t>CMR Surgical Ltd</t>
  </si>
  <si>
    <t>CMR Surgical develops a surgical robotic system for minimal access surgery.</t>
  </si>
  <si>
    <t>ABB Technology Ventures, Cambridge Innovation Capital, Escala Capital, LGT Capital Partners</t>
  </si>
  <si>
    <t>Cambridge Innovation Capital, Escala Capital, LGT group, Silk Road Fund, Watrium AS</t>
  </si>
  <si>
    <t>Ally Bridge Group, Cambridge Innovation Capital, Chimera Partners, GE Healthcare, LGT group, Lightrock, PFM Health Sciences, RPMI Railpen, SoftBank Vision Fund, Tencent, Watrium AS</t>
  </si>
  <si>
    <t>Evox Therapeutics</t>
  </si>
  <si>
    <t>http://www.evoxtherapeutics.com/</t>
  </si>
  <si>
    <t>https://www.crunchbase.com/organization/evox-therapeutics</t>
  </si>
  <si>
    <t>Evox Therapeutics Limited</t>
  </si>
  <si>
    <t>Evox Therapeutics is a biotechnology company that harnesses and engineer the natural trafficking capabilities of extracellular vesicles.</t>
  </si>
  <si>
    <t>Oxford Science Enterprises</t>
  </si>
  <si>
    <t>Borealis Ventures, Cowen Healthcare Investments, Google Ventures, Oxford Science Enterprises, Oxford University Innovation, Panacea Venture, Redmile Group</t>
  </si>
  <si>
    <t>Cowen Healthcare Investments, Eli Lilly, Google Ventures, Invus, OrbiMed, Oxford Science Enterprises, Redmile Group</t>
  </si>
  <si>
    <t>Joby Aviation</t>
  </si>
  <si>
    <t>http://www.jobyaviation.com</t>
  </si>
  <si>
    <t>https://www.crunchbase.com/organization/joby-aviation</t>
  </si>
  <si>
    <t>Joby Aviation, Inc.</t>
  </si>
  <si>
    <t>Joby Aviation is an aerospace transportation company developing electric aircrafts.</t>
  </si>
  <si>
    <t>Capricorn Investment Group, Trucks Venture Capital</t>
  </si>
  <si>
    <t>8VC, AME Cloud Ventures, Allen &amp; Company, Capricorn Investment Group, EDBI, Intel Capital, JetBlue Ventures, Mirai Creation Fund, Paul Sciarra, Ronald Conway, Sky Dayton, Toyota Ventures</t>
  </si>
  <si>
    <t>Abdul Latif Jameel, Baillie Gifford, Capricorn Investment Group, Intel Capital, JetBlue Ventures, KTB Network, SPARX Group, Toyota Motor, Toyota Ventures, Uber</t>
  </si>
  <si>
    <t>Jobber</t>
  </si>
  <si>
    <t>https://getjobber.com</t>
  </si>
  <si>
    <t>https://www.crunchbase.com/organization/jobber</t>
  </si>
  <si>
    <t>Octopusapp, Inc.</t>
  </si>
  <si>
    <t>Jobber is cloud software that helps mobile service businesses organize their scheduling, invoicing, CRM, and team management.</t>
  </si>
  <si>
    <t>Point Nine, Version One Ventures</t>
  </si>
  <si>
    <t>OMERS Ventures, Point Nine, Version One Ventures</t>
  </si>
  <si>
    <t>OMERS Ventures, Summit Partners, Tech Pioneers Fund, Version One Ventures</t>
  </si>
  <si>
    <t>General Atlantic, Summit Partners, Tech Pioneers Fund, Version One Ventures</t>
  </si>
  <si>
    <t>Nomad Health</t>
  </si>
  <si>
    <t>https://nomadhealth.com</t>
  </si>
  <si>
    <t>https://www.crunchbase.com/organization/nomad-health</t>
  </si>
  <si>
    <t>Nomad Health, Inc.</t>
  </si>
  <si>
    <t>Nomad Health is an online staffing marketplace that connects clinicians to healthcare jobs.</t>
  </si>
  <si>
    <t>.406 Ventures, First Round Capital, RRE Ventures</t>
  </si>
  <si>
    <t>.406 Ventures, Company Ventures, First Round Capital, Polaris Partners, RRE Ventures</t>
  </si>
  <si>
    <t>.406 Ventures, Icon Ventures, Polaris Partners, RRE Ventures, Silicon Valley Bank</t>
  </si>
  <si>
    <t>.406 Ventures, Adams Street Partners, First Round Capital, Icon Ventures, Polaris Partners, RRE Ventures, Silicon Valley Bank</t>
  </si>
  <si>
    <t>Airspace</t>
  </si>
  <si>
    <t>https://www.airspace.com/</t>
  </si>
  <si>
    <t>https://www.crunchbase.com/organization/airspace-technologies</t>
  </si>
  <si>
    <t>Airspace Technologies, Inc.</t>
  </si>
  <si>
    <t>Airspace Technologies is a technology-enabled provider of time critical logistics.</t>
  </si>
  <si>
    <t>Defy.vc, MaC Venture Capital, Qualcomm Ventures, Schematic Ventures</t>
  </si>
  <si>
    <t>Defy.vc, MaC Venture Capital, Qualcomm Ventures, Scale Venture Partners, Schematic Ventures</t>
  </si>
  <si>
    <t>Defy.vc, HarbourVest Partners, Prologis Ventures, Qualcomm Ventures, Scale Venture Partners, Telstra Ventures</t>
  </si>
  <si>
    <t>DBL Partners, Defy.vc, HarbourVest Partners, Prologis Ventures, Qualcomm Ventures, Scale Venture Partners, Telstra Ventures</t>
  </si>
  <si>
    <t>Custora</t>
  </si>
  <si>
    <t>https://www.custora.com/</t>
  </si>
  <si>
    <t>https://www.crunchbase.com/organization/custora</t>
  </si>
  <si>
    <t>Custora, Inc.</t>
  </si>
  <si>
    <t>Custora is the leader in advanced customer analytics for the retail industry.</t>
  </si>
  <si>
    <t>Acequia Capital (AceCap), Founder Collective, Y Combinator</t>
  </si>
  <si>
    <t>Foundation Capital, Greycroft, Valhalla Partners</t>
  </si>
  <si>
    <t>Foundation Capital, General Catalyst, Greycroft</t>
  </si>
  <si>
    <t>Kallyope</t>
  </si>
  <si>
    <t>http://www.kallyope.com</t>
  </si>
  <si>
    <t>https://www.crunchbase.com/organization/kallyope</t>
  </si>
  <si>
    <t>Kallyope Inc.</t>
  </si>
  <si>
    <t>Kallyope uses the science of gut-brain biology to create medicines that transform human health.</t>
  </si>
  <si>
    <t>Alexandria, Anthony Evnin, Illumina Ventures, Lux Capital, Polaris Partners, The Column Group</t>
  </si>
  <si>
    <t>Alexandria Venture Investments, Euclidean Capital, Illumina Ventures, Lux Capital, Polaris Partners, The Column Group, Two Sigma Ventures</t>
  </si>
  <si>
    <t>Alexandria Venture Investments, Bill Gates, Casdin Capital, Euclidean Capital, Greenspring Associates, Illumina Ventures, Lux Capital, Polaris Partners, The Column Group, Two Sigma Ventures</t>
  </si>
  <si>
    <t>Alexandria Venture Investments, Bill Gates, Casdin Capital, DNS Capital, Euclidean Capital, Hartford HealthCare Endowment, Illumina Ventures, Lux Capital, Mubadala, Parkwood, Polaris Partners, StepStone Group, Tao Capital Partners, The Column Group, Two Sigma Ventures</t>
  </si>
  <si>
    <t>HOVER</t>
  </si>
  <si>
    <t>http://www.hover.to</t>
  </si>
  <si>
    <t>https://www.crunchbase.com/organization/hover-3d</t>
  </si>
  <si>
    <t>HOVER Inc.</t>
  </si>
  <si>
    <t>HOVER is a 3D data and technology company for home improvement and property insurance professionals.</t>
  </si>
  <si>
    <t>Almaz Capital, Kevin Compton, McKenna Management, de Anda Capital</t>
  </si>
  <si>
    <t>Google Ventures, The Home Depot</t>
  </si>
  <si>
    <t>Google Ventures, Menlo Ventures, Standard Industries</t>
  </si>
  <si>
    <t>Alsop Louie Partners, FinSight Ventures, Google Ventures, Guidewire Software, M2O, Menlo Ventures, Nationwide Mutual Insurance, Standard Industries, State Farm Ventures, Travelers Insurance</t>
  </si>
  <si>
    <t>WelbeHealth</t>
  </si>
  <si>
    <t>http://welbehealth.com/</t>
  </si>
  <si>
    <t>https://www.crunchbase.com/organization/welbehealth</t>
  </si>
  <si>
    <t>Welbe Health, LLC</t>
  </si>
  <si>
    <t>Unlocking the full potential of our most vulnerable seniors with empathy and love.</t>
  </si>
  <si>
    <t>Carl Byers, F-Prime Capital</t>
  </si>
  <si>
    <t>.406 Ventures, Eight Roads Ventures, F-Prime Capital</t>
  </si>
  <si>
    <t>.406 Ventures, Alumni Ventures, F-Prime Capital, Green D Ventures, Longitude Capital, Town Hall Ventures, Ulysses Holdings</t>
  </si>
  <si>
    <t>Rimac Group</t>
  </si>
  <si>
    <t>http://www.rimac-group.com</t>
  </si>
  <si>
    <t>https://www.crunchbase.com/organization/rimac-automobili</t>
  </si>
  <si>
    <t>Rimac Automobili d.o.o.</t>
  </si>
  <si>
    <t>Rimac Group brings together advanced hypercars and high-performance electrification technologies for the world's largest OEMs.</t>
  </si>
  <si>
    <t>Integrated Capital</t>
  </si>
  <si>
    <t>Porsche Ventures</t>
  </si>
  <si>
    <t>Goldman Sachs, Porsche, SoftBank Vision Fund</t>
  </si>
  <si>
    <t>Rebtel</t>
  </si>
  <si>
    <t>http://www.rebtel.com</t>
  </si>
  <si>
    <t>https://www.crunchbase.com/organization/rebtel</t>
  </si>
  <si>
    <t>Rebtel Networks AB</t>
  </si>
  <si>
    <t>Rebtel is a tech company building services to</t>
  </si>
  <si>
    <t>HeyTea</t>
  </si>
  <si>
    <t>http://www.heytea.com/</t>
  </si>
  <si>
    <t>https://www.crunchbase.com/organization/heytea</t>
  </si>
  <si>
    <t>Shenzhen Meixixi Restaurant Management Co., Ltd.</t>
  </si>
  <si>
    <t>HeyTea  is a Chinese tea shop that specializes in cheese-topped tea and fruit tea.</t>
  </si>
  <si>
    <t>Capital Today, IDG Capital</t>
  </si>
  <si>
    <t>BA Capital, Longzhu Capital</t>
  </si>
  <si>
    <t>Sequoia Capital China, Tencent</t>
  </si>
  <si>
    <t>Coatue, Hillhouse Investment</t>
  </si>
  <si>
    <t>WeWork China</t>
  </si>
  <si>
    <t>https://wework.cn/</t>
  </si>
  <si>
    <t>https://www.crunchbase.com/organization/wework-china</t>
  </si>
  <si>
    <t>WeWork Companies Inc.</t>
  </si>
  <si>
    <t>WeWork China is a subsidiary of WeWork that provides a shared workspace community and office services.</t>
  </si>
  <si>
    <t>Aleph, Benchmark, China Oceanwide, Fidelity, Goldman Sachs, Greenland Hong Kong Holdings Limited, Hony Capital, JP Morgan Chase, Legend Holdings, SoftBank Vision Fund, T. Rowe Price, Wellington Management</t>
  </si>
  <si>
    <t>Hony Capital, SoftBank Vision Fund, Temasek Holdings, Trustbridge Partners</t>
  </si>
  <si>
    <t>Dragos</t>
  </si>
  <si>
    <t>https://www.dragos.com</t>
  </si>
  <si>
    <t>https://www.crunchbase.com/organization/dragos</t>
  </si>
  <si>
    <t>DRAGOS, INC.</t>
  </si>
  <si>
    <t>Dragos is an industrial cybersecurity company that detects and responds to threats in industrial control systems.</t>
  </si>
  <si>
    <t>DataTribe</t>
  </si>
  <si>
    <t>AllegisCyber, BYU Cougar Capital, DataTribe, Energy Impact Partners</t>
  </si>
  <si>
    <t>Canaan Partners, National Grid Partners (NGP), Schweitzer Engineering Laboratories</t>
  </si>
  <si>
    <t>AllegisCyber, Canaan Partners, DataTribe, Energy Impact Partners, Hewlett Packard Enterprise, Koch Disruptive Technologies, National Grid Partners (NGP), Saudi Aramco Energy Ventures, Schweitzer Engineering Laboratories</t>
  </si>
  <si>
    <t>AllegisCyber, Anchor Capital GP, BlackRock, Canaan Partners, DataTribe, Emerson, Empede Capital, Energy Impact Partners, Global Reserve Group, Hewlett Packard Enterprise, Koch Disruptive Technologies, National Grid Partners (NGP), Rockwell Automation, Schweitzer Engineering Laboratories</t>
  </si>
  <si>
    <t>Everli</t>
  </si>
  <si>
    <t>https://everli.com/</t>
  </si>
  <si>
    <t>https://www.crunchbase.com/organization/supermercato24</t>
  </si>
  <si>
    <t>Everli spa</t>
  </si>
  <si>
    <t>Everli is a marketplace for online grocery shopping where customers can choose groceries from a variety of retailers.</t>
  </si>
  <si>
    <t>360 Capital, Ithaca Investments, R-301 Capital</t>
  </si>
  <si>
    <t>360 Capital, Innogest Capital, Ithaca Investments, Rancilio Cube</t>
  </si>
  <si>
    <t>360 Capital, Bossanova Investimentos, Endeavor Catalyst, FITEC, Innogest Capital</t>
  </si>
  <si>
    <t>360 Capital, Bossanova Investimentos, C4 Ventures, Club degli Investitori, Convivialite Ventures, DIP Capital, DN Capital, FITEC, Innogest Capital, Luxor Capital Group, Verlinvest</t>
  </si>
  <si>
    <t>Zwift</t>
  </si>
  <si>
    <t>http://www.zwift.com</t>
  </si>
  <si>
    <t>https://www.crunchbase.com/organization/zwift</t>
  </si>
  <si>
    <t>Zwift, Inc.</t>
  </si>
  <si>
    <t>Zwift operates an online fitness platform used to transform monotonous solo indoor cycling into dynamic and social adventures.</t>
  </si>
  <si>
    <t>Alarik Myrin, Eric Min</t>
  </si>
  <si>
    <t>Max Levchin, Novator, Shasta Ventures, Waypoint Capital</t>
  </si>
  <si>
    <t>Causeway Media Partners, Highland Europe, Ion Pacific, Novator, True.</t>
  </si>
  <si>
    <t>Amazon Alexa Fund, Causeway Media Partners, Highland Europe, Ilkka Paananen, Illusian Family Office, Kohlberg Kravis Roberts, Novator, Permira, True., Zone 5 Ventures</t>
  </si>
  <si>
    <t>Protenus</t>
  </si>
  <si>
    <t>https://www.protenus.com</t>
  </si>
  <si>
    <t>https://www.crunchbase.com/organization/protenus</t>
  </si>
  <si>
    <t>Protenus, Inc.</t>
  </si>
  <si>
    <t>Protenus is a healthcare compliance analytics platform that brings artificial intelligence and automation to healthcare compliance.</t>
  </si>
  <si>
    <t>Arthur Ventures, Baltimore Angels, Cognosante, Dreamit Ventures, LionBird, TCP Venture Capital, TEDCO</t>
  </si>
  <si>
    <t>Arthur Ventures, Cognosante, F-Prime Capital, Kaiser Permanente Ventures, LionBird</t>
  </si>
  <si>
    <t>Arthur Ventures, F-Prime Capital, Kaiser Permanente Ventures, Leerink Transformation Partners, LionBird, Providence Ventures</t>
  </si>
  <si>
    <t>Arthur Ventures, F-Prime Capital, Gaingels, Kaiser Permanente Ventures, LionBird, MemorialCare Innovation Fund, Providence Ventures, Transformation Capital</t>
  </si>
  <si>
    <t>Acko</t>
  </si>
  <si>
    <t>https://www.acko.com</t>
  </si>
  <si>
    <t>https://www.crunchbase.com/organization/acko-general-insurance</t>
  </si>
  <si>
    <t>Acko General Insurance Ltd.</t>
  </si>
  <si>
    <t>Acko is a general insurance company that offers insurance products for people working in the transportation and healthcare sectors.</t>
  </si>
  <si>
    <t>Accel, Atul Nishar, Hemendra Kothari, Kris Gopalakrishnan, N.R.Narayana Murthy, NuVentures, Rajeev Gupta, SAIF Partners, Varun Dua</t>
  </si>
  <si>
    <t>Amazon, Ashish Dhawan, Catamaran</t>
  </si>
  <si>
    <t>Accel, Amazon, Binny Bansal, Intact Ventures, RPS Ventures, SAIF Partners</t>
  </si>
  <si>
    <t>Amazon, Intact Ventures, Munich Re Ventures, RPS Ventures</t>
  </si>
  <si>
    <t>Canada Pension Plan Investment Board, Multiples</t>
  </si>
  <si>
    <t>Gradle Inc.</t>
  </si>
  <si>
    <t>https://gradle.com/</t>
  </si>
  <si>
    <t>https://www.crunchbase.com/organization/gradle</t>
  </si>
  <si>
    <t>Gradle Inc</t>
  </si>
  <si>
    <t>Gradle provides the most popular open source build tool for the Java ecosystem and the Develocity commercial build analytics solution</t>
  </si>
  <si>
    <t>DCVC, True Ventures</t>
  </si>
  <si>
    <t>Bain Capital Ventures, DCVC, True Ventures</t>
  </si>
  <si>
    <t>Bain Capital Ventures, DCVC, Harmony Partners, True Ventures</t>
  </si>
  <si>
    <t>Bain Capital Ventures, DCVC, Harmony Partners, StepStone Group, Triangle Peak Partners, True Ventures</t>
  </si>
  <si>
    <t>Self</t>
  </si>
  <si>
    <t>https://www.selflender.com</t>
  </si>
  <si>
    <t>https://www.crunchbase.com/organization/self-b0c2</t>
  </si>
  <si>
    <t>Self Financial, Inc.</t>
  </si>
  <si>
    <t>Self is a venture-backed fintech company with a mission to help people build credit and savings.</t>
  </si>
  <si>
    <t>Kickstart, Techstars Ventures, Upslope Ventures</t>
  </si>
  <si>
    <t>Accion Venture Lab, Deep Space Ventures, Silverton Partners</t>
  </si>
  <si>
    <t>Accion Venture Lab, Altos Ventures, Silverton Partners</t>
  </si>
  <si>
    <t>Altos Ventures, Conductive Ventures, Silverton Partners</t>
  </si>
  <si>
    <t>Altos Ventures, Conductive Ventures, Meritech Capital Partners, Silverton Partners</t>
  </si>
  <si>
    <t>Kymera Therapeutics</t>
  </si>
  <si>
    <t>http://www.kymeratx.com/</t>
  </si>
  <si>
    <t>https://www.crunchbase.com/organization/kymera-therapeutics</t>
  </si>
  <si>
    <t>Kymera Therapeutics, Inc.</t>
  </si>
  <si>
    <t>Kymera Therapeutics is a biotechnology company that specializes in the field of targeted protein degradation.</t>
  </si>
  <si>
    <t>Amgen Ventures, Atlas Venture, Lilly Ventures</t>
  </si>
  <si>
    <t>6 Dimensions Capital, Aju IB Investment, Amgen Ventures, Atlas Ventures, Bessemer Venture Partners, Hatteras Venture Partners, Lilly Ventures, MRL Ventures Fund, Pfizer Venture Investments, Sanofi Ventures</t>
  </si>
  <si>
    <t>6 Dimensions Capital, Atlas Ventures, Bain Capital Life Sciences, Bessemer Venture Partners, Biotechnology Value Fund, BlackRock, Janus Henderson Investors, Pfizer Venture Investments, Redmile Group, Rock Springs Capital, Solasta Ventures, Vertex Pharmaceuticals, Wellington Management</t>
  </si>
  <si>
    <t>AnyMind Group</t>
  </si>
  <si>
    <t>https://anymindgroup.com/</t>
  </si>
  <si>
    <t>https://www.crunchbase.com/organization/adasia-holdings-pte-ltd</t>
  </si>
  <si>
    <t>AnyMind Group Pte. Ltd.</t>
  </si>
  <si>
    <t>AnyMind Group is a commerce enablement company with software for brand building, manufacturing and e-commerce, to marketing and logistics</t>
  </si>
  <si>
    <t>Dream Incubator, JAFCO Asia, Line, Mirai Creation Fund</t>
  </si>
  <si>
    <t>Endeavor, JIC Venture Growth Investments, Japan Post Investment, Mitsubishi UFJ Capital, Nomura SPARX</t>
  </si>
  <si>
    <t>Self Financial</t>
  </si>
  <si>
    <t>https://www.self.inc</t>
  </si>
  <si>
    <t>https://www.crunchbase.com/organization/self-lender</t>
  </si>
  <si>
    <t>Self Financial is a venture-backed fintech startup that helps customers build credit and save money.</t>
  </si>
  <si>
    <t>Alex Welch, Darren Crystal, Kickstart, Morgan Linton, Techstars, Upslope Ventures</t>
  </si>
  <si>
    <t>Temerity Capital Partners</t>
  </si>
  <si>
    <t>Accion Venture Lab, Altos Ventures, K50 Ventures, Silverton Partners</t>
  </si>
  <si>
    <t>Altos Ventures, Conductive Ventures, Kickstart, Silverton Partners</t>
  </si>
  <si>
    <t>Altos Ventures, Conductive Ventures, Kickstart, Meritech Capital Partners, Silverton Partners</t>
  </si>
  <si>
    <t>Altos Ventures, Conductive Ventures, Meritech Capital Partners</t>
  </si>
  <si>
    <t>Paxos</t>
  </si>
  <si>
    <t>https://www.paxos.com</t>
  </si>
  <si>
    <t>https://www.crunchbase.com/organization/paxos</t>
  </si>
  <si>
    <t>Paxos Technology Solutions LLC</t>
  </si>
  <si>
    <t>Paxos is a regulated financial institution building infrastructure to enable movement between physical and digital assets.</t>
  </si>
  <si>
    <t>Ben Davenport, Canaan Partners, Digital Currency Group, Jay W. Jordan II, Liberty City Ventures, RRE Ventures</t>
  </si>
  <si>
    <t>Blockchain Capital, James Pallotta, Jay W. Jordan II, Liberty City Ventures, RRE Ventures, Raptor Group, Solon Mack Capital</t>
  </si>
  <si>
    <t>Jay Jordan, Liberty City Ventures, RRE Ventures</t>
  </si>
  <si>
    <t>Alua Capital, Declaration Partners, Ken Moelis, Liberty City Ventures, Mithril Capital Management, O.G. Venture Partners, PayPal Ventures, RIT Capital Partners, RRE Ventures, Senator Investment Group</t>
  </si>
  <si>
    <t>Declaration Partners, Fantail Ventures, Liberty City Ventures, Mithril Capital Management, O.G. Venture Partners, Oak HC/FT, PayPal Ventures, Senator Investment Group, WestCap</t>
  </si>
  <si>
    <t>Nyansa</t>
  </si>
  <si>
    <t>http://www.nyansa.com</t>
  </si>
  <si>
    <t>https://www.crunchbase.com/organization/nyansa</t>
  </si>
  <si>
    <t>Nyansa, Inc.</t>
  </si>
  <si>
    <t>Nyansa is a privately-held innovator of advanced IT analytics software technology for enterprises and managed service providers.</t>
  </si>
  <si>
    <t>Formation 8, TriplePoint Ventures</t>
  </si>
  <si>
    <t>Formation 8, Intel Capital</t>
  </si>
  <si>
    <t>Cynet</t>
  </si>
  <si>
    <t>https://www.cynet.com/</t>
  </si>
  <si>
    <t>https://www.crunchbase.com/organization/cynet-2</t>
  </si>
  <si>
    <t>Cynet Security</t>
  </si>
  <si>
    <t>Cynet is an autonomous breach protection platform that provides a single, enterprise-grade solution for the internal network.</t>
  </si>
  <si>
    <t>Ibex Investors</t>
  </si>
  <si>
    <t>Ibex Investors, Norwest Venture Partners, Shlomo Kramer</t>
  </si>
  <si>
    <t>BlueRed Partners, Greenfield Partners, Norwest Venture Partners, Vintage Investment Partners</t>
  </si>
  <si>
    <t>Abstract</t>
  </si>
  <si>
    <t>https://www.abstract.com/</t>
  </si>
  <si>
    <t>https://www.crunchbase.com/organization/abstract</t>
  </si>
  <si>
    <t>Elastic Projects, Inc.</t>
  </si>
  <si>
    <t>Abstract is the design workflow management system that empowers design teams and stakeholders to seamlessly manage, version and collaborate.</t>
  </si>
  <si>
    <t>Cowboy Ventures, First Round Capital</t>
  </si>
  <si>
    <t>Amplify Partners, Cowboy Ventures, First Round Capital</t>
  </si>
  <si>
    <t>Amplify Partners, Cowboy Ventures, Scale Venture Partners</t>
  </si>
  <si>
    <t>Amplify Partners, Cowboy Ventures, Lightspeed Venture Partners, Scale Venture Partners, Version One Ventures</t>
  </si>
  <si>
    <t>Arcutis Biotherapeutics</t>
  </si>
  <si>
    <t>https://arcutis.com</t>
  </si>
  <si>
    <t>https://www.crunchbase.com/organization/arcutis-biotherapeutics</t>
  </si>
  <si>
    <t>Arcutis Biotherapeutics, Inc.</t>
  </si>
  <si>
    <t>Arcutis Biotherapeutics is a clinical-stage biopharmaceutical company focused on developing medical dermatology for unmet needs.</t>
  </si>
  <si>
    <t>Frazier Healthcare Partners</t>
  </si>
  <si>
    <t>Bain Capital Life Sciences, Frazier Healthcare Partners, OrbiMed</t>
  </si>
  <si>
    <t>Bain Capital, BlackRock, Frazier Healthcare Partners, Goldman Sachs, HBM Healthcare Investments AG, Omega Funds, OrbiMed, Pivotal bioVenture Partners, RA Capital Management, Vivo Capital</t>
  </si>
  <si>
    <t>Mode</t>
  </si>
  <si>
    <t>http://www.mode.net</t>
  </si>
  <si>
    <t>https://www.crunchbase.com/organization/mode</t>
  </si>
  <si>
    <t>The Mode Group</t>
  </si>
  <si>
    <t>Mode operates a software-defined core network (SD-CORE), built around a real-time network control breakthrough.</t>
  </si>
  <si>
    <t>Google Ventures, New Enterprise Associates, Struck Capital</t>
  </si>
  <si>
    <t>Phil</t>
  </si>
  <si>
    <t>https://www.phil.us</t>
  </si>
  <si>
    <t>https://www.crunchbase.com/organization/phil</t>
  </si>
  <si>
    <t>Phil, Inc.</t>
  </si>
  <si>
    <t>Medication Access, Simplified. We are on a mission to help people get their medications quickly, easily and affordably.</t>
  </si>
  <si>
    <t>Chris Sang, David Rusenko, Eniac Ventures, FJ Labs, Fabrice Grinda, Forerunner Ventures, Jose Marin, SVA, Tom Williams, Uncork Capital</t>
  </si>
  <si>
    <t>Crosslink Capital, GreatPoint Ventures, Tarsadia Investments, Uncork Capital</t>
  </si>
  <si>
    <t>Tarsadia Investments, Warburg Pincus</t>
  </si>
  <si>
    <t>Lacework</t>
  </si>
  <si>
    <t>https://www.lacework.com</t>
  </si>
  <si>
    <t>https://www.crunchbase.com/organization/lacework</t>
  </si>
  <si>
    <t>Lacework, Inc.</t>
  </si>
  <si>
    <t>Lacework is a cloud security services provider that automates cloud security at scale so customers can innovate with speed and safety.</t>
  </si>
  <si>
    <t>AME Cloud Ventures, Alumni Ventures, Liberty Global Ventures, Sutter Hill Ventures, Webb Investment Network</t>
  </si>
  <si>
    <t>Altimeter Capital, Coatue, D1 Capital Partners, Dragoneer Investment Group, Ethos Family Office, Human Capital, Liberty Global Ventures, Snowflake Ventures, Sutter Hill Ventures, Tiger Global Management</t>
  </si>
  <si>
    <t>Altimeter Capital, Alumni Ventures, Coatue, Counterpoint Global, D1 Capital Partners, Dragoneer Investment Group, Durable Capital Partners, Ethos Family Office, Franklin Templeton, General Catalyst, Human Capital, Liberty Global Ventures, Snowflake Ventures, Sutter Hill Ventures, Tiger Global Management, XN</t>
  </si>
  <si>
    <t>Divvy Homes</t>
  </si>
  <si>
    <t>https://www.divvyhomes.com/</t>
  </si>
  <si>
    <t>https://www.crunchbase.com/organization/divvy-homes</t>
  </si>
  <si>
    <t>Divvy Homes, Inc.</t>
  </si>
  <si>
    <t>Divvy Homes is a tech-enabled real estate platform that facilitates rent-to-own home purchases.</t>
  </si>
  <si>
    <t>Avichal Garg, Caffeinated Capital, GE32 Capital, HVF Labs, Threshold</t>
  </si>
  <si>
    <t>Andreessen Horowitz, Caffeinated Capital, SciFi VC, Threshold</t>
  </si>
  <si>
    <t>Andreessen Horowitz, Caffeinated Capital, GIC, Lennar Corporation, Max Levchin</t>
  </si>
  <si>
    <t>Andreessen Horowitz, GGV Capital, Jaws Ventures, Moore Capital, Tiger Global Management</t>
  </si>
  <si>
    <t>Andreessen Horowitz, Caffeinated Capital, GGV Capital, GIC, Moore Capital, Tiger Global Management</t>
  </si>
  <si>
    <t>Imply</t>
  </si>
  <si>
    <t>https://imply.io</t>
  </si>
  <si>
    <t>https://www.crunchbase.com/organization/imply-data</t>
  </si>
  <si>
    <t>Imply Data, Inc</t>
  </si>
  <si>
    <t>Imply is a multi-cloud data platform designed to deliver real-time ingestion and visualizations for event-driven and streaming data flows.</t>
  </si>
  <si>
    <t>Andreessen Horowitz, Geodesic Capital, Khosla Ventures</t>
  </si>
  <si>
    <t>Andreessen Horowitz, Bessemer Venture Partners, Geodesic Capital, Khosla Ventures, Tiger Global Management</t>
  </si>
  <si>
    <t>Andreessen Horowitz, Bessemer Venture Partners, Khosla Ventures, OMERS Growth Equity, Thoma Bravo</t>
  </si>
  <si>
    <t>Loft</t>
  </si>
  <si>
    <t>https://www.loft.com.br</t>
  </si>
  <si>
    <t>https://www.crunchbase.com/organization/loft-br</t>
  </si>
  <si>
    <t>Loft Holdings Ltd</t>
  </si>
  <si>
    <t>Loft is a marketplace for residential real estate that helps manage the home buying and selling process.</t>
  </si>
  <si>
    <t>Andreessen Horowitz, Bossanova Investimentos, Canary, Darian Shirazi, David Vélez, Endeavor Catalyst, FJ Labs, Graph Ventures, Greyhound Capital, MPGI, Monashees, Thrive Capital</t>
  </si>
  <si>
    <t>Andreessen Horowitz, Canary, David Vélez, Fifth Wall, Greyhound Capital, Hugo Barra, Monashees, QED Investors, Thrive Capital, Valor Capital Group</t>
  </si>
  <si>
    <t>Andreessen Horowitz, Citi Ventures, Fifth Wall, Monashees, QED Investors, Thrive Capital, Valor Capital Group, Vulcan Capital</t>
  </si>
  <si>
    <t>Advent International, Altimeter Capital, Andreessen Horowitz, Caffeinated Capital, Canada Pension Plan Investment Board, D1 Capital Partners, DST Global, Fifth Wall, Flight Deck Capital, GIC, Monashees, QED Investors, Silver Lake, Silver Lake Waterman, Soros Fund Management, Tarsadia Investments, Tiger Global Management, Vulcan Capital</t>
  </si>
  <si>
    <t>Capitolis</t>
  </si>
  <si>
    <t>https://www.capitolis.com</t>
  </si>
  <si>
    <t>https://www.crunchbase.com/organization/capitolis</t>
  </si>
  <si>
    <t>Capitolis Inc.</t>
  </si>
  <si>
    <t>Capitolis is a technology provider addressing capital market constraints in equities and foreign exchange.</t>
  </si>
  <si>
    <t>Index Ventures, S Capital, SVB Capital, Sequoia Capital, Spark Capital</t>
  </si>
  <si>
    <t>Andreessen Horowitz, Citi, Index Ventures, JP Morgan, S Capital, SVB Capital, Sequoia Capital, Spark Capital, State Street Corporation</t>
  </si>
  <si>
    <t>9Yards Capital, Andreessen Horowitz, Canapi Ventures, Citi, Index Ventures, JP Morgan, S Capital, SVB Capital, Sequoia Capital, Spark Capital, State Street Corporation</t>
  </si>
  <si>
    <t>Dapper Labs</t>
  </si>
  <si>
    <t>https://www.dapperlabs.com</t>
  </si>
  <si>
    <t>https://www.crunchbase.com/organization/dapper-labs</t>
  </si>
  <si>
    <t>Dapper Labs, Inc.</t>
  </si>
  <si>
    <t>Dapper Labs is a consumer-focused flow blockchain product made for fun and games and supports digital collectibles.</t>
  </si>
  <si>
    <t>Andreessen Horowitz, Avichal Garg, Balaji Srinivasan, Bill Tai, Bryan Rosenblatt, CAA Ventures, Caffeinated Capital, Compound, Digital Currency Group, Fred Ehrsam, Graph Ventures, Green Bay Ventures, Hex Capital, Jeff Morris Jr., Josh Nussbaum, Josh Stech, Mark Pincus, Naval Ravikant, Rabindra Shrestha, Rising Tide, SVA, Snow K., Steve Huffman, Tyler Gaffney, Union Square Ventures, Version One Ventures, William Mougayar, WndrCo, Yes VC</t>
  </si>
  <si>
    <t>Accomplice, Andreessen Horowitz, Animoca Brands, AppWorks, Autonomous Partners, CoinFund, Digital Currency Group, Don Mattrick, East Chain Co., Fenbushi Digital, Glenn Hutchins, James Hutchins, Nanon de Gaspe Beaubien-Mattrick, Republic capital, SVA, Union Square Ventures, Venrock, Version One Ventures, Warner Music Group, William Mougayar</t>
  </si>
  <si>
    <t>AG Ventures, Alex Caruso, Andre Drummond, Andre Iguodala, Andreessen Horowitz, Ashton Kutcher, Bolt Ventures, Coatue, DK Metcalf, Dee Ford, Devin McCourty, Dima Shvets, Domantas Sabonis, Dreamers VC, JaVale McGee, Jason McCourty, Jordan Armand Matthews, Josh Hart, Ken Crawley, Kevin Durant, Khris Middleton, Klay Thompson, Kyle Lowry, Malcolm Jenkins, Michael Carter-Williams, Michael Jordan, Nikola Vucevic, Nolan Arenado, Operator Partners, Page One Ventures, Rashaun Williams, Richard Seymour, Rodney McLeod, Roosh Ventures, Shawn Mendes, Shay Mitchell, Snow K., Sound Ventures, Spencer Dinwiddie, Stefon Diggs, Sterling.VC, TCG, TGM ventures, Thaddeus Young, Thomas Antonio Davis, Timothy Lamar Beckham, Trent Williams, True Capital Management, Tyrod Taylor, U.S. Venture Partners, Udonis Haslem, Venrock, Version One Ventures, Vivek Ranadive, Will Smith</t>
  </si>
  <si>
    <t>Andreessen Horowitz, Blisce, Bond, Coatue, GIC, Google Ventures, June Fund, North Island Ventures, True Capital Management, Version One Ventures</t>
  </si>
  <si>
    <t>CRED</t>
  </si>
  <si>
    <t>https://www.cred.club</t>
  </si>
  <si>
    <t>https://www.crunchbase.com/organization/cred-6ab0</t>
  </si>
  <si>
    <t>Dreamplug Technologies Private Limited</t>
  </si>
  <si>
    <t>CRED is a fintech startup that offers rewards for customers who use its platform to pay their credit card bills.</t>
  </si>
  <si>
    <t>5Y Capital, Peak XV Partners, RTP Global, Ribbit Capital, Saurabh Gupta</t>
  </si>
  <si>
    <t>Akshay Kothari, Alan Mamedi, Amit Mital, Amrish Rau, Haresh Chawla, Mukesh Bansal, Nami Zarringhalam, Nithin Kamath, Rainmatter Capital, Sriharsha Majety, Sriram Krishnan</t>
  </si>
  <si>
    <t>DF International Partners, Dragoneer Investment Group, Gemini Investments, General Catalyst, Hillhouse Investment, Peak XV Partners, RTP Global, Ribbit Capital, Tiger Global Management</t>
  </si>
  <si>
    <t>Coatue, DST Global, General Catalyst, Peak XV Partners, Ribbit Capital, Satyan Gajwani, Sofina, Tiger Global Management</t>
  </si>
  <si>
    <t>Alpha Wave Global, Coatue, DST Global, Dragoneer Investment Group, Greenoaks, Insight Partners, RTP Global, Sofina, Tiger Global Management</t>
  </si>
  <si>
    <t>Alpha Wave Global, Coatue, DST Global, Dragoneer Investment Group, Insight Partners, Marshall Wace, RTP Global, Sofina, Steadfast Capital Management, Tiger Global Management</t>
  </si>
  <si>
    <t>Alpha Wave Global, DF International Partners, GIC, Sofina, Tiger Global Management</t>
  </si>
  <si>
    <t>Anduril Industries</t>
  </si>
  <si>
    <t>https://www.anduril.com</t>
  </si>
  <si>
    <t>https://www.crunchbase.com/organization/anduril-industries</t>
  </si>
  <si>
    <t>Anduril Industries, Inc.</t>
  </si>
  <si>
    <t>Anduril Industries is a defense product company that builds technology for military agencies and border surveillance.</t>
  </si>
  <si>
    <t>137 Ventures, Anorak Ventures, Bedrock, Founders Fund</t>
  </si>
  <si>
    <t>8VC, Founders Fund, General Catalyst, Human Capital, SVA</t>
  </si>
  <si>
    <t>8VC, Andreessen Horowitz, Founders Fund, General Catalyst, Human Capital, Lux Capital, Spark Capital, Valor Equity Partners, XYZ Venture Capital</t>
  </si>
  <si>
    <t>8VC, Andreessen Horowitz, Elad Gil, Founders Fund, General Catalyst, Human Capital, Lux Capital, Valor Equity Partners</t>
  </si>
  <si>
    <t>8VC, 9Yards Capital, Andreessen Horowitz, Arceau, Bossanova Investimentos, Contrary, Covenant Venture Capital, D1 Capital Partners, Elad Gil, Empede Capital, Ethos VC, Founders Fund, General Catalyst, Human Capital, Jackson Moses, Jovono, Long Journey Ventures, Lux Capital, Valor Equity Partners</t>
  </si>
  <si>
    <t>8VC, Andreessen Horowitz, DFJ Growth, Elad Gil, FJ Labs, Founders Fund, General Catalyst, Human Capital, Karman Ventures (fka Moving Capital), Lachy Groom, Lightspeed Venture Partners, Lux Capital, MVP Ventures, Marlinspike Capital, Other People's Capital (OPC), Palumni VC, Thrive Capital, Valor Equity Partners, WCM Investment Management, Wolfswood Partners</t>
  </si>
  <si>
    <t>Loom</t>
  </si>
  <si>
    <t>https://www.loom.com</t>
  </si>
  <si>
    <t>https://www.crunchbase.com/organization/loom</t>
  </si>
  <si>
    <t>Loom Inc.</t>
  </si>
  <si>
    <t>Loom is a work communication tool that enables its users to get a message across instantly shareable videos.</t>
  </si>
  <si>
    <t>Daniel Gross, Dylan Field, Jared Leto, Kleiner Perkins</t>
  </si>
  <si>
    <t>Dylan Field, Kevin Systrom, Kleiner Perkins, Mathilde Collin, Mike Krieger, Sequoia Capital</t>
  </si>
  <si>
    <t>Andreessen Horowitz, Coatue, General Catalyst, ICONIQ Growth, Kleiner Perkins, Sequoia Capital</t>
  </si>
  <si>
    <t>Instabase</t>
  </si>
  <si>
    <t>https://instabase.com</t>
  </si>
  <si>
    <t>https://www.crunchbase.com/organization/instabase</t>
  </si>
  <si>
    <t>Instabase, Inc.</t>
  </si>
  <si>
    <t>Instabase is a platform for businesses to build customizable apps for automating different parts of their business.</t>
  </si>
  <si>
    <t>Nitesh Banta, Rough Draft Ventures</t>
  </si>
  <si>
    <t>Andreessen Horowitz, Evolution VC Partners, Greylock, New Enterprise Associates</t>
  </si>
  <si>
    <t>Andreessen Horowitz, Glynn Capital Management, Greylock, Index Ventures, New Enterprise Associates, SC Ventures, Spark Capital, Tribe Capital</t>
  </si>
  <si>
    <t>Andreessen Horowitz, Greylock, K5 Global, New Enterprise Associates, SC Ventures, Spark Capital, Tribe Capital</t>
  </si>
  <si>
    <t>Ally.io (Acquired)</t>
  </si>
  <si>
    <t>https://www.ally.io</t>
  </si>
  <si>
    <t>https://www.crunchbase.com/organization/ally-0b36</t>
  </si>
  <si>
    <t>Ally Technologies, Inc.</t>
  </si>
  <si>
    <t>Ally.io is a strategic goal-planning and execution management software. (Acquired by MSFT in October of 2021)</t>
  </si>
  <si>
    <t>Accel, Founders' Co-op, Lee Fixel, Tracy Sedlock, Vulcan Capital</t>
  </si>
  <si>
    <t>Accel, Founders' Co-op, Lee Fixel, Tiger Global Management, Vulcan Capital</t>
  </si>
  <si>
    <t>Accel, Founders' Co-op, Greenoaks, Lee Fixel, Madrona, Tiger Global Management, Vulcan Capital</t>
  </si>
  <si>
    <t>Snapdocs</t>
  </si>
  <si>
    <t>http://www.snapdocs.com</t>
  </si>
  <si>
    <t>https://www.crunchbase.com/organization/snapdocs</t>
  </si>
  <si>
    <t>Snapdocs, Inc.</t>
  </si>
  <si>
    <t>Snapdocs is a mortgage technology company that helps real estate participants closing work together through integration and automation.</t>
  </si>
  <si>
    <t>Accelerator Ventures, Freestyle Capital, Pathfinder, Red Swan Ventures, SVA, Y Combinator</t>
  </si>
  <si>
    <t>Accelerator Ventures, Freestyle Capital, Sequoia Capital</t>
  </si>
  <si>
    <t>Accelerator Ventures, F-Prime Capital, Founders Fund, Freestyle Capital, Peak State Ventures, Sequoia Capital</t>
  </si>
  <si>
    <t>Accelerator Ventures, DocuSign, F-Prime Capital, Founders Fund, Freestyle Capital, Lachy Groom, Nikita Bier, Sequoia Capital, Y Combinator Continuity Fund</t>
  </si>
  <si>
    <t>Alkeon Capital, F-Prime Capital, Lachy Groom, Maverick Ventures, Quiet Capital, Sequoia Capital, Tiger Global Management, Wellington Management, Y Combinator, Zigg Capital</t>
  </si>
  <si>
    <t>Moveworks</t>
  </si>
  <si>
    <t>https://www.moveworks.com</t>
  </si>
  <si>
    <t>https://www.crunchbase.com/organization/moveworks</t>
  </si>
  <si>
    <t>Moveworks, Inc.</t>
  </si>
  <si>
    <t>Moveworks develops a generative artificial intelligence platform to boost employee productivity.</t>
  </si>
  <si>
    <t>Bain Capital Ventures, Lightspeed Venture Partners</t>
  </si>
  <si>
    <t>Bain Capital Ventures, Comerica Bank’s Technology, ICONIQ Growth, John Thompson, Kleiner Perkins, Lightspeed Venture Partners, Sapphire Ventures</t>
  </si>
  <si>
    <t>Alkeon Capital, Bain Capital, ICONIQ Growth, Kleiner Perkins, Lightspeed Venture Partners, Sapphire Ventures, Tiger Global Management</t>
  </si>
  <si>
    <t>Sendbird</t>
  </si>
  <si>
    <t>https://sendbird.com</t>
  </si>
  <si>
    <t>https://www.crunchbase.com/organization/sendbird</t>
  </si>
  <si>
    <t>Sendbird, Inc.</t>
  </si>
  <si>
    <t>Sendbird developed a messaging-as-a-service API that provides chat, voice, and video messaging for mobile apps and websites.</t>
  </si>
  <si>
    <t>August Capital, Daniel Curran, FundersClub, Shasta Ventures, Y Combinator</t>
  </si>
  <si>
    <t>August Capital, FundersClub, ICONIQ Growth, Shasta Ventures, Tiger Global Management, Y Combinator</t>
  </si>
  <si>
    <t>Emergence, Holland George Capital Management, ICONIQ Growth, Meritech Capital Partners, SoftBank Vision Fund, Steadfast Financial, Tiger Global Management, WiL (World Innovation Lab)</t>
  </si>
  <si>
    <t>BioAge Labs</t>
  </si>
  <si>
    <t>https://bioagelabs.com</t>
  </si>
  <si>
    <t>https://www.crunchbase.com/organization/bioage-labs</t>
  </si>
  <si>
    <t>BioAge Labs, Inc.</t>
  </si>
  <si>
    <t>BioAge Labs is a clinical-stage biotechnology company that develops therapeutics to treat obesity and metabolic diseases.</t>
  </si>
  <si>
    <t>AME Cloud Ventures, Andreessen Horowitz, Caffeinated Capital, Elad Gil, Felicis, Ling Wong, Pear VC</t>
  </si>
  <si>
    <t>AME Cloud Ventures, Andreessen Horowitz, Caffeinated Capital, Felicis, Khosla Ventures, Pear VC, Redpoint</t>
  </si>
  <si>
    <t>AME Cloud Ventures, Andreessen Horowitz, Bossanova Investimentos, Caffeinated Capital, Elad Gil, Felicis, Ling Wong, Pear VC, Redpoint</t>
  </si>
  <si>
    <t>Amgen Ventures, Andreessen Horowitz, Cormorant Asset Management, Lilly Ventures, Longitude Capital, OUP (Osage University Partners), OrbiMed, Pivotal bioVenture Partners, RA Capital Management, RTW Investments, SV Health Investors, Sands Capital Ventures, Sofinnova Investments</t>
  </si>
  <si>
    <t>Viz</t>
  </si>
  <si>
    <t>http://www.viz.ai</t>
  </si>
  <si>
    <t>https://www.crunchbase.com/organization/viz</t>
  </si>
  <si>
    <t>Viz.ai Inc.</t>
  </si>
  <si>
    <t>Viz is a medical imaging company that provides an AI-based care coordination tool for disease detection and workflow optimization.</t>
  </si>
  <si>
    <t>AME Cloud Ventures, DHVC, Innovation Endeavors, Pear VC, Seedcamp, Susa Ventures, Techammer</t>
  </si>
  <si>
    <t>DHVC, Google Ventures, Kleiner Perkins, Pear VC</t>
  </si>
  <si>
    <t>CRV, Google Ventures, Greenoaks, Kleiner Perkins, Pear VC, Threshold</t>
  </si>
  <si>
    <t>CRV, Greenoaks, Innovation Endeavors, Insight Partners, Kleiner Perkins, Pear VC, Scale Venture Partners, Susa Ventures, Threshold</t>
  </si>
  <si>
    <t>CRV, Google Ventures, Insight Partners, Kleiner Perkins, Pear VC, Scale Venture Partners, Sozo Ventures, Susa Ventures, Threshold, Tiger Global Management</t>
  </si>
  <si>
    <t>Applied Intuition</t>
  </si>
  <si>
    <t>https://appliedintuition.com</t>
  </si>
  <si>
    <t>https://www.crunchbase.com/organization/applied-intuition</t>
  </si>
  <si>
    <t>Applied Intuition, Inc.</t>
  </si>
  <si>
    <t>Applied Intuition provides software infrastructure to safely develop, test, and deploy autonomous vehicles  at scale.</t>
  </si>
  <si>
    <t>Arjun Sethi, SVA, Village Global</t>
  </si>
  <si>
    <t>Andreessen Horowitz, Bradley Horowitz, Floodgate, Haystack, Lux Capital, Tribe Capital, Zeno Partners</t>
  </si>
  <si>
    <t>Andreessen Horowitz, Bradley Horowitz, CCIX Global, Floodgate, General Catalyst, Human Capital, Kleiner Perkins, La Famiglia, Lux Capital, M12 - Microsoft's Venture Fund, NJF Capital, Sozo Ventures, Zeno Partners</t>
  </si>
  <si>
    <t>Andreessen Horowitz, General Catalyst, Lux Capital, M12 - Microsoft's Venture Fund</t>
  </si>
  <si>
    <t>Addition, Andreessen Horowitz, Coatue, Elad Gil, General Catalyst, Lux Capital, Semil Shah</t>
  </si>
  <si>
    <t>Andreessen Horowitz, Elad Gil, General Catalyst, Henry Kravis, Human Capital, John Quinn, Lux Capital, Mary Meeker, Mustafa Suleyman, Nico Rosberg, Porsche Investments Management, Ray Dalio, Reid Hoffman</t>
  </si>
  <si>
    <t>Open Financial Technologies</t>
  </si>
  <si>
    <t>https://open.money</t>
  </si>
  <si>
    <t>https://www.crunchbase.com/organization/open-5</t>
  </si>
  <si>
    <t>Open Financial Technologies Pvt. Ltd.</t>
  </si>
  <si>
    <t>Open is a neo-banking platform for SMEs and startups that enables businesses to manage their finances effectively.</t>
  </si>
  <si>
    <t>ISME ACE - FinTech Accelerator</t>
  </si>
  <si>
    <t>BetterCapital AngelList syndicate, ISME ACE - FinTech Accelerator, Kishore Ganji, Recruit Strategic Partners, Unicorn India Ventures</t>
  </si>
  <si>
    <t>3one4 Capital, AngelList, BEENEXT, Speedinvest, Unicorn India Ventures</t>
  </si>
  <si>
    <t>3one4 Capital, AngelList, Speedinvest, Tanglin Venture Partners, Tiger Global Management</t>
  </si>
  <si>
    <t>3one4 Capital, Google, SBI Investment, Temasek Holdings, Thirdbase Capital, Tiger Global Management</t>
  </si>
  <si>
    <t>3one4 Capital, IIFL Finance, Temasek Holdings, Tiger Global Management</t>
  </si>
  <si>
    <t>Superhuman</t>
  </si>
  <si>
    <t>https://superhuman.com/</t>
  </si>
  <si>
    <t>https://www.crunchbase.com/organization/superhuman</t>
  </si>
  <si>
    <t>Superhuman Labs Inc.</t>
  </si>
  <si>
    <t>Superhuman is a software platform that weaves social insights into a workflow.</t>
  </si>
  <si>
    <t>boldstart ventures</t>
  </si>
  <si>
    <t>BoxGroup, First Round Capital, Fueled, Rubicon Venture Capital, boldstart ventures</t>
  </si>
  <si>
    <t>Aurum Partners, CSC Upshot</t>
  </si>
  <si>
    <t>Andreessen Horowitz, First Round Capital, LAUNCH, boldstart ventures</t>
  </si>
  <si>
    <t>Arianna Huffington, Ashton Kutcher, Drew Houston, Henrique Dubugras, IVP, Jason Citron, LAUNCH, The Chainsmokers, The Syndicate.com, Tiger Global Management, Timothy Young, Vinay Hiremath, Will Smith</t>
  </si>
  <si>
    <t>Spinny</t>
  </si>
  <si>
    <t>https://www.spinny.com</t>
  </si>
  <si>
    <t>https://www.crunchbase.com/organization/spinny</t>
  </si>
  <si>
    <t>ValueDrive Technologies Pvt. Ltd.</t>
  </si>
  <si>
    <t>Spinny is a used car buying platform enabling trustworthy and hassle-free transactions.</t>
  </si>
  <si>
    <t>Blume Ventures, Indian Angel Network, Kunal Shah, Sandeep Tandon, Simile Venture Partners</t>
  </si>
  <si>
    <t>Accel, Alteria Capital, Elevation Capital</t>
  </si>
  <si>
    <t>Accel, Alteria Capital, Fundamentum, General Catalyst, KB Financial Group, SAIF Partners</t>
  </si>
  <si>
    <t>Arena Holdings, Elevation Capital, Fundamentum, General Catalyst, Think Investments</t>
  </si>
  <si>
    <t>Avenir Growth Capital, FJ Labs, GC DF Ventures, General Catalyst, Kaiser Permanente, Tiger Global Management</t>
  </si>
  <si>
    <t>Abu Dhabi Growth Fund, Arena Holdings, Avenir Growth Capital, Think Investments, Tiger Global Management</t>
  </si>
  <si>
    <t>Rapid</t>
  </si>
  <si>
    <t>https://RapidAPI.com</t>
  </si>
  <si>
    <t>https://www.crunchbase.com/organization/rapidapi</t>
  </si>
  <si>
    <t>R Software Inc.</t>
  </si>
  <si>
    <t>Rapid delivers the next-generation API platform that enables developers to build, use and share APIs.</t>
  </si>
  <si>
    <t>Andreessen Horowitz, Aryeh Mergi, Dov Moran, Green Bay Ventures, Marius Nacht, SVA, Tony Jamous</t>
  </si>
  <si>
    <t>Andreessen Horowitz, DNS Capital, Green Bay Ventures, Grove Ventures, M12 - Microsoft's Venture Fund</t>
  </si>
  <si>
    <t>Andreessen Horowitz, DNS Capital, Green Bay Ventures, Grove Ventures, M12 - Microsoft's Venture Fund, Stripes, Viola Growth</t>
  </si>
  <si>
    <t>Andreessen Horowitz, Green Bay Ventures, Grove Ventures, M12 - Microsoft's Venture Fund, Qumra Capital, SoftBank Vision Fund, Viola Growth</t>
  </si>
  <si>
    <t>Freenome</t>
  </si>
  <si>
    <t>https://www.freenome.com</t>
  </si>
  <si>
    <t>https://www.crunchbase.com/organization/freenome</t>
  </si>
  <si>
    <t>Freenome Inc.</t>
  </si>
  <si>
    <t>Freenome is a biotechnology company with a comprehensive multiomics platform for cancer detection using a routine blood draw.</t>
  </si>
  <si>
    <t>Loxbridge Research</t>
  </si>
  <si>
    <t>AME Cloud Ventures, Agent Capital, Allen &amp; Company, Andreessen Horowitz, Asset Management Ventures (AMV), Charles River Associates, DCVC, Founders Fund, Google Ventures, Innovation Endeavors, Polaris Partners, S28 Capital</t>
  </si>
  <si>
    <t>Andreessen Horowitz, Artis Ventures (AV), BrightEdge Fund, DCVC, Google Ventures, Kaiser Permanente Ventures, Longevity Vision Fund, Perceptive Advisors, Polaris Partners, RA Capital Management, Roche Venture Fund, Section 32, Soleus Capital, T. Rowe Price, Verily, dRx Capital</t>
  </si>
  <si>
    <t>Andreessen Horowitz, Bain Capital Life Sciences, BrightEdge Fund, Catalio Capital Management, Cormorant Asset Management, DCVC, EcoR1 Capital, Farallon Capital Management, Fidelity, Google Ventures, Janus Henderson Investors, Kaiser Permanente Ventures, Novartis, Perceptive Advisors, Polaris Partners, RA Capital Management, Roche Venture Fund, Rock Springs Capital, Sands Capital Ventures, Section 32, Soleus Capital, T. Rowe Price</t>
  </si>
  <si>
    <t>Andreessen Horowitz, ArrowMark Partners, Artis Ventures (AV), Bain Capital Life Sciences, BrightEdge Fund, Byers Capital, Catalio Capital Management, Cormorant Capital, DCVC, Eventide, Farallon Capital Management, Fidelity, Google Ventures, HBM Healthcare Investments AG, Intermountain Ventures, Janus Henderson Investors, Kaiser Permanente, Logos Capital, Novartis, Perceptive Advisors, Polaris Partners, Pura Vida Investments, RA Capital Management, Ridgeback Capital, Roche Venture Fund, Rock Springs Capital, Sands Capital Ventures, Section 32, Soleus Capital, Suvretta Capital Management, T. Rowe Price</t>
  </si>
  <si>
    <t>ARK Investment Management, Andreessen Horowitz, ArrowMark Partners, Artis Ventures (AV), Bain Capital Life Sciences, BrightEdge Fund, Cormorant Capital, DCVC Bio, Eventide, Intermountain Ventures, Perceptive Advisors, Polaris Partners, Pura Vida Investments, Quest Diagnostics, RA Capital Management, Roche, Sands Capital Ventures, Section 32, Squarepoint Capital, T. Rowe Price</t>
  </si>
  <si>
    <t>Rightway</t>
  </si>
  <si>
    <t>http://rightwayhealthcare.com</t>
  </si>
  <si>
    <t>https://www.crunchbase.com/organization/rightway-healthcare</t>
  </si>
  <si>
    <t>Rightway Healthcare Inc.</t>
  </si>
  <si>
    <t>Rightway is a health technology company that is simplifying the healthcare experience for clients and members.</t>
  </si>
  <si>
    <t>Jaws Ventures, Tiger Global Management, Vine Ventures</t>
  </si>
  <si>
    <t>Khosla Ventures, Thrive Capital, Tiger Global Management</t>
  </si>
  <si>
    <t>PathAI</t>
  </si>
  <si>
    <t>http://www.pathai.com</t>
  </si>
  <si>
    <t>https://www.crunchbase.com/organization/pathai</t>
  </si>
  <si>
    <t>PathAI, inc.</t>
  </si>
  <si>
    <t>PathAI develops technology that assists pathologists in making accurate diagnoses for every patient, every time.</t>
  </si>
  <si>
    <t>8VC, DHVC, Fairhaven Capital Partners, Pillar VC, Refactor Capital</t>
  </si>
  <si>
    <t>8VC, DHVC, General Catalyst, KdT Ventures, Pillar VC, Refactor Capital</t>
  </si>
  <si>
    <t>General Atlantic, General Catalyst, Innospark Ventures</t>
  </si>
  <si>
    <t>8VC, Adage Capital Management, Bienville Capital, Biospring Partners, Bristol-Myers Squibb, D1 Capital Partners, General Atlantic, General Catalyst, Kaiser Permanente, KdT Ventures, LabCorp, Merck Global Health Innovation Fund, Polaris Partners, Refactor Capital, Tiger Global Management</t>
  </si>
  <si>
    <t>Fivetran</t>
  </si>
  <si>
    <t>https://fivetran.com</t>
  </si>
  <si>
    <t>https://www.crunchbase.com/organization/fivetran</t>
  </si>
  <si>
    <t>Fivetran, Inc.</t>
  </si>
  <si>
    <t>Fivetran is a technology company that automates replicating data into a cloud data platforms.</t>
  </si>
  <si>
    <t>CEAS Investments, Matrix</t>
  </si>
  <si>
    <t>Andreessen Horowitz, CEAS Investments, Matrix</t>
  </si>
  <si>
    <t>Andreessen Horowitz, CEAS Investments, General Catalyst, Matrix</t>
  </si>
  <si>
    <t>Andreessen Horowitz, CEAS Investments, D1 Capital Partners, General Catalyst, ICONIQ Growth, Matrix, Y Combinator Continuity Fund</t>
  </si>
  <si>
    <t>BharatPe</t>
  </si>
  <si>
    <t>https://bharatpe.com</t>
  </si>
  <si>
    <t>https://www.crunchbase.com/organization/bharatpe</t>
  </si>
  <si>
    <t>Resilient Innovations Pvt Ltd</t>
  </si>
  <si>
    <t>BharatPe is a financial services platform that processes payments via UPI and POS, and provides credit or loans to their merchants.</t>
  </si>
  <si>
    <t>BEENEXT, Nipun Mehra, Nitin Gupta, Peak XV Partners, Sanjay Rishi, Utsav Somani</t>
  </si>
  <si>
    <t>BEENEXT, Insight Partners, Peak XV Partners, Venture Catalysts</t>
  </si>
  <si>
    <t>BEENEXT, Insight Partners, Ribbit Capital, Sequoia Capital, Steadview Capital</t>
  </si>
  <si>
    <t>Amplo, Coatue, Insight Partners, Ribbit Capital, Steadview Capital</t>
  </si>
  <si>
    <t>Amplo, BEENEXT, Coatue, Insight Partners, Peak XV Partners, Ribbit Capital, Steadview Capital</t>
  </si>
  <si>
    <t>Amplo, Coatue, Dragoneer Investment Group, Insight Partners, Peak XV Partners, Ribbit Capital, Steadfast Capital Management, Tiger Global Management</t>
  </si>
  <si>
    <t>Tessian</t>
  </si>
  <si>
    <t>http://www.tessian.com/</t>
  </si>
  <si>
    <t>https://www.crunchbase.com/organization/tessian</t>
  </si>
  <si>
    <t>Tessian Limited</t>
  </si>
  <si>
    <t>Tessian creates a Human Layer Security that helps people work without security disruptions getting in the way.</t>
  </si>
  <si>
    <t>Fraser, Ian Hamilton, Keith Hyman, Philipp Kobus, Santiago Izaguirre, Steve Thompson, Tim Jackson</t>
  </si>
  <si>
    <t>Tim Jackson, Walking Ventures</t>
  </si>
  <si>
    <t>Accel, Amadeus Capital Partners, Balderton Capital, Crane Venture Partners, Fraser, LocalGlobe, Walking Ventures, Winton Ventures</t>
  </si>
  <si>
    <t>Accel, Balderton Capital, Latitude, Sequoia Capital</t>
  </si>
  <si>
    <t>Accel, Balderton Capital, Latitude, March Capital, Schroder Adveq, Sequoia Capital</t>
  </si>
  <si>
    <t>Attentive</t>
  </si>
  <si>
    <t>https://attentive.com</t>
  </si>
  <si>
    <t>https://www.crunchbase.com/organization/attentive</t>
  </si>
  <si>
    <t>Attentive Mobile, Inc.</t>
  </si>
  <si>
    <t>Attentive is a personalized mobile messaging platform.</t>
  </si>
  <si>
    <t>Eniac Ventures, NextView Ventures, Tom Loverro</t>
  </si>
  <si>
    <t>Bain Capital Ventures, Eniac Ventures, HarbourVest Partners, MetaProp, NextView Ventures</t>
  </si>
  <si>
    <t>Bain Capital Ventures, Eniac Ventures, High Alpha, IVP, Jaws Ventures, NextView Ventures, Sequoia Capital</t>
  </si>
  <si>
    <t>David Spector, Eniac Ventures, IVP, Jaws Ventures, NextView Ventures, Sequoia Capital</t>
  </si>
  <si>
    <t>Atomico, Bain Capital Ventures, Coatue, D1 Capital Partners, Eniac Ventures, Frontline Ventures, High Alpha, IVP, NextView Ventures, Sapphire Ventures, Sequoia Capital, Sequoia Capital Global Equities, Sozo Ventures, Tiger Global Management, Wellington Management</t>
  </si>
  <si>
    <t>Base10 Partners, Coatue, D1 Capital Partners, Gutbrain Ventures, IVP, TCV, Tiger Global Management</t>
  </si>
  <si>
    <t>Anchorage Digital</t>
  </si>
  <si>
    <t>https://www.anchorage.com</t>
  </si>
  <si>
    <t>https://www.crunchbase.com/organization/anchorage</t>
  </si>
  <si>
    <t>Anchorage Labs, Inc.</t>
  </si>
  <si>
    <t>Anchorage Digital is a regulated crypto platform that provides institutions with integrated financial services and infrastructure solutions.</t>
  </si>
  <si>
    <t>Chloe Sladden, SVA</t>
  </si>
  <si>
    <t>#Angels, Andreessen Horowitz, Avichal Garg, Elad Gil, Khosla Ventures, Naval Ravikant, Polychain, SVA, SciFi VC</t>
  </si>
  <si>
    <t>Andreessen Horowitz, Blockchain Capital, Elysium Venture Capital, Intersection Growth Partners, Visa</t>
  </si>
  <si>
    <t>Andreessen Horowitz, Blockchain Capital, GIC, Indico Capital Partners, Lux Capital, SCB 10X</t>
  </si>
  <si>
    <t>Alameda Research, Andreessen Horowitz, Apollo, BlackRock, Blockchain Capital, Delta Blockchain Fund, Elad Gil, GIC, GoldenTree Asset Management, Goldman Sachs, Innovius Capital, Kohlberg Kravis Roberts, Kraken, Lux Capital, PayPal Ventures, Senator Investment Group, Thoma Bravo, Wellington Management</t>
  </si>
  <si>
    <t>Point</t>
  </si>
  <si>
    <t>https://point.com</t>
  </si>
  <si>
    <t>https://www.crunchbase.com/organization/point-4</t>
  </si>
  <si>
    <t>Point Digital Finance, Inc.</t>
  </si>
  <si>
    <t>Point is a home equity platform that provides homeowners with access to equity financing by unlocking the wealth tied up in their homes.</t>
  </si>
  <si>
    <t>Montage Ventures, Nimble Ventures, SVA</t>
  </si>
  <si>
    <t>Andreessen Horowitz, Bloomberg Beta, Brad Greiwe, Buck Stash, COIND, Jared Morgenstern, Laurence A. Tosi, Lee Linden, Matt Humphrey, To Kenz Capital, Vikram Pandit</t>
  </si>
  <si>
    <t>Andreessen Horowitz, Bloomberg Beta, DAG Ventures, Enterprise Community Investment, Inovia Capital, Prudential Financial, Restive, Ribbit Capital</t>
  </si>
  <si>
    <t>Alpaca VC, Andreessen Horowitz, Atalaya Capital, DAG Ventures, Deer Park Road, Redwood Trust, Ribbit Capital, The Palisades Group, WestCap</t>
  </si>
  <si>
    <t>Nuro</t>
  </si>
  <si>
    <t>https://nuro.ai</t>
  </si>
  <si>
    <t>https://www.crunchbase.com/organization/nuro-2</t>
  </si>
  <si>
    <t>Nuro, Inc.</t>
  </si>
  <si>
    <t>Nuro develops and operates a fleet of electric and autonomous vehicles.</t>
  </si>
  <si>
    <t>Baillie Gifford, Fidelity, Greylock, SoftBank Vision Fund, T. Rowe Price</t>
  </si>
  <si>
    <t>Baillie Gifford, Fidelity, Gaorong Capital, Google, Kroger, SoftBank Vision Fund, T. Rowe Price, Tiger Global Management, Woven Capital</t>
  </si>
  <si>
    <t>Groww</t>
  </si>
  <si>
    <t>https://groww.in/</t>
  </si>
  <si>
    <t>https://www.crunchbase.com/organization/groww</t>
  </si>
  <si>
    <t>Nextbillion Technology Pvt Ltd</t>
  </si>
  <si>
    <t>Groww is an investment platform that offers a new way of investing money with stockbroking and direct mutual funds.</t>
  </si>
  <si>
    <t>Ankit Nagori, Cypher Capital, David Langer, Friále, Insignia Ventures Partners, K50 Ventures, Lightbridge Partners, Mukesh Bansal, Y Combinator</t>
  </si>
  <si>
    <t>Kauffman Fellows Fund, Peak XV Partners, Propel VC, Y Combinator</t>
  </si>
  <si>
    <t>Peak XV Partners, Ribbit Capital, Y Combinator</t>
  </si>
  <si>
    <t>Peak XV Partners, Propel VC, Ribbit Capital, Y Combinator Continuity Fund</t>
  </si>
  <si>
    <t>Peak XV Partners, Propel VC, Ribbit Capital, Tiger Global Management, Y Combinator Continuity Fund</t>
  </si>
  <si>
    <t>Alkeon Capital, ICONIQ Growth, Lone Pine Capital, Peak XV Partners, Propel VC, Ribbit Capital, Steadfast Capital Management, Tiger Global Management, Y Combinator Continuity Fund</t>
  </si>
  <si>
    <t>Bungalow</t>
  </si>
  <si>
    <t>https://bungalow.com/</t>
  </si>
  <si>
    <t>https://www.crunchbase.com/organization/bungalow</t>
  </si>
  <si>
    <t>Bungalow Living, Inc.</t>
  </si>
  <si>
    <t>Bungalow provides home rental services.</t>
  </si>
  <si>
    <t>Blake Coler-Dark</t>
  </si>
  <si>
    <t>Atomic, Cherubic Ventures, Founders Fund, Khosla Ventures, UpHonest Capital, Wei Guo, Wing Venture Capital</t>
  </si>
  <si>
    <t>A-Rod Corp, Atomic, CAA Ventures, Cherubic Ventures, Coatue, Founders Fund, Gaingels, Khosla Ventures, Maverick Ventures, Nine Four Ventures, Wing Venture Capital</t>
  </si>
  <si>
    <t>Atomic, Bossanova Investimentos, Coatue, Deer Park Road, Flucas Ventures, Founders Fund, Khosla Ventures, Nine Four Ventures</t>
  </si>
  <si>
    <t>Dingdong Maicai</t>
  </si>
  <si>
    <t>http://www.100.me</t>
  </si>
  <si>
    <t>https://www.crunchbase.com/organization/dingdong-maicai</t>
  </si>
  <si>
    <t>Dingdong (Cayman) Ltd</t>
  </si>
  <si>
    <t>Dingdong Maicai is a fresh vegetable e-commerce platform that is dedicated to accelerating production through technology.</t>
  </si>
  <si>
    <t>Gaorong Capital</t>
  </si>
  <si>
    <t>Fortune Venture Capital, Gaorong Capital, Red Star Macalline</t>
  </si>
  <si>
    <t>BAI capital, CMC Capital Group, Qiming Venture Partners, Starquest Capital, VMS Asset Management</t>
  </si>
  <si>
    <t>General Atlantic</t>
  </si>
  <si>
    <t>3W Fund Management, APlus Partners, Aspex Management, CMC Capital Group, Cambium Grove Capital, Capital Today, Coatue, Cygnus Equity, DST Global, General Atlantic, Hony Capital, MassAve Global, Ocean Link, Sequoia Capital, Tiger Global Management</t>
  </si>
  <si>
    <t>Squire</t>
  </si>
  <si>
    <t>http://www.getsquire.com</t>
  </si>
  <si>
    <t>https://www.crunchbase.com/organization/squīr-technologies</t>
  </si>
  <si>
    <t>Squire Technologies, Inc.</t>
  </si>
  <si>
    <t>Squire is a booking and payment platform that connects people with great barbers.</t>
  </si>
  <si>
    <t>AltaIR Capital, Y Combinator</t>
  </si>
  <si>
    <t>Blue Fog Capital, NOEMIS Ventures</t>
  </si>
  <si>
    <t>645 Ventures, Trinity Ventures</t>
  </si>
  <si>
    <t>Ara Mahdessian, Bossanova Investimentos, CRV, Craig Tooey, Endeavor Catalyst, ICONIQ Capital, ICONIQ Growth, New General Market Ventures, Open Opportunity Fund, Pharrell Williams, Quincy Jones, Stephen Curry, Tiger Global Management, Trevor Noah, Trinity Ventures, Vahe Kuzoyan</t>
  </si>
  <si>
    <t>CRV, ICONIQ Growth, Tiger Global Management, Trinity Ventures</t>
  </si>
  <si>
    <t>https://current.com</t>
  </si>
  <si>
    <t>https://www.crunchbase.com/organization/current-6</t>
  </si>
  <si>
    <t>Finco Services, Inc.</t>
  </si>
  <si>
    <t>Current is a premier U.S. fintech platform dedicated to empowering Americans in their pursuit of a brighter financial future.</t>
  </si>
  <si>
    <t>AAF Management Ltd., Cota Capital, Elizabeth Street Ventures, Expa, Fifth Third Capital, Human Ventures, QED Investors, TQ Ventures</t>
  </si>
  <si>
    <t>AAF Management Ltd., EOS VC Fund, Elizabeth Street Ventures, Expa, Foundation Capital, Galaxy Interactive, QED Investors, TQ Ventures, TruStage Ventures, Wellington Management</t>
  </si>
  <si>
    <t>Avenir Growth Capital, Bienville Capital, Foundation Capital, QED Investors, Rashaun Williams, Sapphire Ventures, TQ Ventures, Tiger Global Management, Wellington Management</t>
  </si>
  <si>
    <t>Andreessen Horowitz, Avenir Growth Capital, Elizabeth Street Ventures, Expa, Foundation Capital, Invus Opportunities, Sapphire Ventures, TQ Ventures, Tiger Global Management, Wellington Management</t>
  </si>
  <si>
    <t>Mux</t>
  </si>
  <si>
    <t>https://mux.com</t>
  </si>
  <si>
    <t>https://www.crunchbase.com/organization/mux-2</t>
  </si>
  <si>
    <t>Mux, Inc.</t>
  </si>
  <si>
    <t>Mux is a video platform designed to make video streaming and analytics possible for every development team.</t>
  </si>
  <si>
    <t>CSC Upshot, SVA, Y Combinator</t>
  </si>
  <si>
    <t>Accel, Advancit Capital, Four Cities Capital, Susa Ventures</t>
  </si>
  <si>
    <t>Accel, Evolution Media, Mango Capital, Y Combinator</t>
  </si>
  <si>
    <t>Accel, Andreessen Horowitz, Bossanova Investimentos, Cobalt Capital, Worklife</t>
  </si>
  <si>
    <t>Accel, Andreessen Horowitz, Coatue, Cobalt Capital, Dragoneer Investment Group, HubSpot Ventures, Kamerra</t>
  </si>
  <si>
    <t>Flyhomes</t>
  </si>
  <si>
    <t>https://www.flyhomes.com</t>
  </si>
  <si>
    <t>https://www.crunchbase.com/organization/flyhomes</t>
  </si>
  <si>
    <t>FlyHomes, Inc.</t>
  </si>
  <si>
    <t>Flyhomes provides a real estate brokerage platform that helps clients through the entire home buying process.</t>
  </si>
  <si>
    <t>Al Goldstein, Mark Vadon, Pritzker Group Venture Capital</t>
  </si>
  <si>
    <t>Andreessen Horowitz, Mark Vadon, Shasta Ventures</t>
  </si>
  <si>
    <t>Andreessen Horowitz, Canvas Ventures</t>
  </si>
  <si>
    <t>Andreessen Horowitz, BAM Elevate, Balyasny Asset Management, Battery Ventures, Camber Creek, Canvas Ventures, Fifth Wall, Norwest Venture Partners, Parker89, Spencer Rascoff, Vesta Ventures</t>
  </si>
  <si>
    <t>Built Robotics</t>
  </si>
  <si>
    <t>http://www.builtrobotics.com</t>
  </si>
  <si>
    <t>https://www.crunchbase.com/organization/built-robotics</t>
  </si>
  <si>
    <t>Built Robotics Inc.</t>
  </si>
  <si>
    <t>Built Robotics is a developer of AI guidance systems that transform heavy equipment into autonomous robots.</t>
  </si>
  <si>
    <t>Cthulhu Ventures, Edward Lando, Founders Fund, Great Oaks Venture Capital, New Enterprise Associates, Pareto Holdings</t>
  </si>
  <si>
    <t>Building Ventures, Founders Fund, Lemnos VC, New Enterprise Associates, Next47, Presidio Ventures, Valia Ventures</t>
  </si>
  <si>
    <t>Building Ventures, Fifth Wall, Founders Fund, New Enterprise Associates, Tiger Global Management</t>
  </si>
  <si>
    <t>Pendulum Therapeutics</t>
  </si>
  <si>
    <t>https://pendulumlife.com</t>
  </si>
  <si>
    <t>https://www.crunchbase.com/organization/pendulum-therapeutics</t>
  </si>
  <si>
    <t>Pendulum Therapeutics, Inc.</t>
  </si>
  <si>
    <t>Pendulum Therapeutics is a biotechnology firm improving health through products targeting the microbiome.</t>
  </si>
  <si>
    <t>Felicis, True Ventures</t>
  </si>
  <si>
    <t>Khosla Ventures, Morgan Noble, True Ventures, bpd partners</t>
  </si>
  <si>
    <t>AME Cloud Ventures, Khosla Ventures, Mayo Clinic, Sequoia Capital, True Ventures</t>
  </si>
  <si>
    <t>Khosla Ventures, Meritech Capital Partners, Sequoia Capital, True Ventures</t>
  </si>
  <si>
    <t>Lattice</t>
  </si>
  <si>
    <t>http://www.lattice.com</t>
  </si>
  <si>
    <t>https://www.crunchbase.com/organization/lattice-2</t>
  </si>
  <si>
    <t>Degree, Inc.</t>
  </si>
  <si>
    <t>Lattice is a people success platform that help business leaders develop engaged, high-performing employees, and winning cultures.</t>
  </si>
  <si>
    <t>Coughdrop Capital, SVA</t>
  </si>
  <si>
    <t>Alexis Ohanian, Daniel Gross, Elad Gil, Fuel Capital, Jacob Gibson, Kevin Mahaffey, Khosla Ventures, Marc Benioff, SVA, Slack Fund, Thrive Capital</t>
  </si>
  <si>
    <t>Khosla Ventures, SVA, Thrive Capital</t>
  </si>
  <si>
    <t>Jacob Gibson, Khosla Ventures, Shasta Ventures, Thrive Capital, Y Combinator</t>
  </si>
  <si>
    <t>Founders Fund, Frontline Ventures, Fuel Capital, Khosla Ventures, Thrive Capital, Tiger Global Management, Y Combinator</t>
  </si>
  <si>
    <t>Bossanova Investimentos, Founders Fund, Frontline Ventures, Fuel Capital, Khosla Ventures, Shasta Ventures, Thrive Capital, Tiger Global Management</t>
  </si>
  <si>
    <t>Dragoneer Investment Group, Elad Gil, Founders Fund, Fuel Capital, Haystack, HighSage Ventures, Khosla Ventures, Shasta Ventures, Thrive Capital, Tiger Global Management</t>
  </si>
  <si>
    <t>Ironclad</t>
  </si>
  <si>
    <t>https://www.ironcladapp.com</t>
  </si>
  <si>
    <t>https://www.crunchbase.com/organization/ironclad</t>
  </si>
  <si>
    <t>Ironclad, Inc.</t>
  </si>
  <si>
    <t>Ironclad is a contract lifecycle management platform used by companies to handle every type of contract workflow.</t>
  </si>
  <si>
    <t xml:space="preserve">Eddie Hartman, Eric Kwan, Gregory Chang, PreAngel, Sheel Mohnot, Soma Capital, UpHonest Capital, Webb Investment Network, Wei Guo, Y Combinator, </t>
  </si>
  <si>
    <t>Accel, Formation 8, Greylock, Haystack, SVA, Y Combinator</t>
  </si>
  <si>
    <t>Accel, Sequoia Capital, Y Combinator</t>
  </si>
  <si>
    <t>Access Venture Partners, Emergence, Sequoia Capital, Toy Ventures, Y Combinator</t>
  </si>
  <si>
    <t>Accel, Bond, Emergence, Franklin Templeton, Haystack, Lux Capital, Salesforce Ventures, Sequoia Capital, Y Combinator Continuity Fund</t>
  </si>
  <si>
    <t>Accel, Arrive, Bond, Emergence, Franklin Templeton, Haystack, Lux Capital, Sequoia Capital, Y Combinator Continuity Fund</t>
  </si>
  <si>
    <t>Mad Street Den</t>
  </si>
  <si>
    <t>https://www.madstreetden.com</t>
  </si>
  <si>
    <t>https://www.crunchbase.com/organization/mad-street-den</t>
  </si>
  <si>
    <t>Mad Street Den Inc.</t>
  </si>
  <si>
    <t>Mad Street Den is a computer vision and artificial intelligence startup.</t>
  </si>
  <si>
    <t>Exfinity Venture Partners, growX ventures</t>
  </si>
  <si>
    <t>Array Ventures, Exfinity Venture Partners, Peak XV Partners, growX ventures</t>
  </si>
  <si>
    <t>Alpha Wave Global, Global Brain Corporation, Sequoia Capital</t>
  </si>
  <si>
    <t>Alpha Wave Global, Avatar Growth Capital, Sequoia Capital</t>
  </si>
  <si>
    <t>Karat</t>
  </si>
  <si>
    <t>https://www.karat.io</t>
  </si>
  <si>
    <t>https://www.crunchbase.com/organization/karat</t>
  </si>
  <si>
    <t>Karat Inc.</t>
  </si>
  <si>
    <t>Karat develops an interviewing cloud platform to solve the shortage of software engineers.</t>
  </si>
  <si>
    <t>8VC, Charlie Songhurst, Craig Sherman, Founder Collective, Founders' Co-op, Kevin Mahaffey, Lior Delgo, Michael Ovitz, Ross Mason, Sara Clemens</t>
  </si>
  <si>
    <t>Norwest Venture Partners, Ross Mason</t>
  </si>
  <si>
    <t>8VC, Clark Valberg, Dig Ventures, GGV Capital, Norwest Venture Partners, Tiger Global Management</t>
  </si>
  <si>
    <t>8VC, Base Partners, EXOR N.V., HighSage Ventures, Norwest Venture Partners, SemperVirens Venture Capital, Tiger Global Management</t>
  </si>
  <si>
    <t>Alan</t>
  </si>
  <si>
    <t>https://alan.com</t>
  </si>
  <si>
    <t>https://www.crunchbase.com/organization/alan-3</t>
  </si>
  <si>
    <t>Alan SA</t>
  </si>
  <si>
    <t>Alan is your one stop health partner.</t>
  </si>
  <si>
    <t>Skywood Capital 天木资本, Thomas France</t>
  </si>
  <si>
    <t>AGORANOV, CNP Assurances, Partech, Power Financial Corporation</t>
  </si>
  <si>
    <t>CNP Assurances, Index Ventures, Partech, Portage Ventures, Xavier Niel</t>
  </si>
  <si>
    <t>DST Global, Index Ventures</t>
  </si>
  <si>
    <t>Index Ventures, Temasek Holdings</t>
  </si>
  <si>
    <t>Coatue, Dragoneer Investment Group, Exor Ventures, H14, Index Ventures, Ribbit Capital, Temasek Holdings</t>
  </si>
  <si>
    <t>Coatue, Dragoneer Investment Group, Exor Ventures, Index Ventures, Lakestar, Origins Fund, Ribbit Capital, Teachers’ Venture Growth, Teampact ventures, Temasek Holdings</t>
  </si>
  <si>
    <t>Go1</t>
  </si>
  <si>
    <t>http://www.go1.com</t>
  </si>
  <si>
    <t>https://www.crunchbase.com/organization/go1</t>
  </si>
  <si>
    <t>GO1 Proprietary Limited</t>
  </si>
  <si>
    <t>GO1 allows companies to upscale their workforce with on-demand training and a dynamic content-driven platform.</t>
  </si>
  <si>
    <t>Amasia, Australian entrepreneur, FundersClub, Salesforce Ventures, Steve Baxter, Tank Stream Ventures, Transition Level Investments, Y Combinator, Zillionize</t>
  </si>
  <si>
    <t>OIF Ventures, SEEK</t>
  </si>
  <si>
    <t>M12 - Microsoft's Venture Fund, OIF Ventures, SEEK, Y Combinator</t>
  </si>
  <si>
    <t>Endeavor Catalyst, M12 - Microsoft's Venture Fund, Madrona, SEEK, Salesforce Ventures</t>
  </si>
  <si>
    <t>Airtree Ventures, Blue Cloud Ventures, Bossanova Investimentos, Greyrock Investments, Larsen Ventures, M12 - Microsoft's Venture Fund, Madrona, SEEK, Salesforce Ventures, Scott Shleifer, SoftBank Vision Fund, TEN13, Tiger Global Management, Y Combinator</t>
  </si>
  <si>
    <t>Sisu</t>
  </si>
  <si>
    <t>https://sisudata.com</t>
  </si>
  <si>
    <t>https://www.crunchbase.com/organization/sisu-data</t>
  </si>
  <si>
    <t>Sisu Data, Inc.</t>
  </si>
  <si>
    <t>Sisu is a decision intelligence engine that delivers insights and monitors metrics for businesses to make the right business decisions.</t>
  </si>
  <si>
    <t>Andreessen Horowitz, Green Bay Ventures, New Enterprise Associates</t>
  </si>
  <si>
    <t>Andreessen Horowitz, Geodesic Capital, Green Bay Ventures, New Enterprise Associates</t>
  </si>
  <si>
    <t>VAST Data</t>
  </si>
  <si>
    <t>http://www.vastdata.com</t>
  </si>
  <si>
    <t>https://www.crunchbase.com/organization/vast-data</t>
  </si>
  <si>
    <t>VAST Data, Inc.</t>
  </si>
  <si>
    <t>VAST Data offers a unified data platform that integrates storage, database, and compute capabilities into a single software platform.</t>
  </si>
  <si>
    <t>83North, Norwest Venture Partners</t>
  </si>
  <si>
    <t>83North, Dell Technologies Capital, Norwest Venture Partners, The Syndicate Group</t>
  </si>
  <si>
    <t>83North, Common Fund, Dell Technologies Capital, Goldman Sachs, Greenfield Partners, Mellanox Capital, Next47, Norwest Venture Partners, The Syndicate Group</t>
  </si>
  <si>
    <t>83North, Common Fund, Dell Technologies Capital, Goldman Sachs, Greenfield Partners, Mellanox Capital, NVIDIA, Next47, Norwest Venture Partners, The Syndicate Group, Tiger Global Management</t>
  </si>
  <si>
    <t>Bond Capital, Drive Capital, Fidelity, New Enterprise Associates</t>
  </si>
  <si>
    <t>Cameo</t>
  </si>
  <si>
    <t>https://www.cameo.com</t>
  </si>
  <si>
    <t>https://www.crunchbase.com/organization/cameo-3</t>
  </si>
  <si>
    <t>Baron App, Inc.</t>
  </si>
  <si>
    <t>Cameo is a marketplace where fans can book personalized video shoutout from their favorite people.</t>
  </si>
  <si>
    <t>Atacama Ventures, Chicago Ventures, Counterpart Advisors, Ezra Galston, Jackson Jhin, Jeff Weiner, Michael Gamson, Next Play Ventures, Origin Ventures, Starting Line</t>
  </si>
  <si>
    <t>Bedrock, Chicago Ventures, Jeff Weiner, Lightspeed Venture Partners, Next Play Ventures, Origin Ventures, Pritzker Group Venture Capital, Starting Line, digi Ventures</t>
  </si>
  <si>
    <t>Bain Capital, Kleiner Perkins, Lightspeed Venture Partners, Spark Capital, TCG</t>
  </si>
  <si>
    <t>50 South Capital, Amazon Alexa Fund, Balius Partners, Counterpoint Global, Empede Capital, Google Ventures, Headline, Kleiner Perkins, Lightspeed Venture Partners, Michael Mignano, Nomad Ventures, Origin Ventures, SoftBank Vision Fund, Spark Capital, TCG, Tony Hawk, UTA Ventures, Valor Equity Partners</t>
  </si>
  <si>
    <t>nTopology</t>
  </si>
  <si>
    <t>http://ntopology.com</t>
  </si>
  <si>
    <t>https://www.crunchbase.com/organization/ntopology</t>
  </si>
  <si>
    <t>nTopology Inc.</t>
  </si>
  <si>
    <t>nTopology is a company that develops software used in the design and manufacturing of 3D-printed parts and products.</t>
  </si>
  <si>
    <t>1517 Fund, DCVC, Haystack, Pathbreaker Ventures, Root Ventures, Tuesday Capital</t>
  </si>
  <si>
    <t>Canaan Partners, DCVC, Haystack, Insight Partners, Oldslip, Root Ventures, Tiger Global Management</t>
  </si>
  <si>
    <t>Homebound</t>
  </si>
  <si>
    <t>https://www.homebound.com/</t>
  </si>
  <si>
    <t>https://www.crunchbase.com/organization/homebound</t>
  </si>
  <si>
    <t>Homebound Inc.</t>
  </si>
  <si>
    <t>Homebound is a custom homebuilder that makes building the perfect home simple, transparent and human.</t>
  </si>
  <si>
    <t>Forerunner Ventures, Google Ventures, Khosla Ventures, Sound Ventures, Thrive Capital</t>
  </si>
  <si>
    <t>Ashton Kutcher, Craft Ventures, Fifth Wall, Forerunner Ventures, Google Ventures, Khosla Ventures, TI Platform Management, Thrive Capital</t>
  </si>
  <si>
    <t>Deer Park Road, Fifth Wall, Flucas Ventures, Forerunner Ventures, Google Ventures, Irongrey, Jeffrey Wilke, Khosla Ventures, Stephen M. Ross, Thrive Capital</t>
  </si>
  <si>
    <t>Flexe</t>
  </si>
  <si>
    <t>https://www.flexe.com</t>
  </si>
  <si>
    <t>https://www.crunchbase.com/organization/flexe</t>
  </si>
  <si>
    <t>Flexe, Inc.</t>
  </si>
  <si>
    <t>Flexe delivers omnichannel logistics programs for eCommerce fulfillment, retail distribution, same-day delivery, and network capacity.</t>
  </si>
  <si>
    <t>Charlie Songhurst, Fritz Lanman, Hank Vigil, SVA, Second Avenue Partners</t>
  </si>
  <si>
    <t>Acequia Capital (AceCap), Blue Ivy Ventures, Redpoint</t>
  </si>
  <si>
    <t>Acequia Capital (AceCap), Activate Capital Partners, Madrona, Prologis Ventures, Redpoint, Tiger Global Management</t>
  </si>
  <si>
    <t>Acequia Capital (AceCap), Activate Capital Partners, Balius Partners, Madrona, Prologis Ventures, Redpoint, T. Rowe Price, Tiger Global Management</t>
  </si>
  <si>
    <t>Activate Capital Partners, Atacama Ventures, BlackRock, Madrona, Prologis Ventures, Redpoint, T. Rowe Price, Tiger Global Management</t>
  </si>
  <si>
    <t>GoMechanic</t>
  </si>
  <si>
    <t>http://gomechanic.in</t>
  </si>
  <si>
    <t>https://www.crunchbase.com/organization/gomechanic</t>
  </si>
  <si>
    <t>TargetOne Innovation Private Limited</t>
  </si>
  <si>
    <t>GoMechanic provides an online car servicing platform that helps users schedule various car services including maintenance and detailing.</t>
  </si>
  <si>
    <t>Venture Catalysts</t>
  </si>
  <si>
    <t>Peak XV Partners, Sequoia Capital</t>
  </si>
  <si>
    <t>Brand Capital, Chiratae Ventures, Orios Venture Partners, Peak XV Partners</t>
  </si>
  <si>
    <t>Chiratae Ventures, Orios Venture Partners, Peak XV Partners, Tiger Global Management</t>
  </si>
  <si>
    <t>Weee!</t>
  </si>
  <si>
    <t>http://www.sayweee.com</t>
  </si>
  <si>
    <t>https://www.crunchbase.com/organization/weee</t>
  </si>
  <si>
    <t>Weee! Inc.</t>
  </si>
  <si>
    <t>Weee! is an online grocery delivery platform that offers Hispanic and Asian foods specialty products and everyday staples.</t>
  </si>
  <si>
    <t>Amino Capital</t>
  </si>
  <si>
    <t>Amino Capital, Goodwater Capital</t>
  </si>
  <si>
    <t>Goodwater Capital, VMG Partners, XVC, iFly.vc</t>
  </si>
  <si>
    <t>DST Global</t>
  </si>
  <si>
    <t>Arena Holdings, Blackstone Group, DST Global, Tiger Global Management</t>
  </si>
  <si>
    <t>Greyhound Capital, SoftBank Vision Fund, iFly.vc</t>
  </si>
  <si>
    <t>Locus.sh</t>
  </si>
  <si>
    <t>http://www.locus.sh</t>
  </si>
  <si>
    <t>https://www.crunchbase.com/organization/locus-sh</t>
  </si>
  <si>
    <t>Mara Labs, Inc.</t>
  </si>
  <si>
    <t>Locus is a real-world ready dispatch management platform for last-mile excellence</t>
  </si>
  <si>
    <t>Amit Ranjan, BEENEXT, Bhupen Shah, Blume Ventures, Exfinity Venture Partners, Fung Capital, MD Capital, Manish Singhal, Rajesh Ranavat</t>
  </si>
  <si>
    <t>Alpha Wave Global, Blume Ventures, Exfinity Venture Partners, Tiger Global Management</t>
  </si>
  <si>
    <t>Alpha Wave Global, Amrish Rau, Deb Deep Sengupta, GIC, Kunal Shah, Qualcomm Ventures, Raju Reddy, Tiger Global Management</t>
  </si>
  <si>
    <t>Overtime</t>
  </si>
  <si>
    <t>https://overtime.tv</t>
  </si>
  <si>
    <t>https://www.crunchbase.com/organization/overtime</t>
  </si>
  <si>
    <t>Overtime Sports Inc.</t>
  </si>
  <si>
    <t>Overtime is a sports network that produces several sports-focused series and short-form content for the next generation of sports fans.</t>
  </si>
  <si>
    <t>645 Ventures, Afore Capital, Alpha, Andreessen Horowitz, BoxGroup, Chaac Ventures, Correlation Ventures, David Stern, Fitz Gate Ventures, Geoff Yang, Greycroft, Imagination Capital, Jordan Levy, Michael Spirito, Rich Kleiman, Snow K., TACK Ventures, Thirty Five Ventures</t>
  </si>
  <si>
    <t>Afore Capital, Andreessen Horowitz, Baron Davis, Bossanova Investimentos, Bryan Rosenblatt, Carmelo Anthony, Chaac Ventures, Correlation Ventures, Gaingels, Kevin Durant, MaC Venture Capital, MacroVentures, Madison Square Garden Network, Nnamdi Okike, Pareto Holdings, Pau Gasol, Pelion Venture Partners, Redpoint, Reform Ventures, Sand Hill Angels, Sapphire Ventures, SoftBank Capital, Spark Capital, Victor Oladipo, Zachary Ginsburg</t>
  </si>
  <si>
    <t>10X Capital, Aaron Gordon, Alexis Ohanian, Andrew Wiggins, Aubrey Graham (Drake), Bakari Sellers, Banana Capital, Bezos Expeditions, Black Capital, Chiney Ogwumike, Concrete Rose Capital, Counterpoint Global, Danny Green, Deandre Ayton, Dentsu Ventures, Devin Booker, De’Aaron Fox, Domantas Sabonis, Gaingels, Garrett Temple, Gerald Wallace, Greg Waldorf, Hassan Whiteside, Intersect Capital, Isaiah Thomas, J17 Capital, JaVale McGee, Jeff Kearl, Kelly Olynyk, Kenyon Martin, Khris Middleton, Klay Thompson, Kyle Lowry, LightShed Ventures, Lonzo Ball, Micromanagement Ventures, Nathan Walton, Nick Young, PROOF, Pau Gasol, Red Hook Capital, Rogue Insight Capital, Sand Hill Angels, Sapphire Sport, Strategic Partners, Talent Resources Ventures, Taurean Prince, Thaddeus Young, TitletownTech, Trae Young, True Capital Management, Will Barton, Zach LaVine</t>
  </si>
  <si>
    <t>Bezos Expeditions, Blackstone Group, Counterpoint Global, Liberty Media, Sapphire Sport, Winslow Capital</t>
  </si>
  <si>
    <t>TigerGraph</t>
  </si>
  <si>
    <t>http://www.tigergraph.com/</t>
  </si>
  <si>
    <t>https://www.crunchbase.com/organization/tigergraph</t>
  </si>
  <si>
    <t>TigerGraph Inc.</t>
  </si>
  <si>
    <t>TigerGraph supports advanced analytics and machine learning platforms through its distributed native graph database.</t>
  </si>
  <si>
    <t>AME Cloud Ventures, Morado Ventures</t>
  </si>
  <si>
    <t>AME Cloud Ventures, Ant Group, Baidu, China Growth Capital | CGC, DCVC, DHVC, Farzad Nazem, Morado Ventures, Qiming Venture Partners, Yunqi Partners</t>
  </si>
  <si>
    <t>Qiming Venture Partners, Susquehanna International Group (SIG)</t>
  </si>
  <si>
    <t>Tiger Global Management, Victor Koch</t>
  </si>
  <si>
    <t>Ignition</t>
  </si>
  <si>
    <t>http://www.ignitionapp.com</t>
  </si>
  <si>
    <t>https://www.crunchbase.com/organization/practiceignition</t>
  </si>
  <si>
    <t>Practice Ignition Pty Ltd.</t>
  </si>
  <si>
    <t>Ignition is a client engagement and commerce platform that automates proposals, client agreements, billing, and payment collection.</t>
  </si>
  <si>
    <t>Craig Winkler</t>
  </si>
  <si>
    <t>Adrian Di Marco, Black Sheep Capital, Craig Winkler, EVP, Right Click Capital</t>
  </si>
  <si>
    <t>Craig Winkler, Right Click Capital, Tiger Global Management</t>
  </si>
  <si>
    <t>Black Sheep Capital, Craig Winkler, EVP, JMI Equity, Tiger Global Management, Vu Tran</t>
  </si>
  <si>
    <t>Verkada</t>
  </si>
  <si>
    <t>https://www.verkada.com</t>
  </si>
  <si>
    <t>https://www.crunchbase.com/organization/verkada</t>
  </si>
  <si>
    <t>Verkada Inc.</t>
  </si>
  <si>
    <t>Verkada is a cloud-based physical security platform provider helping enterprises operate safer, smarter buildings.</t>
  </si>
  <si>
    <t>First Round Capital, Founder Collective, Hector Garcia-Molina, Idan Koren</t>
  </si>
  <si>
    <t>First Round Capital, Hans Robertson, Hector Garcia-Molina, Next47</t>
  </si>
  <si>
    <t>First Round Capital, Meritech Capital Partners, Next47, Sequoia Capital, Silver Lake Waterman</t>
  </si>
  <si>
    <t>Felicis, Fifth Down Capital, Friends &amp; Family Capital, Meritech Capital Partners, Next47, Nick Candito, Sequoia Capital</t>
  </si>
  <si>
    <t>Felicis, First Round Capital, Friends &amp; Family Capital, Linse Capital, MSD Partners, Meritech Capital Partners, Next47, Quiet Capital, Section Partners, Sequoia Capital</t>
  </si>
  <si>
    <t>Pilot</t>
  </si>
  <si>
    <t>https://pilot.com</t>
  </si>
  <si>
    <t>https://www.crunchbase.com/organization/pilot-a94a</t>
  </si>
  <si>
    <t>Pilot.com, Inc.</t>
  </si>
  <si>
    <t>Pilot is a platform that offers bookkeeping, tax, and CFO services for growing businesses.</t>
  </si>
  <si>
    <t>CRV, Hydrazine Capital, Nitesh Banta, SVA, South Park Commons, WndrCo</t>
  </si>
  <si>
    <t>Adam D’Angelo, Authentic Ventures, Diane Greene, Drew Houston, Frederic Kerrest, Hans Robertson, Howard Lerman, Index Ventures, John Collison, Josh Reeves, Nitesh Banta, Paul English, South Park Commons, Tien Tzuo</t>
  </si>
  <si>
    <t>American Express Ventures, Authentic Ventures, Index Ventures, Stripe</t>
  </si>
  <si>
    <t>Bezos Expeditions, Index Ventures, Sequoia Capital, Stripe, Whale Rock Capital Management</t>
  </si>
  <si>
    <t>NotCo</t>
  </si>
  <si>
    <t>https://notco.com</t>
  </si>
  <si>
    <t>https://www.crunchbase.com/organization/the-not-company</t>
  </si>
  <si>
    <t>The Not Company, Inc.</t>
  </si>
  <si>
    <t>NotCo is a food tech company that uses artificial intelligence to create food from plants.</t>
  </si>
  <si>
    <t>IndieBio, SOSV</t>
  </si>
  <si>
    <t>IndieBio, Kaszek, SOSV</t>
  </si>
  <si>
    <t>Bezos Expeditions, IndieBio, Kaszek, MAYA Capital, SOSV, The Craftory</t>
  </si>
  <si>
    <t>Bezos Expeditions, Bossanova Investimentos, Cleveland Avenue, Endeavor Catalyst, Future Positive, General Catalyst, Humbolt Capital, IndieBio, Kaszek, L Catterton, MAYA Capital, The Craftory</t>
  </si>
  <si>
    <t>Ahmir Khalib Thompson, Bezos Expeditions, DFJ Growth, Endeavor Catalyst, Enlightened Hospitality Investments, Future Positive, Kaszek, L Catterton, Lewis Hamilton, Roger Federer, SOSV, Tiger Global Management, Zoma Capital</t>
  </si>
  <si>
    <t>Alluxio</t>
  </si>
  <si>
    <t>https://www.alluxio.io</t>
  </si>
  <si>
    <t>https://www.crunchbase.com/organization/alluxio</t>
  </si>
  <si>
    <t>Alluxio, Inc.</t>
  </si>
  <si>
    <t>Data Orchestration for AI and Analytics in the Cloud</t>
  </si>
  <si>
    <t>Andreessen Horowitz, Mark Leslie, Seven Seas Partners</t>
  </si>
  <si>
    <t>Andreessen Horowitz, Hillhouse Investment, Seven Seas Partners, Volcanics Venture</t>
  </si>
  <si>
    <t>CleverTap</t>
  </si>
  <si>
    <t>https://clevertap.com</t>
  </si>
  <si>
    <t>https://www.crunchbase.com/organization/wizrocket-technologies</t>
  </si>
  <si>
    <t>WizRocket Inc</t>
  </si>
  <si>
    <t>CleverTap helps digital brands increase user retention and lifetime value with the help of data, personalization, deep-tech, and automation.</t>
  </si>
  <si>
    <t>Accel, Andy Pandharikar</t>
  </si>
  <si>
    <t>Accel, Peak XV Partners</t>
  </si>
  <si>
    <t>360 ONE Asset, Caisse de Depot et Placement du Quebec, Peak XV Partners, Recruit Holdings, Tiger Global Management</t>
  </si>
  <si>
    <t>AttackIQ</t>
  </si>
  <si>
    <t>https://www.attackiq.com</t>
  </si>
  <si>
    <t>https://www.crunchbase.com/organization/attackiq</t>
  </si>
  <si>
    <t>AttackIQ, Inc.</t>
  </si>
  <si>
    <t>AttackIQ is a security optimization platform that enables a seamless threat-informed defense across its customers' security organizations.</t>
  </si>
  <si>
    <t>Index Ventures, Qualcomm Ventures, Telstra Ventures, Tom Parker, Zane Lackey</t>
  </si>
  <si>
    <t>Index Ventures, Khosla Ventures, Salesforce Ventures, Telstra Ventures</t>
  </si>
  <si>
    <t>Atlantic Bridge, Bossanova Investimentos, Gaingels, Index Ventures, Khosla Ventures, North West Quadrant Ventures ( NWQ Ventures), Salesforce Ventures, Saudi Aramco Energy Ventures, Telstra Ventures, Trajectory Ventures</t>
  </si>
  <si>
    <t>Sense</t>
  </si>
  <si>
    <t>http://www.sensehq.com</t>
  </si>
  <si>
    <t>https://www.crunchbase.com/organization/sense-talent-labs</t>
  </si>
  <si>
    <t>Sense Talent Labs, Inc.</t>
  </si>
  <si>
    <t>Sense is a smart talent engagement and communication platform that helps companies find, recruit, and deploy talent.</t>
  </si>
  <si>
    <t>Jonathan Abrams, Ridge Ventures</t>
  </si>
  <si>
    <t>Accel, Chiratae Ventures, Google Ventures, IDG Capital, Khosla Ventures, Signia Venture Partners</t>
  </si>
  <si>
    <t>Accel, Google Ventures</t>
  </si>
  <si>
    <t>Accel, Avataar Venture Partners, Google Ventures</t>
  </si>
  <si>
    <t>Hipcamp</t>
  </si>
  <si>
    <t>http://www.hipcamp.com</t>
  </si>
  <si>
    <t>https://www.crunchbase.com/organization/hipcamp</t>
  </si>
  <si>
    <t>Hipcamp, Inc.</t>
  </si>
  <si>
    <t>Hipcamp unlocks access to private land for camping and outdoor recreation.</t>
  </si>
  <si>
    <t>Andreessen Horowitz, August Capital, Benchmark, Marcy Venture Partners, Oreilly AlphaTech Ventures, Yes VC</t>
  </si>
  <si>
    <t>Bond, In/Visible Ventures, Index Ventures</t>
  </si>
  <si>
    <t>Instawork</t>
  </si>
  <si>
    <t>https://www.instawork.com</t>
  </si>
  <si>
    <t>https://www.crunchbase.com/organization/instawork</t>
  </si>
  <si>
    <t>Garuda Labs, Inc.</t>
  </si>
  <si>
    <t>Instawork is an on-demand staffing app for gig workers and hospitality businesses.</t>
  </si>
  <si>
    <t>Akash Garg, Amino Capital, Amr Awadallah, Avichal Garg, Bhaskar Ghosh, Carlton Robinson, Curtis Spencer, David Schellhase, Eckart Walther, George Hu, Joe Montana, Joshua Schachter, Julian Farrior, Julie Herendeen, Liquid 2 Ventures, Maneesh Arora, Mike Vernal, Othman Laraki, Rob Solomon, SVA, Soma Capital, Sri Viswanath, Steve Chen, Sujay Jaswa, Tom Loverro, Tuesday Capital, Vishal Makhijani, Y Combinator</t>
  </si>
  <si>
    <t>Benchmark, Burst Capital, Google Ventures, SVA, Spark Capital, Tuesday Capital, Y Combinator</t>
  </si>
  <si>
    <t>Benchmark, Burst Capital, Corner Ventures, Craft Ventures, Four Rivers Group, Google Ventures, Greylock, SVA, Spark Capital, Tilman Fertitta, WndrCo</t>
  </si>
  <si>
    <t>9Yards Capital, Benchmark, Craft Ventures, Greylock, Larry Fitzgerald, Spark Capital, TCV</t>
  </si>
  <si>
    <t>Personio</t>
  </si>
  <si>
    <t>https://www.personio.com</t>
  </si>
  <si>
    <t>https://www.crunchbase.com/organization/personio</t>
  </si>
  <si>
    <t>Personio SE &amp; Co. KG</t>
  </si>
  <si>
    <t>Personio is the all-in-one HR software that upgrades your people operations for now and the future</t>
  </si>
  <si>
    <t>Andreas Franz, Anselm Bauer, Benjamin Guenther, Global Founders Capital, Matthias Möller, Max-Josef Meier, Philipp Roesch-Schlanderer, Picus Capital, Sebastian Schuon</t>
  </si>
  <si>
    <t>Global Founders Capital, Index Ventures, Northzone, Picus Capital</t>
  </si>
  <si>
    <t>Global Founders Capital, Index Ventures, La Famiglia, Northzone, Picus Capital, Visionaries Club</t>
  </si>
  <si>
    <t>Accel, Global Founders Capital, Index Ventures, Lars Dalgaard, Lightspeed Venture Partners, Northzone, Picus Capital</t>
  </si>
  <si>
    <t>Accel, Global Founders Capital, Index Ventures, Lightspeed Venture Partners, Meritech Capital Partners, Northzone, Picus Capital</t>
  </si>
  <si>
    <t>Accel, Alkeon Capital, Altimeter Capital, Global Founders Capital, Greenoaks, Index Ventures, Lightspeed Venture Partners, Meritech Capital Partners, Northzone</t>
  </si>
  <si>
    <t>Pristyn Care</t>
  </si>
  <si>
    <t>https://www.pristyncare.com</t>
  </si>
  <si>
    <t>https://www.crunchbase.com/organization/pristyn-care</t>
  </si>
  <si>
    <t>Pristyn Care is Health Care Startup that is disrupting Elective Surgery Procedures</t>
  </si>
  <si>
    <t>Hummingbird Ventures, Peak XV Partners, Utsav Somani, Yousif Al-Dujaili</t>
  </si>
  <si>
    <t>Epiq Capital, Hummingbird Ventures, Peak XV Partners, Redwood Trust</t>
  </si>
  <si>
    <t>Epiq Capital, Hummingbird Ventures, Peak XV Partners, Tiger Global Management</t>
  </si>
  <si>
    <t>Abhiraj Singh Bhal, Deepinder Goyal, Epiq Capital, Hummingbird Ventures, Kunal Shah, Peak XV Partners, Sequoia Capital, Tiger Global Management, Trifecta Capital, Varun Alagh, Winter Capital</t>
  </si>
  <si>
    <t>VGS</t>
  </si>
  <si>
    <t>https://www.verygoodsecurity.com</t>
  </si>
  <si>
    <t>https://www.crunchbase.com/organization/very-good-security</t>
  </si>
  <si>
    <t>VERY GOOD SECURITY, Inc.</t>
  </si>
  <si>
    <t>VGS is the world's largest cloud-based tokenization platform built for modern payments.</t>
  </si>
  <si>
    <t>408 Ventures, Eric Kwan, Graph Ventures, Slow Ventures, SocialCapital, Vertex Ventures, Vertex Ventures US</t>
  </si>
  <si>
    <t>Andreessen Horowitz, Eric Glyman, Karim Atiyeh, Max Levchin, Nyca Partners, Slow Ventures, Vertex Ventures</t>
  </si>
  <si>
    <t>Andreessen Horowitz, Goldman Sachs Merchant Banking Division, Vertex Ventures</t>
  </si>
  <si>
    <t>Andreessen Horowitz, GS Growth, Vertex Ventures</t>
  </si>
  <si>
    <t>Soldo</t>
  </si>
  <si>
    <t>https://www.soldo.com</t>
  </si>
  <si>
    <t>https://www.crunchbase.com/organization/soldo</t>
  </si>
  <si>
    <t>Soldo, Ltd.</t>
  </si>
  <si>
    <t>Soldo is a multi-user expense account helping companies manage their budgets.</t>
  </si>
  <si>
    <t>Carlo Gualandri, Connect Ventures, Ithaca Investments, Marco Valta</t>
  </si>
  <si>
    <t>Accel, Connect Ventures, InReach Ventures, Ithaca Investments, R204 Partners, U-Start, iStarter</t>
  </si>
  <si>
    <t>Accel, Battery Ventures, Connect Ventures, Dawn Capital, Silicon Valley Bank</t>
  </si>
  <si>
    <t>Accel, Advent International, Battery Ventures, Citi Ventures, Dawn Capital, Sunley House Capital Management, Temasek Holdings</t>
  </si>
  <si>
    <t>Productiv</t>
  </si>
  <si>
    <t>https://productiv.com</t>
  </si>
  <si>
    <t>https://www.crunchbase.com/organization/productiv-ai</t>
  </si>
  <si>
    <t>Productiv, Inc.</t>
  </si>
  <si>
    <t>Productiv is the only SaaS Intelligence™ platform for SaaS management.</t>
  </si>
  <si>
    <t>Accel, Array Ventures, Steve Loughlin</t>
  </si>
  <si>
    <t>Accel, Array Ventures, Norwest Venture Partners, Okta Ventures</t>
  </si>
  <si>
    <t>Accel, Atlassian Ventures, Crew Capital, IVP, Norwest Venture Partners, Okta Ventures</t>
  </si>
  <si>
    <t>The Boring Company</t>
  </si>
  <si>
    <t>https://www.boringcompany.com</t>
  </si>
  <si>
    <t>https://www.crunchbase.com/organization/the-boring-company</t>
  </si>
  <si>
    <t>TBC - The Boring Co</t>
  </si>
  <si>
    <t>The Boring Company engages in constructing underground transportation networks.</t>
  </si>
  <si>
    <t>8VC, Craft Ventures, DFJ Growth, Gigafund, Vy Capital</t>
  </si>
  <si>
    <t>8VC, Craft Ventures, DFJ Growth, Founders Fund, Legendary Ventures, Sequoia Capital, Valor Equity Partners, Vy Capital</t>
  </si>
  <si>
    <t>Harness</t>
  </si>
  <si>
    <t>http://harness.io</t>
  </si>
  <si>
    <t>https://www.crunchbase.com/organization/harness-512d</t>
  </si>
  <si>
    <t>Harness. Inc.</t>
  </si>
  <si>
    <t>Harness is a Continuous Delivery-as-a-Service platform for engineering and DevOps teams to release applications into production.</t>
  </si>
  <si>
    <t>BIG Labs, Menlo Ventures</t>
  </si>
  <si>
    <t>BIG Labs, Google Ventures, IVP, Menlo Ventures, Unusual Ventures</t>
  </si>
  <si>
    <t>Alkeon Capital, BAM Elevate, Battery Ventures, Citi Ventures, Norwest Venture Partners, Scale-Up, Sorenson Capital, Thomvest Ventures</t>
  </si>
  <si>
    <t>Adage Capital Management, Alkeon Capital, BAM Elevate, Balyasny Asset Management, Battery Ventures, Capital One Ventures, Citi Ventures, Gaingels, Google Ventures, Harmonic Growth Partners, IVP, JP Morgan, Menlo Ventures, Norwest Venture Partners, ServiceNow, Silicon Valley Bank, Sorenson Capital, Splunk Ventures, Thomvest Ventures, Unusual Ventures</t>
  </si>
  <si>
    <t>Drip Capital</t>
  </si>
  <si>
    <t>https://www.dripcapital.com/</t>
  </si>
  <si>
    <t>https://www.crunchbase.com/organization/drip-capital</t>
  </si>
  <si>
    <t>Drip Capital Inc.</t>
  </si>
  <si>
    <t>Drip Capital offers trade financing product targeted towards SMEs in developing markets.</t>
  </si>
  <si>
    <t>Accel, Peak XV Partners, Wing Venture Capital, Y Combinator</t>
  </si>
  <si>
    <t>Abstract Ventures, Accel, Bragiel Brothers, GC1 Ventures, Peak XV Partners, Wing Venture Capital, Y Combinator</t>
  </si>
  <si>
    <t>Accel, GC1 Ventures, Irongrey, Peak XV Partners, Sand Hill Angels, TI Platform Management, Wing Venture Capital</t>
  </si>
  <si>
    <t>DispatchHealth</t>
  </si>
  <si>
    <t>http://www.dispatchhealth.com</t>
  </si>
  <si>
    <t>https://www.crunchbase.com/organization/dispatchhealth</t>
  </si>
  <si>
    <t>DispatchHealth Management, LLC.</t>
  </si>
  <si>
    <t>DispatchHealth is a mobile and virtual healthcare that provides virtual medicine, modern house call, and health information technology.</t>
  </si>
  <si>
    <t>Alta Partners, Echo Health Ventures, Questa Capital Management</t>
  </si>
  <si>
    <t>Alta Partners, Echo Health Ventures, Humana, Oak HC/FT, Optum Ventures, Questa Capital Management</t>
  </si>
  <si>
    <t>Alta Partners, Echo Health Ventures, Humana, Oak HC/FT, Questa Capital Management, Tiger Global Management</t>
  </si>
  <si>
    <t>Adams Street Partners, Blue Shield of California, Echo Health Ventures, Humana, Oak HC/FT, Optum Ventures, Pegasus Tech Ventures, Questa Capital Management, Silicon Valley Bank, The Olayan Group</t>
  </si>
  <si>
    <t>Aurora</t>
  </si>
  <si>
    <t>https://aurora.tech</t>
  </si>
  <si>
    <t>https://www.crunchbase.com/organization/aurora-6292</t>
  </si>
  <si>
    <t>Aurora Innovation, Inc.</t>
  </si>
  <si>
    <t>Aurora is building self-driving technology to operate multiple vehicle types, from freight-hauling trucks to ride-hailing passenger ones.</t>
  </si>
  <si>
    <t>Greylock, Index Ventures</t>
  </si>
  <si>
    <t>Amazon, Baillie Gifford, Canada Pension Plan Investment Board, Geodesic Capital, Greylock, Hyundai Motor Company, Index Ventures, K9 Ventures, Lightspeed Venture Partners, Reinvent Capital, Sequoia Capital, Shell Ventures, T. Rowe Price</t>
  </si>
  <si>
    <t>CHEQ</t>
  </si>
  <si>
    <t>https://www.cheq.ai</t>
  </si>
  <si>
    <t>https://www.crunchbase.com/organization/cheq</t>
  </si>
  <si>
    <t>CHEQ AI Technologies Ltd.</t>
  </si>
  <si>
    <t>CHEQ is a developer of a market team's security suite designed to protect customers' funnels, sites, and analytics from bots and fake users.</t>
  </si>
  <si>
    <t>Ehud Levy</t>
  </si>
  <si>
    <t>Battery Ventures, MizMaa Ventures, Phoenix Insurance Company</t>
  </si>
  <si>
    <t>Battery Ventures, Hanaco Venture Capital, Key 1 Capital, Phoenix Insurance Company, Tiger Global Management</t>
  </si>
  <si>
    <t>Zinier</t>
  </si>
  <si>
    <t>https://www.zinier.com/</t>
  </si>
  <si>
    <t>https://www.crunchbase.com/organization/zinier</t>
  </si>
  <si>
    <t>Zinier Inc.</t>
  </si>
  <si>
    <t>Zinier offers a low-code field service automation platform that provides a combined power of humans and technology.</t>
  </si>
  <si>
    <t>Accel, Charlie Songhurst, Edward Lando, Henri Deshays, Himanshu Aggarwal, Horacio Pavez, Jean Claude Donato, Ken Glass, Kunal Bahl, Newfund, Pareto Holdings, Rohit Bansal, Rugged Ventures, StartX (Stanford-StartX Fund), Takanobu Yamamoto, Varun Aggarwal</t>
  </si>
  <si>
    <t>Accel, Founders Fund, NGP Capital, Newfund, Qualcomm Ventures</t>
  </si>
  <si>
    <t>Accel, Founders Fund, ICONIQ Growth, NGP Capital, Newfund, Qualcomm Ventures, Tiger Global Management</t>
  </si>
  <si>
    <t>Weights &amp; Biases</t>
  </si>
  <si>
    <t>https://www.wandb.ai</t>
  </si>
  <si>
    <t>https://www.crunchbase.com/organization/weights-biases</t>
  </si>
  <si>
    <t>Weights &amp; Biases, Inc.</t>
  </si>
  <si>
    <t>Weights &amp; Biases is a developer-first MLOps platform that builds machine learning performance visualization tools.</t>
  </si>
  <si>
    <t>Bloomberg Beta, Gaingels, Hack VC, Trinity Ventures</t>
  </si>
  <si>
    <t>Coatue, Nat Friedman, Richard Socher</t>
  </si>
  <si>
    <t>Bond, Coatue, Felicis, Insight Partners</t>
  </si>
  <si>
    <t>Rec Room</t>
  </si>
  <si>
    <t>http://www.recroom.com</t>
  </si>
  <si>
    <t>https://www.crunchbase.com/organization/against-gravity</t>
  </si>
  <si>
    <t>Rec Room Inc.</t>
  </si>
  <si>
    <t>Rec Room is an online universe that enables users to play and create games with friends.</t>
  </si>
  <si>
    <t>Acequia Capital (AceCap), Sequoia Capital</t>
  </si>
  <si>
    <t>Acequia Capital (AceCap), Anorak Ventures, Betaworks, DAG Ventures, First Round Capital, Index Ventures, Maveron</t>
  </si>
  <si>
    <t>DAG Ventures, First Round Capital, Index Ventures, Madrona, Sequoia Capital</t>
  </si>
  <si>
    <t>Index Ventures, Madrona, Sequoia Capital</t>
  </si>
  <si>
    <t>Loadshare Networks</t>
  </si>
  <si>
    <t>http://www.loadshare.net</t>
  </si>
  <si>
    <t>https://www.crunchbase.com/organization/loadshare-networks</t>
  </si>
  <si>
    <t>Loadshare Networks Pvt. Ltd.</t>
  </si>
  <si>
    <t>Loadshare Network  provides logistical software solutions focusing on first-mile, line-haul, and last-mile delivery services.</t>
  </si>
  <si>
    <t>Matrix Partners India</t>
  </si>
  <si>
    <t>Matrix, Stellaris Venture Partners</t>
  </si>
  <si>
    <t>BEENEXT, Matrix, Stellaris Venture Partners</t>
  </si>
  <si>
    <t>57 Stars, CDC Group, Filter Capital, Matrix Partners India, Tiger Global Management</t>
  </si>
  <si>
    <t>Reliable Robotics Corporation</t>
  </si>
  <si>
    <t>http://www.reliable.co/</t>
  </si>
  <si>
    <t>https://www.crunchbase.com/organization/reliable-robotics</t>
  </si>
  <si>
    <t>Expanding access to more places with automated aviation</t>
  </si>
  <si>
    <t>Lightspeed Venture Partners, Pathbreaker Ventures</t>
  </si>
  <si>
    <t>Eclipse Ventures, Lightspeed Venture Partners, Pathbreaker Ventures, Teamworthy Ventures</t>
  </si>
  <si>
    <t>Coatue, Eclipse Ventures, Lightspeed Venture Partners, Pathbreaker Ventures, Teamworthy Ventures</t>
  </si>
  <si>
    <t>Guandata</t>
  </si>
  <si>
    <t>https://www.guandata.com/</t>
  </si>
  <si>
    <t>https://www.crunchbase.com/organization/guandata</t>
  </si>
  <si>
    <t>Hangzhou Guanyuan Data Co., Ltd.</t>
  </si>
  <si>
    <t>Guandata is committed to providing next-generation data analytics and business intelligence (BI) solutions.</t>
  </si>
  <si>
    <t>Linear Venture, Sequoia Capital China</t>
  </si>
  <si>
    <t>Linear Venture, Sequoia Capital China, Xianghe Capital</t>
  </si>
  <si>
    <t>Linear Venture, Sequoia Capital China, Tiger Global Management, Unicorn Capital Partners, Xianghe Capital</t>
  </si>
  <si>
    <t>Shield AI</t>
  </si>
  <si>
    <t>http://www.shield.ai</t>
  </si>
  <si>
    <t>https://www.crunchbase.com/organization/shield-ai</t>
  </si>
  <si>
    <t>Shield AI, Inc.</t>
  </si>
  <si>
    <t>Shield AI is an artificial intelligence company that aims to protect service members and civilians with intelligent systems.</t>
  </si>
  <si>
    <t>Bloomberg Beta, Founder Collective, Homebrew</t>
  </si>
  <si>
    <t>Andreessen Horowitz, Bloomberg Beta, Founder Collective, Homebrew</t>
  </si>
  <si>
    <t>Andreessen Horowitz, Breyer Capital, Homebrew, Riot.vc, SVB Capital</t>
  </si>
  <si>
    <t>Point72 Ventures</t>
  </si>
  <si>
    <t>Andreessen Horowitz, Breyer Capital, Disruptive, Point72 Ventures</t>
  </si>
  <si>
    <t>Andreessen Horowitz, Breyer Capital, Disruptive, Homebrew, Point72 Ventures, Riot Ventures, SVB Capital, Snowpoint Ventures</t>
  </si>
  <si>
    <t>ARK Investment Management, Disruptive, Karman Ventures (fka Moving Capital), Other People's Capital (OPC), Riot Ventures, Sahin Boydas, Snowpoint Ventures, US Innovative Technology Fund</t>
  </si>
  <si>
    <t>P.T.S ( Proweb Tech Solution )</t>
  </si>
  <si>
    <t>https://www.prowebtechsolution.com/</t>
  </si>
  <si>
    <t>https://www.crunchbase.com/organization/proweb-solutions-limited</t>
  </si>
  <si>
    <t>Proweb Tech Solution</t>
  </si>
  <si>
    <t>''''P.T.S ( Proweb Tech Solution ) is Asia's largest Managed Marketplace for Digital Services.</t>
  </si>
  <si>
    <t>Sequoia Investment Management Company</t>
  </si>
  <si>
    <t>Postman</t>
  </si>
  <si>
    <t>https://www.postman.com</t>
  </si>
  <si>
    <t>https://www.crunchbase.com/organization/postman</t>
  </si>
  <si>
    <t>Postman, Inc.</t>
  </si>
  <si>
    <t>Postman is the collaboration platform for API development.</t>
  </si>
  <si>
    <t>Nexus Venture Partners</t>
  </si>
  <si>
    <t>CRV, Nexus Venture Partners</t>
  </si>
  <si>
    <t>CRV, Insight Partners, Nexus Venture Partners</t>
  </si>
  <si>
    <t>Battery Ventures, Bond, CRV, Coatue, Girish Mathrubootham, Gokul Rajaram, Insight Partners, Nexus Venture Partners</t>
  </si>
  <si>
    <t>Cityblock Health</t>
  </si>
  <si>
    <t>http://www.cityblock.com</t>
  </si>
  <si>
    <t>https://www.crunchbase.com/organization/cityblock-health</t>
  </si>
  <si>
    <t>Cityblock Health, Inc</t>
  </si>
  <si>
    <t>Cityblock Health is a tech-driven healthcare provider for those in underserved communities.</t>
  </si>
  <si>
    <t>Sidewalk Labs, TMV, Techammer</t>
  </si>
  <si>
    <t>Andy Slavitt, Dr. Mario Molina, Dr. Patrick Conway, Halle Tecco, Jeff Hammerbacher, Lifeforce Capital, Maverick Ventures, Nat Turner, Nate Gross, Oxeon Partners, Richard Barasch, Sidewalk Labs, Soraya Darabi, Thrive Capital, Vivek Garipalli, Zach Weinberg</t>
  </si>
  <si>
    <t>8VC, Echo Health Ventures, Emblem, Maverick Ventures, Redpoint, Sidewalk Labs, StartUp Health, Thrive Capital, Town Hall Ventures</t>
  </si>
  <si>
    <t>General Catalyst, Kinnevik, Maverick Ventures, Redpoint, Thrive Capital, Wellington Management</t>
  </si>
  <si>
    <t>Citi Impact Fund, Empede Capital, SoftBank</t>
  </si>
  <si>
    <t>Hyperscience</t>
  </si>
  <si>
    <t>http://www.hyperscience.com</t>
  </si>
  <si>
    <t>https://www.crunchbase.com/organization/hyperscience</t>
  </si>
  <si>
    <t>Hyper Labs Inc.</t>
  </si>
  <si>
    <t>Hyperscience is an intelligent document-processing platform for enterprises.</t>
  </si>
  <si>
    <t>Acequia Capital (AceCap), BoxGroup, Oisin Hanrahan, SVA, Scott Belsky, Slow Ventures, Third Kind Venture Capital, Vivi Nevo</t>
  </si>
  <si>
    <t>AME Cloud Ventures, Acequia Capital (AceCap), BoxGroup, Evolution VC Partners, Felicis, FirstMark, Scott Belsky, Slow Ventures, Third Kind Venture Capital</t>
  </si>
  <si>
    <t>Battery Ventures, Felicis, FirstMark, Global Founders Capital, QBE Insurance Group, Stripes, TD Ameritrade</t>
  </si>
  <si>
    <t>Battery Ventures, Bessemer Venture Partners, Felicis, FirstMark, Gaingels, Penna &amp; Company, Sand Hill Angels, Stripes, Third Kind Venture Capital, Tiger Global Management, West Quad Ventures</t>
  </si>
  <si>
    <t>3ig Ventures, Bessemer Venture Partners, Bond, FirstMark, Stripes, Tiger Global Management</t>
  </si>
  <si>
    <t>Bessemer Venture Partners, Flucas Ventures, Gaingels, Global Founders Capital, Stripes, Tiger Global Management</t>
  </si>
  <si>
    <t>Chainalysis</t>
  </si>
  <si>
    <t>https://chainalysis.com</t>
  </si>
  <si>
    <t>https://www.crunchbase.com/organization/chainalysis</t>
  </si>
  <si>
    <t>Chainalysis, Inc.</t>
  </si>
  <si>
    <t>Chainalysis provides blockchain data and analysis to governments, banks, and businesses worldwide.</t>
  </si>
  <si>
    <t>Benchmark, CVP Management, Digital Currency Group, Techstars</t>
  </si>
  <si>
    <t>Accel, Benchmark</t>
  </si>
  <si>
    <t>9Yards Capital, Accel, Addition, Benchmark, Ribbit Capital, Toy Ventures</t>
  </si>
  <si>
    <t>9Yards Capital, Addition, Buck Stash, Paradigm, Ribbit Capital, Time Ventures</t>
  </si>
  <si>
    <t>9Yards Capital, Accel, Addition, Altimeter Capital, Benchmark, Blackstone Group, Coatue, Dragoneer Investment Group, Durable Capital Partners, GIC, Pictet Private Equity Investors S.A., SVB Capital, Sequoia Heritage</t>
  </si>
  <si>
    <t>Accel, BNY Mellon, Blackstone Group, Dragoneer Investment Group, Emergence Capital, FundersClub, GIC</t>
  </si>
  <si>
    <t>SplashLearn</t>
  </si>
  <si>
    <t>https://www.splashlearn.com</t>
  </si>
  <si>
    <t>https://www.crunchbase.com/organization/studypad-splash-math</t>
  </si>
  <si>
    <t>StudyPad, Inc.</t>
  </si>
  <si>
    <t>SplashLearn is an EdTech startup company providing game-based math and reading courses to students in pre-kindergarten to grade five.</t>
  </si>
  <si>
    <t>Accel, Owl Ventures</t>
  </si>
  <si>
    <t>WanderJaunt</t>
  </si>
  <si>
    <t>http://www.wanderjaunt.com</t>
  </si>
  <si>
    <t>https://www.crunchbase.com/organization/wanderjaunt</t>
  </si>
  <si>
    <t>WanderJaunt, Inc.</t>
  </si>
  <si>
    <t>WanderJaunt offers technology-enabled property management solutions for travelers, homeowners, and accommodations from around the world.</t>
  </si>
  <si>
    <t>Global Founders Capital, Khosla Ventures, SVA, The House Fund</t>
  </si>
  <si>
    <t>Global Founders Capital, Khosla Ventures</t>
  </si>
  <si>
    <t>CCIX Global, Founders Fund, Global Founders Capital, Khosla Ventures, Tribe Capital</t>
  </si>
  <si>
    <t>Spendesk</t>
  </si>
  <si>
    <t>https://www.spendesk.com</t>
  </si>
  <si>
    <t>https://www.crunchbase.com/organization/spendesk</t>
  </si>
  <si>
    <t>Spendesk SAS</t>
  </si>
  <si>
    <t>Spendesk is a smart spend management software designed for both finance teams and employees.</t>
  </si>
  <si>
    <t>Hexa</t>
  </si>
  <si>
    <t>AA Sons, AB Tasty, Andrew Nutter, Eduardo Ronzano, Edward Lando, Frederic Montagnon, FundersClub, Giorgio Riccò, Hexa, Kima Ventures, La Belle Assiette, Nicolas Steegmann, Pareto Holdings, Tinyclues</t>
  </si>
  <si>
    <t>AA Sons, Clement Benoit, Financiere Saint James, Hexa, Index Ventures, Laurent Asscher, Louis Jonckheere, Michael Benabou, Pieterjan Bouten</t>
  </si>
  <si>
    <t>AA Sons, Eight Roads Ventures, Hexa, Index Ventures</t>
  </si>
  <si>
    <t>AA Sons, Eight Roads Ventures, General Atlantic, Index Ventures</t>
  </si>
  <si>
    <t>NiYO Solutions</t>
  </si>
  <si>
    <t>http://goniyo.com/</t>
  </si>
  <si>
    <t>https://www.crunchbase.com/organization/niyo-solutions</t>
  </si>
  <si>
    <t>NiYO Solutions Inc.</t>
  </si>
  <si>
    <t>NiYO is a FinTech company that helps employees access company benefits and other financial services.</t>
  </si>
  <si>
    <t>Prime Venture Partners</t>
  </si>
  <si>
    <t>Horizons Ventures, Prime Venture Partners, Social Capital</t>
  </si>
  <si>
    <t>Horizons Ventures, JSCapital, Tencent</t>
  </si>
  <si>
    <t>Accel, Beams FinTech Fund, JSCapital, Lightrock, Prime Venture Partners</t>
  </si>
  <si>
    <t>Built Technologies</t>
  </si>
  <si>
    <t>http://getbuilt.com</t>
  </si>
  <si>
    <t>https://www.crunchbase.com/organization/built-technologies-inc</t>
  </si>
  <si>
    <t>Built Technologies, Inc.</t>
  </si>
  <si>
    <t>Built Technologies is an enterprise technology company that provides cloud-based construction lending software.</t>
  </si>
  <si>
    <t>HDS Capital, Index Ventures, Nyca Partners</t>
  </si>
  <si>
    <t>Addition, Canapi Ventures, Dan Goldsmith, Fifth Wall, Goldman Sachs Investment Partners, GreenPoint Partners, Index Ventures, Jackie Reses, Jordan Park, Lowell Putnam, Nine Four Ventures, Nyca Partners, Renegade Partners, Witkoff, Zander Lurie</t>
  </si>
  <si>
    <t>9Yards Capital, Addition, Brookfield Growth, Connor Theilmann, Fifth Wall, HighSage Ventures, Index Ventures, Nine Four Ventures, Renegade Partners, TCV, XYZ Venture Capital</t>
  </si>
  <si>
    <t>Gong</t>
  </si>
  <si>
    <t>https://www.gong.io</t>
  </si>
  <si>
    <t>https://www.crunchbase.com/organization/gong-io</t>
  </si>
  <si>
    <t>Gong.io, Limited</t>
  </si>
  <si>
    <t>Gong unlocks reality to help people and companies reach their full potential.</t>
  </si>
  <si>
    <t>Norwest Venture Partners, Shlomo Kramer</t>
  </si>
  <si>
    <t>NextWorld Capital, Norwest Venture Partners, Shlomo Kramer, Wing Venture Capital</t>
  </si>
  <si>
    <t>Battery Ventures, Cisco Investments, NextWorld Capital, Norwest Venture Partners, Rob Biederman, Shlomo Kramer, Wing Venture Capital</t>
  </si>
  <si>
    <t>Battery Ventures, Cisco Investments, NextWorld Capital, Norwest Venture Partners, Sequoia Capital, Shlomo Kramer, Wing Venture Capital</t>
  </si>
  <si>
    <t>Battery Ventures, Coatue, Index Ventures, NextWorld Capital, Norwest Venture Partners, Salesforce Ventures, Sequoia Capital, Thrive Capital, Wing Venture Capital</t>
  </si>
  <si>
    <t>Coatue, Franklin Templeton, Salesforce Ventures, Sequoia Capital, Thrive Capital, Tiger Global Management</t>
  </si>
  <si>
    <t>Swile</t>
  </si>
  <si>
    <t>https://www.swile.co/</t>
  </si>
  <si>
    <t>https://www.crunchbase.com/organization/lunchr</t>
  </si>
  <si>
    <t>Lunchr SAS</t>
  </si>
  <si>
    <t>Swile is a digital solutions provider for employee benefits with an all-in-one smartcard and an app for team life.</t>
  </si>
  <si>
    <t>Daphni, Idinvest Partners</t>
  </si>
  <si>
    <t>Daphni, Idinvest Partners, Index Ventures, Kima Ventures</t>
  </si>
  <si>
    <t>Bpifrance, Headline, Idinvest Partners, Index Ventures</t>
  </si>
  <si>
    <t>Bpifrance, Eurazeo, Headline, Index Ventures, SoftBank</t>
  </si>
  <si>
    <t>Arrcus</t>
  </si>
  <si>
    <t>https://www.arrcus.com</t>
  </si>
  <si>
    <t>https://www.crunchbase.com/organization/arrcus</t>
  </si>
  <si>
    <t>Arrcus, Inc.</t>
  </si>
  <si>
    <t>Arrcus is a hyper-scale network app that provides software-powered transformations in networks for the interconnected world.</t>
  </si>
  <si>
    <t>Clear Ventures</t>
  </si>
  <si>
    <t>Clear Ventures, General Catalyst</t>
  </si>
  <si>
    <t>Clear Ventures, General Catalyst, Lightspeed Venture Partners</t>
  </si>
  <si>
    <t>Clear Ventures, General Catalyst, Liberty Global, Lightspeed Venture Partners, Samsung NEXT, SoftBank</t>
  </si>
  <si>
    <t>Clear Ventures, General Catalyst, Liberty Global, Lightspeed Venture Partners, Prosperity7 Ventures, Silicon Valley Bank</t>
  </si>
  <si>
    <t>Clumio</t>
  </si>
  <si>
    <t>https://clumio.com/</t>
  </si>
  <si>
    <t>https://www.crunchbase.com/organization/clumio</t>
  </si>
  <si>
    <t>Clumio, Inc.</t>
  </si>
  <si>
    <t>Clumio delivers cloud-based data protection and backup services tailored to enterprise needs.</t>
  </si>
  <si>
    <t>Human Capital, John Thompson, Mark Leslie, Sutter Hill Ventures</t>
  </si>
  <si>
    <t>Human Capital, Index Ventures, John Thompson, Mark Leslie, Sutter Hill Ventures</t>
  </si>
  <si>
    <t>Altimeter Capital, Index Ventures, Sutter Hill Ventures</t>
  </si>
  <si>
    <t>Altimeter Capital, Index Ventures, NewView Capital, Sutter Hill Ventures</t>
  </si>
  <si>
    <t>Solugen</t>
  </si>
  <si>
    <t>https://solugen.com</t>
  </si>
  <si>
    <t>https://www.crunchbase.com/organization/solugen</t>
  </si>
  <si>
    <t>Solugen, Inc.</t>
  </si>
  <si>
    <t>Solugen is a carbon negative moleucle factory that replaces petroleum-based products with plant-derived substitutes.</t>
  </si>
  <si>
    <t>Aera VC, Bossanova Investimentos, Fifty Years, FundersClub, Y Combinator</t>
  </si>
  <si>
    <t>Array Ventures, Bossanova Investimentos, Brad Flora, Cantos, Fifty Years, FundersClub, Hack VC, Investo, KdT Ventures, Ling Wong, Liquid 2 Ventures, Massachusetts Institute of Technology, Matt Bellamy, Refactor Capital, Social Capital, Soma Capital, Todd Corenson, Tuesday Capital, Y Combinator</t>
  </si>
  <si>
    <t>Fifty Years, Founders Fund, Refactor Capital</t>
  </si>
  <si>
    <t>Fifty Years, Founders Fund, Hanover Technology Investment Management, KdT Ventures, Refactor Capital, Y Combinator</t>
  </si>
  <si>
    <t>Baillie Gifford, BlackRock, Ethos Family Office, GIC, Temasek Holdings</t>
  </si>
  <si>
    <t>Baillie Gifford, Fifty Years, Kinnevik, Lowercarbon Capital, Refactor Capital, Temasek Holdings</t>
  </si>
  <si>
    <t>Axonius</t>
  </si>
  <si>
    <t>https://www.axonius.com</t>
  </si>
  <si>
    <t>https://www.crunchbase.com/organization/axonius</t>
  </si>
  <si>
    <t>Axonius, Inc.</t>
  </si>
  <si>
    <t>Axonius is an asset inventory management platform that focuses on cybersecurity solutions and policies.</t>
  </si>
  <si>
    <t>Emerge, Vertex Ventures, Vertex Ventures Israel, YL Ventures</t>
  </si>
  <si>
    <t>Bessemer Venture Partners, Emerge, Vertex Ventures, Vertex Ventures Israel, Western Technology Investment, YL Ventures</t>
  </si>
  <si>
    <t>Bessemer Venture Partners, Emerge, OpenView, Vertex Ventures, Western Technology Investment, YL Ventures</t>
  </si>
  <si>
    <t>Bessemer Venture Partners, Emerge, Lightspeed Venture Partners, OpenView, Vertex Advertising, Western Technology Investment, YL Ventures</t>
  </si>
  <si>
    <t>Bessemer Venture Partners, ICONIQ Growth, Lightspeed Venture Partners, OpenView, Stripes, Vertex Ventures, Western Technology Investment</t>
  </si>
  <si>
    <t>Accel, Alkeon Capital, Alta Park Capital, Bessemer Venture Partners, DTCP, ICONIQ Growth, Lightspeed Venture Partners, Owl Rock Capital, Silver Lake Waterman, Stripes</t>
  </si>
  <si>
    <t>Synapse</t>
  </si>
  <si>
    <t>https://synapsefi.com</t>
  </si>
  <si>
    <t>https://www.crunchbase.com/organization/synapsefi</t>
  </si>
  <si>
    <t>Synapse Financial Technologies Inc.</t>
  </si>
  <si>
    <t>Synapse is a banking platform that enables companies to provide financial products to their customers.</t>
  </si>
  <si>
    <t>Core Innovation Capital, Trinity Ventures</t>
  </si>
  <si>
    <t>500 Global, Andreessen Horowitz, Core Innovation Capital, Trinity Ventures</t>
  </si>
  <si>
    <t>Komodo Health</t>
  </si>
  <si>
    <t>http://komodohealth.com</t>
  </si>
  <si>
    <t>https://www.crunchbase.com/organization/komodo-health</t>
  </si>
  <si>
    <t>Komodo Health, Inc.</t>
  </si>
  <si>
    <t>Komodo Health is a healthcare technology company that connects patients and doctors.</t>
  </si>
  <si>
    <t>Dan Benton</t>
  </si>
  <si>
    <t>Felicis, McKesson Ventures</t>
  </si>
  <si>
    <t>Andreessen Horowitz, Felicis, IA Ventures, Oak HC/FT</t>
  </si>
  <si>
    <t>Andreessen Horowitz, Casdin Capital, ICONIQ Growth, SVB Capital, Tiger Global Management</t>
  </si>
  <si>
    <t>Gloat</t>
  </si>
  <si>
    <t>https://www.gloat.com</t>
  </si>
  <si>
    <t>https://www.crunchbase.com/organization/workey</t>
  </si>
  <si>
    <t>Gloat Inc</t>
  </si>
  <si>
    <t>Gloat is an internal talent marketplace that allows people to be matched to internal career opportunities.</t>
  </si>
  <si>
    <t>Magma Venture Partners, Wellborn Ventures</t>
  </si>
  <si>
    <t>Communitas Capital Partners, Magma Venture Partners, PICO Venture Partners</t>
  </si>
  <si>
    <t>Eight Roads Ventures, Intel Capital, La Maison ITF, Magma Venture Partners, PICO Venture Partners</t>
  </si>
  <si>
    <t>Accel, Eight Roads Ventures, Intel Capital, Magma Venture Partners, PICO Venture Partners</t>
  </si>
  <si>
    <t>Accel, Eight Roads Ventures, Generation Investment Management, Intel Capital, Lumir Ventures</t>
  </si>
  <si>
    <t>Coalition</t>
  </si>
  <si>
    <t>https://www.coalitioninc.com</t>
  </si>
  <si>
    <t>https://www.crunchbase.com/organization/coalition-535d</t>
  </si>
  <si>
    <t>Coalition, Inc.</t>
  </si>
  <si>
    <t>Coalition is a cyber insurance and security company that provides businesses to manage and mitigate cyber risks.</t>
  </si>
  <si>
    <t>Deep Nishar, Ribbit Capital, Sam Altman, Valor Equity Partners, Vy Capital</t>
  </si>
  <si>
    <t>Hillhouse Investment, Ribbit Capital</t>
  </si>
  <si>
    <t>Felicis, Greyhound Capital, Hillhouse Investment, Ribbit Capital, Valor Equity Partners, Vy Capital</t>
  </si>
  <si>
    <t>General Atlantic, Index Ventures, Ribbit Capital, Valor Equity Partners, Vy Capital</t>
  </si>
  <si>
    <t>Durable Capital Partners, T. Rowe Price, Whale Rock Capital Management</t>
  </si>
  <si>
    <t>Allianz X, Kinetic Partners, Valor Equity Partners</t>
  </si>
  <si>
    <t>Kavak</t>
  </si>
  <si>
    <t>http://www.kavak.com/</t>
  </si>
  <si>
    <t>https://www.crunchbase.com/organization/kavak</t>
  </si>
  <si>
    <t>KAVAK is an online platform that offers insight into buying and selling used cars.</t>
  </si>
  <si>
    <t>Dr. Cornelius Boersch, J.D. Power and Associates, Nazca Ventures, Tresalia Capital</t>
  </si>
  <si>
    <t>Kaszek, Manolo Atala</t>
  </si>
  <si>
    <t>Endeavor Catalyst, General Atlantic, Greenoaks, QED Investors</t>
  </si>
  <si>
    <t>Base Partners, Bossanova Investimentos, DST Global, General Atlantic, Greenoaks, JAM Fund, Justin Mateen, SOFTBANK Latin America Ventures</t>
  </si>
  <si>
    <t>Bond, D1 Capital Partners, Founders Fund, Ribbit Capital</t>
  </si>
  <si>
    <t>D1 Capital Partners, Founders Fund, General Catalyst, Ribbit Capital, Sea, SoftBank, The Spruce House Partnership, Tiger Global Management</t>
  </si>
  <si>
    <t>Tmunity Therapeutics</t>
  </si>
  <si>
    <t>https://www.tmunity.com</t>
  </si>
  <si>
    <t>https://www.crunchbase.com/organization/tmunity-therapeutics</t>
  </si>
  <si>
    <t>Tmunity Therapeutics Inc.</t>
  </si>
  <si>
    <t>Tmunity Therapeutics is developing novel products to unleash the immunological potential of T cells.</t>
  </si>
  <si>
    <t>Parker Institute for Cancer Immunotherapy, Penn Medicine Co-Investment Program</t>
  </si>
  <si>
    <t>Be The Match BioTherapies, Gilead Sciences, Lilly Asia Ventures, Parker Institute for Cancer Immunotherapy, Ping An Ventures, University of Pennsylvania</t>
  </si>
  <si>
    <t>Andreessen Horowitz, Be The Match BioTherapies, BrightEdge Fund, Gilead Sciences, Penn Medicine Co-Investment Program, Westlake Village BioPartners</t>
  </si>
  <si>
    <t>Zetwerk</t>
  </si>
  <si>
    <t>https://www.zetwerk.com</t>
  </si>
  <si>
    <t>https://www.crunchbase.com/organization/zetwerk</t>
  </si>
  <si>
    <t>Zetwerk Manufacturing Businesses Pvt. Ltd.</t>
  </si>
  <si>
    <t>Zetwerk operates a business-to-business marketplace for manufacturing items.</t>
  </si>
  <si>
    <t>Accel, Kae Capital, Peak XV Partners</t>
  </si>
  <si>
    <t>Accel, Greenoaks, Kae Capital, Lightspeed, Maninder Gulati, Peak XV Partners, Vaibhav Gupta</t>
  </si>
  <si>
    <t>Accel, Greenoaks, Kae Capital, Lightspeed Venture Partners, Peak XV Partners</t>
  </si>
  <si>
    <t>Greenoaks, Kae Capital, Lightspeed Venture Partners, Peak XV Partners</t>
  </si>
  <si>
    <t>Accel, Avenir Growth Capital, Cem Garih, D1 Capital Partners, Fethi Sabancı Kamışlı, Greenoaks, IIFL Finance, Kae Capital, Kunal Shah, Lightspeed Venture Partners, Peak XV Partners, Ritesh Agarwal</t>
  </si>
  <si>
    <t>D1 Capital Partners, Greenoaks, ICONIQ Capital, IIFL Finance, Steadview Capital</t>
  </si>
  <si>
    <t>Zylo</t>
  </si>
  <si>
    <t>http://zylo.com</t>
  </si>
  <si>
    <t>https://www.crunchbase.com/organization/zylo</t>
  </si>
  <si>
    <t>Zylo, Inc.</t>
  </si>
  <si>
    <t>Zylo allows users to discover, optimize, and govern their SaaS portfolio while elevating the employee experience.</t>
  </si>
  <si>
    <t>Don Brown, GGV Capital, High Alpha, Mark Hill, Peter McCormick, SVA</t>
  </si>
  <si>
    <t>Bessemer Venture Partners, GGV Capital, Haystack, High Alpha, Hyde Park Venture Partners, SVA, Salesforce Ventures, Slack Fund</t>
  </si>
  <si>
    <t>Bessemer Venture Partners, GGV Capital, High Alpha, Menlo Ventures, Revolution’s Rise of the Rest Seed Fund, Salesforce Ventures, Slack Fund</t>
  </si>
  <si>
    <t>Baird Capital, Bessemer Venture Partners, Coupa Ventures, High Alpha, Menlo Ventures, Spring Lake Equity Partners</t>
  </si>
  <si>
    <t>Side</t>
  </si>
  <si>
    <t>https://www.side.com/</t>
  </si>
  <si>
    <t>https://www.crunchbase.com/organization/side-5e5b</t>
  </si>
  <si>
    <t>Side, Inc.</t>
  </si>
  <si>
    <t>Side is the only real estate brokerage platform empowering the very best agents, teams &amp; indies to create and grow their own companies.</t>
  </si>
  <si>
    <t>8VC, Draft Ventures, Matrix, Third Prime, Trinity Ventures</t>
  </si>
  <si>
    <t>Erik Ford, Sapphire Ventures</t>
  </si>
  <si>
    <t>Coatue, Matrix, Sapphire Ventures, Trinity Ventures</t>
  </si>
  <si>
    <t>Hello Heart</t>
  </si>
  <si>
    <t>http://www.helloheart.com</t>
  </si>
  <si>
    <t>https://www.crunchbase.com/organization/hello-doctor</t>
  </si>
  <si>
    <t>Hello Heart Inc.</t>
  </si>
  <si>
    <t>Hello Heart provides cardiovascular digital therapeutics to help people understand and improve their heart health using technology.</t>
  </si>
  <si>
    <t>AAF Management Ltd., BlueRun Ventures, Khosla Ventures, Maven Ventures, Resolute Ventures</t>
  </si>
  <si>
    <t>BlueRun Ventures, IVP, Khosla Ventures, Maven Ventures, Resolute Ventures</t>
  </si>
  <si>
    <t>BlueRun Ventures, IVP, Maven Ventures, Resolute Ventures, Stripes, Transform Capital</t>
  </si>
  <si>
    <t>Figure</t>
  </si>
  <si>
    <t>https://figure.com</t>
  </si>
  <si>
    <t>https://www.crunchbase.com/organization/figure-66e9</t>
  </si>
  <si>
    <t>Figure Technologies, Inc.</t>
  </si>
  <si>
    <t>Figure is a financial services company leveraging blockchain technology.</t>
  </si>
  <si>
    <t>Alpha Square Group, Conversion Capital, CreditEase Fintech Investment Fund, DCM Ventures, DHVC, DST Global, Digital Currency Group, Fin Capital, General Global Capital, Gramercy Ventures, Haymaker Ventures, Mithril Capital Management, Morgan Creek Capital Management, Nimble Ventures, RPM Ventures, Ribbit Capital, Sebastian Zhou, Section Partners, Thomvest Ventures, Ulu Ventures</t>
  </si>
  <si>
    <t>DCM Ventures, DST Global, Digital Currency Group, Fin Capital, Gramercy Ventures, Morgan Creek Capital Management, Night Owl Ventures, Nimble Ventures, RPM Ventures, Ribbit Capital, Thirdstream Partners, Thomvest Ventures, Ulu Ventures</t>
  </si>
  <si>
    <t>DCM Ventures, DST Global, Digital Currency Group, Fin Capital, HCM Capital, LM Ventures, MUFG Innovation Partners, Mindrock Capital, Morgan Creek Digital, RPM Ventures, Ribbit Capital</t>
  </si>
  <si>
    <t>10T Holdings, Apollo, Blockchain.com Ventures, Chaos Ventures, DCM Ventures, DST Global, Digital Capital Management, Digital Currency Group, Endeavour Capital, Ethos VC, Friends &amp; Family Capital, GoldenTree Asset Management, Gramercy Ventures, HCM Capital, HOF Capital, J17 Capital, L1 Digital, LM Ventures, Morgan Creek Digital, RPM Ventures, Ribbit Capital, Rockaway Blockchain Fund, Sun Hung Kai &amp; Co. Limited, Ulu Ventures</t>
  </si>
  <si>
    <t>Glia</t>
  </si>
  <si>
    <t>https://www.glia.com</t>
  </si>
  <si>
    <t>https://www.crunchbase.com/organization/salemove</t>
  </si>
  <si>
    <t>Glia Technologies, Inc.</t>
  </si>
  <si>
    <t>Glia creates customer service technology for financial institutions.</t>
  </si>
  <si>
    <t>(ERA) Entrepreneurs Roundtable Accelerator</t>
  </si>
  <si>
    <t>(ERA) Entrepreneurs Roundtable Accelerator, Temerity Capital Partners, Tola Capital</t>
  </si>
  <si>
    <t>(ERA) Entrepreneurs Roundtable Accelerator, Grassy Creek Ventures, Insight Partners, Tola Capital, Wildcat Capital Management</t>
  </si>
  <si>
    <t>Donald Brown, Insight Partners</t>
  </si>
  <si>
    <t>Insight Partners, RingCentral Ventures, Wildcat Capital Management</t>
  </si>
  <si>
    <t>DNA Script</t>
  </si>
  <si>
    <t>https://www.dnascript.com</t>
  </si>
  <si>
    <t>https://www.crunchbase.com/organization/dna-script</t>
  </si>
  <si>
    <t>DNA Script SAS</t>
  </si>
  <si>
    <t>DNA Script is a disruptive DNA synthesis company harnessing biology to accelerate breakthroughs in life science and human health.</t>
  </si>
  <si>
    <t>Idinvest Partners, Kurma Partners, Sofinnova Partners</t>
  </si>
  <si>
    <t>Idinvest Partners, Illumina Ventures, Kurma Partners, M Ventures, Sofinnova Partners</t>
  </si>
  <si>
    <t>Bpifrance, EQT life science, Idinvest Partners, Illumina Ventures, Kurma Partners, Sofinnova Partners</t>
  </si>
  <si>
    <t>Agilent Technologies, Alexandria Venture Investments, ArrowMark Partners, Bpifrance, Casdin Capital, Catalio Capital Management, Coatue, Columbia Threadneedle Investments, Danaher Life Science, EQT life science, Farallon Capital Management, Fidelity, Illumina Ventures, Kurma Partners, M Ventures, Moore Strategic Ventures</t>
  </si>
  <si>
    <t>Zego</t>
  </si>
  <si>
    <t>https://www.zego.com/</t>
  </si>
  <si>
    <t>https://www.crunchbase.com/organization/zegocover</t>
  </si>
  <si>
    <t>Zego is a commercial motor insurance provider that powers opportunities for businesses, from fleets to self-employed drivers and riders.</t>
  </si>
  <si>
    <t>Andy Phillipps, Isfield Investments</t>
  </si>
  <si>
    <t>Balderton Capital, LocalGlobe</t>
  </si>
  <si>
    <t>Balderton Capital, Latitude, Socii Capital, Taavet Hinrikus, Target Global, Tom Stafford</t>
  </si>
  <si>
    <t>Balderton Capital, DST Global, General Catalyst, Latitude, Socii Capital, Taavet Hinrikus, Target Global</t>
  </si>
  <si>
    <t>Owl Labs</t>
  </si>
  <si>
    <t>http://www.owllabs.com</t>
  </si>
  <si>
    <t>https://www.crunchbase.com/organization/owl-labs</t>
  </si>
  <si>
    <t>Owl Labs Inc.</t>
  </si>
  <si>
    <t>Owl Labs builds cutting-edge technology that creates deeply immersive collaborative experiences.</t>
  </si>
  <si>
    <t>Bantam Group, Playground Global, iRobot</t>
  </si>
  <si>
    <t>Matrix, Playground Global, iRobot</t>
  </si>
  <si>
    <t>Matrix, Playground Global, Spark Capital</t>
  </si>
  <si>
    <t>HP Tech Ventures, Matrix, Playground Global, SOURCENEXT, Spark Capital</t>
  </si>
  <si>
    <t>Ro</t>
  </si>
  <si>
    <t>https://www.ro.co</t>
  </si>
  <si>
    <t>https://www.crunchbase.com/organization/roman-2</t>
  </si>
  <si>
    <t>Roman Health Medical LLC</t>
  </si>
  <si>
    <t>Ro is a telehealth startup that operates digital health clinics for men’s and women’s health, along with smoking cessation.</t>
  </si>
  <si>
    <t>BoxGroup, Forbes, General Catalyst, Initialized Capital, Liz Wessel, Philip Krim, Prehype, Scott Belsky, Slow Ventures, TQ Ventures, Tusk Venture Partners</t>
  </si>
  <si>
    <t>BoxGroup, Eric Glyman, Evolution VC Partners, FirstMark, General Catalyst, Initialized Capital, Jonathan Keidan, Karim Atiyeh, Regah Ventures, SignalFire, Sinai Capital Partners, Slow Ventures, TQ Ventures, Torch Capital, Tusk Venture Partners</t>
  </si>
  <si>
    <t>3L Capital, FirstMark, Gaingels, J Ventures, Jonathan Keidan, Sand Hill Angels, TQ Ventures, Torch Capital</t>
  </si>
  <si>
    <t>3L Capital, BoxGroup, FirstMark, General Catalyst, Initialized Capital, SignalFire, TCG, TQ Ventures, Torch Capital</t>
  </si>
  <si>
    <t>776 Capital, Altimeter Capital, Bienville Capital, BoxGroup, Dragoneer Investment Group, FirstMark, General Catalyst, Radcliff Group, ShawSpring Partners, SignalFire, TQ Ventures, The Baupost Group, Torch Capital</t>
  </si>
  <si>
    <t>Perfios Software Solutions</t>
  </si>
  <si>
    <t>http://www.perfios.com</t>
  </si>
  <si>
    <t>https://www.crunchbase.com/organization/perfios-software-solutions-pvt-ltd</t>
  </si>
  <si>
    <t>Perfios Software Solutions Pvt Ltd</t>
  </si>
  <si>
    <t>Perfios Software Solutions is a B2B fintech software company that offers credit decisions, analytics, and onboarding automation services.</t>
  </si>
  <si>
    <t>Bessemer Venture Partners, Warburg Pincus</t>
  </si>
  <si>
    <t>Bessemer Venture Partners, Kedaara Capital, Warburg Pincus</t>
  </si>
  <si>
    <t>Gecko Robotics</t>
  </si>
  <si>
    <t>https://www.geckorobotics.com</t>
  </si>
  <si>
    <t>https://www.crunchbase.com/organization/gecko-robotics</t>
  </si>
  <si>
    <t>Gecko Robotics, Inc.</t>
  </si>
  <si>
    <t>Gecko Robotics provides robotics and inspection services, particularly for industrial applications.</t>
  </si>
  <si>
    <t>CSC Upshot, Four Cities Capital, FundersClub, Louis Beryl, Soma Capital, Y Combinator</t>
  </si>
  <si>
    <t>Founders Fund, Justin Kan, Mark Cuban, Milkbox Partners, The Westly Group, Y Combinator, Zachary Hargreaves</t>
  </si>
  <si>
    <t>Deep Nishar, Drive Capital, Founders Fund, Jake Seid, Josh Reeves, Mark Cuban, Next47, Y Combinator</t>
  </si>
  <si>
    <t>Drive Capital, Founders Fund, Gokul Rajaram, Joe Lonsdale, Mark Cuban, Snowpoint Ventures, XN, XYZ Venture Capital</t>
  </si>
  <si>
    <t>Workboard</t>
  </si>
  <si>
    <t>http://www.workboard.com</t>
  </si>
  <si>
    <t>https://www.crunchbase.com/organization/workboard</t>
  </si>
  <si>
    <t>Workboard, Inc.</t>
  </si>
  <si>
    <t>Workboard provides an enterprise results management platform designed to automate business reviews.</t>
  </si>
  <si>
    <t>Cherry Tree Investments, Crosslink Capital, Granite Ventures, Opus Capital, Shea Ventures</t>
  </si>
  <si>
    <t>Cherry Tree Investments, Floodgate, M12 - Microsoft's Venture Fund</t>
  </si>
  <si>
    <t>Floodgate, GGV Capital, M12 - Microsoft's Venture Fund, Opus Capital, Workday Ventures</t>
  </si>
  <si>
    <t>Andreessen Horowitz, GGV Capital, M12 - Microsoft's Venture Fund, Workday Ventures</t>
  </si>
  <si>
    <t>Andreessen Horowitz, Capital One Ventures, GGV Capital, Intel Capital, M12 - Microsoft's Venture Fund, SVB Capital, SoftBank Vision Fund, Workday Ventures</t>
  </si>
  <si>
    <t>wefox</t>
  </si>
  <si>
    <t>https://www.wefox.com</t>
  </si>
  <si>
    <t>https://www.crunchbase.com/organization/wefox</t>
  </si>
  <si>
    <t>wefox Insurance AG.</t>
  </si>
  <si>
    <t>wefox is a platform that connects insurers, brokers, businesses and customers to give the world access to digital insurance solutions.</t>
  </si>
  <si>
    <t>The Delta</t>
  </si>
  <si>
    <t>AngelList, Idinvest Partners, Salesforce Ventures, Samuel Skoblo, Seedcamp, Speedinvest, The Delta</t>
  </si>
  <si>
    <t>AngelList, Dr. Cornelius Boersch, Horizons Ventures, Idinvest Partners, Mustafa Suleyman, SBI Investment, Salesforce Ventures, Samuel Skoblo, Seedcamp, Sound Ventures, Speedinvest, Target Global, The Delta, Victory Park Capital</t>
  </si>
  <si>
    <t>Alma Mundi Ventures, CreditEase Fintech Investment Fund, G Squared, GR Capital, Goldman Sachs, H14, Horizons Ventures, Idinvest Partners, Mubadala Capital Ventures, Salesforce Ventures, Seedcamp, Sound Ventures, Target Global, The Delta</t>
  </si>
  <si>
    <t>Alma Mundi Ventures, Azuro Capital, Cascade Ventures, Corundum Open Innovations, CreditEase Fintech Investment Fund, Decisive Capital Management, EDBI, Eurazeo, FinTLV Ventures, G Squared, GR Capital, Horizons Ventures, Jupiter Fund Management, LGT group, Lightrock, Merian Global Investors, Mountain Partners, Mubadala Capital Ventures, OMERS Ventures, Partners Group, Salesforce Ventures, Seedcamp, Sound Ventures, Speedinvest, Target Global, The Brkfst Club, The Delta</t>
  </si>
  <si>
    <t>EDBI, Eurazeo, Horizons Ventures, LGT group, Lightrock, Mubadala, OMERS Ventures, Target Global, The Delta</t>
  </si>
  <si>
    <t>Forto</t>
  </si>
  <si>
    <t>https://forto.com</t>
  </si>
  <si>
    <t>https://www.crunchbase.com/organization/forto</t>
  </si>
  <si>
    <t>Forto GmbH</t>
  </si>
  <si>
    <t>Forto is a digital freight forwarder and shipping management platform that specializes in freight forwarding.</t>
  </si>
  <si>
    <t>Cavalry Ventures, Cherry Ventures, Global Founders Capital, La Famiglia, Saarbruecker 21</t>
  </si>
  <si>
    <t>Cavalry Ventures, Cherry Ventures, Global Founders Capital, La Famiglia, Northzone</t>
  </si>
  <si>
    <t>Cavalry Ventures, Cherry Ventures, Global Founders Capital, Maersk Growth, Northzone, Rider Global, Unbound</t>
  </si>
  <si>
    <t>Cavalry Ventures, Cherry Ventures, Citi Ventures, G Squared, H14, Inven Capital, Northzone, SoftBank Vision Fund, Unbound</t>
  </si>
  <si>
    <t>A.P. Moller Holding, Cavalry Ventures, Disruptive, G Squared, La Famiglia, Northzone, SoftBank Vision Fund, Unbound</t>
  </si>
  <si>
    <t>Standard Cognition</t>
  </si>
  <si>
    <t>https://standard.ai</t>
  </si>
  <si>
    <t>https://www.crunchbase.com/organization/standard-cognition</t>
  </si>
  <si>
    <t>Standard Cognition, Corp.</t>
  </si>
  <si>
    <t>Standard Cognition provides an autonomous checkout tool that can be installed into retailers’ existing stores.</t>
  </si>
  <si>
    <t>Amaranthine, CRV, Draper Associates, Initialized Capital, Karman Ventures (fka Moving Capital), Storm Global, Tapestry VC, Y Combinator</t>
  </si>
  <si>
    <t>Amaranthine, CRV, EQT Ventures, Initialized Capital, Tapestry VC, Tiny Capital, Y Combinator</t>
  </si>
  <si>
    <t>CRV, EQT Ventures, R136 Ventures, SK Networks, SoftBank Vision Fund, TI Platform Management, True Capital Management</t>
  </si>
  <si>
    <t>Bitrise</t>
  </si>
  <si>
    <t>https://www.bitrise.io</t>
  </si>
  <si>
    <t>https://www.crunchbase.com/organization/bitrise</t>
  </si>
  <si>
    <t>Bitrise Limited</t>
  </si>
  <si>
    <t>Bitrise is a mobile DevOps platform built to adress mobile’s challenges, empowering mobile teams to deliver their best work.</t>
  </si>
  <si>
    <t>Fiedler Capital</t>
  </si>
  <si>
    <t>Fiedler Capital, Oktogon Ventures, OpenOcean, Y Combinator</t>
  </si>
  <si>
    <t>Fiedler Capital, Oktogon Ventures, OpenOcean, Partech, Y Combinator, Zobito</t>
  </si>
  <si>
    <t>Fiedler Capital, H14, Insight Partners, Oktogon Ventures, OpenOcean, Partech, Y Combinator, Zobito</t>
  </si>
  <si>
    <t>Duffel</t>
  </si>
  <si>
    <t>http://www.duffelhq.com</t>
  </si>
  <si>
    <t>https://www.crunchbase.com/organization/duffelhq</t>
  </si>
  <si>
    <t>Duffel Technology Ltd.</t>
  </si>
  <si>
    <t>Duffel is a travel tech company that offers API to sell travel.</t>
  </si>
  <si>
    <t>Blossom Capital, Crankstart Foundation, Index Ventures, Kima Ventures, Y Combinator</t>
  </si>
  <si>
    <t>Benchmark, Blossom Capital, Index Ventures</t>
  </si>
  <si>
    <t>Benchmark, Blossom Capital, Index Ventures, Kima Ventures</t>
  </si>
  <si>
    <t>Greenlight</t>
  </si>
  <si>
    <t>http://www.greenlight.com</t>
  </si>
  <si>
    <t>https://www.crunchbase.com/organization/greenlight-com</t>
  </si>
  <si>
    <t>Greenlight Financial Technology, Inc.</t>
  </si>
  <si>
    <t>Greenlight is a debit card and money app that provides an all-in-one money management platform for families and parents.</t>
  </si>
  <si>
    <t>New Enterprise Associates, Relay Ventures, Social Capital, TTV Capital</t>
  </si>
  <si>
    <t>Drive Capital, JPMorgan Chase &amp; Co., Live Oak Bank, Relay Ventures, TTV Capital, Wells Fargo</t>
  </si>
  <si>
    <t>Bond, Canapi Ventures, DST Global, Fin Capital, Goodwater Capital, Relay Ventures, TTV Capital</t>
  </si>
  <si>
    <t>Andreessen Horowitz, Bond, Canapi Ventures, Ethos VC, Fin Capital, Goodwater Capital, LionTree, Owl Ventures, TTV Capital, Wellington Management, Wells Fargo Strategic Capital</t>
  </si>
  <si>
    <t>LeafLink</t>
  </si>
  <si>
    <t>http://leaflink.com</t>
  </si>
  <si>
    <t>https://www.crunchbase.com/organization/leaflink</t>
  </si>
  <si>
    <t>LeafLink, Inc.</t>
  </si>
  <si>
    <t>LeafLink is a wholesale management platform that connects cannabis brands and retailers.</t>
  </si>
  <si>
    <t>Casa Verde Capital, Fairhaven Capital Partners, Lerer Hippeau, Muse Capital, Phyto Partners, Wisdom VC</t>
  </si>
  <si>
    <t>Casa Verde Capital, Lerer Hippeau, Nosara Capital</t>
  </si>
  <si>
    <t>L2 Ventures, Lerer Hippeau, Nosara Capital, RIV Capital, TIA Ventures, Thrive Capital, Wisdom VC</t>
  </si>
  <si>
    <t>9Yards Capital, Founders Fund, L2 Ventures, Lerer Hippeau, Nosara Capital, Thrive Capital</t>
  </si>
  <si>
    <t>CPMG, FJ Labs, L2 Ventures, Nosara Capital</t>
  </si>
  <si>
    <t>Voyage</t>
  </si>
  <si>
    <t>http://www.voyage.auto</t>
  </si>
  <si>
    <t>https://www.crunchbase.com/organization/voyage</t>
  </si>
  <si>
    <t>Voyage Auto, Inc.</t>
  </si>
  <si>
    <t>Voyage has built the technology to bring autonomous transportation to those who need it most, beginning in retirement communities.</t>
  </si>
  <si>
    <t>Amino Capital, CRV, InMotion Ventures, Initialized Capital, Intact Financial Corporation, Khosla Ventures, SVA</t>
  </si>
  <si>
    <t>Chevron Technology Ventures, Franklin Templeton, InMotion Ventures, Khosla Ventures, MS&amp;AD Ventures</t>
  </si>
  <si>
    <t>ComplyAdvantage</t>
  </si>
  <si>
    <t>https://complyadvantage.com</t>
  </si>
  <si>
    <t>https://www.crunchbase.com/organization/comply-advantage</t>
  </si>
  <si>
    <t>ComplyAdvantage Ltd.</t>
  </si>
  <si>
    <t>ComplyAdvantage is an AI-based fraud and anti-money laundering risk detection platform for banks, insurance, and cryptocurrency industries.</t>
  </si>
  <si>
    <t>Balderton Capital, Communitas Capital Partners, Index Ventures, Ross Mason</t>
  </si>
  <si>
    <t>Balderton Capital, Index Ventures, Ontario Teachers' Pension Plan</t>
  </si>
  <si>
    <t>Cobalt</t>
  </si>
  <si>
    <t>https://www.cobaltrobotics.com/</t>
  </si>
  <si>
    <t>https://www.crunchbase.com/organization/cobalt-robotics-inc</t>
  </si>
  <si>
    <t>Cobalt Robotics Inc.</t>
  </si>
  <si>
    <t>Cobalt Robotics is a service robotics company designed to enhance operational effectiveness, starting with physical security and facilities.</t>
  </si>
  <si>
    <t>Bloomberg Beta, Comet Labs, Haystack, Oakhouse Partners, Promus Ventures, Rough Draft Ventures</t>
  </si>
  <si>
    <t>Bloomberg Beta, CSC Upshot, Founders Fund, Oakhouse Partners, Promus Ventures, Sequoia Capital, Storm Ventures</t>
  </si>
  <si>
    <t>Coatue, Fifth Wall, Sequoia Capital</t>
  </si>
  <si>
    <t>Deliverr</t>
  </si>
  <si>
    <t>https://deliverr.com</t>
  </si>
  <si>
    <t>https://www.crunchbase.com/organization/deliverr</t>
  </si>
  <si>
    <t>Deliverr, Inc.</t>
  </si>
  <si>
    <t>Deliverr is a fulfillment service that facilitates shipping services for e-commerce businesses.</t>
  </si>
  <si>
    <t>8VC, DHVC, Ryan Petersen, Shan-Lyn Ma</t>
  </si>
  <si>
    <t>8VC, 9Yards Capital, GLP</t>
  </si>
  <si>
    <t>8VC, 9Yards Capital, Activant Capital, Coatue, GLP</t>
  </si>
  <si>
    <t>8VC, Activant Capital, Alumni Ventures, Brookfield Growth, Coatue, GLP, Tiger Global Management</t>
  </si>
  <si>
    <t>SambaNova Systems</t>
  </si>
  <si>
    <t>https://sambanova.ai</t>
  </si>
  <si>
    <t>https://www.crunchbase.com/organization/sambanova-systems</t>
  </si>
  <si>
    <t>SambaNova Systems, Inc.</t>
  </si>
  <si>
    <t>SambaNova Systems builds AI hardware and integrated systems to run AI applications from the data center to the cloud.</t>
  </si>
  <si>
    <t>Atlantic Bridge, Google Ventures, Redline Capital, Walden International</t>
  </si>
  <si>
    <t>Atlantic Bridge, Celesta Capital, Google Ventures, Intel Capital, Redline Capital, Walden International</t>
  </si>
  <si>
    <t>BlackRock, Celesta Capital, Google Ventures, Intel Capital, Redline Capital, Walden International</t>
  </si>
  <si>
    <t>BlackRock, Celesta Capital, GIC, Google Ventures, Intel Capital, SoftBank Vision Fund, Temasek Holdings, Walden International</t>
  </si>
  <si>
    <t>HqO</t>
  </si>
  <si>
    <t>https://www.hqo.com</t>
  </si>
  <si>
    <t>https://www.crunchbase.com/organization/hqo</t>
  </si>
  <si>
    <t>HqO, inc</t>
  </si>
  <si>
    <t>HqO creates workplace experience technology that transforms how people connect with each other and the places they work.</t>
  </si>
  <si>
    <t>Accomplice, David Hirsh, DivcoWest, Goodwin Gaw, JLL Spark, Jeremy Neuer, Navitas Capital, Pritzker Group Venture Capital</t>
  </si>
  <si>
    <t>Jamestown, MetaProp</t>
  </si>
  <si>
    <t>Accomplice, DivcoWest, Insight Partners, JLL Spark, Navitas Capital, Pritzker Group Venture Capital, Touchdown Ventures</t>
  </si>
  <si>
    <t>Accomplice, Allegion Ventures, Cushman &amp; Wakefield, DivcoWest, Insight Partners, JLL Spark, Navitas Capital, Pagliuca Family Office, PruVen Capital, Suffolk Capital, Suffolk Technologies</t>
  </si>
  <si>
    <t>Accomplice, Insight Partners, Koch Industries, Related</t>
  </si>
  <si>
    <t>MDClone</t>
  </si>
  <si>
    <t>https://www.mdclone.com/</t>
  </si>
  <si>
    <t>https://www.crunchbase.com/organization/mdclone</t>
  </si>
  <si>
    <t>MDClone Ltd.</t>
  </si>
  <si>
    <t>MDClone offers a powerful, self-service data analytics environment enabling healthcare collaboration, research, and innovation.</t>
  </si>
  <si>
    <t>OrbiMed</t>
  </si>
  <si>
    <t>Lightspeed Venture Partners, OrbiMed</t>
  </si>
  <si>
    <t>Lightspeed Venture Partners, OrbiMed, aMoon Fund</t>
  </si>
  <si>
    <t>Declaration Partners, Lightspeed Venture Partners, OrbiMed, Viola Growth, Warburg Pincus, aMoon Fund</t>
  </si>
  <si>
    <t>Obsidian Security</t>
  </si>
  <si>
    <t>https://www.obsidiansecurity.com</t>
  </si>
  <si>
    <t>https://www.crunchbase.com/organization/obsidian-security</t>
  </si>
  <si>
    <t>Obsidian Security, Inc.</t>
  </si>
  <si>
    <t>Obsidian Security is a threat detection and posture management for business-critical saas applications.</t>
  </si>
  <si>
    <t>Google Ventures, Greylock, Wing Venture Capital</t>
  </si>
  <si>
    <t>Google Ventures, Greylock, IVP, Innovation Valley Partners, Menlo Ventures, Norwest Venture Partners, Wing Venture Capital</t>
  </si>
  <si>
    <t>Builder.ai</t>
  </si>
  <si>
    <t>http://www.builder.ai</t>
  </si>
  <si>
    <t>https://www.crunchbase.com/organization/builderai</t>
  </si>
  <si>
    <t>Engineer.ai Global Limited</t>
  </si>
  <si>
    <t>Builder.ai offers a no-code AI-powered app development platform designed to build and operate software projects.</t>
  </si>
  <si>
    <t>Deepcore, Jungle Ventures, Lakestar, Tapestry VC</t>
  </si>
  <si>
    <t>Christian Edler, International Finance Corporation</t>
  </si>
  <si>
    <t>Blue Lion Global, IFC, Insight Partners, Jungle Ventures, Nikesh Arora, Revo Capital, Tapestry VC, WndrCo</t>
  </si>
  <si>
    <t>Blue Lion Global, ICONIQ Capital, Insight Partners, Jungle Ventures, KSV Global, Qatar Investment Authority, Tapestry VC</t>
  </si>
  <si>
    <t>Labster</t>
  </si>
  <si>
    <t>http://www.labster.com</t>
  </si>
  <si>
    <t>https://www.crunchbase.com/organization/labster</t>
  </si>
  <si>
    <t>Labster ApS</t>
  </si>
  <si>
    <t>Labster is an e-learning company that offers virtual laboratory simulations based on mathematical algorithms.</t>
  </si>
  <si>
    <t>Balderton Capital, David Helgason, Northzone</t>
  </si>
  <si>
    <t>Balderton Capital, David Helgason, Educapital, Entangled Group, Nordic Makers, Northzone, Owl Ventures, Swisscom Ventures</t>
  </si>
  <si>
    <t>Andreessen Horowitz, Balderton Capital, David Helgason, Educapital, GGV Capital, Northzone, Owl Ventures, Swisscom Ventures</t>
  </si>
  <si>
    <t>Darwinbox</t>
  </si>
  <si>
    <t>https://darwinbox.com</t>
  </si>
  <si>
    <t>https://www.crunchbase.com/organization/darwinbox</t>
  </si>
  <si>
    <t>Darwinbox Digital Solutions Pvt Limited</t>
  </si>
  <si>
    <t>Darwinbox is an end-to-end enterprise HR software that enables enterprises to automate the entire employee lifecycle in one HR platform.</t>
  </si>
  <si>
    <t>3one4 Capital, Endiya Partners, StartupXseed Ventures, Tracxn labs</t>
  </si>
  <si>
    <t>3one4 Capital, Endiya Partners, Lightspeed India Partners, StartupXseed Ventures, Tracxn labs</t>
  </si>
  <si>
    <t>3one4 Capital, Endiya Partners, Lightspeed India Partners, Peak XV Partners</t>
  </si>
  <si>
    <t>3one4 Capital, Endiya Partners, Lightspeed India Partners, Peak XV Partners, Salesforce Ventures</t>
  </si>
  <si>
    <t>3one4 Capital, Endiya Partners, JG Digital Equity Ventures, Lightspeed India Partners, Peak XV Partners, SCB 10X, Salesforce Ventures, Sequoia Capital, TCV</t>
  </si>
  <si>
    <t>100 Thieves</t>
  </si>
  <si>
    <t>https://www.100thieves.com/</t>
  </si>
  <si>
    <t>https://www.crunchbase.com/organization/100-thieves</t>
  </si>
  <si>
    <t>THIEVES, LLC</t>
  </si>
  <si>
    <t>100 Thieves is an American e-sports, lifestyle, and apparel brand.</t>
  </si>
  <si>
    <t>Courtside Ventures, SVA</t>
  </si>
  <si>
    <t>Advancit Capital, Aubrey Graham (Drake), Counterpart Advisors, Dan Gilbert, Green Bay Ventures, Marc Benioff, Matthew Haag, Scooter Braun, Sequoia Capital, Tao Capital Partners, WndrCo</t>
  </si>
  <si>
    <t>Aglaé Ventures, Artist Capital Management, Chris M. Willliams, Drew Houston, Marc Benioff, Sequoia Capital</t>
  </si>
  <si>
    <t>Aglaé Ventures, Artist Capital Management, Breyer Capital, Green Bay Ventures, Tao Capital Partners, Willoughby Capital</t>
  </si>
  <si>
    <t>Form Energy</t>
  </si>
  <si>
    <t>https://www.formenergy.com</t>
  </si>
  <si>
    <t>https://www.crunchbase.com/organization/form-energy</t>
  </si>
  <si>
    <t>Form Energy, Inc.</t>
  </si>
  <si>
    <t>Form Energy develops and commercializes a low-cost battery system that can store wind and solar energy for a long duration.</t>
  </si>
  <si>
    <t>Blindspot Ventures, Sleeping Bear Capital, The Engine</t>
  </si>
  <si>
    <t>Breakthrough Energy Ventures, Capricorn Investment Group, Eni Next, Inspired Capital Partners, Macquarie Capital, Prelude Ventures, Saudi Aramco, The Engine</t>
  </si>
  <si>
    <t>Blindspot Ventures, Breakthrough Energy Ventures, Capricorn Investment Group, Coatue, Energy Impact Partners, Macquarie Capital, NGP Energy Technology Partners, Prelude Ventures, Temasek Holdings, The Engine</t>
  </si>
  <si>
    <t>ArcelorMittal, Ayori Selassie, Breakthrough Energy Ventures, Cap Table Coalition, Capricorn Investment Group, Coatue, Energy Impact Partners, Eni Next, Macquarie Capital, NGP Energy Technology Partners, Perry Creek Capital, Prelude Ventures, TPG Rise Climate Fund, Temasek Holdings, The Engine</t>
  </si>
  <si>
    <t>ArcelorMittal, Breakthrough Energy Ventures, Canada Pension Plan Investment Board, Capricorn Investment Group, Coatue, Energy Impact Partners, GIC, NGP Energy Technology Partners, Prelude Ventures, TPG Rise Climate Fund, Temasek Holdings, The Engine, The Rise Fund, VamosVentures</t>
  </si>
  <si>
    <t>EGenesis</t>
  </si>
  <si>
    <t>https://www.egenesisbio.com/</t>
  </si>
  <si>
    <t>https://www.crunchbase.com/organization/egenesis</t>
  </si>
  <si>
    <t>EGenesis, Inc.</t>
  </si>
  <si>
    <t>EGenesis focuses on leveraging genome editing technology to deliver safe and effective human transplantable cells, tissues, and organs.</t>
  </si>
  <si>
    <t>ARCH Venture Partners, Alexandria Venture Investments, Alta Partners, Berggruen Holdings, Biomatics Capital Partners, E Squared Capital Management, Fan Ventures, Heritage Provider Network, JDRF T1D Fund, Khosla Ventures, Uprising</t>
  </si>
  <si>
    <t>ARCH Venture Partners, Alta Partners, Biomatics Capital Partners, Fresenius Medical Care, Khosla Ventures, Leaps by Bayer, Wellington Partners</t>
  </si>
  <si>
    <t>ARCH Venture Partners, Alta Partners, Altium Capital, Catalio Capital Management, Farallon Capital Management, Fresenius Medical Care, HBM Healthcare Investments AG, Invus, Irving Investors, Khosla Ventures, Leaps by Bayer, LifeSci Venture Partners, Monashee Investment Management, OUP (Osage University Partners), Polaris Partners, Samsara BioCapital, SymBiosis LLC, Wellington Partners</t>
  </si>
  <si>
    <t>Tidelift</t>
  </si>
  <si>
    <t>https://tidelift.com/</t>
  </si>
  <si>
    <t>https://www.crunchbase.com/organization/tidelift</t>
  </si>
  <si>
    <t>Tidelift, Inc.</t>
  </si>
  <si>
    <t>Tidelift makes open source software work better—for everyone.</t>
  </si>
  <si>
    <t>Foundry Group, General Catalyst</t>
  </si>
  <si>
    <t>Atlassian Ventures, Dorilton Capital, Foundry Group, General Catalyst, Kaiser Permanente</t>
  </si>
  <si>
    <t>Pleo</t>
  </si>
  <si>
    <t>https://www.pleo.io</t>
  </si>
  <si>
    <t>https://www.crunchbase.com/organization/pleo-company</t>
  </si>
  <si>
    <t>Pleo Technologies ApS</t>
  </si>
  <si>
    <t>Pleo offers smart payment cards for employees to buy work-related products while keeping the company in control of spending.</t>
  </si>
  <si>
    <t>Founders, Speedinvest</t>
  </si>
  <si>
    <t>Creandum, Founders, Kinnevik, Seedcamp</t>
  </si>
  <si>
    <t>Creandum, Founders, Kinnevik, Stripes</t>
  </si>
  <si>
    <t>Bain Capital Ventures, Creandum, Founders, Kinnevik, Seedcamp, Stripes, Thrive Capital</t>
  </si>
  <si>
    <t>Pipefy</t>
  </si>
  <si>
    <t>http://www.pipefy.com</t>
  </si>
  <si>
    <t>https://www.crunchbase.com/organization/pipefy</t>
  </si>
  <si>
    <t>Pipefy, Inc.</t>
  </si>
  <si>
    <t>Pipefy is a no-code process orchestration platform to easily automate workflows and manage business processes.</t>
  </si>
  <si>
    <t>500 Global, Redpoint eventures, Valor Capital Group</t>
  </si>
  <si>
    <t>500 Global, Alexander Aghassipour, Asymmetry Ventures</t>
  </si>
  <si>
    <t>10X Capital, Bossanova Investimentos, Endeavor Catalyst, Insight Partners, OpenView, Trinity Ventures</t>
  </si>
  <si>
    <t>500 Global, Bossanova Investimentos, Insight Partners, Long Journey Ventures, Redpoint eventures, SOFTBANK Latin America Ventures, Steadfast Capital Management</t>
  </si>
  <si>
    <t>Theranica</t>
  </si>
  <si>
    <t>http://theranica.com/</t>
  </si>
  <si>
    <t>https://www.crunchbase.com/organization/theranica</t>
  </si>
  <si>
    <t>Theranica Bio-Electronics LTD</t>
  </si>
  <si>
    <t>Theranica is an Israeli biomedical technology company focused on developing electronic and wireless communication technology.</t>
  </si>
  <si>
    <t>Shimon Eckhouse</t>
  </si>
  <si>
    <t>Corundum Open Innovations, Lightspeed Venture Partners, LionBird</t>
  </si>
  <si>
    <t>Corundum Open Innovations, Lightspeed Venture Partners, LionBird, Omron Ventures, Takoa Invest, aMoon Fund</t>
  </si>
  <si>
    <t>Corundum Open Innovations, Lightspeed Venture Partners, LionBird, New Rhein, Takoa Invest, aMoon Fund</t>
  </si>
  <si>
    <t>Rupeek</t>
  </si>
  <si>
    <t>https://rupeek.com/</t>
  </si>
  <si>
    <t>https://www.crunchbase.com/organization/rupeek</t>
  </si>
  <si>
    <t>Rupeek Fintech Pvt Ltd.</t>
  </si>
  <si>
    <t>Rupeek is an online lending platform that specializes in credit risk, gold loans, and personal loans.</t>
  </si>
  <si>
    <t>Pranav Tiwari</t>
  </si>
  <si>
    <t>Accel, Bertelsmann India Investments, Peak XV Partners</t>
  </si>
  <si>
    <t>Accel, Bertelsmann India Investments, Binny Bansal, GGV Capital, KB Investment, Peak XV Partners, Tanglin Venture Partners</t>
  </si>
  <si>
    <t>Remix</t>
  </si>
  <si>
    <t>https://www.remix.com/</t>
  </si>
  <si>
    <t>https://www.crunchbase.com/organization/remix</t>
  </si>
  <si>
    <t>Remix Software, Inc.</t>
  </si>
  <si>
    <t>Remix is a platform for planning public transit, designing streets, and managing new mobility.</t>
  </si>
  <si>
    <t>Code for America, Dan Bragiel, Haystack, Jonathan Betz, Kamal Shah, Louis Beryl, Miles Lasater, Rakesh Agrawal, Red Swan Ventures, SVA, Sequoia Capital, Y Combinator</t>
  </si>
  <si>
    <t>Designer Fund, Sequoia Capital</t>
  </si>
  <si>
    <t>Energy Impact Partners, Sequoia Capital</t>
  </si>
  <si>
    <t>Electric</t>
  </si>
  <si>
    <t>https://www.electric.ai</t>
  </si>
  <si>
    <t>https://www.crunchbase.com/organization/electric</t>
  </si>
  <si>
    <t>Electric AI, Inc.</t>
  </si>
  <si>
    <t>Electric manages IT and real-time IT support for the team through a centralized SaaS app.</t>
  </si>
  <si>
    <t>Bowery Capital, Charge Ventures, Gunderson Dettmer, Namek Zu'bi, Primary Venture Partners, Silicon Badia</t>
  </si>
  <si>
    <t>Bessemer Venture Partners, Bowery Capital, Primary Venture Partners, Supernode Ventures</t>
  </si>
  <si>
    <t>Bessemer Venture Partners, GGV Capital, Supernode Ventures</t>
  </si>
  <si>
    <t>01 Advisors, Atreides Management, Bessemer Venture Partners, GGV Capital, Greenspring Associates, Primary Venture Partners, Vintage Investment Partners</t>
  </si>
  <si>
    <t>01 Advisors, Atreides Management, Bessemer Venture Partners, Crew Capital, Everywhere Ventures (The Fund), GGV Capital, Greenspring Associates, Harmonic Growth Partners, Primary Venture Partners, Slack, Two Culture Capital, Vintage Investment Partners</t>
  </si>
  <si>
    <t>Vouch</t>
  </si>
  <si>
    <t>https://www.vouch.us</t>
  </si>
  <si>
    <t>https://www.crunchbase.com/organization/vouch-insurance-21c4</t>
  </si>
  <si>
    <t>Vouch, Inc.</t>
  </si>
  <si>
    <t>Vouch is a business insurance provider to high-growth tech and life science companies.</t>
  </si>
  <si>
    <t>Alumni Ventures, Quiet Capital, Rabil Ventures</t>
  </si>
  <si>
    <t>500 Global, Chad Nitschke, Endurance Companies, Gramercy Ventures, Index Ventures, Montage Ventures, Ribbit Capital, SVB Financial Group, Two Culture Capital, Y Combinator</t>
  </si>
  <si>
    <t>Alumni Ventures, Pelion Venture Partners, Socii Capital, Terrence Rohan, Two Culture Capital, VentureSouq, Y Combinator Continuity Fund</t>
  </si>
  <si>
    <t>Allegis Group, Alumni Ventures, Everywhere Ventures (The Fund), Launchpad Capital, Ribbit Capital, SVB Capital, SiriusPoint, Sound Ventures, Two Culture Capital</t>
  </si>
  <si>
    <t>Osaro</t>
  </si>
  <si>
    <t>http://www.osaro.com</t>
  </si>
  <si>
    <t>https://www.crunchbase.com/organization/osaro</t>
  </si>
  <si>
    <t>Osaro , Inc.</t>
  </si>
  <si>
    <t>Osaro is an artificial intelligence company developing products based on proprietary deep reinforcement learning technology.</t>
  </si>
  <si>
    <t>Binh Tran, Morado Ventures</t>
  </si>
  <si>
    <t>AAF Management Ltd., Abstract Ventures, Bossanova Investimentos, CSC Upshot, Comcast Ventures, Compound, Pegasus Tech Ventures, ZhenFund, iRobot Ventures</t>
  </si>
  <si>
    <t>AAF Management Ltd., AME Cloud Ventures, Alpha Intelligence Capital, Comcast Ventures, Compound, Founders Fund, Global IoT Technology Ventures, Inc., King River Capital, Morado Ventures, Pegasus Tech Ventures</t>
  </si>
  <si>
    <t>AAF Management Ltd., AME Cloud Ventures, Founders Fund, J17 Capital, King River Capital, Octave Ventures LLC, Tomales Bay Capital, iRobot</t>
  </si>
  <si>
    <t>sennder</t>
  </si>
  <si>
    <t>https://www.sennder.com</t>
  </si>
  <si>
    <t>https://www.crunchbase.com/organization/sennder</t>
  </si>
  <si>
    <t>sennder GmbH</t>
  </si>
  <si>
    <t>Sennder is a digital freight-forwarding company that connects large commercial shippers with small freight carriers.</t>
  </si>
  <si>
    <t>Neil Bearden</t>
  </si>
  <si>
    <t>AA Sons, Dynamo</t>
  </si>
  <si>
    <t>Accel, HV Capital, Project A Ventures</t>
  </si>
  <si>
    <t>Accel, H14, HV Capital, Lakestar, Next47, Project A Ventures, Scania Growth Capital</t>
  </si>
  <si>
    <t>Accel, Compagnie Nationale à Portefeuille, Earlybird Venture Capital, GR Capital, H14, HV Capital, Lakestar, Perpetual Investors, Project A Ventures, Scania Growth Capital</t>
  </si>
  <si>
    <t>Trouva</t>
  </si>
  <si>
    <t>https://www.trouva.com/</t>
  </si>
  <si>
    <t>https://www.crunchbase.com/organization/wearetrouva</t>
  </si>
  <si>
    <t>StreetHub Ltd</t>
  </si>
  <si>
    <t>Trouva, the leading platform to discover and shop the best independent boutiques and brands</t>
  </si>
  <si>
    <t>Avonmore Developments, Index Ventures, LocalGlobe, Octopus Ventures, Playfair Capital</t>
  </si>
  <si>
    <t>Avonmore Developments, GoBeyond, Index Ventures, LocalGlobe, Octopus Ventures, Playfair Capital</t>
  </si>
  <si>
    <t>Avonmore Developments, BGF Ventures, Downing Ventures, GoBeyond, Index Ventures, Playfair Capital, Silicon Valley Bank, octopus investments</t>
  </si>
  <si>
    <t>Business Growth Fund, C4 Ventures, Downing Ventures, Index Ventures, LocalGlobe, Octopus Ventures</t>
  </si>
  <si>
    <t>Ori</t>
  </si>
  <si>
    <t>https://www.oriliving.com/</t>
  </si>
  <si>
    <t>https://www.crunchbase.com/organization/ori</t>
  </si>
  <si>
    <t>Ori, Inc.</t>
  </si>
  <si>
    <t>Ori is a smart space company that designs multi-functional, robotic-powered interior solutions.</t>
  </si>
  <si>
    <t>Geolo Capital, Ingka Group, Khosla Ventures, Sidewalk Labs</t>
  </si>
  <si>
    <t>Uhnder</t>
  </si>
  <si>
    <t>http://uhnder.com</t>
  </si>
  <si>
    <t>https://www.crunchbase.com/organization/uhnder</t>
  </si>
  <si>
    <t>Uhnder, Inc.</t>
  </si>
  <si>
    <t>Uhnder develops a digital automotive radar-on-chip designed to automate systems for safety and better feedback response.</t>
  </si>
  <si>
    <t>Fosun RZ Capital, Monta Vista Capital, Sands Capital Ventures, TriplePoint Ventures, Yunqi Partners</t>
  </si>
  <si>
    <t>ACME Capital, EDOM Technology, Khosla Ventures, Lockheed Martin Ventures, Magna, Qualcomm Ventures, SAIC, Sands Capital Ventures, Sensata Technologies, TDK Ventures</t>
  </si>
  <si>
    <t>ACME Capital, Ei Camino Capital, HT Capital, Magna, Monta Vista Capital, Qualcomm Ventures, Sagitta Ventures</t>
  </si>
  <si>
    <t>LocoNav</t>
  </si>
  <si>
    <t>http://www.loconav.com/</t>
  </si>
  <si>
    <t>https://www.crunchbase.com/organization/loconav</t>
  </si>
  <si>
    <t>LocoNav, Inc.</t>
  </si>
  <si>
    <t>LocoNav is a full stack fleet software company used to deliver a single platform to run and manage fleet operations with ease.</t>
  </si>
  <si>
    <t>Canaan Valley Capital, Sequoia Capital</t>
  </si>
  <si>
    <t>Brud</t>
  </si>
  <si>
    <t>http://brud.fyi/</t>
  </si>
  <si>
    <t>https://www.crunchbase.com/organization/brud</t>
  </si>
  <si>
    <t>Brud is a group of problem solvers specializing in robotics, artificial intelligence, and their applications to media businesses.</t>
  </si>
  <si>
    <t>Chris M. Willliams, Founders Fund, SVA</t>
  </si>
  <si>
    <t>BoxGroup, SVA, Sequoia Capital, Simon Ventures, Sterling.VC</t>
  </si>
  <si>
    <t>Craft Ventures, LionTree, Sinai Capital Partners, Spark Capital</t>
  </si>
  <si>
    <t>Neuralink</t>
  </si>
  <si>
    <t>https://www.neuralink.com</t>
  </si>
  <si>
    <t>https://www.crunchbase.com/organization/neuralink</t>
  </si>
  <si>
    <t>Neuralink Corp.</t>
  </si>
  <si>
    <t>Neuralink develops a brain machine interface that provides solutions for those with paralysis.</t>
  </si>
  <si>
    <t>Elon Musk, UpHonest Capital</t>
  </si>
  <si>
    <t>Craft Ventures, Elon Musk</t>
  </si>
  <si>
    <t>Blake Byers, Craft Ventures, DFJ Growth, Founders Fund, Fred Ehrsam, Gigafund, Google Ventures, Ken Howery, Robert Nelsen, Sam Altman, Valor Equity Partners, Vantage Legacy Capital, Vy Capital</t>
  </si>
  <si>
    <t>Advaita Capital</t>
  </si>
  <si>
    <t>tray.io</t>
  </si>
  <si>
    <t>http://tray.io</t>
  </si>
  <si>
    <t>https://www.crunchbase.com/organization/tray</t>
  </si>
  <si>
    <t>tray.io, inc.</t>
  </si>
  <si>
    <t>Tray.io provides a cloud-based software integration platform for automators.</t>
  </si>
  <si>
    <t>Springboard, Techstars</t>
  </si>
  <si>
    <t>Andy McLoughlin, AngelPad, Ballpark Ventures, Firestartr, Passion Capital, Richard Fearn, Tom Hulme</t>
  </si>
  <si>
    <t>Acequia Capital (AceCap), Mosaic Ventures, True Ventures</t>
  </si>
  <si>
    <t>GGV Capital, Meritech Capital Partners, Mosaic Ventures, Spark Capital, True Ventures</t>
  </si>
  <si>
    <t>GGV Capital, Meritech Capital Partners, Spark Capital, True Ventures</t>
  </si>
  <si>
    <t>Privitar</t>
  </si>
  <si>
    <t>http://www.privitar.com</t>
  </si>
  <si>
    <t>https://www.crunchbase.com/organization/privitar</t>
  </si>
  <si>
    <t>Privitar Ltd.</t>
  </si>
  <si>
    <t>Privitar is a data privacy platform that protects its customer's sensitive personal data and delivers comprehensive data privacy.</t>
  </si>
  <si>
    <t>24 Haymarket, IQ Capital, Illuminate Financial</t>
  </si>
  <si>
    <t>24 Haymarket, IQ Capital, Illuminate Financial, Partech, Salesforce Ventures</t>
  </si>
  <si>
    <t>24 Haymarket, Accel, IQ Capital, Partech, Salesforce Ventures</t>
  </si>
  <si>
    <t>ABN AMRO Ventures, Accel, IQ Capital, Partech, Salesforce Ventures, Warburg Pincus</t>
  </si>
  <si>
    <t>Wingreens Farms</t>
  </si>
  <si>
    <t>https://www.wingreensfarms.com/</t>
  </si>
  <si>
    <t>https://www.crunchbase.com/organization/wingreens-farms</t>
  </si>
  <si>
    <t>Wingreens Farms sells a range of food products and is retailed in the market and online.</t>
  </si>
  <si>
    <t>Investcorp, Omidyar Network India</t>
  </si>
  <si>
    <t>GeoPhy</t>
  </si>
  <si>
    <t>http://www.geophy.com</t>
  </si>
  <si>
    <t>https://www.crunchbase.com/organization/officerank</t>
  </si>
  <si>
    <t>GeoPhy BV</t>
  </si>
  <si>
    <t>GeoPhy uses data science to provide the real estate industry with an objective understanding of value.</t>
  </si>
  <si>
    <t>Inkef</t>
  </si>
  <si>
    <t>Hearst Ventures, Index Ventures, Inkef</t>
  </si>
  <si>
    <t>Sphere (Acquired by Twitter)</t>
  </si>
  <si>
    <t>https://blog.sphere.me/sphere-has-joined-twitter-e7127cfe0467</t>
  </si>
  <si>
    <t>https://www.crunchbase.com/organization/sphere-knowledge</t>
  </si>
  <si>
    <t>Now part of Twitter! Sphere is a community chat app turns groups into close, vibrant, purposeful and productive communities, instantly!</t>
  </si>
  <si>
    <t>TScan Therapeutics</t>
  </si>
  <si>
    <t>https://www.tscan.com/</t>
  </si>
  <si>
    <t>https://www.crunchbase.com/organization/tscan-therapeutics</t>
  </si>
  <si>
    <t>TScan Therapeutics, Inc.</t>
  </si>
  <si>
    <t>TScan Therapeutics is a biopharmaceutical company focused on the development of immunotherapy treatments for cancer.</t>
  </si>
  <si>
    <t>Bessemer Venture Partners, Google Ventures, Longwood Fund, Novartis Institutes for Biomedical Research, Novartis Venture Fund</t>
  </si>
  <si>
    <t>6 Dimensions Capital, Bessemer Venture Partners, BlackRock, Google Ventures, Longwood Fund, Novartis Venture Fund, Pitango VC, RA Capital Management</t>
  </si>
  <si>
    <t>CB4</t>
  </si>
  <si>
    <t>http://www.cb4.com/</t>
  </si>
  <si>
    <t>https://www.crunchbase.com/organization/c-b4</t>
  </si>
  <si>
    <t>CB4 is the easiest, fastest, and most rewarding way for stores to sell more product and satisfy shoppers.</t>
  </si>
  <si>
    <t>Bright Pixel, Octopus Ventures, OurCrowd, Pereg Ventures, Sequoia Capital</t>
  </si>
  <si>
    <t>Stampli</t>
  </si>
  <si>
    <t>https://www.stampli.com</t>
  </si>
  <si>
    <t>https://www.crunchbase.com/organization/stampli</t>
  </si>
  <si>
    <t>Stampli Inc.</t>
  </si>
  <si>
    <t>Stampli is an accounts payable automation platform simplifying invoices, approvals, and payments.</t>
  </si>
  <si>
    <t>Bloomberg Beta, Hillsven Capital, SignalFire, UpWest</t>
  </si>
  <si>
    <t>Bloomberg Beta, Hillsven Capital, NextWorld Capital, SignalFire</t>
  </si>
  <si>
    <t>Insight Partners, NextWorld Capital, SignalFire</t>
  </si>
  <si>
    <t>Blackstone Group, Bloomberg Beta, Insight Partners, NextWorld Capital, SignalFire</t>
  </si>
  <si>
    <t>Lambda School</t>
  </si>
  <si>
    <t>https://lambdaschool.com/</t>
  </si>
  <si>
    <t>https://www.crunchbase.com/organization/lambda-school</t>
  </si>
  <si>
    <t>Lambda Inc.</t>
  </si>
  <si>
    <t>Lambda School trains people to be software engineers for free in exchange for a share of future income.</t>
  </si>
  <si>
    <t>AAFM, Aston Motes, Boris Jabes, Bowei Lee, Bryan Rosenblatt, Gelt VC, Justin Waldron, Karn Saroya, Liquid 2 Ventures, Outbound Ventures, Paul Buchheit, S2 Capital, Social Starts, Soma Capital, Sound Ventures, TSVC, Tandem Capital, Tyler Willis, Y Combinator, Zillionize</t>
  </si>
  <si>
    <t>AAFM, Bow Capital, Google Ventures, Social Starts, Stripe</t>
  </si>
  <si>
    <t>Ashton Kutcher, Bedrock, Chloe Sladden, GGV Capital, Geoff Lewis, Google Ventures, John Danner, Pioneer Fund, Vy Capital, Y Combinator</t>
  </si>
  <si>
    <t>GGV Capital, Gigafund, Google Ventures, LAUNCH, Neo, Stripe, Tandem Capital, Y Combinator</t>
  </si>
  <si>
    <t>Mews</t>
  </si>
  <si>
    <t>https://www.mews.com</t>
  </si>
  <si>
    <t>https://www.crunchbase.com/organization/mews-systems</t>
  </si>
  <si>
    <t>Mews Systems B.V.</t>
  </si>
  <si>
    <t>Mews is a cloud-based hotel property management system that helps simplify hotel operations so properties can focus on their guests.</t>
  </si>
  <si>
    <t>Axivate Capital</t>
  </si>
  <si>
    <t>Notion Capital, Thayer Ventures, henQ</t>
  </si>
  <si>
    <t>Battery Ventures, Notion Capital, Thayer Ventures, henQ</t>
  </si>
  <si>
    <t>Battery Ventures, Derive Ventures, Goldman Sachs, Kinnevik, Notion Capital, ORBIT Capital, Revaia, Salesforce Ventures, Thayer Ventures, henQ</t>
  </si>
  <si>
    <t>Goldman Sachs, Kinnevik, LGVP, Notion Capital, Revaia</t>
  </si>
  <si>
    <t>Carbon Health</t>
  </si>
  <si>
    <t>https://carbonhealth.com</t>
  </si>
  <si>
    <t>https://www.crunchbase.com/organization/carbon-health</t>
  </si>
  <si>
    <t>Carbon Health Technologies, Inc.</t>
  </si>
  <si>
    <t>Carbon Health is a tech-enabled healthcare company that delivers a virtual care experience.</t>
  </si>
  <si>
    <t>Aslanoba Capital, Darian Shirazi</t>
  </si>
  <si>
    <t>500 Global, Brookfield Growth, Builders VC, Bullpen Capital, DCVC, Flatiron Health, Javelin Venture Partners, Steve Seigel, Two Sigma Ventures, Vivek Garipalli</t>
  </si>
  <si>
    <t>500 Global, Brookfield Asset Management, Builders VC, DCVC, Dragoneer Investment Group, Sand Hill Angels, Steve Seigel</t>
  </si>
  <si>
    <t>500 Global, Akkadian Ventures, Alex Smith, Amanda Fairey, Atreides Management, BlackRock, Blackstone Group, Brookfield Growth, Dave Clark, Dragoneer Investment Group, Fifth Wall, Homebrew, Hudson Bay Capital Management, Intersect Capital, Karim Temsamani, Khris Middleton, Klay Thompson, Lux Capital, Magdalena Yesil, Matt Chapman, Nolan Arenado, Parker Harris, Red Hook Capital, Sand Hill Angels, Shepard Fairey, Silver Lake Waterman, Steve Seigel, Weston McKennie</t>
  </si>
  <si>
    <t>Manticore Games</t>
  </si>
  <si>
    <t>https://www.manticoregames.com/</t>
  </si>
  <si>
    <t>https://www.crunchbase.com/organization/manticore-games</t>
  </si>
  <si>
    <t>Manticore Games Inc.</t>
  </si>
  <si>
    <t>Manticore Games develops Core, a platform to build, share, and play online games.</t>
  </si>
  <si>
    <t>Correlation Ventures, MaC Venture Capital, Warren Packard</t>
  </si>
  <si>
    <t>BITKRAFT Ventures, Benchmark, Correlation Ventures, MaC Venture Capital, SVA, Tuesday Capital</t>
  </si>
  <si>
    <t>BITKRAFT Ventures, Benchmark, Correlation Ventures, Epic Games, LVP, Novator, SoftBank Vision Fund, XN</t>
  </si>
  <si>
    <t>ZAGENO</t>
  </si>
  <si>
    <t>https://zageno.com</t>
  </si>
  <si>
    <t>https://www.crunchbase.com/organization/zageno</t>
  </si>
  <si>
    <t>Zageno Inc.</t>
  </si>
  <si>
    <t>ZAGENO is an enterprise marketplace solution that connects e-commerce to life science.</t>
  </si>
  <si>
    <t>Grazia Equity, Monkfish Equity</t>
  </si>
  <si>
    <t>Capnamic Ventures, Grazia Equity</t>
  </si>
  <si>
    <t>Capnamic Ventures, FJ Labs, General Catalyst, Grazia Equity</t>
  </si>
  <si>
    <t>Capnamic Ventures, General Catalyst, Grazia Equity, HighSage Ventures</t>
  </si>
  <si>
    <t>Aidoc</t>
  </si>
  <si>
    <t>http://aidoc.com</t>
  </si>
  <si>
    <t>https://www.crunchbase.com/organization/aidoc</t>
  </si>
  <si>
    <t>Aidoc Medical Ltd.</t>
  </si>
  <si>
    <t>Aidoc specializes in developing artificial intelligence tools for radiologists and multidisciplinary response teams.</t>
  </si>
  <si>
    <t>Emerge, Magma Venture Partners</t>
  </si>
  <si>
    <t>Emerge, Magma Venture Partners, TLV Partners</t>
  </si>
  <si>
    <t>Emerge, Magma Venture Partners, Square Peg Capital, TLV Partners</t>
  </si>
  <si>
    <t>General Catalyst, Synetro Group, TCV</t>
  </si>
  <si>
    <t>Alpha Intelligence Capital, CDIB Capital, Synetro Group, TCV</t>
  </si>
  <si>
    <t>Armory</t>
  </si>
  <si>
    <t>http://www.armory.io</t>
  </si>
  <si>
    <t>https://www.crunchbase.com/organization/armory</t>
  </si>
  <si>
    <t>Armory, Inc.</t>
  </si>
  <si>
    <t>Armory is an enterprise software company commercializing the open-source continuous delivery platform, Spinnaker.</t>
  </si>
  <si>
    <t>Base Ventures, Recursive Ventures</t>
  </si>
  <si>
    <t>Bain Capital Ventures, Crosslink Capital, Javelin Venture Partners, Mango Capital, Robin Vasan, Y Combinator</t>
  </si>
  <si>
    <t>Bain Capital Ventures, Crosslink Capital, Insight Partners, Javelin Venture Partners, Y Combinator</t>
  </si>
  <si>
    <t>B Capital, Bain Capital Ventures, Crosslink Capital, Insight Partners, Javelin Venture Partners, Lead Edge Capital, Mango Capital, Marc Benioff, Sand Hill Angels, Y Combinator</t>
  </si>
  <si>
    <t>https://ritual.com</t>
  </si>
  <si>
    <t>https://www.crunchbase.com/organization/ritual-2</t>
  </si>
  <si>
    <t>Natals Inc.</t>
  </si>
  <si>
    <t>Ritual is a health technology company that is re-inventing consumer products.</t>
  </si>
  <si>
    <t>Alex Bard, David Golden, Jay Faires, Miki Agrawal, Ophir Tanz, Pathfinder, Rivet Ventures, Troy Carter, Upfront Ventures</t>
  </si>
  <si>
    <t>Forerunner Ventures, Founders Fund, Norwest Venture Partners, Upfront Ventures</t>
  </si>
  <si>
    <t>Echo Capital, Forerunner Ventures, Founders Fund, Norwest Venture Partners</t>
  </si>
  <si>
    <t>Taxfix</t>
  </si>
  <si>
    <t>http://www.taxfix.de</t>
  </si>
  <si>
    <t>https://www.crunchbase.com/organization/taxfix</t>
  </si>
  <si>
    <t>Taxfix GmbH</t>
  </si>
  <si>
    <t>Taxfix is an app that simplifies complex tax filing systems by offering a chat-like interface that only asks relevant questions to the user.</t>
  </si>
  <si>
    <t>Creandum, Redalpine</t>
  </si>
  <si>
    <t>Creandum, Redalpine, Valar Ventures</t>
  </si>
  <si>
    <t>Creandum, Index Ventures, Redalpine, Valar Ventures</t>
  </si>
  <si>
    <t>Creandum, Index Ventures, KAAN Ventures, Ontario Teachers' Pension Plan, Redalpine, Valar Ventures</t>
  </si>
  <si>
    <t>Wiliot</t>
  </si>
  <si>
    <t>http://www.wiliot.com</t>
  </si>
  <si>
    <t>https://www.crunchbase.com/organization/wiliot</t>
  </si>
  <si>
    <t>Wiliot Ltd.</t>
  </si>
  <si>
    <t>Wiliot is an IoT company that develops self-powered tags that can be attached to products and packaging to sense a range of data.</t>
  </si>
  <si>
    <t>83North, Grove Ventures, Norwest Venture Partners</t>
  </si>
  <si>
    <t>83North, Amazon, Avery Dennison, Grove Ventures, Norwest Venture Partners, Qualcomm Ventures, Samsung Electronics, Touchdown Ventures</t>
  </si>
  <si>
    <t>83North, Amazon Web Services, Avery Dennison, Grove Ventures, M Ventures, Maersk Growth, NTT DOCOMO Ventures, Norwest Venture Partners, Qualcomm Ventures, Samsung Ventures, SoftBank Vision Fund, Verizon Ventures, Vintage Investment Partners</t>
  </si>
  <si>
    <t>CareStack</t>
  </si>
  <si>
    <t>http://www.carestack.com/</t>
  </si>
  <si>
    <t>https://www.crunchbase.com/organization/care-stack</t>
  </si>
  <si>
    <t>Good Methods Global Inc</t>
  </si>
  <si>
    <t>CareStack is a practice management platform for dental groups to manage all of their software and daily operations through one platform.</t>
  </si>
  <si>
    <t>Konglo Ventures</t>
  </si>
  <si>
    <t>Accel, Eight Roads Ventures, F-Prime Capital</t>
  </si>
  <si>
    <t>Accel, Delta Dental, Eight Roads Ventures, F-Prime Capital, Steadview Capital</t>
  </si>
  <si>
    <t>Whatfix</t>
  </si>
  <si>
    <t>https://whatfix.com</t>
  </si>
  <si>
    <t>https://www.crunchbase.com/organization/whatfix-2</t>
  </si>
  <si>
    <t>Whatfix Pvt Ltd.</t>
  </si>
  <si>
    <t>Whatfix is a data-driven digital adoption platform (DAP) that enables organizations and users to maximize the benefits of software.</t>
  </si>
  <si>
    <t>GSF, TA Ventures</t>
  </si>
  <si>
    <t>Aneesh Reddy, Block, Inc., Girish Mathrubootham, Helion Venture Partners, Powerhouse Ventures, Pras Hanuma, Stellaris Venture Partners, Vispi Daver</t>
  </si>
  <si>
    <t>Cisco Investments, Eight Roads Ventures India, F-Prime Capital, Helion Venture Partners, Stellaris Venture Partners</t>
  </si>
  <si>
    <t>Cisco Investments, Eight Roads Ventures, F-Prime Capital, Peak XV Partners</t>
  </si>
  <si>
    <t>Cisco Investments, Dragoneer Investment Group, Eight Roads Ventures, F-Prime Capital, Peak XV Partners, SoftBank Vision Fund</t>
  </si>
  <si>
    <t>Notable Labs</t>
  </si>
  <si>
    <t>http://www.notablelabs.com</t>
  </si>
  <si>
    <t>https://www.crunchbase.com/organization/notable-labs-2</t>
  </si>
  <si>
    <t>Notable Labs, Inc.</t>
  </si>
  <si>
    <t>Notable Labs provides personalized drug combination testing service for cancer patients.</t>
  </si>
  <si>
    <t>Amasia, Fuel Capital, FundersClub, PreAngel, Y Combinator</t>
  </si>
  <si>
    <t>Bioverge, Builders VC, DTRIBE Capital, Joel Ayala, Kevin Mahaffey, Lifeforce Capital, Upside Partnership</t>
  </si>
  <si>
    <t>11.2 Capital, Alumni Ventures, B Capital, Builders VC, Castor Ventures, Ethos Family Office, First Round Capital, Founders Fund, Industry Ventures, Lifeforce Capital, Westwood Ventures, Y Combinator</t>
  </si>
  <si>
    <t>Terminal</t>
  </si>
  <si>
    <t>https://www.terminal.io</t>
  </si>
  <si>
    <t>https://www.crunchbase.com/organization/terminal-io</t>
  </si>
  <si>
    <t>Terminal Inc.</t>
  </si>
  <si>
    <t>Terminal builds  engineering teams to accelerate companies.</t>
  </si>
  <si>
    <t>Cherubic Ventures</t>
  </si>
  <si>
    <t>Atomic, Craft Ventures, Jerry Yang, Kleiner Perkins, Lightspeed Venture Partners, Thiel Capital</t>
  </si>
  <si>
    <t>8VC, Atomic, Cathay Innovation, Cherubic Ventures, Craft Ventures, Kleiner Perkins, Lightspeed Venture Partners</t>
  </si>
  <si>
    <t>Klaviyo</t>
  </si>
  <si>
    <t>http://www.klaviyo.com</t>
  </si>
  <si>
    <t>https://www.crunchbase.com/organization/klaviyo</t>
  </si>
  <si>
    <t>Klaviyo Inc.</t>
  </si>
  <si>
    <t>Klaviyo is an automation and email platform designed to help grow businesses.</t>
  </si>
  <si>
    <t>Accomplice, David Cancel, Elias Torres, TJ Mahony</t>
  </si>
  <si>
    <t>Astral Capital</t>
  </si>
  <si>
    <t>Summit Partners</t>
  </si>
  <si>
    <t>Accel, Summit Partners</t>
  </si>
  <si>
    <t>Accel, ClearBridge Investments, Counterpoint Global, Glynn Capital Management, Keith Block, Lone Pine Capital, Owl Rock Capital, Sands Capital Ventures, Summit Partners, Whale Rock Capital Management</t>
  </si>
  <si>
    <t>The Farmer's Dog</t>
  </si>
  <si>
    <t>https://thefarmersdog.com</t>
  </si>
  <si>
    <t>https://www.crunchbase.com/organization/the-farmer-s-dog</t>
  </si>
  <si>
    <t>The Farmer’s Dog, Inc.</t>
  </si>
  <si>
    <t>A smarter, healthier pet food -- delivered. #longlivedogs</t>
  </si>
  <si>
    <t>Align Ventures, Collaborative Fund, Forerunner Ventures, Jason Fiedler, SVA</t>
  </si>
  <si>
    <t>Collaborative Fund, Forerunner Ventures, Jason Fiedler, SVA, Shasta Ventures</t>
  </si>
  <si>
    <t>Forerunner Ventures, Insight Partners, Jason Fiedler, Left Lane Capital, Shasta Ventures</t>
  </si>
  <si>
    <t>Tulip Interfaces</t>
  </si>
  <si>
    <t>https://tulip.co</t>
  </si>
  <si>
    <t>https://www.crunchbase.com/organization/tulip-interfaces</t>
  </si>
  <si>
    <t>Tulip Interfaces, Inc.</t>
  </si>
  <si>
    <t>Tulip is empowering companies to digitally transform their operations its connected, IIoT-native, no-code frontline operations platform.</t>
  </si>
  <si>
    <t>Founder Collective, The E14 Fund</t>
  </si>
  <si>
    <t>C4 Ventures</t>
  </si>
  <si>
    <t>New Enterprise Associates, Pitango VC, Vertex Ventures, Vertex Ventures US</t>
  </si>
  <si>
    <t>DMG Mori Seiki, Insight Partners, New Enterprise Associates, Pitango VC, Time Ventures, Vertex Ventures US</t>
  </si>
  <si>
    <t>Nuvolo</t>
  </si>
  <si>
    <t>http://nuvolo.com/</t>
  </si>
  <si>
    <t>https://www.crunchbase.com/organization/nuvolo-technologies</t>
  </si>
  <si>
    <t>Nuvolo Technologies Corporation</t>
  </si>
  <si>
    <t>Nuvolo is an integrated workplace management system that allows customers to manage their operations through a single platform.</t>
  </si>
  <si>
    <t>New Enterprise Associates, ServiceNow</t>
  </si>
  <si>
    <t>GE Ventures, New Enterprise Associates, ServiceNow, TriplePoint Ventures</t>
  </si>
  <si>
    <t>GE Ventures, Kaiser Permanente Ventures, New Enterprise Associates</t>
  </si>
  <si>
    <t>Insight Partners, Kaiser Permanente Ventures, Mayo Clinic, New Enterprise Associates, Revelation Partners</t>
  </si>
  <si>
    <t>Unite Us</t>
  </si>
  <si>
    <t>https://uniteus.com</t>
  </si>
  <si>
    <t>https://www.crunchbase.com/organization/unite-us</t>
  </si>
  <si>
    <t>Unite USA, Inc.</t>
  </si>
  <si>
    <t>Unite Us provides a collaboration and coordination software, streamlining the delivery of health and social services.</t>
  </si>
  <si>
    <t>Bradley C. Harrison, Scout Ventures</t>
  </si>
  <si>
    <t>Granger Management LLC, New York Ventures, Omidyar Network, Scout Ventures</t>
  </si>
  <si>
    <t>Define Ventures, Luminate Group, New York Ventures, Oak HC/FT, Scout Ventures, Town Hall Ventures</t>
  </si>
  <si>
    <t>Define Ventures, Emerson Collective, ICONIQ Capital, ICONIQ Growth, Optum Ventures, Salesforce Ventures, Town Hall Ventures, Transformation Capital</t>
  </si>
  <si>
    <t>Cleo</t>
  </si>
  <si>
    <t>http://hicleo.com/</t>
  </si>
  <si>
    <t>https://www.crunchbase.com/organization/cleolabs</t>
  </si>
  <si>
    <t>Cleo Labs, Inc.</t>
  </si>
  <si>
    <t>Cleo is a benefits platform that provides personalized guidance for working families.</t>
  </si>
  <si>
    <t>Felicis, Forerunner Ventures</t>
  </si>
  <si>
    <t>Felicis, Forerunner Ventures, Greylock</t>
  </si>
  <si>
    <t>Aaron Levie, Crossover VC, Jeff Immelt, Jeff Weiner, Marissa Mayer, New Enterprise Associates</t>
  </si>
  <si>
    <t>Felicis, Gaingels, Glynn Capital Management, Greylock, New Enterprise Associates, PruVen Capital, Transformation Capital</t>
  </si>
  <si>
    <t>CasaOne</t>
  </si>
  <si>
    <t>http://casaone.com</t>
  </si>
  <si>
    <t>https://www.crunchbase.com/organization/casaone</t>
  </si>
  <si>
    <t>La Casa Ventures, Inc</t>
  </si>
  <si>
    <t>CasaOne is the go-to destination for furniture, decor, and home goods</t>
  </si>
  <si>
    <t>Trevor Wright</t>
  </si>
  <si>
    <t>Accel, Kohala Ventures, TriplePoint Ventures</t>
  </si>
  <si>
    <t>Accel, Array Ventures, Freestyle Capital, HNI Corporation, JLL Spark, NextWorld Capital, Quiet Capital, WeWork Creator Fund</t>
  </si>
  <si>
    <t>Rocket Money</t>
  </si>
  <si>
    <t>https://www.rocketmoney.com/</t>
  </si>
  <si>
    <t>https://www.crunchbase.com/organization/truebill</t>
  </si>
  <si>
    <t>Rocket Money, Inc.</t>
  </si>
  <si>
    <t>Rocket Money is a financial money app that provides bill negotiation, budgeting, autopilot savings, and credit score services.</t>
  </si>
  <si>
    <t>Bobby Yazdani, Brad Flora, David Marcus, Hiten Shah, Signatures Capital, Y Combinator</t>
  </si>
  <si>
    <t>Cota Capital, Dave Gilboa, David Marcus, Day One Ventures, Hiten Shah, Jawed Karim, Jeremy Yap, Jigar Shah, Lucas Venture Group, MaC Venture Capital, Marc Katz, Neil Blumenthal, Social Capital, TMD Ventures, Troy Carter</t>
  </si>
  <si>
    <t>Bessemer Venture Partners, Cota Capital, Eldridge Industries, Evolution VC Partners, Jawed Karim, Lucas Venture Group, Plug and Play</t>
  </si>
  <si>
    <t>Bessemer Venture Partners, Cota Capital, Day One Ventures, Eldridge Industries, Firebolt Ventures</t>
  </si>
  <si>
    <t>Accel, Bessemer Venture Partners, Cota Capital, Eldridge Industries</t>
  </si>
  <si>
    <t>Adverity</t>
  </si>
  <si>
    <t>https://www.adverity.com</t>
  </si>
  <si>
    <t>https://www.crunchbase.com/organization/adverity</t>
  </si>
  <si>
    <t>Adverity GmbH</t>
  </si>
  <si>
    <t>Adverity is an integrated data platform for the modern marketer, helping them to connect, manage and use data at scale.</t>
  </si>
  <si>
    <t>42CAP, Speedinvest, aws Gründerfonds (aws Founders Fund)</t>
  </si>
  <si>
    <t>42CAP, Mangrove Capital Partners, Speedinvest, aws Gründerfonds (aws Founders Fund)</t>
  </si>
  <si>
    <t>42CAP, Felix Capital, Mangrove Capital Partners, SAP.iO, Sapphire Ventures, Speedinvest, aws Gründerfonds (aws Founders Fund)</t>
  </si>
  <si>
    <t>Felix Capital, Mangrove Capital Partners, SAP.iO, Sapphire Ventures, aws Gründerfonds (aws Founders Fund)</t>
  </si>
  <si>
    <t>Sapphire Ventures, SoftBank Vision Fund</t>
  </si>
  <si>
    <t>WorkSpan</t>
  </si>
  <si>
    <t>https://www.workspan.com</t>
  </si>
  <si>
    <t>https://www.crunchbase.com/organization/workspan</t>
  </si>
  <si>
    <t>WorkSpan, Inc.</t>
  </si>
  <si>
    <t>WorkSpan is the #1 ecosystem management network that empowers companies to turbocharge and scale their co-sell revenue growth.</t>
  </si>
  <si>
    <t>Mayfield Fund</t>
  </si>
  <si>
    <t>M12 - Microsoft's Venture Fund, Mayfield Fund, Redline Capital</t>
  </si>
  <si>
    <t>Insight Partners, M12 - Microsoft's Venture Fund, Mayfield Fund, Milliways Ventures</t>
  </si>
  <si>
    <t>ContractPodAi</t>
  </si>
  <si>
    <t>https://contractpodai.com</t>
  </si>
  <si>
    <t>https://www.crunchbase.com/organization/contractpodai</t>
  </si>
  <si>
    <t>ContractPod Technologies Limited</t>
  </si>
  <si>
    <t>ContractPodAi is an AI-based contract management company.</t>
  </si>
  <si>
    <t>Eagle Proprietary Investments, SoftBank Vision Fund</t>
  </si>
  <si>
    <t>Immersive Labs</t>
  </si>
  <si>
    <t>https://immersivelabs.com</t>
  </si>
  <si>
    <t>https://www.crunchbase.com/organization/immersive-labs-2</t>
  </si>
  <si>
    <t>Immersive Labs Limited</t>
  </si>
  <si>
    <t>Immersive Labs develops a platform that measures and improves cybersecurity skills across businesses.</t>
  </si>
  <si>
    <t>CyLon Ventures</t>
  </si>
  <si>
    <t>Goldman Sachs, Summit Partners</t>
  </si>
  <si>
    <t>Citi Ventures, Goldman Sachs Asset Management, Insight Partners, Menlo Ventures</t>
  </si>
  <si>
    <t>Vestwell</t>
  </si>
  <si>
    <t>http://vestwell.com</t>
  </si>
  <si>
    <t>https://www.crunchbase.com/organization/vestwell</t>
  </si>
  <si>
    <t>Vestwell Holdings, Inc.</t>
  </si>
  <si>
    <t>Vestwell develops a digital savings platform to create a retirement plan for employees.</t>
  </si>
  <si>
    <t>Commerce Ventures, Duke Angel Network, Eight Roads Ventures, F-Prime Capital, FinTech Collective, Primary Venture Partners</t>
  </si>
  <si>
    <t>Commerce Ventures, F-Prime Capital, FinTech Collective, Primary Venture Partners</t>
  </si>
  <si>
    <t>Allianz Life Ventures, BNY Mellon, Commerce Ventures, F-Prime Capital, FinTech Collective, Franklin Templeton, GS Growth, Point72 Ventures, Primary Venture Partners</t>
  </si>
  <si>
    <t>Allianz Life Ventures, Commerce Ventures, F-Prime Capital, Fin Capital, FinTech Collective, Goldman Sachs, Greenspring Associates, Industry Ventures, Manulife Financial, Morgan Stanley, Nationwide Ventures, Northwestern Mutual, Point72, Primary Venture Partners, Teamworthy Ventures, Wells Fargo Strategic Capital</t>
  </si>
  <si>
    <t>Blue Owl, Fin Capital, FinTech Collective, HarbourVest Partners, Lightspeed Venture Partners, Primary Venture Partners</t>
  </si>
  <si>
    <t>Chrono24</t>
  </si>
  <si>
    <t>https://www.chrono24.com</t>
  </si>
  <si>
    <t>https://www.crunchbase.com/organization/chrono24</t>
  </si>
  <si>
    <t>Chrono24 GmbH</t>
  </si>
  <si>
    <t>Chrono24 is an online marketplace connecting buyers and sellers of luxury watches.</t>
  </si>
  <si>
    <t>Global Founders Capital, Insight Partners</t>
  </si>
  <si>
    <t>Sprints</t>
  </si>
  <si>
    <t>Aglaé Ventures, Atlas Financial Group, FJ Labs, General Atlantic, Holger Felgner, Insight Partners, Sprints, Stephan Kniewasser</t>
  </si>
  <si>
    <t>brumbrum</t>
  </si>
  <si>
    <t>https://www.brumbrum.it/</t>
  </si>
  <si>
    <t>https://www.crunchbase.com/organization/brumbrum-spa</t>
  </si>
  <si>
    <t>brumbrum SpA</t>
  </si>
  <si>
    <t>Brumbrum is a provider of used vehicles for sale with up to 3 years of warranty that can be purchased online.</t>
  </si>
  <si>
    <t>Ithaca Investments</t>
  </si>
  <si>
    <t>United Ventures</t>
  </si>
  <si>
    <t>Accel, Bonsai Partners, Headline, Ithaca Investments, United Ventures</t>
  </si>
  <si>
    <t>Fountain</t>
  </si>
  <si>
    <t>https://www.fountain.com</t>
  </si>
  <si>
    <t>https://www.crunchbase.com/organization/fountain</t>
  </si>
  <si>
    <t>OnboardIQ, Inc.</t>
  </si>
  <si>
    <t>Fountain is a talent platform that develops to make workforce management and hiring easier.</t>
  </si>
  <si>
    <t>1517 Fund, ACME Capital, Andrew Conrad, Andrew Wyatt, Andy Zhang, Bastian Lehmann, Chris Hollindale, Commerce Ventures, Crosslink Capital, FundersClub, Ilya Fushman, Jason Wang, Kindred Ventures, Mark Goines, Richard Din, Rough Draft Ventures, Sean Behr, Shawn Tsao, Shervin Pishevar, Slow Ventures, Steve Jang, The Thiel Foundation, Uncork Capital, Winklevoss Capital</t>
  </si>
  <si>
    <t>Commerce Ventures, Crosslink Capital, Industry Ventures, Invariantes Fund, Origin Ventures, Salesforce Ventures, Uncork Capital, Y Combinator</t>
  </si>
  <si>
    <t>51job, DCM Ventures, Industry Ventures, Uncork Capital</t>
  </si>
  <si>
    <t>B Capital, Commerce Ventures, DCM Ventures, Flucas Ventures, Mirae Asset Venture Investment, Origin Ventures, Peak State Ventures, SemperVirens Venture Capital, SoftBank Vision Fund, Uncork Capital</t>
  </si>
  <si>
    <t>Truvian Sciences</t>
  </si>
  <si>
    <t>https://www.truvianhealth.com</t>
  </si>
  <si>
    <t>https://www.crunchbase.com/organization/truvian-sciences</t>
  </si>
  <si>
    <t>Truvian Sciences Inc.</t>
  </si>
  <si>
    <t>Truvian disrupts the blood-testing industry by developing an automated diagnostic system that provides lab-accurate results.</t>
  </si>
  <si>
    <t>DNS Capital, Domain Associates, GreatPoint Ventures, Tao Capital Partners</t>
  </si>
  <si>
    <t>7wire Ventures, DNS Capital, General Catalyst, GreatPoint Ventures, Pioneer Healthcare Partners, Synetro Group, TYH Ventures, Wasson Enterprise, Wittington Ventures</t>
  </si>
  <si>
    <t>Energy Vault</t>
  </si>
  <si>
    <t>https://energyvault.com/</t>
  </si>
  <si>
    <t>https://www.crunchbase.com/organization/energy-vault-sa</t>
  </si>
  <si>
    <t>Energy Vault SA</t>
  </si>
  <si>
    <t>Energy Vault offers a utility-scale, gravity-based storage solution for renewable energy.</t>
  </si>
  <si>
    <t>Idealab</t>
  </si>
  <si>
    <t>Neotribe Ventures</t>
  </si>
  <si>
    <t>A.T. Gekko, Crexa Capital Advisors, Gordon Crawford, Green Storage Solutions Venture I, Helena, Idealab, Pickering Energy Partners, Prime Movers Lab, SailingStone Global Energy Transition, Saudi Aramco Energy Ventures, SoftBank Vision Fund</t>
  </si>
  <si>
    <t>Biofourmis</t>
  </si>
  <si>
    <t>http://www.biofourmis.com</t>
  </si>
  <si>
    <t>https://www.crunchbase.com/organization/biofourmis-pte-ltd</t>
  </si>
  <si>
    <t>Biofourmis Inc.</t>
  </si>
  <si>
    <t>Biofourmis is a biotechnology company that develops healthcare technology platforms for monitoring patients at home.</t>
  </si>
  <si>
    <t>SpesNet Pte. Ltd.</t>
  </si>
  <si>
    <t>Aviva Ventures, Openspace</t>
  </si>
  <si>
    <t>Aviva Ventures, EDBI, Jianke, MMV Europe &amp; Asia-Pacific, Openspace, Peak XV Partners, SGInnovate</t>
  </si>
  <si>
    <t>Capikris Foundation, EDBI, MMV Europe &amp; Asia-Pacific, Openspace, Sequoia Capital, SoftBank Vision Fund</t>
  </si>
  <si>
    <t>CVS Health, EDBI, General Atlantic, Openspace</t>
  </si>
  <si>
    <t>Amitree</t>
  </si>
  <si>
    <t>https://amitree.com</t>
  </si>
  <si>
    <t>https://www.crunchbase.com/organization/amitree</t>
  </si>
  <si>
    <t>Amitree, Inc.</t>
  </si>
  <si>
    <t>Amitree transforms the chaos of business email into an AI-powered deal organizer, project manager, and virtual assistant.</t>
  </si>
  <si>
    <t>AME Cloud Ventures, Accel, Ash Patel, Farzad Nazem, Gideon Yu, Morado Ventures, Owen Van Natta, Rob Chandra, Umesh Padval, Vishal Makhijani</t>
  </si>
  <si>
    <t>Accel, Daniel Scrivner, Seven Peaks Ventures, Vertical Venture Partners</t>
  </si>
  <si>
    <t>Accel, NAB Ventures, Seven Peaks Ventures, Vertical Venture Partners</t>
  </si>
  <si>
    <t>MessageBird</t>
  </si>
  <si>
    <t>https://www.messagebird.com/</t>
  </si>
  <si>
    <t>https://www.crunchbase.com/organization/messagebird</t>
  </si>
  <si>
    <t>MessageBird B.V.</t>
  </si>
  <si>
    <t>MessageBird is a cloud communications platform that connects enterprises to their global customers.</t>
  </si>
  <si>
    <t>Accel, Atomico, Y Combinator</t>
  </si>
  <si>
    <t>Accel, Atomico, Bonnier Ventures, Glynn Capital Management, Lightrock, Longbow Capital, Mousse Partners, NewView Capital, Spark Capital, Y Combinator</t>
  </si>
  <si>
    <t>Mattermost</t>
  </si>
  <si>
    <t>https://mattermost.com</t>
  </si>
  <si>
    <t>https://www.crunchbase.com/organization/mattermost</t>
  </si>
  <si>
    <t>Mattermost, Inc.</t>
  </si>
  <si>
    <t>Mattermost is an open source platform for secure collaboration across the entire software development lifecycle.</t>
  </si>
  <si>
    <t>Hanover Technology Investment Management, Redpoint, S28 Capital, Y Combinator</t>
  </si>
  <si>
    <t>Battery Ventures, Redpoint, S28 Capital, Y Combinator</t>
  </si>
  <si>
    <t>Moshi</t>
  </si>
  <si>
    <t>https://www.moshikids.com/</t>
  </si>
  <si>
    <t>https://www.crunchbase.com/organization/moshi-64a8</t>
  </si>
  <si>
    <t>Mind Candy Limited</t>
  </si>
  <si>
    <t>Moshi is a mobile app for settling little ones at bedtime and nap time.</t>
  </si>
  <si>
    <t>GlowRoad</t>
  </si>
  <si>
    <t>https://glowroad.com/</t>
  </si>
  <si>
    <t>https://www.crunchbase.com/organization/glowroad</t>
  </si>
  <si>
    <t>GlowRoad is a social selling platform that lets users resell products directly from manufacturers and wholesalers through social networks.</t>
  </si>
  <si>
    <t>Accel, RB Investments Pte. Ltd.</t>
  </si>
  <si>
    <t>Accel, CDH Investments</t>
  </si>
  <si>
    <t>Vividion Therapeutics</t>
  </si>
  <si>
    <t>http://www.vividion.com/</t>
  </si>
  <si>
    <t>https://www.crunchbase.com/organization/vividion-therapeutics</t>
  </si>
  <si>
    <t>Vividion Therapeutics, Inc.</t>
  </si>
  <si>
    <t>Vividion is a developer of a novel drug discovery platform designed to offer transformative treatments to patients with serious illnesses.</t>
  </si>
  <si>
    <t>Cardinal Partners</t>
  </si>
  <si>
    <t>ARCH Venture Partners, Alexandria, Altitude Life Science Ventures, Biotechnology Value Fund, Cardinal Partners, Casdin Capital, Celgene, Mirae Asset, Mubadala Capital Ventures, Nextech Invest, Trinitas Capital, Versant Ventures</t>
  </si>
  <si>
    <t>ARCH Venture Partners, Acuta Capital Partners, Avoro Capital Advisors, Biotechnology Value Fund, Boxer Capital, Casdin Capital, Driehaus Capital Management, Logos Capital, Mubadala Capital Ventures, Nextech Invest, RA Capital Management, SoftBank Vision Fund, Surveyor Capital, T. Rowe Price, Versant Ventures, Woodline Partners</t>
  </si>
  <si>
    <t>Veev</t>
  </si>
  <si>
    <t>https://www.veev.com/</t>
  </si>
  <si>
    <t>https://www.crunchbase.com/organization/veev-6ddd</t>
  </si>
  <si>
    <t>Veev Group, Inc.</t>
  </si>
  <si>
    <t>Veev is a building technology company that reinvents the way homes are built and experienced.</t>
  </si>
  <si>
    <t>WestWave Capital</t>
  </si>
  <si>
    <t>J-Ventures, Migdal Insurance and Financial Holdings, More Investment House, Psagot Investment House, Shavit Capital</t>
  </si>
  <si>
    <t>Bond, Fifth Wall, JLL Spark, LenX, Zeev Ventures</t>
  </si>
  <si>
    <t>Calm</t>
  </si>
  <si>
    <t>http://www.calm.com</t>
  </si>
  <si>
    <t>https://www.crunchbase.com/organization/calm-com</t>
  </si>
  <si>
    <t>Calm.com, Inc.</t>
  </si>
  <si>
    <t>Calm offers a global health and wellness brand application designed to help its users meditate and relax.</t>
  </si>
  <si>
    <t>Andy McLoughlin, Darius Contractor, Darran Garnham, David Fox, Elefund, Joe Greenstein, Kirill Makharinsky, Listen, Michael Birch, Oleg Tscheltzoff, Saki Georgiadis, Sokratis Papafloratos, Steve Pankhurst, Tabreez Verjee</t>
  </si>
  <si>
    <t>David Langer, Elefund, Insight Partners, Jason Calacanis, Lionheart Ventures, Luigi Bajetti, Sound Ventures, The Syndicate.com</t>
  </si>
  <si>
    <t>CAA Ventures, Concrete Hill, Evolution Media, Insight Partners, Monkfish Equity, Powerhouse Capital, Raj Luhar, Sound Ventures, TPG Growth</t>
  </si>
  <si>
    <t>Empede Capital, Goldman Sachs Asset Management, Insight Partners, Lightspeed Venture Partners, Marc Benioff, TPG</t>
  </si>
  <si>
    <t>Black Diamond Therapeutics</t>
  </si>
  <si>
    <t>https://www.blackdiamondtherapeutics.com/</t>
  </si>
  <si>
    <t>https://www.crunchbase.com/organization/black-diamond-therapeutics</t>
  </si>
  <si>
    <t>Black Diamond Therapeutics, Inc.</t>
  </si>
  <si>
    <t>Black Diamond Therapeutics is a medical company focused on analyzing genetically defined cancers.</t>
  </si>
  <si>
    <t>Versant Ventures</t>
  </si>
  <si>
    <t>Biotechnology Value Fund, Boxer Capital, Casdin Capital, City Hill Ventures, Deerfield, Invus, Janus Henderson Investors, Logos Capital, New Enterprise Associates, Nextech Invest, Perceptive Advisors, RA Capital Management, Roche Venture Fund, Versant Ventures</t>
  </si>
  <si>
    <t>Biotechnology Value Fund, Boxer Capital, City Hill Ventures, Deerfield, Invus, Logos Capital, New Enterprise Associates, Nextech Invest, Perceptive Advisors, RA Capital Management, Roche Venture Fund, Versant Ventures, Wellington Management</t>
  </si>
  <si>
    <t>Fenbeitong</t>
  </si>
  <si>
    <t>https://www.fenbeitong.com/</t>
  </si>
  <si>
    <t>https://www.crunchbase.com/organization/fenbeitong</t>
  </si>
  <si>
    <t>Debeijin Service Technology Co., Ltd.</t>
  </si>
  <si>
    <t>Fenbeitong (分贝通) is a corporate consumer management platform.</t>
  </si>
  <si>
    <t>Bojiang Capital</t>
  </si>
  <si>
    <t>Eight Roads Ventures, Glade Brook Capital Partners, Hillhouse Investment, IDG Capital, Ribbit Capital, Tencent</t>
  </si>
  <si>
    <t>Impira</t>
  </si>
  <si>
    <t>https://www.impira.com</t>
  </si>
  <si>
    <t>https://www.crunchbase.com/organization/impira</t>
  </si>
  <si>
    <t>Impira Inc.</t>
  </si>
  <si>
    <t>Impira is automating routine tasks, empowering people to spend more time doing meaningful work.</t>
  </si>
  <si>
    <t>General Catalyst, Human Capital, Lightspeed Venture Partners</t>
  </si>
  <si>
    <t>Coatue, General Catalyst, Lightspeed Venture Partners, Next Play Capital</t>
  </si>
  <si>
    <t>Perfect Day</t>
  </si>
  <si>
    <t>http://www.perfectdayfoods.com/</t>
  </si>
  <si>
    <t>https://www.crunchbase.com/organization/perfectday</t>
  </si>
  <si>
    <t>Perfect Day, Inc.</t>
  </si>
  <si>
    <t>Perfect Day produces dairy proteins that are nutritionally identical to proteins from cow’s milk.</t>
  </si>
  <si>
    <t>RebelBio, SOSV</t>
  </si>
  <si>
    <t>Continental Grain Company, Horizons Ventures, ICONIQ Capital, Lion Ventures, Temasek Holdings, Verus International</t>
  </si>
  <si>
    <t>Archer Daniels Midland Company, Horizons Ventures, Temasek Holdings</t>
  </si>
  <si>
    <t>Horizons Ventures, Temasek Holdings</t>
  </si>
  <si>
    <t>Canada Pension Plan Investment Board, Horizons Ventures, Presight Capital, Robert Iger, SK Holdings, SOSV, Temasek Holdings</t>
  </si>
  <si>
    <t>Horizons Ventures, SOSV</t>
  </si>
  <si>
    <t>Nice Tuan</t>
  </si>
  <si>
    <t>http://www.nicetuan.net/</t>
  </si>
  <si>
    <t>https://www.crunchbase.com/organization/nice-tuan</t>
  </si>
  <si>
    <t>Beijing Shihui Technology Co.</t>
  </si>
  <si>
    <t>Nice Tuan is an e-commerce platform that provides fresh produce, beverage, leisure food, and daily supplies.</t>
  </si>
  <si>
    <t>Joy Capital, Qiming Venture Partners, The Good Stuff, ZhenFund</t>
  </si>
  <si>
    <t>China Growth Capital | CGC, Cygnus Capital, GGV Capital, INCE Capital, Joy Capital, Qiming Venture Partners</t>
  </si>
  <si>
    <t>Alibaba Group, Anatole, CDH Investments, Cygnus Equity, D. E. Shaw &amp; Co., DST Global, Dragoneer Investment Group, Franchise Capital, GGV Capital, Jeneration Capital, Kunlun Capital</t>
  </si>
  <si>
    <t>Badi</t>
  </si>
  <si>
    <t>https://www.badi.com</t>
  </si>
  <si>
    <t>https://www.crunchbase.com/organization/badi</t>
  </si>
  <si>
    <t>BadiApp 2015 INC.</t>
  </si>
  <si>
    <t>Badi is an online room rental platform that allows anyone to publish, find, and securely book rooms.</t>
  </si>
  <si>
    <t>Didac Lee, Mangrove Capital Partners, Marc Ingla</t>
  </si>
  <si>
    <t>AltaIR Capital, Mangrove Capital Partners, Spark Capital</t>
  </si>
  <si>
    <t>Goodwater Capital, Mangrove Capital Partners, Spark Capital, Target Global</t>
  </si>
  <si>
    <t>HawkEye 360</t>
  </si>
  <si>
    <t>http://www.he360.com</t>
  </si>
  <si>
    <t>https://www.crunchbase.com/organization/hawkeye-360-2</t>
  </si>
  <si>
    <t>HawkEye 360 Inc.</t>
  </si>
  <si>
    <t>HawkEye 360 is a data analytics company that develops space-based radio frequency mapping.</t>
  </si>
  <si>
    <t>Allied Minds, Razor's Edge Ventures</t>
  </si>
  <si>
    <t>Airbus, Allied Minds, Esri, Razor's Edge Ventures, Shield Capital Partners</t>
  </si>
  <si>
    <t>Adage Capital Management, Advance, Dorilton Capital, Esri, NightDragon, Razor's Edge Ventures, Shield Capital Partners</t>
  </si>
  <si>
    <t>Adage Capital Management, Alumni Ventures, Ayori Selassie, Gula Tech Adventures, Insight Partners, Jacobs, Jacobs Ventures, Leidos holdings, New North Ventures, New Vista Capital, NightDragon, Razor's Edge Ventures, SVB Capital, Seraphim Space, Shield Capital Partners, Space.VC</t>
  </si>
  <si>
    <t>Rivian</t>
  </si>
  <si>
    <t>http://www.rivian.com</t>
  </si>
  <si>
    <t>https://www.crunchbase.com/organization/rivian-automotive</t>
  </si>
  <si>
    <t>Rivian, LLC</t>
  </si>
  <si>
    <t>Rivian is an automotive technology company that develops products and services to advance the shift to sustainable mobility.</t>
  </si>
  <si>
    <t>Amazon</t>
  </si>
  <si>
    <t>Ford Motor</t>
  </si>
  <si>
    <t>Cox Automotive</t>
  </si>
  <si>
    <t>Amazon, BlackRock, Ford Motor, Pario Ventures, T. Rowe Price</t>
  </si>
  <si>
    <t>Amazon, Baron Capital, BlackRock, Coatue, David Murray-Hundley, Fidelity, Soros Fund Management, T. Rowe Price</t>
  </si>
  <si>
    <t>Abdul Latif Jameel, BlackRock, Climate Pledge Fund, Coatue, D1 Capital Partners, Fidelity, Soros Fund Management, T. Rowe Price</t>
  </si>
  <si>
    <t>PreVeil</t>
  </si>
  <si>
    <t>https://www.preveil.com</t>
  </si>
  <si>
    <t>https://www.crunchbase.com/organization/preveil</t>
  </si>
  <si>
    <t>PreVeil, LLC</t>
  </si>
  <si>
    <t>PreVeil is a cybersecurity company, born out of research at MIT, that provides end-to-end encryption.</t>
  </si>
  <si>
    <t>Presidio Ventures, Spark Capital</t>
  </si>
  <si>
    <t>Kitopi</t>
  </si>
  <si>
    <t>http://www.kitopi.com</t>
  </si>
  <si>
    <t>https://www.crunchbase.com/organization/kitopi</t>
  </si>
  <si>
    <t>Kitopi Catering Services LLC</t>
  </si>
  <si>
    <t>Kitopi is a cloud kitchen startup that provides delivery only services for restaurants.</t>
  </si>
  <si>
    <t>BECO Capital, Crescent Enterprises</t>
  </si>
  <si>
    <t>BECO Capital, Bossanova Investimentos, Crescent Enterprises, Endeavor Catalyst, HB Investments, Reshape, VentureSouq</t>
  </si>
  <si>
    <t>BECO Capital, Crescent Enterprises Venture Capital, Global Ventures, HB Investments, Knollwood Investment Advisory, Lumia Capital, Reshape, Rise Capital, VentureSouq</t>
  </si>
  <si>
    <t>B. Riley Financial, Bossanova Investimentos, Chimera Investment, DisruptAD, Doğuş Grubu, Next Play Capital, Nordstar, SoftBank Vision Fund</t>
  </si>
  <si>
    <t>Skedulo</t>
  </si>
  <si>
    <t>https://www.skedulo.com/</t>
  </si>
  <si>
    <t>https://www.crunchbase.com/organization/skedulo</t>
  </si>
  <si>
    <t>Skedulo Holdings, Inc.</t>
  </si>
  <si>
    <t>Skedulo is a workforce management and scheduling platform for deskless workers.</t>
  </si>
  <si>
    <t>Blackbird Ventures, Rampersand</t>
  </si>
  <si>
    <t>Blackbird Ventures, Costanoa Ventures</t>
  </si>
  <si>
    <t>Blackbird Ventures, Costanoa Ventures, January Capital, M12 - Microsoft's Venture Fund</t>
  </si>
  <si>
    <t>M12 - Microsoft's Venture Fund, SoftBank Vision Fund</t>
  </si>
  <si>
    <t>Lyric</t>
  </si>
  <si>
    <t>https://www.lyric.com</t>
  </si>
  <si>
    <t>https://www.crunchbase.com/organization/lyric</t>
  </si>
  <si>
    <t>Lyric Hospitality, Inc.</t>
  </si>
  <si>
    <t>Lyric designs and operates accommodations for business travelers.</t>
  </si>
  <si>
    <t>AXA Venture Partners, Alpana Ventures, Foundation Capital, Rainfall Ventures, Steadfast Capital Management</t>
  </si>
  <si>
    <t>AXA Venture Partners, Fifth Wall, NFX, New Enterprise Associates, WndrCo</t>
  </si>
  <si>
    <t>Adam Bain, Airbnb, Dick Costolo, Fifth Wall, Jaws Ventures, New Enterprise Associates, Obvious Ventures, RXR Realty, SignalFire, SineWave Ventures, Tishman Speyer, Tusk Venture Partners</t>
  </si>
  <si>
    <t>Burrow</t>
  </si>
  <si>
    <t>https://burrow.com/</t>
  </si>
  <si>
    <t>https://www.crunchbase.com/organization/hiburrow</t>
  </si>
  <si>
    <t>Burrow, Inc.</t>
  </si>
  <si>
    <t>Burrow specializes in selling various luxury furniture online.</t>
  </si>
  <si>
    <t>Daniel Scrivner, FundersClub, Rough Draft Ventures, SGH CAPITAL, Sundeep Ahuja, Y Combinator</t>
  </si>
  <si>
    <t>Blue Ivy Ventures, Correlation Ventures, Cyrus Massoumi, Duro Ventures, New Enterprise Associates, Red &amp; Blue Ventures, Robin Hood Ventures, Social Starts, TriplePoint Ventures, Uncommon Denominator, Winklevoss Capital, Y Combinator</t>
  </si>
  <si>
    <t>Alumni Ventures, New Enterprise Associates, Robin Hood Ventures, Social Starts, The MBA Fund</t>
  </si>
  <si>
    <t>Alumni Ventures, Michael Seibel, New Enterprise Associates, Parkway Venture Capital, Red &amp; Blue Ventures, Team in Residence, Winklevoss Capital</t>
  </si>
  <si>
    <t>Clearco</t>
  </si>
  <si>
    <t>https://clear.co</t>
  </si>
  <si>
    <t>https://www.crunchbase.com/organization/clearbanc</t>
  </si>
  <si>
    <t>Clear Finance Technology Corp.</t>
  </si>
  <si>
    <t>Clearco is an online financial platform that provides growth capital to e-commerce and B2B companies.</t>
  </si>
  <si>
    <t>8VC, Berggruen Holdings, Emergence, FJ Labs, Founders Fund, HarbourVest Partners, Inovia Capital, Plaza Ventures, Portage Ventures, Precursor Ventures, Real Ventures, Social Capital, Western Technology Investment</t>
  </si>
  <si>
    <t>Arcadia Group, Emergence, Frontline Ventures, Golden Ventures, Highland Capital Partners, Inovia Capital</t>
  </si>
  <si>
    <t>Bossanova Investimentos, Christian Martinez, Emergence, Envestors, Founders Circle Capital, Highland Capital Partners, Holland George Capital Management, Inovia Capital, Oak HC/FT</t>
  </si>
  <si>
    <t>Founders Circle Capital, Inovia Capital</t>
  </si>
  <si>
    <t>Elliptic</t>
  </si>
  <si>
    <t>https://www.elliptic.co/</t>
  </si>
  <si>
    <t>https://www.crunchbase.com/organization/elliptic</t>
  </si>
  <si>
    <t>Elliptic Enterprises Ltd.</t>
  </si>
  <si>
    <t>Elliptic makes cryptocurrency transaction activity more transparent and accountable.</t>
  </si>
  <si>
    <t>Octopus Ventures</t>
  </si>
  <si>
    <t>Digital Currency Group, June Fund, Mouro Capital, Octopus Ventures, Paladin Capital Group, WndrCo</t>
  </si>
  <si>
    <t>AlbionVC, Mouro Capital, Octopus Ventures, SBI Group, SignalFire</t>
  </si>
  <si>
    <t>AlbionVC, Digital Currency Group, Evolution Equity Partners, Octopus Ventures, Paladin Capital Group, SBI Group, SignalFire, SoftBank Vision Fund, Wells Fargo Strategic Capital</t>
  </si>
  <si>
    <t>DICE</t>
  </si>
  <si>
    <t>https://dice.fm</t>
  </si>
  <si>
    <t>https://www.crunchbase.com/organization/dice</t>
  </si>
  <si>
    <t>DICE FM LTD</t>
  </si>
  <si>
    <t>DICE is a music ticketing platform that helps fans experience more of the shows they love in a hassle-free way.</t>
  </si>
  <si>
    <t>Andy McLoughlin, Bob Angus, Duncan Jennings, Karen Hanton, Mustafa Suleyman, Tim Clarke, White Star Capital</t>
  </si>
  <si>
    <t>Designer Fund, Evolution Equity Partners, Kima Ventures, Lumia Capital, White Star Capital</t>
  </si>
  <si>
    <t>Blisce, Bradley Horowitz, Edward Lando</t>
  </si>
  <si>
    <t>Blisce, Cassius Capital, Evolution Equity Partners, Future Shape, Mirabaud Asset Management, NJF Capital, SoftBank Vision Fund, Xavier Niel</t>
  </si>
  <si>
    <t>Genvid Technologies</t>
  </si>
  <si>
    <t>http://www.genvidtech.com</t>
  </si>
  <si>
    <t>https://www.crunchbase.com/organization/genvid-technologies-inc</t>
  </si>
  <si>
    <t>Genvid Technologies Inc.</t>
  </si>
  <si>
    <t>Genvid Technologies is a software company that provides interactive livestreaming technologies and services for MILEs.</t>
  </si>
  <si>
    <t>March Capital, OCA Ventures</t>
  </si>
  <si>
    <t>Makers Fund, March Capital, OCA Ventures</t>
  </si>
  <si>
    <t>Ambridge Capital, Atreides Management, EOS VC Fund, Galaxy Interactive, Horizons Ventures, K5 Global, Makers Fund, March Capital, OCA Ventures, Valor Equity Partners</t>
  </si>
  <si>
    <t>Atreides Management, Cobalt Capital, Galaxy Interactive, Horizons Ventures, Huya.com, LightShed Ventures, Lux Capital, Makers Fund, NTT DOCOMO Ventures, OCA Ventures, Samsung Ventures, Third Point Ventures, Valor Equity Partners, XN</t>
  </si>
  <si>
    <t>OPay</t>
  </si>
  <si>
    <t>https://opayweb.com</t>
  </si>
  <si>
    <t>https://www.crunchbase.com/organization/opay-operapay</t>
  </si>
  <si>
    <t>Olay Co Inc</t>
  </si>
  <si>
    <t>OPay is a company that enables users to accomplish more with their money by providing smart financial services.</t>
  </si>
  <si>
    <t>GSR Ventures, IDG Capital, KUNLUN, Meituan, Opera, Sequoia Capital China, Source Code Capital</t>
  </si>
  <si>
    <t>BAI capital, GSR Ventures, Gaorong Capital, IDG Capital, Longzhu Capital, Meituan, Redpoint Ventures China, SBVA, Sequoia Capital China, Source Code Capital</t>
  </si>
  <si>
    <t>3W Capital, Longzhu Capital, Meituan, Redpoint Ventures China, SBVA, Sequoia Capital China, SoftBank Vision Fund, Source Code Capital</t>
  </si>
  <si>
    <t>Gaussian Robot</t>
  </si>
  <si>
    <t>http://www.gs-robot.com/</t>
  </si>
  <si>
    <t>https://www.crunchbase.com/organization/gaussian-robot</t>
  </si>
  <si>
    <t>Gaoxian Automation Technology Development</t>
  </si>
  <si>
    <t>Gaussian Robot is a robotics company that develops intelligent cleaning robots.</t>
  </si>
  <si>
    <t>Seven Seas Partners</t>
  </si>
  <si>
    <t>Grand Flight Investment, Seven Seas Partners</t>
  </si>
  <si>
    <t>Capital Today, Grand Flight Investment, Jinyi Capital, Meituan, SoftBank Vision Fund</t>
  </si>
  <si>
    <t>Jintuo Capital</t>
  </si>
  <si>
    <t>Xiaopangxiong</t>
  </si>
  <si>
    <t>http://www.nmm80.com/</t>
  </si>
  <si>
    <t>https://www.crunchbase.com/organization/xiaopangxiong</t>
  </si>
  <si>
    <t>Shanghai Miju Network Technology Co., Ltd.</t>
  </si>
  <si>
    <t>Xiaopangxiong provides business to business trading platform intended to sell and buy home construction materials.</t>
  </si>
  <si>
    <t>Archerman Capital, Matrix Partners China</t>
  </si>
  <si>
    <t>Matrix Partners China, Yunqi Partners, Zhenghan Investment</t>
  </si>
  <si>
    <t>CMC Capital Group, Gaolu Ventures, Hongzhao Capital, Jingwei Investments, Matrix Partners China, SoftBank Vision Fund, Tencent, Yuansheng Capital, Zhenghan Investment</t>
  </si>
  <si>
    <t>Evident</t>
  </si>
  <si>
    <t>https://www.evidentid.com/</t>
  </si>
  <si>
    <t>https://www.crunchbase.com/organization/evident-id</t>
  </si>
  <si>
    <t>Evident ID, Inc.</t>
  </si>
  <si>
    <t>Evident is the global leader in business credentialing with a network of millions of businesses across more than one hundred countries</t>
  </si>
  <si>
    <t>Lane Bess, Mike Potts, New Enterprise Associates</t>
  </si>
  <si>
    <t>Aspect Ventures, BLH Venture Partners, Blue Cloud Ventures, New Enterprise Associates</t>
  </si>
  <si>
    <t>Alumni Ventures, Aspect Ventures, Blue Cloud Ventures, Forté Ventures, Gaingels, Lane Bess, New Enterprise Associates, Strawberry Creek Ventures, Tom Noonan</t>
  </si>
  <si>
    <t>Casavo</t>
  </si>
  <si>
    <t>https://casavo.com</t>
  </si>
  <si>
    <t>https://www.crunchbase.com/organization/casavo</t>
  </si>
  <si>
    <t>Casavo Management S.p.A.</t>
  </si>
  <si>
    <t>Casavo is a digital residential platform that is redesigning the experience of selling and buying homes in Europe.</t>
  </si>
  <si>
    <t>Picus Capital</t>
  </si>
  <si>
    <t>360 Capital, Loric Ventures, Picus Capital, Rancilio Cube, iStarter</t>
  </si>
  <si>
    <t>360 Capital, Boost Heroes, Kervis Asset Management, Marco Pescarmona, Picus Capital, Project A Ventures, Rancilio Cube</t>
  </si>
  <si>
    <t>360 Capital, Greenoaks, Picus Capital, Project A Ventures</t>
  </si>
  <si>
    <t>360 Capital, Bonsai Partners, Exor Ventures, Greenoaks, P101, Picus Capital, Project A Ventures</t>
  </si>
  <si>
    <t>360 Capital, Alexander Luik, Bonsai Partners, Endeavor Catalyst, Exor Ventures, Fuse Venture Partners, Greenoaks, Hambro Perks Ltd., Neva SGR, Ole Strohschnieder, P101, Picus Capital, Project A Ventures, Roman Kirsch, Sébastien de Lafond</t>
  </si>
  <si>
    <t>MX Technologies</t>
  </si>
  <si>
    <t>http://www.mx.com</t>
  </si>
  <si>
    <t>https://www.crunchbase.com/organization/moneydesktop</t>
  </si>
  <si>
    <t>MX Technologies, Inc.</t>
  </si>
  <si>
    <t>MX Technologies is a fintech company that aims to connect people with their financial data in a way that automates their money experience.</t>
  </si>
  <si>
    <t>Album VC, Commerce Ventures, Fraser Bullock, Josh James, North Hill Ventures, Peak Ventures, Plus550, Rick Alden, TPP Capital Advisors, TTV Capital, Todd Pedersen, Zach James</t>
  </si>
  <si>
    <t>Album VC, Commerce Ventures, DG VENTURES, Digital Garage (TSE: 4819), Jeff Kearl, Josh James, North Hill Ventures, Peter Kight, USAA</t>
  </si>
  <si>
    <t>Battery Ventures, Cross Creek, Digital Garage (TSE: 4819), H.I.G. Capital, Industry Ventures, NAventures, National Bank of Canada, Pelion Venture Partners, Point72 Ventures, Sorenson Capital, USAA, WaFd Bank</t>
  </si>
  <si>
    <t>Canapi Ventures, CapitalG, Cota Capital, Digital Garage (TSE: 4819), Geodesic Capital, Greycroft, Pelion Venture Partners, Point72 Ventures, Regions Bank, TPG</t>
  </si>
  <si>
    <t>Lively</t>
  </si>
  <si>
    <t>https://livelyme.com</t>
  </si>
  <si>
    <t>https://www.crunchbase.com/organization/lively-hsa</t>
  </si>
  <si>
    <t>Lively Inc.</t>
  </si>
  <si>
    <t>Lively is a modern Health Savings Account (HSA) platform for employers and individuals.</t>
  </si>
  <si>
    <t>Bossanova Investimentos, Brad Flora, CSC Upshot, Cantos, Duro Ventures, Fifty Years, Frederic Kerrest, Friále, FundersClub, Haystack, Isaac Oates, Jeff Epstein, Liquid 2 Ventures, PJC, Paul Buchheit, SVA, Streamlined Ventures, Teamworthy Ventures, Thirty Five Ventures, Transmedia Capital, Y Combinator</t>
  </si>
  <si>
    <t>Costanoa Ventures, PJC, Transmedia Capital, Y Combinator</t>
  </si>
  <si>
    <t>Ally Ventures, Costanoa Ventures, Friále, Liquid 2 Ventures, PJC, Streamlined Ventures, Teamworthy Ventures, Y Combinator</t>
  </si>
  <si>
    <t>B Capital, Costanoa Ventures, Telstra Ventures</t>
  </si>
  <si>
    <t>ApplyBoard</t>
  </si>
  <si>
    <t>http://www.applyboard.com</t>
  </si>
  <si>
    <t>https://www.crunchbase.com/organization/applyboard</t>
  </si>
  <si>
    <t>ApplyBoard Inc.</t>
  </si>
  <si>
    <t>ApplyBoard is a Canada-based technology company that simplifies the study abroad journey.</t>
  </si>
  <si>
    <t>Next Sparc Growth Partners</t>
  </si>
  <si>
    <t>500 Global, Artiman Ventures, Candou Ventures, Green Century Investment, INP Capital, Plug and Play, Shahin Hedayat, Think + Ventures</t>
  </si>
  <si>
    <t>Anthos Capital, Artiman Ventures, Celtic House Asia Partners, Golden Ventures, Think + Ventures</t>
  </si>
  <si>
    <t>Anthos Capital, Artiman Ventures, Bela Juju Ventures, Business Development Bank of Canada, Candou Ventures, Drive Capital, Fidelity Canada, Garage Capital, INP Capital, Maropost Ventures, Plug and Play, Rei Carvalho</t>
  </si>
  <si>
    <t>Blue Cloud Ventures, Business Development Bank of Canada, China Canada Angel Alliance, Fidelity, Garage Capital, Harmonic Growth Partners, Index Ventures, J17 Capital, Ontario Teachers' Pension Plan</t>
  </si>
  <si>
    <t>Florence Healthcare</t>
  </si>
  <si>
    <t>https://florencehc.com</t>
  </si>
  <si>
    <t>https://www.crunchbase.com/organization/florence-heathcare</t>
  </si>
  <si>
    <t>Florence Healthcare Inc.</t>
  </si>
  <si>
    <t>Florence is a clinical trials platform that connects pharmaceutical companies and study sites to decentralize trials for drug development.</t>
  </si>
  <si>
    <t>Alumni Ventures, Bee Partners, Bessemer Venture Partners, Fitbit, Green D Ventures</t>
  </si>
  <si>
    <t>Atrium Companies, Bee Partners, Fulcrum Equity Partners</t>
  </si>
  <si>
    <t>Bee Partners, Fulcrum Equity Partners, Insight Partners</t>
  </si>
  <si>
    <t>parcelLab Inc.</t>
  </si>
  <si>
    <t>https://parcellab.com/</t>
  </si>
  <si>
    <t>https://www.crunchbase.com/organization/parcellab-gmbh</t>
  </si>
  <si>
    <t>parcelLab</t>
  </si>
  <si>
    <t>parcelLab is an Operations Experience Management platform that transforms complex data into intelligent solutions.</t>
  </si>
  <si>
    <t>2U Consulting, Bayern Kapital, Florian Huber, Hyperion Invest</t>
  </si>
  <si>
    <t>TAKKT Venture Capital, coparion</t>
  </si>
  <si>
    <t>Capnamic Ventures, coparion</t>
  </si>
  <si>
    <t>Capnamic Ventures, Endeit Capital, Insight Partners, coparion</t>
  </si>
  <si>
    <t>Welkin Health</t>
  </si>
  <si>
    <t>https://www.welkinhealth.com/</t>
  </si>
  <si>
    <t>https://www.crunchbase.com/organization/welkin-health</t>
  </si>
  <si>
    <t>Welkin Health, Inc.</t>
  </si>
  <si>
    <t>Welkin Health is a care management platform that supports a continuum of care for preventative, follow-up and chronic care management</t>
  </si>
  <si>
    <t>Rock Health Capital</t>
  </si>
  <si>
    <t>Asset Management Ventures (AMV), CSC Upshot</t>
  </si>
  <si>
    <t>Altos Ventures, Asset Management Ventures (AMV), Red Swan Ventures, Thrive Capital</t>
  </si>
  <si>
    <t>Unqork</t>
  </si>
  <si>
    <t>https://www.unqork.com</t>
  </si>
  <si>
    <t>https://www.crunchbase.com/organization/unqork</t>
  </si>
  <si>
    <t>Unqork, Inc.</t>
  </si>
  <si>
    <t>Unqork is a no-code enterprise application platform that helps companies build, deploy, and manage complex applications.</t>
  </si>
  <si>
    <t>Blue Collective, Daniel Petrozzo, Summerfield Capital Management</t>
  </si>
  <si>
    <t>Broadridge, GS Growth, Generation Ventures, Sinai Capital Partners, Summerfield Capital Management</t>
  </si>
  <si>
    <t>BlackRock, CapitalG, Collate Capital, Generation Ventures, Summerfield Capital Management</t>
  </si>
  <si>
    <t>Aquiline Technology Growth, BlackRock, Broadridge, CapitalG, Eldridge Industries, Empede Capital, Fin Capital, FinTLV Ventures, G Squared, Goldman Sachs, HOF Capital, Hewlett Packard Enterprise, March Capital, Poalim Equity, Schonfeld Strategic Advisors, Summerfield Capital Management, Sunley House Capital Management, Verdure Capital Management, Vine Ventures, WiL (World Innovation Lab)</t>
  </si>
  <si>
    <t>Automation Anywhere</t>
  </si>
  <si>
    <t>https://www.automationanywhere.com</t>
  </si>
  <si>
    <t>https://www.crunchbase.com/organization/automation-anywhere</t>
  </si>
  <si>
    <t>Automation Anywhere, Inc.</t>
  </si>
  <si>
    <t>Automation Anywhere is a digital workforce platform that provides end-to-end automation solutions and business processes.</t>
  </si>
  <si>
    <t>GS Growth, General Atlantic, New Enterprise Associates, WiL (World Innovation Lab)</t>
  </si>
  <si>
    <t>BluePointe Ventures, Empede Capital, GS Growth, Goldman Sachs, Salesforce Ventures, SoftBank Vision Fund</t>
  </si>
  <si>
    <t>Troops</t>
  </si>
  <si>
    <t>http://troops.ai</t>
  </si>
  <si>
    <t>https://www.crunchbase.com/organization/troops-inc</t>
  </si>
  <si>
    <t>Troops, Inc.</t>
  </si>
  <si>
    <t>Troops provides a Salesforce automation platform used to improve sales velocity, forecast, visibility, and collaboration.</t>
  </si>
  <si>
    <t>Andrew Levy, Andy Monfried, Brian Distelburger, Bryce Maddock, Chicago Ventures, David Yaffe, E-Merge, First Round Capital, Founder Collective, Gokul Rajaram, Great Oaks Venture Capital, Jack Groetzinger, Jason Finger, Jaspar Weir, Joshua Schachter, Kenneth H. Landis, Kenny Herman, Landis Capital, Nat Turner, NextView Ventures, Pierre Valade, Vast Ventures, Wiley Cerilli, Zach Weinberg</t>
  </si>
  <si>
    <t>Aspect Ventures, CSC Upshot, Chicago Ventures, Felicis, First Round Capital, Flight Ventures, Founder Collective, Great Oaks Venture Capital, Jason Finger, NextView Ventures, Slack, Susa Ventures, Vast Ventures</t>
  </si>
  <si>
    <t>Aspect Ventures, Chicago Ventures, Felicis, First Round Capital, Hone Capital, InVision, J Ventures, Slack Fund, Susa Ventures</t>
  </si>
  <si>
    <t>Secure Code Warrior</t>
  </si>
  <si>
    <t>https://www.securecodewarrior.com</t>
  </si>
  <si>
    <t>https://www.crunchbase.com/organization/secure-code-warrior</t>
  </si>
  <si>
    <t>Secure Code Warrior Ltd</t>
  </si>
  <si>
    <t>Secure Code Warrior makes secure coding a positive and engaging experience for developers as they increase their software security skills.</t>
  </si>
  <si>
    <t>Julian Levy, NCSC Cyber Accelerator</t>
  </si>
  <si>
    <t>Airtree Ventures, Paladin Capital Group</t>
  </si>
  <si>
    <t>Airtree Ventures, Cisco Investments, Forgepoint Capital, Goldman Sachs, Paladin Capital Group</t>
  </si>
  <si>
    <t>Airtree Ventures, Forgepoint Capital, Goldman Sachs, Paladin Capital Group, Tidal Ventures</t>
  </si>
  <si>
    <t>Oura</t>
  </si>
  <si>
    <t>http://ouraring.com</t>
  </si>
  <si>
    <t>https://www.crunchbase.com/organization/Ōura</t>
  </si>
  <si>
    <t>Oura Health Oy and Ouraring Inc.</t>
  </si>
  <si>
    <t>Oura is a health technology company that makes and designs wellness wearable rings to track and improve sleep and performance.</t>
  </si>
  <si>
    <t>Jyri Engestrom, Lifeline Ventures, Proxy Ventures</t>
  </si>
  <si>
    <t>Blue Ivy Ventures, David Shuman, Harpreet Rai, Jaan Tallinn, Sternhill Associates</t>
  </si>
  <si>
    <t>Alumni Ventures, Block, Inc., Forerunner Ventures, Gradient Ventures, Marc Benioff, Reverb Capital</t>
  </si>
  <si>
    <t>Athletico Ventures, Bedford Ridge Capital, Block, Inc., Eisai, Elysian Park Ventures, Forerunner Ventures, Jazz Venture Partners, Lifeline Ventures, MSD Capital, Marc Benioff, Metaplanet, NEXT VENTŪRES, One Capital, Roosh Ventures, TCG, Temasek Holdings, True Capital Management</t>
  </si>
  <si>
    <t>TIER Mobility</t>
  </si>
  <si>
    <t>http://www.tier.app</t>
  </si>
  <si>
    <t>https://www.crunchbase.com/organization/tier-mobility</t>
  </si>
  <si>
    <t>TIER Mobility GmbH</t>
  </si>
  <si>
    <t>TIER Mobility is a micro-mobility company that provides sustainable ride-sharing solutions to its customers.</t>
  </si>
  <si>
    <t>Point Nine, Speedinvest</t>
  </si>
  <si>
    <t>Indico Capital Partners, Kibo Ventures, Market One Capital, Nico Rosberg, Northzone, Point Nine, Speedinvest, White Star Capital</t>
  </si>
  <si>
    <t>AXA Group, Evli Growth Partners, Goodwater Capital, Indico Capital Partners, Kibo Ventures, Market One Capital, Nico Rosberg, Northzone, Point9, Speedinvest, White Star Capital</t>
  </si>
  <si>
    <t>Goodwater Capital, Market One Capital, Northzone, Novator, RTP Global, SOSV, SoftBank Vision Fund, White Star Capital</t>
  </si>
  <si>
    <t>M&amp;G Investments, Mountain Partners, Northzone, Novator, RTP Global, SoftBank Vision Fund, Speedinvest, White Star Capital</t>
  </si>
  <si>
    <t>One Concern</t>
  </si>
  <si>
    <t>http://www.oneconcern.com</t>
  </si>
  <si>
    <t>https://www.crunchbase.com/organization/oneconcern</t>
  </si>
  <si>
    <t>One Concern, Inc.</t>
  </si>
  <si>
    <t>One Concern's is a climate analytics software that provides information on the potential financial impacts of weather.</t>
  </si>
  <si>
    <t>American Family Insurance, American Family Ventures, Astia Angels, Deep Fork Capital, Haystack, Knight Enterprise Fund, Matt Johnson, Pear VC, Rona Holdings, Third Sphere, Tuesday Capital, Western Technology Investment</t>
  </si>
  <si>
    <t>American Family Insurance Institute for Corporate and Social Impact, New Enterprise Associates, Plum Alley, Sozo Ventures</t>
  </si>
  <si>
    <t>Tenaya Therapeutics</t>
  </si>
  <si>
    <t>http://www.tenayatherapeutics.com/</t>
  </si>
  <si>
    <t>https://www.crunchbase.com/organization/tenaya-therapeutics</t>
  </si>
  <si>
    <t>Tenaya Therapeutics Inc.</t>
  </si>
  <si>
    <t>Tenaya Therapeutics is a developer of novel therapies designed to offer treatment for heart disease.</t>
  </si>
  <si>
    <t>Casdin Capital, Google Ventures, Greenspring Associates, The Column Group</t>
  </si>
  <si>
    <t>Casdin Capital, Fidelity, Google Ventures, RA Capital Management, RTW Investments, T. Rowe Price, The Column Group</t>
  </si>
  <si>
    <t>Returnly</t>
  </si>
  <si>
    <t>https://www.returnly.com</t>
  </si>
  <si>
    <t>https://www.crunchbase.com/organization/return</t>
  </si>
  <si>
    <t>Returnly Technologies, Inc.</t>
  </si>
  <si>
    <t>Returnly is the provider of digital return experiences for direct-to-consumer brands.</t>
  </si>
  <si>
    <t>Alma Mundi Ventures, Ariel Poler, Eduardo Vilar, FJ Labs, Graph Ventures, InReach Ventures, Inception Capital, Index Ventures, SGH CAPITAL, SVA, Social Capital</t>
  </si>
  <si>
    <t>Alma Mundi Ventures, Bonsai Partners, Novel TMT Ventures, TheVentureCity</t>
  </si>
  <si>
    <t>Bonsai Partners, Craft Ventures, Max Levchin, SVA, TheVentureCity</t>
  </si>
  <si>
    <t>Andpad</t>
  </si>
  <si>
    <t>https://andpad.jp</t>
  </si>
  <si>
    <t>https://www.crunchbase.com/organization/andpad</t>
  </si>
  <si>
    <t>Octo Inc.</t>
  </si>
  <si>
    <t>Andpad provides a construction management application for users throughout Japan.</t>
  </si>
  <si>
    <t>BEENEXT, DNX Ventures, Salesforce Ventures</t>
  </si>
  <si>
    <t>BEENEXT, Chibagin Capital, DNX Ventures, Globis Capital Partners, Iyogin Capital, Kyogin Lease &amp; Capital, Salesforce Ventures, Senshu Ikeda Capital</t>
  </si>
  <si>
    <t>Minerva Growth Partners, Sequoia Capital</t>
  </si>
  <si>
    <t>ScaleFactor</t>
  </si>
  <si>
    <t>https://www.scalefactor.com/</t>
  </si>
  <si>
    <t>https://www.crunchbase.com/organization/scale-factor-consulting</t>
  </si>
  <si>
    <t>ScaleFactor Inc.</t>
  </si>
  <si>
    <t>ScaleFactor provides accounting and finance software with automated bookkeeping, proactive alerts, and other features.</t>
  </si>
  <si>
    <t>Edison Factory, Firebrand Ventures, Flyover Capital, Matchstick Ventures, Next Coast Ventures, Techstars Ventures</t>
  </si>
  <si>
    <t>Broadhaven Capital Partners, Canaan Partners, Citi Ventures, Flyover Capital</t>
  </si>
  <si>
    <t>Bessemer Venture Partners, Broadhaven Capital Partners, Canaan Partners, Firebrand Ventures</t>
  </si>
  <si>
    <t>Bessemer Venture Partners, Broadhaven Capital Partners, Canaan Partners, Coatue, Firebrand Ventures, Next Play Capital, Stripes, Vulcan</t>
  </si>
  <si>
    <t>VNDLY</t>
  </si>
  <si>
    <t>https://vndly.com/</t>
  </si>
  <si>
    <t>https://www.crunchbase.com/organization/vndly</t>
  </si>
  <si>
    <t>VNDLY Inc.</t>
  </si>
  <si>
    <t>VNDLY offers a vendor management SaaS platform that helps manage contingent workforce needs.</t>
  </si>
  <si>
    <t>Bowery Capital, EPIC Ventures, Vine St. Ventures</t>
  </si>
  <si>
    <t>Battery Ventures, Bowery Capital, Cintrifuse Syndicate Fund, EPIC Ventures, Hyde Park Venture Partners</t>
  </si>
  <si>
    <t>Battery Ventures, Bowery Capital, Cintrifuse Syndicate Fund, EPIC Ventures, Hyde Park Venture Partners, Insight Partners, ServiceNow</t>
  </si>
  <si>
    <t>SmartRent</t>
  </si>
  <si>
    <t>https://www.smartrent.com</t>
  </si>
  <si>
    <t>https://www.crunchbase.com/organization/smartrent</t>
  </si>
  <si>
    <t>SmartRent.com, Inc.</t>
  </si>
  <si>
    <t>SmartRent is an enterprise home automation and internet of things platform for the multifamily industry.</t>
  </si>
  <si>
    <t>RET Ventures</t>
  </si>
  <si>
    <t>Bain Capital Ventures, Essex Property Trust, Jaws Ventures, Nine Four Ventures, RET Ventures, UDR</t>
  </si>
  <si>
    <t>Amazon Alexa Fund, Bain Capital Ventures, Energy Impact Partners, Fifth Wall, Nine Four Ventures, RET Ventures, Spark Capital</t>
  </si>
  <si>
    <t>Exscientia</t>
  </si>
  <si>
    <t>https://www.exscientia.ai</t>
  </si>
  <si>
    <t>https://www.crunchbase.com/organization/exscientia</t>
  </si>
  <si>
    <t>Exscientia Ltd</t>
  </si>
  <si>
    <t>Exscientia is a pharmatech company that uses an end-to-end AI platform to design and discover new drugs.</t>
  </si>
  <si>
    <t>Evotec</t>
  </si>
  <si>
    <t>Celgene, Evotec, GT Healthcare Capital Partners</t>
  </si>
  <si>
    <t>Bristol-Myers Squibb, Evotec, GT Healthcare Capital Partners, Novo Holdings</t>
  </si>
  <si>
    <t>BlackRock, Bristol-Myers Squibb, Casdin Capital, Farallon Capital Management, GT Healthcare Capital Partners, Hongyou Investment, Laurion Capital Management, Marshall Wace, Mubadala Capital Ventures, Novo Holdings, Pivotal bioVenture Partners, SoftBank Vision Fund</t>
  </si>
  <si>
    <t>Verishop</t>
  </si>
  <si>
    <t>https://www.verishop.com/</t>
  </si>
  <si>
    <t>https://www.crunchbase.com/organization/verishop</t>
  </si>
  <si>
    <t>Verishop Inc.</t>
  </si>
  <si>
    <t>Verishop is a premium lifestyle company that offers everyday luxury in fashion, beauty, home, and more.</t>
  </si>
  <si>
    <t>CASSIUS</t>
  </si>
  <si>
    <t>DCM Ventures, Lightspeed Venture Partners</t>
  </si>
  <si>
    <t>Lightspeed Venture Partners, Madrona, Rakuten Capital, Simon Property Group, Upfront Ventures</t>
  </si>
  <si>
    <t>Emerald Cloud Lab</t>
  </si>
  <si>
    <t>http://www.emeraldcloudlab.com</t>
  </si>
  <si>
    <t>https://www.crunchbase.com/organization/emerald-therapeutics</t>
  </si>
  <si>
    <t>Emerald Cloud Lab, Inc.</t>
  </si>
  <si>
    <t>Emerald Cloud Lab is building technology platforms to drive the future of biotechnology innovation.</t>
  </si>
  <si>
    <t>Blue Ivy Ventures</t>
  </si>
  <si>
    <t>Alcazar Capital, Alumni Ventures, Founders Fund</t>
  </si>
  <si>
    <t>Brandable</t>
  </si>
  <si>
    <t>https://brandablela.com/</t>
  </si>
  <si>
    <t>https://www.crunchbase.com/organization/brandablela</t>
  </si>
  <si>
    <t>A next-generation consumer products studio that partners with expert influencers to help them build the next great consumer products brand.</t>
  </si>
  <si>
    <t>Advance Venture Partners, Cota Capital, Fields Texas, Lightspeed Venture Partners, Pentland Ventures</t>
  </si>
  <si>
    <t>ZestMoney</t>
  </si>
  <si>
    <t>https://www.zestmoney.in</t>
  </si>
  <si>
    <t>https://www.crunchbase.com/organization/zestmoney</t>
  </si>
  <si>
    <t>Camden Town Technologies Pvt. Ltd.</t>
  </si>
  <si>
    <t>ZestMoney is a fintech company that uses digital EMI without the need for a credit card or a credit score.</t>
  </si>
  <si>
    <t>Flourish Ventures, Nelson Holzner, Omidyar Network</t>
  </si>
  <si>
    <t>Flourish Ventures, Omidyar Network, PayU GPO</t>
  </si>
  <si>
    <t>Coinbase Ventures, Flourish Ventures, Omidyar Network, Prosus &amp; Naspers, Quona Capital, Reinventure, Ribbit Capital</t>
  </si>
  <si>
    <t>Zip</t>
  </si>
  <si>
    <t>EKuaibao</t>
  </si>
  <si>
    <t>http://www.ekuaibao.com/</t>
  </si>
  <si>
    <t>https://www.crunchbase.com/organization/ekuaibao</t>
  </si>
  <si>
    <t>Beijing Hesi Information Technology Co., Ltd.</t>
  </si>
  <si>
    <t>EKuaibao is an agile enterprise expense reimbursement and management platform.</t>
  </si>
  <si>
    <t>FutureCap, GeekFounders</t>
  </si>
  <si>
    <t>DCM Ventures, FutureCap, Mandra Capital, Yinxinggu Capital</t>
  </si>
  <si>
    <t>DCM Ventures, FutureCap, Sequoia Capital China, Tiger Global Management</t>
  </si>
  <si>
    <t>Gen.G Esports</t>
  </si>
  <si>
    <t>https://www.geng.gg</t>
  </si>
  <si>
    <t>https://www.crunchbase.com/organization/gen-g-esports</t>
  </si>
  <si>
    <t>KSV eSports Delaware Inc.</t>
  </si>
  <si>
    <t>Gen.G is the leading esports organization connecting the U.S. and Asia.</t>
  </si>
  <si>
    <t>SparkLabs Accelerator</t>
  </si>
  <si>
    <t>Altos Ventures</t>
  </si>
  <si>
    <t>Battery Ventures, Canaan Partners, Conductive Ventures, David Rogier, Dennis Wong, Dreamers VC, Michael Zeisser, New Enterprise Associates, SVB Capital, Stanford University, Will Smith</t>
  </si>
  <si>
    <t>ThirdLove</t>
  </si>
  <si>
    <t>https://www.thirdlove.com</t>
  </si>
  <si>
    <t>https://www.crunchbase.com/organization/thirdlove</t>
  </si>
  <si>
    <t>ThirdLove, Inc.</t>
  </si>
  <si>
    <t>ThirdLove is a women’s lifestyle brand that offers a range of lingerie and underwear.</t>
  </si>
  <si>
    <t>Andreessen Horowitz, Anthony Saleh, Benjamin Ling, Brad Holden, Chung-Man Tam, David Ulevitch, Emagen Investment Group Inc., Felicis, Jason Johnson, Keith Rabois, Michael Levit, Nasir Jones, New Enterprise Associates, Novel TMT Ventures, Pankaj Shah, Ridge Ventures, The London Fund, XG Ventures, Yuri Milner, Zachary Bogue</t>
  </si>
  <si>
    <t>Monta Vista Capital, New Enterprise Associates, Pegasus Tech Ventures</t>
  </si>
  <si>
    <t>Allen &amp; Company, Anne Wojcicki, Felicis, Jeffrey Keswin, Katie Couric, L Catterton, Michael Zeisser, Susan Wojcicki, Tim Armstrong, Valor Equity Partners</t>
  </si>
  <si>
    <t>Allay Therapeutics</t>
  </si>
  <si>
    <t>https://www.allaytx.com</t>
  </si>
  <si>
    <t>https://www.crunchbase.com/organization/allay-therapeutics</t>
  </si>
  <si>
    <t>Allay Therapeutics, Inc.</t>
  </si>
  <si>
    <t>Allay Therapeutics offers analgesic products for post-surgical pain management and recuperation.</t>
  </si>
  <si>
    <t>Lightstone Ventures</t>
  </si>
  <si>
    <t>Brandon Capital Partners, Lightstone Ventures, New Enterprise Associates</t>
  </si>
  <si>
    <t>Arboretum Ventures, Brandon Capital Partners, New Enterprise Associates, Pavilion Capital, Temasek Holdings, Vertex Growth Fund, Vertex Ventures HC, WTT Investment</t>
  </si>
  <si>
    <t>LumApps</t>
  </si>
  <si>
    <t>http://www.lumapps.com</t>
  </si>
  <si>
    <t>https://www.crunchbase.com/organization/lumapps</t>
  </si>
  <si>
    <t>LumApps Inc</t>
  </si>
  <si>
    <t>LumApps is a social, mobile, and smart intranet to connect and engage all employees in a central hub.</t>
  </si>
  <si>
    <t>Idinvest Partners</t>
  </si>
  <si>
    <t>Bpifrance, Famillie C (Clarins Family), GS Growth, Goldman Sachs, IRIS, Idinvest Partners</t>
  </si>
  <si>
    <t>Contabilizei</t>
  </si>
  <si>
    <t>https://www.contabilizei.com.br</t>
  </si>
  <si>
    <t>https://www.crunchbase.com/organization/contabilizei-contabilidade-online</t>
  </si>
  <si>
    <t>Contabilizei Co</t>
  </si>
  <si>
    <t>Contabilizei is a financial back-office platform for SMBs providing business formation, tax filing and accounting.</t>
  </si>
  <si>
    <t>Endeavor Catalyst, Igah Ventures, Kaszek</t>
  </si>
  <si>
    <t>Curitiba Angels, FinTech Collective, Igah Ventures, International Finance Corporation, Kaszek, Point72 Ventures, Quona Capital</t>
  </si>
  <si>
    <t>Goldman Sachs, PruVen Capital, SoftBank</t>
  </si>
  <si>
    <t>AI Medical Service</t>
  </si>
  <si>
    <t>https://www.ai-ms.com/en/</t>
  </si>
  <si>
    <t>https://www.crunchbase.com/organization/ai-medical-service</t>
  </si>
  <si>
    <t>AI Medical Service Inc.</t>
  </si>
  <si>
    <t>AI Medical Service is a Tokyo-based company developing AI software to help detect gastric cancer.</t>
  </si>
  <si>
    <t>Incubate Fund</t>
  </si>
  <si>
    <t>Aflac Global Ventures, Daiwa Corporate Investment, Globis Capital Partners, Innovation Growth Ventures, Japan Lifeline, Japan Post Capital, Ryoyo Electro Corporation, SMBC Venture Capital, SPARX Group, Sony Innovation Fund, WiL (World Innovation Lab)</t>
  </si>
  <si>
    <t>Globis Capital Partners, Incubate Fund, SoftBank Vision Fund, WiL (World Innovation Lab)</t>
  </si>
  <si>
    <t>Dote Shopping</t>
  </si>
  <si>
    <t>https://www.doteshopping.com/</t>
  </si>
  <si>
    <t>https://www.crunchbase.com/organization/dote-shopping</t>
  </si>
  <si>
    <t>Dote, Inc.</t>
  </si>
  <si>
    <t>Dote makes mainstream e-commerce brands one-tap shoppable from a phone.</t>
  </si>
  <si>
    <t>Harrison Metal, Rivet Ventures</t>
  </si>
  <si>
    <t>Harrison Metal, Lightspeed Venture Partners</t>
  </si>
  <si>
    <t>Goodwater Capital, Harrison Metal, Lightspeed Venture Partners</t>
  </si>
  <si>
    <t>Eden</t>
  </si>
  <si>
    <t>http://www.edenworkplace.com</t>
  </si>
  <si>
    <t>https://www.crunchbase.com/organization/eden</t>
  </si>
  <si>
    <t>Eden Software Solutions LLC</t>
  </si>
  <si>
    <t>All-in-one Flexible Workplace tools built so you can work wonders.</t>
  </si>
  <si>
    <t>Canvas Ventures, Comcast Ventures, Dylan Smith, Eniac Ventures, Fort Ventures, James Beshara, Maven Ventures, Plug and Play, Social Starts, Y Combinator</t>
  </si>
  <si>
    <t>Bessemer Venture Partners, Canvas Ventures, Comcast Ventures, Eniac Ventures, Fifth Wall, Maven Ventures, S28 Capital, Y Combinator</t>
  </si>
  <si>
    <t>Alate Partners, Bessemer Venture Partners, Canvas Ventures, Comcast Ventures, Crystal Towers, Eniac Ventures, FJ Labs, Fifth Wall, Global Brain Corporation, Impala Ventures, Mitsui Fudosan, Quiet Capital, RXR Realty, Reshape, S28 Capital, Thor Equities, Upshift Partners</t>
  </si>
  <si>
    <t>Flow Commerce</t>
  </si>
  <si>
    <t>http://www.flow.io</t>
  </si>
  <si>
    <t>https://www.crunchbase.com/organization/flow-8</t>
  </si>
  <si>
    <t>Flow Commerce, Inc.</t>
  </si>
  <si>
    <t>Flow is a platform that enables e-commerce companies to go global.</t>
  </si>
  <si>
    <t>Alexandra Wilkis Wilson, Brian Lee, Shan-Lyn Ma</t>
  </si>
  <si>
    <t>Bain Capital Ventures, BoxGroup, Forerunner Ventures, Fung Capital, LocalGlobe, Novel TMT Ventures, Shan-Lyn Ma</t>
  </si>
  <si>
    <t>American Express Ventures, Latitude, New Enterprise Associates</t>
  </si>
  <si>
    <t>Surrozen</t>
  </si>
  <si>
    <t>http://surrozen.com/</t>
  </si>
  <si>
    <t>https://www.crunchbase.com/organization/surrozen</t>
  </si>
  <si>
    <t>Surrozen, Inc.</t>
  </si>
  <si>
    <t>Surrozen is a biopharmaceutical that focuses on unlocking the body’s regenerative power to treat injury and disease.</t>
  </si>
  <si>
    <t>Hartford HealthCare Endowment, Horizons Ventures, NS Investment, The Column Group</t>
  </si>
  <si>
    <t>Euclidean Capital, Horizons Ventures, The Column Group</t>
  </si>
  <si>
    <t>Scipher Medicine</t>
  </si>
  <si>
    <t>https://www.sciphermedicine.com</t>
  </si>
  <si>
    <t>https://www.crunchbase.com/organization/scipher-medicine</t>
  </si>
  <si>
    <t>Scipher Medicine Corporation</t>
  </si>
  <si>
    <t>Scipher Medicine develops a healthcare platform designed to determine which drug will work best for each patient.</t>
  </si>
  <si>
    <t>Granpool Innovative Investments</t>
  </si>
  <si>
    <t>Granpool Innovative Investments, Khosla Ventures, bpd partners</t>
  </si>
  <si>
    <t>Alumni Ventures, Granpool Innovative Investments, Northpond Ventures, bpd partners</t>
  </si>
  <si>
    <t>Alumni Ventures, Echo Health Ventures, Khosla Ventures, Northpond Ventures, Tachyon Ventures, aMoon Fund, bpd partners</t>
  </si>
  <si>
    <t>Alumni Ventures, Cowen Healthcare Investments, Echo Health Ventures, Green D Ventures, Hitachi Ventures, Khosla Ventures, Laurion Capital Management, Monashee Investment Management, Neuberger Berman, Northpond Ventures, Optum Ventures, aMoon Fund</t>
  </si>
  <si>
    <t>TESTIM</t>
  </si>
  <si>
    <t>https://testim.io/</t>
  </si>
  <si>
    <t>https://www.crunchbase.com/organization/testim</t>
  </si>
  <si>
    <t>Testim Computerized Verifications Ltd.</t>
  </si>
  <si>
    <t>Testim leverages machine learning for the authoring, execution and maintenance of automated tests.</t>
  </si>
  <si>
    <t>Heavybit, Lightspeed Venture Partners, Spider Capital, TSVC</t>
  </si>
  <si>
    <t>Heavybit, Lightspeed Venture Partners, Meron Capital, NHN Investment, SignalFire, Spider Capital</t>
  </si>
  <si>
    <t>Meron Capital</t>
  </si>
  <si>
    <t>Measurabl</t>
  </si>
  <si>
    <t>http://www.measurabl.com</t>
  </si>
  <si>
    <t>https://www.crunchbase.com/organization/measurabl</t>
  </si>
  <si>
    <t>Measurabl, Inc.</t>
  </si>
  <si>
    <t>Measurabl develops an ESG data management platform for commercial real estate.</t>
  </si>
  <si>
    <t>Archangel, Bill Budinger, Crosscut Ventures, Ray Wirta</t>
  </si>
  <si>
    <t>Borealis Ventures, Building Ventures, Camber Creek, Concrete Venture Capital, DivcoWest, Impact Engine, Salesforce Ventures, Sway Ventures</t>
  </si>
  <si>
    <t>Building Ventures, Camber Creek, Concrete Venture Capital, Constellation Technology Ventures, DivcoWest, Exelon, Impact Engine, S&amp;P Global, Salesforce Ventures, Sway Ventures</t>
  </si>
  <si>
    <t>Building Ventures, Colliers, Constellation Technology Ventures, Cushman &amp; Wakefield, Energy Impact Partners, LPC Ventures, S&amp;P Global, Salesforce Ventures, Starwood Capital Group, Sway Ventures</t>
  </si>
  <si>
    <t>Broadscale, Building Ventures, Camber Creek, Colliers, Concrete Venture Capital, Constellation Technology Ventures, Energy Impact Partners, Lincoln Property Company, Moderne Ventures, RET Ventures, Salesforce Ventures, Suffolk Technologies, Sway Ventures, WVV Capital</t>
  </si>
  <si>
    <t>Mojo Vision</t>
  </si>
  <si>
    <t>https://www.mojo.vision</t>
  </si>
  <si>
    <t>https://www.crunchbase.com/organization/mojo-vision</t>
  </si>
  <si>
    <t>Mojo Vision Inc.</t>
  </si>
  <si>
    <t>Mojo develops high-performance micro-LED display technology with proprietary full-color quantum-dot technology with superior performance</t>
  </si>
  <si>
    <t>Bill Baumel</t>
  </si>
  <si>
    <t>8VC, AME Cloud Ventures, Dolby Family Ventures, Fusion Fund, Khosla Ventures, Liberty Global Ventures, New Enterprise Associates, Open Field Capital, Shanda Group, Struck Capital</t>
  </si>
  <si>
    <t>Advantech Capital, Bold Capital Partners, Gradient Ventures, HP Tech Ventures, Intellectus Partners, Kakao Ventures, LG Electronics, Motorola Solutions Venture Capital, StartX (Stanford-StartX Fund)</t>
  </si>
  <si>
    <t>Dolby Family Ventures, Drew Perkins, Edge VC, Fusion Fund, Khosla Ventures, Liberty Global Ventures, New Enterprise Associates, Open Field Capital</t>
  </si>
  <si>
    <t>Triplebyte</t>
  </si>
  <si>
    <t>http://triplebyte.com</t>
  </si>
  <si>
    <t>https://www.crunchbase.com/organization/triplebyte</t>
  </si>
  <si>
    <t>Triplebyte is a recruiting and technical screening platform for tech companies.</t>
  </si>
  <si>
    <t>Caffeinated Capital, Emmett Shear, Felicis, Initialized Capital, Jessica Livingston, Kyle Vogt, Marissa Mayer, Xavier Niel</t>
  </si>
  <si>
    <t>Ali Rowghani, Brian Singerman, Caffeinated Capital, Initialized Capital, Y Combinator Continuity Fund</t>
  </si>
  <si>
    <t>Hopin</t>
  </si>
  <si>
    <t>https://hopin.com</t>
  </si>
  <si>
    <t>https://www.crunchbase.com/organization/hopin-8ff6</t>
  </si>
  <si>
    <t>Hopin Ltd</t>
  </si>
  <si>
    <t>Hopin is an event platform provider that connects communities through virtual, hybrid, and in-person events.</t>
  </si>
  <si>
    <t>Andrew Weisz, Seedcamp</t>
  </si>
  <si>
    <t>Accel, Amaranthine, Andrey Khusid, Carlos Gonzalez- Cadenas, Daniel Dines, Des Traynor, Ilkka Paananen, Illusian Family Office, Joe Thomas, Northzone, Remote First Capital, Seedcamp, Slack Fund, Tapestry VC, Tony Jamous</t>
  </si>
  <si>
    <t>Accel, Firebolt Ventures, IVP, Northzone, Remote First Capital, Salesforce Ventures, Seedcamp, Slack Fund, Worklife</t>
  </si>
  <si>
    <t>Accel, Coatue, DFJ Growth, IVP, Lars Fjeldsoe-Nielsen, Northzone, Octave, Salesforce Ventures, Seedcamp, Tiger Global Management</t>
  </si>
  <si>
    <t>Andreessen Horowitz, Coatue, DFJ Growth, General Catalyst, IVP, Northzone, Salesforce Ventures, Tiger Global Management</t>
  </si>
  <si>
    <t>Adams Street Partners, Altimeter Capital, Andreessen Horowitz, Arena Holdings, DFJ Growth, GIC, General Catalyst, IVP, Northzone, Salesforce Ventures, Slack Fund, Temasek Holdings, Tiger Global Management, Untitled Investments, XN</t>
  </si>
  <si>
    <t>Checkout.com</t>
  </si>
  <si>
    <t>http://www.checkout.com</t>
  </si>
  <si>
    <t>https://www.crunchbase.com/organization/checkout-com</t>
  </si>
  <si>
    <t>Checkout.com Group</t>
  </si>
  <si>
    <t>Checkout.com is a global provider of payment solutions that help businesses and communities thrive in the digital economy.</t>
  </si>
  <si>
    <t>Blossom Capital, Bossanova Investimentos, DST Global, Endeavor Catalyst, GIC, Insight Partners</t>
  </si>
  <si>
    <t>Blossom Capital, Coatue, DST Global, Endeavor Catalyst, GIC, Insight Partners</t>
  </si>
  <si>
    <t>Blossom Capital, Coatue, DST Global, Endeavor Catalyst, GIC, Greenoaks, Insight Partners, TeleSoft Partners, Tiger Global Management</t>
  </si>
  <si>
    <t>Blossom Capital, Coatue, DST Global, Dragoneer Investment Group, Endeavor Catalyst, Franklin Templeton, GIC, Insight Partners, Qatar Investment Authority, Ribbit Capital, Tiger Global Management</t>
  </si>
  <si>
    <t>Vercel</t>
  </si>
  <si>
    <t>https://vercel.com</t>
  </si>
  <si>
    <t>https://www.crunchbase.com/organization/vercel</t>
  </si>
  <si>
    <t>Vercel Inc.</t>
  </si>
  <si>
    <t>Vercel's frontend cloud gives developers frameworks, workflows, and infrastructure to build a faster, more personalized web.</t>
  </si>
  <si>
    <t>Accel, CRV, Jessie Frazelle, Jordan Walke, Nat Friedman, Naval Ravikant</t>
  </si>
  <si>
    <t>Accel, Bedrock, CRV, Geodesic Capital, Google Ventures, Greenoaks</t>
  </si>
  <si>
    <t>8VC, Accel, Bedrock, Buckley Ventures, CRV, Flex Capital, GGV Capital, Geodesic Capital, Google Ventures, Greenoaks, Latacora, Salesforce Ventures, Tiger Global Management</t>
  </si>
  <si>
    <t>8VC, Accel, Angels of Many, Bedrock, CRV, Flex Capital, GGV Capital, Geodesic Capital, Google Ventures, Greenoaks, Latacora, SVA, Salesforce Ventures, Tiger Global Management</t>
  </si>
  <si>
    <t>Outschool</t>
  </si>
  <si>
    <t>https://outschool.com/</t>
  </si>
  <si>
    <t>https://www.crunchbase.com/organization/outschool</t>
  </si>
  <si>
    <t>Outschool, Inc.</t>
  </si>
  <si>
    <t>Outschool is a marketplace of live online classes for kids that connects learners, parents, and teachers together.</t>
  </si>
  <si>
    <t>Caterina Fake, FundersClub, SVA, Y Combinator</t>
  </si>
  <si>
    <t>Reach Capital, Union Square Ventures</t>
  </si>
  <si>
    <t>FundersClub, Lightspeed Venture Partners, Reach Capital, SVA, Union Square Ventures, Y Combinator</t>
  </si>
  <si>
    <t>Coatue, Lightspeed Venture Partners, Reach Capital, Scale-Up, Tiger Global Management, Union Square Ventures</t>
  </si>
  <si>
    <t>Bond, Coatue, FundersClub, Lightspeed Venture Partners, Reach Capital, SVA, Tiger Global Management, Union Square Ventures</t>
  </si>
  <si>
    <t>dbt Labs</t>
  </si>
  <si>
    <t>https://www.getdbt.com</t>
  </si>
  <si>
    <t>https://www.crunchbase.com/organization/dbt-labs</t>
  </si>
  <si>
    <t>dbt Labs, Inc.</t>
  </si>
  <si>
    <t>Dbt Labs develops an analytics engineering tool that prepares raw data in the warehouse for analysis.</t>
  </si>
  <si>
    <t>Amplify Partners, Andreessen Horowitz</t>
  </si>
  <si>
    <t>Amplify Partners, Andreessen Horowitz, Sequoia Capital</t>
  </si>
  <si>
    <t>Altimeter Capital, Amplify Partners, Andreessen Horowitz, Sequoia Capital</t>
  </si>
  <si>
    <t>Altimeter Capital, Amplify Partners, Andreessen Horowitz, Coatue, Databricks Ventures, GIC, Google Ventures, ICONIQ Growth, Salesforce Ventures, Sequoia Capital, Snowflake, Tiger Global Management</t>
  </si>
  <si>
    <t>Productboard</t>
  </si>
  <si>
    <t>http://www.productboard.com</t>
  </si>
  <si>
    <t>https://www.crunchbase.com/organization/productboard</t>
  </si>
  <si>
    <t>Productboard, Inc.</t>
  </si>
  <si>
    <t>Productboard is a product management system that helps organizations get the right products to market faster.</t>
  </si>
  <si>
    <t>Credo Ventures, Index Ventures, Reflex Capital</t>
  </si>
  <si>
    <t>Clark Valberg, Credo Ventures, Des Traynor, Eoghan McCabe, Index Ventures, Kleiner Perkins, Larry Gadea, Reflex Capital, Rockaway Capital</t>
  </si>
  <si>
    <t>Bessemer Venture Partners, Craft Ventures, Sequoia Capital</t>
  </si>
  <si>
    <t>Bessemer Venture Partners, Index Ventures, Kleiner Perkins, Sequoia Capital, Tiger Global Management</t>
  </si>
  <si>
    <t>Bessemer Venture Partners, Credo Ventures, Dragoneer Investment Group, Index Ventures, Kleiner Perkins, Sequoia Capital, Tiger Global Management</t>
  </si>
  <si>
    <t>Ramp</t>
  </si>
  <si>
    <t>https://ramp.com</t>
  </si>
  <si>
    <t>https://www.crunchbase.com/organization/ramp-financial</t>
  </si>
  <si>
    <t>Ramp Business Corporation</t>
  </si>
  <si>
    <t>Ramp is a finance automation platform that helps businesses spend less time and money.</t>
  </si>
  <si>
    <t>Adam Rothenberg, Backend Capital, CIG Spectrum Capital, Chafic Kazoun, Coatue, Edward Lando, J Ventures, Keith Rabois, Koda M. Wang, Pareto Holdings, Scott Belsky, Tectonic Capital</t>
  </si>
  <si>
    <t>Backend Capital, BoxGroup, Coatue, Conversion Capital, Founders Fund, Soma Capital</t>
  </si>
  <si>
    <t>Coatue, D1 Capital Partners, Founders Fund, Spacecadet Ventures</t>
  </si>
  <si>
    <t>A* Capital, Altimeter Capital, BoxGroup, Coatue, Contrary, Conversion Capital, D1 Capital Partners, Definition, Flexport, Founders Fund, Guillaume "G" Cabane, Honeycomb Portfolio, ICONIQ Growth, Kinetic Partners, Lux Capital, Olive Tree Capital, Redpoint, Spark Capital, Stripe, Thrive Capital, Vista Public Strategies</t>
  </si>
  <si>
    <t>A* Capital, Altimeter Capital, Coatue, D1 Capital Partners, Definition, Founders Fund, General Catalyst, Honeycomb Portfolio, ICONIQ Capital, Kinetic Partners, La Famiglia, Lux Capital, Montauk Ventures, Redpoint Ventures China, Sands Capital Ventures, Spark Capital, Stripe, Thrive Capital</t>
  </si>
  <si>
    <t>Dutchie</t>
  </si>
  <si>
    <t>https://dutchie.com</t>
  </si>
  <si>
    <t>https://www.crunchbase.com/organization/dutchie</t>
  </si>
  <si>
    <t>Courier Plus Inc.</t>
  </si>
  <si>
    <t>Dutchie provides an all-in-one technology platform that powers dispensary operations.</t>
  </si>
  <si>
    <t>Casa Verde Capital, Sinai Capital Partners, Thirty Five Ventures</t>
  </si>
  <si>
    <t>Casa Verde Capital, Gron Ventures, Justin Mateen, Sinai Capital Partners, Thirty Five Ventures</t>
  </si>
  <si>
    <t>Casa Verde Capital, Gron Ventures, Thirty Five Ventures, Thrive Capital</t>
  </si>
  <si>
    <t>Casa Verde Capital, DFJ Growth, Dragoneer Investment Group, Gron Ventures, Sahar Khalili, Thrive Capital, Tiger Global Management</t>
  </si>
  <si>
    <t>Casa Verde Capital, D1 Capital Partners, DFJ Growth, Dragoneer Investment Group, Glynn Capital Management, Gron Ventures, Growcore Investments, Park West Asset Management, Thrive Capital, Tiger Global Management, Vine Ventures, Willoughby Capital</t>
  </si>
  <si>
    <t>Starburst</t>
  </si>
  <si>
    <t>https://www.starburst.io</t>
  </si>
  <si>
    <t>https://www.crunchbase.com/organization/starburst</t>
  </si>
  <si>
    <t>Starburst Data, Inc.</t>
  </si>
  <si>
    <t>Starburst Data is an analytics platform for data.</t>
  </si>
  <si>
    <t>Coatue, Index Ventures</t>
  </si>
  <si>
    <t>Andreessen Horowitz, Coatue, Index Ventures, Salesforce Ventures</t>
  </si>
  <si>
    <t>Alkeon Capital, Altimeter Capital, Andreessen Horowitz, B Capital, Coatue, Ethos VC, Index Ventures, Salesforce Ventures</t>
  </si>
  <si>
    <t>Infra.Market</t>
  </si>
  <si>
    <t>https://www.infra.market</t>
  </si>
  <si>
    <t>https://www.crunchbase.com/organization/infra-market</t>
  </si>
  <si>
    <t>Hella Infra Market Private Limited</t>
  </si>
  <si>
    <t>Infra.Market is a Re-Building the Future of Construction through Innovation &amp; Technology</t>
  </si>
  <si>
    <t>Accel, Nexus Venture Partners, Tiger Global Management</t>
  </si>
  <si>
    <t>Accel, Evolvence India Fund, Foundamental, Nexus Venture Partners, Sistema Asia Capital, Tiger Global Management</t>
  </si>
  <si>
    <t>Tecton</t>
  </si>
  <si>
    <t>https://tecton.ai/</t>
  </si>
  <si>
    <t>https://www.crunchbase.com/organization/tecton</t>
  </si>
  <si>
    <t>Tecton, Inc.</t>
  </si>
  <si>
    <t>Tecton provides an enterprise-ready feature store to make machine learning accessible to every company.</t>
  </si>
  <si>
    <t>Andreessen Horowitz, Lux Capital, Sequoia Capital</t>
  </si>
  <si>
    <t>Andreessen Horowitz, Sequoia Capital</t>
  </si>
  <si>
    <t>Andreessen Horowitz, Bain Capital Ventures, Databricks Ventures, Kleiner Perkins, Sequoia Capital, Snowflake Ventures, Tiger Global Management</t>
  </si>
  <si>
    <t>Flutterwave</t>
  </si>
  <si>
    <t>https://www.flutterwave.com</t>
  </si>
  <si>
    <t>https://www.crunchbase.com/organization/flutterwave</t>
  </si>
  <si>
    <t>Flutterwave Inc.</t>
  </si>
  <si>
    <t>Flutterwave is a fintech company that provides payment solutions for businesses.</t>
  </si>
  <si>
    <t>Raba Partnership</t>
  </si>
  <si>
    <t>4DX Ventures, CRE Venture Capital, The FIS FinTech Accelerator in Partnership with The Venture Center</t>
  </si>
  <si>
    <t>Flourish Ventures, Glynn Capital Management, Green Visor Capital, Greycroft, HOF Capital, LoftyInc Capital, Reshape, Y Combinator</t>
  </si>
  <si>
    <t>4DX Ventures, CRE Venture Capital, Endeavor, FIS Impact Ventures, Golden Palm Investments, Green Visor Capital, Greycroft, Visa, eVentures</t>
  </si>
  <si>
    <t>9Yards Capital, Avenir Growth Capital, DST Global, Early Berrywood Capital, Ethos VC, Golden Palm Investments, Green Visor Capital, Greycroft, Insight Partners, Salesforce Ventures, Tiger Global Management, Tiger Management Corporation, Worldpay, northstar.vc</t>
  </si>
  <si>
    <t>Alta Park Capital, Avenir Growth Capital, B Capital, Chaos Ventures, Glynn Capital Management, Green Visor Capital, Lux Capital, Salesforce Ventures, Tiger Global Management, Whale Rock Capital Management</t>
  </si>
  <si>
    <t>Abacus.AI</t>
  </si>
  <si>
    <t>https://abacus.ai/</t>
  </si>
  <si>
    <t>https://www.crunchbase.com/organization/realityengines</t>
  </si>
  <si>
    <t>Abacus.AI, Inc.</t>
  </si>
  <si>
    <t>Abacus.AI is the world's first AI-assisted data science and end-to-end MLOps platform</t>
  </si>
  <si>
    <t>Avichal Garg, Deep Nishar, Don Burnette, Elad Gil, Eric Schmidt, Keval Desai, Khosla Ventures, Paul Buchheit, Ram Shriram</t>
  </si>
  <si>
    <t>Decibel Partners, Eric Schmidt, Erica Schultz, Index Ventures, Jeannette Fürstenberg, Jerry Yang, Mariam Naficy, Ram Shriram</t>
  </si>
  <si>
    <t>Coatue, Decibel Partners, Index Ventures</t>
  </si>
  <si>
    <t>Alkeon Capital, Coatue, Index Ventures, Tiger Global Management</t>
  </si>
  <si>
    <t>Papaya Global</t>
  </si>
  <si>
    <t>https://papayaglobal.com</t>
  </si>
  <si>
    <t>https://www.crunchbase.com/organization/papaya-global</t>
  </si>
  <si>
    <t>Papaya Global Ltd.</t>
  </si>
  <si>
    <t>Papaya Global provides a cloud-based payroll and payments platform for global workforce management.</t>
  </si>
  <si>
    <t>Bessemer Venture Partners, Dynamic Loop Capital, Insight Partners, New Era Capital Partners</t>
  </si>
  <si>
    <t>Access Industries, Bessemer Venture Partners, ClalTech, Dynamic Loop Capital, Group 11, Insight Partners, New Era Ventures, Scale Venture Partners, Workday Ventures</t>
  </si>
  <si>
    <t>Access Ventures, Alkeon Capital, Bessemer Venture Partners, Dynamic Loop Capital, Greenoaks, Group 11, IVP, Insight Partners, New Era Capital Partners, Scale Venture Partners, Workday Ventures</t>
  </si>
  <si>
    <t>Access Industries, Alkeon Capital, Bessemer Venture Partners, Greenoaks, Group 11, IVP, Insight Partners, Scale Venture Partners, Tiger Global Management, Workday Ventures</t>
  </si>
  <si>
    <t>Ada</t>
  </si>
  <si>
    <t>https://www.ada.cx</t>
  </si>
  <si>
    <t>https://www.crunchbase.com/organization/ada-support</t>
  </si>
  <si>
    <t>Ada Support, Inc.</t>
  </si>
  <si>
    <t>Ada is an automated customer experience company that provides chat bots used in customer support.</t>
  </si>
  <si>
    <t>Fastbreak Ventures, RFI</t>
  </si>
  <si>
    <t>Bessemer Venture Partners, Two Small Fish Ventures, Version One Ventures</t>
  </si>
  <si>
    <t>Barney Pell, Bessemer Venture Partners, Burst Capital, FirstMark, Leaders Fund, Version One Ventures</t>
  </si>
  <si>
    <t>Accel, Bessemer Venture Partners, Burst Capital, FirstMark, Leaders Fund, Ramen Ventures, Version One Ventures</t>
  </si>
  <si>
    <t>Accel, Bessemer Venture Partners, Burst Capital, FirstMark, Giant Ventures, Spark Capital, Tiger Global Management, Version One Ventures</t>
  </si>
  <si>
    <t>Papa Inc.</t>
  </si>
  <si>
    <t>http://www.joinpapa.com</t>
  </si>
  <si>
    <t>https://www.crunchbase.com/organization/papa-technologies-llc</t>
  </si>
  <si>
    <t>Papa, Inc.</t>
  </si>
  <si>
    <t>Papa is a platform that connects college students to senior citizens for companionship and assistance.</t>
  </si>
  <si>
    <t>Canaan Partners, Initialized Capital, Pivotal Ventures, Sound Ventures, Y Combinator</t>
  </si>
  <si>
    <t>Canaan Partners, Comcast Ventures, FJ Labs, Initialized Capital, Magnify Ventures, Nat Turner, Operator Partners, Pivotal Ventures, Scott Belsky, Sound Ventures, Zach Weinberg</t>
  </si>
  <si>
    <t>FJ Labs, Initialized Capital, Tiger Global Management</t>
  </si>
  <si>
    <t>Anchor Capital GP, Canaan Partners, Initialized Capital, Private Ventures Group ("PVG"), Seven Seven Six, SoftBank Vision Fund, TCG, Tiger Global Management</t>
  </si>
  <si>
    <t>Melio</t>
  </si>
  <si>
    <t>https://www.meliopayments.com</t>
  </si>
  <si>
    <t>https://www.crunchbase.com/organization/melio-0bc5</t>
  </si>
  <si>
    <t>Melio Payments Inc.</t>
  </si>
  <si>
    <t>Melio is a fintech company that gives small businesses a way to digitally manage their business-to-business payments and receivables.</t>
  </si>
  <si>
    <t>Accel, American Express Ventures, Corner Ventures</t>
  </si>
  <si>
    <t>Accel, Aleph, American Express Ventures, Bessemer Venture Partners, Coatue, Corner Ventures, General Catalyst, LocalGlobe</t>
  </si>
  <si>
    <t>Accel, Aleph, American Express Ventures, Bessemer Venture Partners, Capital One Ventures, Coatue, Corner Capital Management, Crew Capital, General Catalyst, Intuit, Latitude, Salesforce Ventures, Thrive Capital, Tiger Global Management</t>
  </si>
  <si>
    <t>FalconX</t>
  </si>
  <si>
    <t>http://www.falconx.io</t>
  </si>
  <si>
    <t>https://www.crunchbase.com/organization/falconx</t>
  </si>
  <si>
    <t>FalconX Ltd.</t>
  </si>
  <si>
    <t>FalconX is a blockchain, cryptocurrency, and fintech company focused on cryptocurrency brokerage and digital asset trading platforms.</t>
  </si>
  <si>
    <t>Accel, Flybridge, Lightspeed Venture Partners</t>
  </si>
  <si>
    <t>Altimeter Capital, American Express Ventures, B Capital, Mirae Asset, Sapphire Ventures, Tiger Global Management</t>
  </si>
  <si>
    <t>Adams Street Partners, B Capital, GIC, Thoma Bravo, Tiger Global Management, Wellington Management</t>
  </si>
  <si>
    <t>Grafana Labs</t>
  </si>
  <si>
    <t>http://grafana.com</t>
  </si>
  <si>
    <t>https://www.crunchbase.com/organization/raintank</t>
  </si>
  <si>
    <t>Raintank, Inc.</t>
  </si>
  <si>
    <t>Grafana Labs is an open source software platform built to support monitoring, visualization, and metric analytics.</t>
  </si>
  <si>
    <t>NY Technology Capital Partners</t>
  </si>
  <si>
    <t>Lead Edge Capital, Lightspeed Venture Partners</t>
  </si>
  <si>
    <t>Coatue, Crew Capital, GIC, Lead Edge Capital, Lightspeed Venture Partners, Sequoia Capital</t>
  </si>
  <si>
    <t>Coatue, GIC, JP Morgan, Lead Edge Capital, Lightspeed Venture Partners, Sequoia Capital</t>
  </si>
  <si>
    <t>Reify Health</t>
  </si>
  <si>
    <t>https://www.reifyhealth.com</t>
  </si>
  <si>
    <t>https://www.crunchbase.com/organization/reify-health</t>
  </si>
  <si>
    <t>Reify Health, Inc.</t>
  </si>
  <si>
    <t>Reify Health is a cloud-based software company that develops tools for the clinical trial ecosystem.</t>
  </si>
  <si>
    <t>Asset Management Ventures (AMV), Rock Health Capital</t>
  </si>
  <si>
    <t>Sierra Ventures</t>
  </si>
  <si>
    <t>Asset Management Ventures (AMV), Battery Ventures, Sierra Ventures</t>
  </si>
  <si>
    <t>Adams Street Partners, Battery Ventures, Coatue, ICONIQ Growth, Sierra Ventures</t>
  </si>
  <si>
    <t>Adams Street Partners, Altimeter Capital, Battery Ventures, Coatue, Dragoneer Investment Group, ICONIQ Growth</t>
  </si>
  <si>
    <t>Rasa</t>
  </si>
  <si>
    <t>https://rasa.com</t>
  </si>
  <si>
    <t>https://www.crunchbase.com/organization/rasa</t>
  </si>
  <si>
    <t>Rasa Technologies, Inc.</t>
  </si>
  <si>
    <t>Rasa provides an open platform for generative conversational AI, enabling the creation and deployment of advanced AI assistants.</t>
  </si>
  <si>
    <t>Angel Invest, Basis Set Ventures, John Newton, Ross Mason, Salisbury Ventures</t>
  </si>
  <si>
    <t>Accel, Basis Set Ventures, Daniel Dines, Dig Ventures, Florian Leibert, GGV Capital, Greg Brockman, Mango Capital, Mitchell Hashimoto</t>
  </si>
  <si>
    <t>468 Capital, Accel, Andreessen Horowitz, Angel Invest, Basis Set Ventures, Mango Capital, a16z Cultural Leadership Fund</t>
  </si>
  <si>
    <t>Accel, Andreessen Horowitz, Basis Set Ventures, PayPal Ventures, StepStone Group</t>
  </si>
  <si>
    <t>Trade Republic</t>
  </si>
  <si>
    <t>https://traderepublic.com</t>
  </si>
  <si>
    <t>https://www.crunchbase.com/organization/trade-republic</t>
  </si>
  <si>
    <t>Trade Republic Bank GmbH</t>
  </si>
  <si>
    <t>Trade Republic helps Europeans for wealth creation through easy, secure, and free access to financial markets.</t>
  </si>
  <si>
    <t>Creandum, Discovery Ventures, Project A Ventures</t>
  </si>
  <si>
    <t>#Angels, Accel, Creandum, Founders Fund, Project A Ventures</t>
  </si>
  <si>
    <t>Accel, Creandum, Founders Fund, H14, Project A Ventures, Sequoia Capital, TCV, Thrive Capital</t>
  </si>
  <si>
    <t>Cowboy</t>
  </si>
  <si>
    <t>https://cowboy.com/</t>
  </si>
  <si>
    <t>https://www.crunchbase.com/organization/cowboy</t>
  </si>
  <si>
    <t>Cowboy SA</t>
  </si>
  <si>
    <t>Cowboy is an ebike company that creates innovative electric bikes for city riders.</t>
  </si>
  <si>
    <t>HCVC, Romain Afflelou, Thibaud Elziere</t>
  </si>
  <si>
    <t>AA Sons, Clement Benoit</t>
  </si>
  <si>
    <t>Bertrand Jelensperger, Francis Nappez, Fred Potter, Greyhound Capital, HCVC, Harold Mechelynck, Index Ventures, Oscar Salazar, Thibaud Elziere, Tiger Global Management</t>
  </si>
  <si>
    <t>Exor Ventures, Future Positive Capital, HCVC, Index Ventures, Isomer Capital, Kuvi Capital, Tiger Global Management</t>
  </si>
  <si>
    <t>Athletico Ventures, Eothen, Exor Ventures, Future Positive Capital, HCVC, Index Ventures, Isomer Capital, Siam Capital, Tiger Global Management, TriplePoint Capital, aldeA Ventures</t>
  </si>
  <si>
    <t>Nova Credit</t>
  </si>
  <si>
    <t>http://novacredit.com</t>
  </si>
  <si>
    <t>https://www.crunchbase.com/organization/nova-credit</t>
  </si>
  <si>
    <t>Nova Credit Inc.</t>
  </si>
  <si>
    <t>Nova Credit is a data analytics company enabling businesses to grow by harnessing open banking and alternative credit data.</t>
  </si>
  <si>
    <t>Avichal Garg, Core Innovation Capital, First Round Capital, Four Cities Capital, Index Ventures, Louis Beryl, Nyca Partners, Peter Livingston</t>
  </si>
  <si>
    <t>Constance Freedman, General Catalyst, Human Capital, Index Ventures, Moderne Ventures, Sterling Road</t>
  </si>
  <si>
    <t>Alex Rodriguez, Avid Ventures, Bossanova Investimentos, Canapi Ventures, David Evans, Endeavor Catalyst, General Catalyst, Index Ventures, Kleiner Perkins, Nyca Partners, Sound Ventures, Theo Osborne</t>
  </si>
  <si>
    <t>Avid Ventures, Ballistic Ventures, Canapi Ventures, General Catalyst, Geodesic Capital, Harmonic Growth Partners, Index Ventures, Kleiner Perkins, Radiate Capital, Socium Ventures, XSeed Capital, Y Combinator</t>
  </si>
  <si>
    <t>Bitso</t>
  </si>
  <si>
    <t>https://bitso.com</t>
  </si>
  <si>
    <t>https://www.crunchbase.com/organization/bitso</t>
  </si>
  <si>
    <t>BITSO SAPI de CV</t>
  </si>
  <si>
    <t>Bitso is a cryptocurrency exchange platform that allows users to buy and sell bitcoin and other cryptocurrencies.</t>
  </si>
  <si>
    <t>Hard Yaka</t>
  </si>
  <si>
    <t>Bitcoin Capital, Blockchain Tech LTD, Cometa, Digital Currency Group, FundersClub, MONEXgroup, Xochi Ventures</t>
  </si>
  <si>
    <t>Bossanova Investimentos, Coinbase Ventures, Endeavor Catalyst, Kaszek, Pantera Capital, QED Investors</t>
  </si>
  <si>
    <t>1Sharpe Capital, Bond, Coatue, Invus Opportunities, Kaszek, Pantera Capital, Paradigm, QED Investors, Tiger Global Management, Valor Capital Group</t>
  </si>
  <si>
    <t>Rippling</t>
  </si>
  <si>
    <t>https://www.rippling.com</t>
  </si>
  <si>
    <t>https://www.crunchbase.com/organization/rippling</t>
  </si>
  <si>
    <t>Rippling People Center, Inc.</t>
  </si>
  <si>
    <t>Rippling is a human resource management company that offers an overall platform to help manage HR and IT operations.</t>
  </si>
  <si>
    <t>Abstract Ventures, Amino Capital, Benjamin Ling, COIND, CSC Upshot, Crowd Venture Capital, DHVC, Daniel Gross, FundersClub, Hydrazine Capital, Initialized Capital, Lee Linden, Matt Bellamy, NewDo Venture, Palm Drive Capital, S2 Capital, SVA, Samvit Ramadurgam, Social Capital, Sohail Prasad, Soma Capital, Sparkland Capital, To Kenz Capital, UpHonest Capital, Wei Guo, Y Combinator, Zillionize</t>
  </si>
  <si>
    <t>Initialized Capital, Kleiner Perkins, NJF Capital, Threshold, Y Combinator</t>
  </si>
  <si>
    <t>Bedrock, Coatue, Founders Fund, Greenoaks, Initialized Capital, Kleiner Perkins, Y Combinator</t>
  </si>
  <si>
    <t>Founders Fund, Greenoaks, Initialized Capital, Kleiner Perkins, Sequoia Capital Global Equities, Threshold, Y Combinator</t>
  </si>
  <si>
    <t>Bedrock, Empede Capital, Kleiner Perkins, Sequoia Capital, Y Combinator</t>
  </si>
  <si>
    <t>Greenoaks, Unanimous Capital</t>
  </si>
  <si>
    <t>Aurora Solar</t>
  </si>
  <si>
    <t>https://www.aurorasolar.com</t>
  </si>
  <si>
    <t>https://www.crunchbase.com/organization/aurora-solar</t>
  </si>
  <si>
    <t>Aurora Solar Inc.</t>
  </si>
  <si>
    <t>Aurora Solar is a SaaS company that uses aerial imagery to assess solar installation projects.</t>
  </si>
  <si>
    <t>Energize Capital, Fifth Wall, Pear VC, S28 Capital</t>
  </si>
  <si>
    <t>Energize Capital, Fifth Wall, ICONIQ Capital, ICONIQ Growth, Pear VC</t>
  </si>
  <si>
    <t>Coatue, Energize Capital, Fifth Wall, ICONIQ Growth</t>
  </si>
  <si>
    <t>Coatue, Emerson Collective, Energize Capital, Fifth Wall, ICONIQ Growth, Lux Capital</t>
  </si>
  <si>
    <t>Cribl</t>
  </si>
  <si>
    <t>https://www.cribl.io</t>
  </si>
  <si>
    <t>https://www.crunchbase.com/organization/cribl</t>
  </si>
  <si>
    <t>Cribl, Inc.</t>
  </si>
  <si>
    <t>Cribl enables open observability and defies data gravity, giving customers radical levels of choice and control over their data.</t>
  </si>
  <si>
    <t>CRV, Sequoia Capital</t>
  </si>
  <si>
    <t>CRV, Citi Ventures, CrowdStrike, Greylock, IVP, Redpoint, Sequoia Capital</t>
  </si>
  <si>
    <t>CRV, Greylock, IVP, Redpoint, Sequoia Capital, Tiger Global Management</t>
  </si>
  <si>
    <t>Clockwise</t>
  </si>
  <si>
    <t>https://www.getclockwise.com</t>
  </si>
  <si>
    <t>https://www.crunchbase.com/organization/clockwise</t>
  </si>
  <si>
    <t>Clockwise, Inc.</t>
  </si>
  <si>
    <t>Clockwise is an intelligent calendar system that frees up your time so you can work on what matters</t>
  </si>
  <si>
    <t>Accel, Armando Mann, OVO Fund, SVA</t>
  </si>
  <si>
    <t>Accel, Ellen Levy, George Hu, Greylock, Jay Simons, Michael Ovitz, SVA, Slack Fund, Soraya Darabi</t>
  </si>
  <si>
    <t>Accel, Bain Capital Ventures, Greylock</t>
  </si>
  <si>
    <t>Accel, Atlassian Ventures, Bain Capital Ventures, Coatue, Greylock</t>
  </si>
  <si>
    <t>ClickUp</t>
  </si>
  <si>
    <t>http://www.clickup.com</t>
  </si>
  <si>
    <t>https://www.crunchbase.com/organization/clickup</t>
  </si>
  <si>
    <t>Mango Technologies, Inc.</t>
  </si>
  <si>
    <t>Save time with the all-in-one productivity platform that brings teams, tasks, and tools together in one place.</t>
  </si>
  <si>
    <t>Craft Ventures, Georgian</t>
  </si>
  <si>
    <t>Andreessen Horowitz, Lightspeed Venture Partners, Meritech Capital Partners, Tiger Global Management</t>
  </si>
  <si>
    <t>Gem</t>
  </si>
  <si>
    <t>https://www.gem.com</t>
  </si>
  <si>
    <t>https://www.crunchbase.com/organization/gem-software</t>
  </si>
  <si>
    <t>Gem is a recruiting platform that integrates with third-party applications such as LinkedIn, Gmail, etc.</t>
  </si>
  <si>
    <t>Accel, Andrew Miklas, Arash Ferdowsi, Drew Houston, Ellen Levy, George Hu, Gregory Chang, Krishna K. Gupta, Liquid 2 Ventures, WndrCo, Y Combinator</t>
  </si>
  <si>
    <t>Accel, Y Combinator</t>
  </si>
  <si>
    <t>Accel, Greylock, Y Combinator</t>
  </si>
  <si>
    <t>Accel, Greylock, ICONIQ Growth, Meritech Capital Partners, Sapphire Ventures</t>
  </si>
  <si>
    <t>Insitro</t>
  </si>
  <si>
    <t>http://www.insitro.com</t>
  </si>
  <si>
    <t>https://www.crunchbase.com/organization/insitro</t>
  </si>
  <si>
    <t>Insitro Inc.</t>
  </si>
  <si>
    <t>Insitro is a drug discovery and development startup that utilizes machine learning and biology to transform drug discovery.</t>
  </si>
  <si>
    <t>ARCH Venture Partners, Alexandria Venture Investments, Andreessen Horowitz, Bezos Expeditions, Foresite Capital, Google Ventures, Mubadala, Third Rock Ventures, Two Sigma Ventures, Verily</t>
  </si>
  <si>
    <t>ARCH Venture Partners, Alexandria Venture Investments, Andreessen Horowitz, BlackRock, Canada Pension Plan Investment Board, Casdin Capital, Foresite Capital, Google Ventures, HOF Capital, T. Rowe Price, Third Rock Ventures, Two Sigma Ventures, Victor Wang, WuXi AppTec</t>
  </si>
  <si>
    <t>ARCH Venture Partners, Alexandria Venture Investments, Andreessen Horowitz, BlackRock, Canada Pension Plan Investment Board, Casdin Capital, Foresite Capital, Google Ventures, HOF Capital, SoftBank Vision Fund, T. Rowe Price, Temasek Holdings, Third Rock Ventures, Two Sigma Ventures</t>
  </si>
  <si>
    <t>Miro</t>
  </si>
  <si>
    <t>https://miro.com</t>
  </si>
  <si>
    <t>https://www.crunchbase.com/organization/mirohq</t>
  </si>
  <si>
    <t>RealtimeBoard, Inc. dba Miro</t>
  </si>
  <si>
    <t>Miro is a visual collaboration platform that provides an intuitive, engaging, and in-person collaboration experience for every team.</t>
  </si>
  <si>
    <t>AltaIR Capital, Andrew Izyumov, Bas Godska</t>
  </si>
  <si>
    <t>Accel, AltaIR Capital</t>
  </si>
  <si>
    <t>Accel, Bradley Horowitz, ICONIQ Growth</t>
  </si>
  <si>
    <t>Accel, Atlassian, Dragoneer Investment Group, GIC, ICONIQ Growth, Julien Codorniou, Salesforce Ventures, TCV</t>
  </si>
  <si>
    <t>Deel</t>
  </si>
  <si>
    <t>https://www.deel.com</t>
  </si>
  <si>
    <t>https://www.crunchbase.com/organization/deel</t>
  </si>
  <si>
    <t>Deel, Inc.</t>
  </si>
  <si>
    <t>Deel is a payroll and compliance platform that provides employees and contractors with hiring, HR, and payroll services.</t>
  </si>
  <si>
    <t>Alexandre Scialom, AltaIR Capital, Avichal Garg, Cem Garih, Daniel Gross, Elad Gil, Esas Ventures, Fresh Ventures, Incisive Ventures, Justin Mateen, La Famiglia, Pierre Bi, Quiet Capital, Recursive Ventures, Soma Capital, Weekend Fund, Y Combinator</t>
  </si>
  <si>
    <t>Andreessen Horowitz, Firebolt Ventures, Rex Salisbury, SVA</t>
  </si>
  <si>
    <t>Alexis Ohanian, Ben Lang, John Zimmer, Nat Friedman, Ryan Petersen, Spark Capital, William Hockey, Worklife, Y Combinator</t>
  </si>
  <si>
    <t>Andreessen Horowitz, Anthony Schiller, Cem Garih, Dara Khosrowshahi, Jeffrey Katzenberg, Jeffrey Wilke, Lachy Groom, Nick Raushenbush, Roosh Ventures, Spark Capital, Y Combinator Continuity Fund</t>
  </si>
  <si>
    <t>Altimeter Capital, Andreessen Horowitz, Coatue, Counterpart Advisors, Darian Shirazi, Four Cities Capital, Green Bay Ventures, Neo, Spark Capital, Terrance McArthur, Vinay Hiremath, Y Combinator Continuity Fund</t>
  </si>
  <si>
    <t>Labelbox</t>
  </si>
  <si>
    <t>https://labelbox.com</t>
  </si>
  <si>
    <t>https://www.crunchbase.com/organization/labelbox</t>
  </si>
  <si>
    <t>Labelbox,  Inc.</t>
  </si>
  <si>
    <t>Labelbox is a data-centric AI platform for building intelligent applications.</t>
  </si>
  <si>
    <t>First Round Capital, Gradient Ventures, Kleiner Perkins</t>
  </si>
  <si>
    <t>First Round Capital, Gradient Ventures, Kleiner Perkins, Sumon Sadhu</t>
  </si>
  <si>
    <t>Andreessen Horowitz, First Round Capital, Gradient Ventures, Kleiner Perkins</t>
  </si>
  <si>
    <t>Andreessen Horowitz, B Capital, Catherine Wood, First Round Capital, Gradient Ventures, Kleiner Perkins, Tau Ventures, Titan Capital</t>
  </si>
  <si>
    <t>Andreessen Horowitz, B Capital, Catherine Wood, Databricks Ventures, Snowpoint Ventures, SoftBank Vision Fund</t>
  </si>
  <si>
    <t>HighRadius</t>
  </si>
  <si>
    <t>https://www.highradius.com</t>
  </si>
  <si>
    <t>https://www.crunchbase.com/organization/highradius</t>
  </si>
  <si>
    <t>HighRadius Corporation</t>
  </si>
  <si>
    <t>HighRadius is a SaaS company that develops an artificial intelligence-based order-to-cash and treasury management software.</t>
  </si>
  <si>
    <t>Susquehanna Growth Equity</t>
  </si>
  <si>
    <t>Citi Ventures, ICONIQ Growth, Susquehanna Growth Equity</t>
  </si>
  <si>
    <t>Citi Ventures, Craig Tooey, D1 Capital Partners, Frank Slootman, Howie Liu, ICONIQ Growth, Michael Scarpelli, Susquehanna Growth Equity, Tiger Global Management</t>
  </si>
  <si>
    <t>Public</t>
  </si>
  <si>
    <t>https://public.com</t>
  </si>
  <si>
    <t>https://www.crunchbase.com/organization/publicdotcom</t>
  </si>
  <si>
    <t>Public Holdings, Inc.</t>
  </si>
  <si>
    <t>Public.com is the fractional investing platform where members build modern portfolios of stocks &amp; ETFs, crypto &amp; NFTs, art &amp; collectibles.</t>
  </si>
  <si>
    <t>Greycroft</t>
  </si>
  <si>
    <t>Accel, Advancit Capital, Greycroft</t>
  </si>
  <si>
    <t>Accel, Advancit Capital, Alexander Bechelli, Ambridge Capital, Casey Neistat, Counterpart Advisors, Dreamers VC, Greycroft, JJ Watt, Jonathan Weiner, Keisuke Honda, LionTree, Morgan DeBaun, PLG Ventures, Ron Zori, Scott Belsky, Sophia Amoruso, Will Smith</t>
  </si>
  <si>
    <t>Accel, Advancit Capital, Bossanova Investimentos, Greycroft, Lakestar, MANTIS Venture Capital, Richard Parsons, Tony Hawk</t>
  </si>
  <si>
    <t>Accel, Aglaé Ventures, All Blue Capital, Andreas Penna, Austin Hankwitz, Counterpart Advisors, Dreamers VC, Greycroft, Inspired Capital Partners, Intuition Capital, Lakestar, MANTIS Venture Capital, Mark Ladd, Philip DeFranco, Tiger Global Management, Vine Ventures</t>
  </si>
  <si>
    <t>Fazz</t>
  </si>
  <si>
    <t>https://fazz.com</t>
  </si>
  <si>
    <t>https://www.crunchbase.com/organization/fazz-financial</t>
  </si>
  <si>
    <t>FAZZ, Inc.</t>
  </si>
  <si>
    <t>Fazz enables businesses to send and receive payments, grow their capital, and get funding.</t>
  </si>
  <si>
    <t>Partech, Y Combinator</t>
  </si>
  <si>
    <t>AC Ventures, Brad Flora, DST Global, Gustaf Alstromer, Immad Akhund, Insignia Ventures Partners, Liquid 2 Ventures, MAGIC Fund, MDI Ventures, Michael Seibel, Paul Buchheit, Quiet Capital, Tiger Global Management, Vertex Ventures, Y Combinator</t>
  </si>
  <si>
    <t>B Capital, BRI Ventures, DST Global, Insignia Ventures Partners, Liquid 2 Ventures, Quiet Capital, Tiger Global Management, Y Combinator</t>
  </si>
  <si>
    <t>B Capital, DST Global, EDBI, Hans Tung, Insignia Ventures Partners, InterVest, Michael Seibel, Tiger Global Management, llham</t>
  </si>
  <si>
    <t>Notion</t>
  </si>
  <si>
    <t>https://www.notion.so</t>
  </si>
  <si>
    <t>https://www.crunchbase.com/organization/notion-so</t>
  </si>
  <si>
    <t>Notion Labs Inc.</t>
  </si>
  <si>
    <t>Notion is a note-taking and collaboration application for tasks, wikis, and databases.</t>
  </si>
  <si>
    <t>A.Capital Ventures, Aydin Senkut, Daniel Gross, Elad Gil, Josh Kopelman, Lachy Groom, Ling Wong, Luigi Bajetti, Next Play Ventures, Offline Ventures, Ram Shriram, Section Partners</t>
  </si>
  <si>
    <t>Bossanova Investimentos, ICONIQ Growth, Index Ventures, Octave, TGM ventures, Verdure Capital Management</t>
  </si>
  <si>
    <t>Coatue, Sequoia Capital, Shine Capital</t>
  </si>
  <si>
    <t>Fireblocks</t>
  </si>
  <si>
    <t>https://www.fireblocks.com</t>
  </si>
  <si>
    <t>https://www.crunchbase.com/organization/fireblocks</t>
  </si>
  <si>
    <t>Fireblocks Inc.</t>
  </si>
  <si>
    <t>Fireblocks is a blockchain security service provider for moving, storing, and issuing digital assets.</t>
  </si>
  <si>
    <t>Cyberstarts, Eight Roads Ventures, MState - Not Making New Investments, Swisscom Ventures, Tenaya Capital</t>
  </si>
  <si>
    <t>Cedar Hill Holdings, Cyberstarts, Digital Currency Group, Galaxy Digital, Paradigm, Swisscom, Tenaya Capital</t>
  </si>
  <si>
    <t>BNY Mellon, Buck Stash, Coatue, Cyberstarts, Galaxy Digital, Paradigm, Ribbit Capital, Silicon Valley Bank, Stripes, Swisscom Ventures, Tenaya Capital</t>
  </si>
  <si>
    <t>BNY Mellon, Coatue, DRW Venture Capital, SCB 10X, SVB Capital, Sequoia Capital, Spark Capital, Stripes</t>
  </si>
  <si>
    <t>Altimeter Capital, BAM Elevate, Canapi Ventures, CapitalG, D1 Capital Partners, General Atlantic, ICONIQ Growth, Iconiq Strategic Partners, Index Ventures, Mammoth with ThinkHR, ParaFi Capital, Sequoia Capital, Spark Capital</t>
  </si>
  <si>
    <t>Mural</t>
  </si>
  <si>
    <t>https://www.mural.co</t>
  </si>
  <si>
    <t>https://www.crunchbase.com/organization/mural-ly</t>
  </si>
  <si>
    <t>Tactivos Inc</t>
  </si>
  <si>
    <t>Mural is a collaborative intelligence company generating effective ideation, innovation, alignment, and team building.</t>
  </si>
  <si>
    <t>500 Global, Alta Ventures Mexico, Intel Capital, NXTP Ventures</t>
  </si>
  <si>
    <t>Bossanova Investimentos, Endeavor Catalyst, Gradient Ventures, Radian Capital</t>
  </si>
  <si>
    <t>Allison Pickens, Bill Veghte, Gradient Ventures, Insight Partners, Ryan Smith, Slack Fund, Tiger Global Management, WiL (World Innovation Lab)</t>
  </si>
  <si>
    <t>Gradient Ventures, Insight Partners, Tiger Global Management</t>
  </si>
  <si>
    <t>Life House</t>
  </si>
  <si>
    <t>https://www.life-house.com/</t>
  </si>
  <si>
    <t>https://www.crunchbase.com/organization/the-life-house-group</t>
  </si>
  <si>
    <t>Life House Software Corporation, Inc.</t>
  </si>
  <si>
    <t>Life House is a vertically integrated hotel software and management platform on the mission to make hotels operationally autonomous.</t>
  </si>
  <si>
    <t>Comcast Ventures, Global Founders Capital, Henley Investment, Trinity Ventures</t>
  </si>
  <si>
    <t>Ashton Kutcher, Comcast Ventures, David Hamamoto, Global Founders Capital, JLL Spark, Jim Ketai, Sound Ventures, Thayer Ventures, Tiger Global Management, Trinity Ventures</t>
  </si>
  <si>
    <t>Alumni Ventures, Cooley, Derive Ventures, Inovia Capital, JLL Spark, KAYAK, KRV Capital, LP, Sound Ventures, Thayer Ventures, Tiger Global Management, Trinity Ventures</t>
  </si>
  <si>
    <t>Popmenu</t>
  </si>
  <si>
    <t>https://get.popmenu.com</t>
  </si>
  <si>
    <t>https://www.crunchbase.com/organization/popmenu</t>
  </si>
  <si>
    <t>Popmenu, Inc.</t>
  </si>
  <si>
    <t>Popmenu is a SaaS company that helps restaurants turn their menu into a customer conversion engine.</t>
  </si>
  <si>
    <t>Base10 Partners, Felicis</t>
  </si>
  <si>
    <t>Base10 Partners, Bedrock, Chapter One Ventures, Felicis, MANTIS Venture Capital</t>
  </si>
  <si>
    <t>Base10 Partners, Bedrock, Felicis, Salesforce Ventures, Tiger Global Management</t>
  </si>
  <si>
    <t>Salt Security</t>
  </si>
  <si>
    <t>https://salt.security</t>
  </si>
  <si>
    <t>https://www.crunchbase.com/organization/saltsecurity</t>
  </si>
  <si>
    <t>Salt Security, Inc.</t>
  </si>
  <si>
    <t>Salt Security provides an API protection platform designed to prevent attacks by leveraging machine learning and AI.</t>
  </si>
  <si>
    <t>FoundersX Ventures, Y Combinator</t>
  </si>
  <si>
    <t>Ayala (Aya) Peterburg, Bossanova Investimentos, Haim Sadger, Marius Nacht, René Bonvanie, Tenaya Capital</t>
  </si>
  <si>
    <t>S Capital, Sequoia Capital, Tenaya Capital, Y Combinator</t>
  </si>
  <si>
    <t>Advent Technologies, Alkeon Capital, DFJ Growth, S Capital, Sequoia Capital, Tenaya Capital, Y Combinator</t>
  </si>
  <si>
    <t>Advent International, Alkeon Capital, CapitalG, DFJ Growth, S Capital, Sequoia Capital, Tenaya Capital, Y Combinator</t>
  </si>
  <si>
    <t>Spring Health</t>
  </si>
  <si>
    <t>https://www.springhealth.com</t>
  </si>
  <si>
    <t>https://www.crunchbase.com/organization/spring-care</t>
  </si>
  <si>
    <t>Spring Care, Inc</t>
  </si>
  <si>
    <t>Spring Health provides mental health solution for employers and health plans.</t>
  </si>
  <si>
    <t>AlleyCorp, North Sound Ventures, RRE Ventures, Rough Draft Ventures, Saddlefire Ventures, The William K. Warren Foundation</t>
  </si>
  <si>
    <t>Equinox Fitness, Northzone, True Capital Management</t>
  </si>
  <si>
    <t>Able Partners, Breanna Stewart, Crew Capital, GingerBread Capital, Kyle Lowry, Northzone, Operator Partners, Rethink Impact, SemperVirens Venture Capital, The William K. Warren Foundation, Tiger Global Management, True Capital Management, Work-Bench</t>
  </si>
  <si>
    <t>Able Partners, Empede Capital, Guardian Life, Kinnevik, Northzone, RRE Ventures, Rethink Impact, SemperVirens Venture Capital, The William K. Warren Foundation, Tiger Global Management, True Capital Management, Work-Bench</t>
  </si>
  <si>
    <t>Radar</t>
  </si>
  <si>
    <t>https://radar.io</t>
  </si>
  <si>
    <t>https://www.crunchbase.com/organization/radar-3</t>
  </si>
  <si>
    <t>Radar Labs, Inc.</t>
  </si>
  <si>
    <t>Radar is a location data infrastructure platform that helps growth and product teams to build location-aware app experiences.</t>
  </si>
  <si>
    <t>Accel, Heavybit, Scott Belsky, Two Sigma Ventures</t>
  </si>
  <si>
    <t>Accel, Bedrock, Heavybit, Nat Turner, PrimeSet, Two Sigma Ventures, Zach Weinberg</t>
  </si>
  <si>
    <t>Accel, Heavybit, Insight Partners, Two Sigma Ventures</t>
  </si>
  <si>
    <t>Astranis</t>
  </si>
  <si>
    <t>http://www.astranis.com</t>
  </si>
  <si>
    <t>https://www.crunchbase.com/organization/astranis</t>
  </si>
  <si>
    <t>Astranis Space Technologies Corp.</t>
  </si>
  <si>
    <t>Astranis is a space startup that builds small and low-cost telecommunications satellites to provide internet access in remote regions.</t>
  </si>
  <si>
    <t>David Beyer, Felicis, Fifty Years, Garage Capital, Jaan Tallinn, John Wolthuis, Jude Gomila, Lars Rasmussen, Matt Kraning, Vlad Tenev</t>
  </si>
  <si>
    <t>AME Cloud Ventures, BoxGroup, Brainchild Holdings, CSC Upshot, Cherubic Ventures, David Hodge, Felicis, Fifty Years, Haystack, Jaan Tallinn, Lars Rasmussen, Lux Capital, Matt Bellamy, Rayyan Islam, Refactor Capital, Rising Tide, S2 Capital, Samvit Ramadurgam, Soma Capital, UpHonest Capital, Wei Guo, Y Combinator</t>
  </si>
  <si>
    <t>Andreessen Horowitz, Fifty Years, Indicator Fund, Refactor Capital, Y Combinator</t>
  </si>
  <si>
    <t>Andreessen Horowitz, Cantos, Fifty Years, Harpoon, Industry Ventures, Page One Ventures, Refactor Capital, Venrock, Y Combinator</t>
  </si>
  <si>
    <t>AME Cloud Ventures, Andreessen Horowitz, Baillie Gifford, BlackRock, Fidelity, Fifty Years, Harpoon, Indicator Fund, Industry Ventures, Jaan Tallinn, Jeff Dean, Jude Gomila, Koch Industries, Monashee Investment Management, Refactor Capital, Rising Tide, Sahin Boydas, Soma Capital, Uncorrelated Ventures, Venrock</t>
  </si>
  <si>
    <t>Carrot Fertility</t>
  </si>
  <si>
    <t>http://carrotfertility.com/</t>
  </si>
  <si>
    <t>https://www.crunchbase.com/organization/carrot-fertility</t>
  </si>
  <si>
    <t>Carrot Fertility, Inc.</t>
  </si>
  <si>
    <t>Carrot Fertility is a fertility healthcare company for employers and health plans.</t>
  </si>
  <si>
    <t>Aurum Partners, CRV, Human Capital, Maven Ventures</t>
  </si>
  <si>
    <t>CRV, F-Prime Capital, Maven Ventures, Precursor Ventures, U.S. Venture Partners, Uncork Capital</t>
  </si>
  <si>
    <t>CRV, F-Prime Capital, OrbiMed, Silicon Valley Bank, Tiger Global Management, U.S. Venture Partners</t>
  </si>
  <si>
    <t>Sidecar Health</t>
  </si>
  <si>
    <t>https://sidecarhealth.com</t>
  </si>
  <si>
    <t>https://www.crunchbase.com/organization/sidecar-health</t>
  </si>
  <si>
    <t>Sidecar Health Insurance Solutions, LLC.</t>
  </si>
  <si>
    <t>Sidecar Health is an insurtech company that offers a health insurance platform.</t>
  </si>
  <si>
    <t>Anne Wojcicki, Cathay Innovation, Comcast Ventures, GreatPoint Ventures, Kauffman Fellows, Morpheus Ventures</t>
  </si>
  <si>
    <t>Alpha Edison, Bond, Cathay Innovation, Drive Capital, GreatPoint Ventures, Menlo Ventures, Tiger Global Management</t>
  </si>
  <si>
    <t>Vise</t>
  </si>
  <si>
    <t>https://vise.com</t>
  </si>
  <si>
    <t>https://www.crunchbase.com/organization/vise-ai</t>
  </si>
  <si>
    <t>Vise, Inc.</t>
  </si>
  <si>
    <t>Vise is an AI-driven investment management platform for financial advisors.</t>
  </si>
  <si>
    <t>Adrian Aoun, Benjamin Ling, Contrary, Delian Asparouhov, Dorm Room Fund, Founders Fund, Great Oaks Venture Capital, Jon Xu, Kevin Liu, Kingsley Advani, Lachy Groom, Nat Turner, S2 Capital, Sequoia Capital, Spearhead, Steve Chen, The MBA Fund, Zach Weinberg</t>
  </si>
  <si>
    <t>10X Capital, Arrive, Bling Capital, Founders Fund, Great Oaks Venture Capital, Human Capital, Jon Xu, Lachy Groom, Sequoia Capital, Steve Chen, Ullas Naik</t>
  </si>
  <si>
    <t>Allen &amp; Company, Electric Feel Ventures, Founders Fund, Greenoaks, Michael Ovitz, Nikesh Arora, Sequoia Capital</t>
  </si>
  <si>
    <t>Ethos VC, GE32 Capital, Human Capital, Ribbit Capital, Sequoia Capital, TQ Ventures, northstar.vc</t>
  </si>
  <si>
    <t>Stord</t>
  </si>
  <si>
    <t>http://www.stord.com</t>
  </si>
  <si>
    <t>https://www.crunchbase.com/organization/stord</t>
  </si>
  <si>
    <t>STORD, Inc.</t>
  </si>
  <si>
    <t>Stord provides cloud supply chain services to brands that seek visibility and control over their inventory.</t>
  </si>
  <si>
    <t>Christopher Klaus, Dynamo, Engage, Revolution, Revolution’s Rise of the Rest Seed Fund, Susa Ventures, Tech Square Ventures</t>
  </si>
  <si>
    <t>Dynamo, Kleiner Perkins, Service Provider Capital, Susa Ventures, Tom Noonan</t>
  </si>
  <si>
    <t>B Capital, BoxGroup, Dynamo, Founders Fund, Good Friends, Kleiner Perkins, Ryan Petersen, Susa Ventures</t>
  </si>
  <si>
    <t>Bond, Dynamo, Founders Fund, Lineage Logistics, Salesforce Ventures, Susa Ventures</t>
  </si>
  <si>
    <t>Bond, BoxGroup, Carlos Cashman, D1 Capital Partners, Founders Fund, Kleiner Perkins, Lux Capital, Max Mullen, Michael G. Rubin, Palm Tree Crew Investments, Susa Ventures, Will Gaybrick, northstar.vc</t>
  </si>
  <si>
    <t>Teya</t>
  </si>
  <si>
    <t>https://www.teya.com</t>
  </si>
  <si>
    <t>https://www.crunchbase.com/organization/teya-34fe</t>
  </si>
  <si>
    <t>Teya Services Ltd.</t>
  </si>
  <si>
    <t>Teya builds tools for SMBs to unlock hassle-free payments, better business management, new and returning customers, all on fair terms.</t>
  </si>
  <si>
    <t>LTS Investments, Madrone Capital Partners, Ribbit Capital</t>
  </si>
  <si>
    <t>Exor Ventures, Tiger Global Management</t>
  </si>
  <si>
    <t>Base Partners, Durable Capital Partners, HOF Capital, Lone Pine Capital, Tiger Global Management, Untitled Investments, Vetamer, Volpe Capital</t>
  </si>
  <si>
    <t>Shogun</t>
  </si>
  <si>
    <t>https://getshogun.com</t>
  </si>
  <si>
    <t>https://www.crunchbase.com/organization/shogun</t>
  </si>
  <si>
    <t>Shogun Labs, Inc.</t>
  </si>
  <si>
    <t>Shogun is an E-commerce platform that helps brands create unique buying experiences and optimize their online stores.</t>
  </si>
  <si>
    <t>FundersClub, Pioneer Fund, Y Combinator</t>
  </si>
  <si>
    <t>Initialized Capital, Pioneer Fund, VMG Partners, Y Combinator</t>
  </si>
  <si>
    <t>Accel, Alex O'Byrne, Brian Grady, Bryant Chou, Initialized Capital, John Surdakowski, Mark Lavelle, Mark Lenhard, Romain Lapeyre, VMG Partners, Y Combinator</t>
  </si>
  <si>
    <t>Accel, Initialized Capital, Insight Partners, VMG Partners</t>
  </si>
  <si>
    <t>Boulevard</t>
  </si>
  <si>
    <t>https://joinblvd.com/</t>
  </si>
  <si>
    <t>https://www.crunchbase.com/organization/boulevard-3</t>
  </si>
  <si>
    <t>Boulevard Labs Inc.</t>
  </si>
  <si>
    <t>Boulevard is a business management platform developed to help streamline the operations of appointment-based businesses.</t>
  </si>
  <si>
    <t>Luma Launch</t>
  </si>
  <si>
    <t>Bonfire Ventures</t>
  </si>
  <si>
    <t>Bonfire Ventures, BoxGroup, Connor Theilmann, Index Ventures, Ludlow Ventures, Luma Launch</t>
  </si>
  <si>
    <t>Bonfire Ventures, BoxGroup, Index Ventures, Ludlow Ventures, Nick Candito, Toba Capital, VMG Partners</t>
  </si>
  <si>
    <t>Bonfire Ventures, BoxGroup, Index Ventures, Point72 Ventures, Toba Capital, VMG Partners</t>
  </si>
  <si>
    <t>ActiveCampaign</t>
  </si>
  <si>
    <t>http://www.activecampaign.com</t>
  </si>
  <si>
    <t>https://www.crunchbase.com/organization/activecampaign</t>
  </si>
  <si>
    <t>ActiveCampaign, LLC.</t>
  </si>
  <si>
    <t>ActiveCampaign specializes in email marketing, transactional email, marketing automation, and sales automation.</t>
  </si>
  <si>
    <t>Silversmith Capital Partners</t>
  </si>
  <si>
    <t>Silversmith Capital Partners, Susquehanna Growth Equity</t>
  </si>
  <si>
    <t>Dragoneer Investment Group, Silversmith Capital Partners, Susquehanna Growth Equity, Tiger Global Management</t>
  </si>
  <si>
    <t>Anyscale</t>
  </si>
  <si>
    <t>https://anyscale.com</t>
  </si>
  <si>
    <t>https://www.crunchbase.com/organization/anyscale</t>
  </si>
  <si>
    <t>Anyscale, Inc.</t>
  </si>
  <si>
    <t>Anyscale accelerates the development and productionization of any AI app, on any cloud, at any scale.</t>
  </si>
  <si>
    <t>11.2 Capital, Amplify Partners, Andreessen Horowitz, Ant Group, Dwight Crow, Intel Capital, New Enterprise Associates, The House Fund</t>
  </si>
  <si>
    <t>Andreessen Horowitz, Foundation Capital, Intel Capital, New Enterprise Associates</t>
  </si>
  <si>
    <t>Addition, Andreessen Horowitz, Foundation Capital, Intel Capital, New Enterprise Associates</t>
  </si>
  <si>
    <t>Sleeper</t>
  </si>
  <si>
    <t>https://sleeper.com</t>
  </si>
  <si>
    <t>https://www.crunchbase.com/organization/sleeper</t>
  </si>
  <si>
    <t>Blitz Studios, Inc.</t>
  </si>
  <si>
    <t>Sleeper is a sports platform intended for fantasy leagues and eSports.</t>
  </si>
  <si>
    <t>Baron Davis, Expa, General Catalyst, Kevin Durant, Rich Kleiman</t>
  </si>
  <si>
    <t>Andreessen Horowitz, Baron Davis, Birchmere Ventures, General Catalyst, JuJu Smith-Schuster, Kevin Lin, Rainfall Ventures, Rosalyn Gold Onwude</t>
  </si>
  <si>
    <t>Andreessen Horowitz, Baron Davis, Byron Jones, General Catalyst, Kevin Durant, Kevin Lin, Klay Thompson, Rich Kleiman, Rosalyn Gold Onwude, Shane Battier, Sterling.VC, Telstra Ventures, Tim Chen</t>
  </si>
  <si>
    <t>Shopmonkey</t>
  </si>
  <si>
    <t>http://www.shopmonkey.io</t>
  </si>
  <si>
    <t>https://www.crunchbase.com/organization/shopmonkey-io</t>
  </si>
  <si>
    <t>Shopmonkey Inc.</t>
  </si>
  <si>
    <t>Shopmonkey provides a process management software designed for auto repair shops.</t>
  </si>
  <si>
    <t>Connor Theilmann, Headline, I2BF Global Ventures, Index Ventures</t>
  </si>
  <si>
    <t>Bessemer Venture Partners, Headline, I2BF Global Ventures, Index Ventures</t>
  </si>
  <si>
    <t>Aurum Partners, Bessemer Venture Partners, Headline, I2BF Global Ventures, ICONIQ Growth, Index Ventures</t>
  </si>
  <si>
    <t>Modern Health</t>
  </si>
  <si>
    <t>https://www.modernhealth.com</t>
  </si>
  <si>
    <t>https://www.crunchbase.com/organization/modern-health</t>
  </si>
  <si>
    <t>Modern Life, Inc.</t>
  </si>
  <si>
    <t>Modern Health is a mental well-being platform for companies offering therapy, coaching, and self-guided courses.</t>
  </si>
  <si>
    <t>Afore Capital, Brad Flora, C3 Ventures, Kevin Moore, MGV, Merus Capital, Precursor Ventures, Social Capital, Y Combinator</t>
  </si>
  <si>
    <t>Afore Capital, Jared Leto, Kleiner Perkins, Y Combinator</t>
  </si>
  <si>
    <t>Afore Capital, Founders Fund, John Doerr, Kleiner Perkins, Zachary Hargreaves</t>
  </si>
  <si>
    <t>01 Advisors, Afore Capital, Battery Ventures, Counterpart Advisors, Felicis, Founders Fund, Frederic Kerrest, Kleiner Perkins, Necessary Ventures</t>
  </si>
  <si>
    <t>01 Advisors, Battery Ventures, Felicis, Founders Fund, Kleiner Perkins, Lachy Groom</t>
  </si>
  <si>
    <t>Tempo</t>
  </si>
  <si>
    <t>https://www.tempo.fit</t>
  </si>
  <si>
    <t>https://www.crunchbase.com/organization/trainwithpivot</t>
  </si>
  <si>
    <t>CoreTech Fitness, Co.</t>
  </si>
  <si>
    <t>Tempo is a home fitness platform, combining equipment, training guidance, and social motivation with 3D sensors and artificial intelligence.</t>
  </si>
  <si>
    <t>Khosla Ventures, SignalFire, Y Combinator</t>
  </si>
  <si>
    <t>Bling Capital, Bradley Horowitz, DCM Ventures, Founders Fund, Khosla Ventures, SignalFire, Y Combinator</t>
  </si>
  <si>
    <t>Bling Capital, DCM Ventures, Founders Fund, General Catalyst, Norwest Venture Partners, SignalFire, Y Combinator</t>
  </si>
  <si>
    <t>Bling Capital, DCM Ventures, General Catalyst, Norwest Venture Partners, SoftBank Vision Fund, Steadfast Capital</t>
  </si>
  <si>
    <t>CyCognito</t>
  </si>
  <si>
    <t>https://www.cycognito.com</t>
  </si>
  <si>
    <t>https://www.crunchbase.com/organization/cycognito</t>
  </si>
  <si>
    <t>CyCognito Inc.</t>
  </si>
  <si>
    <t>CyCognito is an external cyber risk management platform that is fully-automated &amp; highly scalable, driven to create positive business impact</t>
  </si>
  <si>
    <t>Dan Scheinman, Sorenson Capital, UpWest</t>
  </si>
  <si>
    <t>Cyber Mentor Fund, Dan Scheinman, John Thompson, Lightspeed Venture Partners, Sorenson Capital, UpWest</t>
  </si>
  <si>
    <t>Accel, Lightspeed Venture Partners, Sorenson Capital, UpWest</t>
  </si>
  <si>
    <t>Accel, Dan Scheinman, Geodesic Capital, Harpoon, Heritage Group, Kli Capital, Lightspeed Venture Partners, Sorenson Ventures, The Westly Group, Thomvest Ventures, UpWest</t>
  </si>
  <si>
    <t>Deliverect</t>
  </si>
  <si>
    <t>https://deliverect.com</t>
  </si>
  <si>
    <t>https://www.crunchbase.com/organization/deliverect</t>
  </si>
  <si>
    <t>Deliverect NV</t>
  </si>
  <si>
    <t>Deliverect integrates online orders from food delivery channels into restaurants’ POS to improve their operational flow.</t>
  </si>
  <si>
    <t>Newion, SmartFin</t>
  </si>
  <si>
    <t>Newion, OMERS Ventures, SmartFin</t>
  </si>
  <si>
    <t>DST Global, Jan Hollez, Jelte Vrijhoef, Jerome Laredo, Newion, OMERS Ventures, SmartFin, Zhong Xu</t>
  </si>
  <si>
    <t>Alkeon Capital, Coatue, DST Global, Newion, OMERS Ventures, Redpoint eventures, SmartFin</t>
  </si>
  <si>
    <t>Material Bank</t>
  </si>
  <si>
    <t>https://www.materialbank.com</t>
  </si>
  <si>
    <t>https://www.crunchbase.com/organization/material-bank</t>
  </si>
  <si>
    <t>Material Bank provides sample materials for design professionals and brands in the architecture and design industry.</t>
  </si>
  <si>
    <t>Burch Creative Capital, Jaws Ventures</t>
  </si>
  <si>
    <t>Bain Capital Ventures, Jaws Ventures, Raine Ventures</t>
  </si>
  <si>
    <t>Annox Capital, Bain Capital Ventures, Bond, Connexa Capital, Durable Capital Partners, General Catalyst, IPD Capital, Lead Edge Capital, Raine Ventures</t>
  </si>
  <si>
    <t>9Yards Capital, Bain Capital Ventures, Bond, Brookfield Growth, Durable Capital Partners, Echo Street Capital, Fifth Wall, General Catalyst, Lead Edge Capital, RXR Realty, Raine Ventures, SoftBank Vision Fund</t>
  </si>
  <si>
    <t>Wise Systems</t>
  </si>
  <si>
    <t>http://www.wisesystems.com</t>
  </si>
  <si>
    <t>https://www.crunchbase.com/organization/wise-systems</t>
  </si>
  <si>
    <t>Wise Systems, Inc.</t>
  </si>
  <si>
    <t>Wise Systems' autonomous dispatch and routing software uses AI to improve fleet efficiency and customer service for last-mile operations.</t>
  </si>
  <si>
    <t>Bantam Group, Right Side Capital Management, Techstars</t>
  </si>
  <si>
    <t>Fontinalis Partners, Gradient Ventures, Neoteny, Prologis Ventures, The E14 Fund, Trucks Venture Capital</t>
  </si>
  <si>
    <t>Gradient Ventures, Malek Meslemani, Prologis Ventures, The E14 Fund, Valo Ventures</t>
  </si>
  <si>
    <t>Gradient Ventures, Gutbrain Ventures, Prologis Ventures, Section 32, Tiger Global Management, Valo Ventures</t>
  </si>
  <si>
    <t>BlockFi</t>
  </si>
  <si>
    <t>https://blockfi.com</t>
  </si>
  <si>
    <t>https://www.crunchbase.com/organization/blockfi-inc</t>
  </si>
  <si>
    <t>BlockFi, Inc.</t>
  </si>
  <si>
    <t>BlockFi develops a blockchain-driven wealth management platform for crypto investors.</t>
  </si>
  <si>
    <t>Alumni Ventures, Cadenza Ventures, ConSensys Ventures, ConsenSys Mesh, Fort Schuyler Ventures, Kenetic, Lumenary, Nelson Chu, PJC, Purple Arch Ventures, SoFi</t>
  </si>
  <si>
    <t>Akuna Capital, Avon Ventures, CMT Digital Ventures, ConSensys Ventures, Galaxy Digital, Morgan Creek Digital, PJC, Susquehanna, Valar Ventures, Winklevoss Capital</t>
  </si>
  <si>
    <t>Akuna Capital, Alumni Ventures, Arrington XRP Capital, Avon Ventures, CMT Digital Ventures, Castle Island Ventures, Hashkey Exchange, Kenetic, Morgan Creek Digital, PJC, Purple Arch Ventures, Valar Ventures, Winklevoss Capital</t>
  </si>
  <si>
    <t>Alumni Ventures, Avon Ventures, Bossanova Investimentos, CMT Digital Ventures, Castle Island Ventures, Ethos Family Office, Hashkey Exchange, Kenetic, Matthew Dellavedova, Michael Antonov, Morgan Creek Digital, Purple Arch Ventures, SCB 10X, Valar Ventures, Winklevoss Capital</t>
  </si>
  <si>
    <t>Akuna Capital, Bain Capital Ventures, Bill Silva Ventures, Bracket Capital, Breyer Capital, CMS Holdings, Castle Island Ventures, DST Global, Gaingels, Hudson River Trading, Jump Capital, Kenetic, Morgan Creek Digital, PJC, Pacific Century Group, ParaFi Capital, Paradigm, Pomp Investments, Susquehanna Government Products, The Venture Collective, Third Prime, Tiger Global Management, Valar Ventures, Valor Capital Group</t>
  </si>
  <si>
    <t>Alumni Ventures, Castor Ventures, Definitive Capital, Empede Capital, Investlink Holdings, John Fontein, Rose Park Advisors</t>
  </si>
  <si>
    <t>Lilt</t>
  </si>
  <si>
    <t>http://www.lilt.com/</t>
  </si>
  <si>
    <t>https://www.crunchbase.com/organization/lilt</t>
  </si>
  <si>
    <t>Lilt, Inc.</t>
  </si>
  <si>
    <t>Lilt is the leading AI solution for enterprise translation</t>
  </si>
  <si>
    <t>Redpoint, XSeed Capital, Zetta Venture Partners</t>
  </si>
  <si>
    <t>Redpoint, Sequoia Capital, XSeed Capital, Zetta Venture Partners</t>
  </si>
  <si>
    <t>In-Q-Tel, Intel Capital, Redpoint, Sequoia Capital, XSeed Capital, Zetta Venture Partners</t>
  </si>
  <si>
    <t>Clear Ventures, Four Rivers Group, Intel Capital, Redpoint, Sequoia Capital, Sorenson Capital, Wipro Ventures, XSeed Capital</t>
  </si>
  <si>
    <t>Addi</t>
  </si>
  <si>
    <t>https://co.addi.com</t>
  </si>
  <si>
    <t>https://www.crunchbase.com/organization/addi</t>
  </si>
  <si>
    <t>Adelante Soluciones Financieras SAS .</t>
  </si>
  <si>
    <t>Addi is a technology company that provides credit and banking solutions.</t>
  </si>
  <si>
    <t>Village Global</t>
  </si>
  <si>
    <t>AlleyCorp, Andreessen Horowitz, Monashees, Village Global</t>
  </si>
  <si>
    <t>Andreessen Horowitz, Monashees, Sinai Capital Partners, Village Global</t>
  </si>
  <si>
    <t>Andreessen Horowitz, Citius, Decart Ventures, Foundation Capital, Monashees, Quona Capital, Tom Stafford</t>
  </si>
  <si>
    <t>Andreessen Horowitz, GGV Capital, GIC, Monashees, SoftBank, Union Square Ventures</t>
  </si>
  <si>
    <t>Anyfin</t>
  </si>
  <si>
    <t>https://anyfin.com</t>
  </si>
  <si>
    <t>https://www.crunchbase.com/organization/anyfin</t>
  </si>
  <si>
    <t>Anyfin AB</t>
  </si>
  <si>
    <t>Anyfin - a smart finance app that empowers people to understand and improve their finances.</t>
  </si>
  <si>
    <t>Global Founders Capital</t>
  </si>
  <si>
    <t>Accel, Global Founders Capital, Northzone</t>
  </si>
  <si>
    <t>Accel, EQT Ventures, FinTech Collective, Global Founders Capital</t>
  </si>
  <si>
    <t>Accel, Augmentum Fintech, Capricorn Capital Partners, Citi Ventures, EQT Ventures, FinTech Collective, Northzone, Quadrille Capital</t>
  </si>
  <si>
    <t>Truework</t>
  </si>
  <si>
    <t>https://www.truework.com</t>
  </si>
  <si>
    <t>https://www.crunchbase.com/organization/truework</t>
  </si>
  <si>
    <t>Zethos, Inc.</t>
  </si>
  <si>
    <t>Truework is a one-stop platform that helps banks, lenders, and others verify income and employment.</t>
  </si>
  <si>
    <t>Auren Hoffman, David Thacker, Eduardo Vivas, Founder Collective, Heroic Ventures, Jack Groetzinger, Josh Buckley, Khosla Ventures, Kintan Brahmbhatt, Menlo Ventures, Ride Ventures, Sujay Tyle, Tod Sacerdoti, Tuesday Capital</t>
  </si>
  <si>
    <t>Founder Collective, Heroic Ventures, Khosla Ventures, Menlo Ventures, Sequoia Capital, Stanford University</t>
  </si>
  <si>
    <t>9Yards Capital, Activant Capital, American Express Ventures, Brian Rumao, Daniel Yanisse, Jeff Weiner, Khosla Ventures, Next Play Ventures, Sequoia Capital, TMD Ventures, Tom Gonser, Vipul Ved Prakash, WiL (World Innovation Lab), William Hockey</t>
  </si>
  <si>
    <t>Activant Capital, Four Rivers Group, G Squared, Human Capital, Indeed, Karman Ventures (fka Moving Capital), Khosla Ventures, Sequoia Capital, Transform Capital</t>
  </si>
  <si>
    <t>Q Bio</t>
  </si>
  <si>
    <t>http://q.bio</t>
  </si>
  <si>
    <t>https://www.crunchbase.com/organization/q-4</t>
  </si>
  <si>
    <t>On a mission to build the first Clinical Digital Twin Platform and make it accessible to everyone</t>
  </si>
  <si>
    <t>Andreessen Horowitz, Beast Ventures, Founders Fund, Jeffrey Kaditz, SciFi VC</t>
  </si>
  <si>
    <t>Andreessen Horowitz, Highbury Group, Khosla Ventures, Thirty Five Ventures</t>
  </si>
  <si>
    <t>Andreessen Horowitz, Beast Ventures, Founders Fund, Highbury Group, Khosla Ventures, SciFi VC, Thirty Five Ventures</t>
  </si>
  <si>
    <t>Misfits Market</t>
  </si>
  <si>
    <t>https://www.misfitsmarket.com/</t>
  </si>
  <si>
    <t>https://www.crunchbase.com/organization/misfits-market</t>
  </si>
  <si>
    <t>Misfits Market, Inc.</t>
  </si>
  <si>
    <t>Misfits Market provides a subscription box service for organically sourced produce.</t>
  </si>
  <si>
    <t>Blue Collective, Cem Garih, Esas Ventures, Greenoaks</t>
  </si>
  <si>
    <t>Alarko Ventures, Greenoaks, Jon Oringer, Sound Ventures, Third Kind Venture Capital, Valor Equity Partners</t>
  </si>
  <si>
    <t>Accel, D1 Capital Partners, Edward Lando, Greenoaks, Pareto Holdings, Quiet Capital, Sound Ventures, Third Kind Venture Capital, Valor Equity Partners</t>
  </si>
  <si>
    <t>Step</t>
  </si>
  <si>
    <t>https://step.com</t>
  </si>
  <si>
    <t>https://www.crunchbase.com/organization/step-c04b</t>
  </si>
  <si>
    <t>Step Mobile, Inc</t>
  </si>
  <si>
    <t>Step is a financial services company that builds mobile-based banking for teenagers.</t>
  </si>
  <si>
    <t>Collaborative Fund, Crosslink Capital, Sesame Ventures</t>
  </si>
  <si>
    <t>Collaborative Fund, Crosslink Capital, Dreamers VC, Jonah Goodhart, Kevin Gould, Matt Rutler, Nasir Jones, Noah Goodhart, Ronnie Lott, Sesame Ventures, Stripe, WndrCo</t>
  </si>
  <si>
    <t>Alex Rodriguez, Andre Iguodala, Charli D’Amelio, Coatue, Collaborative Fund, Crosslink Capital, Dreamers VC, Eli Manning, Firebolt Ventures, Josh Richards, Justin Timberlake, Kelvin Beachum Jr., Larry Fitzgerald, Stripe, The Chainsmokers</t>
  </si>
  <si>
    <t>Breyer Labs, BroadLight Capital, Charli D’Amelio, Coatue, Franklin Templeton, General Catalyst, Jared Leto, Jeffrey Katzenberg, Kombo Ventures, Smash Capital, Stephen Curry, Stripe, The Chainsmokers, Will Smith</t>
  </si>
  <si>
    <t>Vecna Robotics</t>
  </si>
  <si>
    <t>https://www.vecnarobotics.com/</t>
  </si>
  <si>
    <t>https://www.crunchbase.com/organization/vecna-robotics</t>
  </si>
  <si>
    <t>Vecna Robotics, Inc.</t>
  </si>
  <si>
    <t>Vecna Robotics offers Automated Material Handling, Hybrid Fulfillment, and Workflow Optimization solutions.</t>
  </si>
  <si>
    <t>Blackhorn Ventures, Drive Capital, Fontinalis Partners, Highland Capital Partners, Tectonic Ventures</t>
  </si>
  <si>
    <t>Blackhorn Ventures, Drive Capital, Fontinalis Partners, Highland Capital Partners, Impulse VC, Lineage Logistics, Proficio Capital Partners, Tectonic Ventures, Tiger Global Management</t>
  </si>
  <si>
    <t>Bevy</t>
  </si>
  <si>
    <t>http://bevy.com</t>
  </si>
  <si>
    <t>https://www.crunchbase.com/organization/bevy-a4a3</t>
  </si>
  <si>
    <t>Bevy Labs, Inc.</t>
  </si>
  <si>
    <t>Bevy is an enterprise-grade virtual conference and community events platform designed to build, grow, and scale global communities.</t>
  </si>
  <si>
    <t>Aaron Skonnard, Jared Smith, Ryan Smith, Steve Blank, Upfront Ventures</t>
  </si>
  <si>
    <t>Accel, Ryan Smith, Upfront Ventures</t>
  </si>
  <si>
    <t>Accel, Angela Benton, Arlan Hamilton, Baron Davis, Ben Galbraith, Benjamin Ball, Brandon Gayje, Corey Smith, Courtland Allen, Derek Ali, Eric Rea, Erica Kuhl, Guy Primus, Hamet Watt, Holly Firestone, James D White, James H. Lowry, Jason Mayden, Jewel Burks Solomon, Laura Nestler, LinkedIn, Mckeever Conwell, II, Michael Johnson, Natalie Fair, Olatunde Sobomehin, Omar Johnson, Paul Judge, Peggy Alford, Phin Mpofu, Reuben Ogbonna II, Ryan Smith, Samra Mekuria-Grillo, Semil Shah, Shana Sumers, Sidney Majalya, TD Lowe, Taj Ahmad-Eldridge, Tina Roth Eisenberg, Upfront Ventures, Vlad Magdalin, Willie Alford II</t>
  </si>
  <si>
    <t>IRL</t>
  </si>
  <si>
    <t>https://www.irl.com</t>
  </si>
  <si>
    <t>https://www.crunchbase.com/organization/irl-app</t>
  </si>
  <si>
    <t>Get Together, Inc.</t>
  </si>
  <si>
    <t>IRL is a social messaging app that allows the users to follow their friends, join groups they relate to, and chat.</t>
  </si>
  <si>
    <t>Sunil Paul</t>
  </si>
  <si>
    <t>Cyan Banister, Fort Ventures, Founders Fund, Goodwater Capital, Kleiner Perkins</t>
  </si>
  <si>
    <t>Convivialite Ventures, Cyan Banister, Floodgate, Founders Fund, Goodwater Capital, Mark Pincus, Raine Ventures</t>
  </si>
  <si>
    <t>Cyan Banister, Dragoneer Investment Group, Floodgate, Founders Fund, Goodwater Capital, SoftBank Vision Fund</t>
  </si>
  <si>
    <t>ITILITE</t>
  </si>
  <si>
    <t>http://www.itilite.com/</t>
  </si>
  <si>
    <t>https://www.crunchbase.com/organization/itilite</t>
  </si>
  <si>
    <t>ITILITE Technologies Private Limited.</t>
  </si>
  <si>
    <t>Corporate travel &amp; expense management platform that simplifies the travel booking process and helps save costs.</t>
  </si>
  <si>
    <t>Ashish Gupta, Matrix</t>
  </si>
  <si>
    <t>Ashish Gupta, Matrix Partners India, Vy Capital</t>
  </si>
  <si>
    <t>Dharana Capital, Matrix Partners India, Tenacity Ventures, Tiger Global Management</t>
  </si>
  <si>
    <t>H1.co</t>
  </si>
  <si>
    <t>https://www.h1.co</t>
  </si>
  <si>
    <t>https://www.crunchbase.com/organization/h1</t>
  </si>
  <si>
    <t>H1 Insights, Inc.</t>
  </si>
  <si>
    <t>H1 provides a health data platform to support the end-to-end therapeutic development process of medical companies and healthcare systems.</t>
  </si>
  <si>
    <t>Jeff Hammerbacher, Y Combinator</t>
  </si>
  <si>
    <t>Baron Davis Enterprises, ClearPoint Investment Partners, Jeff Hammerbacher, Liquid 2 Ventures, Menlo Ventures, Underscore VC, Y Combinator, dRx Capital</t>
  </si>
  <si>
    <t>IVP, Lead Edge Capital, Lux Capital, Menlo Ventures, Transformation Capital, Y Combinator, dRx Capital</t>
  </si>
  <si>
    <t>Altimeter Capital, Flex Capital, Goldman Sachs Asset Management, IVP, Lead Edge Capital, Lux Capital, Menlo Ventures, Transformation Capital, dRx Capital</t>
  </si>
  <si>
    <t>Crossbeam</t>
  </si>
  <si>
    <t>https://www.crossbeam.com</t>
  </si>
  <si>
    <t>https://www.crunchbase.com/organization/crossbeam</t>
  </si>
  <si>
    <t>Crossbeam, Inc.</t>
  </si>
  <si>
    <t>Crossbeam is a collaborative data platform that helps companies build more valuable partnerships.</t>
  </si>
  <si>
    <t>First Round Capital, Slack Fund, Uncork Capital, Village Global</t>
  </si>
  <si>
    <t>First Round Capital, FirstMark, HubSpot Ventures, Salesforce Ventures, Slack Fund, Tapestry VC, Uncork Capital</t>
  </si>
  <si>
    <t>Bob Wood, FirstMark, Okta Ventures, Partnership Leaders, Redpoint, Salesforce Ventures, Slack Fund, Uncork Capital</t>
  </si>
  <si>
    <t>Andreessen Horowitz, Blitzscaling Ventures, First Round Capital, FirstMark, GTMfund, HubSpot Ventures, Okta Ventures, Redpoint, Salesforce Ventures, Slack Fund, Tapestry VC, Uncork Capital</t>
  </si>
  <si>
    <t>Sunday</t>
  </si>
  <si>
    <t>https://www.getsunday.com</t>
  </si>
  <si>
    <t>https://www.crunchbase.com/organization/sunday-com</t>
  </si>
  <si>
    <t>This Land Inc.</t>
  </si>
  <si>
    <t>Sunday is a subscription lawn care service that provides nutrient and soil health plans for gardens and lawns.</t>
  </si>
  <si>
    <t>Bullish, Forerunner Ventures, Tusk Venture Partners</t>
  </si>
  <si>
    <t>Bullish, Evolution VC Partners, Forerunner Ventures, Tusk Venture Partners</t>
  </si>
  <si>
    <t>Forerunner Ventures, Plus Capital, Sequoia Capital, Tusk Venture Partners</t>
  </si>
  <si>
    <t>Bond, Forerunner Ventures, Sequoia Capital, Tusk Venture Partners</t>
  </si>
  <si>
    <t>Otrium</t>
  </si>
  <si>
    <t>https://www.otrium.com/</t>
  </si>
  <si>
    <t>https://www.crunchbase.com/organization/otrium-4</t>
  </si>
  <si>
    <t>Otrium B.V.</t>
  </si>
  <si>
    <t>Otrium is an online fashion outlet marketplace which tech-enables designer brands to turn unsold inventory into an opportunity,</t>
  </si>
  <si>
    <t>Keadyn</t>
  </si>
  <si>
    <t>Eight Roads Ventures, Hans Veldhuizen, Index Ventures</t>
  </si>
  <si>
    <t>Bond, Boralis BV, Eight Roads Ventures, Index Ventures, Milano Investment Partners SGR</t>
  </si>
  <si>
    <t>Yugabyte</t>
  </si>
  <si>
    <t>https://www.yugabyte.com</t>
  </si>
  <si>
    <t>https://www.crunchbase.com/organization/yugabyte</t>
  </si>
  <si>
    <t>Yugabyte, Inc.</t>
  </si>
  <si>
    <t>Yugabyte is an open-source distributed SQL database for customers in industries such as cybersecurity, financial markets, and IoT.</t>
  </si>
  <si>
    <t>Jeff Rothschild, Lightspeed Venture Partners</t>
  </si>
  <si>
    <t>8VC, Dell Technologies Capital, Lightspeed Venture Partners, Wipro Ventures</t>
  </si>
  <si>
    <t>8VC, Alkeon Capital, Dell Technologies Capital, Lightspeed Venture Partners, Meritech Capital Partners, Sapphire Ventures, Wells Fargo Strategic Capital, Wipro Ventures</t>
  </si>
  <si>
    <t>Covariant</t>
  </si>
  <si>
    <t>https://covariant.ai</t>
  </si>
  <si>
    <t>https://www.crunchbase.com/organization/covariant</t>
  </si>
  <si>
    <t>Embodied Intelligence Inc.</t>
  </si>
  <si>
    <t>Covariant is an AI Robotics company developing a universal AI that enables robots to see, reason, and act on the world around them.</t>
  </si>
  <si>
    <t>11.2 Capital, A.Capital Ventures, Amplify Partners, Frees Fund, Lux Capital, SVA, Samsung NEXT</t>
  </si>
  <si>
    <t>Amplify Partners</t>
  </si>
  <si>
    <t>Amplify Partners, Index Ventures, Radical Ventures</t>
  </si>
  <si>
    <t>Amplify Partners, Canada Pension Plan Investment Board, Index Ventures, Radical Ventures, Temasek Holdings</t>
  </si>
  <si>
    <t>All Day Kitchens</t>
  </si>
  <si>
    <t>https://alldaykitchens.com</t>
  </si>
  <si>
    <t>https://www.crunchbase.com/organization/virtual-kitchen-co</t>
  </si>
  <si>
    <t>All Day Kitchens operates as a food tech and logistics company.</t>
  </si>
  <si>
    <t>Quiet Capital, Reshape</t>
  </si>
  <si>
    <t>Andre Charoo, Andreessen Horowitz, Base10 Partners, JD Ross, Kyle Lui, Michael Stoppelman, Sebastian Mejia</t>
  </si>
  <si>
    <t>Keith Rabois, Tet Ventures</t>
  </si>
  <si>
    <t>Adrian Aoun, Andreessen Horowitz, Ballistic Ventures, Base10 Partners, Founders Fund, GIC, Ilya Abyzov, Khosla Ventures, Lightspeed Venture Partners, Reference Capital SA, Tishman Speyer, Wayne Ting</t>
  </si>
  <si>
    <t>Retool</t>
  </si>
  <si>
    <t>https://retool.com</t>
  </si>
  <si>
    <t>https://www.crunchbase.com/organization/retool</t>
  </si>
  <si>
    <t>Retool, Inc.</t>
  </si>
  <si>
    <t>Build internal software fast.</t>
  </si>
  <si>
    <t>Andrew Miklas, Daniel Gross, Elad Gil, John Collison, Kevin Liu, Liquid 2 Ventures, Nat Friedman, Patrick Collison, Y Combinator, Zillionize</t>
  </si>
  <si>
    <t>Daniel Gross, Elad Gil, John Collison, Josh Reeves, Nat Friedman, Patrick Collison, Peter Reinhardt, SVA, Sequoia Capital</t>
  </si>
  <si>
    <t>Daniel Gross, Elad Gil, Hanover Technology Investment Management, John Collison, Nat Friedman, Patrick Collison, Sequoia Capital</t>
  </si>
  <si>
    <t>Bond, Daniel Gross, Elad Gil, John Collison, Nat Friedman, Patrick Collison, Sequoia Capital</t>
  </si>
  <si>
    <t>Materialize</t>
  </si>
  <si>
    <t>http://materialize.com</t>
  </si>
  <si>
    <t>https://www.crunchbase.com/organization/materialize-38fc</t>
  </si>
  <si>
    <t>Materialize, Inc.</t>
  </si>
  <si>
    <t>Materialize is a streaming SQL database company that simplifies the application development for developers.</t>
  </si>
  <si>
    <t>Lightspeed Venture Partners, Spencer Kimball</t>
  </si>
  <si>
    <t>Kleiner Perkins, Lightspeed Venture Partners</t>
  </si>
  <si>
    <t>Kleiner Perkins, Lightspeed Venture Partners, Redpoint</t>
  </si>
  <si>
    <t>Alkira</t>
  </si>
  <si>
    <t>https://www.alkira.com</t>
  </si>
  <si>
    <t>https://www.crunchbase.com/organization/alkira</t>
  </si>
  <si>
    <t>Alkira, Inc</t>
  </si>
  <si>
    <t>Alkira provides network infrastructure that is delivered as a service.</t>
  </si>
  <si>
    <t>Google Ventures, Kleiner Perkins, Sequoia Capital</t>
  </si>
  <si>
    <t>Google Ventures, Kleiner Perkins, Koch Disruptive Technologies, Sequoia Capital</t>
  </si>
  <si>
    <t>Aiven</t>
  </si>
  <si>
    <t>https://aiven.io</t>
  </si>
  <si>
    <t>https://www.crunchbase.com/organization/aiven</t>
  </si>
  <si>
    <t>Aiven Ltd.</t>
  </si>
  <si>
    <t>Aiven is a technology-driven company that enables businesses to manage an open-source data infrastructure in the cloud.</t>
  </si>
  <si>
    <t>Lifeline Ventures</t>
  </si>
  <si>
    <t>Earlybird Venture Capital, First Fellow Partners, Lifeline Ventures</t>
  </si>
  <si>
    <t>Earlybird Venture Capital, First Fellow Partners, IVP, Lifeline Ventures</t>
  </si>
  <si>
    <t>Atomico, Crew Capital, Earlybird Venture Capital, IVP, Salesforce Ventures, WiL (World Innovation Lab)</t>
  </si>
  <si>
    <t>Atomico, BlackRock, Earlybird Venture Capital, Eurazeo, IVP, Salesforce Ventures, WiL (World Innovation Lab)</t>
  </si>
  <si>
    <t>Sourcegraph</t>
  </si>
  <si>
    <t>https://about.sourcegraph.com</t>
  </si>
  <si>
    <t>https://www.crunchbase.com/organization/sourcegraph</t>
  </si>
  <si>
    <t>Sourcegraph, Inc.</t>
  </si>
  <si>
    <t>Sourcegraph provides universal code search for developers and companies so they can innovate faster and manage billions of lines of code.</t>
  </si>
  <si>
    <t>Fifth Down Capital, Hanover Technology Investment Management</t>
  </si>
  <si>
    <t>Craft Ventures, Goldcrest Capital, Redpoint</t>
  </si>
  <si>
    <t>Andreessen Horowitz, Geodesic Capital, Infinitum Partners, Insight Partners</t>
  </si>
  <si>
    <t>Tend</t>
  </si>
  <si>
    <t>https://hellotend.com</t>
  </si>
  <si>
    <t>https://www.crunchbase.com/organization/tend-1779</t>
  </si>
  <si>
    <t>Tend Dental</t>
  </si>
  <si>
    <t>Tend is a technology-driven dental company that provides hassle-free, personalized, and straightforward dental services.</t>
  </si>
  <si>
    <t>Juxtapose, Tusk Venture Partners</t>
  </si>
  <si>
    <t>Flatiron Health, Juxtapose, One Medical, Oxeon Partners, Redpoint, Tusk Venture Partners, Warby Parker</t>
  </si>
  <si>
    <t>Good Friends, Google Ventures, Juxtapose, Redpoint, Tiger Global Management, Zigg Capital</t>
  </si>
  <si>
    <t>Addition, Google Ventures, Juxtapose, Montauk Ventures, Redpoint, Zigg Capital</t>
  </si>
  <si>
    <t>Twin Health</t>
  </si>
  <si>
    <t>http://twinhealth.com</t>
  </si>
  <si>
    <t>https://www.crunchbase.com/organization/twins-digital</t>
  </si>
  <si>
    <t>Twin Health, Inc.</t>
  </si>
  <si>
    <t>Twin Health is a Precision Health platform combining Sensors, Machine Learning, and Medical Science to reverse chronic diseases.</t>
  </si>
  <si>
    <t>Corner Ventures, Sequoia Capital</t>
  </si>
  <si>
    <t>Corner Ventures, Helena, ICONIQ Growth, LTS Investments, Peak XV Partners, Perceptive Advisors, Sofina</t>
  </si>
  <si>
    <t>Helena, ICONIQ Growth, Peak XV Partners, Sofina, Temasek Holdings</t>
  </si>
  <si>
    <t>Luko</t>
  </si>
  <si>
    <t>https://www.luko.eu</t>
  </si>
  <si>
    <t>https://www.crunchbase.com/organization/luko</t>
  </si>
  <si>
    <t>Luko Cover SAS</t>
  </si>
  <si>
    <t>Luko is a neo-insurance company that provides home insurance and security technology.</t>
  </si>
  <si>
    <t>Accel, Evolem Start, FinTech Growth Fund Europe GmbH &amp; Co KG, Founders Fund, Speedinvest</t>
  </si>
  <si>
    <t>Accel, Assaf Wand, Brent Hoberman, EQT Ventures, Evolem Start, Founders Fund, Orange Ventures, Patrick Amiel, Rachel Delacour, Robert Gentz, Speedinvest, Thomas Plantenga</t>
  </si>
  <si>
    <t>Sundae</t>
  </si>
  <si>
    <t>https://sundae.com</t>
  </si>
  <si>
    <t>https://www.crunchbase.com/organization/sundae</t>
  </si>
  <si>
    <t>Sundae, Inc.</t>
  </si>
  <si>
    <t>Sundae provides a residential real estate marketplace designed to help sellers get a fair price for their houses.</t>
  </si>
  <si>
    <t>Crossover VC, Founders Fund, Susa Ventures</t>
  </si>
  <si>
    <t>Crossover VC, Founders Fund, GE32 Capital, QED Investors, Susa Ventures</t>
  </si>
  <si>
    <t>Founders Fund, General Global Capital, Navitas Capital, Prudence, QED Investors, Singh Capital Partners, Susa Ventures</t>
  </si>
  <si>
    <t>Aaron Gordon, Alex Caruso, Andrew Wiggins, Crossover VC, DJ Kygo, DK Metcalf, Fifth Wall, First American, Flucas Ventures, Founders Fund, Gaingels, General Global Capital, Hassan Whiteside, Inertia Ventures, Intersect Capital, Isaiah Thomas, Kelly Olynyk, Klay Thompson, Matt Chapman, Oberndorf Enterprises, Palm Tree Crew, Prudence, QED Investors, Richard Seymour, Singh Capital Partners, Solomon Hill, Susa Ventures, Wellington Management, Weston McKennie, Will Smith</t>
  </si>
  <si>
    <t>PAPER</t>
  </si>
  <si>
    <t>http://www.paper.co</t>
  </si>
  <si>
    <t>https://www.crunchbase.com/organization/gradeslam</t>
  </si>
  <si>
    <t>Paper Education Co. Inc.</t>
  </si>
  <si>
    <t>Paper is an educational support system that provides personalized tutoring accessible to every student.</t>
  </si>
  <si>
    <t>Anges Quebec, BDC Venture Capital, Birchmere Ventures, FounderFuel, Philip A. Cutler, Real Ventures</t>
  </si>
  <si>
    <t>Anges Quebec, Birchmere Ventures, Bullpen Capital, Business Development Bank of Canada, Edovate Capital, Google, Reach Capital, Real Ventures, Red House Education</t>
  </si>
  <si>
    <t>Birchmere Ventures, Bullpen Capital, Framework Venture Partners, Reach Capital, Real Ventures, Salesforce Ventures</t>
  </si>
  <si>
    <t>Birchmere Ventures, Bullpen Capital, Business Development Bank of Canada, Framework Venture Partners, IVP, Reach Capital, Salesforce Ventures</t>
  </si>
  <si>
    <t>BDC Capital Corporation, Bullpen Capital, Framework Venture Partners, IVP, Reach Capital, Red House Education, Salesforce Ventures, Sapphire Ventures, SoftBank Vision Fund</t>
  </si>
  <si>
    <t>UPSIDE Foods</t>
  </si>
  <si>
    <t>https://www.upsidefoods.com</t>
  </si>
  <si>
    <t>https://www.crunchbase.com/organization/upside-foods</t>
  </si>
  <si>
    <t>UPSIDE Foods, Inc.</t>
  </si>
  <si>
    <t>UPSIDE Foods is a food tech company that produces and grows sustainable cultured meat.</t>
  </si>
  <si>
    <t>Fifty Years, IndieBio, New Crop Capital, NewCrop, SOSV, Westcott LLC</t>
  </si>
  <si>
    <t>Atomico, Bill Gates, Cargill, Continental Grain Company, DFJ Element, Fifty Years, Inevitable Ventures, Jason Ball, KBW Ventures, Kimbal Musk, Kyle Vogt, New Crop Capital, Ron Short, SOSV, Suzy Welch, Threshold, Tom Chi, Virgin Group</t>
  </si>
  <si>
    <t>Bill Gates, CPT Capital, Cargill Ventures, Fifty Years, Finistere Ventures, Future Positive, IndieBio, Kimbal Musk, Norwest Venture Partners, Richard Branson, SOSV, SoftBank Vision Fund, Temasek Holdings, Threshold, Tyson Foods, Unovis Asset Management</t>
  </si>
  <si>
    <t>Abu Dhabi Growth Fund, Baillie Gifford, Bill Gates, CPT Capital, Cargill, Cercano Management, Christiana Wyly, Dentsu Ventures, EDBI, Givaudan, IndieBio, John Doerr, Kimbal Musk, Norwest Venture Partners, SALT Fund, SOSV, SoftBank Vision Fund, Synthesis Capital, Temasek Holdings, Tyson Foods</t>
  </si>
  <si>
    <t>HiBob</t>
  </si>
  <si>
    <t>http://www.hibob.com</t>
  </si>
  <si>
    <t>https://www.crunchbase.com/organization/hibob</t>
  </si>
  <si>
    <t>Hibob, Inc.</t>
  </si>
  <si>
    <t>HiBob is a platform that offers HR and benefits solutions including benefits administration, payroll, and employee engagement.</t>
  </si>
  <si>
    <t>Bessemer Venture Partners, Cerca Partners, Entrée Capital, LocalGlobe, Taavet Hinrikus</t>
  </si>
  <si>
    <t>Arbor Ventures, Battery Ventures, Bessemer Venture Partners, Cerca Partners, Eight Roads Ventures, Entrée Capital</t>
  </si>
  <si>
    <t>Arbor Ventures, Battery Ventures, Bessemer Venture Partners, Cerca Partners, Eight Roads Ventures, Entrée Capital, Israel Growth Partners, Perpetual Investors, Presidio Ventures, SEEK</t>
  </si>
  <si>
    <t>Alpha Wave Global, Battery Ventures, Bessemer Venture Partners, Eight Roads Ventures, Entrée Capital, Farallon Capital Management, General Atlantic, Israel Growth Partners, Perpetual Investors</t>
  </si>
  <si>
    <t>Alpha Wave Global, Farallon Capital Management</t>
  </si>
  <si>
    <t>CodeSignal</t>
  </si>
  <si>
    <t>https://codesignal.com</t>
  </si>
  <si>
    <t>https://www.crunchbase.com/organization/codesignal</t>
  </si>
  <si>
    <t>CodeSignal Inc.</t>
  </si>
  <si>
    <t>Helping the world go beyond the noise in technical recruiting to hire high-quality and diverse technical talent.</t>
  </si>
  <si>
    <t>Adam D’Angelo, Armen Berjikly, Auren Hoffman, Bismarck Lepe, CSC Upshot, Charlie Songhurst, FJ Labs, Fabrice Grinda, Felicis, Granatus Ventures, HIVE Ventures, Hans Robertson, Julia Popowitz, Maiden Lane Ventures, Marek Olszewski, Mesa Ventures, Russell Fradin, Social Starts, Sutter Hill Ventures</t>
  </si>
  <si>
    <t>A.Capital Ventures, CSC Upshot, Correlation Ventures, Felicis, Headline, SVA, Social Starts, XG Ventures</t>
  </si>
  <si>
    <t>A.Capital Ventures, Alumni Ventures, CM Ventures, Capital One Ventures, Correlation Ventures, Felicis, Headline, Human Capital, Menlo Ventures, e.ventures</t>
  </si>
  <si>
    <t>A.Capital Ventures, Headline, Human Capital, Index Ventures, Menlo Ventures</t>
  </si>
  <si>
    <t>Feather</t>
  </si>
  <si>
    <t>http://www.livefeather.com</t>
  </si>
  <si>
    <t>https://www.crunchbase.com/organization/feather-2</t>
  </si>
  <si>
    <t>Feather Home, Inc.</t>
  </si>
  <si>
    <t>Feather is an online furniture rental startup that designs and manufactures all pieces of furniture and home decor available for rent.</t>
  </si>
  <si>
    <t>Bain Capital Ventures, Fuel Capital, Kleiner Perkins, PJC, Peak State Ventures, Scott Belsky, Spark Capital, Y Combinator</t>
  </si>
  <si>
    <t>Bain Capital Ventures, Cobalt Capital, Fuel Capital, Kleiner Perkins, PJC, Peak State Ventures, SVA, Spark Capital, Wildcat Capital Management, Y Combinator</t>
  </si>
  <si>
    <t>Lydia</t>
  </si>
  <si>
    <t>https://lydia-app.com</t>
  </si>
  <si>
    <t>https://www.crunchbase.com/organization/lydia</t>
  </si>
  <si>
    <t>Lydia Solutions Private Limited</t>
  </si>
  <si>
    <t>Lydia is a banking application to send and receive payments using the application.</t>
  </si>
  <si>
    <t>Belcube, XAnge</t>
  </si>
  <si>
    <t>CNP Assurances, Founders Future, NewAlpha Asset Management VC, Tencent, XAnge</t>
  </si>
  <si>
    <t>Accel, Dragoneer Investment Group, Echo Street Capital, Founders Future, Tencent</t>
  </si>
  <si>
    <t>Drishti</t>
  </si>
  <si>
    <t>https://drishti.com/</t>
  </si>
  <si>
    <t>https://www.crunchbase.com/organization/drishti-5269</t>
  </si>
  <si>
    <t>Drishti Technologies, Inc.</t>
  </si>
  <si>
    <t>Drishti is a provider of AI-powered video analytics technology that gives visibility and insights for manual assembly line improvement.</t>
  </si>
  <si>
    <t>Andreessen Horowitz, Benhamou Global Ventures</t>
  </si>
  <si>
    <t>Andreessen Horowitz, Benhamou Global Ventures, Emergence, SRI International</t>
  </si>
  <si>
    <t>Alpha Intelligence Capital, Andreessen Horowitz, Benhamou Global Ventures, Emergence, Hella Ventures, Micron Ventures, Presidio Ventures, Sozo Ventures, Toyota Ventures</t>
  </si>
  <si>
    <t>Warren Investimentos</t>
  </si>
  <si>
    <t>https://www.warren.com.br/</t>
  </si>
  <si>
    <t>https://www.crunchbase.com/organization/warren-2</t>
  </si>
  <si>
    <t>We are an investment brokerage and wealth management firm that provides access to the best investments in the market.</t>
  </si>
  <si>
    <t>Chromo Invest, Kaszek, Ribbit Capital</t>
  </si>
  <si>
    <t>Chromo Invest, Kaszek, Mercado Libre Fund, QED Investors, Quartz, Ribbit Capital</t>
  </si>
  <si>
    <t>Chromo Invest, GIC, Kaszek, Mercado Libre Fund, QED Investors, Quartz, Ribbit Capital</t>
  </si>
  <si>
    <t>Hasura</t>
  </si>
  <si>
    <t>http://hasura.io/</t>
  </si>
  <si>
    <t>https://www.crunchbase.com/organization/hasura</t>
  </si>
  <si>
    <t>Hasura Inc.</t>
  </si>
  <si>
    <t>Hasura is a software technology company that provides developer-focused tooling products.</t>
  </si>
  <si>
    <t>Nexus Venture Partners, STRIVE</t>
  </si>
  <si>
    <t>Amod Malviya, James Tamplin, Michael Stoppelman, Nexus Venture Partners, SAP.iO, STRIVE, Sam Lambert, Vertex Ventures</t>
  </si>
  <si>
    <t>John Thompson, Lightspeed Venture Partners, Nexus Venture Partners, SAP.iO, STRIVE, Vertex Ventures US</t>
  </si>
  <si>
    <t>Greenoaks, Lightspeed Venture Partners, Nexus Venture Partners, STRIVE, Vertex Ventures</t>
  </si>
  <si>
    <t>Eclypsium</t>
  </si>
  <si>
    <t>https://www.eclypsium.com</t>
  </si>
  <si>
    <t>https://www.crunchbase.com/organization/eclypsium</t>
  </si>
  <si>
    <t>Eclypsium, Inc.</t>
  </si>
  <si>
    <t>Supply chain security for IT infrastructure</t>
  </si>
  <si>
    <t>408 Ventures, Andreessen Horowitz, Aviram Jenik, Intel Capital</t>
  </si>
  <si>
    <t>Andreessen Horowitz, Intel Capital, Madrona, Mango Capital, Ubiquity Ventures</t>
  </si>
  <si>
    <t>AV8 Ventures, Alumni Ventures, Andreessen Horowitz, Intel Capital, Madrona, Mindset Ventures, Oregon Venture Fund, Ridgeline, The R-Group, LLC, Translink Capital, Ubiquity Ventures</t>
  </si>
  <si>
    <t>Copado</t>
  </si>
  <si>
    <t>https://www.copado.com/</t>
  </si>
  <si>
    <t>https://www.crunchbase.com/organization/copado</t>
  </si>
  <si>
    <t>Copado Solutions, S.L.</t>
  </si>
  <si>
    <t>Copado is an end-to-end native DevOps platform built for Salesforce.</t>
  </si>
  <si>
    <t>Insight Partners, Salesforce Ventures</t>
  </si>
  <si>
    <t>Insight Partners, Isai, Lead Edge Capital, Perpetual Investors, Salesforce Ventures</t>
  </si>
  <si>
    <t>DG VENTURES, Declaration Partners, IBM Ventures, Insight Partners, Isai, Lead Edge Capital, Perpetual Investors, Salesforce Ventures, SoftBank Vision Fund</t>
  </si>
  <si>
    <t>Digits</t>
  </si>
  <si>
    <t>https://www.digits.com</t>
  </si>
  <si>
    <t>https://www.crunchbase.com/organization/digits</t>
  </si>
  <si>
    <t>Digits Financial, Inc.</t>
  </si>
  <si>
    <t>Digits is a fintech company that offers financial tools for small businesses.</t>
  </si>
  <si>
    <t>Aaron Levie, Adam Bain, Adrian Aoun, Ali Rowghani, Anne Dwane, Anthony Noto, April Underwood, Benchmark, Brandon Farwell, Brian Lee, Brian Shin, Chang Corporation, Chloe Sladden, Chris Keller, David Cancel, David Chang, David Yee, Dick Costolo, Elad Gil, Eric Wu, Gabe Greenbaum, Harry Stebbings, Jana Messerschmidt, Jason Robins, Jeff Fagnan, Jennifer Lum, Jeremy Levine, Jonathan Badeen, Justin Kan, Katie Stanton, Katrina Lake, Kevin Weil, Matt Murphy, Merlin Kauffman, Michelle Dipp, Nat Friedman, Nicole Stata, Pat Kinsel, Rachel Swanson, Ric Fulop, Rich Paret, Richard Jun, Sean Christie, Waikit Lau</t>
  </si>
  <si>
    <t>Benchmark, Google Ventures</t>
  </si>
  <si>
    <t>Benchmark, Google Ventures, SoftBank Vision Fund, The Twenty Minute VC</t>
  </si>
  <si>
    <t>Journera</t>
  </si>
  <si>
    <t>https://journera.com</t>
  </si>
  <si>
    <t>https://www.crunchbase.com/organization/journera</t>
  </si>
  <si>
    <t>Journera, Inc.</t>
  </si>
  <si>
    <t>Journera is a technology company that provides a secure, real-time data exchange for creating more seamless travel journeys.</t>
  </si>
  <si>
    <t>Andreessen Horowitz, B Capital, Pritzker Group Venture Capital, The Boston Consulting Group</t>
  </si>
  <si>
    <t>SpotOn</t>
  </si>
  <si>
    <t>https://www.spoton.com</t>
  </si>
  <si>
    <t>https://www.crunchbase.com/organization/spoton</t>
  </si>
  <si>
    <t>SpotOn Transact, Inc</t>
  </si>
  <si>
    <t>SpotOn provides mobile payment technology and a management system for restaurants and small businesses.</t>
  </si>
  <si>
    <t>Matt Hyman, Zach Hyman</t>
  </si>
  <si>
    <t>Dragoneer Investment Group, Franklin Templeton</t>
  </si>
  <si>
    <t>01 Advisors, Dragoneer Investment Group, EPIQ Capital Group, Franklin Templeton</t>
  </si>
  <si>
    <t>DST Global, Dragoneer Investment Group, Franklin Templeton, Scale-Up</t>
  </si>
  <si>
    <t>01 Advisors, Andreessen Horowitz, DST Global, Dragoneer Investment Group, Franklin Templeton, Mubadala</t>
  </si>
  <si>
    <t>01 Advisors, Andreessen Horowitz, Coatue, DST Global, Douglas Merritt, Dragoneer Investment Group, Franklin Templeton, Mike Scarpelli, Mubadala, Wellington Management</t>
  </si>
  <si>
    <t>Andreessen Horowitz, DST Global, Dragoneer Investment Group, Franklin Templeton, G Squared, Mubadala</t>
  </si>
  <si>
    <t>Dewpoint Therapeutics</t>
  </si>
  <si>
    <t>https://dewpointx.com</t>
  </si>
  <si>
    <t>https://www.crunchbase.com/organization/dewpoint-therapeutics</t>
  </si>
  <si>
    <t>Dewpoint Therapeutics is a biotech company developing a drug platform that targets biomolecular condensates.</t>
  </si>
  <si>
    <t>6 Dimensions Capital, Alexandria Venture Investments, EcoR1 Capital, Leaps by Bayer, Polaris Partners, Samsara BioCapital</t>
  </si>
  <si>
    <t>ARCH Venture Partners, Bellco Capital, EcoR1 Capital, Innovation Endeavors, Leaps by Bayer, Maverick Ventures, Polaris Partners, Samsara BioCapital</t>
  </si>
  <si>
    <t>3E Bioventures, ARCH Venture Partners, EcoR1 Capital, General Catalyst, Leaps by Bayer, Maverick Ventures, Mirae Asset Capital, Mubadala Capital Ventures, NS Investment, Polaris Partners, Samsara BioCapital, SoftBank Vision Fund</t>
  </si>
  <si>
    <t>Orca Security</t>
  </si>
  <si>
    <t>https://orca.security</t>
  </si>
  <si>
    <t>https://www.crunchbase.com/organization/orca-security</t>
  </si>
  <si>
    <t>Orca Security Ltd.</t>
  </si>
  <si>
    <t>Orca Security provides instant-on, workload-level security for AWS, Microsoft Azure, and Google Cloud Platform.</t>
  </si>
  <si>
    <t>StoneMill Ventures, YL Ventures</t>
  </si>
  <si>
    <t>GGV Capital, Silicon Valley CISO Investments, YL Ventures</t>
  </si>
  <si>
    <t>GGV Capital, ICONIQ Capital, ICONIQ Growth, Lauder Partners, Silicon Valley CISO Investments, YL Ventures</t>
  </si>
  <si>
    <t>CapitalG, GGV Capital, ICONIQ Growth, Redpoint, Silicon Valley CISO Investments</t>
  </si>
  <si>
    <t>Resilience</t>
  </si>
  <si>
    <t>https://resilience.com</t>
  </si>
  <si>
    <t>https://www.crunchbase.com/organization/resilience-e701</t>
  </si>
  <si>
    <t>National Resilience, Inc.</t>
  </si>
  <si>
    <t>Resilience provides end-to-end biopharmaceutical manufacturing and development solutions.</t>
  </si>
  <si>
    <t>Magnetic Ventures</t>
  </si>
  <si>
    <t>8VC, ARCH Venture Partners, Google Ventures, Lux Capital, Magnetic Ventures, New Enterprise Associates, Pfizer Venture Investments</t>
  </si>
  <si>
    <t>Halter</t>
  </si>
  <si>
    <t>https://halterhq.com</t>
  </si>
  <si>
    <t>https://www.crunchbase.com/organization/halter</t>
  </si>
  <si>
    <t>Halter USA Inc.</t>
  </si>
  <si>
    <t>Halter develops herd management software to optimize dairy farming.</t>
  </si>
  <si>
    <t>Peter Beck, Promus Ventures</t>
  </si>
  <si>
    <t>Blackbird Ventures, DCVC, Peter Beck, Promus Ventures, Ubiquity Ventures</t>
  </si>
  <si>
    <t>Bessemer Venture Partners, Blackbird Ventures, DCVC, Icehouse Ventures, Peter Beck, Promus Ventures</t>
  </si>
  <si>
    <t>JUSPAY</t>
  </si>
  <si>
    <t>https://juspay.in/#page-top</t>
  </si>
  <si>
    <t>https://www.crunchbase.com/organization/juspay</t>
  </si>
  <si>
    <t>Juspay Technologies Pvt. Ltd.</t>
  </si>
  <si>
    <t>Juspay is a developer of an online platform designed to be used for mobile-based payments.</t>
  </si>
  <si>
    <t>Accel, VEF, Wellington Management</t>
  </si>
  <si>
    <t>SoftBank Vision Fund, VEF, Wellington Management</t>
  </si>
  <si>
    <t>Aquant</t>
  </si>
  <si>
    <t>https://www.aquant.ai/</t>
  </si>
  <si>
    <t>https://www.crunchbase.com/organization/aquant</t>
  </si>
  <si>
    <t>Aquant Inc.</t>
  </si>
  <si>
    <t>Aquant is an enterprise AI platform that uses machine learning to learn the enterprise's unique language and maximize equipment uptime.</t>
  </si>
  <si>
    <t>Angular Ventures</t>
  </si>
  <si>
    <t>Angular Ventures, Lightspeed Venture Partners, Silvertech Ventures, World Trade Ventures</t>
  </si>
  <si>
    <t>Angular Ventures, Insight Partners, Lightspeed Venture Partners, Silvertech Ventures</t>
  </si>
  <si>
    <t>2050 Capital, Angular Ventures, ClalTech, Insight Partners, Lightspeed Venture Partners, Pitango VC, Qumra Capital, SE Ventures</t>
  </si>
  <si>
    <t>Allset</t>
  </si>
  <si>
    <t>http://allsetnow.com</t>
  </si>
  <si>
    <t>https://www.crunchbase.com/organization/allset</t>
  </si>
  <si>
    <t>Allset Technologies Inc.</t>
  </si>
  <si>
    <t>Food Ordering Platform that offers cost-effective solutions to both restaurants and consumers, fostering a seamless dining experience.</t>
  </si>
  <si>
    <t>Global Target Ventures</t>
  </si>
  <si>
    <t>SMRK VC Fund</t>
  </si>
  <si>
    <t>Andreessen Horowitz, Compound, Daniel Curran, Evolution VC Partners, FJ Labs, Greycroft, Rainfall Ventures, Runway Venture Partners, SMRK VC Fund</t>
  </si>
  <si>
    <t>Andreessen Horowitz, EBRD Venture Capital, Elysium Venture Capital, Greycroft, Inovo VC, SMRK VC Fund</t>
  </si>
  <si>
    <t>Extend</t>
  </si>
  <si>
    <t>https://extend.com</t>
  </si>
  <si>
    <t>https://www.crunchbase.com/organization/extend</t>
  </si>
  <si>
    <t>Extend, Inc.</t>
  </si>
  <si>
    <t>Extend provides extended warranties as a service to merchants and innovates the broken customer experience associated with them.</t>
  </si>
  <si>
    <t>Graph Ventures, Lightbank, Michael Arrieta</t>
  </si>
  <si>
    <t>Erik Torenberg, GreatPoint Ventures, Jason Robins, Lightbank, Michael Arrieta, Michael Marks, Pritzker Group Venture Capital, Rick Smith, Shah Capital Partners</t>
  </si>
  <si>
    <t>GreatPoint Ventures, Meritech Capital Partners, PayPal Ventures, Shah Capital Partners</t>
  </si>
  <si>
    <t>10X Capital, 40 North Ventures, American Express Ventures, GreatPoint Ventures, Launchpad Capital, Meritech Capital Partners, Nationwide, PayPal Ventures, SoftBank Vision Fund, Tomales Bay Capital</t>
  </si>
  <si>
    <t>Parsec</t>
  </si>
  <si>
    <t>https://parsec.app</t>
  </si>
  <si>
    <t>https://www.crunchbase.com/organization/parsec-2</t>
  </si>
  <si>
    <t>Parsec Cloud, Inc.</t>
  </si>
  <si>
    <t>Parsec helps people to connect to their work, games, and friends from anywhere, on any device.</t>
  </si>
  <si>
    <t>Lerer Hippeau, NextView Ventures, Notation Capital</t>
  </si>
  <si>
    <t>HP Tech Ventures, HP Ventures Group, Lerer Hippeau, Makers Fund, NextView Ventures, Notation Capital</t>
  </si>
  <si>
    <t>Andreessen Horowitz, HP Ventures Group, Lerer Hippeau, Makers Fund, NextView Ventures, Notation Capital</t>
  </si>
  <si>
    <t>Blackpoint Cyber</t>
  </si>
  <si>
    <t>https://www.blackpointcyber.com</t>
  </si>
  <si>
    <t>https://www.crunchbase.com/organization/blackpoint-holdings</t>
  </si>
  <si>
    <t>Blackpoint Cyber is a provider of cybersecurity threat hunting, detection, and response technology.</t>
  </si>
  <si>
    <t>Accel, Adelphi Capital Partners, Bain Capital Tech Opportunities, Pelican Ventures, Telecom venture, WP Global Partners</t>
  </si>
  <si>
    <t>Toka</t>
  </si>
  <si>
    <t>http://tokagroup.com/</t>
  </si>
  <si>
    <t>https://www.crunchbase.com/organization/toka-4016</t>
  </si>
  <si>
    <t>Toka  is a cyber defenses company.</t>
  </si>
  <si>
    <t>Andreessen Horowitz, Dell Technologies Capital, Entrée Capital, LaunchCapital, Ray Rothrock</t>
  </si>
  <si>
    <t>Andreessen Horowitz, Dell Technologies Capital, Eclipse Ventures, Entrée Capital</t>
  </si>
  <si>
    <t>AbCellera</t>
  </si>
  <si>
    <t>https://www.abcellera.com</t>
  </si>
  <si>
    <t>https://www.crunchbase.com/organization/abcellera-biologics</t>
  </si>
  <si>
    <t>AbCellera Biologics Inc.</t>
  </si>
  <si>
    <t>AbCellera is an antibody discovery and development company that develops antibody therapeutics to improve patient outcomes.</t>
  </si>
  <si>
    <t>DCVC Bio</t>
  </si>
  <si>
    <t>DCVC, Eli Lilly, Founders Fund, OrbiMed, Peter Thiel, Presight Capital, University of Minnesota, Viking Global Investors</t>
  </si>
  <si>
    <t>Flock Safety</t>
  </si>
  <si>
    <t>https://www.flocksafety.com</t>
  </si>
  <si>
    <t>https://www.crunchbase.com/organization/flock-safety</t>
  </si>
  <si>
    <t>Flock Group, Inc.</t>
  </si>
  <si>
    <t>Our mission is to eliminate crime and shape a safer future, together.</t>
  </si>
  <si>
    <t>Anorak Ventures, Initialized Capital, Matt Bellamy, SVA, Y Combinator</t>
  </si>
  <si>
    <t>Initialized Capital, Matrix</t>
  </si>
  <si>
    <t>Initialized Capital, Matrix, Meritech Capital Partners</t>
  </si>
  <si>
    <t>Andreessen Horowitz, Bedrock, Initialized Capital, Matrix, Meritech Capital Partners</t>
  </si>
  <si>
    <t>776 Capital, Andreessen Horowitz, Bedrock, Initialized Capital, Matrix, Meritech Capital Partners, Spark Capital, Tiger Global Management</t>
  </si>
  <si>
    <t>Celona</t>
  </si>
  <si>
    <t>https://celona.io/</t>
  </si>
  <si>
    <t>https://www.crunchbase.com/organization/celona</t>
  </si>
  <si>
    <t>Celona Inc.</t>
  </si>
  <si>
    <t>Celona is an enterprise networking company that accelerates wireless adoption of digital automation and critical apps.</t>
  </si>
  <si>
    <t>Cervin Ventures, Lightspeed Venture Partners, Norwest Venture Partners</t>
  </si>
  <si>
    <t>Cervin Ventures, Lightspeed Venture Partners, NTT Venture Capital, Norwest Venture Partners, Qualcomm Ventures</t>
  </si>
  <si>
    <t>Cervin Ventures, DigitalBridge Ventures, Lightspeed Venture Partners, NTT Venture Capital, Norwest Venture Partners, Qualcomm Ventures</t>
  </si>
  <si>
    <t>Socotra</t>
  </si>
  <si>
    <t>https://www.socotra.com</t>
  </si>
  <si>
    <t>https://www.crunchbase.com/organization/socotra</t>
  </si>
  <si>
    <t>Socotra, Inc.</t>
  </si>
  <si>
    <t>Socotra is a technology platform that builds a modern cloud-based platform for technology-driven insurers.</t>
  </si>
  <si>
    <t>10x Group, Caffeinated Capital, Founders Fund, Green oaks Global Holdings, SVA, SciFi VC, Tuesday Capital, Ulu Ventures, Vulcan Capital</t>
  </si>
  <si>
    <t>8VC, Founders Fund, Konstantin von Unger, MS&amp;AD Ventures, SVA, SciFi VC, Tuesday Capital, VKRM Ventures, Vulcan Capital</t>
  </si>
  <si>
    <t>8VC, Brewer Lane Ventures, MS&amp;AD Ventures, Portage Ventures</t>
  </si>
  <si>
    <t>8VC, Brewer Lane Ventures, Insight Partners, MS&amp;AD Ventures, Nationwide Ventures, Portage Ventures</t>
  </si>
  <si>
    <t>BrightInsight</t>
  </si>
  <si>
    <t>https://brightinsight.com</t>
  </si>
  <si>
    <t>https://www.crunchbase.com/organization/brightinsight</t>
  </si>
  <si>
    <t>BrightInsight, Inc.</t>
  </si>
  <si>
    <t>BrightInsight offers a global regulated digital health platform for biopharma and medtech.</t>
  </si>
  <si>
    <t>Eclipse Ventures, New Leaf Venture Partners</t>
  </si>
  <si>
    <t>Eclipse Ventures, Insight Partners, New Leaf Venture Partners</t>
  </si>
  <si>
    <t>Eclipse Ventures, Gaingels, General Catalyst, Insight Partners, New Leaf Venture Partners, Red Hook Capital, Sand Hill Angels</t>
  </si>
  <si>
    <t>Oosto</t>
  </si>
  <si>
    <t>https://oosto.com</t>
  </si>
  <si>
    <t>https://www.crunchbase.com/organization/oosto</t>
  </si>
  <si>
    <t>AnyVision Interactive Technologies Ltd.</t>
  </si>
  <si>
    <t>Oosto assists enterprises in protecting their customers, guests and employees by identifying security and safety threats in real-time.</t>
  </si>
  <si>
    <t>Bosch, Eldridge Industries, Elysian Park Ventures</t>
  </si>
  <si>
    <t>Bosch, DFJ Growth, Eldridge Industries, Lightspeed Venture Partners, Qualcomm Ventures</t>
  </si>
  <si>
    <t>Eldridge Industries, Lightspeed Venture Partners, Qualcomm Ventures, SoftBank Vision Fund</t>
  </si>
  <si>
    <t>Gatsby</t>
  </si>
  <si>
    <t>https://www.gatsbyjs.com</t>
  </si>
  <si>
    <t>https://www.crunchbase.com/organization/gatsby-e828</t>
  </si>
  <si>
    <t>Gatsby, Inc.</t>
  </si>
  <si>
    <t>Gatsby is a Software-as-a-service open source web development tool and framework which is customizable and extensible for any purpose.</t>
  </si>
  <si>
    <t>Mango Capital, Ross Mason, Trinity Ventures</t>
  </si>
  <si>
    <t>Scott Belsky</t>
  </si>
  <si>
    <t>CRV, Index Ventures, Trinity Ventures</t>
  </si>
  <si>
    <t>cargo.one</t>
  </si>
  <si>
    <t>http://www.cargo.one</t>
  </si>
  <si>
    <t>https://www.crunchbase.com/organization/cargo-one</t>
  </si>
  <si>
    <t>Cargo One GmbH</t>
  </si>
  <si>
    <t>cargo.one is a digital platform designed for freight forwarders to search, compare, and book air freight capacities across airlines.</t>
  </si>
  <si>
    <t>Creandum, Lufthansa Cargo, Point Nine</t>
  </si>
  <si>
    <t>Carlos Gonzalez- Cadenas, Creandum, Index Ventures, Lufthansa Cargo, Next47, Point Nine, Tom Stafford</t>
  </si>
  <si>
    <t>Bessemer Venture Partners, Creandum, Index Ventures, Next47, Point Nine</t>
  </si>
  <si>
    <t>CANDIS</t>
  </si>
  <si>
    <t>https://candis.io</t>
  </si>
  <si>
    <t>https://www.crunchbase.com/organization/candis</t>
  </si>
  <si>
    <t>Candis GmbH</t>
  </si>
  <si>
    <t>CANDIS is Berlin-based company that offers an intelligent platform for automated accounting.</t>
  </si>
  <si>
    <t>Fly Ventures, Point Nine</t>
  </si>
  <si>
    <t>42CAP, Fly Ventures, Lightspeed Venture Partners, Point Nine, Speedinvest</t>
  </si>
  <si>
    <t>42CAP, Lightspeed Venture Partners, Point Nine, Rabo Frontier Ventures, Speedinvest, Viola Ventures</t>
  </si>
  <si>
    <t>Lightspeed Venture Partners, Neosfer, Viola FinTech, Viola Ventures</t>
  </si>
  <si>
    <t>Nautilus Biotechnology</t>
  </si>
  <si>
    <t>https://www.nautilus.bio</t>
  </si>
  <si>
    <t>https://www.crunchbase.com/organization/nautilus-biotechnology</t>
  </si>
  <si>
    <t>Nautilus Biotechnology Inc.</t>
  </si>
  <si>
    <t>Nautilus Biotechnology offers a high-throughput, low-cost platform for analyzing and quantifying the human proteome.</t>
  </si>
  <si>
    <t>AME Cloud Ventures, Andreessen Horowitz, Bezos Expeditions, Bolt, Defy.vc, Madrona, Perceptive Advisors, Vulcan Capital</t>
  </si>
  <si>
    <t>Alloy</t>
  </si>
  <si>
    <t>https://www.alloy.com</t>
  </si>
  <si>
    <t>https://www.crunchbase.com/organization/alloy-2</t>
  </si>
  <si>
    <t>First Mile Group, Inc.</t>
  </si>
  <si>
    <t>Alloy is a developer of an identity verification platform used to detect fraud and make identity management effective and simple for banks.</t>
  </si>
  <si>
    <t>Hard Yaka, Right Side Capital Management, Techstars, Tribeca Early Stage Partners</t>
  </si>
  <si>
    <t>Alpha Edison, Bessemer Venture Partners, Eniac Ventures, Flourish Ventures, Primary Venture Partners, Symmetrical Ventures</t>
  </si>
  <si>
    <t>Avid Ventures, BAM Elevate, Bessemer Venture Partners, Canapi Ventures, Eniac Ventures, Felicis, Primary Venture Partners, Vestigo Ventures</t>
  </si>
  <si>
    <t>Avid Ventures, BAM Elevate, Bessemer Venture Partners, Canapi Ventures, Felicis, Lightspeed Venture Partners</t>
  </si>
  <si>
    <t>UpKeep</t>
  </si>
  <si>
    <t>http://www.onupkeep.com</t>
  </si>
  <si>
    <t>https://www.crunchbase.com/organization/upkeep-maintenance-management</t>
  </si>
  <si>
    <t>UpKeep Technologies, Inc.</t>
  </si>
  <si>
    <t>UpKeep is a platform developed for technicians and maintenance workers that provides them with a computerized maintenance management system.</t>
  </si>
  <si>
    <t>Advait Shinde, Agile Venture Capital, Bain Capital Ventures, Battery Ventures, FundersClub, Hack VC, Lan Xuezhao, Mucker Capital, Trifecta Capital, Vy Capital, Y Combinator, Zillionize</t>
  </si>
  <si>
    <t>Bain Capital, Battery Ventures, Emergence, Erik Peterson, Y Combinator</t>
  </si>
  <si>
    <t>Battery Ventures, Emergence, FundersClub, Insight Partners, Mucker Capital, Y Combinator</t>
  </si>
  <si>
    <t>Chipper Cash</t>
  </si>
  <si>
    <t>https://www.chippercash.com</t>
  </si>
  <si>
    <t>https://www.crunchbase.com/organization/chipper-cash</t>
  </si>
  <si>
    <t>Critical Ideas, Inc.</t>
  </si>
  <si>
    <t>Chipper Cash is a fintech platform that offers mobile, cross-border money transfer services.</t>
  </si>
  <si>
    <t>500 Global, Catalyst Fund, Deciens Capital, Liquid 2 Ventures, One Way Ventures, TeleSoft Partners, Transition Level Investments</t>
  </si>
  <si>
    <t>500 Global, Bossanova Investimentos, Catalyst Fund, Daniel Curran, Deciens Capital, Liquid 2 Ventures, One Way Ventures, Raptor Group, TEN13, Transition Level Investments</t>
  </si>
  <si>
    <t>500 Fintech, 500 Global, Bezos Expeditions, Deciens Capital, Flyer One Ventures, JAM Fund, One Way Ventures, Ribbit Capital, TEN13</t>
  </si>
  <si>
    <t>500 Global, Bezos Expeditions, Brue2 Ventures, Deciens Capital, Intersection Fintech Ventures, One Way Ventures, Ribbit Capital, Rocketship.vc, SVB Capital, Singh Capital Partners, TEN13, Tribe Capital</t>
  </si>
  <si>
    <t>Proxy</t>
  </si>
  <si>
    <t>https://proxy.co/</t>
  </si>
  <si>
    <t>https://www.crunchbase.com/organization/martians</t>
  </si>
  <si>
    <t>Proxy, Inc.</t>
  </si>
  <si>
    <t>Access More, Share Less. Proxy designs and builds privacy-first, human-led, identity technologies. With Proxy ID, your world is now open.</t>
  </si>
  <si>
    <t>Coatue, Justin Mateen, Kleiner Perkins, WeWork Creator Fund, Y Combinator</t>
  </si>
  <si>
    <t>Kleiner Perkins, Scale Venture Partners, Silicon Valley Bank, West, Y Combinator</t>
  </si>
  <si>
    <t>SonderMind</t>
  </si>
  <si>
    <t>https://www.sondermind.com</t>
  </si>
  <si>
    <t>https://www.crunchbase.com/organization/sondermind</t>
  </si>
  <si>
    <t>SonderMind Inc.</t>
  </si>
  <si>
    <t>SonderMind is a mental healthcare provider that offers treatment for mental health through therapy and psychiatry.</t>
  </si>
  <si>
    <t>IBOS ventures</t>
  </si>
  <si>
    <t>Alumni Ventures, Castor Ventures, Kickstart, Lanoha Ventures, Purple Arch Ventures, Service Provider Capital, SpringTime Ventures</t>
  </si>
  <si>
    <t>Crawley Ventures, Dioko Ventures, Jonathan Bush, Kickstart, Lanoha Ventures, Notley, Preview Ventures</t>
  </si>
  <si>
    <t>Dioko Ventures, Endeavor Catalyst, F-Prime Capital, General Catalyst, Jonathan Bush, Kickstart</t>
  </si>
  <si>
    <t>Alumni Ventures, Castor Ventures, Drive Capital, F-Prime Capital, FCA Venture Partners, Founders Circle Capital, General Catalyst, Kickstart, Partners Group, PremjiInvest, Quiet Capital, Smash Ventures, Zoma Capital</t>
  </si>
  <si>
    <t>Siren Care</t>
  </si>
  <si>
    <t>http://siren.care</t>
  </si>
  <si>
    <t>https://www.crunchbase.com/organization/siren-ivs</t>
  </si>
  <si>
    <t>Siren</t>
  </si>
  <si>
    <t>Leveraging proprietary technology to cost-effectively care for patients at risk of diabetic foot ulcers.</t>
  </si>
  <si>
    <t>A-Level Capital, CSC Upshot, Julie McDermott, Plug and Play</t>
  </si>
  <si>
    <t>DCM Ventures, Founders Fund, James Conigliaro, Khosla Ventures, Quiet Capital</t>
  </si>
  <si>
    <t>500 Global, Aloft VC, Beni VC, DCM Ventures, Daniel Curran, Founders Fund, Khosla Ventures, Sand Hill Angels</t>
  </si>
  <si>
    <t>Catalyst Software</t>
  </si>
  <si>
    <t>https://catalyst.io</t>
  </si>
  <si>
    <t>https://www.crunchbase.com/organization/catalyst-software</t>
  </si>
  <si>
    <t>Catalyst Software Corp.</t>
  </si>
  <si>
    <t>Catalyst is a software platform for customer success teams, product managers, marketers, and data scientists.</t>
  </si>
  <si>
    <t>Accel, Ludlow Ventures, Spark Capital, True Ventures, Work-Bench</t>
  </si>
  <si>
    <t>Silverfin</t>
  </si>
  <si>
    <t>https://www.silverfin.com</t>
  </si>
  <si>
    <t>https://www.crunchbase.com/organization/silverfin-2</t>
  </si>
  <si>
    <t>Silverfin NV</t>
  </si>
  <si>
    <t>Silverfin is the cloud platform for automated financial reporting and value-added client advisory services.</t>
  </si>
  <si>
    <t>SmartFin</t>
  </si>
  <si>
    <t>Hg, Index Ventures, SmartFin</t>
  </si>
  <si>
    <t>Abnormal Security</t>
  </si>
  <si>
    <t>https://www.abnormalsecurity.com</t>
  </si>
  <si>
    <t>https://www.crunchbase.com/organization/abnormal-security</t>
  </si>
  <si>
    <t>Abnormal Security Corporation</t>
  </si>
  <si>
    <t>Abnormal Security is an email security company that protects enterprises and organizations from targeted email attacks.</t>
  </si>
  <si>
    <t>Greylock, Jake Seid</t>
  </si>
  <si>
    <t>Greylock, Menlo Ventures</t>
  </si>
  <si>
    <t>Greylock, Insight Partners, Menlo Ventures</t>
  </si>
  <si>
    <t>Thunes</t>
  </si>
  <si>
    <t>https://www.thunes.com</t>
  </si>
  <si>
    <t>https://www.crunchbase.com/organization/thunes</t>
  </si>
  <si>
    <t>TransferTo Mobile Financial Services Limited</t>
  </si>
  <si>
    <t>Thunes offers a global cross-border payment network for seamless transfer of funds to 130 countries in 80 currencies.</t>
  </si>
  <si>
    <t>Checkout.com, Future Shape, GGV Capital, Helios Investment Partners</t>
  </si>
  <si>
    <t>01Fintech, Bessemer Venture Partners, EDBI, Endeavor Catalyst, Marshall Wace, Visa</t>
  </si>
  <si>
    <t>Karius</t>
  </si>
  <si>
    <t>https://kariusdx.com</t>
  </si>
  <si>
    <t>https://www.crunchbase.com/organization/karius</t>
  </si>
  <si>
    <t>Karius, Inc.</t>
  </si>
  <si>
    <t>Karius provides genomic insights for infectious diseases to enable clinicians to make life-saving treatment decisions.</t>
  </si>
  <si>
    <t>DCVC, Innovation Endeavors, Lightspeed Venture Partners</t>
  </si>
  <si>
    <t>DCVC, Innovation Endeavors, Khosla Ventures, Lightspeed Venture Partners, Pacific 8 Ventures, S28 Capital, Tencent, aMoon Fund</t>
  </si>
  <si>
    <t>General Catalyst, HBM Healthcare Investments AG, Khosla Ventures, Lightspeed Venture Partners, SoftBank Vision Fund</t>
  </si>
  <si>
    <t>Apprentice.io</t>
  </si>
  <si>
    <t>http://apprentice.io</t>
  </si>
  <si>
    <t>https://www.crunchbase.com/organization/apprentice</t>
  </si>
  <si>
    <t>Apprentice FS Inc</t>
  </si>
  <si>
    <t>Apprentice.io helps pharmaceutical producers to bring medicine to patients faster by providing one platform to turn molecules into medicine.</t>
  </si>
  <si>
    <t>Hemi Ventures, Silverton Partners</t>
  </si>
  <si>
    <t>GFR Fund, Hemi Ventures, Pritzker Group Venture Capital, Silverton Partners, The Venture Reality Fund/VRF</t>
  </si>
  <si>
    <t>GFR Fund, Insight Partners, Pacific Western Bank, Pritzker Group Venture Capital, The Venture Reality Fund/VRF</t>
  </si>
  <si>
    <t>Alkeon Capital, Insight Partners, Pacific Western Bank, Silverton Partners</t>
  </si>
  <si>
    <t>Monte Rosa Therapeutics</t>
  </si>
  <si>
    <t>https://www.monterosatx.com/</t>
  </si>
  <si>
    <t>https://www.crunchbase.com/organization/monte-rosa-therapeutics</t>
  </si>
  <si>
    <t>Monte Rosa Therapeutics, Inc</t>
  </si>
  <si>
    <t>Monte Rosa Therapeutics is a biotechnology company that develops cancer therapeutics that modulate protein degradation pathways.</t>
  </si>
  <si>
    <t>New Enterprise Associates, Versant Ventures</t>
  </si>
  <si>
    <t>Aisling Capital, Amzak Health Investors, Cambridge Asset Management, Casdin Capital, Cormorant Asset Management, Google Ventures, HBM Healthcare Investments AG, HBM Partners, New Enterprise Associates, Sixty Degree Capital, Versant Ventures</t>
  </si>
  <si>
    <t>Aisling Capital, Amzak Health Investors, Avoro Capital Advisors, Cambridge Asset Management, Casdin Capital, Cormorant Asset Management, Fidelity, Google Ventures, HBM Healthcare Investments AG, New Enterprise Associates, RTW Investments, Sixty Degree Capital, Versant Ventures</t>
  </si>
  <si>
    <t>Wandelbots</t>
  </si>
  <si>
    <t>http://www.wandelbots.com</t>
  </si>
  <si>
    <t>https://www.crunchbase.com/organization/wandelbots</t>
  </si>
  <si>
    <t>Wandelbots GmbH</t>
  </si>
  <si>
    <t>Wandelbots is a robotic software company. It enables the programming free and uniform operation of robots.</t>
  </si>
  <si>
    <t>10x Group, Atlantic Labs, Christian Dahlen</t>
  </si>
  <si>
    <t>Atlantic Labs, Christian Dahlen, EQT Ventures, Felix Haas, SquareOne Venture Capital</t>
  </si>
  <si>
    <t>83North, Atlantic Labs, EQT Ventures, Haniel, M12 - Microsoft's Venture Fund, Next47, SquareOne Venture Capital</t>
  </si>
  <si>
    <t>83North, Atlantic Labs, EQT Ventures, Insight Partners, M12 - Microsoft's Venture Fund, Next47, SquareOne Venture Capital</t>
  </si>
  <si>
    <t>eFishery</t>
  </si>
  <si>
    <t>http://efishery.com</t>
  </si>
  <si>
    <t>https://www.crunchbase.com/organization/efishery</t>
  </si>
  <si>
    <t>PT Multidaya Teknologi</t>
  </si>
  <si>
    <t>EFishery is an ag-tech company that offers integrated feeding solutions for fish and shrimp farming.</t>
  </si>
  <si>
    <t>Aqua Spark, Ideosource VC</t>
  </si>
  <si>
    <t>500 Global, Aqua Spark, Maloekoe Ventures, Social Capital, Triputra Group, Unreasonable Capital, Wavemaker Partners</t>
  </si>
  <si>
    <t>Aqua Spark, Argor Capital, Bossanova Investimentos, Endeavor Catalyst, International Finance Corporation, Northstar Group, Wavemaker Partners</t>
  </si>
  <si>
    <t>Aqua Spark, Argor Capital, Northstar Group, Peak XV Partners, SoftBank Vision Fund, Temasek Holdings, Wavemaker Partners</t>
  </si>
  <si>
    <t>G42 Expansion Fund, Northstar Group, SoftBank Vision Fund</t>
  </si>
  <si>
    <t>At-Bay</t>
  </si>
  <si>
    <t>https://www.at-bay.com</t>
  </si>
  <si>
    <t>https://www.crunchbase.com/organization/at-bay</t>
  </si>
  <si>
    <t>At-Bay, Inc.</t>
  </si>
  <si>
    <t>At-Bay is a cybersecurity insurance company that provides businesses meet digital risk.</t>
  </si>
  <si>
    <t>Lightspeed Venture Partners, LocalGlobe, Shlomo Kramer</t>
  </si>
  <si>
    <t>Cerca Partners, Keith Rabois, Shlomo Kramer, Yoni Cheifetz</t>
  </si>
  <si>
    <t>Acrew Capital, Khosla Ventures, Lightspeed Venture Partners, Munich Re Ventures, Shlomo Kramer</t>
  </si>
  <si>
    <t>Acrew Capital, Khosla Ventures, Lightspeed Venture Partners, M12 - Microsoft's Venture Fund, Munich Re Ventures, Qumra Capital, Shlomo Kramer</t>
  </si>
  <si>
    <t>Acrew Capital, Glilot Capital Partners, Icon Ventures, Khosla Ventures, Lightspeed Venture Partners, M12 - Microsoft's Venture Fund, Munich Re Ventures, Qumra Capital, Shlomo Kramer</t>
  </si>
  <si>
    <t>Alloy Therapeutics</t>
  </si>
  <si>
    <t>https://www.alloytx.com</t>
  </si>
  <si>
    <t>https://www.crunchbase.com/organization/alloy-therapeutics</t>
  </si>
  <si>
    <t>Alloy Therapeutics is a biotech company that makes medicine by democratizing access to foundational drug discovery platforms and services.</t>
  </si>
  <si>
    <t>8VC, Presight Capital</t>
  </si>
  <si>
    <t>8VC, Alexandria Venture Investments, Bossanova Investimentos, Founders Fund, Gaingels, Luma Bio-IT, Mubadala Capital Ventures, Peter Thiel, Presight Capital, Ulysses Holdings</t>
  </si>
  <si>
    <t>8VC, Founders Fund, Mubadala Capital Ventures, Presight Capital, Thiel Capital</t>
  </si>
  <si>
    <t>Sendoso</t>
  </si>
  <si>
    <t>https://sendoso.com</t>
  </si>
  <si>
    <t>https://www.crunchbase.com/organization/sendoso</t>
  </si>
  <si>
    <t>Sender, Inc.</t>
  </si>
  <si>
    <t>Sendoso helps companies connect and drive revenue with personalized gifts, eGifts, virtual experiences, and more.</t>
  </si>
  <si>
    <t>Storm Ventures, Struck Capital</t>
  </si>
  <si>
    <t>Craft Ventures, FJ Labs, Hack VC, Signia Venture Partners, Storm Ventures, Struck Capital</t>
  </si>
  <si>
    <t>Craft Ventures, Felicis, Oak HC/FT, Prologis Ventures, Signia Venture Partners, Stage 2 Capital, Storm Ventures, Struck Capital</t>
  </si>
  <si>
    <t>Craft Ventures, FJ Labs, Felicis, Hack VC, Oak HC/FT, Prologis Ventures, Signia Venture Partners, SoftBank Vision Fund, Stage 2 Capital, Storm Ventures, Struck Capital</t>
  </si>
  <si>
    <t>Iron Ox</t>
  </si>
  <si>
    <t>http://www.ironox.com</t>
  </si>
  <si>
    <t>https://www.crunchbase.com/organization/iron-ox</t>
  </si>
  <si>
    <t>Iron Ox, Inc.</t>
  </si>
  <si>
    <t>Solving global climate through our food, grown renewably, using technology</t>
  </si>
  <si>
    <t>Avant Global, CSC Upshot, Cherubic Ventures, Comet Labs, Greg Castle, Pathbreaker Ventures, Vijay Pradeep, Y Combinator</t>
  </si>
  <si>
    <t>7percent Ventures, Formic Ventures</t>
  </si>
  <si>
    <t>ATEL Ventures, Amplify Partners, Crosslink Capital, Eniac Ventures, R7 Partners, Tuesday Capital</t>
  </si>
  <si>
    <t>Amplify Partners, At One Ventures, Crosslink Capital, Eniac Ventures, Pathbreaker Ventures, R7 Partners, Tuesday Capital, Y Combinator</t>
  </si>
  <si>
    <t>Amplify Partners, At One Ventures, Breakthrough Energy Ventures, Crosslink Capital, Eniac Ventures, Pathbreaker Ventures, R7 Partners, Tuesday Capital, Y Combinator, i/o Ventures</t>
  </si>
  <si>
    <t>Yellow.ai</t>
  </si>
  <si>
    <t>https://yellow.ai</t>
  </si>
  <si>
    <t>https://www.crunchbase.com/organization/yellow-messenger</t>
  </si>
  <si>
    <t>Bitonic Technology Labs, Inc</t>
  </si>
  <si>
    <t>Yellow.ai is a conversational AI platform, enabling enterprises to unlock business potential at scale.</t>
  </si>
  <si>
    <t>Lightspeed India Partners, Lightspeed Venture Partners</t>
  </si>
  <si>
    <t>Lightspeed Venture Partners, Salesforce Ventures, Sapphire Ventures, WestBridge Capital</t>
  </si>
  <si>
    <t>Workit Health</t>
  </si>
  <si>
    <t>https://www.workithealth.com</t>
  </si>
  <si>
    <t>https://www.crunchbase.com/organization/workit-health</t>
  </si>
  <si>
    <t>Workit Health, Inc.</t>
  </si>
  <si>
    <t>Workit Health is a virtual-first clinic providing evidence-based, patient-centered treatment for substance use disorders.</t>
  </si>
  <si>
    <t>Impact Engine, Invest Detroit, Lux Capital, Montage Ventures, RRE Ventures, Wakestream Ventures</t>
  </si>
  <si>
    <t>Bossanova Investimentos, Endeavor Catalyst, Invest Detroit, Lux Capital, Montage Ventures, RRE Ventures, The Blue Venture Fund, Wakestream Ventures</t>
  </si>
  <si>
    <t>FirstMark, GingerBread Capital, Lux Capital, Rob Lowe, The Blue Venture Fund</t>
  </si>
  <si>
    <t>3L Capital, CVS Health Ventures, FirstMark, Insight Partners, The Blue Venture Fund</t>
  </si>
  <si>
    <t>Future</t>
  </si>
  <si>
    <t>https://www.future.co/</t>
  </si>
  <si>
    <t>https://www.crunchbase.com/organization/future-fit</t>
  </si>
  <si>
    <t>Future Research, Inc.</t>
  </si>
  <si>
    <t>Future offers one-on-one digital training with fitness coaches at home, the gym, or on-the-go.</t>
  </si>
  <si>
    <t>Abstract Ventures, Khosla Ventures, Samsung NEXT’s Q Fund</t>
  </si>
  <si>
    <t>Caffeinated Capital, Courtside Ventures, Evolution VC Partners, Farvatn Venture, Jeremy Stoppelman, Khosla Ventures, Kleiner Perkins, Mike Krieger</t>
  </si>
  <si>
    <t>Caffeinated Capital, Kleiner Perkins, Trustbridge Partners</t>
  </si>
  <si>
    <t>Shane Neman</t>
  </si>
  <si>
    <t>ElevateBio</t>
  </si>
  <si>
    <t>https://www.elevate.bio</t>
  </si>
  <si>
    <t>https://www.crunchbase.com/organization/elevatebio</t>
  </si>
  <si>
    <t>ElevateBio, LLC</t>
  </si>
  <si>
    <t>ElevateBio is a biotechnology company that specializes in cell and gene-based therapies.</t>
  </si>
  <si>
    <t>Sebastien Breteau</t>
  </si>
  <si>
    <t>EDBI, EcoR1 Capital, F2 Ventures, Invus, MPM Capital, Redmile Group, Samsara BioCapital, Surveyor Capital, Vertex Ventures</t>
  </si>
  <si>
    <t>EDBI, EcoR1 Capital, Emerson Collective, F2 Ventures, Fidelity, ITOCHU Corporation, Invus, MPM Capital, Matrix Capital Management, Redmile Group, Samsara BioCapital, SoftBank Vision Fund, Surveyor Capital, Vertex Ventures</t>
  </si>
  <si>
    <t>EDBI, EcoR1 Capital, Emerson Collective, F2 Ventures, Fidelity, ITOCHU Corporation, Invus, Lee Family Office, MPM Capital, Matrix Capital Management, Novo Nordisk, Redmile Group, Samsara BioCapital, SoftBank Vision Fund, Surveyor Capital, Vertex Ventures, Woodline Partners</t>
  </si>
  <si>
    <t>Fairmarkit</t>
  </si>
  <si>
    <t>http://fairmarkit.com/</t>
  </si>
  <si>
    <t>https://www.crunchbase.com/organization/fairmarkit</t>
  </si>
  <si>
    <t>Fairmarkit, Inc.</t>
  </si>
  <si>
    <t>Fairmarkit is an automated sourcing platform that gives procurement teams what they need to be more efficient with every purchase.</t>
  </si>
  <si>
    <t>1984 Ventures, MassVentures, New Stack Ventures, Newfund, VT Technology Ventures</t>
  </si>
  <si>
    <t>Jeavio</t>
  </si>
  <si>
    <t>1984 Ventures, GGV Capital, Insight Partners, New Stack Ventures, Newfund</t>
  </si>
  <si>
    <t>GGV Capital, Highland Capital Partners, Insight Partners, OMERS Growth Equity, ServiceNow, Transform Capital</t>
  </si>
  <si>
    <t>OpenSpace</t>
  </si>
  <si>
    <t>http://openspace.ai/</t>
  </si>
  <si>
    <t>https://www.crunchbase.com/organization/openspace-ai</t>
  </si>
  <si>
    <t>Open Space Labs, Inc.</t>
  </si>
  <si>
    <t>OpenSpace develops an AI-driven photo documentation tool that automatically creates navigable photo representations of job sites.</t>
  </si>
  <si>
    <t>AngelList, Baidu Ventures, BoxGroup, Fairhaven Capital Partners, Foundation Capital, Goldcrest Investments, Lux Capital, National Science Foundation, Sterling.VC</t>
  </si>
  <si>
    <t>Goldcrest Capital, JLL Spark, Lux Capital, Navitas Capital, Suffolk Technologies, Tishman Speyer, WeWork Labs, Zigg Capital</t>
  </si>
  <si>
    <t>JLL Spark, Lux Capital, Menlo Ventures, Navitas Capital, Nine Four Ventures, Taronga Ventures, Zigg Capital</t>
  </si>
  <si>
    <t>Alkeon Capital, GreenPoint Partners, JLL Spark, Lux Capital, Menlo Ventures, Navitas Capital, New World Development, PSP Capital Partners, Zigg Capital</t>
  </si>
  <si>
    <t>Alkeon Capital, Alpaca VC, BlackRock, Fischer Homes, GreenPoint Partners, Harmonic Growth Partners, JLL Spark, Lux Capital, Menlo Ventures, Mirae Asset, Navitas Capital, Nine Four Ventures, PSP Growth, Sino Group, Taronga Ventures</t>
  </si>
  <si>
    <t>Humio</t>
  </si>
  <si>
    <t>https://www.humio.com</t>
  </si>
  <si>
    <t>https://www.crunchbase.com/organization/humio</t>
  </si>
  <si>
    <t>Humio, Ltd.</t>
  </si>
  <si>
    <t>Humio provides a live observability platform that enables data aggregation, exploration, reporting, and analysis from a range of sources.</t>
  </si>
  <si>
    <t>Trifork</t>
  </si>
  <si>
    <t>West Hill Capital</t>
  </si>
  <si>
    <t>Accel, Alumni Ventures, Dell Technologies Capital, West Hill Capital</t>
  </si>
  <si>
    <t>Solo.io</t>
  </si>
  <si>
    <t>https://www.solo.io</t>
  </si>
  <si>
    <t>https://www.crunchbase.com/organization/solo-io</t>
  </si>
  <si>
    <t>solo.io, Inc</t>
  </si>
  <si>
    <t>Solo.io simplifies how to secure and scale cloud-native applications, using the industries' leading application networking platform.</t>
  </si>
  <si>
    <t>Haystack, Redpoint, True Ventures, WestWave Capital</t>
  </si>
  <si>
    <t>Quiet Capital, Redpoint, True Ventures</t>
  </si>
  <si>
    <t>Altimeter Capital, Redpoint, True Ventures</t>
  </si>
  <si>
    <t>http://whisper.ai/</t>
  </si>
  <si>
    <t>https://www.crunchbase.com/organization/whisper-3</t>
  </si>
  <si>
    <t>Whisper Inc.</t>
  </si>
  <si>
    <t>Whisper develops AI-enabled, updateable hearing aids for people with hearing loss.</t>
  </si>
  <si>
    <t>Avichal Garg, Quiet Capital, Susa Ventures</t>
  </si>
  <si>
    <t>Arrive, First Round Capital, IVP, In/Visible Ventures, Quiet Capital, Sequoia Capital</t>
  </si>
  <si>
    <t>Securiti</t>
  </si>
  <si>
    <t>https://securiti.ai</t>
  </si>
  <si>
    <t>https://www.crunchbase.com/organization/securiti-ai</t>
  </si>
  <si>
    <t>SECURITI, Inc</t>
  </si>
  <si>
    <t>Securiti is the pioneer of the Data Command Center, a centralized platform that enables the safe use of data and GenAI.</t>
  </si>
  <si>
    <t>Frederic Kerrest, General Catalyst, Mayfield Fund, Michael Fey, Sohaib Abbasi</t>
  </si>
  <si>
    <t>General Catalyst, Mayfield Fund</t>
  </si>
  <si>
    <t>General Catalyst, Mayfield Fund, Owl Rock Capital</t>
  </si>
  <si>
    <t>Interos</t>
  </si>
  <si>
    <t>http://www.interos.ai</t>
  </si>
  <si>
    <t>https://www.crunchbase.com/organization/interos</t>
  </si>
  <si>
    <t>Interos Inc</t>
  </si>
  <si>
    <t>Interos helps companies manage risk and continuously monitor their supply chain and business relationships to avoid disruptions.</t>
  </si>
  <si>
    <t>Kleiner Perkins, Venrock</t>
  </si>
  <si>
    <t>Kleiner Perkins, NightDragon, Venrock</t>
  </si>
  <si>
    <t>Ayar Labs</t>
  </si>
  <si>
    <t>https://ayarlabs.com</t>
  </si>
  <si>
    <t>https://www.crunchbase.com/organization/ayar-labs</t>
  </si>
  <si>
    <t>Ayar Labs, Inc.</t>
  </si>
  <si>
    <t>Ayar Labs develops an optical I/O solution for applications that require high bandwidth and low latency using light to move data.</t>
  </si>
  <si>
    <t>Founders Fund, Silicon Catalyst, TechU Ventures, The House Fund</t>
  </si>
  <si>
    <t>Founders Fund, GlobalFoundries, Intel Capital, Playground Global, TechU Ventures</t>
  </si>
  <si>
    <t>Alumni Ventures, Applied Ventures, Asuun, BlueSky Capital, Castor Ventures, Downing Ventures, Founders Fund, GlobalFoundries, Intel Capital, Lockheed Martin Ventures, Playground Global, SGInnovate</t>
  </si>
  <si>
    <t>Agave Partners Capital, Atreides Capital, Berkeley Frontier Fund, Boardman Bay Capital Management, Hewlett Packard Enterprise, IAG Capital Partners, Infinitum Partners, NVIDIA, Nautilus Venture Partners, Page One Ventures, Tyche Partners</t>
  </si>
  <si>
    <t>Turing.com</t>
  </si>
  <si>
    <t>https://turing.com/MVJmQ7</t>
  </si>
  <si>
    <t>https://www.crunchbase.com/organization/turing</t>
  </si>
  <si>
    <t>Turing Enterprises Inc.</t>
  </si>
  <si>
    <t>Turing is an information technology company that enables start-ups, businesses, and organizations to hire software engineers.</t>
  </si>
  <si>
    <t>Aakash Dhuna, Adam Canady, Adam D’Angelo, Ajith Samuel, Alexander Katalov, AltaIR Capital, Alumni Ventures, Amino Capital, Andrew Kamotskiy, Auren Hoffman, B Capital, Beerud Sheth, Bobby Balachandran, Brainstorm Ventures, Cameron Drummond, Canvas Ventures, Chapter One Ventures, Cyan Banister, Denis Beloglazov, Dmitry Chernyak, Eric Bunting, Eric Cohen, Foundation Capital, Founders Fund, Frontier Ventures, Gaingels, Gokul Rajaram, Greg Back, Ideas &amp; Capital, Ilya Poz, James Borow, Jed Ng, Jorge Carmona, Kelly Graziadei, Kevin Moore, Kintan Brahmbhatt, Ludmila Khrapchenko, Manas Joglekar, Marat Kichikov, Maxim Matcin, Melinda Thompson, Mindset Ventures, Natalia Shkirtil, Peak State Ventures, Peggy Ferrell, Piyush Prahladka, Plug and Play, Rafael Carmona, Ray Carroll, Scott Banister, Sean Foote, Shariq Rizvi, Siqi Chen, StartX (Stanford-StartX Fund), Steffen Naumann, Sundeep Ahuja, Sunil Rajaraman, Suzanne Rombeau Fletcher, Sybille Nauman, Tigran Nazaretian, Tim Thompson, UpHonest Capital, Ustavshchikov Sergey, Viacheslav Turpanov, Visary Capital, Vlad V, Vladimir Khristenko, Westbridge Capital, Yi Ding</t>
  </si>
  <si>
    <t>AltaIR Capital, Brainstorm Ventures, Foundation Capital, Frontier Ventures, Greenspring Associates, HR Tech Investments LLC, MVP Ventures, Plug and Play, StepStone Group, Westbridge Capital</t>
  </si>
  <si>
    <t>Onsitego</t>
  </si>
  <si>
    <t>https://onsitego.com</t>
  </si>
  <si>
    <t>https://www.crunchbase.com/organization/onsitego</t>
  </si>
  <si>
    <t>Onsite Electro Services Pvt. Ltd</t>
  </si>
  <si>
    <t>Onsitego is India’s leading device-care provider and offers Extended Warranty, Damage Protection, AMC Plans, and On-Demand Repair Services.</t>
  </si>
  <si>
    <t>Accel, Zodius Capital</t>
  </si>
  <si>
    <t>M1 Holdings</t>
  </si>
  <si>
    <t>https://www.m1.com</t>
  </si>
  <si>
    <t>https://www.crunchbase.com/organization/m1-finance</t>
  </si>
  <si>
    <t>M1 Holdings Inc.</t>
  </si>
  <si>
    <t>The Finance Super App</t>
  </si>
  <si>
    <t>AMK Investment Office, Clocktower Technology Ventures, Jump Capital, Left Lane Capital</t>
  </si>
  <si>
    <t>50 South Capital, Chaifetz Group, Clocktower Technology Ventures, Jump Capital, Left Lane Capital</t>
  </si>
  <si>
    <t>Clocktower Technology Ventures, Coatue, Left Lane Capital</t>
  </si>
  <si>
    <t>Chaifetz Group, Clocktower Technology Ventures, Left Lane Capital, SoftBank Vision Fund</t>
  </si>
  <si>
    <t>Redwood Materials</t>
  </si>
  <si>
    <t>https://www.redwoodmaterials.com</t>
  </si>
  <si>
    <t>https://www.crunchbase.com/organization/redwood-materials-3</t>
  </si>
  <si>
    <t>Redwood Materials, Inc.</t>
  </si>
  <si>
    <t>Redwood Materials is a battery recycling startup that makes electric vehicles and sustainable materials for circular supply chains.</t>
  </si>
  <si>
    <t>Amazon, Breakthrough Energy Ventures, Capricorn Investment Group</t>
  </si>
  <si>
    <t>Baillie Gifford, Breakthrough Energy Ventures, Canada Pension Plan Investment Board, Capricorn Investment Group, Climate Pledge Fund, Emerson Collective, Fidelity, Franklin Templeton, Goldman Sachs Asset Management, T. Rowe Price, Thirdbase Capital, Valor Equity Partners</t>
  </si>
  <si>
    <t>Capricorn Investment Group, Caterpillar, Deepwater Asset Management, Future Positive, Goldman Sachs Asset Management, Microsoft Climate Innovation Fund, T. Rowe Price</t>
  </si>
  <si>
    <t>Pachyderm</t>
  </si>
  <si>
    <t>https://www.pachyderm.com</t>
  </si>
  <si>
    <t>https://www.crunchbase.com/organization/pachyderm</t>
  </si>
  <si>
    <t>Pachyderm, Inc.</t>
  </si>
  <si>
    <t>Pachyderm is an enterprise-grade data science platform that makes explainable, repeatable, and scalable AI/ML a reality.</t>
  </si>
  <si>
    <t>Benchmark, Blumberg Capital, DCVC, Foundation Capital, Soma Capital, Susa Ventures, Tuesday Capital, Y Combinator</t>
  </si>
  <si>
    <t>Benchmark, Decibel Partners, M12 - Microsoft's Venture Fund, Y Combinator</t>
  </si>
  <si>
    <t>ZenBusiness</t>
  </si>
  <si>
    <t>https://zenbusiness.com</t>
  </si>
  <si>
    <t>https://www.crunchbase.com/organization/zenbusiness</t>
  </si>
  <si>
    <t>ZenBusiness, Inc.</t>
  </si>
  <si>
    <t>Small business simplified. One easy platform, everything you need to launch, run, and grow a successful business. #ownwhatsyours</t>
  </si>
  <si>
    <t>Geekdom Fund</t>
  </si>
  <si>
    <t>ATX Venture Partners, Greycroft, Interlock Partners, Lerer Hippeau, Recruit Strategic Partners, Revolution’s Rise of the Rest Seed Fund, Rosecliff Ventures</t>
  </si>
  <si>
    <t>ATX Venture Partners, Breyer Capital, Cathay Innovation, GreatPoint Ventures, Greycroft, Gutbrain Ventures, Interlock Partners, Lerer Hippeau, Mark Ventures, Omega Venture Partners</t>
  </si>
  <si>
    <t>ATX Venture Partners, Alumni Ventures, Cathay Innovation, Greycroft, Oak HC/FT, Sahin Boydas, SoftBank Vision Fund</t>
  </si>
  <si>
    <t>AI Foundation</t>
  </si>
  <si>
    <t>http://www.aifoundation.com/</t>
  </si>
  <si>
    <t>https://www.crunchbase.com/organization/ai-foundation</t>
  </si>
  <si>
    <t>AI Foundation Nonprofit</t>
  </si>
  <si>
    <t>AI Foundation develops sustainable AI which aims to move humanity forward through the power of decentralized, trusted, and personal AI.</t>
  </si>
  <si>
    <t>MaC Venture Capital</t>
  </si>
  <si>
    <t>Abstract Ventures, Biz Stone, Brandtech Ventures, Correlation Ventures, Cyan Banister, Founders Fund</t>
  </si>
  <si>
    <t>Alpha Edison, Biz Stone, Brandtech Ventures, Founders Fund, Mousse Partners</t>
  </si>
  <si>
    <t>Invivyd</t>
  </si>
  <si>
    <t>https://invivyd.com/</t>
  </si>
  <si>
    <t>https://www.crunchbase.com/organization/adagio-therapeutics</t>
  </si>
  <si>
    <t>Invivyd, Inc.</t>
  </si>
  <si>
    <t>Invivyd develops antibodies to transcend the limitations of the human immune system and fight against viral infections.</t>
  </si>
  <si>
    <t>Adimab, Fidelity, Google Ventures, M28 Capital, Mithril Capital Management, OrbiMed, Polaris Partners</t>
  </si>
  <si>
    <t>Fidelity, Google Ventures, Mithril Capital Management, Omega Funds, OrbiMed, Polaris Partners, Population Health Partners</t>
  </si>
  <si>
    <t>Adimab, ArrowMark Partners, Federated Investors, Fidelity, Foresite Capital, Google Ventures, Mithril Capital Management, Omega Funds, OrbiMed, Polaris Partners, Population Health Partners, PremjiInvest, RA Capital Management, Redmile Group</t>
  </si>
  <si>
    <t>Thrive Earlier Detection</t>
  </si>
  <si>
    <t>https://thrivedetect.com/</t>
  </si>
  <si>
    <t>https://www.crunchbase.com/organization/thrive-earlier-detection</t>
  </si>
  <si>
    <t>Thrive Earlier Detection Corp.</t>
  </si>
  <si>
    <t>Thrive Earlier Detection is a healthcare company that integrates earlier cancer detection into routine medical care.</t>
  </si>
  <si>
    <t>Biomatics Capital Partners, Camden Partners, Casdin Capital, Cowin Venture, Exact Sciences, Gamma3, Invus, Section 32, The Blue Venture Fund, Third Rock Ventures</t>
  </si>
  <si>
    <t>Bain Capital Life Sciences, Biomatics Capital Partners, Brown Advisory, Camden Partners, Casdin Capital, Cowin Venture, Driehaus Capital Management, Exact Sciences, Gamma3, Intermountain Ventures, Invus, Janus Henderson Investors, Lux Capital, Moore Strategic Ventures, Perceptive Advisors, Rock Springs Capital, Sands Capital Ventures, Section 32, T. Rowe Price, The Blue Venture Fund, Third Rock Ventures</t>
  </si>
  <si>
    <t>Perimeter 81</t>
  </si>
  <si>
    <t>https://www.perimeter81.com</t>
  </si>
  <si>
    <t>https://www.crunchbase.com/organization/perimeter-81</t>
  </si>
  <si>
    <t>Perimeter 81 LTD</t>
  </si>
  <si>
    <t>Perimeter 81 offers a Network-as-a-Service that is designed to secure networks for the modern and distributed workforce.</t>
  </si>
  <si>
    <t>JAL Ventures, Spring Ventures</t>
  </si>
  <si>
    <t>SonicWALL, Spring Ventures</t>
  </si>
  <si>
    <t>Insight Partners, SonicWALL, Spring Ventures, Toba Capital</t>
  </si>
  <si>
    <t>B Capital, Entrée Capital, ION Crossover Partners, Insight Partners, Spring Ventures, Toba Capital</t>
  </si>
  <si>
    <t>Nexite</t>
  </si>
  <si>
    <t>https://www.nexite.io</t>
  </si>
  <si>
    <t>https://www.crunchbase.com/organization/nexite</t>
  </si>
  <si>
    <t>Nexite develops a platform that provides item tracking and inventory transparency from manufacturing to the customer.</t>
  </si>
  <si>
    <t>Battery Ventures, Pitango VC, Vertex Ventures</t>
  </si>
  <si>
    <t>Battery Ventures, Intel Capital, Pitango VC, Vertex Ventures</t>
  </si>
  <si>
    <t>Battery Ventures, Intel Capital, Pitango VC, Saban Ventures, Vertex Ventures</t>
  </si>
  <si>
    <t>Verbit</t>
  </si>
  <si>
    <t>https://verbit.ai</t>
  </si>
  <si>
    <t>https://www.crunchbase.com/organization/verbit-ai</t>
  </si>
  <si>
    <t>Verbit Inc</t>
  </si>
  <si>
    <t>Verbit is a comprehensive verbal intelligence platform for speech-intensive industries</t>
  </si>
  <si>
    <t>ATOORO FUND, Discovery Ventures, HV Capital, Oryzn Capital, Vertex Ventures, Vertex Ventures Israel</t>
  </si>
  <si>
    <t>ClalTech, HV Capital, Oryzn Capital, Vertex Ventures, Vertex Ventures Israel, Vintage Investment Partners, Viola Ventures</t>
  </si>
  <si>
    <t>ClalTech, HV Capital, Oryzn Capital, Stripes, Vertex Ventures, Viola Ventures</t>
  </si>
  <si>
    <t>ClalTech, HV Capital, Sapphire Ventures, Scale-Up, Stripes, Vertex Growth Fund, Vertex Ventures</t>
  </si>
  <si>
    <t>Azura Partners, Big Tech 50, ClalTech, HV Capital, Lion Investment Partners, More Capital, Omer Cygler, Oryzn Capital, Sapphire Ventures, Stripes, Third Point Ventures, Vertex Growth Fund, Vertex Ventures, Viola Ventures</t>
  </si>
  <si>
    <t>40 North Ventures, Disruptive AI Venture Capital, More Capital, Samsung NEXT, Sapphire Ventures, TCP Venture Capital, Third Point Ventures, Titan Capital Partners, Vertex Growth Fund</t>
  </si>
  <si>
    <t>Nature's Fynd</t>
  </si>
  <si>
    <t>https://www.naturesfynd.com</t>
  </si>
  <si>
    <t>https://www.crunchbase.com/organization/sustainable-bioproducts</t>
  </si>
  <si>
    <t>Sustainable Bioproducts LLC</t>
  </si>
  <si>
    <t>Nature's Fynd is a food company that makes nutritional vegan protein from a microbe.</t>
  </si>
  <si>
    <t>#adm VENTURES, 1955 Capital, BAM Elevate, Breakthrough Energy Ventures, Danone Manifesto Venture, Lauder Partners</t>
  </si>
  <si>
    <t>1955 Capital, Archer Daniels Midland Company, Breakthrough Energy Ventures, Danone Manifesto Venture, Generation Investment Management, Mousse Partners</t>
  </si>
  <si>
    <t>BAM Elevate, Balyasny Asset Management, Blackstone Group, EDBI, Hillhouse Investment, Hongkou, SK Holdings, SoftBank Vision Fund</t>
  </si>
  <si>
    <t>Kindbody</t>
  </si>
  <si>
    <t>https://www.kindbody.com</t>
  </si>
  <si>
    <t>https://www.crunchbase.com/organization/kindbody</t>
  </si>
  <si>
    <t>Kindbody is a fertility clinic network and family-building benefits provider for employers.</t>
  </si>
  <si>
    <t>Techammer</t>
  </si>
  <si>
    <t>Alumni Ventures, Centre Street Partners, Green D Ventures, Perceptive Advisors, RRE Ventures, Rogue VC, TMV, Winklevoss Capital</t>
  </si>
  <si>
    <t>Claritas Capital, Freemark Capital, Goodgrower, Google Ventures, NFP, NFP Ventures, Perceptive Advisors, RRE Ventures, Rock Springs Capital</t>
  </si>
  <si>
    <t>Bramalea Partners, Claritas Health Ventures, Eldridge Industries, Google Ventures, Monashee Investment Management, Offline Ventures, Perceptive Advisors, RRE Ventures, Rock Springs Capital, What If Ventures</t>
  </si>
  <si>
    <t>Locanabio</t>
  </si>
  <si>
    <t>https://www.locanabio.com/</t>
  </si>
  <si>
    <t>https://www.crunchbase.com/organization/locana</t>
  </si>
  <si>
    <t>Locanabio, Inc.</t>
  </si>
  <si>
    <t>Locana develops RNA-targeting gene therapies for patients with severe neurodegenerative, neuromuscular, and retinal diseases.</t>
  </si>
  <si>
    <t>ARCH Venture Partners, Google Ventures, Lightstone Ventures, Temasek Holdings, UCB Ventures</t>
  </si>
  <si>
    <t>ARCH Venture Partners, Acuta Capital Partners, Google Ventures, Invus, Lightstone Ventures, RA Capital Management, SVB Securities, Temasek Holdings, UCB Ventures, Vida Ventures</t>
  </si>
  <si>
    <t>Shortcut</t>
  </si>
  <si>
    <t>https://shortcut.com</t>
  </si>
  <si>
    <t>https://www.crunchbase.com/organization/shortcut-software-company</t>
  </si>
  <si>
    <t>Shortcut Software Company</t>
  </si>
  <si>
    <t>Shortcut is a project management platform developed for modern software teams.</t>
  </si>
  <si>
    <t>Brooklyn Bridge Ventures, E-Merge, Jonathan Abrams, Neu Venture Capital, RRE Ventures, Resolute Ventures</t>
  </si>
  <si>
    <t>Battery Ventures, Lerer Hippeau, Neu Venture Capital, RRE Ventures, Resolute Ventures, Zach Coelius, Zeitgeist Holdings, LLC</t>
  </si>
  <si>
    <t>Battery Ventures, Coelius Capital, Greylock, Irregular Expressions, Lerer Hippeau</t>
  </si>
  <si>
    <t>Volansi</t>
  </si>
  <si>
    <t>https://volansi.com/</t>
  </si>
  <si>
    <t>https://www.crunchbase.com/organization/volans-i</t>
  </si>
  <si>
    <t>Volansi, Inc.</t>
  </si>
  <si>
    <t>Volansi is a developer of logistics solutions through autonomous drone deliveries that facilitate long range, time-critical shipments.</t>
  </si>
  <si>
    <t>Bossanova Investimentos, Y Combinator</t>
  </si>
  <si>
    <t>Lightspeed Venture Partners, Trend Discovery, Y Combinator</t>
  </si>
  <si>
    <t>AirFinance, Bossanova Investimentos, Frontures, Graphene Ventures, Icon Ventures, Lightspeed Venture Partners, Merck Global Health Innovation Fund, One Planet Group, Outbound Capital, Payam Zamani, Y Combinator</t>
  </si>
  <si>
    <t>Taysha Gene Therapies</t>
  </si>
  <si>
    <t>https://tayshagtx.com/</t>
  </si>
  <si>
    <t>https://www.crunchbase.com/organization/taysha-gene-therapies</t>
  </si>
  <si>
    <t>Taysha Gene Therapies, Inc.</t>
  </si>
  <si>
    <t>Taysha Gene Therapies develops treatments to eradicate severe and life-threatening monogenic diseases of the central nervous system.</t>
  </si>
  <si>
    <t>Nolan Capital, PBM Capital Group</t>
  </si>
  <si>
    <t>ArrowMark Partners, BlackRock, Casdin Capital, Fidelity, Franklin Templeton, Google Ventures, Invus, Nolan Capital, Octagon Capital Advisors, PBM Capital Group, Perceptive Advisors, Sands Capital Ventures, Venrock Healthcare Capital Partners</t>
  </si>
  <si>
    <t>Pentera</t>
  </si>
  <si>
    <t>https://www.pentera.io</t>
  </si>
  <si>
    <t>https://www.crunchbase.com/organization/pcysys</t>
  </si>
  <si>
    <t>Pentera Security</t>
  </si>
  <si>
    <t>Pentera is a penetration testing company that develops and provides an automated security validation platform to reduce cybersecurity risks.</t>
  </si>
  <si>
    <t>Awz Ventures</t>
  </si>
  <si>
    <t>Awz Ventures, Blackstone Group</t>
  </si>
  <si>
    <t>Awz Ventures, Blackstone Innovations Investments, Insight Partners</t>
  </si>
  <si>
    <t>Awz Ventures, Blackstone Group, Evolution Equity Partners, Insight Partners, K1 Investment Management, Sweetwater Capital Partners</t>
  </si>
  <si>
    <t>Atomwise</t>
  </si>
  <si>
    <t>http://www.atomwise.com</t>
  </si>
  <si>
    <t>https://www.crunchbase.com/organization/atomwise</t>
  </si>
  <si>
    <t>Atomwise, Inc.</t>
  </si>
  <si>
    <t>Atomwise develops artificial intelligence systems using powerful deep learning algorithms and supercomputers for drug discovery.</t>
  </si>
  <si>
    <t>NEXT Canada</t>
  </si>
  <si>
    <t>AME Cloud Ventures, DCVC, Draper Associates, Farzad Nazem, Khosla Ventures, Mission and Market, OS Fund, Threshold</t>
  </si>
  <si>
    <t>Aimtop Ventures</t>
  </si>
  <si>
    <t>AME Cloud Ventures, B Capital, Baidu Ventures, Colorcon, DCVC, Dolby Family Ventures, Sanabil, Tencent, Touchdown Ventures, Y Combinator</t>
  </si>
  <si>
    <t>Tibber</t>
  </si>
  <si>
    <t>https://www.tibber.com/</t>
  </si>
  <si>
    <t>https://www.crunchbase.com/organization/tibber</t>
  </si>
  <si>
    <t>Tibber AS</t>
  </si>
  <si>
    <t>Tibber is a digital electricity supplier that offers smart solutions to minimize their customers’ consumption and costs.</t>
  </si>
  <si>
    <t>Petter Stordalen</t>
  </si>
  <si>
    <t>Founders Fund, Zachary Hargreaves</t>
  </si>
  <si>
    <t>Balderton Capital, Eight Roads Ventures, Founders Fund</t>
  </si>
  <si>
    <t>Balderton Capital, Eight Roads Ventures, Schibsted, Summa Equity</t>
  </si>
  <si>
    <t>Zoomin Software</t>
  </si>
  <si>
    <t>http://www.zoominsoftware.com</t>
  </si>
  <si>
    <t>https://www.crunchbase.com/organization/zoomin-2</t>
  </si>
  <si>
    <t>Zoomin Software helps companies manage their technical content such as user guides, manuals, and community discussions.</t>
  </si>
  <si>
    <t>Bessemer Venture Partners, Salesforce Ventures, Viola Growth</t>
  </si>
  <si>
    <t>Bessemer Venture Partners, General Atlantic, Salesforce Ventures, Viola Growth</t>
  </si>
  <si>
    <t>Khatabook</t>
  </si>
  <si>
    <t>https://khatabook.com</t>
  </si>
  <si>
    <t>https://www.crunchbase.com/organization/khatabook</t>
  </si>
  <si>
    <t>KhataBook Inc.</t>
  </si>
  <si>
    <t>Khatabook is the fintech startup that provides a digital ledger app targeted primarily at small businesses.</t>
  </si>
  <si>
    <t>Surge</t>
  </si>
  <si>
    <t>Aditya Agarwal, Akshay Kothari, Amrish Rau, Anand Chandrasekaran, DST Partners, Deep Nishar, GGV Capital, Gokul Rajaram, Hummingbird Ventures, James Veraldi, Jitendra Gupta, Kunal Bahl, Kunal Shah, Peak XV Partners, RTP Global, Sriram Krishnan, Tencent, Y Combinator</t>
  </si>
  <si>
    <t>Alexander Will, Alpha Wave Global, Arjun Sethi, B Capital, Better Capital, DST Global, EMVC, GGV Capital, Hummingbird Ventures, Kevin Weil, Kunal Bahl, Kunal Shah, Mahendra Singh Dhoni, Peak XV Partners, RTP Global, Rocketship.vc, Rohit Bansal, Tencent, Titan Capital, Unilever Ventures</t>
  </si>
  <si>
    <t>Alkeon Capital, Angel Collective Opportunity Fund, B Capital, Balaji Srinivasan, Better Capital, Bossanova Investimentos, Hummingbird Ventures, Launchbay Capital, Moore Strategic Ventures, Peak XV Partners, RTP Global, Sand Hill Angels, Sriram Krishnan, Tencent, Tribe Capital, Unilever Ventures</t>
  </si>
  <si>
    <t>Corvus Insurance</t>
  </si>
  <si>
    <t>https://www.corvusinsurance.com</t>
  </si>
  <si>
    <t>https://www.crunchbase.com/organization/corvus-insurance</t>
  </si>
  <si>
    <t>Corvus Insurance Holdings, Inc</t>
  </si>
  <si>
    <t>Corvus Insurance provides AI-driven commercial insurance that allows brokers and policyholders to predict and prevent risk.</t>
  </si>
  <si>
    <t>.406 Ventures, Hudson Structured Capital Management</t>
  </si>
  <si>
    <t>Obvious Ventures, Telstra Ventures</t>
  </si>
  <si>
    <t>.406 Ventures, Bain Capital Ventures, Hudson Structured Capital Management, Insight Partners, MTech Capital, Obvious Ventures, Poalim Equity, Telstra Ventures</t>
  </si>
  <si>
    <t>Semperis</t>
  </si>
  <si>
    <t>http://www.semperis.com</t>
  </si>
  <si>
    <t>https://www.crunchbase.com/organization/semperis</t>
  </si>
  <si>
    <t>Semperis is a developer of enterprise identity protection and cyber resilience for cross-cloud and hybrid environments.</t>
  </si>
  <si>
    <t>Microsoft Accelerator</t>
  </si>
  <si>
    <t>Jay Goldberg, Maverick Ventures Israel, Shaula Alexander Yemini, World Trade Ventures</t>
  </si>
  <si>
    <t>Maverick Ventures Israel, Mindset Ventures</t>
  </si>
  <si>
    <t>Insight Partners, Silvertech Ventures</t>
  </si>
  <si>
    <t>Atrium Companies, Insight Partners, Kohlberg Kravis Roberts, Paladin Capital Group, Tech Pioneers Fund, Ten Eleven Ventures</t>
  </si>
  <si>
    <t>Ready</t>
  </si>
  <si>
    <t>https://www.getready.com/</t>
  </si>
  <si>
    <t>https://www.crunchbase.com/organization/ready-responders</t>
  </si>
  <si>
    <t>Ready Responders, Inc.</t>
  </si>
  <si>
    <t>Ready Responders is an on-demand healthcare service company that brings medical care directly to patients in their homes.</t>
  </si>
  <si>
    <t>City Light Capital, Justin Mateen</t>
  </si>
  <si>
    <t>City Light Capital, Deerfield, Frist Cressey Ventures, Google Ventures, Town Hall Ventures</t>
  </si>
  <si>
    <t>Rockset</t>
  </si>
  <si>
    <t>https://rockset.com</t>
  </si>
  <si>
    <t>https://www.crunchbase.com/organization/rockset</t>
  </si>
  <si>
    <t>Rockset, Inc.</t>
  </si>
  <si>
    <t>Rockset is a real-time indexing database that enables companies to build data applications for the cloud.</t>
  </si>
  <si>
    <t>Deep Genomics</t>
  </si>
  <si>
    <t>http://www.deepgenomics.com/</t>
  </si>
  <si>
    <t>https://www.crunchbase.com/organization/deep-genomics</t>
  </si>
  <si>
    <t>Deep Genomics Inc.</t>
  </si>
  <si>
    <t>Deep Genomics is using artificial intelligence to build a new universe of life-saving genetic therapies.</t>
  </si>
  <si>
    <t>UTEST</t>
  </si>
  <si>
    <t>11.2 Capital, Bloomberg Beta, True Ventures</t>
  </si>
  <si>
    <t>Khosla Ventures, Silicon Valley Ventures, True Ventures</t>
  </si>
  <si>
    <t>Amplitude Venture Capital, Future Ventures, Khosla Ventures, Magnetic Ventures, NJF Capital, True Ventures</t>
  </si>
  <si>
    <t>Alexandria Venture Investments, Amplitude Venture Capital, CPP Investments, Fidelity, Khosla Ventures, Magnetic Ventures, SoftBank Vision Fund, True Ventures</t>
  </si>
  <si>
    <t>COMPASS Pathways</t>
  </si>
  <si>
    <t>https://compasspathways.com</t>
  </si>
  <si>
    <t>https://www.crunchbase.com/organization/compass-pathways</t>
  </si>
  <si>
    <t>COMPASS Pathways Limited</t>
  </si>
  <si>
    <t>Compass Pathways is a mental health care company that focuses on developing therapies for treatment-resistant depression.</t>
  </si>
  <si>
    <t>Principia SGR</t>
  </si>
  <si>
    <t>ATAI Life Sciences, Able Partners, Camden Partners, Founders Fund, Justin Mateen, McQuade Center for Strategic Research and Development, Noetic Fund, Perceptive Advisors, Presight Capital, Skyviews Life Science, Soleus Capital</t>
  </si>
  <si>
    <t>Peptilogics</t>
  </si>
  <si>
    <t>http://www.peptilogics.com/</t>
  </si>
  <si>
    <t>https://www.crunchbase.com/organization/peptilogics</t>
  </si>
  <si>
    <t>Clinical-stage therapeutics company with a computational deep learning peptide design platform • Design &gt; discovery</t>
  </si>
  <si>
    <t>BlueTree Venture Fund, Peter Thiel, Stefan Roever</t>
  </si>
  <si>
    <t>Founders Fund, Peter Thiel, Presight Capital</t>
  </si>
  <si>
    <t>Pray.com</t>
  </si>
  <si>
    <t>http://www.pray.com</t>
  </si>
  <si>
    <t>https://www.crunchbase.com/organization/pray</t>
  </si>
  <si>
    <t>Pray Inc.</t>
  </si>
  <si>
    <t>Pray.com is the #1 app for daily prayer &amp; faith-based audio content</t>
  </si>
  <si>
    <t>BoxGroup, Foundation Capital, Founders Fund, Greylock, Haystack, Jeff Kearl, Moxxie Ventures, Rick Marini, Science, Scooter Braun, Sequoia Capital, Spark Capital, Wavemaker Partners</t>
  </si>
  <si>
    <t>Adam Bain, Clark Landry, Diplo (Thomas Pentz), Greylock, Moonshots Capital, Peter Pham, Science, TPG Growth, What If Ventures</t>
  </si>
  <si>
    <t>Drew Brees, FMZ Ventures, Garden City Equity, Kleiner Perkins, Moxxie Ventures, Nick Tran, Science, VMG Partners</t>
  </si>
  <si>
    <t>Element</t>
  </si>
  <si>
    <t>https://www.elementanalytics.com</t>
  </si>
  <si>
    <t>https://www.crunchbase.com/organization/element-analytics</t>
  </si>
  <si>
    <t>Element Analytics, Inc.</t>
  </si>
  <si>
    <t>SaaS provider transforming IT/OT data into contextualized, graph-based models to support diverse analytical workloads and data governance.</t>
  </si>
  <si>
    <t>ABB Technology Ventures, Aster, Blue Bear Capital, GE Ventures, Honeywell Ventures, Kleiner Perkins, Mitsui Global Investment</t>
  </si>
  <si>
    <t>ABB Technology Ventures, Activate Capital Partners, Ajax Strategies, Blue Bear Capital, Evonik Venture Capital, Forté Ventures, High Tide Foundation, Honeywell Ventures, Kerogen Digital Solutions, Kleiner Perkins, SE Ventures</t>
  </si>
  <si>
    <t>HealthPlix</t>
  </si>
  <si>
    <t>https://healthplix.com</t>
  </si>
  <si>
    <t>https://www.crunchbase.com/organization/healthplix</t>
  </si>
  <si>
    <t>HealthPlix Technologies Pvt. Ltd</t>
  </si>
  <si>
    <t>HealthPlix is a digital health platform that uses AI technologies to support clinical decisions.</t>
  </si>
  <si>
    <t>Chiratae Ventures, Kalaari Capital</t>
  </si>
  <si>
    <t>Chiratae Ventures, JSW Ventures, Kalaari Capital</t>
  </si>
  <si>
    <t>Avataar Venture Partners, Chiratae Ventures, JSW Ventures, Kalaari Capital, Lightspeed Venture Partners, SIG venture capital</t>
  </si>
  <si>
    <t>FortressIQ</t>
  </si>
  <si>
    <t>https://www.fortressiq.com/</t>
  </si>
  <si>
    <t>https://www.crunchbase.com/organization/fortressiq</t>
  </si>
  <si>
    <t>FortressIQ, Inc.</t>
  </si>
  <si>
    <t>FortressIQ defines security, insights, and governance in enterprise business automation and AI.</t>
  </si>
  <si>
    <t>Comcast Ventures, Eniac Ventures, boldstart ventures</t>
  </si>
  <si>
    <t>Comcast Ventures, Eniac Ventures, Lightspeed Venture Partners, boldstart ventures</t>
  </si>
  <si>
    <t>Comcast Ventures, Eniac Ventures, Lightspeed Venture Partners, M12 - Microsoft's Venture Fund, Tiger Global Management, boldstart ventures</t>
  </si>
  <si>
    <t>Epirus</t>
  </si>
  <si>
    <t>https://www.epirusinc.com</t>
  </si>
  <si>
    <t>https://www.crunchbase.com/organization/epirus</t>
  </si>
  <si>
    <t>Epirus, Inc.</t>
  </si>
  <si>
    <t>Epirus builds directed energy and power management systems to solve some of the world’s most complex problems.</t>
  </si>
  <si>
    <t>8VC</t>
  </si>
  <si>
    <t>8VC, Bedrock, Fathom Capital, Greenspring Associates, L3 Harris Technologies, Piedmont Capital Investments</t>
  </si>
  <si>
    <t>8VC, Bedrock, Broom Ventures, EPIQ Capital Group, Gaingels, General Dynamics Land Systems, I Squared Capital, Moore Strategic Ventures, Parkwood, Piedmont Capital Investments, Red Cell Partners, StepStone Group, T. Rowe Price</t>
  </si>
  <si>
    <t>Beewise</t>
  </si>
  <si>
    <t>http://www.beewise.ag</t>
  </si>
  <si>
    <t>https://www.crunchbase.com/organization/beewise-29a6</t>
  </si>
  <si>
    <t>Beewise Technologies Ltd.</t>
  </si>
  <si>
    <t>Beewise offers robotic beehives that utilizes AI-powered precision robotics with minimal human intervention.</t>
  </si>
  <si>
    <t>ATOORO FUND, Walt Beach, Walter Beach</t>
  </si>
  <si>
    <t>ATOORO FUND, Arc Impact, Walter Beach, lool ventures</t>
  </si>
  <si>
    <t>ATOORO FUND, Arc Impact, Fortissimo Capital, Michael Eisenberg, lool ventures</t>
  </si>
  <si>
    <t>ATOORO FUND, Bet Haemek, Corner Ventures, Fortissimo Capital, lool ventures</t>
  </si>
  <si>
    <t>ATOORO FUND, Bet Haemek, Corner Ventures, Fortissimo Capital, Insight Partners, Meitav Investment House, Menora Mivtachim, Sanad AD, lool ventures</t>
  </si>
  <si>
    <t>AccessFintech</t>
  </si>
  <si>
    <t>https://www.accessfintech.com</t>
  </si>
  <si>
    <t>https://www.crunchbase.com/organization/accessfintech</t>
  </si>
  <si>
    <t>AccessFintech offers risk management services for banks and buyside firms and tracks the trade lifecycle.</t>
  </si>
  <si>
    <t>Citi, Credit Suisse, Goldman Sachs, JP Morgan</t>
  </si>
  <si>
    <t>Citi, Dawn Capital, Deutsche Bank, Goldman Sachs, JP Morgan</t>
  </si>
  <si>
    <t>BNP Paribas Securities Services, BNY Mellon, Bank of America, Citi, Dawn Capital, GS Growth, Goldman Sachs, JP Morgan, WestCap</t>
  </si>
  <si>
    <t>Neuron23</t>
  </si>
  <si>
    <t>http://neuron23.com/</t>
  </si>
  <si>
    <t>https://www.crunchbase.com/organization/neuron23</t>
  </si>
  <si>
    <t>Neuron23  is a developer of drugs intended to treat Parkinson's disease and Alzheimer's disease.</t>
  </si>
  <si>
    <t>Kleiner Perkins, Westlake Village BioPartners</t>
  </si>
  <si>
    <t>Acorn Bioventures, Cowen Healthcare Investments, HBM Healthcare Investments AG, HBM Partners, Kleiner Perkins, Perceptive Advisors, Redmile Group, Surveyor Capital, Westlake Village BioPartners</t>
  </si>
  <si>
    <t>HBM Healthcare Investments AG</t>
  </si>
  <si>
    <t>Rad Power Bikes</t>
  </si>
  <si>
    <t>http://www.radpowerbikes.com</t>
  </si>
  <si>
    <t>https://www.crunchbase.com/organization/rad-power-bikes</t>
  </si>
  <si>
    <t>Rad Power Bikes Inc.</t>
  </si>
  <si>
    <t>North America's largest electric bike company. We are making transportation energy efficient, enjoyable, and accessible to all.</t>
  </si>
  <si>
    <t>Darrell Cavens, Mark Vadon</t>
  </si>
  <si>
    <t>Durable Capital Partners, Vulcan Capital</t>
  </si>
  <si>
    <t>Durable Capital Partners, Fidelity, Morgan Stanley, T. Rowe Price, The Rise Fund, Vulcan Capital</t>
  </si>
  <si>
    <t>Cypress.io</t>
  </si>
  <si>
    <t>https://www.cypress.io/</t>
  </si>
  <si>
    <t>https://www.crunchbase.com/organization/cypress-io</t>
  </si>
  <si>
    <t>Cypress.io, Inc.</t>
  </si>
  <si>
    <t>Cypress provides better, faster, and more reliable testing for anything that runs in a browser.</t>
  </si>
  <si>
    <t>BIP Capital, BLH Venture Partners, Tech Square Ventures</t>
  </si>
  <si>
    <t>BLH Venture Partners, Bessemer Venture Partners</t>
  </si>
  <si>
    <t>Battery Ventures, Bessemer Venture Partners, Las Olas Venture Capital, OpenView, Sapphire Ventures, Stripes</t>
  </si>
  <si>
    <t>Area 1 Security</t>
  </si>
  <si>
    <t>https://www.area1security.com/</t>
  </si>
  <si>
    <t>https://www.crunchbase.com/organization/area-1-security</t>
  </si>
  <si>
    <t>Area 1 Security, Inc.</t>
  </si>
  <si>
    <t>Area 1 Security is a performance-based cybersecurity company, changing how businesses protect against phishing attacks.</t>
  </si>
  <si>
    <t>AllegisCyber, Cowboy Ventures, DCVC, First Round Capital, Kleiner Perkins, Ray Rothrock</t>
  </si>
  <si>
    <t>AllegisCyber, Cowboy Ventures, DCVC, Derek Smith, Kleiner Perkins, RedSeal</t>
  </si>
  <si>
    <t>Forgepoint Capital, Icon Ventures, Kleiner Perkins, Top Tier Capital Partners</t>
  </si>
  <si>
    <t>Truepill</t>
  </si>
  <si>
    <t>https://www.truepill.com/</t>
  </si>
  <si>
    <t>https://www.crunchbase.com/organization/truepill</t>
  </si>
  <si>
    <t>Truepill Inc.</t>
  </si>
  <si>
    <t>Truepill provides an API-connected healthcare infrastructure designed to revolutionize the patient experience.</t>
  </si>
  <si>
    <t>Amity Ventures, BoxGroup, CSC Upshot, Foundation Capital, Index Ventures, Initialized Capital, Joe Montana, Slow Ventures, Social Capital, Sound Ventures, Tuesday Capital, Y Combinator</t>
  </si>
  <si>
    <t>Initialized Capital, Optum Ventures, Sound Ventures, TI Platform Management</t>
  </si>
  <si>
    <t>Kaiser Permanente, Oak HC/FT, Optum Ventures, Sound Ventures, TI Platform Management, Y Combinator</t>
  </si>
  <si>
    <t>Initialized Capital, TI Platform Management</t>
  </si>
  <si>
    <t>Accent Therapeutics</t>
  </si>
  <si>
    <t>https://www.accenttx.com/</t>
  </si>
  <si>
    <t>https://www.crunchbase.com/organization/accent-therapeutics</t>
  </si>
  <si>
    <t>Accent Therapeutics, Inc.</t>
  </si>
  <si>
    <t>Accent Therapeutics is a biopharmaceutical company.</t>
  </si>
  <si>
    <t>Atlas Venture, EcoR1 Capital, The Column Group</t>
  </si>
  <si>
    <t>AbbVie Biotech Ventures, Atlas Venture, Droia Ventures, EcoR1 Capital, Google Ventures, NS Investment, The Column Group, The Mark Foundation for Cancer Research</t>
  </si>
  <si>
    <t>AbbVie Biotech Ventures, Atlas Venture, Bristol-Myers Squibb, Droia Ventures, EcoR1 Capital, Google Ventures, Johnson &amp; Johnson Innovation – JJDC, Mirae Asset Capital, Mirae Asset Capital Life Science, Mirae Asset Venture Investment, NS Investment, The Column Group, The Mark Foundation for Cancer Research</t>
  </si>
  <si>
    <t>Eden Health</t>
  </si>
  <si>
    <t>http://edenhealth.com/</t>
  </si>
  <si>
    <t>https://www.crunchbase.com/organization/eden-health</t>
  </si>
  <si>
    <t>Eden Health, Inc.</t>
  </si>
  <si>
    <t>Eden Health is a primary care and insurance navigation company for employers seeking to elevate the health and wellbeing of their employees.</t>
  </si>
  <si>
    <t>645 Ventures, Bryan Rosenblatt, Company Ventures, Greycroft, Max Ventures, Nnamdi Okike, PJC</t>
  </si>
  <si>
    <t>645 Ventures, Aspect Ventures, Brand Foundry Ventures, Company Ventures, Convene, Greycroft, Max Ventures, PJC</t>
  </si>
  <si>
    <t>Aspect Ventures, Flare Capital Partners, Greycroft, Max Ventures, PJC, Stone Point Capital</t>
  </si>
  <si>
    <t>Amigo Health, Andrew Vigneault, Aspect Ventures, Bossanova Investimentos, Company Ventures, Flare Capital Partners, Flex Capital, Insight Partners, Max Ventures, Nelson Chu, PJC</t>
  </si>
  <si>
    <t>Automox</t>
  </si>
  <si>
    <t>https://www.automox.com/</t>
  </si>
  <si>
    <t>https://www.crunchbase.com/organization/automox</t>
  </si>
  <si>
    <t>Automox Inc.</t>
  </si>
  <si>
    <t>Automox is the AI-powered IT automation platform for modern organizations</t>
  </si>
  <si>
    <t>Blue Note Ventures, Firebrand Ventures, Service Provider Capital, Tahoma Ventures, Zelkova Ventures</t>
  </si>
  <si>
    <t>Blue Note Ventures, CRV, TechOperators</t>
  </si>
  <si>
    <t>CRV, CrowdStrike, Gula Tech Adventures, Koch Disruptive Technologies, Tahoma Ventures, TechOperators</t>
  </si>
  <si>
    <t>Blackstone Group, Insight Partners, Koch Disruptive Technologies, TechOperators</t>
  </si>
  <si>
    <t>Explorium</t>
  </si>
  <si>
    <t>https://www.explorium.ai/</t>
  </si>
  <si>
    <t>https://www.crunchbase.com/organization/explorium-46fb</t>
  </si>
  <si>
    <t>Explorium Ltd.</t>
  </si>
  <si>
    <t>Explorium offers a data science platform powered by augmented data discovery and feature engineering.</t>
  </si>
  <si>
    <t>Emerge, F2 Capital</t>
  </si>
  <si>
    <t>Emerge, F2 Capital, Zeev Ventures</t>
  </si>
  <si>
    <t>01 Advisors, Dynamic Loop Capital, Emerge, F2 Capital, Zeev Ventures</t>
  </si>
  <si>
    <t>01 Advisors, Dynamic Loop Capital, Emerge, F2 Capital, Insight Partners, R136 Ventures, Vintage Investment Partners, Zeev Ventures</t>
  </si>
  <si>
    <t>Platform Science</t>
  </si>
  <si>
    <t>https://www.platformscience.com/</t>
  </si>
  <si>
    <t>https://www.crunchbase.com/organization/platform-science</t>
  </si>
  <si>
    <t>Platform Science, Inc.</t>
  </si>
  <si>
    <t>Platform Science develops a platform for on-vehicle mobile applications that offers fleet management software solutions.</t>
  </si>
  <si>
    <t>8VC, Prologis Ventures, Schematic Ventures</t>
  </si>
  <si>
    <t>8VC, 9Yards Capital, Cambridge Capital, Daimler Trucks North America, NewRoad Capital Partners, Prologis Ventures, Schematic Ventures, Theo Osborne</t>
  </si>
  <si>
    <t>8VC, Chimera Investment, Daimler Trucks North America, Four More Capital, Next Play Capital, Prologis Ventures, SoftBank Vision Fund</t>
  </si>
  <si>
    <t>Forethought</t>
  </si>
  <si>
    <t>https://www.forethought.ai</t>
  </si>
  <si>
    <t>https://www.crunchbase.com/organization/forethought-7dc2</t>
  </si>
  <si>
    <t>Forethought Technologies, Inc.</t>
  </si>
  <si>
    <t>Forethought is a generative AI suite for customer support automation.</t>
  </si>
  <si>
    <t>8VC, Brennan O'Donnell, K9 Ventures, Octave, South Park Commons, Suranga Chandratillake, Village Global, Vladimir Novakovski, Yan-David Erlich</t>
  </si>
  <si>
    <t>Alexa von Tobel, Brianne Kimmel, K9 Ventures, Mathilde Collin, New Enterprise Associates, Octave, Sandhya Venkatachalam, South Park Commons, Village Global, Vlad Tenev</t>
  </si>
  <si>
    <t>Geodesic Capital, Inspired Capital Partners, James Todd Smith, K9 Ventures, Kelvin Beachum Jr., Neo, New Enterprise Associates, Operator Collective, Original Capital, Ryan Smith, Sean Combs, Sound Ventures, overtime.vc</t>
  </si>
  <si>
    <t>Adrienne Harris, Andrea (Andy) Coravos, Ashton Kutcher, Baron Davis, Christopher Manning, Cleo Capital, Collaborative Fund, Daniel Nadler, Frontline Ventures, Gwyneth Paltrow, Jason Boehmig, K9 Ventures, New Enterprise Associates, Robert Downey Jr., Sound Ventures, Spearhead, Steadfast Financial, Taylor Greene, Trevor McFedries</t>
  </si>
  <si>
    <t>Trigo</t>
  </si>
  <si>
    <t>https://www.trigoretail.com</t>
  </si>
  <si>
    <t>https://www.crunchbase.com/organization/trigo-0711</t>
  </si>
  <si>
    <t>Trigo Vision Ltd.</t>
  </si>
  <si>
    <t>Trigo is a technology company that builds AI-powered infrastructure for retail stores.</t>
  </si>
  <si>
    <t>Hetz Ventures, Vertex Ventures Israel</t>
  </si>
  <si>
    <t>Hetz Ventures, Red Dot Capital Partners, Vertex Ventures Israel</t>
  </si>
  <si>
    <t>83North, Hetz Ventures, Morrag Investments, Red Dot Capital Partners, Tesco, Vertex Ventures Israel</t>
  </si>
  <si>
    <t>83North, Hetz Ventures, Red Dot Capital Partners, Rewe Group, SAP, Temasek Holdings, Vertex Ventures Israel, Viola Growth</t>
  </si>
  <si>
    <t>Pager</t>
  </si>
  <si>
    <t>http://pager.com</t>
  </si>
  <si>
    <t>https://www.crunchbase.com/organization/pager</t>
  </si>
  <si>
    <t>Pager, Inc.</t>
  </si>
  <si>
    <t>Pager is a virtual care technology platform that provides communication, collaboration, navigation, and care coordination solutions.</t>
  </si>
  <si>
    <t>Goodwater Capital, Lux Capital, Montage Ventures, New Enterprise Associates, Sound Ventures, Three Fields Capital, Thyra Global Management</t>
  </si>
  <si>
    <t>Goodwater Capital, Health Catalyst Capital, Horizon Blue Cross Blue Shield of New Jersey, Lux Capital, New Enterprise Associates, Three Fields Capital</t>
  </si>
  <si>
    <t>Goodwater Capital, Health Catalyst Capital, Horizon Healthcare Services, Lux Capital, New Enterprise Associates, Susquehanna International Group (SIG)</t>
  </si>
  <si>
    <t>Element Biosciences</t>
  </si>
  <si>
    <t>https://www.elementbiosciences.com</t>
  </si>
  <si>
    <t>https://www.crunchbase.com/organization/element-bioscience</t>
  </si>
  <si>
    <t>Element Biosciences, Inc.</t>
  </si>
  <si>
    <t>Element Biosciences is a multi-disciplinary startup focused on innovating genetic analysis tools for the research and diagnostic markets.</t>
  </si>
  <si>
    <t>Foresite Capital, Venrock</t>
  </si>
  <si>
    <t>Fidelity, Foresite Capital, JSCapital, Venrock</t>
  </si>
  <si>
    <t>Counterpoint Global, Fidelity, Foresite Capital, JS Capital Management, Janus Henderson Investors, Logos Capital, Meritech Capital Partners, RA Capital Management, T. Rowe Price, Venrock</t>
  </si>
  <si>
    <t>Cerevance</t>
  </si>
  <si>
    <t>https://www.cerevance.com/</t>
  </si>
  <si>
    <t>https://www.crunchbase.com/organization/cerevance</t>
  </si>
  <si>
    <t>Cerevance is a developer of novel therapeutics intended to advance new medicines for serious neurological diseases.</t>
  </si>
  <si>
    <t>Lightstone Ventures, Takeda</t>
  </si>
  <si>
    <t>Bill Gates, Casdin Capital, Dementia Discovery Fund, Dolby Family Ventures, Foresite Capital, Google Ventures, Lightstone Ventures, Takeda Ventures, UPMC Enterprises</t>
  </si>
  <si>
    <t>PAYFAZZ</t>
  </si>
  <si>
    <t>https://www.payfazz.com/</t>
  </si>
  <si>
    <t>https://www.crunchbase.com/organization/payfazz</t>
  </si>
  <si>
    <t>PT Payfazz Teknologi Nusantara</t>
  </si>
  <si>
    <t>PAYFAZZ is an agency-based financial platform that facilitates digital transactions and payments.</t>
  </si>
  <si>
    <t>Indigo by Telkom Indonesia</t>
  </si>
  <si>
    <t>MAGIC Fund, Quiet Capital, Y Combinator</t>
  </si>
  <si>
    <t>Convergence Ventures, Insignia Ventures Partners, MDI Ventures, Tiger Global Management, Vertex Ventures, Y Combinator</t>
  </si>
  <si>
    <t>B Capital, BRI Ventures, Insignia Ventures Partners, Quiet Capital, Tiger Global Management, Y Combinator</t>
  </si>
  <si>
    <t>Arkose Labs</t>
  </si>
  <si>
    <t>https://www.arkoselabs.com</t>
  </si>
  <si>
    <t>https://www.crunchbase.com/organization/arkoselabs</t>
  </si>
  <si>
    <t>Arkose Labs Inc.</t>
  </si>
  <si>
    <t>Arkose Labs protects enterprises from cybercrime and abuse.</t>
  </si>
  <si>
    <t>Transition Level Investments</t>
  </si>
  <si>
    <t>M12 - Microsoft's Venture Fund, PayPal Ventures, U.S. Venture Partners</t>
  </si>
  <si>
    <t>Ballistic Ventures, M12 - Microsoft's Venture Fund, PayPal Ventures, SoftBank Vision Fund, Wells Fargo Strategic Capital</t>
  </si>
  <si>
    <t>HODINKEE</t>
  </si>
  <si>
    <t>http://www.hodinkee.com</t>
  </si>
  <si>
    <t>https://www.crunchbase.com/organization/hodinkee</t>
  </si>
  <si>
    <t>HODINKEE INC.</t>
  </si>
  <si>
    <t>HODINKEE designs watches and is a media and retail platform providing a point of view on industry news and releases.</t>
  </si>
  <si>
    <t>LAUNCH, SVA</t>
  </si>
  <si>
    <t>Coefficient Capital, Future Shape, Google Ventures, John Mayer, LVMH Luxury Ventures, TCG, Tom Brady, True Ventures</t>
  </si>
  <si>
    <t>LegalForce</t>
  </si>
  <si>
    <t>https://legalforce-cloud.com</t>
  </si>
  <si>
    <t>https://www.crunchbase.com/organization/legalforce-japan</t>
  </si>
  <si>
    <t>LegalForce, Inc.</t>
  </si>
  <si>
    <t>LegalForce is an AI-powered contract management platform that provides contract review support services.</t>
  </si>
  <si>
    <t>Kyoto University Innovation Capital, SMBC Venture Capital, Shinsuke Mori</t>
  </si>
  <si>
    <t>Dream Incubator, JAFCO, Kyoto University Innovation Capital</t>
  </si>
  <si>
    <t>Dream Incubator, JAFCO, Kyoto University Innovation Capital, Mitsubishi UFJ Capital, Mizuho Capital, SMBC Venture Capital, WiL (World Innovation Lab)</t>
  </si>
  <si>
    <t>DIMENSION, JAFCO, Japan Finance Corporation, MUFG Bank, Mitsubishi UFJ Capital, Mizuho Capital, SMBC Venture Capital, WiL (World Innovation Lab)</t>
  </si>
  <si>
    <t>Goldman Sachs, Mitsubishi UFJ Capital, Mizuho Capital, Sequoia Capital China, SoftBank Vision Fund, WiL (World Innovation Lab)</t>
  </si>
  <si>
    <t>Lightforce Orthodontics</t>
  </si>
  <si>
    <t>https://lightforceortho.com</t>
  </si>
  <si>
    <t>https://www.crunchbase.com/organization/signature-orthodontics-bbdf</t>
  </si>
  <si>
    <t>Lightforce Orthodontics is a fully customized 3D-printed bracket system developer based on the anatomy and tooth morphology of each patient.</t>
  </si>
  <si>
    <t>AM Ventures</t>
  </si>
  <si>
    <t>AM Ventures, Matrix, Tyche Partners</t>
  </si>
  <si>
    <t>AM Ventures, Kleiner Perkins, Matrix, Tyche Partners</t>
  </si>
  <si>
    <t>Ally Bridge Group, American Association of Orthodontists, CareCapital, Kleiner Perkins, Matrix, Matter Venture Partners, Omega Venture Partners, Transformation Capital, Tyche Partners</t>
  </si>
  <si>
    <t>Opentrons</t>
  </si>
  <si>
    <t>http://www.opentrons.com</t>
  </si>
  <si>
    <t>https://www.crunchbase.com/organization/opentrons</t>
  </si>
  <si>
    <t>Opentrons Labworks Inc.</t>
  </si>
  <si>
    <t>Opentrons is a life science company that develops pipetting robot technology designed to automate experiments.</t>
  </si>
  <si>
    <t>HAX, SOSV</t>
  </si>
  <si>
    <t>HAX, NYU Innovation Venture Fund, SOSV, TSVC, Y Combinator</t>
  </si>
  <si>
    <t>Jacket River, Khosla Ventures, SoftBank Vision Fund</t>
  </si>
  <si>
    <t>Playco</t>
  </si>
  <si>
    <t>https://www.play.co</t>
  </si>
  <si>
    <t>https://www.crunchbase.com/organization/playco</t>
  </si>
  <si>
    <t>Playco Global, Inc.</t>
  </si>
  <si>
    <t>Playco is a developer of instant-play games across a variety of platforms.</t>
  </si>
  <si>
    <t>Ambition VC, BBQ Capital, Bragiel Brothers, Caffeinated Capital, Cambium Grove Capital, Cascade Ventures, Digital Garage (TSE: 4819), Dreamers VC, Good AI Capital, Josh Buckley, KSK Angel Fund, Kortschak Investments L.P., Mistletoe, Roosh Ventures, Sequoia Capital, Sozo Ventures, Yakumi</t>
  </si>
  <si>
    <t>Paystand</t>
  </si>
  <si>
    <t>http://paystand.com</t>
  </si>
  <si>
    <t>https://www.crunchbase.com/organization/paystand</t>
  </si>
  <si>
    <t>Paystand Inc</t>
  </si>
  <si>
    <t>Paystand is a cloud-based billing and payment platform for B2B companies.</t>
  </si>
  <si>
    <t>Central Coast Angels, Cervin Ventures, Serra Ventures, Signatures Capital, Streamlined Ventures, TiE Angels</t>
  </si>
  <si>
    <t>LEAP Global Partners</t>
  </si>
  <si>
    <t>Battery Ventures, BlueRun Ventures, Cervin Ventures, Commerce Ventures, DNX Ventures, EPIC Ventures, LEAP Global Partners, Meredith Finn, Serra Ventures, Wildcat Venture Partners</t>
  </si>
  <si>
    <t>Industrious Ventures, King River Capital, NewView Capital, Open Opportunity Fund, Streamlined Ventures, Transform Capital</t>
  </si>
  <si>
    <t>Nile</t>
  </si>
  <si>
    <t>https://nilesecure.com</t>
  </si>
  <si>
    <t>https://www.crunchbase.com/organization/nile-secure</t>
  </si>
  <si>
    <t>Nile provides secure connectivity and network independence through a fully automated, wired and wireless LAN deployed entirely as a service</t>
  </si>
  <si>
    <t>8VC, Horizons Ventures, ICONIQ Capital, JC2 Ventures, March Capital</t>
  </si>
  <si>
    <t>8VC, Aramco Ventures, Geodesic Capital, Liberty Global Ventures, March Capital, Prosperity7 Ventures, STC Ventures, Sanabil, U First Capital, Valor Equity Partners</t>
  </si>
  <si>
    <t>ASAPP</t>
  </si>
  <si>
    <t>http://www.asapp.com</t>
  </si>
  <si>
    <t>https://www.crunchbase.com/organization/asapp</t>
  </si>
  <si>
    <t>ASAPP, Inc.</t>
  </si>
  <si>
    <t>Breakthroughs are born out of research and ASAPP is advancing AI to drive greater human productivity and automating the world's workflows</t>
  </si>
  <si>
    <t>Bienville Capital, Reshape, Vast Ventures</t>
  </si>
  <si>
    <t>Dave Strohm, Emergence, Euclidean Capital, HOF Capital, Joe Tucci, John Chambers, John Doerr, March Capital, Telstra Ventures, Vast Ventures, Verdure Capital Management</t>
  </si>
  <si>
    <t>40 North Ventures, Dragoneer Investment Group, Emergence, Euclidean Capital, Fidelity, HOF Capital, Jaws Ventures, John Chambers, John Doerr, March Capital, Telstra Ventures</t>
  </si>
  <si>
    <t>Mollie</t>
  </si>
  <si>
    <t>https://www.mollie.com</t>
  </si>
  <si>
    <t>https://www.crunchbase.com/organization/mollie</t>
  </si>
  <si>
    <t>Mollie B.V.</t>
  </si>
  <si>
    <t>Mollie is a payments platform that offers an easy-to-implement process for integrating payments into a site or app.</t>
  </si>
  <si>
    <t>Laurence A. Tosi, Niklas Adalberth, TCV</t>
  </si>
  <si>
    <t>Alkeon Capital, Blackstone Group, EQT, General Atlantic, HMI Capital, TCV</t>
  </si>
  <si>
    <t>Zeitgold</t>
  </si>
  <si>
    <t>https://www.zeitgold.com/</t>
  </si>
  <si>
    <t>https://www.crunchbase.com/organization/zeitgold</t>
  </si>
  <si>
    <t>Zeitgold GmbH</t>
  </si>
  <si>
    <t>Zeitgold is a Berlin-based AI company providing a complete solution for financial administration of small businesses.</t>
  </si>
  <si>
    <t>Adrian Locher, HV Capital</t>
  </si>
  <si>
    <t>Battery Ventures, HV Capital</t>
  </si>
  <si>
    <t>AXA Innovation Campus, Battery Ventures, Deutsche Bank, HV Capital, Saban Ventures, Vintage Investment Partners, b2venture (formerly btov Partners)</t>
  </si>
  <si>
    <t>Legion Technologies</t>
  </si>
  <si>
    <t>https://legion.co</t>
  </si>
  <si>
    <t>https://www.crunchbase.com/organization/legion</t>
  </si>
  <si>
    <t>Legion Technologies, Inc.</t>
  </si>
  <si>
    <t>Legion Technologies’ workforce management platform enables businesses to maximize labor efficiency and employee engagement simultaneously.</t>
  </si>
  <si>
    <t>First Round Capital, Webb Investment Network, XYZ Venture Capital</t>
  </si>
  <si>
    <t>First Round Capital, Norwest Venture Partners, Webb Investment Network, XYZ Venture Capital</t>
  </si>
  <si>
    <t>Dollar General, First Round Capital, NTT DOCOMO Ventures, Norwest Venture Partners, Stripes, Webb Investment Network, Workday Ventures, XYZ Venture Capital</t>
  </si>
  <si>
    <t>Dollar General, First Round Capital, Norwest Venture Partners, Stripes, Webb Investment Network, XYZ Venture Capital</t>
  </si>
  <si>
    <t>Immutable Systems</t>
  </si>
  <si>
    <t>http://immutable.com</t>
  </si>
  <si>
    <t>https://www.crunchbase.com/organization/immutable-systems</t>
  </si>
  <si>
    <t>Immutable is a blockchain-based games platform that aims to introduce people to blockchain technology.</t>
  </si>
  <si>
    <t>Coinbase Ventures, Continue Capital, Nirvana Capital, Sora Ventures</t>
  </si>
  <si>
    <t>Apex Capital Partners, EOS VC Fund, Naspers</t>
  </si>
  <si>
    <t>APEX Capital, Airtree Ventures, BITKRAFT Ventures, FTX, Fabric Ventures, Galaxy Interactive, King River Capital, Prosus Ventures, Reinventure, VaynerFund</t>
  </si>
  <si>
    <t>Airtree Ventures, Alameda Research, Animoca Brands, Arrington XRP Capital, Declaration Partners, Fabric Ventures, King River Capital, Liberty Global, Mirae Asset, ParaFi Capital, Possible Ventures, Princeville Capital, Prosus Ventures, Temasek Holdings, Tencent</t>
  </si>
  <si>
    <t>FairX</t>
  </si>
  <si>
    <t>https://www.fairx.com</t>
  </si>
  <si>
    <t>https://www.crunchbase.com/organization/fairx</t>
  </si>
  <si>
    <t>FairXchange Inc</t>
  </si>
  <si>
    <t>FairX works with industry partners to develop futures products that cater to the demands of active retail investors.</t>
  </si>
  <si>
    <t>Hyde Park Venture Partners, Limerick Hill, TD Ameritrade</t>
  </si>
  <si>
    <t>Battery Ventures, Hyde Park Venture Partners, Limerick Hill, TD Ameritrade</t>
  </si>
  <si>
    <t>Starcity</t>
  </si>
  <si>
    <t>https://www.starcity.com/</t>
  </si>
  <si>
    <t>https://www.crunchbase.com/organization/starcity</t>
  </si>
  <si>
    <t>Starcity Properties, Inc.</t>
  </si>
  <si>
    <t>Starcity is a tech-enabled platform that provides coliving options for renters in expensive cities.</t>
  </si>
  <si>
    <t>Brad Flora, CSC Upshot, Christopher Zemina, Click Ventures, Giant Ventures, Immad Akhund, Jared Friedman, Kima Ventures, Lowe's Ventures, New Enterprise Associates, Othman Laraki, Paul Buchheit, Reshape, Social Capital, Third Sphere, Y Combinator</t>
  </si>
  <si>
    <t>Bullpen Capital, CV Catalyst Fund, Mission and Market, Peak State Ventures, Presidio Bay Ventures, Reshape, Third Sphere, Vander Capital Partners, Y Combinator</t>
  </si>
  <si>
    <t>Bullpen Capital, Deciens Capital, Pay It Forward VC, Peak State Ventures, Reshape, Y Combinator</t>
  </si>
  <si>
    <t>Covera Health</t>
  </si>
  <si>
    <t>https://www.coverahealth.com</t>
  </si>
  <si>
    <t>https://www.crunchbase.com/organization/covera-health</t>
  </si>
  <si>
    <t>Covera Health, Inc.</t>
  </si>
  <si>
    <t>Covera Health is a clinical intelligence platform that supports providers, health plans, and employers.</t>
  </si>
  <si>
    <t>Equity Group Investments, Sam Zell</t>
  </si>
  <si>
    <t>Insight Partners, Prism Venture Management</t>
  </si>
  <si>
    <t>Equity Group Investments, Insight Partners</t>
  </si>
  <si>
    <t>Permutive</t>
  </si>
  <si>
    <t>http://www.permutive.com</t>
  </si>
  <si>
    <t>https://www.crunchbase.com/organization/permutive</t>
  </si>
  <si>
    <t>Permutive, Inc.</t>
  </si>
  <si>
    <t>Permutive is an audience platform for advertisers and publishers to plan, build, and activate cohorts while keeping everyone’s data safe.</t>
  </si>
  <si>
    <t>Entrepreneur First</t>
  </si>
  <si>
    <t>EQT Ventures, Octopus Ventures</t>
  </si>
  <si>
    <t>EQT Ventures, Octopus Ventures, SoftBank Vision Fund</t>
  </si>
  <si>
    <t>PredictHQ</t>
  </si>
  <si>
    <t>http://www.predicthq.com/</t>
  </si>
  <si>
    <t>https://www.crunchbase.com/organization/predicthq</t>
  </si>
  <si>
    <t>PredictHQ Ltd.</t>
  </si>
  <si>
    <t>Smarter demand forecasting models and operational strategies at scale start here. Discover what causes your anomalies with PredictHQ's API.</t>
  </si>
  <si>
    <t>Rampersand, Tidal Ventures</t>
  </si>
  <si>
    <t>Aspect Ventures, Lightspeed Venture Partners, Rampersand, Tidal Ventures</t>
  </si>
  <si>
    <t>Aspect Ventures, Lightspeed Venture Partners, Rampersand, Sutter Hill Ventures, Tidal Ventures</t>
  </si>
  <si>
    <t>Observe.AI</t>
  </si>
  <si>
    <t>https://observe.ai</t>
  </si>
  <si>
    <t>https://www.crunchbase.com/organization/observe-ai</t>
  </si>
  <si>
    <t>Z21 Labs, Inc.</t>
  </si>
  <si>
    <t>Observe.AI is a conversational intelligence platform for contact centers.</t>
  </si>
  <si>
    <t>Emergent Ventures, Gokul Rajaram, Hack VC, Jonathan Downey, Liquid 2 Ventures, MGV, Nexus Venture Partners, Nick Candito, Y Combinator</t>
  </si>
  <si>
    <t>Bossanova Investimentos, Emergent Ventures, Menlo Ventures, NGP Capital, Next47, Scale Venture Partners</t>
  </si>
  <si>
    <t>Carya Venture Partners, Emergent Ventures, Menlo Ventures, NGP Capital, Next47, Nexus Venture Partners, Scale Venture Partners, SoftBank Vision Fund, Steadview Capital, Zoom</t>
  </si>
  <si>
    <t>OneTrust</t>
  </si>
  <si>
    <t>http://www.onetrust.com</t>
  </si>
  <si>
    <t>https://www.crunchbase.com/organization/onetrust</t>
  </si>
  <si>
    <t>OneTrust, LLC</t>
  </si>
  <si>
    <t>OneTrust provides a platform that helps companies manage privacy, security, compliance, and governance requirements.</t>
  </si>
  <si>
    <t>Coatue, Insight Partners, TCV</t>
  </si>
  <si>
    <t>Albert</t>
  </si>
  <si>
    <t>https://albert.com</t>
  </si>
  <si>
    <t>https://www.crunchbase.com/organization/albert-3</t>
  </si>
  <si>
    <t>Albert Corporation</t>
  </si>
  <si>
    <t>Albert is a financial technology company aiming to democratize money management by making financial advice accessible and affordable.</t>
  </si>
  <si>
    <t>CSC Upshot, Financial Solutions Lab</t>
  </si>
  <si>
    <t>AltaIR Capital, American Express Ventures, CapitalG, Portage Ventures, QED Investors</t>
  </si>
  <si>
    <t>CapitalG, General Atlantic, Invus Opportunities, Portage Ventures, QED Investors</t>
  </si>
  <si>
    <t>evonetix</t>
  </si>
  <si>
    <t>http://evonetix.com/</t>
  </si>
  <si>
    <t>https://www.crunchbase.com/organization/evonetix</t>
  </si>
  <si>
    <t>Evonetix Ltd</t>
  </si>
  <si>
    <t>Evonetix is a provider  of a desktop platform designed to synthesize DNA at unprecedented accuracy and scale.</t>
  </si>
  <si>
    <t>Cambridge Consultants, Civilization Ventures, DCVC, Molten Ventures, Providence Investment Company Limited, Rising Tide</t>
  </si>
  <si>
    <t>Cambridge Consultants, Civilization Ventures, DCVC, Foresite Capital, Molten Ventures, Morningside Group, Providence Investment Company Limited, Rising Tide</t>
  </si>
  <si>
    <t>Spruce Holdings</t>
  </si>
  <si>
    <t>https://www.spruce.co</t>
  </si>
  <si>
    <t>https://www.crunchbase.com/organization/spruce-holdings</t>
  </si>
  <si>
    <t>Spruce Holdings Inc.</t>
  </si>
  <si>
    <t>Spruce Holdings provides title insurance assessment, HOA automated underwriting, and issuance.</t>
  </si>
  <si>
    <t>Bessemer Venture Partners, Boris Khentov, Collaborative Fund, Joe Ziemer, Jon Stein, MetaProp, Mike Reust, Notation Capital</t>
  </si>
  <si>
    <t>Bessemer Venture Partners, Omidyar Network, Third Prime</t>
  </si>
  <si>
    <t>Bessemer Venture Partners, Gramercy Ventures, Scale Venture Partners, Third Prime, Zigg Capital</t>
  </si>
  <si>
    <t>1Sharpe Capital, Bessemer Venture Partners, Scale Venture Partners, Zigg Capital</t>
  </si>
  <si>
    <t>Supermetrics</t>
  </si>
  <si>
    <t>http://supermetrics.com</t>
  </si>
  <si>
    <t>https://www.crunchbase.com/organization/supermetrics</t>
  </si>
  <si>
    <t>Supermetrics Oy</t>
  </si>
  <si>
    <t>Supermetrics is a B2B software company that pulls data from various sources to use for web analytics, social media, and online marketing.</t>
  </si>
  <si>
    <t>OpenOcean</t>
  </si>
  <si>
    <t>Amit Agarwal, Highland Europe, IVP, Ilkka Paananen, Illusian Family Office, OpenOcean</t>
  </si>
  <si>
    <t>Statespace</t>
  </si>
  <si>
    <t>https://statespace.gg/</t>
  </si>
  <si>
    <t>https://www.crunchbase.com/organization/statespace</t>
  </si>
  <si>
    <t>Statespace, Inc.</t>
  </si>
  <si>
    <t>Statespace provides performance analytics and a suite of tools for casual gamers and esports athletes to maximize their potential.</t>
  </si>
  <si>
    <t>Expa, FirstMark, June Fund, Khosla Ventures, Lux Capital</t>
  </si>
  <si>
    <t>FirstMark, June Fund, Khosla Ventures</t>
  </si>
  <si>
    <t>AME Cloud Ventures, Animal Capital, Bessemer Venture Partners, FirstMark, Gaingels, June Fund, Khosla Ventures, Lux Capital, MVP Ventures, Mirae Asset, Riverside Company, West</t>
  </si>
  <si>
    <t>Flock Freight</t>
  </si>
  <si>
    <t>https://www.flockfreight.com</t>
  </si>
  <si>
    <t>https://www.crunchbase.com/organization/flock-freight</t>
  </si>
  <si>
    <t>Flock Freight, Inc.</t>
  </si>
  <si>
    <t>Flock Freight is a algorithmic pooling technology that allows less-than-truckload shippers to share trailer space in one full truckload.</t>
  </si>
  <si>
    <t>Foundation Capital, Google Ventures, Schematic Ventures, SignalFire, TenOneTen Ventures</t>
  </si>
  <si>
    <t>GLP Capital Partners, SignalFire</t>
  </si>
  <si>
    <t>GLP Capital Partners, Google Ventures, SignalFire, SoftBank Vision Fund, Volvo Group Venture Capital</t>
  </si>
  <si>
    <t>Alphabet, Eden Global Partners, GLP Capital Partners, Google Ventures, SignalFire, SoftBank Vision Fund, Susquehanna Growth Equity</t>
  </si>
  <si>
    <t>Wagestream</t>
  </si>
  <si>
    <t>https://wagestream.com</t>
  </si>
  <si>
    <t>https://www.crunchbase.com/organization/wagestream</t>
  </si>
  <si>
    <t>Wagestream Ltd.</t>
  </si>
  <si>
    <t>Wagestream is a financial services firm that allows employees to stream their earned wages into their accounts through an instant app.</t>
  </si>
  <si>
    <t>Ascension, Village Global</t>
  </si>
  <si>
    <t>Ascension, Balderton Capital, Northzone</t>
  </si>
  <si>
    <t>Ascension, Balderton Capital, Latitude, Northzone, QED Investors</t>
  </si>
  <si>
    <t>Balderton Capital, BlackRock, Fair By Design Fund, LocalGlobe, Northzone, QED Investors, Silicon Valley Bank, Smash Capital, Social Tech Trust, Village Global, XYZ Venture Capital</t>
  </si>
  <si>
    <t>Sendcloud</t>
  </si>
  <si>
    <t>https://www.sendcloud.com</t>
  </si>
  <si>
    <t>https://www.crunchbase.com/organization/sendcloud</t>
  </si>
  <si>
    <t>SendCloud is an all-in-one shipping platform that connects online retailers to shipping carriers to save them time and money.</t>
  </si>
  <si>
    <t>SanomaVentures, Startupbootcamp</t>
  </si>
  <si>
    <t>BOM, TIIN Capital, henQ</t>
  </si>
  <si>
    <t>AXA Venture Partners, BOM, Bonsai Partners, henQ</t>
  </si>
  <si>
    <t>HPE Growth, L Catterton, SoftBank Vision Fund</t>
  </si>
  <si>
    <t>Finix</t>
  </si>
  <si>
    <t>https://finix.com</t>
  </si>
  <si>
    <t>https://www.crunchbase.com/organization/finix-payments</t>
  </si>
  <si>
    <t>Finix Payments, Inc.</t>
  </si>
  <si>
    <t>Finix is a fintech company that develops a payment processing platform for businesses.</t>
  </si>
  <si>
    <t>Act One Ventures, Class 5 Global, Emanuel Pleitez, Homebrew, Precursor Ventures, VilCap Investments</t>
  </si>
  <si>
    <t>Act One Ventures, Aspect Ventures, Bain Capital Ventures, Homebrew, Insight Partners, Precursor Ventures, Visa</t>
  </si>
  <si>
    <t>Acrew Capital, Activant Capital, Bain Capital Ventures, Inspired Capital Partners, Sequoia Capital</t>
  </si>
  <si>
    <t>Wangdiantong</t>
  </si>
  <si>
    <t>http://www.wangdian.cn/</t>
  </si>
  <si>
    <t>https://www.crunchbase.com/organization/wangdiantong</t>
  </si>
  <si>
    <t>Beijing Pocket Xianji Network Technology Co., Ltd.</t>
  </si>
  <si>
    <t>Wangdiantong is an E-commerce ERP management system that provides smart retail solutions for retailers digital transformation.</t>
  </si>
  <si>
    <t>Legend Capital</t>
  </si>
  <si>
    <t>GIC, GL Ventures LLC, Legend Capital, SBVA</t>
  </si>
  <si>
    <t>CPE, GIC, GL Ventures LLC, Legend Capital, SoftBank Vision Fund</t>
  </si>
  <si>
    <t>Trusting Social</t>
  </si>
  <si>
    <t>https://www.trustingsocial.com</t>
  </si>
  <si>
    <t>https://www.crunchbase.com/organization/trusting-social-co-</t>
  </si>
  <si>
    <t>Trust IQ Pte. Ltd.</t>
  </si>
  <si>
    <t>Trusting Social enables profitable lending to the underbanked at scale using proprietary machine learning technology and alternative data</t>
  </si>
  <si>
    <t>BEENEXT, Sequoia Capital</t>
  </si>
  <si>
    <t>500 Startups, BEENEXT, Sequoia Capital, Tanglin Venture Partners</t>
  </si>
  <si>
    <t>Sherpa</t>
  </si>
  <si>
    <t>Outrider</t>
  </si>
  <si>
    <t>https://www.outrider.ai/</t>
  </si>
  <si>
    <t>https://www.crunchbase.com/organization/outrider</t>
  </si>
  <si>
    <t>Outrider Technologies, Inc.</t>
  </si>
  <si>
    <t>Outrider develops robotic software and systems to automate logistics hub operations.</t>
  </si>
  <si>
    <t>8VC, FM Capital, GOOSE Capital, Koch Disruptive Technologies, Loup Ventures, New Enterprise Associates, Prologis Ventures, Schematic Ventures</t>
  </si>
  <si>
    <t>8VC, Evolv Ventures, GOOSE Capital, Henry Crown and Company, Koch Disruptive Technologies, New Enterprise Associates, Prologis Ventures, Schematic Ventures</t>
  </si>
  <si>
    <t>Abu Dhabi Investment Authority, B37 Ventures, FM Capital, Koch Disruptive Technologies, Lineage Ventures, NVentures, New Enterprise Associates, Presidio Ventures, ROBO Global</t>
  </si>
  <si>
    <t>Remote</t>
  </si>
  <si>
    <t>https://remote.com</t>
  </si>
  <si>
    <t>https://www.crunchbase.com/organization/remote-d596</t>
  </si>
  <si>
    <t>Remote Technology, Inc.</t>
  </si>
  <si>
    <t>Remote offers payroll, tax, HR, and compliance solutions for distributed teams.</t>
  </si>
  <si>
    <t>General Catalyst, Index Ventures, Inkef, Jobert Abma, Kirsten Abma, Liquid 2 Ventures, Remote First Capital, Sytse Sijbrandij, Two Sigma Ventures</t>
  </si>
  <si>
    <t>10X Capital, Aaron Levie, Base Partners, Bossanova Investimentos, General Catalyst, Index Ventures, Julia Hartz, Kevin Hartz, Remote First Capital, Sahin Boydas, Sequoia Capital, Two Sigma Ventures, Zach Weinberg</t>
  </si>
  <si>
    <t>9Yards Capital, Accel, Day One Ventures, General Catalyst, Index Ventures, Sequoia Capital, Two Sigma Ventures</t>
  </si>
  <si>
    <t>9Yards Capital, Accel, Adams Street Partners, Base Partners, Flat Capital, Gaingels, General Catalyst, Index Ventures, Sequoia Capital, SoftBank Vision Fund, Two Sigma Ventures</t>
  </si>
  <si>
    <t>Xendit</t>
  </si>
  <si>
    <t>http://www.xendit.co</t>
  </si>
  <si>
    <t>https://www.crunchbase.com/organization/xendit</t>
  </si>
  <si>
    <t>Xendit Limited</t>
  </si>
  <si>
    <t>Xendit is a fintech company that provides end-to-end digital payment solutions for SMBs, e-commerce startups, and large enterprises.</t>
  </si>
  <si>
    <t>Convergence Ventures, East Ventures, Golden Gate Ventures, Partech, Y Combinator</t>
  </si>
  <si>
    <t>Amasia, Intudo Ventures, Kleiner Perkins</t>
  </si>
  <si>
    <t>Accel, Amasia, Y Combinator</t>
  </si>
  <si>
    <t>Accel, Amasia, Goat Capital, Tiger Global Management</t>
  </si>
  <si>
    <t>Accel, Amasia, Coatue, EV Growth, Goat Capital, Insight Partners, Intudo Ventures, Invus Opportunities, Jacket River, Kleiner Perkins, Tiger Global Management</t>
  </si>
  <si>
    <t>Headway</t>
  </si>
  <si>
    <t>https://headway.co</t>
  </si>
  <si>
    <t>https://www.crunchbase.com/organization/headway-6412</t>
  </si>
  <si>
    <t>Therapymatch inc.</t>
  </si>
  <si>
    <t>Headway is a mental healthcare system that helps users have access to affordable healthcare.</t>
  </si>
  <si>
    <t>Everywhere Ventures (The Fund)</t>
  </si>
  <si>
    <t>Accel, Bossanova Investimentos, Global Founders Capital, Google Ventures, IA Ventures, Prehype, Thrive Capital</t>
  </si>
  <si>
    <t>Accel, Andreessen Horowitz, Google Ventures, Thrive Capital</t>
  </si>
  <si>
    <t>Accel, Andreessen Horowitz, Health Care Service Corporation, Spark Capital, Thrive Capital</t>
  </si>
  <si>
    <t>CaptivateIQ</t>
  </si>
  <si>
    <t>https://www.captivateiq.com</t>
  </si>
  <si>
    <t>https://www.crunchbase.com/organization/captivateiq</t>
  </si>
  <si>
    <t>CaptivateIQ, Inc.</t>
  </si>
  <si>
    <t>CaptivateIQ develops a sales compensation platform designed to help businesses leverage the power of incentives to motivate teams.</t>
  </si>
  <si>
    <t>Amity Ventures, Foundation Capital, Raymond Wu, S28 Capital</t>
  </si>
  <si>
    <t>Amity Ventures, S28 Capital, Sequoia Capital, Y Combinator</t>
  </si>
  <si>
    <t>Accel, Amity Ventures, Elad Gil, Frederic Kerrest, GTMfund, Gokul Rajaram, Nick Raushenbush, S28 Capital, Sequoia Capital, Workday Ventures, Y Combinator</t>
  </si>
  <si>
    <t>Accel, Amity Ventures, Bessemer Venture Partners, Elad Gil, Frederic Kerrest, Gokul Rajaram, ICONIQ Growth, S28 Capital, Sapphire Ventures, Sequoia Capital, Workday Ventures, Y Combinator</t>
  </si>
  <si>
    <t>Airbyte</t>
  </si>
  <si>
    <t>https://airbyte.com</t>
  </si>
  <si>
    <t>https://www.crunchbase.com/organization/airbyte-b3bb</t>
  </si>
  <si>
    <t>Airbyte, Inc.</t>
  </si>
  <si>
    <t>Airbyte is an open-source data integration engine that helps to sync data from applications to warehouses.</t>
  </si>
  <si>
    <t>Charles Zedlewski, Rebel Fund, TwentyTwo VC, Y Combinator</t>
  </si>
  <si>
    <t>8VC, Accel, Angel, Auren Hoffman, Benchmark, Dev Ittycheria, Duro Ventures, Eric Chernoff, SVA, Shay Banon, Y Combinator</t>
  </si>
  <si>
    <t>Accel, Altimeter Capital, Benchmark, Coatue, SVA, Salesforce Ventures, Thrive Capital</t>
  </si>
  <si>
    <t>Sky Mavis</t>
  </si>
  <si>
    <t>https://www.Skymavis.com</t>
  </si>
  <si>
    <t>https://www.crunchbase.com/organization/sky-mavis</t>
  </si>
  <si>
    <t>Sky Mavis PTE. LTD</t>
  </si>
  <si>
    <t>Sky Mavis is a technology company that creates decentralized applications and services.</t>
  </si>
  <si>
    <t>500 Startups Vietnam, Animoca Brands, ConSensys Ventures, Hashed, Pangea Blockchain Fund</t>
  </si>
  <si>
    <t>500 Global, 500 Startups Korea, 500 Startups Vietnam, Alexis Ohanian, Alliance DAO, Animoca Brands, BACKED VC, BlockTower Capital, CoinGecko, Collab+Currency, Fabric Ventures, John Robinson, Kevin Lin, Konvoy, Libertus Capital, Mai Fujimoto, Mark Cuban</t>
  </si>
  <si>
    <t>500 Startups Vietnam, Accel, Andreessen Horowitz, BACKED VC, Cultur3 Capital, DIGITAL, Dialectic, FTX, Fabric Ventures, Konvoy, Libertus Capital, Mark Cuban, Not Boring Capital, Paradigm, Rainfall Ventures, SNÖ Ventures, Samsung NEXT, Seven Seven Six, Snow K., Standard Crypto, VaynerFund</t>
  </si>
  <si>
    <t>Accel, Andreessen Horowitz, Animoca Brands, Binance, Dialectic, Paradigm</t>
  </si>
  <si>
    <t>1Password</t>
  </si>
  <si>
    <t>https://1password.com</t>
  </si>
  <si>
    <t>https://www.crunchbase.com/organization/1password</t>
  </si>
  <si>
    <t>AgileBits Inc</t>
  </si>
  <si>
    <t>1Password operates as a password manager for documents, credit card information, and addresses.</t>
  </si>
  <si>
    <t>Accel, Gerhard Eschelbeck, Jay Simons, Mike Cannon-Brookes, Scott Farquhar, Slack Fund, Sujay Jaswa, WndrCo</t>
  </si>
  <si>
    <t>Accel, Anthony Casalena, Gerhard Eschelbeck, Harley Finkelstein, Jay Parikh, Kevin Hartz, Mike Cannon-Brookes, Robert Vis, Scott Farquhar, Skip Capital, Sound Ventures, Stewart Butterfield, Tobias Lütke</t>
  </si>
  <si>
    <t>Accel, Ashton Kutcher, Backbone Angels, Blank Ventures, Chris Evans, George Kurtz, ICONIQ Growth, Jeff Weiner, Justin Timberlake, Lightspeed Venture Partners, Mary Barra, Matthew McConaughey, Pharrell Williams, Rita Wilson, Robert Downey Jr., Ryan Reynolds, Salesforce Ventures, Scarlett Johansson, Tiger Global Management, Trevor Noah</t>
  </si>
  <si>
    <t>Nansen</t>
  </si>
  <si>
    <t>https://nansen.ai</t>
  </si>
  <si>
    <t>https://www.crunchbase.com/organization/nansen-1c5a</t>
  </si>
  <si>
    <t>Nansen Pte Ltd</t>
  </si>
  <si>
    <t>Nansen is a blockchain analytics platform for crypto professionals and investors.</t>
  </si>
  <si>
    <t>Aleksander Leonard Larsen, Ana Andrianova, Anthony Yoon, BlockRock Capital, CTF Capital, Christian Printzell Halvorsen, Eric Conner, Fabric Ventures, Henrik Langeland, Julien Bouteloup, Kevin Hu, Mechanism Capital, Nikolai Heum, Nisa Amoils, Robot Ventures, Sergei Chan, Skyfall Ventures, Sparq, Spencer Noon, Thuc Tuan Hoang, Volt Capital</t>
  </si>
  <si>
    <t>Allen Day, Ana Andrianova, Andreessen Horowitz, BitScale, Coinbase Ventures, Darren Lau, Daryl Lau, Dovey Wan, Jeremy Kerbel, Joel John, Kabeelan .., Kevin Hu, Mechanism Capital, QCP Capital, Skyfall Ventures, Vincent Niu, Will Price, YONATAN BEN SHIMON, imToken</t>
  </si>
  <si>
    <t>Accel, Amplify Partners, Andreessen Horowitz, Folius Ventures, GIC, L1 Digital, Old Fashion Research, SCB 10X, Skyfall Ventures, Tiger Global Management</t>
  </si>
  <si>
    <t>Monte Carlo</t>
  </si>
  <si>
    <t>https://www.montecarlodata.com</t>
  </si>
  <si>
    <t>https://www.crunchbase.com/organization/monte-carlo-3232</t>
  </si>
  <si>
    <t>Monte Carlo, Inc.</t>
  </si>
  <si>
    <t>Monte Carlo is a digital data reliability platform designed to monitor and offer alerts for missing or inaccurate data.</t>
  </si>
  <si>
    <t>Accel, GGV Capital</t>
  </si>
  <si>
    <t>Accel, GGV Capital, Redpoint</t>
  </si>
  <si>
    <t>Accel, GGV Capital, ICONIQ Growth, Redpoint, Salesforce Ventures</t>
  </si>
  <si>
    <t>Accel, GGV Capital, GIC, ICONIQ Growth, IVP, Redpoint, Salesforce Ventures</t>
  </si>
  <si>
    <t>Veriff</t>
  </si>
  <si>
    <t>https://veriff.com</t>
  </si>
  <si>
    <t>https://www.crunchbase.com/organization/veriff</t>
  </si>
  <si>
    <t>Veriff OU.</t>
  </si>
  <si>
    <t>Veriff is an identity verification company that protects businesses and customers from online identity fraud.</t>
  </si>
  <si>
    <t>Veljo Otsason</t>
  </si>
  <si>
    <t>Ashton Kutcher, Asia Alpha, Elad Gil, LIFT99, Mosaic Ventures, Paul Buchheit, SVA, Superangel, Taavet Hinrikus, Vestin Wolf Holdings</t>
  </si>
  <si>
    <t>Accel, IVP</t>
  </si>
  <si>
    <t>Accel, Alkeon Capital, IVP, Tiger Global Management</t>
  </si>
  <si>
    <t>Jellyfish</t>
  </si>
  <si>
    <t>http://jellyfish.co</t>
  </si>
  <si>
    <t>https://www.crunchbase.com/organization/jellyfish-445f</t>
  </si>
  <si>
    <t>Orthogonal Networks, Inc.</t>
  </si>
  <si>
    <t>Jellyfish is an engineering management platform.</t>
  </si>
  <si>
    <t>First Star Ventures, Pillar VC</t>
  </si>
  <si>
    <t>Accel, Half Court Ventures, Wing Venture Capital</t>
  </si>
  <si>
    <t>Accel, Insight Partners, Wing Venture Capital</t>
  </si>
  <si>
    <t>Accel, Insight Partners, Tiger Global Management, Wing Venture Capital</t>
  </si>
  <si>
    <t>Genesis Global</t>
  </si>
  <si>
    <t>https://genesis.global</t>
  </si>
  <si>
    <t>https://www.crunchbase.com/organization/genesis-global-solutions</t>
  </si>
  <si>
    <t>Genesis Global Technology Limited</t>
  </si>
  <si>
    <t>Genesis Global is a rapid software application development platform purpose built for financial markets firms.</t>
  </si>
  <si>
    <t>Illuminate Financial, Tribeca Early Stage Partners</t>
  </si>
  <si>
    <t>Accel, Citi, Google Ventures, Illuminate Financial, Salesforce Ventures, Tribeca Early Stage Partners</t>
  </si>
  <si>
    <t>Accel, Google Ventures, Illuminate Financial, Insight Partners, Salesforce Ventures, Tiger Global Management, Tribeca Early Stage Partners</t>
  </si>
  <si>
    <t>Webflow</t>
  </si>
  <si>
    <t>http://www.webflow.com</t>
  </si>
  <si>
    <t>https://www.crunchbase.com/organization/webflow</t>
  </si>
  <si>
    <t>Webflow, Inc.</t>
  </si>
  <si>
    <t>Webflow is a visual web design platform, CMS, and hosting provider for building production websites and prototypes.</t>
  </si>
  <si>
    <t>Amino Capital, FundersClub, Y Combinator</t>
  </si>
  <si>
    <t>Accel, Clark Valberg, Draper Associates, FundersClub, Rainfall Ventures, Silversmith Capital Partners</t>
  </si>
  <si>
    <t>Accel, CapitalG, Draper Associates, FundersClub, Khosla Ventures, Rainfall Ventures, Silversmith Capital Partners, Y Combinator</t>
  </si>
  <si>
    <t>Accel, CapitalG, Draper Associates, Silversmith Capital Partners, Y Combinator Continuity Fund</t>
  </si>
  <si>
    <t>Sorare</t>
  </si>
  <si>
    <t>https://sorare.com</t>
  </si>
  <si>
    <t>https://www.crunchbase.com/organization/sorare</t>
  </si>
  <si>
    <t>Sorare is a global fantasy football game where players can buy, trade, and play with official digital cards.</t>
  </si>
  <si>
    <t>Chris Hitchen, ConSensys Ventures, ConsenSys Mesh, Kima Ventures, Seedcamp, Thomas France, Tiny VC</t>
  </si>
  <si>
    <t>AA Sons, André Schürrle, Bossanova Investimentos, CASSIUS, Cygni Capital, Declan Kelly, Fabric Ventures, Gerard Pique, Hard Yaka, Headline, MPGI, Partech, Possible Ventures, Presight Capital, Semantic Ventures</t>
  </si>
  <si>
    <t>Accel, Alexis Ohanian, Antoine Griezmann, Archimedia, Benchmark, Gary Vaynerchuk, Go4it Capital, Headline, Rio Ferdinand</t>
  </si>
  <si>
    <t>Accel, Alexis Ohanian, Antoine Griezmann, Athletico Ventures, Atomico, Benchmark, Bessemer Venture Partners, Blisce, César Azpilicueta, D1 Capital Partners, DEIMOS, Eurazeo, Futury Capital, Gerard Pique, H14, Headline, IVP, Kylian Mbappé, LionTree, Lionel Messi, MCE Group, Rio Ferdinand, SoftBank, aldeA Ventures</t>
  </si>
  <si>
    <t>Ankorstore</t>
  </si>
  <si>
    <t>https://www.ankorstore.com</t>
  </si>
  <si>
    <t>https://www.crunchbase.com/organization/ankorstore</t>
  </si>
  <si>
    <t>Ankorstore SAS</t>
  </si>
  <si>
    <t>Ankorstore is a wholesale marketplace that connects independent shop owners and specialist brands with neighborhood retailers.</t>
  </si>
  <si>
    <t>Aglaé Ventures, Alven, Global Founders Capital</t>
  </si>
  <si>
    <t>Aglaé Ventures, Alven, GFC Rocket Internet, Index Ventures</t>
  </si>
  <si>
    <t>Aglaé Ventures, Alven, Bain Capital Ventures, Global Founders Capital, Index Ventures, TCV, Tiger Global Management</t>
  </si>
  <si>
    <t>Aglaé Ventures, Alven, Bain Capital Ventures, Bond, Coatue, Eurazeo, Global Founders Capital, Index Ventures, Tiger Global Management</t>
  </si>
  <si>
    <t>FTX</t>
  </si>
  <si>
    <t>https://ftx.com</t>
  </si>
  <si>
    <t>https://www.crunchbase.com/organization/ftx-exchange</t>
  </si>
  <si>
    <t>FTX is a cryptocurrency exchange company that develops a mobile trading platform.</t>
  </si>
  <si>
    <t>GBIC, Redline DAO</t>
  </si>
  <si>
    <t>40 North Ventures, Alan Howard, Altimeter Capital, Blackstone Group, Bond, Buck Stash, Coinbase Ventures, Hudson River Trading, Insight Partners, L1 Digital, Lightspeed Venture Partners, Multicoin Capital, New Enterprise Associates, Paradigm, Ribbit Capital, Senator Investment Group, Sequoia Capital, Sino Global Capital, SoftBank Vision Fund, Temasek Holdings, Third Point Ventures, Thoma Bravo, VanEck, Willoughby Capital</t>
  </si>
  <si>
    <t>Bond, Genblock Capital, IVP, Insight Partners, Lightspeed Venture Partners, Lux Capital, New Enterprise Associates, Ontario Teachers' Pension Plan, Paradigm, SoftBank Vision Fund, Steadview Capital, Temasek Holdings, Tiger Global Management</t>
  </si>
  <si>
    <t>Vivun</t>
  </si>
  <si>
    <t>https://www.vivun.com</t>
  </si>
  <si>
    <t>https://www.crunchbase.com/organization/vivun-inc</t>
  </si>
  <si>
    <t>Vivun Inc.</t>
  </si>
  <si>
    <t>Vivun’s AI-powered platform lets any B2B business unlock the power of PreSales to grow revenue efficiently.</t>
  </si>
  <si>
    <t>Firebolt Ventures, Unusual Ventures</t>
  </si>
  <si>
    <t>Accel, Unusual Ventures</t>
  </si>
  <si>
    <t>Accel, Atlassian Ventures, Menlo Ventures, Salesforce Ventures, Unusual Ventures</t>
  </si>
  <si>
    <t>Accel, Menlo Ventures, Salesforce Ventures, Tiger Global Management, Unusual Ventures</t>
  </si>
  <si>
    <t>https://sprig.com</t>
  </si>
  <si>
    <t>https://www.crunchbase.com/organization/userleap</t>
  </si>
  <si>
    <t>Sprig Technologies Inc.</t>
  </si>
  <si>
    <t>Sprig's In-Product Surveys and Concept &amp; Usability Tests power research across the product development Lifecycle</t>
  </si>
  <si>
    <t>Accel, Akshay Kothari, Ben Porterfield, Bobby Lo, Dylan Field, Elad Gil, Jack Altman</t>
  </si>
  <si>
    <t>Accel, Andreessen Horowitz, First Round Capital, Lenny Rachitsky</t>
  </si>
  <si>
    <t>Wiz</t>
  </si>
  <si>
    <t>https://wiz.io</t>
  </si>
  <si>
    <t>https://www.crunchbase.com/organization/wiz-inc</t>
  </si>
  <si>
    <t>Wiz Inc.</t>
  </si>
  <si>
    <t>Wiz is a cybersecurity company that allows companies to find security issues in public cloud infrastructure.</t>
  </si>
  <si>
    <t>Cerca Partners, Cyberstarts, Index Ventures, Insight Partners, Sequoia Capital</t>
  </si>
  <si>
    <t>Advent International, Advent Venture Partners, Cerca Partners, Cyberstarts, Greenoaks, Index Ventures, Insight Partners, Sequoia Capital</t>
  </si>
  <si>
    <t>Cyberstarts, Greenoaks, Index Ventures, Insight Partners, Salesforce, Sequoia Capital</t>
  </si>
  <si>
    <t>Bernard Arnault, Blackstone Group, Cyberstarts, Greenoaks, Howard Schultz, Index Ventures, Insight Partners, Lightspeed Venture Partners, Sequoia Capital</t>
  </si>
  <si>
    <t>Cresta</t>
  </si>
  <si>
    <t>https://www.cresta.com/</t>
  </si>
  <si>
    <t>https://www.crunchbase.com/organization/cresta</t>
  </si>
  <si>
    <t>Cresta Intelligence, Inc.</t>
  </si>
  <si>
    <t>Cresta leverages artificial intelligence to help sales and service agents improve the quality of their customer service.</t>
  </si>
  <si>
    <t>Andreessen Horowitz, Andy Bechtolsheim, BBQ Capital, Greylock, Jake Seid, Mark Leslie, Tech Square Ventures, Vivi Nevo</t>
  </si>
  <si>
    <t>Allen &amp; Company, Andreessen Horowitz, Greylock, Porsche Ventures, Sequoia Capital</t>
  </si>
  <si>
    <t>Andreessen Horowitz, Ballistic Ventures, CarMax, Five9, Genesys, Greylock, JP Morgan Chase, Porsche, Roosh Ventures, Sequoia Capital, Tiger Global Management, Zoom</t>
  </si>
  <si>
    <t>Captain Fresh</t>
  </si>
  <si>
    <t>https://captainfresh.in/</t>
  </si>
  <si>
    <t>https://www.crunchbase.com/organization/captain-fresh</t>
  </si>
  <si>
    <t>Infifresh Foods Pvt. Ltd</t>
  </si>
  <si>
    <t>Captain Fresh operates a fish and seafood supply chain platform to deliver a fast harvest-to-retail service.</t>
  </si>
  <si>
    <t>Ankur Capital, Incubate Fund India</t>
  </si>
  <si>
    <t>Accel, Amrish Rau, Ankur Capital, Asish Mohapatra, Jitendra Gupta, Matrix, Rajesh Yabaji, Ramakant Sharma, Revant Bhate, Ruchi Kalra, Souvik Sengupta</t>
  </si>
  <si>
    <t>Accel, Accel India, Ankur Capital, Incubate Fund India, Matrix, Matrix Partners India, Naspers, Prosus &amp; Naspers, Prosus Ventures, Tiger Global Management</t>
  </si>
  <si>
    <t>Accel India, Ankur Capital, Evolvence India Fund, Incubate Fund India, Matrix Partners India, Prosus Ventures, Tiger Global Management</t>
  </si>
  <si>
    <t>OpenSea</t>
  </si>
  <si>
    <t>https://opensea.io</t>
  </si>
  <si>
    <t>https://www.crunchbase.com/organization/opensea</t>
  </si>
  <si>
    <t>OpenSea, Inc</t>
  </si>
  <si>
    <t>OpenSea is an NFT marketplace that enables users to discover, collect, and sell blockchain-based digital assets.</t>
  </si>
  <si>
    <t>1confirmation, Andrew Vigneault, Blockchain Capital, Brad Flora, Coinbase Ventures, Foundation Capital, Founders Fund, Stacks, TCG, The Stable Fund</t>
  </si>
  <si>
    <t>1confirmation, Alexis Ohanian, Andreessen Horowitz, Andrew Steinwold, André Allen Anjos, Avichal Garg, Balaji Srinivasan, Belinda Johnson, Ben Silbermann, Bill Lee, Blockchain Capital, Buck Stash, COIND, Driving Forces, Duro Ventures, Dylan Field, Flamingo DAO, Justin David Blau, Justin Kan, Kevin Hartz, Linda Xie, Mark Cuban, Metapurse, Naval Ravikant, Pascal Capital, Regan Bozman, SVA, Scott Belsky, Standard Crypto, Tim Ferriss, To Kenz Capital</t>
  </si>
  <si>
    <t>Andreessen Horowitz, Ashton Kutcher, Coatue, Creative Artists Agency, Crowd Venture Capital, Devang Thakkar, Dylan Field, Kevin Hartz, Lars Fjeldsoe-Nielsen, Republic, Thirty Five Ventures, Tobi Lutke</t>
  </si>
  <si>
    <t>Bossanova Investimentos, Coatue, Kathryn Haun, Paradigm, Seth Weinstein</t>
  </si>
  <si>
    <t>CityMall</t>
  </si>
  <si>
    <t>https://citymall.live</t>
  </si>
  <si>
    <t>https://www.crunchbase.com/organization/citymall</t>
  </si>
  <si>
    <t>Cmunity Innovations Pvt Ltd</t>
  </si>
  <si>
    <t>CityMall is a social commerce venture targetted at new to internet users living in Tier-2, 3 cities and villages.</t>
  </si>
  <si>
    <t>Harish Bahl, Jitendra Gupta, Manish Vij, Rajesh Sawhney, Rishab Malik, Titan Capital, Venture Catalysts</t>
  </si>
  <si>
    <t>Accel, Elevation Capital, Jungle Ventures, WaterBridge Ventures</t>
  </si>
  <si>
    <t>Accel, Elevation Capital, General Catalyst, Jungle Ventures, WaterBridge Ventures</t>
  </si>
  <si>
    <t>AM Group, Accel India, Arena Holdings, Citius, Elevation Capital, General Catalyst, Jungle Ventures, Norwest Venture Partners, WaterBridge Ventures</t>
  </si>
  <si>
    <t>Multiverse</t>
  </si>
  <si>
    <t>https://www.multiverse.io</t>
  </si>
  <si>
    <t>https://www.crunchbase.com/organization/whitehat</t>
  </si>
  <si>
    <t>WhiteHat Group Ltd</t>
  </si>
  <si>
    <t>Multiverse is a tech startup that matches talent who have not graduated from college with apprenticeship opportunities.</t>
  </si>
  <si>
    <t>Anil D. Aggarwal, Lightspeed Venture Partners, Village Global, Wendy Tan White</t>
  </si>
  <si>
    <t>Anil D. Aggarwal, Index Ventures, Lightspeed Venture Partners, Salesforce Ventures, Village Global, Wendy Tan White</t>
  </si>
  <si>
    <t>23andMe, Anne Wojcicki, Audacious Ventures, General Catalyst, Google Ventures, Index Ventures, Jeremy Darroch, John Thompson, Latitude, Lightspeed Venture Partners, SemperVirens Venture Capital</t>
  </si>
  <si>
    <t>Audacious Ventures, Bond, D1 Capital Partners, General Catalyst, Google Ventures, Haystack, Index Ventures, Latitude, Lightspeed Venture Partners, SemperVirens Venture Capital</t>
  </si>
  <si>
    <t>Audacious Ventures, Bond, D1 Capital Partners, Founders Circle Capital, General Catalyst, Google Ventures, Haystack, Index Ventures, Lightspeed Venture Partners, StepStone Group</t>
  </si>
  <si>
    <t>Whatnot</t>
  </si>
  <si>
    <t>https://www.whatnot.com</t>
  </si>
  <si>
    <t>https://www.crunchbase.com/organization/whatnot</t>
  </si>
  <si>
    <t>Whatnot Inc.</t>
  </si>
  <si>
    <t>Whatnot is a live stream platform and marketplace that enables collectors and enthusiasts to connect, buy, and sell verified products.</t>
  </si>
  <si>
    <t>Sequoia Scout, Wonder Ventures, Y Combinator</t>
  </si>
  <si>
    <t>Liquid 2 Ventures, Operator Partners, Saurabh Gupta, Scribble Ventures, TwentyTwo VC, Wonder Ventures, Y Combinator</t>
  </si>
  <si>
    <t>Andreessen Horowitz, Chris Zarou, Milkbox Partners, Operator Partners, Scribble Ventures, Steve Aoki, Wonder Ventures, Y Combinator</t>
  </si>
  <si>
    <t>Andreessen Horowitz, Animal Capital, Bobby Wagner, DJ Skee, Deandre Hopkins, Jeremy Padawer, Ryan Tedder, Y Combinator Continuity Fund</t>
  </si>
  <si>
    <t>Andre Iguodala, Andreessen Horowitz, CapitalG, Gokul Rajaram, Logan Paul, Nilam Ganenthiran, Toy Ventures, Y Combinator Continuity Fund, Zion Williamson</t>
  </si>
  <si>
    <t>Andreessen Horowitz, Bond, CapitalG, DST Global, Employee Stock Option Fund, XRM Media, Y Combinator Continuity Fund</t>
  </si>
  <si>
    <t>Unit</t>
  </si>
  <si>
    <t>https://www.unit.co</t>
  </si>
  <si>
    <t>https://www.crunchbase.com/organization/unit</t>
  </si>
  <si>
    <t>Unit helps tech companies build financial features into their products.</t>
  </si>
  <si>
    <t>Better Tomorrow Ventures, TLV Partners</t>
  </si>
  <si>
    <t>Aleph, Better Tomorrow Ventures, Flourish Ventures, Operator Partners, TLV Partners</t>
  </si>
  <si>
    <t>Accel, Aleph, Atin Batra, Better Tomorrow Ventures, Bossanova Investimentos, Ethan Agarwal, Flourish Ventures, TLV Partners, Team Ignite Ventures</t>
  </si>
  <si>
    <t>Accel, Aleph, Better Tomorrow Ventures, Flourish Ventures, Insight Partners, Karman Ventures (fka Moving Capital), StepStone Group</t>
  </si>
  <si>
    <t>Mensa Brands</t>
  </si>
  <si>
    <t>https://mensabrands.com</t>
  </si>
  <si>
    <t>https://www.crunchbase.com/organization/mensa-brands</t>
  </si>
  <si>
    <t>Mensa Brands is a direct-to-consumer company that partners with entrepreneurs to build and scale digital brands.</t>
  </si>
  <si>
    <t>Accel, Alpha Wave Global, Kunal Shah, Mukesh Bansal, Norwest Venture Partners, Rahul Mehta, Scott Shleifer</t>
  </si>
  <si>
    <t>Accel, Alpha Wave Global, Norwest Venture Partners, Prosus Ventures, Tiger Global Management</t>
  </si>
  <si>
    <t>Flink</t>
  </si>
  <si>
    <t>https://miflink.com</t>
  </si>
  <si>
    <t>https://www.crunchbase.com/organization/flink-0499</t>
  </si>
  <si>
    <t>FLINK, SAPI de CV</t>
  </si>
  <si>
    <t>Flink is a banking alternative offering an app that provides insight into spending with personalized features to manage your money.</t>
  </si>
  <si>
    <t>Finnovista</t>
  </si>
  <si>
    <t>Accel, Clocktower Technology Ventures, Hi Ventures (formerly ALLVP), Kevin Efrusy, Oskar Hjertonsson, Raptor Group</t>
  </si>
  <si>
    <t>Accel, Clocktower Technology Ventures, Hi Ventures (formerly ALLVP), Lightspeed Venture Partners, MANTIS Venture Capital</t>
  </si>
  <si>
    <t>StarkWare Industries</t>
  </si>
  <si>
    <t>http://www.starkware.co</t>
  </si>
  <si>
    <t>https://www.crunchbase.com/organization/starkware-industries-ltd</t>
  </si>
  <si>
    <t>StarkWare Industries Ltd.</t>
  </si>
  <si>
    <t>StarkWare Industries develops a full-proof stack in generating and verifying proofs of computational integrity in the blockchain.</t>
  </si>
  <si>
    <t>Arthur Breitman, Bollinger Investment Group, Elad Gil, Floodgate, Fred Ehrsam, Linda Xie, MetaStable Capital, Naval Ravikant, Pantera Capital, Polychain, Vitalik Buterin</t>
  </si>
  <si>
    <t>Atomico, Bossanova Investimentos, Capitoria, Coinbase Ventures, Collaborative Fund, Communitas Capital Partners, ConsenSys, DCVC, David Chan, Floodgate, Founders Fund, Intel Capital, Multicoin Capital, Naval Ravikant, Pantera Capital, Paradigm, Scalar Capital, Semantic Ventures, Sequoia Capital, Wing Venture Capital</t>
  </si>
  <si>
    <t>Alameda Research, DCVC, Founders Fund, Pantera Capital, Paradigm, Sequoia Capital, Three Arrows Capital, Wing Venture Capital</t>
  </si>
  <si>
    <t>Alameda Research, DCVC, IOSG Ventures, Sequoia Capital</t>
  </si>
  <si>
    <t>Alameda Research, Coatue, Greenoaks, Tiger Global Management</t>
  </si>
  <si>
    <t>Koo App</t>
  </si>
  <si>
    <t>https://www.kooapp.com</t>
  </si>
  <si>
    <t>https://www.crunchbase.com/organization/koo-app</t>
  </si>
  <si>
    <t>Koo</t>
  </si>
  <si>
    <t>Koo App is an India-based social media platform that allows users to share audio and video.</t>
  </si>
  <si>
    <t>Sprint Vc</t>
  </si>
  <si>
    <t>3one4 Capital, Accel, Blume Ventures, Dream Incubator, Kalaari Capital</t>
  </si>
  <si>
    <t>3one4 Capital, Accel, Blume Ventures, Dream Incubator, IIFL Finance, Kalaari Capital, Mirae Asset Capital, Tiger Global Management</t>
  </si>
  <si>
    <t>Clubhouse</t>
  </si>
  <si>
    <t>https://www.joinclubhouse.com</t>
  </si>
  <si>
    <t>https://www.crunchbase.com/organization/clubhouse-voice</t>
  </si>
  <si>
    <t>Alpha Exploration Co., Inc.</t>
  </si>
  <si>
    <t>Clubhouse is an audio-based social app that allows users to spontaneously join group chats.</t>
  </si>
  <si>
    <t>Andreessen Horowitz, Kortschak Investments L.P., Natalie Carnegie, Offline Ventures, Scott Belsky, TGM ventures, TechNexus Venture Collaborative, Tim Kendall, Worklife</t>
  </si>
  <si>
    <t>Andreessen Horowitz, Audrey Gelman, DST Global, Elad Gil, Jay Meattle, Offline Ventures, TQ Ventures, Tiger Global Management</t>
  </si>
  <si>
    <t>Salto</t>
  </si>
  <si>
    <t>https://salto.io/</t>
  </si>
  <si>
    <t>https://www.crunchbase.com/organization/salto-labs</t>
  </si>
  <si>
    <t>Salto Labs Inc.</t>
  </si>
  <si>
    <t>Salto provides software development and DevOps concepts and tools to business operations teams.</t>
  </si>
  <si>
    <t>Bessemer Venture Partners, Lightspeed Venture Partners, Salesforce Ventures</t>
  </si>
  <si>
    <t>Accel, Bessemer Venture Partners, Cerca Partners, Lightspeed Venture Partners, Salesforce Ventures</t>
  </si>
  <si>
    <t>Pave</t>
  </si>
  <si>
    <t>https://www.pave.com</t>
  </si>
  <si>
    <t>https://www.crunchbase.com/organization/pave</t>
  </si>
  <si>
    <t>Trove Information Technologies, Inc.</t>
  </si>
  <si>
    <t>Pave is a real-time compensation platform that helps organizations plan, communicate, and benchmark employees' compensation.</t>
  </si>
  <si>
    <t>Backend Capital, Graduate Fund, Residence Ventures, Ruud Visser, Village Global, Y Combinator</t>
  </si>
  <si>
    <t>Andreessen Horowitz, Bessemer Venture Partners, Bezos Expeditions, Dash Fund, Y Combinator, a16z Cultural Leadership Fund</t>
  </si>
  <si>
    <t>Andreessen Horowitz, Bessemer Venture Partners, Y Combinator Continuity Fund</t>
  </si>
  <si>
    <t>Andreessen Horowitz, Backend Capital, Contrary, Craft Ventures, Index Ventures, Jeff Weiner, LocalGlobe, Original Capital, Tribe Capital, Tudor Havriliuc, Y Combinator Continuity Fund</t>
  </si>
  <si>
    <t>Mosaic</t>
  </si>
  <si>
    <t>https://mosaic.us/</t>
  </si>
  <si>
    <t>https://www.crunchbase.com/organization/mosaic-building</t>
  </si>
  <si>
    <t>Mosaic Building Group Inc.</t>
  </si>
  <si>
    <t>Mosaic is a a tech-enabled general contractor for the residential development industry.</t>
  </si>
  <si>
    <t>Andreessen Horowitz, Emigrant Bank, Eric Wu, Founders Fund, Greylock, Innovation Endeavors, Michael Milstein, Slow Ventures, Thrive Capital</t>
  </si>
  <si>
    <t>8VC, Andreessen Horowitz, Bossanova Investimentos, Brightstone Venture Capital, Building Ventures, Founders Fund, Innovation Endeavors, Peak State Ventures, Starwood Capital Group, Tekfen Ventures, invisionAZ</t>
  </si>
  <si>
    <t>ClickHouse</t>
  </si>
  <si>
    <t>https://clickhouse.com/</t>
  </si>
  <si>
    <t>https://www.crunchbase.com/organization/clickhouse</t>
  </si>
  <si>
    <t>ClickHouse is a developer of an online analytical processing (OLAP) database management system.</t>
  </si>
  <si>
    <t>Almaz Capital, Altimeter Capital, Benchmark, Coatue, FirstMark, Index Ventures, Lead Edge Capital, Lightspeed Venture Partners, Redpoint</t>
  </si>
  <si>
    <t>Persona</t>
  </si>
  <si>
    <t>https://withpersona.com</t>
  </si>
  <si>
    <t>https://www.crunchbase.com/organization/persona-188f</t>
  </si>
  <si>
    <t>Persona Identities, Inc.</t>
  </si>
  <si>
    <t>Persona is an identity platform that helps businesses verify customer identities.</t>
  </si>
  <si>
    <t>Coatue, Curtis Lee, Dylan Field, First Round Capital, Kleiner Perkins, Scott Belsky, Tony Xu, William Hockey</t>
  </si>
  <si>
    <t>Coatue, First Round Capital</t>
  </si>
  <si>
    <t>Coatue, Hyphen Capital, Index Ventures</t>
  </si>
  <si>
    <t>Bond, Coatue, Founders Fund, Index Ventures, Meritech Capital Partners</t>
  </si>
  <si>
    <t>Privacera</t>
  </si>
  <si>
    <t>http://www.privacera.com</t>
  </si>
  <si>
    <t>https://www.crunchbase.com/organization/privacera</t>
  </si>
  <si>
    <t>Privacera Inc</t>
  </si>
  <si>
    <t>Privacera is a SaaS-based data security and governance platform that offers data sharing without compromising regulatory compliance.</t>
  </si>
  <si>
    <t>Cervin Ventures, Point72 Ventures</t>
  </si>
  <si>
    <t>Accel, Alchemist Accelerator, Cervin Ventures, David Dubick, Point72 Ventures</t>
  </si>
  <si>
    <t>Accel, Battery Ventures, Cervin Ventures, Insight Partners, Point72 Ventures, Sapphire Ventures</t>
  </si>
  <si>
    <t>Facily</t>
  </si>
  <si>
    <t>https://faci.ly</t>
  </si>
  <si>
    <t>https://www.crunchbase.com/organization/facily</t>
  </si>
  <si>
    <t>Facily is a social commerce marketplace that focuses on low-ticket items.</t>
  </si>
  <si>
    <t>Canary, Citius, Monashees, Quona Capital, Tru Arrow Partners</t>
  </si>
  <si>
    <t>Alter Global, Banana Capital, Citius, Founders Fund, Lugard Road Capital, Luxor Capital Group, Tru Arrow Partners</t>
  </si>
  <si>
    <t>Banana Capital, Bossanova Investimentos, Glade Brook Capital Partners, Hillhouse Investment, Tiger Global Management</t>
  </si>
  <si>
    <t>Banana Capital, Bossanova Investimentos, Citius, Delivery Hero Ventures, Glade Brook Capital Partners, Luxor Capital Group, Monashees, Quona Capital, Rose Park Advisors, The Spruce House Partnership, Tiger Global Management</t>
  </si>
  <si>
    <t>Getir</t>
  </si>
  <si>
    <t>https://getir.uk</t>
  </si>
  <si>
    <t>https://www.crunchbase.com/organization/getir</t>
  </si>
  <si>
    <t>Getir Perakende Lojistik A.Ş.</t>
  </si>
  <si>
    <t>Getir is a technology company that provides on-demand delivery services.</t>
  </si>
  <si>
    <t>Campden Hill Capital, Re-Pie Asset Management</t>
  </si>
  <si>
    <t>Michael Moritz, Revo Capital</t>
  </si>
  <si>
    <t>Base Partners, Crankstart Foundation, Esas Holding, Fiba Holding A.Ş, Goodwater Capital, Re-Pie Asset Management, Revo Capital, Tiger Global Management</t>
  </si>
  <si>
    <t>Base Partners, Sequoia Capital, Tiger Global Management</t>
  </si>
  <si>
    <t>Base Partners, DisruptAD, Mubadala, Sequoia Capital, Silver Lake, Tiger Global Management</t>
  </si>
  <si>
    <t>Abu Dhabi Growth Fund, Alpha Wave Global, BBQ Capital, Flat Capital, Mubadala, Revo Capital, Sequoia Capital, Tiger Global Management</t>
  </si>
  <si>
    <t>Glean</t>
  </si>
  <si>
    <t>https://www.glean.com</t>
  </si>
  <si>
    <t>https://www.crunchbase.com/organization/scio-technologies</t>
  </si>
  <si>
    <t>Glean Technologies, Inc.</t>
  </si>
  <si>
    <t>Glean is the AI-powered work assistant that connects and understands all your enterprise knowledge to bring you the answers you need.</t>
  </si>
  <si>
    <t>Kleiner Perkins, Lightspeed Venture Partners, Slack Fund</t>
  </si>
  <si>
    <t>General Catalyst, Kleiner Perkins, Lightspeed Venture Partners, Slack Fund</t>
  </si>
  <si>
    <t>General Catalyst, Kleiner Perkins, Lightspeed Venture Partners, Sequoia Capital, Slack Fund</t>
  </si>
  <si>
    <t>Adams Street Partners, Capital One Ventures, Citi, Coatue, Databricks Ventures, General Catalyst, ICONIQ Growth, IVP, Kleiner Perkins, Latitude Capital, Lightspeed Venture Partners, Sequoia Capital, Workday Ventures</t>
  </si>
  <si>
    <t>https://primer.io</t>
  </si>
  <si>
    <t>https://www.crunchbase.com/organization/primer-e1ea</t>
  </si>
  <si>
    <t>Primer provides unified global payment and commerce infrastructure, enhancing ecosystem visibility.</t>
  </si>
  <si>
    <t>David Mytton, Guillaume Lestrade, Kima Ventures, Seedcamp, Speedinvest</t>
  </si>
  <si>
    <t>Balderton Capital, Seedcamp, Speedinvest, Taavet Hinrikus</t>
  </si>
  <si>
    <t>Accel, Balderton Capital, Kinled Holding, RTP Global, Seedcamp, Speedinvest</t>
  </si>
  <si>
    <t>Accel, Balderton Capital, ICONIQ Growth, RTP Global, Seedcamp, Speedinvest</t>
  </si>
  <si>
    <t>Descript</t>
  </si>
  <si>
    <t>https://www.descript.com</t>
  </si>
  <si>
    <t>https://www.crunchbase.com/organization/descript</t>
  </si>
  <si>
    <t>Descript, Inc.</t>
  </si>
  <si>
    <t>Descript is a collaborative audio and video editor that transcribes audio to a text document for editing.</t>
  </si>
  <si>
    <t>Andreessen Horowitz, Redpoint</t>
  </si>
  <si>
    <t>Alex Blumberg, Andreessen Horowitz, Bharat Mediratta, Brian Pokorny, Casey Neistat, Devdatta Akhawe, Evan Williams, HubSpot Ventures, Jack Conte, Jake Shapiro, Jay Simons, Jean-Denis Greze, John Lilly, Justine Ezarik, Lenny Rachitsky, Naval Ravikant, Raghavendra Prabhu, Rahul Vohra, Redpoint, Shishir Mehrotra, Spark Capital, Tobias Lütke, Todd Goldberg</t>
  </si>
  <si>
    <t>Andreessen Horowitz, Daniel Gross, OpenAI, Redpoint, Spark Capital</t>
  </si>
  <si>
    <t>Gorillas</t>
  </si>
  <si>
    <t>https://gorillas.io</t>
  </si>
  <si>
    <t>https://www.crunchbase.com/organization/gorillas</t>
  </si>
  <si>
    <t>Gorillas Technologies Ltd</t>
  </si>
  <si>
    <t>Gorillas is a delivery startup that allows customers to order groceries and other household items.</t>
  </si>
  <si>
    <t>FoodLabs, Matthias Wilrich, Tet Ventures</t>
  </si>
  <si>
    <t>Christian Edler, Coatue, Discovery Ventures, FoodLabs</t>
  </si>
  <si>
    <t>Coatue, DST Global, Dragoneer Investment Group, Fifth Wall, FoodLabs, Greenoaks, Tencent</t>
  </si>
  <si>
    <t>A* Capital, Alanda Capital Management, BBQ Capital, Buddy Shakhashir, Coatue, DST Global, Da Vinci Capital, Delivery Hero, Dragoneer Investment Group, Fifth Wall, FoodLabs, G Squared, Greenoaks, MSA Novo, Macquarie Capital, Material V, Tencent, Thrive Capital</t>
  </si>
  <si>
    <t>Tonkean</t>
  </si>
  <si>
    <t>https://tonkean.com</t>
  </si>
  <si>
    <t>https://www.crunchbase.com/organization/tonkean</t>
  </si>
  <si>
    <t>Tonkean Inc.</t>
  </si>
  <si>
    <t>Tonkean provides an enterprise no-code process orchestration platform.</t>
  </si>
  <si>
    <t>Foundation Capital, Lightspeed Venture Partners, Magma Venture Partners, Slow Ventures</t>
  </si>
  <si>
    <t>Accel, Eric Schmidt, Foundation Capital, Lightspeed Venture Partners, Scott Farquhar</t>
  </si>
  <si>
    <t>BrowserStack</t>
  </si>
  <si>
    <t>http://www.browserstack.com/</t>
  </si>
  <si>
    <t>https://www.crunchbase.com/organization/browserstack</t>
  </si>
  <si>
    <t>BrowserStack Software Private Limited</t>
  </si>
  <si>
    <t>BrowserStack is a software testing platform powering over two million tests every day across 15 global data centers.</t>
  </si>
  <si>
    <t>Accel, Bond, Insight Partners</t>
  </si>
  <si>
    <t>Blameless</t>
  </si>
  <si>
    <t>https://blameless.com/</t>
  </si>
  <si>
    <t>https://www.crunchbase.com/organization/blameless</t>
  </si>
  <si>
    <t>Blameless, Inc.</t>
  </si>
  <si>
    <t>The complete site reliability engineering (SRE) platform.</t>
  </si>
  <si>
    <t>Accel, Decibel Partners, Lightspeed Venture Partners</t>
  </si>
  <si>
    <t>Accel, Decibel Partners, Lightspeed Venture Partners, Product Co-op, Third Point Ventures</t>
  </si>
  <si>
    <t>BRYTER</t>
  </si>
  <si>
    <t>https://bryter.com</t>
  </si>
  <si>
    <t>https://www.crunchbase.com/organization/bryter</t>
  </si>
  <si>
    <t>BRYTER GmbH</t>
  </si>
  <si>
    <t>BRYTER is a no-code software platform that automates and helps its users develop and build digital applications.</t>
  </si>
  <si>
    <t>Cavalry Ventures</t>
  </si>
  <si>
    <t>Accel, Cavalry Ventures, Dawn Capital, Mike Chalfen, Notion Capital</t>
  </si>
  <si>
    <t>Accel, Cavalry Ventures, Dawn Capital, Notion Capital, Tiger Global Management</t>
  </si>
  <si>
    <t>Taxdoo</t>
  </si>
  <si>
    <t>http://www.taxdoo.com</t>
  </si>
  <si>
    <t>https://www.crunchbase.com/organization/taxdoo</t>
  </si>
  <si>
    <t>Taxdoo GmbH</t>
  </si>
  <si>
    <t>Taxdoo is an automated financial compliance platform developing a sales-tax automation software to manage sales tax in online retail.</t>
  </si>
  <si>
    <t>HTGF | High-Tech Gruenderfonds</t>
  </si>
  <si>
    <t>Accel, HTGF | High-Tech Gruenderfonds, The Twenty Minute VC, Visionaries Club</t>
  </si>
  <si>
    <t>Accel, The Twenty Minute VC, Tiger Global Management, Visionaries Club</t>
  </si>
  <si>
    <t>Snackpass</t>
  </si>
  <si>
    <t>https://www.snackpass.co</t>
  </si>
  <si>
    <t>https://www.crunchbase.com/organization/snackpass</t>
  </si>
  <si>
    <t>Not Just Snacks Inc.</t>
  </si>
  <si>
    <t>Snackpass is a social commerce platform that focuses on mobile order pickup at local restaurants.</t>
  </si>
  <si>
    <t>Abstract Ventures, BoxGroup, Bryan Rosenblatt, First Round Capital, General Catalyst, Justin Waldron, Pioneer Fund, Todd Jackson</t>
  </si>
  <si>
    <t>Andreessen Horowitz, First Round Capital, General Catalyst, Inspired Capital Partners, Jana Messerschmidt, Josh Mohrer, Kristian Segerstrale, Larry Fitzgerald, Liz Wessel, Meka Asonye, Michael Ovitz, Nasir Jones, Pioneer Fund, Rabil Ventures, Rashaun Williams, Steve Chen, William Barnes, Y Combinator</t>
  </si>
  <si>
    <t>AirAngels, Andreessen Horowitz, Banana Capital, Bastian Lehmann, Craft Ventures, David Grutman, Demetrios Christofidis Jr, Draymond Green, Gaingels, General Catalyst, HartBeat Ventures, Joe Jonas, Karman Ventures (fka Moving Capital), Kevin Jonas, Nick Jonas, Pioneer Fund, Shrug Capital, Steve Aoki, The Pags Group, William Barnes, Y Combinator</t>
  </si>
  <si>
    <t>Tackle</t>
  </si>
  <si>
    <t>https://tackle.io</t>
  </si>
  <si>
    <t>https://www.crunchbase.com/organization/tackle-io</t>
  </si>
  <si>
    <t>Tackle.io, Inc.</t>
  </si>
  <si>
    <t>Tackle.io operates as a cloud marketplace subscription platform that helps software providers generate revenue.</t>
  </si>
  <si>
    <t>John Shaw, Sandusky Ventures</t>
  </si>
  <si>
    <t>Andreessen Horowitz, Bessemer Venture Partners, Coatue</t>
  </si>
  <si>
    <t>Elemy</t>
  </si>
  <si>
    <t>https://www.elemy.com/</t>
  </si>
  <si>
    <t>https://www.crunchbase.com/organization/florida-elemy</t>
  </si>
  <si>
    <t>Florida Elemy MSO 1 LLC</t>
  </si>
  <si>
    <t>Elemy is the nationwide provider of childhood mental and behavioral healthcare.</t>
  </si>
  <si>
    <t>Bling Capital, Charles Yu, Cold Start Ventures, Felicis, General Catalyst, Reshape</t>
  </si>
  <si>
    <t>8VC, Bling Capital, Felicis, Founders Fund, General Catalyst, Headline, Kyle Lui, SignalFire, Sound Ventures</t>
  </si>
  <si>
    <t>8VC, Amity Ventures, Ashton Kutcher, Avidity Partners, Bill Ackman’s family office Table Management, Bling Capital, Felicis, Founders Fund, General Catalyst, Goodwater Capital, Headline, Metrodora Ventures, PremjiInvest, SignalFire, SoftBank Vision Fund, Sound Ventures, TA Ventures, The Capital Partnership, Whale Rock Capital Management</t>
  </si>
  <si>
    <t>Dream Games</t>
  </si>
  <si>
    <t>https://dreamgames.com</t>
  </si>
  <si>
    <t>https://www.crunchbase.com/organization/dream-games</t>
  </si>
  <si>
    <t>Dream Games is a mobile game development company that develops mobile puzzle games.</t>
  </si>
  <si>
    <t>Balderton Capital, Makers Fund</t>
  </si>
  <si>
    <t>Balderton Capital, Index Ventures, Makers Fund</t>
  </si>
  <si>
    <t>Balderton Capital, IVP, Index Ventures, Kora, Makers Fund</t>
  </si>
  <si>
    <t>Balderton Capital, BlackRock, IVP, Index Ventures, Kora, Makers Fund</t>
  </si>
  <si>
    <t>Matter Labs</t>
  </si>
  <si>
    <t>https://matter-labs.io</t>
  </si>
  <si>
    <t>https://www.crunchbase.com/organization/matter-labs</t>
  </si>
  <si>
    <t>Matter Labs is scaling Ethereum with zero-knowledge proofs to accelerate public blockchain adoption.</t>
  </si>
  <si>
    <t>1kx, Dekrypt Capital, Dragonfly, Hashed, Placeholder</t>
  </si>
  <si>
    <t>1kx, Andreessen Horowitz, Dragonfly, Placeholder, Union Square Ventures</t>
  </si>
  <si>
    <t>1kx, Aave Ventures, Andreessen Horowitz, Blockchain.com Ventures, Bybit, ConsenSys, Dragonfly, Eric Conner, Fourth Revolution Capital, Gnosis, Lido Peninsula Venture Partners, OKX Ventures, Placeholder, Rarible, Wintermute</t>
  </si>
  <si>
    <t>1kx, Andreessen Horowitz, Blockchain Capital, Dragonfly, Lightspeed Venture Partners, Variant</t>
  </si>
  <si>
    <t>Styra</t>
  </si>
  <si>
    <t>https://www.styra.com</t>
  </si>
  <si>
    <t>https://www.crunchbase.com/organization/styra</t>
  </si>
  <si>
    <t>Styra Inc.</t>
  </si>
  <si>
    <t>Styra offers a platform that allows companies to enforce and monitor authorization policies across cloud-native applications.</t>
  </si>
  <si>
    <t>A Capital, Accel, Unusual Ventures</t>
  </si>
  <si>
    <t>A.Capital Ventures, Accel, Battery Ventures, Capital One Ventures, Cisco Investments, Citi Ventures, Unusual Ventures</t>
  </si>
  <si>
    <t>GoStudent</t>
  </si>
  <si>
    <t>https://gostudent.org</t>
  </si>
  <si>
    <t>https://www.crunchbase.com/organization/gostudent</t>
  </si>
  <si>
    <t>GoStudent GmbH</t>
  </si>
  <si>
    <t>GoStudent is a digital platform that connects students to teachers in a virtual learning environment.</t>
  </si>
  <si>
    <t>Speedinvest</t>
  </si>
  <si>
    <t>DN Capital, Left Lane Capital, NFQ Capital</t>
  </si>
  <si>
    <t>Coatue, DN Capital, Left Lane Capital</t>
  </si>
  <si>
    <t>Coatue, DN Capital, DST Global, Dragoneer Investment Group, Left Lane Capital, SoftBank Vision Fund, Tencent</t>
  </si>
  <si>
    <t>Coatue, Deutsche Telekom, Dragoneer Investment Group, Left Lane Capital, Prosus &amp; Naspers, SoftBank Vision Fund, Tencent</t>
  </si>
  <si>
    <t>Frubana</t>
  </si>
  <si>
    <t>http://www.frubana.com</t>
  </si>
  <si>
    <t>https://www.crunchbase.com/organization/frubana</t>
  </si>
  <si>
    <t>Frubana Inc.</t>
  </si>
  <si>
    <t>Frubana is a one-stop shop for restaurants that connect the countryside and different suppliers with the city through a digital platform.</t>
  </si>
  <si>
    <t>B2 Founders, GE32 Capital, GGV Capital, K50 Ventures, MAGIC Fund, Monashees, Saurabh Gupta, Y Combinator</t>
  </si>
  <si>
    <t>FJ Labs, Monashees, Pear VC, Y Combinator</t>
  </si>
  <si>
    <t>Citius, FJ Labs, GGV Capital, Monashees, SoftBank, Tiger Global Management</t>
  </si>
  <si>
    <t>Citius, GGV Capital, Lightspeed Venture Partners, Monashees, SoftBank, Tiger Global Management</t>
  </si>
  <si>
    <t>Citius, DST Global, GGV Capital, Lightspeed Venture Partners, Monashees, SoftBank, Tiger Global Management</t>
  </si>
  <si>
    <t>PlanetScale</t>
  </si>
  <si>
    <t>http://planetscale.com/</t>
  </si>
  <si>
    <t>https://www.crunchbase.com/organization/planetscale</t>
  </si>
  <si>
    <t>PlanetScale, Inc.</t>
  </si>
  <si>
    <t>PlanetScale builds a database-as-a-service offering on Vitess, an open source sharding middleware system for MySQL.</t>
  </si>
  <si>
    <t>Adam D’Angelo, BoxGroup, Ellen Salisbury, Jeremy Stoppelman, Max Levchin, Parisa Tabriz, Raymie Stata, Ross Mason, Sam Lambert, Shishir Mehrotra, SignalFire, South Park Commons, Steve Chen</t>
  </si>
  <si>
    <t>Andreessen Horowitz, SignalFire</t>
  </si>
  <si>
    <t>Andreessen Horowitz, Insight Partners, SignalFire</t>
  </si>
  <si>
    <t>Andreessen Horowitz, Insight Partners, Jack Altman, Kleiner Perkins, Max Mullen, SignalFire, Tom Preston-Werner</t>
  </si>
  <si>
    <t>Orum.io</t>
  </si>
  <si>
    <t>https://orum.io</t>
  </si>
  <si>
    <t>https://www.crunchbase.com/organization/orum-io</t>
  </si>
  <si>
    <t>Project Midas, Inc.,</t>
  </si>
  <si>
    <t>One solution to access RTP, FedNow, Same Day ACH, ACH, Wires — and now instant bank account verification.</t>
  </si>
  <si>
    <t>Acrew Capital, Bain Capital Ventures, Bobby Mehta, BoxGroup, Charley Ma, Clocktower Technology Ventures, Homebrew, Inspired Capital Partners, Justin Overdorff, Marc Bhargava, Michael Vaughan, Omri Dahan, Roli Saxena</t>
  </si>
  <si>
    <t>Acrew Capital, American Express Ventures, Bain Capital Ventures, BoxGroup, Clocktower Technology Ventures, Homebrew, Inspired Capital Partners, Primary Venture Partners, SVB Capital</t>
  </si>
  <si>
    <t>Accel, Acrew Capital, Bain Capital Ventures, BoxGroup, Canapi Ventures, Clocktower Technology Ventures, Homebrew, Inspired Capital Partners, Primary Venture Partners</t>
  </si>
  <si>
    <t>Airkit</t>
  </si>
  <si>
    <t>https://www.airkit.com</t>
  </si>
  <si>
    <t>https://www.crunchbase.com/organization/airkit</t>
  </si>
  <si>
    <t>Airkit, Inc.</t>
  </si>
  <si>
    <t>Airkit is a low-code platform that enables organizations to design, build, and deploy applications faster.</t>
  </si>
  <si>
    <t>Accel, Emergence, SVA, Salesforce Ventures</t>
  </si>
  <si>
    <t>Accel, EQT Ventures, Emergence, Salesforce Ventures</t>
  </si>
  <si>
    <t>Tines</t>
  </si>
  <si>
    <t>https://www.tines.com</t>
  </si>
  <si>
    <t>https://www.crunchbase.com/organization/tines</t>
  </si>
  <si>
    <t>Tines Security Service Ltd.</t>
  </si>
  <si>
    <t>No-code automation for security teams</t>
  </si>
  <si>
    <t>Blossom Capital</t>
  </si>
  <si>
    <t>Accel, Addition, Blossom Capital, CrowdStrike Falcon Fund, Lux Capital, Silicon Valley CISO Investments</t>
  </si>
  <si>
    <t>Ermetic - a Tenable company</t>
  </si>
  <si>
    <t>https://www.ermetic.com</t>
  </si>
  <si>
    <t>https://www.crunchbase.com/organization/ermetic</t>
  </si>
  <si>
    <t>Ermetic LTD</t>
  </si>
  <si>
    <t>Tenable is a cloud-native application protection platform company that helps prevent breaches by analyzing configurations across identities.</t>
  </si>
  <si>
    <t>Glilot Capital Partners, Norwest Venture Partners, Target Global</t>
  </si>
  <si>
    <t>Accel, Glilot Capital Partners, Norwest Venture Partners, Target Global</t>
  </si>
  <si>
    <t>Accel, Forgepoint Capital, Glilot Capital Partners, Norwest Venture Partners, Qumra Capital, Splunk Ventures, Target Global</t>
  </si>
  <si>
    <t>Pismo</t>
  </si>
  <si>
    <t>https://www.pismo.io</t>
  </si>
  <si>
    <t>https://www.crunchbase.com/organization/pismo</t>
  </si>
  <si>
    <t>Pismo Soluções Tecnológicas Limitada</t>
  </si>
  <si>
    <t>Pismo is a technology company providing an all-in-one processing platform for banking, payments, and financial markets infrastructure.</t>
  </si>
  <si>
    <t>Headline, Redpoint eventures</t>
  </si>
  <si>
    <t>Accel, Amazon, B3 - Brasil, Bolsa, Balcão, Falabella Ventures, Headline, PruVen Capital, Redpoint eventures, SOFTBANK Latin America Ventures</t>
  </si>
  <si>
    <t>FitOn</t>
  </si>
  <si>
    <t>https://fitonapp.com</t>
  </si>
  <si>
    <t>https://www.crunchbase.com/organization/fiton</t>
  </si>
  <si>
    <t>FitOn Inc.</t>
  </si>
  <si>
    <t>FitOn is a digital wellness platform focused on driving health outcomes for its 12M+ consumer, employee and health plan participant members.</t>
  </si>
  <si>
    <t>Accel, Crosscut Ventures</t>
  </si>
  <si>
    <t>Accel, Andreas Penna, Crosscut Ventures, Telstra Ventures, West Quad Ventures</t>
  </si>
  <si>
    <t>Accel, Crosscut Ventures, Delta-v Capital, MANTIS Venture Capital, Maverick Ventures, Second Avenue Partners, Telstra Ventures</t>
  </si>
  <si>
    <t>Stytch</t>
  </si>
  <si>
    <t>https://stytch.com</t>
  </si>
  <si>
    <t>https://www.crunchbase.com/organization/stytch-auth</t>
  </si>
  <si>
    <t>Stytch improves security and user experience with passwordless authentication.</t>
  </si>
  <si>
    <t>Amber Feng, Benchmark, Dylan Field, Elad Gil, Index Ventures, Jeff Morris Jr., Lenny Rachitsky, Mahmoud Abdelkader, Operator Partners, William Hockey</t>
  </si>
  <si>
    <t>Worklife</t>
  </si>
  <si>
    <t>Benchmark, Coatue, Contrary, Index Ventures, Thrive Capital</t>
  </si>
  <si>
    <t>Fortify</t>
  </si>
  <si>
    <t>https://www.3dfortify.com</t>
  </si>
  <si>
    <t>https://www.crunchbase.com/organization/3dfortify</t>
  </si>
  <si>
    <t>3DFortify, Inc.</t>
  </si>
  <si>
    <t>Fortify is a digital composite manufacturing startup that is transforming the 3D printing industry.</t>
  </si>
  <si>
    <t>Carbon Ventures, Ocean Azul Partners</t>
  </si>
  <si>
    <t>Accel, Mainspring Capital Partners, Neotribe Ventures, Prelude Ventures</t>
  </si>
  <si>
    <t>Accel, Cota Capital, Neotribe Ventures, Prelude Ventures</t>
  </si>
  <si>
    <t>unitQ</t>
  </si>
  <si>
    <t>https://www.unitq.com/</t>
  </si>
  <si>
    <t>https://www.crunchbase.com/organization/unitq</t>
  </si>
  <si>
    <t>unitQ is a product quality platform that helps companies drive growth and retention by fixing the right quality issues faster.</t>
  </si>
  <si>
    <t>BootstrapLabs, Chainstay Capital &amp; Advisors, Fredrik Björk, Rikard Steiber</t>
  </si>
  <si>
    <t>BootstrapLabs, Bragiel Brothers, Creandum, Gradient Ventures, XSeed Capital</t>
  </si>
  <si>
    <t>Accel, Creandum, Gradient Ventures</t>
  </si>
  <si>
    <t>OLIO</t>
  </si>
  <si>
    <t>https://olioex.com</t>
  </si>
  <si>
    <t>https://www.crunchbase.com/organization/olio</t>
  </si>
  <si>
    <t>Olio Exchange Ltd</t>
  </si>
  <si>
    <t>OLIO is a global food sharing app connecting neighbors, volunteers, and businesses.</t>
  </si>
  <si>
    <t>Simpleweb</t>
  </si>
  <si>
    <t>Accel, Bran Investments, Jason Stockwood, Julien Codorniou, Octopus Ventures, Quadia, Quentin Griffiths, Silvergate Investments 2</t>
  </si>
  <si>
    <t>Accel, Alumni Ventures, Delivery Hero Ventures, Flight Ventures, Jason Stockwood, Lord Waheed Alli, Lugard Road Capital, Octopus Ventures, Rubio Impact Ventures, VNV Global</t>
  </si>
  <si>
    <t>ThreeFlow</t>
  </si>
  <si>
    <t>http://www.threeflow.com</t>
  </si>
  <si>
    <t>https://www.crunchbase.com/organization/threeflow</t>
  </si>
  <si>
    <t>WatchTower Technologies, Inc.</t>
  </si>
  <si>
    <t>ThreeFlow is an employee benefits software that allows brokers and carriers to manage the entire placement process.</t>
  </si>
  <si>
    <t>Emergence, Equal Ventures, First Trust Capital Partners</t>
  </si>
  <si>
    <t>Accel, Emergence, Employee Stock Option Fund, Equal Ventures, First Trust Capital Partners</t>
  </si>
  <si>
    <t>Titan</t>
  </si>
  <si>
    <t>https://www.titan.com</t>
  </si>
  <si>
    <t>https://www.crunchbase.com/organization/titan</t>
  </si>
  <si>
    <t>Titan Global Capital Management, Inc.</t>
  </si>
  <si>
    <t>Titan is a smart investing platform for ambitious individuals.</t>
  </si>
  <si>
    <t>Avichal Garg, BoxGroup, Liquid 2 Ventures, Maverick Ventures, Y Combinator</t>
  </si>
  <si>
    <t>Ashton Kutcher, BoxGroup, General Catalyst, Josh Reeves, Kevin Hartz, Lee Fixel, Mike Krieger, Scribble Ventures, Sound Ventures, South Park Commons, Y Combinator</t>
  </si>
  <si>
    <t>Andreessen Horowitz, BoxGroup, General Catalyst, Jared Leto, Kevin Durant, Odell Beckham Jr., Scribble Ventures, Sound Ventures, Will Smith</t>
  </si>
  <si>
    <t>Wheel</t>
  </si>
  <si>
    <t>https://www.wheel.com</t>
  </si>
  <si>
    <t>https://www.crunchbase.com/organization/enzyme-health</t>
  </si>
  <si>
    <t>Wheel Health, Inc.</t>
  </si>
  <si>
    <t>wheel is a healthcare technology company that provides virtual care for patients.</t>
  </si>
  <si>
    <t>Silverton Partners, Tusk Venture Partners</t>
  </si>
  <si>
    <t>CRV, Silverton Partners, Tusk Venture Partners</t>
  </si>
  <si>
    <t>CRV, Future Shape, JP Morgan, Lightspeed Venture Partners, Silverton Partners, Tusk Venture Partners</t>
  </si>
  <si>
    <t>CRV, Coatue, Lightspeed Venture Partners, Salesforce Ventures, Silverton Partners, Tiger Global Management, Tusk Venture Partners</t>
  </si>
  <si>
    <t>Haber</t>
  </si>
  <si>
    <t>http://www.haberwater.com</t>
  </si>
  <si>
    <t>https://www.crunchbase.com/organization/haber</t>
  </si>
  <si>
    <t>Elixa Technologies Private Limited</t>
  </si>
  <si>
    <t>Haber is an integrated platform for process, utilities and water systems driving visibility.</t>
  </si>
  <si>
    <t>Accel, Akash Gupta, Ascent Capital, BEENEXT, Elevation Capital, Mukul Chawla, Samay Kohli</t>
  </si>
  <si>
    <t>CoinSwitch</t>
  </si>
  <si>
    <t>https://www.coinswitch.co</t>
  </si>
  <si>
    <t>https://www.crunchbase.com/organization/coinswitch</t>
  </si>
  <si>
    <t>Making Money Equal for All</t>
  </si>
  <si>
    <t>Kunal Shah, Paradigm, Peak XV Partners, Ribbit Capital</t>
  </si>
  <si>
    <t>Andreessen Horowitz, Coinbase Ventures, Paradigm, Peak XV Partners, Ribbit Capital, Tiger Global Management</t>
  </si>
  <si>
    <t>Codat</t>
  </si>
  <si>
    <t>https://www.codat.io</t>
  </si>
  <si>
    <t>https://www.crunchbase.com/organization/codat</t>
  </si>
  <si>
    <t>Codat Limited</t>
  </si>
  <si>
    <t>Codat is a financial platform that builds integrated software for small business customers.</t>
  </si>
  <si>
    <t>American Express Ventures, Index Ventures, PayPal Ventures, Tiger Global Management</t>
  </si>
  <si>
    <t>Canapi Ventures, Index Ventures, J.P. Morgan Growth Equity Partners, PayPal Ventures, Plaid, Shopify</t>
  </si>
  <si>
    <t>Cider</t>
  </si>
  <si>
    <t>https://shop.shopcider.com</t>
  </si>
  <si>
    <t>https://www.crunchbase.com/organization/cider-b40f</t>
  </si>
  <si>
    <t>Cider Holding Ltd.</t>
  </si>
  <si>
    <t>Cider is a direct-to-consumer (DTC) e-commerce platform focusing on overseas markets.</t>
  </si>
  <si>
    <t>MSA Capital</t>
  </si>
  <si>
    <t>Andreessen Horowitz, DST Global, Decent Capital, IDG Capital</t>
  </si>
  <si>
    <t>Andreessen Horowitz, DST Global, Greenoaks</t>
  </si>
  <si>
    <t>Mercury</t>
  </si>
  <si>
    <t>https://mercury.com</t>
  </si>
  <si>
    <t>https://www.crunchbase.com/organization/mercury-technologies</t>
  </si>
  <si>
    <t>Mercury Technologies, Inc.</t>
  </si>
  <si>
    <t>Mercury offers FDIC-insured accounts, virtual &amp; physical debit cards, currency exchange, domestic, and international wires.</t>
  </si>
  <si>
    <t>Andreessen Horowitz, Angel Collective Opportunity Fund, Arman Assadi, CRV, Christian Edler, Coatue, Sahin Boydas, Sapphire Ventures, Terrence Rohan, Toy Ventures, Vetamer</t>
  </si>
  <si>
    <t>Wrapbook</t>
  </si>
  <si>
    <t>http://www.wrapbook.com</t>
  </si>
  <si>
    <t>https://www.crunchbase.com/organization/takeone</t>
  </si>
  <si>
    <t>TakeOne Network, Corp.</t>
  </si>
  <si>
    <t>Wrapbook is a digital production payroll and cost-tracking platform.</t>
  </si>
  <si>
    <t>4S Bay Partners, Equal Ventures, NYU Innovation Venture Fund, One Planet Group, Payam Zamani, Steve Sarowitz, Uncork Capital</t>
  </si>
  <si>
    <t>Andreessen Horowitz, Equal Ventures, Michael Ovitz, Uncork Capital, WndrCo</t>
  </si>
  <si>
    <t>Andreessen Horowitz, Equal Ventures, Tiger Global Management, Uncork Capital, WndrCo</t>
  </si>
  <si>
    <t>Linktree</t>
  </si>
  <si>
    <t>https://linktr.ee</t>
  </si>
  <si>
    <t>https://www.crunchbase.com/organization/linktree</t>
  </si>
  <si>
    <t>Linktree is a company that provides a platform that makes users' online content more discoverable &amp; easy to manage</t>
  </si>
  <si>
    <t>Airtree Ventures, Douglas English, Harry Stebbings, Insight Partners, Julien Codorniou, Sam Yam</t>
  </si>
  <si>
    <t>Airtree Ventures, Coatue, Index Ventures, Insight Partners, Next Play Ventures</t>
  </si>
  <si>
    <t>Alchemy</t>
  </si>
  <si>
    <t>https://alchemy.com</t>
  </si>
  <si>
    <t>https://www.crunchbase.com/organization/alchemy-insights</t>
  </si>
  <si>
    <t>Alchemy Insights, Inc</t>
  </si>
  <si>
    <t>Alchemy is a developer platform that helps companies to build reliable decentralized applications.</t>
  </si>
  <si>
    <t>Aditya Agarwal, Balaji Srinivasan, Cameron Ring, Charles Schwab, Chi-Hua Chien, Chris Kelly, Coinbase Ventures, Doug Atkin, Dreamers VC, Duncan L. Niederauer, James Hong, Jay Brown, Jeff Seibert, Jerry Yang, Joey Krug, John Hennessy, Keisuke Honda, Kenetic, Kevin Hartz, Matthew Ocko, Mayfield Fund, Mehran Sahami, Michael Kives, Naval Ravikant, Pantera Capital, Paul Veradittakit, Peter Thiel, Reid Hoffman, Ruchi Sanghvi, Samsung NEXT, Shawn Carter, Shervin Pishevar, SignalFire, Stanford University, StartX (Stanford-StartX Fund), Steve Garrity, Thomas Glocer, Will Smith</t>
  </si>
  <si>
    <t>Addition, Charles Schwab, Coatue, Coinbase Ventures, Communitas Capital Partners, DFJ Growth, Genies, Glazer Family, Jared Leto, Jerry Yang, John Hennessy, K5 Global, Neythri Futures Fund, Pantera Capital, Reid Hoffman, Samsung NEXT, Shawn Carter, SignalFire, Stanford University, The Chainsmokers</t>
  </si>
  <si>
    <t>Addition, Andreessen Horowitz, Coatue, DFJ Growth, Ethos Family Office, Lightspeed Venture Partners, Pantera Capital, Redpoint</t>
  </si>
  <si>
    <t>Forte</t>
  </si>
  <si>
    <t>https://forte.io</t>
  </si>
  <si>
    <t>https://www.crunchbase.com/organization/forte-e22c</t>
  </si>
  <si>
    <t>Forte is an economic technology for games that powers NFTs and rich token economies.</t>
  </si>
  <si>
    <t>1confirmation, Abstract Ventures, Andreessen Horowitz, Balaji Srinivasan, Battery Ventures, Canaan Partners, Coinbase Ventures, Fred Ehrsam, Gaingels, Green Bay Ventures, The House Fund, Translink Capital, a16z crypto</t>
  </si>
  <si>
    <t>Andreessen Horowitz, Battery Ventures, Griffin Gaming Partners, Intersection Fintech Ventures, Intersection Growth Partners, Unbound Ventures, Union Grove Venture Partners</t>
  </si>
  <si>
    <t>Andreessen Horowitz, Animoca Brands, California Technology Ventures, Cosmos Network, Griffin Gaming Partners, Kora, Overwolf, PLAYSTUDIOS, Samsung NEXT’s Q Fund, Solana, Tiger Global Management, Warner Music Group, zVentures</t>
  </si>
  <si>
    <t>Apna</t>
  </si>
  <si>
    <t>https://apna.co</t>
  </si>
  <si>
    <t>https://www.crunchbase.com/organization/apna</t>
  </si>
  <si>
    <t>ApnaTime Inc</t>
  </si>
  <si>
    <t>India's #1 Jobs App 35 Mn+ Candidates | 2 Mn+ Employers | 50Mn+ Jobs | 70+ Cities</t>
  </si>
  <si>
    <t>Lightspeed India Partners, Peak XV Partners, Rocketship.vc</t>
  </si>
  <si>
    <t>Insight Partners, Lightspeed India Partners, Peak XV Partners, Rocketship.vc, Tiger Global Management</t>
  </si>
  <si>
    <t>GSV Ventures, Insight Partners, Maverick Ventures, Owl Ventures, Peak XV Partners, Tiger Global Management</t>
  </si>
  <si>
    <t>Replit</t>
  </si>
  <si>
    <t>https://replit.com</t>
  </si>
  <si>
    <t>https://www.crunchbase.com/organization/replit</t>
  </si>
  <si>
    <t>Neoreason, Inc</t>
  </si>
  <si>
    <t>Replit is a browser-based integrated development environment for cross-platform collaborative coding.</t>
  </si>
  <si>
    <t>Amino Capital, Y Combinator</t>
  </si>
  <si>
    <t>Bloomberg Beta, Reach Capital</t>
  </si>
  <si>
    <t>Andreessen Horowitz, Bloomberg Beta, Coatue, Contrary, Fifth Down Capital, Mattia Astori, Not Boring, Reach Capital, Vinay Hiremath, Volt Capital</t>
  </si>
  <si>
    <t>Belong</t>
  </si>
  <si>
    <t>https://belonghome.com/</t>
  </si>
  <si>
    <t>https://www.crunchbase.com/organization/belong-336d</t>
  </si>
  <si>
    <t>Belong Home, Inc.</t>
  </si>
  <si>
    <t>Belong is a residential network that vertically integrates all aspects of the home rental and home improvement process.</t>
  </si>
  <si>
    <t>Andreessen Horowitz, J17 Capital</t>
  </si>
  <si>
    <t>Brett Rochkind, GGV Capital, Kevin Hartz, Larry Summers, Manish Chandra, WestCap</t>
  </si>
  <si>
    <t>Andreessen Horowitz, Austen Allred, Battery Ventures, Brett Rochkind, Dave Vasen, Elliot Cohen, Eric Wu, GGV Capital, Kevin Hartz, Larry Summers, Laurence A. Tosi, Manish Chandra, Sam Corcos, Sarah Friar, TJ Parker, William Barnes</t>
  </si>
  <si>
    <t>Andreessen Horowitz, Battery Ventures, Fifth Wall, GGV Capital</t>
  </si>
  <si>
    <t>Material Security</t>
  </si>
  <si>
    <t>https://material.security</t>
  </si>
  <si>
    <t>https://www.crunchbase.com/organization/material-security</t>
  </si>
  <si>
    <t>Material Security, Inc.</t>
  </si>
  <si>
    <t>Material Security is an email security company that develops data-driven security software to protect an organization's users and data.</t>
  </si>
  <si>
    <t>Abstract Ventures, Amplify Partners, Andrew Vigneault, Script Capital, Zane Lackey</t>
  </si>
  <si>
    <t>Andreessen Horowitz, Andy Bechtolsheim, Avichal Garg, Drew Houston, Hanover Technology Investment Management</t>
  </si>
  <si>
    <t>515 Ventures, Abstract Ventures, Andreessen Horowitz, Andrew Vigneault, Elad Gil, Operator Partners, Varsha Rao</t>
  </si>
  <si>
    <t>Andreessen Horowitz, Elad Gil, Founders Fund, Jaws Ventures, La Famiglia</t>
  </si>
  <si>
    <t>Clipboard Health</t>
  </si>
  <si>
    <t>https://culture.clipboardhealth.com</t>
  </si>
  <si>
    <t>https://www.crunchbase.com/organization/clipboard-health</t>
  </si>
  <si>
    <t>Clipboard Health is a marketplace where nurses and CNAs can search for jobs, and where healthcare facilities can fill open shifts.</t>
  </si>
  <si>
    <t>Avichal Garg, Bossanova Investimentos, Firstrock Capital, Initialized Capital</t>
  </si>
  <si>
    <t>Caffeinated Capital, Elad Gil, Emmett Shear, Initialized Capital, Spark Capital</t>
  </si>
  <si>
    <t>Caffeinated Capital, IVP, Initialized Capital, SciFi VC, Y Combinator</t>
  </si>
  <si>
    <t>Caffeinated Capital, Initialized Capital, SciFi VC, Sequoia Capital, Y Combinator</t>
  </si>
  <si>
    <t>JOKR</t>
  </si>
  <si>
    <t>http://www.jokr.com</t>
  </si>
  <si>
    <t>https://www.crunchbase.com/organization/jokr</t>
  </si>
  <si>
    <t>JOKR S.a.r.l</t>
  </si>
  <si>
    <t>JOKR is a grocery and delivery platform that provides hyper-local product delivery services.</t>
  </si>
  <si>
    <t>Activant Capital, Balderton Capital, Banana Capital, FJ Labs, GGV Capital, Greycroft, HV Capital, Kaszek, Market One Capital, Monashees, SoftBank, Tiger Global Management</t>
  </si>
  <si>
    <t>Activant Capital, Balderton Capital, Banana Capital, G Squared, GGV Capital, Greycroft, HV Capital, Karman Ventures (fka Moving Capital), Market One Capital, Ralf Wenzel, SoftBank, Tiger Global Management</t>
  </si>
  <si>
    <t>G Squared, GGV Capital, HV Capital, Tiger Global Management</t>
  </si>
  <si>
    <t>Balderton Capital, Convivialite Ventures, G Squared, GGV Capital, Greycroft, Lombard Odier, Monashees, Tiger Global Management</t>
  </si>
  <si>
    <t>Sword Health</t>
  </si>
  <si>
    <t>http://www.swordhealth.com</t>
  </si>
  <si>
    <t>https://www.crunchbase.com/organization/sword-health</t>
  </si>
  <si>
    <t>Sword Health Technologies, Inc.</t>
  </si>
  <si>
    <t>Sword Health developed the world’s first platform to predict, prevent, and treat pain.</t>
  </si>
  <si>
    <t>Horizon 2020</t>
  </si>
  <si>
    <t>Faber, Founders Fund, Green Innovations, Khosla Ventures, Transformation Capital, Vesalius Biocapital Partners</t>
  </si>
  <si>
    <t>BPEA, Bond, Founders Fund, General Catalyst, Green Innovations, Highmark Ventures, Khosla Ventures, Spearhead, Transformation Capital</t>
  </si>
  <si>
    <t>ADQ, Bond, Founders Fund, General Catalyst, Green Innovations, Khosla Ventures, LocalGlobe, Sapphire Ventures, Sozo Ventures, Transformation Capital, Willoughby Capital</t>
  </si>
  <si>
    <t>Clara</t>
  </si>
  <si>
    <t>http://clara.com</t>
  </si>
  <si>
    <t>https://www.crunchbase.com/organization/clara-fintech</t>
  </si>
  <si>
    <t>Clara is a LatAm business credit card, payment solution, and expense tracking platform.</t>
  </si>
  <si>
    <t>Adapt Ventures, Alejandro Galvez, Brian Requarth, Canary, David Vélez, Eric Glyman, General Catalyst, Global Founders Capital, JAM Fund, Justin Mateen, Karim Atiyeh, Liquid 2 Ventures, Nicky Goulimis, Picus Capital, SVA, Soma Capital, Travis Foxhall, VentureSouq</t>
  </si>
  <si>
    <t>Alter Global, Avid Ventures, DST Global, General Catalyst, Kaszek, Monashees</t>
  </si>
  <si>
    <t>Adapt Ventures, Alter Global, Avid Ventures, BoxGroup, Coatue, DST Global, Gaingels, General Catalyst, Global Founders Capital, ICONIQ Growth, Monashees, Picus Capital, Sahin Boydas</t>
  </si>
  <si>
    <t>Silo</t>
  </si>
  <si>
    <t>https://usesilo.com</t>
  </si>
  <si>
    <t>https://www.crunchbase.com/organization/silo-d400</t>
  </si>
  <si>
    <t>Silo Inc</t>
  </si>
  <si>
    <t>Silo is a wholesale food marketplace that enables customers to buy and sell produce, protein, dairy, and shelf-stable food quickly.</t>
  </si>
  <si>
    <t>Alexis Ohanian, Charlie Songhurst, Collate Capital, Garry Tan, Haystack, Initialized Capital, Kevin Mahaffey, Matt Brezina, Penny Newman Grain, Vy Capital</t>
  </si>
  <si>
    <t>Andreessen Horowitz, Haystack, Initialized Capital</t>
  </si>
  <si>
    <t>Andreessen Horowitz, Haystack, Initialized Capital, Ruttenberg Gordon Investments, Tribe Capital</t>
  </si>
  <si>
    <t>Andreessen Horowitz, Collate Capital, Haystack, Koch Disruptive Technologies, Moore Capital, Tribe Capital</t>
  </si>
  <si>
    <t>Semgrep</t>
  </si>
  <si>
    <t>https://semgrep.dev</t>
  </si>
  <si>
    <t>https://www.crunchbase.com/organization/r2c</t>
  </si>
  <si>
    <t>Semgrep, Inc.</t>
  </si>
  <si>
    <t>Profoundly improving software security and reliability</t>
  </si>
  <si>
    <t>Harpoon, Redpoint, Sequoia Capital</t>
  </si>
  <si>
    <t>Bob Wood, Felicis, Redpoint, Sequoia Capital</t>
  </si>
  <si>
    <t>Felicis, Lightspeed Venture Partners, Redpoint, Sequoia Capital</t>
  </si>
  <si>
    <t>Garner Health</t>
  </si>
  <si>
    <t>https://www.getgarner.com/</t>
  </si>
  <si>
    <t>https://www.crunchbase.com/organization/garner-health</t>
  </si>
  <si>
    <t>Garner Health Technology, Inc.</t>
  </si>
  <si>
    <t>Garner Health is a technology-driven platform providing healthcare services and helping people search for doctors.</t>
  </si>
  <si>
    <t>Adam Okun, BoxGroup, CoFound Partners, Founders Fund, Maverick Ventures, Thrive Capital</t>
  </si>
  <si>
    <t>Founders Fund, Optum Ventures, Redpoint, Thrive Capital</t>
  </si>
  <si>
    <t>Valon Technologies</t>
  </si>
  <si>
    <t>https://www.valon.com</t>
  </si>
  <si>
    <t>https://www.crunchbase.com/organization/peach-street</t>
  </si>
  <si>
    <t>Valon is a tech-enabled residential mortgage servicer.</t>
  </si>
  <si>
    <t>AlleyCorp, K50 Ventures, Kairos HQ, Recharge Capital, Soros Fund Management, Zigg Capital</t>
  </si>
  <si>
    <t>166 2nd Financial Services, Andreessen Horowitz, Bossanova Investimentos, Human Capital, Jefferies Financial Group, New Residential Investment Corp, Recharge Capital</t>
  </si>
  <si>
    <t>Andreessen Horowitz, Freedom Mortgage, Human Capital, Marcelo Claure, New Residential Investment Corp, Starwood Capital Group</t>
  </si>
  <si>
    <t>Lithic</t>
  </si>
  <si>
    <t>https://lithic.com</t>
  </si>
  <si>
    <t>https://www.crunchbase.com/organization/lithic-pay</t>
  </si>
  <si>
    <t>Pay With Privacy, Inc.</t>
  </si>
  <si>
    <t>Lithic is a financial technology startup that provides virtual cards and a card issuing platform for businesses and consumers.</t>
  </si>
  <si>
    <t>Index Ventures, Rocketship.vc</t>
  </si>
  <si>
    <t>Exor Ventures, Index Ventures, Jonathan Weiner, Quiet Capital, Rainfall Ventures, Teamworthy Ventures, Tusk Venture Partners</t>
  </si>
  <si>
    <t>Bessemer Venture Partners, Index Ventures, Quiet Capital, Rainfall Ventures, Spark Capital, Teamworthy Ventures, Tusk Venture Partners, Walkabout Ventures</t>
  </si>
  <si>
    <t>Bessemer Venture Partners, Commerce Ventures, Exor Ventures, Index Ventures, Rainfall Ventures, Stripes, Tusk Venture Partners</t>
  </si>
  <si>
    <t>slice</t>
  </si>
  <si>
    <t>https://sliceit.com</t>
  </si>
  <si>
    <t>https://www.crunchbase.com/organization/slicepay</t>
  </si>
  <si>
    <t>GaragePreneurs Internet Pvt Ltd.</t>
  </si>
  <si>
    <t>Slice develops a financial platform that enables users to pay bills, manage expenses, and unlock instant rewards.</t>
  </si>
  <si>
    <t>Blume Ventures, Tracxn labs</t>
  </si>
  <si>
    <t>FINUP</t>
  </si>
  <si>
    <t>8i Ventures, Anfa, Binny Bansal, Blume Ventures, Gunosy Capital, Insight Partners, Moore Strategic Ventures, Seek Ventures, Sunley House Capital Management, Tiger Global Management</t>
  </si>
  <si>
    <t>GMO VenturePartners, Insight Partners, Moore Strategic Ventures, Tiger Global Management</t>
  </si>
  <si>
    <t>CloudWalk</t>
  </si>
  <si>
    <t>https://www.cloudwalk.io/</t>
  </si>
  <si>
    <t>https://www.crunchbase.com/organization/cloudwalk</t>
  </si>
  <si>
    <t>CloudWalk Inc.</t>
  </si>
  <si>
    <t>Next-Generation Merchant Acquirer</t>
  </si>
  <si>
    <t>Coatue, DST Global, FIS, Plug and Play, The Hive, Valor Capital Group</t>
  </si>
  <si>
    <t>A-Star, Coatue, DST Global, Gokul Rajaram, HIVE Ventures, Kelvin Beachum Jr., Larry Fitzgerald, Plug and Play, Valor Capital Group</t>
  </si>
  <si>
    <t>Doxel</t>
  </si>
  <si>
    <t>http://www.doxel.ai/</t>
  </si>
  <si>
    <t>https://www.crunchbase.com/organization/doxel</t>
  </si>
  <si>
    <t>Doxel Inc.</t>
  </si>
  <si>
    <t>Doxel delivers facilities faster by using AI to automate progress reporting for construction</t>
  </si>
  <si>
    <t>Alchemist Accelerator, Andreessen Horowitz, Pear VC, SVA, Steelhead Ventures, LLC</t>
  </si>
  <si>
    <t>Ali Ojjeh, Amplo, Andreessen Horowitz, David Petraeus, Vlad Tenev</t>
  </si>
  <si>
    <t>Amplo, Andreessen Horowitz, Insight Partners</t>
  </si>
  <si>
    <t>ChartHop</t>
  </si>
  <si>
    <t>https://www.charthop.com/</t>
  </si>
  <si>
    <t>https://www.crunchbase.com/organization/charthop</t>
  </si>
  <si>
    <t>ChartHop, Inc.</t>
  </si>
  <si>
    <t>ChartHop is an information technology company that specializes in the fields of software development and management.</t>
  </si>
  <si>
    <t>Abstract Ventures, Andreessen Horowitz, Basement Fund, CoFound Partners, Company Ventures, Flybridge, Ride Ventures, SemperVirens Venture Capital, Shrug Capital, The Todd &amp; Rahul Angel Fund, Tokyo Black, Worklife, a16z Cultural Leadership Fund</t>
  </si>
  <si>
    <t>Andreessen Horowitz, Cowboy Ventures, Elad Gil, SemperVirens Venture Capital</t>
  </si>
  <si>
    <t>Andreessen Horowitz, Cox Enterprises</t>
  </si>
  <si>
    <t>Run:AI</t>
  </si>
  <si>
    <t>https://www.run.ai/</t>
  </si>
  <si>
    <t>https://www.crunchbase.com/organization/run-ai</t>
  </si>
  <si>
    <t>Run:ai AI Cluster Management Platform helps organizations squeeze more from their GPUs and streamline AI/ML development</t>
  </si>
  <si>
    <t>TLV Partners</t>
  </si>
  <si>
    <t>S Capital, TLV Partners</t>
  </si>
  <si>
    <t>Insight Partners, S Capital, TLV Partners, Tiger Global Management</t>
  </si>
  <si>
    <t>EQRx</t>
  </si>
  <si>
    <t>https://www.eqrx.com</t>
  </si>
  <si>
    <t>https://www.crunchbase.com/organization/eqrx</t>
  </si>
  <si>
    <t>EQRx, Inc.</t>
  </si>
  <si>
    <t>EQRx is a biotechnology company that focuses on re-engineering the process of drug discovery to make them affordable.</t>
  </si>
  <si>
    <t>ARCH Venture Partners, Andreessen Horowitz, Arboretum Ventures, Bain Capital Life Sciences, Casdin Capital, Exor Ventures, Google Ventures, Nextech Invest, Section 32</t>
  </si>
  <si>
    <t>ARCH Venture Partners, Andreessen Horowitz, Arboretum Ventures, Bain Capital Life Sciences, Casdin Capital, Google Ventures, Nextech Invest, Section 32</t>
  </si>
  <si>
    <t>Nowports</t>
  </si>
  <si>
    <t>https://nowports.com</t>
  </si>
  <si>
    <t>https://www.crunchbase.com/organization/nowports</t>
  </si>
  <si>
    <t>Nowports Inc</t>
  </si>
  <si>
    <t>Nowports is a digital freight forwarder that automates the supply chain process of companies.</t>
  </si>
  <si>
    <t>Base10 Partners, Broadhaven Capital Partners, Foundation Capital, JAM Fund, Justin Mateen, Monashees, Mouro Capital, Y Combinator</t>
  </si>
  <si>
    <t>Base10 Partners, Broadhaven Capital Partners, DST Global, Foundation Capital, JAM Fund, MOOR, Monashees, Mouro Capital, SOFTBANK Latin America Ventures, Tiger Global Management</t>
  </si>
  <si>
    <t>Alex Bouaziz, Base10 Partners, Broadhaven Capital Partners, Daniel Vogel, Endeavor Catalyst, Foundation Capital, Monashees, Mouro Capital, Ricardo Amper, Roger Laughlin, SOFTBANK Latin America Ventures, Soma Capital, Tencent, Tiger Global Management</t>
  </si>
  <si>
    <t>DoNotPay</t>
  </si>
  <si>
    <t>http://DoNotPay.com</t>
  </si>
  <si>
    <t>https://www.crunchbase.com/organization/donotpay</t>
  </si>
  <si>
    <t>DoNotPay is an online robot lawyer that allows anyone to automatically claim asylum in the U.S, U.K, and Canada for free.</t>
  </si>
  <si>
    <t>Andreessen Horowitz, Coatue, Day One Ventures, Felicis, Founders Fund</t>
  </si>
  <si>
    <t>Alameda Research, Andreessen Horowitz, Angel Collective Opportunity Fund, Balaji Srinivasan, Bossanova Investimentos, Crew Capital, DST Global, Daniel Dines, Day One Ventures, Dylan Field, Felicis, JAM Fund, Jack Newton, Jovono, Lux Capital, Sam Bankman-Fried, Tribe Capital</t>
  </si>
  <si>
    <t>UnitedMasters</t>
  </si>
  <si>
    <t>https://unitedmasters.com/</t>
  </si>
  <si>
    <t>https://www.crunchbase.com/organization/unitedmasters</t>
  </si>
  <si>
    <t>UnitedMasters LLC</t>
  </si>
  <si>
    <t>UnitedMasters is a technology platform that gives musicians an alternative to exploitative record label deals.</t>
  </si>
  <si>
    <t>20th Century Studios, Alphabet, Andreessen Horowitz</t>
  </si>
  <si>
    <t>Alphabet, Andreessen Horowitz, Apple</t>
  </si>
  <si>
    <t>Workstream</t>
  </si>
  <si>
    <t>https://www.workstream.us/</t>
  </si>
  <si>
    <t>https://www.crunchbase.com/organization/workstream-is</t>
  </si>
  <si>
    <t>Workstream Technologies, Inc.</t>
  </si>
  <si>
    <t>Workstream is the leading HR, Payroll, and Hiring platform for the hourly workforce.</t>
  </si>
  <si>
    <t>Basis Set Ventures, Binh Tran, Heartland Ventures, Peterson Ventures</t>
  </si>
  <si>
    <t>Aglaé Ventures, Aneel Ranadive, Anna Khan, Arrive, Basis Set Ventures, Bernard Arnault, CRV, Eric Yuan, Founders Fund, GGV Capital, Geoff Donaker, Heartland Ventures, Jack Altman, James Harden, Jenna Hannon, Joe Montana, Joel Peterson, Karl Sun, Max Levchin, Peterson Ventures, Tony Xu</t>
  </si>
  <si>
    <t>9Yards Capital, Arrive, Basis Set Ventures, Bond, CRV, Coatue, Dreamers VC, Driving Forces, Eric Yuan, Flucas Ventures, Founders Fund, Frederic Kerrest, GGV Capital, Hyphen Capital, Peterson Ventures, Ryan Smith, Tech Square Ventures, Tony Xu</t>
  </si>
  <si>
    <t>dYdX</t>
  </si>
  <si>
    <t>https://dydx.exchange/</t>
  </si>
  <si>
    <t>https://www.crunchbase.com/organization/dydx</t>
  </si>
  <si>
    <t>dYdX Trading Inc.</t>
  </si>
  <si>
    <t>dYdX is a leading decentralized exchange offering Perpetual, Margin, &amp; Spot trading, as well as borrow / lend pools on Ethereum.</t>
  </si>
  <si>
    <t>1confirmation, Abstract Ventures, Andreessen Horowitz, Avichal Garg, Brian Armstrong, CSC Upshot, Caffeinated Capital, Christopher Golda, David King, Elad Gil, Fred Ehrsam, Jack Herrick, Kindred Ventures, Platinum Capital, Polychain, Scott Belsky</t>
  </si>
  <si>
    <t>1confirmation, Abstract Ventures, Bain Capital Ventures, Capitoria, Craft Ventures, Dragonfly, Elad Gil, Fred Ehrsam, Kevin Hartz, Kindred Ventures, Naval Ravikant, Polychain, Vy Capital, a16z crypto</t>
  </si>
  <si>
    <t>Andreessen Horowitz, DeFiance Capital, GSR, Hashed, Polychain, RockTree Capital, Scalar Capital, The Spartan Group, Three Arrows Capital, Wintermute</t>
  </si>
  <si>
    <t>Abstract Ventures, Andreessen Horowitz, CMS Holdings, CMT Digital Ventures, Delphi Ventures, Electric Capital, Finlink Capital, Hashkey Exchange, Kronos Research, Menai Financial Group, Paradigm, Polychain, QCP Capital, Sixtant, StarkWare Industries, Three Arrows Capital, Toy Ventures, Wintermute, mgnr.io</t>
  </si>
  <si>
    <t>Beauty Pie</t>
  </si>
  <si>
    <t>https://www.beautypie.com/</t>
  </si>
  <si>
    <t>https://www.crunchbase.com/organization/beauty-pie</t>
  </si>
  <si>
    <t>Beauty Pie is a beauty buyers' club that gives members access to high-quality beauty products at transparent factory-cost prices.</t>
  </si>
  <si>
    <t>Balderton Capital, General Catalyst, Index Ventures</t>
  </si>
  <si>
    <t>Balderton Capital, General Catalyst, Index Ventures, Insight Partners</t>
  </si>
  <si>
    <t>Z League</t>
  </si>
  <si>
    <t>https://www.zleague.gg</t>
  </si>
  <si>
    <t>https://www.crunchbase.com/organization/z-league</t>
  </si>
  <si>
    <t>Z League Inc</t>
  </si>
  <si>
    <t>The world’s first skill-based e-sports tournament platform</t>
  </si>
  <si>
    <t>Andreessen Horowitz, Goodwater Capital</t>
  </si>
  <si>
    <t>Andreessen Horowitz, Nomad Ventures</t>
  </si>
  <si>
    <t>Ribbon Health</t>
  </si>
  <si>
    <t>http://www.ribbonhealth.com</t>
  </si>
  <si>
    <t>https://www.crunchbase.com/organization/ribbonhealth</t>
  </si>
  <si>
    <t>Ribbon Health, Inc.</t>
  </si>
  <si>
    <t>Ribbon Health is a predictive analytics and data platform for the healthcare industry.</t>
  </si>
  <si>
    <t>Daniel Amitay, Y Combinator</t>
  </si>
  <si>
    <t>Andreessen Horowitz, BoxGroup, Daniel Amitay, Eric Roza, Nat Turner, Vivek Garipalli, Y Combinator</t>
  </si>
  <si>
    <t>Andreessen Horowitz, BoxGroup, Core Innovation Capital, General Catalyst, Rock Health Capital, Sachin Jain</t>
  </si>
  <si>
    <t>Preset</t>
  </si>
  <si>
    <t>https://preset.io</t>
  </si>
  <si>
    <t>https://www.crunchbase.com/organization/preset</t>
  </si>
  <si>
    <t>Preset, Inc.</t>
  </si>
  <si>
    <t>Preset is a software-as-a-service company that offers a cloud-based open analytics data platform.</t>
  </si>
  <si>
    <t>ROME Therapeutics</t>
  </si>
  <si>
    <t>https://rometx.com/</t>
  </si>
  <si>
    <t>https://www.crunchbase.com/organization/rome-therapeutics</t>
  </si>
  <si>
    <t>ROME Therapeutics is developing novel therapies for cancer and autoimmune diseases by harnessing the power of the repeatome.</t>
  </si>
  <si>
    <t>ARCH Venture Partners, Google Ventures, Partners Innovation Fund</t>
  </si>
  <si>
    <t>ARCH Venture Partners, Alexandria Venture Investments, Andreessen Horowitz, Casdin Capital, Google Ventures, Mass General Brigham Ventures, Sanofi Ventures, Section 32</t>
  </si>
  <si>
    <t>Habi</t>
  </si>
  <si>
    <t>https://habi.co/</t>
  </si>
  <si>
    <t>https://www.crunchbase.com/organization/habi-fefd</t>
  </si>
  <si>
    <t>Habi is a digital platform that aims to simplify the process of buying and selling real estate properties.</t>
  </si>
  <si>
    <t>Edward Lando, Eric Reiner, FJ Labs, Flybridge, HOF Capital, Homebrew, Reshape, Supernode Ventures, The Graduate Syndicate, Tiger Global Management, Zigg Capital</t>
  </si>
  <si>
    <t>8VC, Clocktower Technology Ventures, HOF Capital, Homebrew, Inspired Capital Partners, Operator Partners, Supernode Ventures, Vine St. Ventures, Vine Ventures, Zigg Capital</t>
  </si>
  <si>
    <t>8VC, Homebrew, Inspired Capital Partners, SoftBank, Tiger Global Management</t>
  </si>
  <si>
    <t>Clocktower Technology Ventures, Endeavor Catalyst, Grupo Financiero Banorte, Henry Kravis, Homebrew, Inspired Capital Partners, Institución de Banca Múltiple, SOFTBANK Latin America Ventures, Tiger Global Management</t>
  </si>
  <si>
    <t>Pitch</t>
  </si>
  <si>
    <t>https://pitch.com</t>
  </si>
  <si>
    <t>https://www.crunchbase.com/organization/pitch-5b94</t>
  </si>
  <si>
    <t>Pitch Software GmbH</t>
  </si>
  <si>
    <t>Pitch is collaborative presentation software for modern teams.</t>
  </si>
  <si>
    <t>BlueYard Capital</t>
  </si>
  <si>
    <t>Andrew Wilkinson, BlueYard Capital, Eric Yuan, Frank Thelen, Freigeist Capital, Index Ventures, Koen Bok, Olivier Pomel, Simon Willnauer, Slack Fund</t>
  </si>
  <si>
    <t>Index Ventures, Lakestar, Thrive Capital, Tiger Global Management</t>
  </si>
  <si>
    <t>Timescale</t>
  </si>
  <si>
    <t>http://www.timescale.com</t>
  </si>
  <si>
    <t>https://www.crunchbase.com/organization/timescaledb</t>
  </si>
  <si>
    <t>Timescale, Inc.</t>
  </si>
  <si>
    <t>Timescale is the modern cloud platform built on PostgreSQL for time-series, events and analytics.</t>
  </si>
  <si>
    <t>Benchmark, Company Ventures, Craig Barratt, Jonah Goodhart, Matthew Prince, Michael Walrath, New Enterprise Associates, Rob Bearden, Spencer Kimball, Steve Mullaney, Two Sigma Ventures</t>
  </si>
  <si>
    <t>Benchmark, Icon Ventures, New Enterprise Associates, Redpoint, Two Sigma Ventures</t>
  </si>
  <si>
    <t>Benchmark, Icon Ventures, New Enterprise Associates, Redpoint, Tiger Global Management, Two Sigma Ventures</t>
  </si>
  <si>
    <t>The Org</t>
  </si>
  <si>
    <t>https://theorg.com/</t>
  </si>
  <si>
    <t>https://www.crunchbase.com/organization/the-org</t>
  </si>
  <si>
    <t>Orgio, Inc.</t>
  </si>
  <si>
    <t>The Org operates and manages an online platform that showcases public organizations.</t>
  </si>
  <si>
    <t>Elad Gil, Founders Fund, Jon Oringer, Kevin Hartz, Ryan Petersen, SVA, Sequoia Capital</t>
  </si>
  <si>
    <t>Balderton Capital, Founders Fund, Gavin Baker, Lars Fjeldsoe-Nielsen, Neeraj Arora, Sequoia Capital, Thursday Ventures, Tiger Global Management</t>
  </si>
  <si>
    <t>Mindbloom</t>
  </si>
  <si>
    <t>https://www.mindbloom.com</t>
  </si>
  <si>
    <t>https://www.crunchbase.com/organization/mindbloom-938a</t>
  </si>
  <si>
    <t>Mindbloom, Inc.</t>
  </si>
  <si>
    <t>Mindbloom helps to achieve personal and clinical breakthroughs with at-home, clinician-prescribed psychedelic therapies.</t>
  </si>
  <si>
    <t>8VC, Arda Kara, Delphi VC, Founders Fund, Four Acres Capital, Kleiner Perkins, Labor Capital, Left Lane Capital, Quiet Capital, Vinay Hiremath</t>
  </si>
  <si>
    <t>Shipper</t>
  </si>
  <si>
    <t>https://shipper.id</t>
  </si>
  <si>
    <t>https://www.crunchbase.com/organization/shipper-35b4</t>
  </si>
  <si>
    <t>Shipper, Inc.</t>
  </si>
  <si>
    <t>Shipper is a logistics platform that helps freight forwarders deliver goods easily.</t>
  </si>
  <si>
    <t>AC Ventures, Floodgate, Insignia Ventures Partners, Lightspeed Venture Partners, Partech, Y Combinator</t>
  </si>
  <si>
    <t>AC Ventures, Insignia Ventures Partners, Lightspeed Venture Partners, Naspers</t>
  </si>
  <si>
    <t>AC Ventures, Alter Global, DST Global, Floodgate, Insignia Ventures Partners, Lightspeed Venture Partners, Peak XV Partners, Prosus Ventures, Y Combinator</t>
  </si>
  <si>
    <t>Bossanova Investimentos, Endeavor Catalyst</t>
  </si>
  <si>
    <t>Scribe Therapeutics</t>
  </si>
  <si>
    <t>https://www.scribetx.com/</t>
  </si>
  <si>
    <t>https://www.crunchbase.com/organization/scribe-therapeutics</t>
  </si>
  <si>
    <t>Scribe Therapeutics Inc</t>
  </si>
  <si>
    <t>Scribe Therapeutics is a biotech company that develops and engineers new therapeutics based on CRISPR molecules.</t>
  </si>
  <si>
    <t>Andreessen Horowitz, Avoro Capital Advisors, Avoro Ventures, Menlo Ventures, OrbiMed, Perceptive Advisors, RA Capital Management, T. Rowe Price, Wellington Management</t>
  </si>
  <si>
    <t>Panther</t>
  </si>
  <si>
    <t>https://panther.com</t>
  </si>
  <si>
    <t>https://www.crunchbase.com/organization/panther-labs</t>
  </si>
  <si>
    <t>Panther Labs Inc.</t>
  </si>
  <si>
    <t>Panther is a modern SIEM platform that solves the challenges of security operations at scale</t>
  </si>
  <si>
    <t>S28 Capital</t>
  </si>
  <si>
    <t>645 Ventures, Fathom Capital, Innovation Endeavors, Locus Ventures, S28 Capital, Zane Lackey</t>
  </si>
  <si>
    <t>Fathom Capital, Innovation Endeavors, Lightspeed Venture Partners, S28 Capital</t>
  </si>
  <si>
    <t>Coatue, ICONIQ Growth, Innovation Endeavors, Lightspeed Venture Partners, S28 Capital, Snowflake Ventures</t>
  </si>
  <si>
    <t>Cadence Solutions</t>
  </si>
  <si>
    <t>https://www.cadence.care/</t>
  </si>
  <si>
    <t>https://www.crunchbase.com/organization/cadence-solutions</t>
  </si>
  <si>
    <t>Cadence Solutions, Inc.</t>
  </si>
  <si>
    <t>Cadence Solutions is a provider of remote patient monitoring and virtual care services.</t>
  </si>
  <si>
    <t>Adam Boehler, General Catalyst, Hugo Barra, Martin Ventures, Metrodora Ventures, Thrive Capital</t>
  </si>
  <si>
    <t>Coatue, General Catalyst, Thrive Capital</t>
  </si>
  <si>
    <t>Factorial</t>
  </si>
  <si>
    <t>https://factorialhr.com</t>
  </si>
  <si>
    <t>https://www.crunchbase.com/organization/factorial</t>
  </si>
  <si>
    <t>Everyday Software S.L.</t>
  </si>
  <si>
    <t>Factorial is a human resources company offering solutions that automate human resource processes.</t>
  </si>
  <si>
    <t>Creandum, Itnig, K Fund, Point Nine</t>
  </si>
  <si>
    <t>CRV, Creandum, K Fund, Point Nine</t>
  </si>
  <si>
    <t>CRV, Columbia Lake Partners, Creandum, K Fund, Point Nine, Tiger Global Management</t>
  </si>
  <si>
    <t>Atomico, CRV, Creandum, Endeavor Catalyst, GIC, K Fund, Tiger Global Management</t>
  </si>
  <si>
    <t>Odeko</t>
  </si>
  <si>
    <t>https://odeko.com</t>
  </si>
  <si>
    <t>https://www.crunchbase.com/organization/odeko</t>
  </si>
  <si>
    <t>Odeko Inc</t>
  </si>
  <si>
    <t>Odeko develops a business-grade software platform for small enterprises.</t>
  </si>
  <si>
    <t>BoxGroup, First Round Capital, Lee Fixel, Primary Venture Partners, Two Sigma Ventures</t>
  </si>
  <si>
    <t>BoxGroup, First Round Capital, GGV Capital, Lee Fixel, Primary Venture Partners, Two Sigma Ventures, Y Combinator</t>
  </si>
  <si>
    <t>Addition, Alumni Ventures, Balius Partners, Bar 9 Ventrues, BoxGroup, Caffeinated Capital, Emles Advisors, First Round Capital, Four Cities Capital, GGV Capital, I2BF Global Ventures, Lachy Groom, Laura Behrens Wu, Lee Fixel, MPG Fund, Mark Goines, Primary Venture Partners, Two Sigma Ventures, VentureSouq, Y Combinator, Z Nation Lab</t>
  </si>
  <si>
    <t>8090 Partners, B Capital, Balius Partners, Bar 9 Ventrues, Christer Andersson, GGV Capital, Gaingels, I2BF Global Ventures, JP Morgan Chase, Primary Venture Partners, Sprint Vc, Tech Pioneers Fund</t>
  </si>
  <si>
    <t>JP Morgan Chase, Tiger Global Management</t>
  </si>
  <si>
    <t>Alumni Ventures, American Express Ventures, Aramex Ventures, Atacama Ventures, B Capital, Balius Partners, FJ Labs, GGV Capital, KSV Global, Parkway Venture Capital, Sprint Vc, Tech Pioneers Fund, Tiger Global Management</t>
  </si>
  <si>
    <t>SentiLink</t>
  </si>
  <si>
    <t>https://www.sentilink.com</t>
  </si>
  <si>
    <t>https://www.crunchbase.com/organization/sentilink</t>
  </si>
  <si>
    <t>SentiLink Corp.</t>
  </si>
  <si>
    <t>SentiLink is an identity verification technology company that helps in detecting and blocking synthetic identities.</t>
  </si>
  <si>
    <t>9Yards Capital, Andreessen Horowitz, Andrew Vigneault, Caffeinated Capital, Felicis, Goldcrest Investments, Max Levchin, Nyca Partners</t>
  </si>
  <si>
    <t>9Yards Capital, Andreessen Horowitz, Craft Ventures, Felicis, Nyca Partners</t>
  </si>
  <si>
    <t>Nobell Foods</t>
  </si>
  <si>
    <t>https://www.nobellfoods.com/</t>
  </si>
  <si>
    <t>https://www.crunchbase.com/organization/alpine-roads</t>
  </si>
  <si>
    <t>Nobell Foods unlocks the power of plants to create the next generation of animal-based food substitutes.</t>
  </si>
  <si>
    <t>AgFunder, Andreessen Horowitz, Breakthrough Energy Ventures, Fifty Years, FootPrint Coalition, Germin8 Ventures, Hillhouse Investment, Matt Bellamy, Mission Bay Capital, New Crop Capital, Pear VC, Unovis Asset Management</t>
  </si>
  <si>
    <t>Qualified.com</t>
  </si>
  <si>
    <t>https://www.qualified.com</t>
  </si>
  <si>
    <t>https://www.crunchbase.com/organization/qualified-com</t>
  </si>
  <si>
    <t>Qualified.com, Inc.</t>
  </si>
  <si>
    <t>Qualified.com is a B2B marketer that allows buyers and sales reps to connect through real-time website conversations.</t>
  </si>
  <si>
    <t>Redpoint, Salesforce Ventures</t>
  </si>
  <si>
    <t>Norwest Venture Partners, Redpoint, Salesforce Ventures</t>
  </si>
  <si>
    <t>Norwest Venture Partners, Redpoint, Salesforce Ventures, Sapphire Ventures, Tiger Global Management</t>
  </si>
  <si>
    <t>Motorway</t>
  </si>
  <si>
    <t>https://motorway.co.uk</t>
  </si>
  <si>
    <t>https://www.crunchbase.com/organization/motorway</t>
  </si>
  <si>
    <t>Motorway Online Ltd.</t>
  </si>
  <si>
    <t>Motorway is an online used-car marketplace connecting people selling their car with a network of verified car dealers</t>
  </si>
  <si>
    <t>Alexander Edward Chesterman, LocalGlobe, Marchmont Ventures</t>
  </si>
  <si>
    <t>LocalGlobe, Marchmont Ventures</t>
  </si>
  <si>
    <t>BMW i Ventures, Founder Collective, Index Ventures, Latitude Investment Management, Marchmont Ventures, Unbound</t>
  </si>
  <si>
    <t>BMW i Ventures, ICONIQ Growth, Index Ventures, Latitude Investment Management, Unbound</t>
  </si>
  <si>
    <t>Commonwealth Fusion</t>
  </si>
  <si>
    <t>https://www.cfs.energy</t>
  </si>
  <si>
    <t>https://www.crunchbase.com/organization/commonwealth-fusion-systems</t>
  </si>
  <si>
    <t>Commonwealth Fusion Systems LLC</t>
  </si>
  <si>
    <t>Commonwealth Fusion is an MIT spinoff research company that focuses on bringing fusion energy technology to the market.</t>
  </si>
  <si>
    <t>Beni VC</t>
  </si>
  <si>
    <t>Breakthrough Energy Ventures, Eni Next, Future Ventures, Khosla Ventures, Lowercase Capital, Moore Strategic Ventures, Safar Partners, Schooner Capital, Starlight Ventures, The Engine</t>
  </si>
  <si>
    <t>Bill Gates, Breakthrough Energy Ventures, Coatue, DFJ Growth, Emerson Collective, Eni, Equinor Ventures, Fine Structure Venture, FootPrint Coalition, Future Ventures, Google, Helena, Hostplus, JS Capital, Jameel Investment Management Company, John Doerr, Khosla Ventures, Larry Kubal, Lowercarbon Capital, Moore Strategic Ventures, Quiet Capital, Safar Partners, Sand Hill Angels, Schooner Capital, Senator Investment Group, Soros Fund Management, Starbridge Venture Capital, Starlight Ventures, Temasek Holdings, The Engine, Tiger Global Management, Time Ventures</t>
  </si>
  <si>
    <t>TaxBit</t>
  </si>
  <si>
    <t>https://www.taxbit.com</t>
  </si>
  <si>
    <t>https://www.crunchbase.com/organization/taxbit</t>
  </si>
  <si>
    <t>TaxBit, Inc.</t>
  </si>
  <si>
    <t>TaxBit is a cryptocurrency tax and accounting software that automates tax calculations and reporting on cryptocurrency transactions.</t>
  </si>
  <si>
    <t>Album VC, Angel Collective Opportunity Fund, Anthony Pompliano, Bienville Capital, Bill Ackman, Bossanova Investimentos, Coinbase Ventures, Collaborative Ventures, Galaxy Digital, Global Founders Capital, K2 Global, Michael Vaughan, Original Capital, Paradigm, PayPal Ventures, Ryan Smith, TTV Capital, Tiger Global Management, Valar Ventures, Winklevoss Capital</t>
  </si>
  <si>
    <t>9Yards Capital, Anthony Pompliano, Global Founders Capital, IVP, Insight Partners, Madrona, Paradigm, Sapphire Ventures, Tiger Global Management, Tribe Capital</t>
  </si>
  <si>
    <t>SkySafe</t>
  </si>
  <si>
    <t>http://www.skysafe.io/</t>
  </si>
  <si>
    <t>https://www.crunchbase.com/organization/skysafe</t>
  </si>
  <si>
    <t>SkySafe, Inc.</t>
  </si>
  <si>
    <t>SkySafe allows governments, law enforcement, airports, cities, and more to manage their airspace with real-time drone data and analytics.</t>
  </si>
  <si>
    <t>Andreessen Horowitz, BoxGroup, Naval Ravikant, Red Sea Ventures, SVA, Sound Ventures, Zach Coelius</t>
  </si>
  <si>
    <t>Alumni Ventures, Andreessen Horowitz, Castor Ventures, Gaingels, Haystack, Kingfisher Investment Advisors</t>
  </si>
  <si>
    <t>Monograph</t>
  </si>
  <si>
    <t>https://monograph.com</t>
  </si>
  <si>
    <t>https://www.crunchbase.com/organization/monograph</t>
  </si>
  <si>
    <t>A simple back office tool for the building industry.</t>
  </si>
  <si>
    <t>Bragiel Brothers, Designer Fund, Gutter Capital, Homebrew, Hustle Fund, Leona Hu Hudelson, Parade Ventures</t>
  </si>
  <si>
    <t>Designer Fund, Homebrew, Index Ventures, Parade Ventures</t>
  </si>
  <si>
    <t>Designer Fund, Homebrew, Index Ventures, Parade Ventures, Tiger Global Management, Tishman Speyer</t>
  </si>
  <si>
    <t>Sandbox VR</t>
  </si>
  <si>
    <t>https://sandboxvr.com/</t>
  </si>
  <si>
    <t>https://www.crunchbase.com/organization/sandbox-vr</t>
  </si>
  <si>
    <t>Sandbox VR, Inc</t>
  </si>
  <si>
    <t>Sandbox VR is a virtual reality startup that offers a premium, fully-immersive virtual reality experience.</t>
  </si>
  <si>
    <t>MindWorks Capital, Presence Capital</t>
  </si>
  <si>
    <t>Alibaba Entrepreneurs Fund, Andreessen Horowitz, Bragiel Brothers, Evolution VC Partners, Floodgate, Stanford University, TriplePoint Capital</t>
  </si>
  <si>
    <t>AAFM, Abstract Ventures, Alibaba Group, Andreessen Horowitz, Craft Ventures, Duro Ventures, Gobi Partners, Presence Capital, Progression Fund, Quiet Capital, Shrug Capital, Toy Ventures</t>
  </si>
  <si>
    <t>Connecteam</t>
  </si>
  <si>
    <t>https://connecteam.com</t>
  </si>
  <si>
    <t>https://www.crunchbase.com/organization/connecteam</t>
  </si>
  <si>
    <t>Connecteam, Inc.</t>
  </si>
  <si>
    <t>Connecteam is a multi-functional and workforce management mobile solution for companies that manage on-the-go teams.</t>
  </si>
  <si>
    <t>Legziel Family</t>
  </si>
  <si>
    <t>D5 Capital, ICONYC labs</t>
  </si>
  <si>
    <t>Avishai Abrahami, Insight Partners, O.G. Venture Partners</t>
  </si>
  <si>
    <t>Insight Partners, O.G. Venture Partners, Qumra Capital, Stripes, Tiger Global Management</t>
  </si>
  <si>
    <t>Blockdaemon</t>
  </si>
  <si>
    <t>https://blockdaemon.com</t>
  </si>
  <si>
    <t>https://www.crunchbase.com/organization/blockdaemon</t>
  </si>
  <si>
    <t>Blockdaemon Inc.</t>
  </si>
  <si>
    <t>Blockdaemon is a blockchain deployment facilitator that manages nodes and payment rails for blockchain networks.</t>
  </si>
  <si>
    <t>MState - Not Making New Investments, Plug and Play, boldstart ventures</t>
  </si>
  <si>
    <t>BlockFi, Blockchain.com Ventures, Borderless Capital, CoinFund, CoinShares, Goldman Sachs, Greenspring Associates, Hard Yaka, Heavybit, Illuminate Financial, Kenetic, Lerer Hippeau, Reciprocal Ventures, Uphold, Voyager, Warburg Serres Investments, boldstart ventures</t>
  </si>
  <si>
    <t>Borderless Capital, CoinFund, Crowd Venture Capital, Goldman Sachs, Greenspring Associates, Kenetic, Kraken, Lerer Hippeau, Matrix Capital Management, Morgan Creek Digital, Sapphire Ventures, SoftBank Vision Fund, boldstart ventures</t>
  </si>
  <si>
    <t>Blake Coler-Dark, Galaxy Digital, Lerer Hippeau, Matrix Capital Management, Sapphire Ventures, SoftBank Vision Fund, StepStone Group, Tiger Global Management, boldstart ventures</t>
  </si>
  <si>
    <t>Symbio Robotics</t>
  </si>
  <si>
    <t>https://symb.io</t>
  </si>
  <si>
    <t>https://www.crunchbase.com/organization/symbio-robotics</t>
  </si>
  <si>
    <t>Symbio Robotics, Inc.</t>
  </si>
  <si>
    <t>Symbio Robotics is developing robotic systems and software for advanced manufacturing.</t>
  </si>
  <si>
    <t>Andreessen Horowitz, Cantos, Green Bay Ventures, Schematic Ventures, The House Fund</t>
  </si>
  <si>
    <t>Andreessen Horowitz, Cantos, Eclipse Ventures, Green Bay Ventures, Schematic Ventures</t>
  </si>
  <si>
    <t>ACME Capital, Andreessen Horowitz, Eclipse Ventures, The House Fund</t>
  </si>
  <si>
    <t>Progcap</t>
  </si>
  <si>
    <t>http://www.progcap.com</t>
  </si>
  <si>
    <t>https://www.crunchbase.com/organization/progcap</t>
  </si>
  <si>
    <t>Desiderata Impact Ventures Pvt. Ltd.</t>
  </si>
  <si>
    <t>Progcap is a financial service company that provides financial opportunities for micro and small businesses.</t>
  </si>
  <si>
    <t>Abhishek Dalmia, Contrarian Drishti Partners, Somak Ghosh, growX ventures</t>
  </si>
  <si>
    <t>M V Nair, Peak XV Partners, Sandeep Tandon, Somak Ghosh, growX ventures</t>
  </si>
  <si>
    <t>Creation Investments Capital Management, LLC, Peak XV Partners, Tiger Global Management</t>
  </si>
  <si>
    <t>Rohlik</t>
  </si>
  <si>
    <t>https://www.rohlik.group</t>
  </si>
  <si>
    <t>https://www.crunchbase.com/organization/rohlik</t>
  </si>
  <si>
    <t>Rohlik is a grocery delivery company that offers a 90-minute same-day delivery service.</t>
  </si>
  <si>
    <t>KAYA</t>
  </si>
  <si>
    <t>Tomas Cupr</t>
  </si>
  <si>
    <t>EBRD (Investment Firm), Index Ventures, J&amp;T Banka, KAYA, Partech, Quadrille Capital, R2G</t>
  </si>
  <si>
    <t>Index Ventures, Partech, Quadrille Capital</t>
  </si>
  <si>
    <t>Index Ventures, ORBIT Capital, Sofina, Tomas Cupr</t>
  </si>
  <si>
    <t>Substack</t>
  </si>
  <si>
    <t>https://www.substack.com</t>
  </si>
  <si>
    <t>https://www.crunchbase.com/organization/substack</t>
  </si>
  <si>
    <t>Substack Inc.</t>
  </si>
  <si>
    <t>Substack is a subscription-based newsletter publishing platform for independent writers.</t>
  </si>
  <si>
    <t>Brad Flora, Emmett Shear, Fifty Years, FundersClub, Garage Capital, Justin Waldron, Kenji Niwa, TCG, UpHonest Capital, VentureSouq, Wei Guo, ZhenFund</t>
  </si>
  <si>
    <t>Andreessen Horowitz, Duro Ventures, Y Combinator</t>
  </si>
  <si>
    <t>Andreessen Horowitz, Audrey Gelman, Fifty Years, J17 Capital, Nomad Ventures, Quiet Capital, TRITON FUNDS LLC</t>
  </si>
  <si>
    <t>Runway</t>
  </si>
  <si>
    <t>https://runwayml.com</t>
  </si>
  <si>
    <t>https://www.crunchbase.com/organization/runwayml</t>
  </si>
  <si>
    <t>Runway AI, Inc.</t>
  </si>
  <si>
    <t>Runway is an applied AI research company that builds the next generation of creativity tools.</t>
  </si>
  <si>
    <t>Amplify Partners, Bossanova Investimentos, Compound, Lux Capital</t>
  </si>
  <si>
    <t>Amjad Masad, Amplify Partners, Coatue, Compound, Felicis, Guillermo Rauch, Howie Liu, Jay Simons, Lukas Biewald, Lux Capital, Madrona, Soumith Chintala</t>
  </si>
  <si>
    <t>Orderful</t>
  </si>
  <si>
    <t>https://www.orderful.com/</t>
  </si>
  <si>
    <t>https://www.crunchbase.com/organization/orderful</t>
  </si>
  <si>
    <t>Orderful Inc</t>
  </si>
  <si>
    <t>API for EDI powering supply chains</t>
  </si>
  <si>
    <t>Anorak Ventures, Bossanova Investimentos</t>
  </si>
  <si>
    <t>Andreessen Horowitz, Flucas Ventures, GLP Capital Partners, Initialized Capital, Sprint Vc</t>
  </si>
  <si>
    <t>Choco</t>
  </si>
  <si>
    <t>https://choco.com/us</t>
  </si>
  <si>
    <t>https://www.crunchbase.com/organization/choco</t>
  </si>
  <si>
    <t>Choco Communications, GmbH.</t>
  </si>
  <si>
    <t>Choco is a food ordering platform that connects restaurants and suppliers.</t>
  </si>
  <si>
    <t>Atlantic Labs, Christian Edler</t>
  </si>
  <si>
    <t>Atlantic Labs, Bessemer Venture Partners, Discovery Ventures, Greyhound Capital, MPGI, Target Global, Visionaries Club</t>
  </si>
  <si>
    <t>Bessemer Venture Partners, Coatue, Insight Partners, Kevin Worner, Left Lane Capital, Visionaries Club</t>
  </si>
  <si>
    <t>Dian Xiaomi</t>
  </si>
  <si>
    <t>https://www.dianxiaomi.com/</t>
  </si>
  <si>
    <t>https://www.crunchbase.com/organization/dian-xiaomi</t>
  </si>
  <si>
    <t>Dian Xiaomi provides one-stop services for global e-commerce sellers.</t>
  </si>
  <si>
    <t>Dahe Ventures, Initial Capital</t>
  </si>
  <si>
    <t>CDH Investments, GGV Capital, Kunlun Fund</t>
  </si>
  <si>
    <t>CDH Investments, GGV Capital, Gaorong Capital, Huaxing Growth Capital, Tiger Global Management</t>
  </si>
  <si>
    <t>GGV Capital, Huaxing Growth Capital, Sequoia Capital China, SoftBank Vision Fund, Tiger Global Management</t>
  </si>
  <si>
    <t>Neighbor</t>
  </si>
  <si>
    <t>https://www.neighbor.com</t>
  </si>
  <si>
    <t>https://www.crunchbase.com/organization/neighbor</t>
  </si>
  <si>
    <t>Neighbor Storage, Inc.</t>
  </si>
  <si>
    <t>Neighbor specializes in the fields of public storage, economic empowerment, sharing economy, and peer-to-peer marketplace.</t>
  </si>
  <si>
    <t>Album VC, Pelion Venture Partners, Revolution, Revolution’s Rise of the Rest Seed Fund</t>
  </si>
  <si>
    <t>Andreessen Horowitz, Nate Bosshard, Offline Ventures, Ryan Graves</t>
  </si>
  <si>
    <t>Album VC, Andreessen Horowitz, Fifth Wall, Jonathan Johnson, Ryan Graves, Tony Xu</t>
  </si>
  <si>
    <t>https://superapp.id</t>
  </si>
  <si>
    <t>https://www.crunchbase.com/organization/super-1f7d</t>
  </si>
  <si>
    <t>Super is a social commerce platform that enables leaders to become self-made entrepreneurs and builds logistics network.</t>
  </si>
  <si>
    <t>Alpha JWC Ventures, Amasia, B Capital, Insignia Ventures Partners, Mari Pangestu, Y Combinator</t>
  </si>
  <si>
    <t>Amasia, DST Global, Insignia Ventures Partners, SBVA, Stephen Pagliuca, TNB Aura, Y Combinator</t>
  </si>
  <si>
    <t>Amasia, B Capital, DST Global, Gold House Ventures, Insignia Ventures Partners, Invus Opportunities, Moses Lo, New Enterprise Associates, SBVA, Stephen Pagliuca, TNB Aura</t>
  </si>
  <si>
    <t>Firefly Health</t>
  </si>
  <si>
    <t>https://www.fireflyhealth.com/</t>
  </si>
  <si>
    <t>https://www.crunchbase.com/organization/firefly-health</t>
  </si>
  <si>
    <t>Firefly Health, Inc.</t>
  </si>
  <si>
    <t>Firefly Health is a virtual-first health care company that provides primary healthcare services that redefine high-quality patient care.</t>
  </si>
  <si>
    <t>Justin Mateen, MaC Venture Capital</t>
  </si>
  <si>
    <t>F-Prime Capital, Justin Mateen, Oak HC/FT</t>
  </si>
  <si>
    <t>Andreessen Horowitz, F-Prime Capital, Oak HC/FT</t>
  </si>
  <si>
    <t>Hightouch</t>
  </si>
  <si>
    <t>https://www.hightouch.com</t>
  </si>
  <si>
    <t>https://www.crunchbase.com/organization/hightouch-0e87</t>
  </si>
  <si>
    <t>Carry Technologies, Inc.</t>
  </si>
  <si>
    <t>Hightouch is a data platform that helps sync customer's data from the data warehouse to their CRM, marketing, and support tools.</t>
  </si>
  <si>
    <t>Afore Capital, The MBA Fund, Y Combinator</t>
  </si>
  <si>
    <t>Afore Capital, Amplify Partners, Bain Capital Ventures, Y Combinator, Zero Prime Ventures</t>
  </si>
  <si>
    <t>Afore Capital, Alex Pall, Amplify Partners, Bain Capital Ventures, Barr Moses, Gene Lee, ICONIQ Growth, Maxime Beauchemin, Y Combinator</t>
  </si>
  <si>
    <t>Flash</t>
  </si>
  <si>
    <t>https://flashapp.com.br/</t>
  </si>
  <si>
    <t>https://www.crunchbase.com/organization/flash-cd07</t>
  </si>
  <si>
    <t>Flash Benefícios</t>
  </si>
  <si>
    <t>Flash focuses on food vouchers in Brazil creating an all in one instrument leveraging a MasterCard, a daily used App and an HR platform</t>
  </si>
  <si>
    <t>Global Founders Capital, Guilherme Bonifacio, Patrick Sigrist</t>
  </si>
  <si>
    <t>Kevin Efrusy, Monashees, Norte Ventures</t>
  </si>
  <si>
    <t>Citius, Global Founders Capital, Kauffman Fellows, Monashees, Tiger Global Management</t>
  </si>
  <si>
    <t>Battery Ventures, Citius, Endeavor Catalyst, Global Founders Capital, Hans Tung, Kevin Efrusy, Monashees, Rahul Mehta, Scale-Up Ventures, Tencent, Tiger Global Management, Whale Rock Capital Management</t>
  </si>
  <si>
    <t>Check</t>
  </si>
  <si>
    <t>https://www.checkhq.com/</t>
  </si>
  <si>
    <t>https://www.crunchbase.com/organization/check-2a75</t>
  </si>
  <si>
    <t>Check Technologies, Inc.</t>
  </si>
  <si>
    <t>Check is a payroll infrastructure startup that offers software development services.</t>
  </si>
  <si>
    <t>Bedrock</t>
  </si>
  <si>
    <t>Angus Davis, Bedrock, Connor Theilmann, Index Ventures, Thrive Capital</t>
  </si>
  <si>
    <t>Stripe, Thrive Capital</t>
  </si>
  <si>
    <t>Altman Capital, Bedrock, Contrary, Index Ventures, Karman Ventures (fka Moving Capital), Mischief, Stripe, Thrive Capital</t>
  </si>
  <si>
    <t>Hugging Face</t>
  </si>
  <si>
    <t>https://huggingface.co</t>
  </si>
  <si>
    <t>https://www.crunchbase.com/organization/hugging-face</t>
  </si>
  <si>
    <t>Hugging Face, Inc.</t>
  </si>
  <si>
    <t>Hugging Face allows users to build, train, and deploy art models using the reference open source in machine learning.</t>
  </si>
  <si>
    <t>A.Capital Ventures, Betaworks, Kevin Durant, Ronny Conway, SVA, Thirty Five Ventures</t>
  </si>
  <si>
    <t>A.Capital Ventures, Augusto "Aghi" Marietti, Betaworks, Charles Zedlewski, Greg Brockman, Lux Capital, Richard Socher, Thirty Five Ventures</t>
  </si>
  <si>
    <t>A.Capital Ventures, Addition, Alex Wang, Augusto "Aghi" Marietti, Betaworks Ventures, Dev Ittycheria, Florian Douetteau, Kevin Durant, Lux Capital, Olivier Pomel, Paul St. John, Rich Kleiman, Richard Socher</t>
  </si>
  <si>
    <t>A.Capital Ventures, AIX Ventures, Addition, Betaworks, Coatue, Cygni Capital, Kevin Durant, Lux Capital, Olivier Pomel, Rich Kleiman, SVA, Sequoia Capital, Thirty Five Ventures</t>
  </si>
  <si>
    <t>AMD, Amazon, Google, IBM, Intel, NVIDIA, Qualcomm, Salesforce Ventures, Sound Ventures</t>
  </si>
  <si>
    <t>Knowde</t>
  </si>
  <si>
    <t>https://www.knowde.com</t>
  </si>
  <si>
    <t>https://www.crunchbase.com/organization/knowde</t>
  </si>
  <si>
    <t>Cesium, Inc.</t>
  </si>
  <si>
    <t>Knowde is the online marketing platform dedicated to chemicals and ingredients.</t>
  </si>
  <si>
    <t>8VC, Bee Partners, Cantos, FJ Labs, Refactor Capital</t>
  </si>
  <si>
    <t>Bee Partners, Cantos, Refactor Capital</t>
  </si>
  <si>
    <t>Bee Partners, Cantos, Knollwood Investment Advisory, Refactor Capital, Sequoia Capital</t>
  </si>
  <si>
    <t>Alumni Ventures, Bee Partners, Cantos, Coatue, K5 Global, MANTIS Venture Capital, Refactor Capital, Sequoia Capital, Sound Ventures, TQ Ventures, The Chainsmokers</t>
  </si>
  <si>
    <t>Singularity 6</t>
  </si>
  <si>
    <t>https://www.singularity6.com</t>
  </si>
  <si>
    <t>https://www.crunchbase.com/organization/singularity-6</t>
  </si>
  <si>
    <t>Singularity 6 Corporation</t>
  </si>
  <si>
    <t>Singularity 6 is a game development studio dedicated to the idea that games can create deeper, more meaningful experiences.</t>
  </si>
  <si>
    <t>LVP</t>
  </si>
  <si>
    <t>Andreessen Horowitz, LVP, Transcend Fund</t>
  </si>
  <si>
    <t>Andreessen Horowitz, Anthos Capital, FunPlus, LVP, Mitch Lasky, Novator, Transcend Fund, XRM Media</t>
  </si>
  <si>
    <t>Mainframe Industries</t>
  </si>
  <si>
    <t>https://www.themainframe.com</t>
  </si>
  <si>
    <t>https://www.crunchbase.com/organization/mainframe-industries</t>
  </si>
  <si>
    <t>Mainframe Industries Ltd</t>
  </si>
  <si>
    <t>Mainframe Industries is a pan-Nordic game venture with studios in Helsinki and Reyjavik.</t>
  </si>
  <si>
    <t>Crowberry Capital, Maki.vc, Play Ventures, Sisu Game Ventures</t>
  </si>
  <si>
    <t>Andreessen Horowitz, Crowberry Capital, Maki.vc, Play Ventures, Riot Games, Sisu Game Ventures</t>
  </si>
  <si>
    <t>Andreessen Horowitz, Anton Gauffin, Crowberry Capital, Dreamhaven, Kevin Lin, Riccardo Zacconi, Riot Games</t>
  </si>
  <si>
    <t>Modern Treasury</t>
  </si>
  <si>
    <t>https://www.moderntreasury.com</t>
  </si>
  <si>
    <t>https://www.crunchbase.com/organization/modern-treasury</t>
  </si>
  <si>
    <t>Modern Treasury Corp.</t>
  </si>
  <si>
    <t>Modern Treasury offers a payment operations platform to simplify and modernize business payments.</t>
  </si>
  <si>
    <t>Adam Smith, Edward Lando, Louis Beryl, Quiet Capital, Rivet Ventures, Seth Weinstein, WndrCo, Y Combinator</t>
  </si>
  <si>
    <t>Altimeter Capital, Benchmark, TQ Ventures, Y Combinator</t>
  </si>
  <si>
    <t>Altimeter Capital, Benchmark, Mischief, Quiet Capital, TQ Ventures</t>
  </si>
  <si>
    <t>Medallion</t>
  </si>
  <si>
    <t>https://medallion.co/</t>
  </si>
  <si>
    <t>https://www.crunchbase.com/organization/medalion</t>
  </si>
  <si>
    <t>Medallion provides a network management platform for the healthcare industry.</t>
  </si>
  <si>
    <t>BoxGroup, Daniel Gross, Darian Shirazi, Elad Gil, Joe Montana, Nat Friedman, Optum Ventures, Peter Reinhardt, Spark Capital, Susa Ventures, Tom X Lee, Vivek Ramaswamy, Zachary Sims</t>
  </si>
  <si>
    <t>Daniel Gross, Elad Gil, Iyah Romm, Mario Schlosser, Optum Ventures, Roivant Sciences, Sequoia Capital, Spark Capital, Will Gaybrick</t>
  </si>
  <si>
    <t>BoxGroup, Elad Gil, Google Ventures, Optum Ventures, Salesforce Ventures, Sequoia Capital, Spark Capital</t>
  </si>
  <si>
    <t>Crusoe Energy Systems</t>
  </si>
  <si>
    <t>https://www.crusoeenergy.com</t>
  </si>
  <si>
    <t>https://www.crunchbase.com/organization/crusoe-energy-systems</t>
  </si>
  <si>
    <t>Crusoe Energy Systems Inc.</t>
  </si>
  <si>
    <t>Crusoe Energy Systems provides solutions for the energy industry helping them to reduce routine flaring of natural gas.</t>
  </si>
  <si>
    <t>Bain Capital Ventures, Dragonfly, Pathfinder, Wicklow Capital, Winklevoss Capital</t>
  </si>
  <si>
    <t>Bain Capital Ventures, Bossanova Investimentos, Coinbase Ventures, DRW Venture Capital, Exor Ventures, Founders Fund, JB Straubel, KCK, Long Journey Ventures, Lowercarbon Capital, Polychain, Upper90, Valor Equity Partners, Winklevoss Capital, Zigg Capital</t>
  </si>
  <si>
    <t>Atreides Management, Bain Capital Ventures, CMT Digital Ventures, Castle Island Ventures, DRW Venture Capital, Engine No. 1, Exor Ventures, Felicis, FootPrint Coalition, Founders Fund, G2 Venture Partners, Inclusive Capital Partners, Lowercarbon Capital, MCJ Collective, Mitsui &amp; Co, Polychain, Tao Capital, Upper90, Valor Equity Partners, Winklevoss Capital, Zigg Capital</t>
  </si>
  <si>
    <t>AKASA</t>
  </si>
  <si>
    <t>https://akasa.com/</t>
  </si>
  <si>
    <t>https://www.crunchbase.com/organization/alpha-health</t>
  </si>
  <si>
    <t>AKASA is an AI-powered automation company for revenue cycle management in healthcare.</t>
  </si>
  <si>
    <t>Andreessen Horowitz, Costanoa Ventures, Olive Capital, Refactor Capital</t>
  </si>
  <si>
    <t>Rancilio Cube</t>
  </si>
  <si>
    <t>Andreessen Horowitz, Bond, Costanoa Ventures</t>
  </si>
  <si>
    <t>Ajaib</t>
  </si>
  <si>
    <t>https://www.ajaib.co.id</t>
  </si>
  <si>
    <t>https://www.crunchbase.com/organization/ajaib</t>
  </si>
  <si>
    <t>Financial Super App for Indonesia</t>
  </si>
  <si>
    <t>Alpha JWC Ventures, Horizons Ventures, Insignia Ventures Partners, SBVA, Y Combinator Continuity Fund</t>
  </si>
  <si>
    <t>Alpha JWC Ventures, DST Global, Horizons Ventures, ICONIQ Growth, IVP, Insignia Ventures Partners, Ribbit Capital, SBVA</t>
  </si>
  <si>
    <t>Calibrate</t>
  </si>
  <si>
    <t>https://joincalibrate.com/</t>
  </si>
  <si>
    <t>https://www.crunchbase.com/organization/calibrate-313f</t>
  </si>
  <si>
    <t>Calibrate Health, Inc.</t>
  </si>
  <si>
    <t>Calibrate is a digital metabolic health business that is changing the way the world treats weight.</t>
  </si>
  <si>
    <t>Forerunner Ventures, Steph Korey Goodwin</t>
  </si>
  <si>
    <t>Forerunner Ventures, Threshold</t>
  </si>
  <si>
    <t>Forerunner Ventures, Founders Fund, Optum Ventures, Threshold, Tiger Global Management</t>
  </si>
  <si>
    <t>Infinitus Systems, Inc.</t>
  </si>
  <si>
    <t>https://www.infinitus.ai</t>
  </si>
  <si>
    <t>https://www.crunchbase.com/organization/infinitusai</t>
  </si>
  <si>
    <t>AI healthcare company focused on automating complex phone-based workflows</t>
  </si>
  <si>
    <t>Diego Oppenheimer, Quiet Capital</t>
  </si>
  <si>
    <t>Aparna Chennapragada, Coatue, Firebolt Ventures, Gokul Rajaram, Gradient Ventures, Ian Goodfellow, Kleiner Perkins, Qasar Younis, Quiet Capital, Tau Ventures</t>
  </si>
  <si>
    <t>Aashima Gupta, Coatue, Google Ventures, Kleiner Perkins, Operator Partners</t>
  </si>
  <si>
    <t>Jeeves</t>
  </si>
  <si>
    <t>https://www.tryjeeves.com</t>
  </si>
  <si>
    <t>https://www.crunchbase.com/organization/jeeves-f2f5</t>
  </si>
  <si>
    <t>Jeeves Inc.</t>
  </si>
  <si>
    <t>Jeeves is a management platform built for global businesses.</t>
  </si>
  <si>
    <t>Capitoria, FoundersX Ventures, Gabriel Jarrosson, Hanfield Venture Partners, Ihar Mahaniok, Incisive Ventures, Rebel Fund, The MBA Fund, Tribe Capital, Unpopular Ventures, William Hockey, Y Combinator</t>
  </si>
  <si>
    <t>9Yards Capital, Andreessen Horowitz, BlockFi, Carlos Julio Garcia, Clocktower Technology Ventures, Daniel Vogel, David Vélez, Declan Kelly, Four Cities Capital, GE32 Capital, Larry Fitzgerald, Philippe Teixeira da Mota, Ricardo Weder, Sebastian Mejia, Stanford University, Uncorrelated Ventures, Unpopular Ventures, Urban Innovation Fund, Wollef Ventures, Y Combinator Continuity Fund</t>
  </si>
  <si>
    <t>17Sigma, 9Yards Capital, Adolfo Babatz, Alkeon Capital, Andre Iguodala, Boling Jiang, CRV, Des Traynor, Gabriel Braga, Immad Akhund, Kevin Durant, MANTIS Venture Capital, Odell Beckham Jr., Pablo Gonzalez, Silicon Valley Bank, Soros Fund Management, Tencent, Tom Blomfield, Unpopular Ventures, Zac Prince</t>
  </si>
  <si>
    <t>AltaIR Capital, Alumni Ventures, Andreessen Horowitz, CRV, Carlo Enrico, Clocktower Technology Ventures, Financial Technology Partners, GIC, Gaingels, Haven Ventures, Irregular Expressions, Silicon Valley Bank, Spike Ventures, Stanford University, Tencent, Thirdbase Capital, Urban Innovation Fund</t>
  </si>
  <si>
    <t>Grailed</t>
  </si>
  <si>
    <t>https://www.grailed.com/</t>
  </si>
  <si>
    <t>https://www.crunchbase.com/organization/grailed</t>
  </si>
  <si>
    <t>Grailed, Inc.</t>
  </si>
  <si>
    <t>Grailed is a peer-to-peer marketplace company that offers fashion and lifestyle accessories and apparel for men.</t>
  </si>
  <si>
    <t>Index Ventures, Simon Ventures, Thrive Capital</t>
  </si>
  <si>
    <t>Goat Group, Groupe Artémis, Index Ventures, Marco Bizzarri, Thrive Capital</t>
  </si>
  <si>
    <t>Humane</t>
  </si>
  <si>
    <t>https://humane.com</t>
  </si>
  <si>
    <t>https://www.crunchbase.com/organization/humane</t>
  </si>
  <si>
    <t>Humane is a platform that creates and sells consumer hardware, software, and services.</t>
  </si>
  <si>
    <t>AMK Investment Office, Cantos, Kindred Ventures, Marc Benioff, Valia Ventures</t>
  </si>
  <si>
    <t>Bond, Forerunner Ventures, Kindred Ventures, Lachy Groom, Marc Benioff, Plexo Capital, Qualcomm Ventures, Sam Altman, SoftBank Capital, Tiger Global Management, Valia Ventures</t>
  </si>
  <si>
    <t>Bond, Forerunner Ventures, Kindred Ventures, Lachy Groom, NEXT VENTŪRES, Plexo Capital, Qualcomm Ventures, Sam Altman, SoftBank Capital, Tiger Global Management, Time Ventures, Valia Ventures, Wilson Sonsini Goodrich &amp; Rosati</t>
  </si>
  <si>
    <t>Forerunner Ventures, HICO, Hudson Bay Capital Management, Kindred Ventures, LG Technology Ventures, Lachy Groom, Microsoft, Qualcomm Ventures, SK Networks, Salesforce Ventures, Sam Altman, Socium Ventures, Tiger Global Management, Top Tier Capital Partners, Valia Ventures, Volvo Cars Tech Fund</t>
  </si>
  <si>
    <t>Jupiter</t>
  </si>
  <si>
    <t>https://www.jupiter.money</t>
  </si>
  <si>
    <t>https://www.crunchbase.com/organization/amica-financial-technologies</t>
  </si>
  <si>
    <t>Amica Financial Technologies Private Limited</t>
  </si>
  <si>
    <t>Jupiter is a digital banking app that offers smart insights based on your spending, and provides features to make sense of your finances.</t>
  </si>
  <si>
    <t>3one4 Capital, Global Founders Capital, Greyhound Capital, Hummingbird Ventures, Matrix Partners India, Peak XV Partners, Utsav Somani</t>
  </si>
  <si>
    <t>Bedrock, Hummingbird Ventures, Titan Capital</t>
  </si>
  <si>
    <t>3one4 Capital, BEENEXT, Global Founders Capital, Greyhound Capital, Hummingbird Ventures, Lee Fixel, Matrix Partners India, Mirae Asset Venture Investment, Nubank, Peak XV Partners, Tanglin Venture Partners</t>
  </si>
  <si>
    <t>3one4 Capital, BEENEXT, Invus Opportunities, MUFG Bank, Matrix Partners India, Mirae Asset Venture Investment, Nubank, Peak XV Partners, QED Investors, Rocket Internet, Tiger Global Management</t>
  </si>
  <si>
    <t>Athelas</t>
  </si>
  <si>
    <t>https://athelas.com/</t>
  </si>
  <si>
    <t>https://www.crunchbase.com/organization/athelas</t>
  </si>
  <si>
    <t>Athelas, Inc.</t>
  </si>
  <si>
    <t>Athelas develops technology to monitor chronically ill patients in their homes.</t>
  </si>
  <si>
    <t>Georges Harik, Sequoia Capital</t>
  </si>
  <si>
    <t>General Catalyst, Human Capital, Tribe Capital</t>
  </si>
  <si>
    <t>Fifty Years, Greenoaks, Human Capital, Initialized Capital, Sequoia Capital, Tribe Capital, Y Combinator</t>
  </si>
  <si>
    <t>Alma</t>
  </si>
  <si>
    <t>https://helloalma.com</t>
  </si>
  <si>
    <t>https://www.crunchbase.com/organization/alma-health</t>
  </si>
  <si>
    <t>Arlozorov9, Inc.</t>
  </si>
  <si>
    <t>Alma is a membership-based network for mental health care providers.</t>
  </si>
  <si>
    <t>Able Partners, BoxGroup, First Round Capital, Primary Venture Partners, Rainfall Ventures, Scott Belsky</t>
  </si>
  <si>
    <t>Able Partners, BoxGroup, First Round Capital, Primary Ventures, Sound Ventures, Tusk Venture Partners</t>
  </si>
  <si>
    <t>BoxGroup, Insight Partners, Optum Ventures, Primary Ventures, Rainfall Ventures, Sound Ventures, Tusk Venture Partners</t>
  </si>
  <si>
    <t>BoxGroup, Insight Partners, Optum Ventures, Primary Venture Partners, Rainfall Ventures, Sound Ventures, Tusk Venture Partners</t>
  </si>
  <si>
    <t>Cigna Ventures, Insight Partners, Optum Ventures, Primary Venture Partners, Sound Ventures, Thoma Bravo, Tusk Venture Partners</t>
  </si>
  <si>
    <t>Mesh Payments</t>
  </si>
  <si>
    <t>https://meshpayments.com</t>
  </si>
  <si>
    <t>https://www.crunchbase.com/organization/mesh-payments</t>
  </si>
  <si>
    <t>Mesh provides a centralized and automated spend platform that helps finance teams with visibility and control.</t>
  </si>
  <si>
    <t>Jonathan Weiner, Launchpad Capital, Meron Capital, Philippe Suchet, R-Squared Ventures, Ryan Gilbert, TLV Partners</t>
  </si>
  <si>
    <t>Alpha Wave Global, Entrée Capital, Meron Capital, TLV Partners, Tiger Global Management</t>
  </si>
  <si>
    <t>SeekOut</t>
  </si>
  <si>
    <t>https://seekout.com</t>
  </si>
  <si>
    <t>https://www.crunchbase.com/organization/seekout</t>
  </si>
  <si>
    <t>Zipstorm, Inc.</t>
  </si>
  <si>
    <t>SeekOut gives companies a competitive edge in recruiting hard-to-find and diverse talent.</t>
  </si>
  <si>
    <t>Madrona, Mayfield Fund</t>
  </si>
  <si>
    <t>Madrona, Mayfield Fund, Tiger Global Management</t>
  </si>
  <si>
    <t>Crew Capital, Founders Circle Capital, Madrona, Mayfield Fund, Tiger Global Management</t>
  </si>
  <si>
    <t>Ever/Body</t>
  </si>
  <si>
    <t>https://everbody.com</t>
  </si>
  <si>
    <t>https://www.crunchbase.com/organization/ever-body</t>
  </si>
  <si>
    <t>EVER/BODY SOHO</t>
  </si>
  <si>
    <t>Ever/Body is a cosmetic dermatology provider of personalized and tech-enabled services.</t>
  </si>
  <si>
    <t>ACME Capital, Dave Gilboa, Declaration Partners, Jeffrey Raider, Jennifer Fleiss, Joey Zwillinger, Neil Blumenthal, Reshape, Tiger Global Management</t>
  </si>
  <si>
    <t>ACME Capital, Addition, Declaration Partners, Fifth Wall, Gaingels, MetaProp, Tiger Global Management</t>
  </si>
  <si>
    <t>ACME Capital, Addition, Declaration Partners, Fifth Wall, Imaginary Ventures, MetaProp, Tiger Global Management</t>
  </si>
  <si>
    <t>Overjet</t>
  </si>
  <si>
    <t>https://www.overjet.ai</t>
  </si>
  <si>
    <t>https://www.crunchbase.com/organization/overjet</t>
  </si>
  <si>
    <t>Overjet, Inc.</t>
  </si>
  <si>
    <t>Overjet is an AI-powered dental technology company that provides algorithms to analyze dental images and deliver diagnoses.</t>
  </si>
  <si>
    <t>Crosslink Capital, Liquid 2 Ventures, Neoteny, SpringRock Ventures, The E14 Fund</t>
  </si>
  <si>
    <t>Crosslink Capital, General Catalyst, Insight Partners, The E14 Fund</t>
  </si>
  <si>
    <t>American Dental Association, Crosslink Capital, General Catalyst, Harmonic Growth Partners, Insight Partners, Liquid 2 Ventures, March Capital, SpringRock Ventures, The E14 Fund</t>
  </si>
  <si>
    <t>Zepto</t>
  </si>
  <si>
    <t>https://www.zeptonow.com</t>
  </si>
  <si>
    <t>https://www.crunchbase.com/organization/zepto-29b1</t>
  </si>
  <si>
    <t>KiranaKart Technologies Private Limited</t>
  </si>
  <si>
    <t>Zepto offers a 15-minute grocery delivery service through an e-grocery app that affects the grocery buying experience.</t>
  </si>
  <si>
    <t>Contrary, Global Founders Capital, Ricardo Schaefer, Unpopular Ventures</t>
  </si>
  <si>
    <t>Nexus Venture Partners, Y Combinator</t>
  </si>
  <si>
    <t>Contrary, Glade Brook Capital Partners, Global Founders Capital, Lachy Groom, Manik Gupta, Neeraj Arora, Nexus Venture Partners, Y Combinator</t>
  </si>
  <si>
    <t>Breyer Capital, Contrary, Glade Brook Capital Partners, Global Founders Capital, Lachy Groom, Nexus Venture Partners, Y Combinator Continuity Fund</t>
  </si>
  <si>
    <t>Contrary, Glade Brook Capital Partners, Kaiser Permanente, Lachy Groom, Nexus Venture Partners, Y Combinator Continuity Fund</t>
  </si>
  <si>
    <t>Contrary, Glade Brook Capital Partners, Goodwater Capital, Lachy Groom, Nexus Venture Partners, StepStone Group</t>
  </si>
  <si>
    <t>FightCamp</t>
  </si>
  <si>
    <t>https://joinfightcamp.com/</t>
  </si>
  <si>
    <t>https://www.crunchbase.com/organization/hykso-2</t>
  </si>
  <si>
    <t>Hykso, Inc.</t>
  </si>
  <si>
    <t>FightCamp provides on-demand boxing and HIIT workouts with motion trackers on wrists that track every punch thrown and every rep completed.</t>
  </si>
  <si>
    <t>N49P</t>
  </si>
  <si>
    <t>500 Global, BCF Ventures, Bossanova Investimentos, Lalotte Ventures, Sergio A. Escobar, Unlock Venture Partners</t>
  </si>
  <si>
    <t>Angels of Many, BCF Ventures, Connect Ventures, Floyd Mayweather jr, Francis Ngannou, Fritz Lanman, Georges St-Pierre, IVP, Ilkka Paananen, Illusian Family Office, Katheryn Winnick, Left Lane Capital, Mike Tyson, New Enterprise Associates, Sergio A. Escobar, Unlock Venture Partners, Usher Raymond, Y Combinator</t>
  </si>
  <si>
    <t>Drata</t>
  </si>
  <si>
    <t>https://drata.com</t>
  </si>
  <si>
    <t>https://www.crunchbase.com/organization/drata</t>
  </si>
  <si>
    <t>Drata Inc.</t>
  </si>
  <si>
    <t>Drata is a compliance and security SaaS platform that automates the compliance workflows on a company's security controls.</t>
  </si>
  <si>
    <t>AAF Management Ltd., Blake Darché, Cowboy Ventures, Leaders Fund, SVA</t>
  </si>
  <si>
    <t>Basis Set Ventures, Cowboy Ventures, Darkmode Ventures, GGV Capital, Leaders Fund, Okta Ventures, Silicon Valley CISO Investments</t>
  </si>
  <si>
    <t>Alkeon Capital, Cowboy Ventures, GGV Capital, ICONIQ Growth, Leaders Fund, Salesforce Ventures</t>
  </si>
  <si>
    <t>Alkeon Capital, Amit Agarwal, Ballistic Ventures, Cowboy Ventures, FOG Ventures, Frank Slootman, GGV Capital, ICONIQ Growth, Jeff Weiner, Jennifer Tejada, Jonathan Rubinstein, Olivier Pomel, Salesforce Ventures, Satya Nadella, SentinelOne, Silicon Valley CISO Investments, The Syndicate Group</t>
  </si>
  <si>
    <t>Noname Security</t>
  </si>
  <si>
    <t>https://nonamesecurity.com</t>
  </si>
  <si>
    <t>https://www.crunchbase.com/organization/noname-security</t>
  </si>
  <si>
    <t>Noname Security is a security platform that allows enterprises to see and secure managed and unmanaged APIs.</t>
  </si>
  <si>
    <t>Cyberstarts, Insight Partners, Lightspeed Venture Partners, Samsung NEXT’s Q Fund</t>
  </si>
  <si>
    <t>Cerca Partners, Cyberstarts, Forgepoint Capital, Insight Partners, Lightspeed Venture Partners, Next47, The Syndicate Group</t>
  </si>
  <si>
    <t>Cyberstarts, Forgepoint Capital, Georgian, Insight Partners, Lightspeed Venture Partners, Next47, The Syndicate Group</t>
  </si>
  <si>
    <t>OpenStore</t>
  </si>
  <si>
    <t>https://open.store/</t>
  </si>
  <si>
    <t>https://www.crunchbase.com/organization/openstore</t>
  </si>
  <si>
    <t>OpenStore connects merchants and customers into a single unified shopping experience through access to data, information, and capital.</t>
  </si>
  <si>
    <t>Kyle Tibbitts</t>
  </si>
  <si>
    <t>Atomic, Founders Fund, General Catalyst, Khosla Ventures</t>
  </si>
  <si>
    <t>Origin</t>
  </si>
  <si>
    <t>https://www.useorigin.com</t>
  </si>
  <si>
    <t>https://www.crunchbase.com/organization/origin-cf50</t>
  </si>
  <si>
    <t>Blend Financial, Inc.</t>
  </si>
  <si>
    <t>Origin is a financial planning platform that manages compensation, benefits, and personal finances for employees.</t>
  </si>
  <si>
    <t>Precursor Ventures</t>
  </si>
  <si>
    <t>Abstract Ventures, Founders Fund, General Catalyst, Lachy Groom</t>
  </si>
  <si>
    <t>Abstract Ventures, Felicis, Founders Fund, General Catalyst, Lachy Groom</t>
  </si>
  <si>
    <t>01 Advisors, Abstract Ventures, Felicis, Founders Fund, General Catalyst, Lachy Groom, northstar.vc</t>
  </si>
  <si>
    <t>Literati</t>
  </si>
  <si>
    <t>https://literati.com/</t>
  </si>
  <si>
    <t>https://www.crunchbase.com/organization/literati</t>
  </si>
  <si>
    <t>Literati, Inc.</t>
  </si>
  <si>
    <t>Literati provides educational subscription book services.</t>
  </si>
  <si>
    <t>Avichal Garg</t>
  </si>
  <si>
    <t>Wheelhouse 360 Partners</t>
  </si>
  <si>
    <t>01 Advisors, Felicis, Founders Fund, General Catalyst, Shasta Ventures, Silverton Partners, Springdale Ventures, Stephen Curry</t>
  </si>
  <si>
    <t>Fintual</t>
  </si>
  <si>
    <t>https://fintual.cl</t>
  </si>
  <si>
    <t>https://www.crunchbase.com/organization/fintual</t>
  </si>
  <si>
    <t>Fintual Inc.</t>
  </si>
  <si>
    <t>Fintual is an asset management startup that manages the investments of young professionals who want to invest well.</t>
  </si>
  <si>
    <t>VilCap Investments</t>
  </si>
  <si>
    <t>Fen Ventures, Hi Ventures (formerly ALLVP), Kaszek</t>
  </si>
  <si>
    <t>Hi Ventures (formerly ALLVP), Kaszek, Sequoia Capital, Y Combinator</t>
  </si>
  <si>
    <t>https://buildcover.com/</t>
  </si>
  <si>
    <t>https://www.crunchbase.com/organization/cover-technologies-inc</t>
  </si>
  <si>
    <t>Cover Technologies Inc.</t>
  </si>
  <si>
    <t>Cover is a technology company that designs, manufactures, and installs custom Backyard Studios.</t>
  </si>
  <si>
    <t>Fifty Years, General Catalyst, Khosla Ventures</t>
  </si>
  <si>
    <t>Bossanova Investimentos, Fifty Years, Founders Fund, General Catalyst, JAM Fund, Justin Mateen, Khosla Ventures, Lennar Corporation, Valor Equity Partners</t>
  </si>
  <si>
    <t>Arash Ferdowsi, Bill Peck, Bruce Richards, Chris Sacca, Fifty Years, Founders Fund, General Catalyst, Gigafund, Jeff Dean, Keith Wasserman, Lennar Corporation, Marcin Zukowski, Naval Ravikant, Paul Gu, Tom Preston-Werner, Valor Equity Partners</t>
  </si>
  <si>
    <t>Kandji</t>
  </si>
  <si>
    <t>https://kandji.io</t>
  </si>
  <si>
    <t>https://www.crunchbase.com/organization/kandji</t>
  </si>
  <si>
    <t>Kandji, Inc.</t>
  </si>
  <si>
    <t>Kandji is a management platform for apple devices such as macOS, iOS, iPadOS, and tvOS.</t>
  </si>
  <si>
    <t>B Capital, First Round Capital, Greycroft, Lee Fixel, Okta Ventures, Operator Partners, Webb Investment Network</t>
  </si>
  <si>
    <t>B Capital, Edward Lando, Felicis, First Round Capital, Greycroft, Lee Fixel, Okta Ventures, Operator Partners, Pareto Holdings, SVB Capital, The Spruce House Partnership, Webb Investment Network</t>
  </si>
  <si>
    <t>B Capital, Definition, Felicis, First Round Capital, Frontline Ventures, Greycroft, Okta Ventures, SVB Capital, The Spruce House Partnership, Tiger Global Management</t>
  </si>
  <si>
    <t>Synthesia</t>
  </si>
  <si>
    <t>http://www.synthesia.io</t>
  </si>
  <si>
    <t>https://www.crunchbase.com/organization/synthesia</t>
  </si>
  <si>
    <t>Synthesia Ltd.</t>
  </si>
  <si>
    <t>Synthesia offers an AI-powered video synthesis platform that enables businesses to generate personalized videos from plain text.</t>
  </si>
  <si>
    <t>Mark Cuban</t>
  </si>
  <si>
    <t>LDV Capital, MMC Ventures, Mark Cuban, Seedcamp, Taavet Hinrikus, Tiny VC, VAS Ventures</t>
  </si>
  <si>
    <t>FirstMark, MMC Ventures</t>
  </si>
  <si>
    <t>FirstMark, Google Ventures, Kleiner Perkins, LDV Capital, MMC Ventures, Seedcamp, s16vc</t>
  </si>
  <si>
    <t>Accel, Alex Wang, Amjad Masad, FirstMark, Google Ventures, Kleiner Perkins, MMC Ventures, NVentures, Olivier Pomel</t>
  </si>
  <si>
    <t>Kojo</t>
  </si>
  <si>
    <t>http://www.usekojo.com</t>
  </si>
  <si>
    <t>https://www.crunchbase.com/organization/kojo</t>
  </si>
  <si>
    <t>Kojo Technologies, Inc.</t>
  </si>
  <si>
    <t>Kojo is the leading construction materials management platform in the US.</t>
  </si>
  <si>
    <t>8VC, Abstract Ventures, Charlie Songhurst, Human Capital, Index Ventures, Kevin Hartz, Lee Linden, Lerner Enterprises, Nicolas Berggruen</t>
  </si>
  <si>
    <t>8VC, 9Yards Capital, Abstract Ventures, BoxGroup, Human Capital, Kevin Hartz, Manta Ray Ventures, Oberndorf Enterprises, Suffolk Technologies, Tishman Speyer</t>
  </si>
  <si>
    <t>8VC, Abstract Ventures, DST Global, Hanover Technology Investment Management, Jerry Yang, Kevin Hartz, LeFrak, Michael Ovitz, Nine Four Ventures, Suffolk Technologies, Tiger Global Management, Tishman Speyer</t>
  </si>
  <si>
    <t>8VC, AME Cloud Ventures, Battery Ventures, Bienville Capital, BoxGroup, Human Capital, Nine Four Ventures, RXR Realty, Schneider Electric, Suffolk Technologies</t>
  </si>
  <si>
    <t>Offchain Labs</t>
  </si>
  <si>
    <t>https://offchainlabs.com/</t>
  </si>
  <si>
    <t>https://www.crunchbase.com/organization/offchain-labs</t>
  </si>
  <si>
    <t>Offchain Labs, Inc.</t>
  </si>
  <si>
    <t>Offchain Labs develops a solution for scaling Ethereum smart contracts.</t>
  </si>
  <si>
    <t>BlockNation, Coinbase Ventures, Compound, George Lambeth, Jake Seid, Pantera Capital</t>
  </si>
  <si>
    <t>Alameda Research, Ballistic Ventures, Lightspeed Venture Partners, MCE Group, Mark Cuban, Pantera Capital, Polychain, Redpoint, Ribbit Capital</t>
  </si>
  <si>
    <t>Bigeye</t>
  </si>
  <si>
    <t>https://www.bigeye.com</t>
  </si>
  <si>
    <t>https://www.crunchbase.com/organization/toro-d120</t>
  </si>
  <si>
    <t>Toro Data Labs, Inc.</t>
  </si>
  <si>
    <t>Bigeye is a data quality engineering platform that helps data teams effortlessly measure, improve, and communicate data quality.</t>
  </si>
  <si>
    <t>Costanoa Ventures, Jairam Ranganathan, Point72 Ventures, Yu Guo</t>
  </si>
  <si>
    <t>645 Ventures, BBQ Capital, Bossanova Investimentos, Christopher Golda, Costanoa Ventures, Sequoia Capital, basecase capital</t>
  </si>
  <si>
    <t>Coatue, Costanoa Ventures, Sequoia Capital</t>
  </si>
  <si>
    <t>AMP Robotics</t>
  </si>
  <si>
    <t>http://amprobotics.com</t>
  </si>
  <si>
    <t>https://www.crunchbase.com/organization/amp-robotics</t>
  </si>
  <si>
    <t>AMP Robotics Corp.</t>
  </si>
  <si>
    <t>AMP Robotics is a pioneer in AI, robotics, and infrastructure for the waste and recycling industry.</t>
  </si>
  <si>
    <t>BV Investment Partners, Closed Loop Partners, Congruent Ventures, Prelude Ventures, Sequoia Capital, Sidewalk Infrastructure Partners</t>
  </si>
  <si>
    <t>Closed Loop Partners, Congruent Ventures, Google Ventures, Sequoia Capital, Sidewalk Infrastructure Partners, Valor Equity Partners, XN</t>
  </si>
  <si>
    <t>Blue Earth Capital, Congruent Ventures, Google Ventures, Range Ventures, Sequoia Capital, Sidewalk Infrastructure Partners, Tao Capital Partners, Valor Equity Partners, Wellington Management, XN</t>
  </si>
  <si>
    <t>Flipdish</t>
  </si>
  <si>
    <t>https://www.flipdish.com</t>
  </si>
  <si>
    <t>https://www.crunchbase.com/organization/flipdish</t>
  </si>
  <si>
    <t>Flipdish Ltd.</t>
  </si>
  <si>
    <t>Flipdish helps on-demand food businesses create branded food ordering systems, websites, and apps.</t>
  </si>
  <si>
    <t>Enterprise Ireland, Growing Capital</t>
  </si>
  <si>
    <t>Elkstone Capital Partners, Global Founders Capital</t>
  </si>
  <si>
    <t>Tencent, Tiger Global Management</t>
  </si>
  <si>
    <t>Xanadu</t>
  </si>
  <si>
    <t>http://www.xanadu.ai</t>
  </si>
  <si>
    <t>https://www.crunchbase.com/organization/xanadu-2</t>
  </si>
  <si>
    <t>Xanadu Quantum Technologies Inc.</t>
  </si>
  <si>
    <t>Xanadu provides hardware, software, applications, and simulators for quantum computing.</t>
  </si>
  <si>
    <t>BDC Venture Capital</t>
  </si>
  <si>
    <t>Georgian, OMERS Ventures, Radical Ventures, Real Ventures, Silicon Valley Bank, Tim Draper</t>
  </si>
  <si>
    <t>Bessemer Venture Partners, Business Development Bank of Canada, Capricorn Investment Group, Georgian, In-Q-Tel, OMERS Ventures, Tiger Global Management, Tim Draper</t>
  </si>
  <si>
    <t>Alumni Ventures, BDC Venture Capital, Bessemer Venture Partners, Capricorn Partners, Forward Ventures, Georgian, Pegasus Tech Ventures, Porsche Automobil Holding, Silicon Valley Bank, Tim Draper</t>
  </si>
  <si>
    <t>BrightHire</t>
  </si>
  <si>
    <t>https://brighthire.ai/</t>
  </si>
  <si>
    <t>https://www.crunchbase.com/organization/brighthire</t>
  </si>
  <si>
    <t>BrightHire, Inc.</t>
  </si>
  <si>
    <t>BrightHire develops a performance optimization technology for recruiting teams.</t>
  </si>
  <si>
    <t>Bossanova Investimentos, Flybridge, Ground Up Ventures, Haystack, J Ventures, RTP Ventures, Rabil Ventures, Silas Capital, Surface Ventures</t>
  </si>
  <si>
    <t>Erica Galos Alioto, Flybridge, Gokul Rajaram, Ground Up Ventures, Index Ventures, Laszlo Bock, Next Play Ventures, Nick Mehta, Rosanna Durruthy, Tom Monahan, Zane Lackey</t>
  </si>
  <si>
    <t>01 Advisors, Ground Up Ventures, Haystack, Index Ventures, J Ventures, Zoom Apps Fund</t>
  </si>
  <si>
    <t>M2P Fintech</t>
  </si>
  <si>
    <t>https://www.m2pfintech.com</t>
  </si>
  <si>
    <t>https://www.crunchbase.com/organization/m2p-fintech</t>
  </si>
  <si>
    <t>M2P Solutions</t>
  </si>
  <si>
    <t>M2P Fintech offers financial solutions and helps businesses offer financial services.</t>
  </si>
  <si>
    <t>8i Ventures, Abhishant Pant, Amrish Rau, Jitendra Gupta, Kunal Shah, Pei-fu Hsieh, Vikram Chachra</t>
  </si>
  <si>
    <t>8i Ventures, Abhishant Pant, Alok Mittal, Amrish Rau, Ashneer seth Grover, BEENEXT, Better Capital, Jitendra Gupta, The Sparkle Fund</t>
  </si>
  <si>
    <t>8i Ventures, BEENEXT, Better Capital, Flourish Ventures, Omidyar Network India, The Sparkle Fund</t>
  </si>
  <si>
    <t>8i Ventures, BEENEXT, Better Capital, DMI AIF Sparkle Fund, Flourish Ventures, Omidyar Network India, Tiger Global Management</t>
  </si>
  <si>
    <t>Snorkel AI</t>
  </si>
  <si>
    <t>https://www.snorkel.ai/</t>
  </si>
  <si>
    <t>https://www.crunchbase.com/organization/snorkel-ai</t>
  </si>
  <si>
    <t>Snorkel AI, Inc.</t>
  </si>
  <si>
    <t>The data-centric platform of enterprise AI</t>
  </si>
  <si>
    <t>Google Ventures, Greylock, In-Q-Tel</t>
  </si>
  <si>
    <t>BlackRock, Boston Trust Walden Company, Google Ventures, Greylock, In-Q-Tel, Lightspeed Venture Partners, Nepenthe Capital</t>
  </si>
  <si>
    <t>Addition, BlackRock, Google Ventures, Greylock, Lightspeed Venture Partners, Nepenthe Capital, Stonebridge Ventures, Walden International</t>
  </si>
  <si>
    <t>Cora</t>
  </si>
  <si>
    <t>https://www.cora.com.br</t>
  </si>
  <si>
    <t>https://www.crunchbase.com/organization/cora-dda2</t>
  </si>
  <si>
    <t>Cora Pagamentos LTDA</t>
  </si>
  <si>
    <t>Cora is a fintech company that provides digital accounts for small and medium businesses.</t>
  </si>
  <si>
    <t>Kaszek, Ribbit Capital</t>
  </si>
  <si>
    <t>Greenoaks, Kaszek, QED Investors, Ribbit Capital</t>
  </si>
  <si>
    <t>Greenoaks, Kaszek, QED Investors, Ribbit Capital, Tencent, Tiger Global Management</t>
  </si>
  <si>
    <t>Common Room</t>
  </si>
  <si>
    <t>https://www.commonroom.io/</t>
  </si>
  <si>
    <t>https://www.crunchbase.com/organization/common-room</t>
  </si>
  <si>
    <t>The intelligent community-led growth platform that helps you deepen relationships, build better products, and drive impact.</t>
  </si>
  <si>
    <t>Dick Costolo, Elena Donio, Index Ventures, Josh Silverman, Madrona</t>
  </si>
  <si>
    <t>01 Advisors, Dick Costolo, Index Ventures, Next Play Ventures</t>
  </si>
  <si>
    <t>01 Advisors, Greylock, Index Ventures, Madrona, Next Play Ventures</t>
  </si>
  <si>
    <t>Path Robotics</t>
  </si>
  <si>
    <t>http://www.path-robotics.com</t>
  </si>
  <si>
    <t>https://www.crunchbase.com/organization/path-robotics</t>
  </si>
  <si>
    <t>Path Robotics, Inc.</t>
  </si>
  <si>
    <t>Path Robotics is a developer of fully autonomous and intelligent robotic welding cells.</t>
  </si>
  <si>
    <t>Basis Set Ventures, Eudaimonia Capital, Lemnos VC, Xplorer Capital</t>
  </si>
  <si>
    <t>Basis Set Ventures, Drive Capital</t>
  </si>
  <si>
    <t>Addition, Basis Set Ventures, Drive Capital, Lemnos VC</t>
  </si>
  <si>
    <t>Addition, Silicon Valley Bank, Tiger Global Management</t>
  </si>
  <si>
    <t>OctoML</t>
  </si>
  <si>
    <t>https://octoml.ai</t>
  </si>
  <si>
    <t>https://www.crunchbase.com/organization/octoml</t>
  </si>
  <si>
    <t>OctoML offers an acceleration platform that helps engineering teams deploy machine learning models on any hardware.</t>
  </si>
  <si>
    <t>Amplify Partners, Madrona</t>
  </si>
  <si>
    <t>Addition, Amplify Partners, Madrona</t>
  </si>
  <si>
    <t>Addition, Amplify Partners, Madrona, Tiger Global Management</t>
  </si>
  <si>
    <t>RevenueCat</t>
  </si>
  <si>
    <t>https://www.revenuecat.com</t>
  </si>
  <si>
    <t>https://www.crunchbase.com/organization/revenuecat</t>
  </si>
  <si>
    <t>RevenueCat, Inc.</t>
  </si>
  <si>
    <t>RevenueCat is a mobile subscription toolkit that makes it easy to build and manage in-app purchases and subscriptions.</t>
  </si>
  <si>
    <t>FundersClub, SaaStr Fund, Y Combinator</t>
  </si>
  <si>
    <t>Buckley Endeavors, FundersClub, George Deglin, Jason Lemkin, Josh Buckley, Oakhouse Partners</t>
  </si>
  <si>
    <t>Adjacent, Harry Stebbings, Index Ventures, Josh Buckley, Nico Wittenborn, Nicolas Dessaigne, Oakhouse Partners, SaaStr, Tobias Balling</t>
  </si>
  <si>
    <t>Adjacent, FundersClub, Index Ventures, Nicolas Dessaigne, Oakhouse Partners, SaaStr, Tobias Balling, Y Combinator Continuity Fund</t>
  </si>
  <si>
    <t>Ophelia</t>
  </si>
  <si>
    <t>https://ophelia.com/</t>
  </si>
  <si>
    <t>https://www.crunchbase.com/organization/ophelia</t>
  </si>
  <si>
    <t>Ophelia Health, Inc.</t>
  </si>
  <si>
    <t>Ophelia offers medication and support for quitting opioids.</t>
  </si>
  <si>
    <t>General Catalyst, Refactor Capital, Y Combinator</t>
  </si>
  <si>
    <t>Allbirds, Carbon Health, General Catalyst, Harry's, Lambda School, Menlo Ventures, Operator Partners, PillPack, Refactor Capital, Warby Parker, Y Combinator</t>
  </si>
  <si>
    <t>Elliot Cohen, Four Acres Capital, General Catalyst, Good Friends, Interplay, Menlo Ventures, Refactor Capital, Tiger Global Management</t>
  </si>
  <si>
    <t>Transcarent</t>
  </si>
  <si>
    <t>https://www.transcarent.com</t>
  </si>
  <si>
    <t>https://www.crunchbase.com/organization/transcarent</t>
  </si>
  <si>
    <t>Transcarent, Inc</t>
  </si>
  <si>
    <t>Transcarent is a health and care experience firm that makes it simple to obtain high-quality, low-cost health and care.</t>
  </si>
  <si>
    <t>7wire Ventures, Alta Partners, General Catalyst, Jove Equity Partners</t>
  </si>
  <si>
    <t>7wire Ventures, Alta Partners, General Catalyst, GreatPoint Ventures, Jove Equity Partners, Kleiner Perkins, Leaps by Bayer, Merck Global Health Innovation Fund, Threshold</t>
  </si>
  <si>
    <t>50 South Capital, 7wire Ventures, Ally Bridge Group, Alta Partners, General Catalyst, GreatPoint Ventures, Human Capital, Intermountain Healthcare, Jove Equity Partners, Kinnevik, Merck Global Health Innovation Fund, Northwell Health, Rush Presbyterian St. Lukes Hospital, Threshold</t>
  </si>
  <si>
    <t>Matera</t>
  </si>
  <si>
    <t>https://www.matera.eu/</t>
  </si>
  <si>
    <t>https://www.crunchbase.com/organization/illicopro</t>
  </si>
  <si>
    <t>Matera SAS</t>
  </si>
  <si>
    <t>Matera brings together lawyers, accountants and web developers to enable co-owners to manage their own building.</t>
  </si>
  <si>
    <t>Kima Ventures, Samaipata</t>
  </si>
  <si>
    <t>Bertrand Jelensperger, Index Ventures, Marc-David Choukroun, Paulin Dementhon, Samaipata</t>
  </si>
  <si>
    <t>Bpifrance, Burda Principal Investments, Index Ventures, Mubadala Capital Ventures, Samaipata</t>
  </si>
  <si>
    <t>Up&amp;Up</t>
  </si>
  <si>
    <t>https://upandup.co</t>
  </si>
  <si>
    <t>https://www.crunchbase.com/organization/homevest</t>
  </si>
  <si>
    <t>Homevest Inc.</t>
  </si>
  <si>
    <t>Up&amp;Up is a tech-enabled real estate platform that allows renters to accumulate fractional ownership of the properties.</t>
  </si>
  <si>
    <t>K50 Ventures, Khosla Ventures</t>
  </si>
  <si>
    <t>Founders Fund, Goldman Sachs, Khosla Ventures, L2 Point, Parker89, Rialto Capital Management</t>
  </si>
  <si>
    <t>BillionToOne</t>
  </si>
  <si>
    <t>https://www.billiontoone.com</t>
  </si>
  <si>
    <t>https://www.crunchbase.com/organization/billiontoone</t>
  </si>
  <si>
    <t>BillionToOne, Inc.</t>
  </si>
  <si>
    <t>BillionToOne is a precision diagnostics company focused on genetic testing for disease detection.</t>
  </si>
  <si>
    <t>David Chan, Endpoint Ventures, Fifty Years, Y Combinator</t>
  </si>
  <si>
    <t>500 Global, Civilization Ventures, Fifty Years, HOF Capital, Hummingbird Ventures, Neotribe Ventures, Y Combinator</t>
  </si>
  <si>
    <t>500 Global, Fifty Years, Four Rivers Group, Hummingbird Ventures, Libertus Capital, Neotribe Ventures, Norwest Venture Partners, Y Combinator</t>
  </si>
  <si>
    <t>500 Global, Adams Street Partners, Baillie Gifford, Civilization Ventures, Fifty Years, Hummingbird Ventures, Libertus Capital, Neotribe Ventures, Norwest Venture Partners, Pacific 8 Ventures, TIME BioVentures</t>
  </si>
  <si>
    <t>Cutover</t>
  </si>
  <si>
    <t>http://www.cutover.com</t>
  </si>
  <si>
    <t>https://www.crunchbase.com/organization/godesic</t>
  </si>
  <si>
    <t>Godesic Limited</t>
  </si>
  <si>
    <t>Cutover is an orchestration and observability platform that optimizes the planning of complex workflows.</t>
  </si>
  <si>
    <t>Chris Adelsbach, Contour Venture Partners, Sussex Place Ventures</t>
  </si>
  <si>
    <t>Ari Helgason, Barclays Corporate Banking, Chris Adelsbach, Contour Venture Partners, Index Ventures, Outrun Ventures, Partnership Fund for New York City, Sussex Place Ventures</t>
  </si>
  <si>
    <t>Contour Venture Partners, Eldridge Industries, Index Ventures, Sussex Place Ventures</t>
  </si>
  <si>
    <t>Class Technologies</t>
  </si>
  <si>
    <t>https://www.class.com/</t>
  </si>
  <si>
    <t>https://www.crunchbase.com/organization/class-technologies</t>
  </si>
  <si>
    <t>Class Technologies Inc.</t>
  </si>
  <si>
    <t>Class Technologies provides Class for Zoom, which integrates the Class software for teachers on the Zoom Meetings platform.</t>
  </si>
  <si>
    <t>Bill Tai, Deborah Quazzo, Fred Schaufeld, GSV Ventures, Jessie Woolley-Wilson, Jim Scheinman, Maven Ventures, Revolution’s Rise of the Rest Seed Fund, Santi Subotovsky</t>
  </si>
  <si>
    <t>Bill Tai, Catalysis Capital Management, Deborah Quazzo, Diligent, Fred Schaufeld, Insight Partners, Jim Scheinman, Maven Ventures, Owl Ventures, Reach Capital, Santi Subotovsky, Slow Ventures, Steve Case</t>
  </si>
  <si>
    <t>Bill Tai, Chimera Investment, Daher Capital, Emergence Capital, GSV Ventures, Guy Oseary, Insight Partners, Learn Capital, Maven Capital Partners, Owl Ventures, Reach Capital, Revolution’s Rise of the Rest Seed Fund, SWaN &amp; Legend Venture Partners, Slow Ventures, SoftBank Vision Fund, Sound Ventures, Tom Brady</t>
  </si>
  <si>
    <t>Universal Hydrogen</t>
  </si>
  <si>
    <t>https://www.hydrogen.aero</t>
  </si>
  <si>
    <t>https://www.crunchbase.com/organization/universal-hydrogen</t>
  </si>
  <si>
    <t>Universal Hydrogen Co.</t>
  </si>
  <si>
    <t>Universal Hydrogen is a fuel logistics company making hydrogen-powered commercial flight a reality.</t>
  </si>
  <si>
    <t>Airbus Ventures, Coatue, Future Shape, Global Founders Capital, JetBlue Ventures, Playground Global, Plug Power, Sojitz, Toyota Ventures</t>
  </si>
  <si>
    <t>75 &amp; Sunny, Airbus Ventures, Coatue, Fortescue Future Industries, Fourth Realm, Future Shape, GE Aviation, Global Founders Capital, Hawktail Management, Jeffrey Wilke, JetBlue Ventures, Mitsubishi HC Capital, Playground Global, Plug Power, Sojitz, Stratos Ventures, Tencent, Time Ventures, Toyota Ventures, Trucks Venture Capital, Waltzing Matilda Aviation</t>
  </si>
  <si>
    <t>Fast</t>
  </si>
  <si>
    <t>https://www.fast.co</t>
  </si>
  <si>
    <t>https://www.crunchbase.com/organization/gofast</t>
  </si>
  <si>
    <t>Fast AF, Inc</t>
  </si>
  <si>
    <t>Fast provides an online login and checkout solutions designed to provide users with a secure shopping experience.</t>
  </si>
  <si>
    <t>Coughdrop Capital, Global Founders Capital, Ground Up Ventures, Index Ventures, Kleiner Perkins, Susa Ventures</t>
  </si>
  <si>
    <t>Index Ventures, Stripe, Susa Ventures</t>
  </si>
  <si>
    <t>Addition, Index Ventures, Jaren Glover, Stripe, Sugar Capital, Susa Ventures</t>
  </si>
  <si>
    <t>Quantive</t>
  </si>
  <si>
    <t>https://quantive.com/</t>
  </si>
  <si>
    <t>https://www.crunchbase.com/organization/quantive-inc</t>
  </si>
  <si>
    <t>Quantive Inc</t>
  </si>
  <si>
    <t>Quantive (formerly Gtmhub) is the world’s leading Strategy Execution Platform based on the OKR management methodology.</t>
  </si>
  <si>
    <t>Charlotte Street Capital, Chris Tottman</t>
  </si>
  <si>
    <t>SAP.iO, Techstars</t>
  </si>
  <si>
    <t>Augusto "Aghi" Marietti, Berkay Mollamustafaoglu, CRV, LAUNCHub Ventures</t>
  </si>
  <si>
    <t>CRV, Insight Partners, LAUNCHub Ventures, Singular</t>
  </si>
  <si>
    <t>CRV, Index Ventures, Insight Partners, Singular, Visionaries Club</t>
  </si>
  <si>
    <t>Lummo</t>
  </si>
  <si>
    <t>https://www.lummoshop.co.id/</t>
  </si>
  <si>
    <t>https://www.crunchbase.com/organization/lummo</t>
  </si>
  <si>
    <t>PT BeeGroup Financial Indonesia</t>
  </si>
  <si>
    <t>Lummo empower entrepreneurs and brands in SEA to accelerate their growth and to serve their customers by giving them the best technology.</t>
  </si>
  <si>
    <t>Alto Partners Multi-Family Office</t>
  </si>
  <si>
    <t>Alter Global, Amrish Rau, Bossanova Investimentos, Cambium Grove Capital, Endeavor Catalyst, Founder Bank Capital, Hummingbird Ventures, January Capital, Peak XV Partners, Saison Capital</t>
  </si>
  <si>
    <t>Gokul Rajaram, Hummingbird Ventures, January Capital, Taavet Hinrikus</t>
  </si>
  <si>
    <t>Bezos Expeditions, CapitalG, January Capital, Maximilian Bittner, Peak XV Partners, Santiago Sosa, Tiger Global Management</t>
  </si>
  <si>
    <t>Replica</t>
  </si>
  <si>
    <t>https://replicahq.com/</t>
  </si>
  <si>
    <t>https://www.crunchbase.com/organization/replica</t>
  </si>
  <si>
    <t>Replica, Inc.</t>
  </si>
  <si>
    <t>Replica is an enterprise data platform that delivers critical insights about the built environment.</t>
  </si>
  <si>
    <t>Firebrand Ventures, Innovation Endeavors, Revolution, Revolution’s Rise of the Rest Seed Fund</t>
  </si>
  <si>
    <t>Firebrand Ventures, Founders Fund, Innovation Endeavors, Revolution’s Rise of the Rest Seed Fund, Sidewalk Labs</t>
  </si>
  <si>
    <t>Teleport</t>
  </si>
  <si>
    <t>http://goteleport.com/</t>
  </si>
  <si>
    <t>https://www.crunchbase.com/organization/gravitational</t>
  </si>
  <si>
    <t>Gravitational, Inc.</t>
  </si>
  <si>
    <t>Teleport access plane consolidates connectivity, authentication, authorization, and audit into a single platform.</t>
  </si>
  <si>
    <t>Fort Ventures, Four Cities Capital, Natalie Carnegie, S28 Capital, SVA, Y Combinator, Zillionize</t>
  </si>
  <si>
    <t>Kleiner Perkins, S28 Capital, Y Combinator</t>
  </si>
  <si>
    <t>Bessemer Venture Partners, Insight Partners, Kleiner Perkins, S28 Capital</t>
  </si>
  <si>
    <t>Platzi</t>
  </si>
  <si>
    <t>https://platzi.com</t>
  </si>
  <si>
    <t>https://www.crunchbase.com/organization/platzi</t>
  </si>
  <si>
    <t>Platzi Inc</t>
  </si>
  <si>
    <t>Platzi is an effective online education platform that offers classes on marketing, programming, business, and design.</t>
  </si>
  <si>
    <t>500 Global, Amasia, BoomStartup, Deepak Desai, Elies Campo, FundersClub, GE32 Capital, Graph Ventures, Josh Jones, Mind the Seed - MTS Fund, TA Ventures, Thomas Floracks, Y Combinator, Zillionize</t>
  </si>
  <si>
    <t>500 Global, Darian Shirazi, FJ Labs, Foundation Capital, FundersClub, Hans Tung, Prosus &amp; Naspers, Y Combinator</t>
  </si>
  <si>
    <t>TRM Labs</t>
  </si>
  <si>
    <t>https://trmlabs.com</t>
  </si>
  <si>
    <t>https://www.crunchbase.com/organization/trm-labs</t>
  </si>
  <si>
    <t>TRM Labs Inc</t>
  </si>
  <si>
    <t>TRM helps financial institutions, crypto businesses and federal agencies detect and investigate crypto-related financial crimes.</t>
  </si>
  <si>
    <t>Alumni Ventures, Blockchain Capital, Tapas Capital, The MBA Fund, Y Combinator</t>
  </si>
  <si>
    <t>American Express Ventures, B Capital, Bessemer Venture Partners, Block, Inc., Blockchain Capital, Cap Table Coalition, Castle Island Ventures, Citi Ventures, DRW Venture Capital, Emilie Choi, Frank Slootman, Initialized Capital, Intersection Fintech Ventures, JP Morgan Chase, Jump Capital, Marshall Wace, Michael Scarpelli, Operator Partners, PayPal Ventures, Quiet Capital, Tiger Global Management, Visa</t>
  </si>
  <si>
    <t>Fiddler AI</t>
  </si>
  <si>
    <t>https://www.fiddler.ai</t>
  </si>
  <si>
    <t>https://www.crunchbase.com/organization/fiddler-labs</t>
  </si>
  <si>
    <t>Fiddler Labs Inc.</t>
  </si>
  <si>
    <t>Fiddler provides enterprise model performance management software that allows monitoring, explaining, analyzing, and improving ML models.</t>
  </si>
  <si>
    <t>Bloomberg Beta, Haystack, Lightspeed Venture Partners</t>
  </si>
  <si>
    <t>Bloomberg Beta, Haystack, Lightspeed Venture Partners, Lux Capital</t>
  </si>
  <si>
    <t>Amazon Alexa Fund, Bloomberg Beta, Bossanova Investimentos, Haystack, Insight Partners, Lightspeed Venture Partners, Lockheed Martin Ventures, Lux Capital</t>
  </si>
  <si>
    <t>StrongDM</t>
  </si>
  <si>
    <t>http://www.strongdm.com/</t>
  </si>
  <si>
    <t>https://www.crunchbase.com/organization/strongdm</t>
  </si>
  <si>
    <t>StrongDM, Inc.</t>
  </si>
  <si>
    <t>StrongDM manages and audits access to infrastructure.</t>
  </si>
  <si>
    <t>Bloomberg Beta, Brian S. Cohen, DCVC, Elizabeth Zalman, HearstLab, Laconia Ventures, Matt Humphrey, Mehdi Maghsoodnia, Neu Venture Capital, New York Angels, New York Venture Partners, Rose Tech Ventures, Social Starts, Yair Goldfinger</t>
  </si>
  <si>
    <t>Bloomberg Beta, Godfrey Sullivan, Google Ventures, HearstLab, Sequoia Capital, Tiger Global Management, True Ventures</t>
  </si>
  <si>
    <t>Binti</t>
  </si>
  <si>
    <t>http://binti.com</t>
  </si>
  <si>
    <t>https://www.crunchbase.com/organization/binti</t>
  </si>
  <si>
    <t>Binti builds modern software to help every child have a safe, loving, and stable family.</t>
  </si>
  <si>
    <t>Adam Draper, Andrea (Andy) Coravos, Ariel Poler, BoxGroup, Brian Armstrong, Charlie Cheever, Courtney Broadus, Eric Chernoff, First Round Capital, Kapor Capital, Lowercase Capital, New Coast Ventures, Sound Ventures, Vayner/RSE, Wiley Cerilli</t>
  </si>
  <si>
    <t>Adam Goldstein, Bangaly Kaba, Basis Set Ventures, Chris Bennett, Cowboy Ventures, First Round Capital, Founders Fund, Govtech Fund, Halogen Ventures, Holly Liu, Intersect VC, Jess Mah, Julia Collins, Kapor Capital, Laura Behrens Wu, Lisa Falzone, Mada Seghete, Omidyar Network, Rethink Impact, SVA</t>
  </si>
  <si>
    <t>Allen &amp; Company, Brian Armstrong, Chuck Robbins, Claire Hughes Johnson, Egon Durban, First Round Capital, Founders Fund, Govtech Fund, Josh Kushner, Julia Hartz, Kapor Capital, Kevin Hartz, Lachy Groom, Lowercase Capital, Michael Dell, Michael Ovitz, Rethink Impact, Stan Druckenmiller, Zac Bookman</t>
  </si>
  <si>
    <t>Fiture</t>
  </si>
  <si>
    <t>http://www.fiture.com/</t>
  </si>
  <si>
    <t>https://www.crunchbase.com/organization/fiture-chengdu</t>
  </si>
  <si>
    <t>Fiture is a smart household fitness equipment brand.</t>
  </si>
  <si>
    <t>All-Stars Investment, BA Capital, BAI capital, C Ventures, CPE, Cathay Capital, Sequoia Capital China, Tencent</t>
  </si>
  <si>
    <t>All-Stars Investment, BA Capital, BAI capital, C Ventures, CPE, Coatue, Cygnus Equity, DST Global, GSR Ventures, Legend Capital, NIO Capital, Sequoia Capital China, Tencent</t>
  </si>
  <si>
    <t>Boundless</t>
  </si>
  <si>
    <t>https://boundless.com</t>
  </si>
  <si>
    <t>https://www.crunchbase.com/organization/boundless-2</t>
  </si>
  <si>
    <t>Boundless Immigration Inc.</t>
  </si>
  <si>
    <t>Boundless provides immigrants with the tools, information, and personalized support to navigate their immigration journey.</t>
  </si>
  <si>
    <t>Founders' Co-op, Foundry Group, Kevin Mahaffey, The Graduate Syndicate, Trilogy Equity Partners, Two Sigma Ventures</t>
  </si>
  <si>
    <t>Foundry Group, Industry Ventures, Pioneer Square Labs, Trilogy Equity Partners</t>
  </si>
  <si>
    <t>AME Cloud Ventures, Alumni Ventures, Collaborative Fund, Emerson Collective, Forefront Venture Partners, Foundry Group, Green D Ventures, Greycroft, Indicator Ventures, Industry Ventures, Pioneer Square Labs, Trilogy Equity Partners, Two Sigma Ventures, Y Combinator</t>
  </si>
  <si>
    <t>Grabango</t>
  </si>
  <si>
    <t>https://grabango.com</t>
  </si>
  <si>
    <t>https://www.crunchbase.com/organization/grabango</t>
  </si>
  <si>
    <t>Grabango Co.</t>
  </si>
  <si>
    <t>Grabango is a checkout-free technology for existing, large-scale grocery, and convenience stores.</t>
  </si>
  <si>
    <t>Abstract Ventures, Accomplice, CSC Upshot, Comet Labs, Founders Fund, James Conigliaro, Ramtin Naimi, Red Bear Angels, Sarus Select Capital, Thursday Capital, Tuesday Capital, UpHonest Capital, Vela Partners, Visary Capital</t>
  </si>
  <si>
    <t>Abstract Ventures, Commerce Ventures, Founders Fund, Heartland Ventures, Propel VC, Ridge Ventures, Vela Partners</t>
  </si>
  <si>
    <t>Bias Capital, Bossanova Investimentos, Commerce Ventures, Founders Fund, Greenhouse Capital Partners, Honeywell Ventures, Launchpad Capital, Quiet Capital, Unilever Ventures, Vela Partners, WIND Ventures</t>
  </si>
  <si>
    <t>Papaya</t>
  </si>
  <si>
    <t>https://PapayaPay.com</t>
  </si>
  <si>
    <t>https://www.crunchbase.com/organization/papaya-payments</t>
  </si>
  <si>
    <t>Papaya, Inc.</t>
  </si>
  <si>
    <t>Papaya is a developer of an online mobile application and payments technology designed to simplify bill payment for consumers.</t>
  </si>
  <si>
    <t>Clocktower Technology Ventures, Graph Ventures, Mount Wilson Ventures, Mucker Capital</t>
  </si>
  <si>
    <t>01 Advisors, 9Yards Capital, Acrew Capital, Bessemer Venture Partners, F-Prime Capital, Fika Ventures, Mucker Capital, Sequoia Capital, Sound Ventures</t>
  </si>
  <si>
    <t>Commerce Layer</t>
  </si>
  <si>
    <t>http://commercelayer.io</t>
  </si>
  <si>
    <t>https://www.crunchbase.com/organization/commerce-layer</t>
  </si>
  <si>
    <t>Commerce Layer is a fast, flexible, and secure REST API that lets you add e-commerce to any website, and mobile applications.</t>
  </si>
  <si>
    <t>Benchmark, Mango Capital, NV Investments, PrimeSet, SVA</t>
  </si>
  <si>
    <t>Benchmark, Coatue, Mango Capital</t>
  </si>
  <si>
    <t>Daily.co</t>
  </si>
  <si>
    <t>https://daily.co</t>
  </si>
  <si>
    <t>https://www.crunchbase.com/organization/pluot</t>
  </si>
  <si>
    <t>Daily</t>
  </si>
  <si>
    <t>Daily.co offers video chat as an API.</t>
  </si>
  <si>
    <t>Block, Inc., Compound, Edward Lando, Haystack, Pareto Holdings, Root Ventures, TenOneTen Ventures</t>
  </si>
  <si>
    <t>Chang Corporation, Freestyle Capital, Haystack, Jeff Seibert, Moxxie Ventures, Root Ventures, SVA, Slack Fund, TenOneTen Ventures, Wayne Chang</t>
  </si>
  <si>
    <t>April Underwood, Basement Fund, Compound, Elizabeth Weil, Ellen Levy, Freestyle Capital, Ground Up Ventures, Haystack, Lachy Groom, Moxxie Ventures, Offline Ventures, Root Ventures, SVA, Sarah Imbach, Slack Fund, TenOneTen Ventures, Tiger Global Management, Worklife, Y Combinator</t>
  </si>
  <si>
    <t>Aston Motes, Cendana Capital, David Eckstein, Freestyle Capital, Haystack, Heritage Group, Lachy Groom, Moxxie Ventures, Renegade Partners, Root Ventures, Sean Rose, Slack Fund, The Todd &amp; Rahul Angel Fund, Tiger Global Management</t>
  </si>
  <si>
    <t>Ventus Therapeutics</t>
  </si>
  <si>
    <t>https://www.ventustx.com</t>
  </si>
  <si>
    <t>https://www.crunchbase.com/organization/ventus-therapeutics</t>
  </si>
  <si>
    <t>Ventus Therapeutics develops small molecule drugs that target autoimmune diseases, inflammatory diseases, and cancer.</t>
  </si>
  <si>
    <t>Google Ventures, Versant Ventures</t>
  </si>
  <si>
    <t>Alexandria Venture Investments, Biotechnology Value Fund, Casdin Capital, Cormorant Asset Management, Fonds de solidarité FTQ, Google Ventures, RA Capital Management, Versant Ventures</t>
  </si>
  <si>
    <t>Alexandria Venture Investments, Andreessen Horowitz, Biotechnology Value Fund, Casdin Capital, Cormorant Asset Management, Fonds de solidarité FTQ, Google Ventures, Qatar Investment Authority, RA Capital Management, SoftBank Vision Fund, Versant Ventures</t>
  </si>
  <si>
    <t>Firebolt</t>
  </si>
  <si>
    <t>https://www.firebolt.io</t>
  </si>
  <si>
    <t>https://www.crunchbase.com/organization/firebolt-analytics</t>
  </si>
  <si>
    <t>Firebolt Analytics Inc.</t>
  </si>
  <si>
    <t>Firebolt is a cloud data warehousing platform that allows users to streamline their analytics and access to insights.</t>
  </si>
  <si>
    <t>Angular Ventures, Bessemer Venture Partners, TLV Partners, Zeev Ventures</t>
  </si>
  <si>
    <t>Angular Ventures, Bessemer Venture Partners, Dawn Capital, K5 Global, TLV Partners, Zeev Ventures</t>
  </si>
  <si>
    <t>Alkeon Capital, Angular Ventures, Bessemer Venture Partners, Dawn Capital, Glynn Capital Management, K5 Global, Sozo Ventures, TLV Partners, Zeev Ventures</t>
  </si>
  <si>
    <t>Vivid</t>
  </si>
  <si>
    <t>https://vivid.money/en-eu/</t>
  </si>
  <si>
    <t>https://www.crunchbase.com/organization/vivid-0619</t>
  </si>
  <si>
    <t>Vivid Money GmbH</t>
  </si>
  <si>
    <t>Vivid is a fintech that offers online banking, credit cards, mobile apps, cashback, cryptocurrencies, and financial services.</t>
  </si>
  <si>
    <t>Ribbit Capital</t>
  </si>
  <si>
    <t>Greenoaks, Ribbit Capital</t>
  </si>
  <si>
    <t>Greenoaks, Ribbit Capital, SoftBank Vision Fund</t>
  </si>
  <si>
    <t>Mixhalo</t>
  </si>
  <si>
    <t>https://www.mixhalo.com</t>
  </si>
  <si>
    <t>https://www.crunchbase.com/organization/mixhalo</t>
  </si>
  <si>
    <t>Mixhalo Inc.</t>
  </si>
  <si>
    <t>Mixhalo is a real-time audio platform that delivers an immersive experience for live events.</t>
  </si>
  <si>
    <t>Another Planet Entertainment, Charlie Walker, Counterpart Advisors, Cowboy Ventures, Defy.vc, Founders Fund, Foundry Group, Red Light Management, Rich Goodstone, Rick Farman, Sapphire Ventures, Sujay Jaswa</t>
  </si>
  <si>
    <t>Another Planet Entertainment, Defy.vc, Fortress Investment Group, Founders Fund, Foundry Group, L-Acoustics, Sapphire Sport</t>
  </si>
  <si>
    <t>VERSATILE</t>
  </si>
  <si>
    <t>https://www.versatile.ai</t>
  </si>
  <si>
    <t>https://www.crunchbase.com/organization/versatile-natures</t>
  </si>
  <si>
    <t>Versatile, Inc.</t>
  </si>
  <si>
    <t>VERSATILE uses machine learning and AI to optimize construction and industrial processes.</t>
  </si>
  <si>
    <t>Legziel Family, New York Angels, Third Sphere, URBAN-X</t>
  </si>
  <si>
    <t>Bosch Ventures, Conductive Ventures, Entrée Capital, Insight Partners, Leigh Jasper, Robert Phillpot, Root Ventures</t>
  </si>
  <si>
    <t>Bosch Ventures, Conductive Ventures, Craig Tooey, Entrée Capital, Insight Partners, Leigh Jasper, Ralph Gootee, Robert Phillpot, Root Ventures, Tiger Global Management</t>
  </si>
  <si>
    <t>Modern Animal</t>
  </si>
  <si>
    <t>https://www.modernanimal.com</t>
  </si>
  <si>
    <t>https://www.crunchbase.com/organization/modern-animal</t>
  </si>
  <si>
    <t>Modern Animal, Inc.</t>
  </si>
  <si>
    <t>Modern Animal is an innovative veterinary platform building a new kind of veterinary experience for animals and humans.</t>
  </si>
  <si>
    <t>BAM Ventures, Ling Wong</t>
  </si>
  <si>
    <t>Addition, Founders Fund, Long Journey Ventures, True Ventures, Upfront Ventures</t>
  </si>
  <si>
    <t>Addition, Founders Fund, True Ventures, Upfront Ventures</t>
  </si>
  <si>
    <t>Flowspace</t>
  </si>
  <si>
    <t>https://www.flow.space/</t>
  </si>
  <si>
    <t>https://www.crunchbase.com/organization/flowspace</t>
  </si>
  <si>
    <t>Flowspace, Inc.</t>
  </si>
  <si>
    <t>Flowspace powers independent fulfillment.</t>
  </si>
  <si>
    <t>1984 Ventures, Canvas Ventures, Moment Ventures, Y Combinator</t>
  </si>
  <si>
    <t>1984 Ventures, BuildGroup, Canvas Ventures, Industrious Ventures, Moment Ventures, Y Combinator, eGateway Capital</t>
  </si>
  <si>
    <t>Aimi</t>
  </si>
  <si>
    <t>https://www.aimi.fm/</t>
  </si>
  <si>
    <t>https://www.crunchbase.com/organization/aimi-e92a</t>
  </si>
  <si>
    <t>Aimi Inc.</t>
  </si>
  <si>
    <t>Generative Music Platform</t>
  </si>
  <si>
    <t>Endanik, Ethos VC, Randall Mays</t>
  </si>
  <si>
    <t>Founders Fund, Great Mountain Partners</t>
  </si>
  <si>
    <t>Dooly</t>
  </si>
  <si>
    <t>http://www.dooly.ai</t>
  </si>
  <si>
    <t>https://www.crunchbase.com/organization/dooly-research</t>
  </si>
  <si>
    <t>Dooly Research Ltd.</t>
  </si>
  <si>
    <t>Sales productivity tool for revenue teams to capture, contextualize, and collaborate on deals and accounts.</t>
  </si>
  <si>
    <t>Hardy Capital Partners, New Avenue Capital, Operator Partners, Pallasite Ventures, Panache Ventures, Reshape, ScaleUP Ventures</t>
  </si>
  <si>
    <t>Addition, Allison Pickens, Battery Ventures, BoxGroup, Brandon Deer, Daniel Dines, Hardy Capital Partners, Harry Stebbings, Jay Simons, MANTIS Venture Capital, SVA, Zander Lurie, boldstart ventures</t>
  </si>
  <si>
    <t>Addition, BoxGroup, Greenspring Associates, Spark Capital, Tiger Global Management, boldstart ventures</t>
  </si>
  <si>
    <t>Sonoma BioTherapeutics</t>
  </si>
  <si>
    <t>https://www.sonomabio.com</t>
  </si>
  <si>
    <t>https://www.crunchbase.com/organization/sonoma-biotherapeutics</t>
  </si>
  <si>
    <t>Sonoma BioTherapeutics develops adoptive Treg therapies cell for autoimmune.</t>
  </si>
  <si>
    <t>8VC, ARCH Venture Partners, Lyell Immunopharma, Milky Way Ventures</t>
  </si>
  <si>
    <t>8VC, ARCH Venture Partners, Alexandria Venture Investments, Ally Bridge Group, ArrowMark Partners, Avidity Partners, Casdin Capital, Deep Track Capital, Fidelity, Frazier Healthcare Partners, Google Ventures, JDRF T1D Fund, Janus Henderson Investors, Lifeforce Capital, Lilly Asia Ventures, Mirae Asset, NS Investment, OUP (Osage University Partners), Octagon Capital Advisors, Vertex Ventures HC</t>
  </si>
  <si>
    <t>Pento</t>
  </si>
  <si>
    <t>https://www.pento.io</t>
  </si>
  <si>
    <t>https://www.crunchbase.com/organization/pento</t>
  </si>
  <si>
    <t>Pento ApS</t>
  </si>
  <si>
    <t>Pento makes payroll painless, empowering HR &amp; Finance teams by streamlining automation, calculation, payments, compliance &amp; reporting.</t>
  </si>
  <si>
    <t>Christian Jantzen, Jens Sørensen, Kim Agger, PreSeed Ventures, Seed Capital</t>
  </si>
  <si>
    <t>Avid Ventures, Des Traynor, Diede van Lamoen, Eric Yuan, Freddy Macnamara, General Catalyst, Hustle Fund, LocalGlobe, Matt Robinson, Moonfire Ventures, Nitesh Banta, Point Nine, Seedcamp, Timothy Thairu, Tom Blomfield</t>
  </si>
  <si>
    <t>Avid Ventures, General Catalyst, LocalGlobe, Seedcamp, Tiger Global Management</t>
  </si>
  <si>
    <t>fabric</t>
  </si>
  <si>
    <t>https://fabric.inc</t>
  </si>
  <si>
    <t>https://www.crunchbase.com/organization/fabric-3ad9</t>
  </si>
  <si>
    <t>Commerce fabric, Inc.</t>
  </si>
  <si>
    <t>fabric offers a headless eCommerce platform that enables companies to grow their online presence via its API-driven modular system.</t>
  </si>
  <si>
    <t>Ascend, Expa, Jeremy Yap, Jonathan Weiner, Redpoint, Sierra Ventures, Todd Rovak</t>
  </si>
  <si>
    <t>Norwest Venture Partners, Redpoint, Sierra Ventures</t>
  </si>
  <si>
    <t>B Capital, Greycroft, Norwest Venture Partners, Redpoint, Sierra Ventures, Stripes</t>
  </si>
  <si>
    <t>Forerunner Ventures, Glynn Capital Management, Norwest Venture Partners, Redpoint, Sierra Ventures, SoftBank Vision Fund, Stripes</t>
  </si>
  <si>
    <t>Betterfly</t>
  </si>
  <si>
    <t>https://betterfly.com</t>
  </si>
  <si>
    <t>https://www.crunchbase.com/organization/go-betterfly</t>
  </si>
  <si>
    <t>Betterfly PBC</t>
  </si>
  <si>
    <t>Betterfly is a purpose-driven collective wellbeing platform that converts healthy activities into charitable donations.</t>
  </si>
  <si>
    <t>Alaya Capital, NXTP Ventures</t>
  </si>
  <si>
    <t>Impacta VC</t>
  </si>
  <si>
    <t>Albatross Capital, Bio Ritmo, Endeavor Catalyst, Grupo Prisma, JP Morgan, Katapult, Mario Solari</t>
  </si>
  <si>
    <t>Bossanova Investimentos, DST Global, Endeavor Catalyst, QED Investors, SOFTBANK Latin America Ventures, Valor Capital Group</t>
  </si>
  <si>
    <t>Alma Mundi Ventures, DST Global, Flucas Ventures, GG Capital, Glade Brook Capital Partners, Greycroft, Lightrock, QED Investors</t>
  </si>
  <si>
    <t>Altruist</t>
  </si>
  <si>
    <t>https://altruist.com</t>
  </si>
  <si>
    <t>https://www.crunchbase.com/organization/altruist-corp</t>
  </si>
  <si>
    <t>Altruist Corp.</t>
  </si>
  <si>
    <t>Altruist is a digital investment platform that offers commission-free trading and financial advice to individuals.</t>
  </si>
  <si>
    <t>Bossanova Investimentos, Endeavor Catalyst, Venrock</t>
  </si>
  <si>
    <t>Insight Partners, Vanguard, Venrock</t>
  </si>
  <si>
    <t>Declaration Partners, Insight Partners, Vanguard, Venrock</t>
  </si>
  <si>
    <t>Adams Street Partners, Declaration Partners, Insight Partners, Marty Bicknell, Rex Salisbury, Ron Carson, William McNabb</t>
  </si>
  <si>
    <t>Torq</t>
  </si>
  <si>
    <t>https://torq.io</t>
  </si>
  <si>
    <t>https://www.crunchbase.com/organization/stackpulse</t>
  </si>
  <si>
    <t>Torq Technologies inc</t>
  </si>
  <si>
    <t>Torq is a no-code automation platform for security and ops teams.</t>
  </si>
  <si>
    <t>Bessemer Venture Partners, Cerca Partners, TechAviv Founder Partners</t>
  </si>
  <si>
    <t>Bessemer Venture Partners, Cerca Partners, GGV Capital</t>
  </si>
  <si>
    <t>Bessemer Venture Partners, GGV Capital, Insight Partners, SentinelOne</t>
  </si>
  <si>
    <t>Osso VR</t>
  </si>
  <si>
    <t>http://ossovr.com</t>
  </si>
  <si>
    <t>https://www.crunchbase.com/organization/osso-vr</t>
  </si>
  <si>
    <t>Osso VR Inc.</t>
  </si>
  <si>
    <t>Osso VR is a training and assessment platform focused on surgical virtual reality.</t>
  </si>
  <si>
    <t>Presence Capital</t>
  </si>
  <si>
    <t>GSR Ventures, Kaiser Permanente Ventures, Leslie Ventures, OCA Ventures, Scrum Ventures, SignalFire</t>
  </si>
  <si>
    <t>Anorak Ventures, Bossanova Investimentos, GSR Ventures, Kaiser Permanente Ventures, Leslie Ventures, OCA Ventures, Scrum Ventures, SignalFire</t>
  </si>
  <si>
    <t>Duro Ventures, GSR Ventures, Kaiser Permanente Ventures, Oak HC/FT, SignalFire, Tiger Global Management</t>
  </si>
  <si>
    <t>Xmov</t>
  </si>
  <si>
    <t>http://xmov.ai/</t>
  </si>
  <si>
    <t>https://www.crunchbase.com/organization/xmov</t>
  </si>
  <si>
    <t>Konjac (Shanghai) Information Technology Co., Ltd.</t>
  </si>
  <si>
    <t>Xmov is an AI company focusing on computer vision and computer graphics.</t>
  </si>
  <si>
    <t>5Y Capital, Oriental Fortune Capital, Sequoia Capital China</t>
  </si>
  <si>
    <t>5Y Capital, Sequoia Capital China, Toutoushidao Capital</t>
  </si>
  <si>
    <t>Fresh Capital, Jinshan Capital, Qingxin capital, Sequoia Capital China, Wuyuan Capital</t>
  </si>
  <si>
    <t>Index Ventures, Jinsha Joint Capital Investment, Northern Light Venture Capital, Qingxin capital, Sequoia Capital China, SoftBank Vision Fund</t>
  </si>
  <si>
    <t>Xentral</t>
  </si>
  <si>
    <t>https://xentral.com/</t>
  </si>
  <si>
    <t>https://www.crunchbase.com/organization/xentral</t>
  </si>
  <si>
    <t>Xentral ERP Software GmbH</t>
  </si>
  <si>
    <t>Xentral develops ERP and CRM software solutions for enterprises.</t>
  </si>
  <si>
    <t>Frank Thelen, Freigeist Capital</t>
  </si>
  <si>
    <t>Freigeist Capital, HubSpot Ventures, Julien Codorniou, Sequoia Capital, Visionaries Club, s16vc</t>
  </si>
  <si>
    <t>Freigeist Capital, Meritech Capital Partners, Sequoia Capital, Tiger Global Management, Visionaries Club, s16vc</t>
  </si>
  <si>
    <t>Apollo.io</t>
  </si>
  <si>
    <t>https://www.apollo.io</t>
  </si>
  <si>
    <t>https://www.crunchbase.com/organization/zenprospect</t>
  </si>
  <si>
    <t>ZenLeads, Inc.</t>
  </si>
  <si>
    <t>Apollo.io is a market sales platform that helps accelerate the growth of an organization.</t>
  </si>
  <si>
    <t>Nexus Venture Partners, Social Capital, Struck Capital, Y Combinator</t>
  </si>
  <si>
    <t>NewView Capital, Nexus Venture Partners, Sand Hill Angels, Tribe Capital</t>
  </si>
  <si>
    <t>Exponent Founders Capital, NewView Capital, Nexus Venture Partners, Sequoia Capital, Tribe Capital</t>
  </si>
  <si>
    <t>Bain Capital Ventures, Nexus Venture Partners, Sequoia Capital, Tribe Capital</t>
  </si>
  <si>
    <t>Dexterity</t>
  </si>
  <si>
    <t>https://www.dexterity.ai</t>
  </si>
  <si>
    <t>https://www.crunchbase.com/organization/dexterity-93d4</t>
  </si>
  <si>
    <t>Dexterity, Inc.</t>
  </si>
  <si>
    <t>Dexterity provides robotic systems solutions for logistics, warehouses, and supply chain.</t>
  </si>
  <si>
    <t>B37 Ventures, Blackhorn Ventures, Kleiner Perkins, Lightspeed Venture Partners, Liquid 2 Ventures, Obvious Ventures, Pacific West Bank, Presidio Ventures, StartX (Stanford-StartX Fund)</t>
  </si>
  <si>
    <t>B37 Ventures, Ballistic Ventures, Kleiner Perkins, Lightspeed Venture Partners, Obvious Ventures, Presidio Ventures</t>
  </si>
  <si>
    <t>Js Designs</t>
  </si>
  <si>
    <t>https://js.design</t>
  </si>
  <si>
    <t>https://www.crunchbase.com/organization/xiaopiu</t>
  </si>
  <si>
    <t>Beijing Xueyun Ruichuang Technology Co., Ltd.</t>
  </si>
  <si>
    <t>Xiaopiu is a free online application prototype tool development company.</t>
  </si>
  <si>
    <t>Futian Huasheng</t>
  </si>
  <si>
    <t>Jingya Capital</t>
  </si>
  <si>
    <t>Blue Run Ventures China, Coatue, Hillhouse Investment, SIG China (SIG Asia Investments), Source Code Capital</t>
  </si>
  <si>
    <t>Shelf</t>
  </si>
  <si>
    <t>http://www.shelf.io</t>
  </si>
  <si>
    <t>https://www.crunchbase.com/organization/shelf-io</t>
  </si>
  <si>
    <t>GemShelf, Inc.</t>
  </si>
  <si>
    <t>Shelf is an answer automation platform helping distributed workers instantly find the answers they need.</t>
  </si>
  <si>
    <t>Connecticut Innovations, New York Angels, SeedInvest</t>
  </si>
  <si>
    <t>Base10 Partners, Connecticut Innovations, Contour Venture Partners, Outsiders Fund</t>
  </si>
  <si>
    <t>Austin McChord, Base10 Partners, Connecticut Innovations, Contour Venture Partners, Craig Tooey, Insight Partners, Junction Venture Partners, Tiger Global Management</t>
  </si>
  <si>
    <t>Supergreat</t>
  </si>
  <si>
    <t>https://supergreat.com</t>
  </si>
  <si>
    <t>https://www.crunchbase.com/organization/supergreat</t>
  </si>
  <si>
    <t>Supergreat (Huddle Labs Inc.)</t>
  </si>
  <si>
    <t>Supergreat is a beauty community of real people reviewing the beauty products that work for them.</t>
  </si>
  <si>
    <t>Everywhere Ventures (The Fund), RRE Ventures, Third Kind Venture Capital, Thrive Capital</t>
  </si>
  <si>
    <t>Arrive, Benchmark, Casey Winters, Hannah Bronfman, Jennifer Fleiss, K5 Global, Mark Vadon, Nikita Bier, Shrug Capital, TQ Ventures, Thrive Capital</t>
  </si>
  <si>
    <t>Benchmark, Greenoaks, Prosper Capital, Shopify, Shrug Capital, TQ Ventures, Third Kind Venture Capital, Thrive Capital</t>
  </si>
  <si>
    <t>Pigment</t>
  </si>
  <si>
    <t>https://gopigment.com</t>
  </si>
  <si>
    <t>https://www.crunchbase.com/organization/pigment-836b</t>
  </si>
  <si>
    <t>Pigment is a business forecasting platform that handles business strategy in real-time.</t>
  </si>
  <si>
    <t>FirstMark, Frst, Julien Codorniou, Visionaries Club</t>
  </si>
  <si>
    <t>Blossom Capital, David Clarke, FirstMark, Frst, Paul Melchiorre</t>
  </si>
  <si>
    <t>Blossom Capital, FirstMark, Greenoaks</t>
  </si>
  <si>
    <t>Felix Capital, FirstMark, ICONIQ Growth, IVP, Meritech Capital Partners</t>
  </si>
  <si>
    <t>Spiff</t>
  </si>
  <si>
    <t>https://spiff.com</t>
  </si>
  <si>
    <t>https://www.crunchbase.com/organization/spiff-8d22</t>
  </si>
  <si>
    <t>Spiff Inc</t>
  </si>
  <si>
    <t>Spiff is a compensation platform for revenue and sales organizations that helps automate complex commission processes and motivate sales.</t>
  </si>
  <si>
    <t>Album VC, Jeremy Andrus, Kickstart, Peterson Ventures, Pipeline Capital</t>
  </si>
  <si>
    <t>Album VC, EPIC Ventures, Kickstart, NextWorld Capital, Norwest Venture Partners, Peterson Ventures</t>
  </si>
  <si>
    <t>Alexi Robichaux, Crew Capital, Daniel Dines, Hanno Renner, Kickstart, Leslie Stretch, Lightspeed Venture Partners, Marc Maloy, Mark Anderson, Norwest Venture Partners, Paul Melchiorre, Peterson Ventures, Salesforce Ventures, Stripes</t>
  </si>
  <si>
    <t>Album VC, Kickstart, Lightspeed Venture Partners, Norwest Venture Partners, Salesforce Ventures</t>
  </si>
  <si>
    <t>CertiK</t>
  </si>
  <si>
    <t>https://www.certik.com/</t>
  </si>
  <si>
    <t>https://www.crunchbase.com/organization/certik</t>
  </si>
  <si>
    <t>CERTIFIED KERNEL TECH LLC.</t>
  </si>
  <si>
    <t>CertiK leverages formal verification technology to mathematically ensure security in systems software.</t>
  </si>
  <si>
    <t>Binance Labs, Continue Capital, DHVC, Lightspeed Venture Partners, Wing Venture Capital</t>
  </si>
  <si>
    <t>Ausvic Capital, Foothill Ventures, IDG Capital, Lenovo, Wing Venture Capital</t>
  </si>
  <si>
    <t>Coatue, Coinbase Ventures, Shunwei Capital</t>
  </si>
  <si>
    <t>Nayya</t>
  </si>
  <si>
    <t>http://www.nayya.com</t>
  </si>
  <si>
    <t>https://www.crunchbase.com/organization/nayya</t>
  </si>
  <si>
    <t>Nayya Health, Inc.</t>
  </si>
  <si>
    <t>Nayya is a benefits experience platform that provides decision support and guidance during enrollment, and new employee onboarding.</t>
  </si>
  <si>
    <t>J. Hunt Holdings, Jeffrey Wald, New York Angels</t>
  </si>
  <si>
    <t>(ERA) Entrepreneurs Roundtable Accelerator, 301 Ventures, 37 Angels, Social Leverage</t>
  </si>
  <si>
    <t>Cameron Ventures, Felicis, Guardian Life, Social Leverage, Unum Group</t>
  </si>
  <si>
    <t>Bow Capital, CNO Financial Group, Felicis, Guardian Strategic Ventures, ICONIQ Growth, SVB Capital, SemperVirens Venture Capital, Social Leverage, Unum Group</t>
  </si>
  <si>
    <t>Felicis, ICONIQ Growth, SemperVirens Venture Capital, Transformation Capital</t>
  </si>
  <si>
    <t>Enable</t>
  </si>
  <si>
    <t>http://enable.com</t>
  </si>
  <si>
    <t>https://www.crunchbase.com/organization/enable-f952</t>
  </si>
  <si>
    <t>Enable Global Inc</t>
  </si>
  <si>
    <t>Enable is a startup developing a cloud-based software tool for business-to-business rebate management.</t>
  </si>
  <si>
    <t>Castor Ventures, Gaingels, Incisive Ventures, Menlo Ventures, Sierra Ventures</t>
  </si>
  <si>
    <t>Alumni Ventures, Menlo Ventures, Norwest Venture Partners, Rising Tide, Sierra Ventures, Telstra Ventures</t>
  </si>
  <si>
    <t>HarbourVest Partners, Insight Partners, Lightspeed Venture Partners, Menlo Ventures, Norwest Venture Partners, PSP Growth, SE Ventures, Telstra Ventures</t>
  </si>
  <si>
    <t>Insight Partners, Lightspeed Venture Partners, Menlo Ventures, Norwest Venture Partners, Sierra Ventures</t>
  </si>
  <si>
    <t>Untapped</t>
  </si>
  <si>
    <t>https://www.untapped.io</t>
  </si>
  <si>
    <t>https://www.crunchbase.com/organization/jumpstart-6</t>
  </si>
  <si>
    <t>Canvas</t>
  </si>
  <si>
    <t>Untapped is a diversity recruiting platform that helps companies hire diverse teams.</t>
  </si>
  <si>
    <t>Glenn Dubin, Joshua Steiner, Michael Lynton</t>
  </si>
  <si>
    <t>Joshua Steiner, Michael Lynton, Sequoia Capital</t>
  </si>
  <si>
    <t>Alumni Ventures, Asymmetric Capital Partners, BAM Elevate, Brooklyn Academy of Music (BAM), Contrary, Fifth Down Capital, HighSage Ventures, Owl Ventures, Sahin Boydas, Sequoia Capital, Zoom Apps Fund</t>
  </si>
  <si>
    <t>Copper</t>
  </si>
  <si>
    <t>https://copper.co</t>
  </si>
  <si>
    <t>https://www.crunchbase.com/organization/copper-05c5</t>
  </si>
  <si>
    <t>Copper Technologies (UK) Ltd</t>
  </si>
  <si>
    <t>Copper is a cryptocurrency custody firm that provides a secure infrastructure for the institutional digital asset investment community.</t>
  </si>
  <si>
    <t>Greyhound Capital, MMC Ventures, Sarus Select Capital</t>
  </si>
  <si>
    <t>LocalGlobe, MMC Ventures, Target Global</t>
  </si>
  <si>
    <t>Dawn Capital, Illuminate Financial, L1 Digital, LocalGlobe, MMC Ventures, Target Global</t>
  </si>
  <si>
    <t>Barclays Ventures, Tiger Global Management</t>
  </si>
  <si>
    <t>Rewind</t>
  </si>
  <si>
    <t>https://rewind.com</t>
  </si>
  <si>
    <t>https://www.crunchbase.com/organization/rewind-3</t>
  </si>
  <si>
    <t>Rewind Software Inc.</t>
  </si>
  <si>
    <t>Rewind develops an automatic data backup platform.</t>
  </si>
  <si>
    <t>Ontario Centres of Excellence</t>
  </si>
  <si>
    <t>Bessemer Venture Partners, Bossanova Investimentos, Capital Angel Network, Darian Shirazi, Inovia Capital, Mistral Venture Partners, Ridge Ventures, ScaleUP Ventures</t>
  </si>
  <si>
    <t>Atlassian Ventures, Bessemer Venture Partners, Darian Shirazi, Inovia Capital, Insight Partners, Ridge Ventures, ScaleUP Ventures, Union Ventures</t>
  </si>
  <si>
    <t>Boost</t>
  </si>
  <si>
    <t>https://www.boostinsurance.com</t>
  </si>
  <si>
    <t>https://www.crunchbase.com/organization/boost-insurance</t>
  </si>
  <si>
    <t>Boost Insurance USA, Inc.</t>
  </si>
  <si>
    <t>Boost’s API-driven infrastructure makes it easy for any company to increase customer value by offering embedded insurance.</t>
  </si>
  <si>
    <t>Greycroft, IA Capital Group, Nephila Capital, Norwest Venture Partners, State National Companies</t>
  </si>
  <si>
    <t>Coatue, Conversion Capital, Glenn Hubbard, Greycroft, IA Capital Group, Norwest Venture Partners, Tusk Venture Partners</t>
  </si>
  <si>
    <t>Coatue, Conversion Capital, Fin Capital, Gaingels, Glenn Hubbard, Global publicly traded reinsurance company, Greycroft, Hack VC, RRE Ventures</t>
  </si>
  <si>
    <t>Unsupervised</t>
  </si>
  <si>
    <t>https://unsupervised.com/</t>
  </si>
  <si>
    <t>https://www.crunchbase.com/organization/customer-science</t>
  </si>
  <si>
    <t>Unsupervised.com Inc.</t>
  </si>
  <si>
    <t>Unsupervised is an automated analytics platform provider that finds hidden insights in complex data.</t>
  </si>
  <si>
    <t>Disney Accelerator, Duro Ventures</t>
  </si>
  <si>
    <t>Cathay Innovation, Coatue, Elad Gil, Eniac Ventures, NextGen Venture Partners, SignalFire</t>
  </si>
  <si>
    <t>Senti Biosciences</t>
  </si>
  <si>
    <t>https://www.sentibio.com/</t>
  </si>
  <si>
    <t>https://www.crunchbase.com/organization/senti-biosciences</t>
  </si>
  <si>
    <t>Senti Biosciences, Inc.</t>
  </si>
  <si>
    <t>Senti Biosciences is a developer of a programmable biology platform for cancer therapies.</t>
  </si>
  <si>
    <t>8VC, Allen &amp; Company, Amgen Ventures, Evolution VC Partners, Goodman Capital, Lifeforce Capital, Lux Capital, Menlo Ventures, Nest.Bio Ventures, New Enterprise Associates, Omega Funds, Pear VC</t>
  </si>
  <si>
    <t>10X Capital, 8VC, Alexandria Venture Investments, Amgen Ventures, Gaingels, Intel Capital, KB Investment, Leaps by Bayer, LifeSci Venture Partners, Lifeforce Capital, Lux Capital, Matrix Partners China, Menlo Ventures, Mirae Asset Capital, Nest.Bio Ventures, New Enterprise Associates, Noveus Capital, Pear VC, Ridgeback Capital, Sand Hill Angels, Smilegate Investment</t>
  </si>
  <si>
    <t>FlexCompute</t>
  </si>
  <si>
    <t>https://www.flexcompute.com/</t>
  </si>
  <si>
    <t>https://www.crunchbase.com/organization/flexcompute</t>
  </si>
  <si>
    <t>FlexCompute Inc</t>
  </si>
  <si>
    <t>FlexCompute is an IT company that specializes in providing solutions related to simulation.</t>
  </si>
  <si>
    <t>3W Investment, Coatue, GGV Capital, River Delta, WI Harper Group</t>
  </si>
  <si>
    <t>Eco</t>
  </si>
  <si>
    <t>https://eco.com/</t>
  </si>
  <si>
    <t>https://www.crunchbase.com/organization/eco-66cd</t>
  </si>
  <si>
    <t>Eco, Inc.</t>
  </si>
  <si>
    <t>Eco provides a digital cryptocurrency platform that can be used as a payment tool for daily-use transactions.</t>
  </si>
  <si>
    <t>Access Ventures, Arjun Sethi, Expa, Pantera Capital, StartX (Stanford-StartX Fund)</t>
  </si>
  <si>
    <t>Activant Capital, Blockchain.com Ventures, Coinbase Ventures, Digital Currency Group, Founders Fund, Minuscule Ventures, Slow Ventures, Tribe Capital, Valor Capital Group, a16z crypto</t>
  </si>
  <si>
    <t>Activant Capital, Blockchange Ventures, Expa, L Catterton, Lightspeed Venture Partners, LionTree, Pantera Capital, Valor Equity Partners, a16z crypto</t>
  </si>
  <si>
    <t>Found</t>
  </si>
  <si>
    <t>https://joinfound.com/</t>
  </si>
  <si>
    <t>https://www.crunchbase.com/organization/found-517b</t>
  </si>
  <si>
    <t>Found is dedicated to improving people’s overall wellbeing by making evidence-based weight loss accessible and affordable.</t>
  </si>
  <si>
    <t>Atomic, Define Ventures</t>
  </si>
  <si>
    <t>Atomic, Define Ventures, Google Ventures</t>
  </si>
  <si>
    <t>Able Partners, Atomic, Define Ventures, Fidji Simo, G9 Ventures, Google Ventures, IVP, Julia Taylor Cheek, TCG, WestCap</t>
  </si>
  <si>
    <t>Unit21</t>
  </si>
  <si>
    <t>https://unit21.ai</t>
  </si>
  <si>
    <t>https://www.crunchbase.com/organization/unit21</t>
  </si>
  <si>
    <t>Unit21 Inc.</t>
  </si>
  <si>
    <t>Unit21 is a no-code platform for risk and compliance operations.</t>
  </si>
  <si>
    <t>Gradient Ventures, Village Global</t>
  </si>
  <si>
    <t>A.Capital Ventures, Chris Britt, Core Innovation Capital, Diane Greene, Driving Forces, Gradient Ventures, Michael Vaughan, Ryan King, SVA, South Park Commons, Sumit Agarwal, William Hockey, Xffirmers</t>
  </si>
  <si>
    <t>A.Capital Ventures, Gradient Ventures, ICONIQ Growth, South Park Commons, Tiger Global Management, Trajectory Ventures</t>
  </si>
  <si>
    <t>Angel Collective Opportunity Fund</t>
  </si>
  <si>
    <t>Stori</t>
  </si>
  <si>
    <t>https://www.storicard.com</t>
  </si>
  <si>
    <t>https://www.crunchbase.com/organization/powerup-technology</t>
  </si>
  <si>
    <t>Stori is a fintech company providing digital financial services to underserved customers.</t>
  </si>
  <si>
    <t>Cynthia Chen</t>
  </si>
  <si>
    <t>BAI capital, Lightspeed Venture Partners, Source Code Capital, Vision Plus Capital</t>
  </si>
  <si>
    <t>BAI capital, GGV Capital, GIC, General Catalyst, Goodwater Capital, Lightspeed Venture Partners, Source Code Capital, Tresalia Capital, Vision Plus Capital</t>
  </si>
  <si>
    <t>DriveNets</t>
  </si>
  <si>
    <t>https://www.drivenets.com/</t>
  </si>
  <si>
    <t>https://www.crunchbase.com/organization/drivenets</t>
  </si>
  <si>
    <t>DriveNets Ltd.</t>
  </si>
  <si>
    <t>DriveNets is a networking company that provides software-based routing solutions.</t>
  </si>
  <si>
    <t>Bessemer Venture Partners, Pitango VC, Samsung Ventures</t>
  </si>
  <si>
    <t>Atreides Management, Bessemer Venture Partners, D1 Capital Partners, Pitango VC</t>
  </si>
  <si>
    <t>Atreides Management, Bessemer Venture Partners, D1 Capital Partners, D2 Investments, Harel Insurance and Financial, Pitango VC</t>
  </si>
  <si>
    <t>Rapid Robotics</t>
  </si>
  <si>
    <t>https://www.rapidrobotics.com/</t>
  </si>
  <si>
    <t>https://www.crunchbase.com/organization/rapid-robotics</t>
  </si>
  <si>
    <t>Rapid Robotics, Inc</t>
  </si>
  <si>
    <t>Rapid Robotics provides risk-free robotic palletizing solutions for manufacturing and logistics.</t>
  </si>
  <si>
    <t>468 Capital, Bee Partners, Greycroft, New Enterprise Associates</t>
  </si>
  <si>
    <t>468 Capital, Bee Partners, Greycroft, Kleiner Perkins, New Enterprise Associates, Tiger Global Management</t>
  </si>
  <si>
    <t>Edge Impulse</t>
  </si>
  <si>
    <t>https://www.edgeimpulse.com</t>
  </si>
  <si>
    <t>https://www.crunchbase.com/organization/edge-impulse</t>
  </si>
  <si>
    <t>EdgeImpulse Inc.</t>
  </si>
  <si>
    <t>Edge Impulse is the platform for developing intelligent devices using embedded machine learning (TinyML).</t>
  </si>
  <si>
    <t>Acrew Capital, Fika Ventures, Liquid 2 Ventures, Momenta</t>
  </si>
  <si>
    <t>Acrew Capital, Canaan Partners, Fika Ventures, Knollwood Investment Advisory, Momenta</t>
  </si>
  <si>
    <t>Acrew Capital, Canaan Partners, Coatue, Fika Ventures, Knollwood Investment Advisory, Momenta</t>
  </si>
  <si>
    <t>Vic.ai</t>
  </si>
  <si>
    <t>https://www.vic.ai</t>
  </si>
  <si>
    <t>https://www.crunchbase.com/organization/vic-ai</t>
  </si>
  <si>
    <t>XFO Financials Inc.</t>
  </si>
  <si>
    <t>Vic.ai is an AI platform for accounting firms and enterprise finance departments.</t>
  </si>
  <si>
    <t>Axan Ventures, Connectivity Ventures Fund, Cowboy Ventures, Farvatn Venture</t>
  </si>
  <si>
    <t>Costanoa Ventures, Cowboy Ventures, GGV Capital</t>
  </si>
  <si>
    <t>Costanoa Ventures, Cowboy Ventures, GGV Capital, ICONIQ Growth</t>
  </si>
  <si>
    <t>Robust Intelligence</t>
  </si>
  <si>
    <t>https://robustintelligence.com</t>
  </si>
  <si>
    <t>https://www.crunchbase.com/organization/robust-intelligence</t>
  </si>
  <si>
    <t>Robust Intelligence eliminates AI Failures by detecting model vulnerabilities and automatically preventing bad outcomes.</t>
  </si>
  <si>
    <t>Engineering Capital, Sequoia Capital</t>
  </si>
  <si>
    <t>Alex Balkanski, Engineering Capital, Harpoon, Ram Shriram, Sequoia Capital</t>
  </si>
  <si>
    <t>Engineering Capital, Harpoon, Sequoia Capital, Tiger Global Management</t>
  </si>
  <si>
    <t>Covetool</t>
  </si>
  <si>
    <t>https://www.cove.tools/</t>
  </si>
  <si>
    <t>https://www.crunchbase.com/organization/cove-tool</t>
  </si>
  <si>
    <t>covetool inc.</t>
  </si>
  <si>
    <t>Covetool is a B2B SaaS company that helps make buildings energy efficient while saving on construction cost.</t>
  </si>
  <si>
    <t>TechSquare Labs</t>
  </si>
  <si>
    <t>Knoll Ventures, TechSquare Labs, Third Sphere</t>
  </si>
  <si>
    <t>Mucker Capital</t>
  </si>
  <si>
    <t>Coatue, FootPrint Coalition, Knoll Ventures, Mucker Capital, Third Sphere</t>
  </si>
  <si>
    <t>Strive Health</t>
  </si>
  <si>
    <t>https://strivehealth.com</t>
  </si>
  <si>
    <t>https://www.crunchbase.com/organization/strive-health</t>
  </si>
  <si>
    <t>Strive Health is a value-based kidney care provider with an integrated system supporting the journey of individuals with kidney disease.</t>
  </si>
  <si>
    <t>Ascension Ventures, Echo Health Ventures, New Enterprise Associates, Oxeon Partners, Town Hall Ventures</t>
  </si>
  <si>
    <t>Ascension Ventures, CapitalG, Echo Health Ventures, New Enterprise Associates, Redpoint, Town Hall Ventures</t>
  </si>
  <si>
    <t>Ascension Ventures, CVS Health Ventures, CapitalG, Echo Health Ventures, New Enterprise Associates, Redpoint, Town Hall Ventures</t>
  </si>
  <si>
    <t>GV20 Therapeutics</t>
  </si>
  <si>
    <t>http://bioxbh.com/</t>
  </si>
  <si>
    <t>https://www.crunchbase.com/organization/gv20-oncotherapy</t>
  </si>
  <si>
    <t>Xunbaihui Biotechnology Co., Ltd.</t>
  </si>
  <si>
    <t>GV20 Therapeutics is a healthcare company committed to developing better cancer drugs at a faster and lower cost.</t>
  </si>
  <si>
    <t>3W Fund Management, Coatue, IDG Capital, Linear Capital Partners, Watson Capital Partners</t>
  </si>
  <si>
    <t>mmhmm</t>
  </si>
  <si>
    <t>http://mmhmm.app</t>
  </si>
  <si>
    <t>https://www.crunchbase.com/organization/mmhmm</t>
  </si>
  <si>
    <t>mmhmm is a virtual camera application used to create virtual rooms, backdrops, and presentations during video conferencing calls.</t>
  </si>
  <si>
    <t>Biz Stone, Deborah Quazzo, Digital Garage (TSE: 4819), Future Positive, Goldman Sachs, Hiroshi Mikitani, Human Capital, Jana Messerschmidt, Julia Hartz, Kevin Hartz, Kevin Systrom, Mark Ayzenshtat, Mike Krieger, Mistletoe, Mubadala Capital Ventures, Naomi Pilosof Ionita, Precursor Ventures, Sequoia Capital, Tony Fadell, Worklife</t>
  </si>
  <si>
    <t>Aglaé Ventures, All Turtles, Augie K Fabela II, Digital Garage (TSE: 4819), Eric Perez-Grovas, Future Positive, GSV Ventures, Goldman Sachs, Heather Podesta, Human Capital, Jana Messerschmidt, Julia Hartz, Kevin Hartz, Kevin Systrom, Knife Capital, Linda Findley, Mark Ayzenshtat, Mickey Mikitani, Mike Krieger, Mistletoe, Mubadala Capital Ventures, Precursor Ventures, Satoshi Nakajima, Scrum Ventures, Sequoia Capital, Tammy Sun, Tony Fadell, WiL (World Innovation Lab), Worklife</t>
  </si>
  <si>
    <t>Human Capital, Mubadala Capital Ventures, Sequoia Capital, SoftBank Vision Fund, WiL (World Innovation Lab)</t>
  </si>
  <si>
    <t>Zapp</t>
  </si>
  <si>
    <t>https://tryzapp.com</t>
  </si>
  <si>
    <t>https://www.crunchbase.com/organization/zapp-c764</t>
  </si>
  <si>
    <t>Quickcommerce Ltd.</t>
  </si>
  <si>
    <t>Zapp is a grocery-delivery startup that provides on-demand delivery services 24/7.</t>
  </si>
  <si>
    <t>468 Capital, Atomico, Burda Principal Investments, Christopher North, Dimiter Tschawow, Lightspeed Venture Partners, MPGI, Stefan Smalla, Tapestry VC, Vorwerk Ventures</t>
  </si>
  <si>
    <t>468 Capital, Atomico, BAM Elevate, BroadLight Capital, Burda Principal Investments, Lewis Hamilton, Lightspeed Venture Partners, Vorwerk Ventures</t>
  </si>
  <si>
    <t>Settle</t>
  </si>
  <si>
    <t>https://www.settle.co</t>
  </si>
  <si>
    <t>https://www.crunchbase.com/organization/settle-ca56</t>
  </si>
  <si>
    <t>Settle Inc.</t>
  </si>
  <si>
    <t>Settle is a cash-flow management platform that helps e-commerce and consumer brands manage their financial transactions.</t>
  </si>
  <si>
    <t>Better Tomorrow Ventures, Village Global</t>
  </si>
  <si>
    <t>9Yards Capital, Activant Capital, Caffeinated Capital, Kleiner Perkins, Ribbit Capital, Stripes</t>
  </si>
  <si>
    <t>Acceldata</t>
  </si>
  <si>
    <t>http://acceldata.io</t>
  </si>
  <si>
    <t>https://www.crunchbase.com/organization/acceldata</t>
  </si>
  <si>
    <t>Acceldata Inc</t>
  </si>
  <si>
    <t>Acceldata ensures data pipeline and analytics quality with observability solutions, enhancing accuracy and reliability for businesses.</t>
  </si>
  <si>
    <t>Emergent Ventures, Lightspeed India Partners</t>
  </si>
  <si>
    <t>Emergent Ventures, Lightspeed India Partners, Sorenson Ventures</t>
  </si>
  <si>
    <t>Emergent Ventures, Insight Partners, Lightspeed India Partners, March Capital, Sorenson Ventures</t>
  </si>
  <si>
    <t>Industry Ventures, Insight Partners, March Capital, Sanabil</t>
  </si>
  <si>
    <t>Buf</t>
  </si>
  <si>
    <t>https://buf.build/</t>
  </si>
  <si>
    <t>https://www.crunchbase.com/organization/buf-technologies</t>
  </si>
  <si>
    <t>Buf Technologies, Inc.</t>
  </si>
  <si>
    <t>Buf is building tools to help companies completely change the way they work with APIs throughout their lifecycle.</t>
  </si>
  <si>
    <t>Abstraction Capital, Amplify Partners, Garage Capital, Haystack</t>
  </si>
  <si>
    <t>Abstraction Capital, Amplify Partners, Garage Capital, Haystack, Lightspeed Venture Partners</t>
  </si>
  <si>
    <t>Addition, Garage Capital, Haystack, Lightspeed, Lux Capital</t>
  </si>
  <si>
    <t>Addition, Greenoaks, Haystack, Lightspeed, Lux Capital, Tiger Global Management</t>
  </si>
  <si>
    <t>Prefect</t>
  </si>
  <si>
    <t>https://www.prefect.io</t>
  </si>
  <si>
    <t>https://www.crunchbase.com/organization/prefect-technologies-inc</t>
  </si>
  <si>
    <t>Prefect Technologies, Inc.</t>
  </si>
  <si>
    <t>Prefect is a workflow management system that helps to eliminate data flow problems for companies’ data teams.</t>
  </si>
  <si>
    <t>Anthony Goldbloom, Atreides Management, Daniel Gross, Nat Friedman, Operator Partners, Positive Sum, Rachel Zoe Ventures, Sam Teller</t>
  </si>
  <si>
    <t>Bessemer Venture Partners, Positive Sum, Quiet Capital, Rachel Zoe Ventures, Tiger Global Management</t>
  </si>
  <si>
    <t>Echo AI</t>
  </si>
  <si>
    <t>https://www.echoai.com/</t>
  </si>
  <si>
    <t>https://www.crunchbase.com/organization/pathlight</t>
  </si>
  <si>
    <t>The first generative AI-native Conversation Intelligence platform that turns customers feedback into insights.</t>
  </si>
  <si>
    <t>Adam Goldstein, Dan Levitan, Darrell Cavens, David Wu, Dylan Smith, Emil Michael, Ilya Fushman, Jack Chou, Jeff Bonforte, Jeremy Stoppelman, Mark Leslie, Matt Humphrey, Tony Bates</t>
  </si>
  <si>
    <t>Bossanova Investimentos, Quiet Capital</t>
  </si>
  <si>
    <t>David Glazer, Insight Partners, Jeremy Stoppelman, Karman Ventures (fka Moving Capital), Kleiner Perkins, Michael Ovitz, Quiet Capital, Uncorrelated Ventures</t>
  </si>
  <si>
    <t>Heyday</t>
  </si>
  <si>
    <t>https://www.heyday.co</t>
  </si>
  <si>
    <t>https://www.crunchbase.com/organization/heyday-1635</t>
  </si>
  <si>
    <t>Heyday offers a digital marketplace space built for sellers to accelerate consumer product brands.</t>
  </si>
  <si>
    <t>Amazon, Arbor Ventures, General Catalyst, Igal Weinstein, Khosla Ventures, Mark Lavelle, PayPal, eBay</t>
  </si>
  <si>
    <t>Arbor Ventures, General Catalyst, Khosla Ventures</t>
  </si>
  <si>
    <t>General Catalyst, Khosla Ventures, PremjiInvest, The Raine Group, Victory Park Capital</t>
  </si>
  <si>
    <t>Contentstack</t>
  </si>
  <si>
    <t>http://www.contentstack.com</t>
  </si>
  <si>
    <t>https://www.crunchbase.com/organization/contentstack</t>
  </si>
  <si>
    <t>Contentstack, Inc.</t>
  </si>
  <si>
    <t>Contentstack is the leading composable digital experience platform (DXP) provider used by enterprises to deliver digital experiences.</t>
  </si>
  <si>
    <t>Illuminate Ventures</t>
  </si>
  <si>
    <t>GingerBread Capital, Illuminate Ventures, Insight Partners</t>
  </si>
  <si>
    <t>Georgian, GingerBread Capital, Illuminate Ventures, Insight Partners</t>
  </si>
  <si>
    <t>Georgian, Illuminate Ventures, Insight Partners</t>
  </si>
  <si>
    <t>Hunters</t>
  </si>
  <si>
    <t>https://www.hunters.ai</t>
  </si>
  <si>
    <t>https://www.crunchbase.com/organization/hunters-ai</t>
  </si>
  <si>
    <t>Cyber Hunters Ltd.</t>
  </si>
  <si>
    <t>Hunters is an information technology company that provides cybersecurity and software services.</t>
  </si>
  <si>
    <t>Blumberg Capital, YL Ventures</t>
  </si>
  <si>
    <t>Blumberg Capital, M12 - Microsoft's Venture Fund, Okta Ventures, U.S. Venture Partners, YL Ventures</t>
  </si>
  <si>
    <t>Bessemer Venture Partners, Blumberg Capital, M12 - Microsoft's Venture Fund, U.S. Venture Partners, YL Ventures</t>
  </si>
  <si>
    <t>Bessemer Venture Partners, Blumberg Capital, Cisco Investments, DTCP, Databricks Ventures, M12 - Microsoft's Venture Fund, Snowflake Ventures, Stripes, U.S. Venture Partners, YL Ventures</t>
  </si>
  <si>
    <t>Pacaso</t>
  </si>
  <si>
    <t>http://www.pacaso.com</t>
  </si>
  <si>
    <t>https://www.crunchbase.com/organization/pacaso</t>
  </si>
  <si>
    <t>Pacaso Inc.</t>
  </si>
  <si>
    <t>Pacaso is a proptech company that modernizes the generations-old practice of co-owning a second home.</t>
  </si>
  <si>
    <t>Leah Solivan</t>
  </si>
  <si>
    <t>Crosscut Ventures, Global Founders Capital, Jeffrey Wilke, Maveron, Sahar Khalili, Tom Ferry</t>
  </si>
  <si>
    <t>Acrew Capital, Beyond Capital, Builders and Backers Capital, First American, Global Founders Capital, Greycroft, Jeffrey Wilke, Kathleen Hale, Moonshots Capital, Shea Ventures</t>
  </si>
  <si>
    <t>75 &amp; Sunny, Alumni Ventures, Crosscut Ventures, Fifth Wall, Flucas Ventures, Gaingels, Global Founders Capital, Greycroft, Inertia Ventures, Jason Johnson, Russell Cook, Ryan Croft, Scale-Up, SoftBank Vision Fund</t>
  </si>
  <si>
    <t>AtoB</t>
  </si>
  <si>
    <t>https://www.atob.com</t>
  </si>
  <si>
    <t>https://www.crunchbase.com/organization/atob</t>
  </si>
  <si>
    <t>AtoB is a technology company building payments infrastructure for the transportation industry.</t>
  </si>
  <si>
    <t>Bloomberg Beta, Cyan Banister, Immad Akhund, Jetstream, Long Journey Ventures, Manik Gupta, Naval Ravikant, Qasar Younis, Scott Banister, Y Combinator</t>
  </si>
  <si>
    <t>Bloomberg Beta, Brian Armstrong, Contrary, Dillon Hattab, Dylan Field, Elad Gil, Emil Michael, Eric Schmidt, General Catalyst, Gokul Rajaram, Jetstream, Marc Benioff, Max Mullen, Naval Ravikant, Tony Xu, Y Combinator</t>
  </si>
  <si>
    <t>Altman Capital, Contrary, Dillon Hattab, Elad Gil, General Catalyst, Gramercy Ventures, Xffirmers</t>
  </si>
  <si>
    <t>Avo</t>
  </si>
  <si>
    <t>https://www.avonow.com</t>
  </si>
  <si>
    <t>https://www.crunchbase.com/organization/jul</t>
  </si>
  <si>
    <t>Avo offers an internal online stores for corporations to centralize demand.</t>
  </si>
  <si>
    <t>F2 Capital</t>
  </si>
  <si>
    <t>F2 Capital, Harlo Equity Partners</t>
  </si>
  <si>
    <t>IBI Tech Fund, Insight Partners, Izaki Ventures, JLL Spark, Kleiner Perkins, Phoenix Group</t>
  </si>
  <si>
    <t>Chronosphere</t>
  </si>
  <si>
    <t>http://www.chronosphere.io</t>
  </si>
  <si>
    <t>https://www.crunchbase.com/organization/chronosphere</t>
  </si>
  <si>
    <t>Chronosphere, Inc.</t>
  </si>
  <si>
    <t>Chronosphere is the only cloud native observability platform that helps teams quickly resolve incidents while controlling costs.</t>
  </si>
  <si>
    <t>Greylock, Lee Fixel, Lux Capital, Thursday Ventures</t>
  </si>
  <si>
    <t>General Atlantic, Greylock, Lee Fixel, Lux Capital</t>
  </si>
  <si>
    <t>Addition, Founders Fund, General Atlantic, Glynn Capital Management, Greylock, Lux Capital, Spark Capital</t>
  </si>
  <si>
    <t>Buildots</t>
  </si>
  <si>
    <t>http://buildots.com</t>
  </si>
  <si>
    <t>https://www.crunchbase.com/organization/buildots</t>
  </si>
  <si>
    <t>Buildots Ltd.</t>
  </si>
  <si>
    <t>Buildots specializes in transforming construction sites into a data-driven digital environment.</t>
  </si>
  <si>
    <t>Avigdor Willenz, Benny Schnaider, Future Energy Ventures, Gil Geva, TLV Partners, Tidhar, Ziv Aviram</t>
  </si>
  <si>
    <t>Future Energy Ventures, Lightspeed Venture Partners, Maor Investments, TLV Partners, Tidhar</t>
  </si>
  <si>
    <t>Future Energy Ventures, Lightspeed Venture Partners, Maor Investments, O.G. Venture Partners, TLV Partners, Viola Growth</t>
  </si>
  <si>
    <t>Sedna</t>
  </si>
  <si>
    <t>https://www.sedna.com</t>
  </si>
  <si>
    <t>https://www.crunchbase.com/organization/sedna-systems-pte-ltd</t>
  </si>
  <si>
    <t>SEDNA Communications Ltd</t>
  </si>
  <si>
    <t>Sedna is a data-driven communication platform that pushes profitability.</t>
  </si>
  <si>
    <t>Chalfen Ventures, Insight Partners, SAP.iO, Stride.VC</t>
  </si>
  <si>
    <t>G. K. Goh, Insight Partners</t>
  </si>
  <si>
    <t>Contractbook</t>
  </si>
  <si>
    <t>http://contractbook.com</t>
  </si>
  <si>
    <t>https://www.crunchbase.com/organization/contractbook</t>
  </si>
  <si>
    <t>Contractbook, Inc.</t>
  </si>
  <si>
    <t>Contractbook’s contract management software empowers modern businesses to turn manual processes into fully automated workflows.</t>
  </si>
  <si>
    <t>Gradient Ventures, TS Ventures, byFounders</t>
  </si>
  <si>
    <t>Bessemer Venture Partners, Gradient Ventures</t>
  </si>
  <si>
    <t>Bessemer Venture Partners, Gradient Ventures, Tiger Global Management, byFounders</t>
  </si>
  <si>
    <t>Hubilo</t>
  </si>
  <si>
    <t>http://www.hubilo.com</t>
  </si>
  <si>
    <t>https://www.crunchbase.com/organization/hubilo-softech-private-limited</t>
  </si>
  <si>
    <t>Hubilo Technologies Inc.</t>
  </si>
  <si>
    <t>Hubilo is an all-in-one virtual and hybrid event platform offering an engaging and interactive event experience.</t>
  </si>
  <si>
    <t>Abinash Tripathy, Girish Mathrubootham, Jonathan Boutelle, Lightspeed Venture Partners, Lokesh Srivastava</t>
  </si>
  <si>
    <t>Balderton Capital, Bossanova Investimentos, Chris Schagen, John W. Thompson, Lightspeed Venture Partners</t>
  </si>
  <si>
    <t>Alkeon Capital, Balderton Capital, Haystack, Lightspeed Venture Partners</t>
  </si>
  <si>
    <t>CloudTrucks</t>
  </si>
  <si>
    <t>https://cloudtrucks.com/</t>
  </si>
  <si>
    <t>https://www.crunchbase.com/organization/cloudtrucks</t>
  </si>
  <si>
    <t>Cloud Technologies, Inc.</t>
  </si>
  <si>
    <t>CloudTrucks offers a virtual trucking carrier application designed to reduce operating costs for truck drivers.</t>
  </si>
  <si>
    <t>Abstract Ventures, Craft Ventures, Half Court Ventures, Khosla Ventures, Kindred Ventures</t>
  </si>
  <si>
    <t>Abstract Ventures, Better Tomorrow Ventures, Caffeinated Capital, Craft Ventures, Khosla Ventures, Kindred Ventures, SciFi VC</t>
  </si>
  <si>
    <t>Abstract Ventures, BTV Invest, Caffeinated Capital, Craft Ventures, Eric Wu, Flexport, Khosla Ventures, Kindred Ventures, Menlo Ventures, Michael Ovitz, Tiger Global Management</t>
  </si>
  <si>
    <t>FPL Technologies</t>
  </si>
  <si>
    <t>https://www.onescore.app</t>
  </si>
  <si>
    <t>https://www.crunchbase.com/organization/first-principles-labs-technologies</t>
  </si>
  <si>
    <t>FPL Technologies Pvt. Ltd.</t>
  </si>
  <si>
    <t>FPL is on a mission to re-imagine credit and payments from first principles and is building a mobile-first credit card.</t>
  </si>
  <si>
    <t>Matrix, Peak XV Partners</t>
  </si>
  <si>
    <t>Hummingbird Ventures, Matrix Partners India, Peak XV Partners</t>
  </si>
  <si>
    <t>Disha Shah, Hari Velayudan, Hummingbird Ventures, Matrix, Sequoia Capital</t>
  </si>
  <si>
    <t>GIC, Hummingbird Ventures, Janchor Partners, Matrix, Peak XV Partners, QED Investors</t>
  </si>
  <si>
    <t>GIC, Hummingbird Ventures, MacRitchie Investments, Matrix Partners India, Ocean View Investment, Peak XV Partners, QED, Sarv Investments</t>
  </si>
  <si>
    <t>Capital Rx</t>
  </si>
  <si>
    <t>https://cap-rx.com</t>
  </si>
  <si>
    <t>https://www.crunchbase.com/organization/capital-rx</t>
  </si>
  <si>
    <t>Capital Rx, Inc.</t>
  </si>
  <si>
    <t>Capital Rx is a healthtech platform that provides pharmacy benefit management solutions.</t>
  </si>
  <si>
    <t>CIG Spectrum Capital</t>
  </si>
  <si>
    <t>CIG Spectrum Capital, Edison Partners, Emerald Development Managers</t>
  </si>
  <si>
    <t>B Capital, CIG Spectrum Capital, Castor Ventures, Edison Partners, General Catalyst, Transformation Capital</t>
  </si>
  <si>
    <t>B Capital, CIG Spectrum Capital, Edison Partners, General Catalyst, Transformation Capital</t>
  </si>
  <si>
    <t>Atlantic Health System, Banner Health, Hawaii Pacific Health, Inova Health System, Lehigh Valley Health Network, Memorial Hermann Foundation, Nebraska Medicine, Novant Health, Ochsner Health System, Transformation Capital, WellSpan Health</t>
  </si>
  <si>
    <t>Mythical Games</t>
  </si>
  <si>
    <t>https://mythicalgames.com</t>
  </si>
  <si>
    <t>https://www.crunchbase.com/organization/mythical-games</t>
  </si>
  <si>
    <t>Mythical, Inc.</t>
  </si>
  <si>
    <t>Mythical Games is a video game engine for player-owned economies.</t>
  </si>
  <si>
    <t>Struck Crypto</t>
  </si>
  <si>
    <t>Evolution VC Partners, Fenbushi Capital, Galaxy Interactive, Hard Yaka, Javelin Venture Partners, Norís Capital, Okcoin</t>
  </si>
  <si>
    <t>01 Advisors, Alumni Ventures, Galaxy Interactive, Javelin Venture Partners, Sand Hill Angels, Struck Capital, Struck Crypto, Vayner/RSE, WestCap</t>
  </si>
  <si>
    <t>01 Advisors, 32 Equity, Alumni Ventures, Andreessen Horowitz, Binance Labs, Cosmic Venture Partners, Curtis Polk, D1 Capital Partners, Ethos Family Office, FTX, Galaxy Interactive, Javelin Venture Partners, Jonathan Kraft, MANTIS Venture Capital, Michael Gordon, Michael Jordan, One Team Partners, RedBird Capital Partners, Ryan Tedder, Sand Hill Angels, Signum Growth Capital, Snow K., Struck Crypto, The Kraft Group, The Raine Group, WestCap</t>
  </si>
  <si>
    <t>Sirona Medical</t>
  </si>
  <si>
    <t>https://www.sironamedical.com/</t>
  </si>
  <si>
    <t>https://www.crunchbase.com/organization/sirona-medical</t>
  </si>
  <si>
    <t>Sirona Medical, Inc.</t>
  </si>
  <si>
    <t>Sirona Medical has created a novel cloud-based radiology operating system that unifies existing applications and simplifies workflow.</t>
  </si>
  <si>
    <t>8VC, Avidity Partners, Global Founders Capital, GreatPoint Ventures, Rose Park Advisors, Xfund</t>
  </si>
  <si>
    <t>MaintainX</t>
  </si>
  <si>
    <t>https://www.getmaintainx.com</t>
  </si>
  <si>
    <t>https://www.crunchbase.com/organization/maintainx</t>
  </si>
  <si>
    <t>MaintainX, Inc.</t>
  </si>
  <si>
    <t>MaintainX is a provider of a work order and procedure digitization platform for industrial and frontline teams.</t>
  </si>
  <si>
    <t>Amity Ventures, August Capital, Jake Zeller, Jonathan Swanson, Milun Tesovic, Peter Yared, Richard Jhang, Ridge Ventures, StratMinds, T Fund, TCL Capital</t>
  </si>
  <si>
    <t>Amity Ventures, August Capital, Bessemer Venture Partners, Brandon Deer, Crew Capital, Daniel Dines, George Burke, Oana Olteanu, Oldslip, Ridge Ventures, Vulcan Capital</t>
  </si>
  <si>
    <t>Allison Pickens, Amity Ventures, August Capital, Bain Capital Ventures, Bessemer Venture Partners, Chris Comparato, Jeff Immelt, Jeff Lawson, Ridge Ventures, Rob Bernshteyn</t>
  </si>
  <si>
    <t>Prime Medicine</t>
  </si>
  <si>
    <t>https://www.primemedicine.com</t>
  </si>
  <si>
    <t>https://www.crunchbase.com/organization/prime-medicine</t>
  </si>
  <si>
    <t>Prime Medicine, Inc.</t>
  </si>
  <si>
    <t>Prime Medicine operates as a biotechnology company that delivers the promise of gene editing using Prime Editing.</t>
  </si>
  <si>
    <t>ARCH Venture Partners, Arrive, F-Prime Capital, Google Ventures, Newpath Management</t>
  </si>
  <si>
    <t>ARCH Venture Partners, Arrive, Casdin Capital, Cormorant Asset Management, F-Prime Capital, Google Ventures, Moore Strategic Ventures, Newpath Management, PSP Investments, Redmile Group, Samsara BioCapital, T. Rowe Price</t>
  </si>
  <si>
    <t>Astro</t>
  </si>
  <si>
    <t>https://www.astronauts.id/</t>
  </si>
  <si>
    <t>https://www.crunchbase.com/organization/astro-indonesia</t>
  </si>
  <si>
    <t>PT Astro Technologies Indonesia</t>
  </si>
  <si>
    <t>ASTRO Indonesia is a quick commerce start-up platform that provides groceries and essentials in 15 mins.</t>
  </si>
  <si>
    <t>AC Ventures, Global Founders Capital, Goodwater Capital, Lightspeed Venture Partners</t>
  </si>
  <si>
    <t>AC Ventures, Accel, Global Founders Capital, Goodwater Capital, Lightspeed Venture Partners, Peak XV Partners</t>
  </si>
  <si>
    <t>Canaan Valley Capital</t>
  </si>
  <si>
    <t>FairMoney</t>
  </si>
  <si>
    <t>https://www.fairmoney.io/</t>
  </si>
  <si>
    <t>https://www.crunchbase.com/organization/predictus</t>
  </si>
  <si>
    <t>Predictus SAS</t>
  </si>
  <si>
    <t>FairMoney is the fastest growing mobile bank for emerging markets</t>
  </si>
  <si>
    <t>Le Studio VC, Newfund, Speedinvest</t>
  </si>
  <si>
    <t>DST Global, Flourish Ventures, Le Studio VC, Newfund, Speedinvest</t>
  </si>
  <si>
    <t>DST Global, Flourish Ventures, Newfund, Speedinvest, Tiger Global Management</t>
  </si>
  <si>
    <t>Rebellion Defense</t>
  </si>
  <si>
    <t>https://rebelliondefense.com/</t>
  </si>
  <si>
    <t>https://www.crunchbase.com/organization/rebellion-defense</t>
  </si>
  <si>
    <t>Rebellion Defense, Inc.</t>
  </si>
  <si>
    <t>Rebellion Defense's mission is to help the US and its partners outpace tomorrow's adversary.</t>
  </si>
  <si>
    <t>Ling Wong, Venrock</t>
  </si>
  <si>
    <t>Declaration Partners, Innovation Endeavors, Insight Partners, Lupa Systems, Shield Capital, Venrock</t>
  </si>
  <si>
    <t>Hearth</t>
  </si>
  <si>
    <t>https://www.gethearth.com/</t>
  </si>
  <si>
    <t>https://www.crunchbase.com/organization/gethearth</t>
  </si>
  <si>
    <t>Financial Technology for built for the Home Improvement industry</t>
  </si>
  <si>
    <t>8VC, AAF Management Ltd., Founders Fund, Goldcrest Capital, Konstantin von Unger</t>
  </si>
  <si>
    <t>8VC, Colchis Capital Management, Human Capital, Night Owl Ventures, Plug and Play</t>
  </si>
  <si>
    <t>8VC, Barry Sternlicht, Ethos VC, Human Capital, Jay Levine, SuRo Capital, The Chainsmokers</t>
  </si>
  <si>
    <t>Cellares</t>
  </si>
  <si>
    <t>https://www.cellares.com</t>
  </si>
  <si>
    <t>https://www.crunchbase.com/organization/cellares</t>
  </si>
  <si>
    <t>Cellares Corp.</t>
  </si>
  <si>
    <t>Cellares is a life sciences technology company that develops the Cell Shuttle to automate cell therapy manufacturing.</t>
  </si>
  <si>
    <t>8VC, Eclipse Ventures, EcoR1 Capital</t>
  </si>
  <si>
    <t>8VC, Decheng Capital, Eclipse Ventures, Skyviews Life Science</t>
  </si>
  <si>
    <t>8VC, Bristol-Myers Squibb, DFJ Growth, Decheng Capital, Eclipse Ventures, Koch Disruptive Technologies, Willett Advisors LLC</t>
  </si>
  <si>
    <t>ICON</t>
  </si>
  <si>
    <t>https://www.iconbuild.com</t>
  </si>
  <si>
    <t>https://www.crunchbase.com/organization/icon3d</t>
  </si>
  <si>
    <t>ICON Technology, Inc.</t>
  </si>
  <si>
    <t>ICON is a construction technology company that uses 3D robotics, software, and advanced materials.</t>
  </si>
  <si>
    <t>1Flourish Capital, CAZ Investments, Capital Factory, Cielo Property Group, Constance Freedman, D.R. Horton, Emaar, Engage, MicroVentures, Moderne Ventures, Oakhouse Partners, Saturn Five, Shadow Ventures, Tech Square Ventures, Trust Ventures, Verbena Road Holdings, Vulcan Capital</t>
  </si>
  <si>
    <t>Bjarke Ingels Group, CAZ Investments, Citi Impact Fund, Crosstimbers Capital Group, Ironspring Ventures, Kauffman Fellows Fund, Moderne Ventures, Next Coast Ventures, Oakhouse Partners, Trust Ventures, Vulcan Capital, Wavemaker Partners</t>
  </si>
  <si>
    <t>8VC, Bjarke Ingels Group, Bond, Citi Impact Fund, Ensemble VC, Fifth Wall, LenX, Moderne Ventures, Norwest Venture Partners, Oakhouse Partners, Red Hook Capital, Sand Hill Angels</t>
  </si>
  <si>
    <t>Tetrate</t>
  </si>
  <si>
    <t>https://www.tetrate.io</t>
  </si>
  <si>
    <t>https://www.crunchbase.com/organization/tetrate</t>
  </si>
  <si>
    <t>Tetrate.io, Inc</t>
  </si>
  <si>
    <t>Tetrate provides enterprise-ready service mesh for all workloads and all environments.</t>
  </si>
  <si>
    <t>8VC, Dell Technologies Capital, Guido Appenzeller, Intel Capital, Pankaj Patel, Rain Capital, Samsung NEXT, Shiva Rajaraman</t>
  </si>
  <si>
    <t>8VC, Dell Technologies Capital, Intel Capital, NTT Venture Capital, Samsung NEXT, Sapphire Ventures, Scale Venture Partners</t>
  </si>
  <si>
    <t>Cycode | Complete ASPM</t>
  </si>
  <si>
    <t>https://cycode.com/</t>
  </si>
  <si>
    <t>https://www.crunchbase.com/organization/cycode</t>
  </si>
  <si>
    <t>Cycode Ltd.</t>
  </si>
  <si>
    <t>Cycode's complete ASPM platform provides Peace of Mind to its customers without slowing down the business -- delivering safe code, faster!</t>
  </si>
  <si>
    <t>Andy Grolnick, Eyal Gruner, Justin Somaini, Michael Fey, YL Ventures</t>
  </si>
  <si>
    <t>Insight Partners, YL Ventures</t>
  </si>
  <si>
    <t>Amber Group</t>
  </si>
  <si>
    <t>http://www.ambergroup.io</t>
  </si>
  <si>
    <t>https://www.crunchbase.com/organization/amber-ai</t>
  </si>
  <si>
    <t>Amber Global Limited (Cayman)</t>
  </si>
  <si>
    <t>Amber Group is a crypto finance service provider that provides liquidity provision, trading, and asset management services.</t>
  </si>
  <si>
    <t>Ben Falloon, Blockchain.com Ventures, Candy Capital, Coinbase Ventures, Dragonfly, Genesis Financial, Jianwei Li Jianwei Li, Jieshi Investment, Pantera Capital, Paradigm, Plum Ventures, Polychain, Ronald Arculli</t>
  </si>
  <si>
    <t>Arena Holdings, Blockchain.com Ventures, China Renaissance, Coinbase Ventures, DCM Ventures, Gobi Partners, L1 Digital, Pantera Capital, Sky9 Capital, Tiger Brokers, Tiger Global Management, Tru Arrow Partners</t>
  </si>
  <si>
    <t>Fenbushi Capital</t>
  </si>
  <si>
    <t>Jetty</t>
  </si>
  <si>
    <t>http://www.jetty.com</t>
  </si>
  <si>
    <t>https://www.crunchbase.com/organization/jettyfinancial</t>
  </si>
  <si>
    <t>Jetty Insurance Agency LLC</t>
  </si>
  <si>
    <t>Jetty is a financial services company that develops a real estate insurance platform to simplify the leasing process and improve conversion.</t>
  </si>
  <si>
    <t>BoxGroup, Graph Ventures, MetaProp, Red Swan Ventures, SVA, Social Capital</t>
  </si>
  <si>
    <t>BoxGroup, LeFrak, Red Swan Ventures, SVA, Valar Ventures</t>
  </si>
  <si>
    <t>Alumni Ventures, Calm Ventures, Citibank, CreditEase, Experian Ventures, Farmers Insurance Group, Flourish Ventures, Gaingels, K5 Ventures, Khosla Ventures, Morgan Properties, Ribbit Capital, Valar Ventures, Wilshire Lane Partners</t>
  </si>
  <si>
    <t>Astronomer</t>
  </si>
  <si>
    <t>https://www.astronomer.io</t>
  </si>
  <si>
    <t>https://www.crunchbase.com/organization/astronomer</t>
  </si>
  <si>
    <t>Astronomer, Inc.</t>
  </si>
  <si>
    <t>Astronomer develops a data orchestration platform that helps with the deployment, management, and scaling of distributed airflow services.</t>
  </si>
  <si>
    <t>500 Global, AngelPad, Connetic Ventures, CoreNetwork Fund, Drummond Road Capital</t>
  </si>
  <si>
    <t>Bain Capital Ventures, Frontline Ventures, Grand Ventures, Refinery Ventures, Sierra Ventures, Venrock</t>
  </si>
  <si>
    <t>FirstMark, Insight Partners, JP Morgan, K5 Global, Meritech Capital Partners, Salesforce Ventures, Sierra Ventures, Sutter Hill Ventures, Venrock</t>
  </si>
  <si>
    <t>High Definition Vehicle Insurance</t>
  </si>
  <si>
    <t>https://hdvi.com</t>
  </si>
  <si>
    <t>https://www.crunchbase.com/organization/high-definition-vehicle-insurance</t>
  </si>
  <si>
    <t>High Definition Vehicle Insurance, Inc.</t>
  </si>
  <si>
    <t>HDVI is a technology-first commercial auto insurance provider.</t>
  </si>
  <si>
    <t>8VC, Autotech Ventures, Munich Re Ventures, Qualcomm Ventures, Sinai Capital Partners</t>
  </si>
  <si>
    <t>8VC, ATX Venture Partners, Autotech Ventures, Daimler Trucks North America, Munich Re Ventures, Qualcomm Ventures, Weatherford Capital</t>
  </si>
  <si>
    <t>MobileCoin</t>
  </si>
  <si>
    <t>https://www.mobilecoin.com</t>
  </si>
  <si>
    <t>https://www.crunchbase.com/organization/mobilecoin</t>
  </si>
  <si>
    <t>Mobilecoin, Inc.</t>
  </si>
  <si>
    <t>MobileCoin is a cryptocurrency platform that provides anti-fraud services and payment systems for merchants.</t>
  </si>
  <si>
    <t>8 Decimal Capital, INBlockchain</t>
  </si>
  <si>
    <t>Future Ventures, General Catalyst</t>
  </si>
  <si>
    <t>10X Capital, Aglaé Ventures, Alameda Research, Berggruen Holdings, BlockTower Capital, Brent Faiyaz, Coinbase Ventures, DTC Capital, DreamCrew, Future Ventures, Gaingels, Genblock Capital, General Catalyst, Green Sands Equity, James Lindenbaum, Jayne Andrew, Jesse Robbins, Julius Erving, Matt Mullenweg, North West Quadrant Ventures ( NWQ Ventures), Rodney Jerkins, Suzy Ryoo, Time Ventures, Troy Carter, Tunde Balogun, Ty Baisden, Valhalla Ventures, Vy Capital</t>
  </si>
  <si>
    <t>Tul</t>
  </si>
  <si>
    <t>https://tul.io</t>
  </si>
  <si>
    <t>https://www.crunchbase.com/organization/tul-302e</t>
  </si>
  <si>
    <t>Tul Inc</t>
  </si>
  <si>
    <t>The wholesale marketplace for construction materials in Latam.</t>
  </si>
  <si>
    <t>H20 Capital, Marathon Ventures</t>
  </si>
  <si>
    <t>Marathon Ventures</t>
  </si>
  <si>
    <t>8VC, Dragoneer Investment Group, Foundamental, H20 Capital, Marathon Ventures, Monashees</t>
  </si>
  <si>
    <t>AgentSync</t>
  </si>
  <si>
    <t>https://agentsync.io</t>
  </si>
  <si>
    <t>https://www.crunchbase.com/organization/agentsync</t>
  </si>
  <si>
    <t>AgentSync, Inc.</t>
  </si>
  <si>
    <t>AgentSync builds insurance infrastructure that connects carriers, agencies, MGAs, and producers.</t>
  </si>
  <si>
    <t>Ben Porterfield, Caffeinated Capital, Elad Gil, Garrett Koehn, Harry Stebbings, Jack Altman, Keenan Rice, Liu Jiang, Matt MacInnis, Parker Conrad, SciFi VC</t>
  </si>
  <si>
    <t>Caffeinated Capital, Craft Ventures, Elad Gil, Marc Benioff, Nine Four Ventures, Operator Collective</t>
  </si>
  <si>
    <t>Anthemis, Atreides Management, Craft Ventures, Nine Four Ventures, Tiger Global Management, Valor Equity Partners</t>
  </si>
  <si>
    <t>Block Renovation</t>
  </si>
  <si>
    <t>https://www.blockrenovation.com</t>
  </si>
  <si>
    <t>https://www.crunchbase.com/organization/block-renovation</t>
  </si>
  <si>
    <t>Block Renovation provides a platform for homeowners, designers, and contractors for home renovation projects.</t>
  </si>
  <si>
    <t>BoxGroup, Equal Ventures, Firstminute Capital, Lerer Hippeau, New Enterprise Associates, Rainfall Ventures, SVA</t>
  </si>
  <si>
    <t>Future Positive, Giant Ventures, Lerer Hippeau, New Enterprise Associates, Obvious Ventures</t>
  </si>
  <si>
    <t>Giant Ventures, Lerer Hippeau, Morningside Group, New Enterprise Associates, Obvious Ventures</t>
  </si>
  <si>
    <t>Ann Sacks, BoxGroup, Eric Wu, Firstminute Capital, Giant Ventures, Kelly Wearstler, Lerer Hippeau, Montauk Ventures, Morningside Venture Investments, New Enterprise Associates, Obvious Ventures, Oisin Hanrahan, Rainfall Ventures, SVA, SoftBank Vision Fund, Spencer Rascoff</t>
  </si>
  <si>
    <t>Anjuna</t>
  </si>
  <si>
    <t>https://www.anjuna.io</t>
  </si>
  <si>
    <t>https://www.crunchbase.com/organization/anjuna</t>
  </si>
  <si>
    <t>Anjuna Security, Inc.</t>
  </si>
  <si>
    <t>Anjuna enables organizations to securely embrace the cloud by leveraging confidential computing technologies without changing applications.</t>
  </si>
  <si>
    <t>Playground Global, Uncorrelated Ventures, Y Combinator</t>
  </si>
  <si>
    <t>Insight Partners, Playground Global, Uncorrelated Ventures</t>
  </si>
  <si>
    <t>Flywheel.io</t>
  </si>
  <si>
    <t>https://flywheel.io/</t>
  </si>
  <si>
    <t>https://www.crunchbase.com/organization/flywheel-exchange</t>
  </si>
  <si>
    <t>Flywheel Exchange LLC</t>
  </si>
  <si>
    <t>Flywheel.io is a data management and analysis platform built specifically for scientists and the researcher's workflow.</t>
  </si>
  <si>
    <t>8VC, Argonautic Ventures, Beringea, Great North Ventures, Hewlett Packard Enterprise, dRx Capital, iSelect</t>
  </si>
  <si>
    <t>8VC, Alumni Ventures, Argonautic Ventures, Beringea, Great North Ventures, Intuitive Ventures, Key Fund, Novartis Venture Fund, Pathfinder Partners, Seraph Group, Spike Ventures, dRx Capital, iSelect Fund</t>
  </si>
  <si>
    <t>8VC, Beringea, Great North Ventures, Gundersen Health System, Hewlett Packard Enterprise, Intuitive Ventures, Invenshure, Key Fund, Microsoft, NVentures, Novalis LifeSciences, Seraph Group, iSelect Fund</t>
  </si>
  <si>
    <t>Metabase</t>
  </si>
  <si>
    <t>http://www.metabase.com</t>
  </si>
  <si>
    <t>https://www.crunchbase.com/organization/metabase</t>
  </si>
  <si>
    <t>Metabase, Inc.</t>
  </si>
  <si>
    <t>Metabase is an open-source analytics and business intelligence application that allows users to create dashboards or emails.</t>
  </si>
  <si>
    <t>Expa, New Enterprise Associates</t>
  </si>
  <si>
    <t>Expa, Insight Partners, New Enterprise Associates</t>
  </si>
  <si>
    <t>Wisetack</t>
  </si>
  <si>
    <t>https://www.wisetack.com/</t>
  </si>
  <si>
    <t>https://www.crunchbase.com/organization/wisetack</t>
  </si>
  <si>
    <t>Wisetack, Inc.</t>
  </si>
  <si>
    <t>Point of sale lending for in-person services</t>
  </si>
  <si>
    <t>Bain Capital Ventures, Conversion Capital, FJ Labs, Greylock, Ulu Ventures</t>
  </si>
  <si>
    <t>Bain Capital Ventures, FJ Labs, Greylock, Oak HC/FT, Ulu Ventures</t>
  </si>
  <si>
    <t>Bain Capital Ventures, Greylock, Insight Partners</t>
  </si>
  <si>
    <t>Lessen</t>
  </si>
  <si>
    <t>https://lessen.com</t>
  </si>
  <si>
    <t>https://www.crunchbase.com/organization/lessen</t>
  </si>
  <si>
    <t>Lessen, Inc.</t>
  </si>
  <si>
    <t>Lessen is an online platform for managing properties and maintenance services.</t>
  </si>
  <si>
    <t>Cold Start Ventures, Navitas Capital</t>
  </si>
  <si>
    <t>Fifth Wall, General Catalyst, Khosla Ventures, Navitas Capital</t>
  </si>
  <si>
    <t>Variant Bio</t>
  </si>
  <si>
    <t>https://www.variantbio.com/</t>
  </si>
  <si>
    <t>https://www.crunchbase.com/organization/variant-bio</t>
  </si>
  <si>
    <t>Variant Bio, Inc.</t>
  </si>
  <si>
    <t>Variant Bio is leveraging the power of human genetic diversity to discover new therapeutics.</t>
  </si>
  <si>
    <t>Alexandria Venture Investments, Alta Partners, Casdin Capital, Lux Capital, Sahsen Ventures</t>
  </si>
  <si>
    <t>General Catalyst, SoftBank Vision Fund, Vulcan Capital</t>
  </si>
  <si>
    <t>Aspire</t>
  </si>
  <si>
    <t>https://aspireapp.com</t>
  </si>
  <si>
    <t>https://www.crunchbase.com/organization/aspire-singapore</t>
  </si>
  <si>
    <t>Aspire Financial Technologies Holding Inc.</t>
  </si>
  <si>
    <t>Aspire is a financial platform providing earnings, payment, and expense management.</t>
  </si>
  <si>
    <t>Andreas Ehn, David Langer, Hummingbird Ventures, Insignia Ventures Partners, Ithaca Investments, Mark 2 Capital, Picus Capital, Pioneer Fund, Roberto Paganoni, VentureSouq, Y Combinator</t>
  </si>
  <si>
    <t>Arc Labs, Beacon Venture Capital, Hummingbird Ventures, MMV Europe &amp; Asia-Pacific, Picus Capital, Pioneer Fund, Y Combinator</t>
  </si>
  <si>
    <t>AFG Partners, Alexandre Prot, B Capital, CreditEase Fintech Investment Fund, DST Global, Gerry Giacoman Colyer, Hendra Kwik, Hummingbird Ventures, MMV Europe &amp; Asia-Pacific, Moses Lo, Picus Capital, Pierpaolo Barbieri, Steve Anavi, Taavet Hinrikus</t>
  </si>
  <si>
    <t>LGT Capital Partners, Lightspeed Venture Partners, MMV Europe &amp; Asia-Pacific, PayPal Ventures, Picus Capital, Sequoia South East Asia, Tencent</t>
  </si>
  <si>
    <t>Beacon</t>
  </si>
  <si>
    <t>https://beacon.com</t>
  </si>
  <si>
    <t>https://www.crunchbase.com/organization/beacon-c8a5</t>
  </si>
  <si>
    <t>Beacon Technologies Ltd.</t>
  </si>
  <si>
    <t>Beacon is a digital supply chain and freight platform developed to optimize supply chains with insights and visibility.</t>
  </si>
  <si>
    <t>Eric Schmidt, Expa, FJ Labs, Garrett Camp, Lars Fjeldsoe-Nielsen, Manta Ray Ventures, Neo, Red Sea Ventures, Travis Kalanick</t>
  </si>
  <si>
    <t>8VC, Eric Schmidt, FJ Labs, Jeff Bezos, Red Sea Ventures, Travis Kalanick</t>
  </si>
  <si>
    <t>8VC, Expa, FJ Labs, Jeff Bezos, Karman Ventures (fka Moving Capital), Marc Benioff, Red Sea Ventures, Upper90, northstar.vc</t>
  </si>
  <si>
    <t>Notable</t>
  </si>
  <si>
    <t>http://notablehealth.com/</t>
  </si>
  <si>
    <t>https://www.crunchbase.com/organization/notable</t>
  </si>
  <si>
    <t>Zealth, Inc.</t>
  </si>
  <si>
    <t>Notable is an AI-powered health start-up that automates and digitizes every physician-patient interaction.</t>
  </si>
  <si>
    <t>F-Prime Capital, Greylock, Maverick Ventures, Oak HC/FT</t>
  </si>
  <si>
    <t>F-Prime Capital, Greylock, ICONIQ Growth, Oak HC/FT</t>
  </si>
  <si>
    <t>Granulate</t>
  </si>
  <si>
    <t>https://www.granulate.io</t>
  </si>
  <si>
    <t>https://www.crunchbase.com/organization/granulate-cloud-solutions</t>
  </si>
  <si>
    <t>Granulate Cloud Solutions Ltd.</t>
  </si>
  <si>
    <t>Granulate is an AI-powered optimization software creating a streamlined environment for any application.</t>
  </si>
  <si>
    <t>Hetz Ventures, TLV Partners</t>
  </si>
  <si>
    <t>Benny Sneider, Hetz Ventures, Insight Partners, TLV Partners</t>
  </si>
  <si>
    <t>Cerca Partners, Dawn Capital, Hetz Ventures, Insight Partners, Red Dot Capital Partners, TLV Partners</t>
  </si>
  <si>
    <t>Wintermute</t>
  </si>
  <si>
    <t>https://www.wintermute.com/</t>
  </si>
  <si>
    <t>https://www.crunchbase.com/organization/wintermute-trading</t>
  </si>
  <si>
    <t>Wintermute Trading LTD</t>
  </si>
  <si>
    <t>Wintermute is a leading global algorithmic trading firm and one of the largest liquidity providers in digital asset markets.</t>
  </si>
  <si>
    <t>Alliance DAO, Avon Ventures, Blockchain.com Ventures, Hack VC, Kenetic, L1 Digital, Lightspeed Venture Partners, Pantera Capital, Rockaway Blockchain Fund, Sino Global Capital</t>
  </si>
  <si>
    <t>Bluewhite</t>
  </si>
  <si>
    <t>https://www.bluewhite.co</t>
  </si>
  <si>
    <t>https://www.crunchbase.com/organization/blue-white-robotics</t>
  </si>
  <si>
    <t>Bluewhite connects people with autonomous solutions today.</t>
  </si>
  <si>
    <t>Entrée Capital</t>
  </si>
  <si>
    <t>Entrée Capital, Jesselson Capital, Peregrine Ventures</t>
  </si>
  <si>
    <t>Allied Group Investments, Clal Insurance Enterprises Holdings, Entrée Capital, Insight Partners, Jesselson Capital, Peregrine Ventures, Regah Ventures</t>
  </si>
  <si>
    <t>Genies</t>
  </si>
  <si>
    <t>https://genies.com</t>
  </si>
  <si>
    <t>https://www.crunchbase.com/organization/blend-systems</t>
  </si>
  <si>
    <t>Genies, Inc</t>
  </si>
  <si>
    <t>Genies is an avatar technology company that builds avatars for people and communities.</t>
  </si>
  <si>
    <t>BoxGroup, CAA Ventures, Foundation Capital, Lerer Hippeau, Maveron, New Enterprise Associates, SparkLabs Global Ventures, The London Fund, Trinity Ventures, XG Ventures</t>
  </si>
  <si>
    <t>Base Ventures, CAA Ventures, Compound, Foundation Capital, Great Oaks Venture Capital, New Enterprise Associates, Red Sea Ventures, Reshape, Saud Al Nowais, Upslope Ventures, Waha Capital</t>
  </si>
  <si>
    <t>11:11 Media, 25madison, A.Capital Ventures, Amplo, Bond, Bossanova Investimentos, Breyer Capital, Camilla Cabello, Coinbase Ventures, Dapper Labs, Foundation Capital, Gaingels, Hashkey Exchange, Joe Zhou, Malex Enterprises, NetEase, New Enterprise Associates, Polychain, Red Sea Ventures, Shrug Capital, Solon Mack Capital, Tamarack Ventures, Tull Investment Group</t>
  </si>
  <si>
    <t>Bond, New Enterprise Associates, Scale-Up, Silver Lake, Tamarack Global</t>
  </si>
  <si>
    <t>Pragma Platform</t>
  </si>
  <si>
    <t>https://www.pragma.gg</t>
  </si>
  <si>
    <t>https://www.crunchbase.com/organization/pragma-eeb6</t>
  </si>
  <si>
    <t>Pragma Platform Inc</t>
  </si>
  <si>
    <t>Pragma is a backend game engine that enables multiplayer and social games.</t>
  </si>
  <si>
    <t>Advancit Capital, Andy Dinh, Jarl Mohn, Upfront Ventures, William Hockey</t>
  </si>
  <si>
    <t>Advancit Capital, Amr Awadallah, Greylock, Mark Pincus, Nate Mitchell, Upfront Ventures</t>
  </si>
  <si>
    <t>Advancit Capital, Daher Capital, Greylock, Insight Partners, Kevin Lin, Overwolf, Ted Gill, Upfront Ventures</t>
  </si>
  <si>
    <t>Klue</t>
  </si>
  <si>
    <t>http://klue.com</t>
  </si>
  <si>
    <t>https://www.crunchbase.com/organization/klue</t>
  </si>
  <si>
    <t>Klue Labs Inc.</t>
  </si>
  <si>
    <t>Klue is an AI powered competitive enablement platform that helps salespeople win the deals they should have won.</t>
  </si>
  <si>
    <t>BDC Venture Capital, Craft Ventures, Frederic Kerrest, Hummer Winblad Venture Partners, OMERS Ventures, Rhino Ventures, Zach Coelius</t>
  </si>
  <si>
    <t>BDC, Craft Ventures, Founders.ai, Hummer Winblad Venture Partners, OMERS Ventures, Rhino Ventures, SK Ventures, Salesforce Ventures, Tiger Global Management</t>
  </si>
  <si>
    <t>Honeycomb</t>
  </si>
  <si>
    <t>https://www.honeycomb.io</t>
  </si>
  <si>
    <t>https://www.crunchbase.com/organization/honeycombio</t>
  </si>
  <si>
    <t>Hound Technology, Inc.</t>
  </si>
  <si>
    <t>Honeycomb provides full-stack observability for engineering teams to understand, debug, and improve production systems.</t>
  </si>
  <si>
    <t>Accel, Afore Capital, DCVC, Ilya Sukhar, Mike Krieger, Venkat Venkataraman</t>
  </si>
  <si>
    <t>Headline, Industry Ventures, Merian Ventures, NextWorld Capital, Scale Venture Partners, Storm Ventures</t>
  </si>
  <si>
    <t>Headline, Industry Ventures, Insight Partners, NextWorld Capital, Scale Venture Partners, Storm Ventures</t>
  </si>
  <si>
    <t>Dominik Richter, Guillermo Rauch, Headline, Industry Ventures, Insight Partners, Scale Venture Partners, Storm Ventures</t>
  </si>
  <si>
    <t>Forage</t>
  </si>
  <si>
    <t>https://www.theforage.com</t>
  </si>
  <si>
    <t>https://www.crunchbase.com/organization/insidesherpa</t>
  </si>
  <si>
    <t>Forage works with the world’s top employers to create job simulations for students to build career skills, visibility, and confidence.</t>
  </si>
  <si>
    <t>H2 Ventures</t>
  </si>
  <si>
    <t>Blackbird Ventures, Cap Table Coalition, Citi Ventures, ETF@JFFLabs, FundersClub, Gaingels, Lightspeed Venture Partners, Telstra Ventures</t>
  </si>
  <si>
    <t>Immunai</t>
  </si>
  <si>
    <t>https://www.immunai.com</t>
  </si>
  <si>
    <t>https://www.crunchbase.com/organization/immunai</t>
  </si>
  <si>
    <t>Immunai, Inc.</t>
  </si>
  <si>
    <t>Immunai is a biotech company that provides mapping and reprogramming immunology, machine learning, and software engineering.</t>
  </si>
  <si>
    <t>Gefen Capital, Meron Capital, TLV Partners, Viola Group</t>
  </si>
  <si>
    <t>Catalio Capital Management, Charles and Lynn Schusterman Family Philanthropies, Dexcel Pharma, Duquesne Family Office, Meron Capital, TLV Partners, Viola Group</t>
  </si>
  <si>
    <t>8VC, Alexandria Venture Investments, ICon, Koch Disruptive Technologies, Meron Capital, Piedmont Capital Investments, Talos VC</t>
  </si>
  <si>
    <t>Maisonette</t>
  </si>
  <si>
    <t>https://www.maisonette.com/</t>
  </si>
  <si>
    <t>https://www.crunchbase.com/organization/maisonette</t>
  </si>
  <si>
    <t>Maisonette LLC</t>
  </si>
  <si>
    <t>Maisonette is a children’s clothing and lifestyle e-commerce site.</t>
  </si>
  <si>
    <t>New Enterprise Associates, Thrive Capital, Thrive Partners</t>
  </si>
  <si>
    <t>Andrew S. Rosen, Fernbrook Capital Management LLC, John Fisher, Jonathan M. Tisch, Lizzie Tisch, Marcus Wainwright, New Enterprise Associates, Pritzker Group Venture Capital, Thrive Capital, Vivi Nevo</t>
  </si>
  <si>
    <t>G Squared, New Enterprise Associates, Thrive Capital, TriplePoint Ventures</t>
  </si>
  <si>
    <t>Alumni Ventures, Karman Ventures (fka Moving Capital)</t>
  </si>
  <si>
    <t>Nacelle</t>
  </si>
  <si>
    <t>https://nacelle.com</t>
  </si>
  <si>
    <t>https://www.crunchbase.com/organization/nacelle</t>
  </si>
  <si>
    <t>Nacelle, Inc.</t>
  </si>
  <si>
    <t>Nacelle is an e-commerce platform that offers commerce and content data solutions.</t>
  </si>
  <si>
    <t>Accomplice, Andrew Bialecki, Brian Long, Index Ventures, Jamie Sutton</t>
  </si>
  <si>
    <t>Accomplice, High Alpha, Index Ventures, Inovia Capital, Lerer Hippeau, Ron Pragides, Silas Capital</t>
  </si>
  <si>
    <t>Reibus</t>
  </si>
  <si>
    <t>https://reibus.com</t>
  </si>
  <si>
    <t>https://www.crunchbase.com/organization/reibus-international</t>
  </si>
  <si>
    <t>Reibus International inc</t>
  </si>
  <si>
    <t>Reibus is a B2B digital marketplace for industrial materials.</t>
  </si>
  <si>
    <t>Bowery Capital, Initialized Capital, Stage 2 Capital</t>
  </si>
  <si>
    <t>Canaan Partners, FJ Labs, Nosara Capital</t>
  </si>
  <si>
    <t>Battery Ventures, Bowery Capital, Canaan Partners, FJ Labs, Initialized Capital, Nosara Capital, SoftBank Vision Fund</t>
  </si>
  <si>
    <t>Studs</t>
  </si>
  <si>
    <t>https://studs.com/</t>
  </si>
  <si>
    <t>https://www.crunchbase.com/organization/studs</t>
  </si>
  <si>
    <t>Studs, Inc.</t>
  </si>
  <si>
    <t>Studs is a piercing studio meant to appeal to a conscious millennial and Gen-Z customer.</t>
  </si>
  <si>
    <t>BoxGroup, First Round Capital, Lerer Hippeau, Reshape</t>
  </si>
  <si>
    <t>First Round Capital, G9 Ventures, Lerer Hippeau, Spark Capital, Thrive Capital</t>
  </si>
  <si>
    <t>Tessera Therapeutics</t>
  </si>
  <si>
    <t>https://www.tesseratherapeutics.com</t>
  </si>
  <si>
    <t>https://www.crunchbase.com/organization/tessera-therapeutics</t>
  </si>
  <si>
    <t>Tessera Therapeutics, Inc.</t>
  </si>
  <si>
    <t>Tessera Therapeutics is a biotechnology company that focuses on a new category of genetic medicines.</t>
  </si>
  <si>
    <t>Alaska Permanent Fund, Altitude Life Science Ventures, Flagship Pioneering, Longevity Vision Fund, Qatar Investment Authority, SoftBank Vision Fund</t>
  </si>
  <si>
    <t>Abu Dhabi Investment Authority, Alaska Permanent Fund, Altitude Life Science Ventures, Artis Ventures (AV), Cormorant Asset Management, Flagship Pioneering, Hanwha Impact Partners, Longevity Vision Fund, March Capital, SALT Fund, SoftBank Vision Fund, T. Rowe Price</t>
  </si>
  <si>
    <t>Einride</t>
  </si>
  <si>
    <t>http://www.einride.tech</t>
  </si>
  <si>
    <t>https://www.crunchbase.com/organization/einride</t>
  </si>
  <si>
    <t>Einride AB</t>
  </si>
  <si>
    <t>Einride is a freight technology company providing digital, electric, and autonomous shipping.</t>
  </si>
  <si>
    <t>Carl-Henric Nilsson</t>
  </si>
  <si>
    <t>EQT Ventures, Ericsson Ventures, NordicNinja VC, Norrsken VC, Plug and Play, Plum Alley, Rikard Steiber</t>
  </si>
  <si>
    <t>BUILD Capital Partners, EQT Ventures, Ericsson, Maersk Growth, NordicNinja VC, Norrsken VC, Northzone, Plug and Play, Plum Alley, Soros Fund Management, Temasek Holdings</t>
  </si>
  <si>
    <t>AMF, EQT Ventures, Nineyards Equity, Norrsken VC, Northzone, Polar Structure, Temasek Holdings, Wolfswood Partners</t>
  </si>
  <si>
    <t>Tendo</t>
  </si>
  <si>
    <t>https://www.tendo.com</t>
  </si>
  <si>
    <t>https://www.crunchbase.com/organization/tendo-systems</t>
  </si>
  <si>
    <t>Tendo Systems Inc.</t>
  </si>
  <si>
    <t>Tendo's mission is to become the trusted connection between patients, clinicians, and caregivers by creating software.</t>
  </si>
  <si>
    <t>General Catalyst, Jefferson Health System</t>
  </si>
  <si>
    <t>General Catalyst, Lux Capital</t>
  </si>
  <si>
    <t>Lightmatter</t>
  </si>
  <si>
    <t>https://lightmatter.co</t>
  </si>
  <si>
    <t>https://www.crunchbase.com/organization/lightmatter-inc</t>
  </si>
  <si>
    <t>Lightmatter, Inc.</t>
  </si>
  <si>
    <t>Lightmatter changes chip architecture, powering faster, energy-efficient computing with photonic processors for sustainable AI advancement.</t>
  </si>
  <si>
    <t>Matrix, Spark Capital</t>
  </si>
  <si>
    <t>FAST — by GETTYLAB, Google Ventures, Hewlett Packard Enterprise, Lockheed Martin Ventures, Matrix, SIP Global Partners, Spark Capital, Viking Global Investors</t>
  </si>
  <si>
    <t>Fidelity, Google Ventures, Hewlett Packard Enterprise, SIP Global Partners, Trajectory Ventures, Viking Global Investors</t>
  </si>
  <si>
    <t>Apex.AI</t>
  </si>
  <si>
    <t>https://www.apex.ai</t>
  </si>
  <si>
    <t>https://www.crunchbase.com/organization/apex-ai</t>
  </si>
  <si>
    <t>Apex.AI, Inc.</t>
  </si>
  <si>
    <t>Apex.AI specializes in software systems for robotic and autonomous vehicles.</t>
  </si>
  <si>
    <t>Airbus Ventures, Canaan Partners, Lightspeed Venture Partners, Toyota Ventures, Webb Investment Network</t>
  </si>
  <si>
    <t>AGCO, Airbus Ventures, Canaan Partners, InMotion Ventures, Lightspeed Venture Partners, Orillion</t>
  </si>
  <si>
    <t>TetraScience</t>
  </si>
  <si>
    <t>http://www.tetrascience.com</t>
  </si>
  <si>
    <t>https://www.crunchbase.com/organization/tetrascience-inc-</t>
  </si>
  <si>
    <t>TetraScience, Inc.</t>
  </si>
  <si>
    <t>TetraScience is an R&amp;D cloud data management company that empowers transformation in life sciences and drug discovery.</t>
  </si>
  <si>
    <t>First Round Capital, Floodgate, Founder Collective, Nitesh Banta, Rough Draft Ventures</t>
  </si>
  <si>
    <t>First Round Capital, Floodgate, Founder Collective, Underscore VC, Waters Corporation, Y Combinator</t>
  </si>
  <si>
    <t>Alkeon Capital, Insight Partners</t>
  </si>
  <si>
    <t>Shelf Engine</t>
  </si>
  <si>
    <t>http://www.shelfengine.com</t>
  </si>
  <si>
    <t>https://www.crunchbase.com/organization/shelf-engine</t>
  </si>
  <si>
    <t>Shelfbot Co.</t>
  </si>
  <si>
    <t>Shelf Engine is a provider of an automated prediction engine that predicts the perfect amount of perishable goods to order.</t>
  </si>
  <si>
    <t>Founders' Co-op, Initialized Capital, Liquid 2 Ventures</t>
  </si>
  <si>
    <t>1984 Ventures, Correlation Ventures, Foundation Capital, Founders' Co-op, GGV Capital, Initialized Capital, Liquid 2 Ventures</t>
  </si>
  <si>
    <t>1984 Ventures, Correlation Ventures, Firebolt Ventures, Foundation Capital, Founders' Co-op, GGV Capital, General Catalyst, Initialized Capital, Soma Capital</t>
  </si>
  <si>
    <t>Acepodia</t>
  </si>
  <si>
    <t>https://www.acepodia.com</t>
  </si>
  <si>
    <t>https://www.crunchbase.com/organization/acepodia</t>
  </si>
  <si>
    <t>Acepodia Inc.</t>
  </si>
  <si>
    <t>Acepodia is a therapeutics company that employs flexible therapeutic design to treat cancer.</t>
  </si>
  <si>
    <t>8VC, CDIB Capital, DEFTA Partners, Ridgeback Capital</t>
  </si>
  <si>
    <t>Digital Mobile Venture</t>
  </si>
  <si>
    <t>Imubit</t>
  </si>
  <si>
    <t>http://www.imubit.com</t>
  </si>
  <si>
    <t>https://www.crunchbase.com/organization/imubit</t>
  </si>
  <si>
    <t>Imubit, Inc.</t>
  </si>
  <si>
    <t>AI process optimization platform for process manufacturing</t>
  </si>
  <si>
    <t>Philippe Suchet, Spider Capital, UpWest</t>
  </si>
  <si>
    <t>Spider Capital</t>
  </si>
  <si>
    <t>Insight Partners, Spider Capital, UpWest, Zeev Ventures</t>
  </si>
  <si>
    <t>Skyflow</t>
  </si>
  <si>
    <t>https://www.skyflow.com</t>
  </si>
  <si>
    <t>https://www.crunchbase.com/organization/skyflow-8a8d</t>
  </si>
  <si>
    <t>Skyflow Inc.</t>
  </si>
  <si>
    <t>Skyflow provides a data privacy vault with an API interface.</t>
  </si>
  <si>
    <t>Foundation Capital, Gokul Rajaram, Jeff Immelt, Jonathan Bush, MS&amp;AD Ventures</t>
  </si>
  <si>
    <t>Canvas Ventures, Foundation Capital</t>
  </si>
  <si>
    <t>Canvas Ventures, Foundation Capital, Gokul Rajaram, Insight Partners, MS&amp;AD Ventures, Mouro Capital</t>
  </si>
  <si>
    <t>ROX Motor</t>
  </si>
  <si>
    <t>https://www.roxmotor.com</t>
  </si>
  <si>
    <t>https://www.crunchbase.com/organization/rox-motor</t>
  </si>
  <si>
    <t>ROX Motor Tech Co.,Ltd.</t>
  </si>
  <si>
    <t>ROX Motor is a car-making project focusing on off-road new energy vehicles.</t>
  </si>
  <si>
    <t>Qiming Venture Partners, Sequoia Capital China, Tencent</t>
  </si>
  <si>
    <t>Coatue, IDG Capital, Sequoia Capital China</t>
  </si>
  <si>
    <t>IDG Capital, Tencent</t>
  </si>
  <si>
    <t>Inkitt</t>
  </si>
  <si>
    <t>http://www.inkitt.com</t>
  </si>
  <si>
    <t>https://www.crunchbase.com/organization/inkitt</t>
  </si>
  <si>
    <t>Inkitt GmbH</t>
  </si>
  <si>
    <t>Inkitt is a data-driven publisher that uses an algorithm based on reader behavior to discover the next bestselling story.</t>
  </si>
  <si>
    <t>Alexander Ruppert, Andre Eggert, Christian Vollmann, Earlybird Venture Capital, Erik Bovee, Felix Snow, Frontline Ventures, Harald Nieder, Heilemann Ventures, Patrice Deckert, Rouven Dresselhaus, Speedinvest, Sven Fund, Werner Zahnt</t>
  </si>
  <si>
    <t>Earlybird Venture Capital, HV Capital, Itai Tsiddon, Kleiner Perkins, Redalpine, Speedinvest, Xploration Capital</t>
  </si>
  <si>
    <t>Axel Springer, HV Capital, Kleiner Perkins, Michael Lynton, New Enterprise Associates, Redalpine, Speedinvest, Stefan von Holtzbrinck</t>
  </si>
  <si>
    <t>Khosla Ventures, Kleiner Perkins, New Enterprise Associates, Redalpine, Rouven Dresselhaus, Speedinvest</t>
  </si>
  <si>
    <t>Qualio</t>
  </si>
  <si>
    <t>https://www.qualio.com</t>
  </si>
  <si>
    <t>https://www.crunchbase.com/organization/qualio</t>
  </si>
  <si>
    <t>Qualio, Inc.</t>
  </si>
  <si>
    <t>Qualio is a quality management system helping life sciences companies bring quality products to the market.</t>
  </si>
  <si>
    <t>NDRC</t>
  </si>
  <si>
    <t>Frontline Ventures, MHS Capital, Nat Turner, Operator Partners, Sorenson Capital, Storm Ventures, Zach Weinberg</t>
  </si>
  <si>
    <t>Frontline Ventures, MHS Capital, Menlo Ventures, Operator Partners, Sorenson Capital, Storm Ventures, Tiger Global Management</t>
  </si>
  <si>
    <t>CookUnity</t>
  </si>
  <si>
    <t>http://www.cookunity.com</t>
  </si>
  <si>
    <t>https://www.crunchbase.com/organization/cookunity</t>
  </si>
  <si>
    <t>Cookunity LLC</t>
  </si>
  <si>
    <t>CookUnity is a meal subscription and delivery platform that connects private chefs with consumers.</t>
  </si>
  <si>
    <t>Evolution VC Partners, VAS Ventures</t>
  </si>
  <si>
    <t>Bossanova Investimentos, Endeavor Catalyst, Fuel Ventures, Gaingels, IDC Ventures, Insight Partners</t>
  </si>
  <si>
    <t>PayCargo</t>
  </si>
  <si>
    <t>https://www.paycargo.com</t>
  </si>
  <si>
    <t>https://www.crunchbase.com/organization/paycargo</t>
  </si>
  <si>
    <t>PayCargo, LLC</t>
  </si>
  <si>
    <t>PayCargo is an online payment settlement system for the Global Freight Maritime industry.</t>
  </si>
  <si>
    <t>Blackstone Group</t>
  </si>
  <si>
    <t>Empower</t>
  </si>
  <si>
    <t>https://www.empower.me</t>
  </si>
  <si>
    <t>https://www.crunchbase.com/organization/empower-2</t>
  </si>
  <si>
    <t>Empower Finance, Inc.</t>
  </si>
  <si>
    <t>Empower is helping people access credit affordably, improve their credit health, and rewrite their financial story.</t>
  </si>
  <si>
    <t>Daniel Scrivner, Sequoia Capital</t>
  </si>
  <si>
    <t>Avichal Garg, David Vélez, Defy Ventures, Icon Ventures, Initialized Capital, Sequoia Capital</t>
  </si>
  <si>
    <t>Blisce, Icon Ventures, Initialized Capital, Launchpad Capital, Marco Mahrus, Quiet Capital, SMVentures, Sequoia Capital</t>
  </si>
  <si>
    <t>Flip</t>
  </si>
  <si>
    <t>https://flip.id/</t>
  </si>
  <si>
    <t>https://www.crunchbase.com/organization/flip-4607</t>
  </si>
  <si>
    <t>PT Fliptech Lentera Inspirasi Pertiwi</t>
  </si>
  <si>
    <t>Flip operates as a platform that allows users to send money securely without a transaction fee. With AUS dollar impacts forforth.</t>
  </si>
  <si>
    <t>Insight Partners, Insignia Ventures Partners, Peak XV Partners</t>
  </si>
  <si>
    <t>Camunda</t>
  </si>
  <si>
    <t>http://www.camunda.com</t>
  </si>
  <si>
    <t>https://www.crunchbase.com/organization/camunda</t>
  </si>
  <si>
    <t>Camunda Services GmbH</t>
  </si>
  <si>
    <t>Camunda enables organizations to orchestrate processes across people, systems, and devices to overcome complexity and increase efficiency.</t>
  </si>
  <si>
    <t>Highland Europe</t>
  </si>
  <si>
    <t>Highland Europe, Insight Partners</t>
  </si>
  <si>
    <t>Neeva</t>
  </si>
  <si>
    <t>https://neeva.com/</t>
  </si>
  <si>
    <t>https://www.crunchbase.com/organization/neeva</t>
  </si>
  <si>
    <t>Neeva Inc.</t>
  </si>
  <si>
    <t>Neeva is an ad-free, private search engine that helps its users find exactly what matters to them.</t>
  </si>
  <si>
    <t>Greylock, SVA, Sequoia Capital, Sridhar Ramaswamy</t>
  </si>
  <si>
    <t>Greylock, Inovia Capital, Neythri Futures Fund, Sequoia Capital</t>
  </si>
  <si>
    <t>Sanity</t>
  </si>
  <si>
    <t>https://sanity.io</t>
  </si>
  <si>
    <t>https://www.crunchbase.com/organization/sanity</t>
  </si>
  <si>
    <t>Sanity, Inc</t>
  </si>
  <si>
    <t>Sanity is a platform for structured content that lets teams build digital experiences.</t>
  </si>
  <si>
    <t>Alliance VC, Chris Bach, Edvard Engesæth, Heavybit, Jon Dahl, Matt Billmann Christensen, Ohad Eder-Pressman, Peter Secor</t>
  </si>
  <si>
    <t>Adam Gross, Alliance VC, Chris Bach, Edvard Engesæth, Evan Williams, Guillermo Rauch, Heavybit, Matt Billmann Christensen, Monochrome Capital, Stephanie Friedman, Threshold</t>
  </si>
  <si>
    <t>Alliance VC, Heavybit, ICONIQ Growth, Lead Edge Capital, Monochrome Capital, Spearhead, Threshold</t>
  </si>
  <si>
    <t>Lifebit</t>
  </si>
  <si>
    <t>http://lifebit.ai</t>
  </si>
  <si>
    <t>https://www.crunchbase.com/organization/lifebit-ai</t>
  </si>
  <si>
    <t>Lifebit Biotech Ltd</t>
  </si>
  <si>
    <t>Lifebit CloudOS is the intelligent genomics platform that is the industry standard for unified, secure research over distributed big data.</t>
  </si>
  <si>
    <t>Connect Ventures, Idinvest Partners, Pentech Ventures</t>
  </si>
  <si>
    <t>Beacon Capital, Eurazeo, Pentech Ventures, Tiger Global Management</t>
  </si>
  <si>
    <t>Quantum Metric</t>
  </si>
  <si>
    <t>https://quantummetric.com</t>
  </si>
  <si>
    <t>https://www.crunchbase.com/organization/quantum-metric</t>
  </si>
  <si>
    <t>Quantum Metric, Inc.</t>
  </si>
  <si>
    <t>Quantum Metric is a continuous product design platform that helps organizations build better products faster.</t>
  </si>
  <si>
    <t>Bossanova Investimentos, Endeavor Catalyst, Insight Partners, NextGen Venture Partners, Uncorrelated Ventures</t>
  </si>
  <si>
    <t>Telio.vn</t>
  </si>
  <si>
    <t>https://www.telio.vn</t>
  </si>
  <si>
    <t>https://www.crunchbase.com/organization/telio-vn</t>
  </si>
  <si>
    <t>Telio Vietnam Co., Ltd.</t>
  </si>
  <si>
    <t>Telio is an e-commerce startup that provides B2B solutions for groceries and consumer goods.</t>
  </si>
  <si>
    <t>GGV Capital, Peak XV Partners, RTP Global, Tiger Global Management</t>
  </si>
  <si>
    <t>GGV Capital, Tiger Global Management, VNG</t>
  </si>
  <si>
    <t>OneStream Software</t>
  </si>
  <si>
    <t>http://www.onestreamsoftware.com</t>
  </si>
  <si>
    <t>https://www.crunchbase.com/organization/onestream-software</t>
  </si>
  <si>
    <t>OneStream Software LLC</t>
  </si>
  <si>
    <t>OneStream Software is an independent software company that develops a financial planning and analysis software.</t>
  </si>
  <si>
    <t>D1 Capital Partners, Investment Group of Santa Barbara, Tiger Global Management</t>
  </si>
  <si>
    <t>Kikoff</t>
  </si>
  <si>
    <t>https://kikoff.com/</t>
  </si>
  <si>
    <t>https://www.crunchbase.com/organization/kikoff-6b3b</t>
  </si>
  <si>
    <t>Kikoff Inc.</t>
  </si>
  <si>
    <t>Kikoff is a personal finance platform that offers credit-building solutions.</t>
  </si>
  <si>
    <t>Abstract Ventures, Coatue, Core Innovation Capital, Female Founders Fund, Foundation Capital, GGV Capital, Lightspeed Venture Partners</t>
  </si>
  <si>
    <t>Coatue, Core Innovation Capital, Foundation Capital, GGV Capital, Lightspeed Venture Partners, Stephen Curry</t>
  </si>
  <si>
    <t>Core Innovation Capital, Lightspeed Venture Partners, Portage Ventures</t>
  </si>
  <si>
    <t>Deepgram</t>
  </si>
  <si>
    <t>https://deepgram.com/</t>
  </si>
  <si>
    <t>https://www.crunchbase.com/organization/deepgram</t>
  </si>
  <si>
    <t>Deepgram, Inc.</t>
  </si>
  <si>
    <t>Deepgram is an AI Speech Platform that provides developers with a simple to use Speech-to-Text API.</t>
  </si>
  <si>
    <t>Boost VC</t>
  </si>
  <si>
    <t>Pegasus Tech Ventures, Y Combinator</t>
  </si>
  <si>
    <t>Compound, SAP.iO, Wing Venture Capital, Y Combinator</t>
  </si>
  <si>
    <t>Bossanova Investimentos, Citi Ventures, SAP.iO, Tiger Global Management, Wing Venture Capital</t>
  </si>
  <si>
    <t>Spacelift</t>
  </si>
  <si>
    <t>https://spacelift.io/</t>
  </si>
  <si>
    <t>https://www.crunchbase.com/organization/spacelift</t>
  </si>
  <si>
    <t>Spacelift is a sophisticated and compliant infrastructure delivery platform for Terraform, CloudFormation, Pulumi, and Kubernetes</t>
  </si>
  <si>
    <t>Hoxton Ventures, Inovo VC</t>
  </si>
  <si>
    <t>Blossom Capital, Hoxton Ventures, Inovo VC</t>
  </si>
  <si>
    <t>Blossom Capital, Hoxton Ventures, Inovo VC, Insight Partners</t>
  </si>
  <si>
    <t>SimpleNexus</t>
  </si>
  <si>
    <t>https://www.simplenexus.com</t>
  </si>
  <si>
    <t>https://www.crunchbase.com/organization/simplenexus</t>
  </si>
  <si>
    <t>SimpleNexus, LLC</t>
  </si>
  <si>
    <t>SimpleNexus is a developer of homeownership platforms connecting loan officers, borrowers, real estate agents, and settlement agents.</t>
  </si>
  <si>
    <t>Insight Partners, TVC Capital</t>
  </si>
  <si>
    <t>Provi</t>
  </si>
  <si>
    <t>http://provi.com</t>
  </si>
  <si>
    <t>https://www.crunchbase.com/organization/provi</t>
  </si>
  <si>
    <t>Provi is the largest online marketplace that simplifies the complex process of ordering wholesale alcohol by connecting each tier.</t>
  </si>
  <si>
    <t>Bessemer Venture Partners, FJ Labs, Interplay, Nosara Capital</t>
  </si>
  <si>
    <t>Bessemer Venture Partners, CPMG, Nosara Capital</t>
  </si>
  <si>
    <t>Bessemer Venture Partners, Bienville Capital, CPMG, D1 Capital Partners, Interplay, Nilam Ganenthiran, Nosara Capital</t>
  </si>
  <si>
    <t>Tonic.ai</t>
  </si>
  <si>
    <t>https://www.tonic.ai</t>
  </si>
  <si>
    <t>https://www.crunchbase.com/organization/tonic-ai</t>
  </si>
  <si>
    <t>TonicAI, Inc.</t>
  </si>
  <si>
    <t>Tonic provides production data to create safe, useful, de-identified data for QA, testing, and development.</t>
  </si>
  <si>
    <t>Bloomberg Beta, Heavybit, Octave, Xfund</t>
  </si>
  <si>
    <t>Anthony Goldbloom, Assaf Wand, Augusto "Aghi" Marietti, Bloomberg Beta, GGV Capital, Heavybit, Octave, Silicon Valley CISO Investments, Xfund</t>
  </si>
  <si>
    <t>Heavybit, Insight Partners, Octave</t>
  </si>
  <si>
    <t>Elementary Robotics</t>
  </si>
  <si>
    <t>https://www.elementaryrobotics.com</t>
  </si>
  <si>
    <t>https://www.crunchbase.com/organization/elementary-robotics</t>
  </si>
  <si>
    <t>Elementary Robotics, Inc.</t>
  </si>
  <si>
    <t>Elementary Robotics is a robotics startup that built a platform for applying machine learning to the logistics industries.</t>
  </si>
  <si>
    <t>FoundersX Ventures, Q Venture Partners</t>
  </si>
  <si>
    <t>Fathom Capital, Fika Ventures, OUP (Osage University Partners), Q Venture Partners, Rewired, Riot Ventures, Stage Venture Partners, Toyota Ventures, Ubiquity Ventures</t>
  </si>
  <si>
    <t>Fathom Capital, Fika Ventures, IdeaLab Capital Partners, Threshold, Toyota Ventures, Ubiquity Ventures</t>
  </si>
  <si>
    <t>Fathom Capital, Fika Ventures, Riot Ventures, Threshold, Tiger Global Management, Toyota Ventures</t>
  </si>
  <si>
    <t>Chiper</t>
  </si>
  <si>
    <t>https://chiper.co/</t>
  </si>
  <si>
    <t>https://www.crunchbase.com/organization/chiper</t>
  </si>
  <si>
    <t>Chiper Inc.</t>
  </si>
  <si>
    <t>Chiper is a B2B e-commerce ecosystem for the corner store retail market in Latin America</t>
  </si>
  <si>
    <t>Copernion</t>
  </si>
  <si>
    <t>Kaszek, Monashees</t>
  </si>
  <si>
    <t>Alarko Ventures, Citius, Decart Ventures, FJ Labs, Flucas Ventures, Fourth Realm, JAM Fund, Justin Mateen, Monashees, WIND Ventures</t>
  </si>
  <si>
    <t>Alter Global, Bossanova Investimentos, Endeavor Catalyst, FJ Labs, Flucas Ventures, InQlab, Interplay, Nosara Capital, Tiger Global Management</t>
  </si>
  <si>
    <t>Reprise</t>
  </si>
  <si>
    <t>https://www.getreprise.com/</t>
  </si>
  <si>
    <t>https://www.crunchbase.com/organization/reprise</t>
  </si>
  <si>
    <t>Reprise empowers enterprise sales and marketing teams to create sales demos, product tours, and trial environments.</t>
  </si>
  <si>
    <t>Accomplice, Glasswing Ventures</t>
  </si>
  <si>
    <t>Accomplice, Bain Capital Ventures, Glasswing Ventures</t>
  </si>
  <si>
    <t>Accomplice, Angel Collective Opportunity Fund, Bain Capital Ventures, Glasswing Ventures, Howie Liu, ICONIQ Growth, Jack Altman, Jayni Shah, Jeffrey Katzenberg, John Nisi, Mark Ghermezian, Nick Mehta, Phil Fernandez, Rahul Vohra, Ryan Petersen, Sameer Dholakia, Trevor Noah</t>
  </si>
  <si>
    <t>LeoLabs</t>
  </si>
  <si>
    <t>http://www.leolabs.space</t>
  </si>
  <si>
    <t>https://www.crunchbase.com/organization/leolabs</t>
  </si>
  <si>
    <t>LeoLabs, Inc.</t>
  </si>
  <si>
    <t>LeoLabs is an aerospace company that supplies and provides low Earth orbit mapping and space situational awareness services.</t>
  </si>
  <si>
    <t>Dylan Taylor, E-Merge, Jordan Eisenberg</t>
  </si>
  <si>
    <t>Airbus Ventures, Horizons Ventures, Space Capital, WERU Investment</t>
  </si>
  <si>
    <t>Bossanova Investimentos, Insight Partners, Seraphim Space, Velvet Sea Ventures</t>
  </si>
  <si>
    <t>Ably Realtime</t>
  </si>
  <si>
    <t>https://ably.com</t>
  </si>
  <si>
    <t>https://www.crunchbase.com/organization/ably</t>
  </si>
  <si>
    <t>Ably Real-time Ltd</t>
  </si>
  <si>
    <t>Ably is the platform to power synchronized digital experiences in realtime.</t>
  </si>
  <si>
    <t>Forward Partners</t>
  </si>
  <si>
    <t>Forward Partners, James Woolf, Launchbay Capital, MMC Ventures, Max Tatton-Brown, Triple Point Ventures</t>
  </si>
  <si>
    <t>Dawn Capital, Insight Partners, Launchbay Capital, MMC Ventures</t>
  </si>
  <si>
    <t>LingoAce</t>
  </si>
  <si>
    <t>https://www.lingoace.com</t>
  </si>
  <si>
    <t>https://www.crunchbase.com/organization/lingoace</t>
  </si>
  <si>
    <t>PPLingo Pte Ltd</t>
  </si>
  <si>
    <t>LingoAce is an edtech company committed to providing a fun and engaging learning environment for young learners between 3-15 years old.</t>
  </si>
  <si>
    <t>Owl Ventures, Tiger Global Management</t>
  </si>
  <si>
    <t>Owl Ventures, Peak XV Partners, SWC Global, Shunwei Capital</t>
  </si>
  <si>
    <t>CompanyCam</t>
  </si>
  <si>
    <t>https://www.companycam.com</t>
  </si>
  <si>
    <t>https://www.crunchbase.com/organization/companycam</t>
  </si>
  <si>
    <t>CompanyCam, LLC</t>
  </si>
  <si>
    <t>CompanyCam instantly organizes job photos for contractors with location and time-stamps.</t>
  </si>
  <si>
    <t>Invest Nebraska</t>
  </si>
  <si>
    <t>Blueprint Equity</t>
  </si>
  <si>
    <t>Insight Partners, JMI Equity, WndrCo</t>
  </si>
  <si>
    <t>Cognigy GmbH</t>
  </si>
  <si>
    <t>http://www.cognigy.com</t>
  </si>
  <si>
    <t>https://www.crunchbase.com/organization/cognigy</t>
  </si>
  <si>
    <t>Cognigy is the leading Enterprise Conversational AI Platform for customer &amp; employee support process automation.</t>
  </si>
  <si>
    <t>DN Capital, Inventures, Nordic Makers</t>
  </si>
  <si>
    <t>DN Capital, Digital Incubation and Growth, Global Brain Corporation, Insight Partners, Inventures, Nordic Makers, Possible Ventures</t>
  </si>
  <si>
    <t>Bit</t>
  </si>
  <si>
    <t>https://bit.dev</t>
  </si>
  <si>
    <t>https://www.crunchbase.com/organization/bitdev</t>
  </si>
  <si>
    <t>The platform for composable software • Build composable web apps in components • Join us and 250k+ developers</t>
  </si>
  <si>
    <t>Disruptive Technologies Venture Capital</t>
  </si>
  <si>
    <t>Disruptive Technologies Venture Capital, Insight Partners</t>
  </si>
  <si>
    <t>Holo</t>
  </si>
  <si>
    <t>https://holoam.com/</t>
  </si>
  <si>
    <t>https://www.crunchbase.com/organization/holo-ea9a</t>
  </si>
  <si>
    <t>Holo, Inc.</t>
  </si>
  <si>
    <t>Holo enables digital manufacturing at scale for high-quality, pure copper and other metals.</t>
  </si>
  <si>
    <t>Atreides Management, Lam Capital, Lam Research, Lightspeed Venture Partners, Prelude Ventures, Tao Capital Partners</t>
  </si>
  <si>
    <t>Calendly</t>
  </si>
  <si>
    <t>https://calendly.com</t>
  </si>
  <si>
    <t>https://www.crunchbase.com/organization/calendly</t>
  </si>
  <si>
    <t>Calendly LLC</t>
  </si>
  <si>
    <t>Calendly is a modern scheduling platform that helps individuals, teams, and organizations automate meeting by removing the back and forth.</t>
  </si>
  <si>
    <t>Atlanta Ventures</t>
  </si>
  <si>
    <t>ICONIQ Capital, ICONIQ Growth, OpenView</t>
  </si>
  <si>
    <t>Syndio</t>
  </si>
  <si>
    <t>http://www.synd.io</t>
  </si>
  <si>
    <t>https://www.crunchbase.com/organization/syndio</t>
  </si>
  <si>
    <t>Syndio Solutions, Inc.</t>
  </si>
  <si>
    <t>Syndio is a technology company that helps companies measure, achieve, and sustain workplace equity.</t>
  </si>
  <si>
    <t>Frontier Venture Capital, Garry Mathiason, Robert Millman</t>
  </si>
  <si>
    <t>Contour Venture Partners, Emerson Collective, Frontier Venture Capital, Sirius Venture Partners, Voyager Capital</t>
  </si>
  <si>
    <t>Bessemer Venture Partners, Concrete Rose Capital, Emerson Collective, Next Play Capital, Voyager Capital</t>
  </si>
  <si>
    <t>75 &amp; Sunny, Alexi Robichaux, Anita Lynch, Bessemer Venture Partners, Candace Parker, Contour Venture Partners, Emerson Collective, Spencer Rascoff, Voyager Capital</t>
  </si>
  <si>
    <t>VNLIFE</t>
  </si>
  <si>
    <t>https://vnlife.vn</t>
  </si>
  <si>
    <t>https://www.crunchbase.com/organization/vnlife</t>
  </si>
  <si>
    <t>VNLIFE Corporation</t>
  </si>
  <si>
    <t>VNLIFE is a technology company that develops a digital ecosystem for the tourism, logistics, and commerce sector.</t>
  </si>
  <si>
    <t>GIC, SoftBank Vision Fund</t>
  </si>
  <si>
    <t>Dragoneer Investment Group, EDBI, GIC, General Atlantic, PayPal Ventures, SoftBank Vision Fund</t>
  </si>
  <si>
    <t>Quizizz</t>
  </si>
  <si>
    <t>https://quizizz.com</t>
  </si>
  <si>
    <t>https://www.crunchbase.com/organization/quizizz</t>
  </si>
  <si>
    <t>Quizizz Inc.</t>
  </si>
  <si>
    <t>Quizizz is an education-based platform that offers engaging gamified quizzes and interactive lessons to any learner.</t>
  </si>
  <si>
    <t>Eight Roads Ventures India, GSV Ventures, Nexus Venture Partners, Prime Venture Partners, Rocketship.vc</t>
  </si>
  <si>
    <t>Eight Roads Ventures India, GSV Ventures, Jerry Yang, Nexus Venture Partners, Tiger Global Management</t>
  </si>
  <si>
    <t>Emerge</t>
  </si>
  <si>
    <t>https://www.emergemarket.com</t>
  </si>
  <si>
    <t>https://www.crunchbase.com/organization/emerge-4695</t>
  </si>
  <si>
    <t>EmergeTech, LLC</t>
  </si>
  <si>
    <t>Emerge is web-based truckload management system that connects shippers and their partners when executing full truckload transactions.</t>
  </si>
  <si>
    <t>9Yards Capital, Greycroft, Latitude Ventures, NewRoad Capital Partners</t>
  </si>
  <si>
    <t>9Yards Capital, Greycroft, Interplay, Latitude Ventures, NewRoad Capital Partners, The Spruce House Partnership, Tiger Global Management</t>
  </si>
  <si>
    <t>RoadSync</t>
  </si>
  <si>
    <t>https://roadsync.com/</t>
  </si>
  <si>
    <t>https://www.crunchbase.com/organization/roadsync</t>
  </si>
  <si>
    <t>RoadSync, Inc.</t>
  </si>
  <si>
    <t>RoadSync is a digital payment software application platform for the logistics industry.</t>
  </si>
  <si>
    <t>Clocktower Technology Ventures</t>
  </si>
  <si>
    <t>Base10 Partners, Companyon Ventures, Hyde Park Venture Partners</t>
  </si>
  <si>
    <t>Base10 Partners, Bossanova Investimentos, Endeavor Catalyst, Excelestar Ventures, Gaingels, Hyde Park Venture Partners, Tiger Global Management, Trajectory Ventures</t>
  </si>
  <si>
    <t>Cyral</t>
  </si>
  <si>
    <t>https://www.cyral.com/</t>
  </si>
  <si>
    <t>https://www.crunchbase.com/organization/cyral</t>
  </si>
  <si>
    <t>Cyral Inc</t>
  </si>
  <si>
    <t>Cyral is the first cloud-native solution that makes it easy to observe, control, and protect the data cloud.</t>
  </si>
  <si>
    <t>A.Capital Ventures, Costanoa Ventures, Firebolt Ventures, Redpoint, SVA, Silicon Valley CISO Investments, Trifecta Capital</t>
  </si>
  <si>
    <t>A.Capital Ventures, Costanoa Ventures, Redpoint, Silicon Valley CISO Investments</t>
  </si>
  <si>
    <t>Recharge</t>
  </si>
  <si>
    <t>https://rechargepayments.com</t>
  </si>
  <si>
    <t>https://www.crunchbase.com/organization/recharge-payments</t>
  </si>
  <si>
    <t>Recharge Inc.</t>
  </si>
  <si>
    <t>Recharge offers subscription management software for e-commerce businesses.</t>
  </si>
  <si>
    <t>Bain Capital Ventures, ICONIQ Growth, Summit Partners</t>
  </si>
  <si>
    <t>Dandelion Energy</t>
  </si>
  <si>
    <t>https://dandelionenergy.com</t>
  </si>
  <si>
    <t>https://www.crunchbase.com/organization/dandelion-energy</t>
  </si>
  <si>
    <t>Dandelion Energy, Inc.</t>
  </si>
  <si>
    <t>Dandelion Energy is a home geothermal company that offers geothermal heating and cooling installations.</t>
  </si>
  <si>
    <t>Borealis Ventures, Building Ventures, Collaborative Fund, ZhenFund</t>
  </si>
  <si>
    <t>Building Ventures, Collaborative Fund, Comcast Ventures, Google Ventures, Ground Up Ventures, Lennar Corporation, New Enterprise Associates, ZhenFund</t>
  </si>
  <si>
    <t>Breakthrough Energy Ventures, Building Ventures, Catchlight Ventures, Collaborative Fund, Google Ventures, Ground Up Ventures, Lennar Corporation, New Enterprise Associates</t>
  </si>
  <si>
    <t>Morty</t>
  </si>
  <si>
    <t>https://www.morty.com</t>
  </si>
  <si>
    <t>https://www.crunchbase.com/organization/morty</t>
  </si>
  <si>
    <t>Morty, Inc.</t>
  </si>
  <si>
    <t>Morty is an online mortgage platform.</t>
  </si>
  <si>
    <t>Alex Volodarsky, Techstars</t>
  </si>
  <si>
    <t>Allon Ventures, Lerer Hippeau, Prudence, Thrive Capital</t>
  </si>
  <si>
    <t>Bossanova Investimentos, Everywhere Ventures (The Fund), FJ Labs, Junction Venture Partners, Lerer Hippeau, March Capital, MetaProp, Prudence, Rethink Impact, Thrive Capital</t>
  </si>
  <si>
    <t>Embark</t>
  </si>
  <si>
    <t>https://embarkvet.com</t>
  </si>
  <si>
    <t>https://www.crunchbase.com/organization/embark-veterinary</t>
  </si>
  <si>
    <t>Embark Veterinary, Inc.</t>
  </si>
  <si>
    <t>Embark offers dog DNA testing that ends preventable diseases in dogs.</t>
  </si>
  <si>
    <t>AGO Partners, Peak Opportunity Partners, Slow Ventures</t>
  </si>
  <si>
    <t>Anne Wojcicki, F-Prime Capital, FJ Labs, Freestyle Capital, Section 32, Slow Ventures, Third Kind Venture Capital</t>
  </si>
  <si>
    <t>F-Prime Capital, Freestyle Capital, SVA, Slow Ventures, SoftBank Vision Fund, Third Kind Venture Capital</t>
  </si>
  <si>
    <t>Hologram</t>
  </si>
  <si>
    <t>https://hologram.io/</t>
  </si>
  <si>
    <t>https://www.crunchbase.com/organization/konekt-2</t>
  </si>
  <si>
    <t>Hologram, Inc.</t>
  </si>
  <si>
    <t>Hologram provides a platform to connect devices to any network with cellular connectivity, and offers software for monitoring an IoT fleet.</t>
  </si>
  <si>
    <t>New Stack Ventures, TechNexus Venture Collaborative</t>
  </si>
  <si>
    <t>Clark Landry, Drive Capital</t>
  </si>
  <si>
    <t>Bullpen Capital, Cap Table Coalition, Capital Midwest Fund, Founders Circle Capital, KohFounders, Mucker Capital, NextView Ventures, Tiger Global Management</t>
  </si>
  <si>
    <t>Brightline</t>
  </si>
  <si>
    <t>https://www.hellobrightline.com</t>
  </si>
  <si>
    <t>https://www.crunchbase.com/organization/emilio-health</t>
  </si>
  <si>
    <t>Emilio Health, Inc.</t>
  </si>
  <si>
    <t>Brightline is a med-tech company that provides behavioral healthcare services for children and their families.</t>
  </si>
  <si>
    <t>Blue Cross Blue Shield of Massachusetts, Blue Shield of California, Boston Children's Hospital, City Light Capital, Oak HC/FT, Rock Health Capital, SemperVirens Venture Capital, Threshold</t>
  </si>
  <si>
    <t>7wire Ventures, Blue Cross Blue Shield of Massachusetts, Blue Shield of California, City Light Capital, Debra Lee, Gaingels, Google Ventures, Oak HC/FT, Optum Ventures, SemperVirens Venture Capital, Threshold</t>
  </si>
  <si>
    <t>7wire Ventures, Blue Cross Blue Shield of Massachusetts, Boston Children's Hospital, Google Ventures, Kohlberg Kravis Roberts, Oak HC/FT, Optum Ventures, Threshold</t>
  </si>
  <si>
    <t>AssemblyAI</t>
  </si>
  <si>
    <t>https://www.assemblyai.com</t>
  </si>
  <si>
    <t>https://www.crunchbase.com/organization/assemblyai</t>
  </si>
  <si>
    <t>AssemblyAI, Inc.</t>
  </si>
  <si>
    <t>AssemblyAI is an AI company building a platform of APIs to transcribe and understand audio data.</t>
  </si>
  <si>
    <t>Accel, Daniel Gross, John Collison, MAVA Ventures, Nat Friedman, TechNexus Venture Collaborative, Y Combinator</t>
  </si>
  <si>
    <t>Accel, Insight Partners, TechNexus Venture Collaborative, Y Combinator</t>
  </si>
  <si>
    <t>Accel, Daniel Gross, Insight Partners, Keith Block, Nat Friedman, Smith Point Capital, Y Combinator</t>
  </si>
  <si>
    <t>Census</t>
  </si>
  <si>
    <t>https://www.getcensus.com</t>
  </si>
  <si>
    <t>https://www.crunchbase.com/organization/census-3975</t>
  </si>
  <si>
    <t>Sutro Labs Inc.</t>
  </si>
  <si>
    <t>A Data Activation and Reverse ETL platform that delivers trusted data and audiences from your data warehouse into 150+ operational tools.</t>
  </si>
  <si>
    <t>Adam Gross, Alex MacCaw, Andreessen Horowitz, Fritz Lanman, Max Mullen, Ryan Petersen, SVA</t>
  </si>
  <si>
    <t>Akshay Kothari, Andreessen Horowitz, Bryant Chou, Dylan Field, GTMfund, Gokul Rajaram, Guillaume "G" Cabane, Jason Warner, Joe Thomas, John Lilly, Josh Ferguson, Parker Conrad, Patrick McKenzie, Ryan Chan, Sequoia Capital, Sriram Krishnan, basecase capital</t>
  </si>
  <si>
    <t>Andreessen Horowitz, Insight Partners, Sequoia Capital, Tiger Global Management</t>
  </si>
  <si>
    <t>Middesk</t>
  </si>
  <si>
    <t>http://www.middesk.com</t>
  </si>
  <si>
    <t>https://www.crunchbase.com/organization/middesk</t>
  </si>
  <si>
    <t>Middesk, Inc.</t>
  </si>
  <si>
    <t>Middesk is an identity platform that automates business verification and underwrites decisions.</t>
  </si>
  <si>
    <t>Accel, Canapi Ventures, Gaingels, Insight Partners, Sequoia Capital</t>
  </si>
  <si>
    <t>Inventa</t>
  </si>
  <si>
    <t>https://inventa.shop/</t>
  </si>
  <si>
    <t>https://www.crunchbase.com/organization/inventa-shop</t>
  </si>
  <si>
    <t>Inventa is a wholesale marketplace that connects brands with independent retailers across Latin America.</t>
  </si>
  <si>
    <t>10K Ventures, Alter Global, Guilherme Bonifacio, ONEVC, Pear VC</t>
  </si>
  <si>
    <t>MAYA Capital, NXTP Ventures, ONEVC, Pear VC</t>
  </si>
  <si>
    <t>Alter Global, Andreessen Horowitz, Carlos Garcia, Founders Fund, Greenoaks, Greylock, Hans Tung, MAYA Capital, Monashees, NXTP Ventures, ONEVC, Pear VC, Tiger Global Management</t>
  </si>
  <si>
    <t>Andreessen Horowitz, Founders Fund, Greenoaks, Greylock, MAYA Capital, Monashees, NXTP Ventures, ONEVC, Pear VC, Sun Moritz, Tiger Global Management</t>
  </si>
  <si>
    <t>Orange Health Labs</t>
  </si>
  <si>
    <t>https://www.orangehealth.in</t>
  </si>
  <si>
    <t>https://www.crunchbase.com/organization/orangehealth</t>
  </si>
  <si>
    <t>Orchard Healthcare Pvt Ltd.</t>
  </si>
  <si>
    <t>Orange Health Labs is a full stack diagnostic lab that provides on-demand pathology testing to customers across top Indian cities.</t>
  </si>
  <si>
    <t>Cloud Capital, Good Capital, Pioneer Fund, Uncorrelated Ventures, Y Combinator</t>
  </si>
  <si>
    <t>Accel, General Catalyst, Good Capital, Pioneer Fund</t>
  </si>
  <si>
    <t>Accel, Bertelsmann India Investments, General Catalyst, Good Capital, Uncorrelated Ventures, Y Combinator</t>
  </si>
  <si>
    <t>Aleo</t>
  </si>
  <si>
    <t>https://aleo.org</t>
  </si>
  <si>
    <t>https://www.crunchbase.com/organization/aleo-673f</t>
  </si>
  <si>
    <t>Aleo Systems Inc.</t>
  </si>
  <si>
    <t>Aleo develops a private application building platform that enables privacy on blockchains.</t>
  </si>
  <si>
    <t>A.Capital Ventures, Andreessen Horowitz, Balaji Srinivasan, Coinbase Ventures, David J. Namdar, Dekrypt Capital, Ethereal Ventures, Galaxy Digital, Placeholder, Polychain, Scalar Capital, Slow Ventures, Variant, zkValidator</t>
  </si>
  <si>
    <t>Samsung NEXT, SoftBank Vision Fund, Andreessen Horowitz, Kora, Samsung NEXT, Sea, Slow Ventures, SoftBank Vision Fund, Tiger Global Management</t>
  </si>
  <si>
    <t>Wonder</t>
  </si>
  <si>
    <t>https://www.wonder.com</t>
  </si>
  <si>
    <t>https://www.crunchbase.com/organization/wonder-4</t>
  </si>
  <si>
    <t>Wonder Distribution LLC</t>
  </si>
  <si>
    <t>Wonder is a food delivery startup that operates truck-based restaurants from which consumers can order food through a mobile app.</t>
  </si>
  <si>
    <t>Accel, Bain Capital Ventures, General Catalyst, Google Ventures, New Enterprise Associates</t>
  </si>
  <si>
    <t>Accel, Alpine Group, American Express Ventures, Bain Capital Ventures, Forerunner Ventures, General Catalyst, Google Ventures, Harmony Partners, New Enterprise Associates, Watar Partners, Yieldstreet</t>
  </si>
  <si>
    <t>Stairwell</t>
  </si>
  <si>
    <t>https://www.stairwell.com</t>
  </si>
  <si>
    <t>https://www.crunchbase.com/organization/stairwell</t>
  </si>
  <si>
    <t>Stairwell, Inc.</t>
  </si>
  <si>
    <t>Stairwell is a cybersecurity company that offers an Automated Threat Detection and Response platform that attackers can’t detect or evade.</t>
  </si>
  <si>
    <t>NJF Capital</t>
  </si>
  <si>
    <t>Accel, Ballistic Ventures, Eric Schmidt, Gradient Ventures, Lux Capital, Michael Ovitz, Section 32, Sequoia Capital</t>
  </si>
  <si>
    <t>Komodor</t>
  </si>
  <si>
    <t>https://komodor.com/</t>
  </si>
  <si>
    <t>https://www.crunchbase.com/organization/komodor</t>
  </si>
  <si>
    <t>Komodor tracks changes and alerts across the Kubernetes stack and analyzes their effect.</t>
  </si>
  <si>
    <t>Jon Oringer, NFX, Oldslip, Pitango VC, Vine Ventures</t>
  </si>
  <si>
    <t>Accel, Amir Jerbi, Jason Warner, Mike Tria, NFX, Sri Viswanath, Stephanie Friedman, Tomer Levy, Verissimo Ventures</t>
  </si>
  <si>
    <t>Accel, Felicis, NFX, Oldslip, Pitango VC, Tiger Global Management, Vine Ventures</t>
  </si>
  <si>
    <t>Patch</t>
  </si>
  <si>
    <t>https://www.patch.io</t>
  </si>
  <si>
    <t>https://www.crunchbase.com/organization/patch-34bf</t>
  </si>
  <si>
    <t>Patch Technologies Inc</t>
  </si>
  <si>
    <t>Patch focuses on building infrastructure for a climate-positive economy, starting with an API for carbon removal.</t>
  </si>
  <si>
    <t>Pale blue dot, Version One Ventures</t>
  </si>
  <si>
    <t>Andreessen Horowitz, Maple VC, Pale blue dot, Sierra Peterson, Version One Ventures</t>
  </si>
  <si>
    <t>Andreessen Horowitz, Coatue, GTMfund, Pale blue dot, Version One Ventures</t>
  </si>
  <si>
    <t>AENU, Andreessen Horowitz, Andrew Robb, B Capital, Blue Impact Ventures, Coatue, Contrary, Energize Capital, Frank Slootman, GIC, MCJ Collective, Version One Ventures</t>
  </si>
  <si>
    <t>Island</t>
  </si>
  <si>
    <t>https://island.io</t>
  </si>
  <si>
    <t>https://www.crunchbase.com/organization/Island</t>
  </si>
  <si>
    <t>Island Technology, Inc.</t>
  </si>
  <si>
    <t>Island develops enterprise browsers that enhances security and worker productivity.</t>
  </si>
  <si>
    <t>Cyberstarts, Sequoia Capital</t>
  </si>
  <si>
    <t>Cerca Partners, Cyberstarts, Insight Partners, Sequoia Capital, Stripes</t>
  </si>
  <si>
    <t>Insight Partners, Sequoia Capital, Stripes</t>
  </si>
  <si>
    <t>Canapi Ventures, Cyberstarts, Georgian, Insight Partners, Prysm Capital, Sequoia Capital, Stripes</t>
  </si>
  <si>
    <t>Ascend.io</t>
  </si>
  <si>
    <t>https://www.ascend.io</t>
  </si>
  <si>
    <t>https://www.crunchbase.com/organization/ascend-io</t>
  </si>
  <si>
    <t>Ascension Labs</t>
  </si>
  <si>
    <t>Unified Data Engineering and Analytics Engineering with the Data Automation Cloud</t>
  </si>
  <si>
    <t>8VC, Core Ventures, Felicis, Lightspeed Venture Partners, SVA, Sequoia Capital, Webb Investment Network</t>
  </si>
  <si>
    <t>8VC, Accel, Lightspeed Venture Partners, Sequoia Capital</t>
  </si>
  <si>
    <t>Accel, Shasta Ventures, Tiger Global Management</t>
  </si>
  <si>
    <t>Sardine</t>
  </si>
  <si>
    <t>https://www.sardine.ai</t>
  </si>
  <si>
    <t>https://www.crunchbase.com/organization/sardine</t>
  </si>
  <si>
    <t>SardineAI Corp</t>
  </si>
  <si>
    <t>Sardine is fraud prevention and compliance software company for the digital economy.</t>
  </si>
  <si>
    <t>Edward Cooper, Village Global</t>
  </si>
  <si>
    <t>Alex Adelman, Andreessen Horowitz, DCG Expeditions, Experian Ventures, FJ Labs, Nyca Partners</t>
  </si>
  <si>
    <t>Activant Capital, Alloy Labs, Andreessen Horowitz, Cambrian Ventures, ConsenSys, Cross River Digital Ventures, Eric Schmidt, Google Ventures, ING Ventures, NAventures, Nyca Partners, Sound Ventures, The General Partnership, Uniswap, Vikram Pandit, Visa, XYZ Venture Capital</t>
  </si>
  <si>
    <t>Appsmith</t>
  </si>
  <si>
    <t>https://www.appsmith.com</t>
  </si>
  <si>
    <t>https://www.crunchbase.com/organization/appsmith</t>
  </si>
  <si>
    <t>Appsmith Inc.</t>
  </si>
  <si>
    <t>Open source project to build internal apps and workflows.</t>
  </si>
  <si>
    <t>Accel, Bessemer Venture Partners, Canaan Partners, OSS Capital L.P., Prasanna Sankar</t>
  </si>
  <si>
    <t>Abhinav Asthana, Accel, Canaan Partners, Insight Partners, Jeff Hammerbacher, OSS Capital L.P.</t>
  </si>
  <si>
    <t>Vendr</t>
  </si>
  <si>
    <t>https://www.vendr.com</t>
  </si>
  <si>
    <t>https://www.crunchbase.com/organization/vendr</t>
  </si>
  <si>
    <t>Vendr Inc</t>
  </si>
  <si>
    <t>Vendr is the leading SaaS buying &amp; management platform that helps companies find, buy, and manage their stack, money-back guaranteed.</t>
  </si>
  <si>
    <t>Craft Ventures, F-Prime Capital, Garage Capital, Sound Ventures, Tiger Global Management, Y Combinator</t>
  </si>
  <si>
    <t>Craft Ventures, F-Prime Capital, SoftBank Vision Fund, Sound Ventures, Sozo Ventures, Tiger Global Management, Y Combinator</t>
  </si>
  <si>
    <t>Firstbase</t>
  </si>
  <si>
    <t>https://firstbase.com</t>
  </si>
  <si>
    <t>https://www.crunchbase.com/organization/firstbasehq</t>
  </si>
  <si>
    <t>Firstbase Inc.</t>
  </si>
  <si>
    <t>Firstbase is a remote work platform that enables companies to track and manage physical equipment assets.</t>
  </si>
  <si>
    <t>Backend Capital</t>
  </si>
  <si>
    <t>Adrian Aoun, Alpaca VC, B Capital, Backend Capital, Cyan Banister, Forum Ventures, James Watt, Lorimer Ventures, Peggy Grigus Mangot, Remote First Capital</t>
  </si>
  <si>
    <t>Alpaca VC, Andreessen Horowitz, Asymmetric Capital Partners, Austin Rief Ventures, B Capital, Beth Turner, Eric Yuan, Johnny Boufarhat, Rob Biederman, Ryan Simonetti, basecase capital</t>
  </si>
  <si>
    <t>Alpaca VC, Andreessen Horowitz, Forum Ventures, Kleiner Perkins</t>
  </si>
  <si>
    <t>BigHat Biosciences</t>
  </si>
  <si>
    <t>http://www.bighatbio.com</t>
  </si>
  <si>
    <t>https://www.crunchbase.com/organization/bighat-biosciences</t>
  </si>
  <si>
    <t>BigHat Biosciences, Inc.</t>
  </si>
  <si>
    <t>BigHat Biosciences is a protein therapeutics company that develops an antibody design platform guided by artificial intelligence.</t>
  </si>
  <si>
    <t>8VC, AME Cloud Ventures, Andreessen Horowitz, Innovation Endeavors</t>
  </si>
  <si>
    <t>8VC, AME Cloud Ventures, Amgen Ventures, Andreessen Horowitz, Bristol-Myers Squibb, GRIDS Capital, Gaingels, Quadrille Capital, Section 32</t>
  </si>
  <si>
    <t>Magic Eden</t>
  </si>
  <si>
    <t>https://www.magiceden.io</t>
  </si>
  <si>
    <t>https://www.crunchbase.com/organization/magic-eden</t>
  </si>
  <si>
    <t>Euclid Labs, Inc.</t>
  </si>
  <si>
    <t>Magic Eden is an NFT marketplace for users to discover, trade, and create NFTs.</t>
  </si>
  <si>
    <t>6th Man Ventures, Electric Capital, Fortified Ventures, Goodwater Capital, Greylock, Lightspeed Venture Partners, Paradigm, Sequoia Capital</t>
  </si>
  <si>
    <t>Electric Capital, Greylock, Paradigm, Sequoia Capital, Solana Ventures</t>
  </si>
  <si>
    <t>Electric Capital, Greylock, Lightspeed Venture Partners, Paradigm, Sequoia Capital</t>
  </si>
  <si>
    <t>Watershed</t>
  </si>
  <si>
    <t>https://watershed.com</t>
  </si>
  <si>
    <t>https://www.crunchbase.com/organization/watershed-07e2</t>
  </si>
  <si>
    <t>Watershed Technology, Inc.</t>
  </si>
  <si>
    <t>Watershed serves as an enterprise climate platform utilized by companies to assess, report, and address their carbon emissions.</t>
  </si>
  <si>
    <t>Kleiner Perkins, Sequoia Capital, Transition</t>
  </si>
  <si>
    <t>Elad Gil, Emerson Collective, Galvanize Climate Solutions, Greenoaks, Kleiner Perkins, Neo, Sequoia Capital</t>
  </si>
  <si>
    <t>Tenderly</t>
  </si>
  <si>
    <t>https://tenderly.co</t>
  </si>
  <si>
    <t>https://www.crunchbase.com/organization/tenderly</t>
  </si>
  <si>
    <t>Tenderly Technologies Inc.</t>
  </si>
  <si>
    <t>Tenderly is a Ethereum developer platform that enables to build innovative blockchain products.</t>
  </si>
  <si>
    <t>Ivan Bjelajac, Point Nine, Version One Ventures</t>
  </si>
  <si>
    <t>Accel, Point Nine, Version One Ventures</t>
  </si>
  <si>
    <t>Abstract Ventures, Accel, Coinbase Ventures, Eric Ries, Guillermo Rauch, Jinglan Wang, Point Nine, Spark Capital, Tihomir Bajic</t>
  </si>
  <si>
    <t>Fly.io</t>
  </si>
  <si>
    <t>https://fly.io</t>
  </si>
  <si>
    <t>https://www.crunchbase.com/organization/fly-io</t>
  </si>
  <si>
    <t>Fly.io offers an Application Delivery Network (ADN) intended to help website owners get connected with their customers.</t>
  </si>
  <si>
    <t>Bossanova Investimentos, SVA</t>
  </si>
  <si>
    <t>David Hodge, Elysium Venture Capital, Fuel Capital, Initialized Capital, Liquid 2 Ventures, Rebel Fund, SVA, Y Combinator</t>
  </si>
  <si>
    <t>Dell Technologies Capital, Fuel Capital, Initialized Capital, Intel Capital</t>
  </si>
  <si>
    <t>Andreessen Horowitz, Dell Technologies Capital, Initialized Capital, Intel Capital, Page One Ventures, Sam Lambert</t>
  </si>
  <si>
    <t>Andreessen Horowitz, Dell Technologies Capital, EQT Ventures, Intel Capital</t>
  </si>
  <si>
    <t>Scratchpad</t>
  </si>
  <si>
    <t>https://scratchpad.com</t>
  </si>
  <si>
    <t>https://www.crunchbase.com/organization/scratchpad-1dad</t>
  </si>
  <si>
    <t>The fastest experience for salespeople to do their work. Fewer clicks, less tabs, and no waiting for pages to load.</t>
  </si>
  <si>
    <t>Accel, Shrug Capital, Sound Ventures</t>
  </si>
  <si>
    <t>Accel, Bossanova Investimentos, Craft Ventures</t>
  </si>
  <si>
    <t>Accel, Craft Ventures, Peak State Ventures</t>
  </si>
  <si>
    <t>Tomorrow Health</t>
  </si>
  <si>
    <t>https://home.tomorrowhealth.com</t>
  </si>
  <si>
    <t>https://www.crunchbase.com/organization/tomorrow-health</t>
  </si>
  <si>
    <t>Tomorrow Health is a technology-driven home healthcare company that provides on the way home-based care.</t>
  </si>
  <si>
    <t>Andreessen Horowitz, BoxGroup, Nitesh Banta, Rainfall Ventures</t>
  </si>
  <si>
    <t>Andreessen Horowitz, BoxGroup, Four Acres Capital, Obvious Ventures</t>
  </si>
  <si>
    <t>Andreessen Horowitz, Bond, BoxGroup, Montauk Ventures, Obvious Ventures, Sound Ventures</t>
  </si>
  <si>
    <t>Talos</t>
  </si>
  <si>
    <t>https://talos.com</t>
  </si>
  <si>
    <t>https://www.crunchbase.com/organization/talos-trading</t>
  </si>
  <si>
    <t>Talos, Inc.</t>
  </si>
  <si>
    <t>Talos is an end-to-end crypto trading platform that provides digital asset trading technology for lenders, brokers, and investors.</t>
  </si>
  <si>
    <t>Andreessen Horowitz, Autonomous Partners, Castle Island Ventures, Elefund, Galaxy Digital, Illuminate Financial, Initialized Capital, Notation Capital, PayPal Ventures, Steadfast Capital</t>
  </si>
  <si>
    <t>Andreessen Horowitz, BNY Mellon, Castle Island Ventures, Citi, DRW, Fidelity, Fin Capital, General Atlantic, Graticule Asset Management Asia, Illuminate Financial, Initialized Capital, LeadBlock Partners, Matrix Capital Management, Notation Capital, PayPal Ventures, SCB 10X, Stripes, Voyager, Wells Fargo Strategic Capital</t>
  </si>
  <si>
    <t>Tailscale</t>
  </si>
  <si>
    <t>https://www.tailscale.com/</t>
  </si>
  <si>
    <t>https://www.crunchbase.com/organization/tailscale</t>
  </si>
  <si>
    <t>Tailscale Inc.</t>
  </si>
  <si>
    <t>Tailscale is a software company that provides zero-configuration virtual private networks (VPNs) for secure connectivity.</t>
  </si>
  <si>
    <t>Heavybit, Inovia Capital, Stephanie Friedman, Uncork Capital</t>
  </si>
  <si>
    <t>Accel, Heavybit, Uncork Capital</t>
  </si>
  <si>
    <t>Accel, CRV, Cyber Mentor Fund, Emilio Escobar, Heavybit, Insight Partners, Uncork Capital</t>
  </si>
  <si>
    <t>TruckSmarter</t>
  </si>
  <si>
    <t>https://www.trucksmarter.com</t>
  </si>
  <si>
    <t>https://www.crunchbase.com/organization/trucksmarter</t>
  </si>
  <si>
    <t>Our mission is to empower truck drivers lives across the US through technology and grit.</t>
  </si>
  <si>
    <t>Andreessen Horowitz, Bain Capital Ventures, Eric Glyman, FJ Labs, Fin Capital, Founders Fund, Jason Duboe, Jett McCandless, Ryan Petersen, Thrive Capital, Tony Xu</t>
  </si>
  <si>
    <t>Vanta</t>
  </si>
  <si>
    <t>https://vanta.com</t>
  </si>
  <si>
    <t>https://www.crunchbase.com/organization/vanta</t>
  </si>
  <si>
    <t>Vanta is an automated security monitoring platform that helps companies get SOC 2, HIPAA, or ISO 27001 certified quickly.</t>
  </si>
  <si>
    <t>Chloe Sladden, Jana Messerschmidt, Pear VC, Terrence Rohan, Y Combinator</t>
  </si>
  <si>
    <t>Diogo Mónica, GTMfund, Pear VC, Sequoia Capital, Y Combinator</t>
  </si>
  <si>
    <t>Craft Ventures, Pear VC, Pioneer Fund, Sequoia Capital, Y Combinator</t>
  </si>
  <si>
    <t>Knoetic</t>
  </si>
  <si>
    <t>https://www.knoetic.com</t>
  </si>
  <si>
    <t>https://www.crunchbase.com/organization/knoetic</t>
  </si>
  <si>
    <t>Knoetic, Inc.</t>
  </si>
  <si>
    <t>Knoetic is an online platform built for Chief People Officers that offers a people analytics tool and a CPO network community.</t>
  </si>
  <si>
    <t>Dig Ventures, Graph Ventures, Pear VC</t>
  </si>
  <si>
    <t>Accel, Bradley Horowitz</t>
  </si>
  <si>
    <t>Accel, EQT Ventures, Menlo Ventures</t>
  </si>
  <si>
    <t>Fashinza</t>
  </si>
  <si>
    <t>https://fashinza.com</t>
  </si>
  <si>
    <t>https://www.crunchbase.com/organization/fashinza</t>
  </si>
  <si>
    <t>Selfx Innovation Inc.</t>
  </si>
  <si>
    <t>Fashinza is a B2B marketplace that solves trend forecasting and sourcing for fashion brands and retailers.</t>
  </si>
  <si>
    <t>Accel, Alteria Capital, Anand Ahuja, DisruptAD, Elevation Capital, Nitesh Banta, Sonam Kapoor Ahuja, Stride Ventures, TradeCred</t>
  </si>
  <si>
    <t>ADQ, Accel, Elevation Capital, Jake Zeller, Jeff Fagnan, Naval Ravikant, Nitesh Banta, Prosus Ventures, Spearhead, Westbridge Capital</t>
  </si>
  <si>
    <t>Mutiny</t>
  </si>
  <si>
    <t>https://www.mutinyhq.com</t>
  </si>
  <si>
    <t>https://www.crunchbase.com/organization/mutinyhq</t>
  </si>
  <si>
    <t>Mutiny HQ Corporation</t>
  </si>
  <si>
    <t>Mutiny offers a personalization website, advertising, account-based marketing, and paid media optimization services.</t>
  </si>
  <si>
    <t>Bogomil Balkansky, Cowboy Ventures, Hack VC, Henrique Dubugras, Jaclyn Rice Nelson, John Kobs, Karen (Appleton ) Page, Lauren Kolodny, Liquid 2 Ventures, Mark Leslie, Mathilde Collin, Michael Stoppelman, Paul Buchheit, Shan-Lyn Ma, Uncork Capital</t>
  </si>
  <si>
    <t>Cowboy Ventures, GTMfund, Sequoia Capital, Uncork Capital, Y Combinator</t>
  </si>
  <si>
    <t>Cowboy Ventures, Insight Partners, Sequoia Capital, Tiger Global Management, Uncork Capital</t>
  </si>
  <si>
    <t>Cohere</t>
  </si>
  <si>
    <t>https://cohere.com</t>
  </si>
  <si>
    <t>https://www.crunchbase.com/organization/cohere-82b8</t>
  </si>
  <si>
    <t>Cohere Inc.</t>
  </si>
  <si>
    <t>Cohere provides access to advanced Large Language Models and NLP tools through one easy-to-use API.</t>
  </si>
  <si>
    <t>Fei-Fei Li, Geoffrey Hinton, Index Ventures, Pieter Abbeel, Radical Ventures, Raquel Urtasun, S Ventures, Section 32</t>
  </si>
  <si>
    <t>Fei-Fei Li, Geoffrey Hinton, Index Ventures, Pieter Abbeel, Radical Ventures, Raquel Urtasun, Section 32, Tiger Global Management</t>
  </si>
  <si>
    <t>Alumni Ventures, DTCP, Index Ventures, Inovia Capital, Mirae Asset, NVIDIA, Oracle, Salesforce Ventures, Schroders Capital, SentinelOne, Thomvest Ventures</t>
  </si>
  <si>
    <t>Autograph</t>
  </si>
  <si>
    <t>https://autograph.io</t>
  </si>
  <si>
    <t>https://www.crunchbase.com/organization/autograph-862f</t>
  </si>
  <si>
    <t>LFG NFTs, Corp.</t>
  </si>
  <si>
    <t>Autograph is an NFT platform that brings together the iconic brands in sports and culture to create digital collections.</t>
  </si>
  <si>
    <t>01 Advisors, Balius Partners, Cosmic Venture Partners, Velvet Sea Ventures</t>
  </si>
  <si>
    <t>Andreessen Horowitz, Balius Partners, Kathryn Haun, Kleiner Perkins, Nicole Quinn, Private Ventures Group ("PVG")</t>
  </si>
  <si>
    <t>Instabug</t>
  </si>
  <si>
    <t>http://www.instabug.com</t>
  </si>
  <si>
    <t>https://www.crunchbase.com/organization/instabug</t>
  </si>
  <si>
    <t>Instabug, Inc.</t>
  </si>
  <si>
    <t>Instabug is a computer software company that offers services for mobile app developers to help them in testing their applications.</t>
  </si>
  <si>
    <t>Accel, Amr Awadallah, Jim Payne, Sharif El-Badawi</t>
  </si>
  <si>
    <t>Accel, Amr Awadallah, Jim Payne</t>
  </si>
  <si>
    <t>Accel, Endeavor Catalyst, Forgepoint Capital, Insight Partners</t>
  </si>
  <si>
    <t>Phantom</t>
  </si>
  <si>
    <t>https://phantom.app</t>
  </si>
  <si>
    <t>https://www.crunchbase.com/organization/phantom-3171</t>
  </si>
  <si>
    <t>Phantom Technologies, Inc.</t>
  </si>
  <si>
    <t>The friendly crypto wallet built for DeFi &amp; NFTs.</t>
  </si>
  <si>
    <t>Alex Adelman, Alliance DAO, Andreessen Horowitz, Garry Tan, Robert Leshner, Ruud Visser, Solana Foundation, Variant</t>
  </si>
  <si>
    <t>Andreessen Horowitz, Paradigm, Solana Ventures</t>
  </si>
  <si>
    <t>Optimism</t>
  </si>
  <si>
    <t>https://optimism.io/</t>
  </si>
  <si>
    <t>https://www.crunchbase.com/organization/optimism</t>
  </si>
  <si>
    <t>Optimism PBC</t>
  </si>
  <si>
    <t>Optimism is an Ethereum-based decentralized infrastructure platform that allows for instant transactions and scalable smart contracts.</t>
  </si>
  <si>
    <t>IDEO CoLab Ventures, Paradigm</t>
  </si>
  <si>
    <t>Andreessen Horowitz, Nascent, Wintermute</t>
  </si>
  <si>
    <t>Andreessen Horowitz, Nascent, Paradigm, Wintermute</t>
  </si>
  <si>
    <t>Pearl Health</t>
  </si>
  <si>
    <t>https://pearlhealth.com</t>
  </si>
  <si>
    <t>https://www.crunchbase.com/organization/pearl-health</t>
  </si>
  <si>
    <t>Pearl Health provides an integrated platform to help primary care providers focus their attention on the patients who need it.</t>
  </si>
  <si>
    <t>AlleyCorp</t>
  </si>
  <si>
    <t>AlleyCorp, Andreessen Horowitz</t>
  </si>
  <si>
    <t>AlleyCorp, Andreessen Horowitz, SVA, Viking Global Investors</t>
  </si>
  <si>
    <t>Hex Technologies</t>
  </si>
  <si>
    <t>https://hex.tech</t>
  </si>
  <si>
    <t>https://www.crunchbase.com/organization/hex-technologies-inc</t>
  </si>
  <si>
    <t>Hex Technologies Inc.</t>
  </si>
  <si>
    <t>Hex Technologies is a software platform for collaborative data science and analytics.</t>
  </si>
  <si>
    <t>Allison Pickens, Amplify Partners, Jeff Silverstein, Justin Gage, Kevin Alvarez Fung, Lenny Rachitsky, Operator Collective, Redpoint, Tokyo Black, Vandelay Ventures, Viviana Faga, XYZ Venture Capital, Zero Prime Ventures</t>
  </si>
  <si>
    <t>Amplify Partners, Andreessen Horowitz, Databricks Ventures, Redpoint, Snowflake, Zero Prime Ventures</t>
  </si>
  <si>
    <t>Foodology</t>
  </si>
  <si>
    <t>https://www.foodology.com.co</t>
  </si>
  <si>
    <t>https://www.crunchbase.com/organization/foodology</t>
  </si>
  <si>
    <t>Foodology, Inc.</t>
  </si>
  <si>
    <t>Foodology is a cloud kitchen and virtual restaurant company that specializes in creating brands from scratch and scaling them.</t>
  </si>
  <si>
    <t>Flucas Ventures, Guilherme Bonifacio, Innogen Venture Capital, The MBA Fund, Unpopular Ventures, Wollef Ventures, XFactor Ventures</t>
  </si>
  <si>
    <t>17Sigma, Andreessen Horowitz, Base Partners, Carlos Garcia, Dick Boyce, Flucas Ventures, Jaguar Path Ventures, Kayyak Ventures, Nilam Ganenthiran, Sujay Tyle, Unpopular Ventures, Vast Ventures, Wollef Ventures</t>
  </si>
  <si>
    <t>Andreessen Horowitz, Base Partners, Chimera Investment, Daedalus Ventures, Grão, Juan Luis Londoño Arias, Kayyak Ventures, Wollef Ventures</t>
  </si>
  <si>
    <t>WATI - WhatsApp Team Inbox</t>
  </si>
  <si>
    <t>https://wati.io</t>
  </si>
  <si>
    <t>https://www.crunchbase.com/organization/wati</t>
  </si>
  <si>
    <t>Clare.AI Limited</t>
  </si>
  <si>
    <t>Shared Team Inbox and Chatbot Builder using WhatsApp Business API</t>
  </si>
  <si>
    <t>Base Partners, Gokul Rajaram, Peak XV Partners, Surge</t>
  </si>
  <si>
    <t>DST Global, Sequoia Capital, Shopify, Surge, Tiger Global Management</t>
  </si>
  <si>
    <t>Temporal Technologies</t>
  </si>
  <si>
    <t>https://temporal.io/</t>
  </si>
  <si>
    <t>https://www.crunchbase.com/organization/temporal-technologies</t>
  </si>
  <si>
    <t>Temporal Technologies enables its users to build and operate resilient applications using developer-friendly primitives.</t>
  </si>
  <si>
    <t>Amplify Partners, Kevin Mahaffey, Sequoia Capital</t>
  </si>
  <si>
    <t>Addition, Amplify Partners, Madrona, Sequoia Capital, Travis McPeak</t>
  </si>
  <si>
    <t>Addition, Amplify Partners, Index Ventures, Madrona, Sequoia Capital</t>
  </si>
  <si>
    <t>Ledger Investing</t>
  </si>
  <si>
    <t>https://ledgerinvesting.com</t>
  </si>
  <si>
    <t>https://www.crunchbase.com/organization/ledger-investing</t>
  </si>
  <si>
    <t>Ledger Investing Inc.</t>
  </si>
  <si>
    <t>Ledger Investing is an online marketplace powering interactions between investors and insurance carriers.</t>
  </si>
  <si>
    <t>Bossanova Investimentos, CSC Upshot, Y Combinator</t>
  </si>
  <si>
    <t>Accel, Allegis Capital, Crosscut Ventures, MassMutual Ventures, SignalFire</t>
  </si>
  <si>
    <t>Accel, Allegis Capital, Intact Ventures, MassMutual Ventures, Page One Ventures, SignalFire, Teachers’ Venture Growth, WestCap</t>
  </si>
  <si>
    <t>Merge</t>
  </si>
  <si>
    <t>https://merge.dev</t>
  </si>
  <si>
    <t>https://www.crunchbase.com/organization/merge-69aa</t>
  </si>
  <si>
    <t>Merge API Inc.</t>
  </si>
  <si>
    <t>Merge is one API to add hundreds of integrations to your product</t>
  </si>
  <si>
    <t>Ben Herman, Greg Schott, Matt Kraning, Matthew Prince, New Enterprise Associates, Tim Junio</t>
  </si>
  <si>
    <t>Addition, Mischief, New Enterprise Associates, Not Boring, The Twenty Minute VC</t>
  </si>
  <si>
    <t>Accel, Addition, Darkmode Ventures, New Enterprise Associates</t>
  </si>
  <si>
    <t>Detect Technologies</t>
  </si>
  <si>
    <t>https://www.detecttechnologies.com/</t>
  </si>
  <si>
    <t>https://www.crunchbase.com/organization/detect-technologies</t>
  </si>
  <si>
    <t>Detect Technologies Private Limited</t>
  </si>
  <si>
    <t>Detect Technologies is as Industrial AI enterprise, increasing industrial productivity with patented hardware and cutting-edge technologies.</t>
  </si>
  <si>
    <t>AJ Ventures, Axilor Ventures, IIMA Ventures, Keiretsu Forum</t>
  </si>
  <si>
    <t>Axilor Ventures, Bharat Innovation Fund, BlueHill Asset Management, Elevation Capital</t>
  </si>
  <si>
    <t>Accel, Bharat Innovation Fund, BlueHill Asset Management, Elevation Capital, Prosus Ventures, Shell Ventures</t>
  </si>
  <si>
    <t>Wonderschool</t>
  </si>
  <si>
    <t>http://www.wonderschool.com</t>
  </si>
  <si>
    <t>https://www.crunchbase.com/organization/wonderschool</t>
  </si>
  <si>
    <t>Wonderschool offers a platform where people can start infant and toddler education programs and preschools out of their homes.</t>
  </si>
  <si>
    <t>FundersClub</t>
  </si>
  <si>
    <t>CSC Upshot, First Round Capital, FundersClub, Hard Yaka, LearnStart, Lee Jacobs, MaC Venture Capital</t>
  </si>
  <si>
    <t>Abstract Ventures, Andreessen Horowitz, Correlation Ventures, Cross Culture Ventures, Edelweiss.vc, Elysium Venture Capital, First Round Capital, Gary Community Investments, Geoff Donaker, Kevin Hartz, Lerer Hippeau, Michael Ovitz, Omidyar Network, Rethink Education, Uncork Capital, Unusual Ventures</t>
  </si>
  <si>
    <t>Andreessen Horowitz, Citi Impact Fund, Gaingels, Goldman Sachs, Imaginable Futures, Uncork Capital, Unusual Ventures</t>
  </si>
  <si>
    <t>Fonoa</t>
  </si>
  <si>
    <t>https://www.fonoa.com/</t>
  </si>
  <si>
    <t>https://www.crunchbase.com/organization/fonoa-technologies</t>
  </si>
  <si>
    <t>Fonoa Technologies Limited</t>
  </si>
  <si>
    <t>Fonoa is an API-first company that automates tax obligations of internet companies.</t>
  </si>
  <si>
    <t>Bossanova Investimentos, FJ Labs, Index Ventures, Karman Ventures (fka Moving Capital), Mandeep Singh</t>
  </si>
  <si>
    <t>Allison Barr Allen, Carlos Gonzalez- Cadenas, FJ Labs, Gautam Gupta, Index Ventures, Karman Ventures (fka Moving Capital), Kevin Hartz, OMERS Ventures, Prabir Adarkar, Sprint Vc</t>
  </si>
  <si>
    <t>9Yards Capital, Coatue, Dawn Capital, FJ Labs, Index Ventures, Karman Ventures (fka Moving Capital), OMERS Ventures</t>
  </si>
  <si>
    <t>Mos</t>
  </si>
  <si>
    <t>https://www.mos.com</t>
  </si>
  <si>
    <t>https://www.crunchbase.com/organization/mos</t>
  </si>
  <si>
    <t>Askmos, Inc.</t>
  </si>
  <si>
    <t>Mos offers financial solutions that feature checking accounts, debit cards, and access to financial aid advisors designed for students.</t>
  </si>
  <si>
    <t>Ash Pournouri, Base Ventures, Expa, Filip Felician Dames, Garrett Camp, John Doerr, Karl-Johan Persson, Khaled Helioui, Sebastian Picardo, Sweet Capital</t>
  </si>
  <si>
    <t>Arrive, Emerson Collective, Eric Yuan, Expa, Kevin Mahaffey, Lux Capital, Sequoia Capital, Stephen Curry, TQ Ventures</t>
  </si>
  <si>
    <t>Emerson Collective, Expa, Karman Ventures (fka Moving Capital), Khaled Helioui, Lux Capital, Sequoia Capital, Tiger Global Management</t>
  </si>
  <si>
    <t>Smartcar</t>
  </si>
  <si>
    <t>https://smartcar.com</t>
  </si>
  <si>
    <t>https://www.crunchbase.com/organization/smartcar</t>
  </si>
  <si>
    <t>Smartcar, Inc.</t>
  </si>
  <si>
    <t>Smartcar is a software platform that integrates mobility apps and services with cars.</t>
  </si>
  <si>
    <t>Andreessen Horowitz, New Enterprise Associates</t>
  </si>
  <si>
    <t>Andreessen Horowitz, Energize Capital, New Enterprise Associates</t>
  </si>
  <si>
    <t>Mysten Labs</t>
  </si>
  <si>
    <t>https://www.mystenlabs.com</t>
  </si>
  <si>
    <t>https://www.crunchbase.com/organization/mysten-labs</t>
  </si>
  <si>
    <t>Mysten Labs, Inc.</t>
  </si>
  <si>
    <t>Mysten Labs develops tools that make web3 secure, reliable, and ready for mass adoption.</t>
  </si>
  <si>
    <t>Alumni Ventures, Andreessen Horowitz, Coinbase Ventures, Electric Capital, Lightspeed Venture Partners, NFX, Redpoint, Samsung NEXT, Scribble Ventures, Slow Ventures, Standard Crypto</t>
  </si>
  <si>
    <t>9Yards Capital, Apollo, Binance Labs, Circle Ventures, Coinbase Ventures, Dentsu Ventures, Ethos Family Office, FTX Ventures, Franklin Templeton, Greenoaks, Jump Crypto, Karatage, Lightspeed Venture Partners, NCSOFT, O'Leary Ventures, Protofund, Sino Global Capital, a16z crypto</t>
  </si>
  <si>
    <t>CAMP4 Therapeutics</t>
  </si>
  <si>
    <t>https://www.camp4tx.com/</t>
  </si>
  <si>
    <t>https://www.crunchbase.com/organization/camp4-therapeutics</t>
  </si>
  <si>
    <t>CAMP4 Therapeutics Corporation</t>
  </si>
  <si>
    <t>CAMP4 Therapeutics is a biotechnology company that uses RNA to restore healthy gene expression.</t>
  </si>
  <si>
    <t>Andreessen Horowitz, Polaris Partners, The Kraft Group</t>
  </si>
  <si>
    <t>5AM Ventures, Andreessen Horowitz, Enavate Sciences, Gaingels, Northpond Ventures, Polaris Partners, The Kraft Group</t>
  </si>
  <si>
    <t>Superconductive</t>
  </si>
  <si>
    <t>https://www.superconductive.com/</t>
  </si>
  <si>
    <t>https://www.crunchbase.com/organization/superconductive-health</t>
  </si>
  <si>
    <t>Superconductive is the creator of Great Expectations, an open-source tool for data testing, documentation, and profiling.</t>
  </si>
  <si>
    <t>Root Ventures, SpringTide Ventures</t>
  </si>
  <si>
    <t>Bossanova Investimentos, CRV, Fourth Realm, Index Ventures, Root Ventures, SAV (Scale Asia Ventures)</t>
  </si>
  <si>
    <t>CRV, Employee Stock Option Fund, Index Ventures, Root Ventures, Tiger Global Management</t>
  </si>
  <si>
    <t>Octant Bio</t>
  </si>
  <si>
    <t>https://www.octant.bio</t>
  </si>
  <si>
    <t>https://www.crunchbase.com/organization/octant-bio</t>
  </si>
  <si>
    <t>Octant, Inc.</t>
  </si>
  <si>
    <t>Octant Bio is a developer of synthetic technology used to improve health and treat disease.</t>
  </si>
  <si>
    <t>Four Cities Capital, Kathryn Haun, Lars Fjeldsoe-Nielsen, Lux Capital, Refactor Capital, SVA, Ulu Ventures</t>
  </si>
  <si>
    <t>8VC, Allen &amp; Company, Andreessen Horowitz, Fifty Years, Ling Wong, SVA, Sujay Jaswa</t>
  </si>
  <si>
    <t>Allen &amp; Company, Andreessen Horowitz, Bioverge, Bristol-Myers Squibb, Catalio Capital Management, Fifty Years, Flucas Ventures, What If Ventures</t>
  </si>
  <si>
    <t>KoBold Metals</t>
  </si>
  <si>
    <t>https://www.koboldmetals.com</t>
  </si>
  <si>
    <t>https://www.crunchbase.com/organization/kobold-metals</t>
  </si>
  <si>
    <t>KoBold Metals Co</t>
  </si>
  <si>
    <t>KoBold Metals is a developer of machine prospector technology that facilitates a search for cobalt ore locations digitally.</t>
  </si>
  <si>
    <t>Andreessen Horowitz, Apollo Projects, BHP, Bond Capital, Breakthrough Energy Ventures, Canada Pension Plan Investment Board, Earthshot Ventures, Equinor Ventures, Jason Johnson, John Zimmer, Scott Belsky</t>
  </si>
  <si>
    <t>Brightside</t>
  </si>
  <si>
    <t>https://www.gobrightside.com/</t>
  </si>
  <si>
    <t>https://www.crunchbase.com/organization/brightside-c784</t>
  </si>
  <si>
    <t>Brightside Benefit, Inc.</t>
  </si>
  <si>
    <t>Brightside is an employer-based financial health solution that combines personal assistants and an innovative partner platform.</t>
  </si>
  <si>
    <t>Comcast Ventures, Trinity Ventures, Village Global</t>
  </si>
  <si>
    <t>Andreessen Horowitz, Bullpen Capital, Comcast Ventures, MBX Capital, Trinity Ventures</t>
  </si>
  <si>
    <t>Alumni Ventures, Andreessen Horowitz, Chestnut Street Ventures, Clocktower Technology Ventures, Green D Ventures, Obvious Ventures, Trinity Ventures</t>
  </si>
  <si>
    <t>Lightning AI</t>
  </si>
  <si>
    <t>https://lightning.ai/</t>
  </si>
  <si>
    <t>https://www.crunchbase.com/organization/grid-ai</t>
  </si>
  <si>
    <t>Lightning AI is the first operating system for AI. Build AI models and Lightning Apps (end to end ML systems).</t>
  </si>
  <si>
    <t>Bain Capital Ventures, Firstminute Capital, SVA</t>
  </si>
  <si>
    <t>Bain Capital Ventures, Firstminute Capital, Index Ventures</t>
  </si>
  <si>
    <t>Bain Capital Ventures, Coatue, Firstminute Capital, Index Ventures, MANTIS Venture Capital</t>
  </si>
  <si>
    <t>Deepcell</t>
  </si>
  <si>
    <t>https://deepcell.com</t>
  </si>
  <si>
    <t>https://www.crunchbase.com/organization/deepcell</t>
  </si>
  <si>
    <t>Deepcell, Inc.</t>
  </si>
  <si>
    <t>Deepcell offers software for single-cell dimensional morphology analysis.</t>
  </si>
  <si>
    <t>Andreessen Horowitz, DCVC, Fifty Years, Stanford University</t>
  </si>
  <si>
    <t>Andreessen Horowitz, Bow Capital, DCVC, Fifty Years, Jeff Dean, Stanford University</t>
  </si>
  <si>
    <t>Andreessen Horowitz, Bow Capital, Bridger Healthcare, Casdin Capital, Horizons Ventures, Jeff Dean, Koch Disruptive Technologies, Matthew McIlwain</t>
  </si>
  <si>
    <t>https://www.ziphq.com</t>
  </si>
  <si>
    <t>https://www.crunchbase.com/organization/zip-f492</t>
  </si>
  <si>
    <t>Zip is an Intake-to-Pay platform for any employee to initiate a purchase or vendor request.</t>
  </si>
  <si>
    <t>CRV, Y Combinator</t>
  </si>
  <si>
    <t>CRV, Nate Rosenthal, Tiger Global Management, Y Combinator Continuity Fund</t>
  </si>
  <si>
    <t>CRV, Tiger Global Management, Y Combinator Continuity Fund</t>
  </si>
  <si>
    <t>CRV, Tiger Global Management, Y Combinator</t>
  </si>
  <si>
    <t>Balance</t>
  </si>
  <si>
    <t>https://www.getbalance.com</t>
  </si>
  <si>
    <t>https://www.crunchbase.com/organization/balance-98c2</t>
  </si>
  <si>
    <t>Balance is a digital payments platform designed to make the B2B online purchasing experience delightful for buyers and vendors alike.</t>
  </si>
  <si>
    <t>Jibe Ventures, Lightspeed Venture Partners, SciFi VC, Stripe, UpWest, Y Combinator</t>
  </si>
  <si>
    <t>Avid Ventures, Connor Theilmann, Lightspeed Venture Partners, Ribbit Capital, Stripe, Y Combinator Continuity Fund</t>
  </si>
  <si>
    <t>Avid Ventures, Forerunner Ventures, Gramercy Ventures, HubSpot Ventures, Jeff Wisener, Lightspeed Venture Partners, Lyra Ventures, Marcelo Cortes, Ribbit Capital, Salesforce Ventures, UpWest</t>
  </si>
  <si>
    <t>Great Expectations</t>
  </si>
  <si>
    <t>https://greatexpectations.io/</t>
  </si>
  <si>
    <t>https://www.crunchbase.com/organization/great-expectations-c89a</t>
  </si>
  <si>
    <t>Our mission is to revolutionize the speed and integrity of data collaboration by creating a shared data quality standard.</t>
  </si>
  <si>
    <t>CRV, Index Ventures, Root Ventures, Zero Prime Ventures</t>
  </si>
  <si>
    <t>CRV, Index Ventures, Root Ventures, Tiger Global Management, Zero Prime Ventures</t>
  </si>
  <si>
    <t>AnyRoad</t>
  </si>
  <si>
    <t>http://www.anyroad.com</t>
  </si>
  <si>
    <t>https://www.crunchbase.com/organization/anyroad</t>
  </si>
  <si>
    <t>AnyRoad Inc.</t>
  </si>
  <si>
    <t>The leading experiential marketing platform</t>
  </si>
  <si>
    <t>Andreessen Horowitz, Precursor Ventures, Rally Ventures</t>
  </si>
  <si>
    <t>Andreessen Horowitz, BlackRock, Common Fund, Corner Ventures, Daedalus Ventures, Day One Ventures, Kaiser Permanente, Precursor Ventures, Rally Ventures, Runa Capital</t>
  </si>
  <si>
    <t>Aztec</t>
  </si>
  <si>
    <t>https://aztec.network</t>
  </si>
  <si>
    <t>https://www.crunchbase.com/organization/aztec-protocol</t>
  </si>
  <si>
    <t>Spilsbury Holdings Ltd.</t>
  </si>
  <si>
    <t>Aztec develops an ethereum trading protocol that enables private transactions across the public blockchain.</t>
  </si>
  <si>
    <t>A.Capital Ventures, Charlie Songhurst, ConsenSys, Entrepreneur First, Jeffrey Tarrant, Samos Investments</t>
  </si>
  <si>
    <t>ConsenSys Mesh</t>
  </si>
  <si>
    <t>A.Capital Ventures, AVG Ventures, Alumni Ventures, Andreessen Horowitz, Fenbushi Capital, HashKey Capital, King River Capital, SVA, Variant</t>
  </si>
  <si>
    <t>BeReal.</t>
  </si>
  <si>
    <t>https://bereal.com</t>
  </si>
  <si>
    <t>https://www.crunchbase.com/organization/bereal</t>
  </si>
  <si>
    <t>BeReal. is a photo-sharing app that randomly notifies everyone to capture and share a photo in 2 minutes.</t>
  </si>
  <si>
    <t>Adjacent, Banana Capital</t>
  </si>
  <si>
    <t>Accel, Andreessen Horowitz, DST Global</t>
  </si>
  <si>
    <t>Incredible Health</t>
  </si>
  <si>
    <t>https://www.IncredibleHealth.com</t>
  </si>
  <si>
    <t>https://www.crunchbase.com/organization/incredible-health</t>
  </si>
  <si>
    <t>Incredible Health, Inc.</t>
  </si>
  <si>
    <t>Incredible Health's career marketplace technology helps hospitals hire nurses in permanent roles in 20 days or less.</t>
  </si>
  <si>
    <t>Linnea Roberts, Matt Mickiewicz, NFX, Obvious Ventures, Peter Kazanjy, Precursor Ventures, Steve Goodman, iAngels</t>
  </si>
  <si>
    <t>444 Capital, Andre Iguodala, Andreessen Horowitz, Base10 Partners, Chano Fernandez, Kaiser Permanente, Obvious Ventures, Rethink Impact, Stardust Equity</t>
  </si>
  <si>
    <t>Isovalent</t>
  </si>
  <si>
    <t>https://isovalent.com/</t>
  </si>
  <si>
    <t>https://www.crunchbase.com/organization/covalent-io</t>
  </si>
  <si>
    <t>Isovalent builds open-source networking, service mesh, security, and observability software for modern cloud-native infrastructure</t>
  </si>
  <si>
    <t>Andreessen Horowitz, Cisco Investments, Google, Mango Capital, SVA</t>
  </si>
  <si>
    <t>Andreessen Horowitz, Cisco, Google, Grafana Accelerator Program, M12 - Microsoft's Venture Fund, Mango Capital, Mirae Asset Capital, Thomvest Ventures</t>
  </si>
  <si>
    <t>Merit</t>
  </si>
  <si>
    <t>https://merits.com</t>
  </si>
  <si>
    <t>https://www.crunchbase.com/organization/merit</t>
  </si>
  <si>
    <t>Merit International Inc.</t>
  </si>
  <si>
    <t>Merit’s Software with a Service (SwaS) transforms large-scale government programs.</t>
  </si>
  <si>
    <t>Adam D’Angelo, Adam Foroughi, Andreessen Horowitz, Auren Hoffman, Azure Capital Partners, Edward Lando, Greylock, Holly Liu, Jay Eum, Oyster Angel Fund, Pareto Holdings, Paul Ferris, Susa Ventures, UpHonest Capital, WI Harper Group, Wei Guo</t>
  </si>
  <si>
    <t>Alumni Ventures, Andreessen Horowitz, Bow Capital, Collier Fund, Experian Ventures, Govtech Fund, InState Capital, Metaplanet, Quiet Capital, Ram Shriram, Ricardo Marino, Rose Park Advisors, Spike Ventures</t>
  </si>
  <si>
    <t>Theorycraft Games</t>
  </si>
  <si>
    <t>https://www.theorycraftgames.com/</t>
  </si>
  <si>
    <t>https://www.crunchbase.com/organization/theorycraft-games</t>
  </si>
  <si>
    <t>Theorycraft Games Inc</t>
  </si>
  <si>
    <t>Theorycraft Games operates as an independent game development studio that operates remotely.</t>
  </si>
  <si>
    <t>BITKRAFT Ventures, Griffin Gaming Partners, NetEase, New Enterprise Associates, Sisu Game Ventures</t>
  </si>
  <si>
    <t>Andreessen Horowitz, Makers Fund, New Enterprise Associates</t>
  </si>
  <si>
    <t>Supabase</t>
  </si>
  <si>
    <t>https://supabase.com</t>
  </si>
  <si>
    <t>https://www.crunchbase.com/organization/supabase</t>
  </si>
  <si>
    <t>Supabase is an open-source Firebase alternative that provides a full PostgreSQL database.</t>
  </si>
  <si>
    <t>Alex Solomon, Angel, Coatue, Tom Preston-Werner, basecase capital</t>
  </si>
  <si>
    <t>Coatue, Felicis, Lee Robinson, Lightspeed Venture Partners, Square Peg Capital</t>
  </si>
  <si>
    <t>Ready Player Me</t>
  </si>
  <si>
    <t>http://readyplayer.me</t>
  </si>
  <si>
    <t>https://www.crunchbase.com/organization/wolfprint-3d</t>
  </si>
  <si>
    <t>Ready Player Me develops a cross-game avatar platform for the metaverse.</t>
  </si>
  <si>
    <t>Startup Wise Guys</t>
  </si>
  <si>
    <t>Anand Agarawala, Artur Sychov, Brian Corrigan, Gautam Shah, Gmoney eth, Hubert Thieblot, Joachim Hedenius, Joshua Duyan, Kaarel Kotkas, Kamerra, Konvoy, Marvin Liao, Niftynaut .., NordicNinja VC, Peter Vesterbacka, Samsung NEXT, Sebastien Borget, Startup Wise Guys, Stefano Corazza, Taavet+Sten, Tiny VC, Tom Preston-Werner, Trind Ventures</t>
  </si>
  <si>
    <t>Andreessen Horowitz, Collab+Currency, D'Amelio family, David Baszucki, Endeavor, Erick Calderon, HartBeat Ventures, Henry Ault, Justin Kan, Kamerra, Konvoy, NordicNinja VC, Plural, Punk 6529, Riccardo Zacconi, Robin Chan, Sebastian Knutsson, Snowfro</t>
  </si>
  <si>
    <t>Grouping</t>
  </si>
  <si>
    <t>https://www.vgrouping.com/</t>
  </si>
  <si>
    <t>https://www.crunchbase.com/organization/grouping</t>
  </si>
  <si>
    <t>Grouping operates as an online group buying platform.</t>
  </si>
  <si>
    <t>Andreessen Horowitz, Groupon</t>
  </si>
  <si>
    <t>Courier</t>
  </si>
  <si>
    <t>https://www.courier.com</t>
  </si>
  <si>
    <t>https://www.crunchbase.com/organization/try-courier</t>
  </si>
  <si>
    <t>trycourier.com, Inc.</t>
  </si>
  <si>
    <t>Courier is a notification-creation program for app developers that offers push notifications, emails, chat, slack, and custom channels.</t>
  </si>
  <si>
    <t>Allen Gannett, Andrew Miklas, Edith Harbaugh, Eric Koslow, Forum Ventures, Jack Altman, Joseph Payne, Matrix, SaaS Ventures, Umair Akeel, Y Combinator</t>
  </si>
  <si>
    <t>Bessemer Venture Partners, Matrix, Ott Kaukver, Slack Fund, Twilio, Umair Akeel, Y Combinator</t>
  </si>
  <si>
    <t>Bessemer Venture Partners, Google Ventures, Matrix, Slack Fund, Twilio, Y Combinator</t>
  </si>
  <si>
    <t>Veho</t>
  </si>
  <si>
    <t>http://shipveho.com</t>
  </si>
  <si>
    <t>https://www.crunchbase.com/organization/veho-technologies</t>
  </si>
  <si>
    <t>Veho Tech, Inc.</t>
  </si>
  <si>
    <t>Reinventing delivery and returns for the e-commerce era.</t>
  </si>
  <si>
    <t>Cold Start Ventures, Dorm Room Fund</t>
  </si>
  <si>
    <t>Bling Capital, Construct Capital, Fontinalis Partners, General Catalyst, Industry Ventures, Origin Ventures</t>
  </si>
  <si>
    <t>Bling Capital, Construct Capital, General Catalyst, Industry Ventures, MANTIS Venture Capital, Origin Ventures, Plug and Play, SoftBank Vision Fund, Tiger Global Management</t>
  </si>
  <si>
    <t>AI Rudder</t>
  </si>
  <si>
    <t>https://www.airudder.com</t>
  </si>
  <si>
    <t>https://www.crunchbase.com/organization/ai-rudder</t>
  </si>
  <si>
    <t>AI Rudder Pte Ltd.</t>
  </si>
  <si>
    <t>AI Rudder is an AI startup that develops AI-powered voice solutions to improve B2C communications.</t>
  </si>
  <si>
    <t>IMO Ventures, ZhenFund</t>
  </si>
  <si>
    <t>Huashan Capital, IMO Ventures, Peak XV Partners, Sequoia Capital China, ZhenFund, Zizhu Xiaomiao Fund</t>
  </si>
  <si>
    <t>Cathay Innovation, Coatue, First Plus, Huashan Capital, Peak XV Partners, Tiger Global Management, VenturesLab</t>
  </si>
  <si>
    <t>Kumo.AI</t>
  </si>
  <si>
    <t>https://kumo.ai</t>
  </si>
  <si>
    <t>https://www.crunchbase.com/organization/kumo-ai</t>
  </si>
  <si>
    <t>Kumo.ai, Inc.</t>
  </si>
  <si>
    <t>Kumo.AI is a SaaS AI platform that allows anyone in an organization to tackle predictive problems in business.</t>
  </si>
  <si>
    <t>A.Capital Ventures, Cory Scott, David Chaiken, Greg Greeley, Igor Perisic, Li Fan, Rob Eldridge, Ronald Conway, SVA, Sequoia Capital, Sridhar Ramaswamy, Tristan Handy</t>
  </si>
  <si>
    <t>A.Capital Ventures, Clément Delangue, Frank Slootman, Kevin Hartz, Michael Ovitz, Michael Stoppelman, Ronald Conway, SVA, Sequoia Capital</t>
  </si>
  <si>
    <t>Redpanda Data</t>
  </si>
  <si>
    <t>https://redpanda.com</t>
  </si>
  <si>
    <t>https://www.crunchbase.com/organization/redpanda-data</t>
  </si>
  <si>
    <t>Redpanda Data Inc.</t>
  </si>
  <si>
    <t>Redpanda Data offers a Kafka-API-compatible streaming platform that unifies historical and real-time data.</t>
  </si>
  <si>
    <t>Google Ventures, Lightspeed Venture Partners</t>
  </si>
  <si>
    <t>Google Ventures, Haystack, Lightspeed Venture Partners</t>
  </si>
  <si>
    <t>Canary Technologies</t>
  </si>
  <si>
    <t>https://www.canarytechnologies.com</t>
  </si>
  <si>
    <t>https://www.crunchbase.com/organization/canary-technologies</t>
  </si>
  <si>
    <t>Canary Technologies Corp.</t>
  </si>
  <si>
    <t>Canary Technologies provides hotels and other lodging properties with technology solutions to increase productivity and manage bookings.</t>
  </si>
  <si>
    <t>Oyster Ventures, Pioneer Fund, Y Combinator</t>
  </si>
  <si>
    <t>Acronym Venture Capital, Commerce Ventures, F-Prime Capital, Gokul Rajaram, Thayer Ventures, Y Combinator</t>
  </si>
  <si>
    <t>Acronym Venture Capital, Commerce Ventures, F-Prime Capital, Insight Partners, Pioneer Fund, Thayer Ventures, Y Combinator</t>
  </si>
  <si>
    <t>Pennylane</t>
  </si>
  <si>
    <t>https://www.pennylane.com</t>
  </si>
  <si>
    <t>https://www.crunchbase.com/organization/pennylane</t>
  </si>
  <si>
    <t>Pennylane is a fintech startup that develops a financial operating system designed for small and medium-sized businesses.</t>
  </si>
  <si>
    <t>Global Founders Capital, Kima Ventures, Partech</t>
  </si>
  <si>
    <t>Global Founders Capital, Partech, Sequoia Capital</t>
  </si>
  <si>
    <t>Didier Valet, Discovery Ventures, Global Founders Capital, Partech, Sequoia Capital</t>
  </si>
  <si>
    <t>https://found.com</t>
  </si>
  <si>
    <t>https://www.crunchbase.com/organization/foundforbusiness</t>
  </si>
  <si>
    <t>Indie Technologies, Inc.</t>
  </si>
  <si>
    <t>Found is a fintech company that provides business banking services for self-employed people.</t>
  </si>
  <si>
    <t>Founders Fund, Mischief, Sequoia Capital</t>
  </si>
  <si>
    <t>Moladin</t>
  </si>
  <si>
    <t>https://moladin.com/</t>
  </si>
  <si>
    <t>https://www.crunchbase.com/organization/moladin</t>
  </si>
  <si>
    <t>#1 Marketplace for the best used cars</t>
  </si>
  <si>
    <t>Berjaya, East Ventures, Ethos Partners, K3 Ventures, TH Capital</t>
  </si>
  <si>
    <t>Alto Partners Multi-Family Office, East Ventures, Global Founders Capital, K3 Ventures, Northstar Group, Peak XV Partners</t>
  </si>
  <si>
    <t>DST Global, East Ventures, Global Founders Capital, Northstar Group, Sequoia Capital</t>
  </si>
  <si>
    <t>Career Karma</t>
  </si>
  <si>
    <t>https://careerkarma.com</t>
  </si>
  <si>
    <t>https://www.crunchbase.com/organization/career-karma</t>
  </si>
  <si>
    <t>Career Karma, Inc</t>
  </si>
  <si>
    <t>Career Karma helps people find career advice and job training to navigate their careers.</t>
  </si>
  <si>
    <t>Anarghya Vardhana, Backstage Capital, Edward Lando, Erik Torenberg, Jewel Burks Solomon, Justin Rosenstein, Kevin Lee, Liz Fong-Jones, Michael Seibel, Pareto Holdings, Sten Tamkivi, TechSquare Labs, Unshackled Ventures, Y Combinator</t>
  </si>
  <si>
    <t>4S Bay Partners, Bay Partners, Brianne Kimmel, Brice Steven Nkengsa, Caterina Fake, Chingona Ventures, Combine, Fern Mandelbaum, George Gund IV, Halle Tecco, J20 Ventures, James Cross, James Joaquin, Kapor Capital, Lightspeed Venture Partners, Phaedra Ellis-Lamkins, Rahim Fazal, Realist Ventures, The 6ixth Event, Unshackled Ventures</t>
  </si>
  <si>
    <t>4S Bay Partners, Amira Yahyaoui, Bangaly Kaba, Chaos Ventures, Emerson Collective, Imaginable Futures, Iman Abuzeid, Initialized Capital, Jack Altman, Jewel Burks Solomon, Kapor Capital, Liz Fong-Jones, Nick Caldwell, Nick Soman, Open Opportunity Fund, Sander Daniels, SoftBank, Studio Management, The 6ixth Event, Unshackled Ventures</t>
  </si>
  <si>
    <t>4S Bay Partners, Alumni Ventures, Anthony Pompliano, Backstage Capital, Baron Davis, Bronze Investments, Cap Table Coalition, Diverse Angels, Emerson Collective, Flucas Ventures, Gaingels, Google Ventures, Imaginable Futures, Initialized Capital, John Henry, Kapor Capital, Katrina Lake, Necessary Ventures, Newtype Ventures, SoftBank, StarDust, Taavet+Sten, Top Tier Capital Partners, Trousdale Ventures, Winklevoss Capital, Y Combinator</t>
  </si>
  <si>
    <t>Landis</t>
  </si>
  <si>
    <t>https://www.landis.com</t>
  </si>
  <si>
    <t>https://www.crunchbase.com/organization/landis</t>
  </si>
  <si>
    <t>Landis Technologies Inc.</t>
  </si>
  <si>
    <t>Landis helps renters transition to homeownership by telling them what they need to do to get a mortgage and buy a home.</t>
  </si>
  <si>
    <t>Counterpart Advisors, French Partners, Graph Ventures, Joel Peterson, Kima Ventures, Nav Athwal, Peter Livingston, Radical Ventures, Red Swan Ventures, Signia Venture Partners</t>
  </si>
  <si>
    <t>Unpopular Ventures</t>
  </si>
  <si>
    <t>Arrive, Google Ventures, Operator Partners, Second Century Ventures, Sequoia Capital, Signia Venture Partners, Team Builder Ventures</t>
  </si>
  <si>
    <t>Vegrow</t>
  </si>
  <si>
    <t>https://www.vegrow.in/</t>
  </si>
  <si>
    <t>https://www.crunchbase.com/organization/vegrow</t>
  </si>
  <si>
    <t>Chifu Agritech Pvt. Ltd</t>
  </si>
  <si>
    <t>Vegrow is a tech platform partnering with farmers, aggregating supply and selling to organized demand through partnership.</t>
  </si>
  <si>
    <t>Amit Lakhotia, Ankur Capital, Better Capital, Matrix Partners India, Ramakant Sharma, Rohit M.A., Sanjiv Rangrass, Titan Capital</t>
  </si>
  <si>
    <t>Ankur Capital, Better Capital, Elevation Capital, Lightspeed Venture Partners, Matrix Partners India, Titan Capital</t>
  </si>
  <si>
    <t>Ankur Capital, Elevation Capital, Lightspeed Venture Partners, Matrix Partners India, Prosus Ventures, Sanjiv Rangrass</t>
  </si>
  <si>
    <t>Elevation Capital, GIC, Lightspeed Venture Partners, Matrix Partners India, Prosus Ventures</t>
  </si>
  <si>
    <t>Osmind</t>
  </si>
  <si>
    <t>https://osmind.org/</t>
  </si>
  <si>
    <t>https://www.crunchbase.com/organization/osmind</t>
  </si>
  <si>
    <t>Osmind Inc.</t>
  </si>
  <si>
    <t>Osmind is the premier technology platform for breakthough mental health treatment and research.</t>
  </si>
  <si>
    <t>Pear VC, Y Combinator</t>
  </si>
  <si>
    <t>Alice Zhang, General Catalyst, Jeffrey Leiden, What If Ventures</t>
  </si>
  <si>
    <t>AME Cloud Ventures, Adrian Aoun, Alice Zhang, Future Ventures, General Catalyst, Joshua Kushner, Offline Ventures, Pear VC, Tiger Global Management</t>
  </si>
  <si>
    <t>AME Cloud Ventures, Ariel Katz, Brenton Saunders, DFJ Growth, Future Ventures, General Catalyst, Gold House Ventures, Helena Goodman, Jeffrey Leiden, Lachy Groom, Pear VC, Susa Ventures, Tiger Global Management, WPSS.bio, What If Ventures</t>
  </si>
  <si>
    <t>Compound</t>
  </si>
  <si>
    <t>https://withcompound.com/</t>
  </si>
  <si>
    <t>https://www.crunchbase.com/organization/compound-financial</t>
  </si>
  <si>
    <t>Compound Financial, Inc.</t>
  </si>
  <si>
    <t>Compound is a family office for people who work in tech. Built by engineers who know what QSBS is and CFAs who know what APIs are.</t>
  </si>
  <si>
    <t>Nick Candito, Y Combinator</t>
  </si>
  <si>
    <t>Atacama Ventures, Greenoaks, Wayfinder Ventures</t>
  </si>
  <si>
    <t>Balius Partners, Banana Capital, Cambrian Ventures, Day One Ventures, Egon Durban, Greenoaks, Lachy Groom, MPG Fund, Sam Bankman-Fried, SciFi VC, XYZ Venture Capital, Y Combinator</t>
  </si>
  <si>
    <t>Tamara</t>
  </si>
  <si>
    <t>https://tamara.com</t>
  </si>
  <si>
    <t>https://www.crunchbase.com/organization/tamara</t>
  </si>
  <si>
    <t>Tamara is a shopping and payments platform that enables customers to pay in installments.</t>
  </si>
  <si>
    <t>Musaab Hakami</t>
  </si>
  <si>
    <t>HALA Ventures, Impact46, Khwarizmi Ventures, Nama Ventures, SEEDRA Ventures, Vision Ventures, Wealth Well</t>
  </si>
  <si>
    <t>Checkout.com, Coatue, Endeavor Catalyst, Sanabil, Shorooq Partners</t>
  </si>
  <si>
    <t>Checkout.com, Coatue, Endeavor Catalyst, Pinnacle Capital, Sanabil, Saudi Arabia's Public Investment Fund, Saudi National Bank, Shorooq Partners</t>
  </si>
  <si>
    <t>Beam</t>
  </si>
  <si>
    <t>https://www.ridebeam.com</t>
  </si>
  <si>
    <t>https://www.crunchbase.com/organization/ridebeam</t>
  </si>
  <si>
    <t>Beam Mobility Holdings Pte. Ltd.</t>
  </si>
  <si>
    <t>Beam is a micromobility company that offers e-scooter rentals.</t>
  </si>
  <si>
    <t>500 Global, 500 Startups Vietnam, Andreas Penna, Arbor Ventures, Arrive, Cherubic Ventures, Class 5 Global, Founders Fund, Gobi Partners, Jasper Lau, K2 Global, MDI Ventures, Maloekoe Ventures, Martin Li, Peak XV Partners, Right Click Capital, ZhenFund</t>
  </si>
  <si>
    <t>AC Ventures, Affirma Capital, Alumni Ventures, EDBI, Green D Ventures, Hana Ventures, ICT Capital, Light Ray Ventures, Momentum VC, Peak XV Partners, RTP Global, Sequoia Capital</t>
  </si>
  <si>
    <t>Equip Health</t>
  </si>
  <si>
    <t>http://equip.health</t>
  </si>
  <si>
    <t>https://www.crunchbase.com/organization/equip-health</t>
  </si>
  <si>
    <t>Equip Health, Inc.</t>
  </si>
  <si>
    <t>Equip Health provides a virtual eating disorder treatment program designed to assist families recover from eating disorders at home.</t>
  </si>
  <si>
    <t>Castile Ventures, F-Prime Capital</t>
  </si>
  <si>
    <t>.406 Ventures, F-Prime Capital, Hopelab, Optum Ventures, Y Combinator</t>
  </si>
  <si>
    <t>.406 Ventures, Alex Morgan, F-Prime Capital, General Catalyst, Katie Couric Media, Optum Ventures, Stripes, TCG, Tiger Global Management, Trybe Ventures</t>
  </si>
  <si>
    <t>Yokoy</t>
  </si>
  <si>
    <t>https://www.yokoy.ai</t>
  </si>
  <si>
    <t>https://www.crunchbase.com/organization/yokoy</t>
  </si>
  <si>
    <t>Yokoy Group AG</t>
  </si>
  <si>
    <t>Yokoy is a FinTech company that offers a spend management platform that automates expense, invoicing, and credit card processing.</t>
  </si>
  <si>
    <t>Gian Reto à Porta, Myke Naf, SIX FinTech Ventures, Swisscom Ventures</t>
  </si>
  <si>
    <t>Balderton Capital, Left Lane Capital, SICTIC, SIX FinTech Ventures, Swisscom Ventures</t>
  </si>
  <si>
    <t>Balderton Capital, Guillaume Pousaz, Left Lane Capital, SICTIC, SIX FinTech Ventures, Sequoia Capital, Speedinvest, Swisscom Ventures, UNIQA Ventures, Visionaries Club, Zinal Growth</t>
  </si>
  <si>
    <t>Demostack</t>
  </si>
  <si>
    <t>http://www.demostack.com</t>
  </si>
  <si>
    <t>https://www.crunchbase.com/organization/demostack</t>
  </si>
  <si>
    <t>Demostack, Inc.</t>
  </si>
  <si>
    <t>Demostack provides assistance to software companies in creating, delivering, and analyzing demos.</t>
  </si>
  <si>
    <t>Amiti Ventures, Assaf Rappaport, Boaz Hecht, Cerca Partners, Dan Adika, Javier Ortega Estrada, Micha Kaufman, Nir Zohar, Operator Collective, Slavik Markovich, Tomer London</t>
  </si>
  <si>
    <t>Amiti Ventures, Assaf Rappaport, Bessemer Venture Partners, Boaz Hecht, Cerca Partners, Clark Valberg, Dan Adika, Des Traynor, GTMfund, Javier Ortega Estrada, Micha Kaufman, Nir Zohar, Operator Collective, Slavik Markovich, Tomer London, Tomer Tagrin</t>
  </si>
  <si>
    <t>Amin Makhani, Amiti Ventures, Bessemer Venture Partners, Cerca Partners, Clark Valberg, Dan Adika, Des Traynor, Eilon Reshef, GTMfund, Lars Nilsson, Leyla Seka, Operator Collective, Rich Liu, Ronni Zehavi, StepStone Group, Tiger Global Management, Tomer London, Zach Lawryk</t>
  </si>
  <si>
    <t>Reach</t>
  </si>
  <si>
    <t>https://reachpower.com</t>
  </si>
  <si>
    <t>https://www.crunchbase.com/organization/reach-labs-f7b1</t>
  </si>
  <si>
    <t>Reach, Inc.</t>
  </si>
  <si>
    <t>Reach is a technology company that builds long-range wireless power networks that deliver scalable and resilient energy infrastructure.</t>
  </si>
  <si>
    <t>Chris Sang, Clark Landry, Oyster Ventures, Soma Capital, Y Combinator</t>
  </si>
  <si>
    <t>DCVC, Kli Capital, Oyster Ventures, Transform VC, Y Combinator</t>
  </si>
  <si>
    <t>Collaborative Fund, DCVC, Transform VC, Y Combinator</t>
  </si>
  <si>
    <t>Fathom</t>
  </si>
  <si>
    <t>https://fathomhealth.com</t>
  </si>
  <si>
    <t>https://www.crunchbase.com/organization/fathom-4</t>
  </si>
  <si>
    <t>Fathom, Inc.</t>
  </si>
  <si>
    <t>Fathom develops medical coding automation platform powered by artificial intelligence.</t>
  </si>
  <si>
    <t>Alkeon Capital, ApolloMD, Cedars Sinai, Founders Fund, Inflect Health, Lightspeed Venture Partners, Tarsadia Investments</t>
  </si>
  <si>
    <t>WorkOS</t>
  </si>
  <si>
    <t>https://workos.com</t>
  </si>
  <si>
    <t>https://www.crunchbase.com/organization/workos</t>
  </si>
  <si>
    <t>WorkOS, Inc.</t>
  </si>
  <si>
    <t>WorkOS is a unified platform with modern APIs and SDKs for enterprise-ready features.</t>
  </si>
  <si>
    <t>Abstract Ventures, Audacious Ventures, Joe Morrissey, Lachy Groom, Lightspeed Venture Partners, Scott Belsky, Worklife</t>
  </si>
  <si>
    <t>Abstract Ventures, Ballistic Ventures, Christian Reber, Gokul Rajaram, Greenoaks, Guillermo Rauch, Howie Liu, Jack Altman, Lachy Groom, Lightspeed Venture Partners, Mathilde Collin, Michael Ovitz, Shreyas Doshi, Waseem Daher</t>
  </si>
  <si>
    <t>Ledgy</t>
  </si>
  <si>
    <t>https://www.ledgy.com</t>
  </si>
  <si>
    <t>https://www.crunchbase.com/organization/ledgy</t>
  </si>
  <si>
    <t>Ledgy AG</t>
  </si>
  <si>
    <t>Ledgy is a software company that helps growing companies manage equity.</t>
  </si>
  <si>
    <t>Creathor Ventures, Daniel Gutenberg, Luis Martin Cabiedes, Myke Naef, Paul Sevinç, VI Partners, b2venture (formerly btov Partners)</t>
  </si>
  <si>
    <t>Creathor Ventures, Crew Capital, Daniel Dines, Harry Stebbings, Mathilde Collin, Myke Naef, Paul Sevinç, Sequoia Capital, VI Partners, Visionaries Club, Xavier Niel, b2venture (formerly btov Partners)</t>
  </si>
  <si>
    <t>Cabiedes &amp; Partners, New Enterprise Associates, Sequoia Capital, Speedinvest, The Delta, VI Partners, Visionaries Club, b2venture (formerly btov Partners)</t>
  </si>
  <si>
    <t>Statsig</t>
  </si>
  <si>
    <t>https://www.statsig.com/</t>
  </si>
  <si>
    <t>https://www.crunchbase.com/organization/statsig</t>
  </si>
  <si>
    <t>Statsig, Inc</t>
  </si>
  <si>
    <t>Statsig is a Modern Feature Management and Product Experimentation platform</t>
  </si>
  <si>
    <t>Aparna Chennapragada, Calvin French-Owen, Dylan Field, Fidji Simo, Gokul Rajaram, Hadi Partovi, Jay Parikh, Madrona, Sequoia Capital, Sriram Krishnan</t>
  </si>
  <si>
    <t>Joe Morrissey, Madrona, Sequoia Capital</t>
  </si>
  <si>
    <t>Promise</t>
  </si>
  <si>
    <t>https://www.promise-pay.com</t>
  </si>
  <si>
    <t>https://www.crunchbase.com/organization/promise</t>
  </si>
  <si>
    <t>Promise Network Inc.</t>
  </si>
  <si>
    <t>PromisePay provides a modern payment processing platform built for utilities and government agencies.</t>
  </si>
  <si>
    <t>8VC, First Round Capital, Kapor Capital, Roc Nation, Village Global</t>
  </si>
  <si>
    <t>Bossanova Investimentos, Bronze Investments, First Round Capital, Flucas Ventures, Kapor Capital, Springbank Collective, XYZ Venture Capital, Y Combinator</t>
  </si>
  <si>
    <t>Bronze Investments, First Round Capital, Flucas Ventures, Kapor Capital, Sahar Khalili, The General Partnership, XYZ Venture Capital, Y Combinator</t>
  </si>
  <si>
    <t>Meter</t>
  </si>
  <si>
    <t>https://www.meter.com</t>
  </si>
  <si>
    <t>https://www.crunchbase.com/organization/meter-5c65</t>
  </si>
  <si>
    <t>Meter builds internet infrastructure tailored for businesses, delivering secure and easily accessible networks.</t>
  </si>
  <si>
    <t>Lachy Groom</t>
  </si>
  <si>
    <t>Allen &amp; Company, Buckley Ventures, Claire Cormier Thielke, Diane Greene, John Bicket, John Collison, Lachy Groom, Patrick Collison, Reid Hoffman, Sam Altman, Sam Hinkie, Sanjit Biswas, Scott Belsky, Sequoia Capital, Tishman Speyer, Tobi Lutke, WndrCo</t>
  </si>
  <si>
    <t>PayMongo</t>
  </si>
  <si>
    <t>https://paymongo.com</t>
  </si>
  <si>
    <t>https://www.crunchbase.com/organization/paymongo</t>
  </si>
  <si>
    <t>PayMongo Philippines, Inc.</t>
  </si>
  <si>
    <t>PayMongo is a payment processing startup that provides a payments API that can be integrated into mobile apps or websites.</t>
  </si>
  <si>
    <t>Founders Fund, Global Founders Capital, Justin Mateen, Peter Thiel, Soma Capital, Stripe, Y Combinator</t>
  </si>
  <si>
    <t>Bedrock, Global Founders Capital, Stripe, Y Combinator</t>
  </si>
  <si>
    <t>Global Founders Capital, ICCP Venture Partners, JAM Fund, Justin Mateen, Kaya Founders, Lisa Gokongwei, Peter Thiel, Soma Capital, Stripe, Y Combinator</t>
  </si>
  <si>
    <t>Point One</t>
  </si>
  <si>
    <t>https://www.pointone.tech/</t>
  </si>
  <si>
    <t>https://www.crunchbase.com/organization/point-one</t>
  </si>
  <si>
    <t>Building the next-gen consumer products!</t>
  </si>
  <si>
    <t>ClearVue Partners, GGV Capital, NetEase, Northern Light Venture Capital, Qiming Venture Partners, Sequoia Capital, Source Code Capital</t>
  </si>
  <si>
    <t>Argent</t>
  </si>
  <si>
    <t>http://www.argent.xyz</t>
  </si>
  <si>
    <t>https://www.crunchbase.com/organization/argent</t>
  </si>
  <si>
    <t>Argent Labs Limited</t>
  </si>
  <si>
    <t>Argent provides a smart wallet for cryptocurrencies and blockchain applications.</t>
  </si>
  <si>
    <t>Creandum, Firstminute Capital, Hummingbird Ventures, Index Ventures, Jason Ball, KR1, Mattias Ljungman, Proxy Ventures</t>
  </si>
  <si>
    <t>Creandum, Firstminute Capital, Index Ventures, Paradigm, Robert Leshner, Ruttenberg Gordon Investments</t>
  </si>
  <si>
    <t>Animoca Brands, Creandum, Fabric Ventures, Index Ventures, Jump Crypto, Metaplanet, Paradigm, Rand Hindi, Renegade Partners, StarkWare Industries</t>
  </si>
  <si>
    <t>Observable</t>
  </si>
  <si>
    <t>https://observablehq.com/</t>
  </si>
  <si>
    <t>https://www.crunchbase.com/organization/observable</t>
  </si>
  <si>
    <t>Observable, Inc.</t>
  </si>
  <si>
    <t>The end-to-end solution for building and hosting better data apps, dashboards, and reports.</t>
  </si>
  <si>
    <t>Acrew Capital, Sequoia Capital</t>
  </si>
  <si>
    <t>Acrew Capital, Menlo Ventures, Sequoia Capital</t>
  </si>
  <si>
    <t>Bravado</t>
  </si>
  <si>
    <t>https://bravado.co/</t>
  </si>
  <si>
    <t>https://www.crunchbase.com/organization/bravado-network</t>
  </si>
  <si>
    <t>Bravado Network, Inc.</t>
  </si>
  <si>
    <t>Bravado is a community platform for B2B sales professionals.</t>
  </si>
  <si>
    <t>Freestyle Capital</t>
  </si>
  <si>
    <t>Freestyle Capital, Javier Ortega Estrada, Lenny Rachitsky, Mark Pincus, Packy McCormick, Precursor Ventures, Redpoint, Sahil Bloom, Tiger Global Management</t>
  </si>
  <si>
    <t>Let’s Do This</t>
  </si>
  <si>
    <t>https://www.letsdothis.com/</t>
  </si>
  <si>
    <t>https://www.crunchbase.com/organization/let-s-do-this</t>
  </si>
  <si>
    <t>SBAR Endurance Inc</t>
  </si>
  <si>
    <t>Let’s Do This is an online marketplace that that features endurance events in a global scale.</t>
  </si>
  <si>
    <t>FJ Labs, Y Combinator</t>
  </si>
  <si>
    <t>Brian Schuring, Jonathan Goodwin, Mike Miller, Paddy Dear, Peter Yunghanns, Richard Oldfield, Shasta Ventures</t>
  </si>
  <si>
    <t>EQT Ventures, Hummingbird Ventures, NFX, Paddy Dear, Richard Oldfield, Y Combinator</t>
  </si>
  <si>
    <t>Christopher North, Craft Ventures, EQT Ventures, Headline, Ian Hogarth, Morpheus Ventures, NFX, Paul Buchheit, Paula Radcliffe, Serena Williams, TechNexus Venture Collaborative, Usain Bolt, Y Combinator</t>
  </si>
  <si>
    <t>Real</t>
  </si>
  <si>
    <t>https://www.join-real.com</t>
  </si>
  <si>
    <t>https://www.crunchbase.com/organization/real-ae2d</t>
  </si>
  <si>
    <t>Real is a mental healthcare company that provides a digital platform and in-person experience for mental health patients.</t>
  </si>
  <si>
    <t>K50 Ventures</t>
  </si>
  <si>
    <t>Andy Dunn, BBG Ventures, Female Founders Fund, Forerunner Ventures, Great Oaks Venture Capital, Gwyneth Paltrow, Reshape, SoGal Ventures</t>
  </si>
  <si>
    <t>BBG Ventures, Eric Kendricks, Female Founders Fund, Forerunner Ventures, G9 Ventures, Lightspeed Venture Partners, Megan Rapinoe, SoGal Ventures</t>
  </si>
  <si>
    <t>BBG Ventures, Female Founders Fund, Forerunner Ventures, Iyah Romm, Lightspeed Venture Partners, Owl Ventures, Sylvia Romm</t>
  </si>
  <si>
    <t>Unlearn.AI</t>
  </si>
  <si>
    <t>https://www.unlearn.ai</t>
  </si>
  <si>
    <t>https://www.crunchbase.com/organization/unlearn-ai</t>
  </si>
  <si>
    <t>Unlearn.AI, Inc.</t>
  </si>
  <si>
    <t>Unlearn.AI combines AI, digital twins, and novel statistical methods to enable smaller, more efficient clinical trials.</t>
  </si>
  <si>
    <t>DCVC</t>
  </si>
  <si>
    <t>DCVC Bio, Necessary Ventures</t>
  </si>
  <si>
    <t>8VC, Alumni Ventures, Castor Ventures, DCVC, DCVC Bio, Mubadala Capital Ventures, Necessary Ventures</t>
  </si>
  <si>
    <t>8VC, DCVC, DCVC Bio, Insight Partners, Mubadala Capital Ventures, Parkway Venture Capital, Radical Ventures</t>
  </si>
  <si>
    <t>8VC, Altimeter Capital, DCVC, DCVC Bio, EPIC Ventures, Insight Partners, Mubadala Capital, Necessary Ventures, Radical Ventures, Wittington Ventures</t>
  </si>
  <si>
    <t>BRINC</t>
  </si>
  <si>
    <t>https://brincdrones.com/</t>
  </si>
  <si>
    <t>https://www.crunchbase.com/organization/brinc-drones</t>
  </si>
  <si>
    <t>BRINC Drones, Inc.</t>
  </si>
  <si>
    <t>BRINC is an aerospace company that builds technology in the service of public safety.</t>
  </si>
  <si>
    <t>Apollo Projects, Nicholas Donahue, Sam Altman, Starship Ventures</t>
  </si>
  <si>
    <t>Alex Wang, Dylan Field, Elad Gil, Index Ventures, Next Play Ventures, Nicholas Donahue, Patrick Shanahan, Patrick Spence, Sam Altman, Shane Curran, Sheridan Clayborne, Tusk Venture Partners</t>
  </si>
  <si>
    <t>Adam Guild, Alameda Research, Dylan Field, Index Ventures, Jack Altman, Next Play Ventures, Ryan Petersen, The Thiel Foundation</t>
  </si>
  <si>
    <t>Tripledot Studios</t>
  </si>
  <si>
    <t>https://www.tripledotstudios.com</t>
  </si>
  <si>
    <t>https://www.crunchbase.com/organization/tripledot-studios</t>
  </si>
  <si>
    <t>Tripledot Studios Limited</t>
  </si>
  <si>
    <t>Tripledot Studios is a mobile games studio that develops casual mobile games such as solitaire app and several puzzle games.</t>
  </si>
  <si>
    <t>Julien Codorniou, Velo Partners</t>
  </si>
  <si>
    <t>Access Industries, Eldridge Industries, Lightspeed Venture Partners</t>
  </si>
  <si>
    <t>Access Industries, Eldridge Industries, Lightspeed Venture Partners, The Raine Group, The Twenty Minute VC</t>
  </si>
  <si>
    <t>Yassir</t>
  </si>
  <si>
    <t>https://www.yassir.com</t>
  </si>
  <si>
    <t>https://www.crunchbase.com/organization/yassir</t>
  </si>
  <si>
    <t>Yassir Inc.</t>
  </si>
  <si>
    <t>The leading super app offers on-demand services, ride-hailing, delivery, and payment. It's revolutionizing how daily services are provided.</t>
  </si>
  <si>
    <t>Daniel Curran, Erik Peterson, Incisive Ventures, Two Culture Capital</t>
  </si>
  <si>
    <t>Alumni Ventures, Bossanova Investimentos, Driving Forces, Edward Lando, George Godula, Holland George Capital Management, Pareto Holdings, VentureSouq</t>
  </si>
  <si>
    <t>Bond, DN Capital, Dorsal Capital, George Godula, Karman Ventures (fka Moving Capital), Kinfolk Venture Capital, Quiet Capital, Spike Ventures, Unpopular Ventures, Y Combinator</t>
  </si>
  <si>
    <t>Theta Lake</t>
  </si>
  <si>
    <t>https://thetalake.com</t>
  </si>
  <si>
    <t>https://www.crunchbase.com/organization/theta-lake</t>
  </si>
  <si>
    <t>Theta Lake, Inc.</t>
  </si>
  <si>
    <t>Theta Lake is a collaboration tool for the workplace with archive connectors, compliant archiving, ML-based security, and data protection.</t>
  </si>
  <si>
    <t>Firebolt Ventures, Neotribe Ventures, WestWave Capital</t>
  </si>
  <si>
    <t>Cisco Investments, Firebolt Ventures, Lightspeed Venture Partners, Neotribe Ventures, WestWave Capital</t>
  </si>
  <si>
    <t>Battery Ventures, Cisco Investments, Lightspeed Venture Partners, Neotribe Ventures, RingCentral Ventures, Salesforce Ventures, Zoom</t>
  </si>
  <si>
    <t>ArsenalBio</t>
  </si>
  <si>
    <t>https://www.arsenalbio.com</t>
  </si>
  <si>
    <t>https://www.crunchbase.com/organization/arsenalbio</t>
  </si>
  <si>
    <t>ArsenalBio Inc.</t>
  </si>
  <si>
    <t>ArsenalBio is a programmable cell therapy company that offers advanced CAR T-cell therapies for solid tumors.</t>
  </si>
  <si>
    <t>Euclidean Capital, Kleiner Perkins, OUP (Osage University Partners), Parker Institute for Cancer Immunotherapy, UCSF Foundation Investment Company, University of California, Westlake Village BioPartners</t>
  </si>
  <si>
    <t>Bristol-Myers Squibb, Byers Capital, Emerson Collective, Euclidean Capital, Green Sands Equity, Hitachi Ventures, Kleiner Perkins, Parker Institute for Cancer Immunotherapy, Sixth Street, SoftBank Vision Fund, Triatomic Capital, University of California, San Francisco, Waycross Ventures, Westlake Village BioPartners</t>
  </si>
  <si>
    <t>Multiplier</t>
  </si>
  <si>
    <t>https://www.usemultiplier.com</t>
  </si>
  <si>
    <t>https://www.crunchbase.com/organization/multiplier</t>
  </si>
  <si>
    <t>Multiplier Technologies Pte. Ltd.</t>
  </si>
  <si>
    <t>Multiplier is a leading global employment platform that manages employment, payroll &amp; compliance for International Teams</t>
  </si>
  <si>
    <t>Amrish Rau, Deepinder Goyal, MS&amp;AD Ventures, Peak XV Partners, Picus Capital</t>
  </si>
  <si>
    <t>DST Global, Gemini Investments, Peak XV Partners, Picus Capital, Tiger Global Management</t>
  </si>
  <si>
    <t>Flatfile</t>
  </si>
  <si>
    <t>https://flatfile.com/</t>
  </si>
  <si>
    <t>https://www.crunchbase.com/organization/flatfile</t>
  </si>
  <si>
    <t>Flatfile Inc.</t>
  </si>
  <si>
    <t>The Flatfile Data Exchange Platform is the easiest, fastest, and safest way for developers to build the ideal data file import experience.</t>
  </si>
  <si>
    <t>Afore Capital, Designer Fund, Founder Collective, Gradient Ventures, Liquid 2 Ventures, Nick Candito</t>
  </si>
  <si>
    <t>Afore Capital, Alumni Ventures, Designer Fund, Ethos Family Office, Gradient Ventures, Hanover Technology Investment Management, Nat Turner, Nick Candito, Nitesh Banta, Quiet Capital, Soma Capital, Two Sigma Ventures, Worklife, Zach Weinberg</t>
  </si>
  <si>
    <t>Afore Capital, Allison Pickens, Alumni Ventures, Ben Porterfield, Bossanova Investimentos, Calvin French-Owen, Gradient Ventures, Hanover Technology Investment Management, Ilya Volodarsky, Jeff Queisser, Keenan Rice, Larry Gadea, Scale Venture Partners, Soma Capital, Sri Pangulur, Two Sigma Ventures, Workday Ventures</t>
  </si>
  <si>
    <t>Afore Capital, Google Ventures, Gradient Ventures, Scale Venture Partners, Tiger Global Management, Two Sigma Ventures, Workday Ventures</t>
  </si>
  <si>
    <t>Strapi</t>
  </si>
  <si>
    <t>http://www.strapi.io/</t>
  </si>
  <si>
    <t>https://www.crunchbase.com/organization/strapi</t>
  </si>
  <si>
    <t>Strapi Solutions SAS</t>
  </si>
  <si>
    <t>Strapi is an open-source software platform that helps developers to easily build, deploy, and manage APIs.</t>
  </si>
  <si>
    <t>Augusto "Aghi" Marietti, David Cramer, Florian Douetteau, Index Ventures, Marco Palladino</t>
  </si>
  <si>
    <t>Ashley Smith, Bpifrance, CRV, Flex Capital, Index Ventures, Matt Billmann Christensen, Nat Friedman, Nicolas Dessaigne, RAISE</t>
  </si>
  <si>
    <t>Mosaic.tech</t>
  </si>
  <si>
    <t>https://mosaic.tech</t>
  </si>
  <si>
    <t>https://www.crunchbase.com/organization/mosaic-tech</t>
  </si>
  <si>
    <t>Mosaic Finance Inc.</t>
  </si>
  <si>
    <t>Mosaic.tech is a finance platform that provides predictive reporting capabilities to assist with financial strategy and planning.</t>
  </si>
  <si>
    <t>Konstantin von Unger</t>
  </si>
  <si>
    <t>9Yards Capital, Fifth Down Capital, Founders Fund, Friends &amp; Family Capital, General Catalyst, XYZ Venture Capital</t>
  </si>
  <si>
    <t>Founders Fund, Friends &amp; Family Capital, General Catalyst, OMERS Ventures, XYZ Venture Capital</t>
  </si>
  <si>
    <t>Traceable</t>
  </si>
  <si>
    <t>https://www.traceable.ai/</t>
  </si>
  <si>
    <t>https://www.crunchbase.com/organization/traceable</t>
  </si>
  <si>
    <t>Traceable Inc.</t>
  </si>
  <si>
    <t>Intelligent API Security at Enterprise Scale</t>
  </si>
  <si>
    <t>BIG Labs, Unusual Ventures</t>
  </si>
  <si>
    <t>BIG Labs, IVP, Tiger Global Management, Unusual Ventures</t>
  </si>
  <si>
    <t>Pintu</t>
  </si>
  <si>
    <t>https://pintu.co.id</t>
  </si>
  <si>
    <t>https://www.crunchbase.com/organization/pintu</t>
  </si>
  <si>
    <t>PT Pintu Kemana Saja</t>
  </si>
  <si>
    <t>Pintu is a crypto assets platform for buying, selling, and investing in Bitcoin and Blockchain-based assets.</t>
  </si>
  <si>
    <t>Alameda Ventures, Blockchain Ventures Corp, Castle Island Ventures, Coinbase Ventures, Intudo Ventures, Jonathan Chu, PT Gesit Perkasa, Pantera Capital, The Spartan Group</t>
  </si>
  <si>
    <t>Intudo Ventures, Lightspeed Venture Partners, Northstar Group, Pantera Capital</t>
  </si>
  <si>
    <t>Birdie</t>
  </si>
  <si>
    <t>https://birdie.care</t>
  </si>
  <si>
    <t>https://www.crunchbase.com/organization/birdie-ce15</t>
  </si>
  <si>
    <t>Birdie Care Services Limited</t>
  </si>
  <si>
    <t>Birdie is a digital caretech company focused on elderly care at home.</t>
  </si>
  <si>
    <t>Kamet</t>
  </si>
  <si>
    <t>AXA Group</t>
  </si>
  <si>
    <t>Index Ventures, Kamet</t>
  </si>
  <si>
    <t>Index Ventures, OMERS Ventures, Sofina</t>
  </si>
  <si>
    <t>Refyne</t>
  </si>
  <si>
    <t>https://refyne.co.in/</t>
  </si>
  <si>
    <t>https://www.crunchbase.com/organization/refyne</t>
  </si>
  <si>
    <t>Refyne is India's first Earned Wage Access platform, on a mission to simplify and help improve personal finances!</t>
  </si>
  <si>
    <t>Jigsaw VC, MPGI, QED Investors, XYZ Venture Capital</t>
  </si>
  <si>
    <t>DST Global, Jigsaw VC, MPGI, QED Investors, RTP Global, XYZ Venture Capital</t>
  </si>
  <si>
    <t>DST Global, Jigsaw VC, Launchbay Capital, RTP Global, Tiger Global Management, XYZ Venture Capital</t>
  </si>
  <si>
    <t>Arthur</t>
  </si>
  <si>
    <t>https://www.arthur.ai</t>
  </si>
  <si>
    <t>https://www.crunchbase.com/organization/arthur-ai</t>
  </si>
  <si>
    <t>Arthur AI</t>
  </si>
  <si>
    <t>Arthur is a platform that monitors, measures, and improves the performance of machine learning models.</t>
  </si>
  <si>
    <t>Hunter Walk, Index Ventures, Jerry Yang, Work-Bench</t>
  </si>
  <si>
    <t>A.M.E. Ventures, Acrew Capital, Homebrew, Index Ventures, Plexo Capital, Work-Bench</t>
  </si>
  <si>
    <t>Acrew Capital, BAM Elevate, Greycroft, Index Ventures, Plexo Capital, Work-Bench</t>
  </si>
  <si>
    <t>Apiiro</t>
  </si>
  <si>
    <t>https://www.apiiro.com</t>
  </si>
  <si>
    <t>https://www.crunchbase.com/organization/apiiro-ltd</t>
  </si>
  <si>
    <t>Apiiro Ltd.</t>
  </si>
  <si>
    <t>Apiiro enables security and development teams to proactively remediate risk before releasing to the cloud.</t>
  </si>
  <si>
    <t>Asheem Chandna, Saam Motamedi, Ted Schlein</t>
  </si>
  <si>
    <t>General Catalyst, Greylock, Kleiner Perkins</t>
  </si>
  <si>
    <t>Parafin</t>
  </si>
  <si>
    <t>https://www.parafin.com</t>
  </si>
  <si>
    <t>https://www.crunchbase.com/organization/parafin-1b48</t>
  </si>
  <si>
    <t>Parafin, Inc.</t>
  </si>
  <si>
    <t>Growing small businesses through embedded financial services enabled on the very platforms on which SMBs sell &amp; transact</t>
  </si>
  <si>
    <t>Ribbit Capital, SVA</t>
  </si>
  <si>
    <t>Eric Tarczynski, Mischief, Ribbit Capital, SVA, Thrive Capital</t>
  </si>
  <si>
    <t>GIC, Ribbit Capital, Thrive Capital</t>
  </si>
  <si>
    <t>Thunkable</t>
  </si>
  <si>
    <t>http://thunkable.com</t>
  </si>
  <si>
    <t>https://www.crunchbase.com/organization/thunkable</t>
  </si>
  <si>
    <t>Rappidly, Inc</t>
  </si>
  <si>
    <t>Thunkable makes a drag-and-drop programming tool to allow anyone to make beautiful, native mobile apps.</t>
  </si>
  <si>
    <t>Fort Ventures, Four Cities Capital, SVA, Y Combinator</t>
  </si>
  <si>
    <t>Diplo (Thomas Pentz), Lightspeed Venture Partners, New Enterprise Associates, Owl Ventures, PJC, Sky9 Capital, SuperStar DJ</t>
  </si>
  <si>
    <t>RenoRun</t>
  </si>
  <si>
    <t>https://www.renorun.com</t>
  </si>
  <si>
    <t>https://www.crunchbase.com/organization/renorun</t>
  </si>
  <si>
    <t>RenoRun Inc</t>
  </si>
  <si>
    <t>RenoRun is building a single source platform for general contractors to purchase materials.</t>
  </si>
  <si>
    <t>Real Ventures, ScaleUP Ventures</t>
  </si>
  <si>
    <t>Inovia Capital, Maple VC, Obvious Ventures, Real Ventures, ScaleUP Ventures, Silicon Valley Bank</t>
  </si>
  <si>
    <t>BDC Capital’s Women in Technology Venture Fund, Counterpart Advisors, Desjardins Venture Capital, Export Development Canada, Fifth Wall, Investissement Quebec, Nicola Wealth Management, SE Ventures, Sozo Ventures, Tiger Global Management, TriplePoint Capital</t>
  </si>
  <si>
    <t>RudderStack</t>
  </si>
  <si>
    <t>https://rudderstack.com</t>
  </si>
  <si>
    <t>https://www.crunchbase.com/organization/rudderstack</t>
  </si>
  <si>
    <t>RudderStack, Inc.</t>
  </si>
  <si>
    <t>RudderStack provides a customer data infrastructure solution for developers, data analysts, and product teams.</t>
  </si>
  <si>
    <t>468 Capital, Augusto "Aghi" Marietti, Florian Leibert, S28 Capital, Salil Deshpande</t>
  </si>
  <si>
    <t>Insight Partners, Kleiner Perkins, S28 Capital</t>
  </si>
  <si>
    <t>MinIO</t>
  </si>
  <si>
    <t>https://www.min.io</t>
  </si>
  <si>
    <t>https://www.crunchbase.com/organization/minio-inc</t>
  </si>
  <si>
    <t>MinIO Inc</t>
  </si>
  <si>
    <t>MinIO offers high-performance, S3 compatible object storage for multi-cloud architectures. Software-defined, cloud-native + 100% opensource.</t>
  </si>
  <si>
    <t>AME Cloud Ventures, Andrew Feldman, Ben Golub, Brian Stevens, Garima Kapoor, General Catalyst, Index Ventures, Jeff Rothschild, Lanham Napier, Mark Leslie, Marten Mickos, Nexus Venture Partners</t>
  </si>
  <si>
    <t>AME Cloud Ventures, Dell Technologies Capital, General Catalyst, Intel Capital, Moiz Kohari, Nexus Venture Partners, Steven Singh</t>
  </si>
  <si>
    <t>Dell Technologies Capital, General Catalyst, Intel Capital, Nexus Venture Partners, SoftBank Vision Fund</t>
  </si>
  <si>
    <t>Pinwheel</t>
  </si>
  <si>
    <t>https://www.pinwheelapi.com</t>
  </si>
  <si>
    <t>https://www.crunchbase.com/organization/pinwheel-7871</t>
  </si>
  <si>
    <t>Underdog Technologies Inc</t>
  </si>
  <si>
    <t>Pinwheel is the market-leading payroll data connectivity platform building the income layer that will power a fairer financial system.</t>
  </si>
  <si>
    <t>Edward Lando, First Round Capital, Upfront Ventures</t>
  </si>
  <si>
    <t>Jeffrey Wald</t>
  </si>
  <si>
    <t>American Express Ventures, Coatue, First Round Capital, Franklin Templeton, GGV Capital, Indeed, Kraken Ventures, TQ Ventures, Upfront Ventures, Verdure Capital Management</t>
  </si>
  <si>
    <t>Spenmo</t>
  </si>
  <si>
    <t>https://www.spenmo.com/</t>
  </si>
  <si>
    <t>https://www.crunchbase.com/organization/spenmo</t>
  </si>
  <si>
    <t>Spenmo is an all-in-one software that give you the visibility, comfort and control on how, when and why money is leaving your organization</t>
  </si>
  <si>
    <t>Eric Kwan, Flash Ventures, Iterative, Locus Ventures, Operator Partners, Rocket Internet, XA Network, Y Combinator</t>
  </si>
  <si>
    <t>Daniel Kennedy, Team Ignite Ventures, Titan Capital</t>
  </si>
  <si>
    <t>Addition, Alpha JWC Ventures, Broadhaven Capital Partners, Commerce Ventures, Global Founders Capital, Insight Partners, Ongki Kurniawan, Operator Partners, Reuben Lai, Salesforce Ventures, William Hockey</t>
  </si>
  <si>
    <t>Tiger Global Management, Xffirmers</t>
  </si>
  <si>
    <t>Nextbillion.ai</t>
  </si>
  <si>
    <t>http://nextbillion.ai</t>
  </si>
  <si>
    <t>https://www.crunchbase.com/organization/nextbillion-ai</t>
  </si>
  <si>
    <t>Nextbillion.ai develops AI-powered hyperlocal solutions for business mapping and data management.</t>
  </si>
  <si>
    <t>Alpha Wave Global, Anand Chandrasekaran, Ashwini Asokan, Lightspeed India Partners, Lokesh Srivastava, Prashant Malik, Samuel Z. Alemayehu</t>
  </si>
  <si>
    <t>Alpha Wave Global, Lightspeed Venture Partners, M12 - Microsoft's Venture Fund, Mirae Asset</t>
  </si>
  <si>
    <t>Rain</t>
  </si>
  <si>
    <t>http://rain.com</t>
  </si>
  <si>
    <t>https://www.crunchbase.com/organization/rain-bh</t>
  </si>
  <si>
    <t>Rain Financial, Inc.</t>
  </si>
  <si>
    <t>Rain is an operator and custodian of digital currency exchange intended to make digital transactions.</t>
  </si>
  <si>
    <t>Middle East Venture Partners (MEVP), Vision Ventures</t>
  </si>
  <si>
    <t>A'Z Angels, CMT Digital Ventures, Cadenza Ventures, Coinbase Ventures, Global Founders Capital, Jameel Investment Management Company, Kleiner Perkins, Middle East Venture Partners (MEVP), Paradigm</t>
  </si>
  <si>
    <t>NextBillion</t>
  </si>
  <si>
    <t>http://nextbillion.net/</t>
  </si>
  <si>
    <t>https://www.crunchbase.com/organization/nextbillion</t>
  </si>
  <si>
    <t>Next Billion' goal is to highlight the development and implementation of business strategies that open opportunities.</t>
  </si>
  <si>
    <t>Betatron Venture Group</t>
  </si>
  <si>
    <t>Alpha Wave Global, Lightspeed Venture Partners, M12 - Microsoft's Venture Fund, Mirae Asset Venture Investment</t>
  </si>
  <si>
    <t>ImmunOs Therapeutics</t>
  </si>
  <si>
    <t>http://www.immunostherapeutics.com</t>
  </si>
  <si>
    <t>https://www.crunchbase.com/organization/immunos-therapeutics</t>
  </si>
  <si>
    <t>ImmunOs Therapeutics is a clinical-stage biotechnology company.</t>
  </si>
  <si>
    <t>Miklos Stanek</t>
  </si>
  <si>
    <t>Bernina BioInvest, BioMedPartners, Daniel Vasella, Pfizer Venture Investments, Redalpine, Reinhard Ambros, Schroder Adveq, Wille Finance</t>
  </si>
  <si>
    <t>BioMedPartners, Fiscus Financial, GL Capital, Gimv, Lightspeed Venture Partners, Mission BioCapital, Peak 6, Pfizer Venture Investments, Redalpine, Samsara BioCapital, Schroder Adveq</t>
  </si>
  <si>
    <t>Leyden Labs</t>
  </si>
  <si>
    <t>http://www.leydenlabs.com/</t>
  </si>
  <si>
    <t>https://www.crunchbase.com/organization/leyden-labs</t>
  </si>
  <si>
    <t>Leyden Laboratories B.V</t>
  </si>
  <si>
    <t>Leyden Labs provides a platform that targets commonalities of viral families to protect humanity from known and future viruses.</t>
  </si>
  <si>
    <t>Brook Byers, Casdin Capital, F-Prime Capital, Google Ventures</t>
  </si>
  <si>
    <t>Bluebird Ventures, Brook Byers, Casdin Capital, F-Prime Capital, Google Ventures, Invus, SoftBank Vision Fund</t>
  </si>
  <si>
    <t>OpenPhone</t>
  </si>
  <si>
    <t>https://www.openphone.co/</t>
  </si>
  <si>
    <t>https://www.crunchbase.com/organization/openphone</t>
  </si>
  <si>
    <t>OpenPhone Technologies, Inc.</t>
  </si>
  <si>
    <t>OpenPhone offers a phone app that lets users get a business phone number without a second phone or a second SIM card.</t>
  </si>
  <si>
    <t>Velocity, Y Combinator</t>
  </si>
  <si>
    <t>Bossanova Investimentos, Brianne Kimmel, Chapter One Ventures, Craft Ventures, Elad Gil, Garage Capital, Jeff Morris Jr., Kindred Ventures, Rahul Vohra, Slow Ventures, Todd Goldberg, Y Combinator</t>
  </si>
  <si>
    <t>Craft Ventures, Garage Capital, Slow Ventures, Tiger Global Management, Worklife</t>
  </si>
  <si>
    <t>Bold</t>
  </si>
  <si>
    <t>https://www.bold.co</t>
  </si>
  <si>
    <t>https://www.crunchbase.com/organization/bold-0f3e</t>
  </si>
  <si>
    <t>Bold Ventures</t>
  </si>
  <si>
    <t>Bold creates financial tools that allow users to increase sales by receiving card payments.</t>
  </si>
  <si>
    <t>Condor</t>
  </si>
  <si>
    <t>Condor, INVX, InQlab, Simma Capital</t>
  </si>
  <si>
    <t>Amador Holdings, Auteco, Bossanova Investimentos, Condor, Endeavor Catalyst, General Atlantic, Global Founders Capital, INVX, InQlab, Kingsway Capital, Piton Capital, Simma Capital, Solid Ventures, Tiger Global Management</t>
  </si>
  <si>
    <t>Amador Holdings, General Atlantic, InQlab, International Finance Corporation</t>
  </si>
  <si>
    <t>Sweep</t>
  </si>
  <si>
    <t>https://www.sweep.net</t>
  </si>
  <si>
    <t>https://www.crunchbase.com/organization/sweep-d5fc</t>
  </si>
  <si>
    <t>Sweep is a software company developing software for businesses to reduce their carbon emissions.</t>
  </si>
  <si>
    <t>2050, Adrian McDermott, La Famiglia, New Wave (VC), Nicolas Dessaigne</t>
  </si>
  <si>
    <t>2050, Balderton Capital, La Famiglia, New Wave (VC)</t>
  </si>
  <si>
    <t>2050, Balderton Capital, Coatue, Future Shape, La Famiglia, New Wave (VC)</t>
  </si>
  <si>
    <t>Lunchbox Technologies</t>
  </si>
  <si>
    <t>https://lunchbox.io</t>
  </si>
  <si>
    <t>https://www.crunchbase.com/organization/lunchbox-technologies</t>
  </si>
  <si>
    <t>Lunchbox Technologies Inc.</t>
  </si>
  <si>
    <t>Lunchbox Technologies is the premier online ordering system for enterprise restaurant chains to grow their online presence.</t>
  </si>
  <si>
    <t>645 Ventures, Primary Venture Partners, Shu Chowdhury</t>
  </si>
  <si>
    <t>645 Ventures, ANIMO Ventures, Bryan Ciambella, Coatue, Evolution VC Partners, Michael Vaughan, Primary Venture Partners, Reshma Saujani, Scott Belsky, Tom Colicchio</t>
  </si>
  <si>
    <t>&amp;pizza, 645 Ventures, Apple Core Holdings, Beyond Capital, Coatue, DoorDash, Frontline Ventures, Primary Venture Partners, Sweetgreen</t>
  </si>
  <si>
    <t>WeaveGrid</t>
  </si>
  <si>
    <t>https://www.weavegrid.com</t>
  </si>
  <si>
    <t>https://www.crunchbase.com/organization/weave-grid</t>
  </si>
  <si>
    <t>Weave Grid, Inc.</t>
  </si>
  <si>
    <t>WeaveGrid develops electrification software for the scalable deployment of electric vehicles on the electric grid.</t>
  </si>
  <si>
    <t>Breakthrough Energy Ventures, Climactic VC, Coatue, Grok Ventures, Josh Felser, Ramez Naam, The Westly Group</t>
  </si>
  <si>
    <t>Activate Capital Partners, Andrea Cheuk, Breakthrough Energy Ventures, Climate Capital, Coatue, Collaborative Fund, Emerson Collective, George Thampy, Grok Ventures, John Wolthuis, MCJ Collective, Nan Ransohoff, Ramez Naam, Salesforce Ventures, Sophie Purdom, The Westly Group, Toy Ventures, Yoav Lurie</t>
  </si>
  <si>
    <t>Dune Analytics</t>
  </si>
  <si>
    <t>https://www.duneanalytics.com/</t>
  </si>
  <si>
    <t>https://www.crunchbase.com/organization/dune-analytics</t>
  </si>
  <si>
    <t>Dune Analytics AS</t>
  </si>
  <si>
    <t>Dune Analytics is an Ethereum-centric analytics platform that makes on-chain crypto data accessible and consumable.</t>
  </si>
  <si>
    <t>Alameda Research, Anthony Sassano, Calvin Liu, CoinGecko, Coinbase Ventures, Digital Currency Group, Dragonfly, Hashed, Jake Brukhman, Jason Choi, Luis Cuende, Matteo Leibowitz, Multicoin Capital, Regan Bozman, Ryan Sean Adams, Semantic Ventures, Stani Kulechov, Stefan George</t>
  </si>
  <si>
    <t>Dragonfly, Multicoin Capital, Redpoint, Union Square Ventures</t>
  </si>
  <si>
    <t>Alameda Research, Coatue, Dragonfly, Multicoin Capital</t>
  </si>
  <si>
    <t>UpStream Care</t>
  </si>
  <si>
    <t>https://www.upstream.care/</t>
  </si>
  <si>
    <t>https://www.crunchbase.com/organization/upstream-care</t>
  </si>
  <si>
    <t>UPSTREAM PRIMARY CARE LLC</t>
  </si>
  <si>
    <t>UpStream Care is the ideal marketplace solution for medicine.</t>
  </si>
  <si>
    <t>Avidity Partners, Coatue, Define Ventures, Dragoneer Investment Group, Mubadala</t>
  </si>
  <si>
    <t>Upstream Health</t>
  </si>
  <si>
    <t>https://www.upstream.health/</t>
  </si>
  <si>
    <t>https://www.crunchbase.com/organization/upstream-health</t>
  </si>
  <si>
    <t>Upstream Outcomes Ltd</t>
  </si>
  <si>
    <t>Upstream Health provides technologies and new service approaches for health and social care teams.</t>
  </si>
  <si>
    <t>EIT Health</t>
  </si>
  <si>
    <t>Avidity Partners, Coatue, Dragoneer Investment Group, Mubadala</t>
  </si>
  <si>
    <t>Torii</t>
  </si>
  <si>
    <t>https://toriihq.com</t>
  </si>
  <si>
    <t>https://www.crunchbase.com/organization/torii-4618</t>
  </si>
  <si>
    <t>Torii Labs Ltd.</t>
  </si>
  <si>
    <t>Torii is the most advanced SaaS management platform on the market. Discover, optimize, and control your organization’s SaaS usage and cost.</t>
  </si>
  <si>
    <t>Aryeh Mergi, Entrée Capital, LocalGlobe</t>
  </si>
  <si>
    <t>Entrée Capital, Global Founders Capital, Scopus Ventures, Uncork Capital, Wing Venture Capital</t>
  </si>
  <si>
    <t>Entrée Capital, Global Founders Capital, Scopus Ventures, Tiger Global Management, Uncork Capital, Wing Venture Capital</t>
  </si>
  <si>
    <t>Spot AI</t>
  </si>
  <si>
    <t>https://www.spot.ai</t>
  </si>
  <si>
    <t>https://www.crunchbase.com/organization/spot-d1d1</t>
  </si>
  <si>
    <t>Spot AI, Inc.</t>
  </si>
  <si>
    <t>Spot AI is the simplest way to move your video security to the cloud. One dashboard for all your cameras.</t>
  </si>
  <si>
    <t>Antonio Moreira Salles, Village Global</t>
  </si>
  <si>
    <t>StartX (Stanford-StartX Fund), Village Global</t>
  </si>
  <si>
    <t>Bessemer Venture Partners, Guillaume "G" Cabane, Redpoint</t>
  </si>
  <si>
    <t>Bessemer Venture Partners, MVP Ventures, Redpoint, Scale Venture Partners, StepStone Group</t>
  </si>
  <si>
    <t>Novi Connect</t>
  </si>
  <si>
    <t>https://noviconnect.com/</t>
  </si>
  <si>
    <t>https://www.crunchbase.com/organization/novi-connect</t>
  </si>
  <si>
    <t>Novi Connect, Inc.</t>
  </si>
  <si>
    <t>Novi Connect is a technology platform that uses AI to ingest proprietary chemical information from chemical manufacturers.</t>
  </si>
  <si>
    <t>Cowboy Ventures, Defy.vc, Felicis, Khosla Ventures, Maveron, Polaris Partners, Slow Ventures</t>
  </si>
  <si>
    <t>Defy.vc, Greylock, Thomas Layton, Yannis Skoufalos</t>
  </si>
  <si>
    <t>Defy.vc, Greylock, Marin Sonoma Impact Ventures, Siam Capital, Tiger Global Management</t>
  </si>
  <si>
    <t>Moss</t>
  </si>
  <si>
    <t>https://getmoss.com/</t>
  </si>
  <si>
    <t>https://www.crunchbase.com/organization/mosscredit</t>
  </si>
  <si>
    <t>Nufin GmbH</t>
  </si>
  <si>
    <t>The corporate credit card built for your entire spend.</t>
  </si>
  <si>
    <t>Cherry Ventures, Global Founders Capital, Philippe Teixeira da Mota</t>
  </si>
  <si>
    <t>Cherry Ventures, Global Founders Capital, Valar Ventures</t>
  </si>
  <si>
    <t>A-Star, Cherry Ventures, Global Founders Capital, Tiger Global Management, Valar Ventures</t>
  </si>
  <si>
    <t>Bazaar Technologies</t>
  </si>
  <si>
    <t>https://www.bazaar-tech.com/</t>
  </si>
  <si>
    <t>https://www.crunchbase.com/organization/bazaar-technologies</t>
  </si>
  <si>
    <t>Bazaar is an online marketplace that connects retailers directly with wholesalers and manufacturers.</t>
  </si>
  <si>
    <t>Alter Global, Indus Valley Capital</t>
  </si>
  <si>
    <t>10K Ventures, Alter Global, Citius, Decart Ventures, Derayah Venture Capital, Global Founders Capital, Indus Valley Capital, Next Billion Ventures, Wavemaker Partners</t>
  </si>
  <si>
    <t>Acrew Capital, Alter Global, BY Venture Partners, Defy.vc, Global Founders Capital, Indus Valley Capital, Next Billion Ventures, Saison Capital, Wavemaker Partners, Zayn Venture Capital (Formally Zayn Capital)</t>
  </si>
  <si>
    <t>Acrew Capital, BY Venture Partners, Defy.vc, Dragoneer Investment Group, Endeavor, Indus Valley Capital, Tiger Global Management, Wavemaker Partners, Zayn Venture Capital (Formally Zayn Capital)</t>
  </si>
  <si>
    <t>PayGlocal Technologies</t>
  </si>
  <si>
    <t>https://payglocal.in/</t>
  </si>
  <si>
    <t>https://www.crunchbase.com/organization/payglocal-technologies</t>
  </si>
  <si>
    <t>PayGlocal Technologies Private Limited</t>
  </si>
  <si>
    <t>PayGlocal is a FinTech company that helps merchants and aggregators securely handle payments from all around the world.</t>
  </si>
  <si>
    <t>Amrish Rau, BEENEXT, Jitendra Gupta, Peak XV Partners</t>
  </si>
  <si>
    <t>Amrish Rau, BEENEXT, Jitendra Gupta, Kunal Shah, Peak XV Partners, QED Innovation Labs, Ruby Jain, Sweta Rau, Tiger Global Management</t>
  </si>
  <si>
    <t>Absolute</t>
  </si>
  <si>
    <t>http://absolute.ag</t>
  </si>
  <si>
    <t>https://www.crunchbase.com/organization/ecsoglobal</t>
  </si>
  <si>
    <t>Absolute® is a pathbreaking plant bioscience company.</t>
  </si>
  <si>
    <t>Indigram Labs</t>
  </si>
  <si>
    <t>Alpha Wave Incubation, Peak XV Partners</t>
  </si>
  <si>
    <t>Alpha Wave Global, Peak XV Partners, Tiger Global Management</t>
  </si>
  <si>
    <t>Facilio</t>
  </si>
  <si>
    <t>https://facilio.com/</t>
  </si>
  <si>
    <t>https://www.crunchbase.com/organization/facilio</t>
  </si>
  <si>
    <t>Facilio Inc</t>
  </si>
  <si>
    <t>Facilio Inc. is an enterprise SaaS company that offers a unified cloud platform to make buildings operationally efficient.</t>
  </si>
  <si>
    <t>Accel India</t>
  </si>
  <si>
    <t>Accel India, Brookfield Growth, Dragoneer Investment Group, Tiger Global Management</t>
  </si>
  <si>
    <t>Odyssey Therapeutics</t>
  </si>
  <si>
    <t>https://odysseytx.com</t>
  </si>
  <si>
    <t>https://www.crunchbase.com/organization/odyssey-therapeutics-29e0</t>
  </si>
  <si>
    <t>Odyssey Therapeutics, Inc.</t>
  </si>
  <si>
    <t>Odyssey Therapeutics creates precision immunomodulators and oncology medicines for patients with cancer and inflammatory diseases.</t>
  </si>
  <si>
    <t>Colt Ventures, Creacion Ventures, Foresite Capital, HBM Healthcare Investments AG, Logos Capital, OrbiMed, SR One, Woodline Partners</t>
  </si>
  <si>
    <t>Alexandria Venture Investments, Catalio Capital Management, Colt Ventures, Creacion Ventures, Fidelity, Foresite Capital, General Catalyst, GreatPoint Ventures, HBM Healthcare Investments AG, Logos Capital, OrbiMed, SR One, SVB Securities, T. Rowe Price, Walleye Capital, Woodline Partners</t>
  </si>
  <si>
    <t>AB Magnitude Ventures Group, Alexandria Venture Investments, Ascenta Capital, BlackMars Capital, Catalio Capital Management, Colt Ventures, Creacion Ventures, Fidelity, Foresite Capital, General Catalyst, Global BioAccess Fund, HBM Healthcare Investments AG, KB Investment, Leerink Partners, OrbiMed, Racing Beach Ventures, SR One, T. Rowe Price, The Healthcare Innovation Investment, Walleye Capital, Woodline Partners</t>
  </si>
  <si>
    <t>UrbanPiper</t>
  </si>
  <si>
    <t>https://urbanpiper.com</t>
  </si>
  <si>
    <t>https://www.crunchbase.com/organization/urbanpiper</t>
  </si>
  <si>
    <t>UrbanPiper Technology Pvt. Ltd.</t>
  </si>
  <si>
    <t>UrbanPiper develops a B2B software platform for restaurants, food ordering, and delivery services.</t>
  </si>
  <si>
    <t>Axilor Ventures</t>
  </si>
  <si>
    <t>Abhishek Deo, Ankit Nagori, Khadim Batti, Pankaj Chaddah, Peak XV Partners, Saahil Goel, Swiggy, Tiger Global Management, Varakumar Namburu, Vishesh Khurana, Zomato</t>
  </si>
  <si>
    <t>Avataar</t>
  </si>
  <si>
    <t>https://avataar.ai</t>
  </si>
  <si>
    <t>https://www.crunchbase.com/organization/avataar-me</t>
  </si>
  <si>
    <t>Avataar is an AI technology platform that offers AR solutions for e-commerce retailers.</t>
  </si>
  <si>
    <t>Scaler Academy</t>
  </si>
  <si>
    <t>https://www.scaler.com/</t>
  </si>
  <si>
    <t>https://www.crunchbase.com/organization/interviewbit-academy</t>
  </si>
  <si>
    <t>Advanced online computer science program for college graduates and young software engineers</t>
  </si>
  <si>
    <t>Lightrock, Peak XV Partners, Tiger Global Management</t>
  </si>
  <si>
    <t>Vontive</t>
  </si>
  <si>
    <t>https://www.vontive.com/</t>
  </si>
  <si>
    <t>https://www.crunchbase.com/organization/vontive</t>
  </si>
  <si>
    <t>Vontive is an embedded mortgage platform for investment real estate.</t>
  </si>
  <si>
    <t>LeFrak, Village Global</t>
  </si>
  <si>
    <t>8VC, Founders Fund, Goldcrest Capital, LeFrak, Village Global, XYZ Venture Capital</t>
  </si>
  <si>
    <t>8VC, Founders Fund, Godfrey Capital, Goldcrest Capital, LeFrak, Nine Four Ventures, Village Global, XYZ Venture Capital, Zigg Capital</t>
  </si>
  <si>
    <t>SpinLaunch</t>
  </si>
  <si>
    <t>http://spinlaunch.com/</t>
  </si>
  <si>
    <t>https://www.crunchbase.com/organization/spinlaunch</t>
  </si>
  <si>
    <t>SpinLaunch Inc.</t>
  </si>
  <si>
    <t>SpinLaunch is an aerospace company focused on sending satellites to low-Earth orbit using kinetic energy.</t>
  </si>
  <si>
    <t>Maximus Yaney</t>
  </si>
  <si>
    <t>ATW Partners, Airbus Ventures, Alphabet, Kleiner Perkins, Maximus Yaney, Neotribe Ventures, Tyche Partners</t>
  </si>
  <si>
    <t>ATMA Capital, ATW Partners, Andrew L. Farkas, Asher Delug, Brook Byers, Chuck Brady, Google Ventures, Greg McAdoo, John Doerr, Kleiner Perkins, Lauder Partners, McKinley Capital Partners, Tyche Partners</t>
  </si>
  <si>
    <t>Logixboard</t>
  </si>
  <si>
    <t>https://logixboard.com/</t>
  </si>
  <si>
    <t>https://www.crunchbase.com/organization/logixboard</t>
  </si>
  <si>
    <t>Logixboard Inc.</t>
  </si>
  <si>
    <t>Logixboard is a white-labeled customer experience software that helps logistics service providers increase sales and retain customers.</t>
  </si>
  <si>
    <t>Bragiel Brothers, F-Prime Capital, Founders' Co-op, Gambit Ventures, Liquid 2 Ventures, Social Leverage, Techstars, Tom Gonser</t>
  </si>
  <si>
    <t>Bragiel Brothers, F-Prime Capital, Founders' Co-op, Liquid 2 Ventures, Redpoint, Social Leverage, Techstars</t>
  </si>
  <si>
    <t>Bragiel Brothers, F-Prime Capital, Founders' Co-op, Insight Partners, Liquid 2 Ventures, Redpoint, Social Leverage</t>
  </si>
  <si>
    <t>RelationalAI</t>
  </si>
  <si>
    <t>http://www.relational.ai</t>
  </si>
  <si>
    <t>https://www.crunchbase.com/organization/relationalai</t>
  </si>
  <si>
    <t>RelationalAI is the creator of a breakthrough relational knowledge graph system.</t>
  </si>
  <si>
    <t>Addition, Madrona, Menlo Ventures, Tiger Global Management</t>
  </si>
  <si>
    <t>Mottu</t>
  </si>
  <si>
    <t>http://www.mottu.com.br</t>
  </si>
  <si>
    <t>https://www.crunchbase.com/organization/mottu</t>
  </si>
  <si>
    <t>Mottu LLC.</t>
  </si>
  <si>
    <t>Mottu is a motorcycle rental startup that enables gig workers to work for logistic and food delivery apps.</t>
  </si>
  <si>
    <t>Ariel Lambrecht</t>
  </si>
  <si>
    <t>Alarko Ventures, Base Partners, Crankstart Foundation, Formus Capital, Tiger Global Management</t>
  </si>
  <si>
    <t>Bicycle Capital, Caravela Capital, Endeavor Catalyst, FJ Labs, QED Investors</t>
  </si>
  <si>
    <t>Cogoport</t>
  </si>
  <si>
    <t>http://cogoport.com</t>
  </si>
  <si>
    <t>https://www.crunchbase.com/organization/cogoport</t>
  </si>
  <si>
    <t>Cogoport.com</t>
  </si>
  <si>
    <t>Cogoport is a global trade platform that integrates solutions across a company’s trade journey such as advisory, logistics, and financing.</t>
  </si>
  <si>
    <t>Accel, DST Global, Tiger Global Management</t>
  </si>
  <si>
    <t>FORT Robotics</t>
  </si>
  <si>
    <t>https://www.fortrobotics.com/</t>
  </si>
  <si>
    <t>https://www.crunchbase.com/organization/fort-robotics</t>
  </si>
  <si>
    <t>Fort Robotics, Inc.</t>
  </si>
  <si>
    <t>FORT Robotics is a safety and security platform designed to secure autonomous machines from cybersecurity attacks.</t>
  </si>
  <si>
    <t>Compound, Creative Ventures, FundersClub, GRIDS Capital, Lemnos VC, Prologis Ventures, Tiger Global Management</t>
  </si>
  <si>
    <t>Eikon Therapeutics</t>
  </si>
  <si>
    <t>http://www.eikontx.com</t>
  </si>
  <si>
    <t>https://www.crunchbase.com/organization/eikon-therapeutics</t>
  </si>
  <si>
    <t>Eikon Therapeutics, Inc.</t>
  </si>
  <si>
    <t>Eikon Therapeutics is a biopharmaceutical company that develops live-cell resolution microscopy and engineering for drug discovery.</t>
  </si>
  <si>
    <t>Foresite Capital, Innovation Endeavors, Lux Capital, TCG Crossover, The Column Group, WPSS.bio</t>
  </si>
  <si>
    <t>AME Cloud Ventures, Abu Dhabi Investment Authority, Canada Pension Plan Investment Board, E15 VC, EcoR1 Capital, Foresite Capital, General Catalyst, Harel Insurance and Financial, Hartford HealthCare Endowment, Horizons Ventures, Innovation Endeavors, Lux Capital, Schroders Capital, Soros Capital Management, StepStone Group, T. Rowe Price, The Column Group, UC Investments</t>
  </si>
  <si>
    <t>Wasoko</t>
  </si>
  <si>
    <t>https://wasoko.com/</t>
  </si>
  <si>
    <t>https://www.crunchbase.com/organization/wasoko</t>
  </si>
  <si>
    <t>Sokowatch Inc.</t>
  </si>
  <si>
    <t>Wasoko transforms access to essential goods and services by connecting small shops to the digital economy.</t>
  </si>
  <si>
    <t>Impact Engine</t>
  </si>
  <si>
    <t>Fulcrum Investing, Mercy Corps Ventures, Musha Ventures</t>
  </si>
  <si>
    <t>4DX Ventures, Amplo, Breyer Capital, Catalyst Fund, Cem Garih, Golden Palm Investments, JAM Fund, Justin Mateen, Quona Capital, Timon Capital, Vertex Ventures US</t>
  </si>
  <si>
    <t>4DX Ventures, Avenir Growth Capital, Binny Bansal, Darwazah Capital, Flucas Ventures, Golden Palm Investments, JAM Fund, Pledge Ventures, Quona Capital, Sujeet Kumar, Tiger Global Management, TriplePoint Ventures, VNV Global, northstar.vc</t>
  </si>
  <si>
    <t>Serafund</t>
  </si>
  <si>
    <t>Secureframe</t>
  </si>
  <si>
    <t>https://secureframe.com</t>
  </si>
  <si>
    <t>https://www.crunchbase.com/organization/secureframe</t>
  </si>
  <si>
    <t>Secureframe, Inc.</t>
  </si>
  <si>
    <t>Secureframe is a provider of security and compliance software services.</t>
  </si>
  <si>
    <t>Backend Capital, Base10 Partners, BoxGroup, Chapter One Ventures, Gradient Ventures, Liquid 2 Ventures, Soma Capital, Village Global, Worklife</t>
  </si>
  <si>
    <t>Backend Capital, Banana Capital, Base10 Partners, BoxGroup, Gradient Ventures, Kleiner Perkins, Lorimer Ventures, Soma Capital, Village Global</t>
  </si>
  <si>
    <t>Accomplice, Alumni Ventures, Angel Collective Opportunity Fund, Ash Devata, Contrary, Flexport, Gaingels, Gradient Ventures, Impatient Ventures, Jonathan Oberheide, Kaiser Permanente, Kleiner Perkins, Leore Avidar, Optum Ventures, Soma Capital</t>
  </si>
  <si>
    <t>Certora</t>
  </si>
  <si>
    <t>https://www.certora.com</t>
  </si>
  <si>
    <t>https://www.crunchbase.com/organization/certora</t>
  </si>
  <si>
    <t>Certora Inc.</t>
  </si>
  <si>
    <t>Certora provides unique technology for guaranteeing code correctness and security</t>
  </si>
  <si>
    <t>A.Capital Ventures, Coinbase Ventures, Electric Capital, Platinum Capital, Semantic Ventures, VMware</t>
  </si>
  <si>
    <t>A.Capital Ventures, CoinFund, Coinbase, Electric Capital, Framework Ventures, Galaxy Digital, Jump Crypto, Lemniscap, Tiger Global Management, VMware</t>
  </si>
  <si>
    <t>Jar</t>
  </si>
  <si>
    <t>https://www.myjar.app</t>
  </si>
  <si>
    <t>https://www.crunchbase.com/organization/jar-09f5</t>
  </si>
  <si>
    <t>ChangeJar Technologies Pvt. Ltd.</t>
  </si>
  <si>
    <t>Jar is an investment tech startup that allows users to save money and invest in digital gold.</t>
  </si>
  <si>
    <t>Ali Moiz, Arkam Ventures, Edward Lando, Eximius Ventures, Howard Lindzon, Kunal Khattar, Kunal Shah, Manik Gupta, Pareto Holdings, Propell, Shaan Puri, Shrishti Sahu, Team Ignite Ventures, Tribe Capital, Vivekananda Hallekere, WEH Ventures</t>
  </si>
  <si>
    <t>Arkam Ventures, Byron Ling, Force Ventures, Joel John, MSA Novo, Rocketship.vc, Shamir Karkal, Stonks, Suleman Ali, Third Prime, Tiger Global Management, Victor Jacobsson, WEH Ventures</t>
  </si>
  <si>
    <t>Folius Ventures, Paramark Ventures, Tiger Global Management</t>
  </si>
  <si>
    <t>Rivery.io</t>
  </si>
  <si>
    <t>https://rivery.io</t>
  </si>
  <si>
    <t>https://www.crunchbase.com/organization/rivery-io</t>
  </si>
  <si>
    <t>Rivery Technologies LTD.</t>
  </si>
  <si>
    <t>Rivery is an intuitive SaaS ELT platform for data ingestion, transformation, and workflow orchestration.</t>
  </si>
  <si>
    <t>State of Mind Ventures</t>
  </si>
  <si>
    <t>Entrée Capital, State of Mind Ventures</t>
  </si>
  <si>
    <t>Entrée Capital, State of Mind Ventures, Tiger Global Management</t>
  </si>
  <si>
    <t>Diligent Robotics</t>
  </si>
  <si>
    <t>http://diligentrobots.com</t>
  </si>
  <si>
    <t>https://www.crunchbase.com/organization/diligent-robotics</t>
  </si>
  <si>
    <t>Diligent Robotics Inc.</t>
  </si>
  <si>
    <t>Diligent Robotics develops AI-powered robot assistants to collaborate with and adapt to humans in everyday environments.</t>
  </si>
  <si>
    <t>Boom Capital Ventures, Next Coast Ventures, Pathbreaker Ventures, True Ventures</t>
  </si>
  <si>
    <t>DNX Ventures, Gaingels, Grit Ventures, Next Coast Ventures, Plum Alley, Promus Ventures, The E14 Fund, True Ventures, Ubiquity Ventures</t>
  </si>
  <si>
    <t>Boom Capital Ventures, Cedars-Sinai Health Ventures, DNX Ventures, Gaingels, Next Coast Ventures, Promus Ventures, The E14 Fund, Tiger Global Management, True Ventures, Ubiquity Ventures</t>
  </si>
  <si>
    <t>Workvivo</t>
  </si>
  <si>
    <t>https://www.workvivo.com/</t>
  </si>
  <si>
    <t>https://www.crunchbase.com/organization/workvivo</t>
  </si>
  <si>
    <t>Workvivo Ltd.</t>
  </si>
  <si>
    <t>Workvivo provides companies with an internal communications platform designed to engage and connect with employees.</t>
  </si>
  <si>
    <t>Enterprise Ireland, Frontline Ventures, Tiger Global Management</t>
  </si>
  <si>
    <t>HIVERY</t>
  </si>
  <si>
    <t>http://www.hivery.com</t>
  </si>
  <si>
    <t>https://www.crunchbase.com/organization/hivery</t>
  </si>
  <si>
    <t>HIVERY is a software company that offers retail assortment strategy simulation and optimization solutions for consumer packaged goods.</t>
  </si>
  <si>
    <t>The Coca-Cola Company</t>
  </si>
  <si>
    <t>AS1 Growth Partners, Blackbird Ventures, Red Garage Ventures</t>
  </si>
  <si>
    <t>AS1 Growth Partners, Blackbird Ventures, OneVentures, Tiger Global Management</t>
  </si>
  <si>
    <t>WizeHire</t>
  </si>
  <si>
    <t>https://wizehire.com</t>
  </si>
  <si>
    <t>https://www.crunchbase.com/organization/wizehire</t>
  </si>
  <si>
    <t>WizeHire, Inc.</t>
  </si>
  <si>
    <t>WizeHire, the most user-friendly, effective hiring solution for small businesses.</t>
  </si>
  <si>
    <t>Amplo, Mercury, Ruchit Shah, Sandeep Jain</t>
  </si>
  <si>
    <t>Amplo, Mercury, Tiger Global Management</t>
  </si>
  <si>
    <t>Scalapay</t>
  </si>
  <si>
    <t>https://www.scalapay.com</t>
  </si>
  <si>
    <t>https://www.crunchbase.com/organization/scalapay</t>
  </si>
  <si>
    <t>Scalapay SRL</t>
  </si>
  <si>
    <t>Scalapay is a payment solution provider that allows customers to buy and pay in 3 or 4 installments, interest free.</t>
  </si>
  <si>
    <t>Baleen Capital, Fasanara Capital, Ithaca Investments, Luca Ascani</t>
  </si>
  <si>
    <t>Baleen Capital, Fasanara Capital, Ithaca Investments, Tiger Global Management, Woodson Capital Management</t>
  </si>
  <si>
    <t>Fasanara Capital, Moore Capital, Rakesh Gangwal, Tencent, Tiger Global Management, Willoughby Capital</t>
  </si>
  <si>
    <t>Geniemode</t>
  </si>
  <si>
    <t>https://www.geniemode.com/</t>
  </si>
  <si>
    <t>https://www.crunchbase.com/organization/geniemode</t>
  </si>
  <si>
    <t>Geniemode Global Private Limited</t>
  </si>
  <si>
    <t>Geniemode is a B2B cross-border sourcing and supply chain startup.</t>
  </si>
  <si>
    <t>Deepinder Goyal, Info Edge ventures, Kunal Shah, Pankaj Gupta, Prashant Malik</t>
  </si>
  <si>
    <t>Info Edge ventures</t>
  </si>
  <si>
    <t>Info Edge ventures, Tiger Global Management</t>
  </si>
  <si>
    <t>Mirvie</t>
  </si>
  <si>
    <t>https://mirvie.com</t>
  </si>
  <si>
    <t>https://www.crunchbase.com/organization/mirvie</t>
  </si>
  <si>
    <t>Mirvie is a biotech company that creates precise, actionable, and non-invasive tests for maternal-fetal health.</t>
  </si>
  <si>
    <t>Allyson Felix, BlackRock, Decheng Capital, Foresite Capital, General Catalyst, Google Ventures, Khosla Ventures, Mayfield Fund, Synetro Group</t>
  </si>
  <si>
    <t>Polly</t>
  </si>
  <si>
    <t>https://www.polly.io</t>
  </si>
  <si>
    <t>https://www.crunchbase.com/organization/pollyex</t>
  </si>
  <si>
    <t>Polly is a revolutionary, end-to-end capital markets ecosystem that lenders trust to optimize performance and maximize profitability.</t>
  </si>
  <si>
    <t>8VC, Conversion Capital, Fifth Wall, Menlo Ventures, Meritech Capital Partners</t>
  </si>
  <si>
    <t>8VC, Fifth Wall, Fin Capital, First American, Khosla Ventures, Menlo Ventures, Movement Mortgage, Parker89</t>
  </si>
  <si>
    <t>Lumafield</t>
  </si>
  <si>
    <t>https://www.lumafield.com</t>
  </si>
  <si>
    <t>https://www.crunchbase.com/organization/meter</t>
  </si>
  <si>
    <t>Lumafield is an accessible X-ray CT platform that gives engineers better insights into product development and manufacturing.</t>
  </si>
  <si>
    <t>Chris Prucha, Kleiner Perkins, LAUNCH, Lux Capital, Tyche Partners</t>
  </si>
  <si>
    <t>DCVC, Dylan Field, Haystack, Kleiner Perkins, Lux Capital</t>
  </si>
  <si>
    <t>DataCollective, Future Shape, Kleiner Perkins, Lux Capital, Spark Capital</t>
  </si>
  <si>
    <t>Nava</t>
  </si>
  <si>
    <t>https://www.navabenefits.com/</t>
  </si>
  <si>
    <t>https://www.crunchbase.com/organization/nava-038f</t>
  </si>
  <si>
    <t>Nava provides employee benefits brokerage services with a focus on affordable healthcare.</t>
  </si>
  <si>
    <t>Avid Ventures, Operator Partners, Quiet Capital, Thrive Capital</t>
  </si>
  <si>
    <t>Avid Ventures, Google Ventures, Homebrew, Isha Vij, James Groch, K5 Global, K5 Ventures, Quiet Capital, Sound Ventures, Thrive Capital, Tom X Lee</t>
  </si>
  <si>
    <t>Plexium</t>
  </si>
  <si>
    <t>http://plexium.com</t>
  </si>
  <si>
    <t>https://www.crunchbase.com/organization/plexium</t>
  </si>
  <si>
    <t>Plexium, Inc.</t>
  </si>
  <si>
    <t>Plexium develops a targeted protein degradation platform to find new therapies for cancer and other diseases.</t>
  </si>
  <si>
    <t>Biotechnology Value Fund, CRV, DCVC Bio, Lux Capital, M Ventures, Neotribe Ventures, Pappas Capital, Pivotal bioVenture Partners, RA Capital Management, SoftBank Vision Fund, Surveyor Capital, TCG Crossover, The Column Group</t>
  </si>
  <si>
    <t>Airplane</t>
  </si>
  <si>
    <t>https://www.airplane.dev/</t>
  </si>
  <si>
    <t>https://www.crunchbase.com/organization/airplane</t>
  </si>
  <si>
    <t>Airplane is a software development company that offers a software platform for engineers to build internal tools.</t>
  </si>
  <si>
    <t>Benchmark, SVA</t>
  </si>
  <si>
    <t>Allison Pickens, Andrew Ofstad, Benchmark, Bradley Horowitz, Calvin French-Owen, Comma Capital, Contrary, Ethos Family Office, Gokul Rajaram, Guillermo Rauch, Howie Liu, Jaren Glover, Liu Jiang, Nat Friedman, Neha Narkhede, Octave, Scott Belsky, Thrive Capital</t>
  </si>
  <si>
    <t>Databook</t>
  </si>
  <si>
    <t>https://www.databook.com/</t>
  </si>
  <si>
    <t>https://www.crunchbase.com/organization/databook</t>
  </si>
  <si>
    <t>Databook Labs Inc.</t>
  </si>
  <si>
    <t>Databook’s Strategic Relationship Management (SRM) platform uses advanced AI to empower the world’s largest B2B sales teams</t>
  </si>
  <si>
    <t>Haystack, Threshold</t>
  </si>
  <si>
    <t>Bossanova Investimentos, Clark Landry, Firebolt Ventures, Haystack, M12 - Microsoft's Venture Fund, Salesforce Ventures, Threshold</t>
  </si>
  <si>
    <t>Bessemer Venture Partners, DFJ Growth, Founders.ai, Haystack, M12 - Microsoft's Venture Fund, Salesforce Ventures, Threshold</t>
  </si>
  <si>
    <t>Prisma</t>
  </si>
  <si>
    <t>https://www.prisma.io</t>
  </si>
  <si>
    <t>https://www.crunchbase.com/organization/prisma-io</t>
  </si>
  <si>
    <t>At Prisma, we are building the data access layer for modern applications.</t>
  </si>
  <si>
    <t>Adam Wiggins, Christian Bach, Jeremy Yap, Philipp Moehring, System.One</t>
  </si>
  <si>
    <t>Augusto "Aghi" Marietti, Guillermo Rauch, Jeremy Yap, John Komkov, Kleiner Perkins, Mango Capital, Nick Schrock, Nicolas Dessaigne, Spencer Kimball, System.One</t>
  </si>
  <si>
    <t>Amplify Partners, Kleiner Perkins</t>
  </si>
  <si>
    <t>Altimeter Capital, Amplify Partners, Kleiner Perkins</t>
  </si>
  <si>
    <t>Skims</t>
  </si>
  <si>
    <t>https://skims.com</t>
  </si>
  <si>
    <t>https://www.crunchbase.com/organization/skims</t>
  </si>
  <si>
    <t>Skims Body, Inc.</t>
  </si>
  <si>
    <t>SKIMS is a solutions oriented brand creating the next generation of inclusive underwear, loungewear and shapewear.</t>
  </si>
  <si>
    <t>Imaginary Ventures</t>
  </si>
  <si>
    <t>Alliance Consumer Growth, Imaginary Ventures, Thrive Capital</t>
  </si>
  <si>
    <t>Alliance Consumer Growth, D1 Capital Partners, Imaginary Ventures, Lone Pine Capital, Thrive Capital</t>
  </si>
  <si>
    <t>D1 Capital Partners, Greenoaks, Imaginary Ventures, Wellington Management</t>
  </si>
  <si>
    <t>Sesame</t>
  </si>
  <si>
    <t>https://sesamecare.com</t>
  </si>
  <si>
    <t>https://www.crunchbase.com/organization/sesame-993d</t>
  </si>
  <si>
    <t>Sesame, Inc</t>
  </si>
  <si>
    <t>Sesame is building a radically new healthcare system for uninsured Americans and those with high-deductible insurance plans.</t>
  </si>
  <si>
    <t>Alumni Ventures, Atreides Management, Entrée Capital, General Catalyst, Giant Ventures, Valor Equity Partners</t>
  </si>
  <si>
    <t>Alumni Ventures, Coefficient Capital, FMZ Ventures, General Catalyst, Giant Ventures, Google Ventures, Green D Ventures, Industry Ventures, TeleSoft Partners, Virgin Group</t>
  </si>
  <si>
    <t>CesiumAstro</t>
  </si>
  <si>
    <t>https://www.cesiumastro.com</t>
  </si>
  <si>
    <t>https://www.crunchbase.com/organization/cesiumastro</t>
  </si>
  <si>
    <t>CesiumAstro Inc.</t>
  </si>
  <si>
    <t>CesiumAstro provides out-of-the-box communication systems for satellites, UAVs, launch vehicles, and other space or airborne platforms.</t>
  </si>
  <si>
    <t>Airbus Ventures, Analog Devices, Franklin Templeton, Honeywell Ventures, Kleiner Perkins, Lavrock Ventures</t>
  </si>
  <si>
    <t>Airbus Ventures, Forever Ventures, Franklin Templeton, Heico, Kleiner Perkins, L3 Harris Technologies, Lavrock Ventures</t>
  </si>
  <si>
    <t>Esusu</t>
  </si>
  <si>
    <t>http://www.esusurent.com</t>
  </si>
  <si>
    <t>https://www.crunchbase.com/organization/esusu-financial-inc</t>
  </si>
  <si>
    <t>Esusu Financial, Inc.</t>
  </si>
  <si>
    <t>Esusu is a financial technology platform that leverages data solutions to help residents and improve property performance.</t>
  </si>
  <si>
    <t>Katapult, Sinai Capital Partners</t>
  </si>
  <si>
    <t>Concrete Rose Capital, Impact America Fund, Motley Fool Ventures, Next Play Ventures, Predictive VC, Serena Ventures, The Equity Alliance, Type One Ventures, Zeal Capital Partners</t>
  </si>
  <si>
    <t>Charles and Lynn Schusterman Family Philanthropies, Concrete Rose Capital, Impact America Fund, Jones Feliciano Family Office, Lauder Zinterhofer Family Office, Motley Fool Ventures, Next Play Ventures, Open Opportunity Fund, Related, Serena Ventures, Sinai Capital Partners, SoftBank Vision Fund, The Equity Alliance, True Capital Management, Type One Ventures, Wilshire Lane Partners</t>
  </si>
  <si>
    <t>Open Raven</t>
  </si>
  <si>
    <t>https://www.openraven.com/</t>
  </si>
  <si>
    <t>https://www.crunchbase.com/organization/open-raven</t>
  </si>
  <si>
    <t>Open Raven is the data security posture management company that prevents leaks, breaches, and compliance incidents.</t>
  </si>
  <si>
    <t>Niloo R. Howe, Phil Venables, Signal Sciences, TGM ventures, Upfront Ventures</t>
  </si>
  <si>
    <t>Kleiner Perkins, Niloo R. Howe, Oliver Friedrichs, Upfront Ventures</t>
  </si>
  <si>
    <t>Ballistic Ventures, Kleiner Perkins, Nancy Wang, Pelion Venture Partners, Upfront Ventures</t>
  </si>
  <si>
    <t>Yubi</t>
  </si>
  <si>
    <t>https://www.go-yubi.com</t>
  </si>
  <si>
    <t>https://www.crunchbase.com/organization/credavenue</t>
  </si>
  <si>
    <t>CredAvenue Private Limited</t>
  </si>
  <si>
    <t>Yubi is a fully integrated, unified digital platform that helps discover, trade, execute and fulfill debt solutions for investors.</t>
  </si>
  <si>
    <t>CRED, Lightrock, Lightspeed India Partners, Peak XV Partners, Stride Ventures, TVS Capital Funds</t>
  </si>
  <si>
    <t>B Capital, Dragoneer Investment Group, Insight Partners, Lightrock, Lightspeed India Partners, Peak XV Partners, TVS Capital Funds</t>
  </si>
  <si>
    <t>Chief</t>
  </si>
  <si>
    <t>https://www.chief.com</t>
  </si>
  <si>
    <t>https://www.crunchbase.com/organization/chief-6603</t>
  </si>
  <si>
    <t>Project 1972, Inc.</t>
  </si>
  <si>
    <t>Chief is a private membership network focused on connecting and supporting women executive leaders.</t>
  </si>
  <si>
    <t>Able Partners, Accel, Alexa von Tobel, BBG Ventures, BoxGroup, Flybridge, Primary Venture Partners, Silas Capital, XFactor Ventures</t>
  </si>
  <si>
    <t>G9 Ventures, GGV Capital, General Catalyst, Inspired Capital Partners, Springbank Collective, TQ Ventures</t>
  </si>
  <si>
    <t>BoxGroup, CapitalG, Flybridge, GGV Capital, General Catalyst, Inspired Capital Partners, Primary Venture Partners</t>
  </si>
  <si>
    <t>Firework</t>
  </si>
  <si>
    <t>https://firework.com</t>
  </si>
  <si>
    <t>https://www.crunchbase.com/organization/firework-2461</t>
  </si>
  <si>
    <t>Loop Now Technologies, Inc.</t>
  </si>
  <si>
    <t>Firework is a livestream shopping platform that offers video commerce solution.</t>
  </si>
  <si>
    <t>GSR Ventures, IDG Capital, Lightspeed Venture Partners, Long Venture Partners</t>
  </si>
  <si>
    <t>Gauntlet</t>
  </si>
  <si>
    <t>https://www.gauntlet.xyz</t>
  </si>
  <si>
    <t>https://www.crunchbase.com/organization/gauntlet</t>
  </si>
  <si>
    <t>Gauntlet Networks, Inc.</t>
  </si>
  <si>
    <t>Solving DeFi's most complex economic problems to drive adoption and understanding of the financial systems of the future</t>
  </si>
  <si>
    <t>Coinbase Ventures, Dragonfly, Edward Lando, First Round Capital, IA Ventures, Miyuki Matsumoto, Pareto Holdings, Polychain</t>
  </si>
  <si>
    <t>Polychain</t>
  </si>
  <si>
    <t>Paradigm, Polychain, Ribbit Capital</t>
  </si>
  <si>
    <t>WiredScore</t>
  </si>
  <si>
    <t>https://wiredscore.com/</t>
  </si>
  <si>
    <t>https://www.crunchbase.com/organization/wiredscore</t>
  </si>
  <si>
    <t>Broadband Proliferation Partners, LLC</t>
  </si>
  <si>
    <t>WiredScore is the company behind Wired Certification, the international digital connectivity rating system for commercial office buildings.</t>
  </si>
  <si>
    <t>Bessemer Venture Partners, Fifth Wall, KingSett Capital, Legal &amp; General, MOMENI Ventures, Sterling.VC</t>
  </si>
  <si>
    <t>Beringea, Bessemer Venture Partners, Crow Holdings, Cushman &amp; Wakefield, Fifth Wall, Jona Capital, Taronga Ventures</t>
  </si>
  <si>
    <t>Homeward</t>
  </si>
  <si>
    <t>https://homewardhealth.com/</t>
  </si>
  <si>
    <t>https://www.crunchbase.com/organization/homeward-a6ea</t>
  </si>
  <si>
    <t>Homeward Health Inc.</t>
  </si>
  <si>
    <t>Homeward is focused on improving access to high-quality, affordable primary and specialty care in rural communities.</t>
  </si>
  <si>
    <t>ARCH Venture Partners, General Catalyst, Glen Tullman, Human Capital, Lee Shapiro, Mentors Fund</t>
  </si>
  <si>
    <t>Apollo Agriculture</t>
  </si>
  <si>
    <t>https://apolloagriculture.com</t>
  </si>
  <si>
    <t>https://www.crunchbase.com/organization/apollo-agriculture</t>
  </si>
  <si>
    <t>Apollo Agriculture, Inc.</t>
  </si>
  <si>
    <t>Apollo Agriculture is an agtech company that offers farmers access to agricultural inputs, financing, and advice.</t>
  </si>
  <si>
    <t>Accion Venture Lab, Factor[e] Ventures, OEL Venture Investments</t>
  </si>
  <si>
    <t>Michael Chow</t>
  </si>
  <si>
    <t>Anthemis Exponential Ventures, Bossanova Investimentos, Breyer Capital, British International Investment, CDC Group, Ceniarth, Chan Zuckerberg Initiative, Endeavor Catalyst, Flourish Ventures, Leaps by Bayer, SBI Investment, SoftBank Vision Fund, TO Ventures Food, Yara Growth Ventures</t>
  </si>
  <si>
    <t>Prisma Photonics</t>
  </si>
  <si>
    <t>https://www.prismaphotonics.com</t>
  </si>
  <si>
    <t>https://www.crunchbase.com/organization/prisma-photonics</t>
  </si>
  <si>
    <t>Prisma Photonics keeps the most critical large-scale infrastructure running with its next-generation optical fiber sensing solutions.</t>
  </si>
  <si>
    <t>Chione, i3 equity Partners</t>
  </si>
  <si>
    <t>Future Energy Ventures, Insight Partners, SE Ventures</t>
  </si>
  <si>
    <t>Chione, Future Energy Ventures, INCapital Ventures, Insight Partners, Israel Electric Corporation, SE Ventures, elements° VC</t>
  </si>
  <si>
    <t>WINT</t>
  </si>
  <si>
    <t>https://wint.ai</t>
  </si>
  <si>
    <t>https://www.crunchbase.com/organization/wint-wi</t>
  </si>
  <si>
    <t>WINT -WI LTD.</t>
  </si>
  <si>
    <t>WINT is a water intelligence system that helps save water, reduce consumption, and prevent water leaks.</t>
  </si>
  <si>
    <t>Insight Partners, Israel Canada, Suffolk Technologies</t>
  </si>
  <si>
    <t>Insight Partners, Inven Capital, Taronga Ventures</t>
  </si>
  <si>
    <t>Twingate</t>
  </si>
  <si>
    <t>https://www.twingate.com</t>
  </si>
  <si>
    <t>https://www.crunchbase.com/organization/twingate</t>
  </si>
  <si>
    <t>Twingate Inc.</t>
  </si>
  <si>
    <t>Twingate provides businesses and their distributed workforces with modern, secure remote access to private resources.</t>
  </si>
  <si>
    <t>8VC, Green Bay Ventures, SignalFire, WndrCo</t>
  </si>
  <si>
    <t>8VC, Bond, SignalFire, WndrCo</t>
  </si>
  <si>
    <t>flex</t>
  </si>
  <si>
    <t>https://flex.team</t>
  </si>
  <si>
    <t>https://www.crunchbase.com/organization/flex-b8ee</t>
  </si>
  <si>
    <t>Flex is a human relations platform that addresses a wide range of difficulties in enterprises involving people and organizations.</t>
  </si>
  <si>
    <t>Devsisters Ventures, Hanwha, IMM Investment, Klim Ventures, Spring Camp</t>
  </si>
  <si>
    <t>DST Global, Greenoaks</t>
  </si>
  <si>
    <t>Loop Health</t>
  </si>
  <si>
    <t>https://www.loophealth.com/</t>
  </si>
  <si>
    <t>https://www.crunchbase.com/organization/loop-health-edbc</t>
  </si>
  <si>
    <t>Invoq Health Inc.</t>
  </si>
  <si>
    <t>Loop Health is bringing ease and choice to patients seeking major medical treatments.</t>
  </si>
  <si>
    <t>Soma Capital</t>
  </si>
  <si>
    <t>Alarko Ventures, Amit Kumar Agarwal, Elevation Capital, Eren Bali, General Catalyst, Katherine Ryder, Khosla Ventures, Ramakant Sharma, Sanjeev Barnwal, Sierra Ventures, Tribe Capital, Vidit Aatrey, Y Combinator Continuity Fund, Zachary Sims</t>
  </si>
  <si>
    <t>Elevation Capital, General Catalyst, Khosla Ventures, Optum Ventures, Sierra Ventures, Vinod Khosla</t>
  </si>
  <si>
    <t>Hexagon Bio</t>
  </si>
  <si>
    <t>http://www.hexagonbio.com</t>
  </si>
  <si>
    <t>https://www.crunchbase.com/organization/hexagon-bio</t>
  </si>
  <si>
    <t>Hexagon Bio Inc.</t>
  </si>
  <si>
    <t>Hexagon Bio is a data-driven biotech company developing targeted small molecule therapeutics.</t>
  </si>
  <si>
    <t>8VC, bpd partners</t>
  </si>
  <si>
    <t>8VC, LeFrak, The Column Group, Two Sigma Ventures</t>
  </si>
  <si>
    <t>8VC, ATEL Growth Capital, Canada Pension Plan Investment Board, Nextech Invest, The Column Group, Two Sigma Ventures</t>
  </si>
  <si>
    <t>Atlan</t>
  </si>
  <si>
    <t>https://atlan.com</t>
  </si>
  <si>
    <t>https://www.crunchbase.com/organization/atlan-239d</t>
  </si>
  <si>
    <t>Atlan is an active metadata platform crafted for data teams that integrates metadata from diverse sources.</t>
  </si>
  <si>
    <t>Pankaj Jain</t>
  </si>
  <si>
    <t>Akshay Kothari, Auren Hoffman, Bob Moore, Bob Muglia, GTMfund, Insight Partners, Jake Stein, Surge, WaterBridge Ventures</t>
  </si>
  <si>
    <t>Ajeet Singh, Insight Partners, Peak XV Partners, Salesforce Ventures, Taylor Brown, WaterBridge Ventures</t>
  </si>
  <si>
    <t>AccelByte</t>
  </si>
  <si>
    <t>https://accelbyte.io</t>
  </si>
  <si>
    <t>https://www.crunchbase.com/organization/accelbyte-inc</t>
  </si>
  <si>
    <t>AccelByte Inc.</t>
  </si>
  <si>
    <t>Massively scalable and extensible backend platform for live game services helping creators focus on what matters most: making awesome games.</t>
  </si>
  <si>
    <t>Dreamhaven, Galaxy Interactive, Krafton, NetEase</t>
  </si>
  <si>
    <t>Galaxy Interactive, NetEase, SoftBank Vision Fund, Sony Interactive Entertainment</t>
  </si>
  <si>
    <t>Folx Health</t>
  </si>
  <si>
    <t>https://www.folxhealth.com</t>
  </si>
  <si>
    <t>https://www.crunchbase.com/organization/folx-health</t>
  </si>
  <si>
    <t>Folx Health, Inc.</t>
  </si>
  <si>
    <t>Folx Health is a telehealth platform that provides digital healthcare services designed for the LGBTQIA+ community.</t>
  </si>
  <si>
    <t>Bessemer Venture Partners, Define Ventures, Polaris Partners</t>
  </si>
  <si>
    <t>7wire Ventures, Bessemer Venture Partners, Define Ventures, Foresite Capital, Polaris Partners</t>
  </si>
  <si>
    <t>Xepelin</t>
  </si>
  <si>
    <t>https://www.xepelin.com</t>
  </si>
  <si>
    <t>https://www.crunchbase.com/organization/xepelin</t>
  </si>
  <si>
    <t>Xepelin Holdings, Inc.</t>
  </si>
  <si>
    <t>Xepelin provides digital financial services for small and medium-sized business.</t>
  </si>
  <si>
    <t>Diego Fleischmann, Gonzalo Rojas, Ignacio Canals, Manutara Ventures</t>
  </si>
  <si>
    <t>Chile Ventures, Daniel Undurraga, Diego Fleischmann, FJ Labs, Gonzalo Rojas, Ignacio Canals, Kayyak Ventures, Manutara Ventures, Oskar Hjertonsson</t>
  </si>
  <si>
    <t>Amarena, Carlos Julio Garcia, Cathay Innovation, DST Global, FJ Labs, Gerry Giacoman Colyer, Gilgamesh Ventures, Hans Tung, Jacqueline Reses, Kaszek, Kayyak Ventures, MSA Novo, Nico Barawid, Picus Capital, Ricardo Weder, Seaya</t>
  </si>
  <si>
    <t>Amarena, Avenir Growth Capital, Battery Ventures, Carlos Julio Garcia, DST Global, Endeavor Catalyst, FJ Labs, Gilgamesh Ventures, Kaszek, MSA Novo, PayPal Ventures, Picus Capital, Seaya Cathay Latam, Wellington Partners</t>
  </si>
  <si>
    <t>Swell Energy</t>
  </si>
  <si>
    <t>https://www.swellenergy.com</t>
  </si>
  <si>
    <t>https://www.crunchbase.com/organization/swell-energy</t>
  </si>
  <si>
    <t>Swell Energy Inc</t>
  </si>
  <si>
    <t>Swell Energy is a home energy company that provides smart grid and energy management solutions for homeowners and businesses.</t>
  </si>
  <si>
    <t>Aligned Climate Capital, Ares Management</t>
  </si>
  <si>
    <t>Ares Management, Greenbacker Group, Ontario Power Generation, SoftBank Vision Fund</t>
  </si>
  <si>
    <t>Vial</t>
  </si>
  <si>
    <t>https://vial.com</t>
  </si>
  <si>
    <t>https://www.crunchbase.com/organization/vial</t>
  </si>
  <si>
    <t>Vial is a CRO delivering faster and more efficient trials for sponsors through its end-to-end technology platform</t>
  </si>
  <si>
    <t>Buckley Ventures</t>
  </si>
  <si>
    <t>Buckley Ventures, General Catalyst</t>
  </si>
  <si>
    <t>BoxGroup, Buckley Ventures, Byers Capital, Connor Zwick, Dan Ashton, General Catalyst, Gordon Wintrob, JD Ross, Jeff Silverstein, Josh Buckley, Nikhil Krishnan, Patrick Hsu, Spike Lipkin, TJ Nahigian</t>
  </si>
  <si>
    <t>Prosimo</t>
  </si>
  <si>
    <t>https://www.prosimo.io/</t>
  </si>
  <si>
    <t>https://www.crunchbase.com/organization/prosimo-io</t>
  </si>
  <si>
    <t>Prosimo Inc.</t>
  </si>
  <si>
    <t>Prosimo is a cloud Infrastructure that provides fast and secure experiences for all enterprise applications.</t>
  </si>
  <si>
    <t>Celesta Capital, General Catalyst</t>
  </si>
  <si>
    <t>BlackRock, Celesta Capital, General Catalyst, Nepenthe Capital, Redline Capital</t>
  </si>
  <si>
    <t>Merlin Labs</t>
  </si>
  <si>
    <t>https://www.merlinlabs.com</t>
  </si>
  <si>
    <t>https://www.crunchbase.com/organization/merlin-labs</t>
  </si>
  <si>
    <t>Merlin Labs, Inc.</t>
  </si>
  <si>
    <t>Merlin Labs develops hardware and software solutions that deliver the capability for aircraft to fly useful missions autonomously.</t>
  </si>
  <si>
    <t>Bling Capital, First Round Capital, Floodgate</t>
  </si>
  <si>
    <t>Benjamin Ling, BoxGroup, First Round Capital, Floodgate, Google Ventures, Harpoon, Howard Morgan, Schox Venture Capital, Shrug Capital, Western Technology Investment</t>
  </si>
  <si>
    <t>Baillie Gifford, First Round Capital, Google Ventures, JS Capital, Snowpoint Ventures</t>
  </si>
  <si>
    <t>Plume</t>
  </si>
  <si>
    <t>https://getplume.co</t>
  </si>
  <si>
    <t>https://www.crunchbase.com/organization/plume</t>
  </si>
  <si>
    <t>Plume is a health tech company for the transgender community.</t>
  </si>
  <si>
    <t>10X Capital, Craft Ventures, Gaingels, General Catalyst, Slow Ventures, Springbank Collective, Town Hall Ventures</t>
  </si>
  <si>
    <t>Endeavor Catalyst, General Catalyst, Town Hall Ventures, Transformation Capital</t>
  </si>
  <si>
    <t>Wayflyer</t>
  </si>
  <si>
    <t>https://www.wayflyer.com</t>
  </si>
  <si>
    <t>https://www.crunchbase.com/organization/wayflyer</t>
  </si>
  <si>
    <t>Wayflyer Limited</t>
  </si>
  <si>
    <t>Wayflyer provides funding and marketing analytics to e-commerce businesses.</t>
  </si>
  <si>
    <t>FinTech Growth Fund Europe GmbH &amp; Co KG, Middlegame Ventures, QED Investors, Speedinvest, Studio VC</t>
  </si>
  <si>
    <t>Declan Kelly, UNIQA Ventures</t>
  </si>
  <si>
    <t>Anatoly Yakovenko, Bossanova Investimentos, Counterpart Advisors, DST Global, Endeavor Catalyst, JP Morgan, Left Lane Capital, Madrone Capital Partners, Prosus Ventures, QED Investors, Shane Lowry, Studio VC</t>
  </si>
  <si>
    <t>Afresh</t>
  </si>
  <si>
    <t>https://afresh.com</t>
  </si>
  <si>
    <t>https://www.crunchbase.com/organization/afresh-technologies</t>
  </si>
  <si>
    <t>Afresh Technologies Inc.</t>
  </si>
  <si>
    <t>Afresh is an AI-powered company selling software to track demand and manage orders for fresh produce in grocery stores.</t>
  </si>
  <si>
    <t>Baseline Ventures, Innovation Endeavors</t>
  </si>
  <si>
    <t>Bright Pixel, HighSage Ventures, Innovation Endeavors, Insight Partners, Ischyros New York, Maersk Growth, Portfolia, Spark Capital, VMG Partners, Walter Robb</t>
  </si>
  <si>
    <t>Indigov</t>
  </si>
  <si>
    <t>https://indigov.com</t>
  </si>
  <si>
    <t>https://www.crunchbase.com/organization/indigov</t>
  </si>
  <si>
    <t>Indigov Corp</t>
  </si>
  <si>
    <t>Indigov is a constituent experience management platform that offers unmatched insight into the topics that matter to constituents.</t>
  </si>
  <si>
    <t>Operator Partners</t>
  </si>
  <si>
    <t>8VC, Align Ventures, Alumni Ventures, Tusk Venture Partners, Valor Equity Partners, Wicklow Capital</t>
  </si>
  <si>
    <t>Frontegg</t>
  </si>
  <si>
    <t>https://frontegg.com/</t>
  </si>
  <si>
    <t>https://www.crunchbase.com/organization/frontegg</t>
  </si>
  <si>
    <t>Frontegg provides a powerful user management infrastructure, designed for modern applications.</t>
  </si>
  <si>
    <t>Global Founders Capital, Pitango VC, i3 equity Partners</t>
  </si>
  <si>
    <t>Global Founders Capital, Insight Partners, Matias Ventures, Pitango VC</t>
  </si>
  <si>
    <t>Insight Partners, Stripes</t>
  </si>
  <si>
    <t>Digital Diagnostics</t>
  </si>
  <si>
    <t>https://digitaldiagnostics.com</t>
  </si>
  <si>
    <t>https://www.crunchbase.com/organization/idx-2</t>
  </si>
  <si>
    <t>Digital Diagnostics Inc.</t>
  </si>
  <si>
    <t>Digital Diagnostics is an AI diagnostics company that transforms the quality, accessibility, and affordability of healthcare.</t>
  </si>
  <si>
    <t>8VC, Alpha Edison, Heritage Provider Network, Optum Ventures</t>
  </si>
  <si>
    <t>8VC, Cedar Pine, Edward-Elmhurst Health, Gundersen Health System, Kinderhook Industries, Kohlberg Kravis Roberts, OSF Ventures, Optum Ventures, University of Iowa</t>
  </si>
  <si>
    <t>Dren Bio</t>
  </si>
  <si>
    <t>https://www.drenbio.com</t>
  </si>
  <si>
    <t>https://www.crunchbase.com/organization/dren-bio</t>
  </si>
  <si>
    <t>Dren Bio, Inc.</t>
  </si>
  <si>
    <t>Dren Bio focuses on protein engineering technologies for depletion of cells, protein aggregates, and other disease-causing agents.</t>
  </si>
  <si>
    <t>8VC, Alexandria Venture Investments, Biotechnology Value Fund, HBM Healthcare Investments AG, Mission BioCapital, SR One, Taiho Ventures</t>
  </si>
  <si>
    <t>8VC, Aisling Capital, Alexandria Venture Investments, ArrowMark Partners, Biotechnology Value Fund, HBM Healthcare Investments AG, HBM Partners, Mission BioCapital, Pfizer, Revelation Partners, SR One, Taiho Ventures</t>
  </si>
  <si>
    <t>Pinhome</t>
  </si>
  <si>
    <t>https://www.pinhome.id</t>
  </si>
  <si>
    <t>https://www.crunchbase.com/organization/pinhome</t>
  </si>
  <si>
    <t>Pinhome Pte. Ltd.</t>
  </si>
  <si>
    <t>Pinhome is a property transaction and real estate fintech platform making property and home financing more accessible.</t>
  </si>
  <si>
    <t>Global Founders Capital, Insignia Ventures Partners</t>
  </si>
  <si>
    <t>Global Founders Capital, Goodwater Capital, Insignia Ventures Partners, Ribbit Capital, Rocket Internet</t>
  </si>
  <si>
    <t>Alto Partners Multi-Family Office, Eurazeo, Global Founders Capital, Goodwater Capital, Insignia Ventures Partners, Intudo Ventures, Iterative Venture, Ribbit Capital</t>
  </si>
  <si>
    <t>Bionic</t>
  </si>
  <si>
    <t>https://bionic.ai</t>
  </si>
  <si>
    <t>https://www.crunchbase.com/organization/bionic-9498</t>
  </si>
  <si>
    <t>Bionic is a provider of an application security posture management platform to help enterprises protect applications efficiently.</t>
  </si>
  <si>
    <t>Ariel Maislos, Cyberstarts</t>
  </si>
  <si>
    <t>Ariel Maislos, Battery Ventures, Cerca Partners, Cyberstarts, Don Duet, Michael Fey, Sameer Jain</t>
  </si>
  <si>
    <t>Battery Ventures, Cyberstarts, Insight Partners</t>
  </si>
  <si>
    <t>Pulley</t>
  </si>
  <si>
    <t>https://pulley.com/</t>
  </si>
  <si>
    <t>https://www.crunchbase.com/organization/pulley</t>
  </si>
  <si>
    <t>Pulley offers a cap table management platform designed to help startup founders, employees, and investors monitor their equity information.</t>
  </si>
  <si>
    <t>8VC, Avichal Garg, Caffeinated Capital, Elad Gil, General Catalyst, Jack Altman, Jeannette Fürstenberg, Kathleen Estreich, Linda Xie, Matt MacInnis, Parker Conrad, Stripe</t>
  </si>
  <si>
    <t>Avichal Garg, Elad Gil, Founders Fund, Jack Altman, La Famiglia, Sherwin Gandhi, Stripe</t>
  </si>
  <si>
    <t>ComboCurve</t>
  </si>
  <si>
    <t>https://www.combocurve.com/</t>
  </si>
  <si>
    <t>https://www.crunchbase.com/organization/combocurve</t>
  </si>
  <si>
    <t>ComboCurve Inc.</t>
  </si>
  <si>
    <t>ComboCurve helps decision-makers value assets, de-risk decisions, plan for net-zero, and save time in a cloud-based collaboration platform.</t>
  </si>
  <si>
    <t>Bessemer Venture Partners, Dragoneer Investment Group</t>
  </si>
  <si>
    <t>Ostro</t>
  </si>
  <si>
    <t>https://www.ostrohealth.com</t>
  </si>
  <si>
    <t>https://www.crunchbase.com/organization/rxdefine</t>
  </si>
  <si>
    <t>Rise Healthcare Tech</t>
  </si>
  <si>
    <t>Ostro is a health platform that personalized engagement solutions for life sciences.</t>
  </si>
  <si>
    <t>Bling Capital, Byers Capital, Caffeinated Capital, Founders Fund, Greycroft, RRE Ventures, Trust Ventures</t>
  </si>
  <si>
    <t>Bling Capital, Byers Capital, Caffeinated Capital, Founders Fund, Greycroft, RRE Ventures, Susa Ventures, Trust Ventures</t>
  </si>
  <si>
    <t>Localyze</t>
  </si>
  <si>
    <t>https://www.localyzeapp.com</t>
  </si>
  <si>
    <t>https://www.crunchbase.com/organization/localyze</t>
  </si>
  <si>
    <t>Localyze Inc.</t>
  </si>
  <si>
    <t>Localyze is a software to manage your international team: Relocate international hires, temporarily transfer employees.</t>
  </si>
  <si>
    <t>Andreas Burike, NCA</t>
  </si>
  <si>
    <t>Auxxo, Frontline Ventures, Giovanni Gardelli, Julius Göllner, Patrick Cettier, Y Combinator</t>
  </si>
  <si>
    <t>Andrew Robb, Blossom Capital, David Clarke, Declan Kelly, Des Traynor, Frontline Ventures, Hanno Renner, Michael Wax, Unpopular Ventures</t>
  </si>
  <si>
    <t>Frontline Ventures, General Catalyst, Job van der Voort, Unpopular Ventures, Visionaries Club, Web Summit Ventures</t>
  </si>
  <si>
    <t>SmithRx</t>
  </si>
  <si>
    <t>http://www.smithrx.com</t>
  </si>
  <si>
    <t>https://www.crunchbase.com/organization/smithrx</t>
  </si>
  <si>
    <t>SmithRx is reinventing PBMs with modern technology, client alignment, and 100% transparency.</t>
  </si>
  <si>
    <t>Blumberg Capital, BoxGroup, Darian Shirazi, Founders Fund, Four Cities Capital, Great Oaks Venture Capital, Louis Beryl, NextGen Venture Partners, Precursor Ventures</t>
  </si>
  <si>
    <t>Blumberg Capital, BoxGroup, Founders Fund, Great Oaks Venture Capital, NextGen Venture Partners, SciFi VC</t>
  </si>
  <si>
    <t>Founders Fund, Presight Capital, Venrock, Zachary Hargreaves</t>
  </si>
  <si>
    <t>Optimal Dynamics</t>
  </si>
  <si>
    <t>http://www.optimaldynamics.com</t>
  </si>
  <si>
    <t>https://www.crunchbase.com/organization/optimal-dynamics</t>
  </si>
  <si>
    <t>Optimal Dynamics, Inc.</t>
  </si>
  <si>
    <t>Optimal Dynamics is a SaaS company that uses artificial intelligence and machine learning to disrupt the logistics industry.</t>
  </si>
  <si>
    <t>Fitz Gate Ventures</t>
  </si>
  <si>
    <t>Embark Ventures, Fitz Gate Ventures, Fusion Fund, Ian McHenry, Newark Venture Partners, TenOneTen Ventures, The Westly Group</t>
  </si>
  <si>
    <t>Bessemer Venture Partners, Embark Ventures, Fitz Gate Ventures, Fusion Fund, John Hess, John Larkin, TenOneTen Ventures, The Westly Group</t>
  </si>
  <si>
    <t>Activate Capital Partners, Bessemer Venture Partners, The Westly Group</t>
  </si>
  <si>
    <t>BlueOcean</t>
  </si>
  <si>
    <t>https://blueocean.ai</t>
  </si>
  <si>
    <t>https://www.crunchbase.com/organization/blueocean-ai</t>
  </si>
  <si>
    <t>Blue Ocean AI, Inc</t>
  </si>
  <si>
    <t>BlueOcean is an always-on brand intelligence platform delivering data and insights that drive actions and outcomes.</t>
  </si>
  <si>
    <t>Global Venture Capital, Insight Partners</t>
  </si>
  <si>
    <t>FJ Labs, Insight Partners</t>
  </si>
  <si>
    <t>Element5</t>
  </si>
  <si>
    <t>https://www.e5.ai</t>
  </si>
  <si>
    <t>https://www.crunchbase.com/organization/element5</t>
  </si>
  <si>
    <t>Element5 provides AI and RPA based automation-as-a-service solutions for post-acute care</t>
  </si>
  <si>
    <t>Insight Partners, Maxwell Investment Partners</t>
  </si>
  <si>
    <t>FreeWill</t>
  </si>
  <si>
    <t>https://www.freewill.com</t>
  </si>
  <si>
    <t>https://www.crunchbase.com/organization/freewill</t>
  </si>
  <si>
    <t>FreeWill Co.</t>
  </si>
  <si>
    <t>FreeWill offers philanthropy and estate planning tools for donors and fundraisers to donate simpler.</t>
  </si>
  <si>
    <t>Eric Glyman, Karim Atiyeh, Tectonic Capital, Ulu Ventures</t>
  </si>
  <si>
    <t>HearstLab, Highland Capital Partners, ICONIQ Growth, Pear VC, QED Investors, Ulu Ventures</t>
  </si>
  <si>
    <t>Bain Capital Double Impact Fund, HearstLab, Highland Capital Partners, ICONIQ Growth, Pear VC, QED Investors, Ulu Ventures</t>
  </si>
  <si>
    <t>Tribal</t>
  </si>
  <si>
    <t>https://www.tribal.credit</t>
  </si>
  <si>
    <t>https://www.crunchbase.com/organization/tribalcredit</t>
  </si>
  <si>
    <t>Tribal is a fintech company that facilitates financial management for emerging-market SMEs.</t>
  </si>
  <si>
    <t>500 Global, Amr Shady, Endure Capital, Mohamed Azab</t>
  </si>
  <si>
    <t>BECO Capital, Bossanova Investimentos, Endeavor Catalyst, Endure Capital, Global Ventures, Marin Ventures, Off the Grid Ventures, Partners for Growth, QED Investors, Stellar Development Foundation</t>
  </si>
  <si>
    <t>BECO Capital, Coinbase Ventures, QED Investors, Rising Tide, SOFTBANK Latin America Ventures</t>
  </si>
  <si>
    <t>Glorify</t>
  </si>
  <si>
    <t>https://www.glorify-app.com/</t>
  </si>
  <si>
    <t>https://www.crunchbase.com/organization/glorify</t>
  </si>
  <si>
    <t>Glorify is a mobile app designed to create space and structure for Christians to connect with God on a daily basis.</t>
  </si>
  <si>
    <t>Andreessen Horowitz, Corey Gamble, Jason Derulo, K5 Global, Kris Jenner, Lalotte Ventures, Michael Bublé, Michael Ovitz, SOFTBANK Latin America Ventures</t>
  </si>
  <si>
    <t>4M Holding, Electric Ant, SOFTBANK Latin America Ventures</t>
  </si>
  <si>
    <t>0x</t>
  </si>
  <si>
    <t>https://0x.org</t>
  </si>
  <si>
    <t>https://www.crunchbase.com/organization/0x-project</t>
  </si>
  <si>
    <t>ZeroEx, Intl.</t>
  </si>
  <si>
    <t>0x is an open protocol that enables peer-to-peer trading of assets.</t>
  </si>
  <si>
    <t>Alliance DAO, Blockchain.com Ventures, Coinbase Ventures, IOSG Ventures, Nascent, Nima Capital, Pantera Capital, Platinum Capital</t>
  </si>
  <si>
    <t>A.Capital Ventures, Brevan Howard Asset Management, COIND, Coinbase, Davoa Capital, GSR, Greylock, Jared Leto, Jump Crypto, OpenSea, Pantera Capital, Reid Hoffman, Sound Ventures, To Kenz Capital</t>
  </si>
  <si>
    <t>Casana</t>
  </si>
  <si>
    <t>https://casanacare.com/</t>
  </si>
  <si>
    <t>https://www.crunchbase.com/organization/heart-health-intelligence</t>
  </si>
  <si>
    <t>Heart Health Intelligence Inc.</t>
  </si>
  <si>
    <t>Casana is innovating healthcare delivery with a smart toilet seat that enables in-home health monitoring.</t>
  </si>
  <si>
    <t>Launch NY</t>
  </si>
  <si>
    <t>General Catalyst, Matrix, Morningside Venture Investments, Outsiders Fund</t>
  </si>
  <si>
    <t>Manta</t>
  </si>
  <si>
    <t>https://manta.io/</t>
  </si>
  <si>
    <t>https://www.crunchbase.com/organization/manta-tools</t>
  </si>
  <si>
    <t>Manta Software, Inc.</t>
  </si>
  <si>
    <t>The world’s innovator in data lineage.</t>
  </si>
  <si>
    <t>Credo Ventures, Senovo</t>
  </si>
  <si>
    <t>Bessemer Venture Partners, Credo Ventures, SAP.iO, Senovo</t>
  </si>
  <si>
    <t>Bessemer Venture Partners, Credo Ventures, Dan Fougere, EBRD Venture Capital, Eduard Kucera, Forestay Capital, SAP.iO, Senovo</t>
  </si>
  <si>
    <t>ChannelEngine</t>
  </si>
  <si>
    <t>http://www.channelengine.com</t>
  </si>
  <si>
    <t>https://www.crunchbase.com/organization/channelengine-com</t>
  </si>
  <si>
    <t>ChannelEngine.com BV</t>
  </si>
  <si>
    <t>ChannelEngine helps brands, wholesalers, and retailers to effectively sell on marketplaces in a fully automated way.</t>
  </si>
  <si>
    <t>Silver Point Ventures</t>
  </si>
  <si>
    <t>Airbridge Equity Partners, Inkef</t>
  </si>
  <si>
    <t>Airbridge Equity Partners, Atomico, General Catalyst, Inkef, Stephan Schambach</t>
  </si>
  <si>
    <t>Mill</t>
  </si>
  <si>
    <t>https://mill.com</t>
  </si>
  <si>
    <t>https://www.crunchbase.com/organization/mill-0793</t>
  </si>
  <si>
    <t>Mill Industries Inc</t>
  </si>
  <si>
    <t>Mill offers a kitchen bin that dries, shrinks, and de-stinks leftover food, eliminating food waste.</t>
  </si>
  <si>
    <t>Breakthrough Energy Ventures, Buckhill Capital LP, Fifth Wall, Google Ventures, Lowercarbon Capital, Prelude Ventures</t>
  </si>
  <si>
    <t>Bradley Horowitz, Breakthrough Energy Ventures, Buckhill Capital LP, Energy Impact Partners, Google Ventures, Lowercarbon Capital, MarketX Ventures, Prelude Ventures, Springdale Ventures</t>
  </si>
  <si>
    <t>Phantom Auto</t>
  </si>
  <si>
    <t>http://www.phantom.auto</t>
  </si>
  <si>
    <t>https://www.crunchbase.com/organization/phantom-auto</t>
  </si>
  <si>
    <t>Phantom Auto, Inc.</t>
  </si>
  <si>
    <t>Phantom Auto is a software company that offers teleoperation safety solutions and remote operations for logistics vehicles.</t>
  </si>
  <si>
    <t>Maniv Mobility, Tectonic Capital, Wolfson Group</t>
  </si>
  <si>
    <t>Alumni Ventures, ArcBest Corporation, Bessemer Venture Partners, Changer Club, Maniv Mobility, Max Blankfeld, NFI Industries, OurCrowd, Perot Jain</t>
  </si>
  <si>
    <t>Nothing</t>
  </si>
  <si>
    <t>https://nothing.tech</t>
  </si>
  <si>
    <t>https://www.crunchbase.com/organization/nothing-4537</t>
  </si>
  <si>
    <t>Nothing is a consumer tech company that develops a digital technology to connect products and services.</t>
  </si>
  <si>
    <t>Ambridge Capital, Buckley Ventures, Casey Neistat, Josh Buckley, Kevin Lin, Liam Casey, Paddy Cosgrave, Quiet Capital, Sam Mathews, Steve Huffman, Tapestry VC, Tony Fadell</t>
  </si>
  <si>
    <t>Chris Archer, Google Ventures, Hugo Barra, Quiet Capital, Tapestry VC</t>
  </si>
  <si>
    <t>Animoca Brands, Beyond Capital, C Ventures, Dialectic, EQT Ventures, Future Shape, Gaorong Capital, Google Ventures, Tapestry VC</t>
  </si>
  <si>
    <t>C Capital, EQT Ventures, Google Ventures, Highland Europe, Swedish House Mafia</t>
  </si>
  <si>
    <t>Moxion Power</t>
  </si>
  <si>
    <t>https://www.moxionpower.com</t>
  </si>
  <si>
    <t>https://www.crunchbase.com/organization/moxion-power-co</t>
  </si>
  <si>
    <t>Moxion Power Co.</t>
  </si>
  <si>
    <t>Moxion Power develops zero-emission generators and off-road equipment to support industries.</t>
  </si>
  <si>
    <t>Energy Impact Partners, Liquid 2 Ventures, Tamarack Global</t>
  </si>
  <si>
    <t>Climate Pledge Fund, Energy Impact Partners, Enterprise Holding Ventures, Marubeni, Microsoft Climate Innovation Fund, Rocketship.vc, Suffolk Technologies, Sunbelt Rentals, Tamarack Global</t>
  </si>
  <si>
    <t>Unito</t>
  </si>
  <si>
    <t>http://unito.io</t>
  </si>
  <si>
    <t>https://www.crunchbase.com/organization/unito</t>
  </si>
  <si>
    <t>Unito Inc.</t>
  </si>
  <si>
    <t>Unito automatically synchronizes your projects, tasks and conversations between different work management tools.</t>
  </si>
  <si>
    <t>500 Startups Canada</t>
  </si>
  <si>
    <t>Real Ventures, Right Side Capital Management, YUL Ventures</t>
  </si>
  <si>
    <t>Bessemer Venture Partners, Hedgewood, Heron Rock Fund, Mistral Venture Partners, Real Ventures, Tom Williams</t>
  </si>
  <si>
    <t>Bessemer Venture Partners, Caisse de Depot et Placement du Quebec, Investissement Quebec, Mistral Venture Partners, Rainfall Ventures, Tom Williams</t>
  </si>
  <si>
    <t>Lentra</t>
  </si>
  <si>
    <t>https://www.lentra.ai</t>
  </si>
  <si>
    <t>https://www.crunchbase.com/organization/lentra</t>
  </si>
  <si>
    <t>LENTRA AI PRIVATE LIMITED.</t>
  </si>
  <si>
    <t>An API-first enterprise SaaS lending cloud platform with microservices artchitecture – Transforming digital lending journeys since 2019</t>
  </si>
  <si>
    <t>Bessemer Venture Partners, HDFC Bank</t>
  </si>
  <si>
    <t>Bessemer Venture Partners, Citi Ventures, Susquehanna International Group (SIG)</t>
  </si>
  <si>
    <t>Upvest</t>
  </si>
  <si>
    <t>https://upvest.co</t>
  </si>
  <si>
    <t>https://www.crunchbase.com/organization/upvest-co</t>
  </si>
  <si>
    <t>Upvest GmbH</t>
  </si>
  <si>
    <t>Upvest helps businesses build seamless investment experiences their customers love.</t>
  </si>
  <si>
    <t>10x Group, HV Capital, Speedinvest</t>
  </si>
  <si>
    <t>HV Capital, Notion Capital, Partech</t>
  </si>
  <si>
    <t>10x Group, ABN AMRO Ventures, Bessemer Venture Partners, Earlybird Venture Capital, Maximilian Tayenthal, Notion Capital, Partech, Speedinvest</t>
  </si>
  <si>
    <t>Reforge</t>
  </si>
  <si>
    <t>http://reforge.com/</t>
  </si>
  <si>
    <t>https://www.crunchbase.com/organization/reforge</t>
  </si>
  <si>
    <t>Reforge offers selective growth-focused programs for experienced professionals in marketing, product, data, and engineering.</t>
  </si>
  <si>
    <t>Andreessen Horowitz, Bossanova Investimentos, Casey Winters, Fernando Pontaza, Invariantes Fund, Joe Thomas, Long Journey Ventures</t>
  </si>
  <si>
    <t>Censys</t>
  </si>
  <si>
    <t>https://censys.io</t>
  </si>
  <si>
    <t>https://www.crunchbase.com/organization/censys</t>
  </si>
  <si>
    <t>CENSYS, INC.</t>
  </si>
  <si>
    <t>Censys provides an internet intelligence platform for threat hunting and exposure management.</t>
  </si>
  <si>
    <t>Decibel Partners, Google Ventures, Greylock, HD Moore, Mango Capital</t>
  </si>
  <si>
    <t>Decibel Partners, Google Ventures, Greylock, OUP (Osage University Partners)</t>
  </si>
  <si>
    <t>Decibel Partners, Google Ventures, Greylock, Intel Capital</t>
  </si>
  <si>
    <t>Ascension Ventures, Decibel Partners, Four Rivers Partners V, Google Ventures, Greylock, Intel Capital</t>
  </si>
  <si>
    <t>Buildkite</t>
  </si>
  <si>
    <t>https://buildkite.com/</t>
  </si>
  <si>
    <t>https://www.crunchbase.com/organization/buildkite</t>
  </si>
  <si>
    <t>Buildkite Pty Ltd</t>
  </si>
  <si>
    <t>Buildkite is a platform for running fast, secure, and scalable continuous integration pipelines on your own infrastructure.</t>
  </si>
  <si>
    <t>General Catalyst, OpenView</t>
  </si>
  <si>
    <t>Airtree Ventures, Dominic Pym, General Catalyst, OneVentures, OpenView</t>
  </si>
  <si>
    <t>Joy</t>
  </si>
  <si>
    <t>https://withjoy.com</t>
  </si>
  <si>
    <t>https://www.crunchbase.com/organization/joytheapp</t>
  </si>
  <si>
    <t>Joy Life, Inc.</t>
  </si>
  <si>
    <t>Joy is a wedding planning platform that helps users with their wedding, from engagement to honeymoon and everything in-between.</t>
  </si>
  <si>
    <t>CSC Upshot, Justin Waldron, Pete Flint, Y Combinator</t>
  </si>
  <si>
    <t>AltaIR Capital, Avalon Ventures, Formation 8, General Catalyst, Rocketship.vc, Zeno Partners</t>
  </si>
  <si>
    <t>Apple Core Holdings, General Catalyst, Nordstrom</t>
  </si>
  <si>
    <t>Vanilla Technologies Inc</t>
  </si>
  <si>
    <t>https://www.justvanilla.com/</t>
  </si>
  <si>
    <t>https://www.crunchbase.com/organization/vanilla-ed56</t>
  </si>
  <si>
    <t>OpenAdvisor Technologies Inc.</t>
  </si>
  <si>
    <t>Vanilla is a modern estate planning software platform, purpose-built for wealth management.</t>
  </si>
  <si>
    <t>Curtis Polk, Jason Wenk, Michael Jordan, Venrock, William McNabb</t>
  </si>
  <si>
    <t>Insight Partners, Venrock</t>
  </si>
  <si>
    <t>Hermeus</t>
  </si>
  <si>
    <t>http://www.hermeus.com</t>
  </si>
  <si>
    <t>https://www.crunchbase.com/organization/hermeus</t>
  </si>
  <si>
    <t>Hermeus Corporation</t>
  </si>
  <si>
    <t>Hermeus is developing Mach 5 aircraft to speed up the global transportation network.</t>
  </si>
  <si>
    <t>Bling Capital, Khosla Ventures, Revolution’s Rise of the Rest Seed Fund, Rob Meyerson</t>
  </si>
  <si>
    <t>Bling Capital, Canaan Partners, Keith Masback, Khosla Ventures, Revolution’s Rise of the Rest Seed Fund</t>
  </si>
  <si>
    <t>Bling Capital, Canaan Partners, Founders Fund, In-Q-Tel, Keith Masback, Khosla Ventures, Pallas Ventures, RTX Ventures, Revolution’s Rise of the Rest Seed Fund, Sam Altman</t>
  </si>
  <si>
    <t>SEON</t>
  </si>
  <si>
    <t>https://seon.io</t>
  </si>
  <si>
    <t>https://www.crunchbase.com/organization/seon-security</t>
  </si>
  <si>
    <t>SEON Technologies Ltd</t>
  </si>
  <si>
    <t>SEON is an online fraud prevention platform that detects and stops fraud in real-time through transactional data analysis.</t>
  </si>
  <si>
    <t>Fiedler Capital, PortfoLion Capital Partners</t>
  </si>
  <si>
    <t>Charles Delingpole, Creandum, Discovery Ventures, Eamon Jubbawy, Jan Deepen, Laurence Krieger, Leo Nilsson, Maximilian Tayenthal, Peter O' Higgins, PortfoLion Capital Partners, Stefan Jeschonnek, Valentin Stalf</t>
  </si>
  <si>
    <t>Creandum, Crew Capital, IVP, PortfoLion Capital Partners</t>
  </si>
  <si>
    <t>Anthropic</t>
  </si>
  <si>
    <t>https://www.anthropic.com</t>
  </si>
  <si>
    <t>https://www.crunchbase.com/organization/anthropic</t>
  </si>
  <si>
    <t>Anthropic PBC</t>
  </si>
  <si>
    <t>Anthropic is an AI safety and research company that focuses on increasing the safety of large-scale AI systems.</t>
  </si>
  <si>
    <t>Center for Emerging Risk Research, Dustin Moskovitz, Eric Schmidt, Jaan Tallinn, James McClave</t>
  </si>
  <si>
    <t>Caroline Ellison, Center for Emerging Risk Research, Jaan Tallinn, James McClave, Nishad Singh, Sam Bankman-Fried</t>
  </si>
  <si>
    <t>Google, ICS FO, Menlo Ventures, NLS Ventures, Pario Ventures, Pioneer Fund, Raison, SVA, Salesforce Ventures, Seven Rivers Capital LTD, Sound Ventures, Spark Capital, XTX Ventures, Zoom Ventures</t>
  </si>
  <si>
    <t>Elias Montanari, Menlo Ventures</t>
  </si>
  <si>
    <t>FarMart</t>
  </si>
  <si>
    <t>http://www.farmart.co/</t>
  </si>
  <si>
    <t>https://www.crunchbase.com/organization/farmart</t>
  </si>
  <si>
    <t>FarMart Service Pvt. Ltd.</t>
  </si>
  <si>
    <t>We are a modern food supply network of farming communities, food businesses and consumers.</t>
  </si>
  <si>
    <t>Indian Angel Network</t>
  </si>
  <si>
    <t>500 Global, Amit Lakhotia, Avaana Capital, Dhyanesh Shah, InnoVen Capital, Jitendra Gupta, KP Balaraj, Matrix Partners India, OfBusiness, Omidyar Network India, Revant Bhate</t>
  </si>
  <si>
    <t>General Catalyst, Matrix Partners India, Omidyar Network India</t>
  </si>
  <si>
    <t>Electric Hydrogen</t>
  </si>
  <si>
    <t>https://www.eh2.com</t>
  </si>
  <si>
    <t>https://www.crunchbase.com/organization/electric-hydrogen-co</t>
  </si>
  <si>
    <t>Electric Hydrogen develops electrolyzer technologies to enable abundant, low-cost, and clean hydrogen to replace fossil fuels.</t>
  </si>
  <si>
    <t>Breakthrough Energy Ventures, Capricorn Investment Group, Energy Impact Partners, Prelude Ventures</t>
  </si>
  <si>
    <t>Breakthrough Energy Ventures, Capricorn Partners, Climate Pledge Fund, Cosan S.A., Energy Impact Partners, Equinor Ventures, Fifth Wall, Honeywell, Mitsubishi Heavy Industries, Prelude Ventures, Rio Tinto, S2G Ventures, Silicon Valley Bank, Trinity Capital</t>
  </si>
  <si>
    <t>BP Ventures, Breakthrough Energy Ventures, Capricorn Partners, Climate Pledge Fund, Energy Impact Partners, Equinor Ventures, Fatima Group, Fifth Wall, Fortescue Metals, Kajima Ventures, Microsoft Climate Innovation Fund, Mitsubishi Heavy Industries, New Legacy Group, Oman Investment Fund, Prelude Ventures, Rio Tinto, S2G Ventures, Temasek Holdings</t>
  </si>
  <si>
    <t>CashFlo</t>
  </si>
  <si>
    <t>https://www.cashflo.io</t>
  </si>
  <si>
    <t>https://www.crunchbase.com/organization/cashflo</t>
  </si>
  <si>
    <t>Valor Innovations Pvt. Ltd.</t>
  </si>
  <si>
    <t>CashFlo offers a SaaS Finance Automation Solution that's built for corporate finance teams at large Indian Companies</t>
  </si>
  <si>
    <t>Arpan Sheth, Ashish Iyer, Elevation Capital</t>
  </si>
  <si>
    <t>Amrish Rau, Atrium Angels, Elevation Capital, General Catalyst, Gokul Rajaram, Jitendra Gupta, Nitin Gupta, Rangarajan Krishnan, Saikiran Krishnamurthy, Whiteboard Capital</t>
  </si>
  <si>
    <t>Zerion</t>
  </si>
  <si>
    <t>https://zerion.io/</t>
  </si>
  <si>
    <t>https://www.crunchbase.com/organization/zerion</t>
  </si>
  <si>
    <t>Zerion Inc.</t>
  </si>
  <si>
    <t>Zerion is an all-in-one interface that allows technical and non-technical users to acquire, track and manage DeFi assets.</t>
  </si>
  <si>
    <t>Blockchain.com Ventures, Employee Stock Option Fund, Placeholder</t>
  </si>
  <si>
    <t>Alexander Pack, Alliance DAO, Anastasia Andrianova, Ash Egan, BitScale, Blockchain.com Ventures, Continue Capital, Digital Currency Group, Fernando Martinelli, G1 Ventures, Joey Krug, Julien Bouteloup, Lightspeed Venture Partners, Lyuben Belov, Mosaic Ventures, Placeholder, Polymorphic Capital, SevenX Ventures, Stani Kulechov, The LAO, Wintermute</t>
  </si>
  <si>
    <t>Alchemy Ventures, Anton Bukov, Coinbase Ventures, Gregoire le Jeune, Mosaic Ventures, Orest Gavryliak, Placeholder, Polymorphic Capital, Sergey Kuznetsov, Wintermute, iluminr</t>
  </si>
  <si>
    <t>Pattern Ag</t>
  </si>
  <si>
    <t>https://www.pattern.ag/</t>
  </si>
  <si>
    <t>https://www.crunchbase.com/organization/pattern-ag</t>
  </si>
  <si>
    <t>Pattern Ag provides soil microbiome analysis and recommendations for input optimization on farms.</t>
  </si>
  <si>
    <t>Founders Fund, International Finance Corporation, Ospraie Ag Sciences, Valor Capital Group</t>
  </si>
  <si>
    <t>Bidra Innovations, Continental Grain Company, Earthshot Ventures, Founders Fund, LAUNCH, Ospraie Ag Sciences, The Production Board (TPB), Valor Capital Group, iSelect Fund</t>
  </si>
  <si>
    <t>Iterative Scopes</t>
  </si>
  <si>
    <t>http://www.iterativescopes.com</t>
  </si>
  <si>
    <t>https://www.crunchbase.com/organization/iterative-scopes</t>
  </si>
  <si>
    <t>Iterative Scopes, Inc</t>
  </si>
  <si>
    <t>Iterative Scopes delivers tools for physicians and life sciences in colorectal cancer and inflammatory bowel disease space.</t>
  </si>
  <si>
    <t>P5 Health Ventures, Tau Ventures, Wavemaker Partners</t>
  </si>
  <si>
    <t>Wavemaker 360</t>
  </si>
  <si>
    <t>Alumni Ventures, Breyer Capital, Clearlake Capital Group, Eli Lilly, Insight Partners, Johnson &amp; Johnson Innovation – JJDC, Obvious Ventures</t>
  </si>
  <si>
    <t>JOBOX.ai</t>
  </si>
  <si>
    <t>http://www.jobox.ai</t>
  </si>
  <si>
    <t>https://www.crunchbase.com/organization/jobox-2</t>
  </si>
  <si>
    <t>Jobox, Inc.</t>
  </si>
  <si>
    <t>JOBOX.ai is a B2B stealth mode AI startup disrupting the on-demand economy.</t>
  </si>
  <si>
    <t>Acequia Capital (AceCap), Avichal Garg, Bossanova Investimentos, CSC Upshot, Coelius Capital, Janis Zech, Vela Partners, Zach Coelius</t>
  </si>
  <si>
    <t>Expanding Capital, General Catalyst, Joey Low, NNS, Resolute Ventures</t>
  </si>
  <si>
    <t>ArriVent Biopharma</t>
  </si>
  <si>
    <t>https://arrivent.com/</t>
  </si>
  <si>
    <t>https://www.crunchbase.com/organization/arrivent-biopharma</t>
  </si>
  <si>
    <t>ArriVent develops pharmaceutical products to cure presently untreatable cancer.</t>
  </si>
  <si>
    <t>Boyu Capital, Hillhouse Investment, Lilly Asia Ventures, Lyra Capital, Octagon Capital Advisors, OrbiMed</t>
  </si>
  <si>
    <t>AIHC Capital, Boyu Capital, Catalio Capital Management, General Catalyst, HBM Healthcare Investments AG, HBM Partners, Infinitum Asset Management, Infinitum Partners, Lilly Asia Ventures, Octagon Capital Advisors, OrbiMed, Sequoia Capital China, Shanghai Healthcare Capital, Sirona Capital, Sofinnova Investments, Terra Magnum Capital Partners (""""TMCP"""")"", Unicorn Capital Partners</t>
  </si>
  <si>
    <t>Spotnana</t>
  </si>
  <si>
    <t>http://www.spotnana.com</t>
  </si>
  <si>
    <t>https://www.crunchbase.com/organization/spotnana-technology</t>
  </si>
  <si>
    <t>Spotnana Technology Inc</t>
  </si>
  <si>
    <t>Travel-as-a-Service platform</t>
  </si>
  <si>
    <t>8VC, Global Founders Capital, ICONIQ Capital, Madrona, Shah Capital Partners</t>
  </si>
  <si>
    <t>Akshay Bhargava, American Express Ventures, Decibel Partners, Gokul Rajaram, ICONIQ Growth, Jeetu Patel, Madrona, Mubadala Capital Ventures, Scott Belsky, Vinod Marur</t>
  </si>
  <si>
    <t>Blank Ventures, Durable Capital Partners, ICONIQ Growth, Madrona, Mubadala Capital Ventures</t>
  </si>
  <si>
    <t>Joonko</t>
  </si>
  <si>
    <t>http://www.joonko.co</t>
  </si>
  <si>
    <t>https://www.crunchbase.com/organization/joonko</t>
  </si>
  <si>
    <t>Joonko Diversity, Inc.</t>
  </si>
  <si>
    <t>Joonko offers a recruiting software that provides managers and employees with real-time insights and recommendations.</t>
  </si>
  <si>
    <t>Redhawk VC</t>
  </si>
  <si>
    <t>Techstars, Vertex Ventures Israel</t>
  </si>
  <si>
    <t>Bernard Coleman, Insight Partners, Kapor Capital, Mercedes Chatfield-Taylor, Mikaela Smith, Nicole Cuellar-Lopez, Rachel Williams, Samuel Tam, Target Global, Vertex Ventures Israel</t>
  </si>
  <si>
    <t>Aspen Neuroscience</t>
  </si>
  <si>
    <t>https://www.aspenneuroscience.com</t>
  </si>
  <si>
    <t>https://www.crunchbase.com/organization/aspen-neuroscience</t>
  </si>
  <si>
    <t>Aspen Neuroscience, Inc.</t>
  </si>
  <si>
    <t>Aspen Neuroscience is a biotechnology company that specializes in personalized cell therapies.</t>
  </si>
  <si>
    <t>ARCH Venture Partners, Alexandria Venture Investments, Axon Ventures, Domain Associates, OrbiMed, Section 32</t>
  </si>
  <si>
    <t>ARCH Venture Partners, Domain Associates, Frazier Healthcare Partners, OrbiMed, Sam Altman, Section 32</t>
  </si>
  <si>
    <t>ARCH Venture Partners, Alexandria Venture Investments, Bioverge, EDBI, Frazier Life Sciences, Gaingels, Google Ventures, LYFE Capital, Lifeforce Capital, Medical Excellence Capital, Mirae Asset Capital, NS Investment, Newton Investment Management, OrbiMed, Revelation Partners, Section 32</t>
  </si>
  <si>
    <t>Altana AI</t>
  </si>
  <si>
    <t>https://altana.ai</t>
  </si>
  <si>
    <t>https://www.crunchbase.com/organization/altana-trade</t>
  </si>
  <si>
    <t>Altana Technologies, Inc.</t>
  </si>
  <si>
    <t>Altana empowers governments, logistics providers, and enterprises with an intelligent, dynamic map of the global supply chain.</t>
  </si>
  <si>
    <t>AlleyCorp, Amadeus Capital Partners, Schematic Ventures, Working Capital</t>
  </si>
  <si>
    <t>Amadeus Capital Partners, Google Ventures, Ridgeline, Schematic Ventures</t>
  </si>
  <si>
    <t>Activate Capital Partners, Amadeus Capital Partners, Four More Capital, Google Ventures, OMERS Ventures, Page One Ventures, Prologis Ventures, Reefknot Investments, Ridgeline</t>
  </si>
  <si>
    <t>ISEE</t>
  </si>
  <si>
    <t>http://isee.ai</t>
  </si>
  <si>
    <t>https://www.crunchbase.com/organization/isee-c0f5</t>
  </si>
  <si>
    <t>ISEE, Inc.</t>
  </si>
  <si>
    <t>ISEE is an autonomous driving technology company.</t>
  </si>
  <si>
    <t>Boston Seed Capital, Cherubic Ventures, Eniac Ventures, Hyperplane, Samsung NEXT’s Q Fund, The Engine</t>
  </si>
  <si>
    <t>Eniac Ventures, Founders Fund, Hyperplane, The Engine</t>
  </si>
  <si>
    <t>Eniac Ventures, Founders Fund, Jeneration Capital, MESH, Maersk Growth, New Legacy Group, Peter Thiel</t>
  </si>
  <si>
    <t>Speak</t>
  </si>
  <si>
    <t>https://www.speak.com/</t>
  </si>
  <si>
    <t>https://www.crunchbase.com/organization/speak-3</t>
  </si>
  <si>
    <t>Speakeasy Labs, Inc.</t>
  </si>
  <si>
    <t>Speak is a mobile app that helps people learn new languages through AI-powered conversation.</t>
  </si>
  <si>
    <t>Investo, Justin Mateen, Khosla Ventures, Y Combinator</t>
  </si>
  <si>
    <t>JAM Fund, Justin Mateen</t>
  </si>
  <si>
    <t>Buckley Ventures, Founders Fund, Gokul Rajaram, Josh Buckley, Justin Mateen, Lachy Groom, OpenAI Startup Fund</t>
  </si>
  <si>
    <t>PlayPlay</t>
  </si>
  <si>
    <t>https://playplay.com</t>
  </si>
  <si>
    <t>https://www.crunchbase.com/organization/playplay</t>
  </si>
  <si>
    <t>PlayPlay is a video creation tool designed for communication professionals.</t>
  </si>
  <si>
    <t>Kerala Ventures, Point Nine</t>
  </si>
  <si>
    <t>Balderton Capital, Kerala Ventures, Point Nine</t>
  </si>
  <si>
    <t>Balderton Capital, Insight Partners</t>
  </si>
  <si>
    <t>Uniswap</t>
  </si>
  <si>
    <t>https://uniswap.org/</t>
  </si>
  <si>
    <t>https://www.crunchbase.com/organization/uniswap-labs</t>
  </si>
  <si>
    <t>Universal Navigation Inc.</t>
  </si>
  <si>
    <t>Uniswap is a decentralized exchange platform that operates on the Ethereum blockchain.</t>
  </si>
  <si>
    <t>A.Capital Ventures, Andreessen Horowitz, ParaFi Capital, Paradigm, SVA, Union Square Ventures, Variant Alternative Income Fund, Version One Ventures</t>
  </si>
  <si>
    <t>Paradigm, Polychain, SVA, Variant, a16z crypto</t>
  </si>
  <si>
    <t>PlexTrac</t>
  </si>
  <si>
    <t>https://plextrac.com</t>
  </si>
  <si>
    <t>https://www.crunchbase.com/organization/plextrac</t>
  </si>
  <si>
    <t>PlexTrac, LLC.</t>
  </si>
  <si>
    <t>PlexTrac is a cybersecurity platform.</t>
  </si>
  <si>
    <t>StageDotO</t>
  </si>
  <si>
    <t>Madrona, Noro-Moseley Partners, StageDotO</t>
  </si>
  <si>
    <t>Insight Partners, Madrona, Noro-Moseley Partners, StageDotO</t>
  </si>
  <si>
    <t>Inspectorio</t>
  </si>
  <si>
    <t>https://www.inspectorio.com</t>
  </si>
  <si>
    <t>https://www.crunchbase.com/organization/inspectorio</t>
  </si>
  <si>
    <t>Inspectorio Inc.</t>
  </si>
  <si>
    <t>Inspectorio is the leading AI-powered supply chain platform, optimizing performance, resilience, and intelligence.</t>
  </si>
  <si>
    <t>Ecolab, Matchstick Ventures, Target, Techstars, Twilio</t>
  </si>
  <si>
    <t>Bossanova Investimentos, Ecolab, Endeavor Catalyst, Flexport Ventures, Insight Partners, Matchstick Ventures, Techstars, Techstars Ventures</t>
  </si>
  <si>
    <t>Alasco</t>
  </si>
  <si>
    <t>https://www.alasco.de</t>
  </si>
  <si>
    <t>https://www.crunchbase.com/organization/alasco</t>
  </si>
  <si>
    <t>Alasco GmbH</t>
  </si>
  <si>
    <t>Alasco is a digital firm that offers financial management for company stakeholders.</t>
  </si>
  <si>
    <t>Flixfounders, HV Capital, Max-Josef Meier, Picus Capital</t>
  </si>
  <si>
    <t>Anyon Holding, Flixfounders, Global Founders Capital, HV Capital, Picus Capital</t>
  </si>
  <si>
    <t>Insight Partners, Lightrock, Picus Capital</t>
  </si>
  <si>
    <t>Project Canary</t>
  </si>
  <si>
    <t>https://www.projectcanary.com/</t>
  </si>
  <si>
    <t>https://www.crunchbase.com/organization/project-canary</t>
  </si>
  <si>
    <t>Project Canary is a B-Corp that reduces GHG emissions and impacts in the energy, waste, and agriculture sectors through sensor measurement.</t>
  </si>
  <si>
    <t>Energy Impact Partners, Global Reserve Group, Quantum Energy Partners</t>
  </si>
  <si>
    <t>Brookfield Growth, Canada Pension Plan Investment Board, Carica Sustainable Investments, Citi Impact Fund, Energy Impact Partners, Frontier Venture Capital, Insight Partners, Quantum Energy Partners</t>
  </si>
  <si>
    <t>Twelve</t>
  </si>
  <si>
    <t>https://www.twelve.co</t>
  </si>
  <si>
    <t>https://www.crunchbase.com/organization/opus-12</t>
  </si>
  <si>
    <t>Twelve is a carbon transformation company.</t>
  </si>
  <si>
    <t>Evok Innovations</t>
  </si>
  <si>
    <t>Breakout Ventures, Capricorn Investment Group, DCVC, Evok Innovations, Microsoft Climate Innovation Fund, Munich Re Ventures</t>
  </si>
  <si>
    <t>Breakout Ventures, Capricorn Investment Group, Chan Zuckerberg Initiative, DCVC, Elementum Ventures, Microsoft Climate Innovation Fund, Munich Re Ventures, Page One Ventures, TGM ventures, Unruly Capital, northstar.vc</t>
  </si>
  <si>
    <t>Wildtype</t>
  </si>
  <si>
    <t>https://www.wildtypefoods.com</t>
  </si>
  <si>
    <t>https://www.crunchbase.com/organization/wild-type</t>
  </si>
  <si>
    <t>Wildtype, Inc.</t>
  </si>
  <si>
    <t>Wildtype is a cellular agriculture company that develops technology for cultivating seafood.</t>
  </si>
  <si>
    <t>For Good Ventures, Mission Bay Capital, Root Ventures, Spark Capital</t>
  </si>
  <si>
    <t>CRV, Maven Ventures, Mission BioCapital, Root Ventures, Spark Capital</t>
  </si>
  <si>
    <t>Bezos Expeditions, CRV, Cargill, FootPrint Coalition, L Catterton, Leonardo DiCaprio, Maven Ventures, S2G Ventures, Spark Capital, Temasek Holdings, Trybe Ventures</t>
  </si>
  <si>
    <t>Shop-Ware</t>
  </si>
  <si>
    <t>https://www.shop-ware.com/</t>
  </si>
  <si>
    <t>https://www.crunchbase.com/organization/shop-ware</t>
  </si>
  <si>
    <t>SHOP-WARE, INC</t>
  </si>
  <si>
    <t>Shop-Ware is the automotive aftermarket's premiere SaaS for shop management.</t>
  </si>
  <si>
    <t>Bosch</t>
  </si>
  <si>
    <t>Bosch, Insight Partners</t>
  </si>
  <si>
    <t>Varda</t>
  </si>
  <si>
    <t>http://varda.com/</t>
  </si>
  <si>
    <t>https://www.crunchbase.com/organization/varda-ba64</t>
  </si>
  <si>
    <t>Varda Space Industries, Inc.</t>
  </si>
  <si>
    <t>Varda is a space manufacturing startup that focuses on creating products in space for terrestrial applications.</t>
  </si>
  <si>
    <t>Also Capital, Fifty Years, Founders Fund, JAM Fund, Justin Mateen, Lux Capital, Naval Ravikant, Nitesh Banta, Raymond Tonsing, VU Venture Partners</t>
  </si>
  <si>
    <t>Balius Partners, Ben Braverman, Bossanova Investimentos, Caffeinated Capital, Coughdrop Capital, Fifty Years, Founders Fund, General Catalyst, Khosla Ventures, Lux Capital, Terrance McArthur</t>
  </si>
  <si>
    <t>Angel Collective Opportunity Fund, Explorer 1 Fund, Kyle Tibbitts, Sinai Capital Partners</t>
  </si>
  <si>
    <t>Kyverna Therapeutics</t>
  </si>
  <si>
    <t>http://kyvernatx.com</t>
  </si>
  <si>
    <t>https://www.crunchbase.com/organization/kyverna-therapeutics</t>
  </si>
  <si>
    <t>Kyverna Therapeutics, Inc.</t>
  </si>
  <si>
    <t>Kyverna Therapeutics is pioneering a new class of therapies and cures for serious autoimmune diseases.</t>
  </si>
  <si>
    <t>Vida Ventures, Westlake Village BioPartners</t>
  </si>
  <si>
    <t>CAM Capital, Gilead Sciences, HealthCor, Hudson Bay Capital Management, Insight Partners, Intellia Therapeutics, LYFE Capital, Northpond Ventures, RTW Investments, The Argentum Group, Vida Ventures, Westlake Village BioPartners, jVen Capital</t>
  </si>
  <si>
    <t>Evinced</t>
  </si>
  <si>
    <t>https://www.evinced.com</t>
  </si>
  <si>
    <t>https://www.crunchbase.com/organization/evinced</t>
  </si>
  <si>
    <t>Evinced, Inc.</t>
  </si>
  <si>
    <t>The leading software for integrating accessibility into web and mobile development.</t>
  </si>
  <si>
    <t>Engineering Capital</t>
  </si>
  <si>
    <t>Benhamou Global Ventures, Capital One Ventures, Engineering Capital, M12 - Microsoft's Venture Fund</t>
  </si>
  <si>
    <t>Benhamou Global Ventures, Capital One Ventures, Engineering Capital, Insight Partners, M12 - Microsoft's Venture Fund</t>
  </si>
  <si>
    <t>PlanRadar</t>
  </si>
  <si>
    <t>https://www.planradar.com</t>
  </si>
  <si>
    <t>https://www.crunchbase.com/organization/defectradar</t>
  </si>
  <si>
    <t>PlanRadar GmbH, PlanRadar Ltd, PlanRadar d.o.o.</t>
  </si>
  <si>
    <t>PlanRadar offers a SaaS solution for documentation and communication in construction and real estate projects.</t>
  </si>
  <si>
    <t>Loric Ventures</t>
  </si>
  <si>
    <t>Berliner Volksbank Ventures, Cavalry Ventures, GR Capital, Headline, Insight Partners, PT1, Quadrille Capital, Redstone, Russmedia Equity Partners, aws Gründerfonds (aws Founders Fund)</t>
  </si>
  <si>
    <t>QuotaPath</t>
  </si>
  <si>
    <t>https://www.quotapath.com/</t>
  </si>
  <si>
    <t>https://www.crunchbase.com/organization/quotapath</t>
  </si>
  <si>
    <t>QuotaPath, Inc.</t>
  </si>
  <si>
    <t>QuotaPath develops a sales commission tracking platform to simplify the process of maximizing quota attainment.</t>
  </si>
  <si>
    <t>ATX Venture Partners</t>
  </si>
  <si>
    <t>ATX Venture Partners, Insight Partners, Stage 2 Capital, Tribe Capital, ‎Integr8d Capital</t>
  </si>
  <si>
    <t>Stark Bank</t>
  </si>
  <si>
    <t>https://starkbank.com</t>
  </si>
  <si>
    <t>https://www.crunchbase.com/organization/starkbank</t>
  </si>
  <si>
    <t>Stark Bank S.A.</t>
  </si>
  <si>
    <t>Stark Bank is a smart bank account that aids a technological advancement of a company.</t>
  </si>
  <si>
    <t>Iporanga Ventures</t>
  </si>
  <si>
    <t>Arash Ferdowsi, Brian Armstrong, Dylan Field, Iporanga Ventures, K5 Global, Norte Ventures, Ryan Petersen, Stewart Butterfield, Victor Lazarte, Zachary Perret</t>
  </si>
  <si>
    <t>Bezos Expeditions, Joe Gebbia, K5 Global, Lachy Groom, Norte Ventures, Rahul Mehta, Ribbit Capital, Roger Laughlin</t>
  </si>
  <si>
    <t>Tropic</t>
  </si>
  <si>
    <t>https://www.tropicapp.io</t>
  </si>
  <si>
    <t>https://www.crunchbase.com/organization/tropic-4b35</t>
  </si>
  <si>
    <t>Tropic Technologies, Inc.</t>
  </si>
  <si>
    <t>Tropic is a software platform that offers full-service procurement solutions for tech-forward companies.</t>
  </si>
  <si>
    <t>Company Ventures, Founder Collective, Jason Finger, Nat Turner, Scott Belsky, William Hockey, Zach Weinberg</t>
  </si>
  <si>
    <t>Canaan Partners, Founder Collective, Shine Capital</t>
  </si>
  <si>
    <t>StarTree</t>
  </si>
  <si>
    <t>https://www.startree.ai</t>
  </si>
  <si>
    <t>https://www.crunchbase.com/organization/startree</t>
  </si>
  <si>
    <t>StarTree, Inc.</t>
  </si>
  <si>
    <t>StarTree is a startup building a platform-as-service version of the Apache Pinot analytics platform.</t>
  </si>
  <si>
    <t>CRV, Chet Kapoor, Chris Riccomini, Gokul Rajaram, Igor Perisic, Jason Forget, Jason Warner, LinkedIn, Raghu Hiremagalur</t>
  </si>
  <si>
    <t>Bain Capital Ventures, CRV, GGV Capital</t>
  </si>
  <si>
    <t>Bain Capital Ventures, CRV, GGV Capital, Sapphire Ventures</t>
  </si>
  <si>
    <t>Eclipse Foods</t>
  </si>
  <si>
    <t>https://www.eclipsefoods.com</t>
  </si>
  <si>
    <t>https://www.crunchbase.com/organization/eclipse-foods</t>
  </si>
  <si>
    <t>Eclipse Foods is a food manufacturing company that provides plant-based ice cream and dairy products with taste and texture.</t>
  </si>
  <si>
    <t>Aera VC, Y Combinator</t>
  </si>
  <si>
    <t>Alice Zhang, Eric Patel, Initialized Capital, Paul Buchheit, Pioneer Fund</t>
  </si>
  <si>
    <t>Alexis Ohanian, Eric Patel, Forerunner Ventures, Paul Buchheit, Seth Goldman</t>
  </si>
  <si>
    <t>Forerunner Ventures, Gaingels, Initialized Capital, KBW Ventures, Pioneer Fund, Sozo Ventures</t>
  </si>
  <si>
    <t>Mosyle</t>
  </si>
  <si>
    <t>https://mosyle.com/</t>
  </si>
  <si>
    <t>https://www.crunchbase.com/organization/mosyle</t>
  </si>
  <si>
    <t>Mosyle Corporation</t>
  </si>
  <si>
    <t>Mosyle provides modern management and endpoint security for Apple enterprise and education customers.</t>
  </si>
  <si>
    <t>DGF Investimentos</t>
  </si>
  <si>
    <t>Album VC, Elephant</t>
  </si>
  <si>
    <t>Album VC, Elephant, Insight Partners, StepStone Group</t>
  </si>
  <si>
    <t>Motorq</t>
  </si>
  <si>
    <t>https://motorq.com/</t>
  </si>
  <si>
    <t>https://www.crunchbase.com/organization/motorq</t>
  </si>
  <si>
    <t>Motorq, LLC</t>
  </si>
  <si>
    <t>Motorq is a connected-car data ecosystem that enables enterprise users to collaborate with OEMs and device makers.</t>
  </si>
  <si>
    <t>Alumni Ventures, FM Capital, Milliways Ventures, Monta Vista Capital, Story Ventures</t>
  </si>
  <si>
    <t>AAA, Alumni Ventures, Avanta Ventures, FM Capital, Ford Motor, Milliways Ventures, Monta Vista Capital, Operator Partners, Story Ventures</t>
  </si>
  <si>
    <t>12 West Capital, Avanta Ventures, FM Capital, Insight Partners, Monta Vista Capital, Story Ventures</t>
  </si>
  <si>
    <t>DoControl</t>
  </si>
  <si>
    <t>https://www.docontrol.io/</t>
  </si>
  <si>
    <t>https://www.crunchbase.com/organization/docontrol-6236</t>
  </si>
  <si>
    <t>DoControl Inc</t>
  </si>
  <si>
    <t>DoControl is an automated platform that provides data access monitoring, orchestration, and remediation across SaaS applications.</t>
  </si>
  <si>
    <t>Cardumen Capital, CrowdStrike, StageOne Ventures</t>
  </si>
  <si>
    <t>Cardumen Capital, CrowdStrike Falcon Fund, RTP Global, StageOne Ventures</t>
  </si>
  <si>
    <t>Cardumen Capital, CrowdStrike, Insight Partners, RTP Global, StageOne Ventures</t>
  </si>
  <si>
    <t>Shift5</t>
  </si>
  <si>
    <t>https://shift5.io/</t>
  </si>
  <si>
    <t>https://www.crunchbase.com/organization/shift5</t>
  </si>
  <si>
    <t>Shift5 Inc.</t>
  </si>
  <si>
    <t>Shift5 is a cybersecurity company that provides hardware and software solutions to defend operational technology (OT) platforms.</t>
  </si>
  <si>
    <t>Emerging Ventures Seed Fund, General Advance, Lamphere Capital, Neu Capital, Outland Group, Squadra Ventures</t>
  </si>
  <si>
    <t>645 Ventures, First In, General Advance, J2 Ventures, Squadra Ventures</t>
  </si>
  <si>
    <t>General Advance, Insight Partners, J. Hunt Holdings</t>
  </si>
  <si>
    <t>nfinite</t>
  </si>
  <si>
    <t>https://www.nfinite.app</t>
  </si>
  <si>
    <t>https://www.crunchbase.com/organization/hubstairs</t>
  </si>
  <si>
    <t>Nfinite develops a CGI platform (AI/3D) enabling brands &amp; retailers to increase their sales through unlimited product visual experiences</t>
  </si>
  <si>
    <t>Investisseurs privés, Pioneer Fund</t>
  </si>
  <si>
    <t>U.S. Venture Partners</t>
  </si>
  <si>
    <t>Insight Partners, U.S. Venture Partners</t>
  </si>
  <si>
    <t>Shoreline.io</t>
  </si>
  <si>
    <t>https://shoreline.io/</t>
  </si>
  <si>
    <t>https://www.crunchbase.com/organization/shoreline-software</t>
  </si>
  <si>
    <t>Shoreline Software, Inc</t>
  </si>
  <si>
    <t>Shoreline.io is a cloud reliability company focused on real-time automation and control for cloud operations teams.</t>
  </si>
  <si>
    <t>A&amp;E Investments, Canvas Ventures, NTT Venture Capital</t>
  </si>
  <si>
    <t>Dawn Capital, Insight Partners</t>
  </si>
  <si>
    <t>Incredibuild</t>
  </si>
  <si>
    <t>https://www.incredibuild.com</t>
  </si>
  <si>
    <t>https://www.crunchbase.com/organization/incredibuild</t>
  </si>
  <si>
    <t>Incredibuild Software Ltd.</t>
  </si>
  <si>
    <t>Incredibuild is a software development acceleration platform designed to help developers accelerate product development processes.</t>
  </si>
  <si>
    <t>Hiro Capital, Insight Partners</t>
  </si>
  <si>
    <t>Underdog Fantasy</t>
  </si>
  <si>
    <t>https://underdogfantasy.com/</t>
  </si>
  <si>
    <t>https://www.crunchbase.com/organization/underdog-fantasy</t>
  </si>
  <si>
    <t>Underdog Sports, Inc.</t>
  </si>
  <si>
    <t>Underdog Fantasy is platform designed for drafting football lineups for fantasy leagues.</t>
  </si>
  <si>
    <t>Bryan Rosenblatt, Mark Cuban, SVA, The London Fund</t>
  </si>
  <si>
    <t>AAFM, Austin Rief Ventures, Breon Thomas Corcoran, DJ Kygo, Eilers &amp; Krejcik Gaming, HBSE Ventures, Jared Goff, Kevin Carter, Kevin Durant, LionTree, MANTIS Venture Capital, Mark Cuban, Mark Pincus, Matthew Dellavedova, Mitch Garber, Nasir Jones, Nayvadius Dumun Wilburn, Nitesh Banta, Odell Beckham Jr., Palm Tree Crew, Roham Gharegozlou, SVA, Steve Aoki, The Chainsmokers, Thirty Five Ventures, Trae Young, William Chandler</t>
  </si>
  <si>
    <t>Acies Investments, BlackRock, Electric Feel Ventures</t>
  </si>
  <si>
    <t>X1</t>
  </si>
  <si>
    <t>https://www.x1creditcard.com</t>
  </si>
  <si>
    <t>https://www.crunchbase.com/organization/x1-inc</t>
  </si>
  <si>
    <t>X1 INC.</t>
  </si>
  <si>
    <t>X1 manufactures a smart credit card made with 17 grams of sleek, stainless steel.</t>
  </si>
  <si>
    <t>Christopher Golda, SVA</t>
  </si>
  <si>
    <t>Audeo Ventures, Craft Ventures, Harrison Metal, Max Levchin</t>
  </si>
  <si>
    <t>Abstract Ventures, Craft Ventures, FPV Ventures, Foreword Ventures, Global Founders Capital, Harrison Metal, SVA, Spark Capital, The Chainsmokers</t>
  </si>
  <si>
    <t>Atom Computing</t>
  </si>
  <si>
    <t>http://www.atom-computing.com</t>
  </si>
  <si>
    <t>https://www.crunchbase.com/organization/atom-computing</t>
  </si>
  <si>
    <t>Atom Computing Inc.</t>
  </si>
  <si>
    <t>Atom Computing builds truly scalable quantum computers out of individual atoms.</t>
  </si>
  <si>
    <t>Cantos, Fifty Years, Kyle Lui, Liquid 2 Ventures, Matt Johnson, Prelude Ventures, SVA, Venrock</t>
  </si>
  <si>
    <t>Cantos, Fifty Years, Innovation Endeavors, Prelude Ventures, Venrock</t>
  </si>
  <si>
    <t>Fernando Pontaza, Innovation Endeavors, Invariantes Fund, Prelude Ventures, Prime Movers Lab, Third Point Ventures, Venrock</t>
  </si>
  <si>
    <t>Christian Edler, True Capital Management</t>
  </si>
  <si>
    <t>Alto Solutions</t>
  </si>
  <si>
    <t>https://www.altoira.com</t>
  </si>
  <si>
    <t>https://www.crunchbase.com/organization/alto-solutions</t>
  </si>
  <si>
    <t>Alto Solutions, Inc.</t>
  </si>
  <si>
    <t>Alto Solutions delivers an easy-to-use, automated process for investing in alternatives with IRA savings.</t>
  </si>
  <si>
    <t>The FIS FinTech Accelerator in Partnership with The Venture Center</t>
  </si>
  <si>
    <t>10X Capital, Acrew Capital, Alpha Edison, Arjun Sethi, Bossanova Investimentos, Carta Ventures, Chaos Ventures, Coinbase Ventures, Franklin Templeton, Moment Ventures, New York Life Ventures, Sahin Boydas, Stone Ridge Asset Management, Third Prime, Unusual Ventures, Visary Capital</t>
  </si>
  <si>
    <t>Acrew Capital, Advance Venture Partners, Alpha Edison, Coinbase Ventures, Foundation Capital, Gaingels, Third Prime, Unusual Ventures, Visary Capital</t>
  </si>
  <si>
    <t>Ergeon</t>
  </si>
  <si>
    <t>https://www.ergeon.com/</t>
  </si>
  <si>
    <t>https://www.crunchbase.com/organization/ergeon</t>
  </si>
  <si>
    <t>Ergeon Inc</t>
  </si>
  <si>
    <t>Ergeon uses proprietary technology coupled with operational excellence to build a large, customer-friendly construction company.</t>
  </si>
  <si>
    <t>MetaProp</t>
  </si>
  <si>
    <t>Basis Set Ventures, DST Global, FJ Labs, GGV Capital, MetaProp, Prysm Capital</t>
  </si>
  <si>
    <t>VALR</t>
  </si>
  <si>
    <t>https://www.valr.com/</t>
  </si>
  <si>
    <t>https://www.crunchbase.com/organization/valr</t>
  </si>
  <si>
    <t>VALR Pty Ltd.</t>
  </si>
  <si>
    <t>We‘re helping build a financial system that recognises the oneness of humanity.</t>
  </si>
  <si>
    <t>Bittrex Global, Montegray Capital</t>
  </si>
  <si>
    <t>100X.VC, 4Di Capital, Bittrex Global, Michael Jordaan</t>
  </si>
  <si>
    <t>4Di Capital, Alameda Research, Avon Ventures, Bittrex Global, CMT Digital Ventures, Cadenza Ventures, Coinbase Ventures, Distributed Global, GSR, Pantera Capital, Third Prime</t>
  </si>
  <si>
    <t>Neumora Therapeutics</t>
  </si>
  <si>
    <t>https://neumoratx.com/</t>
  </si>
  <si>
    <t>https://www.crunchbase.com/organization/neumora-therapeutics</t>
  </si>
  <si>
    <t>Neumora Therapeutics operates as a clinical-stage biotechnology company.</t>
  </si>
  <si>
    <t>ARCH Venture Partners, Alexandria Venture Investments, Altitude Life Science Ventures, Catalio Capital Management, F-Prime Capital, Invus, Logos Capital, Mubadala Capital Ventures, Newpath Management, Polaris Partners, SoftBank Vision Fund, Surveyor Capital, Waycross Ventures, re.Mind Capital</t>
  </si>
  <si>
    <t>ARCH Venture Partners, Abu Dhabi Growth Fund, Altitude Life Science Ventures, Amgen, EXOR N.V., F-Prime Capital, Invus, Mubadala Capital Ventures, Newpath Management, Polaris Partners</t>
  </si>
  <si>
    <t>Capchase</t>
  </si>
  <si>
    <t>http://www.capchase.com</t>
  </si>
  <si>
    <t>https://www.crunchbase.com/organization/capchase</t>
  </si>
  <si>
    <t>Capchase Inc.</t>
  </si>
  <si>
    <t>Capchase is a fintech company that provides financial solutions to startups by allowing access to funds as they grow.</t>
  </si>
  <si>
    <t>Ben Orthlieb, Bling Capital, BoxGroup, Caffeinated Capital, David Spector, Lorimer Ventures, Max Levchin, ONEVC, Sanat Rao, SciFi VC, Willowtree Investments</t>
  </si>
  <si>
    <t>Bling Capital, Caffeinated Capital, ONEVC, QED Investors, SciFi VC</t>
  </si>
  <si>
    <t>01 Advisors, Bling Capital, Caffeinated Capital, Dolik Ventures, GTMfund, Gaingels, Invesco, QED Investors, SciFi VC, Thomvest Ventures, Tusk Venture Partners, Xffirmers, jtangoVC</t>
  </si>
  <si>
    <t>Juni</t>
  </si>
  <si>
    <t>https://www.juni.co</t>
  </si>
  <si>
    <t>https://www.crunchbase.com/organization/juni</t>
  </si>
  <si>
    <t>Juni Technology AB</t>
  </si>
  <si>
    <t>Juni is a fintech company that develops a banking app and platform for e-commerce and online marketing entrepreneurs.</t>
  </si>
  <si>
    <t>Cherry Ventures, Jarno Vanhatapio, Johan Bendz</t>
  </si>
  <si>
    <t>Cherry Ventures, Felix Capital</t>
  </si>
  <si>
    <t>Cherry Ventures, DST Global, EQT Ventures, Felix Capital, Mubadala Capital Ventures</t>
  </si>
  <si>
    <t>Arize AI</t>
  </si>
  <si>
    <t>https://arize.com</t>
  </si>
  <si>
    <t>https://www.crunchbase.com/organization/arize-ai</t>
  </si>
  <si>
    <t>Arize AI, Inc</t>
  </si>
  <si>
    <t>Arize AI offers a platform that explains and troubleshoots production AI.</t>
  </si>
  <si>
    <t>Brett Wilson, Foundation Capital, Swift Ventures, Trinity Ventures</t>
  </si>
  <si>
    <t>Battery Ventures, Foundation Capital, Swift Ventures, The House Fund, Trinity Ventures</t>
  </si>
  <si>
    <t>Battery Ventures, Foundation Capital, Swift Ventures, TCV</t>
  </si>
  <si>
    <t>TeraWatt Technology</t>
  </si>
  <si>
    <t>https://terawatt-technology.com/</t>
  </si>
  <si>
    <t>https://www.crunchbase.com/organization/terawatt-technology</t>
  </si>
  <si>
    <t>TeraWatt Technology is a producer of lithium-ion batteries.</t>
  </si>
  <si>
    <t>Coral Capital, Daikin Industries, JAFCO, Khosla Ventures, Scrum Ventures, Temasek Holdings</t>
  </si>
  <si>
    <t>Development Bank of Japan, GLIN Impact Capital, INPEX Corporation, JAFCO, JIC Venture Growth Investments, Khosla Ventures, Mori Trust, Rakuten Capital, Temasek Holdings</t>
  </si>
  <si>
    <t>DexCare</t>
  </si>
  <si>
    <t>https://www.dexcare.com</t>
  </si>
  <si>
    <t>https://www.crunchbase.com/organization/dexcare</t>
  </si>
  <si>
    <t>DexCare, Inc.</t>
  </si>
  <si>
    <t>DexCare provides a platform-as-a-service solution for managing health system capacity and demand across all lines of care.</t>
  </si>
  <si>
    <t>Define Ventures, Frist Cressey Ventures, Kaiser Permanente Ventures, Providence Ventures, SpringRock Ventures</t>
  </si>
  <si>
    <t>Define Ventures, Frist Cressey Ventures, Kaiser Permanente, Mass General Brigham Ventures, Providence Ventures, SpringRock Ventures, Transformation Capital</t>
  </si>
  <si>
    <t>Define Ventures, Frist Cressey Ventures, ICONIQ Growth, Kaiser Permanente Ventures, SpringRock Ventures, Transformation Capital</t>
  </si>
  <si>
    <t>GlossGenius</t>
  </si>
  <si>
    <t>https://www.glossgenius.com</t>
  </si>
  <si>
    <t>https://www.crunchbase.com/organization/glossgenuis</t>
  </si>
  <si>
    <t>GlossGenius, Inc.</t>
  </si>
  <si>
    <t>GlossGenius is a vertical SaaS platform for small business owners across the salon and studio space.</t>
  </si>
  <si>
    <t>2048 Ventures</t>
  </si>
  <si>
    <t>Bessemer Venture Partners, HearstLab, Imaginary Ventures, L Catterton, Wormhole Capital</t>
  </si>
  <si>
    <t>Wayve</t>
  </si>
  <si>
    <t>https://wayve.ai</t>
  </si>
  <si>
    <t>https://www.crunchbase.com/organization/wayve-9739</t>
  </si>
  <si>
    <t>Wayve.ai</t>
  </si>
  <si>
    <t>Wayve uses end-to-end deep learning to develop artificial intelligence capable of complex driving.</t>
  </si>
  <si>
    <t>Compound, Firstminute Capital, Fly Ventures, Tiny VC, Zoubin Gharamani</t>
  </si>
  <si>
    <t>Balderton Capital, Compound, Eclipse Ventures, Firstminute Capital, Fly Ventures, Necessary Ventures, Pieter Abbeel</t>
  </si>
  <si>
    <t>Baillie Gifford, Balderton Capital, Compound, D1 Capital Partners, David Richter, Eclipse Ventures, F+ Ventures, Linda Levinson, Linse Capital, Microsoft, Moore Strategic Ventures, Necessary Ventures, Ocado Group, Pieter Abbeel, Reference Capital SA, Richard Branson, Rosemary Leith, Virgin Group, XTX Ventures, Yann LeCun</t>
  </si>
  <si>
    <t>Metropolis</t>
  </si>
  <si>
    <t>http://www.metropolis.io</t>
  </si>
  <si>
    <t>https://www.crunchbase.com/organization/metropolis-db86</t>
  </si>
  <si>
    <t>Metropolis Technologies, Inc.</t>
  </si>
  <si>
    <t>Metropolis is an AI and computer vision start-up built to modernize parking and empower the future of mobility.</t>
  </si>
  <si>
    <t>Baron Davis, Dan Doctoroff, Halogen Ventures, RXR Realty, Slow Ventures, Zigg Capital</t>
  </si>
  <si>
    <t>01 Advisors, 3L Capital, Baron Davis, DivcoWest, Dragoneer Investment Group, Gideon Hixon Fund, Halogen Ventures, RXR Realty, Slow Ventures, Starwood Capital Group</t>
  </si>
  <si>
    <t>3L Capital, Assembly Ventures, Benenson Capital Partners LLC, Beyond Capital, Dan Doctoroff, DivcoWest, Dragoneer Investment Group, Eldridge Industries, Gideon Hixon Fund, Halogen Ventures, Karman Ventures (fka Moving Capital), King River Capital, RXR Realty, Silver Lake Waterman, Slow Ventures, UP Partners, Zero Infinity Partners, Zigg Capital</t>
  </si>
  <si>
    <t>3L Capital, Assembly Ventures, BDT &amp; MSD Partners, Eldridge Industries, Temasek Holdings, Vista Credit Partners</t>
  </si>
  <si>
    <t>Delfi Diagnostics</t>
  </si>
  <si>
    <t>https://delfidiagnostics.com</t>
  </si>
  <si>
    <t>https://www.crunchbase.com/organization/delfi-diagnostics</t>
  </si>
  <si>
    <t>Delfi Diagnostics, Inc.</t>
  </si>
  <si>
    <t>Delfi Diagnostics detects cancer early, when it is most curable, using high precision non-invasive blood tests.</t>
  </si>
  <si>
    <t>AV8 Ventures, Illumina Ventures, Menlo Ventures, Samsara BioCapital, Windham Venture Partners</t>
  </si>
  <si>
    <t>AV8 Ventures, Cowen Healthcare Investments, Foresite Capital, Illumina Ventures, Menlo Ventures, Northpond Ventures, OUP (Osage University Partners), OrbiMed, Rock Springs Capital, Samsara BioCapital, T. Rowe Price, Windham Venture Partners</t>
  </si>
  <si>
    <t>AV8 Ventures, Brown Advisory, Cowen Healthcare Investments, DFJ Growth, Eli Lilly, Foresite Capital, Illumina Ventures, Initiate Ventures, Menlo Ventures, Northpond Ventures, OUP (Osage University Partners), Open Field Capital, OrbiMed, PTX Capital, Point Field Partners, Point72, Rock Springs Capital, Samsara BioCapital, T. Rowe Price, Windham Venture Partners</t>
  </si>
  <si>
    <t>FarmWise</t>
  </si>
  <si>
    <t>http://farmwise.io</t>
  </si>
  <si>
    <t>https://www.crunchbase.com/organization/farmwise</t>
  </si>
  <si>
    <t>FarmWise Labs, Inc</t>
  </si>
  <si>
    <t>FarmWise provides technology-based services that allow farmers to streamline farm operations and increase food production efficiency.</t>
  </si>
  <si>
    <t>Basis Set Ventures, Felicis, Lemnos VC, Playground Global, SVG Ventures, Valley Oak Investments</t>
  </si>
  <si>
    <t>Daniel Curran</t>
  </si>
  <si>
    <t>Alumni Ventures, Calibrate Ventures, Castor Ventures, Cavallo Ventures, Fall Line Capital, Felicis, Google Ventures, Middleland Capital, Playground Global, SVG Ventures, Taylor Farms, Wilbur-Ellis</t>
  </si>
  <si>
    <t>FIDEL API</t>
  </si>
  <si>
    <t>https://fidelapi.com</t>
  </si>
  <si>
    <t>https://www.crunchbase.com/organization/fidel</t>
  </si>
  <si>
    <t>Fidel Limited</t>
  </si>
  <si>
    <t>Fidel API is a global financial infrastructure platform, providing tools to build powerful, real-time products on top of payment cards.</t>
  </si>
  <si>
    <t>Crowdcube, James Sherwin-Smith</t>
  </si>
  <si>
    <t>500 Global, Citi Ventures, Commerce Ventures, Cristóbal Conde, Elefund, Horizons Ventures, Jonathan Weiner, Nyca Partners, QED Investors, RBC Ventures, Taavet Hinrikus</t>
  </si>
  <si>
    <t>Bain Capital Ventures, Bossanova Investimentos, Citi Ventures, Commerce Ventures, Nyca Partners, QED Investors, RBC Capital</t>
  </si>
  <si>
    <t>LAIKA</t>
  </si>
  <si>
    <t>http://www.laika.com.co</t>
  </si>
  <si>
    <t>https://www.crunchbase.com/organization/laika</t>
  </si>
  <si>
    <t>Laika Universe Inc.</t>
  </si>
  <si>
    <t>LAIKA is an e-commerce platform for pets that offers a variety of products and services.</t>
  </si>
  <si>
    <t>InQlab</t>
  </si>
  <si>
    <t>Justin Mateen, Rodrigo Vieira, Y Combinator</t>
  </si>
  <si>
    <t>InQlab, JAM Fund, Justin Mateen, Streamlined Ventures, Y Combinator</t>
  </si>
  <si>
    <t>Carlos Julio Garcia, Delivery Hero, Emil Michael, FJ Labs, JAM Fund, Pedro De Garay, SoftBank</t>
  </si>
  <si>
    <t>Bilt Rewards</t>
  </si>
  <si>
    <t>https://www.biltrewards.com</t>
  </si>
  <si>
    <t>https://www.crunchbase.com/organization/bilt-technologies</t>
  </si>
  <si>
    <t>Bilt Technologies, Inc.</t>
  </si>
  <si>
    <t>Bilt Rewards offers a rewards program that allows renters to earn points on rent and create a path towards homeownership.</t>
  </si>
  <si>
    <t>Kairos HQ</t>
  </si>
  <si>
    <t>Camber Creek, Fifth Wall, Greystar, Invitation Homes, Kairos HQ, Left Lane Capital, Prosus Ventures, Smash Capital, Wells Fargo</t>
  </si>
  <si>
    <t>Celsius Therapeutics</t>
  </si>
  <si>
    <t>http://www.celsiustx.com</t>
  </si>
  <si>
    <t>https://www.crunchbase.com/organization/celsius-therapeutics</t>
  </si>
  <si>
    <t>Celsius Therapeutics, Inc.</t>
  </si>
  <si>
    <t>Celsius Therapeutics is a biotechnology company that develops precision medicines for cancer and autoimmune disease patients.</t>
  </si>
  <si>
    <t>Alexandria Venture Investments, Casdin Capital, Google Ventures, Heritage Provider Network, Third Rock Ventures</t>
  </si>
  <si>
    <t>Alexandria Venture Investments, Amgen Ventures, Amplitude Venture Capital, Casdin Capital, Catalio Capital Management, Cowin Venture, Curie.Bio, Fast Track Initiative, Inc., Google Ventures, Heritage Provider Network, Section 32, Third Rock Ventures</t>
  </si>
  <si>
    <t>Invetx</t>
  </si>
  <si>
    <t>https://www.invetx.com</t>
  </si>
  <si>
    <t>https://www.crunchbase.com/organization/invetx</t>
  </si>
  <si>
    <t>Invetx, Inc.</t>
  </si>
  <si>
    <t>Invetx is a veterinary therapeutics company that focuses on biopharmaceuticals that bring human biotechnology to animal health.</t>
  </si>
  <si>
    <t>AbCellera, Anterra Capital, WuXi Biologics</t>
  </si>
  <si>
    <t>Anterra Capital, Casdin Capital, Eight Roads Ventures, F-Prime Capital, Google Ventures, Novo Holdings, Tekla Capital Management</t>
  </si>
  <si>
    <t>SalioGen Therapeutics</t>
  </si>
  <si>
    <t>https://saliogen.com</t>
  </si>
  <si>
    <t>https://www.crunchbase.com/organization/saliogen-therapeutics</t>
  </si>
  <si>
    <t>Saliogen Therapeutics, Inc.</t>
  </si>
  <si>
    <t>SalioGen Therapeutics is a gene coding company that develops potentially curative therapies for patients with inherited disorders.</t>
  </si>
  <si>
    <t>PBM Capital Group</t>
  </si>
  <si>
    <t>Cystic Fibrosis Foundation, D1 Capital Partners, EPIQ Capital Group, Fidelity, GordonMD Global Investments, Retinal Degeneration Fund, SymBiosis LLC, T. Rowe Price</t>
  </si>
  <si>
    <t>Sionna Therapeutics</t>
  </si>
  <si>
    <t>https://www.sionnatx.com</t>
  </si>
  <si>
    <t>https://www.crunchbase.com/organization/sionna-therapeutics</t>
  </si>
  <si>
    <t>Sionna Therapeutics is developing novel small molecule therapies to treat cystic fibrosis (CF).</t>
  </si>
  <si>
    <t>Atlas Venture, Cystic Fibrosis Foundation, OrbiMed, RA Capital Management, T. Rowe Price, The Rise Fund</t>
  </si>
  <si>
    <t>Atlas Venture, Cystic Fibrosis Foundation, Enavate Sciences, OrbiMed, Perceptive Advisors, Q Healthcare Holdings, RA Capital Management, T. Rowe Price, The Rise Fund, Viking Global Investors</t>
  </si>
  <si>
    <t>PapayaHub</t>
  </si>
  <si>
    <t>https://papayahub.ltd</t>
  </si>
  <si>
    <t>https://www.crunchbase.com/organization/papayahub</t>
  </si>
  <si>
    <t>PapayaHub Invest LTD</t>
  </si>
  <si>
    <t>PapayaHub is a platform for investing in the Papaya webcam studio network activities with 340 branches throughout Europe.</t>
  </si>
  <si>
    <t>FBG Capital, Paradigm, Polychain</t>
  </si>
  <si>
    <t>Celestia</t>
  </si>
  <si>
    <t>https://celestia.org</t>
  </si>
  <si>
    <t>https://www.crunchbase.com/organization/lazyledger</t>
  </si>
  <si>
    <t>Strange Loop Labs AG</t>
  </si>
  <si>
    <t>Celestia provides a modular blockchain network to deploy a blockchain without bootstrapping a new consensus network.</t>
  </si>
  <si>
    <t>Binance Labs, Cryptium Labs, Divergence Ventures, Dokia Capital, Interchain Foundation, KR1, Maven 11 Capital, Michael Ng, Michael Youssefmir, P2P Capital, Ramsey Khoury, Signature Ventures, Simon Johnson, Tokenomy, yield ventures</t>
  </si>
  <si>
    <t>Bain Capital Crypto, Balaji Srinivasan, Blockchain Capital, Delphi Ventures, Eclipse, Eric Wall, FTX Ventures, Figment, Galaxy Digital, IOSG Ventures, Jump Crypto, Jutta Steiner, Maven 11 Capital, NFX, Placeholder, Polychain, Protocol Labs, Protofund, Smrti Lab, The Spartan Group</t>
  </si>
  <si>
    <t>Alpha Ventures</t>
  </si>
  <si>
    <t>Medical Informatics</t>
  </si>
  <si>
    <t>https://michealthcare.com/</t>
  </si>
  <si>
    <t>https://www.crunchbase.com/organization/medical-informatics-corp</t>
  </si>
  <si>
    <t>Medical Informatics Corp.</t>
  </si>
  <si>
    <t>Medical Informatics offers solutions that give care teams access to the data they need to take action for alarm management and safety.</t>
  </si>
  <si>
    <t>HeartX</t>
  </si>
  <si>
    <t>DCVC, Intel Capital, TMC Ventures, Texas Medical Center</t>
  </si>
  <si>
    <t>Catalio Capital Management, DCVC, Intel Capital, Notley, TMC Financing, Tampa General Hospital, nCourage</t>
  </si>
  <si>
    <t>Vitara Biomedical</t>
  </si>
  <si>
    <t>https://www.vitara.com</t>
  </si>
  <si>
    <t>https://www.crunchbase.com/organization/vitara-biomedical</t>
  </si>
  <si>
    <t>Vitara Biomedical develops a therapeutic platform to support premature infants.</t>
  </si>
  <si>
    <t>First Spark Ventures, Flerie Invest, Fry’s Path Capital, Google Ventures, Khosla Ventures, Martin Varsavsky, Sands Capital Ventures, The Children's Hospital of Philadelphia</t>
  </si>
  <si>
    <t>Northspyre</t>
  </si>
  <si>
    <t>https://www.northspyre.com/</t>
  </si>
  <si>
    <t>https://www.crunchbase.com/organization/northspyre</t>
  </si>
  <si>
    <t>Northspyre provides a project delivery solution for real estate teams.</t>
  </si>
  <si>
    <t>Craft Ventures, Tamarisc Ventures</t>
  </si>
  <si>
    <t>CRV, Craft Ventures, Des Traynor, Tamarisc Ventures</t>
  </si>
  <si>
    <t>Replicate</t>
  </si>
  <si>
    <t>https://replicate.com</t>
  </si>
  <si>
    <t>https://www.crunchbase.com/organization/replicate</t>
  </si>
  <si>
    <t>Replicate, Inc.</t>
  </si>
  <si>
    <t>Replicate lets software developers run open-source AI with an API.</t>
  </si>
  <si>
    <t>Andrej Karpathy, Lachy Groom, Nuno Job, SVA, Sequoia Capital</t>
  </si>
  <si>
    <t>Andreessen Horowitz, Dylan Field, Guillermo Rauch, Manu Sharma, Sequoia Capital, Y Combinator</t>
  </si>
  <si>
    <t>Andreessen Horowitz, Heavybit, NVentures, Pledge Ventures, Sequoia Capital, Y Combinator</t>
  </si>
  <si>
    <t>Captions</t>
  </si>
  <si>
    <t>https://www.captions.ai</t>
  </si>
  <si>
    <t>https://www.crunchbase.com/organization/captions</t>
  </si>
  <si>
    <t>Captions, LLC.</t>
  </si>
  <si>
    <t>Captions is your AI-Powered Creative Studio</t>
  </si>
  <si>
    <t>Antoine Martin, Ben Rubin, Jacob Andreou, Jaren Glover, Julie Zhuo, Kevin Systrom, Lenny Rachitsky, Mike Krieger, Nico Wittenborn</t>
  </si>
  <si>
    <t>Adjacent, Andreessen Horowitz, Chapter One Ventures, Ludlow Ventures, Sequoia Capital, The Twenty Minute VC</t>
  </si>
  <si>
    <t>Andreessen Horowitz, Kleiner Perkins, SVA, Sequoia Capital</t>
  </si>
  <si>
    <t>Cyera</t>
  </si>
  <si>
    <t>https://cyera.io</t>
  </si>
  <si>
    <t>https://www.crunchbase.com/organization/cyera</t>
  </si>
  <si>
    <t>Cyera US Inc.</t>
  </si>
  <si>
    <t>Cyera is an AI-powered data security platform that gives enterprises deep context on their data to assure cyber-resilience and compliance.</t>
  </si>
  <si>
    <t>Cyberstarts</t>
  </si>
  <si>
    <t>Accel, Cerca Partners, Cyberstarts, Sequoia Capital</t>
  </si>
  <si>
    <t>Accel, Cyberstarts, Redpoint, Sequoia Capital</t>
  </si>
  <si>
    <t>Cortex</t>
  </si>
  <si>
    <t>https://www.cortex.io</t>
  </si>
  <si>
    <t>https://www.crunchbase.com/organization/cortex-98f5</t>
  </si>
  <si>
    <t>Cortex Applications, Inc.</t>
  </si>
  <si>
    <t>Cortex is the leading internal developer portal empowering engineering teams to do their best work.</t>
  </si>
  <si>
    <t>Alexandr Wang, Angel Collective Opportunity Fund, Brian Emerson, Cailen D'Sa, Dheeraj Khanna, Gaetan Castelein, Gokul Rajaram, Jack Altman, Mathilde Collin, Peter McKay, Rafael Garcia, Russell D'Sa, Sequoia Capital, Shawn Burke, Sriram Krishnan, Tiger Global Management, Vijay Nambiar</t>
  </si>
  <si>
    <t>Craft Ventures, IVP, Sequoia Capital, Tiger Global Management, Y Combinator</t>
  </si>
  <si>
    <t>MotherDuck</t>
  </si>
  <si>
    <t>https://motherduck.com</t>
  </si>
  <si>
    <t>https://www.crunchbase.com/organization/motherduck</t>
  </si>
  <si>
    <t>MotherDuck Corporation</t>
  </si>
  <si>
    <t>MotherDuck provides data infrastructure and analytics for both small and big data.</t>
  </si>
  <si>
    <t>Amplify Partners, Eastlink Capital, Firestreak Ventures, Madrona, Norwest Venture Partners, Redpoint, Zero Prime Ventures</t>
  </si>
  <si>
    <t>Altimeter Capital, Amplify Partners, Andreessen Horowitz, Eastlink Capital, Firestreak Ventures, Madrona, Redpoint, SVA</t>
  </si>
  <si>
    <t>Altimeter, Amplify Partners, Andreessen Horowitz, Felicis, Madrona, Redpoint, Zero Prime Ventures</t>
  </si>
  <si>
    <t>Linear</t>
  </si>
  <si>
    <t>https://linear.app/</t>
  </si>
  <si>
    <t>https://www.crunchbase.com/organization/linear-app</t>
  </si>
  <si>
    <t>Linear Orbit, Inc.</t>
  </si>
  <si>
    <t>Linear allows users to manage software development and track bugs.</t>
  </si>
  <si>
    <t>Bobby Goodlatte, Charlie Cheever, Dan Romero, Dylan Field, Emily Choi, Fred Stevens-Smith, Gustaf Alstromer, Index Ventures, James Smith, Jeff Chang, Jude Gomila, Julia DeWahl, Larry Gadea, Marc McCabe, Sequoia Capital, Tikhon Bernstam</t>
  </si>
  <si>
    <t>Adam Bain, Aston Motes, Bobby Goodlatte, Dick Costolo, Dylan Field, Emilie Choi, Gustaf Alstromer, Harry Stebbings, Jude Gomila, Julia DeWahl, Lenny Rachitsky, Patrick Collison, Sequoia Capital</t>
  </si>
  <si>
    <t>01 Advisors, Accel, Akash Garg, Andrew Mason, Anssi Rusi, Anthony Guo, Cal Henderson, Christina Cacioppo, Claire Hughes Johnson, Ganesh Srinivasan, Gavin Weigh, Guillermo Rauch, Ilkka Paananen, Immad Akhund, Jorn van Dijk, Josh Miller, Kenneth Auchenberg, Koen Bok, Kristo Ovaska, Krithika Muthukumar, Kyle Parrish, Lee Robinson, Marianne Vikkula, Oskari Saarenmaa, Pia Henrietta Kekäläinen, Praveen Neppalli Naga, Riku Mäkelä, Rudi Skogman, Sequoia Capital, Stewart Butterfield</t>
  </si>
  <si>
    <t>Dagster Labs</t>
  </si>
  <si>
    <t>https://www.dagster.io</t>
  </si>
  <si>
    <t>https://www.crunchbase.com/organization/elementl</t>
  </si>
  <si>
    <t>Elementl, Inc.</t>
  </si>
  <si>
    <t>Dagster Labs empowers organizations to build a productive and scalable data platform.</t>
  </si>
  <si>
    <t>Neo, Sequoia Capital, Slow Ventures</t>
  </si>
  <si>
    <t>Amplify Partners, Coatue, Fathom Capital, Index Ventures, Neo, OSS Capital L.P., Sequoia Capital, Slow Ventures</t>
  </si>
  <si>
    <t>8VC, Amplify Partners, Georgian, Hanover Technology Investment Management, Human Capital, Index Ventures, Sequoia Capital, Slow Ventures</t>
  </si>
  <si>
    <t>Breathe Well-being</t>
  </si>
  <si>
    <t>https://www.breathewellbeing.in</t>
  </si>
  <si>
    <t>https://www.crunchbase.com/organization/breathe-well-being</t>
  </si>
  <si>
    <t>Breathe Wellbeing is a health tech startup that helps people manage and prevent type 2 diabetes.</t>
  </si>
  <si>
    <t>3one4 Capital, Accel, General Catalyst, Scott Shleifer</t>
  </si>
  <si>
    <t>3one4 Capital, Accel, Founder Bank Capital, General Catalyst, Supermorpheus</t>
  </si>
  <si>
    <t>Shef</t>
  </si>
  <si>
    <t>https://www.shef.com</t>
  </si>
  <si>
    <t>https://www.crunchbase.com/organization/shef</t>
  </si>
  <si>
    <t>Shef, Inc.</t>
  </si>
  <si>
    <t>Shef is a homemade food marketplace that helps cooks make an income by cooking and selling food to their communities.</t>
  </si>
  <si>
    <t>Bossanova Investimentos, K50 Ventures, Lombardstreet Ventures, M13, Pioneer Fund, Quarry, Transmedia Capital, Y Combinator</t>
  </si>
  <si>
    <t>Aarón Sánchez, Andre Iguodala, Andreessen Horowitz, Craft Ventures, Duro Ventures, Katy Perry, M13, Nate Rosenthal, Orlando Bloom, Padma Lakshmi, Tiffany Haddish, Y Combinator</t>
  </si>
  <si>
    <t>American Express Ventures, Andreessen Horowitz, CRV, Karman Ventures (fka Moving Capital)</t>
  </si>
  <si>
    <t>Polywork</t>
  </si>
  <si>
    <t>https://www.polywork.com</t>
  </si>
  <si>
    <t>https://www.crunchbase.com/organization/polywork</t>
  </si>
  <si>
    <t>Polywork is a social networking platform that allows professionals to collaborate with eachother.</t>
  </si>
  <si>
    <t>Brianne Kimmel, Jeremy Yap, Joel Flory, Kevin Lin, Max Levchin, Michael Mignano, Raymond Tonsing, Scott Belsky, Steve Chen</t>
  </si>
  <si>
    <t>Alexis Ohanian, Andreessen Horowitz, Anthony Pompliano, Ariel Emanuel, Bungalow Capital Management, Caffeinated Capital, Elad Gil, Goldcrest Capital, John Collison, Mike Krieger, Nat Friedman, Ryan Hoover, The Twenty Minute VC</t>
  </si>
  <si>
    <t>Andreessen Horowitz, Baron Davis, Bungalow Capital Management, Caffeinated Capital, Daniel Gross, Elad Gil, Fidji Simo, John Collison, Mariam Naficy, Maverick Carter, Nat Friedman, Patrick Collison</t>
  </si>
  <si>
    <t>Iambic Therapeutics</t>
  </si>
  <si>
    <t>https://www.iambic.ai</t>
  </si>
  <si>
    <t>https://www.crunchbase.com/organization/entos-844f</t>
  </si>
  <si>
    <t>Iambic Therapeutics, Inc</t>
  </si>
  <si>
    <t>Iambic Therapeutics is disrupting the therapeutics landscape with its unique AI-driven drug-discovery platform.</t>
  </si>
  <si>
    <t>Catalio Capital Management, Coatue, FreeFlow, Nexus Venture Partners, OrbiMed, Sequoia Capital</t>
  </si>
  <si>
    <t>Abingworth, Ascenta Capital, Bill Rastetter Rastetter, Catalio Capital Management, Coatue, FreeFlow, Gradiant, Illumina Ventures, NVIDIA, Nexus Ventures, OrbiMed, Sequoia Capital, William Rastetter</t>
  </si>
  <si>
    <t>Qogita</t>
  </si>
  <si>
    <t>https://www.qogita.com</t>
  </si>
  <si>
    <t>https://www.crunchbase.com/organization/qogita</t>
  </si>
  <si>
    <t>Veritas Holding Corporation</t>
  </si>
  <si>
    <t>Wholesale B2B platform aiming to drastically increase market efficiency and supply chain margins.</t>
  </si>
  <si>
    <t>Jibe Ventures</t>
  </si>
  <si>
    <t>Accel, Bessemer Venture Partners, LocalGlobe</t>
  </si>
  <si>
    <t>Accel, Bessemer Venture Partners, Dawn Capital, LocalGlobe</t>
  </si>
  <si>
    <t>Thyme Care</t>
  </si>
  <si>
    <t>https://www.thymecare.com</t>
  </si>
  <si>
    <t>https://www.crunchbase.com/organization/thyme-care</t>
  </si>
  <si>
    <t>Thyme Care, Inc.</t>
  </si>
  <si>
    <t>Thyme Care is a provider of oncology care management solutions.</t>
  </si>
  <si>
    <t>AlleyCorp, Andreessen Horowitz, Bessemer Venture Partners, Casdin Capital, Frist Cressey Ventures, Puneet Singh, Vivek Garipalli</t>
  </si>
  <si>
    <t>AlleyCorp, Andreessen Horowitz, Casdin Capital, Foresite Capital, Frist Cressey Ventures, Town Hall Ventures</t>
  </si>
  <si>
    <t>Tabular</t>
  </si>
  <si>
    <t>https://tabular.io/</t>
  </si>
  <si>
    <t>https://www.crunchbase.com/organization/tabular-technologies</t>
  </si>
  <si>
    <t>Tabular Technologies, Inc.</t>
  </si>
  <si>
    <t>Tabular is building an independent data automation platform.</t>
  </si>
  <si>
    <t>Andreessen Horowitz, Chris Riccomini</t>
  </si>
  <si>
    <t>Altimeter Capital, Andreessen Horowitz, Zetta Venture Partners</t>
  </si>
  <si>
    <t>Arc Boats</t>
  </si>
  <si>
    <t>https://arcboats.com</t>
  </si>
  <si>
    <t>https://www.crunchbase.com/organization/arc-boat-company</t>
  </si>
  <si>
    <t>Arc Boats is an electric boat manufacturer offering a seamlessly connected boating experience.</t>
  </si>
  <si>
    <t>Abstract Ventures, Andreessen Horowitz, Combs Enterprises, Dreamers VC, Lowercarbon Capital, Necessary Ventures, Thirty Five Ventures</t>
  </si>
  <si>
    <t>Abstract Ventures, Andreessen Horowitz, Combs Enterprises, Dreamers VC, Eclipse Ventures, Kevin Durant, Lowercarbon Capital, Thirty Five Ventures</t>
  </si>
  <si>
    <t>Abstract Ventures, Andreessen Horowitz, Eclipse Ventures, Lowercarbon Capital, Menlo Ventures</t>
  </si>
  <si>
    <t>Vitally</t>
  </si>
  <si>
    <t>https://vitally.io</t>
  </si>
  <si>
    <t>https://www.crunchbase.com/organization/vitally</t>
  </si>
  <si>
    <t>Vitally, Inc.</t>
  </si>
  <si>
    <t>Vitally is a customer success platform (CSP) designed for maximizing productivity, visibility and collaboration, plus eliminate churn.</t>
  </si>
  <si>
    <t>Natalie Diggins, Right Side Capital Management, Techstars</t>
  </si>
  <si>
    <t>2048 Ventures, Founder Collective, Zelkova Ventures</t>
  </si>
  <si>
    <t>Andreessen Horowitz, Founder Collective, Nick Raushenbush, Techstars, Zelkova Ventures</t>
  </si>
  <si>
    <t>Andreessen Horowitz, HubSpot Ventures, NewView Capital, Next47</t>
  </si>
  <si>
    <t>Pinecone</t>
  </si>
  <si>
    <t>https://www.pinecone.io</t>
  </si>
  <si>
    <t>https://www.crunchbase.com/organization/pinecone</t>
  </si>
  <si>
    <t>Pinecone Systems Inc.</t>
  </si>
  <si>
    <t>Pinecone develops a vector database that makes it easy to connect company data with generative AI models.</t>
  </si>
  <si>
    <t>Menlo Ventures, Tiger Global Management, Wing Venture Capital</t>
  </si>
  <si>
    <t>Andreessen Horowitz, ICONIQ Growth, Menlo Ventures, Wing Venture Capital</t>
  </si>
  <si>
    <t>Swan</t>
  </si>
  <si>
    <t>https://swan.io</t>
  </si>
  <si>
    <t>https://www.crunchbase.com/organization/swan</t>
  </si>
  <si>
    <t>Swan’s Banking-as-a-Service platform is the easiest way for companies to embed accounts, cards and payments into their own product.</t>
  </si>
  <si>
    <t>Giorgio Riccò, Hexa</t>
  </si>
  <si>
    <t>Bpifrance, Creandum, Guillaume Lestrade</t>
  </si>
  <si>
    <t>Accel, Bpifrance, Creandum</t>
  </si>
  <si>
    <t>Accel, Bpifrance, Creandum, Lakestar</t>
  </si>
  <si>
    <t>Radiant</t>
  </si>
  <si>
    <t>https://radiantnuclear.com/</t>
  </si>
  <si>
    <t>https://www.crunchbase.com/organization/radiant</t>
  </si>
  <si>
    <t>Radiant Industries, Inc</t>
  </si>
  <si>
    <t>Radiant develops a portable and zero-emissions power source that works anywhere.</t>
  </si>
  <si>
    <t>Acequia Capital (AceCap), Boost VC</t>
  </si>
  <si>
    <t>Also Capital, Arjun Sethi, Cantos, Decisive Point, MANTIS Venture Capital, McKinley Capital Management, Tribe Capital, Union Square Ventures</t>
  </si>
  <si>
    <t>Andreessen Horowitz, Boost VC, Cantos, Decisive Point, Draper Associates, Founders Fund, McKinley Capital Management</t>
  </si>
  <si>
    <t>Genesis Therapeutics</t>
  </si>
  <si>
    <t>https://www.genesistherapeutics.ai</t>
  </si>
  <si>
    <t>https://www.crunchbase.com/organization/genesis-therapeutics</t>
  </si>
  <si>
    <t>Genesis Therapeutics unifies AI and biotech to accelerate the discovery of new medicines.</t>
  </si>
  <si>
    <t>Andreessen Horowitz, Felicis</t>
  </si>
  <si>
    <t>Andreessen Horowitz, Felicis, Harpoon, Jazz Venture Partners, Jeffrey Rothschild, Mark Leslie, Menlo Ventures, Open Field Capital, Propagator Ventures, Radical Ventures, Rock Springs Capital, T. Rowe Price, Ulu Ventures</t>
  </si>
  <si>
    <t>Andreessen Horowitz, BlackRock, Fidelity, Green D Ventures, Menlo Ventures, NVentures, Radical Ventures, Rock Springs Capital, T. Rowe Price</t>
  </si>
  <si>
    <t>Jiraaf</t>
  </si>
  <si>
    <t>https://www.jiraaf.com</t>
  </si>
  <si>
    <t>https://www.crunchbase.com/organization/jiraaf</t>
  </si>
  <si>
    <t>Jiraaf helps individual investors to earn returns by participating in high quality opportunities that go beyond equities, fixed deposits.</t>
  </si>
  <si>
    <t>Accel, Air Asia, Anuj Jhaveri, Aspire Family Office, Capital A, Mankekar Family Office, Ramakant Sharma, Shantanu Garg, Sidharth Shah</t>
  </si>
  <si>
    <t>Accel, Capital A, Harmony Partners</t>
  </si>
  <si>
    <t>Moov</t>
  </si>
  <si>
    <t>https://moov.io</t>
  </si>
  <si>
    <t>https://www.crunchbase.com/organization/moov-304d</t>
  </si>
  <si>
    <t>Moov Financial Inc</t>
  </si>
  <si>
    <t>Moov is developing an open source platform enabling users to quickly deploy basic financial service tools.</t>
  </si>
  <si>
    <t>Abstract Ventures, Bain Capital Ventures, Brandon Dewitt, Brian Kelly, Calanthia Mei, Canapi Ventures, Charley Ma, Commerce Ventures, Emily White, Gradient Ventures, Mengxi Lu, RRE Ventures, Sima Gandhi, Uncorrelated Ventures, Veridian Credit Union, William Hockey, Zach Bruhnke</t>
  </si>
  <si>
    <t>Aaron Frank, Abstract Ventures, Andreessen Horowitz, Bain Capital Ventures, Brad Bialas, Brandon Dewitt, Brian Kelly, Calanthia Mei, Canapi Ventures, Charley Ma, Commerce Ventures, Daniel Holt, Don Parker, Emily White, Gokul Rajaram, Gradient Ventures, Jason Henrichs, Justin Overdorff, Mark Goldberg, Mengxi Lu, Michael Ferrari, Michael Giles, Peter Levine, RRE Ventures, Shawn Ward, Sima Gandhi, Steven Hufford, Tom Carden, Tyler McIntyre, Uncorrelated Ventures, Veridian Credit Union, William Hockey, Zach Bruhnke</t>
  </si>
  <si>
    <t>Andreessen Horowitz, B3 Capital, Bain Capital Ventures, Commerce Ventures, Sorenson Ventures, Visa</t>
  </si>
  <si>
    <t>Harvey</t>
  </si>
  <si>
    <t>https://harvey.ai</t>
  </si>
  <si>
    <t>https://www.crunchbase.com/organization/harvey-128b</t>
  </si>
  <si>
    <t>Harvey is a generative AI company building the future of professional services.</t>
  </si>
  <si>
    <t>Elad Gil, Jeff Dean, OpenAI Startup Fund</t>
  </si>
  <si>
    <t>Conviction Partners, Elad Gil, OpenAI Startup Fund, SVA, Sequoia Capital</t>
  </si>
  <si>
    <t>Elad Gil, Kleiner Perkins, OpenAI Startup Fund, Sequoia Capital</t>
  </si>
  <si>
    <t>Asimov</t>
  </si>
  <si>
    <t>https://www.asimov.com</t>
  </si>
  <si>
    <t>https://www.crunchbase.com/organization/asimov-2</t>
  </si>
  <si>
    <t>Asimov, Inc.</t>
  </si>
  <si>
    <t>Asimov employs artificial intelligence to develop tools for the design and manufacture of next-generation therapeutics.</t>
  </si>
  <si>
    <t>Andreessen Horowitz, Canada Pension Plan Investment Board, Casdin Capital, Fidelity, Horizons Ventures, KdT Ventures, Pillar VC</t>
  </si>
  <si>
    <t>Air Space Intelligence</t>
  </si>
  <si>
    <t>https://airspace-intelligence.com</t>
  </si>
  <si>
    <t>https://www.crunchbase.com/organization/airspace-intelligence</t>
  </si>
  <si>
    <t>A software-first aerospace company.</t>
  </si>
  <si>
    <t>Bloomberg Beta, Gradient Ventures, Village Global</t>
  </si>
  <si>
    <t>Anthony Goldbloom, Bloomberg Beta, Four Cities Capital, Franklin Templeton, Gradient Ventures, Greg Brockman, Kirsten Bartok Touw, Operator Collective, Renegade Partners, Spark Capital, XYZ Venture Capital</t>
  </si>
  <si>
    <t>Andreessen Horowitz, Bloomberg Beta, Renegade Partners, Spark Capital</t>
  </si>
  <si>
    <t>Tome</t>
  </si>
  <si>
    <t>https://tome.app/ai</t>
  </si>
  <si>
    <t>https://www.crunchbase.com/organization/magical-tome</t>
  </si>
  <si>
    <t>Magical Tome, Inc.</t>
  </si>
  <si>
    <t>Tome is an AI-powered, storytelling productivity tool that helps users transform ideas into visually appealing narratives.</t>
  </si>
  <si>
    <t>Audacious Ventures, Coatue, Greylock</t>
  </si>
  <si>
    <t>8VC, Audacious Ventures, Bipul Sinha, Coatue, David Luan, Emad Mostaque, Eric Schmidt, Greylock, Lightspeed Venture Partners, Wing Venture Capital</t>
  </si>
  <si>
    <t>Carry1st</t>
  </si>
  <si>
    <t>https://www.carry1st.com</t>
  </si>
  <si>
    <t>https://www.crunchbase.com/organization/adg-technology-inc</t>
  </si>
  <si>
    <t>ADG Technology Inc.</t>
  </si>
  <si>
    <t>Carry1st is a game developer content platform and an interactive app publisher.</t>
  </si>
  <si>
    <t>AET Fund, Konvoy, Raine Ventures, Riot Games, TTV Capital</t>
  </si>
  <si>
    <t>Alumni Ventures, Andreessen Horowitz, BITKRAFT Ventures, Green D Ventures, Kepple Africa Ventures, Konvoy, Lateral Frontiers, TTV Capital</t>
  </si>
  <si>
    <t>Credgenics</t>
  </si>
  <si>
    <t>https://www.credgenics.com</t>
  </si>
  <si>
    <t>https://www.crunchbase.com/organization/law-wagon</t>
  </si>
  <si>
    <t>Analog Legalhub Technology Solution Pvt. Ltd.</t>
  </si>
  <si>
    <t>Credgenics is a tech-enabled platform that specializes in debt recovery and legal automation.</t>
  </si>
  <si>
    <t>Ajay Garg, Mitesh Damania, Rajesh Razdan, Sunder Nookala, Titan Capital</t>
  </si>
  <si>
    <t>Abhimanyu Munjal, Accel India, Ashneer seth Grover, Gautam Kumar, Karthik Bhat, Kushal Nahata, Tanglin Venture Partners, WestBridge Capital</t>
  </si>
  <si>
    <t>Accel, Beams FinTech Fund, Tanglin Venture Partners, Westbridge Capital</t>
  </si>
  <si>
    <t>Daybreak Health</t>
  </si>
  <si>
    <t>https://www.daybreakhealth.com</t>
  </si>
  <si>
    <t>https://www.crunchbase.com/organization/daybreak-health</t>
  </si>
  <si>
    <t>Daybreak Health specializes in providing online counseling services, especially for teens, helping to stabilize their mental fitness.</t>
  </si>
  <si>
    <t>Vinaj and Telosity Ventures</t>
  </si>
  <si>
    <t>JVMO, Open Opportunity Fund, Rebel Fund, Y Combinator</t>
  </si>
  <si>
    <t>Alexi Robichaux, Brian Grey, Deborah Quazzo, Lightspeed Venture Partners, Maven Ventures</t>
  </si>
  <si>
    <t>Atacama Ventures, Lightspeed Venture Partners, Lux Capital, Maven Ventures, Union Square Ventures, Y Combinator</t>
  </si>
  <si>
    <t>Upway</t>
  </si>
  <si>
    <t>https://upway.fr/</t>
  </si>
  <si>
    <t>https://www.crunchbase.com/organization/upway</t>
  </si>
  <si>
    <t>Upway France SAS</t>
  </si>
  <si>
    <t>Upway is building Europe's leading marketplace for reconditioned e-bikes.</t>
  </si>
  <si>
    <t>Global Founders Capital, Julien Codorniou, Sequoia Capital, Transition</t>
  </si>
  <si>
    <t>Exor Ventures, Global Founders Capital, Henri Moissinac, Origins Fund, Sequoia Capital</t>
  </si>
  <si>
    <t>Exor Ventures, Korelya Capital, Sequoia Capital, Transition</t>
  </si>
  <si>
    <t>Stoke Space</t>
  </si>
  <si>
    <t>https://www.stokespace.com</t>
  </si>
  <si>
    <t>https://www.crunchbase.com/organization/stoke-space-technologies</t>
  </si>
  <si>
    <t>Stoke Space Technologies, Inc.</t>
  </si>
  <si>
    <t>Stoke Space is a developer of reusable rockets that provide access to and from any orbit to the satellite industry.</t>
  </si>
  <si>
    <t>Alexis Ohanian, Charlie Songhurst, Four Cities Capital, Fourth Realm, JAM Fund, Justin Mateen, Kyle Vogt, La Famiglia, Liquid 2 Ventures, MaC Venture Capital, NFX, Seven Seven Six, TRAC, Trevor Blackwell, Wayfinder Ventures, Y Combinator</t>
  </si>
  <si>
    <t>Alameda Research, Breakthrough Energy Ventures, Global Founders Capital, Liquid 2 Ventures, MaC Venture Capital, NFX, Point72 Ventures, Scribble Ventures, Seven Seven Six, Spark Capital, Toyota Ventures</t>
  </si>
  <si>
    <t>Breakthrough Energy Ventures, Explorer 1 Fund, In-Q-Tel, Industrious Ventures, Long Journey Ventures, MaC Venture Capital, NFX, Point72 Ventures, Sparta Group, Toyota Ventures, Trajectory Ventures, University of Michigan, Y Combinator</t>
  </si>
  <si>
    <t>Warp</t>
  </si>
  <si>
    <t>https://www.warp.dev</t>
  </si>
  <si>
    <t>https://www.crunchbase.com/organization/warp-664e</t>
  </si>
  <si>
    <t>Warp is a developer of a Rust-based coding terminal designed to make teams productive at coding and application development.</t>
  </si>
  <si>
    <t>BoxGroup, Bradley Horowitz, Google Ventures, Neo</t>
  </si>
  <si>
    <t>Contrary, Dylan Field, Elad Gil, Jeff Weiner, Marc Benioff, Mischief</t>
  </si>
  <si>
    <t>BoxGroup, Dylan Field, Google Ventures, Jeff Weiner, Marc Benioff, Neo, Sam Altman, Sequoia Capital, Tobi Lutke</t>
  </si>
  <si>
    <t>Sylvera</t>
  </si>
  <si>
    <t>https://www.sylvera.com</t>
  </si>
  <si>
    <t>https://www.crunchbase.com/organization/sylvera</t>
  </si>
  <si>
    <t>Sylvera Ltd</t>
  </si>
  <si>
    <t>Sylvera develops machine learning-based tools to track the performance of carbon offsets.</t>
  </si>
  <si>
    <t>Sierra Peterson</t>
  </si>
  <si>
    <t>David Mytton, Form Ventures, Index Ventures, Kinled Holding, Plug and Play, Revent, Seedcamp, Speedinvest</t>
  </si>
  <si>
    <t>9Yards Capital, Bain &amp; Company, Balderton Capital, Fidelity International Strategic Ventures, Index Ventures, Insight Partners, LocalGlobe, Salesforce Ventures, Seedcamp, Speedinvest</t>
  </si>
  <si>
    <t>Our Next Energy</t>
  </si>
  <si>
    <t>https://one.ai</t>
  </si>
  <si>
    <t>https://www.crunchbase.com/organization/our-next-energy</t>
  </si>
  <si>
    <t>Our Next Energy is a developer of energy storage technology to expand access to sustainable power.</t>
  </si>
  <si>
    <t>Assembly Ventures, BMW i Ventures, Breakthrough Energy Ventures, Flex, Volta Energy Technologies</t>
  </si>
  <si>
    <t>Coatue, Fifth Wall, Franklin Templeton, Riverstone Holdings, Sente Ventures, TR.PE, Temasek Holdings</t>
  </si>
  <si>
    <t>Chainguard</t>
  </si>
  <si>
    <t>https://chainguard.dev</t>
  </si>
  <si>
    <t>https://www.crunchbase.com/organization/chainguard</t>
  </si>
  <si>
    <t>Chainguard enables developers to ship secure software by default.</t>
  </si>
  <si>
    <t>Amplify Partners, Brandon Philips, Eric Brewer, Gordon Chaffee, Joe Duffy, Maya Kaczorowski, Solomon Boulos, Stephen Augustus</t>
  </si>
  <si>
    <t>Amplify Partners, Banana Capital, Jim Higgins, K5 Ventures, LiveOak Venture Partners, MANTIS Venture Capital, Sequoia Capital, Tom Killalea</t>
  </si>
  <si>
    <t>Amplify Partners, Banana Capital, MANTIS Venture Capital, Sequoia Capital, Spark Capital</t>
  </si>
  <si>
    <t>Sierra Space</t>
  </si>
  <si>
    <t>https://sierraspace.com</t>
  </si>
  <si>
    <t>https://www.crunchbase.com/organization/sierra-space</t>
  </si>
  <si>
    <t>Sierra Space Corporation</t>
  </si>
  <si>
    <t>Sierra Space is a commercial space company that specializes in the development of advanced space technologies and solutions.</t>
  </si>
  <si>
    <t>AE Industrial Partners, BlackRock Private Equity Partners, Coatue, General Atlantic, Moore Strategic Ventures</t>
  </si>
  <si>
    <t>Coatue, General Atlantic, Kanematsu Corporation, MUFG Bank, Moore Strategic Ventures, Tokio Marine Nichido</t>
  </si>
  <si>
    <t>Causaly</t>
  </si>
  <si>
    <t>https://www.causaly.com</t>
  </si>
  <si>
    <t>https://www.crunchbase.com/organization/causaly-inc</t>
  </si>
  <si>
    <t>Causaly Ltd</t>
  </si>
  <si>
    <t>Causaly develops a biomedical research discovery tool designed to find and unlock key hidden evidence in biomedicine.</t>
  </si>
  <si>
    <t>Charlie Songhurst, Emerge Education, Marathon Venture Capital, Matt Clifford, Nadav Rosenberg</t>
  </si>
  <si>
    <t>EBRD Venture Capital, Marathon Venture Capital, Pentech Ventures</t>
  </si>
  <si>
    <t>Alex Gorsky, ICONIQ Growth, Index Ventures, Marathon Venture Capital, Olivier Pomel, Pentech Ventures, Visionaries Club</t>
  </si>
  <si>
    <t>Blank Street</t>
  </si>
  <si>
    <t>https://www.blankstreet.com/</t>
  </si>
  <si>
    <t>https://www.crunchbase.com/organization/blank-street</t>
  </si>
  <si>
    <t>Blank Street Inc.</t>
  </si>
  <si>
    <t>Blank Street is a coffee chain that offers coffee as a daily ritual that more people can enjoy, in places convenient to their lives.</t>
  </si>
  <si>
    <t>Centre Street Partners, FJ Labs</t>
  </si>
  <si>
    <t>Base10 Partners, Cold Start Ventures, FJ Labs, HOF Capital, Justin Mateen, Outbound Ventures, Pentas Ventures, Quiet Capital, Reshape, Ron Zori</t>
  </si>
  <si>
    <t>Balius Partners, Dave Gilboa, FJ Labs, General Catalyst, Jaws Ventures, Jeffrey Raider, Joey Zwillinger, Neil Blumenthal, Quiet Capital, Tiger Global Management, Tishman Speyer</t>
  </si>
  <si>
    <t>General Catalyst, HOF Capital, Left Lane Capital, Tiger Global Management</t>
  </si>
  <si>
    <t>Imprint</t>
  </si>
  <si>
    <t>https://www.imprint.co</t>
  </si>
  <si>
    <t>https://www.crunchbase.com/organization/imprint-cd0f</t>
  </si>
  <si>
    <t>Imprint Payments, Inc.</t>
  </si>
  <si>
    <t>Imprint is a credit card issuer that designs, launches, and manages co-branded credit card programs.</t>
  </si>
  <si>
    <t>Affirm, Allen &amp; Company, James Corden, Kleiner Perkins, Lloyd Blankfein, Stripe, Thrive Capital</t>
  </si>
  <si>
    <t>Kleiner Perkins, Lachy Groom, Moore Capital, Ribbit Capital, Thrive Capital</t>
  </si>
  <si>
    <t>Rose Rocket</t>
  </si>
  <si>
    <t>http://www.roserocket.com</t>
  </si>
  <si>
    <t>https://www.crunchbase.com/organization/rose-rocket</t>
  </si>
  <si>
    <t>Rose Rocket provides a transportation management platform.</t>
  </si>
  <si>
    <t>Kevin Mahaffey, Ripple Ventures, Y Combinator</t>
  </si>
  <si>
    <t>Addition, FundersClub, Kevin Mahaffey, Ripple Ventures, ScaleUP Ventures, Shine Capital, Y Combinator</t>
  </si>
  <si>
    <t>Addition Capital, FundersClub, Scale Venture Partners, Shine Capital, Y Combinator</t>
  </si>
  <si>
    <t>Lindy</t>
  </si>
  <si>
    <t>https://www.lindy.ai</t>
  </si>
  <si>
    <t>https://www.crunchbase.com/organization/lindy</t>
  </si>
  <si>
    <t>Your AI executive assistant.</t>
  </si>
  <si>
    <t>Battery Ventures, GTMfund, Joe Thomas</t>
  </si>
  <si>
    <t>Battery Ventures, Coatue, Menlo Ventures</t>
  </si>
  <si>
    <t>LayerZero Labs</t>
  </si>
  <si>
    <t>https://layerzero.network</t>
  </si>
  <si>
    <t>https://www.crunchbase.com/organization/layerzero-labs</t>
  </si>
  <si>
    <t>LayerZero Labs is a blockchain messaging protocol developer that allows decentralized applications build across multiple blockchains.</t>
  </si>
  <si>
    <t>Binance Labs, DeFiance Capital, Delphi Ventures, Genblock Capital, Hypersphere Ventures, Multicoin Capital, Protocol Ventures, Robot Ventures, Sino Global Capital, The Spartan Group</t>
  </si>
  <si>
    <t>BOND, Christie's, Circle Ventures, CryptoViet Ventures, OKX Ventures, OpenSea Ventures, Samsung NEXT, Sequoia Capital, Sino Global Capital, The Spartan Group, Zephyrus Capital, a16z crypto</t>
  </si>
  <si>
    <t>Graphiant</t>
  </si>
  <si>
    <t>https://www.graphiant.com</t>
  </si>
  <si>
    <t>https://www.crunchbase.com/organization/graphiant</t>
  </si>
  <si>
    <t>Graphiant Inc.</t>
  </si>
  <si>
    <t>Graphiant creates Network Edge to integrate the enterprise-grade performance of MPLS with agility and cost savings.</t>
  </si>
  <si>
    <t>Atlantic Bridge, Sequoia Capital, Two Bear Capital</t>
  </si>
  <si>
    <t>Atlantic Bridge, Harpoon, Sequoia Capital, Two Bear Capital</t>
  </si>
  <si>
    <t>Weaviate</t>
  </si>
  <si>
    <t>https://weaviate.io</t>
  </si>
  <si>
    <t>https://www.crunchbase.com/organization/weaviate</t>
  </si>
  <si>
    <t>Weaviate Holding Inc.</t>
  </si>
  <si>
    <t>Weaviate develops a hybrid SaaS platform to build search and recommendation systems.</t>
  </si>
  <si>
    <t>Alex van Leeuwen, ING Ventures, Zetta Venture Partners</t>
  </si>
  <si>
    <t>Cortical Ventures, GTMfund, ING Ventures, New Enterprise Associates, SAV (Scale Asia Ventures), Zetta Venture Partners</t>
  </si>
  <si>
    <t>Battery Ventures, Cortical Ventures, ING Ventures, Index Ventures, New Enterprise Associates, Zetta Venture Partners</t>
  </si>
  <si>
    <t>Noah Medical</t>
  </si>
  <si>
    <t>https://www.noahmed.com</t>
  </si>
  <si>
    <t>https://www.crunchbase.com/organization/noah-medical</t>
  </si>
  <si>
    <t>Noah Medical develops medical robotics using its next-generation robotic platform for patient diagnosis and treatment.</t>
  </si>
  <si>
    <t>1955 Capital, AME Cloud Ventures, LYFE Capital, Prosperity7 Ventures, Sequoia Capital China, Shangbay Capital, SoftBank Vision Fund, Sunmed Capital, Tiger Global Management, UpHonest Capital, Ying Fund</t>
  </si>
  <si>
    <t>Seismic Therapeutic</t>
  </si>
  <si>
    <t>https://seismictx.com</t>
  </si>
  <si>
    <t>https://www.crunchbase.com/organization/seismic-therapeutic</t>
  </si>
  <si>
    <t>Seismic Therapeutic is a biotechnology company developing machine-learning technology for immunology drug development.</t>
  </si>
  <si>
    <t>Boxer Capital, Google Ventures, Lightspeed Venture Partners, Other People's Capital (OPC), Polaris Partners, Samsara BioCapital, Timothy A. Springer</t>
  </si>
  <si>
    <t>Alexandria Venture Investments, Amgen Ventures, Bessemer Venture Partners, Boxer Capital, Codon Capital, GC&amp;H Investments, Gaingels, Google Ventures, Lightspeed Venture Partners, Polaris Partners, Samsara BioCapital, Timothy A. Springer</t>
  </si>
  <si>
    <t>GetHarley</t>
  </si>
  <si>
    <t>http://www.getharley.com</t>
  </si>
  <si>
    <t>https://www.crunchbase.com/organization/getharley</t>
  </si>
  <si>
    <t>16HarleyCo Limited</t>
  </si>
  <si>
    <t>GetHarley is an online platform that connects consumers with physicians and personalized skin care products.</t>
  </si>
  <si>
    <t>Headline, Village Global, Visionaries Club</t>
  </si>
  <si>
    <t>Headline, Index Ventures, Visionaries Club</t>
  </si>
  <si>
    <t>Headline, Index Ventures, Village Global, Visionaries Club</t>
  </si>
  <si>
    <t>Loop</t>
  </si>
  <si>
    <t>https://loop.com</t>
  </si>
  <si>
    <t>https://www.crunchbase.com/organization/loop-9293</t>
  </si>
  <si>
    <t>Loop is a logistics payments platform simplifying data ingestion and document capture.</t>
  </si>
  <si>
    <t>8VC, Susa Ventures</t>
  </si>
  <si>
    <t>9Yards Capital, Expa, Founders Fund, Four More Capital, Lineage Ventures, Mark Pincus, McVestCo, Nichole Wischoff, OEL Venture Investments, Saltwater Capital</t>
  </si>
  <si>
    <t>9Yards Capital, Atacama Ventures, Index Ventures, J.P. Morgan Growth Equity Partners, Latitude Ventures, Susa Ventures</t>
  </si>
  <si>
    <t>Silverflow</t>
  </si>
  <si>
    <t>https://www.silverflow.co/</t>
  </si>
  <si>
    <t>https://www.crunchbase.com/organization/silverflow</t>
  </si>
  <si>
    <t>Silverflow B.V.</t>
  </si>
  <si>
    <t>Silverflow is a payment processing technology company that provides direct card-network access to payment service providers.</t>
  </si>
  <si>
    <t>Crane Venture Partners, Inkef</t>
  </si>
  <si>
    <t>Coatue, Crane Venture Partners, Gokul Rajaram, Inkef, Jason Gardner</t>
  </si>
  <si>
    <t>Coatue, Crane Venture Partners, Global PayTech Ventures, Inkef, Picus Capital</t>
  </si>
  <si>
    <t>dcbel</t>
  </si>
  <si>
    <t>http://www.dcbel.energy</t>
  </si>
  <si>
    <t>https://www.crunchbase.com/organization/dcbel</t>
  </si>
  <si>
    <t>Ossiaco Inc.</t>
  </si>
  <si>
    <t>Dcbel offers AI-driven sustainable technologies which enable people to leverage solar energy to power their cars, homes, and lifestyles.</t>
  </si>
  <si>
    <t>Coatue, Idealist Capital, Investissement Quebec, Kevin Mahaffey, Real Ventures, Volvo Cars Tech Fund</t>
  </si>
  <si>
    <t>Nirvana Insurance</t>
  </si>
  <si>
    <t>http://www.nirvanatech.com</t>
  </si>
  <si>
    <t>https://www.crunchbase.com/organization/nirvana-insurance</t>
  </si>
  <si>
    <t>Nirvana Insurance provides commercial fleet insurance using telematics data to enhance safety, and reduce costs.</t>
  </si>
  <si>
    <t>General Catalyst, Lightspeed Venture Partners</t>
  </si>
  <si>
    <t>Elad Gil, Fidji Simo, General Catalyst, Lightspeed Venture Partners, Sam Hodges, Spike Lipkin</t>
  </si>
  <si>
    <t>General Catalyst, Lightspeed Venture Partners, Valor Equity Partners</t>
  </si>
  <si>
    <t>Oxygen</t>
  </si>
  <si>
    <t>https://www.oxygen.us</t>
  </si>
  <si>
    <t>https://www.crunchbase.com/organization/oxygen-5cc0</t>
  </si>
  <si>
    <t>Oxygen, Inc.</t>
  </si>
  <si>
    <t>Financial platform for the 21st century - providing digital natives, creators &amp; entrepreneurs consumer &amp; business banking in a single app.</t>
  </si>
  <si>
    <t>Pioneer Fund</t>
  </si>
  <si>
    <t>Ali Shaaban</t>
  </si>
  <si>
    <t>1984 Ventures, Ankur Nagpal, Citius, Frank Strauss, Larry Fitzgerald, Launchbay Capital, MAGIC Fund, Peter Treadway, Possible Ventures, Room40 Ventures, William Hockey, Y Combinator</t>
  </si>
  <si>
    <t>Modular</t>
  </si>
  <si>
    <t>https://www.modular.com</t>
  </si>
  <si>
    <t>https://www.crunchbase.com/organization/modular-ai</t>
  </si>
  <si>
    <t>Modular, Inc</t>
  </si>
  <si>
    <t>Modular is an AI software developer platform that unifies the development and deployment of AI for everyone.</t>
  </si>
  <si>
    <t>Factory, Google Ventures, Greylock, SVA</t>
  </si>
  <si>
    <t>Factory, General Catalyst, Google Ventures, Greylock, SVA</t>
  </si>
  <si>
    <t>Abridge</t>
  </si>
  <si>
    <t>https://www.abridge.com</t>
  </si>
  <si>
    <t>https://www.crunchbase.com/organization/abridge-d1a4</t>
  </si>
  <si>
    <t>Abridge AI Inc.</t>
  </si>
  <si>
    <t>Abridge is a medical conversation AI startup that structures and summarizes medical conversations for doctors and patients.</t>
  </si>
  <si>
    <t>KdT Ventures, Pillar VC</t>
  </si>
  <si>
    <t>ANEESH P. CHOPRA, Bessemer Venture Partners, Esther Dyson, KdT Ventures, Pillar VC, UPMC, Union Square Ventures, Zen Chu</t>
  </si>
  <si>
    <t>American College of Cardiology, Bessemer Venture Partners, CVS Health Ventures, Kaiser Permanente Ventures, LifePoint Health, Mayo Clinic, SCAN Group, Spark Capital, UCOP</t>
  </si>
  <si>
    <t>Bessemer Venture Partners, CVS Health Ventures, IVP, Kaiser Permanente Ventures, Lightspeed Venture Partners, Mass General Brigham, Redpoint, Spark Capital, Union Square Ventures, Wittington Ventures</t>
  </si>
  <si>
    <t>Nuvocargo</t>
  </si>
  <si>
    <t>https://www.nuvocargo.com/</t>
  </si>
  <si>
    <t>https://www.crunchbase.com/organization/Nuvocargo</t>
  </si>
  <si>
    <t>Nuvocargo Inc.</t>
  </si>
  <si>
    <t>Nuvocargo is the all-in-one digital platform for cross-border trade between USA and Mexico.</t>
  </si>
  <si>
    <t>37 Angels, Reshape, Y Combinator</t>
  </si>
  <si>
    <t>BuenTrip Ventures, Hi Ventures (formerly ALLVP), MAYA Capital, Magma Partners, Manresa Ventures, NFX, One Way Ventures, Ride Ventures, Timo Soininen, Y Combinator</t>
  </si>
  <si>
    <t>Clocktower Technology Ventures, David Vélez, Duro Ventures, FJ Labs, Florian Hagenbuch, GE32 Capital, Hi Ventures (formerly ALLVP), Karim Atiyeh, MAYA Capital, Magma Partners, Michael Ronen, NFX, One Way Ventures, QED Investors, Raymond Tonsing, Satya Patel, Sebastian Castro</t>
  </si>
  <si>
    <t>Amador Holdings, Hi Ventures (formerly ALLVP), MAYA Capital, Magma Partners, NFX, One Way Ventures, QED Investors, Tiger Global Management, Tresalia Capital</t>
  </si>
  <si>
    <t>TRACTIAN</t>
  </si>
  <si>
    <t>https://tractian.com</t>
  </si>
  <si>
    <t>https://www.crunchbase.com/organization/tractian</t>
  </si>
  <si>
    <t>Tractian Ltd.</t>
  </si>
  <si>
    <t>Tractian is a machine intelligence company that offers industrial monitoring systems.</t>
  </si>
  <si>
    <t>Immad Akhund, Norte Ventures, Parker Treacy, Y Combinator</t>
  </si>
  <si>
    <t>DGF Investimentos, Liquid 2 Ventures, Marcelo Abritta, Soma Capital, Y Combinator</t>
  </si>
  <si>
    <t>Anna-Katrina Shedletsky, DGF Investimentos, Gilberto Mautner, Next47</t>
  </si>
  <si>
    <t>Andy McCall, Brian Requarth, Filip Kaliszan, General Catalyst, Jim Baum, Monashees, Next47, Rafael Stark, Ron Gill, Rónán de Hooge</t>
  </si>
  <si>
    <t>DUST Identity</t>
  </si>
  <si>
    <t>https://dustidentity.com/</t>
  </si>
  <si>
    <t>https://www.crunchbase.com/organization/dust-identity</t>
  </si>
  <si>
    <t>DUST Identity is a proprietary technology which utilizes nanodiamonds to create an unclonable identity layer on any object.</t>
  </si>
  <si>
    <t>Angular Ventures, Castle Island Ventures, Kleiner Perkins, New Science Ventures</t>
  </si>
  <si>
    <t>Airbus Ventures, Angular Ventures, Castle Island Ventures, Kleiner Perkins, Lockheed Martin Ventures, New Science Ventures</t>
  </si>
  <si>
    <t>8VC, Airbus Ventures, American Express Ventures, Castle Island Ventures, Kleiner Perkins</t>
  </si>
  <si>
    <t>Finch</t>
  </si>
  <si>
    <t>https://tryfinch.com/</t>
  </si>
  <si>
    <t>https://www.crunchbase.com/organization/finch-8c42</t>
  </si>
  <si>
    <t>Profound Platform Inc.</t>
  </si>
  <si>
    <t>Finch is the #1 API for Employment Systems. Gain access to 200+ HRIS, Payroll, and Benefits systems through Finch's unified API.</t>
  </si>
  <si>
    <t>Homebrew, Y Combinator</t>
  </si>
  <si>
    <t>Bedrock, General Catalyst, Menlo Ventures, SemperVirens Venture Capital, Y Combinator</t>
  </si>
  <si>
    <t>Altman Capital, General Catalyst, Menlo Ventures, PruVen Capital, QED Investors</t>
  </si>
  <si>
    <t>Quince</t>
  </si>
  <si>
    <t>https://www.quince.com</t>
  </si>
  <si>
    <t>https://www.crunchbase.com/organization/Quince</t>
  </si>
  <si>
    <t>Last Brand, Inc. DBA Quince</t>
  </si>
  <si>
    <t>Quince is an affordable luxury brand that sells quality fashion and home goods at radically low prices directly from the factory floor.</t>
  </si>
  <si>
    <t>8VC, Basis Set Ventures, Founders Fund</t>
  </si>
  <si>
    <t>8VC, Basis Set Ventures, FJ Labs, Founders Fund, Insight Partners, Luxor Capital Group</t>
  </si>
  <si>
    <t>8VC, Basis Set Ventures, GGV Capital, Insight Partners, Lugard Road Capital, Wellington Management</t>
  </si>
  <si>
    <t>QuickNode</t>
  </si>
  <si>
    <t>https://www.quicknode.com</t>
  </si>
  <si>
    <t>https://www.crunchbase.com/organization/quiknode</t>
  </si>
  <si>
    <t>QuikNode Inc.</t>
  </si>
  <si>
    <t>Comprehensive blockchain platform to learn, build, and scale Web3 apps with reliable APIs &amp; tools across 27+ chains.</t>
  </si>
  <si>
    <t>Exceptional Capital, Open Opportunity Fund, SoftBank</t>
  </si>
  <si>
    <t>Angel Collective Opportunity Fund, Anthony Pompliano, Arrington XRP Capital, Crossbeam Venture Partners, Oldslip, Seven Seven Six, Soma Capital, Tiger Global Management</t>
  </si>
  <si>
    <t>10T Holdings, Protocol Labs, QED Investors, Seven Seven Six, Tiger Global Management</t>
  </si>
  <si>
    <t>Farther</t>
  </si>
  <si>
    <t>https://www.farther.com/</t>
  </si>
  <si>
    <t>https://www.crunchbase.com/organization/farther-finance</t>
  </si>
  <si>
    <t>Farther Finance, Inc.</t>
  </si>
  <si>
    <t>Farther is a modern wealth management platform for financial advisors and their clients.</t>
  </si>
  <si>
    <t>Cota Capital</t>
  </si>
  <si>
    <t>Bessemer Venture Partners, Context Ventures, Cota Capital, FinRebel, Habitat Partners, Khosla Ventures, MassMutual Ventures</t>
  </si>
  <si>
    <t>Bessemer Venture Partners, Cota Capital, Khosla Ventures, Lightspeed Venture Partners, MassMutual Ventures, Moneta VC</t>
  </si>
  <si>
    <t>PowerUs</t>
  </si>
  <si>
    <t>https://www.powerus.de</t>
  </si>
  <si>
    <t>https://www.crunchbase.com/organization/electry</t>
  </si>
  <si>
    <t>PowerUs is the ultimate career platform for skilled blue-collar (electricians, HVAC installers, ...)</t>
  </si>
  <si>
    <t>BLN Capital, Y Combinator</t>
  </si>
  <si>
    <t>Carsten Thoma, Foundamental, General Catalyst, HV Capital, Mario Götze, Mathis Buchi, Maximilian Viessmann, Philipp Pausder, Y Combinator</t>
  </si>
  <si>
    <t>Eurazeo, General Catalyst, HV Capital, Headline</t>
  </si>
  <si>
    <t>Carrum Health</t>
  </si>
  <si>
    <t>https://www.carrumhealth.com</t>
  </si>
  <si>
    <t>https://www.crunchbase.com/organization/carrum-health</t>
  </si>
  <si>
    <t>Carrum Health, Inc.</t>
  </si>
  <si>
    <t>Carrum Health is a value-based centers of platform that ensures patients receive quality and less expensive care.</t>
  </si>
  <si>
    <t>SJF Ventures, SpringRock Ventures, Wildcat Venture Partners</t>
  </si>
  <si>
    <t>Cross Creek, GreatPoint Ventures, SpringRock Ventures, Tiger Global Management, Wildcat Venture Partners</t>
  </si>
  <si>
    <t>Cross Creek, OMERS Growth Equity, Revelation Partners, SpringRock Ventures, Tiger Global Management, Wildcat Venture Partners</t>
  </si>
  <si>
    <t>Battery Smart</t>
  </si>
  <si>
    <t>https://www.batterysmart.in</t>
  </si>
  <si>
    <t>https://www.crunchbase.com/organization/battery-smart</t>
  </si>
  <si>
    <t>Upgrid Solutions Private Limited</t>
  </si>
  <si>
    <t>Battery Smart is an EV battery-swapping network that provides Li-ion batteries for electric two and three-wheelers.</t>
  </si>
  <si>
    <t>Faad Network, Orios Venture Partners, Shish Kharesiya</t>
  </si>
  <si>
    <t>Blume Ventures, Catalyst Trustee, Orios Venture Partners, Tiger Global Management</t>
  </si>
  <si>
    <t>Blume Ventures, British International Investment, Ecosystem Integrity Fund, Tiger Global Management</t>
  </si>
  <si>
    <t>Innovapptive</t>
  </si>
  <si>
    <t>http://www.innovapptive.com</t>
  </si>
  <si>
    <t>https://www.crunchbase.com/organization/innovapptive</t>
  </si>
  <si>
    <t>Innovapptive Inc.</t>
  </si>
  <si>
    <t>Innovapptive provides connected worker solutions for maintenance, operations, and warehousing.</t>
  </si>
  <si>
    <t>Tiger Global Management, Vista Equity Partners</t>
  </si>
  <si>
    <t>Typeface</t>
  </si>
  <si>
    <t>https://www.typeface.ai</t>
  </si>
  <si>
    <t>https://www.crunchbase.com/organization/typeface</t>
  </si>
  <si>
    <t>Typeface Inc.</t>
  </si>
  <si>
    <t>Typeface offers a generative AI application that provides streamlined and personalized content creation for enterprises.</t>
  </si>
  <si>
    <t>Google Ventures, Lightspeed Venture Partners, M12 - Microsoft's Venture Fund, Menlo Ventures</t>
  </si>
  <si>
    <t>Google Ventures, Lightspeed Venture Partners, M12 - Microsoft's Venture Fund, Madrona, Menlo Ventures, Salesforce Ventures</t>
  </si>
  <si>
    <t>Xihuang Technology</t>
  </si>
  <si>
    <t>http://www.xihuang666.xyz/</t>
  </si>
  <si>
    <t>https://www.crunchbase.com/organization/xihuang-technology</t>
  </si>
  <si>
    <t>Hangzhou Xihuang Technology Group Co., Ltd.</t>
  </si>
  <si>
    <t>Xihuang Technology is an internet technology service company.</t>
  </si>
  <si>
    <t>Hongta Venture Capital</t>
  </si>
  <si>
    <t>Tiger Global Management, Timing Ventures</t>
  </si>
  <si>
    <t>Neon</t>
  </si>
  <si>
    <t>https://neon.tech</t>
  </si>
  <si>
    <t>https://www.crunchbase.com/organization/neondatabase</t>
  </si>
  <si>
    <t>Neon Inc.</t>
  </si>
  <si>
    <t>Serverless Postgres built for the cloud</t>
  </si>
  <si>
    <t>Databricks Ventures, Elad Gil, Founders Fund, GGV Capital, General Catalyst, Khosla Ventures, Menlo Ventures, Snowflake Ventures</t>
  </si>
  <si>
    <t>Adept AI</t>
  </si>
  <si>
    <t>https://adept.ai</t>
  </si>
  <si>
    <t>https://www.crunchbase.com/organization/adept-48e7</t>
  </si>
  <si>
    <t>Adept AI is a machine learning research and product lab that builds general artificial intelligence.</t>
  </si>
  <si>
    <t>Addition, Andrej Karpathy, Chris Re, Greylock, Howie Liu, Joe Morrissey, Root Ventures, Sarah Meyohas, Scott Belsky</t>
  </si>
  <si>
    <t>A.Capital Ventures, Addition, Atlassian Ventures, Caterina Fake, Frontiers Capital, General Catalyst, Greylock, Microsoft, NVIDIA, PSP Growth, SVA, Spark Capital, Workday Ventures</t>
  </si>
  <si>
    <t>Writer</t>
  </si>
  <si>
    <t>http://writer.com</t>
  </si>
  <si>
    <t>https://www.crunchbase.com/organization/writer</t>
  </si>
  <si>
    <t>Writer, Inc.</t>
  </si>
  <si>
    <t>Writer is a full-stack generative AI platform that helps businesses use large language models to generate written content.</t>
  </si>
  <si>
    <t>Aspect Ventures, Broadway Angels, Upfront Ventures, ValueStream Ventures</t>
  </si>
  <si>
    <t>Alex MacCaw, Allison Pickens, Angel Collective Opportunity Fund, Ankur Nagpal, Austin Rief, Camille Ricketts, GTMfund, Gradient Ventures, Insight Partners, Jack Altman, James Beshara, Julia Lipton, Lenny Rachitsky, Oliver Jay, Packy McCormick, Scott Belsky, The Todd &amp; Rahul Angel Fund, Vivek Sodera</t>
  </si>
  <si>
    <t>Accenture, Aspect Ventures, Balderton Capital, Gradient Ventures, ICONIQ Growth, Insight Partners, Vanguard, WndrCo</t>
  </si>
  <si>
    <t>Charm Industrial</t>
  </si>
  <si>
    <t>https://www.charmindustrial.com</t>
  </si>
  <si>
    <t>https://www.crunchbase.com/organization/charm-industrial</t>
  </si>
  <si>
    <t>Charm Industrial is putting oil back underground via bio-oil sequestration and industrial syngas production.</t>
  </si>
  <si>
    <t>PRIME Coalition, Prime Impact Fund, TGM ventures</t>
  </si>
  <si>
    <t>Breyer Labs, EXOR N.V., Elad Gil, General Catalyst, Kinnevik, Lowercarbon Capital, Thrive Capital</t>
  </si>
  <si>
    <t>Render</t>
  </si>
  <si>
    <t>https://render.com</t>
  </si>
  <si>
    <t>https://www.crunchbase.com/organization/render</t>
  </si>
  <si>
    <t>Render Services, Inc.</t>
  </si>
  <si>
    <t>Render provides a unified cloud for developers and teams to host all their applications, databases, and websites.</t>
  </si>
  <si>
    <t>Abstract Ventures, General Catalyst, South Park Commons</t>
  </si>
  <si>
    <t>Addition, General Catalyst, South Park Commons</t>
  </si>
  <si>
    <t>Addition, Bessemer Venture Partners, General Catalyst, South Park Commons</t>
  </si>
  <si>
    <t>Infogrid</t>
  </si>
  <si>
    <t>https://infogrid.io</t>
  </si>
  <si>
    <t>https://www.crunchbase.com/organization/infogrid-d81e</t>
  </si>
  <si>
    <t>Information Grid LTD</t>
  </si>
  <si>
    <t>Infogrid is an AI technology company that automates building management.</t>
  </si>
  <si>
    <t>Blue Impact Ventures, Concrete Venture Capital, JLL Spark, Jigsaw VC, Northzone, The Venture Collective</t>
  </si>
  <si>
    <t>Committed Capital, JLL Spark, Northzone, Original Capital, Pictet Private Equity Investors S.A., SoftBank Vision Fund, The Venture Collective</t>
  </si>
  <si>
    <t>Chroma Medicine</t>
  </si>
  <si>
    <t>https://chromamedicine.com</t>
  </si>
  <si>
    <t>https://www.crunchbase.com/organization/chroma-medicine</t>
  </si>
  <si>
    <t>Chroma Medicine, Inc.</t>
  </si>
  <si>
    <t>Chroma Medicine is a new genomic medicine company working on epigenetic editing.</t>
  </si>
  <si>
    <t>Atlas Venture, Newpath Management, Sofinnova Partners</t>
  </si>
  <si>
    <t>Casdin Capital, Cormorant Asset Management, Janus Henderson Investors, Omega Funds, T. Rowe Price, Wellington Management</t>
  </si>
  <si>
    <t>ARCH Venture Partners, Alexandria Venture Investments, Atlas Venture, Casdin Capital, Cormorant Asset Management, DCVC Bio, Google Ventures, Janus Henderson Investors, Mubadala Capital Ventures, Newpath Management, OUP (Osage University Partners), Omega Funds, Sixth Street, Sofinnova Partners, T. Rowe Price, Wellington Management</t>
  </si>
  <si>
    <t>Traba</t>
  </si>
  <si>
    <t>https://www.traba.work/</t>
  </si>
  <si>
    <t>https://www.crunchbase.com/organization/traba-393f</t>
  </si>
  <si>
    <t>Traba Inc</t>
  </si>
  <si>
    <t>Traba is a marketplace that connects light industrial workers with businesses to fill open shifts.</t>
  </si>
  <si>
    <t>Founders Fund, General Catalyst, Kevin Hartz, Lux Capital, Scott Belsky, Village Global</t>
  </si>
  <si>
    <t>Founders Fund, General Catalyst, Gravity Capital, Khosla Ventures, SciFi VC</t>
  </si>
  <si>
    <t>Founders Fund, Khosla Ventures</t>
  </si>
  <si>
    <t>Vannevar Labs</t>
  </si>
  <si>
    <t>https://www.vannevarlabs.com</t>
  </si>
  <si>
    <t>https://www.crunchbase.com/organization/vannevar-labs</t>
  </si>
  <si>
    <t>Vannevar Labs is a technology startup providing defense and national security technologies for critical national security problems.</t>
  </si>
  <si>
    <t>Costanoa Ventures, General Catalyst, Point72 Ventures</t>
  </si>
  <si>
    <t>Aloft VC, Costanoa Ventures, DFJ Growth, Felicis, General Catalyst, Point72 Ventures, Shield Capital</t>
  </si>
  <si>
    <t>Lula</t>
  </si>
  <si>
    <t>https://www.lula.com</t>
  </si>
  <si>
    <t>https://www.crunchbase.com/organization/lula</t>
  </si>
  <si>
    <t>Lula Technologies, Inc.</t>
  </si>
  <si>
    <t>Lula provides a variety of tools, including risk management, claims management, policy administration, and insurance coverage access.</t>
  </si>
  <si>
    <t>Marc Baghadjian, Reshape, Verissimo Ventures</t>
  </si>
  <si>
    <t>Andrew Wilkinson, Angus Davis, Bill Ackman, Flexport, Florida Funders, Founders Fund, Karman Ventures (fka Moving Capital), Khosla Ventures, NextView Ventures, Ross Lipson, Shrug Capital, SoftBank, Stephen Pagliuca</t>
  </si>
  <si>
    <t>Founders Fund, Karman Ventures (fka Moving Capital), Khosla Ventures, NextView Ventures, Plug and Play, Stephen Pagliuca, Steve McLaughlin</t>
  </si>
  <si>
    <t>Legit Security</t>
  </si>
  <si>
    <t>https://www.legitsecurity.com</t>
  </si>
  <si>
    <t>https://www.crunchbase.com/organization/legit-security</t>
  </si>
  <si>
    <t>Legit Security, Inc.</t>
  </si>
  <si>
    <t>Legit Security provides an enterprise SaaS solution that protects an organization’s software supply chain from attack.</t>
  </si>
  <si>
    <t>Bessemer Venture Partners, Cerca Partners, TCV</t>
  </si>
  <si>
    <t>Bessemer Venture Partners, CRV, Cyberstarts, TCV</t>
  </si>
  <si>
    <t>Kigen</t>
  </si>
  <si>
    <t>https://kigen.com</t>
  </si>
  <si>
    <t>https://www.crunchbase.com/organization/kigen</t>
  </si>
  <si>
    <t>Kigen Limited</t>
  </si>
  <si>
    <t>Kigen is securing the Internet of Things (IoT) and the rise of AI using eSIMs</t>
  </si>
  <si>
    <t>Arm Holdings, SoftBank Vision Fund</t>
  </si>
  <si>
    <t>Darrow</t>
  </si>
  <si>
    <t>https://darrow.ai</t>
  </si>
  <si>
    <t>https://www.crunchbase.com/organization/darrow</t>
  </si>
  <si>
    <t>Darrow is a legal data security platform that ingests amounts of publicly-available documents to search for class action litigation.</t>
  </si>
  <si>
    <t>Matias Ventures, NFX, Y Combinator</t>
  </si>
  <si>
    <t>Entrée Capital, F2 Capital, NFX, Y Combinator</t>
  </si>
  <si>
    <t>Entrée Capital, F2 Capital, Georgian, NFX</t>
  </si>
  <si>
    <t>Pixxel</t>
  </si>
  <si>
    <t>https://www.pixxel.space/</t>
  </si>
  <si>
    <t>https://www.crunchbase.com/organization/pixxel-81c6</t>
  </si>
  <si>
    <t>Pixxel Space Technologies, Inc.</t>
  </si>
  <si>
    <t>Pixxel is a space data company that develops a constellation of hyperspectral earth imaging satellites.</t>
  </si>
  <si>
    <t>Dileep Nath, Matt Kozlov, Pawan Sarda, Raju Reddy, Techstars, growX ventures</t>
  </si>
  <si>
    <t>Athera Venture Partners, Blume Ventures, Lightspeed India Partners, Ryan Johnson, Stanford Angels and Entrepreneurs, growX ventures</t>
  </si>
  <si>
    <t>Athera Venture Partners, Blume Ventures, In-Q-Tel, Inventus Capital Partners, Jackson Moses, Jordan Noone, Lightspeed Venture Partners, Omnivore, Radical Ventures, Ryan Johnson, Seraphim Space, Space.VC, Sparta Group</t>
  </si>
  <si>
    <t>Athera Venture Partners, Blume Ventures, Google, Lightspeed Venture Partners, Radical Ventures, Sparta Group, growX ventures</t>
  </si>
  <si>
    <t>Curri</t>
  </si>
  <si>
    <t>https://www.curri.com</t>
  </si>
  <si>
    <t>https://www.crunchbase.com/organization/curri</t>
  </si>
  <si>
    <t>Curri Inc.</t>
  </si>
  <si>
    <t>Curri is a construction materials provider that develops a last-mile delivery app that connects supply stores to customers.</t>
  </si>
  <si>
    <t>Brick &amp; Mortar Ventures, Initialized Capital, Rainfall Ventures</t>
  </si>
  <si>
    <t>Bessemer Venture Partners, Brick &amp; Mortar Ventures, Initialized Capital, Rainfall Ventures, Santa Barbara Venture Partners</t>
  </si>
  <si>
    <t>Nimble Robotics</t>
  </si>
  <si>
    <t>https://nimble.ai</t>
  </si>
  <si>
    <t>https://www.crunchbase.com/organization/qoowa</t>
  </si>
  <si>
    <t>Nimble Robotics, Inc.,</t>
  </si>
  <si>
    <t>Nimble Robotics reimagines fulfillment with intelligent robots that can pick and pack anything.</t>
  </si>
  <si>
    <t>Accel, Andy Rachleff, DNS Capital, Fei-Fei Li, GSR Ventures, Georges Harik, Jim Swartz, Reinvent Capital, StartX (Stanford-StartX Fund)</t>
  </si>
  <si>
    <t>Breyer Capital, Cedar Pine, DNS Capital, GSR Ventures</t>
  </si>
  <si>
    <t>Dealtale</t>
  </si>
  <si>
    <t>https://www.dealtale.com</t>
  </si>
  <si>
    <t>https://www.crunchbase.com/organization/dealtale</t>
  </si>
  <si>
    <t>Dealtale helps marketing, sales, and customers success teams analyze customer journeys at scale and create data-driven revenue processes.</t>
  </si>
  <si>
    <t>Hyperwise Ventures</t>
  </si>
  <si>
    <t>KRR, SoftBank Vision Fund</t>
  </si>
  <si>
    <t>Exponent Energy</t>
  </si>
  <si>
    <t>https://www.exponent.energy/</t>
  </si>
  <si>
    <t>https://www.crunchbase.com/organization/exponent-energy</t>
  </si>
  <si>
    <t>Exponent Energy, Pvt.</t>
  </si>
  <si>
    <t>Exponent Energy focuses on developing fast charging technology for electric vehicles.</t>
  </si>
  <si>
    <t>3one4 Capital, AdvantEdge Founders, Samvardhana Motherson International, YourNest Venture Capital</t>
  </si>
  <si>
    <t>3one4 Capital, AdvantEdge Founders, Lightspeed India Partners, YourNest Venture Capital</t>
  </si>
  <si>
    <t>3one4 Capital, AdvantEdge Founders, Eight Roads Ventures, Lightspeed Venture Partners, Pawan Munjal Family Trust, TDK Corporation, YourNest Venture Capital</t>
  </si>
  <si>
    <t>Zluri</t>
  </si>
  <si>
    <t>https://www.zluri.com</t>
  </si>
  <si>
    <t>https://www.crunchbase.com/organization/zluri-96e5</t>
  </si>
  <si>
    <t>Zluri Pte Ltd</t>
  </si>
  <si>
    <t>Zluri is a SaaS management platform that enables modern enterprises with SaaS management and identity governance.</t>
  </si>
  <si>
    <t>Endiya Partners, Kalaari Capital</t>
  </si>
  <si>
    <t>Endiya Partners, Kalaari Capital, MassMutual Ventures</t>
  </si>
  <si>
    <t>Endiya Partners, Kalaari Capital, Lightspeed Venture Partners, MassMutual Ventures</t>
  </si>
  <si>
    <t>Aera Therapeutics</t>
  </si>
  <si>
    <t>https://aeratx.com</t>
  </si>
  <si>
    <t>https://www.crunchbase.com/organization/aera-therapeutics-eb9a</t>
  </si>
  <si>
    <t>Aera Therapeutics Inc.</t>
  </si>
  <si>
    <t>Aera Therapeutics is a biotechnology firm that employs its own protein nanoparticle (PNP) delivery platform.</t>
  </si>
  <si>
    <t>ARCH Venture Partners, Google Ventures, Lux Capital</t>
  </si>
  <si>
    <t>Rinsed</t>
  </si>
  <si>
    <t>https://www.rinsed.com</t>
  </si>
  <si>
    <t>https://www.crunchbase.com/organization/rinsed-55f5</t>
  </si>
  <si>
    <t>Rinsed is a provider of easy-to-use customer relationship management software for the car wash industry.</t>
  </si>
  <si>
    <t>Bedrock, Mischief, Y Combinator</t>
  </si>
  <si>
    <t>Bedrock, Founders Fund, Mischief</t>
  </si>
  <si>
    <t>VMG Partners</t>
  </si>
  <si>
    <t>YouTrip</t>
  </si>
  <si>
    <t>https://www.you.co/en-SG</t>
  </si>
  <si>
    <t>https://www.crunchbase.com/organization/youtrip</t>
  </si>
  <si>
    <t>You Technologies Group Limited</t>
  </si>
  <si>
    <t>YouTrip is a multi-currency mobile wallet that allows users to pay overseas with no transaction fees.</t>
  </si>
  <si>
    <t>Insignia Ventures Partners</t>
  </si>
  <si>
    <t>Parabola</t>
  </si>
  <si>
    <t>https://www.parabola.io</t>
  </si>
  <si>
    <t>https://www.crunchbase.com/organization/parabola-2</t>
  </si>
  <si>
    <t>Parabola Labs, Inc.</t>
  </si>
  <si>
    <t>Parabola offers a drag-and-drop workflow tool that allows users to collaborate, automate, and streamline complex processes.</t>
  </si>
  <si>
    <t>Elad Gil, Matrix, Thrive Capital</t>
  </si>
  <si>
    <t>AJ Frank, Abstract Ventures, Cristina Cordova, Flexport Ventures, Good Friends, Immad Akhund, J Zac Stein, Jack Altman, Jeffrey Raider, Jon Vaughan, Kyle Parrish, Matrix, Matthew Hertz, Melissa Tan, Merus Capital, OpenView, Otherwise Fund, Praveer Melwani, Sarah Scharf, Thrive Capital, Toby Espinosa, Twum Djin, Vlad Magdalin, Zack Kanter</t>
  </si>
  <si>
    <t>Kapital</t>
  </si>
  <si>
    <t>https://kapital.mx</t>
  </si>
  <si>
    <t>https://www.crunchbase.com/organization/kapital-smartbank</t>
  </si>
  <si>
    <t>Redem Tech, LLC</t>
  </si>
  <si>
    <t>Kapital uses data and artificial intelligence to provide SMEs with an account to see and manage their business cash flows in real-time.</t>
  </si>
  <si>
    <t>MVP</t>
  </si>
  <si>
    <t>Broom Ventures, David Rusenko, Flucas Ventures, FoundersX Ventures, Holland George Capital Management, Kube VC, MVP, Pioneer Fund, Soma Capital, TeleSoft Partners, Tenacity Venture Capital, Trajectory Ventures, Tribe Capital, True Capital Management, Y Combinator</t>
  </si>
  <si>
    <t>Arash Ferdowsi, Arjun Sethi, Broom Ventures, Flucas Ventures, FoundersX Ventures, Kube VC, MS&amp;AD Ventures, Marbruck, MyAsia VC, Niya Partners, Pioneer Fund, Scott Sandell, Tribe Capital, True Capital Management</t>
  </si>
  <si>
    <t>Alumni Ventures, Cervin Ventures, Conexo Ventures, MS&amp;AD Ventures, Niya Partners, Tribe Capital, Tru Arrow Partners</t>
  </si>
  <si>
    <t>Helsing</t>
  </si>
  <si>
    <t>https://www.helsing.ai</t>
  </si>
  <si>
    <t>https://www.crunchbase.com/organization/helsing</t>
  </si>
  <si>
    <t>Helsing is an AI defense company that specializes in the creation of AI-powered military solutions and components.</t>
  </si>
  <si>
    <t>Prima Materia</t>
  </si>
  <si>
    <t>General Catalyst, La Famiglia, Saab</t>
  </si>
  <si>
    <t>Second Front Systems</t>
  </si>
  <si>
    <t>https://secondfront.com</t>
  </si>
  <si>
    <t>https://www.crunchbase.com/organization/second-front-systems</t>
  </si>
  <si>
    <t>Second Front Systems Inc.</t>
  </si>
  <si>
    <t>Second Front Systems accelerates the delivery of software-as-a-service (SaaS) solutions to the government.</t>
  </si>
  <si>
    <t>8VC, Abstract Ventures, Artis Ventures (AV), Gula Tech Adventures, Kleiner Perkins</t>
  </si>
  <si>
    <t>8VC, AEI Horizon X, Abstract Ventures, Artis Ventures (AV), Gaingels, Gula Tech Adventures, Kleiner Perkins, Moore Strategic Ventures, Pallas Ventures</t>
  </si>
  <si>
    <t>AEI Horizon X, Moore Strategic Ventures, New Enterprise Associates</t>
  </si>
  <si>
    <t>Rapport Therapeutics</t>
  </si>
  <si>
    <t>https://www.rapportrx.com</t>
  </si>
  <si>
    <t>https://www.crunchbase.com/organization/rapport-therapeutics</t>
  </si>
  <si>
    <t>Rapport Therapeutics is a clinical-stage biotechnology company that discovers and develops precision medicines for neurological disorders.</t>
  </si>
  <si>
    <t>ARCH Venture Partners, Johnson &amp; Johnson Innovation – JJDC, Third Rock Ventures</t>
  </si>
  <si>
    <t>ARCH Venture Partners, Cormorant Asset Management, Fidelity, Goldman Sachs Asset Management, Johnson &amp; Johnson Innovation – JJDC, Logos Capital, Perceptive Advisors, Sofinnova Investments, Surveyor Capital, T. Rowe Price, Third Rock Ventures</t>
  </si>
  <si>
    <t>EvenUp</t>
  </si>
  <si>
    <t>https://www.evenuplaw.com/</t>
  </si>
  <si>
    <t>https://www.crunchbase.com/organization/litty</t>
  </si>
  <si>
    <t>EvenUp develops cloud and AI-based legal case management solutions.</t>
  </si>
  <si>
    <t>Crossbeam Venture Partners, DCM Ventures, Dash Fund, N49P, NFX, SignalFire, Tribe Capital</t>
  </si>
  <si>
    <t>SignalFire</t>
  </si>
  <si>
    <t>Bain Capital Ventures, Bessemer Venture Partners, Clio, Scott Belsky</t>
  </si>
  <si>
    <t>Ninety</t>
  </si>
  <si>
    <t>https://www.ninety.io</t>
  </si>
  <si>
    <t>https://www.crunchbase.com/organization/ninety-io-software-for-eos</t>
  </si>
  <si>
    <t>Ninety is a cloud-based collection of the essential tools you need to run your company on EOS.</t>
  </si>
  <si>
    <t>Blue Cloud Ventures, Catalyst Investors, Insight Partners</t>
  </si>
  <si>
    <t>deepset</t>
  </si>
  <si>
    <t>https://deepset.ai</t>
  </si>
  <si>
    <t>https://www.crunchbase.com/organization/deepset</t>
  </si>
  <si>
    <t>deepset GmbH</t>
  </si>
  <si>
    <t>deepset is the company behind Haystack open-source LLM framework and deepset Cloud — an LLM platform for enterprise AI teams.</t>
  </si>
  <si>
    <t>Acequia Capital (AceCap), Charlie Songhurst, Jan Oberhauser, Jeremy Yap, Lunar Ventures, Rand Hindi, System.One, Tiny VC</t>
  </si>
  <si>
    <t>Acequia Capital (AceCap), Alexander Ratner, Emil Eifrem, Google Ventures, Harpoon, Lunar Ventures, Mustafa Suleyman, Spencer Kimball, System.One</t>
  </si>
  <si>
    <t>Balderton Capital, Google Ventures, Harpoon, Lunar Ventures, System.One</t>
  </si>
  <si>
    <t>Level</t>
  </si>
  <si>
    <t>https://level.com/</t>
  </si>
  <si>
    <t>https://www.crunchbase.com/organization/level-0ef1</t>
  </si>
  <si>
    <t>Level is a technology company that makes financial products for employers.</t>
  </si>
  <si>
    <t>First Round Capital, Homebrew, Precursor Ventures</t>
  </si>
  <si>
    <t>BoxGroup, First Round Capital, Homebrew, Khosla Ventures, Lightspeed Venture Partners, Operator Collective, Y Combinator</t>
  </si>
  <si>
    <t>Renegade Partners</t>
  </si>
  <si>
    <t>Prophecy.io</t>
  </si>
  <si>
    <t>http://www.prophecy.io</t>
  </si>
  <si>
    <t>https://www.crunchbase.com/organization/prophecy-io</t>
  </si>
  <si>
    <t>SimpleDataLabs Inc.</t>
  </si>
  <si>
    <t>Prophecy is a self-service data transformation platform for the enterprise</t>
  </si>
  <si>
    <t>Berkeley SkyDeck Fund, SignalFire</t>
  </si>
  <si>
    <t>Berkeley SkyDeck Fund, Dig Ventures, Insight Partners, SignalFire</t>
  </si>
  <si>
    <t>Dallas Venture Capital, Databricks Ventures, Insight Partners, JP Morgan, SignalFire, Singtel Innov8</t>
  </si>
  <si>
    <t>Imbue</t>
  </si>
  <si>
    <t>https://imbue.com</t>
  </si>
  <si>
    <t>https://www.crunchbase.com/organization/generally-intelligent</t>
  </si>
  <si>
    <t>Imbue is a research lab that trains foundational models to develop AI agents.</t>
  </si>
  <si>
    <t>Arash Ferdowsi, Astera Institute, Drew Houston, Jonas Schneider, Tom Brown</t>
  </si>
  <si>
    <t>Astera Institute, Kyle Vogt, NVIDIA, Simon Last</t>
  </si>
  <si>
    <t>Signos</t>
  </si>
  <si>
    <t>https://www.signos.com/</t>
  </si>
  <si>
    <t>https://www.crunchbase.com/organization/signos-inc</t>
  </si>
  <si>
    <t>Signos, Inc.</t>
  </si>
  <si>
    <t>Signos pairs glucose data with an AI-enhanced app to bring visibility into metabolic function and guidance to drive health and weight loss.</t>
  </si>
  <si>
    <t>1984 Ventures, Courtside Ventures, Jerod Mayo, Kelvin Beachum Jr., Larry Fitzgerald, Rashaun Williams, Tau Ventures</t>
  </si>
  <si>
    <t>1984 Ventures, Courtside Ventures, Dexcom Ventures, Google Ventures, Tau Ventures</t>
  </si>
  <si>
    <t>Cheyenne Ventures, Dexcom Ventures, Google Ventures, Julian Aiken, Romello Crowell, Samsung NEXT</t>
  </si>
  <si>
    <t>Opal Security</t>
  </si>
  <si>
    <t>https://opal.dev/</t>
  </si>
  <si>
    <t>https://www.crunchbase.com/organization/opal-21d5</t>
  </si>
  <si>
    <t>Perma Security Inc.</t>
  </si>
  <si>
    <t>An identity and access management platform that offers a consolidated view and control of your ecosystem from on-prem to cloud and SaaS.</t>
  </si>
  <si>
    <t>Andrew Peterson, Evan Reiser, Greylock, Tim Junio</t>
  </si>
  <si>
    <t>Andrew Peterson, BoxGroup, Emilio Escobar, Evan Reiser, Grant Miller, Greylock, Joe Morrissey, Joshua Ma, Pedro Canahuati, Tim Howes, basecase capital</t>
  </si>
  <si>
    <t>Battery Ventures, BoxGroup, Greylock</t>
  </si>
  <si>
    <t>SURGE Therapeutics</t>
  </si>
  <si>
    <t>https://surgetx.com</t>
  </si>
  <si>
    <t>https://www.crunchbase.com/organization/surge-therapeutics</t>
  </si>
  <si>
    <t>SURGE Therapeutics, Inc.</t>
  </si>
  <si>
    <t>SURGE Therapeutics seeks to dramatically improve cancer patient survival by disrupting cancer immunotherapy is deployed.</t>
  </si>
  <si>
    <t>8VC, Alumni Ventures, Camford Capital, Cancer Research Institute, Intuitive Ventures, Khosla Ventures, National Cancer Research Institute, Pitango VC</t>
  </si>
  <si>
    <t>8VC, Alumni Ventures, Bioluminescence Ventures, Camford Capital, Cancer Research Institute, Castor Ventures, DHVC, Green D Ventures, Intuitive Ventures, KdT Ventures, Khosla Ventures, Piedmont Capital, Pitango VC</t>
  </si>
  <si>
    <t>Raft</t>
  </si>
  <si>
    <t>https://www.raft.ai</t>
  </si>
  <si>
    <t>https://www.crunchbase.com/organization/vector-ai</t>
  </si>
  <si>
    <t>Vector AI LTD</t>
  </si>
  <si>
    <t>Raft is an intelligent logistics platform that automates the process for freight forwarders and customs brokers.</t>
  </si>
  <si>
    <t>Dynamo, Techstars</t>
  </si>
  <si>
    <t>Episode 1</t>
  </si>
  <si>
    <t>Bessemer Venture Partners, Dynamo, Episode 1</t>
  </si>
  <si>
    <t>Bessemer Venture Partners, Dynamo, Eight Roads Ventures, Episode 1, Moguntia Capital</t>
  </si>
  <si>
    <t>Oshi Health</t>
  </si>
  <si>
    <t>https://www.oshihealth.com</t>
  </si>
  <si>
    <t>https://www.crunchbase.com/organization/oshi-health-inc</t>
  </si>
  <si>
    <t>Oshi Health, Inc.</t>
  </si>
  <si>
    <t>Oshi Health is a digital health platform that provides personalized support and resources for people with digestive health conditions.</t>
  </si>
  <si>
    <t>Takeda Digital Ventures</t>
  </si>
  <si>
    <t>Bessemer Venture Partners, CVS Health Ventures, Eric M. Stone, Flare Capital Partners, Frist Cressey Ventures, Jonathan Bush, Operator Partners, Russell Glass, Takeda Digital Ventures</t>
  </si>
  <si>
    <t>Bessemer Venture Partners, CVS Health Ventures, Flare Capital Partners, Frist Cressey Ventures, Koch Disruptive Technologies, Takeda Digital Ventures</t>
  </si>
  <si>
    <t>Volt.io</t>
  </si>
  <si>
    <t>https://volt.io</t>
  </si>
  <si>
    <t>https://www.crunchbase.com/organization/volt-12ab</t>
  </si>
  <si>
    <t>Volt Technologies Holdings Limited</t>
  </si>
  <si>
    <t>Building the global infrastructure for real-time payments everywhere.</t>
  </si>
  <si>
    <t>Fuel Ventures</t>
  </si>
  <si>
    <t>Augmentum Fintech, EQT Ventures, Fuel Ventures, Gabriel De Montessus, Robert Kraal</t>
  </si>
  <si>
    <t>Augmentum Fintech, CommerzVentures, EQT Ventures, Fuel Ventures, IVP</t>
  </si>
  <si>
    <t>Spartan Radar</t>
  </si>
  <si>
    <t>https://spartanradar.com/</t>
  </si>
  <si>
    <t>https://www.crunchbase.com/organization/spartan-radar</t>
  </si>
  <si>
    <t>Spartan Software is about seeing more by removing unneeded artifacts from a sensor scan while extracting the most important data</t>
  </si>
  <si>
    <t>8VC, Alumni Ventures, Bascom Ventures, Broom Ventures, Dangerous Ventures, Gaingels, MaC Venture Capital, Prime Movers Lab, Ring Ventures, Spike Ventures, Waterman Ventures</t>
  </si>
  <si>
    <t>8VC, MaC Venture Capital, Prime Movers Lab</t>
  </si>
  <si>
    <t>8VC, Alumni Ventures, Gaingels, IronGate Capital Advisors, MaC Venture Capital, Microsoft, Prime Movers Lab</t>
  </si>
  <si>
    <t>Levit</t>
  </si>
  <si>
    <t>https://team.alwayz.co/</t>
  </si>
  <si>
    <t>https://www.crunchbase.com/organization/revit</t>
  </si>
  <si>
    <t>Levit Inc.</t>
  </si>
  <si>
    <t>Mobile commerce app that allows customers to have an enjoyable and affordable shopping experience</t>
  </si>
  <si>
    <t>Klim Ventures</t>
  </si>
  <si>
    <t>KB Investment, Klim Ventures, Mirae Asset Capital</t>
  </si>
  <si>
    <t>Bond, DST Global, GS Holdings, GS Venture, KB Investment, Klim Ventures, Korea Investment Partners, Mirae Asset Capital, Mirae Asset Venture Investment</t>
  </si>
  <si>
    <t>Karat Financial</t>
  </si>
  <si>
    <t>https://www.trykarat.com</t>
  </si>
  <si>
    <t>https://www.crunchbase.com/organization/karat-f5a7</t>
  </si>
  <si>
    <t>Karat Financial offers business credit cards tailored to the needs of digital creators and influencers.</t>
  </si>
  <si>
    <t>Alexandra Botez, Carter Sharer, Crossbeam Venture Partners, GGV Capital, Graham Stephan, Jared Leto, Josh Richards, Justin David Blau, SignalFire, Standard.Tv, Union Square Ventures</t>
  </si>
  <si>
    <t>Biz Stone, CRV, Commerce Ventures, Dreamers VC, GGV Capital, Josh Richards, Kevin Lin, Ludwig Ahgren, MANA Talent Group, Nick DiGiovanni, Pat Flynn, Pentas Ventures, SignalFire, Steve Chen, Union Square Ventures, Wendover Productions</t>
  </si>
  <si>
    <t>Hivebrite</t>
  </si>
  <si>
    <t>https://hivebrite.io</t>
  </si>
  <si>
    <t>https://www.crunchbase.com/organization/hivebrite</t>
  </si>
  <si>
    <t>Hivebrite is a community engagement platform that provides tools for building, managing, and engaging communities.</t>
  </si>
  <si>
    <t>Edward Filippi, Insight Partners, Quadrille Capital</t>
  </si>
  <si>
    <t>Anduin</t>
  </si>
  <si>
    <t>http://www.anduintransact.com</t>
  </si>
  <si>
    <t>https://www.crunchbase.com/organization/anduin</t>
  </si>
  <si>
    <t>Anduin Transactions, Inc.</t>
  </si>
  <si>
    <t>The workflow platform built for private market transactions</t>
  </si>
  <si>
    <t>8VC, GC1 Ventures</t>
  </si>
  <si>
    <t>ANYbotics</t>
  </si>
  <si>
    <t>https://www.anybotics.com</t>
  </si>
  <si>
    <t>https://www.crunchbase.com/organization/anybotics</t>
  </si>
  <si>
    <t>ANYbotics AG</t>
  </si>
  <si>
    <t>ANYbotics is a robotics company that specializes in the development of advanced legged robots for industrial inspection.</t>
  </si>
  <si>
    <t>ACE &amp; Company, EquityPitcher Ventures, Swisscom Ventures</t>
  </si>
  <si>
    <t>ACE &amp; Company, Aramco Ventures, Bessemer Venture Partners, EquityPitcher Ventures, NGP Capital, Saudi Aramco Energy Ventures, Swisscanto Private Equity, Swisscom Ventures, Verve Ventures, Walden Catalyst</t>
  </si>
  <si>
    <t>Entropik</t>
  </si>
  <si>
    <t>https://www.entropik.io</t>
  </si>
  <si>
    <t>https://www.crunchbase.com/organization/entropik-technology</t>
  </si>
  <si>
    <t>Entropik Technologies Pvt. Ltd.</t>
  </si>
  <si>
    <t>AI-powered Integrated Market Research Platforms for agile and accurate insights. Scale up your marketing and product decisions.</t>
  </si>
  <si>
    <t>Dileep Bhatt, JSW Steel, Milind Chaudhary</t>
  </si>
  <si>
    <t>Alpha Wave Global, Bharat Innovation Fund, IDFC-Parampara Fund</t>
  </si>
  <si>
    <t>Alteria Capital, Bessemer Venture Partners, Bharat Innovation Fund, SIG venture capital, Trifecta Capital Advisors</t>
  </si>
  <si>
    <t>Wukong Education</t>
  </si>
  <si>
    <t>https://www.wukongsch.com</t>
  </si>
  <si>
    <t>https://www.crunchbase.com/organization/wukong-education</t>
  </si>
  <si>
    <t>Wukong Education is a leader in online education for overseas children.</t>
  </si>
  <si>
    <t>Bessemer Venture Partners, Bobby Wagner, Daniel Wu Neh-Tsu, Marcy Venture Partners</t>
  </si>
  <si>
    <t>Inscribe</t>
  </si>
  <si>
    <t>http://www.inscribe.ai</t>
  </si>
  <si>
    <t>https://www.crunchbase.com/organization/inscribe</t>
  </si>
  <si>
    <t>InscribeAI, Inc.</t>
  </si>
  <si>
    <t>Inscribe helps finance organizations manage risks by enabling them to detect fraud, automate processes, and understand creditworthiness.</t>
  </si>
  <si>
    <t>Quiet Capital, SVA, Y Combinator</t>
  </si>
  <si>
    <t>Crosslink Capital, Foundry Group, Quiet Capital, Uncork Capital, Y Combinator</t>
  </si>
  <si>
    <t>Crosslink Capital, Des Traynor, Dylan Smith, Foundry Group, Kyle Parrish, Mark Cummins, Threshold, Uncork Capital</t>
  </si>
  <si>
    <t>Weavix</t>
  </si>
  <si>
    <t>https://weavix.com/</t>
  </si>
  <si>
    <t>https://www.crunchbase.com/organization/weavix</t>
  </si>
  <si>
    <t>Weavix is a software company that develops an IoW platform with smart radio, workforce management, and communication services.</t>
  </si>
  <si>
    <t>Koch Disruptive Technologies</t>
  </si>
  <si>
    <t>Four More Capital, Insight Partners, Perkins Coie, THE FRIEDKIN GROUP</t>
  </si>
  <si>
    <t>Portside</t>
  </si>
  <si>
    <t>https://portside.co</t>
  </si>
  <si>
    <t>https://www.crunchbase.com/organization/portside-inc</t>
  </si>
  <si>
    <t>Portside, Inc.</t>
  </si>
  <si>
    <t>Portside is an aircraft data, reporting, and analytics platform for individual and corporate plane owners.</t>
  </si>
  <si>
    <t>Kirsten Bartok Touw, Lee Linden, Matt Humphrey, Quiet Capital</t>
  </si>
  <si>
    <t>I2BF Global Ventures, Insight Partners, J17 Capital, SAV (Scale Asia Ventures)</t>
  </si>
  <si>
    <t>Wenrix</t>
  </si>
  <si>
    <t>http://www.wenrix.com/</t>
  </si>
  <si>
    <t>https://www.crunchbase.com/organization/whizar-artificial-intelligence</t>
  </si>
  <si>
    <t>Wenrix LTD</t>
  </si>
  <si>
    <t>Wenrix provides an AI-powered optimization technology to double travel agencies margins on flight bookings and shopper conversion.</t>
  </si>
  <si>
    <t>Journey Ventures</t>
  </si>
  <si>
    <t>Scope3</t>
  </si>
  <si>
    <t>http://www.scope3.com</t>
  </si>
  <si>
    <t>https://www.crunchbase.com/organization/scope3</t>
  </si>
  <si>
    <t>Scope3 is the source of truth for supply chain emissions data.</t>
  </si>
  <si>
    <t>Google Ventures, Room40 Ventures, Venrock</t>
  </si>
  <si>
    <t>VERO Leasing</t>
  </si>
  <si>
    <t>https://sayvero.com</t>
  </si>
  <si>
    <t>https://www.crunchbase.com/organization/surecave</t>
  </si>
  <si>
    <t>Vero Technologies, Inc.</t>
  </si>
  <si>
    <t>VERO Leasing offers a platform that automates residential applicant screening and leasing.</t>
  </si>
  <si>
    <t>Bienville Capital, Builders VC, Cogito Capital, J20 Ventures</t>
  </si>
  <si>
    <t>Bienville Capital, LeFrak, Plug and Play, Red House</t>
  </si>
  <si>
    <t>Fifth Wall</t>
  </si>
  <si>
    <t>Fizz</t>
  </si>
  <si>
    <t>http://fizzsocial.app</t>
  </si>
  <si>
    <t>https://www.crunchbase.com/organization/fizz-43cd</t>
  </si>
  <si>
    <t>Fizz Social Corp.</t>
  </si>
  <si>
    <t>Fizz is a social platform that serves as a private discussion forum and news feed for schools.</t>
  </si>
  <si>
    <t>Lightspeed Venture Partners, Octane Capital Management, Rakesh Mathur</t>
  </si>
  <si>
    <t>Lightspeed Venture Partners, New Enterprise Associates, Owl Ventures, Rocketship.vc, Smash Ventures</t>
  </si>
  <si>
    <t>Green Sands Equity, New Enterprise Associates, Owl Ventures</t>
  </si>
  <si>
    <t>Obie</t>
  </si>
  <si>
    <t>https://www.ObieInsurance.com</t>
  </si>
  <si>
    <t>https://www.crunchbase.com/organization/obiesoft</t>
  </si>
  <si>
    <t>Obie Insurance Services, LLC.</t>
  </si>
  <si>
    <t>Obie is an insurance company that specializes in rental property and landlord insurance services.</t>
  </si>
  <si>
    <t>Alexandre Scialom, Fresh Ventures, FundersClub, JD Ross, Justin Alanis, Liquid 2 Ventures, Matt MacInnis, MetaProp, Pioneer Fund, Soma Capital, Y Combinator</t>
  </si>
  <si>
    <t>Battery Ventures, FundersClub, MetaProp, Second Century Ventures, Thomvest Ventures</t>
  </si>
  <si>
    <t>Battery Ventures, Brick &amp; Mortar Ventures, DivcoWest, GOS Capital, MetaProp</t>
  </si>
  <si>
    <t>Verifiable</t>
  </si>
  <si>
    <t>https://verifiable.com</t>
  </si>
  <si>
    <t>https://www.crunchbase.com/organization/verifiable</t>
  </si>
  <si>
    <t>Verifiable Inc.</t>
  </si>
  <si>
    <t>Verifiable develops real-time credential verification platform intended to verify licenses, sanctions, and other important records.</t>
  </si>
  <si>
    <t>Jack Altman, Liquid 2 Ventures, Max Mullen, Rebel Fund, Sahil Lavingia, Soma Capital, Struck Capital, Tiger Global Management, Y Combinator</t>
  </si>
  <si>
    <t>Apollo Projects, Craft Ventures, Daft Capital, Jack Altman, John Fontein, Jonathan Hirsch, Mathilde Collin, Parker Conrad, Rahul Vohra, Ryan Petersen, Sam Altman, Struck Capital, Tiger Global Management, Todd Goldberg, Zeno Partners</t>
  </si>
  <si>
    <t>137 Ventures, Cooley, Craft Ventures, Duro Ventures, Highland Capital Partners, Jack Altman, Struck Capital</t>
  </si>
  <si>
    <t>Prins Artificial Intelligence</t>
  </si>
  <si>
    <t>https://prins.ai</t>
  </si>
  <si>
    <t>https://www.crunchbase.com/organization/prins-artificial-intelligence</t>
  </si>
  <si>
    <t>Prins Artificial Intelligence Technology Co., Ltd.</t>
  </si>
  <si>
    <t>Prins Artificial Intelligence is a service platform focusing on AI digital human training.</t>
  </si>
  <si>
    <t>Base10 Partners, Kleiner Perkins, Paradigm</t>
  </si>
  <si>
    <t>AAB Venture Capital</t>
  </si>
  <si>
    <t>Fairmatic</t>
  </si>
  <si>
    <t>https://fairmatic.com</t>
  </si>
  <si>
    <t>https://www.crunchbase.com/organization/fairmatic</t>
  </si>
  <si>
    <t>Straight Up Insurance Services, LLC.</t>
  </si>
  <si>
    <t>Fairmatic is an AI-based insurance company that provides commercial auto insurance services.</t>
  </si>
  <si>
    <t>Aquiline Technology Growth, Assaf Wand, Bill Tai, Foundation Capital, Jerry Yang, Oren Zeev, SquareOne Capital</t>
  </si>
  <si>
    <t>Aquiline Technology Growth, Battery Ventures, Bill Tai, Bridge Bank, Foundation Capital, Jerry Yang, Oren Zeev</t>
  </si>
  <si>
    <t>Salted</t>
  </si>
  <si>
    <t>http://www.hellosalted.com</t>
  </si>
  <si>
    <t>https://www.crunchbase.com/organization/salted</t>
  </si>
  <si>
    <t>Salted Inc.</t>
  </si>
  <si>
    <t>Salted is a platform for developing and scaling better-for-you, QSR brands.</t>
  </si>
  <si>
    <t>B. Riley Financial, Creadev, Duro Ventures, Evolution VC Partners, Interlace Ventures, Proof Ventures, Sand Hill Angels</t>
  </si>
  <si>
    <t>B. Riley Wealth Management, Creadev, Proof Ventures</t>
  </si>
  <si>
    <t>d-Matrix</t>
  </si>
  <si>
    <t>https://www.d-matrix.ai</t>
  </si>
  <si>
    <t>https://www.crunchbase.com/organization/d-matrix</t>
  </si>
  <si>
    <t>d-Matrix Corporation</t>
  </si>
  <si>
    <t>D-Matrix is a computing platform that targets artificial intelligence inferencing workloads in the datacenter.</t>
  </si>
  <si>
    <t>Doorga Capital, Foothill Ventures, TSVC</t>
  </si>
  <si>
    <t>Entrada Ventures, M12 - Microsoft's Venture Fund, Marvell, Nautilus Venture Partners, Playground Global, SK Hynix, TSVC</t>
  </si>
  <si>
    <t>Archerman Capital, Cortes capital, Entrada Ventures, Ericsson Ventures, Industry Ventures, Lam Capital, M12 - Microsoft's Venture Fund, Marlan Holding, Mirae Asset, Nautilus Venture Partners, Palo Alto Networks, Playground Global, Samsung Ventures, TGC Square, Temasek Holdings</t>
  </si>
  <si>
    <t>Bicara Therapeutics</t>
  </si>
  <si>
    <t>https://www.bicara.com</t>
  </si>
  <si>
    <t>https://www.crunchbase.com/organization/bicara-therapeutics</t>
  </si>
  <si>
    <t>Bicara Therapeutics develops dual-action cancer therapies, combining targeted treatments with tumor modulators for enhanced impact.</t>
  </si>
  <si>
    <t>Biocon</t>
  </si>
  <si>
    <t>Acorn Bioventures, Bioqube Ventures, Eight Roads Ventures, F-Prime Capital, Invus, Janus Henderson Investors, Omega Funds, Piper Heartland Healthcare Capital, PremjiInvest, RA Capital Management, Red Tree Venture Capital, THE CATALYTIC IMPACT FOUNDATION (CIF)</t>
  </si>
  <si>
    <t>Acorn Bioventures, Aisling Capital, Bioqube Ventures, Braidwell, Deerfield Management, Eight Roads Ventures, F-Prime Capital, Fairmont Capital, Invus, Janus Henderson Investors, Omega Funds, Piper Heartland Healthcare Capital, PremjiInvest, RA Capital Management, Red Tree Venture Capital, THE CATALYTIC IMPACT FOUNDATION (CIF), TPG, The Rise Fund</t>
  </si>
  <si>
    <t>Elevate</t>
  </si>
  <si>
    <t>https://www.elevate.inc</t>
  </si>
  <si>
    <t>https://www.crunchbase.com/organization/elevate-8b41</t>
  </si>
  <si>
    <t>Elevate CDB, Inc.</t>
  </si>
  <si>
    <t>Elevate is an automated, AI-powered benefits engine powering consumer benefit accounts.</t>
  </si>
  <si>
    <t>Bowery Capital</t>
  </si>
  <si>
    <t>Bowery Capital, Greycroft, Norwest Venture Partners</t>
  </si>
  <si>
    <t>Anthemis, Bowery Capital, Fin Capital, Firebolt Ventures, Greycroft, Norwest Venture Partners</t>
  </si>
  <si>
    <t>Flashbots</t>
  </si>
  <si>
    <t>https://www.flashbots.net</t>
  </si>
  <si>
    <t>https://www.crunchbase.com/organization/flashbots</t>
  </si>
  <si>
    <t>Flashbots, Ltd</t>
  </si>
  <si>
    <t>Flashbots is a research and development company that focuses on miners and searchers for transparent and efficient MEV extraction.</t>
  </si>
  <si>
    <t>Paradigm</t>
  </si>
  <si>
    <t>Mine</t>
  </si>
  <si>
    <t>https://www.mineos.ai/</t>
  </si>
  <si>
    <t>https://www.crunchbase.com/organization/saymine-technologies-mine</t>
  </si>
  <si>
    <t>Saymine Technologies Ltd</t>
  </si>
  <si>
    <t>MineOS is the operating system for Data Privacy, Governance, &amp; Compliance. #1 customer-rated for data mapping &amp; DSR automation.</t>
  </si>
  <si>
    <t>Battery Ventures, Saban Ventures</t>
  </si>
  <si>
    <t>Battery Ventures, Gradient Ventures, Headline, MassMutual Ventures, Saban Ventures</t>
  </si>
  <si>
    <t>Battery Ventures, Gradient Ventures, Headline, MassMutual Ventures, Nationwide Ventures, PayPal Ventures, Saban Ventures</t>
  </si>
  <si>
    <t>Steadily</t>
  </si>
  <si>
    <t>https://www.steadily.com</t>
  </si>
  <si>
    <t>https://www.crunchbase.com/organization/steadily</t>
  </si>
  <si>
    <t>Steadily offers landlord insurance for rental property owners.</t>
  </si>
  <si>
    <t>Matrix, Next Coast Ventures, Nine Four Ventures, SVA</t>
  </si>
  <si>
    <t>Matrix, Next Coast Ventures, Nine Four Ventures, Peak State Ventures, Vesta Ventures, Zigg Capital</t>
  </si>
  <si>
    <t>Clocktower Technology Ventures, Koch Ventures, Matrix, Nine Four Ventures, Zigg Capital</t>
  </si>
  <si>
    <t>Oro Labs</t>
  </si>
  <si>
    <t>http://orolabs.ai/</t>
  </si>
  <si>
    <t>https://www.crunchbase.com/organization/oro-labs</t>
  </si>
  <si>
    <t>Oro Labs is the supplier engagement platform for modern companies.</t>
  </si>
  <si>
    <t>Array Ventures, B Capital, Norwest Venture Partners, XYZ Venture Capital</t>
  </si>
  <si>
    <t>B Capital, Felicis, Norwest Venture Partners, XYZ Venture Capital</t>
  </si>
  <si>
    <t>Paytient</t>
  </si>
  <si>
    <t>https://www.paytient.com</t>
  </si>
  <si>
    <t>https://www.crunchbase.com/organization/paytient</t>
  </si>
  <si>
    <t>Paytient offers a financial platform to increase the company's deductible health plan adoption.</t>
  </si>
  <si>
    <t>Cultivation Capital, Lightbank</t>
  </si>
  <si>
    <t>BoxGroup, Cultivation Capital, Inspired Capital Partners, Lachy Groom, Lightbank</t>
  </si>
  <si>
    <t>Cultivation Capital, Inspired Capital Partners, Lightbank</t>
  </si>
  <si>
    <t>Bertelsmann Investments, BoxGroup, Commerce Bank, Crossbeam Venture Partners, Cultivation Capital, Felicis, Inspired Capital Partners, Lachy Groom, Left Lane Capital, Lightbank, Mercato Partners</t>
  </si>
  <si>
    <t>Ensoma</t>
  </si>
  <si>
    <t>https://ensoma.com</t>
  </si>
  <si>
    <t>https://www.crunchbase.com/organization/ensoma</t>
  </si>
  <si>
    <t>Ensoma, Inc.</t>
  </si>
  <si>
    <t>Ensomaa is a genomic medicine company that develops on one-time in vivo treatments for immuno-oncology and other therapeutic applications.</t>
  </si>
  <si>
    <t>5AM Ventures, Alexandria Venture Investments, Cormorant Asset Management, F-Prime Capital, RIT Capital Partners, SymBiosis LLC, Takeda Ventures, Viking Global Investors</t>
  </si>
  <si>
    <t>5AM Ventures, Alexandria Venture Investments, Arix Bioscience, Bill &amp; Melinda Gates Foundation, Catalio Capital Management, Cormorant Asset Management, F-Prime Capital, Fred Hutchinson, Mirae Asset, Qatar Investment Authority, Solasta Ventures, SymBiosis LLC, Takeda Ventures, Viking Global Investors</t>
  </si>
  <si>
    <t>Verdagy</t>
  </si>
  <si>
    <t>https://verdagy.com</t>
  </si>
  <si>
    <t>https://www.crunchbase.com/organization/verdagy</t>
  </si>
  <si>
    <t>Verdagy enables the large-scale production of green hydrogen by innovating water electrolysis technology.</t>
  </si>
  <si>
    <t>BHP Ventures, Doral Energy-Tech Ventures, Khosla Ventures, Orbia Ventures, Shell Ventures, TDK Ventures, Temasek Holdings</t>
  </si>
  <si>
    <t>Bidra Innovation Ventures, Bluescope Steel, Galp, Samsung Venture Investment, Shell Ventures, Temasek Holdings, Toppan Ventures, Tupras Ventures, Yara Growth Ventures, Zeon Ventures</t>
  </si>
  <si>
    <t>Jenfi</t>
  </si>
  <si>
    <t>http://jenfi.com</t>
  </si>
  <si>
    <t>https://www.crunchbase.com/organization/jenfi</t>
  </si>
  <si>
    <t>Jenfi Pte Ltd</t>
  </si>
  <si>
    <t>Jenfi is a financial technology company that provides revenue-based financing and analytics to digital native businesses in Asia.</t>
  </si>
  <si>
    <t>Iterative, Y Combinator</t>
  </si>
  <si>
    <t>Alto Partners Multi-Family Office, Ambridge Capital, Atlas Ventures, Kevin Mahaffey, Next Billion Ventures, Stormbreaker Ventures, Taurus Ventures, VentureSouq, XA Network, Y Combinator</t>
  </si>
  <si>
    <t>8VC, Golden Equator Ventures, ICU Ventures, Korea Investment Partners, Monk’s Hill Ventures, Taurus Ventures</t>
  </si>
  <si>
    <t>Atlas Ventures, Golden Equator Ventures, Granite Oak, Headline Asia (formerly Infinity Ventures), ICU Ventures, Korea Investment Partners, Monk’s Hill Ventures</t>
  </si>
  <si>
    <t>8fig</t>
  </si>
  <si>
    <t>https://www.8fig.co</t>
  </si>
  <si>
    <t>https://www.crunchbase.com/organization/8fig</t>
  </si>
  <si>
    <t>8fig, Inc.</t>
  </si>
  <si>
    <t>8fig is a growth platform built to help e-Commerce brands with cash flow planning technology and continuous capital.</t>
  </si>
  <si>
    <t>Battery Ventures, Hetz Ventures, Jesselson Capital, LocalGlobe</t>
  </si>
  <si>
    <t>Battery Ventures, LocalGlobe, Matt Robinson</t>
  </si>
  <si>
    <t>Battery Ventures, Hetz Ventures, Jesselson Capital, Koch Disruptive Technologies, LocalGlobe, Silicon Valley Bank</t>
  </si>
  <si>
    <t>Federato</t>
  </si>
  <si>
    <t>https://www.federato.ai</t>
  </si>
  <si>
    <t>https://www.crunchbase.com/organization/federato</t>
  </si>
  <si>
    <t>Federato Technologies, Inc.</t>
  </si>
  <si>
    <t>Federato develops a RiskOps platform that uses AI and machine learning to process massive amounts of data for insurance companies.</t>
  </si>
  <si>
    <t>Caffeinated Capital, Emergence, John Raguin, Niranjan Sabharwal, Pear VC</t>
  </si>
  <si>
    <t>Caffeinated Capital, Emergence Capital, Pear VC</t>
  </si>
  <si>
    <t>Amogy</t>
  </si>
  <si>
    <t>https://www.amogy.co</t>
  </si>
  <si>
    <t>https://www.crunchbase.com/organization/amogy</t>
  </si>
  <si>
    <t>AMOGY Inc.</t>
  </si>
  <si>
    <t>Amogy offers an innovative clean energy system using ammonia as a renewable fuel.</t>
  </si>
  <si>
    <t>AP Ventures, Collaborative Fund, DCVC</t>
  </si>
  <si>
    <t>AP Ventures, Amazon, DCVC</t>
  </si>
  <si>
    <t>AP Ventures, Aramco Ventures, DCVC, Korea Zinc, MOL PLUS, SK Innovation, Temasek Holdings, Yanmar Ventures, Zeon Ventures</t>
  </si>
  <si>
    <t>AutoLeap</t>
  </si>
  <si>
    <t>http://autoleap.com</t>
  </si>
  <si>
    <t>https://www.crunchbase.com/organization/autoleap</t>
  </si>
  <si>
    <t>AutoLeap provides a cloud-based platform for auto repair shops to streamline operations and improve customer experience.</t>
  </si>
  <si>
    <t>Codename Ventures, Global Founders Capital, Liquid 2 Ventures, Maple VC, Threshold</t>
  </si>
  <si>
    <t>Bain Capital Ventures, Threshold</t>
  </si>
  <si>
    <t>Advance Venture Partners, Bain Capital Ventures, Maple VC, Threshold</t>
  </si>
  <si>
    <t>Lokal</t>
  </si>
  <si>
    <t>https://www.getlokalapp.com</t>
  </si>
  <si>
    <t>https://www.crunchbase.com/organization/lokal</t>
  </si>
  <si>
    <t>Behtar Technology Pvt. Ltd.</t>
  </si>
  <si>
    <t>Lokal is a hyperlocal social media platform that enables users to share, interact and transact in their regional language.</t>
  </si>
  <si>
    <t>3one4 Capital, India Quotient, Tencent, Y Combinator</t>
  </si>
  <si>
    <t>Global Brain Corporation, India Quotient, Sony Innovation Fund, XRM Media</t>
  </si>
  <si>
    <t>SynFutures</t>
  </si>
  <si>
    <t>https://www.synfutures.com</t>
  </si>
  <si>
    <t>https://www.crunchbase.com/organization/synfutures</t>
  </si>
  <si>
    <t>SynFutures is a next generation synthetic assets derivatives exchange focused on creating an open and trustless derivatives market .</t>
  </si>
  <si>
    <t>Dragonfly, Standard Crypto</t>
  </si>
  <si>
    <t>Bybit, CMS, Framework Ventures, IOSG Ventures, Kronos Research, Pantera Capital, Parachain Ventures, Polychain, Wintermute</t>
  </si>
  <si>
    <t>HashKey Capital, Pantera Capital, Susquehanna International Group (SIG)</t>
  </si>
  <si>
    <t>Candex</t>
  </si>
  <si>
    <t>https://www.candex.com</t>
  </si>
  <si>
    <t>https://www.crunchbase.com/organization/candex-technologies</t>
  </si>
  <si>
    <t>Candex Technologies Ltd</t>
  </si>
  <si>
    <t>Candex is streamlines tail spend management by facilitating easy vendor engagement, payment tracking, and financial compliance.</t>
  </si>
  <si>
    <t>Advisors.fund, Big Sur Ventures, Camp One Ventures, Edenred Capital Partners, Mark Goines, Partech, Tekton Ventures</t>
  </si>
  <si>
    <t>Altos Ventures, American Express Ventures, Edenred Capital Partners, JP Morgan, NFX</t>
  </si>
  <si>
    <t>Altos Ventures, American Express Ventures, Craft Ventures, Edenred Capital Partners, Goldman Sachs Asset Management, JP Morgan, NFX, WiL (World Innovation Lab)</t>
  </si>
  <si>
    <t>EvolutionIQ</t>
  </si>
  <si>
    <t>http://www.evolutioniq.com</t>
  </si>
  <si>
    <t>https://www.crunchbase.com/organization/evolutioniq</t>
  </si>
  <si>
    <t>Deepfraud Technologies Inc.</t>
  </si>
  <si>
    <t>EvolutionIQ is an AI company that offers claims guidance solutions for insurance companies.</t>
  </si>
  <si>
    <t>First Round Capital, FirstMark, Foundation Capital, Plug and Play</t>
  </si>
  <si>
    <t>Altai Ventures, Asymmetric Capital Partners, Brewer Lane Ventures, First Round Capital, FirstMark, Foundation Capital, Guardian Life, New York Life Ventures, Reliance Life Insurance, Sedgwick Claims Management Services</t>
  </si>
  <si>
    <t>Brewer Lane Ventures, First Round Capital, FirstMark, Foundation Capital, Principal Financial Group</t>
  </si>
  <si>
    <t>PASQAL</t>
  </si>
  <si>
    <t>https://www.pasqal.com</t>
  </si>
  <si>
    <t>https://www.crunchbase.com/organization/pasqal</t>
  </si>
  <si>
    <t>Pasqal develops neutral atom-based quantum processors, simulators, and computers.</t>
  </si>
  <si>
    <t>Quantonation</t>
  </si>
  <si>
    <t>Bpifrance, Daphni, Eni Next, European Innovation Council, Quantonation, Runa Capital</t>
  </si>
  <si>
    <t>Bpifrance, Daphni, Eni Next, European Innovation Council, Green Sands Equity, Quantonation, Saudi Aramco Entrepreneurship Ventures, Temasek Holdings</t>
  </si>
  <si>
    <t>Colossal Biosciences</t>
  </si>
  <si>
    <t>https://colossal.com</t>
  </si>
  <si>
    <t>https://www.crunchbase.com/organization/colossal-biosciences</t>
  </si>
  <si>
    <t>Colossal Biosciences, Inc.</t>
  </si>
  <si>
    <t>Colossal is a bioscience and genetic engineering company that focuses on de-extinction of past species.</t>
  </si>
  <si>
    <t>Animal Capital, At One Ventures, Bold Capital Partners, Breyer Capital, Capital Factory, Climate Capital, Draper Associates, First Light Capital, Global Space Ventures, Jazz Venture Partners, Jeffrey Wilke, KittyHawk Ventures, Liquid 2 Ventures, Rayyan Islam, Thomas Tull, Tony Robbins, Winklevoss Capital</t>
  </si>
  <si>
    <t>11:11 Media, Animal Capital, Animoca Brands, At One Ventures, Bold Capital Partners, Boost VC, Breyer Capital, Builders VC, Charles Hoskinson, Draper Associates, First Light Capital, Green Sands Equity, Jazz Venture Partners, Milad Alucozai, Paris Hilton, Robert Nelsen, Thomas Tull, Untamed Planet, cFund</t>
  </si>
  <si>
    <t>Animal Capital, Animoca Brands, Bob Nelsen, Bold Capital Partners, Breyer Capital, Elias Montanari, In-Q-Tel, Jazz Venture Partners, Peak 6, Sahin Boydas, US Innovative Technology Fund, Victor Vescovo, Wave Digital Assets, WestRiver Group</t>
  </si>
  <si>
    <t>Peppy</t>
  </si>
  <si>
    <t>http://www.peppy.health</t>
  </si>
  <si>
    <t>https://www.crunchbase.com/organization/peppy-health-ltd</t>
  </si>
  <si>
    <t>Peppy Health Ltd</t>
  </si>
  <si>
    <t>Peppy is leading digital platform that helps employers give their people expert support for under-served areas of healthcare.</t>
  </si>
  <si>
    <t>DigitalHealth.London Accelerator, Form Ventures, Hambro Perks Ltd., Outward VC, Seedcamp, Tao Tao</t>
  </si>
  <si>
    <t>Felix Capital, Hambro Perks Ltd., Outward VC, Seedcamp</t>
  </si>
  <si>
    <t>AlbionVC, Felix Capital, Hambro Perks Ltd., Kathaka, MTech Capital, Outward VC, Seedcamp, Simplyhealth, Sony Innovation Fund</t>
  </si>
  <si>
    <t>Recuro Health</t>
  </si>
  <si>
    <t>https://recurohealth.com</t>
  </si>
  <si>
    <t>https://www.crunchbase.com/organization/recuro-health</t>
  </si>
  <si>
    <t>Recuro Health, Inc.</t>
  </si>
  <si>
    <t>Recuro Health offers a holistic suite of virtual care services and supplemental benefits.</t>
  </si>
  <si>
    <t>1843 Capital, ARCH Venture Partners, Cortado Ventures, Oklahoma Life Science Fund, Sage Venture Partners</t>
  </si>
  <si>
    <t>4D Capital, ARCH Venture Partners, The Flippen Group</t>
  </si>
  <si>
    <t>Celestial AI</t>
  </si>
  <si>
    <t>https://www.celestial.ai</t>
  </si>
  <si>
    <t>https://www.crunchbase.com/organization/inorganic-intelligence</t>
  </si>
  <si>
    <t>Celestial AI Inc.</t>
  </si>
  <si>
    <t>Celestial AI develops an optical interconnect technology platform for data center and AI computing solutions.</t>
  </si>
  <si>
    <t>The Engine, Tyche Partners</t>
  </si>
  <si>
    <t>Fitz Gate Ventures, Koch Disruptive Technologies, M Ventures, Temasek Holdings, The Engine, Tyche Partners, imec.xpand</t>
  </si>
  <si>
    <t>IAG Capital Partners, Koch Disruptive Technologies, M Ventures, Porsche Automobil Holding, Samsung Catalyst Fund, Smart Global Holdings, The Engine, Tyche Partners, Xora Innovation, imec.xpand</t>
  </si>
  <si>
    <t>AMD Ventures, Engine Ventures, IAG Capital Partners, Koch Disruptive Technologies, M Ventures, Porsche Automobil Holding, Samsung Catalyst Fund, Smart Global Holdings, Temasek Holdings, Tyche Partners, US Innovative Technology Fund, Xora Innovation</t>
  </si>
  <si>
    <t>Trullion</t>
  </si>
  <si>
    <t>https://www.trullion.com</t>
  </si>
  <si>
    <t>https://www.crunchbase.com/organization/smrt</t>
  </si>
  <si>
    <t>Trullion Ltd.</t>
  </si>
  <si>
    <t>Trullion is an AI-powered accounting automation platform that uses AI to automate workflows for accounting and audit teams.</t>
  </si>
  <si>
    <t>Aleph, Annox Capital, Greycroft, Verissimo Ventures</t>
  </si>
  <si>
    <t>Aleph, Annox Capital, Greycroft, Third Point Ventures, Verissimo Ventures</t>
  </si>
  <si>
    <t>Aleph, Annox Capital, Greycroft, StepStone Group, Third Point Ventures, Verissimo Ventures</t>
  </si>
  <si>
    <t>Lanes &amp; Planes</t>
  </si>
  <si>
    <t>https://www.lanes-planes.com</t>
  </si>
  <si>
    <t>https://www.crunchbase.com/organization/tripclick-pro</t>
  </si>
  <si>
    <t>Lanes &amp; Planes GmbH</t>
  </si>
  <si>
    <t>Lanes &amp; Planes is the Travel Management solution as Software-as-a-Service that truly maps all areas of the business travel in a digital way.</t>
  </si>
  <si>
    <t>Connect Ventures, Flixfounders</t>
  </si>
  <si>
    <t>Battery Ventures, Connect Ventures, DN Capital, Flixfounders, coparion</t>
  </si>
  <si>
    <t>All Iron Ventures, Battery Ventures, DN Capital, Smash Capital, coparion</t>
  </si>
  <si>
    <t>Upstream Bio</t>
  </si>
  <si>
    <t>https://www.upstreambio.com</t>
  </si>
  <si>
    <t>https://www.crunchbase.com/organization/upstream-bio</t>
  </si>
  <si>
    <t>Upstream Bio, Inc</t>
  </si>
  <si>
    <t>Upstream Bio focuses on developing an antibody therapy for the treatment of severe asthma.</t>
  </si>
  <si>
    <t>Access Biotechnology, Altshuler Shaham, Bain Capital Life Sciences, Decheng Capital, Enavate Sciences, HBM Healthcare Investments AG, HBM Partners, Omega Funds, OrbiMed, Samsara BioCapital, TCG Crossover, Venrock Healthcare Capital Partners, Wellington Management</t>
  </si>
  <si>
    <t>Smalls</t>
  </si>
  <si>
    <t>https://www.smalls.com</t>
  </si>
  <si>
    <t>https://www.crunchbase.com/organization/smalls</t>
  </si>
  <si>
    <t>Smalls offers high-quality, human-grade cat food made with fresh ingredients.</t>
  </si>
  <si>
    <t>Lakehouse Ventures</t>
  </si>
  <si>
    <t>Bryan Rosenblatt</t>
  </si>
  <si>
    <t>Digitalis Ventures, Eastward Capital Partners, Evolution VC Partners, Jon Oringer</t>
  </si>
  <si>
    <t>301, Companion Fund, Founder Collective, General Mills, Left Lane Capital, The Ohio State University, Valor Capital Group</t>
  </si>
  <si>
    <t>Memfault</t>
  </si>
  <si>
    <t>https://memfault.com/</t>
  </si>
  <si>
    <t>https://www.crunchbase.com/organization/memfault</t>
  </si>
  <si>
    <t>Memfault, Inc.</t>
  </si>
  <si>
    <t>IoT reliability platform that gives developers a more scalable &amp; sustainable process to transform the way they build &amp; operate devices</t>
  </si>
  <si>
    <t>Bragiel Brothers, Liquid 2 Ventures, S28 Capital, Uncork Capital, Y Combinator</t>
  </si>
  <si>
    <t>Bragiel Brothers, Partech, S28 Capital, Uncork Capital</t>
  </si>
  <si>
    <t>5G Open Innovation Lab, Partech, Stripes, Uncork Capital</t>
  </si>
  <si>
    <t>Diana Health</t>
  </si>
  <si>
    <t>http://www.heydianahealth.com</t>
  </si>
  <si>
    <t>https://www.crunchbase.com/organization/diana-health</t>
  </si>
  <si>
    <t>Diana Health, Inc.</t>
  </si>
  <si>
    <t>Diana Health is reimagining maternity care and women’s health from the ground up.</t>
  </si>
  <si>
    <t>.406 Ventures, AlleyCorp, LRVHealth</t>
  </si>
  <si>
    <t>.406 Ventures, AlleyCorp, LRVHealth, Norwest Venture Partners</t>
  </si>
  <si>
    <t>https://www.beamwallet.com</t>
  </si>
  <si>
    <t>https://www.crunchbase.com/organization/beam-wallet</t>
  </si>
  <si>
    <t>GBC S.A.</t>
  </si>
  <si>
    <t>Transforming payments and marketing for the 21st Century.</t>
  </si>
  <si>
    <t>Partech, Sequoia Capital, Surge</t>
  </si>
  <si>
    <t>Alex Cheiman</t>
  </si>
  <si>
    <t>Proper</t>
  </si>
  <si>
    <t>https://proper.ai</t>
  </si>
  <si>
    <t>https://www.crunchbase.com/organization/proper-cb14</t>
  </si>
  <si>
    <t>Proper provides AI-powered accounting and bookkeeping services to property managers and asset managers.</t>
  </si>
  <si>
    <t>Ameet Ranadive, Ankur Pansari, Balaji Srinivasan, Bling Capital, Bobby Goodlatte, Brian Ma, Chris Larsen, Dave Goldblatt, Dylan Field, Eric Kwan, Expa, Franklyn Chien, Larry Yu, Locus Ventures, MetaProp, Micah Schaffer, Rivet Ventures, Tommy Tsai, Yishan Wong</t>
  </si>
  <si>
    <t>Bling Capital, Expa, MetaProp, QED Investors</t>
  </si>
  <si>
    <t>FJ Labs, QED Investors</t>
  </si>
  <si>
    <t>MBrace Therapeutics</t>
  </si>
  <si>
    <t>https://mbracetrx.com</t>
  </si>
  <si>
    <t>https://www.crunchbase.com/organization/mbrace-therapeutics</t>
  </si>
  <si>
    <t>MBrace Therapeutics is a privately held biopharmaceutical business.</t>
  </si>
  <si>
    <t>Alta Partners, Venrock</t>
  </si>
  <si>
    <t>Alta Partners, Avidity Partners, Cowen Healthcare Investments, TPG, Venrock</t>
  </si>
  <si>
    <t>Lightcast Discovery</t>
  </si>
  <si>
    <t>http://www.lightcast.bio</t>
  </si>
  <si>
    <t>https://www.crunchbase.com/organization/lightcast-discovery-limited</t>
  </si>
  <si>
    <t>Lightcast Discovery Limited</t>
  </si>
  <si>
    <t>Lightcast uses a microfluidic platform to make advances towards unique clinical approaches, new therapies, and innovative products.</t>
  </si>
  <si>
    <t>Trellis Research</t>
  </si>
  <si>
    <t>https://trellis.law</t>
  </si>
  <si>
    <t>https://www.crunchbase.com/organization/trellis-research</t>
  </si>
  <si>
    <t>Trellis Research, Inc.</t>
  </si>
  <si>
    <t>Trellis Research is a state trial court legal research and analytics platform with AI-based insights on judges.</t>
  </si>
  <si>
    <t>Chang Corporation, Craft Ventures, Julius Genachowski, Okapi Venture Capital, Revel Partners, Sequoia Scout, Sky Dayton, Wayne Chang</t>
  </si>
  <si>
    <t>Calibrate Ventures, Colin Stretch, Craft Ventures, David Hantman, Edward P. Lazarus, Headline, Julius Genachowski, Matthew Mazza, Okapi Venture Capital, Revel Partners</t>
  </si>
  <si>
    <t>Calibrate Ventures, Craft Ventures, Headline, Okapi Venture Capital, Revel Partners, Sky Dayton, Top Tier Capital Partners</t>
  </si>
  <si>
    <t>Lolli</t>
  </si>
  <si>
    <t>https://www.lolli.com</t>
  </si>
  <si>
    <t>https://www.crunchbase.com/organization/lolli</t>
  </si>
  <si>
    <t>Lolli, Inc.</t>
  </si>
  <si>
    <t>Lolli is a rewards app that allows users to earn bitcoin when shopping online.</t>
  </si>
  <si>
    <t>Alex Chung, Bain Capital Ventures, Brian Sugar, Digital Currency Group, FJ Labs, Forerunner Ventures, Gokul Rajaram, Nat Turner, Pir Granoff, SVA, Third Kind Venture Capital, Version One Ventures, Zach Weinberg</t>
  </si>
  <si>
    <t>Abe Burns, Adam Leber, Bain Capital Ventures, Chapter One Ventures, Company Ventures, Craft Ventures, Digital Currency Group, FJ Labs, Guy Oseary, Michelle Phan, Pathfinder, Pir Granoff, Sound Ventures, Version One Ventures</t>
  </si>
  <si>
    <t>2 Punks Capital, Animal Capital, BITKRAFT Ventures, Bain Capital Ventures, Company Ventures, Digital Currency Group, Hypersphere Ventures, Logan Paul, MZ Web3 Fund, Michelle Phan, Newman Capital, Night Ventures, Pathfinder, Pir Granoff, Prisma Ventures, Rahul Pagidipati, Serena Ventures, Seven Seven Six, Sfermion, The Spartan Group, WAGMI Ventures</t>
  </si>
  <si>
    <t>Vital</t>
  </si>
  <si>
    <t>https://vital.io</t>
  </si>
  <si>
    <t>https://www.crunchbase.com/organization/vital-6fc2</t>
  </si>
  <si>
    <t>Vital Software Inc.</t>
  </si>
  <si>
    <t>AI-Powered digital experiences for the most vital points in care.</t>
  </si>
  <si>
    <t>Aaron Patzer</t>
  </si>
  <si>
    <t>Bragiel Brothers, First Round Capital, Meridian Street Capital, Quaker Partners, Refactor Capital, Rob Hayes, SVA, Threshold, Vivek Garipalli</t>
  </si>
  <si>
    <t>First Round Capital, Threshold, Transformation Capital</t>
  </si>
  <si>
    <t>Aaron Patzer, Threshold, Transformation Capital</t>
  </si>
  <si>
    <t>CloudZero</t>
  </si>
  <si>
    <t>http://www.cloudzero.com</t>
  </si>
  <si>
    <t>https://www.crunchbase.com/organization/cloudzero</t>
  </si>
  <si>
    <t>CloudZero, Inc.</t>
  </si>
  <si>
    <t>CloudZero is a SaaS platform that automates the collection, allocation, and analysis of cloud cost data to reveal opportunities for savings.</t>
  </si>
  <si>
    <t>Matrix, Underscore VC</t>
  </si>
  <si>
    <t>G20 Ventures, Matrix, Underscore VC</t>
  </si>
  <si>
    <t>G20 Ventures, Innovius Capital, Matrix, Threshold, Underscore VC</t>
  </si>
  <si>
    <t>EdgeQ</t>
  </si>
  <si>
    <t>http://www.edgeq.io</t>
  </si>
  <si>
    <t>https://www.crunchbase.com/organization/edgeq</t>
  </si>
  <si>
    <t>EdgeQ Inc.</t>
  </si>
  <si>
    <t>EdgeQ is an information technology company that specializes in the field of 5G chip systems.</t>
  </si>
  <si>
    <t>AME Cloud Ventures, Fusion Fund, Threshold</t>
  </si>
  <si>
    <t>5G Ventures, ClearSky, EDBI, Iron Grey, ST Engineering, Strategic Development Fund, Yaletown Partners</t>
  </si>
  <si>
    <t>TORL BioTherapeutics</t>
  </si>
  <si>
    <t>https://torlbio.com</t>
  </si>
  <si>
    <t>https://www.crunchbase.com/organization/torl-biotherapeutics</t>
  </si>
  <si>
    <t>TORL BioTherapeutics LLC</t>
  </si>
  <si>
    <t>TORL BioTherapeutics is a clinical-stage biopharmaceutical business.</t>
  </si>
  <si>
    <t>Alexandria Venture Investments, Bristol-Myers Squibb, Cowen Healthcare Investments, Deep Track Capital, Goldman Sachs Asset Management, Moore Strategic Ventures, OCV, Perceptive Advisors, UC Investments, Vertex Ventures HC, Vest Coast Capital</t>
  </si>
  <si>
    <t>Eleos Health</t>
  </si>
  <si>
    <t>https://www.eleos.health/</t>
  </si>
  <si>
    <t>https://www.crunchbase.com/organization/eleos-health</t>
  </si>
  <si>
    <t>Eleos Health is a mental health startup focused on using voice analysis and NLP to improve treatment outcomes and workflow efficiency.</t>
  </si>
  <si>
    <t>Maccabee Ventures, lool ventures</t>
  </si>
  <si>
    <t>Arkin Digital Health, Gaingels, Gandyr Group, Matias Ventures, aMoon Fund, lool ventures</t>
  </si>
  <si>
    <t>Arkin Holdings, Eight Roads Ventures, F-Prime Capital, aMoon Fund, lool ventures</t>
  </si>
  <si>
    <t>Arkin Digital Health, Eight Roads Ventures, F-Prime Capital, ION, Menlo Ventures, Samsung NEXT, aMoon Fund, lool ventures</t>
  </si>
  <si>
    <t>Superscript</t>
  </si>
  <si>
    <t>https://gosuperscript.com</t>
  </si>
  <si>
    <t>https://www.crunchbase.com/organization/superscript</t>
  </si>
  <si>
    <t>Enro Limited</t>
  </si>
  <si>
    <t>Superscript is a digital insurance broker for businesses big, little and bold.</t>
  </si>
  <si>
    <t>BHL Holdings, Beazley, Kinled Holding, Nire Capital, Seedcamp</t>
  </si>
  <si>
    <t>BHL Holdings, Beazley, Concentric, Pario Ventures, Seedcamp, The Hartford</t>
  </si>
  <si>
    <t>Cobre</t>
  </si>
  <si>
    <t>https://cobre.co</t>
  </si>
  <si>
    <t>https://www.crunchbase.com/organization/pexto</t>
  </si>
  <si>
    <t>Treasury management to accelerate money movement for companies in LatAm.</t>
  </si>
  <si>
    <t>Canary, Kingsway Capital</t>
  </si>
  <si>
    <t>Atlantico, Canary</t>
  </si>
  <si>
    <t>Atlantico, Canary, QED Investors</t>
  </si>
  <si>
    <t>Kaszek, QED Investors</t>
  </si>
  <si>
    <t>Kraftblock</t>
  </si>
  <si>
    <t>https://kraftblock.com</t>
  </si>
  <si>
    <t>https://www.crunchbase.com/organization/kraftblock</t>
  </si>
  <si>
    <t>Kraftblock GmbH</t>
  </si>
  <si>
    <t>High Temperature Energy Storage System</t>
  </si>
  <si>
    <t>A&amp;G Energy Transition Tech Fund, Finindus, Future Industry Ventures, Moore Strategic Ventures, Redstone, Shell Ventures, TechEnergy Ventures</t>
  </si>
  <si>
    <t>Dzone Finance</t>
  </si>
  <si>
    <t>https://dzonefinance.app/</t>
  </si>
  <si>
    <t>https://www.crunchbase.com/organization/dzone-f730</t>
  </si>
  <si>
    <t>Dzone Finance is a cross-chain Dex and Bridge aggregator.</t>
  </si>
  <si>
    <t>a16z crypto</t>
  </si>
  <si>
    <t>Binance Labs</t>
  </si>
  <si>
    <t>EdenFarm Indonesia</t>
  </si>
  <si>
    <t>https://www.edenfarm.id</t>
  </si>
  <si>
    <t>https://www.crunchbase.com/organization/eden-farm-indonesian</t>
  </si>
  <si>
    <t>PT. Eden Pangan Indonesia</t>
  </si>
  <si>
    <t>EdenFarm is an agriculture supply chain startup that delivers fresh agricultural products to restaurants and cafes.</t>
  </si>
  <si>
    <t>EverHaüs</t>
  </si>
  <si>
    <t>Decart Ventures, EverHaüs, Global Founders Capital, Soma Capital, Y Combinator</t>
  </si>
  <si>
    <t>AC Ventures, AppWorks, Corin Capital, Global Founders Capital, Investible, Kube VC, OCBC Ventura, Trihill Capital</t>
  </si>
  <si>
    <t>AC Ventures, AppWorks, Capria Ventures, Decart Ventures, Fubon Financial Holdings, Nakhla VC, OCBC Ventura, Telkomsel Mitra Inovasi, Trihill Capital</t>
  </si>
  <si>
    <t>Globacap</t>
  </si>
  <si>
    <t>http://www.globacap.com</t>
  </si>
  <si>
    <t>https://www.crunchbase.com/organization/globacap</t>
  </si>
  <si>
    <t>Globacap Limited</t>
  </si>
  <si>
    <t>We enable freedom through automation. We’re driving the evolution of capital markets by making processes frictionless, on a global scale.</t>
  </si>
  <si>
    <t>Christian Schulte, Stephen Russell, Stoic Capital</t>
  </si>
  <si>
    <t>CoinShares</t>
  </si>
  <si>
    <t>Cboe Global Markets, GABI Ventures, Johannesburg Stock Exchange, Moore Strategic Ventures, QBN Capital</t>
  </si>
  <si>
    <t>Certa</t>
  </si>
  <si>
    <t>https://www.getcerta.com</t>
  </si>
  <si>
    <t>https://www.crunchbase.com/organization/certa</t>
  </si>
  <si>
    <t>Certa is a compliance, governance, and risk management platform that provides products for third-party lifecycle management.</t>
  </si>
  <si>
    <t>Aglaé Ventures, Castor Ventures, Chestnut Street Ventures, Drew Houston, Fin Capital, FinRebel, Green D Ventures, Justin Kan, MANTIS Venture Capital, Point72 Ventures, Verissimo Ventures, Vertex Ventures</t>
  </si>
  <si>
    <t>Aglaé Ventures, BDMI, Fin Capital, Goat Capital, MANTIS Venture Capital, Point72 Ventures, Tru Arrow Partners, Vertex Ventures</t>
  </si>
  <si>
    <t>Workera</t>
  </si>
  <si>
    <t>https://workera.ai</t>
  </si>
  <si>
    <t>https://www.crunchbase.com/organization/workera</t>
  </si>
  <si>
    <t>Workera Corp.</t>
  </si>
  <si>
    <t>Workera is an enterprise skill assessment and upskilling platform for data science, machine learning, and artificial intelligence.</t>
  </si>
  <si>
    <t>AI Fund, Owl Ventures, Plug and Play</t>
  </si>
  <si>
    <t>AI Fund, Lake Dai, Mehran Sahami, New Enterprise Associates, Owl Ventures, Pieter Abbeel, Richard</t>
  </si>
  <si>
    <t>AI Fund, Jump Capital, New Enterprise Associates, Owl Ventures, Sozo Ventures</t>
  </si>
  <si>
    <t>Helium Health</t>
  </si>
  <si>
    <t>https://heliumhealth.com</t>
  </si>
  <si>
    <t>https://www.crunchbase.com/organization/helium-healthcare</t>
  </si>
  <si>
    <t>One Global Medical Technology Ltd.</t>
  </si>
  <si>
    <t>Helium Health provides healthcare software for electronic medical records, hospital management, billing/medical loans, and analytics.</t>
  </si>
  <si>
    <t>Brad Flora, Cantos, Tencent, VentureSouq, Y Combinator</t>
  </si>
  <si>
    <t>AAIC Holdings, Flying Doctors Nigeria, Global Ventures, HOF Capital, K50 Ventures, Kairos Angels, Ohara Pharmaceutical, Tencent, The Chrysalis Capital, VentureSouq, Y Combinator</t>
  </si>
  <si>
    <t>AAIC Holdings, AXA Investment Managers, Angaza Capital, Anne Wojcicki, Flat World Partners, Global Ventures, LCY Group, Ohara Pharmaceutical, Tencent, Western Technology Investment</t>
  </si>
  <si>
    <t>Abcuro</t>
  </si>
  <si>
    <t>http://www.abcuro.com</t>
  </si>
  <si>
    <t>https://www.crunchbase.com/organization/abcuro</t>
  </si>
  <si>
    <t>Abcuro, Inc.</t>
  </si>
  <si>
    <t>Abcuro develops immunotherapies to treat autoimmunity and cancer.</t>
  </si>
  <si>
    <t>Kaitai Capital, Partners Innovation Fund, ShangPharma Innovation</t>
  </si>
  <si>
    <t>Bain Capital Life Sciences, BlackRock, Eurofarma, Mass General Brigham Ventures, New Leaf Ventures, Pontifax, RA Capital Management, Redmile Group, Samsara BioCapital, Sanofi Ventures, Soleus Capital</t>
  </si>
  <si>
    <t>Flare Therapeutics</t>
  </si>
  <si>
    <t>https://www.flaretx.com</t>
  </si>
  <si>
    <t>https://www.crunchbase.com/organization/flare-therapeutics</t>
  </si>
  <si>
    <t>Flare Therapeutics, Inc.</t>
  </si>
  <si>
    <t>Flare Therapeutics is a biotech startup that creates precision therapies for cancer and other disorders by targeting transcription factors.</t>
  </si>
  <si>
    <t>Boxer Capital, Casdin Capital, Eventide, Invus, Nextech Invest, Third Rock Ventures</t>
  </si>
  <si>
    <t>Agent Capital, Boxer Capital, Casdin Capital, Eli Lilly, Eventide, GordonMD Global Investments, Invus, Memorial Sloan - Kettering Cancer Center, Nextech Invest, Novartis, Pavilion Capital, Pfizer Venture Investments, Shangbay Capital, Third Rock Ventures</t>
  </si>
  <si>
    <t>River</t>
  </si>
  <si>
    <t>https://river.com</t>
  </si>
  <si>
    <t>https://www.crunchbase.com/organization/river-financial</t>
  </si>
  <si>
    <t>River Financial Inc.</t>
  </si>
  <si>
    <t>River is a client-first Bitcoin company that focuses on security, innovative Bitcoin products, and exceptional service.</t>
  </si>
  <si>
    <t>Castle Island Ventures, Cygni Capital, DG Lab, IDEO CoLab Ventures, Pfeffer Capital, Polychain, Slow Ventures, Steve Lee</t>
  </si>
  <si>
    <t>Castle Island Ventures, Craft Ventures, Fifth Down Capital, Goldcrest Capital, Jason Yanowitz, M13, Polychain, Slow Ventures, Ten31, The Kraft Group</t>
  </si>
  <si>
    <t>Alarko Ventures, Cygni Capital, Esas Ventures, Formus Capital, Goldcrest Capital, Kingsway Capital, M13, Peter Thiel, Valor Equity Partners</t>
  </si>
  <si>
    <t>Plotlogic</t>
  </si>
  <si>
    <t>https://www.plotlogic.com/</t>
  </si>
  <si>
    <t>https://www.crunchbase.com/organization/plotlogic</t>
  </si>
  <si>
    <t>Plotlogic Pty Ltd</t>
  </si>
  <si>
    <t>Plotlogic utilizes an AI and sensor-driven platform to enhance yield in the critical mineral industry.</t>
  </si>
  <si>
    <t>DCVC, GRIDS Capital</t>
  </si>
  <si>
    <t>BHP Ventures, Baidu Ventures, Bentley iTwin Ventures, DCVC, GRIDS Capital, Innovation Endeavors</t>
  </si>
  <si>
    <t>Bentley iTwin Ventures, DCVC, GRIDS Capital, Galvanize Climate Solutions, Innovation Endeavors, Main Sequence Ventures, SE Ventures, Schneider Electric</t>
  </si>
  <si>
    <t>Alkeus Pharmaceuticals</t>
  </si>
  <si>
    <t>http://www.alkeuspharma.com</t>
  </si>
  <si>
    <t>https://www.crunchbase.com/organization/alkeus-pharmaceuticals</t>
  </si>
  <si>
    <t>Alkeus Pharmaceuticals is a Boston-based startup focused on treatments for serious ophthalmic conditions.</t>
  </si>
  <si>
    <t>Bain Capital Life Sciences, Sofinnova Investments, TCG Crossover, Wellington Management</t>
  </si>
  <si>
    <t>QI Tech</t>
  </si>
  <si>
    <t>https://qitech.com.br</t>
  </si>
  <si>
    <t>https://www.crunchbase.com/organization/qi-tech</t>
  </si>
  <si>
    <t>QI Tech focuses on developing a digital way of raising money and investing in credit assets.</t>
  </si>
  <si>
    <t>GIC</t>
  </si>
  <si>
    <t>Across Capital, General Atlantic</t>
  </si>
  <si>
    <t>Noema Pharma</t>
  </si>
  <si>
    <t>https://noemapharma.com/</t>
  </si>
  <si>
    <t>https://www.crunchbase.com/organization/noema-pharma</t>
  </si>
  <si>
    <t>Noema Pharma is a biotech company that develops therapies to address disabling symptoms in conditions of the brain and nervous system.</t>
  </si>
  <si>
    <t>BioMedPartners, Gilde Healthcare, Invus, Polaris Partners, Sofinnova Partners</t>
  </si>
  <si>
    <t>Forbion Capital Partners, Gilde Healthcare, Invus, Jeito Capital, Polaris Partners, Sofinnova Partners, UPMC Enterprises</t>
  </si>
  <si>
    <t>Eligo Bioscience</t>
  </si>
  <si>
    <t>https://eligo.bio/</t>
  </si>
  <si>
    <t>https://www.crunchbase.com/organization/eligo-bioscience</t>
  </si>
  <si>
    <t>Eligo Bioscience S.A.S</t>
  </si>
  <si>
    <t>Eligobiotics provides a new approach to explore, understand, and control bacterial ecosystems both in human and animals.</t>
  </si>
  <si>
    <t>Seventure Partners, Worldwide Innovation Challenge</t>
  </si>
  <si>
    <t>Khosla Ventures, Seventure Partners</t>
  </si>
  <si>
    <t>Bpifrance, Khosla Ventures, Sanofi Ventures, Seventure Partners</t>
  </si>
  <si>
    <t>Loam Bio</t>
  </si>
  <si>
    <t>https://loambio.com</t>
  </si>
  <si>
    <t>https://www.crunchbase.com/organization/soil-carbon</t>
  </si>
  <si>
    <t>Loam Bio is an agtech company that is using microbes to help the carbon cycle.</t>
  </si>
  <si>
    <t>Clean Energy Finance Corporation, Grok Ventures, Horizons Ventures, Lowercarbon Capital</t>
  </si>
  <si>
    <t>Acre Venture Partners, Clean Energy Finance Corporation, Grok Ventures, Horizons Ventures, Lowercarbon Capital, Main Sequence Ventures, Thistledown Foundation, Time Ventures</t>
  </si>
  <si>
    <t>Acre Venture Partners, Clean Energy Finance Corporation, Grok Ventures, Horizons Ventures, Lowercarbon Capital, Main Sequence Ventures, Wollemi</t>
  </si>
  <si>
    <t>Sami</t>
  </si>
  <si>
    <t>https://www.samisaude.com.br</t>
  </si>
  <si>
    <t>https://www.crunchbase.com/organization/sami</t>
  </si>
  <si>
    <t>Sami Assistência Médica LTDA</t>
  </si>
  <si>
    <t>Sami is a Brazil-based health plan startup that provides a technology-based solution intended to be used in the healthcare sector.</t>
  </si>
  <si>
    <t>Nemer Rahal</t>
  </si>
  <si>
    <t>Canary, Redpoint eventures</t>
  </si>
  <si>
    <t>Demetrios Christofidis Jr, Everywhere Ventures (The Fund), Gustavo Cunha Debs, Monashees, Paulo Veras, Redpoint eventures, Two Culture Capital, Unpopular Ventures, Valor Capital Group, West Quad Ventures</t>
  </si>
  <si>
    <t>Alma Mundi Ventures, Alumni Ventures, Brad Otto, Endeavor Catalyst, Kevin Efrusy, Launchbay Capital, Mancora Ventures, Mauro Figueiredo, Redpoint eventures, Ricardo Marino, Tau Ventures, Unpopular Ventures, Valor Capital Group</t>
  </si>
  <si>
    <t>Halcyon</t>
  </si>
  <si>
    <t>http://www.halcyon.ai</t>
  </si>
  <si>
    <t>https://www.crunchbase.com/organization/halcyon-d8cf</t>
  </si>
  <si>
    <t>Halcyon Tech Inc.</t>
  </si>
  <si>
    <t>Halcyon is a cyber resilience platform designed to defeat ransomware.</t>
  </si>
  <si>
    <t>Corner Ventures, Dell Technologies Capital, Founders Fund, Gula Tech Adventures, SYN Ventures</t>
  </si>
  <si>
    <t>ElevenLabs</t>
  </si>
  <si>
    <t>http://elevenlabs.io</t>
  </si>
  <si>
    <t>https://www.crunchbase.com/organization/elevenlabs</t>
  </si>
  <si>
    <t>ElevenLabs Inc.</t>
  </si>
  <si>
    <t>ElevenLabs is a research company developing AI voice synthesis software for creators and publishers.</t>
  </si>
  <si>
    <t>Alex Macdonald, Concept Ventures, Credo Ventures</t>
  </si>
  <si>
    <t>Ali Albazaz, Andreessen Horowitz, Anjney Midha, Aravind Srinivas, Brendan Iribe, Concept Ventures, Creator Ventures, Credo Ventures, Daniel Gross, Dima Shvets, Embark Studios, Guillermo Rauch, Mike Krieger, Mustafa Suleyman, Nat Friedman, SVA, Siqi Chen, Storytel, TheSoul Publishing, Tim O'Reilly</t>
  </si>
  <si>
    <t>Andreessen Horowitz, BroadLight Capital, Credo Ventures, Daniel Gross, Nat Friedman, SVA, Sequoia Capital, Smash Capital</t>
  </si>
  <si>
    <t>NanoNets</t>
  </si>
  <si>
    <t>https://nanonets.com</t>
  </si>
  <si>
    <t>https://www.crunchbase.com/organization/nanonets</t>
  </si>
  <si>
    <t>Nano Net Technologies Inc.</t>
  </si>
  <si>
    <t>NanoNets uses artificial intelligence to automate back-office processes within the financial services sector.</t>
  </si>
  <si>
    <t>Mainspring Capital Partners, Y Combinator</t>
  </si>
  <si>
    <t>Amar Goel, Ashish Gupta, Ashton Kutcher, Elevation Capital, Gautam Kumar, Khadim Batti, Krish Subramanian, Kushal Nahata, Nakul Aggarwal, Rajaraman Santhanam, Ritesh Arora, SVA, Soma Capital, Varakumar Namburu, Vetri Vellore, Y Combinator</t>
  </si>
  <si>
    <t>Accel, Elevation Capital, Y Combinator</t>
  </si>
  <si>
    <t>Metronome</t>
  </si>
  <si>
    <t>https://metronome.com</t>
  </si>
  <si>
    <t>https://www.crunchbase.com/organization/metronome-9ae7</t>
  </si>
  <si>
    <t>Metronome is a usage-based billing platform that helps companies to implement new business models and launch products faster.</t>
  </si>
  <si>
    <t>General Catalyst, Mango Capital, Octave</t>
  </si>
  <si>
    <t>Andreessen Horowitz, Armon Dadgar, Christian Kleinerman, Elad Gil, General Catalyst, Ion Stoica, Lachy Groom, Neeraj Berry, Neha Narkhede, Reynold Xin, William Hockey, Zachary Perret</t>
  </si>
  <si>
    <t>Andreessen Horowitz, General Catalyst, New Enterprise Associates</t>
  </si>
  <si>
    <t>Ambience Healthcare</t>
  </si>
  <si>
    <t>https://ambiencehealthcare.com</t>
  </si>
  <si>
    <t>https://www.crunchbase.com/organization/ambience-healthcare</t>
  </si>
  <si>
    <t>Ambience Healthcare, Inc.</t>
  </si>
  <si>
    <t>Ambience Healthcare is the leading AI operating system for healthcare organizations.</t>
  </si>
  <si>
    <t>Airtree Ventures, Andreessen Horowitz, Anne Wojcicki, Eren Bali, Human Capital, Jay Desai, Jeff Dean, Kleiner Perkins, Martin Ventures, Matt Mochary, Nish Bhat, OpenAI, Optum Ventures, Pieter Abbeel, Randy Parker, Richard Socher, Thomas F. Frist Jr.</t>
  </si>
  <si>
    <t>Andreessen Horowitz, Kleiner Perkins, OpenAI Startup Fund, Optum Ventures</t>
  </si>
  <si>
    <t>Hadrian</t>
  </si>
  <si>
    <t>https://hadrian.co</t>
  </si>
  <si>
    <t>https://www.crunchbase.com/organization/hadrian-caa2</t>
  </si>
  <si>
    <t>Hadrian Automation, Inc.</t>
  </si>
  <si>
    <t>Hadrian is a machine parts startup that manufactures precision components for technology companies.</t>
  </si>
  <si>
    <t>Countdown Capital, Harry Hurst, Jackson Moses, Rob Meyerson, Village Global</t>
  </si>
  <si>
    <t>Construct Capital, Floodgate, Founders Fund, JAM Fund, Lux Capital</t>
  </si>
  <si>
    <t>137 Ventures, Andreessen Horowitz, Ben Braverman, Caffeinated Capital, Construct Capital, Founders Fund, Lux Capital</t>
  </si>
  <si>
    <t>Andreessen Horowitz, Bracket Capital, Caffeinated Capital, Construct Capital, Cubit Capital, Founders Fund, Lux Capital, RTX Ventures, Shrug Capital, Silent Ventures, Tru Arrow Partners, WCM Investment Management</t>
  </si>
  <si>
    <t>Turquoise Health</t>
  </si>
  <si>
    <t>http://turquoise.health</t>
  </si>
  <si>
    <t>https://www.crunchbase.com/organization/turquoise-health</t>
  </si>
  <si>
    <t>Turquoise Health Co.</t>
  </si>
  <si>
    <t>Eliminating the financial complexity of healthcare.</t>
  </si>
  <si>
    <t>Andreessen Horowitz, Bessemer Venture Partners, BoxGroup, Henry Ward, Jonathan Bush, Klay Thompson, Megan Callahan</t>
  </si>
  <si>
    <t>Andreessen Horowitz, Bessemer Venture Partners, BoxGroup, Tiger Global Management</t>
  </si>
  <si>
    <t>Adams Street Partners, Andreessen Horowitz, BoxGroup, Yosemite</t>
  </si>
  <si>
    <t>RobCo</t>
  </si>
  <si>
    <t>https://www.robco.de/en</t>
  </si>
  <si>
    <t>https://www.crunchbase.com/organization/robco</t>
  </si>
  <si>
    <t>RobCo GmbH</t>
  </si>
  <si>
    <t>Robotics to Solve Labor Shortage</t>
  </si>
  <si>
    <t>Freigeist Capital</t>
  </si>
  <si>
    <t>Daniel Dines, Interface Capital, Kindred Capital, Promus Ventures, Sequoia Capital, Torsten Reil</t>
  </si>
  <si>
    <t>Kindred Capital, Lightspeed Venture Partners, Promus Ventures, Sequoia Capital</t>
  </si>
  <si>
    <t>Clerk</t>
  </si>
  <si>
    <t>https://www.clerk.com</t>
  </si>
  <si>
    <t>https://www.crunchbase.com/organization/clerk-a9b8</t>
  </si>
  <si>
    <t>Clerk develops a software application to provide a sign-up and sign-in page for any website and profile management.</t>
  </si>
  <si>
    <t>Andreessen Horowitz, Dave Winer, Fathom Capital, Guillermo Rauch, Madrona, Mango Capital, S28 Capital</t>
  </si>
  <si>
    <t>Andreessen Horowitz, CRV, Madrona, Stripe</t>
  </si>
  <si>
    <t>Pomelo</t>
  </si>
  <si>
    <t>https://pomelo.la</t>
  </si>
  <si>
    <t>https://www.crunchbase.com/organization/pomelo-6434</t>
  </si>
  <si>
    <t>Pomelo develops a digital processing platform to provide personalized virtual accounts and cards through APIs and dashboards.</t>
  </si>
  <si>
    <t>Angela Strange, Biz Stone, FJ Labs, Future Positive, GE32 Capital, Greyhound Capital, Harry Stebbings, Index Ventures, Latitud, Lee Fixel, Martin Varsavski, Max Levchin, Monashees, NXTP Ventures, Philippe Teixeira da Mota, QED Investors, SciFi VC, The Twenty Minute VC</t>
  </si>
  <si>
    <t>9Yards Capital, Alter Global, Angela Strange, Biz Stone, BoxGroup, Eric Glyman, Gilgamesh Ventures, Greyhound Capital, Index Ventures, Insight Partners, Itai Damti, Jackie Reses, Karim Atiyeh, Martin Varsavski, Max Levchin, Max Tayenthal, Monashees, Norte Ventures, Predictive VC, QED Investors, SciFi VC, Tiger Global Management, William Hockey</t>
  </si>
  <si>
    <t>Alter Global, Endeavor Catalyst, Index Ventures, Insight Partners, Kaszek, Monashees, Section 32, TQ Ventures</t>
  </si>
  <si>
    <t>EDX Markets</t>
  </si>
  <si>
    <t>https://edxmarkets.com/</t>
  </si>
  <si>
    <t>https://www.crunchbase.com/organization/edx-markets</t>
  </si>
  <si>
    <t>EDX Markets is a digital asset exchange that combines innovative technology with practices from traditional finance.</t>
  </si>
  <si>
    <t>Charles Schwab, Citadel Securities, DV Chain, Fidelity Digital Assets, GSR, GTS Ventures, HRT Technology, Miami International Holdings, Paradigm, Sequoia Capital, Virtu Financial</t>
  </si>
  <si>
    <t>Pantera Capital, Sequoia Capital</t>
  </si>
  <si>
    <t>Empathy</t>
  </si>
  <si>
    <t>https://www.empathy.com/</t>
  </si>
  <si>
    <t>https://www.crunchbase.com/organization/empathy-5cb4</t>
  </si>
  <si>
    <t>Empathy is a support system mobile application that guides and supports families along the journey of loss.</t>
  </si>
  <si>
    <t>Aleph, General Catalyst</t>
  </si>
  <si>
    <t>Aleph, Entrée Capital, General Catalyst, John Y. Kim, LocalGlobe, Micha Kaufman, Primetime Partners, Ronald Cohen, Shai Wininger</t>
  </si>
  <si>
    <t>Allianz, Brewer Lane Ventures, Entrée Capital, General Catalyst, Index Ventures, Latitude, MassMutual, MetLife, New York Life Insurance, Securian Financial Group, Sumitomo</t>
  </si>
  <si>
    <t>Scribe</t>
  </si>
  <si>
    <t>https://scribehow.com</t>
  </si>
  <si>
    <t>https://www.crunchbase.com/organization/scribehow</t>
  </si>
  <si>
    <t>Scribe lets users share how work is done, enabling anyone to automatically create step-by-step guides for any process.</t>
  </si>
  <si>
    <t>AME Cloud Ventures, Allison Pickens, Amplify Partners, Eric Wu, Haystack, John Thompson, Morado Ventures, Nick Mehta, Scott Belsky, Sweat Equity Ventures, XYZ Venture Capital</t>
  </si>
  <si>
    <t>AME Cloud Ventures, Amplify Partners, Eric Wu, Haystack, John Thompson, Morado Ventures, Nick Mehta, Scott Belsky, Sweat Equity Ventures, Tiger Global Management, Wolfswood Partners, XYZ Venture Capital</t>
  </si>
  <si>
    <t>Amplify Partners, New York Life Ventures, Redpoint, Tiger Global Management, XYZ Venture Capital</t>
  </si>
  <si>
    <t>DataSnipper</t>
  </si>
  <si>
    <t>https://www.datasnipper.com</t>
  </si>
  <si>
    <t>https://www.crunchbase.com/organization/datasnipper</t>
  </si>
  <si>
    <t>DataSnipper BV</t>
  </si>
  <si>
    <t>DataSnipper is a financial audit company that provides an AI-powered intelligent automation platform in Excel.</t>
  </si>
  <si>
    <t>Luma AI</t>
  </si>
  <si>
    <t>https://lumalabs.ai</t>
  </si>
  <si>
    <t>https://www.crunchbase.com/organization/luma-ai</t>
  </si>
  <si>
    <t>Luma AI, Inc.</t>
  </si>
  <si>
    <t>Luma AI is a generative AI startup that enables users to transform text descriptions into corresponding 3D models.</t>
  </si>
  <si>
    <t>Amplify Partners, Andreas Klinger, Context Ventures, Matrix, South Park Commons</t>
  </si>
  <si>
    <t>Amplify Partners, Andreas Klinger, General Catalyst, Matrix, NVIDIA, South Park Commons</t>
  </si>
  <si>
    <t>Conta Simples</t>
  </si>
  <si>
    <t>https://www.contasimples.com</t>
  </si>
  <si>
    <t>https://www.crunchbase.com/organization/conta-simples</t>
  </si>
  <si>
    <t>Conta Simples provides a solution that combines expense management software, corporate cards, and checking account for Latam SMBs.</t>
  </si>
  <si>
    <t>FEA Angels</t>
  </si>
  <si>
    <t>ABSeed Ventures, DOMO.VC, FJ Labs, Quartz, Tribe Capital, TwentyTwo VC, big_bets</t>
  </si>
  <si>
    <t>Base10 Partners, JAM Fund, Quartz, Valor Capital Group, Y Combinator, big_bets</t>
  </si>
  <si>
    <t>Base10 Partners, Broadhaven Capital Partners, DOMO.VC, JAM Fund, Valor Capital Group, Y Combinator, big_bets</t>
  </si>
  <si>
    <t>Codeium</t>
  </si>
  <si>
    <t>https://codeium.com</t>
  </si>
  <si>
    <t>https://www.crunchbase.com/organization/exafunction</t>
  </si>
  <si>
    <t>Exafunction, Inc.</t>
  </si>
  <si>
    <t>Codeium optimizes your deep learning inference workload, delivering up to a 10x improvement in resource utilization and cost.</t>
  </si>
  <si>
    <t>Carlos Delatorre, Greenoaks, Howie Liu, Nitesh Banta, Richard Socher, Sahir Azam, Spencer Kimball</t>
  </si>
  <si>
    <t>Founders Fund, Greenoaks</t>
  </si>
  <si>
    <t>General Catalyst, Greenoaks, Kleiner Perkins</t>
  </si>
  <si>
    <t>Hyperexponential</t>
  </si>
  <si>
    <t>https://www.hyperexponential.com</t>
  </si>
  <si>
    <t>https://www.crunchbase.com/organization/hyperexponential</t>
  </si>
  <si>
    <t>Hyperexponential is a provider of pricing decision intelligence (PDI) software for the commercial insurance sector.</t>
  </si>
  <si>
    <t>Andreessen Horowitz, Battery Ventures, Highland Europe</t>
  </si>
  <si>
    <t>Heart Aerospace</t>
  </si>
  <si>
    <t>https://heartaerospace.com/</t>
  </si>
  <si>
    <t>https://www.crunchbase.com/organization/heart-aerospace</t>
  </si>
  <si>
    <t>Heart Aerospace is a Swedish startup making electric regional airplanes.</t>
  </si>
  <si>
    <t>EQT Ventures, Kingsley Advani, Lionheart Ventures, Norrsken VC, Tamar Capital</t>
  </si>
  <si>
    <t>Breakthrough Energy Ventures, EQT Ventures, European Innovation Council, Lowercarbon Capital, Mesa Air Group, Zeno Partners</t>
  </si>
  <si>
    <t>Air Canada, Breakthrough Energy Ventures, EQT Ventures, European Innovation Council, Lowercarbon Capital, Norrsken VC, Sagitta Ventures, United Airlines Ventures, Y Combinator</t>
  </si>
  <si>
    <t>Eliyan</t>
  </si>
  <si>
    <t>https://eliyan.com</t>
  </si>
  <si>
    <t>https://www.crunchbase.com/organization/eliyan</t>
  </si>
  <si>
    <t>Eliyan Corporation</t>
  </si>
  <si>
    <t>Eliyan manufactures semiconductor interconnects to accelerate chiplet-based systems.</t>
  </si>
  <si>
    <t>Celesta Capital, Intel Capital, Micron Ventures, Tracker Capital Management</t>
  </si>
  <si>
    <t>Cleveland Avenue, Intel Capital, Mesh Ventures, SK Hynix, Samsung Catalyst Fund, Tiger Global Management</t>
  </si>
  <si>
    <t>Wiz Freight</t>
  </si>
  <si>
    <t>https://wizfreight.com</t>
  </si>
  <si>
    <t>https://www.crunchbase.com/organization/wiz-freight</t>
  </si>
  <si>
    <t>wizfreight.com</t>
  </si>
  <si>
    <t>Wiz Freight is a digital freight forwarding company that provides digital cross-border supply chain services in developing nations.</t>
  </si>
  <si>
    <t>Arali Ventures, Axilor Ventures, Daniel Richner, Foundamental, Ramakant Sharma</t>
  </si>
  <si>
    <t>Alteria Capital, Arali Ventures, Axilor Ventures, Daniel Richner, Foundamental, Ramakant Sharma, Stride Ventures, Tiger Global Management</t>
  </si>
  <si>
    <t>Arali Ventures, Axilor Ventures, Foundamental, Nippon Express, SBI Investment, Tiger Global Management, Unikon Shipping Ventures</t>
  </si>
  <si>
    <t>Photoroom</t>
  </si>
  <si>
    <t>https://photoroom.com</t>
  </si>
  <si>
    <t>https://www.crunchbase.com/organization/photoroom</t>
  </si>
  <si>
    <t>Photoroom Inc</t>
  </si>
  <si>
    <t>Photoroom is an AI-enabled image capturing app that lets users create studio-quality product pictures in seconds.</t>
  </si>
  <si>
    <t>Adjacent</t>
  </si>
  <si>
    <t>Aglaé Ventures, Balderton Capital, Y Combinator</t>
  </si>
  <si>
    <t>Simetrik</t>
  </si>
  <si>
    <t>https://www.simetrik.com</t>
  </si>
  <si>
    <t>https://www.crunchbase.com/organization/simetrik</t>
  </si>
  <si>
    <t>Simetrik Inc.</t>
  </si>
  <si>
    <t>Simetrik is a no-code solution that offers the right balance between flexibility and robustness for the reconciliation process automation.</t>
  </si>
  <si>
    <t>Cometa, Global Founders Capital, Mercado Libre Fund, Monashees, Y Combinator</t>
  </si>
  <si>
    <t>Amador Holdings, Clocktower Technology Ventures, Cometa, FJ Labs, Fen Ventures, FinTech Collective, Global Founders Capital, Jason Pate, Mercado Libre Fund, Monashees, Moore Strategic Ventures, Santiago Suarez, Simma Capital, Tiger Global Management</t>
  </si>
  <si>
    <t>Actyus, Cometa, Endeavor Catalyst, FJ Labs, Falabella Ventures, FinTech Collective, Goldman Sachs Asset Management, Mercado Libre Fund, Moore Strategic Ventures</t>
  </si>
  <si>
    <t>intenseye</t>
  </si>
  <si>
    <t>https://intenseye.com</t>
  </si>
  <si>
    <t>https://www.crunchbase.com/organization/intenseye</t>
  </si>
  <si>
    <t>Intenseye, Inc.</t>
  </si>
  <si>
    <t>Intenseye uses AI for real-time video analysis, enhancing safety, detecting hazards, and improving efficiency across industries.</t>
  </si>
  <si>
    <t>(ERA) Entrepreneurs Roundtable Accelerator, Boro Capital</t>
  </si>
  <si>
    <t>Air Street Capital, Alexandre Dalyac, Insight Partners, Point Nine</t>
  </si>
  <si>
    <t>Air Street Capital, Insight Partners, Lightspeed Venture Partners, Point Nine</t>
  </si>
  <si>
    <t>Perplexity AI</t>
  </si>
  <si>
    <t>https://www.perplexity.ai</t>
  </si>
  <si>
    <t>https://www.crunchbase.com/organization/perplexity-ai</t>
  </si>
  <si>
    <t>Perplexity AI is an AI-chat-based conversational search engine that delivers answers to questions using language models.</t>
  </si>
  <si>
    <t>Amjad Masad, Andrej Karpathy, Ashish Vaswani, Clément Delangue, Elad Gil, Nat Friedman, Oriol Vinyals, Pieter Abbeel, Yann LeCun</t>
  </si>
  <si>
    <t>Bob Muglia, Databricks Ventures, Elad Gil, Jeff Dean, Nat Friedman, New Enterprise Associates, Paul Buchheit, Soleio ​Cuervo, Susan Wojcicki</t>
  </si>
  <si>
    <t>Austen Allred, Balaji Srinivasan, Bessemer Venture Partners, Bezos Expeditions, Counterpart Advisors, Databricks Ventures, E1 Ventures, Elad Gil, Factorial Funds, Guillermo Rauch, IVP, Jeff Bezos, Kindred Ventures, NVIDIA, Nat Friedman, Naval Ravikant, New Enterprise Associates, Tobias Lütke</t>
  </si>
  <si>
    <t>Fieldguide</t>
  </si>
  <si>
    <t>https://www.fieldguide.io</t>
  </si>
  <si>
    <t>https://www.crunchbase.com/organization/fieldguide</t>
  </si>
  <si>
    <t>Fieldguide Inc.</t>
  </si>
  <si>
    <t>Fieldguide is an AI-powered engagement platform for Assurance and Advisory firms.</t>
  </si>
  <si>
    <t>8VC, DNX Ventures, Floodgate, Fourth Realm, Global Founders Capital, UpHonest Capital, Y Combinator</t>
  </si>
  <si>
    <t>8VC, Association and CPA.com Startup Accelerator, Floodgate</t>
  </si>
  <si>
    <t>8VC, Bessemer Venture Partners, Elad Gil</t>
  </si>
  <si>
    <t>Finom</t>
  </si>
  <si>
    <t>https://finom.co</t>
  </si>
  <si>
    <t>https://www.crunchbase.com/organization/finom-e735</t>
  </si>
  <si>
    <t>Finom provides financial solutions for entrepreneurs, self-employed, and freelancers.</t>
  </si>
  <si>
    <t>AdFirst.vc, FJ Labs, Frank Freund, General Catalyst, Ilya Kondrashov, Michael Stephan, Tamaz Georgadze, Target Global</t>
  </si>
  <si>
    <t>Andrew Izyumov, FJ Labs, s16vc</t>
  </si>
  <si>
    <t>Cogito Capital, Entrée Capital, FJ Labs, General Catalyst, Northzone, Target Global, s16vc</t>
  </si>
  <si>
    <t>Baseten</t>
  </si>
  <si>
    <t>https://www.baseten.co</t>
  </si>
  <si>
    <t>https://www.crunchbase.com/organization/baseten</t>
  </si>
  <si>
    <t>Baseten is an AI infrastructure company that integrates machine learning into business operations, production, and processes.</t>
  </si>
  <si>
    <t>AI Fund, Caffeinated Capital, DJ Patil, Dylan Field, Greg Brockman, Greylock, Lachy Groom, Mustafa Suleyman, South Park Commons</t>
  </si>
  <si>
    <t>Cristina Cordova, Dev Ittycheria, Greylock, Jay Simons, Jean-Denis Greze, Lachy Groom, South Park Commons</t>
  </si>
  <si>
    <t>Charles Zedlewski, Greylock, IVP, Lachy Groom, South Park Commons, Spark Capital, basecase capital</t>
  </si>
  <si>
    <t>InStride Health</t>
  </si>
  <si>
    <t>https://instride.health/</t>
  </si>
  <si>
    <t>https://www.crunchbase.com/organization/instride-health</t>
  </si>
  <si>
    <t>InStride Health provides evidence-based OCD and anxiety treatment to keep kids and teenagers engaged along the way.</t>
  </si>
  <si>
    <t>.406 Ventures, Hopelab, Mass General Brigham Ventures, Valtruis</t>
  </si>
  <si>
    <t>.406 Ventures, General Catalyst, Hopelab, Mass General Brigham Ventures, Valtruis</t>
  </si>
  <si>
    <t>Higharc</t>
  </si>
  <si>
    <t>http://www.higharc.com</t>
  </si>
  <si>
    <t>https://www.crunchbase.com/organization/higharc</t>
  </si>
  <si>
    <t>Higharc, Inc</t>
  </si>
  <si>
    <t>Higharc is a homebuilding automation platform designed to simplify the way people design, construct, and shop for homes.</t>
  </si>
  <si>
    <t>Chang Corporation, Founder Collective, Javelin Venture Partners, Jeff Seibert, Lux Capital, Montage Ventures, Pillar VC, Tectonic Capital, Vertex Ventures US, Wayne Chang</t>
  </si>
  <si>
    <t>Chase Gilbert, Javelin Venture Partners, Jerry Talton, Lux Capital, MetaProp, Montage Ventures, Pillar VC, Ralph Gootee, Spark Capital, Tectonic Capital, Vertex Ventures US</t>
  </si>
  <si>
    <t>Carl Bass, Ferguson Ventures, Fifth Wall, Home Depot Ventures, Javelin Venture Partners, Lux Capital, MetaProp, Mulhern &amp; Kulp, PSP Growth, Pillar VC, RXR Realty, SC Master Fund, SE Ventures, Simpson Strong-Tie Company, Spark Capital, Starwood Capital Group, Suffolk Technologies, Vertex Ventures</t>
  </si>
  <si>
    <t>Oula Health</t>
  </si>
  <si>
    <t>https://www.oulahealth.com</t>
  </si>
  <si>
    <t>https://www.crunchbase.com/organization/oula-health</t>
  </si>
  <si>
    <t>Oula Health, Inc.</t>
  </si>
  <si>
    <t>Oula Health offers integrated obstetric and midwifery care for pregnancy and childbirth.</t>
  </si>
  <si>
    <t>8VC, Black Jays, Collaborative Fund, Female Founders Fund, Great Oaks Venture Capital, January Ventures, Kapor Capital, Katherine Ryder, Metrodora Ventures, Rock Health Capital, Tom X Lee, Whalebone Ventures</t>
  </si>
  <si>
    <t>8VC, Alumni Ventures, Black Jays, Collaborative Fund, Female Founders Fund, Great Oaks Venture Capital, Green D Ventures, January Ventures, Metrodora Ventures, Rock Health Capital</t>
  </si>
  <si>
    <t>8VC, Alumni Ventures, Female Founders Fund, Google Ventures, Great Oaks Venture Capital, Maverick Ventures, Revolution Ventures</t>
  </si>
  <si>
    <t>Vertice</t>
  </si>
  <si>
    <t>https://www.vertice.one</t>
  </si>
  <si>
    <t>https://www.crunchbase.com/organization/vertice-9c2f</t>
  </si>
  <si>
    <t>Vertice Technology Inc</t>
  </si>
  <si>
    <t>Vertice provides a SaaS purchasing solution that helps businesses save on their annual software expenditure.</t>
  </si>
  <si>
    <t>83North, Bastian Nominacher, Bessemer Venture Partners, Juan Lobato, Omri Dahan, Ronni Zehavi, Tom Ryan, Yuval Tal</t>
  </si>
  <si>
    <t>83North, Bessemer Venture Partners</t>
  </si>
  <si>
    <t>Eye Security</t>
  </si>
  <si>
    <t>https://eye.security</t>
  </si>
  <si>
    <t>https://www.crunchbase.com/organization/eye-e4c4</t>
  </si>
  <si>
    <t>Eye Control B.V.</t>
  </si>
  <si>
    <t>Eye Security is a cybersecurity and InsurTech firm that provides cybersecurity measures for SMEs.</t>
  </si>
  <si>
    <t>TIIN Capital</t>
  </si>
  <si>
    <t>Bessemer Venture Partners, JP Morgan Chase, TIIN Capital</t>
  </si>
  <si>
    <t>Polyhedra Network</t>
  </si>
  <si>
    <t>https://polyhedra.network</t>
  </si>
  <si>
    <t>https://www.crunchbase.com/organization/polyhedra-network</t>
  </si>
  <si>
    <t>Polyhedra Network is an infrastructure company that develops a Web3 infrastructure platform through zero-knowledge-proof protocols.</t>
  </si>
  <si>
    <t>ABCDE, Animoca Brands, Apeswap, Binance Labs, DHVC, Dappos, Foresight Ventures, Galxe, Gameta, IC Ventures, Metis, NFTb, OMA3, Oasys, Polychain, SPACE ID, Sparkle Ventures, Unstoppable Domains, dao5</t>
  </si>
  <si>
    <t>Animoca Brands, ArkStream Capital, Emirates Consortium, HashKey Capital, LongHash Ventures, MH Ventures, Mapleblock Capital, Polychain, Symbolic Capital, UOB Venture, Web3Port</t>
  </si>
  <si>
    <t>CureSkin</t>
  </si>
  <si>
    <t>https://cureskin.com</t>
  </si>
  <si>
    <t>https://www.crunchbase.com/organization/cureskin</t>
  </si>
  <si>
    <t>Heallo Online Health LLP</t>
  </si>
  <si>
    <t>Cureskin is an AI powered application that provides derma care through mobile devices.</t>
  </si>
  <si>
    <t>Heartbeat Labs, IONIQ, Taver Capital Partners, Y Combinator</t>
  </si>
  <si>
    <t>Heartbeat Labs, IONIQ, JSW Ventures, SenseAI Ventures, Sharrp Ventures, Taver Capital Partners, Y Combinator</t>
  </si>
  <si>
    <t>HealthQuad, JSW Ventures, Khosla Ventures, Sharrp Ventures</t>
  </si>
  <si>
    <t>https://exploreomni.com</t>
  </si>
  <si>
    <t>https://www.crunchbase.com/organization/omni-analytics</t>
  </si>
  <si>
    <t>Omni is a business intelligence platform that combines the reliability of a unified data model with the flexibility of SQL.</t>
  </si>
  <si>
    <t>BoxGroup, First Round Capital, Google Ventures, Quiet Capital, Redpoint, Scribble Ventures</t>
  </si>
  <si>
    <t>First Round Capital, Google Ventures, Redpoint</t>
  </si>
  <si>
    <t>Theory Ventures</t>
  </si>
  <si>
    <t>Benepass</t>
  </si>
  <si>
    <t>http://www.getbenepass.com</t>
  </si>
  <si>
    <t>https://www.crunchbase.com/organization/benepass</t>
  </si>
  <si>
    <t>BenePass, Inc.</t>
  </si>
  <si>
    <t>Benepass is a benefits administration platform that helps companies manage and distribute employee perks and benefits.</t>
  </si>
  <si>
    <t>AltaIR Capital, Christopher Zemina, Elysium Venture Capital, Gradient Ventures, Polymath Capital, Soma Capital, Y Combinator</t>
  </si>
  <si>
    <t>Alumni Ventures, Global Founders Capital, Gradient Ventures, MVP Ventures, Operator Partners, Threshold</t>
  </si>
  <si>
    <t>Clocktower Technology Ventures, Gradient Ventures, Portage Ventures, Threshold, Workday Ventures</t>
  </si>
  <si>
    <t>Incognia</t>
  </si>
  <si>
    <t>https://www.incognia.com</t>
  </si>
  <si>
    <t>https://www.crunchbase.com/organization/incognia</t>
  </si>
  <si>
    <t>Incognia is a digital identity solution that offers more security and better usability.</t>
  </si>
  <si>
    <t>Bessemer Venture Partners, FJ Labs, Point72 Ventures, Prosus Ventures, Valor Capital Group</t>
  </si>
  <si>
    <t>Capstan Therapeutics</t>
  </si>
  <si>
    <t>https://www.capstantx.com</t>
  </si>
  <si>
    <t>https://www.crunchbase.com/organization/capstan-therapeutics</t>
  </si>
  <si>
    <t>Capstan Therapeutics is advancing cell engineering to develop therapeutics for a broad range of diseases.</t>
  </si>
  <si>
    <t>Novartis Venture Fund, OrbiMed, RA Capital Management, Vida Ventures</t>
  </si>
  <si>
    <t>Alexandria Venture Investments, Bristol-Myers Squibb, Eli Lilly &amp; Company Foundation, Leaps by Bayer, Novartis Venture Fund, OrbiMed, Pfizer Venture Investments, Polaris Partners, RA Capital Management, Vida Ventures</t>
  </si>
  <si>
    <t>Alexandria Venture Investments, Bristol-Myers Squibb, Eli Lilly &amp; Company Foundation, Forbion Capital Partners, Johnson &amp; Johnson Innovation – JJDC, Leaps by Bayer, Mubadala Capital Ventures, Novartis Venture Fund, OrbiMed, Perceptive Advisors, Pfizer Venture Investments, Polaris Partners, RA Capital Management, Sofinnova Investments, Vida Ventures</t>
  </si>
  <si>
    <t>Kittl</t>
  </si>
  <si>
    <t>https://www.kittl.com</t>
  </si>
  <si>
    <t>https://www.crunchbase.com/organization/heritage-type</t>
  </si>
  <si>
    <t>Kittl Technologies GmbH</t>
  </si>
  <si>
    <t>Kittl is a design platform that allows creatives to create personal and commercial designs.</t>
  </si>
  <si>
    <t>BLN Capital, Björn Kolbmüller, Expedite Ventures, Joyance Partners, Karl Christian Vogel, Paul Schwarzenholz, Shio Capital, Speedinvest</t>
  </si>
  <si>
    <t>Des Traynor, Left Lane Capital, Nikolas Baron, Santiago Cabrera-Naranjo, Shaan Puri, Speedinvest</t>
  </si>
  <si>
    <t>Anomalo</t>
  </si>
  <si>
    <t>https://www.anomalo.com</t>
  </si>
  <si>
    <t>https://www.crunchbase.com/organization/anomalo</t>
  </si>
  <si>
    <t>Anomalo allows users to continuously inspect and validate the data coming into their warehouses.</t>
  </si>
  <si>
    <t>Chris Riccomini, First Round Capital, Foundation Capital, NextView Ventures, Norwest Venture Partners, Two Sigma Ventures, Village Global</t>
  </si>
  <si>
    <t>Databricks Ventures, Foundation Capital, Norwest Venture Partners, SignalFire, Two Sigma Ventures</t>
  </si>
  <si>
    <t>Loyal</t>
  </si>
  <si>
    <t>https://loyalfordogs.com</t>
  </si>
  <si>
    <t>https://www.crunchbase.com/organization/loyal-4a49</t>
  </si>
  <si>
    <t>Cellular Longevity, Inc.</t>
  </si>
  <si>
    <t>Loyal is a biotechnology company developing medicines to extend dogs lifespan and maintain their quality of life.</t>
  </si>
  <si>
    <t>Ashley Mayer, Bossanova Investimentos, BoxGroup, Brianne Kimmel, Claire Hughes Johnson, Collaborative Fund, Edward Lando, First Round Capital, Pareto Holdings, The Longevity Fund, Village Global</t>
  </si>
  <si>
    <t>Ashley Mayer, BoxGroup, Brianne Kimmel, Claire Hughes Johnson, Collaborative Fund, First Round Capital, Khosla Ventures, Predictive VC, Quiet Capital, The Longevity Fund</t>
  </si>
  <si>
    <t>Bain Capital Ventures, BoxGroup, Collaborative Fund, First Round Capital, Khosla Ventures, Quiet Capital, The Todd &amp; Rahul Angel Fund, Valor Equity Partners</t>
  </si>
  <si>
    <t>ProfoundBio</t>
  </si>
  <si>
    <t>https://www.profoundbio.com</t>
  </si>
  <si>
    <t>https://www.crunchbase.com/organization/profoundbio</t>
  </si>
  <si>
    <t>ProfoundBio (Suzhou) Co., Ltd.</t>
  </si>
  <si>
    <t>ProfoundBio is a developer of targeted therapeutics intended for patients with cancer.</t>
  </si>
  <si>
    <t>Chang'an Capital, K2VC</t>
  </si>
  <si>
    <t>Chang'an Capital, Gaorong Capital, K2VC, LYFE Capital, Lilly Asia Ventures, Oriza Holdings, Sequoia Capital China</t>
  </si>
  <si>
    <t>Ally Bridge Group, Janus Henderson Investors, LYFE Capital, LifeSci Venture Partners, Lilly Asia Ventures, Logos Capital, Medicxi, Nextech Invest, Octagon Capital Advisors, OrbiMed, Piper Heartland Healthcare Capital, RA Capital Management, Surveyor Capital, T. Rowe Price</t>
  </si>
  <si>
    <t>Soly</t>
  </si>
  <si>
    <t>https://soly-energy.com</t>
  </si>
  <si>
    <t>https://www.crunchbase.com/organization/enie</t>
  </si>
  <si>
    <t>Soly Holding B.V.</t>
  </si>
  <si>
    <t>Soly is a solar energy startup that provides energy equipment to make solar energy accessible to everyone.</t>
  </si>
  <si>
    <t>APG Asset Management, Shell Ventures</t>
  </si>
  <si>
    <t>ABP, ArcTern Ventures, Fifth Wall, Shell Ventures</t>
  </si>
  <si>
    <t>Row Labels</t>
  </si>
  <si>
    <t>(blank)</t>
  </si>
  <si>
    <t>Grand Total</t>
  </si>
  <si>
    <t>Companies</t>
  </si>
  <si>
    <t>Unicorns:</t>
  </si>
  <si>
    <t>Unicorn %</t>
  </si>
  <si>
    <t>Unicorn</t>
  </si>
  <si>
    <t>All Time MOIC (Avg)</t>
  </si>
  <si>
    <t>Average of Y5_MOIC</t>
  </si>
  <si>
    <t>Year</t>
  </si>
  <si>
    <t>Selections</t>
  </si>
  <si>
    <t>(Multiple Items)</t>
  </si>
  <si>
    <t>MOIC</t>
  </si>
  <si>
    <t>Avg of Averages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</si>
</sst>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19" x14ac:knownFonts="1">
    <font>
      <sz val="12"/>
      <color theme="1"/>
      <name val="Aptos Narrow"/>
      <family val="2"/>
      <scheme val="minor"/>
    </font>
    <font>
      <sz val="12"/>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2"/>
      <color rgb="FF006100"/>
      <name val="Aptos Narrow"/>
      <family val="2"/>
      <scheme val="minor"/>
    </font>
    <font>
      <sz val="12"/>
      <color rgb="FF9C0006"/>
      <name val="Aptos Narrow"/>
      <family val="2"/>
      <scheme val="minor"/>
    </font>
    <font>
      <sz val="12"/>
      <color rgb="FF9C5700"/>
      <name val="Aptos Narrow"/>
      <family val="2"/>
      <scheme val="minor"/>
    </font>
    <font>
      <sz val="12"/>
      <color rgb="FF3F3F76"/>
      <name val="Aptos Narrow"/>
      <family val="2"/>
      <scheme val="minor"/>
    </font>
    <font>
      <b/>
      <sz val="12"/>
      <color rgb="FF3F3F3F"/>
      <name val="Aptos Narrow"/>
      <family val="2"/>
      <scheme val="minor"/>
    </font>
    <font>
      <b/>
      <sz val="12"/>
      <color rgb="FFFA7D00"/>
      <name val="Aptos Narrow"/>
      <family val="2"/>
      <scheme val="minor"/>
    </font>
    <font>
      <sz val="12"/>
      <color rgb="FFFA7D00"/>
      <name val="Aptos Narrow"/>
      <family val="2"/>
      <scheme val="minor"/>
    </font>
    <font>
      <b/>
      <sz val="12"/>
      <color theme="0"/>
      <name val="Aptos Narrow"/>
      <family val="2"/>
      <scheme val="minor"/>
    </font>
    <font>
      <sz val="12"/>
      <color rgb="FFFF0000"/>
      <name val="Aptos Narrow"/>
      <family val="2"/>
      <scheme val="minor"/>
    </font>
    <font>
      <i/>
      <sz val="12"/>
      <color rgb="FF7F7F7F"/>
      <name val="Aptos Narrow"/>
      <family val="2"/>
      <scheme val="minor"/>
    </font>
    <font>
      <b/>
      <sz val="12"/>
      <color theme="1"/>
      <name val="Aptos Narrow"/>
      <family val="2"/>
      <scheme val="minor"/>
    </font>
    <font>
      <sz val="12"/>
      <color theme="0"/>
      <name val="Aptos Narrow"/>
      <family val="2"/>
      <scheme val="minor"/>
    </font>
    <font>
      <b/>
      <sz val="12"/>
      <color theme="1"/>
      <name val="Aptos Narrow"/>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s>
  <cellStyleXfs count="4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3">
    <xf numFmtId="0" fontId="0" fillId="0" borderId="0" xfId="0"/>
    <xf numFmtId="14" fontId="0" fillId="0" borderId="0" xfId="0" applyNumberFormat="1"/>
    <xf numFmtId="0" fontId="0" fillId="0" borderId="0" xfId="0" applyAlignment="1">
      <alignment wrapText="1"/>
    </xf>
    <xf numFmtId="164" fontId="0" fillId="0" borderId="0" xfId="2" applyNumberFormat="1" applyFont="1"/>
    <xf numFmtId="0" fontId="0" fillId="0" borderId="0" xfId="0" pivotButton="1"/>
    <xf numFmtId="0" fontId="0" fillId="0" borderId="0" xfId="0" applyAlignment="1">
      <alignment horizontal="left"/>
    </xf>
    <xf numFmtId="0" fontId="18" fillId="0" borderId="0" xfId="0" applyFont="1"/>
    <xf numFmtId="0" fontId="18" fillId="0" borderId="0" xfId="0" applyFont="1" applyAlignment="1">
      <alignment wrapText="1"/>
    </xf>
    <xf numFmtId="164" fontId="18" fillId="0" borderId="0" xfId="2" applyNumberFormat="1" applyFont="1"/>
    <xf numFmtId="165" fontId="0" fillId="0" borderId="0" xfId="1" applyNumberFormat="1" applyFont="1" applyAlignment="1">
      <alignment horizontal="right"/>
    </xf>
    <xf numFmtId="2" fontId="0" fillId="0" borderId="0" xfId="0" applyNumberFormat="1" applyAlignment="1">
      <alignment horizontal="right"/>
    </xf>
    <xf numFmtId="10" fontId="0" fillId="0" borderId="0" xfId="3" applyNumberFormat="1" applyFont="1" applyAlignment="1">
      <alignment horizontal="right"/>
    </xf>
    <xf numFmtId="0" fontId="0" fillId="0" borderId="0" xfId="0" applyAlignment="1">
      <alignment horizontal="right"/>
    </xf>
    <xf numFmtId="0" fontId="0" fillId="0" borderId="10" xfId="0" applyBorder="1"/>
    <xf numFmtId="2" fontId="0" fillId="0" borderId="12" xfId="0" applyNumberFormat="1" applyBorder="1"/>
    <xf numFmtId="0" fontId="0" fillId="0" borderId="11" xfId="0" applyBorder="1" applyAlignment="1">
      <alignment horizontal="right"/>
    </xf>
    <xf numFmtId="1" fontId="0" fillId="0" borderId="11" xfId="0" applyNumberFormat="1" applyBorder="1" applyAlignment="1">
      <alignment horizontal="right"/>
    </xf>
    <xf numFmtId="0" fontId="0" fillId="0" borderId="0" xfId="0" applyNumberFormat="1"/>
    <xf numFmtId="0" fontId="0" fillId="0" borderId="0" xfId="0" applyNumberFormat="1" applyAlignment="1">
      <alignment horizontal="right"/>
    </xf>
    <xf numFmtId="165" fontId="18" fillId="0" borderId="0" xfId="1" applyNumberFormat="1" applyFont="1"/>
    <xf numFmtId="165" fontId="0" fillId="0" borderId="0" xfId="1" applyNumberFormat="1" applyFont="1"/>
    <xf numFmtId="43" fontId="18" fillId="0" borderId="0" xfId="1" applyNumberFormat="1" applyFont="1"/>
    <xf numFmtId="43" fontId="0" fillId="0" borderId="0" xfId="1" applyNumberFormat="1" applyFont="1"/>
  </cellXfs>
  <cellStyles count="4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urrency" xfId="2" builtinId="4"/>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ormal" xfId="0" builtinId="0"/>
    <cellStyle name="Note" xfId="18" builtinId="10" customBuiltin="1"/>
    <cellStyle name="Output" xfId="13" builtinId="21" customBuiltin="1"/>
    <cellStyle name="Percent" xfId="3" builtinId="5"/>
    <cellStyle name="Title" xfId="4" builtinId="15" customBuiltin="1"/>
    <cellStyle name="Total" xfId="20" builtinId="25" customBuiltin="1"/>
    <cellStyle name="Warning Text" xfId="17" builtinId="11" customBuiltin="1"/>
  </cellStyles>
  <dxfs count="5">
    <dxf>
      <alignment horizontal="right"/>
    </dxf>
    <dxf>
      <alignment horizontal="right"/>
    </dxf>
    <dxf>
      <alignment horizontal="right"/>
    </dxf>
    <dxf>
      <alignment horizontal="right"/>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chartsheet" Target="chartsheets/sheet2.xml"/><Relationship Id="rId10" Type="http://schemas.openxmlformats.org/officeDocument/2006/relationships/calcChain" Target="calcChain.xml"/><Relationship Id="rId4" Type="http://schemas.openxmlformats.org/officeDocument/2006/relationships/chartsheet" Target="chartsheets/sheet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[Index v3.xlsx]Index Selections By Year!PivotTable1</c:name>
    <c:fmtId val="8"/>
  </c:pivotSource>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n-US"/>
              <a:t>SignalRank Index - Selections By Year</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n-US"/>
        </a:p>
      </c:txPr>
    </c:title>
    <c:autoTitleDeleted val="0"/>
    <c:pivotFmts>
      <c:pivotFmt>
        <c:idx val="0"/>
        <c:spPr>
          <a:solidFill>
            <a:srgbClr val="FF0000"/>
          </a:soli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'Index Selections By Year'!$B$3</c:f>
              <c:strCache>
                <c:ptCount val="1"/>
                <c:pt idx="0">
                  <c:v>Total</c:v>
                </c:pt>
              </c:strCache>
            </c:strRef>
          </c:tx>
          <c:spPr>
            <a:solidFill>
              <a:srgbClr val="FF0000"/>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'Index Selections By Year'!$A$4:$A$18</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(blank)</c:v>
                </c:pt>
              </c:strCache>
            </c:strRef>
          </c:cat>
          <c:val>
            <c:numRef>
              <c:f>'Index Selections By Year'!$B$4:$B$18</c:f>
              <c:numCache>
                <c:formatCode>General</c:formatCode>
                <c:ptCount val="14"/>
                <c:pt idx="0">
                  <c:v>109</c:v>
                </c:pt>
                <c:pt idx="1">
                  <c:v>134</c:v>
                </c:pt>
                <c:pt idx="2">
                  <c:v>173</c:v>
                </c:pt>
                <c:pt idx="3">
                  <c:v>213</c:v>
                </c:pt>
                <c:pt idx="4">
                  <c:v>227</c:v>
                </c:pt>
                <c:pt idx="5">
                  <c:v>268</c:v>
                </c:pt>
                <c:pt idx="6">
                  <c:v>310</c:v>
                </c:pt>
                <c:pt idx="7">
                  <c:v>268</c:v>
                </c:pt>
                <c:pt idx="8">
                  <c:v>243</c:v>
                </c:pt>
                <c:pt idx="9">
                  <c:v>377</c:v>
                </c:pt>
                <c:pt idx="10">
                  <c:v>309</c:v>
                </c:pt>
                <c:pt idx="11">
                  <c:v>187</c:v>
                </c:pt>
                <c:pt idx="12">
                  <c:v>43</c:v>
                </c:pt>
              </c:numCache>
            </c:numRef>
          </c:val>
          <c:extLst>
            <c:ext xmlns:c16="http://schemas.microsoft.com/office/drawing/2014/chart" uri="{C3380CC4-5D6E-409C-BE32-E72D297353CC}">
              <c16:uniqueId val="{00000000-AF6E-E04A-99AE-A5617B271F11}"/>
            </c:ext>
          </c:extLst>
        </c:ser>
        <c:dLbls>
          <c:dLblPos val="inEnd"/>
          <c:showLegendKey val="0"/>
          <c:showVal val="1"/>
          <c:showCatName val="0"/>
          <c:showSerName val="0"/>
          <c:showPercent val="0"/>
          <c:showBubbleSize val="0"/>
        </c:dLbls>
        <c:gapWidth val="41"/>
        <c:axId val="330107392"/>
        <c:axId val="330109104"/>
      </c:barChart>
      <c:catAx>
        <c:axId val="3301073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330109104"/>
        <c:crosses val="autoZero"/>
        <c:auto val="1"/>
        <c:lblAlgn val="ctr"/>
        <c:lblOffset val="100"/>
        <c:noMultiLvlLbl val="0"/>
      </c:catAx>
      <c:valAx>
        <c:axId val="330109104"/>
        <c:scaling>
          <c:orientation val="minMax"/>
        </c:scaling>
        <c:delete val="1"/>
        <c:axPos val="l"/>
        <c:numFmt formatCode="General" sourceLinked="1"/>
        <c:majorTickMark val="none"/>
        <c:minorTickMark val="none"/>
        <c:tickLblPos val="nextTo"/>
        <c:crossAx val="330107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n-US"/>
              <a:t>Average MOIC by Annual SignalRank Cohort</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n-US"/>
        </a:p>
      </c:txPr>
    </c:title>
    <c:autoTitleDeleted val="0"/>
    <c:plotArea>
      <c:layout/>
      <c:barChart>
        <c:barDir val="col"/>
        <c:grouping val="clustered"/>
        <c:varyColors val="0"/>
        <c:ser>
          <c:idx val="0"/>
          <c:order val="0"/>
          <c:spPr>
            <a:solidFill>
              <a:srgbClr val="FF0000"/>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'Pivot for Analysis'!$I$3:$I$14</c:f>
              <c:numCache>
                <c:formatCode>0</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'Pivot for Analysis'!$H$3:$H$14</c:f>
              <c:numCache>
                <c:formatCode>General</c:formatCode>
                <c:ptCount val="12"/>
                <c:pt idx="0">
                  <c:v>8.8000000000000007</c:v>
                </c:pt>
                <c:pt idx="1">
                  <c:v>7.6</c:v>
                </c:pt>
                <c:pt idx="2">
                  <c:v>6.88</c:v>
                </c:pt>
                <c:pt idx="3">
                  <c:v>7.19</c:v>
                </c:pt>
                <c:pt idx="4">
                  <c:v>8.74</c:v>
                </c:pt>
                <c:pt idx="5">
                  <c:v>13.21</c:v>
                </c:pt>
                <c:pt idx="6">
                  <c:v>11.77</c:v>
                </c:pt>
                <c:pt idx="7">
                  <c:v>7.93</c:v>
                </c:pt>
                <c:pt idx="8">
                  <c:v>7.09</c:v>
                </c:pt>
                <c:pt idx="9">
                  <c:v>3.83</c:v>
                </c:pt>
                <c:pt idx="10">
                  <c:v>2.2799999999999998</c:v>
                </c:pt>
                <c:pt idx="11">
                  <c:v>3.05</c:v>
                </c:pt>
              </c:numCache>
            </c:numRef>
          </c:val>
          <c:extLst>
            <c:ext xmlns:c16="http://schemas.microsoft.com/office/drawing/2014/chart" uri="{C3380CC4-5D6E-409C-BE32-E72D297353CC}">
              <c16:uniqueId val="{00000000-B966-C843-8FFD-E7A851C7480F}"/>
            </c:ext>
          </c:extLst>
        </c:ser>
        <c:dLbls>
          <c:dLblPos val="inEnd"/>
          <c:showLegendKey val="0"/>
          <c:showVal val="1"/>
          <c:showCatName val="0"/>
          <c:showSerName val="0"/>
          <c:showPercent val="0"/>
          <c:showBubbleSize val="0"/>
        </c:dLbls>
        <c:gapWidth val="41"/>
        <c:axId val="191230751"/>
        <c:axId val="191232479"/>
      </c:barChart>
      <c:catAx>
        <c:axId val="191230751"/>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191232479"/>
        <c:crosses val="autoZero"/>
        <c:auto val="1"/>
        <c:lblAlgn val="ctr"/>
        <c:lblOffset val="100"/>
        <c:noMultiLvlLbl val="0"/>
      </c:catAx>
      <c:valAx>
        <c:axId val="191232479"/>
        <c:scaling>
          <c:orientation val="minMax"/>
        </c:scaling>
        <c:delete val="1"/>
        <c:axPos val="l"/>
        <c:numFmt formatCode="General" sourceLinked="1"/>
        <c:majorTickMark val="none"/>
        <c:minorTickMark val="none"/>
        <c:tickLblPos val="nextTo"/>
        <c:crossAx val="1912307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8C6A466-BF41-264F-BA84-9AC7643624C4}">
  <sheetPr/>
  <sheetViews>
    <sheetView zoomScale="13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74CE162-84CF-2C43-8145-9AC38B315260}">
  <sheetPr/>
  <sheetViews>
    <sheetView zoomScale="13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76718" cy="6291832"/>
    <xdr:graphicFrame macro="">
      <xdr:nvGraphicFramePr>
        <xdr:cNvPr id="2" name="Chart 1">
          <a:extLst>
            <a:ext uri="{FF2B5EF4-FFF2-40B4-BE49-F238E27FC236}">
              <a16:creationId xmlns:a16="http://schemas.microsoft.com/office/drawing/2014/main" id="{F8A6C6A0-9FBC-02B8-0452-1B678C1B09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6718" cy="6291832"/>
    <xdr:graphicFrame macro="">
      <xdr:nvGraphicFramePr>
        <xdr:cNvPr id="2" name="Chart 1">
          <a:extLst>
            <a:ext uri="{FF2B5EF4-FFF2-40B4-BE49-F238E27FC236}">
              <a16:creationId xmlns:a16="http://schemas.microsoft.com/office/drawing/2014/main" id="{62335C31-2796-A28C-F13E-EE3FD060CA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Keith Teare" refreshedDate="45380.593753587964" createdVersion="8" refreshedVersion="8" minRefreshableVersion="3" recordCount="2862" xr:uid="{00000000-000A-0000-FFFF-FFFF05000000}">
  <cacheSource type="worksheet">
    <worksheetSource ref="A1:CC1048576" sheet="SignalRank Index v3"/>
  </cacheSource>
  <cacheFields count="112">
    <cacheField name="COMPANY" numFmtId="0">
      <sharedItems containsBlank="1" count="2852">
        <s v="Stripe"/>
        <s v="Dialpad"/>
        <s v="1stdibs"/>
        <s v="VTEX"/>
        <s v="Songkick"/>
        <s v="Medallia"/>
        <s v="Udacity"/>
        <s v="Sumo Logic"/>
        <s v="Instagram"/>
        <s v="Telcare"/>
        <s v="AgilOne"/>
        <s v="Simplivity"/>
        <s v="Quora"/>
        <s v="Asana"/>
        <s v="Funding Circle"/>
        <s v="Dwolla"/>
        <s v="ItsOn"/>
        <s v="PullString"/>
        <s v="Bromium"/>
        <s v="Duolingo"/>
        <s v="Warby Parker"/>
        <s v="Path"/>
        <s v="Big Switch Networks"/>
        <s v="CTERA Networks"/>
        <s v="Cellworks"/>
        <s v="Reocar"/>
        <s v="iCreate Software"/>
        <s v="Data.ai"/>
        <s v="Lyft"/>
        <s v="SoFi"/>
        <s v="Freshworks"/>
        <s v="ClearSlide"/>
        <s v="NextRoll"/>
        <s v="SessionM"/>
        <s v="C2FO"/>
        <s v="Moat"/>
        <s v="Affirmed Networks"/>
        <s v="ResearchGate"/>
        <s v="CommonFloor"/>
        <s v="Fiverr"/>
        <s v="Artfinder"/>
        <s v="BlaBlaCar"/>
        <s v="Lightbend"/>
        <s v="Dataminr"/>
        <s v="CloudPassage"/>
        <s v="UniversityNow"/>
        <s v="Platfora"/>
        <s v="Crossbar"/>
        <s v="Codecademy"/>
        <s v="General Assembly"/>
        <s v="Wattpad"/>
        <s v="Integrate"/>
        <s v="Boundary"/>
        <s v="Dropcam"/>
        <s v="Brain Corp"/>
        <s v="Apperian"/>
        <s v="Metamarkets"/>
        <s v="CaratLane"/>
        <s v="Genalyte"/>
        <s v="Hipmunk"/>
        <s v="Inspirato"/>
        <s v="TechStyle Fashion Group"/>
        <s v="Elcelyx Therapeutics"/>
        <s v="onefinestay"/>
        <s v="Secret Escapes"/>
        <s v="iZettle"/>
        <s v="Arctic Wolf"/>
        <s v="CAN Capital"/>
        <s v="Hotel Urbano"/>
        <s v="Bluprint"/>
        <s v="Zest AI"/>
        <s v="ScienceLogic"/>
        <s v="Elo7"/>
        <s v="Sojern"/>
        <s v="Base"/>
        <s v="Ravello Systems"/>
        <s v="HelloFresh"/>
        <s v="Wave"/>
        <s v="Nasty Gal"/>
        <s v="Chartbeat"/>
        <s v="Betabrand"/>
        <s v="Clio"/>
        <s v="SendGrid"/>
        <s v="Zomato"/>
        <s v="DoubleDutch"/>
        <s v="Anaplan"/>
        <s v="Tongal"/>
        <s v="Upland Localytics"/>
        <s v="Betterment"/>
        <s v="Ambiq Micro"/>
        <s v="FREE NOW"/>
        <s v="Trustpilot"/>
        <s v="VivaReal"/>
        <s v="Magnetic"/>
        <s v="Mafengwo"/>
        <s v="DataSift"/>
        <s v="GrabCAD"/>
        <s v="BenchPrep"/>
        <s v="Stylistpick"/>
        <s v="Joyus"/>
        <s v="Beyond Meat"/>
        <s v="Exablox"/>
        <s v="Couchsurfing"/>
        <s v="BigCommerce"/>
        <s v="Aerospike"/>
        <s v="Udemy"/>
        <s v="UserTesting"/>
        <s v="Tegile Systems"/>
        <s v="Farfetch"/>
        <s v="Thumbtack"/>
        <s v="MediBuddy"/>
        <s v="Health Catalyst"/>
        <s v="Skyhigh Networks"/>
        <s v="Drawbridge"/>
        <s v="Illumio"/>
        <s v="Coinbase"/>
        <s v="Rong360"/>
        <s v="Viptela"/>
        <s v="Whisper"/>
        <s v="Instart"/>
        <s v="Lytro"/>
        <s v="OpenGov"/>
        <s v="Wealthfront"/>
        <s v="ContaAzul"/>
        <s v="Leap Motion"/>
        <s v="Snap"/>
        <s v="Anki"/>
        <s v="Cyanogen"/>
        <s v="The Honest Company"/>
        <s v="Netskope"/>
        <s v="Elastic"/>
        <s v="Zoom"/>
        <s v="Vectra Networks"/>
        <s v="Academia.edu"/>
        <s v="Moovit"/>
        <s v="PolicyBazaar"/>
        <s v="Kumu Networks"/>
        <s v="Domo"/>
        <s v="moKredit"/>
        <s v="QuizUp"/>
        <s v="Misfit Wearables"/>
        <s v="Shape Security"/>
        <s v="Onshape"/>
        <s v="Credit Karma"/>
        <s v="Radius Intelligence"/>
        <s v="Trifacta"/>
        <s v="Wunderlist"/>
        <s v="Tilt"/>
        <s v="Click Security"/>
        <s v="SigFig"/>
        <s v="Chartboost"/>
        <s v="Healthkart"/>
        <s v="WhatsApp"/>
        <s v="Kuaiyong"/>
        <s v="Friday"/>
        <s v="Centaur"/>
        <s v="CSD E.P. Water Service"/>
        <s v="Ola"/>
        <s v="Yieldmo"/>
        <s v="ForgeRock"/>
        <s v="Avant"/>
        <s v="SymphonyAI Sensa"/>
        <s v="Farcast"/>
        <s v="Coho Data"/>
        <s v="Fuze, an 8x8 company"/>
        <s v="CrowdStrike"/>
        <s v="Metromile"/>
        <s v="OpenDNS"/>
        <s v="RelateIQ"/>
        <s v="Gainsight"/>
        <s v="Impossible Foods"/>
        <s v="PernixData"/>
        <s v="17zuoye"/>
        <s v="Upserve"/>
        <s v="Kik"/>
        <s v="Stitch Fix"/>
        <s v="Benu Networks"/>
        <s v="Covestor"/>
        <s v="ShopClues"/>
        <s v="Coursera"/>
        <s v="Wish"/>
        <s v="Datalogix"/>
        <s v="Medallia Agent Connect"/>
        <s v="Flywire"/>
        <s v="Power2SME"/>
        <s v="WibiData"/>
        <s v="CreativeLive"/>
        <s v="NGINX"/>
        <s v="Delhivery"/>
        <s v="DraftKings"/>
        <s v="Paxata"/>
        <s v="Iora Health"/>
        <s v="Change.org"/>
        <s v="InsideSales"/>
        <s v="Agari"/>
        <s v="Supercell"/>
        <s v="SmartRecruiters"/>
        <s v="Xamarin"/>
        <s v="DataGravity"/>
        <s v="Signpost"/>
        <s v="payleven"/>
        <s v="Wrapp"/>
        <s v="OneFootball"/>
        <s v="WeWork"/>
        <s v="Tarveda Therapeutics"/>
        <s v="Julep"/>
        <s v="Endgame"/>
        <s v="TabbedOut"/>
        <s v="OneLogin"/>
        <s v="BellyCard"/>
        <s v="BetterCloud"/>
        <s v="JOOR"/>
        <s v="LiquidSpace"/>
        <s v="Nanotronics Imaging"/>
        <s v="Marqeta"/>
        <s v="Dermira"/>
        <s v="Dollar Shave Club"/>
        <s v="PubNub"/>
        <s v="Euclid"/>
        <s v="Sisense"/>
        <s v="CloudPhysics"/>
        <s v="Oculus"/>
        <s v="Choose Energy"/>
        <s v="GoSecure"/>
        <s v="Datrium"/>
        <s v="Optoro"/>
        <s v="42Floors"/>
        <s v="Fastly"/>
        <s v="Acutus Medical"/>
        <s v="Rapid Micro Biosystems"/>
        <s v="DogVacay"/>
        <s v="Yesware"/>
        <s v="Planet"/>
        <s v="Hootsuite"/>
        <s v="Inventables"/>
        <s v="Rover"/>
        <s v="Jumia Group"/>
        <s v="NationBuilder"/>
        <s v="Visier"/>
        <s v="Teladoc Health"/>
        <s v="Movable Ink"/>
        <s v="Cyphort"/>
        <s v="Atara Biotherapeutics"/>
        <s v="Zopper"/>
        <s v="Instacart"/>
        <s v="Cumulus Networks"/>
        <s v="Reddit"/>
        <s v="Clari"/>
        <s v="Numerify"/>
        <s v="Vinculum Group"/>
        <s v="D2iq"/>
        <s v="Percolate"/>
        <s v="Good Eggs"/>
        <s v="Guardant Health"/>
        <s v="Zenefits"/>
        <s v="ThousandEyes"/>
        <s v="Qualtrics"/>
        <s v="PagerDuty"/>
        <s v="Docker"/>
        <s v="Comprehend Systems"/>
        <s v="IngageApp"/>
        <s v="Versa Networks"/>
        <s v="Databricks"/>
        <s v="Altiscale"/>
        <s v="Oscar Health"/>
        <s v="ThoughtSpot"/>
        <s v="Clever"/>
        <s v="Anomali"/>
        <s v="Namely"/>
        <s v="Omada Health"/>
        <s v="Avi Networks"/>
        <s v="51yongche"/>
        <s v="iCapital Network"/>
        <s v="Wise"/>
        <s v="Optimizely"/>
        <s v="OfferUp"/>
        <s v="InVision"/>
        <s v="Compass"/>
        <s v="SingleStore"/>
        <s v="Qubole"/>
        <s v="Airware"/>
        <s v="Kiwi"/>
        <s v="thatgamecompany"/>
        <s v="VarageSale"/>
        <s v="Postmates"/>
        <s v="Harry's"/>
        <s v="Dashlane"/>
        <s v="Dada Group"/>
        <s v="FutureAdvisor"/>
        <s v="LimeRoad"/>
        <s v="Included Health"/>
        <s v="Talkray"/>
        <s v="Bracket Computing"/>
        <s v="Yik Yak"/>
        <s v="Maimaibao"/>
        <s v="Super"/>
        <s v="Angel Medical Group"/>
        <s v="HackerRank"/>
        <s v="Magic Leap"/>
        <s v="Origami Logic"/>
        <s v="Quantopian"/>
        <s v="Matterport"/>
        <s v="Intercom"/>
        <s v="Fractyl Health"/>
        <s v="Ebury"/>
        <s v="Bluebox"/>
        <s v="Jelly HQ"/>
        <s v="Peloton"/>
        <s v="Grab"/>
        <s v="BioConsortia"/>
        <s v="SeatGeek"/>
        <s v="Upstart"/>
        <s v="Ginger"/>
        <s v="Evariant"/>
        <s v="PillPack"/>
        <s v="Fivestar"/>
        <s v="Five Stars"/>
        <s v="Secret"/>
        <s v="Circle"/>
        <s v="Bustle Digital Group"/>
        <s v="Ionic Security"/>
        <s v="Duo Security"/>
        <s v="FarmLogs"/>
        <s v="GoCardless"/>
        <s v="Cylance"/>
        <s v="Zoomdata"/>
        <s v="Eat Just"/>
        <s v="Chain"/>
        <s v="Snowflake"/>
        <s v="TaxiForSure"/>
        <s v="Indiegogo"/>
        <s v="Invoice2go"/>
        <s v="Vinted"/>
        <s v="Capriza"/>
        <s v="Sift"/>
        <s v="To8to"/>
        <s v="Duetto"/>
        <s v="ClearStory Data"/>
        <s v="NatureBox"/>
        <s v="Qubit"/>
        <s v="Nice"/>
        <s v="Elementum"/>
        <s v="Kujiale"/>
        <s v="Avenida Compras"/>
        <s v="Lightspeed Commerce"/>
        <s v="SimplyTapp"/>
        <s v="91JinRong"/>
        <s v="Vanchu"/>
        <s v="Whip Media"/>
        <s v="Plastiq"/>
        <s v="JFrog"/>
        <s v="Dianrong"/>
        <s v="ARMO BioSciences"/>
        <s v="Athos"/>
        <s v="Monedo"/>
        <s v="JioSaavn"/>
        <s v="Lyst"/>
        <s v="Handy"/>
        <s v="YPlan"/>
        <s v="Catawiki"/>
        <s v="CircleUp"/>
        <s v="BookMyShow"/>
        <s v="Packlink"/>
        <s v="PeopleDoc"/>
        <s v="Forter"/>
        <s v="Birchbox"/>
        <s v="Vroom"/>
        <s v="Metao.com"/>
        <s v="BlueStone"/>
        <s v="Uxin"/>
        <s v="Dynamic Yield"/>
        <s v="FilmTrack"/>
        <s v="Turo"/>
        <s v="Meican"/>
        <s v="Forus Health"/>
        <s v="BaubleBar"/>
        <s v="Vicarious"/>
        <s v="Twice"/>
        <s v="Stance"/>
        <s v="SureWaves"/>
        <s v="Remind"/>
        <s v="Varentec"/>
        <s v="IFTTT"/>
        <s v="DISCO"/>
        <s v="Glow"/>
        <s v="Versive"/>
        <s v="Farmers Edge"/>
        <s v="Tapingo"/>
        <s v="Gainspeed"/>
        <s v="Zephyr Health"/>
        <s v="Madison Reed"/>
        <s v="auxmoney"/>
        <s v="Krux"/>
        <s v="Spring"/>
        <s v="Tradesy"/>
        <s v="AUTO1 Group"/>
        <s v="Bitstrips"/>
        <s v="Adelphic"/>
        <s v="Currencycloud"/>
        <s v="Mapan"/>
        <s v="Minerva Project"/>
        <s v="Flexus Biosciences"/>
        <s v="Flatiron Health"/>
        <s v="Jaunt"/>
        <s v="Yotpo"/>
        <s v="Axial Networks"/>
        <s v="Work4"/>
        <s v="Showpad"/>
        <s v="Bitglass"/>
        <s v="Datadog"/>
        <s v="Sidecar Technologies"/>
        <s v="Teralytics"/>
        <s v="Hired"/>
        <s v="Meitu"/>
        <s v="Liulishuo"/>
        <s v="QPID Health"/>
        <s v="6sense"/>
        <s v="HoneyBook"/>
        <s v="Aledade"/>
        <s v="Coda"/>
        <s v="DoorDash"/>
        <s v="Nubank"/>
        <s v="Highfive"/>
        <s v="Cohesity"/>
        <s v="Barefoot Networks"/>
        <s v="CARTO"/>
        <s v="Pindrop"/>
        <s v="Gusto"/>
        <s v="BigPanda"/>
        <s v="GitHub"/>
        <s v="Carbon"/>
        <s v="Apollo GraphQL"/>
        <s v="Fundbox"/>
        <s v="Robinhood"/>
        <s v="Rubrik"/>
        <s v="Medium"/>
        <s v="Clover Health"/>
        <s v="Segment"/>
        <s v="Kahuna"/>
        <s v="PlanGrid"/>
        <s v="Synack"/>
        <s v="Rebel Foods"/>
        <s v="Affirm"/>
        <s v="Jet"/>
        <s v="Casper"/>
        <s v="Beequick"/>
        <s v="Confluent"/>
        <s v="EverString"/>
        <s v="Chargebee"/>
        <s v="DigitalOcean"/>
        <s v="Flipagram"/>
        <s v="Collective Health"/>
        <s v="SignalFx"/>
        <s v="NuvoEx"/>
        <s v="PepperTap"/>
        <s v="Pyramid Analytics"/>
        <s v="Walker &amp; Company Brands"/>
        <s v="Vessel"/>
        <s v="Houseparty"/>
        <s v="Grabhouse"/>
        <s v="Omni Prime"/>
        <s v="Livongo"/>
        <s v="ClassPass"/>
        <s v="Giphy"/>
        <s v="GirnarSoft"/>
        <s v="Menlo Security"/>
        <s v="Qingchifan"/>
        <s v="Stayzilla"/>
        <s v="Feidee"/>
        <s v="Line0"/>
        <s v="Pocket Gems"/>
        <s v="Jinfuzi"/>
        <s v="Blue Danube Systems"/>
        <s v="Superpedestrian"/>
        <s v="M.Gemi"/>
        <s v="Opendoor"/>
        <s v="Learner-Centered Collaborative"/>
        <s v="Catalant"/>
        <s v="Earn.com"/>
        <s v="Musical.ly"/>
        <s v="Carta"/>
        <s v="Blend"/>
        <s v="Super Evil Mega Corp"/>
        <s v="SentinelOne"/>
        <s v="NestAway"/>
        <s v="Sprig"/>
        <s v="Bolt Threads"/>
        <s v="Rocana"/>
        <s v="Aria Insights"/>
        <s v="FiftyThree"/>
        <s v="Justworks"/>
        <s v="ClearSky Data"/>
        <s v="Weave"/>
        <s v="FlightCar"/>
        <s v="Quip"/>
        <s v="Fever"/>
        <s v="Trulioo"/>
        <s v="Semantic Machines"/>
        <s v="Tesora"/>
        <s v="Discord"/>
        <s v="Feedzai"/>
        <s v="Granular"/>
        <s v="Rocket Lab"/>
        <s v="Ginkgo Bioworks"/>
        <s v="Bidgely"/>
        <s v="Datera"/>
        <s v="Deliveroo"/>
        <s v="Farmers Business Network"/>
        <s v="Cazena"/>
        <s v="HackerOne"/>
        <s v="Groups Recover Together"/>
        <s v="CarDekho"/>
        <s v="Zepz"/>
        <s v="Olive"/>
        <s v="Urban Company"/>
        <s v="Bluecore"/>
        <s v="Factual"/>
        <s v="N3TWORK"/>
        <s v="Greenhouse Software"/>
        <s v="Canary"/>
        <s v="World Remit"/>
        <s v="Boxed"/>
        <s v="Ring"/>
        <s v="Patpat"/>
        <s v="Newsela"/>
        <s v="Luxe"/>
        <s v="Qumulo"/>
        <s v="blinkit"/>
        <s v="Outset Medical"/>
        <s v="Raisin"/>
        <s v="Mapbox"/>
        <s v="SpotHero"/>
        <s v="Blackbuck"/>
        <s v="ToutApp"/>
        <s v="Missfresh"/>
        <s v="EduK"/>
        <s v="Zola"/>
        <s v="IfOnly"/>
        <s v="Long-Term Stock Exchange"/>
        <s v="Kuaikan Manhua"/>
        <s v="SCUBA Analytics"/>
        <s v="Vayyar"/>
        <s v="500px"/>
        <s v="Swiggy"/>
        <s v="Orchard Platform"/>
        <s v="MedGenome"/>
        <s v="Tiantian Yongche"/>
        <s v="Looker"/>
        <s v="Fundera"/>
        <s v="Amino"/>
        <s v="SES"/>
        <s v="Leanplum"/>
        <s v="Flatiron School"/>
        <s v="Kinnek"/>
        <s v="Collibra"/>
        <s v="Muse"/>
        <s v="True North Therapeutics"/>
        <s v="Trumid"/>
        <s v="Sols"/>
        <s v="Changingedu"/>
        <s v="Shockwave Medical"/>
        <s v="Spire Global"/>
        <s v="Hightower"/>
        <s v="Portea Medical"/>
        <s v="Mic Network"/>
        <s v="Raise"/>
        <s v="Revinate"/>
        <s v="Drop"/>
        <s v="StyleSeat"/>
        <s v="Editas Medicine"/>
        <s v="OYO"/>
        <s v="BitSight"/>
        <s v="Foody"/>
        <s v="Skyport Systems"/>
        <s v="Tribogenics"/>
        <s v="Persado"/>
        <s v="Earnest"/>
        <s v="AppsFlyer"/>
        <s v="Light"/>
        <s v="Memebox"/>
        <s v="Bluevine"/>
        <s v="Credit Benchmark"/>
        <s v="Craftsvilla"/>
        <s v="Blue River Technology"/>
        <s v="Porch Group"/>
        <s v="Doctolib"/>
        <s v="Doctor On Demand"/>
        <s v="Classy"/>
        <s v="Shein"/>
        <s v="Vidyard"/>
        <s v="MySmartPrice"/>
        <s v="August Home"/>
        <s v="Tictail"/>
        <s v="Grovo"/>
        <s v="VSCO"/>
        <s v="littleBits Electronics"/>
        <s v="Privateer Holdings"/>
        <s v="Exabeam"/>
        <s v="Console Connect"/>
        <s v="MyTime"/>
        <s v="Arcanum Alloys"/>
        <s v="Enjoy"/>
        <s v="Enigma Technologies"/>
        <s v="VTS"/>
        <s v="Algal Scientific"/>
        <s v="Tencent Trusted Doctors"/>
        <s v="CNEX Labs"/>
        <s v="SteelBrick"/>
        <s v="Realm"/>
        <s v="JumpCloud"/>
        <s v="Plated"/>
        <s v="Shyp"/>
        <s v="Mirakl"/>
        <s v="Mersana Therapeutics"/>
        <s v="Bilibili"/>
        <s v="Nightstar Therapeutics"/>
        <s v="Auris Health"/>
        <s v="TUNE"/>
        <s v="AngelList"/>
        <s v="Gojek"/>
        <s v="Shiftgig"/>
        <s v="Code42"/>
        <s v="Zanbato"/>
        <s v="Lynda"/>
        <s v="keepMED"/>
        <s v="Tenable"/>
        <s v="Hua Medicine"/>
        <s v="Zerostack"/>
        <s v="SafetyCulture"/>
        <s v="Rappi"/>
        <s v="Helium"/>
        <s v="Mambu"/>
        <s v="Plaid"/>
        <s v="Zipline"/>
        <s v="EatClub Brands"/>
        <s v="Orbital Insight"/>
        <s v="Domino Data Lab"/>
        <s v="Clutter"/>
        <s v="Cambridge Epigenetix"/>
        <s v="PatientPing"/>
        <s v="Honor"/>
        <s v="Glossier"/>
        <s v="Checkr"/>
        <s v="Picsart"/>
        <s v="Color"/>
        <s v="CommerceIQ"/>
        <s v="Sirion"/>
        <s v="Flexport"/>
        <s v="Zoomcar"/>
        <s v="SecurityScorecard"/>
        <s v="Apeel Sciences"/>
        <s v="Samsara"/>
        <s v="Roofstock"/>
        <s v="Mark43"/>
        <s v="Zenoti"/>
        <s v="Usermind"/>
        <s v="Lemonade"/>
        <s v="Clear Labs"/>
        <s v="Everwise"/>
        <s v="Wavefront"/>
        <s v="Che300"/>
        <s v="Keen"/>
        <s v="Thanx"/>
        <s v="HashiCorp"/>
        <s v="HomeLane"/>
        <s v="Patreon"/>
        <s v="The ONE Music Group"/>
        <s v="YourMechanic"/>
        <s v="Health IQ"/>
        <s v="Amplitude"/>
        <s v="Zenreach"/>
        <s v="Zymergen"/>
        <s v="Handshake"/>
        <s v="Gladly"/>
        <s v="Cadre"/>
        <s v="Outdoor Voices"/>
        <s v="Contrast Security"/>
        <s v="Lucid Software"/>
        <s v="Toast"/>
        <s v="All Def Digital"/>
        <s v="ClassDojo"/>
        <s v="Acalvio Technologies"/>
        <s v="Ant Group"/>
        <s v="Ripple Foods"/>
        <s v="Digit"/>
        <s v="RealtyShares"/>
        <s v="Velo3D"/>
        <s v="GitLab"/>
        <s v="Elysium"/>
        <s v="Degreed"/>
        <s v="Culture Amp"/>
        <s v="Cerebras Systems"/>
        <s v="Operator"/>
        <s v="Scopely"/>
        <s v="Cato Networks"/>
        <s v="Weaveworks"/>
        <s v="Tact.ai"/>
        <s v="Iterable"/>
        <s v="Nexthink"/>
        <s v="Canva"/>
        <s v="Index"/>
        <s v="Cozy"/>
        <s v="RefleXion Medical"/>
        <s v="Tile"/>
        <s v="Zebra Medical Vision"/>
        <s v="GrubMarket"/>
        <s v="Cornami"/>
        <s v="Big Health"/>
        <s v="Stash"/>
        <s v="Managed by Q"/>
        <s v="Grokker"/>
        <s v="Pendo"/>
        <s v="NoBroker"/>
        <s v="Narvar"/>
        <s v="UNITY Biotechnology"/>
        <s v="Letgo"/>
        <s v="Zuoyebang"/>
        <s v="BridgeBio"/>
        <s v="Alkemics"/>
        <s v="Hollar"/>
        <s v="Desktop Metal"/>
        <s v="Branch"/>
        <s v="Evolve"/>
        <s v="Emulate"/>
        <s v="Vida Health"/>
        <s v="Udesk"/>
        <s v="DaDa"/>
        <s v="MasterClass"/>
        <s v="LendUp"/>
        <s v="Juicero"/>
        <s v="DataRobot"/>
        <s v="Tempus"/>
        <s v="Scripbox"/>
        <s v="Andela"/>
        <s v="Baibu"/>
        <s v="ROLI"/>
        <s v="Gympass"/>
        <s v="Job&amp;Talent"/>
        <s v="Uproxx Media Group"/>
        <s v="SmartAsset"/>
        <s v="Lever"/>
        <s v="RAW Pressery"/>
        <s v="Toss"/>
        <s v="eero"/>
        <s v="Sysdig"/>
        <s v="Zuiyou"/>
        <s v="Crisis Text Line"/>
        <s v="CoreOS"/>
        <s v="Katerra"/>
        <s v="Auth0"/>
        <s v="QuintoAndar"/>
        <s v="Livspace"/>
        <s v="Akili Interactive Labs"/>
        <s v="World View Enterprises"/>
        <s v="1mg"/>
        <s v="Cheddar"/>
        <s v="Mist Systems"/>
        <s v="Indifi Technologies"/>
        <s v="Kenna Security"/>
        <s v="CargoX"/>
        <s v="InfluxData"/>
        <s v="Apartment List"/>
        <s v="Curology"/>
        <s v="Element Science"/>
        <s v="DroneDeploy"/>
        <s v="Aye Finance"/>
        <s v="HomeToGo"/>
        <s v="Outreach"/>
        <s v="Contentful"/>
        <s v="Parsable"/>
        <s v="Freshly"/>
        <s v="Amino Apps"/>
        <s v="Rakuten Medical"/>
        <s v="Kentik"/>
        <s v="Logz.io"/>
        <s v="Deposit Solutions"/>
        <s v="Citymapper"/>
        <s v="Movinga"/>
        <s v="Dubsmash"/>
        <s v="Lumiata"/>
        <s v="Quartzy"/>
        <s v="Brainly"/>
        <s v="Osmo"/>
        <s v="Science Exchange"/>
        <s v="Gametime"/>
        <s v="Mobcrush"/>
        <s v="Thync"/>
        <s v="NS1"/>
        <s v="Signifyd"/>
        <s v="CircleCI"/>
        <s v="SunBasket"/>
        <s v="x.ai"/>
        <s v="ManoMano"/>
        <s v="NeoBear"/>
        <s v="N26"/>
        <s v="Baobao"/>
        <s v="Chunmi Technology"/>
        <s v="XiaoHongChun"/>
        <s v="Rainbow"/>
        <s v="QASymphony"/>
        <s v="Clarifai"/>
        <s v="Globality"/>
        <s v="Modern Meadow"/>
        <s v="London House Exchange"/>
        <s v="BlueLight Therapeutics"/>
        <s v="Formlabs"/>
        <s v="Arcus Biosciences"/>
        <s v="Kespry"/>
        <s v="NIO"/>
        <s v="Momo"/>
        <s v="Drivy"/>
        <s v="Elastifile"/>
        <s v="NextVR"/>
        <s v="Quartet Health"/>
        <s v="Elation Health"/>
        <s v="Tangdou"/>
        <s v="Cala Health"/>
        <s v="Monzo"/>
        <s v="Relayr"/>
        <s v="Indigo"/>
        <s v="Job Today"/>
        <s v="Move24"/>
        <s v="Carwow"/>
        <s v="Ceros"/>
        <s v="Talkspace"/>
        <s v="Sight Machine"/>
        <s v="MakeSpace"/>
        <s v="Markforged"/>
        <s v="Xinshang"/>
        <s v="PlayFab"/>
        <s v="Team8"/>
        <s v="Cui Yutao Health Management Center"/>
        <s v="Victorious"/>
        <s v="Zumper"/>
        <s v="Rancher Labs"/>
        <s v="KeyMe"/>
        <s v="Taimei Technology"/>
        <s v="Guardicore"/>
        <s v="Bugcrowd"/>
        <s v="Hixme"/>
        <s v="LeanTaaS"/>
        <s v="Reltio"/>
        <s v="FreshMenu"/>
        <s v="Porter"/>
        <s v="Purplle"/>
        <s v="AtScale"/>
        <s v="OverOps"/>
        <s v="E8 Storage"/>
        <s v="JUMO"/>
        <s v="SQZ Biotech"/>
        <s v="Science 37"/>
        <s v="Clearpath Robotics"/>
        <s v="OTTO Motors"/>
        <s v="Common Living"/>
        <s v="Carzone"/>
        <s v="Kong"/>
        <s v="EquipmentShare"/>
        <s v="Amperity"/>
        <s v="Medable"/>
        <s v="ActionIQ"/>
        <s v="Cockroach Labs"/>
        <s v="Lime"/>
        <s v="Typeform"/>
        <s v="Skydio"/>
        <s v="Forward Networks"/>
        <s v="Blockchain.com"/>
        <s v="EarnIn"/>
        <s v="Sensors Data"/>
        <s v="FloQast"/>
        <s v="Shift Technology"/>
        <s v="Dataiku"/>
        <s v="Guideline"/>
        <s v="Reflektive"/>
        <s v="OwnBackup"/>
        <s v="Niantic"/>
        <s v="NimbleRx"/>
        <s v="PsiQuantum"/>
        <s v="Satispay"/>
        <s v="LaunchDarkly"/>
        <s v="LightStep"/>
        <s v="Rigetti Computing"/>
        <s v="Expanse"/>
        <s v="Guild"/>
        <s v="Density"/>
        <s v="Gigster"/>
        <s v="Chime"/>
        <s v="SonicEnergy™"/>
        <s v="G2"/>
        <s v="Lola.com"/>
        <s v="Recursion Pharmaceuticals"/>
        <s v="WayUp"/>
        <s v="Within (VR/AR)"/>
        <s v="FullStory"/>
        <s v="Gobble"/>
        <s v="Allbirds"/>
        <s v="DriveWealth"/>
        <s v="ServiceTitan"/>
        <s v="Rabbit"/>
        <s v="Convoy"/>
        <s v="Alation"/>
        <s v="Improbable"/>
        <s v="Revolut"/>
        <s v="BitGo"/>
        <s v="Graphcore"/>
        <s v="Synthego"/>
        <s v="Tala"/>
        <s v="Motive"/>
        <s v="Aviatrix"/>
        <s v="Happay"/>
        <s v="Soylent"/>
        <s v="Algolia"/>
        <s v="Rebag"/>
        <s v="Deep Instinct"/>
        <s v="Incorta"/>
        <s v="Caffeine"/>
        <s v="goTenna"/>
        <s v="Root Insurance"/>
        <s v="CyberGRX"/>
        <s v="Zilingo"/>
        <s v="Drift"/>
        <s v="Bira 91"/>
        <s v="Neuehealth"/>
        <s v="The Wing"/>
        <s v="Crew"/>
        <s v="Genuity Science"/>
        <s v="Forward"/>
        <s v="Airtable"/>
        <s v="Evolv Technology"/>
        <s v="MindTickle"/>
        <s v="Thrive Global"/>
        <s v="Moglix"/>
        <s v="Teckro"/>
        <s v="Bastille Networks Internet Security"/>
        <s v="Vivace Therapeutics"/>
        <s v="Infervision"/>
        <s v="Dadao Financial"/>
        <s v="EOC Pharma Group"/>
        <s v="Highspot"/>
        <s v="Goat Group"/>
        <s v="Away"/>
        <s v="Bloom &amp; Wild"/>
        <s v="AirMap"/>
        <s v="Yatsen Holding"/>
        <s v="ShipBob"/>
        <s v="HomeLight"/>
        <s v="Paravision"/>
        <s v="Dedrone"/>
        <s v="atSpoke"/>
        <s v="Cult.fit"/>
        <s v="Swift Navigation"/>
        <s v="NewStore"/>
        <s v="Nuvemshop"/>
        <s v="HEAVY.AI"/>
        <s v="Federated Wireless"/>
        <s v="Frame.io"/>
        <s v="Aqua Security"/>
        <s v="GaiaWorks"/>
        <s v="Signal Sciences"/>
        <s v="Kensho"/>
        <s v="Aira"/>
        <s v="The Zebra"/>
        <s v="Sapho"/>
        <s v="Feedvisor"/>
        <s v="Crunchbase"/>
        <s v="Samunnati"/>
        <s v="Better.com"/>
        <s v="Augury"/>
        <s v="AgroStar"/>
        <s v="Demisto"/>
        <s v="ID.me"/>
        <s v="Drizly"/>
        <s v="CloudCare"/>
        <s v="TrueAccord"/>
        <s v="Habito"/>
        <s v="Sonder"/>
        <s v="Zhenkunxing"/>
        <s v="PharmEasy"/>
        <s v="Shippo"/>
        <s v="Socure"/>
        <s v="RentoMojo"/>
        <s v="Fadada.com"/>
        <s v="Instana"/>
        <s v="Clarity Money"/>
        <s v="Devo"/>
        <s v="Panorama Education"/>
        <s v="Reserve"/>
        <s v="Fingerlix"/>
        <s v="PayFit"/>
        <s v="Creditas"/>
        <s v="The Players' Tribune"/>
        <s v="51zhaoyou.com"/>
        <s v="Fluxx"/>
        <s v="Innoviti"/>
        <s v="HealthVerity"/>
        <s v="Rockets of Awesome"/>
        <s v="StreamSets"/>
        <s v="Sourcepoint"/>
        <s v="KLOOK"/>
        <s v="Daily Harvest"/>
        <s v="Cloudbeds"/>
        <s v="TravelBank"/>
        <s v="Bevi"/>
        <s v="SiFive"/>
        <s v="Alto Pharmacy"/>
        <s v="Plenty"/>
        <s v="Chehaoduo"/>
        <s v="Zaihui"/>
        <s v="Brandless"/>
        <s v="Clip"/>
        <s v="Trusona"/>
        <s v="PerimeterX"/>
        <s v="Abra"/>
        <s v="Yaoshibang"/>
        <s v="PMV Pharmaceuticals"/>
        <s v="HelloSign"/>
        <s v="Grail"/>
        <s v="Zhuiyi Technology"/>
        <s v="Call9"/>
        <s v="ACV"/>
        <s v="monday.com"/>
        <s v="Drive.ai"/>
        <s v="Headspace"/>
        <s v="Vaxcyte"/>
        <s v="Heptio"/>
        <s v="CoverWallet"/>
        <s v="Modsy"/>
        <s v="Forty Seven"/>
        <s v="PandaDoc"/>
        <s v="Heap"/>
        <s v="Xometry"/>
        <s v="Grove Collaborative"/>
        <s v="Paddle"/>
        <s v="Metacrine"/>
        <s v="Magicpin"/>
        <s v="Hello TransTech"/>
        <s v="Framebridge"/>
        <s v="Hound Labs"/>
        <s v="Homology Medicines"/>
        <s v="Twistlock"/>
        <s v="Tempo Automation"/>
        <s v="Splice"/>
        <s v="Aishua"/>
        <s v="Suzhou Ribo Life Science"/>
        <s v="Cobot"/>
        <s v="Teabox"/>
        <s v="Button"/>
        <s v="Flex Logix Technologies"/>
        <s v="Ripcord"/>
        <s v="Decibel Therapeutics"/>
        <s v="Echodyne"/>
        <s v="SparkCognition"/>
        <s v="PingCAP"/>
        <s v="Orchard Therapeutics"/>
        <s v="Hangzhou Just Biotherapeutics (Just China)"/>
        <s v="Source"/>
        <s v="Dext"/>
        <s v="Salesloft"/>
        <s v="Movandi"/>
        <s v="Brava Home"/>
        <s v="STEM"/>
        <s v="Swoon Editions"/>
        <s v="KSQ Therapeutics"/>
        <s v="Energy Monster"/>
        <s v="Diamanti"/>
        <s v="Cornershop"/>
        <s v="Campanda"/>
        <s v="Neoway"/>
        <s v="Stride Health"/>
        <s v="Behavox"/>
        <s v="Relay Therapeutics"/>
        <s v="Skuid"/>
        <s v="Ruangguru"/>
        <s v="Ritual"/>
        <s v="Aaptiv"/>
        <s v="Wellem"/>
        <s v="Nium"/>
        <s v="Willow"/>
        <s v="Fabhotels"/>
        <s v="Canopy"/>
        <s v="Nav"/>
        <s v="Booster"/>
        <s v="ChromaCode"/>
        <s v="Allakos"/>
        <s v="Pipedrive"/>
        <s v="Glovo"/>
        <s v="Locus Robotics"/>
        <s v="Zume"/>
        <s v="One American Mortgage"/>
        <s v="Redox"/>
        <s v="Digital Asset"/>
        <s v="ROKT"/>
        <s v="Particle"/>
        <s v="Mighty AI"/>
        <s v="CytoVale"/>
        <s v="AiCure"/>
        <s v="Scalable Capital"/>
        <s v="Medisafe"/>
        <s v="Blinkist"/>
        <s v="Verse"/>
        <s v="Lessonly"/>
        <s v="Bread"/>
        <s v="Atreca"/>
        <s v="Veem"/>
        <s v="Simility"/>
        <s v="FogHorn"/>
        <s v="Bright.md"/>
        <s v="Laiye"/>
        <s v="LeanIX"/>
        <s v="Magenta Therapeutics"/>
        <s v="Tuya"/>
        <s v="Momenta"/>
        <s v="Portworx"/>
        <s v="Otonomo"/>
        <s v="OpenFin"/>
        <s v="Lob"/>
        <s v="Verato"/>
        <s v="LedgerX"/>
        <s v="XSKY Data Technology"/>
        <s v="Velano Vascular"/>
        <s v="Arterys"/>
        <s v="Housecall Pro"/>
        <s v="Scout RFP"/>
        <s v="UniFa"/>
        <s v="Brex"/>
        <s v="Cedar"/>
        <s v="Faire"/>
        <s v="Hinge Health"/>
        <s v="Rapyd"/>
        <s v="Devoted Health"/>
        <s v="People.ai"/>
        <s v="Virtru"/>
        <s v="Innovaccer"/>
        <s v="Qonto"/>
        <s v="Netlify"/>
        <s v="Nylas"/>
        <s v="UiPath"/>
        <s v="Humu"/>
        <s v="Podium"/>
        <s v="Groq"/>
        <s v="Moka"/>
        <s v="Bizongo"/>
        <s v="Ethos Life"/>
        <s v="Embark Trucks"/>
        <s v="Cross River Bank"/>
        <s v="TradingView"/>
        <s v="BetterUp"/>
        <s v="Scale AI"/>
        <s v="Figma"/>
        <s v="Envoy"/>
        <s v="Arcadia"/>
        <s v="Everlaw"/>
        <s v="Dremio"/>
        <s v="Zum"/>
        <s v="Ghost Autonomy"/>
        <s v="Clarify Health Solutions"/>
        <s v="Maven Clinic"/>
        <s v="Atrium LTS"/>
        <s v="Bowery Farming"/>
        <s v="PeerStreet"/>
        <s v="Framer"/>
        <s v="Front"/>
        <s v="Chaayos"/>
        <s v="Optibus"/>
        <s v="Hims &amp; Hers"/>
        <s v="Newfront"/>
        <s v="Razorpay"/>
        <s v="Vedantu"/>
        <s v="DeepMap"/>
        <s v="Relativity Space"/>
        <s v="Bird"/>
        <s v="Benchling"/>
        <s v="Axoni"/>
        <s v="Branch International"/>
        <s v="Tourlane"/>
        <s v="Selency"/>
        <s v="Kry"/>
        <s v="Split Software"/>
        <s v="Eightfold AI"/>
        <s v="Eight Sleep"/>
        <s v="Tally"/>
        <s v="Vector Launch"/>
        <s v="Corelight"/>
        <s v="Wonolo"/>
        <s v="Neurotrack"/>
        <s v="Dia&amp;Co"/>
        <s v="NEXT Trucking"/>
        <s v="Workrise"/>
        <s v="Workato"/>
        <s v="Navan"/>
        <s v="Rival"/>
        <s v="Overwolf"/>
        <s v="inDrive"/>
        <s v="Rylo"/>
        <s v="Sentry"/>
        <s v="Celonis"/>
        <s v="Tekion"/>
        <s v="Orasis Pharmaceuticals"/>
        <s v="Snyk"/>
        <s v="Capsule"/>
        <s v="Juniper Square"/>
        <s v="HeadSpin"/>
        <s v="Even.com"/>
        <s v="Udaan"/>
        <s v="RideOS"/>
        <s v="Lightricks"/>
        <s v="Streamlabs"/>
        <s v="Qualia"/>
        <s v="Cape Analytics"/>
        <s v="Divvy"/>
        <s v="Ninjacart"/>
        <s v="b8ta"/>
        <s v="Staffbase"/>
        <s v="Ualá"/>
        <s v="OnlinePajak"/>
        <s v="Simpplr"/>
        <s v="Beamery"/>
        <s v="ClearTax"/>
        <s v="Wolt"/>
        <s v="StackRox"/>
        <s v="Kiddom"/>
        <s v="Viome"/>
        <s v="Guru"/>
        <s v="Carbyne"/>
        <s v="StockX"/>
        <s v="AppZen"/>
        <s v="Digital Alloys"/>
        <s v="Homebase"/>
        <s v="Brightwheel"/>
        <s v="Fictiv"/>
        <s v="Expel"/>
        <s v="Tractable"/>
        <s v="Armis Security"/>
        <s v="Next Insurance"/>
        <s v="Cortexyme"/>
        <s v="Xinren Xinshi"/>
        <s v="Pymetrics"/>
        <s v="Templafy"/>
        <s v="CTRL-labs"/>
        <s v="BigID"/>
        <s v="RightHand Robotics"/>
        <s v="Matillion"/>
        <s v="OM1"/>
        <s v="Arevo"/>
        <s v="RiskRecon"/>
        <s v="Imperfect Foods"/>
        <s v="Boosted USA"/>
        <s v="Hive"/>
        <s v="Applied Molecular Transport"/>
        <s v="Back Market"/>
        <s v="Bolt"/>
        <s v="Deserve Inc."/>
        <s v="The Athletic"/>
        <s v="Ladder"/>
        <s v="Ubiquity6"/>
        <s v="Bugsnag"/>
        <s v="ShareChat"/>
        <s v="Kustomer"/>
        <s v="MoveInSync"/>
        <s v="TravelPerk"/>
        <s v="Hungryroot"/>
        <s v="Teamworks"/>
        <s v="Mynd"/>
        <s v="Hippo Insurance"/>
        <s v="Shuttl"/>
        <s v="Claroty"/>
        <s v="OHouse"/>
        <s v="Inflammatix"/>
        <s v="Airwallex"/>
        <s v="Helix"/>
        <s v="ujet.cx"/>
        <s v="Carro"/>
        <s v="YOOBIC"/>
        <s v="SigTuple"/>
        <s v="Ceres Imaging"/>
        <s v="Netradyne"/>
        <s v="Virta Health"/>
        <s v="Upside"/>
        <s v="Turvo"/>
        <s v="Wanduoduo"/>
        <s v="Solv"/>
        <s v="Lygos"/>
        <s v="FogPharma"/>
        <s v="RapidSOS"/>
        <s v="Groundspeed Analytics"/>
        <s v="Pavilion Data Systems, Inc."/>
        <s v="Saildrone"/>
        <s v="Yellowbrick Data"/>
        <s v="Nurx"/>
        <s v="Insider"/>
        <s v="Seeq"/>
        <s v="bonify"/>
        <s v="Seer"/>
        <s v="Semmle"/>
        <s v="Vium"/>
        <s v="Nozomi Networks"/>
        <s v="Yellowbrick Learning"/>
        <s v="Immuta"/>
        <s v="Mindstrong Health"/>
        <s v="Ledger"/>
        <s v="Talkdesk"/>
        <s v="BestSign"/>
        <s v="Primer"/>
        <s v="Axio Biosolutions"/>
        <s v="Mabl"/>
        <s v="Structo"/>
        <s v="Phenom"/>
        <s v="SafeBreach"/>
        <s v="Cover"/>
        <s v="Peilian.com"/>
        <s v="Capella Space"/>
        <s v="Transit"/>
        <s v="Cloud9"/>
        <s v="Cellink"/>
        <s v="Kadena"/>
        <s v="Scandit"/>
        <s v="Yoco"/>
        <s v="TrueLayer"/>
        <s v="Panda Selected"/>
        <s v="Danke Apartment"/>
        <s v="SHIELD"/>
        <s v="OpenClassrooms"/>
        <s v="Studio"/>
        <s v="Unravel Data"/>
        <s v="Jushuitan Network Technology"/>
        <s v="Tenfold"/>
        <s v="Petkit"/>
        <s v="Karrot Market"/>
        <s v="Kandou Bus"/>
        <s v="ZipRecruiter"/>
        <s v="Bitmovin"/>
        <s v="Brat TV"/>
        <s v="EigenCOMM"/>
        <s v="Mythic"/>
        <s v="ForUsAll"/>
        <s v="Igneous"/>
        <s v="HUBBLE"/>
        <s v="SmartHR"/>
        <s v="Alfred"/>
        <s v="Fevo"/>
        <s v="Simply (formerly JoyTunes)"/>
        <s v="project44"/>
        <s v="Propel Software Solutions"/>
        <s v="Xpeng Motors"/>
        <s v="Pivot Bio"/>
        <s v="Omni"/>
        <s v="Preempt Security"/>
        <s v="Zaius"/>
        <s v="CARS24"/>
        <s v="Upgrade"/>
        <s v="Deputy"/>
        <s v="Beautiful.AI"/>
        <s v="Fresha"/>
        <s v="Pear Therapeutics"/>
        <s v="Meesho"/>
        <s v="Sigma Computing"/>
        <s v="Cargomatic"/>
        <s v="Chorus.ai"/>
        <s v="Singular"/>
        <s v="Mezmo"/>
        <s v="PlayVS"/>
        <s v="PACT Pharma"/>
        <s v="Resolution Games"/>
        <s v="Zhichi Technologies"/>
        <s v="Traveazy (Umrahme &amp; Holidayme)"/>
        <s v="Common Networks"/>
        <s v="Generation Bio"/>
        <s v="Reputation"/>
        <s v="Piaoniu"/>
        <s v="Tonal"/>
        <s v="Immotor"/>
        <s v="Xiaobu"/>
        <s v="Advance Intelligence Group"/>
        <s v="Phoenix Labs"/>
        <s v="Tigera"/>
        <s v="Sitetracker"/>
        <s v="Kuaidian Yuedu"/>
        <s v="iOranges Automation"/>
        <s v="Yingying Licai"/>
        <s v="Bingobox"/>
        <s v="Xiangwushuo"/>
        <s v="Haoyihulian"/>
        <s v="Philm"/>
        <s v="Koala Reading"/>
        <s v="Haohaozhu"/>
        <s v="BOLO"/>
        <s v="Synyi"/>
        <s v="Shanzhen"/>
        <s v="Niu Technologies"/>
        <s v="AIRLOOK"/>
        <s v="Carmot Therapeutics"/>
        <s v="Hustle"/>
        <s v="MoEngage"/>
        <s v="Aetion"/>
        <s v="Nanit"/>
        <s v="Exotec"/>
        <s v="Marketing Evolution"/>
        <s v="Zeitview"/>
        <s v="FILLD"/>
        <s v="Lunit"/>
        <s v="Peek"/>
        <s v="Kayrros"/>
        <s v="Levelset"/>
        <s v="CMR Surgical"/>
        <s v="Evox Therapeutics"/>
        <s v="Joby Aviation"/>
        <s v="Jobber"/>
        <s v="Nomad Health"/>
        <s v="Airspace"/>
        <s v="Custora"/>
        <s v="Kallyope"/>
        <s v="HOVER"/>
        <s v="WelbeHealth"/>
        <s v="Rimac Group"/>
        <s v="Rebtel"/>
        <s v="HeyTea"/>
        <s v="WeWork China"/>
        <s v="Dragos"/>
        <s v="Everli"/>
        <s v="Zwift"/>
        <s v="Protenus"/>
        <s v="Acko"/>
        <s v="Gradle Inc."/>
        <s v="Self"/>
        <s v="Kymera Therapeutics"/>
        <s v="AnyMind Group"/>
        <s v="Self Financial"/>
        <s v="Paxos"/>
        <s v="Nyansa"/>
        <s v="Cynet"/>
        <s v="Abstract"/>
        <s v="Arcutis Biotherapeutics"/>
        <s v="Mode"/>
        <s v="Phil"/>
        <s v="Lacework"/>
        <s v="Divvy Homes"/>
        <s v="Imply"/>
        <s v="Loft"/>
        <s v="Capitolis"/>
        <s v="Dapper Labs"/>
        <s v="CRED"/>
        <s v="Anduril Industries"/>
        <s v="Loom"/>
        <s v="Instabase"/>
        <s v="Ally.io (Acquired)"/>
        <s v="Snapdocs"/>
        <s v="Moveworks"/>
        <s v="Sendbird"/>
        <s v="BioAge Labs"/>
        <s v="Viz"/>
        <s v="Applied Intuition"/>
        <s v="Open Financial Technologies"/>
        <s v="Superhuman"/>
        <s v="Spinny"/>
        <s v="Rapid"/>
        <s v="Freenome"/>
        <s v="Rightway"/>
        <s v="PathAI"/>
        <s v="Fivetran"/>
        <s v="BharatPe"/>
        <s v="Tessian"/>
        <s v="Attentive"/>
        <s v="Anchorage Digital"/>
        <s v="Point"/>
        <s v="Nuro"/>
        <s v="Groww"/>
        <s v="Bungalow"/>
        <s v="Dingdong Maicai"/>
        <s v="Squire"/>
        <s v="Current"/>
        <s v="Mux"/>
        <s v="Flyhomes"/>
        <s v="Built Robotics"/>
        <s v="Pendulum Therapeutics"/>
        <s v="Lattice"/>
        <s v="Ironclad"/>
        <s v="Mad Street Den"/>
        <s v="Karat"/>
        <s v="Alan"/>
        <s v="Go1"/>
        <s v="Sisu"/>
        <s v="VAST Data"/>
        <s v="Cameo"/>
        <s v="nTopology"/>
        <s v="Homebound"/>
        <s v="Flexe"/>
        <s v="GoMechanic"/>
        <s v="Weee!"/>
        <s v="Locus.sh"/>
        <s v="Overtime"/>
        <s v="TigerGraph"/>
        <s v="Ignition"/>
        <s v="Verkada"/>
        <s v="Pilot"/>
        <s v="NotCo"/>
        <s v="Alluxio"/>
        <s v="CleverTap"/>
        <s v="AttackIQ"/>
        <s v="Sense"/>
        <s v="Hipcamp"/>
        <s v="Instawork"/>
        <s v="Personio"/>
        <s v="Pristyn Care"/>
        <s v="VGS"/>
        <s v="Soldo"/>
        <s v="Productiv"/>
        <s v="The Boring Company"/>
        <s v="Harness"/>
        <s v="Drip Capital"/>
        <s v="DispatchHealth"/>
        <s v="Aurora"/>
        <s v="CHEQ"/>
        <s v="Zinier"/>
        <s v="Weights &amp; Biases"/>
        <s v="Rec Room"/>
        <s v="Loadshare Networks"/>
        <s v="Reliable Robotics Corporation"/>
        <s v="Guandata"/>
        <s v="Shield AI"/>
        <s v="P.T.S ( Proweb Tech Solution )"/>
        <s v="Postman"/>
        <s v="Cityblock Health"/>
        <s v="Hyperscience"/>
        <s v="Chainalysis"/>
        <s v="SplashLearn"/>
        <s v="WanderJaunt"/>
        <s v="Spendesk"/>
        <s v="NiYO Solutions"/>
        <s v="Built Technologies"/>
        <s v="Gong"/>
        <s v="Swile"/>
        <s v="Arrcus"/>
        <s v="Clumio"/>
        <s v="Solugen"/>
        <s v="Axonius"/>
        <s v="Synapse"/>
        <s v="Komodo Health"/>
        <s v="Gloat"/>
        <s v="Coalition"/>
        <s v="Kavak"/>
        <s v="Tmunity Therapeutics"/>
        <s v="Zetwerk"/>
        <s v="Zylo"/>
        <s v="Side"/>
        <s v="Hello Heart"/>
        <s v="Figure"/>
        <s v="Glia"/>
        <s v="DNA Script"/>
        <s v="Zego"/>
        <s v="Owl Labs"/>
        <s v="Ro"/>
        <s v="Perfios Software Solutions"/>
        <s v="Gecko Robotics"/>
        <s v="Workboard"/>
        <s v="wefox"/>
        <s v="Forto"/>
        <s v="Standard Cognition"/>
        <s v="Bitrise"/>
        <s v="Duffel"/>
        <s v="Greenlight"/>
        <s v="LeafLink"/>
        <s v="Voyage"/>
        <s v="ComplyAdvantage"/>
        <s v="Cobalt"/>
        <s v="Deliverr"/>
        <s v="SambaNova Systems"/>
        <s v="HqO"/>
        <s v="MDClone"/>
        <s v="Obsidian Security"/>
        <s v="Builder.ai"/>
        <s v="Labster"/>
        <s v="Darwinbox"/>
        <s v="100 Thieves"/>
        <s v="Form Energy"/>
        <s v="EGenesis"/>
        <s v="Tidelift"/>
        <s v="Pleo"/>
        <s v="Pipefy"/>
        <s v="Theranica"/>
        <s v="Rupeek"/>
        <s v="Remix"/>
        <s v="Electric"/>
        <s v="Vouch"/>
        <s v="Osaro"/>
        <s v="sennder"/>
        <s v="Trouva"/>
        <s v="Ori"/>
        <s v="Uhnder"/>
        <s v="LocoNav"/>
        <s v="Brud"/>
        <s v="Neuralink"/>
        <s v="tray.io"/>
        <s v="Privitar"/>
        <s v="Wingreens Farms"/>
        <s v="GeoPhy"/>
        <s v="Sphere (Acquired by Twitter)"/>
        <s v="TScan Therapeutics"/>
        <s v="CB4"/>
        <s v="Stampli"/>
        <s v="Lambda School"/>
        <s v="Mews"/>
        <s v="Carbon Health"/>
        <s v="Manticore Games"/>
        <s v="ZAGENO"/>
        <s v="Aidoc"/>
        <s v="Armory"/>
        <s v="Taxfix"/>
        <s v="Wiliot"/>
        <s v="CareStack"/>
        <s v="Whatfix"/>
        <s v="Notable Labs"/>
        <s v="Terminal"/>
        <s v="Klaviyo"/>
        <s v="The Farmer's Dog"/>
        <s v="Tulip Interfaces"/>
        <s v="Nuvolo"/>
        <s v="Unite Us"/>
        <s v="Cleo"/>
        <s v="CasaOne"/>
        <s v="Rocket Money"/>
        <s v="Adverity"/>
        <s v="WorkSpan"/>
        <s v="ContractPodAi"/>
        <s v="Immersive Labs"/>
        <s v="Vestwell"/>
        <s v="Chrono24"/>
        <s v="brumbrum"/>
        <s v="Fountain"/>
        <s v="Truvian Sciences"/>
        <s v="Energy Vault"/>
        <s v="Biofourmis"/>
        <s v="Amitree"/>
        <s v="MessageBird"/>
        <s v="Mattermost"/>
        <s v="Moshi"/>
        <s v="GlowRoad"/>
        <s v="Vividion Therapeutics"/>
        <s v="Veev"/>
        <s v="Calm"/>
        <s v="Black Diamond Therapeutics"/>
        <s v="Fenbeitong"/>
        <s v="Impira"/>
        <s v="Perfect Day"/>
        <s v="Nice Tuan"/>
        <s v="Badi"/>
        <s v="HawkEye 360"/>
        <s v="Rivian"/>
        <s v="PreVeil"/>
        <s v="Kitopi"/>
        <s v="Skedulo"/>
        <s v="Lyric"/>
        <s v="Burrow"/>
        <s v="Clearco"/>
        <s v="Elliptic"/>
        <s v="DICE"/>
        <s v="Genvid Technologies"/>
        <s v="OPay"/>
        <s v="Gaussian Robot"/>
        <s v="Xiaopangxiong"/>
        <s v="Evident"/>
        <s v="Casavo"/>
        <s v="MX Technologies"/>
        <s v="Lively"/>
        <s v="ApplyBoard"/>
        <s v="Florence Healthcare"/>
        <s v="parcelLab Inc."/>
        <s v="Welkin Health"/>
        <s v="Unqork"/>
        <s v="Automation Anywhere"/>
        <s v="Troops"/>
        <s v="Secure Code Warrior"/>
        <s v="Oura"/>
        <s v="TIER Mobility"/>
        <s v="One Concern"/>
        <s v="Tenaya Therapeutics"/>
        <s v="Returnly"/>
        <s v="Andpad"/>
        <s v="ScaleFactor"/>
        <s v="VNDLY"/>
        <s v="SmartRent"/>
        <s v="Exscientia"/>
        <s v="Verishop"/>
        <s v="Emerald Cloud Lab"/>
        <s v="Brandable"/>
        <s v="ZestMoney"/>
        <s v="EKuaibao"/>
        <s v="Gen.G Esports"/>
        <s v="ThirdLove"/>
        <s v="Allay Therapeutics"/>
        <s v="LumApps"/>
        <s v="Contabilizei"/>
        <s v="AI Medical Service"/>
        <s v="Dote Shopping"/>
        <s v="Eden"/>
        <s v="Flow Commerce"/>
        <s v="Surrozen"/>
        <s v="Scipher Medicine"/>
        <s v="TESTIM"/>
        <s v="Measurabl"/>
        <s v="Mojo Vision"/>
        <s v="Triplebyte"/>
        <s v="Hopin"/>
        <s v="Checkout.com"/>
        <s v="Vercel"/>
        <s v="Outschool"/>
        <s v="dbt Labs"/>
        <s v="Productboard"/>
        <s v="Ramp"/>
        <s v="Dutchie"/>
        <s v="Starburst"/>
        <s v="Infra.Market"/>
        <s v="Tecton"/>
        <s v="Flutterwave"/>
        <s v="Abacus.AI"/>
        <s v="Papaya Global"/>
        <s v="Ada"/>
        <s v="Papa Inc."/>
        <s v="Melio"/>
        <s v="FalconX"/>
        <s v="Grafana Labs"/>
        <s v="Reify Health"/>
        <s v="Rasa"/>
        <s v="Trade Republic"/>
        <s v="Cowboy"/>
        <s v="Nova Credit"/>
        <s v="Bitso"/>
        <s v="Rippling"/>
        <s v="Aurora Solar"/>
        <s v="Cribl"/>
        <s v="Clockwise"/>
        <s v="ClickUp"/>
        <s v="Gem"/>
        <s v="Insitro"/>
        <s v="Miro"/>
        <s v="Deel"/>
        <s v="Labelbox"/>
        <s v="HighRadius"/>
        <s v="Public"/>
        <s v="Fazz"/>
        <s v="Notion"/>
        <s v="Fireblocks"/>
        <s v="Mural"/>
        <s v="Life House"/>
        <s v="Popmenu"/>
        <s v="Salt Security"/>
        <s v="Spring Health"/>
        <s v="Radar"/>
        <s v="Astranis"/>
        <s v="Carrot Fertility"/>
        <s v="Sidecar Health"/>
        <s v="Vise"/>
        <s v="Stord"/>
        <s v="Teya"/>
        <s v="Shogun"/>
        <s v="Boulevard"/>
        <s v="ActiveCampaign"/>
        <s v="Anyscale"/>
        <s v="Sleeper"/>
        <s v="Shopmonkey"/>
        <s v="Modern Health"/>
        <s v="Tempo"/>
        <s v="CyCognito"/>
        <s v="Deliverect"/>
        <s v="Material Bank"/>
        <s v="Wise Systems"/>
        <s v="BlockFi"/>
        <s v="Lilt"/>
        <s v="Addi"/>
        <s v="Anyfin"/>
        <s v="Truework"/>
        <s v="Q Bio"/>
        <s v="Misfits Market"/>
        <s v="Step"/>
        <s v="Vecna Robotics"/>
        <s v="Bevy"/>
        <s v="IRL"/>
        <s v="ITILITE"/>
        <s v="H1.co"/>
        <s v="Crossbeam"/>
        <s v="Sunday"/>
        <s v="Otrium"/>
        <s v="Yugabyte"/>
        <s v="Covariant"/>
        <s v="All Day Kitchens"/>
        <s v="Retool"/>
        <s v="Materialize"/>
        <s v="Alkira"/>
        <s v="Aiven"/>
        <s v="Sourcegraph"/>
        <s v="Tend"/>
        <s v="Twin Health"/>
        <s v="Luko"/>
        <s v="Sundae"/>
        <s v="PAPER"/>
        <s v="UPSIDE Foods"/>
        <s v="HiBob"/>
        <s v="CodeSignal"/>
        <s v="Feather"/>
        <s v="Lydia"/>
        <s v="Drishti"/>
        <s v="Warren Investimentos"/>
        <s v="Hasura"/>
        <s v="Eclypsium"/>
        <s v="Copado"/>
        <s v="Digits"/>
        <s v="Journera"/>
        <s v="SpotOn"/>
        <s v="Dewpoint Therapeutics"/>
        <s v="Orca Security"/>
        <s v="Resilience"/>
        <s v="Halter"/>
        <s v="JUSPAY"/>
        <s v="Aquant"/>
        <s v="Allset"/>
        <s v="Extend"/>
        <s v="Parsec"/>
        <s v="Blackpoint Cyber"/>
        <s v="Toka"/>
        <s v="AbCellera"/>
        <s v="Flock Safety"/>
        <s v="Celona"/>
        <s v="Socotra"/>
        <s v="BrightInsight"/>
        <s v="Oosto"/>
        <s v="Gatsby"/>
        <s v="cargo.one"/>
        <s v="CANDIS"/>
        <s v="Nautilus Biotechnology"/>
        <s v="Alloy"/>
        <s v="UpKeep"/>
        <s v="Chipper Cash"/>
        <s v="Proxy"/>
        <s v="SonderMind"/>
        <s v="Siren Care"/>
        <s v="Catalyst Software"/>
        <s v="Silverfin"/>
        <s v="Abnormal Security"/>
        <s v="Thunes"/>
        <s v="Karius"/>
        <s v="Apprentice.io"/>
        <s v="Monte Rosa Therapeutics"/>
        <s v="Wandelbots"/>
        <s v="eFishery"/>
        <s v="At-Bay"/>
        <s v="Alloy Therapeutics"/>
        <s v="Sendoso"/>
        <s v="Iron Ox"/>
        <s v="Yellow.ai"/>
        <s v="Workit Health"/>
        <s v="Future"/>
        <s v="ElevateBio"/>
        <s v="Fairmarkit"/>
        <s v="OpenSpace"/>
        <s v="Humio"/>
        <s v="Solo.io"/>
        <s v="Securiti"/>
        <s v="Interos"/>
        <s v="Ayar Labs"/>
        <s v="Turing.com"/>
        <s v="Onsitego"/>
        <s v="M1 Holdings"/>
        <s v="Redwood Materials"/>
        <s v="Pachyderm"/>
        <s v="ZenBusiness"/>
        <s v="AI Foundation"/>
        <s v="Invivyd"/>
        <s v="Thrive Earlier Detection"/>
        <s v="Perimeter 81"/>
        <s v="Nexite"/>
        <s v="Verbit"/>
        <s v="Nature's Fynd"/>
        <s v="Kindbody"/>
        <s v="Locanabio"/>
        <s v="Shortcut"/>
        <s v="Volansi"/>
        <s v="Taysha Gene Therapies"/>
        <s v="Pentera"/>
        <s v="Atomwise"/>
        <s v="Tibber"/>
        <s v="Zoomin Software"/>
        <s v="Khatabook"/>
        <s v="Corvus Insurance"/>
        <s v="Semperis"/>
        <s v="Ready"/>
        <s v="Rockset"/>
        <s v="Deep Genomics"/>
        <s v="COMPASS Pathways"/>
        <s v="Peptilogics"/>
        <s v="Pray.com"/>
        <s v="Element"/>
        <s v="HealthPlix"/>
        <s v="FortressIQ"/>
        <s v="Epirus"/>
        <s v="Beewise"/>
        <s v="AccessFintech"/>
        <s v="Neuron23"/>
        <s v="Rad Power Bikes"/>
        <s v="Cypress.io"/>
        <s v="Area 1 Security"/>
        <s v="Truepill"/>
        <s v="Accent Therapeutics"/>
        <s v="Eden Health"/>
        <s v="Automox"/>
        <s v="Explorium"/>
        <s v="Platform Science"/>
        <s v="Forethought"/>
        <s v="Trigo"/>
        <s v="Pager"/>
        <s v="Element Biosciences"/>
        <s v="Cerevance"/>
        <s v="PAYFAZZ"/>
        <s v="Arkose Labs"/>
        <s v="HODINKEE"/>
        <s v="LegalForce"/>
        <s v="Lightforce Orthodontics"/>
        <s v="Opentrons"/>
        <s v="Playco"/>
        <s v="Paystand"/>
        <s v="Nile"/>
        <s v="ASAPP"/>
        <s v="Mollie"/>
        <s v="Zeitgold"/>
        <s v="Legion Technologies"/>
        <s v="Immutable Systems"/>
        <s v="FairX"/>
        <s v="Starcity"/>
        <s v="Covera Health"/>
        <s v="Permutive"/>
        <s v="PredictHQ"/>
        <s v="Observe.AI"/>
        <s v="OneTrust"/>
        <s v="Albert"/>
        <s v="evonetix"/>
        <s v="Spruce Holdings"/>
        <s v="Supermetrics"/>
        <s v="Statespace"/>
        <s v="Flock Freight"/>
        <s v="Wagestream"/>
        <s v="Sendcloud"/>
        <s v="Finix"/>
        <s v="Wangdiantong"/>
        <s v="Trusting Social"/>
        <s v="Outrider"/>
        <s v="Remote"/>
        <s v="Xendit"/>
        <s v="Headway"/>
        <s v="CaptivateIQ"/>
        <s v="Airbyte"/>
        <s v="Sky Mavis"/>
        <s v="1Password"/>
        <s v="Nansen"/>
        <s v="Monte Carlo"/>
        <s v="Veriff"/>
        <s v="Jellyfish"/>
        <s v="Genesis Global"/>
        <s v="Webflow"/>
        <s v="Sorare"/>
        <s v="Ankorstore"/>
        <s v="FTX"/>
        <s v="Vivun"/>
        <s v="Wiz"/>
        <s v="Cresta"/>
        <s v="Captain Fresh"/>
        <s v="OpenSea"/>
        <s v="CityMall"/>
        <s v="Multiverse"/>
        <s v="Whatnot"/>
        <s v="Unit"/>
        <s v="Mensa Brands"/>
        <s v="Flink"/>
        <s v="StarkWare Industries"/>
        <s v="Koo App"/>
        <s v="Clubhouse"/>
        <s v="Salto"/>
        <s v="Pave"/>
        <s v="Mosaic"/>
        <s v="ClickHouse"/>
        <s v="Persona"/>
        <s v="Privacera"/>
        <s v="Facily"/>
        <s v="Getir"/>
        <s v="Glean"/>
        <s v="Descript"/>
        <s v="Gorillas"/>
        <s v="Tonkean"/>
        <s v="BrowserStack"/>
        <s v="Blameless"/>
        <s v="BRYTER"/>
        <s v="Taxdoo"/>
        <s v="Snackpass"/>
        <s v="Tackle"/>
        <s v="Elemy"/>
        <s v="Dream Games"/>
        <s v="Matter Labs"/>
        <s v="Styra"/>
        <s v="GoStudent"/>
        <s v="Frubana"/>
        <s v="PlanetScale"/>
        <s v="Orum.io"/>
        <s v="Airkit"/>
        <s v="Tines"/>
        <s v="Ermetic - a Tenable company"/>
        <s v="Pismo"/>
        <s v="FitOn"/>
        <s v="Stytch"/>
        <s v="Fortify"/>
        <s v="unitQ"/>
        <s v="OLIO"/>
        <s v="ThreeFlow"/>
        <s v="Titan"/>
        <s v="Wheel"/>
        <s v="Haber"/>
        <s v="CoinSwitch"/>
        <s v="Codat"/>
        <s v="Cider"/>
        <s v="Mercury"/>
        <s v="Wrapbook"/>
        <s v="Linktree"/>
        <s v="Alchemy"/>
        <s v="Forte"/>
        <s v="Apna"/>
        <s v="Replit"/>
        <s v="Belong"/>
        <s v="Material Security"/>
        <s v="Clipboard Health"/>
        <s v="JOKR"/>
        <s v="Sword Health"/>
        <s v="Clara"/>
        <s v="Silo"/>
        <s v="Semgrep"/>
        <s v="Garner Health"/>
        <s v="Valon Technologies"/>
        <s v="Lithic"/>
        <s v="slice"/>
        <s v="CloudWalk"/>
        <s v="Doxel"/>
        <s v="ChartHop"/>
        <s v="Run:AI"/>
        <s v="EQRx"/>
        <s v="Nowports"/>
        <s v="DoNotPay"/>
        <s v="UnitedMasters"/>
        <s v="Workstream"/>
        <s v="dYdX"/>
        <s v="Beauty Pie"/>
        <s v="Z League"/>
        <s v="Ribbon Health"/>
        <s v="Preset"/>
        <s v="ROME Therapeutics"/>
        <s v="Habi"/>
        <s v="Pitch"/>
        <s v="Timescale"/>
        <s v="The Org"/>
        <s v="Mindbloom"/>
        <s v="Shipper"/>
        <s v="Scribe Therapeutics"/>
        <s v="Panther"/>
        <s v="Cadence Solutions"/>
        <s v="Factorial"/>
        <s v="Odeko"/>
        <s v="SentiLink"/>
        <s v="Nobell Foods"/>
        <s v="Qualified.com"/>
        <s v="Motorway"/>
        <s v="Commonwealth Fusion"/>
        <s v="TaxBit"/>
        <s v="SkySafe"/>
        <s v="Monograph"/>
        <s v="Sandbox VR"/>
        <s v="Connecteam"/>
        <s v="Blockdaemon"/>
        <s v="Symbio Robotics"/>
        <s v="Progcap"/>
        <s v="Rohlik"/>
        <s v="Substack"/>
        <s v="Runway"/>
        <s v="Orderful"/>
        <s v="Choco"/>
        <s v="Dian Xiaomi"/>
        <s v="Neighbor"/>
        <s v="Firefly Health"/>
        <s v="Hightouch"/>
        <s v="Flash"/>
        <s v="Check"/>
        <s v="Hugging Face"/>
        <s v="Knowde"/>
        <s v="Singularity 6"/>
        <s v="Mainframe Industries"/>
        <s v="Modern Treasury"/>
        <s v="Medallion"/>
        <s v="Crusoe Energy Systems"/>
        <s v="AKASA"/>
        <s v="Ajaib"/>
        <s v="Calibrate"/>
        <s v="Infinitus Systems, Inc."/>
        <s v="Jeeves"/>
        <s v="Grailed"/>
        <s v="Humane"/>
        <s v="Jupiter"/>
        <s v="Athelas"/>
        <s v="Alma"/>
        <s v="Mesh Payments"/>
        <s v="SeekOut"/>
        <s v="Ever/Body"/>
        <s v="Overjet"/>
        <s v="Zepto"/>
        <s v="FightCamp"/>
        <s v="Drata"/>
        <s v="Noname Security"/>
        <s v="OpenStore"/>
        <s v="Origin"/>
        <s v="Literati"/>
        <s v="Fintual"/>
        <s v="Kandji"/>
        <s v="Synthesia"/>
        <s v="Kojo"/>
        <s v="Offchain Labs"/>
        <s v="Bigeye"/>
        <s v="AMP Robotics"/>
        <s v="Flipdish"/>
        <s v="Xanadu"/>
        <s v="BrightHire"/>
        <s v="M2P Fintech"/>
        <s v="Snorkel AI"/>
        <s v="Cora"/>
        <s v="Common Room"/>
        <s v="Path Robotics"/>
        <s v="OctoML"/>
        <s v="RevenueCat"/>
        <s v="Ophelia"/>
        <s v="Transcarent"/>
        <s v="Matera"/>
        <s v="Up&amp;Up"/>
        <s v="BillionToOne"/>
        <s v="Cutover"/>
        <s v="Class Technologies"/>
        <s v="Universal Hydrogen"/>
        <s v="Fast"/>
        <s v="Quantive"/>
        <s v="Lummo"/>
        <s v="Replica"/>
        <s v="Teleport"/>
        <s v="Platzi"/>
        <s v="TRM Labs"/>
        <s v="Fiddler AI"/>
        <s v="StrongDM"/>
        <s v="Binti"/>
        <s v="Fiture"/>
        <s v="Boundless"/>
        <s v="Grabango"/>
        <s v="Papaya"/>
        <s v="Commerce Layer"/>
        <s v="Daily.co"/>
        <s v="Ventus Therapeutics"/>
        <s v="Firebolt"/>
        <s v="Vivid"/>
        <s v="Mixhalo"/>
        <s v="VERSATILE"/>
        <s v="Modern Animal"/>
        <s v="Flowspace"/>
        <s v="Aimi"/>
        <s v="Dooly"/>
        <s v="Sonoma BioTherapeutics"/>
        <s v="Pento"/>
        <s v="fabric"/>
        <s v="Betterfly"/>
        <s v="Altruist"/>
        <s v="Torq"/>
        <s v="Osso VR"/>
        <s v="Xmov"/>
        <s v="Xentral"/>
        <s v="Apollo.io"/>
        <s v="Dexterity"/>
        <s v="Js Designs"/>
        <s v="Shelf"/>
        <s v="Supergreat"/>
        <s v="Pigment"/>
        <s v="Spiff"/>
        <s v="CertiK"/>
        <s v="Nayya"/>
        <s v="Enable"/>
        <s v="Untapped"/>
        <s v="Copper"/>
        <s v="Rewind"/>
        <s v="Boost"/>
        <s v="Unsupervised"/>
        <s v="Senti Biosciences"/>
        <s v="FlexCompute"/>
        <s v="Eco"/>
        <s v="Found"/>
        <s v="Unit21"/>
        <s v="Stori"/>
        <s v="DriveNets"/>
        <s v="Rapid Robotics"/>
        <s v="Edge Impulse"/>
        <s v="Vic.ai"/>
        <s v="Robust Intelligence"/>
        <s v="Covetool"/>
        <s v="Strive Health"/>
        <s v="GV20 Therapeutics"/>
        <s v="mmhmm"/>
        <s v="Zapp"/>
        <s v="Settle"/>
        <s v="Acceldata"/>
        <s v="Buf"/>
        <s v="Prefect"/>
        <s v="Echo AI"/>
        <s v="Heyday"/>
        <s v="Contentstack"/>
        <s v="Hunters"/>
        <s v="Pacaso"/>
        <s v="AtoB"/>
        <s v="Avo"/>
        <s v="Chronosphere"/>
        <s v="Buildots"/>
        <s v="Sedna"/>
        <s v="Contractbook"/>
        <s v="Hubilo"/>
        <s v="CloudTrucks"/>
        <s v="FPL Technologies"/>
        <s v="Capital Rx"/>
        <s v="Mythical Games"/>
        <s v="Sirona Medical"/>
        <s v="MaintainX"/>
        <s v="Prime Medicine"/>
        <s v="Astro"/>
        <s v="FairMoney"/>
        <s v="Rebellion Defense"/>
        <s v="Hearth"/>
        <s v="Cellares"/>
        <s v="ICON"/>
        <s v="Tetrate"/>
        <s v="Cycode | Complete ASPM"/>
        <s v="Amber Group"/>
        <s v="Jetty"/>
        <s v="Astronomer"/>
        <s v="High Definition Vehicle Insurance"/>
        <s v="MobileCoin"/>
        <s v="Tul"/>
        <s v="AgentSync"/>
        <s v="Block Renovation"/>
        <s v="Anjuna"/>
        <s v="Flywheel.io"/>
        <s v="Metabase"/>
        <s v="Wisetack"/>
        <s v="Lessen"/>
        <s v="Variant Bio"/>
        <s v="Aspire"/>
        <s v="Beacon"/>
        <s v="Notable"/>
        <s v="Granulate"/>
        <s v="Wintermute"/>
        <s v="Bluewhite"/>
        <s v="Genies"/>
        <s v="Pragma Platform"/>
        <s v="Klue"/>
        <s v="Honeycomb"/>
        <s v="Forage"/>
        <s v="Immunai"/>
        <s v="Maisonette"/>
        <s v="Nacelle"/>
        <s v="Reibus"/>
        <s v="Studs"/>
        <s v="Tessera Therapeutics"/>
        <s v="Einride"/>
        <s v="Tendo"/>
        <s v="Lightmatter"/>
        <s v="Apex.AI"/>
        <s v="TetraScience"/>
        <s v="Shelf Engine"/>
        <s v="Acepodia"/>
        <s v="Imubit"/>
        <s v="Skyflow"/>
        <s v="ROX Motor"/>
        <s v="Inkitt"/>
        <s v="Qualio"/>
        <s v="CookUnity"/>
        <s v="PayCargo"/>
        <s v="Empower"/>
        <s v="Flip"/>
        <s v="Camunda"/>
        <s v="Neeva"/>
        <s v="Sanity"/>
        <s v="Lifebit"/>
        <s v="Quantum Metric"/>
        <s v="Telio.vn"/>
        <s v="OneStream Software"/>
        <s v="Kikoff"/>
        <s v="Deepgram"/>
        <s v="Spacelift"/>
        <s v="SimpleNexus"/>
        <s v="Provi"/>
        <s v="Tonic.ai"/>
        <s v="Elementary Robotics"/>
        <s v="Chiper"/>
        <s v="Reprise"/>
        <s v="LeoLabs"/>
        <s v="Ably Realtime"/>
        <s v="LingoAce"/>
        <s v="CompanyCam"/>
        <s v="Cognigy GmbH"/>
        <s v="Bit"/>
        <s v="Holo"/>
        <s v="Calendly"/>
        <s v="Syndio"/>
        <s v="VNLIFE"/>
        <s v="Quizizz"/>
        <s v="Emerge"/>
        <s v="RoadSync"/>
        <s v="Cyral"/>
        <s v="Recharge"/>
        <s v="Dandelion Energy"/>
        <s v="Morty"/>
        <s v="Embark"/>
        <s v="Hologram"/>
        <s v="Brightline"/>
        <s v="AssemblyAI"/>
        <s v="Census"/>
        <s v="Middesk"/>
        <s v="Inventa"/>
        <s v="Orange Health Labs"/>
        <s v="Aleo"/>
        <s v="Wonder"/>
        <s v="Stairwell"/>
        <s v="Komodor"/>
        <s v="Patch"/>
        <s v="Island"/>
        <s v="Ascend.io"/>
        <s v="Sardine"/>
        <s v="Appsmith"/>
        <s v="Vendr"/>
        <s v="Firstbase"/>
        <s v="BigHat Biosciences"/>
        <s v="Magic Eden"/>
        <s v="Watershed"/>
        <s v="Tenderly"/>
        <s v="Fly.io"/>
        <s v="Scratchpad"/>
        <s v="Tomorrow Health"/>
        <s v="Talos"/>
        <s v="Tailscale"/>
        <s v="TruckSmarter"/>
        <s v="Vanta"/>
        <s v="Knoetic"/>
        <s v="Fashinza"/>
        <s v="Mutiny"/>
        <s v="Cohere"/>
        <s v="Autograph"/>
        <s v="Instabug"/>
        <s v="Phantom"/>
        <s v="Optimism"/>
        <s v="Pearl Health"/>
        <s v="Hex Technologies"/>
        <s v="Foodology"/>
        <s v="WATI - WhatsApp Team Inbox"/>
        <s v="Temporal Technologies"/>
        <s v="Ledger Investing"/>
        <s v="Merge"/>
        <s v="Detect Technologies"/>
        <s v="Wonderschool"/>
        <s v="Fonoa"/>
        <s v="Mos"/>
        <s v="Smartcar"/>
        <s v="Mysten Labs"/>
        <s v="CAMP4 Therapeutics"/>
        <s v="Superconductive"/>
        <s v="Octant Bio"/>
        <s v="KoBold Metals"/>
        <s v="Brightside"/>
        <s v="Lightning AI"/>
        <s v="Deepcell"/>
        <s v="Zip"/>
        <s v="Balance"/>
        <s v="Great Expectations"/>
        <s v="AnyRoad"/>
        <s v="Aztec"/>
        <s v="BeReal."/>
        <s v="Incredible Health"/>
        <s v="Isovalent"/>
        <s v="Merit"/>
        <s v="Theorycraft Games"/>
        <s v="Supabase"/>
        <s v="Ready Player Me"/>
        <s v="Grouping"/>
        <s v="Courier"/>
        <s v="Veho"/>
        <s v="AI Rudder"/>
        <s v="Kumo.AI"/>
        <s v="Redpanda Data"/>
        <s v="Canary Technologies"/>
        <s v="Pennylane"/>
        <s v="Moladin"/>
        <s v="Career Karma"/>
        <s v="Landis"/>
        <s v="Vegrow"/>
        <s v="Osmind"/>
        <s v="Compound"/>
        <s v="Tamara"/>
        <s v="Beam"/>
        <s v="Equip Health"/>
        <s v="Yokoy"/>
        <s v="Demostack"/>
        <s v="Reach"/>
        <s v="Fathom"/>
        <s v="WorkOS"/>
        <s v="Ledgy"/>
        <s v="Statsig"/>
        <s v="Promise"/>
        <s v="Meter"/>
        <s v="PayMongo"/>
        <s v="Point One"/>
        <s v="Argent"/>
        <s v="Observable"/>
        <s v="Bravado"/>
        <s v="Let’s Do This"/>
        <s v="Real"/>
        <s v="Unlearn.AI"/>
        <s v="BRINC"/>
        <s v="Tripledot Studios"/>
        <s v="Yassir"/>
        <s v="Theta Lake"/>
        <s v="ArsenalBio"/>
        <s v="Multiplier"/>
        <s v="Flatfile"/>
        <s v="Strapi"/>
        <s v="Mosaic.tech"/>
        <s v="Traceable"/>
        <s v="Pintu"/>
        <s v="Birdie"/>
        <s v="Refyne"/>
        <s v="Arthur"/>
        <s v="Apiiro"/>
        <s v="Parafin"/>
        <s v="Thunkable"/>
        <s v="RenoRun"/>
        <s v="RudderStack"/>
        <s v="MinIO"/>
        <s v="Pinwheel"/>
        <s v="Spenmo"/>
        <s v="Nextbillion.ai"/>
        <s v="Rain"/>
        <s v="NextBillion"/>
        <s v="ImmunOs Therapeutics"/>
        <s v="Leyden Labs"/>
        <s v="OpenPhone"/>
        <s v="Bold"/>
        <s v="Sweep"/>
        <s v="Lunchbox Technologies"/>
        <s v="WeaveGrid"/>
        <s v="Dune Analytics"/>
        <s v="UpStream Care"/>
        <s v="Upstream Health"/>
        <s v="Torii"/>
        <s v="Spot AI"/>
        <s v="Novi Connect"/>
        <s v="Moss"/>
        <s v="Bazaar Technologies"/>
        <s v="PayGlocal Technologies"/>
        <s v="Absolute"/>
        <s v="Facilio"/>
        <s v="Odyssey Therapeutics"/>
        <s v="UrbanPiper"/>
        <s v="Avataar"/>
        <s v="Scaler Academy"/>
        <s v="Vontive"/>
        <s v="SpinLaunch"/>
        <s v="Logixboard"/>
        <s v="RelationalAI"/>
        <s v="Mottu"/>
        <s v="Cogoport"/>
        <s v="FORT Robotics"/>
        <s v="Eikon Therapeutics"/>
        <s v="Wasoko"/>
        <s v="Secureframe"/>
        <s v="Certora"/>
        <s v="Jar"/>
        <s v="Rivery.io"/>
        <s v="Diligent Robotics"/>
        <s v="Workvivo"/>
        <s v="HIVERY"/>
        <s v="WizeHire"/>
        <s v="Scalapay"/>
        <s v="Geniemode"/>
        <s v="Mirvie"/>
        <s v="Polly"/>
        <s v="Lumafield"/>
        <s v="Nava"/>
        <s v="Plexium"/>
        <s v="Airplane"/>
        <s v="Databook"/>
        <s v="Prisma"/>
        <s v="Skims"/>
        <s v="Sesame"/>
        <s v="CesiumAstro"/>
        <s v="Esusu"/>
        <s v="Open Raven"/>
        <s v="Yubi"/>
        <s v="Chief"/>
        <s v="Firework"/>
        <s v="Gauntlet"/>
        <s v="WiredScore"/>
        <s v="Homeward"/>
        <s v="Apollo Agriculture"/>
        <s v="Prisma Photonics"/>
        <s v="WINT"/>
        <s v="Twingate"/>
        <s v="flex"/>
        <s v="Loop Health"/>
        <s v="Hexagon Bio"/>
        <s v="Atlan"/>
        <s v="AccelByte"/>
        <s v="Folx Health"/>
        <s v="Xepelin"/>
        <s v="Swell Energy"/>
        <s v="Vial"/>
        <s v="Prosimo"/>
        <s v="Merlin Labs"/>
        <s v="Plume"/>
        <s v="Wayflyer"/>
        <s v="Afresh"/>
        <s v="Indigov"/>
        <s v="Frontegg"/>
        <s v="Digital Diagnostics"/>
        <s v="Dren Bio"/>
        <s v="Pinhome"/>
        <s v="Bionic"/>
        <s v="Pulley"/>
        <s v="ComboCurve"/>
        <s v="Ostro"/>
        <s v="Localyze"/>
        <s v="SmithRx"/>
        <s v="Optimal Dynamics"/>
        <s v="BlueOcean"/>
        <s v="Element5"/>
        <s v="FreeWill"/>
        <s v="Tribal"/>
        <s v="Glorify"/>
        <s v="0x"/>
        <s v="Casana"/>
        <s v="Manta"/>
        <s v="ChannelEngine"/>
        <s v="Mill"/>
        <s v="Phantom Auto"/>
        <s v="Nothing"/>
        <s v="Moxion Power"/>
        <s v="Unito"/>
        <s v="Lentra"/>
        <s v="Upvest"/>
        <s v="Reforge"/>
        <s v="Censys"/>
        <s v="Buildkite"/>
        <s v="Joy"/>
        <s v="Vanilla Technologies Inc"/>
        <s v="Hermeus"/>
        <s v="SEON"/>
        <s v="Anthropic"/>
        <s v="FarMart"/>
        <s v="Electric Hydrogen"/>
        <s v="CashFlo"/>
        <s v="Zerion"/>
        <s v="Pattern Ag"/>
        <s v="Iterative Scopes"/>
        <s v="JOBOX.ai"/>
        <s v="ArriVent Biopharma"/>
        <s v="Spotnana"/>
        <s v="Joonko"/>
        <s v="Aspen Neuroscience"/>
        <s v="Altana AI"/>
        <s v="ISEE"/>
        <s v="Speak"/>
        <s v="PlayPlay"/>
        <s v="Uniswap"/>
        <s v="PlexTrac"/>
        <s v="Inspectorio"/>
        <s v="Alasco"/>
        <s v="Project Canary"/>
        <s v="Twelve"/>
        <s v="Wildtype"/>
        <s v="Shop-Ware"/>
        <s v="Varda"/>
        <s v="Kyverna Therapeutics"/>
        <s v="Evinced"/>
        <s v="PlanRadar"/>
        <s v="QuotaPath"/>
        <s v="Stark Bank"/>
        <s v="Tropic"/>
        <s v="StarTree"/>
        <s v="Eclipse Foods"/>
        <s v="Mosyle"/>
        <s v="Motorq"/>
        <s v="DoControl"/>
        <s v="Shift5"/>
        <s v="nfinite"/>
        <s v="Shoreline.io"/>
        <s v="Incredibuild"/>
        <s v="Underdog Fantasy"/>
        <s v="X1"/>
        <s v="Atom Computing"/>
        <s v="Alto Solutions"/>
        <s v="Ergeon"/>
        <s v="VALR"/>
        <s v="Neumora Therapeutics"/>
        <s v="Capchase"/>
        <s v="Juni"/>
        <s v="Arize AI"/>
        <s v="TeraWatt Technology"/>
        <s v="DexCare"/>
        <s v="GlossGenius"/>
        <s v="Wayve"/>
        <s v="Metropolis"/>
        <s v="Delfi Diagnostics"/>
        <s v="FarmWise"/>
        <s v="FIDEL API"/>
        <s v="LAIKA"/>
        <s v="Bilt Rewards"/>
        <s v="Celsius Therapeutics"/>
        <s v="Invetx"/>
        <s v="SalioGen Therapeutics"/>
        <s v="Sionna Therapeutics"/>
        <s v="PapayaHub"/>
        <s v="Celestia"/>
        <s v="Medical Informatics"/>
        <s v="Vitara Biomedical"/>
        <s v="Northspyre"/>
        <s v="Replicate"/>
        <s v="Captions"/>
        <s v="Cyera"/>
        <s v="Cortex"/>
        <s v="MotherDuck"/>
        <s v="Linear"/>
        <s v="Dagster Labs"/>
        <s v="Breathe Well-being"/>
        <s v="Shef"/>
        <s v="Polywork"/>
        <s v="Iambic Therapeutics"/>
        <s v="Qogita"/>
        <s v="Thyme Care"/>
        <s v="Tabular"/>
        <s v="Arc Boats"/>
        <s v="Vitally"/>
        <s v="Pinecone"/>
        <s v="Swan"/>
        <s v="Radiant"/>
        <s v="Genesis Therapeutics"/>
        <s v="Jiraaf"/>
        <s v="Moov"/>
        <s v="Harvey"/>
        <s v="Asimov"/>
        <s v="Air Space Intelligence"/>
        <s v="Tome"/>
        <s v="Carry1st"/>
        <s v="Credgenics"/>
        <s v="Daybreak Health"/>
        <s v="Upway"/>
        <s v="Stoke Space"/>
        <s v="Warp"/>
        <s v="Sylvera"/>
        <s v="Our Next Energy"/>
        <s v="Chainguard"/>
        <s v="Sierra Space"/>
        <s v="Causaly"/>
        <s v="Blank Street"/>
        <s v="Imprint"/>
        <s v="Rose Rocket"/>
        <s v="Lindy"/>
        <s v="LayerZero Labs"/>
        <s v="Graphiant"/>
        <s v="Weaviate"/>
        <s v="Noah Medical"/>
        <s v="Seismic Therapeutic"/>
        <s v="GetHarley"/>
        <s v="Loop"/>
        <s v="Silverflow"/>
        <s v="dcbel"/>
        <s v="Nirvana Insurance"/>
        <s v="Oxygen"/>
        <s v="Modular"/>
        <s v="Abridge"/>
        <s v="Nuvocargo"/>
        <s v="TRACTIAN"/>
        <s v="DUST Identity"/>
        <s v="Finch"/>
        <s v="Quince"/>
        <s v="QuickNode"/>
        <s v="Farther"/>
        <s v="PowerUs"/>
        <s v="Carrum Health"/>
        <s v="Battery Smart"/>
        <s v="Innovapptive"/>
        <s v="Typeface"/>
        <s v="Xihuang Technology"/>
        <s v="Neon"/>
        <s v="Adept AI"/>
        <s v="Writer"/>
        <s v="Charm Industrial"/>
        <s v="Render"/>
        <s v="Infogrid"/>
        <s v="Chroma Medicine"/>
        <s v="Traba"/>
        <s v="Vannevar Labs"/>
        <s v="Lula"/>
        <s v="Legit Security"/>
        <s v="Kigen"/>
        <s v="Darrow"/>
        <s v="Pixxel"/>
        <s v="Curri"/>
        <s v="Nimble Robotics"/>
        <s v="Dealtale"/>
        <s v="Exponent Energy"/>
        <s v="Zluri"/>
        <s v="Aera Therapeutics"/>
        <s v="Rinsed"/>
        <s v="YouTrip"/>
        <s v="Parabola"/>
        <s v="Kapital"/>
        <s v="Helsing"/>
        <s v="Second Front Systems"/>
        <s v="Rapport Therapeutics"/>
        <s v="EvenUp"/>
        <s v="Ninety"/>
        <s v="deepset"/>
        <s v="Level"/>
        <s v="Prophecy.io"/>
        <s v="Imbue"/>
        <s v="Signos"/>
        <s v="Opal Security"/>
        <s v="SURGE Therapeutics"/>
        <s v="Raft"/>
        <s v="Oshi Health"/>
        <s v="Volt.io"/>
        <s v="Spartan Radar"/>
        <s v="Levit"/>
        <s v="Karat Financial"/>
        <s v="Hivebrite"/>
        <s v="Anduin"/>
        <s v="ANYbotics"/>
        <s v="Entropik"/>
        <s v="Wukong Education"/>
        <s v="Inscribe"/>
        <s v="Weavix"/>
        <s v="Portside"/>
        <s v="Wenrix"/>
        <s v="Scope3"/>
        <s v="VERO Leasing"/>
        <s v="Fizz"/>
        <s v="Obie"/>
        <s v="Verifiable"/>
        <s v="Prins Artificial Intelligence"/>
        <s v="Fairmatic"/>
        <s v="Salted"/>
        <s v="d-Matrix"/>
        <s v="Bicara Therapeutics"/>
        <s v="Elevate"/>
        <s v="Flashbots"/>
        <s v="Mine"/>
        <s v="Steadily"/>
        <s v="Oro Labs"/>
        <s v="Paytient"/>
        <s v="Ensoma"/>
        <s v="Verdagy"/>
        <s v="Jenfi"/>
        <s v="8fig"/>
        <s v="Federato"/>
        <s v="Amogy"/>
        <s v="AutoLeap"/>
        <s v="Lokal"/>
        <s v="SynFutures"/>
        <s v="Candex"/>
        <s v="EvolutionIQ"/>
        <s v="PASQAL"/>
        <s v="Colossal Biosciences"/>
        <s v="Peppy"/>
        <s v="Recuro Health"/>
        <s v="Celestial AI"/>
        <s v="Trullion"/>
        <s v="Lanes &amp; Planes"/>
        <s v="Upstream Bio"/>
        <s v="Smalls"/>
        <s v="Memfault"/>
        <s v="Diana Health"/>
        <s v="Proper"/>
        <s v="MBrace Therapeutics"/>
        <s v="Lightcast Discovery"/>
        <s v="Trellis Research"/>
        <s v="Lolli"/>
        <s v="Vital"/>
        <s v="CloudZero"/>
        <s v="EdgeQ"/>
        <s v="TORL BioTherapeutics"/>
        <s v="Eleos Health"/>
        <s v="Superscript"/>
        <s v="Cobre"/>
        <s v="Kraftblock"/>
        <s v="Dzone Finance"/>
        <s v="EdenFarm Indonesia"/>
        <s v="Globacap"/>
        <s v="Certa"/>
        <s v="Workera"/>
        <s v="Helium Health"/>
        <s v="Abcuro"/>
        <s v="Flare Therapeutics"/>
        <s v="River"/>
        <s v="Plotlogic"/>
        <s v="Alkeus Pharmaceuticals"/>
        <s v="QI Tech"/>
        <s v="Noema Pharma"/>
        <s v="Eligo Bioscience"/>
        <s v="Loam Bio"/>
        <s v="Sami"/>
        <s v="Halcyon"/>
        <s v="ElevenLabs"/>
        <s v="NanoNets"/>
        <s v="Metronome"/>
        <s v="Ambience Healthcare"/>
        <s v="Hadrian"/>
        <s v="Turquoise Health"/>
        <s v="RobCo"/>
        <s v="Clerk"/>
        <s v="Pomelo"/>
        <s v="EDX Markets"/>
        <s v="Empathy"/>
        <s v="Scribe"/>
        <s v="DataSnipper"/>
        <s v="Luma AI"/>
        <s v="Conta Simples"/>
        <s v="Codeium"/>
        <s v="Hyperexponential"/>
        <s v="Heart Aerospace"/>
        <s v="Eliyan"/>
        <s v="Wiz Freight"/>
        <s v="Photoroom"/>
        <s v="Simetrik"/>
        <s v="intenseye"/>
        <s v="Perplexity AI"/>
        <s v="Fieldguide"/>
        <s v="Finom"/>
        <s v="Baseten"/>
        <s v="InStride Health"/>
        <s v="Higharc"/>
        <s v="Oula Health"/>
        <s v="Vertice"/>
        <s v="Eye Security"/>
        <s v="Polyhedra Network"/>
        <s v="CureSkin"/>
        <s v="Benepass"/>
        <s v="Incognia"/>
        <s v="Capstan Therapeutics"/>
        <s v="Kittl"/>
        <s v="Anomalo"/>
        <s v="Loyal"/>
        <s v="ProfoundBio"/>
        <s v="Soly"/>
        <m/>
      </sharedItems>
    </cacheField>
    <cacheField name="HOMEPAGE_URL" numFmtId="0">
      <sharedItems containsBlank="1"/>
    </cacheField>
    <cacheField name="CB_URL" numFmtId="0">
      <sharedItems containsBlank="1"/>
    </cacheField>
    <cacheField name="LEGAL_NAME" numFmtId="0">
      <sharedItems containsBlank="1" containsMixedTypes="1" containsNumber="1" containsInteger="1" minValue="1983" maxValue="1983"/>
    </cacheField>
    <cacheField name="SHORT_DESCRIPTION" numFmtId="0">
      <sharedItems containsBlank="1"/>
    </cacheField>
    <cacheField name="P_INVESTMENT_TYPE" numFmtId="0">
      <sharedItems containsBlank="1"/>
    </cacheField>
    <cacheField name="S_INVESTMENT_TYPE" numFmtId="0">
      <sharedItems containsBlank="1"/>
    </cacheField>
    <cacheField name="A_INVESTMENT_TYPE" numFmtId="0">
      <sharedItems containsBlank="1"/>
    </cacheField>
    <cacheField name="B_INVESTMENT_TYPE" numFmtId="0">
      <sharedItems containsBlank="1"/>
    </cacheField>
    <cacheField name="C_INVESTMENT_TYPE" numFmtId="0">
      <sharedItems containsBlank="1"/>
    </cacheField>
    <cacheField name="D_INVESTMENT_TYPE" numFmtId="0">
      <sharedItems containsBlank="1"/>
    </cacheField>
    <cacheField name="E_INVESTMENT_TYPE" numFmtId="0">
      <sharedItems containsBlank="1"/>
    </cacheField>
    <cacheField name="F_INVESTMENT_TYPE" numFmtId="0">
      <sharedItems containsBlank="1"/>
    </cacheField>
    <cacheField name="P_AMOUNT_RAISED" numFmtId="164">
      <sharedItems containsString="0" containsBlank="1" containsNumber="1" containsInteger="1" minValue="1000" maxValue="20000000"/>
    </cacheField>
    <cacheField name="S_AMOUNT_RAISED" numFmtId="164">
      <sharedItems containsString="0" containsBlank="1" containsNumber="1" containsInteger="1" minValue="1000" maxValue="63000000"/>
    </cacheField>
    <cacheField name="A_AMOUNT_RAISED" numFmtId="164">
      <sharedItems containsString="0" containsBlank="1" containsNumber="1" containsInteger="1" minValue="0" maxValue="1400000000"/>
    </cacheField>
    <cacheField name="B_AMOUNT_RAISED" numFmtId="164">
      <sharedItems containsString="0" containsBlank="1" containsNumber="1" containsInteger="1" minValue="1000000" maxValue="4500000000"/>
    </cacheField>
    <cacheField name="C_AMOUNT_RAISED" numFmtId="164">
      <sharedItems containsString="0" containsBlank="1" containsNumber="1" containsInteger="1" minValue="349999" maxValue="14000000000"/>
    </cacheField>
    <cacheField name="D_AMOUNT_RAISED" numFmtId="164">
      <sharedItems containsString="0" containsBlank="1" containsNumber="1" containsInteger="1" minValue="2742014" maxValue="1500000000"/>
    </cacheField>
    <cacheField name="E_AMOUNT_RAISED" numFmtId="164">
      <sharedItems containsString="0" containsBlank="1" containsNumber="1" containsInteger="1" minValue="1976119" maxValue="2500000000"/>
    </cacheField>
    <cacheField name="F_AMOUNT_RAISED" numFmtId="164">
      <sharedItems containsString="0" containsBlank="1" containsNumber="1" containsInteger="1" minValue="1725000" maxValue="2650000000"/>
    </cacheField>
    <cacheField name="P_VALUATION" numFmtId="164">
      <sharedItems containsString="0" containsBlank="1" containsNumber="1" containsInteger="1" minValue="20000" maxValue="400000000"/>
    </cacheField>
    <cacheField name="S_VALUATION" numFmtId="164">
      <sharedItems containsString="0" containsBlank="1" containsNumber="1" containsInteger="1" minValue="10000" maxValue="630000000"/>
    </cacheField>
    <cacheField name="A_VALUATION" numFmtId="164">
      <sharedItems containsString="0" containsBlank="1" containsNumber="1" containsInteger="1" minValue="0" maxValue="45000000000"/>
    </cacheField>
    <cacheField name="B_VALUATION" numFmtId="164">
      <sharedItems containsString="0" containsBlank="1" containsNumber="1" minValue="6670000" maxValue="60000000000"/>
    </cacheField>
    <cacheField name="C_VALUATION" numFmtId="164">
      <sharedItems containsString="0" containsBlank="1" containsNumber="1" containsInteger="1" minValue="3499990" maxValue="150000000000"/>
    </cacheField>
    <cacheField name="D_VALUATION" numFmtId="164">
      <sharedItems containsString="0" containsBlank="1" containsNumber="1" containsInteger="1" minValue="20000000" maxValue="40000000000"/>
    </cacheField>
    <cacheField name="E_VALUATION" numFmtId="164">
      <sharedItems containsString="0" containsBlank="1" containsNumber="1" containsInteger="1" minValue="39522380" maxValue="50000000000"/>
    </cacheField>
    <cacheField name="F_VALUATION" numFmtId="164">
      <sharedItems containsString="0" containsBlank="1" containsNumber="1" containsInteger="1" minValue="2725000" maxValue="100000000000"/>
    </cacheField>
    <cacheField name="P_INVESTORS" numFmtId="0">
      <sharedItems containsBlank="1" longText="1"/>
    </cacheField>
    <cacheField name="S_INVESTORS" numFmtId="0">
      <sharedItems containsBlank="1" longText="1"/>
    </cacheField>
    <cacheField name="A_INVESTORS" numFmtId="0">
      <sharedItems containsBlank="1" longText="1"/>
    </cacheField>
    <cacheField name="B_INVESTORS" numFmtId="0">
      <sharedItems containsBlank="1" longText="1"/>
    </cacheField>
    <cacheField name="C_INVESTORS" numFmtId="0">
      <sharedItems containsBlank="1" longText="1"/>
    </cacheField>
    <cacheField name="D_INVESTORS" numFmtId="0">
      <sharedItems containsBlank="1" longText="1"/>
    </cacheField>
    <cacheField name="E_INVESTORS" numFmtId="0">
      <sharedItems containsBlank="1" longText="1"/>
    </cacheField>
    <cacheField name="F_INVESTORS" numFmtId="0">
      <sharedItems containsBlank="1" longText="1"/>
    </cacheField>
    <cacheField name="PRE_SEED_YEAR" numFmtId="0">
      <sharedItems containsString="0" containsBlank="1" containsNumber="1" containsInteger="1" minValue="2004" maxValue="2023"/>
    </cacheField>
    <cacheField name="SEED_YEAR" numFmtId="0">
      <sharedItems containsString="0" containsBlank="1" containsNumber="1" containsInteger="1" minValue="2005" maxValue="2024"/>
    </cacheField>
    <cacheField name="A_YEAR" numFmtId="0">
      <sharedItems containsString="0" containsBlank="1" containsNumber="1" containsInteger="1" minValue="1998" maxValue="2023"/>
    </cacheField>
    <cacheField name="B_YEAR" numFmtId="0">
      <sharedItems containsString="0" containsBlank="1" containsNumber="1" containsInteger="1" minValue="2012" maxValue="2024" count="14">
        <n v="2012"/>
        <n v="2013"/>
        <n v="2014"/>
        <n v="2015"/>
        <n v="2016"/>
        <n v="2017"/>
        <n v="2018"/>
        <n v="2019"/>
        <n v="2020"/>
        <n v="2021"/>
        <n v="2022"/>
        <n v="2023"/>
        <n v="2024"/>
        <m/>
      </sharedItems>
    </cacheField>
    <cacheField name="C_YEAR" numFmtId="0">
      <sharedItems containsString="0" containsBlank="1" containsNumber="1" containsInteger="1" minValue="2012" maxValue="2024"/>
    </cacheField>
    <cacheField name="D_YEAR" numFmtId="0">
      <sharedItems containsString="0" containsBlank="1" containsNumber="1" containsInteger="1" minValue="1901" maxValue="2024"/>
    </cacheField>
    <cacheField name="E_YEAR" numFmtId="0">
      <sharedItems containsString="0" containsBlank="1" containsNumber="1" containsInteger="1" minValue="2014" maxValue="2024"/>
    </cacheField>
    <cacheField name="F_YEAR" numFmtId="0">
      <sharedItems containsString="0" containsBlank="1" containsNumber="1" containsInteger="1" minValue="2014" maxValue="2023"/>
    </cacheField>
    <cacheField name="LAST_EQUITY_FUNDING_TOTAL_USD" numFmtId="164">
      <sharedItems containsString="0" containsBlank="1" containsNumber="1" containsInteger="1" minValue="120000" maxValue="14000000000"/>
    </cacheField>
    <cacheField name="LAST_EQUITY_FUNDING_TYPE" numFmtId="0">
      <sharedItems containsBlank="1"/>
    </cacheField>
    <cacheField name="LAST_FUNDING_AT" numFmtId="0">
      <sharedItems containsNonDate="0" containsDate="1" containsString="0" containsBlank="1" minDate="2012-02-02T00:00:00" maxDate="2024-03-28T00:00:00"/>
    </cacheField>
    <cacheField name="LAST_VALUATION" numFmtId="164">
      <sharedItems containsString="0" containsBlank="1" containsNumber="1" minValue="1200000" maxValue="150000000000"/>
    </cacheField>
    <cacheField name="P_ROUND_SCORE" numFmtId="0">
      <sharedItems containsString="0" containsBlank="1" containsNumber="1" minValue="0" maxValue="36963.03"/>
    </cacheField>
    <cacheField name="S_ROUND_SCORE" numFmtId="0">
      <sharedItems containsString="0" containsBlank="1" containsNumber="1" minValue="0" maxValue="252993.93"/>
    </cacheField>
    <cacheField name="A_ROUND_SCORE" numFmtId="0">
      <sharedItems containsString="0" containsBlank="1" containsNumber="1" minValue="0" maxValue="502489.93"/>
    </cacheField>
    <cacheField name="B_ROUND_SCORE" numFmtId="0">
      <sharedItems containsString="0" containsBlank="1" containsNumber="1" minValue="0" maxValue="2325556.21"/>
    </cacheField>
    <cacheField name="C_ROUND_SCORE" numFmtId="0">
      <sharedItems containsString="0" containsBlank="1" containsNumber="1" minValue="0" maxValue="1188029.56"/>
    </cacheField>
    <cacheField name="D_ROUND_SCORE" numFmtId="0">
      <sharedItems containsString="0" containsBlank="1" containsNumber="1" minValue="0" maxValue="1033421.17"/>
    </cacheField>
    <cacheField name="E_ROUND_SCORE" numFmtId="0">
      <sharedItems containsString="0" containsBlank="1" containsNumber="1" minValue="0" maxValue="46063.3"/>
    </cacheField>
    <cacheField name="F_ROUND_SCORE" numFmtId="0">
      <sharedItems containsString="0" containsBlank="1" containsNumber="1" minValue="0" maxValue="19042.919999999998"/>
    </cacheField>
    <cacheField name="P_RANK" numFmtId="0">
      <sharedItems containsString="0" containsBlank="1" containsNumber="1" containsInteger="1" minValue="1" maxValue="3272"/>
    </cacheField>
    <cacheField name="S_RANK" numFmtId="0">
      <sharedItems containsString="0" containsBlank="1" containsNumber="1" containsInteger="1" minValue="1" maxValue="5627"/>
    </cacheField>
    <cacheField name="A_RANK" numFmtId="0">
      <sharedItems containsString="0" containsBlank="1" containsNumber="1" containsInteger="1" minValue="1" maxValue="2960"/>
    </cacheField>
    <cacheField name="B_RANK" numFmtId="0">
      <sharedItems containsString="0" containsBlank="1" containsNumber="1" containsInteger="1" minValue="1" maxValue="1602"/>
    </cacheField>
    <cacheField name="C_RANK" numFmtId="0">
      <sharedItems containsString="0" containsBlank="1" containsNumber="1" containsInteger="1" minValue="1" maxValue="824"/>
    </cacheField>
    <cacheField name="D_RANK" numFmtId="0">
      <sharedItems containsString="0" containsBlank="1" containsNumber="1" containsInteger="1" minValue="1" maxValue="399"/>
    </cacheField>
    <cacheField name="E_RANK" numFmtId="0">
      <sharedItems containsString="0" containsBlank="1" containsNumber="1" containsInteger="1" minValue="1" maxValue="199"/>
    </cacheField>
    <cacheField name="F_RANK" numFmtId="0">
      <sharedItems containsString="0" containsBlank="1" containsNumber="1" containsInteger="1" minValue="1" maxValue="85"/>
    </cacheField>
    <cacheField name="P_PERCENTILE" numFmtId="0">
      <sharedItems containsString="0" containsBlank="1" containsNumber="1" minValue="58.06" maxValue="100"/>
    </cacheField>
    <cacheField name="S_PERCENTILE" numFmtId="0">
      <sharedItems containsString="0" containsBlank="1" containsNumber="1" minValue="49.4" maxValue="100"/>
    </cacheField>
    <cacheField name="A_PERCENTILE" numFmtId="0">
      <sharedItems containsString="0" containsBlank="1" containsNumber="1" minValue="42.84" maxValue="100"/>
    </cacheField>
    <cacheField name="B_PERCENTILE" numFmtId="0">
      <sharedItems containsString="0" containsBlank="1" containsNumber="1" minValue="36.24" maxValue="100"/>
    </cacheField>
    <cacheField name="C_PERCENTILE" numFmtId="0">
      <sharedItems containsString="0" containsBlank="1" containsNumber="1" minValue="30.55" maxValue="100"/>
    </cacheField>
    <cacheField name="D_PERCENTILE" numFmtId="0">
      <sharedItems containsString="0" containsBlank="1" containsNumber="1" minValue="25.75" maxValue="100"/>
    </cacheField>
    <cacheField name="E_PERCENTILE" numFmtId="0">
      <sharedItems containsString="0" containsBlank="1" containsNumber="1" minValue="20.8" maxValue="100"/>
    </cacheField>
    <cacheField name="F_PERCENTILE" numFmtId="0">
      <sharedItems containsString="0" containsBlank="1" containsNumber="1" minValue="15.15" maxValue="100"/>
    </cacheField>
    <cacheField name="HUB_TAGS" numFmtId="0">
      <sharedItems containsBlank="1"/>
    </cacheField>
    <cacheField name="MOIC_SINCE_P_ROUND" numFmtId="0">
      <sharedItems containsString="0" containsBlank="1" containsNumber="1" minValue="0.04" maxValue="62837.54"/>
    </cacheField>
    <cacheField name="MOIC_SINCE_S_ROUND" numFmtId="0">
      <sharedItems containsString="0" containsBlank="1" containsNumber="1" minValue="7.0000000000000007E-2" maxValue="62837.54"/>
    </cacheField>
    <cacheField name="MOIC_SINCE_A_ROUND" numFmtId="0">
      <sharedItems containsString="0" containsBlank="1" containsNumber="1" minValue="0" maxValue="8250.9"/>
    </cacheField>
    <cacheField name="MOIC_SINCE_B_ROUND" numFmtId="0">
      <sharedItems containsString="0" containsBlank="1" containsNumber="1" minValue="0.01" maxValue="507.61"/>
    </cacheField>
    <cacheField name="MOIC_SINCE_C_ROUND" numFmtId="0">
      <sharedItems containsString="0" containsBlank="1" containsNumber="1" minValue="0.01" maxValue="181.65"/>
    </cacheField>
    <cacheField name="MOIC_SINCE_D_ROUND" numFmtId="0">
      <sharedItems containsString="0" containsBlank="1" containsNumber="1" minValue="0.02" maxValue="47.5"/>
    </cacheField>
    <cacheField name="MOIC_SINCE_E_ROUND" numFmtId="0">
      <sharedItems containsString="0" containsBlank="1" containsNumber="1" minValue="0.05" maxValue="25.98"/>
    </cacheField>
    <cacheField name="MOIC_SINCE_F_ROUND" numFmtId="0">
      <sharedItems containsString="0" containsBlank="1" containsNumber="1" minValue="0.04" maxValue="16.36"/>
    </cacheField>
    <cacheField name="TOTAL_RAISE" numFmtId="164">
      <sharedItems containsString="0" containsBlank="1" containsNumber="1" containsInteger="1" minValue="1000000" maxValue="28500000000"/>
    </cacheField>
    <cacheField name="PRE_SEED_DATE" numFmtId="0">
      <sharedItems containsNonDate="0" containsDate="1" containsString="0" containsBlank="1" minDate="2004-06-25T00:00:00" maxDate="2023-01-23T00:00:00"/>
    </cacheField>
    <cacheField name="SEED_DATE" numFmtId="0">
      <sharedItems containsNonDate="0" containsDate="1" containsString="0" containsBlank="1" minDate="2005-01-01T00:00:00" maxDate="2024-01-02T00:00:00"/>
    </cacheField>
    <cacheField name="A_DATE" numFmtId="0">
      <sharedItems containsNonDate="0" containsDate="1" containsString="0" containsBlank="1" minDate="1998-04-07T00:00:00" maxDate="2023-09-16T00:00:00"/>
    </cacheField>
    <cacheField name="B_DATE" numFmtId="0">
      <sharedItems containsNonDate="0" containsDate="1" containsString="0" containsBlank="1" minDate="2012-01-01T00:00:00" maxDate="2024-03-28T00:00:00"/>
    </cacheField>
    <cacheField name="C_DATE" numFmtId="0">
      <sharedItems containsNonDate="0" containsDate="1" containsString="0" containsBlank="1" minDate="2012-11-28T00:00:00" maxDate="2024-03-28T00:00:00"/>
    </cacheField>
    <cacheField name="D_DATE" numFmtId="0">
      <sharedItems containsNonDate="0" containsDate="1" containsString="0" containsBlank="1" minDate="1901-11-05T00:00:00" maxDate="2024-03-05T00:00:00"/>
    </cacheField>
    <cacheField name="E_DATE" numFmtId="0">
      <sharedItems containsNonDate="0" containsDate="1" containsString="0" containsBlank="1" minDate="2014-09-24T00:00:00" maxDate="2024-03-14T00:00:00"/>
    </cacheField>
    <cacheField name="F_DATE" numFmtId="0">
      <sharedItems containsNonDate="0" containsDate="1" containsString="0" containsBlank="1" minDate="2014-10-01T00:00:00" maxDate="2023-12-14T00:00:00"/>
    </cacheField>
    <cacheField name="S_A_MULTIPLE" numFmtId="0">
      <sharedItems containsString="0" containsBlank="1" containsNumber="1" minValue="0.01" maxValue="3500"/>
    </cacheField>
    <cacheField name="A_B_MULTIPLE" numFmtId="0">
      <sharedItems containsString="0" containsBlank="1" containsNumber="1" minValue="0.09" maxValue="3627.69"/>
    </cacheField>
    <cacheField name="B_C_MULTIPLE" numFmtId="0">
      <sharedItems containsString="0" containsBlank="1" containsNumber="1" minValue="0.01" maxValue="199.51"/>
    </cacheField>
    <cacheField name="C_D_MULTIPLE" numFmtId="0">
      <sharedItems containsString="0" containsBlank="1" containsNumber="1" minValue="0.15" maxValue="238.24"/>
    </cacheField>
    <cacheField name="D_E_MULTIPLE" numFmtId="0">
      <sharedItems containsString="0" containsBlank="1" containsNumber="1" minValue="0.02" maxValue="15.23"/>
    </cacheField>
    <cacheField name="E_F_MULTIPLE" numFmtId="0">
      <sharedItems containsString="0" containsBlank="1" containsNumber="1" minValue="0" maxValue="8.33"/>
    </cacheField>
    <cacheField name="B_L_MULTIPLE" numFmtId="0">
      <sharedItems containsString="0" containsBlank="1" containsNumber="1" minValue="0.01" maxValue="717.09"/>
    </cacheField>
    <cacheField name="S_A_DAYS" numFmtId="0">
      <sharedItems containsString="0" containsBlank="1" containsNumber="1" containsInteger="1" minValue="-3714" maxValue="2893"/>
    </cacheField>
    <cacheField name="A_B_DAYS" numFmtId="0">
      <sharedItems containsString="0" containsBlank="1" containsNumber="1" containsInteger="1" minValue="-3100" maxValue="5054"/>
    </cacheField>
    <cacheField name="B_C_DAYS" numFmtId="0">
      <sharedItems containsString="0" containsBlank="1" containsNumber="1" containsInteger="1" minValue="-573" maxValue="3431"/>
    </cacheField>
    <cacheField name="C_D_DAYS" numFmtId="0">
      <sharedItems containsString="0" containsBlank="1" containsNumber="1" containsInteger="1" minValue="-43731" maxValue="2178"/>
    </cacheField>
    <cacheField name="D_E_DAYS" numFmtId="0">
      <sharedItems containsString="0" containsBlank="1" containsNumber="1" containsInteger="1" minValue="2" maxValue="2196"/>
    </cacheField>
    <cacheField name="E_F_DAYS" numFmtId="0">
      <sharedItems containsString="0" containsBlank="1" containsNumber="1" containsInteger="1" minValue="-302" maxValue="2010"/>
    </cacheField>
    <cacheField name="B_L_DAYS" numFmtId="0">
      <sharedItems containsString="0" containsBlank="1" containsNumber="1" containsInteger="1" minValue="0" maxValue="3994"/>
    </cacheField>
    <cacheField name="INSIDE_ROUND" numFmtId="0">
      <sharedItems containsBlank="1"/>
    </cacheField>
    <cacheField name="COMPANY_SCORE" numFmtId="0">
      <sharedItems containsString="0" containsBlank="1" containsNumber="1" minValue="10402.790000000001" maxValue="3182253.13"/>
    </cacheField>
    <cacheField name="RANK" numFmtId="0">
      <sharedItems containsString="0" containsBlank="1" containsNumber="1" containsInteger="1" minValue="1" maxValue="377"/>
    </cacheField>
    <cacheField name="PERCENTILE" numFmtId="0">
      <sharedItems containsString="0" containsBlank="1" containsNumber="1" minValue="85" maxValue="100"/>
    </cacheField>
    <cacheField name="Y5_MOIC" numFmtId="0">
      <sharedItems containsString="0" containsBlank="1" containsNumber="1" minValue="0" maxValue="302.01"/>
    </cacheField>
    <cacheField name="Y3_MOIC" numFmtId="0">
      <sharedItems containsString="0" containsBlank="1" containsNumber="1" minValue="0" maxValue="120.78"/>
    </cacheField>
    <cacheField name="ALL_TIME_MOIC" numFmtId="0">
      <sharedItems containsString="0" containsBlank="1" containsNumber="1" minValue="0" maxValue="717.0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62">
  <r>
    <x v="0"/>
    <s v="https://www.stripe.com"/>
    <s v="https://www.crunchbase.com/organization/stripe"/>
    <s v="Stripe, Inc."/>
    <s v="Stripe is an API technology company that provides online payment processing and commerce solutions for Internet businesses."/>
    <s v="pre_seed"/>
    <s v="seed"/>
    <s v="series_a"/>
    <s v="series_b"/>
    <s v="series_c"/>
    <s v="series_d"/>
    <s v="series_e"/>
    <m/>
    <m/>
    <n v="2000000"/>
    <n v="18000000"/>
    <n v="20000000"/>
    <n v="80000000"/>
    <n v="150000000"/>
    <n v="245000000"/>
    <m/>
    <m/>
    <n v="20000000"/>
    <n v="100000000"/>
    <n v="133400000"/>
    <n v="1750000000"/>
    <n v="9200000000"/>
    <n v="20000000000"/>
    <m/>
    <s v="Y Combinator"/>
    <s v="Andreessen Horowitz, Elon Musk, Liam Casey, Peter Thiel, SVA, Sequoia Capital"/>
    <s v="Elad Gil, Elon Musk, Max Levchin, Peter Thiel, Sequoia Capital"/>
    <s v="Aaron Levie, American Express Ventures, Chris Dixon, Elad Gil, Founders Fund, General Catalyst, JMCR Partners, Redpoint, Sequoia Capital"/>
    <s v="Allen &amp; Company, Founders Fund, Khosla Ventures, Sequoia Capital"/>
    <s v="Alven, CapitalG, General Catalyst, Ling Wong, Sequoia Capital"/>
    <s v="DST Global, Kleiner Perkins, Proioxis Ventures Fund, Sequoia Capital, Thrive Capital, Tiger Global Management"/>
    <m/>
    <n v="2010"/>
    <n v="2011"/>
    <n v="2012"/>
    <x v="0"/>
    <n v="2014"/>
    <n v="2016"/>
    <n v="2018"/>
    <m/>
    <n v="6500000000"/>
    <s v="series_i"/>
    <d v="2023-03-15T00:00:00"/>
    <n v="50000000000"/>
    <n v="0"/>
    <n v="0"/>
    <n v="9087.33"/>
    <n v="61473.34"/>
    <n v="64156.36"/>
    <n v="22179.1"/>
    <n v="30346.36"/>
    <m/>
    <n v="1"/>
    <n v="1"/>
    <n v="39"/>
    <n v="2"/>
    <n v="1"/>
    <n v="18"/>
    <n v="2"/>
    <m/>
    <n v="100"/>
    <n v="100"/>
    <n v="97.65"/>
    <n v="99.86"/>
    <n v="100"/>
    <n v="93"/>
    <n v="99.29"/>
    <m/>
    <s v="unicorn"/>
    <n v="1228.07"/>
    <n v="1228.07"/>
    <n v="307.02"/>
    <n v="270.74"/>
    <n v="22.93"/>
    <n v="4.67"/>
    <n v="2.2599999999999998"/>
    <m/>
    <n v="8746087947"/>
    <d v="2010-08-02T00:00:00"/>
    <d v="2011-03-28T00:00:00"/>
    <d v="2012-02-09T00:00:00"/>
    <d v="2012-07-09T00:00:00"/>
    <d v="2014-01-22T00:00:00"/>
    <d v="2016-11-25T00:00:00"/>
    <d v="2018-09-27T00:00:00"/>
    <m/>
    <n v="5"/>
    <n v="1.33"/>
    <n v="13.12"/>
    <n v="5.26"/>
    <n v="2.17"/>
    <m/>
    <n v="374.81"/>
    <n v="318"/>
    <n v="151"/>
    <n v="562"/>
    <n v="1038"/>
    <n v="671"/>
    <m/>
    <n v="3901"/>
    <s v="No"/>
    <n v="187242.49"/>
    <n v="1"/>
    <n v="100"/>
    <n v="68.97"/>
    <n v="13.12"/>
    <n v="374.81"/>
  </r>
  <r>
    <x v="1"/>
    <s v="https://www.dialpad.com"/>
    <s v="https://www.crunchbase.com/organization/dialpad"/>
    <s v="Dialpad, Inc."/>
    <s v="Dialpad is an AI-powered cloud communications platform that turns conversations into opportunities and helps teams make smart calls."/>
    <m/>
    <m/>
    <s v="series_a"/>
    <s v="series_b"/>
    <s v="series_c"/>
    <s v="series_d"/>
    <s v="series_e"/>
    <s v="series_f"/>
    <m/>
    <m/>
    <n v="3000000"/>
    <n v="15000000"/>
    <n v="35000000"/>
    <n v="50000000"/>
    <n v="100000000"/>
    <n v="170000000"/>
    <m/>
    <m/>
    <n v="15000000"/>
    <n v="100050000"/>
    <n v="350000000"/>
    <n v="750000000"/>
    <n v="1200000000"/>
    <n v="2200000000"/>
    <m/>
    <m/>
    <s v="Google Ventures"/>
    <s v="Andreessen Horowitz, Google Ventures"/>
    <s v="Amasia, Andreessen Horowitz, Felicis, Flight Ventures, Google Ventures, SoftBank, Work-Bench"/>
    <s v="Amasia, Andreessen Horowitz, ICONIQ Growth, Scale Ventures, Section 32, Work-Bench"/>
    <s v="Amasia, Andreessen Horowitz, DHVC, Felicis, G Squared, Google Ventures, ICONIQ Capital, OMERS Growth Equity, Section 32, Touchdown Ventures, Work-Bench"/>
    <s v="Amasia, Empede Capital, Google Ventures, ICONIQ Growth, OMERS Growth Equity, Section 32, T-Mobile Ventures, Work-Bench, YTWO"/>
    <m/>
    <m/>
    <n v="2011"/>
    <x v="0"/>
    <n v="2015"/>
    <n v="2018"/>
    <n v="2020"/>
    <n v="2021"/>
    <n v="50000000"/>
    <s v="series_unknown"/>
    <d v="2021-12-16T00:00:00"/>
    <n v="2200000000"/>
    <m/>
    <m/>
    <n v="0"/>
    <n v="8759.84"/>
    <n v="50490.65"/>
    <n v="59277.68"/>
    <n v="12467.95"/>
    <n v="1060.54"/>
    <m/>
    <m/>
    <n v="1"/>
    <n v="43"/>
    <n v="27"/>
    <n v="19"/>
    <n v="23"/>
    <n v="57"/>
    <m/>
    <m/>
    <n v="100"/>
    <n v="94.21"/>
    <n v="96.01"/>
    <n v="94.83"/>
    <n v="84.72"/>
    <n v="43.43"/>
    <s v="unicorn"/>
    <n v="96.18"/>
    <m/>
    <n v="96.18"/>
    <n v="16.96"/>
    <n v="5.39"/>
    <n v="2.69"/>
    <n v="1.77"/>
    <n v="1"/>
    <n v="450000000"/>
    <m/>
    <m/>
    <d v="2011-05-04T00:00:00"/>
    <d v="2012-07-01T00:00:00"/>
    <d v="2015-05-19T00:00:00"/>
    <d v="2018-07-17T00:00:00"/>
    <d v="2020-10-06T00:00:00"/>
    <d v="2021-12-16T00:00:00"/>
    <m/>
    <n v="6.67"/>
    <n v="3.5"/>
    <n v="2.14"/>
    <n v="1.6"/>
    <n v="1.83"/>
    <n v="21.99"/>
    <m/>
    <n v="424"/>
    <n v="1052"/>
    <n v="1155"/>
    <n v="812"/>
    <n v="436"/>
    <n v="3455"/>
    <s v="No"/>
    <n v="132056.66"/>
    <n v="2"/>
    <n v="99.86"/>
    <n v="3.5"/>
    <n v="3.5"/>
    <n v="21.99"/>
  </r>
  <r>
    <x v="2"/>
    <s v="http://www.1stdibs.com"/>
    <s v="https://www.crunchbase.com/organization/1stdibs"/>
    <s v="1stdibs, Inc."/>
    <s v="1stdibs is an internet company that offers a marketplace for rare and desirable objects in furniture, fashion, fine art, and jewelry."/>
    <m/>
    <m/>
    <s v="series_a"/>
    <s v="series_b"/>
    <s v="series_c"/>
    <s v="series_d"/>
    <m/>
    <m/>
    <m/>
    <m/>
    <n v="60000000"/>
    <n v="42000000"/>
    <n v="15000000"/>
    <n v="76000000"/>
    <m/>
    <m/>
    <m/>
    <m/>
    <n v="300000000"/>
    <n v="280140000"/>
    <n v="150000000"/>
    <n v="500000000"/>
    <m/>
    <m/>
    <m/>
    <m/>
    <s v="Benchmark"/>
    <s v="Benchmark, Index Ventures, Spark Capital"/>
    <s v="Alibaba Group"/>
    <s v="Allen &amp; Company, Benchmark, Foxhaven, Groupe Artémis, Index Ventures, Michael Zeisser, Sofina, Spark Capital, T. Rowe Price"/>
    <m/>
    <m/>
    <m/>
    <m/>
    <n v="2011"/>
    <x v="0"/>
    <n v="2014"/>
    <n v="2019"/>
    <m/>
    <m/>
    <n v="76000000"/>
    <s v="series_d"/>
    <d v="2019-03-28T00:00:00"/>
    <n v="675000000"/>
    <m/>
    <m/>
    <n v="0"/>
    <n v="19311.29"/>
    <n v="0"/>
    <n v="107456.23"/>
    <m/>
    <m/>
    <m/>
    <m/>
    <n v="1"/>
    <n v="19"/>
    <n v="290"/>
    <n v="11"/>
    <m/>
    <m/>
    <m/>
    <m/>
    <n v="100"/>
    <n v="97.52"/>
    <n v="43.33"/>
    <n v="97.08"/>
    <m/>
    <m/>
    <m/>
    <n v="4.2"/>
    <m/>
    <n v="1.61"/>
    <n v="2.02"/>
    <n v="4.2"/>
    <n v="1.35"/>
    <m/>
    <m/>
    <n v="253000000"/>
    <m/>
    <m/>
    <d v="2011-11-03T00:00:00"/>
    <d v="2012-12-03T00:00:00"/>
    <d v="2014-01-24T00:00:00"/>
    <d v="2019-03-28T00:00:00"/>
    <m/>
    <m/>
    <m/>
    <n v="0.93"/>
    <n v="0.54"/>
    <n v="3.33"/>
    <m/>
    <m/>
    <n v="2.41"/>
    <m/>
    <n v="396"/>
    <n v="417"/>
    <n v="1889"/>
    <m/>
    <m/>
    <n v="2306"/>
    <s v="No"/>
    <n v="126767.52"/>
    <n v="3"/>
    <n v="99.72"/>
    <n v="0.54"/>
    <n v="0.54"/>
    <n v="2.41"/>
  </r>
  <r>
    <x v="3"/>
    <s v="https://www.vtex.com"/>
    <s v="https://www.crunchbase.com/organization/vtex"/>
    <s v="VTEX Commerce Cloud Solutions LLC"/>
    <s v="VTEX focuses on e-commerce strategies for major retailers and consumer brands."/>
    <m/>
    <m/>
    <s v="series_a"/>
    <s v="series_b"/>
    <s v="series_c"/>
    <s v="series_d"/>
    <m/>
    <m/>
    <m/>
    <m/>
    <m/>
    <m/>
    <n v="140000000"/>
    <n v="225000000"/>
    <m/>
    <m/>
    <m/>
    <m/>
    <m/>
    <m/>
    <n v="425000000"/>
    <n v="1700000000"/>
    <m/>
    <m/>
    <m/>
    <m/>
    <s v="Buscapé"/>
    <s v="Naspers, Riverwood Capital"/>
    <s v="Constellation Asset Management, Endeavor Catalyst, Gávea Investimentos, Naspers, Riverwood Capital, SOFTBANK Latin America Ventures"/>
    <s v="Bossanova Investimentos, Constellation Asset Management, Endeavor Catalyst, Lone Pine Capital, SoftBank, Tiger Global Management"/>
    <m/>
    <m/>
    <m/>
    <m/>
    <n v="2012"/>
    <x v="0"/>
    <n v="2019"/>
    <n v="2020"/>
    <m/>
    <m/>
    <m/>
    <s v="series_unknown"/>
    <d v="2020-09-30T00:00:00"/>
    <n v="3202110000"/>
    <m/>
    <m/>
    <n v="0"/>
    <n v="0"/>
    <n v="2179.85"/>
    <n v="123872.3"/>
    <m/>
    <m/>
    <m/>
    <m/>
    <n v="654"/>
    <n v="363"/>
    <n v="270"/>
    <n v="14"/>
    <m/>
    <m/>
    <m/>
    <m/>
    <n v="59.67"/>
    <n v="50.07"/>
    <n v="66.459999999999994"/>
    <n v="95.91"/>
    <m/>
    <m/>
    <s v="exited_unicorn"/>
    <n v="7.03"/>
    <m/>
    <m/>
    <m/>
    <n v="7.03"/>
    <n v="1.88"/>
    <m/>
    <m/>
    <n v="365000000"/>
    <m/>
    <m/>
    <d v="2012-04-10T00:00:00"/>
    <d v="2012-09-04T00:00:00"/>
    <d v="2019-11-22T00:00:00"/>
    <d v="2020-09-30T00:00:00"/>
    <m/>
    <m/>
    <m/>
    <m/>
    <m/>
    <n v="4"/>
    <m/>
    <m/>
    <m/>
    <m/>
    <n v="147"/>
    <n v="2635"/>
    <n v="313"/>
    <m/>
    <m/>
    <n v="2948"/>
    <s v="No"/>
    <n v="126052.15"/>
    <n v="4"/>
    <n v="99.59"/>
    <m/>
    <m/>
    <m/>
  </r>
  <r>
    <x v="4"/>
    <s v="http://songkick.com"/>
    <s v="https://www.crunchbase.com/organization/songkick"/>
    <s v="Songkick.com Inc. &amp; SK Acquisition Ltd"/>
    <s v="Songkick is a ticketing vendor and online database of concerts for music enthusiasts."/>
    <s v="pre_seed"/>
    <s v="seed"/>
    <s v="series_a"/>
    <s v="series_b"/>
    <s v="series_c"/>
    <m/>
    <m/>
    <m/>
    <n v="15000"/>
    <n v="1100000"/>
    <n v="3500000"/>
    <n v="10000000"/>
    <n v="19200000"/>
    <m/>
    <m/>
    <m/>
    <n v="300000"/>
    <n v="11000000"/>
    <n v="17500000"/>
    <n v="66700000"/>
    <n v="192000000"/>
    <m/>
    <m/>
    <m/>
    <s v="LocalGlobe, Y Combinator"/>
    <s v="Betaworks, The Accelerator Group, Uncork Capital"/>
    <s v="Index Ventures"/>
    <s v="Sequoia Capital"/>
    <s v="Access Industries, Index Ventures, JamJar Investments, Sequoia Capital"/>
    <m/>
    <m/>
    <m/>
    <n v="2007"/>
    <n v="2008"/>
    <n v="2008"/>
    <x v="0"/>
    <n v="2015"/>
    <m/>
    <m/>
    <m/>
    <n v="15000000"/>
    <s v="series_unknown"/>
    <d v="2015-12-17T00:00:00"/>
    <n v="5000000"/>
    <n v="0"/>
    <n v="0"/>
    <n v="0"/>
    <n v="58593.59"/>
    <n v="63269.7"/>
    <m/>
    <m/>
    <m/>
    <n v="1"/>
    <n v="1"/>
    <n v="1"/>
    <n v="7"/>
    <n v="13"/>
    <m/>
    <m/>
    <m/>
    <n v="100"/>
    <n v="100"/>
    <n v="100"/>
    <n v="99.17"/>
    <n v="98.16"/>
    <m/>
    <m/>
    <m/>
    <m/>
    <n v="9.18"/>
    <n v="0.28000000000000003"/>
    <n v="0.22"/>
    <n v="7.0000000000000007E-2"/>
    <n v="0.03"/>
    <m/>
    <m/>
    <m/>
    <n v="60815000"/>
    <d v="2007-06-01T00:00:00"/>
    <d v="2008-03-01T00:00:00"/>
    <d v="2008-12-17T00:00:00"/>
    <d v="2012-03-08T00:00:00"/>
    <d v="2015-06-04T00:00:00"/>
    <m/>
    <m/>
    <m/>
    <n v="1.59"/>
    <n v="3.81"/>
    <n v="2.88"/>
    <m/>
    <m/>
    <m/>
    <n v="7.0000000000000007E-2"/>
    <n v="291"/>
    <n v="1177"/>
    <n v="1183"/>
    <m/>
    <m/>
    <m/>
    <n v="1379"/>
    <s v="No"/>
    <n v="121863.29"/>
    <n v="5"/>
    <n v="99.45"/>
    <n v="2.88"/>
    <m/>
    <n v="7.0000000000000007E-2"/>
  </r>
  <r>
    <x v="5"/>
    <s v="https://www.medallia.com"/>
    <s v="https://www.crunchbase.com/organization/medallia"/>
    <s v="Medallia, Inc."/>
    <s v="Medallia provides SaaS platform focused on customer experience management."/>
    <m/>
    <m/>
    <s v="series_a"/>
    <s v="series_b"/>
    <s v="series_c"/>
    <s v="series_d"/>
    <s v="series_e"/>
    <s v="series_f"/>
    <m/>
    <m/>
    <m/>
    <n v="35000000"/>
    <n v="20000000"/>
    <n v="50000000"/>
    <n v="150000000"/>
    <n v="70000000"/>
    <m/>
    <m/>
    <m/>
    <n v="233450000"/>
    <n v="200000000"/>
    <n v="750000000"/>
    <n v="1250000000"/>
    <n v="2400000000"/>
    <m/>
    <m/>
    <s v="Sequoia Capital"/>
    <s v="Sequoia Capital"/>
    <s v="Sequoia Capital"/>
    <s v="Sequoia Capital"/>
    <s v="Sequoia Capital"/>
    <s v="RGM Capital, Sequoia Capital, TriplePoint Venture Growth, Wasatch Advisors"/>
    <m/>
    <m/>
    <n v="2011"/>
    <x v="0"/>
    <n v="2013"/>
    <n v="2014"/>
    <n v="2015"/>
    <n v="2019"/>
    <n v="70000000"/>
    <s v="series_f"/>
    <d v="2019-02-28T00:00:00"/>
    <n v="6400000000"/>
    <m/>
    <m/>
    <n v="0"/>
    <n v="58593.59"/>
    <n v="22296.99"/>
    <n v="28813.57"/>
    <n v="8459.9"/>
    <n v="2298"/>
    <m/>
    <m/>
    <n v="1"/>
    <n v="7"/>
    <n v="15"/>
    <n v="10"/>
    <n v="13"/>
    <n v="14"/>
    <m/>
    <m/>
    <n v="100"/>
    <n v="99.17"/>
    <n v="96.26"/>
    <n v="96.1"/>
    <n v="90.08"/>
    <n v="69.77"/>
    <s v="exited_unicorn"/>
    <n v="27.43"/>
    <m/>
    <m/>
    <n v="21.15"/>
    <n v="27.43"/>
    <n v="7.84"/>
    <n v="4.95"/>
    <n v="2.67"/>
    <n v="325000000"/>
    <m/>
    <m/>
    <d v="2011-01-01T00:00:00"/>
    <d v="2012-09-27T00:00:00"/>
    <d v="2013-02-01T00:00:00"/>
    <d v="2014-08-18T00:00:00"/>
    <d v="2015-07-21T00:00:00"/>
    <d v="2019-02-28T00:00:00"/>
    <m/>
    <m/>
    <n v="0.86"/>
    <n v="3.75"/>
    <n v="1.67"/>
    <n v="1.92"/>
    <n v="27.41"/>
    <m/>
    <n v="635"/>
    <n v="127"/>
    <n v="563"/>
    <n v="337"/>
    <n v="1318"/>
    <n v="2345"/>
    <s v="No"/>
    <n v="120462.05"/>
    <n v="6"/>
    <n v="99.31"/>
    <n v="5.35"/>
    <n v="5.35"/>
    <n v="27.41"/>
  </r>
  <r>
    <x v="6"/>
    <s v="https://www.udacity.com"/>
    <s v="https://www.crunchbase.com/organization/udacity"/>
    <s v="Udacity, Inc."/>
    <s v="Udacity develops an online learning platform offering programs in artificial intelligence, machine learning, and robotics sector."/>
    <m/>
    <m/>
    <s v="series_a"/>
    <s v="series_b"/>
    <s v="series_c"/>
    <s v="series_d"/>
    <m/>
    <m/>
    <m/>
    <m/>
    <n v="5000000"/>
    <n v="15000000"/>
    <n v="35000000"/>
    <n v="105000000"/>
    <m/>
    <m/>
    <m/>
    <m/>
    <n v="25000000"/>
    <n v="100050000"/>
    <n v="350000000"/>
    <n v="1000000000"/>
    <m/>
    <m/>
    <m/>
    <m/>
    <s v="CRV"/>
    <s v="Andreessen Horowitz, CRV, Steve Blank"/>
    <s v="Andreessen Horowitz, Bertelsmann, CRV, Cox Enterprises, Drive Capital, Recruit Holdings, Valor Capital Group"/>
    <s v="Andreessen Horowitz, Baillie Gifford, Bertelsmann, CRV, Drive Capital, Emerson Collective, Google Ventures"/>
    <m/>
    <m/>
    <m/>
    <m/>
    <n v="2012"/>
    <x v="0"/>
    <n v="2014"/>
    <n v="2015"/>
    <m/>
    <m/>
    <n v="5000000"/>
    <s v="series_unknown"/>
    <d v="2015-11-11T00:00:00"/>
    <m/>
    <m/>
    <m/>
    <n v="9125.7000000000007"/>
    <n v="16823.41"/>
    <n v="34735.33"/>
    <n v="56575.99"/>
    <m/>
    <m/>
    <m/>
    <m/>
    <n v="38"/>
    <n v="21"/>
    <n v="20"/>
    <n v="2"/>
    <m/>
    <m/>
    <m/>
    <m/>
    <n v="97.71"/>
    <n v="97.24"/>
    <n v="96.27"/>
    <n v="99.61"/>
    <m/>
    <m/>
    <s v="exited_unicorn"/>
    <m/>
    <m/>
    <m/>
    <m/>
    <m/>
    <m/>
    <m/>
    <m/>
    <n v="240000000"/>
    <m/>
    <m/>
    <d v="2012-01-01T00:00:00"/>
    <d v="2012-10-25T00:00:00"/>
    <d v="2014-09-24T00:00:00"/>
    <d v="2015-11-11T00:00:00"/>
    <m/>
    <m/>
    <m/>
    <n v="4"/>
    <n v="3.5"/>
    <n v="2.86"/>
    <m/>
    <m/>
    <m/>
    <m/>
    <n v="298"/>
    <n v="699"/>
    <n v="413"/>
    <m/>
    <m/>
    <n v="1112"/>
    <s v="No"/>
    <n v="117260.43"/>
    <n v="7"/>
    <n v="99.17"/>
    <n v="10"/>
    <n v="3.5"/>
    <n v="0"/>
  </r>
  <r>
    <x v="7"/>
    <s v="http://www.sumologic.com"/>
    <s v="https://www.crunchbase.com/organization/sumo-logic"/>
    <s v="Sumo Logic, Inc."/>
    <s v="Sumo Logic is a provider of cloud-based machine data analytics that enables reliable and secure cloud-native applications."/>
    <m/>
    <m/>
    <m/>
    <s v="series_b"/>
    <s v="series_c"/>
    <s v="series_d"/>
    <s v="series_e"/>
    <s v="series_f"/>
    <m/>
    <m/>
    <m/>
    <n v="15000000"/>
    <n v="30000000"/>
    <n v="30000000"/>
    <n v="80000000"/>
    <n v="75000000"/>
    <m/>
    <m/>
    <m/>
    <n v="100050000"/>
    <n v="300000000"/>
    <n v="450000000"/>
    <n v="1600000000"/>
    <n v="2250000000"/>
    <m/>
    <m/>
    <m/>
    <s v="Greylock, Shlomo Kramer, Sutter Hill Ventures"/>
    <s v="Accel, Greylock, Sutter Hill Ventures"/>
    <s v="Accel, Greylock, Sequoia Capital, Sutter Hill Ventures"/>
    <s v="Accel, DFJ Growth, Glynn Capital Management, Greylock, IVP, Sequoia Capital, Sutter Hill Ventures, Tenaya Capital"/>
    <s v="Accel, DFJ Growth, Greylock, IVP, Sapphire Ventures, Sequoia Capital, Sutter Hill Ventures"/>
    <m/>
    <m/>
    <m/>
    <x v="0"/>
    <n v="2012"/>
    <n v="2014"/>
    <n v="2015"/>
    <n v="2017"/>
    <n v="110000000"/>
    <s v="series_g"/>
    <d v="2019-05-08T00:00:00"/>
    <n v="1700000000"/>
    <m/>
    <m/>
    <m/>
    <n v="34911.79"/>
    <n v="9243.35"/>
    <n v="44347.62"/>
    <n v="15943.5"/>
    <n v="2290.84"/>
    <m/>
    <m/>
    <m/>
    <n v="15"/>
    <n v="27"/>
    <n v="4"/>
    <n v="6"/>
    <n v="7"/>
    <m/>
    <m/>
    <m/>
    <n v="98.07"/>
    <n v="92.61"/>
    <n v="98.7"/>
    <n v="95.87"/>
    <n v="83.78"/>
    <s v="exited_unicorn"/>
    <n v="12.78"/>
    <m/>
    <m/>
    <n v="12.78"/>
    <n v="4.74"/>
    <n v="3.38"/>
    <n v="1"/>
    <n v="0.74"/>
    <n v="340000000"/>
    <m/>
    <m/>
    <m/>
    <d v="2012-01-31T00:00:00"/>
    <d v="2012-11-28T00:00:00"/>
    <d v="2014-05-20T00:00:00"/>
    <d v="2015-06-01T00:00:00"/>
    <d v="2017-06-27T00:00:00"/>
    <m/>
    <m/>
    <n v="3"/>
    <n v="1.5"/>
    <n v="3.56"/>
    <n v="1.41"/>
    <n v="16.989999999999998"/>
    <m/>
    <m/>
    <n v="302"/>
    <n v="538"/>
    <n v="377"/>
    <n v="757"/>
    <n v="2654"/>
    <s v="No"/>
    <n v="106737.1"/>
    <n v="8"/>
    <n v="99.03"/>
    <n v="15.99"/>
    <n v="4.5"/>
    <n v="16.989999999999998"/>
  </r>
  <r>
    <x v="8"/>
    <s v="http://instagram.com"/>
    <s v="https://www.crunchbase.com/organization/instagram"/>
    <s v="Instagram, Inc."/>
    <s v="Instagram is a free photo-sharing application that enables its users to take photos, apply filters, and share them on social networks."/>
    <m/>
    <s v="seed"/>
    <s v="series_a"/>
    <s v="series_b"/>
    <m/>
    <m/>
    <m/>
    <m/>
    <m/>
    <n v="500000"/>
    <n v="7000000"/>
    <n v="50000000"/>
    <m/>
    <m/>
    <m/>
    <m/>
    <m/>
    <n v="5000000"/>
    <n v="27000000"/>
    <n v="500000000"/>
    <m/>
    <m/>
    <m/>
    <m/>
    <m/>
    <s v="Andreessen Horowitz, Baseline Ventures, Chris Sacca"/>
    <s v="Adam D’Angelo, Baseline Ventures, Benchmark, Jack Dorsey, Lowercase Capital"/>
    <s v="Baseline Ventures, Benchmark, DST Global, Greylock, Sequoia Capital, Thrive Capital"/>
    <m/>
    <m/>
    <m/>
    <m/>
    <m/>
    <n v="2010"/>
    <n v="2011"/>
    <x v="0"/>
    <m/>
    <m/>
    <m/>
    <m/>
    <n v="50000000"/>
    <s v="series_b"/>
    <d v="2012-04-05T00:00:00"/>
    <n v="1010470000"/>
    <m/>
    <n v="0"/>
    <n v="0"/>
    <n v="105401.67"/>
    <m/>
    <m/>
    <m/>
    <m/>
    <m/>
    <n v="1"/>
    <n v="1"/>
    <n v="1"/>
    <m/>
    <m/>
    <m/>
    <m/>
    <m/>
    <n v="100"/>
    <n v="100"/>
    <n v="100"/>
    <m/>
    <m/>
    <m/>
    <m/>
    <s v="exited_over_$1bn"/>
    <n v="137.44"/>
    <n v="137.44"/>
    <n v="31.81"/>
    <n v="2.02"/>
    <m/>
    <m/>
    <m/>
    <m/>
    <n v="57500000"/>
    <m/>
    <d v="2010-10-06T00:00:00"/>
    <d v="2011-02-02T00:00:00"/>
    <d v="2012-04-05T00:00:00"/>
    <m/>
    <m/>
    <m/>
    <m/>
    <n v="5.4"/>
    <n v="18.52"/>
    <m/>
    <m/>
    <m/>
    <m/>
    <n v="2.02"/>
    <n v="119"/>
    <n v="428"/>
    <m/>
    <m/>
    <m/>
    <m/>
    <n v="0"/>
    <s v="No"/>
    <n v="105401.67"/>
    <n v="9"/>
    <n v="98.9"/>
    <m/>
    <m/>
    <n v="2.02"/>
  </r>
  <r>
    <x v="9"/>
    <s v="https://www.gobio.com/health-management/"/>
    <s v="https://www.crunchbase.com/organization/telcare"/>
    <s v="Telcare, Inc."/>
    <s v="Telcare develops machine-2-machine cellular technology that wirelessly connects patients and physicians to cure chronic illnesses."/>
    <m/>
    <m/>
    <m/>
    <s v="series_b"/>
    <s v="series_c"/>
    <m/>
    <m/>
    <m/>
    <m/>
    <m/>
    <m/>
    <n v="25500000"/>
    <n v="32500000"/>
    <m/>
    <m/>
    <m/>
    <m/>
    <m/>
    <m/>
    <n v="170085000"/>
    <n v="325000000"/>
    <m/>
    <m/>
    <m/>
    <m/>
    <m/>
    <m/>
    <s v="Qualcomm, Sequoia Capital"/>
    <s v="Mosaic Health Solutions, Norwest Venture Partners, Qualcomm Ventures, Sequoia Capital"/>
    <m/>
    <m/>
    <m/>
    <m/>
    <m/>
    <m/>
    <x v="0"/>
    <n v="2014"/>
    <m/>
    <m/>
    <m/>
    <n v="32500000"/>
    <s v="series_c"/>
    <d v="2014-10-21T00:00:00"/>
    <m/>
    <m/>
    <m/>
    <m/>
    <n v="58593.59"/>
    <n v="40864.81"/>
    <m/>
    <m/>
    <m/>
    <m/>
    <m/>
    <m/>
    <n v="7"/>
    <n v="10"/>
    <m/>
    <m/>
    <m/>
    <m/>
    <m/>
    <m/>
    <n v="99.17"/>
    <n v="98.24"/>
    <m/>
    <m/>
    <m/>
    <m/>
    <m/>
    <m/>
    <m/>
    <m/>
    <m/>
    <m/>
    <m/>
    <m/>
    <n v="63460000"/>
    <m/>
    <m/>
    <m/>
    <d v="2012-08-22T00:00:00"/>
    <d v="2014-10-21T00:00:00"/>
    <m/>
    <m/>
    <m/>
    <m/>
    <m/>
    <n v="1.91"/>
    <m/>
    <m/>
    <m/>
    <m/>
    <m/>
    <m/>
    <n v="790"/>
    <m/>
    <m/>
    <m/>
    <n v="790"/>
    <s v="No"/>
    <n v="99458.4"/>
    <n v="10"/>
    <n v="98.76"/>
    <n v="1.91"/>
    <n v="1.91"/>
    <n v="0"/>
  </r>
  <r>
    <x v="10"/>
    <s v="http://www.agilone.com"/>
    <s v="https://www.crunchbase.com/organization/agilone"/>
    <s v="AgilOne, Inc."/>
    <s v="AgilOne is a predictive marketing platform that offers better customer profiles, predictive analytics and integrated marketing campaigns."/>
    <m/>
    <m/>
    <s v="series_a"/>
    <s v="series_b"/>
    <s v="series_c"/>
    <m/>
    <m/>
    <m/>
    <m/>
    <m/>
    <n v="6000000"/>
    <n v="10000000"/>
    <n v="25000016"/>
    <m/>
    <m/>
    <m/>
    <m/>
    <m/>
    <n v="30000000"/>
    <n v="66700000"/>
    <n v="250000160"/>
    <m/>
    <m/>
    <m/>
    <m/>
    <m/>
    <s v="Sequoia Capital"/>
    <s v="Mayfield Fund, Sequoia Capital"/>
    <s v="Four Rivers Group, Mayfield Fund, NextWorld Capital, Sequoia Capital, Tenaya Capital"/>
    <m/>
    <m/>
    <m/>
    <m/>
    <m/>
    <n v="2011"/>
    <x v="0"/>
    <n v="2014"/>
    <m/>
    <m/>
    <m/>
    <n v="25000016"/>
    <s v="series_c"/>
    <d v="2014-04-15T00:00:00"/>
    <m/>
    <m/>
    <m/>
    <n v="0"/>
    <n v="58594.080000000002"/>
    <n v="39835.769999999997"/>
    <m/>
    <m/>
    <m/>
    <m/>
    <m/>
    <n v="1"/>
    <n v="6"/>
    <n v="12"/>
    <m/>
    <m/>
    <m/>
    <m/>
    <m/>
    <n v="100"/>
    <n v="99.31"/>
    <n v="97.84"/>
    <m/>
    <m/>
    <m/>
    <m/>
    <m/>
    <m/>
    <m/>
    <m/>
    <m/>
    <m/>
    <m/>
    <m/>
    <n v="41000016"/>
    <m/>
    <m/>
    <d v="2011-01-01T00:00:00"/>
    <d v="2012-11-28T00:00:00"/>
    <d v="2014-04-15T00:00:00"/>
    <m/>
    <m/>
    <m/>
    <m/>
    <n v="2.2200000000000002"/>
    <n v="3.75"/>
    <m/>
    <m/>
    <m/>
    <m/>
    <m/>
    <n v="697"/>
    <n v="503"/>
    <m/>
    <m/>
    <m/>
    <n v="503"/>
    <s v="No"/>
    <n v="98429.85"/>
    <n v="11"/>
    <n v="98.62"/>
    <n v="3.75"/>
    <n v="3.75"/>
    <n v="0"/>
  </r>
  <r>
    <x v="11"/>
    <s v="http://www.simplivity.com/"/>
    <s v="https://www.crunchbase.com/organization/simplivity"/>
    <s v="Simplivity Inc."/>
    <s v="SimpliVity provides a hyper-converged infrastructure that accelerates the deployment of resources and workloads."/>
    <m/>
    <m/>
    <s v="series_a"/>
    <s v="series_b"/>
    <s v="series_c"/>
    <s v="series_d"/>
    <m/>
    <m/>
    <m/>
    <m/>
    <n v="18000000"/>
    <n v="25000000"/>
    <n v="58000000"/>
    <n v="175000000"/>
    <m/>
    <m/>
    <m/>
    <m/>
    <n v="90000000"/>
    <n v="166750000"/>
    <n v="580000000"/>
    <n v="1160000000"/>
    <m/>
    <m/>
    <m/>
    <m/>
    <s v="Accel, CRV, Kleiner Perkins"/>
    <s v="Accel, CRV, Kleiner Perkins"/>
    <s v="Accel, CRV, DFJ Growth, DNX Ventures, Kleiner Perkins, Meritech Capital Partners, Swisscom Ventures"/>
    <s v="Accel, CRV, DFJ Growth, Kleiner Perkins, Meritech Capital Partners, Waypoint Capital"/>
    <m/>
    <m/>
    <m/>
    <m/>
    <n v="2012"/>
    <x v="0"/>
    <n v="2013"/>
    <n v="2015"/>
    <m/>
    <m/>
    <n v="175000000"/>
    <s v="series_d"/>
    <d v="2015-03-19T00:00:00"/>
    <n v="650000000"/>
    <m/>
    <m/>
    <n v="18021.82"/>
    <n v="17069.47"/>
    <n v="29867.49"/>
    <n v="30281.200000000001"/>
    <m/>
    <m/>
    <m/>
    <m/>
    <n v="6"/>
    <n v="20"/>
    <n v="7"/>
    <n v="14"/>
    <m/>
    <m/>
    <m/>
    <m/>
    <n v="99.69"/>
    <n v="97.38"/>
    <n v="98.4"/>
    <n v="94.92"/>
    <m/>
    <m/>
    <m/>
    <n v="5.16"/>
    <m/>
    <n v="5.16"/>
    <n v="3.27"/>
    <n v="1.05"/>
    <n v="0.56000000000000005"/>
    <m/>
    <m/>
    <n v="276500000"/>
    <m/>
    <m/>
    <d v="2012-01-01T00:00:00"/>
    <d v="2012-09-24T00:00:00"/>
    <d v="2013-11-18T00:00:00"/>
    <d v="2015-03-19T00:00:00"/>
    <m/>
    <m/>
    <m/>
    <n v="1.85"/>
    <n v="3.48"/>
    <n v="2"/>
    <m/>
    <m/>
    <n v="3.9"/>
    <m/>
    <n v="267"/>
    <n v="420"/>
    <n v="486"/>
    <m/>
    <m/>
    <n v="906"/>
    <s v="No"/>
    <n v="95239.98"/>
    <n v="12"/>
    <n v="98.48"/>
    <n v="6.96"/>
    <n v="6.96"/>
    <n v="3.9"/>
  </r>
  <r>
    <x v="12"/>
    <s v="http://quora.com"/>
    <s v="https://www.crunchbase.com/organization/quora"/>
    <s v="Quora, Inc."/>
    <s v="Quora is a question-and-answer platform that allows users to ask and answer questions on a wide range of topics."/>
    <m/>
    <m/>
    <s v="series_a"/>
    <s v="series_b"/>
    <s v="series_c"/>
    <s v="series_d"/>
    <m/>
    <m/>
    <m/>
    <m/>
    <n v="11000000"/>
    <n v="50000000"/>
    <n v="80000000"/>
    <n v="85000000"/>
    <m/>
    <m/>
    <m/>
    <m/>
    <n v="55000000"/>
    <n v="450000000"/>
    <n v="900000000"/>
    <n v="1800000000"/>
    <m/>
    <m/>
    <m/>
    <m/>
    <s v="Benchmark, Keith Rabois, SVA, Techammer"/>
    <s v="Adam D’Angelo, Benjamin Ling, Jared Morgenstern, Matrix, North Bridge Venture Partners &amp; Growth Equity, Peter Thiel"/>
    <s v="Benchmark, Founders Fund, Matrix, North Bridge Venture Partners &amp; Growth Equity, Tiger Global Management, Y Combinator"/>
    <s v="Collaborative Fund, Dustin Moskovitz, Matrix, Tiger Global Management, Y Combinator"/>
    <m/>
    <m/>
    <m/>
    <m/>
    <n v="2010"/>
    <x v="0"/>
    <n v="2014"/>
    <n v="2017"/>
    <m/>
    <m/>
    <n v="75000000"/>
    <s v="series_unknown"/>
    <d v="2017-04-21T00:00:00"/>
    <n v="1800000000"/>
    <m/>
    <m/>
    <n v="0"/>
    <n v="2669.31"/>
    <n v="57217.38"/>
    <n v="34971.879999999997"/>
    <m/>
    <m/>
    <m/>
    <m/>
    <n v="1"/>
    <n v="137"/>
    <n v="5"/>
    <n v="16"/>
    <m/>
    <m/>
    <m/>
    <m/>
    <n v="100"/>
    <n v="81.239999999999995"/>
    <n v="99.22"/>
    <n v="94.57"/>
    <m/>
    <m/>
    <m/>
    <n v="23.37"/>
    <m/>
    <n v="23.37"/>
    <n v="3.36"/>
    <n v="1.87"/>
    <n v="1"/>
    <m/>
    <m/>
    <n v="301000000"/>
    <m/>
    <m/>
    <d v="2010-03-28T00:00:00"/>
    <d v="2012-05-14T00:00:00"/>
    <d v="2014-04-09T00:00:00"/>
    <d v="2017-04-21T00:00:00"/>
    <m/>
    <m/>
    <m/>
    <n v="8.18"/>
    <n v="2"/>
    <n v="2"/>
    <m/>
    <m/>
    <n v="4"/>
    <m/>
    <n v="778"/>
    <n v="695"/>
    <n v="1108"/>
    <m/>
    <m/>
    <n v="1803"/>
    <s v="No"/>
    <n v="94858.57"/>
    <n v="13"/>
    <n v="98.34"/>
    <n v="4"/>
    <n v="2"/>
    <n v="4"/>
  </r>
  <r>
    <x v="13"/>
    <s v="https://asana.com"/>
    <s v="https://www.crunchbase.com/organization/asana"/>
    <s v="Asana, Inc."/>
    <s v="Asana is a computer software company that specializes in the fields of work management and productivity."/>
    <m/>
    <s v="seed"/>
    <s v="series_a"/>
    <s v="series_b"/>
    <s v="series_c"/>
    <s v="series_d"/>
    <s v="series_e"/>
    <m/>
    <m/>
    <m/>
    <n v="9000000"/>
    <n v="28000000"/>
    <n v="50000000"/>
    <n v="75000000"/>
    <n v="50000000"/>
    <m/>
    <m/>
    <m/>
    <n v="45000000"/>
    <n v="280000000"/>
    <n v="600000000"/>
    <n v="900000000"/>
    <n v="1500000000"/>
    <m/>
    <m/>
    <s v="SVA"/>
    <s v="Andreessen Horowitz, Benchmark"/>
    <s v="Andreessen Horowitz, Benchmark, Founders Fund"/>
    <s v="8VC, Adam D’Angelo, Aditya Agarwal, Andrew Mason, Dustin Moskovitz, Eric Ries, Founders Fund, Justin Rosenstein, Mark Zuckerberg, Priscilla Chan, Roger McNamee, Ruchi Sanghvi, Tony Hsieh, VTF Capital"/>
    <s v="8VC, Dustin Moskovitz, Founders Fund, Generation Investment Management, Sam Altman"/>
    <s v="8VC, Benchmark Capital Advisory UK, Founders Fund, Generation Investment Management, Lead Edge Capital, WiL (World Innovation Lab)"/>
    <m/>
    <m/>
    <n v="2008"/>
    <n v="2009"/>
    <x v="0"/>
    <n v="2016"/>
    <n v="2018"/>
    <n v="2018"/>
    <m/>
    <m/>
    <s v="undisclosed"/>
    <d v="2018-11-29T00:00:00"/>
    <m/>
    <m/>
    <n v="0"/>
    <n v="0"/>
    <n v="16726.57"/>
    <n v="35824.35"/>
    <n v="30626.87"/>
    <n v="3297.35"/>
    <m/>
    <m/>
    <n v="1"/>
    <n v="1"/>
    <n v="22"/>
    <n v="29"/>
    <n v="39"/>
    <n v="44"/>
    <m/>
    <m/>
    <n v="100"/>
    <n v="100"/>
    <n v="97.1"/>
    <n v="95.21"/>
    <n v="89.08"/>
    <n v="69.290000000000006"/>
    <m/>
    <s v="exited_unicorn"/>
    <m/>
    <m/>
    <m/>
    <m/>
    <m/>
    <m/>
    <m/>
    <m/>
    <n v="453200000"/>
    <m/>
    <d v="2008-09-01T00:00:00"/>
    <d v="2009-11-24T00:00:00"/>
    <d v="2012-07-23T00:00:00"/>
    <d v="2016-03-30T00:00:00"/>
    <d v="2018-01-31T00:00:00"/>
    <d v="2018-11-29T00:00:00"/>
    <m/>
    <m/>
    <n v="6.22"/>
    <n v="2.14"/>
    <n v="1.5"/>
    <n v="1.67"/>
    <m/>
    <m/>
    <n v="449"/>
    <n v="972"/>
    <n v="1346"/>
    <n v="672"/>
    <n v="302"/>
    <m/>
    <n v="2320"/>
    <s v="No"/>
    <n v="86475.14"/>
    <n v="14"/>
    <n v="98.21"/>
    <n v="2.14"/>
    <m/>
    <n v="0"/>
  </r>
  <r>
    <x v="14"/>
    <s v="http://www.fundingcircle.com"/>
    <s v="https://www.crunchbase.com/organization/funding-circle"/>
    <s v="Funding Circle USA, Inc."/>
    <s v="Funding Circle is a lending platform for small businesses."/>
    <m/>
    <m/>
    <s v="series_a"/>
    <s v="series_b"/>
    <s v="series_c"/>
    <s v="series_d"/>
    <s v="series_e"/>
    <s v="series_f"/>
    <m/>
    <m/>
    <n v="4135731"/>
    <n v="16000000"/>
    <n v="37000000"/>
    <n v="65000000"/>
    <n v="150000000"/>
    <n v="100000000"/>
    <m/>
    <m/>
    <n v="20678655"/>
    <n v="106720000"/>
    <n v="370000000"/>
    <n v="975000000"/>
    <n v="1000000000"/>
    <n v="3000000000"/>
    <m/>
    <m/>
    <s v="Index Ventures"/>
    <s v="Charles Dunstone, Ed Wray, Index Ventures, Jon Moulton, Union Square Ventures"/>
    <s v="Accel, Endurance Companies, Index Ventures, Ribbit Capital, Union Square Ventures"/>
    <s v="Accel, Chris Klomp, Index Ventures, Jonathan Golden, Ribbit Capital, Union Square Ventures"/>
    <s v="Baillie Gifford, BlackRock, DST Global, Sands Capital Ventures, Temasek Holdings"/>
    <s v="Accel, Baillie Gifford, CreditEase Fintech Investment Fund, DST Global, Index Ventures, Ribbit Capital, Rocket Internet, Sands Capital Ventures, Temasek Holdings, Union Square Ventures"/>
    <m/>
    <m/>
    <n v="2011"/>
    <x v="0"/>
    <n v="2013"/>
    <n v="2014"/>
    <n v="2015"/>
    <n v="2017"/>
    <n v="100000000"/>
    <s v="series_f"/>
    <d v="2017-01-11T00:00:00"/>
    <n v="1759186864.8"/>
    <m/>
    <m/>
    <n v="0"/>
    <n v="7901.26"/>
    <n v="33796.120000000003"/>
    <n v="21114.06"/>
    <n v="2940.59"/>
    <n v="19042.919999999998"/>
    <m/>
    <m/>
    <n v="1"/>
    <n v="60"/>
    <n v="5"/>
    <n v="18"/>
    <n v="23"/>
    <n v="1"/>
    <m/>
    <m/>
    <n v="100"/>
    <n v="91.86"/>
    <n v="98.93"/>
    <n v="92.64"/>
    <n v="81.819999999999993"/>
    <n v="100"/>
    <s v="exited_unicorn"/>
    <n v="55.79"/>
    <m/>
    <n v="55.79"/>
    <n v="12.72"/>
    <n v="4.08"/>
    <n v="1.66"/>
    <n v="1.7"/>
    <n v="0.59"/>
    <n v="746417715"/>
    <m/>
    <m/>
    <d v="2011-04-21T00:00:00"/>
    <d v="2012-04-02T00:00:00"/>
    <d v="2013-10-23T00:00:00"/>
    <d v="2014-07-17T00:00:00"/>
    <d v="2015-04-22T00:00:00"/>
    <d v="2017-01-11T00:00:00"/>
    <m/>
    <n v="5.16"/>
    <n v="3.47"/>
    <n v="2.64"/>
    <n v="1.03"/>
    <n v="3"/>
    <n v="16.48"/>
    <m/>
    <n v="347"/>
    <n v="569"/>
    <n v="267"/>
    <n v="279"/>
    <n v="630"/>
    <n v="1745"/>
    <s v="No"/>
    <n v="84794.95"/>
    <n v="15"/>
    <n v="98.07"/>
    <n v="28.11"/>
    <n v="9.14"/>
    <n v="16.48"/>
  </r>
  <r>
    <x v="15"/>
    <s v="http://www.dwolla.com"/>
    <s v="https://www.crunchbase.com/organization/dwolla"/>
    <s v="Dwolla, Inc."/>
    <s v="Dwolla is a fintech company powering innovations with sophisticated account-to-account payment solutions."/>
    <m/>
    <m/>
    <s v="series_a"/>
    <s v="series_b"/>
    <s v="series_c"/>
    <s v="series_d"/>
    <m/>
    <m/>
    <m/>
    <m/>
    <n v="1000000"/>
    <n v="5000000"/>
    <n v="16500000"/>
    <n v="9700000"/>
    <m/>
    <m/>
    <m/>
    <m/>
    <n v="5000000"/>
    <n v="33350000"/>
    <n v="165000000"/>
    <n v="145500000"/>
    <m/>
    <m/>
    <m/>
    <m/>
    <m/>
    <s v="Paige Craig, SeventySix Capital, Thrive Capital, Union Square Ventures, Village Ventures"/>
    <s v="Andreessen Horowitz, Thrive Capital, Union Square Ventures, Village Ventures"/>
    <s v="Andreessen Horowitz, CME Ventures, Union Square Ventures, Village Ventures"/>
    <m/>
    <m/>
    <m/>
    <m/>
    <n v="2010"/>
    <x v="0"/>
    <n v="2013"/>
    <n v="2014"/>
    <m/>
    <m/>
    <n v="21000000"/>
    <s v="series_unknown"/>
    <d v="2014-09-30T00:00:00"/>
    <n v="145500000"/>
    <m/>
    <m/>
    <n v="0"/>
    <n v="0"/>
    <n v="40199.32"/>
    <n v="38752.839999999997"/>
    <m/>
    <m/>
    <m/>
    <m/>
    <n v="1"/>
    <n v="363"/>
    <n v="3"/>
    <n v="5"/>
    <m/>
    <m/>
    <m/>
    <m/>
    <n v="100"/>
    <n v="50.07"/>
    <n v="99.47"/>
    <n v="98.27"/>
    <m/>
    <m/>
    <m/>
    <n v="20.78"/>
    <m/>
    <n v="20.78"/>
    <n v="3.66"/>
    <n v="0.82"/>
    <n v="1"/>
    <m/>
    <m/>
    <n v="72355000"/>
    <m/>
    <m/>
    <d v="2010-11-17T00:00:00"/>
    <d v="2012-02-07T00:00:00"/>
    <d v="2013-05-01T00:00:00"/>
    <d v="2014-09-30T00:00:00"/>
    <m/>
    <m/>
    <m/>
    <n v="6.67"/>
    <n v="4.95"/>
    <n v="0.88"/>
    <m/>
    <m/>
    <n v="4.3600000000000003"/>
    <m/>
    <n v="447"/>
    <n v="449"/>
    <n v="517"/>
    <m/>
    <m/>
    <n v="966"/>
    <s v="No"/>
    <n v="78952.160000000003"/>
    <n v="16"/>
    <n v="97.93"/>
    <n v="4.3600000000000003"/>
    <n v="4.3600000000000003"/>
    <n v="4.3600000000000003"/>
  </r>
  <r>
    <x v="16"/>
    <s v="http://www.itsoninc.com"/>
    <s v="https://www.crunchbase.com/organization/itson"/>
    <s v="ItsOn, Inc."/>
    <s v="ItsOn provides a cloud-based smart services platform for mobile device OEMs, device OS developers, service providers and M2M developers."/>
    <m/>
    <s v="seed"/>
    <s v="series_a"/>
    <s v="series_b"/>
    <s v="series_c"/>
    <s v="series_d"/>
    <m/>
    <m/>
    <m/>
    <n v="1500000"/>
    <n v="1750000"/>
    <n v="15500000"/>
    <n v="12500000"/>
    <n v="12500000"/>
    <m/>
    <m/>
    <m/>
    <n v="15000000"/>
    <n v="8750000"/>
    <n v="103385000"/>
    <n v="125000000"/>
    <n v="187500000"/>
    <m/>
    <m/>
    <m/>
    <m/>
    <m/>
    <s v="Andreessen Horowitz, Jim Davidson, SVA, Silver Lake"/>
    <s v="Tenaya Capital"/>
    <s v="Andreessen Horowitz, Delta Partners Capital Limited, Tenaya Capital, Verizon Ventures"/>
    <m/>
    <m/>
    <m/>
    <n v="2009"/>
    <n v="2010"/>
    <x v="0"/>
    <n v="2014"/>
    <n v="2015"/>
    <m/>
    <m/>
    <n v="12500000"/>
    <s v="series_d"/>
    <d v="2015-12-10T00:00:00"/>
    <n v="187500000"/>
    <m/>
    <n v="0"/>
    <n v="0"/>
    <n v="38511.599999999999"/>
    <n v="417.18"/>
    <n v="39440.29"/>
    <m/>
    <m/>
    <m/>
    <n v="1"/>
    <n v="1"/>
    <n v="12"/>
    <n v="216"/>
    <n v="11"/>
    <m/>
    <m/>
    <m/>
    <n v="100"/>
    <n v="100"/>
    <n v="98.48"/>
    <n v="57.84"/>
    <n v="96.09"/>
    <m/>
    <m/>
    <m/>
    <n v="15.3"/>
    <n v="7.14"/>
    <n v="15.3"/>
    <n v="1.52"/>
    <n v="1.4"/>
    <n v="1"/>
    <m/>
    <m/>
    <n v="52557776"/>
    <m/>
    <d v="2009-06-22T00:00:00"/>
    <d v="2010-03-24T00:00:00"/>
    <d v="2012-10-30T00:00:00"/>
    <d v="2014-04-15T00:00:00"/>
    <d v="2015-12-10T00:00:00"/>
    <m/>
    <m/>
    <n v="0.57999999999999996"/>
    <n v="11.82"/>
    <n v="1.21"/>
    <n v="1.5"/>
    <m/>
    <m/>
    <n v="1.81"/>
    <n v="275"/>
    <n v="951"/>
    <n v="532"/>
    <n v="604"/>
    <m/>
    <m/>
    <n v="1136"/>
    <s v="No"/>
    <n v="78369.070000000007"/>
    <n v="17"/>
    <n v="97.79"/>
    <n v="1.81"/>
    <n v="1.21"/>
    <n v="1.81"/>
  </r>
  <r>
    <x v="17"/>
    <s v="https://pullstring.com"/>
    <s v="https://www.crunchbase.com/organization/toytalk"/>
    <s v="PullString, Inc"/>
    <s v="PullString (formerly ToyTalk) is an entertainment and tech company combinines art &amp; science to enable computer conversation with characters."/>
    <m/>
    <m/>
    <s v="series_a"/>
    <s v="series_b"/>
    <s v="series_c"/>
    <s v="series_d"/>
    <m/>
    <m/>
    <m/>
    <m/>
    <n v="4200000"/>
    <n v="12000000"/>
    <n v="15000000"/>
    <n v="13573246"/>
    <m/>
    <m/>
    <m/>
    <m/>
    <n v="21000000"/>
    <n v="80040000"/>
    <n v="150000000"/>
    <n v="203598690"/>
    <m/>
    <m/>
    <m/>
    <m/>
    <s v="Andy Smith, First Round Capital, Greylock, Slow Ventures, Steve Broback, True Ventures"/>
    <s v="CRV, First Round Capital, Greylock, Scott Banister, True Ventures"/>
    <s v="CRV, First Round Capital, Greylock, Khosla Ventures, True Ventures"/>
    <s v="CRV, First Round Capital, Greylock, True Ventures"/>
    <m/>
    <m/>
    <m/>
    <m/>
    <n v="2011"/>
    <x v="0"/>
    <n v="2014"/>
    <n v="2016"/>
    <m/>
    <m/>
    <n v="13573246"/>
    <s v="series_d"/>
    <d v="2016-04-14T00:00:00"/>
    <m/>
    <m/>
    <m/>
    <n v="0"/>
    <n v="43045.57"/>
    <n v="23205.43"/>
    <n v="11440.2"/>
    <m/>
    <m/>
    <m/>
    <m/>
    <n v="1"/>
    <n v="11"/>
    <n v="49"/>
    <n v="33"/>
    <m/>
    <m/>
    <m/>
    <m/>
    <n v="100"/>
    <n v="98.62"/>
    <n v="90.59"/>
    <n v="86.83"/>
    <m/>
    <m/>
    <m/>
    <m/>
    <m/>
    <m/>
    <m/>
    <m/>
    <m/>
    <m/>
    <m/>
    <n v="44773246"/>
    <m/>
    <m/>
    <d v="2011-10-21T00:00:00"/>
    <d v="2012-11-09T00:00:00"/>
    <d v="2014-12-09T00:00:00"/>
    <d v="2016-04-14T00:00:00"/>
    <m/>
    <m/>
    <m/>
    <n v="3.81"/>
    <n v="1.87"/>
    <n v="1.36"/>
    <m/>
    <m/>
    <m/>
    <m/>
    <n v="385"/>
    <n v="760"/>
    <n v="492"/>
    <m/>
    <m/>
    <n v="1252"/>
    <s v="No"/>
    <n v="77691.199999999997"/>
    <n v="18"/>
    <n v="97.66"/>
    <n v="2.54"/>
    <n v="1.87"/>
    <n v="0"/>
  </r>
  <r>
    <x v="18"/>
    <s v="https://www.hp.com"/>
    <s v="https://www.crunchbase.com/organization/bromium"/>
    <s v="Bromium, Inc."/>
    <s v="Bromium develops software with micro-virtualization and hardware-based security solutions for enterprise desktops."/>
    <m/>
    <m/>
    <s v="series_a"/>
    <s v="series_b"/>
    <s v="series_c"/>
    <s v="series_d"/>
    <m/>
    <m/>
    <m/>
    <m/>
    <n v="9200000"/>
    <n v="26500000"/>
    <n v="40000000"/>
    <n v="40000000"/>
    <m/>
    <m/>
    <m/>
    <m/>
    <n v="46000000"/>
    <n v="176755000"/>
    <n v="400000000"/>
    <n v="600000000"/>
    <m/>
    <m/>
    <m/>
    <m/>
    <s v="Andreessen Horowitz, Ignition Partners, Lightspeed Venture Partners"/>
    <s v="Andreessen Horowitz, Highland Capital Partners, Ignition Partners, Intel Capital"/>
    <s v="Andreessen Horowitz, Highland Capital Partners, Ignition Partners, Intel Capital, Meritech Capital Partners"/>
    <s v="Andreessen Horowitz, Highland Capital Partners, Ignition Partners, Intel Capital, Lightspeed Venture Partners, Meritech Capital Partners, Silver Lake Waterman"/>
    <m/>
    <m/>
    <m/>
    <m/>
    <n v="2011"/>
    <x v="0"/>
    <n v="2013"/>
    <n v="2016"/>
    <m/>
    <m/>
    <n v="40000000"/>
    <s v="series_d"/>
    <d v="2016-03-24T00:00:00"/>
    <m/>
    <m/>
    <m/>
    <n v="0"/>
    <n v="9164.85"/>
    <n v="15664.87"/>
    <n v="47465.56"/>
    <m/>
    <m/>
    <m/>
    <m/>
    <n v="1"/>
    <n v="39"/>
    <n v="21"/>
    <n v="4"/>
    <m/>
    <m/>
    <m/>
    <m/>
    <n v="100"/>
    <n v="94.76"/>
    <n v="94.65"/>
    <n v="98.77"/>
    <m/>
    <m/>
    <m/>
    <m/>
    <m/>
    <m/>
    <m/>
    <m/>
    <m/>
    <m/>
    <m/>
    <n v="115800000"/>
    <m/>
    <m/>
    <d v="2011-06-22T00:00:00"/>
    <d v="2012-06-20T00:00:00"/>
    <d v="2013-10-23T00:00:00"/>
    <d v="2016-03-24T00:00:00"/>
    <m/>
    <m/>
    <m/>
    <n v="3.84"/>
    <n v="2.2599999999999998"/>
    <n v="1.5"/>
    <m/>
    <m/>
    <m/>
    <m/>
    <n v="364"/>
    <n v="490"/>
    <n v="883"/>
    <m/>
    <m/>
    <n v="1373"/>
    <s v="No"/>
    <n v="72295.28"/>
    <n v="19"/>
    <n v="97.52"/>
    <n v="3.39"/>
    <n v="2.2599999999999998"/>
    <n v="0"/>
  </r>
  <r>
    <x v="19"/>
    <s v="https://www.duolingo.com"/>
    <s v="https://www.crunchbase.com/organization/duolingo"/>
    <s v="Duolingo, Inc."/>
    <s v="Duolingo is a language-learning education platform that offers 98 total courses across nearly 40 distinct languages."/>
    <m/>
    <m/>
    <s v="series_a"/>
    <s v="series_b"/>
    <s v="series_c"/>
    <s v="series_d"/>
    <s v="series_e"/>
    <s v="series_f"/>
    <m/>
    <m/>
    <n v="3300000"/>
    <n v="15000000"/>
    <n v="20000000"/>
    <n v="45000000"/>
    <n v="25000000"/>
    <n v="30000000"/>
    <m/>
    <m/>
    <n v="16500000"/>
    <n v="100050000"/>
    <n v="200000000"/>
    <n v="470000000"/>
    <n v="700000000"/>
    <n v="1500000000"/>
    <m/>
    <m/>
    <s v="Ashton Kutcher, Timothy Ferriss, Union Square Ventures"/>
    <s v="New Enterprise Associates, Union Square Ventures"/>
    <s v="Kleiner Perkins, New Enterprise Associates, Union Square Ventures"/>
    <s v="A-Grade Investments, CapitalG, K2 Global, Kleiner Perkins, New Enterprise Associates, Tim Ferriss, Union Square Ventures"/>
    <s v="Drive Capital"/>
    <s v="CapitalG"/>
    <m/>
    <m/>
    <n v="2011"/>
    <x v="0"/>
    <n v="2014"/>
    <n v="2015"/>
    <n v="2017"/>
    <n v="2019"/>
    <n v="35000000"/>
    <s v="series_h"/>
    <d v="2020-11-18T00:00:00"/>
    <m/>
    <m/>
    <m/>
    <n v="0"/>
    <n v="4463.99"/>
    <n v="39359.379999999997"/>
    <n v="26029.29"/>
    <n v="0"/>
    <n v="167.29"/>
    <m/>
    <m/>
    <n v="1"/>
    <n v="95"/>
    <n v="14"/>
    <n v="15"/>
    <n v="58"/>
    <n v="19"/>
    <m/>
    <m/>
    <n v="100"/>
    <n v="87.03"/>
    <n v="97.45"/>
    <n v="94.53"/>
    <n v="44.12"/>
    <n v="58.14"/>
    <s v="exited_unicorn"/>
    <m/>
    <m/>
    <m/>
    <m/>
    <m/>
    <m/>
    <m/>
    <m/>
    <n v="183300000"/>
    <m/>
    <m/>
    <d v="2011-10-19T00:00:00"/>
    <d v="2012-09-17T00:00:00"/>
    <d v="2014-02-18T00:00:00"/>
    <d v="2015-06-10T00:00:00"/>
    <d v="2017-07-25T00:00:00"/>
    <d v="2019-12-04T00:00:00"/>
    <m/>
    <n v="6.06"/>
    <n v="2"/>
    <n v="2.35"/>
    <n v="1.49"/>
    <n v="2.14"/>
    <m/>
    <m/>
    <n v="334"/>
    <n v="519"/>
    <n v="477"/>
    <n v="776"/>
    <n v="862"/>
    <n v="2984"/>
    <s v="No"/>
    <n v="70019.95"/>
    <n v="20"/>
    <n v="97.38"/>
    <n v="7"/>
    <n v="4.7"/>
    <n v="0"/>
  </r>
  <r>
    <x v="20"/>
    <s v="http://www.warbyparker.com"/>
    <s v="https://www.crunchbase.com/organization/warby-parker"/>
    <s v="JAND Inc."/>
    <s v="Warby Parker is a lifestyle brand that offers designer eyewear while being a socially conscious business."/>
    <m/>
    <m/>
    <s v="series_a"/>
    <s v="series_b"/>
    <s v="series_c"/>
    <s v="series_d"/>
    <s v="series_e"/>
    <s v="series_f"/>
    <m/>
    <m/>
    <n v="1500000"/>
    <n v="41500000"/>
    <n v="60000000"/>
    <n v="100000000"/>
    <n v="75000000"/>
    <n v="125000000"/>
    <m/>
    <m/>
    <n v="7500000"/>
    <n v="276805000"/>
    <n v="600000000"/>
    <n v="1200000000"/>
    <n v="1750000000"/>
    <n v="3750000000"/>
    <m/>
    <m/>
    <s v="Andrew Boszhardt Jr., Brainchild Holdings, Bullish, Davis Smith, First Round Capital, Lerer Hippeau, MentorTech Ventures, SVA, Shervin Pishevar"/>
    <s v="American Express Ventures, Andrew Mitchell, Bullish, Counterpart Advisors, Felicis, General Catalyst, Grace Beauty Capital, Lerer Hippeau, Menlo Ventures, MentorTech Ventures, Millard Drexler, Red Swan Ventures, Spark Capital, Thrive Capital, Tiger Global Management"/>
    <s v="BoxGroup, Bullish, First Round Capital, General Catalyst, ICONIQ Growth, Spark Capital, Thrive Capital, Tiger Global Management"/>
    <s v="Bullish, General Catalyst, K2 Global, T. Rowe Price, Tiger Global Management, WME Ventures, Wellington Management"/>
    <s v="T. Rowe Price"/>
    <s v="Baillie Gifford, Durable Capital Partners, T. Rowe Price"/>
    <m/>
    <m/>
    <n v="2011"/>
    <x v="0"/>
    <n v="2013"/>
    <n v="2015"/>
    <n v="2018"/>
    <n v="2020"/>
    <n v="120000000"/>
    <s v="series_g"/>
    <d v="2020-08-27T00:00:00"/>
    <n v="5400000000"/>
    <m/>
    <m/>
    <n v="0"/>
    <n v="11774.88"/>
    <n v="16805.97"/>
    <n v="36111.199999999997"/>
    <n v="3646.33"/>
    <n v="1050.54"/>
    <m/>
    <m/>
    <n v="1"/>
    <n v="28"/>
    <n v="20"/>
    <n v="12"/>
    <n v="36"/>
    <n v="28"/>
    <m/>
    <m/>
    <n v="100"/>
    <n v="96.28"/>
    <n v="94.92"/>
    <n v="95.7"/>
    <n v="75"/>
    <n v="57.81"/>
    <s v="exited_unicorn"/>
    <n v="460.33"/>
    <m/>
    <n v="460.33"/>
    <n v="14.67"/>
    <n v="7.52"/>
    <n v="4.03"/>
    <n v="2.91"/>
    <n v="1.4"/>
    <n v="655500000"/>
    <m/>
    <m/>
    <d v="2011-07-06T00:00:00"/>
    <d v="2012-09-12T00:00:00"/>
    <d v="2013-12-20T00:00:00"/>
    <d v="2015-04-30T00:00:00"/>
    <d v="2018-03-14T00:00:00"/>
    <d v="2020-04-01T00:00:00"/>
    <m/>
    <n v="36.909999999999997"/>
    <n v="2.17"/>
    <n v="2"/>
    <n v="1.46"/>
    <n v="2.14"/>
    <n v="19.510000000000002"/>
    <m/>
    <n v="434"/>
    <n v="464"/>
    <n v="496"/>
    <n v="1049"/>
    <n v="749"/>
    <n v="2906"/>
    <s v="No"/>
    <n v="69388.92"/>
    <n v="21"/>
    <n v="97.24"/>
    <n v="4.34"/>
    <n v="4.34"/>
    <n v="19.510000000000002"/>
  </r>
  <r>
    <x v="21"/>
    <s v="https://path.com/"/>
    <s v="https://www.crunchbase.com/organization/path"/>
    <s v="Path, Inc."/>
    <s v="Path is a mobile photo-sharing and messaging service for building personal social networks with up to 150 contacts."/>
    <m/>
    <s v="seed"/>
    <s v="series_a"/>
    <s v="series_b"/>
    <s v="series_c"/>
    <m/>
    <m/>
    <m/>
    <m/>
    <n v="2500000"/>
    <n v="8650000"/>
    <n v="30000000"/>
    <n v="25000000"/>
    <m/>
    <m/>
    <m/>
    <m/>
    <n v="25000000"/>
    <n v="43250000"/>
    <n v="250000000"/>
    <n v="250000000"/>
    <m/>
    <m/>
    <m/>
    <m/>
    <s v="Ashton Kutcher, Betaworks, Bill Raduchel, Chris Kelly, Claudio Chiuchiarelli, Don Dodge, Dustin Moskovitz, Fadi Ghandour, First Round Capital, Founders Fund, Gary Vaynerchuk, Index Ventures, John Couch, Joi Ito, Josh Spear, Karl Jacob, Keith Rabois, Kevin Rose, Marc Benioff, Matt Cohler, Maurice Werdegar, Michael Parekh, Paul Buchheit, Ruchi Sanghvi, SAM LESSIN, SVA, Steve Anderson, Tim Draper"/>
    <s v="DG VENTURES, Dave Holmes, Digital Garage (TSE: 4819), First Round Capital, Index Ventures, Kleiner Perkins, Tuesday Capital"/>
    <s v="Allen &amp; Company, Greylock, Index Ventures, Insight Partners, Kleiner Perkins, Mark Pincus, Redpoint, Shasta Ventures, Tom Conrad"/>
    <s v="Bakrie Global Group, Employee Stock Option Fund, First Round Capital, Greylock, Index Ventures, Insight Partners, Kleiner Perkins, Redpoint"/>
    <m/>
    <m/>
    <m/>
    <m/>
    <n v="2010"/>
    <n v="2011"/>
    <x v="0"/>
    <n v="2014"/>
    <m/>
    <m/>
    <m/>
    <n v="25000000"/>
    <s v="series_c"/>
    <d v="2014-01-10T00:00:00"/>
    <m/>
    <m/>
    <n v="0"/>
    <n v="0"/>
    <n v="47461.41"/>
    <n v="21365.38"/>
    <m/>
    <m/>
    <m/>
    <m/>
    <n v="1"/>
    <n v="1"/>
    <n v="10"/>
    <n v="53"/>
    <m/>
    <m/>
    <m/>
    <m/>
    <n v="100"/>
    <n v="100"/>
    <n v="98.76"/>
    <n v="89.8"/>
    <m/>
    <m/>
    <m/>
    <m/>
    <m/>
    <m/>
    <m/>
    <m/>
    <m/>
    <m/>
    <m/>
    <m/>
    <n v="66150000"/>
    <m/>
    <d v="2010-11-14T00:00:00"/>
    <d v="2011-02-01T00:00:00"/>
    <d v="2012-04-16T00:00:00"/>
    <d v="2014-01-10T00:00:00"/>
    <m/>
    <m/>
    <m/>
    <n v="1.73"/>
    <n v="5.78"/>
    <n v="1"/>
    <m/>
    <m/>
    <m/>
    <m/>
    <n v="79"/>
    <n v="440"/>
    <n v="634"/>
    <m/>
    <m/>
    <m/>
    <n v="634"/>
    <s v="No"/>
    <n v="68826.789999999994"/>
    <n v="22"/>
    <n v="97.1"/>
    <n v="1"/>
    <n v="1"/>
    <n v="0"/>
  </r>
  <r>
    <x v="22"/>
    <s v="http://www.bigswitch.com"/>
    <s v="https://www.crunchbase.com/organization/big-switch-networks"/>
    <s v="Big Switch Networks, Inc."/>
    <s v="Big Switch Networks is the Cloud-First Networking company, offering a reimagined networking experience for hybrid IT"/>
    <m/>
    <s v="seed"/>
    <s v="series_a"/>
    <s v="series_b"/>
    <s v="series_c"/>
    <m/>
    <m/>
    <m/>
    <m/>
    <n v="1500000"/>
    <n v="13800000"/>
    <n v="25000000"/>
    <n v="48500000"/>
    <m/>
    <m/>
    <m/>
    <m/>
    <n v="15000000"/>
    <n v="69000000"/>
    <n v="166750000"/>
    <n v="485000000"/>
    <m/>
    <m/>
    <m/>
    <m/>
    <s v="Bill Meehan, Greylock, Index Ventures, Mark Leslie, Morgenthaler Ventures"/>
    <s v="Index Ventures, Khosla Ventures, Morgenthaler Ventures"/>
    <s v="Dell Technologies Capital, Index Ventures, Intel Capital, Khosla Ventures, Morgenthaler Ventures, Redpoint"/>
    <s v="Dell Technologies Capital, Index Ventures, Khosla Ventures, Morgenthaler Ventures, Redpoint, Silver Lake Waterman, TriplePoint Ventures"/>
    <m/>
    <m/>
    <m/>
    <m/>
    <n v="2010"/>
    <n v="2011"/>
    <x v="0"/>
    <n v="2016"/>
    <m/>
    <m/>
    <m/>
    <n v="30700000"/>
    <s v="series_unknown"/>
    <d v="2016-01-19T00:00:00"/>
    <m/>
    <m/>
    <n v="0"/>
    <n v="0"/>
    <n v="9476.4500000000007"/>
    <n v="58642.93"/>
    <m/>
    <m/>
    <m/>
    <m/>
    <n v="1"/>
    <n v="1"/>
    <n v="33"/>
    <n v="18"/>
    <m/>
    <m/>
    <m/>
    <m/>
    <n v="100"/>
    <n v="100"/>
    <n v="95.59"/>
    <n v="97.09"/>
    <m/>
    <m/>
    <m/>
    <m/>
    <m/>
    <m/>
    <m/>
    <m/>
    <m/>
    <m/>
    <m/>
    <m/>
    <n v="119500000"/>
    <m/>
    <d v="2010-07-01T00:00:00"/>
    <d v="2011-04-22T00:00:00"/>
    <d v="2012-10-31T00:00:00"/>
    <d v="2016-01-19T00:00:00"/>
    <m/>
    <m/>
    <m/>
    <n v="4.5999999999999996"/>
    <n v="2.42"/>
    <n v="2.91"/>
    <m/>
    <m/>
    <m/>
    <m/>
    <n v="295"/>
    <n v="558"/>
    <n v="1175"/>
    <m/>
    <m/>
    <m/>
    <n v="1175"/>
    <s v="No"/>
    <n v="68119.38"/>
    <n v="23"/>
    <n v="96.97"/>
    <n v="2.91"/>
    <m/>
    <n v="0"/>
  </r>
  <r>
    <x v="23"/>
    <s v="http://www.ctera.com"/>
    <s v="https://www.crunchbase.com/organization/ctera-networks"/>
    <s v="CTERA Networks Ltd."/>
    <s v="CTERA enables enterprises to securely sync, share, protect and govern files from any device or office, all from the cloud of their choice."/>
    <m/>
    <m/>
    <s v="series_a"/>
    <s v="series_b"/>
    <s v="series_c"/>
    <s v="series_d"/>
    <m/>
    <m/>
    <m/>
    <m/>
    <n v="9000000"/>
    <n v="11000000"/>
    <n v="25000000"/>
    <n v="30000000"/>
    <m/>
    <m/>
    <m/>
    <m/>
    <n v="45000000"/>
    <n v="73370000"/>
    <n v="250000000"/>
    <n v="450000000"/>
    <m/>
    <m/>
    <m/>
    <m/>
    <s v="Benchmark"/>
    <s v="Benchmark, Cisco Investments, Venrock"/>
    <s v="Benchmark, Bessemer Venture Partners, Cisco Investments, Venrock"/>
    <s v="Benchmark, Bessemer Venture Partners, Cisco, Red Dot Capital Partners, Singtel Innov8, Venrock, Vintage Investment Partners, Viola Group"/>
    <m/>
    <m/>
    <m/>
    <m/>
    <n v="2009"/>
    <x v="0"/>
    <n v="2014"/>
    <n v="2018"/>
    <m/>
    <m/>
    <n v="30000000"/>
    <s v="series_d"/>
    <d v="2018-10-03T00:00:00"/>
    <n v="450000000"/>
    <m/>
    <m/>
    <n v="0"/>
    <n v="8221.75"/>
    <n v="21405.93"/>
    <n v="36092.74"/>
    <m/>
    <m/>
    <m/>
    <m/>
    <n v="1"/>
    <n v="49"/>
    <n v="52"/>
    <n v="34"/>
    <m/>
    <m/>
    <m/>
    <m/>
    <n v="100"/>
    <n v="93.38"/>
    <n v="90"/>
    <n v="90.52"/>
    <m/>
    <m/>
    <m/>
    <n v="7.14"/>
    <m/>
    <n v="7.14"/>
    <n v="5.15"/>
    <n v="1.68"/>
    <n v="1"/>
    <m/>
    <m/>
    <n v="100000000"/>
    <m/>
    <m/>
    <d v="2009-01-06T00:00:00"/>
    <d v="2012-03-21T00:00:00"/>
    <d v="2014-07-02T00:00:00"/>
    <d v="2018-10-03T00:00:00"/>
    <m/>
    <m/>
    <m/>
    <n v="1.63"/>
    <n v="3.41"/>
    <n v="1.8"/>
    <m/>
    <m/>
    <n v="6.13"/>
    <m/>
    <n v="1170"/>
    <n v="833"/>
    <n v="1554"/>
    <m/>
    <m/>
    <n v="2387"/>
    <s v="No"/>
    <n v="65720.42"/>
    <n v="24"/>
    <n v="96.83"/>
    <n v="3.41"/>
    <n v="3.41"/>
    <n v="6.13"/>
  </r>
  <r>
    <x v="24"/>
    <s v="https://cellworks.life/"/>
    <s v="https://www.crunchbase.com/organization/cellworks"/>
    <s v="CELL WORKS GROUP INC"/>
    <s v="Cellworks is a life sciences technology company involved in drug and bio-marker discovery and researches in therapeutic areas."/>
    <m/>
    <m/>
    <s v="series_a"/>
    <s v="series_b"/>
    <m/>
    <m/>
    <m/>
    <m/>
    <m/>
    <m/>
    <n v="3517561"/>
    <n v="13000000"/>
    <m/>
    <m/>
    <m/>
    <m/>
    <m/>
    <m/>
    <n v="17587805"/>
    <n v="86710000"/>
    <m/>
    <m/>
    <m/>
    <m/>
    <m/>
    <m/>
    <s v="Artiman Ventures"/>
    <s v="Artiman Ventures, Sequoia Capital"/>
    <m/>
    <m/>
    <m/>
    <m/>
    <m/>
    <m/>
    <n v="2009"/>
    <x v="0"/>
    <m/>
    <m/>
    <m/>
    <m/>
    <n v="15479506"/>
    <s v="series_unknown"/>
    <d v="2012-12-01T00:00:00"/>
    <n v="86710000"/>
    <m/>
    <m/>
    <n v="0"/>
    <n v="58598.2"/>
    <m/>
    <m/>
    <m/>
    <m/>
    <m/>
    <m/>
    <n v="1"/>
    <n v="3"/>
    <m/>
    <m/>
    <m/>
    <m/>
    <m/>
    <m/>
    <n v="100"/>
    <n v="99.72"/>
    <m/>
    <m/>
    <m/>
    <m/>
    <m/>
    <n v="4.1900000000000004"/>
    <m/>
    <n v="4.1900000000000004"/>
    <n v="1"/>
    <m/>
    <m/>
    <m/>
    <m/>
    <n v="32997067"/>
    <m/>
    <m/>
    <d v="2009-04-06T00:00:00"/>
    <d v="2012-12-01T00:00:00"/>
    <m/>
    <m/>
    <m/>
    <m/>
    <m/>
    <n v="4.93"/>
    <m/>
    <m/>
    <m/>
    <m/>
    <n v="1"/>
    <m/>
    <n v="1335"/>
    <m/>
    <m/>
    <m/>
    <m/>
    <n v="0"/>
    <s v="No"/>
    <n v="58598.2"/>
    <n v="25"/>
    <n v="96.69"/>
    <m/>
    <m/>
    <n v="1"/>
  </r>
  <r>
    <x v="25"/>
    <s v="http://www.reocar.com"/>
    <s v="https://www.crunchbase.com/organization/reocar"/>
    <m/>
    <s v="Reocar is a Chinese car rental service company that operates with an advanced e-commerce platform and GPS."/>
    <m/>
    <m/>
    <s v="series_a"/>
    <s v="series_b"/>
    <m/>
    <m/>
    <m/>
    <m/>
    <m/>
    <m/>
    <m/>
    <n v="16046957"/>
    <m/>
    <m/>
    <m/>
    <m/>
    <m/>
    <m/>
    <m/>
    <n v="107033203.19"/>
    <m/>
    <m/>
    <m/>
    <m/>
    <m/>
    <m/>
    <s v="Eight Roads Ventures, Sequoia Capital"/>
    <s v="Eight Roads Ventures, Sequoia Capital"/>
    <m/>
    <m/>
    <m/>
    <m/>
    <m/>
    <m/>
    <n v="2011"/>
    <x v="0"/>
    <m/>
    <m/>
    <m/>
    <m/>
    <m/>
    <s v="corporate_round"/>
    <d v="2012-12-03T00:00:00"/>
    <n v="107033203.19"/>
    <m/>
    <m/>
    <n v="0"/>
    <n v="58594.09"/>
    <m/>
    <m/>
    <m/>
    <m/>
    <m/>
    <m/>
    <n v="1"/>
    <n v="4"/>
    <m/>
    <m/>
    <m/>
    <m/>
    <m/>
    <m/>
    <n v="100"/>
    <n v="99.59"/>
    <m/>
    <m/>
    <m/>
    <m/>
    <m/>
    <n v="1"/>
    <m/>
    <m/>
    <n v="1"/>
    <m/>
    <m/>
    <m/>
    <m/>
    <n v="16046957"/>
    <m/>
    <m/>
    <d v="2011-08-01T00:00:00"/>
    <d v="2012-12-03T00:00:00"/>
    <m/>
    <m/>
    <m/>
    <m/>
    <m/>
    <m/>
    <m/>
    <m/>
    <m/>
    <m/>
    <n v="1"/>
    <m/>
    <n v="490"/>
    <m/>
    <m/>
    <m/>
    <m/>
    <n v="0"/>
    <s v="No"/>
    <n v="58594.09"/>
    <n v="26"/>
    <n v="96.55"/>
    <m/>
    <m/>
    <n v="1"/>
  </r>
  <r>
    <x v="26"/>
    <s v="http://www.icreate.in"/>
    <s v="https://www.crunchbase.com/organization/icreate-software"/>
    <m/>
    <s v="iCreate Software develops BI and analytic solutions for banking and financial services industry."/>
    <m/>
    <m/>
    <s v="series_a"/>
    <s v="series_b"/>
    <m/>
    <m/>
    <m/>
    <m/>
    <m/>
    <m/>
    <n v="3230000"/>
    <n v="9200000"/>
    <m/>
    <m/>
    <m/>
    <m/>
    <m/>
    <m/>
    <n v="16150000"/>
    <n v="61364000"/>
    <m/>
    <m/>
    <m/>
    <m/>
    <m/>
    <m/>
    <s v="Chiratae Ventures"/>
    <s v="Chiratae Ventures, Sequoia Capital"/>
    <m/>
    <m/>
    <m/>
    <m/>
    <m/>
    <m/>
    <n v="2010"/>
    <x v="0"/>
    <m/>
    <m/>
    <m/>
    <m/>
    <n v="9200000"/>
    <s v="series_b"/>
    <d v="2012-12-12T00:00:00"/>
    <n v="61364000"/>
    <m/>
    <m/>
    <n v="0"/>
    <n v="58594.09"/>
    <m/>
    <m/>
    <m/>
    <m/>
    <m/>
    <m/>
    <n v="1"/>
    <n v="4"/>
    <m/>
    <m/>
    <m/>
    <m/>
    <m/>
    <m/>
    <n v="100"/>
    <n v="99.59"/>
    <m/>
    <m/>
    <m/>
    <m/>
    <m/>
    <n v="3.23"/>
    <m/>
    <n v="3.23"/>
    <n v="1"/>
    <m/>
    <m/>
    <m/>
    <m/>
    <n v="12430000"/>
    <m/>
    <m/>
    <d v="2010-01-29T00:00:00"/>
    <d v="2012-12-12T00:00:00"/>
    <m/>
    <m/>
    <m/>
    <m/>
    <m/>
    <n v="3.8"/>
    <m/>
    <m/>
    <m/>
    <m/>
    <n v="1"/>
    <m/>
    <n v="1048"/>
    <m/>
    <m/>
    <m/>
    <m/>
    <n v="0"/>
    <s v="No"/>
    <n v="58594.09"/>
    <n v="26"/>
    <n v="96.55"/>
    <m/>
    <m/>
    <n v="1"/>
  </r>
  <r>
    <x v="27"/>
    <s v="https://www.data.ai"/>
    <s v="https://www.crunchbase.com/organization/app-annie"/>
    <s v="data.ai"/>
    <s v="Data.ai is a mobile data and analytics platform that delivers data and insights to succeed in the app economy."/>
    <m/>
    <m/>
    <s v="series_a"/>
    <s v="series_b"/>
    <s v="series_c"/>
    <s v="series_d"/>
    <s v="series_e"/>
    <m/>
    <m/>
    <m/>
    <n v="1000000"/>
    <n v="6000000"/>
    <n v="15000000"/>
    <n v="17080000"/>
    <n v="63000000"/>
    <m/>
    <m/>
    <m/>
    <n v="3450000"/>
    <n v="34870000"/>
    <n v="75870000"/>
    <n v="206760000"/>
    <n v="1260000000"/>
    <m/>
    <m/>
    <m/>
    <s v="IDG Capital"/>
    <s v="Greycroft, Headline, Headline Asia (formerly Infinity Ventures), IDG Capital, Kii Capital, Strive Capital"/>
    <s v="Greycroft, Headline, Headline Asia (formerly Infinity Ventures), IDG Capital, Sequoia Capital"/>
    <s v="Greycroft, Headline, IDG Capital, Sequoia Capital"/>
    <s v="Greenspring Associates, Greycroft, Headline, IVP, Institutional Limited Partners Association, Sequoia Capital"/>
    <m/>
    <m/>
    <m/>
    <n v="2011"/>
    <x v="0"/>
    <n v="2013"/>
    <n v="2014"/>
    <n v="2016"/>
    <m/>
    <m/>
    <s v="series_unknown"/>
    <d v="2016-01-13T00:00:00"/>
    <m/>
    <m/>
    <m/>
    <n v="0"/>
    <n v="521.97"/>
    <n v="23707.02"/>
    <n v="28816.17"/>
    <n v="3385.1"/>
    <m/>
    <m/>
    <m/>
    <n v="1"/>
    <n v="157"/>
    <n v="13"/>
    <n v="9"/>
    <n v="7"/>
    <m/>
    <m/>
    <m/>
    <n v="100"/>
    <n v="78.48"/>
    <n v="96.79"/>
    <n v="96.54"/>
    <n v="93.75"/>
    <m/>
    <m/>
    <m/>
    <m/>
    <m/>
    <m/>
    <m/>
    <m/>
    <m/>
    <m/>
    <n v="157080000"/>
    <m/>
    <m/>
    <d v="2011-07-07T00:00:00"/>
    <d v="2012-08-14T00:00:00"/>
    <d v="2013-09-18T00:00:00"/>
    <d v="2014-05-28T00:00:00"/>
    <d v="2016-01-13T00:00:00"/>
    <m/>
    <m/>
    <n v="10.11"/>
    <n v="2.1800000000000002"/>
    <n v="2.73"/>
    <n v="6.09"/>
    <m/>
    <m/>
    <m/>
    <n v="404"/>
    <n v="400"/>
    <n v="252"/>
    <n v="595"/>
    <m/>
    <n v="1247"/>
    <s v="No"/>
    <n v="56430.26"/>
    <n v="28"/>
    <n v="96.28"/>
    <n v="36.130000000000003"/>
    <n v="5.93"/>
    <n v="0"/>
  </r>
  <r>
    <x v="28"/>
    <s v="http://lyft.com"/>
    <s v="https://www.crunchbase.com/organization/lyft"/>
    <s v="Lyft, Inc."/>
    <s v="Lyft designs, markets, and operates a mobile application that matches drivers with passengers who request rides."/>
    <m/>
    <s v="seed"/>
    <s v="series_a"/>
    <s v="series_b"/>
    <s v="series_c"/>
    <s v="series_d"/>
    <s v="series_e"/>
    <s v="series_f"/>
    <m/>
    <n v="300000"/>
    <n v="6000000"/>
    <m/>
    <n v="60000000"/>
    <n v="250000000"/>
    <n v="530000000"/>
    <n v="1000000000"/>
    <m/>
    <n v="3000000"/>
    <n v="30000000"/>
    <m/>
    <n v="600000000"/>
    <n v="2250000000"/>
    <n v="2530000000"/>
    <n v="5500000000"/>
    <m/>
    <s v="FbFund"/>
    <s v="AFSquare, Floodgate, K9 Ventures, Mayfield Fund"/>
    <m/>
    <s v="Andreessen Horowitz, Founders Fund, Mayfield Fund, NFX"/>
    <s v="Alibaba Group, Andreessen Horowitz, Arjun Sethi, Coatue, Darian Shirazi, Flat World Partners, Founders Fund, Generation Ventures, Mayfield Fund, Melo7 Tech Partners, QueensBridge Venture Partners, Sean Bill, SuRo Capital, Third Point Ventures, Uprising Ventures"/>
    <s v="Altpoint Ventures, Aslanoba Capital, Didi, Elan Alternative Group, Fortress Investment Group, KG Investments, Kortschak Investments L.P., Rakuten, SierraMaya360, SuRo Capital"/>
    <s v="Alibaba Group, Autotech Ventures, Counterpart Advisors, Didi, ECA Ventures, EquityZen, General Motors, Graphene Ventures, Janus Capital Group, Kingdom Holding Company, M13, Oceanic Partners, Rakuten, Rancilio Cube"/>
    <m/>
    <n v="2008"/>
    <n v="2011"/>
    <x v="0"/>
    <n v="2013"/>
    <n v="2014"/>
    <n v="2015"/>
    <n v="2015"/>
    <m/>
    <s v="post_ipo_equity"/>
    <d v="2018-06-28T00:00:00"/>
    <n v="21600000000"/>
    <m/>
    <n v="0"/>
    <n v="0"/>
    <n v="0"/>
    <n v="19444.28"/>
    <n v="30908.18"/>
    <n v="169.93"/>
    <n v="2053.54"/>
    <m/>
    <n v="1"/>
    <n v="1"/>
    <n v="363"/>
    <n v="18"/>
    <n v="7"/>
    <n v="47"/>
    <n v="13"/>
    <m/>
    <n v="100"/>
    <n v="100"/>
    <n v="50.07"/>
    <n v="95.45"/>
    <n v="97.4"/>
    <n v="61.98"/>
    <n v="75.510000000000005"/>
    <s v="exited_unicorn"/>
    <n v="3536.85"/>
    <n v="3536.85"/>
    <n v="442.11"/>
    <m/>
    <n v="28.89"/>
    <n v="8.26"/>
    <n v="7.73"/>
    <n v="3.68"/>
    <n v="5313606778"/>
    <m/>
    <d v="2008-07-28T00:00:00"/>
    <d v="2011-09-21T00:00:00"/>
    <d v="2012-09-28T00:00:00"/>
    <d v="2013-05-23T00:00:00"/>
    <d v="2014-04-02T00:00:00"/>
    <d v="2015-03-11T00:00:00"/>
    <d v="2015-12-28T00:00:00"/>
    <n v="10"/>
    <m/>
    <m/>
    <n v="3.75"/>
    <n v="1.1200000000000001"/>
    <n v="2.17"/>
    <m/>
    <n v="1150"/>
    <n v="373"/>
    <n v="237"/>
    <n v="314"/>
    <n v="343"/>
    <n v="292"/>
    <n v="2099"/>
    <s v="No"/>
    <n v="52575.93"/>
    <n v="29"/>
    <n v="96.14"/>
    <m/>
    <m/>
    <m/>
  </r>
  <r>
    <x v="29"/>
    <s v="http://www.sofi.com"/>
    <s v="https://www.crunchbase.com/organization/social-finance"/>
    <s v="Social Finance, Inc."/>
    <s v="SoFi is a finance company that offers a range of lending and wealth management services."/>
    <m/>
    <m/>
    <s v="series_a"/>
    <s v="series_b"/>
    <s v="series_c"/>
    <s v="series_d"/>
    <s v="series_e"/>
    <s v="series_f"/>
    <m/>
    <m/>
    <n v="4000000"/>
    <n v="77199900"/>
    <n v="80000000"/>
    <n v="213027091"/>
    <n v="1000000000"/>
    <n v="500000000"/>
    <m/>
    <m/>
    <n v="20000000"/>
    <n v="514923333"/>
    <n v="800000000"/>
    <n v="1313027091"/>
    <n v="20000000000"/>
    <n v="4300000000"/>
    <m/>
    <m/>
    <s v="Baseline Ventures, Innovation Endeavors, RPM Ventures, Ron Suber, Ulu Ventures"/>
    <s v="Baseline Ventures, DCM Ventures, Luigi Ghilardi II, Moatable, RPM Ventures"/>
    <s v="Baseline Ventures, DCM Ventures, Discovery Capital, Founders Fund, General Global Capital, Group 11, Moatable, Paul Sims, QED Investors, RPM Ventures, Thirdstream Partners, Thomvest Ventures, Wicklow Capital"/>
    <s v="Grail Partners, IVP, Lakestar, Marco Rossi, RPM Ventures, SharesPost Investment Management, Third Point Ventures, Wellington Management"/>
    <s v="Baseline Ventures, Chang Corporation, DCM Ventures, IVP, Jeff Seibert, Moatable, RPM Ventures, SoftBank, Third Point Ventures, Wayne Chang, Wellington Management"/>
    <s v="DCM Ventures, GPI Capital, Manhattan Venture Partners, RPM Ventures, RSC Capital, Silver Lake, SoftBank, Sun Hung Kai &amp; Co. Limited, Third Point Ventures"/>
    <m/>
    <m/>
    <n v="2011"/>
    <x v="0"/>
    <n v="2014"/>
    <n v="2015"/>
    <n v="2015"/>
    <n v="2017"/>
    <n v="1200000000"/>
    <s v="post_ipo_equity"/>
    <d v="2017-02-24T00:00:00"/>
    <n v="7785000000"/>
    <m/>
    <m/>
    <n v="0"/>
    <n v="3876.31"/>
    <n v="25401.73"/>
    <n v="21123.8"/>
    <n v="1514.82"/>
    <n v="549"/>
    <m/>
    <m/>
    <n v="1"/>
    <n v="106"/>
    <n v="37"/>
    <n v="23"/>
    <n v="28"/>
    <n v="12"/>
    <m/>
    <m/>
    <n v="100"/>
    <n v="85.52"/>
    <n v="92.94"/>
    <n v="91.41"/>
    <n v="77.69"/>
    <n v="70.27"/>
    <s v="exited_unicorn"/>
    <n v="255.25"/>
    <m/>
    <n v="255.25"/>
    <n v="11.66"/>
    <n v="8.34"/>
    <n v="5.44"/>
    <n v="0.38"/>
    <n v="1.81"/>
    <n v="4845067367"/>
    <m/>
    <m/>
    <d v="2011-09-19T00:00:00"/>
    <d v="2012-09-12T00:00:00"/>
    <d v="2014-04-03T00:00:00"/>
    <d v="2015-01-30T00:00:00"/>
    <d v="2015-09-30T00:00:00"/>
    <d v="2017-02-24T00:00:00"/>
    <m/>
    <n v="25.75"/>
    <n v="1.55"/>
    <n v="1.64"/>
    <n v="15.23"/>
    <n v="0.22"/>
    <n v="15.12"/>
    <m/>
    <n v="359"/>
    <n v="568"/>
    <n v="302"/>
    <n v="243"/>
    <n v="513"/>
    <n v="1626"/>
    <s v="No"/>
    <n v="52465.66"/>
    <n v="30"/>
    <n v="96"/>
    <n v="8.35"/>
    <n v="2.5499999999999998"/>
    <n v="15.12"/>
  </r>
  <r>
    <x v="30"/>
    <s v="https://www.freshworks.com"/>
    <s v="https://www.crunchbase.com/organization/freshworks"/>
    <s v="Freshworks, Inc."/>
    <s v="Freshworks is building and delivering online cloud-based software-as-a-service that provides helpdesk support with automation solutions."/>
    <m/>
    <m/>
    <s v="series_a"/>
    <s v="series_b"/>
    <s v="series_c"/>
    <s v="series_d"/>
    <s v="series_e"/>
    <s v="series_f"/>
    <m/>
    <m/>
    <n v="1000000"/>
    <n v="5000000"/>
    <n v="6999930"/>
    <n v="31000000"/>
    <n v="50000000"/>
    <n v="55000000"/>
    <m/>
    <m/>
    <n v="5000000"/>
    <n v="33350000"/>
    <n v="69999300"/>
    <n v="465000000"/>
    <n v="500000000"/>
    <n v="700000000"/>
    <m/>
    <m/>
    <s v="Accel, Tiger Global Management"/>
    <s v="Accel, Tiger Global Management, Y Combinator"/>
    <s v="Accel, Tiger Global Management"/>
    <s v="Accel, CapitalG, Tiger Global Management"/>
    <s v="Accel, CapitalG, Tiger Global Management"/>
    <s v="Accel, Peak XV Partners, Tiger Global Management"/>
    <m/>
    <m/>
    <n v="2011"/>
    <x v="0"/>
    <n v="2013"/>
    <n v="2014"/>
    <n v="2015"/>
    <n v="2016"/>
    <n v="150000000"/>
    <s v="series_h"/>
    <d v="2019-11-04T00:00:00"/>
    <m/>
    <m/>
    <m/>
    <n v="0"/>
    <n v="7226.21"/>
    <n v="8514.7900000000009"/>
    <n v="20120.32"/>
    <n v="13390.19"/>
    <n v="3011.03"/>
    <m/>
    <m/>
    <n v="1"/>
    <n v="65"/>
    <n v="34"/>
    <n v="19"/>
    <n v="7"/>
    <n v="4"/>
    <m/>
    <m/>
    <n v="100"/>
    <n v="91.17"/>
    <n v="91.18"/>
    <n v="92.21"/>
    <n v="95.04"/>
    <n v="91.18"/>
    <s v="exited_unicorn"/>
    <m/>
    <m/>
    <m/>
    <m/>
    <m/>
    <m/>
    <m/>
    <m/>
    <n v="483999930"/>
    <m/>
    <m/>
    <d v="2011-12-02T00:00:00"/>
    <d v="2012-04-26T00:00:00"/>
    <d v="2013-11-21T00:00:00"/>
    <d v="2014-06-12T00:00:00"/>
    <d v="2015-04-20T00:00:00"/>
    <d v="2016-11-01T00:00:00"/>
    <m/>
    <n v="6.67"/>
    <n v="2.1"/>
    <n v="6.64"/>
    <n v="1.08"/>
    <n v="1.4"/>
    <m/>
    <m/>
    <n v="146"/>
    <n v="574"/>
    <n v="203"/>
    <n v="312"/>
    <n v="561"/>
    <n v="2748"/>
    <s v="No"/>
    <n v="52262.54"/>
    <n v="31"/>
    <n v="95.86"/>
    <n v="20.99"/>
    <n v="14.99"/>
    <n v="0"/>
  </r>
  <r>
    <x v="31"/>
    <s v="https://www.clearslide.com/"/>
    <s v="https://www.crunchbase.com/organization/clearslide"/>
    <s v="ClearSlide, Inc."/>
    <s v="ClearSlide is a sales engagement platform that offers content, communications, and insights to businesses."/>
    <m/>
    <s v="seed"/>
    <s v="series_a"/>
    <s v="series_b"/>
    <s v="series_c"/>
    <m/>
    <m/>
    <m/>
    <m/>
    <m/>
    <n v="11000000"/>
    <n v="28000000"/>
    <n v="50000000"/>
    <m/>
    <m/>
    <m/>
    <m/>
    <m/>
    <n v="55000000"/>
    <n v="186760000"/>
    <n v="500000000"/>
    <m/>
    <m/>
    <m/>
    <m/>
    <s v="Felicis"/>
    <s v="Felicis, Floodgate, Greylock"/>
    <s v="Bessemer Venture Partners, Felicis, Greylock"/>
    <s v="Bessemer Venture Partners, Comcast Ventures, Felicis, Greylock, Inventures Group, Silicon Valley Bank, Social Capital, Toba Capital"/>
    <m/>
    <m/>
    <m/>
    <m/>
    <n v="2010"/>
    <n v="2011"/>
    <x v="0"/>
    <n v="2014"/>
    <m/>
    <m/>
    <m/>
    <n v="50000000"/>
    <s v="series_c"/>
    <d v="2014-02-27T00:00:00"/>
    <m/>
    <m/>
    <n v="0"/>
    <n v="0"/>
    <n v="37883.279999999999"/>
    <n v="11267.52"/>
    <m/>
    <m/>
    <m/>
    <m/>
    <n v="1"/>
    <n v="1"/>
    <n v="13"/>
    <n v="96"/>
    <m/>
    <m/>
    <m/>
    <m/>
    <n v="100"/>
    <n v="100"/>
    <n v="98.34"/>
    <n v="81.37"/>
    <m/>
    <m/>
    <m/>
    <m/>
    <m/>
    <m/>
    <m/>
    <m/>
    <m/>
    <m/>
    <m/>
    <m/>
    <n v="89000000"/>
    <m/>
    <d v="2010-07-01T00:00:00"/>
    <d v="2011-09-28T00:00:00"/>
    <d v="2012-08-29T00:00:00"/>
    <d v="2014-02-27T00:00:00"/>
    <m/>
    <m/>
    <m/>
    <m/>
    <n v="3.4"/>
    <n v="2.68"/>
    <m/>
    <m/>
    <m/>
    <m/>
    <n v="454"/>
    <n v="336"/>
    <n v="547"/>
    <m/>
    <m/>
    <m/>
    <n v="547"/>
    <s v="No"/>
    <n v="49150.8"/>
    <n v="32"/>
    <n v="95.72"/>
    <n v="2.68"/>
    <n v="2.68"/>
    <n v="0"/>
  </r>
  <r>
    <x v="32"/>
    <s v="https://www.nextroll.com"/>
    <s v="https://www.crunchbase.com/organization/adroll-semantic-sugar-inc"/>
    <s v="NextRoll, Inc."/>
    <s v="NextRoll is a marketing technology company that employs machine learning to provide businesses with strategic ways to reach buyers."/>
    <m/>
    <s v="seed"/>
    <s v="series_a"/>
    <s v="series_b"/>
    <s v="series_c"/>
    <m/>
    <m/>
    <m/>
    <m/>
    <n v="605000"/>
    <n v="4000000"/>
    <n v="15000000"/>
    <n v="70000000"/>
    <m/>
    <m/>
    <m/>
    <m/>
    <n v="6050000"/>
    <n v="20000000"/>
    <n v="100050000"/>
    <n v="700000000"/>
    <m/>
    <m/>
    <m/>
    <m/>
    <s v="True Ventures"/>
    <s v="Accel, Bill Trenchard, Floodgate, Founders Fund, James Joaquin, Jonah Goodhart, Max Levchin, Merus Capital, Pilot Group"/>
    <s v="Accel, Foundation Capital, Merus Capital"/>
    <s v="Enspire Capital, Foundation Capital, Founders Fund, IVP, Merus Capital, Northgate Capital, Performance Equity Management"/>
    <m/>
    <m/>
    <m/>
    <m/>
    <n v="2006"/>
    <n v="2008"/>
    <x v="0"/>
    <n v="2014"/>
    <m/>
    <m/>
    <m/>
    <n v="70000000"/>
    <s v="series_c"/>
    <d v="2014-04-18T00:00:00"/>
    <n v="700000000"/>
    <m/>
    <n v="0"/>
    <n v="0"/>
    <n v="4645.84"/>
    <n v="43613.440000000002"/>
    <m/>
    <m/>
    <m/>
    <m/>
    <n v="1"/>
    <n v="1"/>
    <n v="73"/>
    <n v="7"/>
    <m/>
    <m/>
    <m/>
    <m/>
    <n v="100"/>
    <n v="100"/>
    <n v="90.07"/>
    <n v="98.82"/>
    <m/>
    <m/>
    <m/>
    <m/>
    <n v="70.819999999999993"/>
    <n v="70.819999999999993"/>
    <n v="26.78"/>
    <n v="6.3"/>
    <n v="1"/>
    <m/>
    <m/>
    <m/>
    <n v="158605000"/>
    <m/>
    <d v="2006-03-01T00:00:00"/>
    <d v="2008-09-16T00:00:00"/>
    <d v="2012-07-11T00:00:00"/>
    <d v="2014-04-18T00:00:00"/>
    <m/>
    <m/>
    <m/>
    <n v="3.31"/>
    <n v="5"/>
    <n v="7"/>
    <m/>
    <m/>
    <m/>
    <n v="7"/>
    <n v="930"/>
    <n v="1394"/>
    <n v="646"/>
    <m/>
    <m/>
    <m/>
    <n v="646"/>
    <s v="No"/>
    <n v="48259.28"/>
    <n v="33"/>
    <n v="95.59"/>
    <n v="7"/>
    <n v="7"/>
    <n v="7"/>
  </r>
  <r>
    <x v="33"/>
    <s v="http://www.sessionm.com"/>
    <s v="https://www.crunchbase.com/organization/sessionm"/>
    <s v="SessionM, Inc."/>
    <s v="SessionM is a customer Loyalty and Engagement Platform."/>
    <m/>
    <m/>
    <s v="series_a"/>
    <s v="series_b"/>
    <s v="series_c"/>
    <s v="series_d"/>
    <s v="series_e"/>
    <m/>
    <m/>
    <m/>
    <n v="6500000"/>
    <n v="20000000"/>
    <n v="12000000"/>
    <n v="35000000"/>
    <n v="23800000"/>
    <m/>
    <m/>
    <m/>
    <n v="32500000"/>
    <n v="133400000"/>
    <n v="120000000"/>
    <n v="525000000"/>
    <n v="243800000"/>
    <m/>
    <m/>
    <m/>
    <s v="Highland Capital Partners, Kleiner Perkins"/>
    <s v="CRV, Highland Capital Partners, Kleiner Perkins, Steven Rosenblatt"/>
    <s v="CRV, Causeway Media Partners, Commerce Ventures, Highland Capital Partners, Kleiner Perkins, NTT DOCOMO Ventures"/>
    <s v="CRV, Causeway Media Partners, General Atlantic, Highland Capital Partners, Kleiner Perkins, Salesforce Ventures"/>
    <s v="CRV, Causeway Media Partners, General Atlantic, Highland Capital Partners, Kleiner Perkins, Salesforce Ventures"/>
    <m/>
    <m/>
    <m/>
    <n v="2011"/>
    <x v="0"/>
    <n v="2015"/>
    <n v="2016"/>
    <n v="2018"/>
    <m/>
    <n v="23800000"/>
    <s v="series_e"/>
    <d v="2018-07-23T00:00:00"/>
    <m/>
    <m/>
    <m/>
    <n v="0"/>
    <n v="13045.29"/>
    <n v="15392.08"/>
    <n v="13089.56"/>
    <n v="5614.84"/>
    <m/>
    <m/>
    <m/>
    <n v="1"/>
    <n v="23"/>
    <n v="80"/>
    <n v="30"/>
    <n v="28"/>
    <m/>
    <m/>
    <m/>
    <n v="100"/>
    <n v="96.97"/>
    <n v="87.86"/>
    <n v="88.07"/>
    <n v="80.709999999999994"/>
    <m/>
    <m/>
    <m/>
    <m/>
    <m/>
    <m/>
    <m/>
    <m/>
    <m/>
    <m/>
    <n v="97300000"/>
    <m/>
    <m/>
    <d v="2011-05-21T00:00:00"/>
    <d v="2012-05-08T00:00:00"/>
    <d v="2015-05-05T00:00:00"/>
    <d v="2016-09-08T00:00:00"/>
    <d v="2018-07-23T00:00:00"/>
    <m/>
    <m/>
    <n v="4.0999999999999996"/>
    <n v="0.9"/>
    <n v="4.38"/>
    <n v="0.46"/>
    <m/>
    <m/>
    <m/>
    <n v="353"/>
    <n v="1092"/>
    <n v="492"/>
    <n v="683"/>
    <m/>
    <n v="2267"/>
    <s v="No"/>
    <n v="47141.77"/>
    <n v="34"/>
    <n v="95.45"/>
    <n v="3.94"/>
    <n v="0.9"/>
    <n v="0"/>
  </r>
  <r>
    <x v="34"/>
    <s v="http://www.c2fo.com"/>
    <s v="https://www.crunchbase.com/organization/c2fo"/>
    <s v="Pollen, Inc."/>
    <s v="The world’s on-demand working capital platform, providing fast &amp; flexible access to low-cost capital to nearly 2 million businesses."/>
    <m/>
    <m/>
    <s v="series_a"/>
    <s v="series_b"/>
    <s v="series_c"/>
    <s v="series_d"/>
    <s v="series_e"/>
    <s v="series_f"/>
    <m/>
    <m/>
    <n v="3600000"/>
    <n v="9100000"/>
    <n v="18000000"/>
    <n v="27000000"/>
    <n v="40000000"/>
    <n v="100000000"/>
    <m/>
    <m/>
    <n v="18000000"/>
    <n v="60697000"/>
    <n v="180000000"/>
    <n v="405000000"/>
    <n v="800000000"/>
    <n v="3000000000"/>
    <m/>
    <m/>
    <s v="Iron Mountain, Summerhill Venture Partners"/>
    <s v="Union Square Ventures"/>
    <s v="Mithril Capital Management, OPENAIR Equity Partners, Summerhill Venture Partners, Union Square Ventures"/>
    <m/>
    <s v="BlackPine, Mithril Capital Management, OPENAIR Equity Partners, Summerhill Venture Partners, Temasek Holdings, Tiger Global Management, Union Square Ventures"/>
    <s v="Allianz X, Mithril Capital Management, Mubadala Capital Ventures, Temasek Holdings, Union Square Ventures"/>
    <m/>
    <m/>
    <n v="2011"/>
    <x v="0"/>
    <n v="2013"/>
    <n v="2014"/>
    <n v="2015"/>
    <n v="2018"/>
    <n v="140000000"/>
    <s v="series_h"/>
    <d v="2022-02-01T00:00:00"/>
    <n v="7000000000"/>
    <m/>
    <m/>
    <n v="0"/>
    <n v="0"/>
    <n v="28914.560000000001"/>
    <n v="0"/>
    <n v="12524.58"/>
    <n v="3323.52"/>
    <m/>
    <m/>
    <n v="1"/>
    <n v="363"/>
    <n v="8"/>
    <n v="145"/>
    <n v="8"/>
    <n v="8"/>
    <m/>
    <m/>
    <n v="100"/>
    <n v="50.07"/>
    <n v="98.13"/>
    <n v="37.659999999999997"/>
    <n v="94.21"/>
    <n v="85.11"/>
    <s v="unicorn"/>
    <n v="243.66"/>
    <m/>
    <n v="243.66"/>
    <n v="85"/>
    <n v="31.85"/>
    <n v="15.17"/>
    <n v="8.08"/>
    <n v="2.23"/>
    <n v="537700000"/>
    <m/>
    <m/>
    <d v="2011-03-08T00:00:00"/>
    <d v="2012-09-05T00:00:00"/>
    <d v="2013-07-23T00:00:00"/>
    <d v="2014-08-14T00:00:00"/>
    <d v="2015-08-11T00:00:00"/>
    <d v="2018-02-27T00:00:00"/>
    <m/>
    <n v="3.37"/>
    <n v="2.97"/>
    <n v="2.25"/>
    <n v="1.98"/>
    <n v="3.75"/>
    <n v="115.33"/>
    <m/>
    <n v="547"/>
    <n v="321"/>
    <n v="387"/>
    <n v="362"/>
    <n v="931"/>
    <n v="3436"/>
    <s v="No"/>
    <n v="44762.66"/>
    <n v="35"/>
    <n v="95.31"/>
    <n v="13.18"/>
    <n v="13.18"/>
    <n v="115.33"/>
  </r>
  <r>
    <x v="35"/>
    <s v="http://www.moat.com"/>
    <s v="https://www.crunchbase.com/organization/moat"/>
    <s v="Moat, Inc."/>
    <s v="Moat is a SaaS-based search engine for display ads, enabling users to find and discover their favorite brands."/>
    <m/>
    <s v="seed"/>
    <s v="series_a"/>
    <s v="series_b"/>
    <s v="series_c"/>
    <m/>
    <m/>
    <m/>
    <m/>
    <n v="3000000"/>
    <n v="1500000"/>
    <n v="12000000"/>
    <n v="50000000"/>
    <m/>
    <m/>
    <m/>
    <m/>
    <n v="30000000"/>
    <n v="7500000"/>
    <n v="80040000"/>
    <n v="500000000"/>
    <m/>
    <m/>
    <m/>
    <m/>
    <s v="Founder Collective, Jonah Goodhart, Michael Walrath, Noah Goodhart"/>
    <s v="AFSquare, Bowery Capital, First Round Capital, Founder Collective, Founders Fund, Jeff Levick, Lerer Hippeau, MHS Capital, SVA, Third Kind Venture Capital, Vast Ventures"/>
    <s v="Advancit Capital, First Round Capital, Founder Collective, Founders Fund, Lerer Hippeau, Mayfield Fund, SVA, SoftBank Capital, Vast Ventures, WGI Group"/>
    <s v="Insight Partners, Lead Edge Capital"/>
    <m/>
    <m/>
    <m/>
    <m/>
    <n v="2010"/>
    <n v="2011"/>
    <x v="0"/>
    <n v="2016"/>
    <m/>
    <m/>
    <m/>
    <n v="50000000"/>
    <s v="series_c"/>
    <d v="2016-03-21T00:00:00"/>
    <n v="850000000"/>
    <m/>
    <n v="0"/>
    <n v="0"/>
    <n v="30300.47"/>
    <n v="12804.35"/>
    <m/>
    <m/>
    <m/>
    <m/>
    <n v="1"/>
    <n v="1"/>
    <n v="18"/>
    <n v="74"/>
    <m/>
    <m/>
    <m/>
    <m/>
    <n v="100"/>
    <n v="100"/>
    <n v="97.66"/>
    <n v="87.5"/>
    <m/>
    <m/>
    <m/>
    <m/>
    <n v="86.71"/>
    <n v="17.34"/>
    <n v="86.71"/>
    <n v="9.56"/>
    <n v="1.7"/>
    <m/>
    <m/>
    <m/>
    <n v="66500000"/>
    <m/>
    <d v="2010-01-01T00:00:00"/>
    <d v="2011-08-23T00:00:00"/>
    <d v="2012-04-23T00:00:00"/>
    <d v="2016-03-21T00:00:00"/>
    <m/>
    <m/>
    <m/>
    <n v="0.25"/>
    <n v="10.67"/>
    <n v="6.25"/>
    <m/>
    <m/>
    <m/>
    <n v="10.62"/>
    <n v="599"/>
    <n v="244"/>
    <n v="1428"/>
    <m/>
    <m/>
    <m/>
    <n v="1428"/>
    <s v="No"/>
    <n v="43104.82"/>
    <n v="36"/>
    <n v="95.17"/>
    <n v="6.25"/>
    <m/>
    <n v="10.62"/>
  </r>
  <r>
    <x v="36"/>
    <s v="http://www.affirmednetworks.com"/>
    <s v="https://www.crunchbase.com/organization/affirmed-networks"/>
    <s v="Affirmed Networks, Inc."/>
    <s v="Affirmed Networks develops mobile network solutions with gateway functionality, rich application and content delivery services."/>
    <m/>
    <m/>
    <s v="series_a"/>
    <s v="series_b"/>
    <s v="series_c"/>
    <m/>
    <m/>
    <m/>
    <m/>
    <m/>
    <n v="10890000"/>
    <n v="52000000"/>
    <n v="51000000"/>
    <m/>
    <m/>
    <m/>
    <m/>
    <m/>
    <n v="54450000"/>
    <n v="346840000"/>
    <n v="510000000"/>
    <m/>
    <m/>
    <m/>
    <m/>
    <m/>
    <s v="CRV, Deutsche Telekom Strategic Investments, Matrix"/>
    <s v="CRV, Deutsche Telekom Strategic Investments, Lightspeed Venture Partners, Matrix, Vodafone Ventures"/>
    <s v="Bessemer Venture Partners, CRV, Deutsche Telekom Strategic Investments, KCK, Lightspeed Venture Partners, Matrix, Vodafone Ventures"/>
    <m/>
    <m/>
    <m/>
    <m/>
    <m/>
    <n v="2010"/>
    <x v="0"/>
    <n v="2013"/>
    <m/>
    <m/>
    <m/>
    <n v="38000000"/>
    <s v="series_unknown"/>
    <d v="2013-06-05T00:00:00"/>
    <n v="1350000000"/>
    <m/>
    <m/>
    <n v="0"/>
    <n v="12600.81"/>
    <n v="28310.84"/>
    <m/>
    <m/>
    <m/>
    <m/>
    <m/>
    <n v="1"/>
    <n v="24"/>
    <n v="10"/>
    <m/>
    <m/>
    <m/>
    <m/>
    <m/>
    <n v="100"/>
    <n v="96.83"/>
    <n v="97.59"/>
    <m/>
    <m/>
    <m/>
    <s v="exited_over_$1bn"/>
    <n v="18.97"/>
    <m/>
    <n v="18.97"/>
    <n v="3.5"/>
    <n v="2.65"/>
    <m/>
    <m/>
    <m/>
    <n v="154990000"/>
    <m/>
    <m/>
    <d v="2010-06-18T00:00:00"/>
    <d v="2012-11-12T00:00:00"/>
    <d v="2013-06-05T00:00:00"/>
    <m/>
    <m/>
    <m/>
    <m/>
    <n v="6.37"/>
    <n v="1.47"/>
    <m/>
    <m/>
    <m/>
    <n v="3.89"/>
    <m/>
    <n v="878"/>
    <n v="205"/>
    <m/>
    <m/>
    <m/>
    <n v="205"/>
    <s v="No"/>
    <n v="40911.65"/>
    <n v="37"/>
    <n v="95.03"/>
    <n v="1.47"/>
    <n v="1.47"/>
    <n v="3.89"/>
  </r>
  <r>
    <x v="37"/>
    <s v="http://www.researchgate.net"/>
    <s v="https://www.crunchbase.com/organization/researchgate"/>
    <s v="ResearchGate GmbH"/>
    <s v="ResearchGate is the professional network for researchers."/>
    <m/>
    <m/>
    <s v="series_a"/>
    <s v="series_b"/>
    <s v="series_c"/>
    <s v="series_d"/>
    <m/>
    <m/>
    <m/>
    <m/>
    <m/>
    <m/>
    <n v="35000000"/>
    <n v="52600000"/>
    <m/>
    <m/>
    <m/>
    <m/>
    <m/>
    <m/>
    <n v="350000000"/>
    <n v="789000000"/>
    <m/>
    <m/>
    <m/>
    <m/>
    <s v="Accel, Benchmark, Christian Vollmann, Joachim Schoss, Martin Sinner, Michael Birch, Mosaic Ventures, Rolf Christof Dienst, Simon Levene, Ulrich Essmann"/>
    <s v="Accel, Benchmark, David O. Sacks, Founders Fund, Michael Birch"/>
    <s v="Bill Gates, Dragoneer Investment Group, Tenaya Capital, Thrive Capital"/>
    <s v="A-Grade Investments, Benchmark, Bill Gates, Founders Fund, Four Rivers Group, Goldman Sachs Investment Partners, Groupe Arnault, Tenaya Capital, Wellcome Trust, Xavier Niel"/>
    <m/>
    <m/>
    <m/>
    <m/>
    <n v="2010"/>
    <x v="0"/>
    <n v="2013"/>
    <n v="2017"/>
    <m/>
    <m/>
    <n v="52600000"/>
    <s v="series_d"/>
    <d v="2017-02-28T00:00:00"/>
    <n v="789000000"/>
    <m/>
    <m/>
    <n v="0"/>
    <n v="12493.4"/>
    <n v="153.65"/>
    <n v="27163.02"/>
    <m/>
    <m/>
    <m/>
    <m/>
    <n v="1"/>
    <n v="25"/>
    <n v="146"/>
    <n v="21"/>
    <m/>
    <m/>
    <m/>
    <m/>
    <n v="100"/>
    <n v="96.69"/>
    <n v="61.23"/>
    <n v="92.75"/>
    <m/>
    <m/>
    <m/>
    <n v="2.1"/>
    <m/>
    <m/>
    <m/>
    <n v="2.1"/>
    <n v="1"/>
    <m/>
    <m/>
    <n v="87600000"/>
    <m/>
    <m/>
    <d v="2010-09-14T00:00:00"/>
    <d v="2012-02-22T00:00:00"/>
    <d v="2013-06-04T00:00:00"/>
    <d v="2017-02-28T00:00:00"/>
    <m/>
    <m/>
    <m/>
    <m/>
    <m/>
    <n v="2.25"/>
    <m/>
    <m/>
    <m/>
    <m/>
    <n v="526"/>
    <n v="468"/>
    <n v="1365"/>
    <m/>
    <m/>
    <n v="1833"/>
    <s v="No"/>
    <n v="39810.07"/>
    <n v="38"/>
    <n v="94.9"/>
    <m/>
    <m/>
    <m/>
  </r>
  <r>
    <x v="38"/>
    <s v="http://www.commonfloor.com"/>
    <s v="https://www.crunchbase.com/organization/commonfloor"/>
    <s v="CommonFloor.com"/>
    <s v="CommonFloor enables users to buy, sell, and rent residential properties online in India."/>
    <m/>
    <m/>
    <s v="series_a"/>
    <s v="series_b"/>
    <s v="series_c"/>
    <s v="series_d"/>
    <s v="series_e"/>
    <s v="series_f"/>
    <m/>
    <m/>
    <m/>
    <m/>
    <n v="7500000"/>
    <n v="10400000"/>
    <n v="30000000"/>
    <n v="15000000"/>
    <m/>
    <m/>
    <m/>
    <m/>
    <n v="75000000"/>
    <n v="156000000"/>
    <n v="600000000"/>
    <n v="450000000"/>
    <m/>
    <m/>
    <s v="Accel"/>
    <s v="Accel, Tiger Global Management"/>
    <s v="Accel, Tiger Global Management"/>
    <s v="Accel, Tiger Global Management"/>
    <s v="Tiger Global Management"/>
    <s v="CapitalG"/>
    <m/>
    <m/>
    <n v="2009"/>
    <x v="0"/>
    <n v="2013"/>
    <n v="2014"/>
    <n v="2014"/>
    <n v="2015"/>
    <n v="15000000"/>
    <s v="series_f"/>
    <d v="2015-01-08T00:00:00"/>
    <m/>
    <m/>
    <m/>
    <n v="0"/>
    <n v="7226.21"/>
    <n v="8514.7900000000009"/>
    <n v="20120.32"/>
    <n v="3832.43"/>
    <n v="0"/>
    <m/>
    <m/>
    <n v="1"/>
    <n v="65"/>
    <n v="34"/>
    <n v="19"/>
    <n v="7"/>
    <n v="30"/>
    <m/>
    <m/>
    <n v="100"/>
    <n v="91.17"/>
    <n v="91.18"/>
    <n v="92.21"/>
    <n v="94.74"/>
    <n v="40.82"/>
    <m/>
    <m/>
    <m/>
    <m/>
    <m/>
    <m/>
    <m/>
    <m/>
    <m/>
    <n v="62900000"/>
    <m/>
    <m/>
    <d v="2009-01-01T00:00:00"/>
    <d v="2012-10-20T00:00:00"/>
    <d v="2013-06-04T00:00:00"/>
    <d v="2014-01-19T00:00:00"/>
    <d v="2014-09-24T00:00:00"/>
    <d v="2015-01-08T00:00:00"/>
    <m/>
    <m/>
    <m/>
    <n v="2.08"/>
    <n v="3.85"/>
    <n v="0.75"/>
    <m/>
    <m/>
    <n v="1388"/>
    <n v="227"/>
    <n v="229"/>
    <n v="248"/>
    <n v="106"/>
    <n v="810"/>
    <s v="No"/>
    <n v="39693.75"/>
    <n v="39"/>
    <n v="94.76"/>
    <m/>
    <m/>
    <m/>
  </r>
  <r>
    <x v="39"/>
    <s v="http://www.fiverr.com"/>
    <s v="https://www.crunchbase.com/organization/fiverr"/>
    <s v="Fiverr International Ltd."/>
    <s v="Fiverr is a marketplace for creative and professional services."/>
    <m/>
    <s v="seed"/>
    <s v="series_a"/>
    <s v="series_b"/>
    <s v="series_c"/>
    <s v="series_d"/>
    <s v="series_e"/>
    <m/>
    <m/>
    <n v="1000000"/>
    <n v="5000000"/>
    <n v="15000000"/>
    <n v="30000000"/>
    <n v="60000000"/>
    <m/>
    <m/>
    <m/>
    <n v="10000000"/>
    <n v="25000000"/>
    <n v="100050000"/>
    <n v="300000000"/>
    <n v="900000000"/>
    <m/>
    <m/>
    <m/>
    <s v="Cubit Investments"/>
    <s v="Bessemer Venture Partners, Cubit Investments"/>
    <s v="Accel, Bessemer Venture Partners"/>
    <s v="Accel, Bessemer Venture Partners, Cerca Partners, Cubit Investments, Lightbank, Qumra Capital"/>
    <s v="Accel, Bessemer Venture Partners, Cerca Partners, Qumra Capital, Square Peg Capital"/>
    <s v="ION Crossover Partners"/>
    <m/>
    <m/>
    <n v="2010"/>
    <n v="2011"/>
    <x v="0"/>
    <n v="2014"/>
    <n v="2015"/>
    <n v="2018"/>
    <m/>
    <m/>
    <s v="series_e"/>
    <d v="2018-11-23T00:00:00"/>
    <n v="720000000"/>
    <m/>
    <n v="0"/>
    <n v="0"/>
    <n v="4526.67"/>
    <n v="17061.099999999999"/>
    <n v="17568.25"/>
    <n v="0"/>
    <m/>
    <m/>
    <n v="1"/>
    <n v="1"/>
    <n v="79"/>
    <n v="63"/>
    <n v="32"/>
    <n v="86"/>
    <m/>
    <m/>
    <n v="100"/>
    <n v="100"/>
    <n v="89.24"/>
    <n v="87.84"/>
    <n v="87.89"/>
    <n v="39.29"/>
    <m/>
    <m/>
    <n v="39.07"/>
    <n v="39.07"/>
    <n v="19.54"/>
    <n v="5.74"/>
    <n v="2.13"/>
    <n v="0.76"/>
    <m/>
    <m/>
    <n v="111030000"/>
    <m/>
    <d v="2010-06-01T00:00:00"/>
    <d v="2011-01-01T00:00:00"/>
    <d v="2012-05-03T00:00:00"/>
    <d v="2014-08-11T00:00:00"/>
    <d v="2015-11-11T00:00:00"/>
    <d v="2018-11-23T00:00:00"/>
    <m/>
    <n v="2.5"/>
    <n v="4"/>
    <n v="3"/>
    <n v="3"/>
    <m/>
    <m/>
    <n v="7.2"/>
    <n v="214"/>
    <n v="488"/>
    <n v="830"/>
    <n v="457"/>
    <n v="1108"/>
    <m/>
    <n v="2395"/>
    <s v="No"/>
    <n v="39156.019999999997"/>
    <n v="40"/>
    <n v="94.62"/>
    <n v="9"/>
    <n v="3"/>
    <n v="7.2"/>
  </r>
  <r>
    <x v="40"/>
    <s v="https://www.artfinder.com"/>
    <s v="https://www.crunchbase.com/organization/artfinder"/>
    <s v="Art Discovery Limited"/>
    <s v="Artfinder is the art marketplace."/>
    <m/>
    <m/>
    <s v="series_a"/>
    <s v="series_b"/>
    <m/>
    <m/>
    <m/>
    <m/>
    <m/>
    <m/>
    <m/>
    <m/>
    <m/>
    <m/>
    <m/>
    <m/>
    <m/>
    <m/>
    <m/>
    <m/>
    <m/>
    <m/>
    <m/>
    <m/>
    <m/>
    <m/>
    <s v="Sherry Coutu, Wellington Partners"/>
    <s v="Greylock, Northzone, Wellington Partners"/>
    <m/>
    <m/>
    <m/>
    <m/>
    <m/>
    <m/>
    <n v="2011"/>
    <x v="0"/>
    <m/>
    <m/>
    <m/>
    <m/>
    <n v="555771"/>
    <s v="equity_crowdfunding"/>
    <d v="2012-02-09T00:00:00"/>
    <m/>
    <m/>
    <m/>
    <n v="0"/>
    <n v="37800.6"/>
    <m/>
    <m/>
    <m/>
    <m/>
    <m/>
    <m/>
    <n v="1"/>
    <n v="14"/>
    <m/>
    <m/>
    <m/>
    <m/>
    <m/>
    <m/>
    <n v="100"/>
    <n v="98.21"/>
    <m/>
    <m/>
    <m/>
    <m/>
    <m/>
    <m/>
    <m/>
    <m/>
    <m/>
    <m/>
    <m/>
    <m/>
    <m/>
    <n v="3845750"/>
    <m/>
    <m/>
    <d v="2011-03-01T00:00:00"/>
    <d v="2012-02-09T00:00:00"/>
    <m/>
    <m/>
    <m/>
    <m/>
    <m/>
    <m/>
    <m/>
    <m/>
    <m/>
    <m/>
    <m/>
    <m/>
    <n v="345"/>
    <m/>
    <m/>
    <m/>
    <m/>
    <n v="0"/>
    <s v="No"/>
    <n v="37800.6"/>
    <n v="41"/>
    <n v="94.48"/>
    <m/>
    <m/>
    <m/>
  </r>
  <r>
    <x v="41"/>
    <s v="http://www.blablacar.com"/>
    <s v="https://www.crunchbase.com/organization/blablacar"/>
    <s v="Comuto SA"/>
    <s v="BlaBlaCar is a long distance carpooling platform that connects drivers with empty seats and passengers to share travel costs."/>
    <m/>
    <m/>
    <s v="series_a"/>
    <s v="series_b"/>
    <s v="series_c"/>
    <s v="series_d"/>
    <m/>
    <m/>
    <m/>
    <m/>
    <n v="1530557"/>
    <n v="10000000"/>
    <n v="100000000"/>
    <n v="200000000"/>
    <m/>
    <m/>
    <m/>
    <m/>
    <n v="7652785"/>
    <n v="66700000"/>
    <n v="1000000000"/>
    <n v="1600000000"/>
    <m/>
    <m/>
    <m/>
    <m/>
    <s v="Cabiedes &amp; Partners, Isai, Quadriplay Venture"/>
    <s v="Accel, Cabiedes &amp; Partners, Isai, Lead Edge Capital"/>
    <s v="Accel, Colle Capital Partners, Index Ventures, Isai, Lead Edge Capital"/>
    <s v="Accel, Grape Arbor VC, Insight Partners, Lead Edge Capital, VNV Global"/>
    <m/>
    <m/>
    <m/>
    <m/>
    <n v="2010"/>
    <x v="0"/>
    <n v="2014"/>
    <n v="2015"/>
    <m/>
    <m/>
    <n v="15000000"/>
    <s v="series_unknown"/>
    <d v="2015-09-17T00:00:00"/>
    <n v="1600000000"/>
    <m/>
    <m/>
    <n v="0"/>
    <n v="4462.92"/>
    <n v="12909.78"/>
    <n v="20421.419999999998"/>
    <m/>
    <m/>
    <m/>
    <m/>
    <n v="1"/>
    <n v="99"/>
    <n v="83"/>
    <n v="28"/>
    <m/>
    <m/>
    <m/>
    <m/>
    <n v="100"/>
    <n v="86.48"/>
    <n v="83.92"/>
    <n v="89.45"/>
    <m/>
    <m/>
    <s v="unicorn"/>
    <n v="149.29"/>
    <m/>
    <n v="149.29"/>
    <n v="20.149999999999999"/>
    <n v="1.49"/>
    <n v="1"/>
    <m/>
    <m/>
    <n v="578534130"/>
    <m/>
    <m/>
    <d v="2010-06-14T00:00:00"/>
    <d v="2012-01-16T00:00:00"/>
    <d v="2014-07-01T00:00:00"/>
    <d v="2015-09-17T00:00:00"/>
    <m/>
    <m/>
    <m/>
    <n v="8.7200000000000006"/>
    <n v="14.99"/>
    <n v="1.6"/>
    <m/>
    <m/>
    <n v="23.99"/>
    <m/>
    <n v="581"/>
    <n v="897"/>
    <n v="443"/>
    <m/>
    <m/>
    <n v="1340"/>
    <s v="No"/>
    <n v="37794.120000000003"/>
    <n v="42"/>
    <n v="94.34"/>
    <n v="23.99"/>
    <n v="14.99"/>
    <n v="23.99"/>
  </r>
  <r>
    <x v="42"/>
    <s v="http://www.lightbend.com"/>
    <s v="https://www.crunchbase.com/organization/typesafe"/>
    <s v="Lightbend, Inc."/>
    <s v="Lightbend makes it simple to build distributed, cloud, and edge applications that span from the cloud to the edge and beyond."/>
    <s v="pre_seed"/>
    <m/>
    <s v="series_a"/>
    <s v="series_b"/>
    <s v="series_c"/>
    <s v="series_d"/>
    <m/>
    <m/>
    <n v="108631"/>
    <m/>
    <n v="3000000"/>
    <n v="14000000"/>
    <n v="20000000"/>
    <n v="15000000"/>
    <m/>
    <m/>
    <n v="2172620"/>
    <m/>
    <n v="15000000"/>
    <n v="93380000"/>
    <n v="200000000"/>
    <n v="225000000"/>
    <m/>
    <m/>
    <s v="Venture Kick"/>
    <m/>
    <s v="Greylock"/>
    <s v="Francois Stieger, Greylock, Juniper Networks, Polytech Ventures, Shasta Ventures"/>
    <s v="Bain Capital Ventures, Blue Cloud Ventures, Intel Capital, Polytech Ventures, Shasta Ventures"/>
    <s v="Bain Capital Ventures, Blue Cloud Ventures, IBM, Intel Capital, Juniper Ventures, Shasta Ventures"/>
    <m/>
    <m/>
    <n v="2011"/>
    <m/>
    <n v="2011"/>
    <x v="0"/>
    <n v="2016"/>
    <n v="2017"/>
    <m/>
    <m/>
    <n v="4005069"/>
    <s v="series_unknown"/>
    <d v="2020-03-09T00:00:00"/>
    <n v="375000000"/>
    <n v="0"/>
    <m/>
    <n v="0"/>
    <n v="34906.129999999997"/>
    <n v="2087.2800000000002"/>
    <n v="690.06"/>
    <m/>
    <m/>
    <n v="1"/>
    <m/>
    <n v="1"/>
    <n v="16"/>
    <n v="169"/>
    <n v="95"/>
    <m/>
    <m/>
    <n v="100"/>
    <m/>
    <n v="100"/>
    <n v="97.93"/>
    <n v="71.23"/>
    <n v="65.94"/>
    <m/>
    <m/>
    <m/>
    <n v="88.74"/>
    <m/>
    <n v="17.850000000000001"/>
    <n v="3.37"/>
    <n v="1.75"/>
    <n v="1.67"/>
    <m/>
    <m/>
    <n v="87999258"/>
    <d v="2011-03-30T00:00:00"/>
    <m/>
    <d v="2011-05-12T00:00:00"/>
    <d v="2012-08-22T00:00:00"/>
    <d v="2016-05-26T00:00:00"/>
    <d v="2017-07-12T00:00:00"/>
    <m/>
    <m/>
    <m/>
    <n v="6.23"/>
    <n v="2.14"/>
    <n v="1.1299999999999999"/>
    <m/>
    <m/>
    <n v="4.0199999999999996"/>
    <m/>
    <n v="468"/>
    <n v="1373"/>
    <n v="412"/>
    <m/>
    <m/>
    <n v="2756"/>
    <s v="No"/>
    <n v="37683.47"/>
    <n v="43"/>
    <n v="94.21"/>
    <n v="2.41"/>
    <m/>
    <n v="4.0199999999999996"/>
  </r>
  <r>
    <x v="43"/>
    <s v="http://www.dataminr.com"/>
    <s v="https://www.crunchbase.com/organization/dataminr"/>
    <s v="Dataminr, Inc."/>
    <s v="Dataminr develops an artificial intelligence platform designed for real-time event and risk detection."/>
    <m/>
    <m/>
    <s v="series_a"/>
    <s v="series_b"/>
    <s v="series_c"/>
    <s v="series_d"/>
    <s v="series_e"/>
    <s v="series_f"/>
    <m/>
    <m/>
    <n v="1086000"/>
    <n v="16500000"/>
    <n v="33874121"/>
    <n v="130000000"/>
    <n v="391572500"/>
    <n v="475000000"/>
    <m/>
    <m/>
    <n v="5430000"/>
    <n v="110055000"/>
    <n v="338741210"/>
    <n v="700000000"/>
    <n v="1600072500"/>
    <n v="4100000000"/>
    <m/>
    <m/>
    <s v="Andreas Wuerfel, BoxGroup"/>
    <s v="Deep Fork Capital, General Advance, SuRo Capital, Viceroy Ventures, Wharton Equity Partners"/>
    <s v="Deep Fork Capital, IVP, SuRo Capital, Venrock, Wharton Equity Partners"/>
    <s v="BoxGroup, Credit Suisse, Essential Capital, FJ Labs, Fabrice Grinda, Fidelity, Glynn Capital Management, Goldman Sachs, IVP, John Mack, Jose Marin, Nicolas Berggruen, Noam Gottesman, Richmond Global Ventures, Thomas Glocer, Venrock, Vikram Pandit, Wellington Management, WorldQuant Ventures LLC"/>
    <s v="Alumni Ventures, Blue Ivy Ventures, Castor Ventures, Declaration Partners, Kite Ventures, Planven Investments, Valor Equity Partners, Vulcan Capital"/>
    <s v="ArrowMark Partners, DNS Capital, Eden Global Partners, Eldridge Industries, Green D Ventures, IVP, Lurra Capital, MSD Capital, Moore Capital, Morgan Stanley Tactical Value, Reinvent Capital, The Pritzker Organization, Valor Equity Partners"/>
    <m/>
    <m/>
    <n v="2011"/>
    <x v="0"/>
    <n v="2013"/>
    <n v="2015"/>
    <n v="2018"/>
    <n v="2021"/>
    <n v="475000000"/>
    <s v="series_f"/>
    <d v="2021-03-23T00:00:00"/>
    <n v="4100000000"/>
    <m/>
    <m/>
    <n v="0"/>
    <n v="0"/>
    <n v="11902.48"/>
    <n v="20774.759999999998"/>
    <n v="3521.97"/>
    <n v="987.64"/>
    <m/>
    <m/>
    <n v="1"/>
    <n v="363"/>
    <n v="25"/>
    <n v="27"/>
    <n v="38"/>
    <n v="60"/>
    <m/>
    <m/>
    <n v="100"/>
    <n v="50.07"/>
    <n v="93.58"/>
    <n v="89.84"/>
    <n v="73.569999999999993"/>
    <n v="40.4"/>
    <s v="unicorn"/>
    <n v="495.13"/>
    <m/>
    <n v="495.13"/>
    <n v="28.74"/>
    <n v="10.37"/>
    <n v="5.38"/>
    <n v="2.48"/>
    <n v="1"/>
    <n v="1052012621"/>
    <m/>
    <m/>
    <d v="2011-07-26T00:00:00"/>
    <d v="2012-09-24T00:00:00"/>
    <d v="2013-06-12T00:00:00"/>
    <d v="2015-03-17T00:00:00"/>
    <d v="2018-06-29T00:00:00"/>
    <d v="2021-03-23T00:00:00"/>
    <m/>
    <n v="20.27"/>
    <n v="3.08"/>
    <n v="2.0699999999999998"/>
    <n v="2.29"/>
    <n v="2.56"/>
    <n v="37.25"/>
    <m/>
    <n v="426"/>
    <n v="261"/>
    <n v="643"/>
    <n v="1200"/>
    <n v="998"/>
    <n v="3102"/>
    <s v="No"/>
    <n v="37186.85"/>
    <n v="44"/>
    <n v="94.07"/>
    <n v="6.36"/>
    <n v="6.36"/>
    <n v="37.25"/>
  </r>
  <r>
    <x v="44"/>
    <s v="https://www.cloudpassage.com"/>
    <s v="https://www.crunchbase.com/organization/cloudpassage"/>
    <s v="CloudPassage Inc."/>
    <s v="CloudPassage offers a server security and compliance platform that works seamlessly across data centers and elastic infrastructure."/>
    <m/>
    <m/>
    <s v="series_a"/>
    <s v="series_b"/>
    <s v="series_c"/>
    <s v="series_d"/>
    <m/>
    <m/>
    <m/>
    <m/>
    <n v="6500000"/>
    <n v="14000000"/>
    <n v="25500000"/>
    <n v="35900000"/>
    <m/>
    <m/>
    <m/>
    <m/>
    <n v="32500000"/>
    <n v="93380000"/>
    <n v="255000000"/>
    <n v="538500000"/>
    <m/>
    <m/>
    <m/>
    <m/>
    <s v="Benchmark"/>
    <s v="Benchmark, Musea Ventures, Tenaya Capital"/>
    <s v="Benchmark, Meritech Capital Partners, Musea Ventures, Shasta Ventures, Stephen Luczo, Tenaya Capital"/>
    <s v="Benchmark, Four Rivers Group, Lightspeed Venture Partners, Meritech Capital Partners, Musea Ventures, Shasta Ventures, Stephen Luczo, Tenaya Capital"/>
    <m/>
    <m/>
    <m/>
    <m/>
    <n v="2011"/>
    <x v="0"/>
    <n v="2014"/>
    <n v="2015"/>
    <m/>
    <m/>
    <n v="35900000"/>
    <s v="series_d"/>
    <d v="2015-08-11T00:00:00"/>
    <m/>
    <m/>
    <m/>
    <n v="0"/>
    <n v="8030.28"/>
    <n v="14448.73"/>
    <n v="13798.58"/>
    <m/>
    <m/>
    <m/>
    <m/>
    <n v="1"/>
    <n v="52"/>
    <n v="75"/>
    <n v="44"/>
    <m/>
    <m/>
    <m/>
    <m/>
    <n v="100"/>
    <n v="92.97"/>
    <n v="85.49"/>
    <n v="83.2"/>
    <m/>
    <m/>
    <m/>
    <m/>
    <m/>
    <m/>
    <m/>
    <m/>
    <m/>
    <m/>
    <m/>
    <n v="96400000"/>
    <m/>
    <m/>
    <d v="2011-04-27T00:00:00"/>
    <d v="2012-04-11T00:00:00"/>
    <d v="2014-02-13T00:00:00"/>
    <d v="2015-08-11T00:00:00"/>
    <m/>
    <m/>
    <m/>
    <n v="2.87"/>
    <n v="2.73"/>
    <n v="2.11"/>
    <m/>
    <m/>
    <m/>
    <m/>
    <n v="350"/>
    <n v="673"/>
    <n v="544"/>
    <m/>
    <m/>
    <n v="1217"/>
    <s v="No"/>
    <n v="36277.589999999997"/>
    <n v="45"/>
    <n v="93.93"/>
    <n v="5.77"/>
    <n v="2.73"/>
    <n v="0"/>
  </r>
  <r>
    <x v="45"/>
    <s v="http://www.unow.com"/>
    <s v="https://www.crunchbase.com/organization/universitynow"/>
    <s v="UniversityNow Inc."/>
    <s v="UniversityNow is engaged in developing learning technologies and building universities to back post-secondary education across the globe."/>
    <m/>
    <m/>
    <s v="series_a"/>
    <s v="series_b"/>
    <s v="series_c"/>
    <m/>
    <m/>
    <m/>
    <m/>
    <m/>
    <n v="2200000"/>
    <n v="17300000"/>
    <n v="19000000"/>
    <m/>
    <m/>
    <m/>
    <m/>
    <m/>
    <n v="11000000"/>
    <n v="115391000"/>
    <n v="190000000"/>
    <m/>
    <m/>
    <m/>
    <m/>
    <m/>
    <m/>
    <s v="Bertelsmann, Bronze Investments, Greylock, Kapor Capital, Novak Biddle Venture Partners, University Ventures"/>
    <s v="Bertelsmann, Bronze Investments, First Analysis, Kapor Capital, Novak Biddle Venture Partners"/>
    <m/>
    <m/>
    <m/>
    <m/>
    <m/>
    <n v="2010"/>
    <x v="0"/>
    <n v="2013"/>
    <m/>
    <m/>
    <m/>
    <n v="19000000"/>
    <s v="series_c"/>
    <d v="2013-09-24T00:00:00"/>
    <m/>
    <m/>
    <m/>
    <n v="0"/>
    <n v="34902.49"/>
    <n v="387.45"/>
    <m/>
    <m/>
    <m/>
    <m/>
    <m/>
    <n v="1"/>
    <n v="17"/>
    <n v="132"/>
    <m/>
    <m/>
    <m/>
    <m/>
    <m/>
    <n v="100"/>
    <n v="97.79"/>
    <n v="64.97"/>
    <m/>
    <m/>
    <m/>
    <m/>
    <m/>
    <m/>
    <m/>
    <m/>
    <m/>
    <m/>
    <m/>
    <m/>
    <n v="40500000"/>
    <m/>
    <m/>
    <d v="2010-12-01T00:00:00"/>
    <d v="2012-06-21T00:00:00"/>
    <d v="2013-09-24T00:00:00"/>
    <m/>
    <m/>
    <m/>
    <m/>
    <n v="10.49"/>
    <n v="1.65"/>
    <m/>
    <m/>
    <m/>
    <m/>
    <m/>
    <n v="568"/>
    <n v="460"/>
    <m/>
    <m/>
    <m/>
    <n v="460"/>
    <s v="No"/>
    <n v="35289.94"/>
    <n v="46"/>
    <n v="93.79"/>
    <n v="1.65"/>
    <n v="1.65"/>
    <n v="0"/>
  </r>
  <r>
    <x v="46"/>
    <s v="http://www.platfora.com"/>
    <s v="https://www.crunchbase.com/organization/platfora"/>
    <s v="Platfora, Inc."/>
    <s v="Platfora offers a big data analytics platform helping companies get insights into the events, actions and norm times of their business."/>
    <m/>
    <m/>
    <s v="series_a"/>
    <s v="series_b"/>
    <s v="series_c"/>
    <m/>
    <m/>
    <m/>
    <m/>
    <m/>
    <n v="5700000"/>
    <n v="20000000"/>
    <n v="38000000"/>
    <m/>
    <m/>
    <m/>
    <m/>
    <m/>
    <n v="28500000"/>
    <n v="133400000"/>
    <n v="380000000"/>
    <m/>
    <m/>
    <m/>
    <m/>
    <m/>
    <s v="Andreessen Horowitz, In-Q-Tel, Sutter Hill Ventures, Wing Venture Capital"/>
    <s v="Andreessen Horowitz, Battery Ventures, DCVC, In-Q-Tel, Sutter Hill Ventures, Wing Venture Capital"/>
    <s v="AllegisCyber, Andreessen Horowitz, Battery Ventures, Citi Ventures, In-Q-Tel, Sutter Hill Ventures, Tenaya Capital"/>
    <m/>
    <m/>
    <m/>
    <m/>
    <m/>
    <n v="2011"/>
    <x v="0"/>
    <n v="2014"/>
    <m/>
    <m/>
    <m/>
    <n v="30000000"/>
    <s v="series_c"/>
    <d v="2015-12-08T00:00:00"/>
    <m/>
    <m/>
    <m/>
    <n v="0"/>
    <n v="8936.81"/>
    <n v="26240.59"/>
    <m/>
    <m/>
    <m/>
    <m/>
    <m/>
    <n v="1"/>
    <n v="41"/>
    <n v="34"/>
    <m/>
    <m/>
    <m/>
    <m/>
    <m/>
    <n v="100"/>
    <n v="94.48"/>
    <n v="93.53"/>
    <m/>
    <m/>
    <m/>
    <m/>
    <m/>
    <m/>
    <m/>
    <m/>
    <m/>
    <m/>
    <m/>
    <m/>
    <n v="93700000"/>
    <m/>
    <m/>
    <d v="2011-09-08T00:00:00"/>
    <d v="2012-11-13T00:00:00"/>
    <d v="2014-03-19T00:00:00"/>
    <m/>
    <m/>
    <m/>
    <m/>
    <n v="4.68"/>
    <n v="2.85"/>
    <m/>
    <m/>
    <m/>
    <m/>
    <m/>
    <n v="432"/>
    <n v="491"/>
    <m/>
    <m/>
    <m/>
    <n v="1120"/>
    <s v="No"/>
    <n v="35177.4"/>
    <n v="47"/>
    <n v="93.66"/>
    <n v="2.85"/>
    <n v="2.85"/>
    <n v="0"/>
  </r>
  <r>
    <x v="47"/>
    <s v="https://www.crossbar-inc.com/"/>
    <s v="https://www.crunchbase.com/organization/crossbar"/>
    <s v="Crossbar Inc."/>
    <s v="Crossbar is a startup company pioneering a new class of non-volatile resistive RAM (RRAM) memory technology."/>
    <m/>
    <m/>
    <m/>
    <s v="series_b"/>
    <s v="series_c"/>
    <s v="series_d"/>
    <m/>
    <m/>
    <m/>
    <m/>
    <m/>
    <n v="20587000"/>
    <n v="25000000"/>
    <n v="35000000"/>
    <m/>
    <m/>
    <m/>
    <m/>
    <m/>
    <n v="137315290"/>
    <n v="250000000"/>
    <n v="525000000"/>
    <m/>
    <m/>
    <m/>
    <m/>
    <m/>
    <s v="Artiman Ventures, Correlation Ventures, Kleiner Perkins, Northern Light Venture Capital"/>
    <s v="Artiman Ventures, CBC Capital, Correlation Ventures, Kleiner Perkins, Korea Investment Partners, Northern Light Venture Capital, SAIF Partners, University of Michigan"/>
    <s v="Artiman Ventures, CBC Capital, Cheerful Link Ventures, Correlation Ventures, Kleiner Perkins, Korea Investment Partners, Northern Light Venture Capital, Oriza Holdings, Oriza Ventures, SAIF Partners, TAO Investments, Tyche Partners, University of Michigan"/>
    <m/>
    <m/>
    <m/>
    <m/>
    <m/>
    <x v="0"/>
    <n v="2014"/>
    <n v="2015"/>
    <m/>
    <m/>
    <n v="20125000"/>
    <s v="series_unknown"/>
    <d v="2015-09-14T00:00:00"/>
    <n v="525000000"/>
    <m/>
    <m/>
    <m/>
    <n v="4483.84"/>
    <n v="12876.4"/>
    <n v="14355.36"/>
    <m/>
    <m/>
    <m/>
    <m/>
    <m/>
    <n v="83"/>
    <n v="85"/>
    <n v="42"/>
    <m/>
    <m/>
    <m/>
    <m/>
    <m/>
    <n v="88.69"/>
    <n v="83.53"/>
    <n v="83.98"/>
    <m/>
    <m/>
    <m/>
    <n v="3.21"/>
    <m/>
    <m/>
    <n v="3.21"/>
    <n v="1.96"/>
    <n v="1"/>
    <m/>
    <m/>
    <n v="130659003"/>
    <m/>
    <m/>
    <m/>
    <d v="2012-11-21T00:00:00"/>
    <d v="2014-03-31T00:00:00"/>
    <d v="2015-09-14T00:00:00"/>
    <m/>
    <m/>
    <m/>
    <m/>
    <n v="1.82"/>
    <n v="2.1"/>
    <m/>
    <m/>
    <n v="3.82"/>
    <m/>
    <m/>
    <n v="495"/>
    <n v="532"/>
    <m/>
    <m/>
    <n v="1027"/>
    <s v="No"/>
    <n v="31715.599999999999"/>
    <n v="48"/>
    <n v="93.52"/>
    <n v="3.82"/>
    <n v="3.82"/>
    <n v="3.82"/>
  </r>
  <r>
    <x v="48"/>
    <s v="http://www.codecademy.com"/>
    <s v="https://www.crunchbase.com/organization/codecademy"/>
    <s v="Codecademy, Inc."/>
    <s v="Codecademy provides an online learning platform that teaches employable digital skills."/>
    <m/>
    <m/>
    <s v="series_a"/>
    <s v="series_b"/>
    <s v="series_c"/>
    <s v="series_d"/>
    <m/>
    <m/>
    <m/>
    <m/>
    <n v="2500000"/>
    <n v="10000000"/>
    <n v="30000000"/>
    <n v="40000000"/>
    <m/>
    <m/>
    <m/>
    <m/>
    <n v="12500000"/>
    <n v="66700000"/>
    <n v="300000000"/>
    <n v="600000000"/>
    <m/>
    <m/>
    <m/>
    <m/>
    <s v="Bowery Capital, Collaborative Fund, Founder Collective, Jared Hecht, Joshua Schachter, Naval Ravikant, Oreilly AlphaTech Ventures, Ruchi Sanghvi, SVA, Sam Altman, Slow Ventures, Social Capital, Steve Martocci, Thrive Capital, Tuesday Capital, Union Square Ventures, Vivi Nevo, Y Combinator, Yuri Milner"/>
    <s v="Alexis Ohanian, Index Ventures, Initialized Capital, Kleiner Perkins, Union Square Ventures, Virgin Group, Yuri Milner"/>
    <s v="Flybridge, Index Ventures, Prosus &amp; Naspers, Union Square Ventures, Virgin Group"/>
    <s v="Owl Ventures, Prosus Ventures, Union Square Ventures"/>
    <m/>
    <m/>
    <m/>
    <m/>
    <n v="2011"/>
    <x v="0"/>
    <n v="2016"/>
    <n v="2021"/>
    <m/>
    <m/>
    <n v="40000000"/>
    <s v="series_d"/>
    <d v="2021-02-23T00:00:00"/>
    <n v="525000000"/>
    <m/>
    <m/>
    <n v="0"/>
    <n v="12380.49"/>
    <n v="16349.32"/>
    <n v="2342.19"/>
    <m/>
    <m/>
    <m/>
    <m/>
    <n v="1"/>
    <n v="26"/>
    <n v="61"/>
    <n v="306"/>
    <m/>
    <m/>
    <m/>
    <m/>
    <n v="100"/>
    <n v="96.55"/>
    <n v="89.73"/>
    <n v="43.1"/>
    <m/>
    <m/>
    <m/>
    <n v="29.99"/>
    <m/>
    <n v="29.99"/>
    <n v="6.61"/>
    <n v="1.63"/>
    <n v="0.88"/>
    <m/>
    <m/>
    <n v="87500000"/>
    <m/>
    <m/>
    <d v="2011-10-27T00:00:00"/>
    <d v="2012-06-18T00:00:00"/>
    <d v="2016-07-12T00:00:00"/>
    <d v="2021-02-23T00:00:00"/>
    <m/>
    <m/>
    <m/>
    <n v="5.34"/>
    <n v="4.5"/>
    <n v="2"/>
    <m/>
    <m/>
    <n v="7.87"/>
    <m/>
    <n v="235"/>
    <n v="1485"/>
    <n v="1687"/>
    <m/>
    <m/>
    <n v="3172"/>
    <s v="No"/>
    <n v="31072"/>
    <n v="49"/>
    <n v="93.38"/>
    <n v="4.5"/>
    <m/>
    <n v="7.87"/>
  </r>
  <r>
    <x v="49"/>
    <s v="https://generalassemb.ly/"/>
    <s v="https://www.crunchbase.com/organization/general-assembly"/>
    <s v="General Assembly Space, Inc."/>
    <s v="General Assembly is a pioneer in education and career transformation, specializing in today’s most in-demand skills."/>
    <m/>
    <m/>
    <s v="series_a"/>
    <s v="series_b"/>
    <s v="series_c"/>
    <s v="series_d"/>
    <m/>
    <m/>
    <m/>
    <m/>
    <n v="4500000"/>
    <n v="9800000"/>
    <n v="35000000"/>
    <n v="70000000"/>
    <m/>
    <m/>
    <m/>
    <m/>
    <n v="22500000"/>
    <n v="65366000"/>
    <n v="350000000"/>
    <n v="1050000000"/>
    <m/>
    <m/>
    <m/>
    <m/>
    <s v="Alexis Ohanian, Jeff Bezos, Learn Capital, Maveron"/>
    <s v="Alexander Asseily, Alexis Ohanian, Bezos Expeditions, Hosain Rahman, Maveron, Mousse Partners, Tom Vander Ark, VTF Capital"/>
    <s v="IVP, Maveron, QueensBridge Venture Partners, Rethink Education, SuRo Capital, Western Technology Investment"/>
    <s v="Advance, Fresco Capital, Wellington Management"/>
    <m/>
    <m/>
    <m/>
    <m/>
    <n v="2011"/>
    <x v="0"/>
    <n v="2014"/>
    <n v="2015"/>
    <m/>
    <m/>
    <m/>
    <s v="corporate_round"/>
    <d v="2015-09-30T00:00:00"/>
    <n v="413000000"/>
    <m/>
    <m/>
    <n v="0"/>
    <n v="3006.36"/>
    <n v="12897.94"/>
    <n v="14985.95"/>
    <m/>
    <m/>
    <m/>
    <m/>
    <n v="1"/>
    <n v="110"/>
    <n v="84"/>
    <n v="39"/>
    <m/>
    <m/>
    <m/>
    <m/>
    <n v="100"/>
    <n v="84.97"/>
    <n v="83.73"/>
    <n v="85.16"/>
    <m/>
    <m/>
    <m/>
    <n v="13.11"/>
    <m/>
    <n v="13.11"/>
    <n v="5.31"/>
    <n v="1.1000000000000001"/>
    <n v="0.39"/>
    <m/>
    <m/>
    <n v="148700000"/>
    <m/>
    <m/>
    <d v="2011-09-07T00:00:00"/>
    <d v="2012-10-31T00:00:00"/>
    <d v="2014-03-07T00:00:00"/>
    <d v="2015-09-30T00:00:00"/>
    <m/>
    <m/>
    <m/>
    <n v="2.91"/>
    <n v="5.35"/>
    <n v="3"/>
    <m/>
    <m/>
    <n v="6.32"/>
    <m/>
    <n v="420"/>
    <n v="492"/>
    <n v="572"/>
    <m/>
    <m/>
    <n v="1064"/>
    <s v="No"/>
    <n v="30890.25"/>
    <n v="50"/>
    <n v="93.24"/>
    <n v="16.059999999999999"/>
    <n v="16.059999999999999"/>
    <n v="6.32"/>
  </r>
  <r>
    <x v="50"/>
    <s v="https://www.wattpad.com"/>
    <s v="https://www.crunchbase.com/organization/wattpad"/>
    <s v="Wattpad Corp."/>
    <s v="Wattpad is a digital entertainment company providing an online social storytelling platform for original stories."/>
    <m/>
    <m/>
    <s v="series_a"/>
    <s v="series_b"/>
    <s v="series_c"/>
    <m/>
    <m/>
    <m/>
    <m/>
    <m/>
    <n v="3500000"/>
    <n v="17300000"/>
    <n v="46000000"/>
    <m/>
    <m/>
    <m/>
    <m/>
    <m/>
    <n v="17500000"/>
    <n v="115391000"/>
    <n v="460000000"/>
    <m/>
    <m/>
    <m/>
    <m/>
    <m/>
    <s v="Golden Ventures, Union Square Ventures, Version One Ventures"/>
    <s v="Golden Ventures, Jerry Yang, Khosla Ventures, Union Square Ventures"/>
    <s v="August Capital, Framework Venture Partners, Golden Ventures, Khosla Ventures, Northleaf Capital Partners, OMERS Ventures, Raine Ventures, Union Square Ventures, Version One Ventures"/>
    <m/>
    <m/>
    <m/>
    <m/>
    <m/>
    <n v="2011"/>
    <x v="0"/>
    <n v="2014"/>
    <m/>
    <m/>
    <m/>
    <m/>
    <s v="series_unknown"/>
    <d v="2014-04-08T00:00:00"/>
    <n v="600000000"/>
    <m/>
    <m/>
    <n v="0"/>
    <n v="1370.93"/>
    <n v="27880.58"/>
    <m/>
    <m/>
    <m/>
    <m/>
    <m/>
    <n v="1"/>
    <n v="148"/>
    <n v="29"/>
    <m/>
    <m/>
    <m/>
    <m/>
    <m/>
    <n v="100"/>
    <n v="79.72"/>
    <n v="94.51"/>
    <m/>
    <m/>
    <m/>
    <m/>
    <n v="26.23"/>
    <m/>
    <n v="26.23"/>
    <n v="4.68"/>
    <n v="1.3"/>
    <m/>
    <m/>
    <m/>
    <n v="117800000"/>
    <m/>
    <m/>
    <d v="2011-09-12T00:00:00"/>
    <d v="2012-06-06T00:00:00"/>
    <d v="2014-04-08T00:00:00"/>
    <m/>
    <m/>
    <m/>
    <m/>
    <n v="6.59"/>
    <n v="3.99"/>
    <m/>
    <m/>
    <m/>
    <n v="5.2"/>
    <m/>
    <n v="268"/>
    <n v="671"/>
    <m/>
    <m/>
    <m/>
    <n v="671"/>
    <s v="No"/>
    <n v="29251.51"/>
    <n v="51"/>
    <n v="93.1"/>
    <n v="3.99"/>
    <n v="3.99"/>
    <n v="5.2"/>
  </r>
  <r>
    <x v="51"/>
    <s v="https://www.integrate.com/"/>
    <s v="https://www.crunchbase.com/organization/integrate"/>
    <s v="Integrate.com Inc."/>
    <s v="Integrate provides a hub for managing and measuring demand generation programs."/>
    <m/>
    <m/>
    <s v="series_a"/>
    <s v="series_b"/>
    <s v="series_c"/>
    <s v="series_d"/>
    <s v="series_e"/>
    <m/>
    <m/>
    <m/>
    <n v="4250000"/>
    <n v="11000000"/>
    <n v="7000000"/>
    <n v="8000000"/>
    <n v="23000000"/>
    <m/>
    <m/>
    <m/>
    <n v="21250000"/>
    <n v="73370000"/>
    <n v="70000000"/>
    <n v="120000000"/>
    <n v="460000000"/>
    <m/>
    <m/>
    <m/>
    <s v="Foundry Group"/>
    <s v="Comcast Ventures, Foundry Group, Liberty Global Ventures"/>
    <s v="Comcast Ventures, Forté Ventures, Foundry Group, Liberty Global Ventures, Trinity Capital"/>
    <s v="Alumni Ventures, Comcast Ventures, Daniel Springer, Foundry Group, Green D Ventures, High Alpha, Iron Gate Capital, Liberty Global Ventures"/>
    <s v="Alumni Ventures, Forté Ventures, Foundry Group, High Alpha, Iron Gate Capital, Liberty Global"/>
    <m/>
    <m/>
    <m/>
    <n v="2010"/>
    <x v="0"/>
    <n v="2015"/>
    <n v="2017"/>
    <n v="2018"/>
    <m/>
    <n v="2600000"/>
    <s v="series_e"/>
    <d v="2018-07-09T00:00:00"/>
    <m/>
    <m/>
    <m/>
    <n v="0"/>
    <n v="2933.27"/>
    <n v="23737.83"/>
    <n v="300.72000000000003"/>
    <n v="1523.19"/>
    <m/>
    <m/>
    <m/>
    <n v="1"/>
    <n v="112"/>
    <n v="51"/>
    <n v="105"/>
    <n v="55"/>
    <m/>
    <m/>
    <m/>
    <n v="100"/>
    <n v="84.69"/>
    <n v="92.32"/>
    <n v="62.32"/>
    <n v="61.43"/>
    <m/>
    <m/>
    <m/>
    <m/>
    <m/>
    <m/>
    <m/>
    <m/>
    <m/>
    <m/>
    <n v="80350000"/>
    <m/>
    <m/>
    <d v="2010-12-14T00:00:00"/>
    <d v="2012-03-21T00:00:00"/>
    <d v="2015-05-26T00:00:00"/>
    <d v="2017-07-19T00:00:00"/>
    <d v="2018-06-25T00:00:00"/>
    <m/>
    <m/>
    <n v="3.45"/>
    <n v="0.95"/>
    <n v="1.71"/>
    <n v="3.83"/>
    <m/>
    <m/>
    <m/>
    <n v="463"/>
    <n v="1161"/>
    <n v="785"/>
    <n v="341"/>
    <m/>
    <n v="2301"/>
    <s v="No"/>
    <n v="28495.01"/>
    <n v="52"/>
    <n v="92.97"/>
    <n v="0.95"/>
    <m/>
    <n v="0"/>
  </r>
  <r>
    <x v="52"/>
    <s v="http://www.boundary.com"/>
    <s v="https://www.crunchbase.com/organization/boundary"/>
    <s v="BMC Software, Inc."/>
    <s v="Boundary is a consolidated operations management platform providing SaaS-based solutions for clients running apps and cloud infrastructures."/>
    <m/>
    <m/>
    <s v="series_a"/>
    <s v="series_b"/>
    <s v="series_c"/>
    <m/>
    <m/>
    <m/>
    <m/>
    <m/>
    <n v="4000000"/>
    <n v="15000000"/>
    <n v="22000000"/>
    <m/>
    <m/>
    <m/>
    <m/>
    <m/>
    <n v="20000000"/>
    <n v="100050000"/>
    <n v="220000000"/>
    <m/>
    <m/>
    <m/>
    <m/>
    <m/>
    <s v="Lightspeed Venture Partners"/>
    <s v="Lightspeed Venture Partners, Scale Venture Partners"/>
    <s v="Adams Street Partners, Lightspeed Venture Partners, Scale Venture Partners, Swisscom Ventures, Triangle Peak Partners"/>
    <m/>
    <m/>
    <m/>
    <m/>
    <m/>
    <n v="2011"/>
    <x v="0"/>
    <n v="2014"/>
    <m/>
    <m/>
    <m/>
    <n v="22000000"/>
    <s v="series_c"/>
    <d v="2014-04-03T00:00:00"/>
    <m/>
    <m/>
    <m/>
    <n v="0"/>
    <n v="1816.43"/>
    <n v="24629.63"/>
    <m/>
    <m/>
    <m/>
    <m/>
    <m/>
    <n v="1"/>
    <n v="142"/>
    <n v="47"/>
    <m/>
    <m/>
    <m/>
    <m/>
    <m/>
    <n v="100"/>
    <n v="80.55"/>
    <n v="90.98"/>
    <m/>
    <m/>
    <m/>
    <m/>
    <m/>
    <m/>
    <m/>
    <m/>
    <m/>
    <m/>
    <m/>
    <m/>
    <n v="41000000"/>
    <m/>
    <m/>
    <d v="2011-11-15T00:00:00"/>
    <d v="2012-07-10T00:00:00"/>
    <d v="2014-04-03T00:00:00"/>
    <m/>
    <m/>
    <m/>
    <m/>
    <n v="5"/>
    <n v="2.2000000000000002"/>
    <m/>
    <m/>
    <m/>
    <m/>
    <m/>
    <n v="238"/>
    <n v="632"/>
    <m/>
    <m/>
    <m/>
    <n v="632"/>
    <s v="No"/>
    <n v="26446.06"/>
    <n v="53"/>
    <n v="92.83"/>
    <n v="2.2000000000000002"/>
    <n v="2.2000000000000002"/>
    <n v="0"/>
  </r>
  <r>
    <x v="53"/>
    <s v="http://www.dropcam.com"/>
    <s v="https://www.crunchbase.com/organization/dropcam"/>
    <s v="Dropcam, Inc."/>
    <s v="Dropcam develops a Wi-Fi camera with easy setup and continuous cloud recording."/>
    <m/>
    <s v="seed"/>
    <s v="series_a"/>
    <s v="series_b"/>
    <s v="series_c"/>
    <m/>
    <m/>
    <m/>
    <m/>
    <m/>
    <n v="5800000"/>
    <n v="12000000"/>
    <n v="30000000"/>
    <m/>
    <m/>
    <m/>
    <m/>
    <m/>
    <n v="29000000"/>
    <n v="80040000"/>
    <n v="300000000"/>
    <m/>
    <m/>
    <m/>
    <m/>
    <s v="Ben Narasin, David Cowan, Eric Chin, Felicis, Mitchell Kapor, Salil Deshpande"/>
    <s v="Accel, Ben Narasin, Bessemer Venture Partners, Bradley Horowitz, Felicis, Kapor Capital, Salil Deshpande"/>
    <s v="Accel, Bay Partners, Menlo Ventures"/>
    <s v="Accel, IVP, Kleiner Perkins, Menlo Ventures"/>
    <m/>
    <m/>
    <m/>
    <m/>
    <n v="2009"/>
    <n v="2011"/>
    <x v="0"/>
    <n v="2013"/>
    <m/>
    <m/>
    <m/>
    <n v="30000000"/>
    <s v="series_c"/>
    <d v="2013-07-31T00:00:00"/>
    <n v="555000000"/>
    <m/>
    <n v="0"/>
    <n v="0"/>
    <n v="4478.8500000000004"/>
    <n v="21871.37"/>
    <m/>
    <m/>
    <m/>
    <m/>
    <n v="1"/>
    <n v="1"/>
    <n v="89"/>
    <n v="17"/>
    <m/>
    <m/>
    <m/>
    <m/>
    <n v="100"/>
    <n v="100"/>
    <n v="87.86"/>
    <n v="95.72"/>
    <m/>
    <m/>
    <m/>
    <m/>
    <n v="14.64"/>
    <m/>
    <n v="14.64"/>
    <n v="6.24"/>
    <n v="1.85"/>
    <m/>
    <m/>
    <m/>
    <n v="47800000"/>
    <m/>
    <d v="2009-03-01T00:00:00"/>
    <d v="2011-09-21T00:00:00"/>
    <d v="2012-06-19T00:00:00"/>
    <d v="2013-07-31T00:00:00"/>
    <m/>
    <m/>
    <m/>
    <m/>
    <n v="2.76"/>
    <n v="3.75"/>
    <m/>
    <m/>
    <m/>
    <n v="6.93"/>
    <n v="934"/>
    <n v="272"/>
    <n v="407"/>
    <m/>
    <m/>
    <m/>
    <n v="407"/>
    <s v="No"/>
    <n v="26350.22"/>
    <n v="54"/>
    <n v="92.69"/>
    <n v="3.75"/>
    <n v="3.75"/>
    <n v="6.93"/>
  </r>
  <r>
    <x v="54"/>
    <s v="http://www.braincorp.com/"/>
    <s v="https://www.crunchbase.com/organization/brain-corporation"/>
    <s v="Brain Corporation."/>
    <s v="Brain Corp develops core technology for the robotics industry."/>
    <m/>
    <m/>
    <s v="series_a"/>
    <s v="series_b"/>
    <s v="series_c"/>
    <s v="series_d"/>
    <m/>
    <m/>
    <m/>
    <m/>
    <n v="1000000"/>
    <n v="10000000"/>
    <n v="114000000"/>
    <n v="36000000"/>
    <m/>
    <m/>
    <m/>
    <m/>
    <n v="5000000"/>
    <n v="66700000"/>
    <n v="1140000000"/>
    <n v="540000000"/>
    <m/>
    <m/>
    <m/>
    <m/>
    <s v="Qualcomm Ventures"/>
    <s v="Qualcomm Ventures"/>
    <s v="Qualcomm Ventures, SoftBank Vision Fund"/>
    <s v="ClearBridge Investments, Qualcomm Ventures, Satwik Ventures, SoftBank Vision Fund"/>
    <m/>
    <m/>
    <m/>
    <m/>
    <n v="2009"/>
    <x v="0"/>
    <n v="2017"/>
    <n v="2020"/>
    <m/>
    <m/>
    <n v="32000000"/>
    <s v="corporate_round"/>
    <d v="2020-04-27T00:00:00"/>
    <n v="540000000"/>
    <m/>
    <m/>
    <n v="0"/>
    <n v="9.8699999999999992"/>
    <n v="508.82"/>
    <n v="25113.5"/>
    <m/>
    <m/>
    <m/>
    <m/>
    <n v="1"/>
    <n v="257"/>
    <n v="251"/>
    <n v="60"/>
    <m/>
    <m/>
    <m/>
    <m/>
    <n v="100"/>
    <n v="64.69"/>
    <n v="64.540000000000006"/>
    <n v="81.45"/>
    <m/>
    <m/>
    <m/>
    <n v="77.12"/>
    <m/>
    <n v="77.12"/>
    <n v="6.8"/>
    <n v="0.44"/>
    <n v="1"/>
    <m/>
    <m/>
    <n v="193000000"/>
    <m/>
    <m/>
    <d v="2009-07-31T00:00:00"/>
    <d v="2012-09-14T00:00:00"/>
    <d v="2017-07-19T00:00:00"/>
    <d v="2020-04-27T00:00:00"/>
    <m/>
    <m/>
    <m/>
    <n v="13.34"/>
    <n v="17.09"/>
    <n v="0.47"/>
    <m/>
    <m/>
    <n v="8.1"/>
    <m/>
    <n v="1141"/>
    <n v="1769"/>
    <n v="1013"/>
    <m/>
    <m/>
    <n v="2782"/>
    <s v="No"/>
    <n v="25632.19"/>
    <n v="55"/>
    <n v="92.55"/>
    <n v="17.09"/>
    <m/>
    <n v="8.1"/>
  </r>
  <r>
    <x v="55"/>
    <s v="http://www.apperian.com"/>
    <s v="https://www.crunchbase.com/organization/apperian"/>
    <s v="Apperian, Inc."/>
    <s v="Apperian is a developer of cloud-based mobile application management services."/>
    <m/>
    <m/>
    <s v="series_a"/>
    <s v="series_b"/>
    <s v="series_c"/>
    <m/>
    <m/>
    <m/>
    <m/>
    <m/>
    <n v="1000000"/>
    <n v="12400000"/>
    <n v="12000000"/>
    <m/>
    <m/>
    <m/>
    <m/>
    <m/>
    <n v="5000000"/>
    <n v="82708000"/>
    <n v="120000000"/>
    <m/>
    <m/>
    <m/>
    <m/>
    <m/>
    <s v="CVP Management"/>
    <s v="Bessemer Venture Partners, CVP Management, Kleiner Perkins, North Bridge Venture Partners &amp; Growth Equity"/>
    <s v="Bessemer Venture Partners, CVP Management, FIRSTFLOOR CAPITAL, Intel Capital, Kleiner Perkins, North Bridge Venture Partners &amp; Growth Equity"/>
    <m/>
    <m/>
    <m/>
    <m/>
    <m/>
    <n v="2009"/>
    <x v="0"/>
    <n v="2015"/>
    <m/>
    <m/>
    <m/>
    <n v="12000000"/>
    <s v="series_c"/>
    <d v="2015-09-09T00:00:00"/>
    <m/>
    <m/>
    <m/>
    <n v="0"/>
    <n v="4547.12"/>
    <n v="20523.82"/>
    <m/>
    <m/>
    <m/>
    <m/>
    <m/>
    <n v="1"/>
    <n v="76"/>
    <n v="57"/>
    <m/>
    <m/>
    <m/>
    <m/>
    <m/>
    <n v="100"/>
    <n v="89.66"/>
    <n v="91.4"/>
    <m/>
    <m/>
    <m/>
    <m/>
    <m/>
    <m/>
    <m/>
    <m/>
    <m/>
    <m/>
    <m/>
    <m/>
    <n v="39400000"/>
    <m/>
    <m/>
    <d v="2009-07-31T00:00:00"/>
    <d v="2012-03-13T00:00:00"/>
    <d v="2015-09-09T00:00:00"/>
    <m/>
    <m/>
    <m/>
    <m/>
    <n v="16.54"/>
    <n v="1.45"/>
    <m/>
    <m/>
    <m/>
    <m/>
    <m/>
    <n v="956"/>
    <n v="1275"/>
    <m/>
    <m/>
    <m/>
    <n v="1275"/>
    <s v="No"/>
    <n v="25070.94"/>
    <n v="56"/>
    <n v="92.41"/>
    <n v="1.45"/>
    <m/>
    <n v="0"/>
  </r>
  <r>
    <x v="56"/>
    <s v="http://www.metamarkets.com"/>
    <s v="https://www.crunchbase.com/organization/metamarkets"/>
    <s v="Metamarkets Group Inc."/>
    <s v="Metamarkets offers an interactive analytics platform for buyers and sellers of programmatic advertising."/>
    <m/>
    <s v="seed"/>
    <s v="series_a"/>
    <s v="series_b"/>
    <s v="series_c"/>
    <m/>
    <m/>
    <m/>
    <m/>
    <n v="2500000"/>
    <n v="6000000"/>
    <n v="15000000"/>
    <n v="15000000"/>
    <m/>
    <m/>
    <m/>
    <m/>
    <n v="25000000"/>
    <n v="30000000"/>
    <n v="100050000"/>
    <n v="150000000"/>
    <m/>
    <m/>
    <m/>
    <m/>
    <s v="Anthemis, Aol Ventures, Auren Hoffman, Dennis Crowley, Floodgate, Founder Collective, IA Ventures, James Pallotta, Joshua Stylman, Neu Venture Capital, Peter Hershberg, Stanley Shuman, True Ventures, Village Ventures"/>
    <s v="Anthemis, Aol Ventures, IA Ventures, Neu Venture Capital, True Ventures, Village Ventures"/>
    <s v="Anthemis, Aol Ventures, IA Ventures, Khosla Ventures, Neu Venture Capital, True Ventures, Village Ventures"/>
    <s v="Auren Hoffman, City National Bank, DCVC, IA Ventures, Khosla Ventures, True Ventures, Village Ventures"/>
    <m/>
    <m/>
    <m/>
    <m/>
    <n v="2010"/>
    <n v="2011"/>
    <x v="0"/>
    <n v="2015"/>
    <m/>
    <m/>
    <m/>
    <n v="15000000"/>
    <s v="series_c"/>
    <d v="2015-02-24T00:00:00"/>
    <m/>
    <m/>
    <n v="0"/>
    <n v="0"/>
    <n v="1375.07"/>
    <n v="22484.48"/>
    <m/>
    <m/>
    <m/>
    <m/>
    <n v="1"/>
    <n v="1"/>
    <n v="147"/>
    <n v="54"/>
    <m/>
    <m/>
    <m/>
    <m/>
    <n v="100"/>
    <n v="100"/>
    <n v="79.86"/>
    <n v="91.86"/>
    <m/>
    <m/>
    <m/>
    <m/>
    <m/>
    <m/>
    <m/>
    <m/>
    <m/>
    <m/>
    <m/>
    <m/>
    <n v="57750000"/>
    <m/>
    <d v="2010-06-01T00:00:00"/>
    <d v="2011-05-31T00:00:00"/>
    <d v="2012-04-26T00:00:00"/>
    <d v="2015-02-24T00:00:00"/>
    <m/>
    <m/>
    <m/>
    <n v="1.2"/>
    <n v="3.34"/>
    <n v="1.5"/>
    <m/>
    <m/>
    <m/>
    <m/>
    <n v="364"/>
    <n v="331"/>
    <n v="1034"/>
    <m/>
    <m/>
    <m/>
    <n v="1034"/>
    <s v="No"/>
    <n v="23859.55"/>
    <n v="57"/>
    <n v="92.28"/>
    <n v="1.5"/>
    <n v="1.5"/>
    <n v="0"/>
  </r>
  <r>
    <x v="57"/>
    <s v="http://www.caratlane.com"/>
    <s v="https://www.crunchbase.com/organization/caratlane"/>
    <s v="CaratLane.com."/>
    <s v="CaratLane is an online jewelry store that provides access to a wide range of loose diamonds for the gem and jewelry market."/>
    <m/>
    <m/>
    <s v="series_a"/>
    <s v="series_b"/>
    <s v="series_c"/>
    <s v="series_d"/>
    <m/>
    <m/>
    <m/>
    <m/>
    <n v="6000000"/>
    <n v="6000000"/>
    <n v="15000000"/>
    <n v="31000000"/>
    <m/>
    <m/>
    <m/>
    <m/>
    <n v="30000000"/>
    <n v="40020000"/>
    <n v="150000000"/>
    <n v="465000000"/>
    <m/>
    <m/>
    <m/>
    <m/>
    <s v="Tiger Global Management"/>
    <s v="Tiger Global Management"/>
    <m/>
    <s v="Tiger Global Management"/>
    <m/>
    <m/>
    <m/>
    <m/>
    <n v="2011"/>
    <x v="0"/>
    <n v="2013"/>
    <n v="2015"/>
    <m/>
    <m/>
    <n v="31000000"/>
    <s v="series_d"/>
    <d v="2015-01-22T00:00:00"/>
    <m/>
    <m/>
    <m/>
    <n v="0"/>
    <n v="2763.29"/>
    <n v="0"/>
    <n v="20824.3"/>
    <m/>
    <m/>
    <m/>
    <m/>
    <n v="1"/>
    <n v="120"/>
    <n v="210"/>
    <n v="24"/>
    <m/>
    <m/>
    <m/>
    <m/>
    <n v="100"/>
    <n v="83.59"/>
    <n v="44.12"/>
    <n v="91.02"/>
    <m/>
    <m/>
    <m/>
    <m/>
    <m/>
    <m/>
    <m/>
    <m/>
    <m/>
    <m/>
    <m/>
    <n v="617816163"/>
    <m/>
    <m/>
    <d v="2011-06-22T00:00:00"/>
    <d v="2012-01-01T00:00:00"/>
    <d v="2013-05-13T00:00:00"/>
    <d v="2015-01-22T00:00:00"/>
    <m/>
    <m/>
    <m/>
    <n v="1.33"/>
    <n v="3.75"/>
    <n v="3.1"/>
    <m/>
    <m/>
    <m/>
    <m/>
    <n v="193"/>
    <n v="498"/>
    <n v="619"/>
    <m/>
    <m/>
    <n v="1117"/>
    <s v="No"/>
    <n v="23587.59"/>
    <n v="58"/>
    <n v="92.14"/>
    <n v="11.62"/>
    <n v="3.75"/>
    <n v="0"/>
  </r>
  <r>
    <x v="58"/>
    <s v="http://www.genalyte.com"/>
    <s v="https://www.crunchbase.com/organization/genalyte"/>
    <s v="Genalyte, Inc."/>
    <s v="Genalyte is a life sciences company developing and commercializing innovative next-generation multiplexing technology."/>
    <m/>
    <m/>
    <m/>
    <s v="series_b"/>
    <s v="series_c"/>
    <s v="series_d"/>
    <m/>
    <m/>
    <m/>
    <m/>
    <m/>
    <n v="11800000"/>
    <n v="44000000"/>
    <n v="36000000"/>
    <m/>
    <m/>
    <m/>
    <m/>
    <m/>
    <n v="78706000"/>
    <n v="440000000"/>
    <n v="540000000"/>
    <m/>
    <m/>
    <m/>
    <m/>
    <m/>
    <s v="Claremont Creek Ventures"/>
    <s v="BioMed Ventures, CLI Ventures, Claremont Creek Ventures, Khosla Ventures, Pfeffer Capital, Redmile Group"/>
    <s v="Khosla Ventures, Redmile Group"/>
    <m/>
    <m/>
    <m/>
    <m/>
    <m/>
    <x v="0"/>
    <n v="2015"/>
    <n v="2016"/>
    <m/>
    <m/>
    <n v="13000000"/>
    <s v="series_c"/>
    <d v="2023-03-07T00:00:00"/>
    <n v="440000000"/>
    <m/>
    <m/>
    <m/>
    <n v="0.5"/>
    <n v="18856"/>
    <n v="4092.87"/>
    <m/>
    <m/>
    <m/>
    <m/>
    <m/>
    <n v="294"/>
    <n v="62"/>
    <n v="50"/>
    <m/>
    <m/>
    <m/>
    <m/>
    <m/>
    <n v="59.59"/>
    <n v="90.63"/>
    <n v="79.84"/>
    <m/>
    <m/>
    <m/>
    <n v="5.03"/>
    <m/>
    <m/>
    <n v="5.03"/>
    <n v="1"/>
    <m/>
    <m/>
    <m/>
    <n v="154800000"/>
    <m/>
    <m/>
    <m/>
    <d v="2012-03-30T00:00:00"/>
    <d v="2015-08-18T00:00:00"/>
    <d v="2016-11-20T00:00:00"/>
    <m/>
    <m/>
    <m/>
    <m/>
    <n v="5.59"/>
    <n v="1.23"/>
    <m/>
    <m/>
    <n v="5.59"/>
    <m/>
    <m/>
    <n v="1236"/>
    <n v="460"/>
    <m/>
    <m/>
    <n v="3994"/>
    <s v="No"/>
    <n v="22949.37"/>
    <n v="59"/>
    <n v="92"/>
    <n v="6.86"/>
    <m/>
    <n v="5.59"/>
  </r>
  <r>
    <x v="59"/>
    <s v="http://www.hipmunk.com"/>
    <s v="https://www.crunchbase.com/organization/hipmunk"/>
    <s v="Hipmunk, Inc."/>
    <s v="Hipmunk is an online travel company providing users with hotel deals and flights results via a website and an app."/>
    <m/>
    <s v="seed"/>
    <s v="series_a"/>
    <s v="series_b"/>
    <s v="series_c"/>
    <m/>
    <m/>
    <m/>
    <m/>
    <n v="15000"/>
    <n v="4200000"/>
    <n v="15000000"/>
    <n v="20000000"/>
    <m/>
    <m/>
    <m/>
    <m/>
    <n v="150000"/>
    <n v="21000000"/>
    <n v="100050000"/>
    <n v="84390000"/>
    <m/>
    <m/>
    <m/>
    <m/>
    <s v="Y Combinator"/>
    <s v="Erik Blachford, Glassdoor, Ignition Partners, Jim Hornthal, Raymond Tonsing, Rob Glaser"/>
    <s v="Alexis Ohanian, IVP, Ignition Partners, Tech Coast Angels, Webb Investment Network"/>
    <s v="IVP, Ignition Partners, NGP Capital, Oak Investment Partners"/>
    <m/>
    <m/>
    <m/>
    <m/>
    <n v="2010"/>
    <n v="2011"/>
    <x v="0"/>
    <n v="2014"/>
    <m/>
    <m/>
    <m/>
    <n v="5749999"/>
    <s v="series_unknown"/>
    <d v="2014-05-30T00:00:00"/>
    <n v="58000000"/>
    <m/>
    <n v="0"/>
    <n v="0"/>
    <n v="9349.41"/>
    <n v="13095.25"/>
    <m/>
    <m/>
    <m/>
    <m/>
    <n v="1"/>
    <n v="1"/>
    <n v="35"/>
    <n v="81"/>
    <m/>
    <m/>
    <m/>
    <m/>
    <n v="100"/>
    <n v="100"/>
    <n v="95.31"/>
    <n v="84.31"/>
    <m/>
    <m/>
    <m/>
    <m/>
    <n v="236.66"/>
    <n v="236.66"/>
    <n v="2.11"/>
    <n v="0.52"/>
    <n v="0.69"/>
    <m/>
    <m/>
    <m/>
    <n v="54983999"/>
    <m/>
    <d v="2010-08-17T00:00:00"/>
    <d v="2011-01-25T00:00:00"/>
    <d v="2012-06-12T00:00:00"/>
    <d v="2014-05-30T00:00:00"/>
    <m/>
    <m/>
    <m/>
    <n v="140"/>
    <n v="4.76"/>
    <n v="0.84"/>
    <m/>
    <m/>
    <m/>
    <n v="0.57999999999999996"/>
    <n v="161"/>
    <n v="504"/>
    <n v="717"/>
    <m/>
    <m/>
    <m/>
    <n v="717"/>
    <s v="No"/>
    <n v="22444.66"/>
    <n v="60"/>
    <n v="91.86"/>
    <n v="0.84"/>
    <n v="0.84"/>
    <n v="0.57999999999999996"/>
  </r>
  <r>
    <x v="60"/>
    <s v="http://www.inspirato.com"/>
    <s v="https://www.crunchbase.com/organization/inspirato"/>
    <s v="Inspirato LLC"/>
    <s v="Inspirato is a luxury travel and lifestyle subscription company."/>
    <m/>
    <m/>
    <s v="series_a"/>
    <s v="series_b"/>
    <s v="series_c"/>
    <m/>
    <m/>
    <m/>
    <m/>
    <m/>
    <n v="13200000"/>
    <n v="20000000"/>
    <n v="20000000"/>
    <m/>
    <m/>
    <m/>
    <m/>
    <m/>
    <n v="66000000"/>
    <n v="133400000"/>
    <n v="200000000"/>
    <m/>
    <m/>
    <m/>
    <m/>
    <m/>
    <s v="Access Venture Partners, First Round Capital, Kleiner Perkins, Mark Teixeira, Tuesday Capital"/>
    <s v="IVP"/>
    <s v="IVP, Millennium Technology Value Partners, W Capital Partners"/>
    <m/>
    <m/>
    <m/>
    <m/>
    <m/>
    <n v="2011"/>
    <x v="0"/>
    <n v="2014"/>
    <m/>
    <m/>
    <m/>
    <n v="100000000"/>
    <s v="post_ipo_equity"/>
    <d v="2014-09-23T00:00:00"/>
    <m/>
    <m/>
    <m/>
    <n v="0"/>
    <n v="9348.7099999999991"/>
    <n v="12707.42"/>
    <m/>
    <m/>
    <m/>
    <m/>
    <m/>
    <n v="1"/>
    <n v="36"/>
    <n v="87"/>
    <m/>
    <m/>
    <m/>
    <m/>
    <m/>
    <n v="100"/>
    <n v="95.17"/>
    <n v="83.14"/>
    <m/>
    <m/>
    <m/>
    <s v="exited_over_$1bn"/>
    <m/>
    <m/>
    <m/>
    <m/>
    <m/>
    <m/>
    <m/>
    <m/>
    <n v="204700000"/>
    <m/>
    <m/>
    <d v="2011-10-18T00:00:00"/>
    <d v="2012-01-31T00:00:00"/>
    <d v="2014-09-23T00:00:00"/>
    <m/>
    <m/>
    <m/>
    <m/>
    <n v="2.02"/>
    <n v="1.5"/>
    <m/>
    <m/>
    <m/>
    <m/>
    <m/>
    <n v="105"/>
    <n v="966"/>
    <m/>
    <m/>
    <m/>
    <n v="966"/>
    <s v="No"/>
    <n v="22056.13"/>
    <n v="61"/>
    <n v="91.72"/>
    <n v="1.5"/>
    <n v="1.5"/>
    <n v="0"/>
  </r>
  <r>
    <x v="61"/>
    <s v="https://techstylefashiongroup.com"/>
    <s v="https://www.crunchbase.com/organization/justfabulous"/>
    <s v="TechStyle, Inc."/>
    <s v="TechStyle is a global membership fashion commerce company focused on reimagining the global fashion business."/>
    <m/>
    <m/>
    <s v="series_a"/>
    <s v="series_b"/>
    <s v="series_c"/>
    <s v="series_d"/>
    <s v="series_e"/>
    <m/>
    <m/>
    <m/>
    <n v="33000000"/>
    <n v="80000000"/>
    <n v="55000000"/>
    <n v="38000000"/>
    <n v="130000000"/>
    <m/>
    <m/>
    <m/>
    <n v="165000000"/>
    <n v="533600000"/>
    <n v="550000000"/>
    <n v="1000000000"/>
    <n v="2600000000"/>
    <m/>
    <m/>
    <m/>
    <s v="Matrix, Nimble Ventures, TCV"/>
    <s v="Intelligent Beauty, Matrix, Rho Capital Partners, TCV"/>
    <s v="Intelligent Beauty, Matrix, Rho Ventures, Shining Capital, TCV"/>
    <s v="KEC Ventures, Matrix, Shining Capital, TCV, Trinity Capital"/>
    <m/>
    <m/>
    <m/>
    <m/>
    <n v="2011"/>
    <x v="0"/>
    <n v="2013"/>
    <n v="2014"/>
    <n v="2017"/>
    <m/>
    <m/>
    <s v="series_unknown"/>
    <d v="2017-01-30T00:00:00"/>
    <n v="2600000000"/>
    <m/>
    <m/>
    <n v="0"/>
    <n v="2666.17"/>
    <n v="4603.03"/>
    <n v="14195.77"/>
    <n v="0"/>
    <m/>
    <m/>
    <m/>
    <n v="1"/>
    <n v="138"/>
    <n v="75"/>
    <n v="31"/>
    <n v="58"/>
    <m/>
    <m/>
    <m/>
    <n v="100"/>
    <n v="81.099999999999994"/>
    <n v="80.209999999999994"/>
    <n v="87.01"/>
    <n v="44.12"/>
    <m/>
    <s v="unicorn"/>
    <n v="10.69"/>
    <m/>
    <n v="10.69"/>
    <n v="3.89"/>
    <n v="4.1900000000000004"/>
    <n v="2.4700000000000002"/>
    <n v="1"/>
    <m/>
    <n v="336000000"/>
    <m/>
    <m/>
    <d v="2011-09-21T00:00:00"/>
    <d v="2012-07-26T00:00:00"/>
    <d v="2013-09-26T00:00:00"/>
    <d v="2014-08-28T00:00:00"/>
    <d v="2017-01-30T00:00:00"/>
    <m/>
    <m/>
    <n v="3.23"/>
    <n v="1.03"/>
    <n v="1.82"/>
    <n v="2.6"/>
    <m/>
    <n v="4.87"/>
    <m/>
    <n v="309"/>
    <n v="427"/>
    <n v="336"/>
    <n v="886"/>
    <m/>
    <n v="1649"/>
    <s v="No"/>
    <n v="21464.97"/>
    <n v="62"/>
    <n v="91.59"/>
    <n v="4.87"/>
    <n v="1.87"/>
    <n v="4.87"/>
  </r>
  <r>
    <x v="62"/>
    <s v="http://www.elcelyx.com"/>
    <s v="https://www.crunchbase.com/organization/elcelyx-therapeutics"/>
    <s v="Elcelyx Therapeutics, Inc."/>
    <s v="Elcelyx Therapeutics is developing nutrient sensing-based products for weight management and obesity-related metabolic disorders."/>
    <m/>
    <m/>
    <s v="series_a"/>
    <s v="series_b"/>
    <s v="series_c"/>
    <s v="series_d"/>
    <s v="series_e"/>
    <m/>
    <m/>
    <m/>
    <n v="1200000"/>
    <n v="4000000"/>
    <n v="24720101"/>
    <n v="5800000"/>
    <n v="40000000"/>
    <m/>
    <m/>
    <m/>
    <n v="6000000"/>
    <n v="26680000"/>
    <n v="247201010"/>
    <n v="87000000"/>
    <n v="800000000"/>
    <m/>
    <m/>
    <m/>
    <m/>
    <s v="Kleiner Perkins, Morgenthaler Ventures, Technology Partners"/>
    <s v="GSM Fund, Kleiner Perkins, Morgenthaler Ventures, Technology Partners"/>
    <m/>
    <s v="Clough Capital Partners, GSM Fund, Kleiner Perkins, Lightstone Ventures, Morgenthaler Ventures, Sailing Capital, Technology Partners"/>
    <m/>
    <m/>
    <m/>
    <n v="2010"/>
    <x v="0"/>
    <n v="2014"/>
    <n v="2015"/>
    <n v="2015"/>
    <m/>
    <n v="40000000"/>
    <s v="series_e"/>
    <d v="2015-10-01T00:00:00"/>
    <n v="800000000"/>
    <m/>
    <m/>
    <n v="0"/>
    <n v="4479.38"/>
    <n v="16361.83"/>
    <n v="0"/>
    <n v="230.55"/>
    <m/>
    <m/>
    <m/>
    <n v="1"/>
    <n v="85"/>
    <n v="67"/>
    <n v="153"/>
    <n v="41"/>
    <m/>
    <m/>
    <m/>
    <n v="100"/>
    <n v="88.41"/>
    <n v="87.06"/>
    <n v="40.630000000000003"/>
    <n v="66.94"/>
    <m/>
    <m/>
    <n v="90.45"/>
    <m/>
    <n v="90.45"/>
    <n v="23.93"/>
    <n v="2.87"/>
    <n v="8.74"/>
    <n v="1"/>
    <m/>
    <n v="96845109"/>
    <m/>
    <m/>
    <d v="2010-03-17T00:00:00"/>
    <d v="2012-08-13T00:00:00"/>
    <d v="2014-02-20T00:00:00"/>
    <d v="2015-02-23T00:00:00"/>
    <d v="2015-10-01T00:00:00"/>
    <m/>
    <m/>
    <n v="4.45"/>
    <n v="9.27"/>
    <n v="0.35"/>
    <n v="9.1999999999999993"/>
    <m/>
    <n v="29.99"/>
    <m/>
    <n v="880"/>
    <n v="556"/>
    <n v="368"/>
    <n v="220"/>
    <m/>
    <n v="1144"/>
    <s v="No"/>
    <n v="21071.759999999998"/>
    <n v="63"/>
    <n v="91.45"/>
    <n v="29.99"/>
    <n v="3.26"/>
    <n v="29.99"/>
  </r>
  <r>
    <x v="63"/>
    <s v="http://www.onefinestay.com"/>
    <s v="https://www.crunchbase.com/organization/onefinestay"/>
    <s v="Lifealike Limited"/>
    <s v="Onefinestay give people a new way to experience a place staying in the finest homes in their favorite cities."/>
    <m/>
    <m/>
    <s v="series_a"/>
    <s v="series_b"/>
    <s v="series_c"/>
    <s v="series_d"/>
    <m/>
    <m/>
    <m/>
    <m/>
    <n v="3700000"/>
    <n v="12200000"/>
    <n v="25000000"/>
    <n v="40000000"/>
    <m/>
    <m/>
    <m/>
    <m/>
    <n v="18500000"/>
    <n v="81374000"/>
    <n v="250000000"/>
    <n v="600000000"/>
    <m/>
    <m/>
    <m/>
    <m/>
    <s v="Andy Phillipps, Brent Hoberman, David Magliano, Index Ventures, Jonathan Eilian, PROfounders Capital"/>
    <s v="Canaan Partners, Index Ventures, PROfounders Capital"/>
    <s v="Index Ventures, PROfounders Capital"/>
    <s v="Barclays Corporate Banking, Canaan Partners, Hyatt, Index Ventures, Intel Capital, Joss Kent, Mark Dempster, Quadrant Capital Advisors, Richard Chen"/>
    <m/>
    <m/>
    <m/>
    <m/>
    <n v="2011"/>
    <x v="0"/>
    <n v="2015"/>
    <n v="2015"/>
    <m/>
    <m/>
    <n v="40000000"/>
    <s v="series_d"/>
    <d v="2015-06-29T00:00:00"/>
    <n v="170000000"/>
    <m/>
    <m/>
    <n v="0"/>
    <n v="7912.74"/>
    <n v="7830.24"/>
    <n v="5158.13"/>
    <m/>
    <m/>
    <m/>
    <m/>
    <n v="1"/>
    <n v="58"/>
    <n v="139"/>
    <n v="58"/>
    <m/>
    <m/>
    <m/>
    <m/>
    <n v="100"/>
    <n v="92.14"/>
    <n v="78.8"/>
    <n v="77.73"/>
    <m/>
    <m/>
    <m/>
    <n v="6.56"/>
    <m/>
    <n v="6.56"/>
    <n v="1.75"/>
    <n v="0.63"/>
    <n v="0.28000000000000003"/>
    <m/>
    <m/>
    <n v="80900000"/>
    <m/>
    <m/>
    <d v="2011-03-08T00:00:00"/>
    <d v="2012-06-19T00:00:00"/>
    <d v="2015-06-28T00:00:00"/>
    <d v="2015-06-29T00:00:00"/>
    <m/>
    <m/>
    <m/>
    <n v="4.4000000000000004"/>
    <n v="3.07"/>
    <n v="2.4"/>
    <m/>
    <m/>
    <n v="2.09"/>
    <m/>
    <n v="469"/>
    <n v="1104"/>
    <n v="1"/>
    <m/>
    <m/>
    <n v="1105"/>
    <s v="No"/>
    <n v="20901.11"/>
    <n v="64"/>
    <n v="91.31"/>
    <n v="7.37"/>
    <m/>
    <n v="2.09"/>
  </r>
  <r>
    <x v="64"/>
    <s v="http://www.secretescapes.com"/>
    <s v="https://www.crunchbase.com/organization/secret-escapes"/>
    <s v="Secret Escapes Limited"/>
    <s v="Secret Escapes is a members-only travel club offering discounted rates on luxury hotels and holidays in the UK."/>
    <m/>
    <m/>
    <s v="series_a"/>
    <s v="series_b"/>
    <s v="series_c"/>
    <s v="series_d"/>
    <s v="series_e"/>
    <m/>
    <m/>
    <m/>
    <m/>
    <n v="12854813"/>
    <n v="60000000"/>
    <n v="67937889"/>
    <n v="74473473"/>
    <m/>
    <m/>
    <m/>
    <n v="10000000"/>
    <n v="85741602.709999993"/>
    <n v="600000000"/>
    <n v="1019068335"/>
    <n v="1489469460"/>
    <m/>
    <m/>
    <m/>
    <s v="Atlas Venture, LocalGlobe, Octopus Ventures"/>
    <s v="Atlas Venture, Index Ventures, Octopus Ventures"/>
    <s v="Accomplice, Atlas Venture, Google Ventures, H14, Idinvest Partners, Index Ventures, Octopus Ventures"/>
    <s v="Idinvest Partners, Index Ventures, Silicon Valley Bank, Temasek Holdings"/>
    <m/>
    <m/>
    <m/>
    <m/>
    <n v="2011"/>
    <x v="0"/>
    <n v="2015"/>
    <n v="2017"/>
    <n v="2022"/>
    <m/>
    <n v="34859758"/>
    <s v="series_unknown"/>
    <d v="2022-02-15T00:00:00"/>
    <n v="1489469460"/>
    <m/>
    <m/>
    <n v="0"/>
    <n v="7965.73"/>
    <n v="10447.49"/>
    <n v="2142.27"/>
    <n v="0"/>
    <m/>
    <m/>
    <m/>
    <n v="1"/>
    <n v="57"/>
    <n v="116"/>
    <n v="81"/>
    <n v="83"/>
    <m/>
    <m/>
    <m/>
    <n v="100"/>
    <n v="92.28"/>
    <n v="82.33"/>
    <n v="71.010000000000005"/>
    <n v="26.13"/>
    <m/>
    <m/>
    <n v="101.04"/>
    <m/>
    <n v="101.04"/>
    <n v="13.86"/>
    <n v="2.2000000000000002"/>
    <n v="1.39"/>
    <n v="1"/>
    <m/>
    <n v="358495078"/>
    <m/>
    <m/>
    <d v="2011-10-01T00:00:00"/>
    <d v="2012-10-15T00:00:00"/>
    <d v="2015-07-27T00:00:00"/>
    <d v="2017-10-06T00:00:00"/>
    <d v="2022-02-15T00:00:00"/>
    <m/>
    <m/>
    <n v="8.57"/>
    <n v="7"/>
    <n v="1.7"/>
    <n v="1.46"/>
    <m/>
    <n v="17.37"/>
    <m/>
    <n v="380"/>
    <n v="1015"/>
    <n v="802"/>
    <n v="1593"/>
    <m/>
    <n v="3410"/>
    <s v="No"/>
    <n v="20555.490000000002"/>
    <n v="65"/>
    <n v="91.17"/>
    <n v="11.89"/>
    <n v="7"/>
    <n v="17.37"/>
  </r>
  <r>
    <x v="65"/>
    <s v="https://www.zettle.com"/>
    <s v="https://www.crunchbase.com/organization/izettle"/>
    <s v="iZettle AB"/>
    <s v="iZettle, a mobile payments company, offers small businesses with portable point-of-sale solutions and free sales overview tools."/>
    <m/>
    <s v="seed"/>
    <s v="series_a"/>
    <s v="series_b"/>
    <s v="series_c"/>
    <s v="series_d"/>
    <s v="series_e"/>
    <m/>
    <m/>
    <m/>
    <n v="11264648"/>
    <n v="38197980"/>
    <n v="61915075"/>
    <n v="67098408"/>
    <n v="47347588"/>
    <m/>
    <m/>
    <m/>
    <n v="56323240"/>
    <n v="254780526.59999999"/>
    <n v="619150750"/>
    <n v="559153396"/>
    <n v="950347588"/>
    <m/>
    <m/>
    <s v="Metellus"/>
    <s v="Charles Dunstone, Creandum, Index Ventures"/>
    <s v="83North, American Express, Creandum, Index Ventures, Mastercard, Northzone, SEB Private Equity, Zobito"/>
    <s v="83North, American Express Ventures, Creandum, Dawn Capital, Hasso Plattner Ventures, Index Ventures, Intel Capital, Mastercard, Mouro Capital, Northzone, SEB Private Equity, Zouk Capital"/>
    <s v="83North, American Express, Creandum, Dawn Capital, Hasso Plattner Ventures, Index Ventures, Intel Capital, MCI Capital SA, Mastercard, Mouro Capital, Northzone, SEB Private Equity, Zouk Capital"/>
    <s v="Conviction VC, Dawn Capital, Fourth Swedish National Pension Fund"/>
    <m/>
    <m/>
    <n v="2010"/>
    <n v="2011"/>
    <x v="0"/>
    <n v="2014"/>
    <n v="2015"/>
    <n v="2017"/>
    <m/>
    <n v="47347588"/>
    <s v="series_e"/>
    <d v="2017-12-13T00:00:00"/>
    <n v="2200000000"/>
    <m/>
    <n v="0"/>
    <n v="0"/>
    <n v="7975.47"/>
    <n v="8921.56"/>
    <n v="3500.15"/>
    <n v="0"/>
    <m/>
    <m/>
    <n v="1"/>
    <n v="1"/>
    <n v="54"/>
    <n v="105"/>
    <n v="65"/>
    <n v="58"/>
    <m/>
    <m/>
    <n v="100"/>
    <n v="100"/>
    <n v="92.69"/>
    <n v="79.61"/>
    <n v="75"/>
    <n v="44.12"/>
    <m/>
    <s v="exited_over_$1bn"/>
    <n v="26.5"/>
    <m/>
    <n v="26.5"/>
    <n v="6.89"/>
    <n v="3.15"/>
    <n v="3.74"/>
    <n v="2.31"/>
    <m/>
    <n v="332797208"/>
    <m/>
    <d v="2010-04-01T00:00:00"/>
    <d v="2011-10-18T00:00:00"/>
    <d v="2012-06-15T00:00:00"/>
    <d v="2014-05-09T00:00:00"/>
    <d v="2015-08-28T00:00:00"/>
    <d v="2017-12-13T00:00:00"/>
    <m/>
    <m/>
    <n v="4.5199999999999996"/>
    <n v="2.4300000000000002"/>
    <n v="0.9"/>
    <n v="1.7"/>
    <m/>
    <n v="8.6300000000000008"/>
    <n v="565"/>
    <n v="241"/>
    <n v="693"/>
    <n v="476"/>
    <n v="838"/>
    <m/>
    <n v="2007"/>
    <s v="No"/>
    <n v="20397.18"/>
    <n v="66"/>
    <n v="91.03"/>
    <n v="2.19"/>
    <n v="2.4300000000000002"/>
    <n v="8.6300000000000008"/>
  </r>
  <r>
    <x v="66"/>
    <s v="http://arcticwolf.com"/>
    <s v="https://www.crunchbase.com/organization/arctic-wolf-networks"/>
    <s v="Arctic Wolf Networks, Inc."/>
    <s v="Arctic Wolf helps companies end cyber risk by providing cloud-native security operations technology."/>
    <m/>
    <m/>
    <s v="series_a"/>
    <s v="series_b"/>
    <s v="series_c"/>
    <s v="series_d"/>
    <s v="series_e"/>
    <s v="series_f"/>
    <m/>
    <m/>
    <n v="7200000"/>
    <n v="20000000"/>
    <n v="45000000"/>
    <n v="60000000"/>
    <n v="200000000"/>
    <n v="150000000"/>
    <m/>
    <m/>
    <n v="36000000"/>
    <n v="133400000"/>
    <n v="450000000"/>
    <n v="900000000"/>
    <n v="1300000000"/>
    <n v="4300000000"/>
    <m/>
    <m/>
    <s v="Lightspeed Venture Partners, Redpoint"/>
    <s v="Lightspeed Venture Partners, Redpoint"/>
    <s v="Adams Street Partners, Bright Pixel, Future Fund, Knollwood Investment Advisory, Redpoint, Scale-Up, Unusual Ventures"/>
    <s v="Blue Cloud Ventures, Bright Pixel, Delta-v Capital, NextEquity Partners, Stereo Capital"/>
    <s v="DTCP, Viking Global Investors"/>
    <s v="Owl Rock Capital, TriplePoint Ventures, Viking Global Investors"/>
    <m/>
    <m/>
    <n v="2012"/>
    <x v="0"/>
    <n v="2018"/>
    <n v="2020"/>
    <n v="2020"/>
    <n v="2021"/>
    <n v="150000000"/>
    <s v="series_f"/>
    <d v="2021-07-13T00:00:00"/>
    <n v="4300000000"/>
    <m/>
    <m/>
    <n v="810.82"/>
    <n v="1978.47"/>
    <n v="11280.44"/>
    <n v="1854.57"/>
    <n v="2840.88"/>
    <n v="535.04"/>
    <m/>
    <m/>
    <n v="223"/>
    <n v="140"/>
    <n v="146"/>
    <n v="136"/>
    <n v="53"/>
    <n v="69"/>
    <m/>
    <m/>
    <n v="86.29"/>
    <n v="80.83"/>
    <n v="83"/>
    <n v="57.55"/>
    <n v="63.89"/>
    <n v="31.31"/>
    <s v="unicorn"/>
    <n v="78.33"/>
    <m/>
    <n v="78.33"/>
    <n v="24.87"/>
    <n v="8.19"/>
    <n v="4.3899999999999997"/>
    <n v="3.2"/>
    <n v="1"/>
    <n v="899200000"/>
    <m/>
    <m/>
    <d v="2012-05-01T00:00:00"/>
    <d v="2012-12-12T00:00:00"/>
    <d v="2018-10-25T00:00:00"/>
    <d v="2020-03-11T00:00:00"/>
    <d v="2020-10-22T00:00:00"/>
    <d v="2021-07-13T00:00:00"/>
    <m/>
    <n v="3.71"/>
    <n v="3.37"/>
    <n v="2"/>
    <n v="1.44"/>
    <n v="3.31"/>
    <n v="32.229999999999997"/>
    <m/>
    <n v="225"/>
    <n v="2143"/>
    <n v="503"/>
    <n v="225"/>
    <n v="264"/>
    <n v="3135"/>
    <s v="No"/>
    <n v="19300.22"/>
    <n v="67"/>
    <n v="90.9"/>
    <m/>
    <m/>
    <n v="32.229999999999997"/>
  </r>
  <r>
    <x v="67"/>
    <s v="http://cancapital.com"/>
    <s v="https://www.crunchbase.com/organization/can-capital"/>
    <s v="CAN Capital, Inc."/>
    <s v="CAN Capital provides capital to small and medium-sized businesses, using its own real-time platform and risk-scoring models."/>
    <m/>
    <m/>
    <s v="series_a"/>
    <s v="series_b"/>
    <s v="series_c"/>
    <m/>
    <m/>
    <m/>
    <m/>
    <m/>
    <n v="1500000"/>
    <n v="30000000"/>
    <n v="33000000"/>
    <m/>
    <m/>
    <m/>
    <m/>
    <m/>
    <n v="7500000"/>
    <n v="200100000"/>
    <n v="330000000"/>
    <m/>
    <m/>
    <m/>
    <m/>
    <m/>
    <m/>
    <s v="Accel"/>
    <s v="Accel, Meritech Capital Partners, QED Investors, Ribbit Capital"/>
    <m/>
    <m/>
    <m/>
    <m/>
    <m/>
    <n v="1998"/>
    <x v="0"/>
    <n v="2014"/>
    <m/>
    <m/>
    <m/>
    <m/>
    <s v="private_equity"/>
    <d v="2014-01-09T00:00:00"/>
    <n v="330000000"/>
    <m/>
    <m/>
    <n v="0"/>
    <n v="4462.92"/>
    <n v="14558.31"/>
    <m/>
    <m/>
    <m/>
    <m/>
    <m/>
    <n v="1"/>
    <n v="99"/>
    <n v="73"/>
    <m/>
    <m/>
    <m/>
    <m/>
    <m/>
    <n v="100"/>
    <n v="86.48"/>
    <n v="85.88"/>
    <m/>
    <m/>
    <m/>
    <m/>
    <n v="33.659999999999997"/>
    <m/>
    <n v="33.659999999999997"/>
    <n v="1.48"/>
    <n v="1"/>
    <m/>
    <m/>
    <m/>
    <n v="1001500000"/>
    <m/>
    <m/>
    <d v="1998-04-07T00:00:00"/>
    <d v="2012-02-07T00:00:00"/>
    <d v="2014-01-09T00:00:00"/>
    <m/>
    <m/>
    <m/>
    <m/>
    <n v="26.68"/>
    <n v="1.65"/>
    <m/>
    <m/>
    <m/>
    <n v="1.65"/>
    <m/>
    <n v="5054"/>
    <n v="702"/>
    <m/>
    <m/>
    <m/>
    <n v="702"/>
    <s v="No"/>
    <n v="19021.23"/>
    <n v="68"/>
    <n v="90.76"/>
    <n v="1.65"/>
    <n v="1.65"/>
    <n v="1.65"/>
  </r>
  <r>
    <x v="68"/>
    <s v="https://us.hurb.com"/>
    <s v="https://www.crunchbase.com/organization/hotel-urbano"/>
    <s v="HURB Technologies"/>
    <s v="Hotel Urbano, a.k.a Hurb, is an online platform that enables travelers to find and reserve accommodation and activities."/>
    <m/>
    <m/>
    <s v="series_a"/>
    <s v="series_b"/>
    <s v="series_c"/>
    <s v="series_d"/>
    <s v="series_e"/>
    <m/>
    <m/>
    <m/>
    <n v="5000000"/>
    <n v="8000000"/>
    <n v="12000000"/>
    <n v="50000000"/>
    <n v="60000000"/>
    <m/>
    <m/>
    <m/>
    <n v="25000000"/>
    <n v="53360000"/>
    <n v="120000000"/>
    <n v="365000000"/>
    <n v="560000000"/>
    <m/>
    <m/>
    <m/>
    <s v="Insight Partners"/>
    <s v="Insight Partners"/>
    <s v="Insight Partners"/>
    <s v="Insight Partners, Tiger Global Management"/>
    <s v="Booking Holdings"/>
    <m/>
    <m/>
    <m/>
    <n v="2011"/>
    <x v="0"/>
    <n v="2013"/>
    <n v="2014"/>
    <n v="2015"/>
    <m/>
    <n v="60000000"/>
    <s v="series_e"/>
    <d v="2015-07-06T00:00:00"/>
    <n v="560000000"/>
    <m/>
    <m/>
    <n v="0"/>
    <n v="0"/>
    <n v="7.03"/>
    <n v="18068.560000000001"/>
    <n v="0"/>
    <m/>
    <m/>
    <m/>
    <n v="1"/>
    <n v="363"/>
    <n v="193"/>
    <n v="23"/>
    <n v="72"/>
    <m/>
    <m/>
    <m/>
    <n v="100"/>
    <n v="50.07"/>
    <n v="48.66"/>
    <n v="90.48"/>
    <n v="41.32"/>
    <m/>
    <m/>
    <n v="15.2"/>
    <m/>
    <n v="15.2"/>
    <n v="8.3699999999999992"/>
    <n v="4.1399999999999997"/>
    <n v="1.46"/>
    <n v="1"/>
    <m/>
    <n v="135000000"/>
    <m/>
    <m/>
    <d v="2011-03-01T00:00:00"/>
    <d v="2012-06-01T00:00:00"/>
    <d v="2013-06-01T00:00:00"/>
    <d v="2014-03-08T00:00:00"/>
    <d v="2015-07-06T00:00:00"/>
    <m/>
    <m/>
    <n v="2.13"/>
    <n v="2.25"/>
    <n v="3.04"/>
    <n v="1.53"/>
    <m/>
    <n v="10.49"/>
    <m/>
    <n v="458"/>
    <n v="365"/>
    <n v="280"/>
    <n v="485"/>
    <m/>
    <n v="1130"/>
    <s v="No"/>
    <n v="18075.59"/>
    <n v="69"/>
    <n v="90.62"/>
    <n v="10.49"/>
    <n v="6.84"/>
    <n v="10.49"/>
  </r>
  <r>
    <x v="69"/>
    <s v="http://craftsy.com/work"/>
    <s v="https://www.crunchbase.com/organization/sympoz"/>
    <s v="CRAFTSY &amp; SYMPOZ INC."/>
    <s v="Bluprint is a subscription video service that features online courses and other forms of video content surrounding crafts."/>
    <m/>
    <s v="seed"/>
    <s v="series_a"/>
    <s v="series_b"/>
    <s v="series_c"/>
    <s v="series_d"/>
    <m/>
    <m/>
    <m/>
    <n v="842000"/>
    <n v="6000000"/>
    <n v="15000000"/>
    <n v="35000000"/>
    <n v="50000000"/>
    <m/>
    <m/>
    <m/>
    <n v="8420000"/>
    <n v="30000000"/>
    <n v="100050000"/>
    <n v="350000000"/>
    <n v="750000000"/>
    <m/>
    <m/>
    <m/>
    <s v="Harrison Metal"/>
    <s v="Foundry Group, Harrison Metal"/>
    <s v="Foundry Group, Harrison Metal, Tiger Global Management"/>
    <s v="Adams Street Partners"/>
    <s v="Access Venture Partners, Adams Street Partners, Foundry Group, Silicon Valley Bank, Stripes, Tiger Global Management"/>
    <m/>
    <m/>
    <m/>
    <n v="2009"/>
    <n v="2011"/>
    <x v="0"/>
    <n v="2013"/>
    <n v="2014"/>
    <m/>
    <m/>
    <n v="50000000"/>
    <s v="series_d"/>
    <d v="2014-11-13T00:00:00"/>
    <m/>
    <m/>
    <n v="0"/>
    <n v="0"/>
    <n v="5671.19"/>
    <n v="15.6"/>
    <n v="12234.3"/>
    <m/>
    <m/>
    <m/>
    <n v="1"/>
    <n v="1"/>
    <n v="70"/>
    <n v="165"/>
    <n v="40"/>
    <m/>
    <m/>
    <m/>
    <n v="100"/>
    <n v="100"/>
    <n v="90.48"/>
    <n v="56.15"/>
    <n v="83.12"/>
    <m/>
    <m/>
    <m/>
    <m/>
    <m/>
    <m/>
    <m/>
    <m/>
    <m/>
    <m/>
    <m/>
    <n v="108142000"/>
    <m/>
    <d v="2009-03-03T00:00:00"/>
    <d v="2011-09-14T00:00:00"/>
    <d v="2012-04-20T00:00:00"/>
    <d v="2013-12-19T00:00:00"/>
    <d v="2014-11-13T00:00:00"/>
    <m/>
    <m/>
    <n v="3.56"/>
    <n v="3.34"/>
    <n v="3.5"/>
    <n v="2.14"/>
    <m/>
    <m/>
    <m/>
    <n v="925"/>
    <n v="219"/>
    <n v="608"/>
    <n v="329"/>
    <m/>
    <m/>
    <n v="937"/>
    <s v="No"/>
    <n v="17921.09"/>
    <n v="70"/>
    <n v="90.48"/>
    <n v="7.5"/>
    <n v="7.5"/>
    <n v="0"/>
  </r>
  <r>
    <x v="70"/>
    <s v="http://zest.ai"/>
    <s v="https://www.crunchbase.com/organization/zestfinance"/>
    <s v="ZestFinance Inc."/>
    <s v="Zest AI is a financial service company that makes software for credit underwriting."/>
    <m/>
    <m/>
    <s v="series_a"/>
    <s v="series_b"/>
    <s v="series_c"/>
    <s v="series_d"/>
    <s v="series_e"/>
    <s v="series_f"/>
    <m/>
    <m/>
    <n v="11050000"/>
    <n v="23080000"/>
    <n v="20000000"/>
    <n v="10000000"/>
    <n v="15000000"/>
    <n v="50600000"/>
    <m/>
    <m/>
    <n v="55250000"/>
    <n v="153943600"/>
    <n v="200000000"/>
    <n v="150000000"/>
    <n v="300000000"/>
    <n v="1518000000"/>
    <m/>
    <m/>
    <s v="Flybridge, Lighthouse Capital Partners, Lightspeed Venture Partners, Upfront Ventures"/>
    <s v="Flybridge, Lighthouse Capital Partners, Lightspeed Venture Partners, Matrix, Upfront Ventures"/>
    <s v="Eastward Capital Partners, Kensington Capital Partners Limited, Lightspeed Venture Partners, Matrix, Northgate Capital"/>
    <s v="Baidu"/>
    <s v="Insight Partners"/>
    <s v="CU Direct, Curql, Golden 1 Credit Union, Hawaii Federal Credit Union, Insight Partners, Northgate Capital, Suncoast Credit Union, TruStage Ventures"/>
    <m/>
    <m/>
    <n v="2011"/>
    <x v="0"/>
    <n v="2013"/>
    <n v="2016"/>
    <n v="2020"/>
    <n v="2022"/>
    <n v="50600000"/>
    <s v="series_f"/>
    <d v="2022-11-02T00:00:00"/>
    <n v="1518000000"/>
    <m/>
    <m/>
    <n v="0"/>
    <n v="4653.22"/>
    <n v="12104.6"/>
    <n v="0"/>
    <n v="359.87"/>
    <n v="618.89"/>
    <m/>
    <m/>
    <n v="1"/>
    <n v="72"/>
    <n v="23"/>
    <n v="123"/>
    <n v="85"/>
    <n v="24"/>
    <m/>
    <m/>
    <n v="100"/>
    <n v="90.21"/>
    <n v="94.12"/>
    <n v="49.79"/>
    <n v="41.67"/>
    <n v="50"/>
    <m/>
    <n v="18.02"/>
    <m/>
    <n v="18.02"/>
    <n v="7.61"/>
    <n v="6.51"/>
    <n v="9.2899999999999991"/>
    <n v="4.8899999999999997"/>
    <n v="1"/>
    <n v="157730000"/>
    <m/>
    <m/>
    <d v="2011-07-17T00:00:00"/>
    <d v="2012-01-19T00:00:00"/>
    <d v="2013-07-31T00:00:00"/>
    <d v="2016-07-18T00:00:00"/>
    <d v="2020-10-20T00:00:00"/>
    <d v="2022-11-02T00:00:00"/>
    <m/>
    <n v="2.79"/>
    <n v="1.3"/>
    <n v="0.75"/>
    <n v="2"/>
    <n v="5.0599999999999996"/>
    <n v="9.86"/>
    <m/>
    <n v="186"/>
    <n v="559"/>
    <n v="1083"/>
    <n v="1555"/>
    <n v="743"/>
    <n v="3940"/>
    <s v="No"/>
    <n v="17736.580000000002"/>
    <n v="71"/>
    <n v="90.34"/>
    <n v="0.97"/>
    <n v="1.3"/>
    <n v="9.86"/>
  </r>
  <r>
    <x v="71"/>
    <s v="http://www.sciencelogic.com"/>
    <s v="https://www.crunchbase.com/organization/sciencelogic"/>
    <s v="ScienceLogic, Inc."/>
    <s v="ScienceLogic is a provider of AI-driven monitoring solutions for hybrid cloud management."/>
    <m/>
    <m/>
    <s v="series_a"/>
    <s v="series_b"/>
    <s v="series_c"/>
    <s v="series_d"/>
    <s v="series_e"/>
    <m/>
    <m/>
    <m/>
    <n v="15000000"/>
    <n v="15000000"/>
    <n v="11000000"/>
    <n v="43000000"/>
    <n v="105000000"/>
    <m/>
    <m/>
    <m/>
    <n v="75000000"/>
    <n v="100050000"/>
    <n v="110000000"/>
    <n v="645000000"/>
    <n v="2100000000"/>
    <m/>
    <m/>
    <m/>
    <s v="New Enterprise Associates"/>
    <s v="Intel Capital, New Enterprise Associates"/>
    <s v="Intel Capital, New Enterprise Associates"/>
    <s v="Goldman Sachs, Intel Capital, New Enterprise Associates"/>
    <s v="Goldman Sachs, Intel Capital, NewView Capital, Silver Lake Waterman"/>
    <m/>
    <m/>
    <m/>
    <n v="2010"/>
    <x v="0"/>
    <n v="2013"/>
    <n v="2015"/>
    <n v="2021"/>
    <m/>
    <n v="21167632"/>
    <s v="series_unknown"/>
    <d v="2021-02-23T00:00:00"/>
    <n v="2100000000"/>
    <m/>
    <m/>
    <n v="0"/>
    <n v="4493.8100000000004"/>
    <n v="6537.79"/>
    <n v="4384.95"/>
    <n v="1956.29"/>
    <m/>
    <m/>
    <m/>
    <n v="1"/>
    <n v="80"/>
    <n v="49"/>
    <n v="61"/>
    <n v="143"/>
    <m/>
    <m/>
    <m/>
    <n v="100"/>
    <n v="89.1"/>
    <n v="87.17"/>
    <n v="76.56"/>
    <n v="43.2"/>
    <m/>
    <m/>
    <n v="18.989999999999998"/>
    <m/>
    <n v="18.989999999999998"/>
    <n v="16.75"/>
    <n v="16.93"/>
    <n v="3.09"/>
    <n v="1"/>
    <m/>
    <n v="235167632"/>
    <m/>
    <m/>
    <d v="2010-04-07T00:00:00"/>
    <d v="2012-04-23T00:00:00"/>
    <d v="2013-12-01T00:00:00"/>
    <d v="2015-02-19T00:00:00"/>
    <d v="2021-02-23T00:00:00"/>
    <m/>
    <m/>
    <n v="1.33"/>
    <n v="1.1000000000000001"/>
    <n v="5.86"/>
    <n v="3.26"/>
    <m/>
    <n v="20.99"/>
    <m/>
    <n v="747"/>
    <n v="587"/>
    <n v="445"/>
    <n v="2196"/>
    <m/>
    <n v="3228"/>
    <s v="No"/>
    <n v="17372.84"/>
    <n v="72"/>
    <n v="90.21"/>
    <n v="6.45"/>
    <n v="6.45"/>
    <n v="20.99"/>
  </r>
  <r>
    <x v="72"/>
    <s v="http://www.elo7.com.br"/>
    <s v="https://www.crunchbase.com/organization/elo7"/>
    <s v="Elo 7, Ltd."/>
    <s v="Elo7 is a Brazilian online marketplace that allows its users to buy and sell handmade products."/>
    <m/>
    <m/>
    <s v="series_a"/>
    <s v="series_b"/>
    <s v="series_c"/>
    <m/>
    <m/>
    <m/>
    <m/>
    <m/>
    <n v="2000000"/>
    <n v="5000000"/>
    <n v="11000000"/>
    <m/>
    <m/>
    <m/>
    <m/>
    <m/>
    <n v="10000000"/>
    <n v="33350000"/>
    <n v="110000000"/>
    <m/>
    <m/>
    <m/>
    <m/>
    <m/>
    <s v="Accel, Monashees"/>
    <s v="Accel, Insight Partners, Monashees"/>
    <s v="Accel, Insight Partners, Monashees"/>
    <m/>
    <m/>
    <m/>
    <m/>
    <m/>
    <n v="2011"/>
    <x v="0"/>
    <n v="2014"/>
    <m/>
    <m/>
    <m/>
    <n v="11000000"/>
    <s v="series_c"/>
    <d v="2014-10-06T00:00:00"/>
    <n v="217000000"/>
    <m/>
    <m/>
    <n v="0"/>
    <n v="4462.92"/>
    <n v="12635.9"/>
    <m/>
    <m/>
    <m/>
    <m/>
    <m/>
    <n v="1"/>
    <n v="99"/>
    <n v="89"/>
    <m/>
    <m/>
    <m/>
    <m/>
    <m/>
    <n v="100"/>
    <n v="86.48"/>
    <n v="82.75"/>
    <m/>
    <m/>
    <m/>
    <m/>
    <n v="16.600000000000001"/>
    <m/>
    <n v="16.600000000000001"/>
    <n v="5.86"/>
    <n v="1.97"/>
    <m/>
    <m/>
    <m/>
    <n v="18000000"/>
    <m/>
    <m/>
    <d v="2011-10-11T00:00:00"/>
    <d v="2012-03-16T00:00:00"/>
    <d v="2014-10-06T00:00:00"/>
    <m/>
    <m/>
    <m/>
    <m/>
    <n v="3.34"/>
    <n v="3.3"/>
    <m/>
    <m/>
    <m/>
    <n v="6.51"/>
    <m/>
    <n v="157"/>
    <n v="934"/>
    <m/>
    <m/>
    <m/>
    <n v="934"/>
    <s v="No"/>
    <n v="17098.82"/>
    <n v="73"/>
    <n v="90.07"/>
    <n v="3.3"/>
    <n v="3.3"/>
    <n v="6.51"/>
  </r>
  <r>
    <x v="73"/>
    <s v="http://www.sojern.com"/>
    <s v="https://www.crunchbase.com/organization/sojern"/>
    <s v="Sojern, Inc."/>
    <s v="Sojern is a digital marketing platform that provides multichannel marketing solutions for travel marketers."/>
    <m/>
    <m/>
    <s v="series_a"/>
    <s v="series_b"/>
    <s v="series_c"/>
    <s v="series_d"/>
    <m/>
    <m/>
    <m/>
    <m/>
    <n v="16000000"/>
    <n v="7500000"/>
    <n v="10000000"/>
    <n v="120000000"/>
    <m/>
    <m/>
    <m/>
    <m/>
    <n v="80000000"/>
    <n v="50025000"/>
    <n v="100000000"/>
    <n v="300000000"/>
    <m/>
    <m/>
    <m/>
    <m/>
    <s v="Norwest Venture Partners, Trident Capital"/>
    <s v="Focus Ventures, Industry Ventures, Norwest Venture Partners, Trident Capital"/>
    <s v="Focus Ventures, Industry Ventures, Norwest Venture Partners, Omega Venture Partners, Triangle Peak Partners, Trident Capital"/>
    <s v="TCV"/>
    <m/>
    <m/>
    <m/>
    <m/>
    <n v="2008"/>
    <x v="0"/>
    <n v="2013"/>
    <n v="2018"/>
    <m/>
    <m/>
    <n v="9842000"/>
    <s v="series_unknown"/>
    <d v="2018-11-13T00:00:00"/>
    <n v="1800000000"/>
    <m/>
    <m/>
    <n v="0"/>
    <n v="41.16"/>
    <n v="3981.86"/>
    <n v="13016.01"/>
    <m/>
    <m/>
    <m/>
    <m/>
    <n v="1"/>
    <n v="220"/>
    <n v="85"/>
    <n v="65"/>
    <m/>
    <m/>
    <m/>
    <m/>
    <n v="100"/>
    <n v="69.790000000000006"/>
    <n v="77.540000000000006"/>
    <n v="81.61"/>
    <m/>
    <m/>
    <m/>
    <n v="30.22"/>
    <m/>
    <n v="16.07"/>
    <n v="30.22"/>
    <n v="16.8"/>
    <n v="6"/>
    <m/>
    <m/>
    <n v="172342000"/>
    <m/>
    <m/>
    <d v="2008-07-15T00:00:00"/>
    <d v="2012-03-27T00:00:00"/>
    <d v="2013-12-17T00:00:00"/>
    <d v="2018-11-13T00:00:00"/>
    <m/>
    <m/>
    <m/>
    <n v="0.63"/>
    <n v="2"/>
    <n v="3"/>
    <m/>
    <m/>
    <n v="35.979999999999997"/>
    <m/>
    <n v="1351"/>
    <n v="630"/>
    <n v="1792"/>
    <m/>
    <m/>
    <n v="2422"/>
    <s v="No"/>
    <n v="17039.03"/>
    <n v="74"/>
    <n v="89.93"/>
    <n v="2"/>
    <n v="2"/>
    <n v="35.979999999999997"/>
  </r>
  <r>
    <x v="74"/>
    <s v="https://getbase.com"/>
    <s v="https://www.crunchbase.com/organization/base-crm"/>
    <s v="FutureSimple Inc."/>
    <s v="Base empowers companies to take a scientific sales approach with solutions that drive adoption, big data analysis, and actionable insights."/>
    <m/>
    <m/>
    <s v="series_a"/>
    <s v="series_b"/>
    <s v="series_c"/>
    <m/>
    <m/>
    <m/>
    <m/>
    <m/>
    <n v="1459410"/>
    <n v="6800000"/>
    <n v="30000000"/>
    <m/>
    <m/>
    <m/>
    <m/>
    <m/>
    <n v="7297050"/>
    <n v="45356000"/>
    <n v="300000000"/>
    <m/>
    <m/>
    <m/>
    <m/>
    <m/>
    <s v="I2A Fund, OCA Ventures"/>
    <s v="I2A Fund, Index Ventures, OCA Ventures, Social Capital"/>
    <s v="Hyde Park Venture Partners, I2A Fund, Index Ventures, Jumpstart Ventures, OCA Ventures, RRE Ventures, Tenaya Capital"/>
    <m/>
    <m/>
    <m/>
    <m/>
    <m/>
    <n v="2011"/>
    <x v="0"/>
    <n v="2015"/>
    <m/>
    <m/>
    <m/>
    <n v="30000000"/>
    <s v="series_c"/>
    <d v="2015-09-29T00:00:00"/>
    <m/>
    <m/>
    <m/>
    <n v="0"/>
    <n v="7901.26"/>
    <n v="9040.5400000000009"/>
    <m/>
    <m/>
    <m/>
    <m/>
    <m/>
    <n v="1"/>
    <n v="60"/>
    <n v="128"/>
    <m/>
    <m/>
    <m/>
    <m/>
    <m/>
    <n v="100"/>
    <n v="91.86"/>
    <n v="80.489999999999995"/>
    <m/>
    <m/>
    <m/>
    <m/>
    <m/>
    <m/>
    <m/>
    <m/>
    <m/>
    <m/>
    <m/>
    <m/>
    <n v="60059410"/>
    <m/>
    <m/>
    <d v="2011-02-07T00:00:00"/>
    <d v="2012-05-09T00:00:00"/>
    <d v="2015-09-29T00:00:00"/>
    <m/>
    <m/>
    <m/>
    <m/>
    <n v="6.22"/>
    <n v="6.61"/>
    <m/>
    <m/>
    <m/>
    <m/>
    <m/>
    <n v="457"/>
    <n v="1238"/>
    <m/>
    <m/>
    <m/>
    <n v="1238"/>
    <s v="No"/>
    <n v="16941.8"/>
    <n v="75"/>
    <n v="89.79"/>
    <n v="6.61"/>
    <m/>
    <n v="0"/>
  </r>
  <r>
    <x v="75"/>
    <s v="http://ravellosystems.com"/>
    <s v="https://www.crunchbase.com/organization/ravello-systems"/>
    <s v="Ravello Systems Inc."/>
    <s v="Ravello Systems provides a cloud application hypervisor for enterprises."/>
    <m/>
    <m/>
    <s v="series_a"/>
    <s v="series_b"/>
    <s v="series_c"/>
    <m/>
    <m/>
    <s v="series_f"/>
    <m/>
    <m/>
    <n v="11000000"/>
    <n v="26000000"/>
    <n v="28000000"/>
    <m/>
    <m/>
    <m/>
    <m/>
    <m/>
    <n v="55000000"/>
    <n v="173420000"/>
    <n v="280000000"/>
    <m/>
    <m/>
    <m/>
    <m/>
    <m/>
    <s v="Bessemer Venture Partners, Norwest Venture Partners, Sequoia Capital Israel"/>
    <s v="Bessemer Venture Partners, Norwest Venture Partners, Sequoia Capital Israel"/>
    <s v="Bessemer Venture Partners, Cerca Partners, Norwest Venture Partners, Qualcomm Ventures, SanDisk Ventures, Sequoia Capital Israel, Vintage Investment Partners"/>
    <m/>
    <m/>
    <s v="Vintage Investment Partners"/>
    <m/>
    <m/>
    <n v="2011"/>
    <x v="0"/>
    <n v="2015"/>
    <m/>
    <m/>
    <n v="2014"/>
    <n v="28000000"/>
    <s v="series_c"/>
    <d v="2015-01-20T00:00:00"/>
    <n v="500000000"/>
    <m/>
    <m/>
    <n v="0"/>
    <n v="251.55"/>
    <n v="16031.74"/>
    <m/>
    <m/>
    <n v="0"/>
    <m/>
    <m/>
    <n v="1"/>
    <n v="170"/>
    <n v="72"/>
    <m/>
    <m/>
    <n v="26"/>
    <m/>
    <m/>
    <n v="100"/>
    <n v="76.69"/>
    <n v="89.09"/>
    <m/>
    <m/>
    <n v="41.86"/>
    <m/>
    <n v="6.96"/>
    <m/>
    <n v="6.96"/>
    <n v="2.59"/>
    <n v="1.79"/>
    <m/>
    <m/>
    <m/>
    <n v="65000000"/>
    <m/>
    <m/>
    <d v="2011-09-01T00:00:00"/>
    <d v="2012-12-01T00:00:00"/>
    <d v="2015-01-20T00:00:00"/>
    <m/>
    <m/>
    <d v="2014-10-01T00:00:00"/>
    <m/>
    <n v="3.15"/>
    <n v="1.61"/>
    <m/>
    <m/>
    <m/>
    <n v="2.88"/>
    <m/>
    <n v="457"/>
    <n v="780"/>
    <m/>
    <m/>
    <m/>
    <n v="780"/>
    <s v="No"/>
    <n v="16283.29"/>
    <n v="76"/>
    <n v="89.66"/>
    <n v="0"/>
    <n v="0"/>
    <n v="2.88"/>
  </r>
  <r>
    <x v="76"/>
    <s v="https://www.hellofresh.com/"/>
    <s v="https://www.crunchbase.com/organization/hellofresh"/>
    <s v="HelloFresh SE"/>
    <s v="HelloFresh is a food subscription company that sends pre-portioned ingredients to users’ doorstep each week."/>
    <m/>
    <m/>
    <m/>
    <s v="series_b"/>
    <s v="series_c"/>
    <s v="series_d"/>
    <s v="series_e"/>
    <s v="series_f"/>
    <m/>
    <m/>
    <m/>
    <n v="10000000"/>
    <n v="7500000"/>
    <n v="50000000"/>
    <n v="126000000"/>
    <n v="85637359"/>
    <m/>
    <m/>
    <m/>
    <n v="66700000"/>
    <n v="75000000"/>
    <n v="175000000"/>
    <n v="680000000"/>
    <n v="2968761774"/>
    <m/>
    <m/>
    <m/>
    <s v="HV Capital, Kinnevik, Rocket Internet, Vorwerk Ventures"/>
    <s v="HV Capital, Phenomen, Vorwerk Ventures"/>
    <s v="Insight Partners, Monkfish Equity, Phenomen"/>
    <s v="Insight Partners, Rocket Internet"/>
    <s v="Baillie Gifford, Insight Partners, Rocket Internet"/>
    <m/>
    <m/>
    <m/>
    <x v="0"/>
    <n v="2013"/>
    <n v="2014"/>
    <n v="2015"/>
    <n v="2015"/>
    <n v="88321782"/>
    <s v="series_g"/>
    <d v="2016-12-20T00:00:00"/>
    <n v="1783813466.7"/>
    <m/>
    <m/>
    <m/>
    <n v="0"/>
    <n v="5524.59"/>
    <n v="8148.6"/>
    <n v="0"/>
    <n v="2466.65"/>
    <m/>
    <m/>
    <m/>
    <n v="363"/>
    <n v="66"/>
    <n v="52"/>
    <n v="72"/>
    <n v="12"/>
    <m/>
    <m/>
    <m/>
    <n v="50.07"/>
    <n v="82.62"/>
    <n v="77.92"/>
    <n v="41.32"/>
    <n v="77.55"/>
    <s v="exited_unicorn"/>
    <n v="20.11"/>
    <m/>
    <m/>
    <n v="20.11"/>
    <n v="19.88"/>
    <n v="9.1300000000000008"/>
    <n v="2.4700000000000002"/>
    <n v="0.59"/>
    <n v="367459141"/>
    <m/>
    <m/>
    <m/>
    <d v="2012-12-12T00:00:00"/>
    <d v="2013-09-30T00:00:00"/>
    <d v="2014-06-18T00:00:00"/>
    <d v="2015-02-06T00:00:00"/>
    <d v="2015-09-17T00:00:00"/>
    <m/>
    <m/>
    <n v="1.1200000000000001"/>
    <n v="2.33"/>
    <n v="3.89"/>
    <n v="4.37"/>
    <n v="26.74"/>
    <m/>
    <m/>
    <n v="292"/>
    <n v="261"/>
    <n v="233"/>
    <n v="223"/>
    <n v="1469"/>
    <s v="No"/>
    <n v="16139.84"/>
    <n v="77"/>
    <n v="89.52"/>
    <n v="44.51"/>
    <n v="44.51"/>
    <n v="26.74"/>
  </r>
  <r>
    <x v="77"/>
    <s v="http://www.waveapps.com"/>
    <s v="https://www.crunchbase.com/organization/wave-financial"/>
    <s v="Wave Financial Inc."/>
    <s v="Wave offers tailored financial services (payments, payroll) and award-winning free software for small/micro-businesses around the world."/>
    <m/>
    <s v="seed"/>
    <s v="series_a"/>
    <s v="series_b"/>
    <s v="series_c"/>
    <s v="series_d"/>
    <m/>
    <m/>
    <m/>
    <n v="1553160"/>
    <n v="5000000"/>
    <n v="12000000"/>
    <n v="10000000"/>
    <n v="24000000"/>
    <m/>
    <m/>
    <m/>
    <n v="15531600"/>
    <n v="25000000"/>
    <n v="80040000"/>
    <n v="100000000"/>
    <n v="360000000"/>
    <m/>
    <m/>
    <m/>
    <s v="GreenSky Ventures, OMERS Ventures"/>
    <s v="CRV, Framework Venture Partners, OMERS Ventures"/>
    <s v="CRV, Devdutt Yellurkar, OMERS Ventures, Social Capital"/>
    <s v="BDC Venture Capital, CRV, Initialized Capital, OMERS Ventures, OurCrowd, Social Capital"/>
    <s v="BDC IT Venture Fund, BDC Venture Capital, CRV, Exhibition Ventures, HarbourVest Partners, NAB Ventures, National Australia Bank (NAB), OMERS Ventures, OurCrowd, Portage Ventures, RBC Capital, Social Capital"/>
    <m/>
    <m/>
    <m/>
    <n v="2011"/>
    <n v="2011"/>
    <x v="0"/>
    <n v="2015"/>
    <n v="2017"/>
    <m/>
    <m/>
    <n v="24000000"/>
    <s v="series_d"/>
    <d v="2017-05-30T00:00:00"/>
    <n v="404343721"/>
    <m/>
    <n v="0"/>
    <n v="0"/>
    <n v="8127.32"/>
    <n v="5830.07"/>
    <n v="1830.3"/>
    <m/>
    <m/>
    <m/>
    <n v="1"/>
    <n v="1"/>
    <n v="51"/>
    <n v="164"/>
    <n v="83"/>
    <m/>
    <m/>
    <m/>
    <n v="100"/>
    <n v="100"/>
    <n v="93.1"/>
    <n v="74.959999999999994"/>
    <n v="70.290000000000006"/>
    <m/>
    <m/>
    <m/>
    <n v="14.87"/>
    <n v="14.87"/>
    <n v="11.55"/>
    <n v="4.24"/>
    <n v="3.77"/>
    <n v="1.1200000000000001"/>
    <m/>
    <m/>
    <n v="79751426"/>
    <m/>
    <d v="2011-05-15T00:00:00"/>
    <d v="2011-10-14T00:00:00"/>
    <d v="2012-05-16T00:00:00"/>
    <d v="2015-05-12T00:00:00"/>
    <d v="2017-05-30T00:00:00"/>
    <m/>
    <m/>
    <n v="1.61"/>
    <n v="3.2"/>
    <n v="1.25"/>
    <n v="3.6"/>
    <m/>
    <m/>
    <n v="5.05"/>
    <n v="152"/>
    <n v="215"/>
    <n v="1091"/>
    <n v="749"/>
    <m/>
    <m/>
    <n v="1840"/>
    <s v="No"/>
    <n v="15787.69"/>
    <n v="78"/>
    <n v="89.38"/>
    <n v="1.25"/>
    <n v="1.25"/>
    <n v="5.05"/>
  </r>
  <r>
    <x v="78"/>
    <s v="http://www.nastygal.com"/>
    <s v="https://www.crunchbase.com/organization/nasty-gal"/>
    <s v="NASTY GAL LTD."/>
    <s v="Nasty Gal is a fashion brand that sells women's clothing and accessories online."/>
    <m/>
    <m/>
    <s v="series_a"/>
    <s v="series_b"/>
    <s v="series_c"/>
    <m/>
    <m/>
    <m/>
    <m/>
    <m/>
    <n v="9000000"/>
    <n v="40000000"/>
    <n v="16000000"/>
    <m/>
    <m/>
    <m/>
    <m/>
    <m/>
    <n v="45000000"/>
    <n v="266800000"/>
    <n v="160000000"/>
    <m/>
    <m/>
    <m/>
    <m/>
    <m/>
    <s v="Index Ventures"/>
    <s v="Index Ventures"/>
    <s v="Index Ventures, Ron Johnson"/>
    <m/>
    <m/>
    <m/>
    <m/>
    <m/>
    <n v="2012"/>
    <x v="0"/>
    <n v="2015"/>
    <m/>
    <m/>
    <m/>
    <n v="16000000"/>
    <s v="series_c"/>
    <d v="2015-02-26T00:00:00"/>
    <n v="20000000"/>
    <m/>
    <m/>
    <n v="35.69"/>
    <n v="7901.26"/>
    <n v="7830.24"/>
    <m/>
    <m/>
    <m/>
    <m/>
    <m/>
    <n v="410"/>
    <n v="60"/>
    <n v="139"/>
    <m/>
    <m/>
    <m/>
    <m/>
    <m/>
    <n v="74.739999999999995"/>
    <n v="91.86"/>
    <n v="78.8"/>
    <m/>
    <m/>
    <m/>
    <m/>
    <n v="0.34"/>
    <m/>
    <n v="0.34"/>
    <n v="7.0000000000000007E-2"/>
    <n v="0.13"/>
    <m/>
    <m/>
    <m/>
    <n v="65000000"/>
    <m/>
    <m/>
    <d v="2012-03-05T00:00:00"/>
    <d v="2012-08-26T00:00:00"/>
    <d v="2015-02-26T00:00:00"/>
    <m/>
    <m/>
    <m/>
    <m/>
    <n v="5.93"/>
    <n v="0.6"/>
    <m/>
    <m/>
    <m/>
    <n v="7.0000000000000007E-2"/>
    <m/>
    <n v="174"/>
    <n v="914"/>
    <m/>
    <m/>
    <m/>
    <n v="914"/>
    <s v="No"/>
    <n v="15767.19"/>
    <n v="79"/>
    <n v="89.24"/>
    <n v="0.6"/>
    <n v="0.6"/>
    <n v="7.0000000000000007E-2"/>
  </r>
  <r>
    <x v="79"/>
    <s v="http://chartbeat.com"/>
    <s v="https://www.crunchbase.com/organization/chartbeat"/>
    <s v="Chartbeat, Inc."/>
    <s v="Chartbeat tools measure and monetize website visitors' attention and engagement on page content and advertising."/>
    <m/>
    <m/>
    <s v="series_a"/>
    <s v="series_b"/>
    <s v="series_c"/>
    <m/>
    <m/>
    <m/>
    <m/>
    <m/>
    <m/>
    <n v="9500000"/>
    <n v="15500000"/>
    <m/>
    <m/>
    <m/>
    <m/>
    <m/>
    <m/>
    <n v="63365000"/>
    <n v="155000000"/>
    <m/>
    <m/>
    <m/>
    <m/>
    <m/>
    <m/>
    <s v="Index Ventures, LAUNCH"/>
    <s v="DG VENTURES, Digital Garage (TSE: 4819), Harmony Partners, Index Ventures, LAUNCH, Uncork Capital"/>
    <m/>
    <m/>
    <m/>
    <m/>
    <m/>
    <n v="2010"/>
    <x v="0"/>
    <n v="2015"/>
    <m/>
    <m/>
    <m/>
    <n v="7000000"/>
    <s v="series_unknown"/>
    <d v="2015-05-06T00:00:00"/>
    <m/>
    <m/>
    <m/>
    <n v="0"/>
    <n v="7901.26"/>
    <n v="7830.24"/>
    <m/>
    <m/>
    <m/>
    <m/>
    <m/>
    <n v="1"/>
    <n v="60"/>
    <n v="139"/>
    <m/>
    <m/>
    <m/>
    <m/>
    <m/>
    <n v="100"/>
    <n v="91.86"/>
    <n v="78.8"/>
    <m/>
    <m/>
    <m/>
    <m/>
    <m/>
    <m/>
    <m/>
    <m/>
    <m/>
    <m/>
    <m/>
    <m/>
    <n v="39100000"/>
    <m/>
    <m/>
    <d v="2010-08-31T00:00:00"/>
    <d v="2012-04-16T00:00:00"/>
    <d v="2015-05-06T00:00:00"/>
    <m/>
    <m/>
    <m/>
    <m/>
    <m/>
    <n v="2.4500000000000002"/>
    <m/>
    <m/>
    <m/>
    <m/>
    <m/>
    <n v="594"/>
    <n v="1115"/>
    <m/>
    <m/>
    <m/>
    <n v="1115"/>
    <s v="No"/>
    <n v="15731.5"/>
    <n v="80"/>
    <n v="89.1"/>
    <n v="2.4500000000000002"/>
    <m/>
    <n v="0"/>
  </r>
  <r>
    <x v="80"/>
    <s v="https://www.betabrand.com"/>
    <s v="https://www.crunchbase.com/organization/betabrand"/>
    <s v="Betabrand Corporation"/>
    <s v="Betabrand is the crowdfunding platform for fashion. Based in San Francisco, we make community-sourced real-world products every week."/>
    <m/>
    <s v="seed"/>
    <s v="series_a"/>
    <s v="series_b"/>
    <s v="series_c"/>
    <m/>
    <m/>
    <m/>
    <m/>
    <n v="215000"/>
    <n v="1300000"/>
    <n v="6500000"/>
    <n v="15000000"/>
    <m/>
    <m/>
    <m/>
    <m/>
    <n v="2150000"/>
    <n v="6500000"/>
    <n v="43355000"/>
    <n v="150000000"/>
    <m/>
    <m/>
    <m/>
    <m/>
    <s v="Jyri Engestrom"/>
    <s v="Morado Ventures, Oreilly AlphaTech Ventures"/>
    <s v="Foundry Group, Morado Ventures, Oreilly AlphaTech Ventures"/>
    <s v="Foundry Group, Morado Ventures, Morgan Stanley"/>
    <m/>
    <m/>
    <m/>
    <m/>
    <n v="2009"/>
    <n v="2011"/>
    <x v="0"/>
    <n v="2015"/>
    <m/>
    <m/>
    <m/>
    <n v="10000002"/>
    <s v="series_unknown"/>
    <d v="2015-10-01T00:00:00"/>
    <n v="150000000"/>
    <m/>
    <n v="0"/>
    <n v="0"/>
    <n v="2971.65"/>
    <n v="12413.53"/>
    <m/>
    <m/>
    <m/>
    <m/>
    <n v="1"/>
    <n v="1"/>
    <n v="111"/>
    <n v="95"/>
    <m/>
    <m/>
    <m/>
    <m/>
    <n v="100"/>
    <n v="100"/>
    <n v="84.83"/>
    <n v="85.56"/>
    <m/>
    <m/>
    <m/>
    <m/>
    <n v="42.7"/>
    <n v="42.7"/>
    <n v="17.66"/>
    <n v="3.11"/>
    <n v="1"/>
    <m/>
    <m/>
    <m/>
    <n v="33015002"/>
    <m/>
    <d v="2009-12-15T00:00:00"/>
    <d v="2011-04-27T00:00:00"/>
    <d v="2012-11-08T00:00:00"/>
    <d v="2015-10-01T00:00:00"/>
    <m/>
    <m/>
    <m/>
    <n v="3.02"/>
    <n v="6.67"/>
    <n v="3.46"/>
    <m/>
    <m/>
    <m/>
    <n v="3.46"/>
    <n v="498"/>
    <n v="561"/>
    <n v="1057"/>
    <m/>
    <m/>
    <m/>
    <n v="1057"/>
    <s v="No"/>
    <n v="15385.18"/>
    <n v="81"/>
    <n v="88.97"/>
    <n v="3.46"/>
    <n v="3.46"/>
    <n v="3.46"/>
  </r>
  <r>
    <x v="81"/>
    <s v="https://www.clio.com"/>
    <s v="https://www.crunchbase.com/organization/clio"/>
    <s v="Themis Solutions Inc."/>
    <s v="Clio is a suite of web-based tools that help law firms in practice management and client collaboration."/>
    <m/>
    <m/>
    <m/>
    <s v="series_b"/>
    <s v="series_c"/>
    <s v="series_d"/>
    <s v="series_e"/>
    <m/>
    <m/>
    <m/>
    <m/>
    <n v="6000000"/>
    <n v="20000000"/>
    <n v="250000000"/>
    <n v="110000000"/>
    <m/>
    <m/>
    <m/>
    <m/>
    <n v="40020000"/>
    <n v="110000000"/>
    <n v="3750000000"/>
    <n v="1600000000"/>
    <m/>
    <m/>
    <m/>
    <m/>
    <s v="Acton Capital, Point Nine"/>
    <s v="Acton Capital, Bessemer Venture Partners, Oxygen Capital Partners, LLC, Point Nine, Version One Ventures"/>
    <s v="JMI Equity, TCV"/>
    <s v="OMERS Growth Equity, T. Rowe Price"/>
    <m/>
    <m/>
    <m/>
    <m/>
    <x v="0"/>
    <n v="2014"/>
    <n v="2019"/>
    <n v="2021"/>
    <m/>
    <n v="110000000"/>
    <s v="series_e"/>
    <d v="2021-04-27T00:00:00"/>
    <n v="1600000000"/>
    <m/>
    <m/>
    <m/>
    <n v="0.5"/>
    <n v="6359.37"/>
    <n v="5706.11"/>
    <n v="2846.87"/>
    <m/>
    <m/>
    <m/>
    <m/>
    <n v="294"/>
    <n v="126"/>
    <n v="125"/>
    <n v="131"/>
    <m/>
    <m/>
    <m/>
    <m/>
    <n v="59.59"/>
    <n v="75.489999999999995"/>
    <n v="63.85"/>
    <n v="48"/>
    <m/>
    <s v="unicorn"/>
    <n v="31.9"/>
    <m/>
    <m/>
    <n v="31.9"/>
    <n v="12.9"/>
    <n v="0.41"/>
    <n v="1"/>
    <m/>
    <n v="386000000"/>
    <m/>
    <m/>
    <m/>
    <d v="2012-01-30T00:00:00"/>
    <d v="2014-03-25T00:00:00"/>
    <d v="2019-09-04T00:00:00"/>
    <d v="2021-04-27T00:00:00"/>
    <m/>
    <m/>
    <m/>
    <n v="2.75"/>
    <n v="34.090000000000003"/>
    <n v="0.43"/>
    <m/>
    <n v="39.979999999999997"/>
    <m/>
    <m/>
    <n v="785"/>
    <n v="1989"/>
    <n v="601"/>
    <m/>
    <n v="3375"/>
    <s v="No"/>
    <n v="14912.85"/>
    <n v="82"/>
    <n v="88.83"/>
    <n v="2.75"/>
    <n v="2.75"/>
    <n v="39.979999999999997"/>
  </r>
  <r>
    <x v="82"/>
    <s v="http://www.sendgrid.com"/>
    <s v="https://www.crunchbase.com/organization/sendgrid"/>
    <s v="SendGrid, Inc."/>
    <s v="SendGrid is a cloud-based customer communication platform that drives engagement and business growth."/>
    <s v="pre_seed"/>
    <m/>
    <s v="series_a"/>
    <s v="series_b"/>
    <s v="series_c"/>
    <s v="series_d"/>
    <m/>
    <m/>
    <n v="18000"/>
    <m/>
    <n v="750000"/>
    <n v="21600000"/>
    <n v="20000000"/>
    <n v="33000000"/>
    <m/>
    <m/>
    <n v="360000"/>
    <m/>
    <n v="3750000"/>
    <n v="144072000"/>
    <n v="200000000"/>
    <n v="495000000"/>
    <m/>
    <m/>
    <s v="Techstars"/>
    <m/>
    <s v="Highway 12 Ventures, Pathfinder, Pete Sheinbaum, Techstars, Techstars Ventures, Tom Keller, Uncork Capital"/>
    <s v="500 Global, Bessemer Venture Partners, Foundry Group, Highway 12 Ventures, Techstars, Techstars Ventures, Uncork Capital"/>
    <s v="Bain Capital Ventures, Bessemer Venture Partners, Foundry Group, K2 Global, Techstars"/>
    <s v="Bain Capital Ventures, Bessemer Venture Partners, Foundry Group, Uncork Capital"/>
    <m/>
    <m/>
    <n v="2009"/>
    <m/>
    <n v="2009"/>
    <x v="0"/>
    <n v="2014"/>
    <n v="2016"/>
    <m/>
    <m/>
    <m/>
    <s v="series_unknown"/>
    <d v="2016-11-30T00:00:00"/>
    <n v="3000000000"/>
    <n v="0"/>
    <m/>
    <n v="0"/>
    <n v="3173.83"/>
    <n v="6906.5"/>
    <n v="4785.2299999999996"/>
    <m/>
    <m/>
    <n v="1"/>
    <m/>
    <n v="1"/>
    <n v="108"/>
    <n v="119"/>
    <n v="45"/>
    <m/>
    <m/>
    <n v="100"/>
    <m/>
    <n v="100"/>
    <n v="85.24"/>
    <n v="76.86"/>
    <n v="81.89"/>
    <m/>
    <m/>
    <s v="exited_over_$1bn"/>
    <n v="4284.38"/>
    <m/>
    <n v="571.25"/>
    <n v="17.489999999999998"/>
    <n v="14"/>
    <n v="6.06"/>
    <m/>
    <m/>
    <n v="80368000"/>
    <d v="2009-08-07T00:00:00"/>
    <m/>
    <d v="2009-12-08T00:00:00"/>
    <d v="2012-01-17T00:00:00"/>
    <d v="2014-12-02T00:00:00"/>
    <d v="2016-11-30T00:00:00"/>
    <m/>
    <m/>
    <m/>
    <n v="38.42"/>
    <n v="1.39"/>
    <n v="2.48"/>
    <m/>
    <m/>
    <n v="20.82"/>
    <m/>
    <n v="770"/>
    <n v="1050"/>
    <n v="729"/>
    <m/>
    <m/>
    <n v="1779"/>
    <s v="No"/>
    <n v="14865.56"/>
    <n v="83"/>
    <n v="88.69"/>
    <n v="3.44"/>
    <n v="1.39"/>
    <n v="20.82"/>
  </r>
  <r>
    <x v="83"/>
    <s v="https://www.zomato.com"/>
    <s v="https://www.crunchbase.com/organization/zomato"/>
    <s v="Zomato Limited"/>
    <s v="Zomato is a restaurant discovery platform that allows users to search for restaurants, browse menus, and place orders for food delivery."/>
    <m/>
    <s v="seed"/>
    <s v="series_a"/>
    <s v="series_b"/>
    <s v="series_c"/>
    <s v="series_d"/>
    <s v="series_e"/>
    <s v="series_f"/>
    <m/>
    <n v="1012914"/>
    <n v="2921611"/>
    <n v="2300000"/>
    <n v="10000000"/>
    <n v="37000000"/>
    <n v="60000000"/>
    <n v="50000000"/>
    <m/>
    <n v="10129140"/>
    <n v="14608055"/>
    <n v="15341000"/>
    <n v="100000000"/>
    <n v="555000000"/>
    <n v="1200000000"/>
    <n v="1050000000"/>
    <m/>
    <s v="Info Edge"/>
    <s v="Info Edge"/>
    <s v="Info Edge"/>
    <s v="Info Edge"/>
    <s v="Info Edge, Sequoia Capital"/>
    <s v="Apple, Info Edge, Sequoia Capital, Vy Capital"/>
    <s v="Info Edge, Sequoia Capital, Vy Capital"/>
    <m/>
    <n v="2010"/>
    <n v="2011"/>
    <x v="0"/>
    <n v="2013"/>
    <n v="2013"/>
    <n v="2014"/>
    <n v="2015"/>
    <n v="250000000"/>
    <s v="series_unknown"/>
    <d v="2020-12-18T00:00:00"/>
    <n v="11000811964.5"/>
    <m/>
    <n v="0"/>
    <n v="0"/>
    <n v="0"/>
    <n v="0"/>
    <n v="12902.29"/>
    <n v="1486.18"/>
    <n v="432.35"/>
    <m/>
    <n v="1"/>
    <n v="1"/>
    <n v="363"/>
    <n v="210"/>
    <n v="9"/>
    <n v="19"/>
    <n v="21"/>
    <m/>
    <n v="100"/>
    <n v="100"/>
    <n v="50.07"/>
    <n v="44.12"/>
    <n v="95.27"/>
    <n v="84.21"/>
    <n v="59.18"/>
    <s v="exited_unicorn"/>
    <n v="522.83000000000004"/>
    <n v="522.83000000000004"/>
    <n v="453.16"/>
    <n v="507.61"/>
    <n v="86.53"/>
    <n v="16.7"/>
    <n v="8.1300000000000008"/>
    <n v="9.61"/>
    <n v="3359599967"/>
    <m/>
    <d v="2010-08-01T00:00:00"/>
    <d v="2011-09-08T00:00:00"/>
    <d v="2012-09-01T00:00:00"/>
    <d v="2013-02-21T00:00:00"/>
    <d v="2013-11-06T00:00:00"/>
    <d v="2014-11-18T00:00:00"/>
    <d v="2015-04-10T00:00:00"/>
    <n v="1.44"/>
    <n v="1.05"/>
    <n v="6.52"/>
    <n v="5.55"/>
    <n v="2.16"/>
    <n v="0.88"/>
    <n v="717.09"/>
    <n v="403"/>
    <n v="359"/>
    <n v="173"/>
    <n v="258"/>
    <n v="377"/>
    <n v="143"/>
    <n v="3030"/>
    <s v="No"/>
    <n v="14820.82"/>
    <n v="84"/>
    <n v="88.55"/>
    <n v="68.44"/>
    <n v="68.44"/>
    <n v="717.09"/>
  </r>
  <r>
    <x v="84"/>
    <s v="http://doubledutch.me/"/>
    <s v="https://www.crunchbase.com/organization/doubledutch"/>
    <s v="DoubleDutch, Inc."/>
    <s v="DoubleDutch develops event management software for the events industry worldwide."/>
    <m/>
    <s v="seed"/>
    <s v="series_a"/>
    <s v="series_b"/>
    <s v="series_c"/>
    <s v="series_d"/>
    <s v="series_e"/>
    <s v="series_f"/>
    <m/>
    <m/>
    <n v="2028000"/>
    <n v="3971000"/>
    <n v="11500000"/>
    <n v="15000000"/>
    <n v="45000000"/>
    <m/>
    <m/>
    <m/>
    <n v="10140000"/>
    <n v="26486570"/>
    <n v="115000000"/>
    <n v="225000000"/>
    <n v="900000000"/>
    <m/>
    <m/>
    <s v="FJ Labs"/>
    <s v="Andrew Mitchell, Bullpen Capital, Floodgate, Grace Beauty Capital"/>
    <s v="Bullpen Capital, Floodgate, Grace Beauty Capital, Lightbank"/>
    <s v="Bessemer Venture Partners, Bullpen Capital, Floodgate, Lightbank"/>
    <s v="Bessemer Venture Partners, Bullpen Capital, Enspire Capital, Index Ventures, Mithril Capital Management"/>
    <s v="Bessemer Venture Partners, Enspire Capital, Index Ventures, Kohlberg Kravis Roberts"/>
    <s v="Bessemer Venture Partners, Bullpen Ventures, Kohlberg Kravis Roberts"/>
    <m/>
    <n v="2008"/>
    <n v="2012"/>
    <x v="0"/>
    <n v="2013"/>
    <n v="2014"/>
    <n v="2015"/>
    <n v="2018"/>
    <m/>
    <s v="series_f"/>
    <d v="2018-03-08T00:00:00"/>
    <m/>
    <m/>
    <n v="0"/>
    <n v="225.16"/>
    <n v="61.34"/>
    <n v="5982.05"/>
    <n v="5127.93"/>
    <n v="2964.88"/>
    <n v="69.33"/>
    <m/>
    <n v="1"/>
    <n v="291"/>
    <n v="215"/>
    <n v="61"/>
    <n v="63"/>
    <n v="22"/>
    <n v="24"/>
    <m/>
    <n v="100"/>
    <n v="82.09"/>
    <n v="70.48"/>
    <n v="83.96"/>
    <n v="73.16"/>
    <n v="82.64"/>
    <n v="51.06"/>
    <m/>
    <m/>
    <m/>
    <m/>
    <m/>
    <m/>
    <m/>
    <m/>
    <m/>
    <n v="78699000"/>
    <m/>
    <d v="2008-08-08T00:00:00"/>
    <d v="2012-04-23T00:00:00"/>
    <d v="2012-11-12T00:00:00"/>
    <d v="2013-09-25T00:00:00"/>
    <d v="2014-08-21T00:00:00"/>
    <d v="2015-08-12T00:00:00"/>
    <d v="2018-03-08T00:00:00"/>
    <m/>
    <n v="2.61"/>
    <n v="4.34"/>
    <n v="1.96"/>
    <n v="4"/>
    <m/>
    <m/>
    <n v="1354"/>
    <n v="203"/>
    <n v="317"/>
    <n v="330"/>
    <n v="356"/>
    <n v="939"/>
    <n v="1942"/>
    <s v="No"/>
    <n v="14430.69"/>
    <n v="85"/>
    <n v="88.41"/>
    <n v="33.979999999999997"/>
    <n v="33.979999999999997"/>
    <n v="0"/>
  </r>
  <r>
    <x v="85"/>
    <s v="https://www.anaplan.com"/>
    <s v="https://www.crunchbase.com/organization/anaplan"/>
    <s v="Anaplan, Inc."/>
    <s v="Anaplan is a business planning software company that develops a cloud platform for decision-making with connected planning modeling."/>
    <m/>
    <m/>
    <s v="series_a"/>
    <s v="series_b"/>
    <s v="series_c"/>
    <s v="series_d"/>
    <s v="series_e"/>
    <s v="series_f"/>
    <m/>
    <m/>
    <n v="5500000"/>
    <n v="11400000"/>
    <n v="33000000"/>
    <n v="100000000"/>
    <n v="90000000"/>
    <n v="60000000"/>
    <m/>
    <m/>
    <n v="27500000"/>
    <n v="76038000"/>
    <n v="330000000"/>
    <n v="1500000000"/>
    <n v="1090000000"/>
    <n v="1400000000"/>
    <m/>
    <m/>
    <m/>
    <s v="Adrian Kunzle, Granite Ventures, Shasta Ventures"/>
    <s v="Granite Ventures, Meritech Capital Partners, Salesforce Ventures, Shasta Ventures"/>
    <s v="Brookside Capital, Coatue, DFJ Growth, Granite Ventures, Meritech Capital Partners, Salesforce Ventures, Sands Capital Ventures, Shasta Ventures, Workday"/>
    <s v="Baillie Gifford, Brookside Capital, Coatue, DFJ Growth, Founders Circle Capital, Granite Ventures, Harmony Partners, Meritech Capital Partners, PremjiInvest, Salesforce Ventures, Sands Capital Ventures, Shasta Ventures"/>
    <s v="Granite Ventures, Meritech Capital Partners, PremjiInvest, Salesforce Ventures, Top Tier Capital Partners"/>
    <m/>
    <m/>
    <n v="2010"/>
    <x v="0"/>
    <n v="2013"/>
    <n v="2014"/>
    <n v="2016"/>
    <n v="2017"/>
    <n v="60000000"/>
    <s v="series_f"/>
    <d v="2017-12-05T00:00:00"/>
    <n v="10700000000"/>
    <m/>
    <m/>
    <n v="0"/>
    <n v="15.62"/>
    <n v="4570.03"/>
    <n v="1159.76"/>
    <n v="6718.89"/>
    <n v="1673.16"/>
    <m/>
    <m/>
    <n v="1"/>
    <n v="239"/>
    <n v="76"/>
    <n v="95"/>
    <n v="3"/>
    <n v="8"/>
    <m/>
    <m/>
    <n v="100"/>
    <n v="67.17"/>
    <n v="79.95"/>
    <n v="59.31"/>
    <n v="97.92"/>
    <n v="81.08"/>
    <s v="exited_unicorn"/>
    <n v="255.15"/>
    <m/>
    <n v="255.15"/>
    <n v="108.55"/>
    <n v="27.79"/>
    <n v="6.55"/>
    <n v="9.49"/>
    <n v="7.64"/>
    <n v="299900000"/>
    <m/>
    <m/>
    <d v="2010-01-01T00:00:00"/>
    <d v="2012-01-19T00:00:00"/>
    <d v="2013-03-05T00:00:00"/>
    <d v="2014-05-13T00:00:00"/>
    <d v="2016-01-16T00:00:00"/>
    <d v="2017-12-05T00:00:00"/>
    <m/>
    <n v="2.77"/>
    <n v="4.34"/>
    <n v="4.55"/>
    <n v="0.73"/>
    <n v="1.28"/>
    <n v="140.72"/>
    <m/>
    <n v="748"/>
    <n v="411"/>
    <n v="434"/>
    <n v="613"/>
    <n v="689"/>
    <n v="2147"/>
    <s v="No"/>
    <n v="14137.46"/>
    <n v="86"/>
    <n v="88.28"/>
    <n v="14.33"/>
    <n v="19.73"/>
    <n v="140.72"/>
  </r>
  <r>
    <x v="86"/>
    <s v="http://www.tongal.com/"/>
    <s v="https://www.crunchbase.com/organization/tongal"/>
    <s v="Tongal, Inc."/>
    <s v="Tongal is an online platform for content creation, used by studios, brands, and talent from all over the world."/>
    <m/>
    <m/>
    <s v="series_a"/>
    <s v="series_b"/>
    <s v="series_c"/>
    <s v="series_d"/>
    <m/>
    <m/>
    <m/>
    <m/>
    <n v="1246000"/>
    <n v="15000000"/>
    <n v="5000000"/>
    <n v="13000000"/>
    <m/>
    <m/>
    <m/>
    <m/>
    <n v="6230000"/>
    <n v="100050000"/>
    <n v="50000000"/>
    <n v="195000000"/>
    <m/>
    <m/>
    <m/>
    <m/>
    <m/>
    <s v="Insight Partners"/>
    <s v="Insight Partners"/>
    <s v="Endeavor, Insight Partners"/>
    <m/>
    <m/>
    <m/>
    <m/>
    <n v="2008"/>
    <x v="0"/>
    <n v="2014"/>
    <n v="2020"/>
    <m/>
    <m/>
    <n v="13000000"/>
    <s v="series_d"/>
    <d v="2020-03-03T00:00:00"/>
    <n v="195000000"/>
    <m/>
    <m/>
    <n v="0"/>
    <n v="0"/>
    <n v="1934.17"/>
    <n v="12073.57"/>
    <m/>
    <m/>
    <m/>
    <m/>
    <n v="1"/>
    <n v="363"/>
    <n v="176"/>
    <n v="87"/>
    <m/>
    <m/>
    <m/>
    <m/>
    <n v="100"/>
    <n v="50.07"/>
    <n v="65.69"/>
    <n v="72.959999999999994"/>
    <m/>
    <m/>
    <m/>
    <n v="22.35"/>
    <m/>
    <n v="22.35"/>
    <n v="1.64"/>
    <n v="3.64"/>
    <n v="1"/>
    <m/>
    <m/>
    <n v="36246010"/>
    <m/>
    <m/>
    <d v="2008-06-01T00:00:00"/>
    <d v="2012-12-26T00:00:00"/>
    <d v="2014-10-14T00:00:00"/>
    <d v="2020-03-03T00:00:00"/>
    <m/>
    <m/>
    <m/>
    <n v="16.059999999999999"/>
    <n v="0.5"/>
    <n v="3.9"/>
    <m/>
    <m/>
    <n v="1.95"/>
    <m/>
    <n v="1669"/>
    <n v="657"/>
    <n v="1967"/>
    <m/>
    <m/>
    <n v="2624"/>
    <s v="No"/>
    <n v="14007.74"/>
    <n v="87"/>
    <n v="88.14"/>
    <n v="0.5"/>
    <n v="0.5"/>
    <n v="1.95"/>
  </r>
  <r>
    <x v="87"/>
    <s v="https://uplandsoftware.com/localytics"/>
    <s v="https://www.crunchbase.com/organization/localytics"/>
    <s v="Upland Software"/>
    <s v="Upland Localytics is a mobile engagement platform for mobile and web apps."/>
    <s v="pre_seed"/>
    <s v="seed"/>
    <s v="series_a"/>
    <s v="series_b"/>
    <s v="series_c"/>
    <s v="series_d"/>
    <m/>
    <m/>
    <n v="18000"/>
    <n v="750000"/>
    <n v="2500000"/>
    <n v="5500000"/>
    <n v="16000000"/>
    <n v="35000000"/>
    <m/>
    <m/>
    <n v="360000"/>
    <n v="7500000"/>
    <n v="12500000"/>
    <n v="36685000"/>
    <n v="160000000"/>
    <n v="525000000"/>
    <m/>
    <m/>
    <s v="Techstars"/>
    <s v="Eniac Ventures, Laconia Ventures, LaunchCapital, LaunchPad Venture, MI Ventures, New York Angels"/>
    <s v="Hub Angels Investment Group, Laconia Ventures, LaunchPad Venture, New York Angels, Progress Ventures"/>
    <s v="LaunchPad Venture, New York Angels, Polaris Partners"/>
    <s v="Foundation Capital, Polaris Partners"/>
    <s v="Foundation Capital, Polaris Partners, Sapphire Ventures, Top Tier Capital Partners"/>
    <m/>
    <m/>
    <n v="2009"/>
    <n v="2010"/>
    <n v="2011"/>
    <x v="0"/>
    <n v="2014"/>
    <n v="2015"/>
    <m/>
    <m/>
    <n v="35000000"/>
    <s v="series_d"/>
    <d v="2015-03-24T00:00:00"/>
    <m/>
    <n v="0"/>
    <n v="0"/>
    <n v="0"/>
    <n v="477.47"/>
    <n v="6440.1"/>
    <n v="7074.87"/>
    <m/>
    <m/>
    <n v="1"/>
    <n v="1"/>
    <n v="1"/>
    <n v="161"/>
    <n v="123"/>
    <n v="51"/>
    <m/>
    <m/>
    <n v="100"/>
    <n v="100"/>
    <n v="100"/>
    <n v="77.930000000000007"/>
    <n v="76.08"/>
    <n v="80.47"/>
    <m/>
    <m/>
    <m/>
    <m/>
    <m/>
    <m/>
    <m/>
    <m/>
    <m/>
    <m/>
    <m/>
    <n v="69768000"/>
    <d v="2009-04-15T00:00:00"/>
    <d v="2010-05-10T00:00:00"/>
    <d v="2011-04-18T00:00:00"/>
    <d v="2012-09-10T00:00:00"/>
    <d v="2014-02-04T00:00:00"/>
    <d v="2015-03-24T00:00:00"/>
    <m/>
    <m/>
    <n v="1.67"/>
    <n v="2.93"/>
    <n v="4.3600000000000003"/>
    <n v="3.28"/>
    <m/>
    <m/>
    <m/>
    <n v="343"/>
    <n v="511"/>
    <n v="512"/>
    <n v="413"/>
    <m/>
    <m/>
    <n v="925"/>
    <s v="No"/>
    <n v="13992.44"/>
    <n v="88"/>
    <n v="88"/>
    <n v="14.31"/>
    <n v="14.31"/>
    <n v="0"/>
  </r>
  <r>
    <x v="88"/>
    <s v="http://www.betterment.com"/>
    <s v="https://www.crunchbase.com/organization/betterment"/>
    <s v="Betterment LLC"/>
    <s v="Betterment is an online investment company that offers investing and retirement solutions for their current clients and clients-to-be."/>
    <m/>
    <m/>
    <s v="series_a"/>
    <s v="series_b"/>
    <s v="series_c"/>
    <s v="series_d"/>
    <s v="series_e"/>
    <s v="series_f"/>
    <m/>
    <m/>
    <n v="3000000"/>
    <n v="10000000"/>
    <n v="32000000"/>
    <n v="60000000"/>
    <n v="100000000"/>
    <n v="60000000"/>
    <m/>
    <m/>
    <n v="15000000"/>
    <n v="66700000"/>
    <n v="320000000"/>
    <n v="450000000"/>
    <n v="700000000"/>
    <n v="1300000000"/>
    <m/>
    <m/>
    <s v="Alexander Saint-Amand, Andy Dunn, Anthemis, Bessemer Venture Partners, Fabrice Grinda, Oxygen Capital Partners, LLC, Red Swan Ventures, Thomas Lehrman, reinmkr capital"/>
    <s v="Anthemis, Bessemer Venture Partners, Menlo Ventures, reinmkr capital"/>
    <s v="Anthemis, Bessemer Venture Partners, Citi Ventures, Globespan Capital Partners, Menlo Ventures"/>
    <s v="Anthemis, Bessemer Venture Partners, Francisco Partners, Menlo Ventures, Northwestern Mutual"/>
    <s v="Anthemis, Bessemer Venture Partners, Citi Ventures, Daniel Curran, Francisco Partners, Globespan Capital Partners, Kinnevik, Menlo Ventures"/>
    <s v="Aflac Global Ventures, Anthemis, Bessemer Venture Partners, Citi Ventures, Francisco Partners, Globespan Capital Partners, ID8 Investments, Kinnevik, Menlo Ventures, Rabil Ventures, Sukna Ventures, The Private Shares Fund, Treasury"/>
    <m/>
    <m/>
    <n v="2010"/>
    <x v="0"/>
    <n v="2014"/>
    <n v="2015"/>
    <n v="2016"/>
    <n v="2021"/>
    <n v="60000000"/>
    <s v="series_f"/>
    <d v="2021-09-29T00:00:00"/>
    <n v="1300000000"/>
    <m/>
    <m/>
    <n v="0"/>
    <n v="68.45"/>
    <n v="6534.81"/>
    <n v="3280.52"/>
    <n v="1628.82"/>
    <n v="2310.9699999999998"/>
    <m/>
    <m/>
    <n v="1"/>
    <n v="201"/>
    <n v="122"/>
    <n v="69"/>
    <n v="13"/>
    <n v="26"/>
    <m/>
    <m/>
    <n v="100"/>
    <n v="72.41"/>
    <n v="76.27"/>
    <n v="73.44"/>
    <n v="87.5"/>
    <n v="74.75"/>
    <s v="unicorn"/>
    <n v="56.83"/>
    <m/>
    <n v="56.83"/>
    <n v="15.03"/>
    <n v="3.48"/>
    <n v="2.65"/>
    <n v="1.8"/>
    <n v="1"/>
    <n v="435000000"/>
    <m/>
    <m/>
    <d v="2010-12-01T00:00:00"/>
    <d v="2012-10-03T00:00:00"/>
    <d v="2014-04-15T00:00:00"/>
    <d v="2015-02-17T00:00:00"/>
    <d v="2016-03-29T00:00:00"/>
    <d v="2021-09-29T00:00:00"/>
    <m/>
    <n v="4.45"/>
    <n v="4.8"/>
    <n v="1.41"/>
    <n v="1.56"/>
    <n v="1.86"/>
    <n v="19.489999999999998"/>
    <m/>
    <n v="672"/>
    <n v="559"/>
    <n v="308"/>
    <n v="406"/>
    <n v="2010"/>
    <n v="3283"/>
    <s v="No"/>
    <n v="13823.57"/>
    <n v="89"/>
    <n v="87.86"/>
    <n v="10.49"/>
    <n v="6.75"/>
    <n v="19.489999999999998"/>
  </r>
  <r>
    <x v="89"/>
    <s v="https://ambiq.com"/>
    <s v="https://www.crunchbase.com/organization/ambiq-micro"/>
    <s v="Ambiq Micro, Inc."/>
    <s v="Ambiq Micro is a semiconductor manufacturing company that develops mixed-signal solutions for wireless electronics."/>
    <m/>
    <s v="seed"/>
    <s v="series_a"/>
    <s v="series_b"/>
    <s v="series_c"/>
    <s v="series_d"/>
    <s v="series_e"/>
    <s v="series_f"/>
    <m/>
    <n v="250000"/>
    <n v="1099181"/>
    <n v="3600000"/>
    <n v="15600000"/>
    <n v="9400000"/>
    <m/>
    <n v="127276398"/>
    <m/>
    <n v="2500000"/>
    <n v="5495905"/>
    <n v="24012000"/>
    <n v="156000000"/>
    <n v="141000000"/>
    <m/>
    <n v="3818291940"/>
    <m/>
    <s v="Cisco, John Ives"/>
    <m/>
    <s v="DFJ Mercury"/>
    <s v="Austin Ventures, DFJ Mercury, Kleiner Perkins, OUP (Osage University Partners), Tahoma Ventures"/>
    <s v="OUP (Osage University Partners)"/>
    <s v="Taiwania Capital Management Corporation, "/>
    <s v="Taiwania Capital Management Corporation"/>
    <m/>
    <n v="2010"/>
    <n v="2012"/>
    <x v="0"/>
    <n v="2014"/>
    <n v="2016"/>
    <n v="2018"/>
    <n v="2020"/>
    <n v="8779993"/>
    <s v="series_unknown"/>
    <d v="2020-10-16T00:00:00"/>
    <n v="3818291940"/>
    <m/>
    <n v="0"/>
    <n v="0"/>
    <n v="0"/>
    <n v="13775.79"/>
    <n v="23.04"/>
    <n v="0"/>
    <n v="0"/>
    <m/>
    <n v="1"/>
    <n v="654"/>
    <n v="363"/>
    <n v="77"/>
    <n v="96"/>
    <n v="86"/>
    <n v="45"/>
    <m/>
    <n v="100"/>
    <n v="59.67"/>
    <n v="50.07"/>
    <n v="85.1"/>
    <n v="60.91"/>
    <n v="39.29"/>
    <n v="31.25"/>
    <m/>
    <n v="801.23"/>
    <n v="801.23"/>
    <n v="455.58"/>
    <n v="122.66"/>
    <n v="20.98"/>
    <n v="24.87"/>
    <m/>
    <n v="1"/>
    <n v="312684630"/>
    <m/>
    <d v="2010-07-01T00:00:00"/>
    <d v="2012-07-25T00:00:00"/>
    <d v="2012-11-02T00:00:00"/>
    <d v="2014-11-07T00:00:00"/>
    <d v="2016-08-11T00:00:00"/>
    <d v="2018-05-29T00:00:00"/>
    <d v="2020-10-16T00:00:00"/>
    <n v="2.2000000000000002"/>
    <n v="4.37"/>
    <n v="6.5"/>
    <n v="0.9"/>
    <m/>
    <m/>
    <n v="159.02000000000001"/>
    <n v="755"/>
    <n v="100"/>
    <n v="735"/>
    <n v="643"/>
    <n v="656"/>
    <n v="871"/>
    <n v="2905"/>
    <s v="No"/>
    <n v="13798.83"/>
    <n v="90"/>
    <n v="87.72"/>
    <n v="5.87"/>
    <n v="6.5"/>
    <n v="159.02000000000001"/>
  </r>
  <r>
    <x v="90"/>
    <s v="https://free-now.com"/>
    <s v="https://www.crunchbase.com/organization/hailo"/>
    <s v="Intelligent Apps GmbH"/>
    <s v="FREE NOW is one of the biggest ride-hailing apps in Europe and currently available in 11 countries."/>
    <m/>
    <s v="seed"/>
    <s v="series_a"/>
    <s v="series_b"/>
    <s v="series_c"/>
    <m/>
    <m/>
    <m/>
    <m/>
    <n v="3000000"/>
    <n v="17000000"/>
    <n v="30600000"/>
    <n v="50000000"/>
    <m/>
    <m/>
    <m/>
    <m/>
    <n v="30000000"/>
    <n v="85000000"/>
    <n v="204102000"/>
    <n v="500000000"/>
    <m/>
    <m/>
    <m/>
    <m/>
    <s v="Atomico, Freigeist Capital, Wellington Partners"/>
    <s v="Accel, Atomico, Forward Partners, Mosaic Ventures, Wellington Partners"/>
    <s v="Accel, Atomico, Hard Yaka, KDDI, KDDI Open Innovation Fund, Phenomen, Union Square Ventures, Virgin Group, Wellington Partners"/>
    <m/>
    <m/>
    <m/>
    <m/>
    <m/>
    <n v="2011"/>
    <n v="2012"/>
    <x v="0"/>
    <n v="2014"/>
    <m/>
    <m/>
    <m/>
    <m/>
    <s v="series_unknown"/>
    <d v="2014-01-20T00:00:00"/>
    <n v="154000000"/>
    <m/>
    <n v="0"/>
    <n v="6499.14"/>
    <n v="7287.82"/>
    <n v="0"/>
    <m/>
    <m/>
    <m/>
    <m/>
    <n v="1"/>
    <n v="68"/>
    <n v="64"/>
    <n v="290"/>
    <m/>
    <m/>
    <m/>
    <m/>
    <n v="100"/>
    <n v="95.86"/>
    <n v="91.31"/>
    <n v="43.33"/>
    <m/>
    <m/>
    <m/>
    <m/>
    <n v="3.14"/>
    <n v="3.14"/>
    <n v="1.39"/>
    <n v="0.68"/>
    <n v="0.31"/>
    <m/>
    <m/>
    <m/>
    <n v="131200000"/>
    <m/>
    <d v="2011-04-01T00:00:00"/>
    <d v="2012-03-29T00:00:00"/>
    <d v="2012-12-31T00:00:00"/>
    <d v="2014-01-20T00:00:00"/>
    <m/>
    <m/>
    <m/>
    <n v="2.83"/>
    <n v="2.4"/>
    <n v="2.4500000000000002"/>
    <m/>
    <m/>
    <m/>
    <n v="0.75"/>
    <n v="363"/>
    <n v="277"/>
    <n v="385"/>
    <m/>
    <m/>
    <m/>
    <n v="385"/>
    <s v="No"/>
    <n v="13786.96"/>
    <n v="91"/>
    <n v="87.59"/>
    <n v="2.4500000000000002"/>
    <n v="2.4500000000000002"/>
    <n v="0.75"/>
  </r>
  <r>
    <x v="91"/>
    <s v="https://www.trustpilot.com"/>
    <s v="https://www.crunchbase.com/organization/trustpilot"/>
    <s v="Trustpilot A/S"/>
    <s v="Trustpilot is an independent review platform that's free and open to all."/>
    <m/>
    <s v="seed"/>
    <s v="series_a"/>
    <s v="series_b"/>
    <s v="series_c"/>
    <s v="series_d"/>
    <s v="series_e"/>
    <m/>
    <m/>
    <n v="2000000"/>
    <n v="4500000"/>
    <n v="13000000"/>
    <n v="25000000"/>
    <n v="73500000"/>
    <n v="55000000"/>
    <m/>
    <m/>
    <n v="20000000"/>
    <n v="22500000"/>
    <n v="86710000"/>
    <n v="250000000"/>
    <n v="1102500000"/>
    <n v="1100000000"/>
    <m/>
    <m/>
    <s v="Seed Capital"/>
    <s v="Northzone, Seed Capital"/>
    <s v="Index Ventures, Northzone, Seed Capital"/>
    <s v="Danish Business Angels, Index Ventures, Molten Ventures, Northzone, Seed Capital"/>
    <s v="Index Ventures, Molten Ventures, Northzone, Seed Capital, Vitruvian Partners"/>
    <s v="Advent International, Danish Business Angels, Index Ventures, Molten Ventures, Northzone, PreSeed Ventures, Seed Capital, Silicon Valley Bank UK, Sunley House Capital Management, Vitruvian Partners"/>
    <m/>
    <m/>
    <n v="2011"/>
    <n v="2011"/>
    <x v="0"/>
    <n v="2014"/>
    <n v="2015"/>
    <n v="2019"/>
    <m/>
    <n v="55000000"/>
    <s v="series_e"/>
    <d v="2019-03-05T00:00:00"/>
    <n v="1367051549.4000001"/>
    <m/>
    <n v="0"/>
    <n v="0"/>
    <n v="7975.47"/>
    <n v="2208.0500000000002"/>
    <n v="2706.51"/>
    <n v="311.70999999999998"/>
    <m/>
    <m/>
    <n v="1"/>
    <n v="1"/>
    <n v="54"/>
    <n v="170"/>
    <n v="74"/>
    <n v="71"/>
    <m/>
    <m/>
    <n v="100"/>
    <n v="100"/>
    <n v="92.69"/>
    <n v="66.86"/>
    <n v="71.48"/>
    <n v="48.91"/>
    <m/>
    <s v="exited_over_$1bn"/>
    <n v="41.22"/>
    <n v="37.090000000000003"/>
    <n v="41.22"/>
    <n v="12.58"/>
    <n v="4.8499999999999996"/>
    <n v="1.18"/>
    <n v="1.24"/>
    <m/>
    <n v="199900000"/>
    <m/>
    <d v="2011-01-28T00:00:00"/>
    <d v="2011-11-01T00:00:00"/>
    <d v="2012-12-13T00:00:00"/>
    <d v="2014-01-13T00:00:00"/>
    <d v="2015-05-28T00:00:00"/>
    <d v="2019-03-05T00:00:00"/>
    <m/>
    <n v="1.1299999999999999"/>
    <n v="3.85"/>
    <n v="2.88"/>
    <n v="4.41"/>
    <n v="1"/>
    <m/>
    <n v="15.77"/>
    <n v="277"/>
    <n v="408"/>
    <n v="396"/>
    <n v="500"/>
    <n v="1377"/>
    <m/>
    <n v="2273"/>
    <s v="No"/>
    <n v="13201.74"/>
    <n v="92"/>
    <n v="87.45"/>
    <n v="12.71"/>
    <n v="12.71"/>
    <n v="15.77"/>
  </r>
  <r>
    <x v="92"/>
    <s v="http://www.vivareal.com.br"/>
    <s v="https://www.crunchbase.com/organization/vivareal"/>
    <s v="VivaReal Internet LTDA"/>
    <s v="VivaReal is an online real estate marketplace that connects buyers, sellers, and renters with properties in Brazil."/>
    <m/>
    <s v="seed"/>
    <s v="series_a"/>
    <s v="series_b"/>
    <s v="series_c"/>
    <m/>
    <m/>
    <m/>
    <m/>
    <n v="535000"/>
    <n v="3700000"/>
    <n v="15000000"/>
    <n v="41700000"/>
    <m/>
    <m/>
    <m/>
    <m/>
    <n v="5350000"/>
    <n v="18500000"/>
    <n v="100050000"/>
    <n v="417000000"/>
    <m/>
    <m/>
    <m/>
    <m/>
    <s v="Brian Requarth, Errol Damelin, James Gray, Simon Baker, ZT Labs"/>
    <s v="500 Global, Alexander Torrenegra, Ariel Poler, Errol Damelin, Florian Otto, Gordon Rubenstein, Greg Waldorf, Jeff Holmes, Kaszek, Monashees, Shaun Di Gregorio, Wensceslao Casares"/>
    <s v="Jeff Holmes, Kaszek, Monashees, Valiant Capital Partners"/>
    <s v="Lead Edge Capital, Spark Capital"/>
    <m/>
    <m/>
    <m/>
    <m/>
    <n v="2010"/>
    <n v="2012"/>
    <x v="0"/>
    <n v="2014"/>
    <m/>
    <m/>
    <m/>
    <n v="41700000"/>
    <s v="series_c"/>
    <d v="2014-10-31T00:00:00"/>
    <m/>
    <m/>
    <n v="0"/>
    <n v="284.35000000000002"/>
    <n v="0"/>
    <n v="12851.95"/>
    <m/>
    <m/>
    <m/>
    <m/>
    <n v="1"/>
    <n v="254"/>
    <n v="363"/>
    <n v="86"/>
    <m/>
    <m/>
    <m/>
    <m/>
    <n v="100"/>
    <n v="84.37"/>
    <n v="50.07"/>
    <n v="83.33"/>
    <m/>
    <m/>
    <m/>
    <m/>
    <m/>
    <m/>
    <m/>
    <m/>
    <m/>
    <m/>
    <m/>
    <m/>
    <n v="74780000"/>
    <m/>
    <d v="2010-09-24T00:00:00"/>
    <d v="2012-01-17T00:00:00"/>
    <d v="2012-12-20T00:00:00"/>
    <d v="2014-10-31T00:00:00"/>
    <m/>
    <m/>
    <m/>
    <n v="3.46"/>
    <n v="5.41"/>
    <n v="4.17"/>
    <m/>
    <m/>
    <m/>
    <m/>
    <n v="480"/>
    <n v="338"/>
    <n v="680"/>
    <m/>
    <m/>
    <m/>
    <n v="680"/>
    <s v="No"/>
    <n v="13136.3"/>
    <n v="93"/>
    <n v="87.31"/>
    <n v="4.17"/>
    <n v="4.17"/>
    <n v="0"/>
  </r>
  <r>
    <x v="93"/>
    <s v="https://www.deloittedigital.com"/>
    <s v="https://www.crunchbase.com/organization/magnetic"/>
    <s v="Magnetic Media Online, Inc."/>
    <s v="Magnetic is a AI digital marketing platform"/>
    <m/>
    <s v="seed"/>
    <s v="series_a"/>
    <s v="series_b"/>
    <s v="series_c"/>
    <m/>
    <m/>
    <m/>
    <m/>
    <n v="1250000"/>
    <n v="4000000"/>
    <n v="10000000"/>
    <n v="25000000"/>
    <m/>
    <m/>
    <m/>
    <m/>
    <n v="12500000"/>
    <n v="20000000"/>
    <n v="66700000"/>
    <n v="250000000"/>
    <m/>
    <m/>
    <m/>
    <m/>
    <s v="Coriolis Ventures, Fantail Ventures, Founder Collective, Jason Finger, Neu Venture Capital, Roger Ehrenberg, Rose Tech Ventures"/>
    <s v="CRV, Neu Venture Capital, Oxygen Capital Partners, LLC, SVA"/>
    <s v="CRV, Edison Partners, NYC Seed, Neu Venture Capital, Oxygen Capital Partners, LLC"/>
    <s v="CRV, Edison Partners, Jonathan Kraft, ORIX Ventures, Oxygen Capital Partners, LLC, the Honeywell pension"/>
    <m/>
    <m/>
    <m/>
    <m/>
    <n v="2009"/>
    <n v="2010"/>
    <x v="0"/>
    <n v="2015"/>
    <m/>
    <m/>
    <m/>
    <n v="2000000"/>
    <s v="series_unknown"/>
    <d v="2015-05-21T00:00:00"/>
    <m/>
    <m/>
    <n v="0"/>
    <n v="0"/>
    <n v="8316.5499999999993"/>
    <n v="4656.91"/>
    <m/>
    <m/>
    <m/>
    <m/>
    <n v="1"/>
    <n v="1"/>
    <n v="48"/>
    <n v="186"/>
    <m/>
    <m/>
    <m/>
    <m/>
    <n v="100"/>
    <n v="100"/>
    <n v="93.52"/>
    <n v="71.58"/>
    <m/>
    <m/>
    <m/>
    <m/>
    <m/>
    <m/>
    <m/>
    <m/>
    <m/>
    <m/>
    <m/>
    <m/>
    <n v="42250000"/>
    <m/>
    <d v="2009-03-16T00:00:00"/>
    <d v="2010-06-16T00:00:00"/>
    <d v="2012-06-07T00:00:00"/>
    <d v="2015-05-21T00:00:00"/>
    <m/>
    <m/>
    <m/>
    <n v="1.6"/>
    <n v="3.34"/>
    <n v="3.75"/>
    <m/>
    <m/>
    <m/>
    <m/>
    <n v="457"/>
    <n v="722"/>
    <n v="1078"/>
    <m/>
    <m/>
    <m/>
    <n v="1078"/>
    <s v="No"/>
    <n v="12973.46"/>
    <n v="94"/>
    <n v="87.17"/>
    <n v="3.75"/>
    <n v="3.75"/>
    <n v="0"/>
  </r>
  <r>
    <x v="94"/>
    <s v="http://www.mafengwo.cn"/>
    <s v="https://www.crunchbase.com/organization/mafengwo"/>
    <s v="Beijing Mafengwo Network Technology Co.,Ltd."/>
    <s v="Mafengwo is a Chinese travel SNS website that enables users to share travel experiences with each other."/>
    <m/>
    <m/>
    <s v="series_a"/>
    <s v="series_b"/>
    <s v="series_c"/>
    <s v="series_d"/>
    <s v="series_e"/>
    <m/>
    <m/>
    <m/>
    <n v="5000000"/>
    <n v="15000000"/>
    <n v="100000000"/>
    <n v="133000000"/>
    <n v="250000000"/>
    <m/>
    <m/>
    <m/>
    <n v="25000000"/>
    <n v="100050000"/>
    <n v="1000000000"/>
    <n v="1995000000"/>
    <n v="2000000000"/>
    <m/>
    <m/>
    <m/>
    <s v="Capital Today"/>
    <s v="Capital Today, Qiming Venture Partners"/>
    <s v="Coatue, Hillhouse Investment, Qiming Venture Partners"/>
    <s v="Capital Today, General Atlantic, HOPU Investment Management Company, Hillhouse Investment, Ocean Link, Qiming Venture Partners, Temasek Holdings"/>
    <s v="General Atlantic, NewMargin Ventures, Qiming Venture Partners, Tencent, Yuantai Investment Partners, eGarden Ventures"/>
    <m/>
    <m/>
    <m/>
    <n v="2011"/>
    <x v="0"/>
    <n v="2015"/>
    <n v="2017"/>
    <n v="2019"/>
    <m/>
    <m/>
    <s v="series_unknown"/>
    <d v="2019-05-23T00:00:00"/>
    <n v="2000000000"/>
    <m/>
    <m/>
    <n v="0"/>
    <n v="0"/>
    <n v="0"/>
    <n v="7871.25"/>
    <n v="5046.53"/>
    <m/>
    <m/>
    <m/>
    <n v="1"/>
    <n v="363"/>
    <n v="367"/>
    <n v="58"/>
    <n v="48"/>
    <m/>
    <m/>
    <m/>
    <n v="100"/>
    <n v="50.07"/>
    <n v="43.78"/>
    <n v="79.349999999999994"/>
    <n v="65.69"/>
    <m/>
    <s v="unicorn"/>
    <n v="54.27"/>
    <m/>
    <n v="54.27"/>
    <n v="15.95"/>
    <n v="1.77"/>
    <n v="0.95"/>
    <n v="1"/>
    <m/>
    <n v="503000000"/>
    <m/>
    <m/>
    <d v="2011-11-02T00:00:00"/>
    <d v="2012-09-01T00:00:00"/>
    <d v="2015-03-26T00:00:00"/>
    <d v="2017-12-12T00:00:00"/>
    <d v="2019-05-23T00:00:00"/>
    <m/>
    <m/>
    <n v="4"/>
    <n v="10"/>
    <n v="2"/>
    <n v="1"/>
    <m/>
    <n v="19.989999999999998"/>
    <m/>
    <n v="304"/>
    <n v="936"/>
    <n v="992"/>
    <n v="527"/>
    <m/>
    <n v="2455"/>
    <s v="No"/>
    <n v="12917.78"/>
    <n v="95"/>
    <n v="87.03"/>
    <n v="10"/>
    <n v="10"/>
    <n v="19.989999999999998"/>
  </r>
  <r>
    <x v="95"/>
    <s v="http://www.datasift.com"/>
    <s v="https://www.crunchbase.com/organization/datasift"/>
    <s v="Datasift Inc"/>
    <s v="DataSift enables organizations to identify and extract valuable insights from all types of human-generated data in real-time."/>
    <m/>
    <s v="seed"/>
    <s v="series_a"/>
    <s v="series_b"/>
    <s v="series_c"/>
    <m/>
    <m/>
    <m/>
    <m/>
    <n v="1500000"/>
    <n v="6000000"/>
    <n v="15250000"/>
    <n v="42000000"/>
    <m/>
    <m/>
    <m/>
    <m/>
    <n v="15000000"/>
    <n v="30000000"/>
    <n v="101717500"/>
    <n v="420000000"/>
    <m/>
    <m/>
    <m/>
    <m/>
    <s v="David Richmond, Simon Murdoch, The FSE Group"/>
    <s v="Darren Patterson, IA Ventures, Upfront Ventures"/>
    <s v="Daher Capital, IA Ventures, Northgate Capital, Scale Venture Partners, Upfront Ventures"/>
    <s v="Cendana Capital, Daher Capital, IA Ventures, Insight Partners, Northgate Capital, Scale Venture Partners, Upfront Ventures"/>
    <m/>
    <m/>
    <m/>
    <m/>
    <n v="2010"/>
    <n v="2011"/>
    <x v="0"/>
    <n v="2013"/>
    <m/>
    <m/>
    <m/>
    <m/>
    <s v="series_unknown"/>
    <d v="2013-12-03T00:00:00"/>
    <m/>
    <m/>
    <n v="0"/>
    <n v="0"/>
    <n v="4001.45"/>
    <n v="8776"/>
    <m/>
    <m/>
    <m/>
    <m/>
    <n v="1"/>
    <n v="1"/>
    <n v="105"/>
    <n v="32"/>
    <m/>
    <m/>
    <m/>
    <m/>
    <n v="100"/>
    <n v="100"/>
    <n v="85.66"/>
    <n v="91.71"/>
    <m/>
    <m/>
    <m/>
    <m/>
    <m/>
    <m/>
    <m/>
    <m/>
    <m/>
    <m/>
    <m/>
    <m/>
    <n v="71950000"/>
    <m/>
    <d v="2010-01-01T00:00:00"/>
    <d v="2011-07-11T00:00:00"/>
    <d v="2012-11-12T00:00:00"/>
    <d v="2013-12-03T00:00:00"/>
    <m/>
    <m/>
    <m/>
    <n v="2"/>
    <n v="3.39"/>
    <n v="4.13"/>
    <m/>
    <m/>
    <m/>
    <m/>
    <n v="556"/>
    <n v="490"/>
    <n v="386"/>
    <m/>
    <m/>
    <m/>
    <n v="386"/>
    <s v="No"/>
    <n v="12777.45"/>
    <n v="96"/>
    <n v="86.9"/>
    <n v="4.13"/>
    <n v="4.13"/>
    <n v="0"/>
  </r>
  <r>
    <x v="96"/>
    <s v="http://www.grabcad.com"/>
    <s v="https://www.crunchbase.com/organization/grabcad"/>
    <s v="GrabCAD, Inc."/>
    <s v="GrabCAD is an online community network for mechanical engineers to share talent, expand knowledge and collaborate with others."/>
    <s v="pre_seed"/>
    <s v="seed"/>
    <s v="series_a"/>
    <s v="series_b"/>
    <s v="series_c"/>
    <m/>
    <m/>
    <m/>
    <m/>
    <n v="367155"/>
    <n v="4000000"/>
    <n v="8150000"/>
    <n v="14000000"/>
    <m/>
    <m/>
    <m/>
    <m/>
    <n v="3671550"/>
    <n v="20000000"/>
    <n v="54360500"/>
    <n v="140000000"/>
    <m/>
    <m/>
    <m/>
    <s v="Marek Kiisa"/>
    <s v="Astrec Baltic, Tera Ventures"/>
    <s v="Atlas Venture, Matrix, NextView Ventures"/>
    <s v="Atlas Venture, CRV, David O. Sacks, Matrix, NextView Ventures"/>
    <m/>
    <m/>
    <m/>
    <m/>
    <n v="2007"/>
    <n v="2010"/>
    <n v="2012"/>
    <x v="0"/>
    <n v="2019"/>
    <m/>
    <m/>
    <m/>
    <n v="14000000"/>
    <s v="series_c"/>
    <d v="2019-03-15T00:00:00"/>
    <n v="140000000"/>
    <n v="0"/>
    <n v="0"/>
    <n v="1729.76"/>
    <n v="10856.96"/>
    <n v="0"/>
    <m/>
    <m/>
    <m/>
    <n v="1"/>
    <n v="1"/>
    <n v="174"/>
    <n v="30"/>
    <n v="451"/>
    <m/>
    <m/>
    <m/>
    <n v="100"/>
    <n v="100"/>
    <n v="89.31"/>
    <n v="96"/>
    <n v="43.89"/>
    <m/>
    <m/>
    <m/>
    <m/>
    <n v="23.34"/>
    <n v="23.34"/>
    <n v="5.36"/>
    <n v="2.3199999999999998"/>
    <n v="1"/>
    <m/>
    <m/>
    <m/>
    <n v="27635155"/>
    <d v="2007-04-01T00:00:00"/>
    <d v="2010-01-01T00:00:00"/>
    <d v="2012-01-04T00:00:00"/>
    <d v="2012-10-16T00:00:00"/>
    <d v="2019-03-15T00:00:00"/>
    <m/>
    <m/>
    <m/>
    <n v="5.45"/>
    <n v="2.72"/>
    <n v="2.58"/>
    <m/>
    <m/>
    <m/>
    <n v="2.58"/>
    <n v="733"/>
    <n v="286"/>
    <n v="2341"/>
    <m/>
    <m/>
    <m/>
    <n v="2341"/>
    <s v="No"/>
    <n v="12586.72"/>
    <n v="97"/>
    <n v="86.76"/>
    <m/>
    <m/>
    <n v="2.58"/>
  </r>
  <r>
    <x v="97"/>
    <s v="http://www.benchprep.com"/>
    <s v="https://www.crunchbase.com/organization/benchprep"/>
    <m/>
    <s v="BenchPrep offers a learner success platform to improve engagement and outcomes for learners."/>
    <m/>
    <m/>
    <s v="series_a"/>
    <s v="series_b"/>
    <s v="series_c"/>
    <m/>
    <m/>
    <m/>
    <m/>
    <m/>
    <n v="2200000"/>
    <n v="6000000"/>
    <n v="20000000"/>
    <m/>
    <m/>
    <m/>
    <m/>
    <m/>
    <n v="11000000"/>
    <n v="40020000"/>
    <n v="200000000"/>
    <m/>
    <m/>
    <m/>
    <m/>
    <m/>
    <s v="Lightbank"/>
    <s v="New Enterprise Associates, Revolution Ventures"/>
    <s v="Jump Capital, NewView Capital, Owl Ventures, Revolution, Revolution Ventures"/>
    <m/>
    <m/>
    <m/>
    <m/>
    <m/>
    <n v="2010"/>
    <x v="0"/>
    <n v="2019"/>
    <m/>
    <m/>
    <m/>
    <n v="20000000"/>
    <s v="series_c"/>
    <d v="2019-01-15T00:00:00"/>
    <n v="200000000"/>
    <m/>
    <m/>
    <n v="0"/>
    <n v="4463.99"/>
    <n v="7937.82"/>
    <m/>
    <m/>
    <m/>
    <m/>
    <m/>
    <n v="1"/>
    <n v="95"/>
    <n v="216"/>
    <m/>
    <m/>
    <m/>
    <m/>
    <m/>
    <n v="100"/>
    <n v="87.03"/>
    <n v="73.19"/>
    <m/>
    <m/>
    <m/>
    <m/>
    <n v="13.91"/>
    <m/>
    <n v="13.91"/>
    <n v="4.5"/>
    <n v="1"/>
    <m/>
    <m/>
    <m/>
    <n v="28200000"/>
    <m/>
    <m/>
    <d v="2010-12-01T00:00:00"/>
    <d v="2012-07-03T00:00:00"/>
    <d v="2019-01-15T00:00:00"/>
    <m/>
    <m/>
    <m/>
    <m/>
    <n v="3.64"/>
    <n v="5"/>
    <m/>
    <m/>
    <m/>
    <n v="5"/>
    <m/>
    <n v="580"/>
    <n v="2387"/>
    <m/>
    <m/>
    <m/>
    <n v="2387"/>
    <s v="No"/>
    <n v="12401.81"/>
    <n v="98"/>
    <n v="86.62"/>
    <m/>
    <m/>
    <n v="5"/>
  </r>
  <r>
    <x v="98"/>
    <s v="http://www.stylistpick.com"/>
    <s v="https://www.crunchbase.com/organization/stylistpick"/>
    <m/>
    <s v="StylistPick is a London-based online e-commerce platform enabling subscribers to purchase clothing, lingerie, accessories and footwear."/>
    <m/>
    <m/>
    <s v="series_a"/>
    <s v="series_b"/>
    <m/>
    <m/>
    <m/>
    <m/>
    <m/>
    <m/>
    <n v="8000000"/>
    <n v="11000000"/>
    <m/>
    <m/>
    <m/>
    <m/>
    <m/>
    <m/>
    <n v="40000000"/>
    <n v="73370000"/>
    <m/>
    <m/>
    <m/>
    <m/>
    <m/>
    <m/>
    <s v="Accel, Index Ventures"/>
    <s v="Accel, Eight Roads Ventures, Index Ventures"/>
    <m/>
    <m/>
    <m/>
    <m/>
    <m/>
    <m/>
    <n v="2011"/>
    <x v="0"/>
    <m/>
    <m/>
    <m/>
    <m/>
    <n v="11000000"/>
    <s v="series_b"/>
    <d v="2012-02-02T00:00:00"/>
    <n v="73370000"/>
    <m/>
    <m/>
    <n v="0"/>
    <n v="12364.68"/>
    <m/>
    <m/>
    <m/>
    <m/>
    <m/>
    <m/>
    <n v="1"/>
    <n v="27"/>
    <m/>
    <m/>
    <m/>
    <m/>
    <m/>
    <m/>
    <n v="100"/>
    <n v="96.41"/>
    <m/>
    <m/>
    <m/>
    <m/>
    <m/>
    <n v="1.56"/>
    <m/>
    <n v="1.56"/>
    <n v="1"/>
    <m/>
    <m/>
    <m/>
    <m/>
    <n v="19000000"/>
    <m/>
    <m/>
    <d v="2011-04-12T00:00:00"/>
    <d v="2012-02-02T00:00:00"/>
    <m/>
    <m/>
    <m/>
    <m/>
    <m/>
    <n v="1.83"/>
    <m/>
    <m/>
    <m/>
    <m/>
    <n v="1"/>
    <m/>
    <n v="296"/>
    <m/>
    <m/>
    <m/>
    <m/>
    <n v="0"/>
    <s v="No"/>
    <n v="12364.68"/>
    <n v="99"/>
    <n v="86.48"/>
    <m/>
    <m/>
    <n v="1"/>
  </r>
  <r>
    <x v="99"/>
    <s v="http://www.joyus.com"/>
    <s v="https://www.crunchbase.com/organization/joyus"/>
    <s v="StackSocial, Inc."/>
    <s v="Joyus is a startup that aims to enhance the online shopping experience by helping shoppers discover goods through short-form videos."/>
    <m/>
    <m/>
    <s v="series_a"/>
    <s v="series_b"/>
    <s v="series_c"/>
    <m/>
    <m/>
    <m/>
    <m/>
    <m/>
    <n v="7900000"/>
    <m/>
    <n v="24000000"/>
    <m/>
    <m/>
    <m/>
    <m/>
    <m/>
    <n v="39500000"/>
    <m/>
    <n v="240000000"/>
    <m/>
    <m/>
    <m/>
    <m/>
    <m/>
    <s v="Accel, Anand Rajaraman, Cambrian Ventures, Harrison Metal, Joel Hyatt"/>
    <s v="Slow Ventures"/>
    <s v="Accel, InterWest Partners, La Maison Compagnie d'Investissement, Marker, Steamboat Ventures, Warner Media"/>
    <m/>
    <m/>
    <m/>
    <m/>
    <m/>
    <n v="2011"/>
    <x v="0"/>
    <n v="2015"/>
    <m/>
    <m/>
    <m/>
    <m/>
    <s v="series_unknown"/>
    <d v="2015-06-04T00:00:00"/>
    <m/>
    <m/>
    <m/>
    <n v="0"/>
    <n v="0"/>
    <n v="12328.76"/>
    <m/>
    <m/>
    <m/>
    <m/>
    <m/>
    <n v="1"/>
    <n v="363"/>
    <n v="96"/>
    <m/>
    <m/>
    <m/>
    <m/>
    <m/>
    <n v="100"/>
    <n v="50.07"/>
    <n v="85.41"/>
    <m/>
    <m/>
    <m/>
    <m/>
    <m/>
    <m/>
    <m/>
    <m/>
    <m/>
    <m/>
    <m/>
    <m/>
    <n v="67400000"/>
    <m/>
    <m/>
    <d v="2011-08-01T00:00:00"/>
    <d v="2012-09-19T00:00:00"/>
    <d v="2015-06-04T00:00:00"/>
    <m/>
    <m/>
    <m/>
    <m/>
    <m/>
    <m/>
    <m/>
    <m/>
    <m/>
    <m/>
    <m/>
    <n v="415"/>
    <n v="988"/>
    <m/>
    <m/>
    <m/>
    <n v="988"/>
    <s v="No"/>
    <n v="12328.76"/>
    <n v="100"/>
    <n v="86.34"/>
    <m/>
    <m/>
    <m/>
  </r>
  <r>
    <x v="100"/>
    <s v="http://www.beyondmeat.com"/>
    <s v="https://www.crunchbase.com/organization/beyond-meat"/>
    <s v="Beyond Meat Inc."/>
    <s v="Beyond Meat is a food processing company that specializes in providing plant-based meat."/>
    <m/>
    <m/>
    <m/>
    <s v="series_b"/>
    <s v="series_c"/>
    <s v="series_d"/>
    <s v="series_e"/>
    <s v="series_f"/>
    <m/>
    <m/>
    <m/>
    <m/>
    <m/>
    <m/>
    <n v="17000000"/>
    <n v="30100000"/>
    <m/>
    <m/>
    <m/>
    <m/>
    <m/>
    <m/>
    <n v="340000000"/>
    <n v="903000000"/>
    <m/>
    <m/>
    <m/>
    <s v="Biz Stone"/>
    <s v="Biz Stone"/>
    <s v="Bill Gates, DNS Capital, Kleiner Perkins, Morgan Creek Capital Management, Obvious Ventures, S2G Ventures, Seth Goldman, WTT Investment"/>
    <s v="Bill Gates, Closed Loop Capital, DNS Capital, GreatPoint Ventures, Innovative Fund, Kleiner Perkins, New Crop Capital, Obvious Ventures, S2G Ventures, Union Grove Venture Partners"/>
    <s v="Cleveland Avenue, DNS Capital, General Mills, GreatPoint Ventures, GroundForce Capital, The Humane Society of the United States, Union Grove Venture Partners"/>
    <m/>
    <m/>
    <m/>
    <x v="0"/>
    <n v="2013"/>
    <n v="2014"/>
    <n v="2015"/>
    <n v="2016"/>
    <m/>
    <s v="undisclosed"/>
    <d v="2019-04-01T00:00:00"/>
    <n v="1311300000"/>
    <m/>
    <m/>
    <m/>
    <n v="0"/>
    <n v="0"/>
    <n v="12116.62"/>
    <n v="173.76"/>
    <n v="0"/>
    <m/>
    <m/>
    <m/>
    <n v="363"/>
    <n v="210"/>
    <n v="41"/>
    <n v="46"/>
    <n v="17"/>
    <m/>
    <m/>
    <m/>
    <n v="50.07"/>
    <n v="44.12"/>
    <n v="82.68"/>
    <n v="62.81"/>
    <n v="52.94"/>
    <s v="exited_unicorn"/>
    <n v="3.64"/>
    <m/>
    <m/>
    <m/>
    <m/>
    <m/>
    <n v="3.64"/>
    <n v="1.42"/>
    <n v="158053000"/>
    <m/>
    <m/>
    <m/>
    <d v="2012-01-31T00:00:00"/>
    <d v="2013-05-13T00:00:00"/>
    <d v="2014-07-29T00:00:00"/>
    <d v="2015-10-15T00:00:00"/>
    <d v="2016-10-11T00:00:00"/>
    <m/>
    <m/>
    <m/>
    <m/>
    <m/>
    <n v="2.66"/>
    <m/>
    <m/>
    <m/>
    <n v="468"/>
    <n v="442"/>
    <n v="443"/>
    <n v="362"/>
    <n v="2617"/>
    <s v="No"/>
    <n v="12290.38"/>
    <n v="101"/>
    <n v="86.21"/>
    <m/>
    <m/>
    <m/>
  </r>
  <r>
    <x v="101"/>
    <s v="http://www.exablox.com"/>
    <s v="https://www.crunchbase.com/organization/exablox"/>
    <s v="Exablox Corporation"/>
    <s v="Exablox provides a scale-out, cloud-based storage and data management solution."/>
    <m/>
    <m/>
    <s v="series_a"/>
    <s v="series_b"/>
    <s v="series_c"/>
    <m/>
    <m/>
    <m/>
    <m/>
    <m/>
    <n v="7474999"/>
    <n v="22000000"/>
    <n v="16000000"/>
    <m/>
    <m/>
    <m/>
    <m/>
    <m/>
    <n v="37374995"/>
    <n v="146740000"/>
    <n v="160000000"/>
    <m/>
    <m/>
    <m/>
    <m/>
    <m/>
    <m/>
    <s v="DCM Ventures, Norwest Venture Partners, U.S. Venture Partners"/>
    <s v="DCM Ventures, Dell Technologies Capital, Norwest Venture Partners, U.S. Venture Partners"/>
    <m/>
    <m/>
    <m/>
    <m/>
    <m/>
    <n v="2011"/>
    <x v="0"/>
    <n v="2015"/>
    <m/>
    <m/>
    <m/>
    <n v="7000000"/>
    <s v="series_c"/>
    <d v="2015-05-18T00:00:00"/>
    <m/>
    <m/>
    <m/>
    <n v="0"/>
    <n v="2732.14"/>
    <n v="9035.1"/>
    <m/>
    <m/>
    <m/>
    <m/>
    <m/>
    <n v="1"/>
    <n v="128"/>
    <n v="129"/>
    <m/>
    <m/>
    <m/>
    <m/>
    <m/>
    <n v="100"/>
    <n v="82.48"/>
    <n v="80.34"/>
    <m/>
    <m/>
    <m/>
    <m/>
    <m/>
    <m/>
    <m/>
    <m/>
    <m/>
    <m/>
    <m/>
    <m/>
    <n v="52474999"/>
    <m/>
    <m/>
    <d v="2011-11-16T00:00:00"/>
    <d v="2012-12-18T00:00:00"/>
    <d v="2015-02-26T00:00:00"/>
    <m/>
    <m/>
    <m/>
    <m/>
    <n v="3.93"/>
    <n v="1.0900000000000001"/>
    <m/>
    <m/>
    <m/>
    <m/>
    <m/>
    <n v="398"/>
    <n v="800"/>
    <m/>
    <m/>
    <m/>
    <n v="881"/>
    <s v="No"/>
    <n v="11767.24"/>
    <n v="102"/>
    <n v="86.07"/>
    <n v="1.0900000000000001"/>
    <n v="1.0900000000000001"/>
    <n v="0"/>
  </r>
  <r>
    <x v="102"/>
    <s v="http://couchsurfing.com"/>
    <s v="https://www.crunchbase.com/organization/couchsurfing-international"/>
    <s v="CouchSurfing International Inc."/>
    <s v="Couchsurfing is a travel community connecting a network of travelers, adventure seekers, and lifelong learners to share their experiences."/>
    <m/>
    <m/>
    <s v="series_a"/>
    <s v="series_b"/>
    <m/>
    <m/>
    <m/>
    <m/>
    <m/>
    <m/>
    <n v="7600000"/>
    <n v="15000000"/>
    <m/>
    <m/>
    <m/>
    <m/>
    <m/>
    <m/>
    <n v="38000000"/>
    <n v="100050000"/>
    <m/>
    <m/>
    <m/>
    <m/>
    <m/>
    <m/>
    <s v="Benchmark, Omidyar Network, Point Nine"/>
    <s v="Benchmark, General Catalyst, Lumia Capital, Menlo Ventures, Omidyar Network"/>
    <m/>
    <m/>
    <m/>
    <m/>
    <m/>
    <m/>
    <n v="2011"/>
    <x v="0"/>
    <m/>
    <m/>
    <m/>
    <m/>
    <m/>
    <s v="series_unknown"/>
    <d v="2012-08-22T00:00:00"/>
    <n v="100050000"/>
    <m/>
    <m/>
    <n v="0"/>
    <n v="11714.74"/>
    <m/>
    <m/>
    <m/>
    <m/>
    <m/>
    <m/>
    <n v="1"/>
    <n v="29"/>
    <m/>
    <m/>
    <m/>
    <m/>
    <m/>
    <m/>
    <n v="100"/>
    <n v="96.14"/>
    <m/>
    <m/>
    <m/>
    <m/>
    <m/>
    <n v="2.2400000000000002"/>
    <m/>
    <n v="2.2400000000000002"/>
    <n v="1"/>
    <m/>
    <m/>
    <m/>
    <m/>
    <n v="22600000"/>
    <m/>
    <m/>
    <d v="2011-08-24T00:00:00"/>
    <d v="2012-08-22T00:00:00"/>
    <m/>
    <m/>
    <m/>
    <m/>
    <m/>
    <n v="2.63"/>
    <m/>
    <m/>
    <m/>
    <m/>
    <n v="1"/>
    <m/>
    <n v="364"/>
    <m/>
    <m/>
    <m/>
    <m/>
    <n v="0"/>
    <s v="No"/>
    <n v="11714.74"/>
    <n v="103"/>
    <n v="85.93"/>
    <m/>
    <m/>
    <n v="1"/>
  </r>
  <r>
    <x v="103"/>
    <s v="http://www.bigcommerce.com"/>
    <s v="https://www.crunchbase.com/organization/bigcommerce"/>
    <s v="BigCommerce Pty Ltd"/>
    <s v="BigCommerce is a SaaS provider for merchants running online businesses."/>
    <m/>
    <m/>
    <s v="series_a"/>
    <s v="series_b"/>
    <s v="series_c"/>
    <s v="series_d"/>
    <s v="series_e"/>
    <s v="series_f"/>
    <m/>
    <m/>
    <n v="15000000"/>
    <n v="20000000"/>
    <n v="40000000"/>
    <n v="55000000"/>
    <n v="30000000"/>
    <n v="64000000"/>
    <m/>
    <m/>
    <n v="75000000"/>
    <n v="133400000"/>
    <n v="400000000"/>
    <n v="825000000"/>
    <n v="600000000"/>
    <n v="1920000000"/>
    <m/>
    <m/>
    <s v="General Catalyst"/>
    <s v="Floodgate, General Catalyst"/>
    <s v="Revolution, Revolution Growth"/>
    <s v="American Express Ventures, GGV Capital, General Catalyst, Revolution, Revolution Growth, SoftBank Capital, Telstra Ventures"/>
    <s v="American Express Ventures, GGV Capital, Stephan Schambach"/>
    <s v="GGV Capital, General Catalyst, Goldman Sachs, Tenaya Capital"/>
    <m/>
    <m/>
    <n v="2011"/>
    <x v="0"/>
    <n v="2013"/>
    <n v="2014"/>
    <n v="2016"/>
    <n v="2018"/>
    <n v="64000000"/>
    <s v="series_f"/>
    <d v="2018-04-25T00:00:00"/>
    <m/>
    <m/>
    <m/>
    <n v="0"/>
    <n v="2766.6"/>
    <n v="0"/>
    <n v="7630.44"/>
    <n v="527.4"/>
    <n v="567.26"/>
    <m/>
    <m/>
    <n v="1"/>
    <n v="118"/>
    <n v="210"/>
    <n v="54"/>
    <n v="23"/>
    <n v="16"/>
    <m/>
    <m/>
    <n v="100"/>
    <n v="83.86"/>
    <n v="44.12"/>
    <n v="77.06"/>
    <n v="77.08"/>
    <n v="68.09"/>
    <s v="exited_over_$1bn"/>
    <m/>
    <m/>
    <m/>
    <m/>
    <m/>
    <m/>
    <m/>
    <m/>
    <n v="224204369"/>
    <m/>
    <m/>
    <d v="2011-08-01T00:00:00"/>
    <d v="2012-09-05T00:00:00"/>
    <d v="2013-07-25T00:00:00"/>
    <d v="2014-11-19T00:00:00"/>
    <d v="2016-05-10T00:00:00"/>
    <d v="2018-04-25T00:00:00"/>
    <m/>
    <n v="1.78"/>
    <n v="3"/>
    <n v="2.06"/>
    <n v="0.73"/>
    <n v="3.2"/>
    <m/>
    <m/>
    <n v="401"/>
    <n v="323"/>
    <n v="482"/>
    <n v="538"/>
    <n v="715"/>
    <n v="2058"/>
    <s v="No"/>
    <n v="11491.7"/>
    <n v="104"/>
    <n v="85.79"/>
    <n v="4.5"/>
    <n v="6.18"/>
    <n v="0"/>
  </r>
  <r>
    <x v="104"/>
    <s v="http://www.aerospike.com"/>
    <s v="https://www.crunchbase.com/organization/aerospike"/>
    <s v="Aerospike, Inc."/>
    <s v="Aerospike is an information technology company that specializes in real-time NoSQL data solutions for any scale."/>
    <m/>
    <m/>
    <s v="series_a"/>
    <s v="series_b"/>
    <s v="series_c"/>
    <s v="series_d"/>
    <m/>
    <m/>
    <m/>
    <m/>
    <n v="2000000"/>
    <n v="8000000"/>
    <n v="20000000"/>
    <n v="32000000"/>
    <m/>
    <m/>
    <m/>
    <m/>
    <n v="5000000"/>
    <n v="20000000"/>
    <n v="65000000"/>
    <n v="157000000"/>
    <m/>
    <m/>
    <m/>
    <m/>
    <s v="Alsop Louie Partners, Draper Associates, Kalpathi Investments"/>
    <s v="Alsop Louie Partners, Draper Associates, New Enterprise Associates"/>
    <s v="Alsop Louie Partners, Columbus Nova Technology Partners, New Enterprise Associates, Regis McKenna"/>
    <s v="Alsop Louie Partners, Canada Pension Plan Investment Board, Eastward Capital Partners, NewView Capital, Triangle Peak Partners"/>
    <m/>
    <m/>
    <m/>
    <m/>
    <n v="2011"/>
    <x v="0"/>
    <n v="2014"/>
    <n v="2019"/>
    <m/>
    <m/>
    <n v="32000000"/>
    <s v="series_d"/>
    <d v="2019-11-18T00:00:00"/>
    <n v="480000000"/>
    <m/>
    <m/>
    <n v="0"/>
    <n v="4475.68"/>
    <n v="4774.2299999999996"/>
    <n v="2019.54"/>
    <m/>
    <m/>
    <m/>
    <m/>
    <n v="1"/>
    <n v="90"/>
    <n v="143"/>
    <n v="146"/>
    <m/>
    <m/>
    <m/>
    <m/>
    <n v="100"/>
    <n v="87.72"/>
    <n v="72.16"/>
    <n v="57.73"/>
    <m/>
    <m/>
    <m/>
    <n v="68.55"/>
    <m/>
    <n v="68.55"/>
    <n v="20.16"/>
    <n v="6.89"/>
    <n v="3.06"/>
    <m/>
    <m/>
    <n v="132000000"/>
    <m/>
    <m/>
    <d v="2011-03-30T00:00:00"/>
    <d v="2012-08-27T00:00:00"/>
    <d v="2014-06-24T00:00:00"/>
    <d v="2019-11-18T00:00:00"/>
    <m/>
    <m/>
    <m/>
    <n v="4"/>
    <n v="3.25"/>
    <n v="2.42"/>
    <m/>
    <m/>
    <n v="24"/>
    <m/>
    <n v="516"/>
    <n v="666"/>
    <n v="1973"/>
    <m/>
    <m/>
    <n v="2639"/>
    <s v="No"/>
    <n v="11269.45"/>
    <n v="105"/>
    <n v="85.66"/>
    <n v="3.25"/>
    <n v="3.25"/>
    <n v="24"/>
  </r>
  <r>
    <x v="105"/>
    <s v="http://www.udemy.com"/>
    <s v="https://www.crunchbase.com/organization/udemy"/>
    <s v="Udemy, Inc."/>
    <s v="Udemy is an online learning platform that helps students, companies, and governments gain the skills they need to reach their goals."/>
    <m/>
    <s v="seed"/>
    <s v="series_a"/>
    <s v="series_b"/>
    <s v="series_c"/>
    <s v="series_d"/>
    <s v="series_e"/>
    <s v="series_f"/>
    <m/>
    <n v="1000000"/>
    <n v="3000000"/>
    <n v="12000000"/>
    <n v="32000000"/>
    <n v="65000000"/>
    <n v="50000000"/>
    <n v="50000000"/>
    <m/>
    <n v="10000000"/>
    <n v="15000000"/>
    <n v="80040000"/>
    <n v="320000000"/>
    <n v="975000000"/>
    <n v="2050000000"/>
    <n v="3250000000"/>
    <m/>
    <s v="500 Global, Benjamin Ling, Darian Shirazi, Jeremy Stoppelman, Joshua Stylman, Keith Rabois, Larry Braitman, MHS Capital, Naval Ravikant, Paul Martino, Russell Fradin, Signia Venture Partners"/>
    <s v="500 Global, Learn Capital, Lightbank, MHS Capital"/>
    <s v="Insight Partners, Learn Capital, Lightbank, MHS Capital"/>
    <s v="Insight Partners, MHS Capital, Norwest Venture Partners"/>
    <s v="Insight Partners, Norwest Venture Partners, Stripes"/>
    <s v="Benesse"/>
    <s v="Changer Club, Learn Capital, Tencent, Winter Capital"/>
    <m/>
    <n v="2010"/>
    <n v="2011"/>
    <x v="0"/>
    <n v="2014"/>
    <n v="2015"/>
    <n v="2020"/>
    <n v="2020"/>
    <n v="4400000"/>
    <s v="series_unknown"/>
    <d v="2020-11-18T00:00:00"/>
    <m/>
    <m/>
    <n v="0"/>
    <n v="0"/>
    <n v="0"/>
    <n v="4316.21"/>
    <n v="6744.58"/>
    <n v="0"/>
    <n v="0"/>
    <m/>
    <n v="1"/>
    <n v="1"/>
    <n v="363"/>
    <n v="154"/>
    <n v="54"/>
    <n v="104"/>
    <n v="45"/>
    <m/>
    <n v="100"/>
    <n v="100"/>
    <n v="50.07"/>
    <n v="70"/>
    <n v="79.3"/>
    <n v="28.47"/>
    <n v="31.25"/>
    <s v="exited_unicorn"/>
    <m/>
    <m/>
    <m/>
    <m/>
    <m/>
    <m/>
    <m/>
    <m/>
    <n v="311380000"/>
    <m/>
    <d v="2010-08-31T00:00:00"/>
    <d v="2011-10-12T00:00:00"/>
    <d v="2012-12-07T00:00:00"/>
    <d v="2014-05-08T00:00:00"/>
    <d v="2015-06-02T00:00:00"/>
    <d v="2020-02-19T00:00:00"/>
    <d v="2020-11-18T00:00:00"/>
    <n v="1.5"/>
    <n v="5.34"/>
    <n v="4"/>
    <n v="3.05"/>
    <n v="2.1"/>
    <n v="1.59"/>
    <m/>
    <n v="407"/>
    <n v="422"/>
    <n v="517"/>
    <n v="390"/>
    <n v="1723"/>
    <n v="273"/>
    <n v="2903"/>
    <s v="No"/>
    <n v="11060.79"/>
    <n v="106"/>
    <n v="85.52"/>
    <n v="12.18"/>
    <n v="12.18"/>
    <n v="0"/>
  </r>
  <r>
    <x v="106"/>
    <s v="http://www.usertesting.com"/>
    <s v="https://www.crunchbase.com/organization/usertesting-com"/>
    <s v="User Testing, Inc."/>
    <s v="UserTesting is an on-demand human insight platform designed to improve customer insights."/>
    <m/>
    <m/>
    <m/>
    <s v="series_b"/>
    <s v="series_c"/>
    <m/>
    <m/>
    <s v="series_f"/>
    <m/>
    <m/>
    <m/>
    <n v="3000000"/>
    <n v="45500000"/>
    <m/>
    <m/>
    <n v="100000000"/>
    <m/>
    <m/>
    <m/>
    <n v="20010000"/>
    <n v="455000000"/>
    <m/>
    <m/>
    <n v="3000000000"/>
    <m/>
    <m/>
    <m/>
    <s v="Greenspring Associates, Kern Whelan Capital"/>
    <s v="Accel, Bradley Horowitz, OpenView"/>
    <m/>
    <m/>
    <s v="Accel, Employee Stock Option Fund, Greenspring Associates, Insight Partners, OpenView"/>
    <m/>
    <m/>
    <m/>
    <x v="0"/>
    <n v="2015"/>
    <m/>
    <m/>
    <n v="2020"/>
    <n v="100000000"/>
    <s v="series_f"/>
    <d v="2020-03-19T00:00:00"/>
    <n v="1300000000"/>
    <m/>
    <m/>
    <m/>
    <n v="0"/>
    <n v="9926.7800000000007"/>
    <m/>
    <m/>
    <n v="815.84"/>
    <m/>
    <m/>
    <m/>
    <n v="363"/>
    <n v="123"/>
    <m/>
    <m/>
    <n v="33"/>
    <m/>
    <m/>
    <m/>
    <n v="50.07"/>
    <n v="81.260000000000005"/>
    <m/>
    <m/>
    <n v="50"/>
    <s v="exited_over_$1bn"/>
    <n v="50.12"/>
    <m/>
    <m/>
    <n v="50.12"/>
    <n v="2.4500000000000002"/>
    <m/>
    <m/>
    <n v="0.43"/>
    <n v="152742068"/>
    <m/>
    <m/>
    <m/>
    <d v="2012-09-06T00:00:00"/>
    <d v="2015-01-28T00:00:00"/>
    <m/>
    <m/>
    <d v="2020-03-19T00:00:00"/>
    <m/>
    <m/>
    <n v="22.74"/>
    <m/>
    <m/>
    <m/>
    <n v="64.97"/>
    <m/>
    <m/>
    <n v="874"/>
    <m/>
    <m/>
    <m/>
    <n v="2751"/>
    <s v="No"/>
    <n v="10742.62"/>
    <n v="107"/>
    <n v="85.38"/>
    <n v="22.74"/>
    <n v="22.74"/>
    <n v="64.97"/>
  </r>
  <r>
    <x v="107"/>
    <s v="https://tintri.com"/>
    <s v="https://www.crunchbase.com/organization/tegile-systems"/>
    <s v="Tegile Systems, Inc."/>
    <s v="Tegile Systems provides hybrid and all flash storage arrays for a wide range of enterprise applications."/>
    <m/>
    <m/>
    <s v="series_a"/>
    <s v="series_b"/>
    <s v="series_c"/>
    <s v="series_d"/>
    <s v="series_e"/>
    <m/>
    <m/>
    <m/>
    <n v="2523823"/>
    <n v="10000000"/>
    <n v="35000000"/>
    <n v="70000000"/>
    <n v="33000000"/>
    <m/>
    <m/>
    <m/>
    <n v="12619115"/>
    <n v="66700000"/>
    <n v="350000000"/>
    <n v="1050000000"/>
    <n v="660000000"/>
    <m/>
    <m/>
    <m/>
    <m/>
    <s v="August Capital"/>
    <s v="August Capital, Meritech Capital Partners, SanDisk Ventures"/>
    <s v="August Capital, Capricorn Investment Group, Cross Creek, Meritech Capital Partners, Moment Ventures, Pine River Capital Management, SanDisk Ventures, Western Digital"/>
    <s v="August Capital, Capricorn Investment Group, Cross Creek, Meritech Capital Partners, SanDisk, Western Digital Capital"/>
    <m/>
    <m/>
    <m/>
    <n v="2010"/>
    <x v="0"/>
    <n v="2013"/>
    <n v="2015"/>
    <n v="2017"/>
    <m/>
    <n v="33000000"/>
    <s v="series_e"/>
    <d v="2017-04-11T00:00:00"/>
    <m/>
    <m/>
    <m/>
    <n v="0"/>
    <n v="2878.47"/>
    <n v="4008.85"/>
    <n v="2234.9899999999998"/>
    <n v="1477.88"/>
    <m/>
    <m/>
    <m/>
    <n v="1"/>
    <n v="116"/>
    <n v="84"/>
    <n v="77"/>
    <n v="33"/>
    <m/>
    <m/>
    <m/>
    <n v="100"/>
    <n v="84.14"/>
    <n v="77.81"/>
    <n v="70.31"/>
    <n v="68.63"/>
    <m/>
    <m/>
    <m/>
    <m/>
    <m/>
    <m/>
    <m/>
    <m/>
    <m/>
    <m/>
    <n v="174515542"/>
    <m/>
    <m/>
    <d v="2010-07-01T00:00:00"/>
    <d v="2012-04-30T00:00:00"/>
    <d v="2013-08-07T00:00:00"/>
    <d v="2015-05-27T00:00:00"/>
    <d v="2017-04-11T00:00:00"/>
    <m/>
    <m/>
    <n v="5.29"/>
    <n v="5.25"/>
    <n v="3"/>
    <n v="0.63"/>
    <m/>
    <m/>
    <m/>
    <n v="669"/>
    <n v="464"/>
    <n v="658"/>
    <n v="685"/>
    <m/>
    <n v="1807"/>
    <s v="No"/>
    <n v="10600.19"/>
    <n v="108"/>
    <n v="85.24"/>
    <n v="9.9"/>
    <n v="5.25"/>
    <n v="0"/>
  </r>
  <r>
    <x v="108"/>
    <s v="https://www.farfetch.com"/>
    <s v="https://www.crunchbase.com/organization/farfetch"/>
    <s v="Farfetch UK Limited"/>
    <s v="Farfetch is a global marketplace for the luxury fashion industry."/>
    <m/>
    <m/>
    <s v="series_a"/>
    <s v="series_b"/>
    <s v="series_c"/>
    <s v="series_d"/>
    <s v="series_e"/>
    <s v="series_f"/>
    <m/>
    <m/>
    <n v="4500000"/>
    <n v="18000000"/>
    <n v="20000000"/>
    <n v="66000000"/>
    <n v="86000000"/>
    <n v="110000000"/>
    <m/>
    <m/>
    <n v="22500000"/>
    <n v="120060000"/>
    <n v="200000000"/>
    <n v="990000000"/>
    <n v="1000000000"/>
    <n v="1500000000"/>
    <m/>
    <m/>
    <s v="Advent Venture Partners"/>
    <s v="Advent Venture Partners, BV Capital Partners, Headline, Index Ventures"/>
    <s v="Advent Venture Partners, Condé Nast, Headline, Index Ventures"/>
    <s v="Advent Venture Partners, Ceyuan Ventures, Condé Nast, Headline, Huangpu River Capital, Vitruvian Partners"/>
    <s v="Caixa Capital, Condé Nast, DST Global, Fabrice Grinda, Felix Capital, Headline, Headline Asia (formerly Infinity Ventures), Jose Marin, Sandbridge Capital, Vitruvian Partners"/>
    <s v="Eurazeo, FJ Labs, Fabrice Grinda, Headline, IDG Capital, Jose Marin, Temasek Holdings, Vitruvian Partners"/>
    <m/>
    <m/>
    <n v="2010"/>
    <x v="0"/>
    <n v="2013"/>
    <n v="2014"/>
    <n v="2015"/>
    <n v="2016"/>
    <n v="600000000"/>
    <s v="post_ipo_equity"/>
    <d v="2016-05-04T00:00:00"/>
    <n v="500000000"/>
    <m/>
    <m/>
    <n v="0"/>
    <n v="7970.3"/>
    <n v="577.66"/>
    <n v="0"/>
    <n v="0"/>
    <n v="1854.83"/>
    <m/>
    <m/>
    <n v="1"/>
    <n v="56"/>
    <n v="119"/>
    <n v="145"/>
    <n v="72"/>
    <n v="7"/>
    <m/>
    <m/>
    <n v="100"/>
    <n v="92.41"/>
    <n v="68.45"/>
    <n v="37.659999999999997"/>
    <n v="41.32"/>
    <n v="82.35"/>
    <s v="exited_unicorn"/>
    <n v="14.57"/>
    <m/>
    <n v="14.57"/>
    <n v="3.21"/>
    <n v="2.14"/>
    <n v="0.46"/>
    <n v="0.48"/>
    <n v="0.33"/>
    <n v="1651500000"/>
    <m/>
    <m/>
    <d v="2010-07-09T00:00:00"/>
    <d v="2012-01-15T00:00:00"/>
    <d v="2013-03-03T00:00:00"/>
    <d v="2014-05-01T00:00:00"/>
    <d v="2015-03-04T00:00:00"/>
    <d v="2016-05-04T00:00:00"/>
    <m/>
    <n v="5.34"/>
    <n v="1.67"/>
    <n v="4.95"/>
    <n v="1.01"/>
    <n v="1.5"/>
    <n v="4.16"/>
    <m/>
    <n v="555"/>
    <n v="413"/>
    <n v="424"/>
    <n v="307"/>
    <n v="427"/>
    <n v="1571"/>
    <s v="No"/>
    <n v="10402.790000000001"/>
    <n v="109"/>
    <n v="85.1"/>
    <n v="12.49"/>
    <n v="8.25"/>
    <n v="4.16"/>
  </r>
  <r>
    <x v="109"/>
    <s v="https://www.thumbtack.com"/>
    <s v="https://www.crunchbase.com/organization/thumbtack"/>
    <s v="Thumbtack, Inc."/>
    <s v="A technology company helping millions of people confidently care for and improve their homes."/>
    <m/>
    <m/>
    <s v="series_a"/>
    <s v="series_b"/>
    <s v="series_c"/>
    <s v="series_d"/>
    <s v="series_e"/>
    <s v="series_f"/>
    <m/>
    <m/>
    <n v="4500000"/>
    <n v="12500000"/>
    <n v="30000000"/>
    <n v="100000000"/>
    <n v="125000000"/>
    <n v="150000000"/>
    <m/>
    <m/>
    <n v="22500000"/>
    <n v="83375000"/>
    <n v="300000000"/>
    <n v="750000000"/>
    <n v="1300000000"/>
    <n v="1700000000"/>
    <m/>
    <m/>
    <s v="Draper Associates, Javelin Venture Partners, MHS Capital"/>
    <s v="Javelin Venture Partners, Sequoia Capital"/>
    <s v="Javelin Venture Partners, Sequoia Capital, Tiger Global Management"/>
    <s v="CapitalG, Javelin Venture Partners, Sequoia Capital, Tiger Global Management"/>
    <s v="Baillie Gifford, CapitalG, Javelin Venture Partners, Sequoia Capital, Tiger Global Management"/>
    <s v="Baillie Gifford, Sequoia Capital"/>
    <m/>
    <m/>
    <n v="2012"/>
    <x v="1"/>
    <n v="2014"/>
    <n v="2014"/>
    <n v="2015"/>
    <n v="2019"/>
    <n v="275000000"/>
    <s v="series_g"/>
    <d v="2021-06-15T00:00:00"/>
    <n v="3200000000"/>
    <m/>
    <m/>
    <n v="0.49"/>
    <n v="58379"/>
    <n v="63277.96"/>
    <n v="38733.53"/>
    <n v="18790.78"/>
    <n v="3231.02"/>
    <m/>
    <m/>
    <n v="536"/>
    <n v="11"/>
    <n v="2"/>
    <n v="6"/>
    <n v="4"/>
    <n v="11"/>
    <m/>
    <m/>
    <n v="66.95"/>
    <n v="98.87"/>
    <n v="99.8"/>
    <n v="97.84"/>
    <n v="97.52"/>
    <n v="76.739999999999995"/>
    <s v="unicorn"/>
    <n v="90.93"/>
    <m/>
    <n v="90.93"/>
    <n v="28.87"/>
    <n v="8.91"/>
    <n v="3.82"/>
    <n v="2.3199999999999998"/>
    <n v="1.84"/>
    <n v="698200000"/>
    <m/>
    <m/>
    <d v="2012-01-09T00:00:00"/>
    <d v="2013-06-13T00:00:00"/>
    <d v="2014-05-20T00:00:00"/>
    <d v="2014-08-20T00:00:00"/>
    <d v="2015-09-29T00:00:00"/>
    <d v="2019-07-22T00:00:00"/>
    <m/>
    <n v="3.71"/>
    <n v="3.6"/>
    <n v="2.5"/>
    <n v="1.73"/>
    <n v="1.31"/>
    <n v="38.380000000000003"/>
    <m/>
    <n v="521"/>
    <n v="341"/>
    <n v="92"/>
    <n v="405"/>
    <n v="1392"/>
    <n v="2924"/>
    <s v="No"/>
    <n v="182412.78"/>
    <n v="1"/>
    <n v="100"/>
    <n v="15.59"/>
    <n v="15.59"/>
    <n v="38.380000000000003"/>
  </r>
  <r>
    <x v="110"/>
    <s v="https://www.medibuddy.in"/>
    <s v="https://www.crunchbase.com/organization/medi-buddy"/>
    <s v="Phasorz Technologies Private Limited"/>
    <s v="MediBuddy is a digital healthcare platform for inpatient hospitalization, outpatient services, and corporate wellness benefits."/>
    <m/>
    <m/>
    <s v="series_a"/>
    <s v="series_b"/>
    <s v="series_c"/>
    <m/>
    <m/>
    <m/>
    <m/>
    <m/>
    <m/>
    <n v="20278876"/>
    <n v="125000000"/>
    <m/>
    <m/>
    <m/>
    <m/>
    <m/>
    <m/>
    <n v="135260102.91999999"/>
    <n v="450000000"/>
    <m/>
    <m/>
    <m/>
    <m/>
    <m/>
    <s v="Bessemer Venture Partners"/>
    <m/>
    <s v="Alteria Capital, Bessemer Venture Partners, FinSight Ventures, InnoVen Capital, InvAscent, JAFCO Asia, Quadria Capital, Rebright Partners, Stride Ventures, TEAMFund"/>
    <m/>
    <m/>
    <m/>
    <m/>
    <m/>
    <n v="2011"/>
    <x v="1"/>
    <n v="2022"/>
    <m/>
    <m/>
    <m/>
    <n v="18000000"/>
    <s v="series_unknown"/>
    <d v="2022-02-21T00:00:00"/>
    <n v="1250000000"/>
    <m/>
    <m/>
    <n v="0"/>
    <n v="0"/>
    <n v="171767.46"/>
    <m/>
    <m/>
    <m/>
    <m/>
    <m/>
    <n v="1"/>
    <n v="434"/>
    <n v="102"/>
    <m/>
    <m/>
    <m/>
    <m/>
    <m/>
    <n v="100"/>
    <n v="51.18"/>
    <n v="87.85"/>
    <m/>
    <m/>
    <m/>
    <m/>
    <n v="8.32"/>
    <m/>
    <m/>
    <n v="8.32"/>
    <n v="2.78"/>
    <m/>
    <m/>
    <m/>
    <n v="210132379"/>
    <m/>
    <m/>
    <d v="2011-10-25T00:00:00"/>
    <d v="2013-10-15T00:00:00"/>
    <d v="2022-02-21T00:00:00"/>
    <m/>
    <m/>
    <m/>
    <m/>
    <m/>
    <n v="3.33"/>
    <m/>
    <m/>
    <m/>
    <n v="9.24"/>
    <m/>
    <n v="721"/>
    <n v="3051"/>
    <m/>
    <m/>
    <m/>
    <n v="3051"/>
    <s v="No"/>
    <n v="171767.46"/>
    <n v="2"/>
    <n v="99.89"/>
    <m/>
    <m/>
    <n v="9.24"/>
  </r>
  <r>
    <x v="111"/>
    <s v="http://healthcatalyst.com"/>
    <s v="https://www.crunchbase.com/organization/health-catalyst"/>
    <s v="Health Catalyst Inc."/>
    <s v="Health Catalyst is a tech platform that organizes and links health-related data from different systems."/>
    <m/>
    <m/>
    <s v="series_a"/>
    <s v="series_b"/>
    <s v="series_c"/>
    <s v="series_d"/>
    <s v="series_e"/>
    <s v="series_f"/>
    <m/>
    <m/>
    <m/>
    <n v="33000000"/>
    <n v="41000000"/>
    <n v="70000000"/>
    <n v="70000000"/>
    <n v="15000000"/>
    <m/>
    <m/>
    <m/>
    <n v="220110000"/>
    <n v="410000000"/>
    <n v="1050000000"/>
    <n v="1400000000"/>
    <n v="1000000000"/>
    <m/>
    <m/>
    <s v="Sequoia Capital"/>
    <s v="Norwest Venture Partners, Sequoia Capital, Sorenson Capital"/>
    <s v="CHV Capital, Kaiser Permanente Ventures, Norwest Venture Partners, Sequoia Capital, Sorenson Capital"/>
    <s v="BYU Cougar Capital, CHV Capital, EPIC Ventures, Kaiser Permanente Ventures, Leavitt Partners, Mass General Brigham, Norwest Venture Partners, Sands Capital Ventures, Sequoia Capital, Sorenson Capital, Tenaya Capital"/>
    <s v="BYU Cougar Capital, Norwest Venture Partners, OSF Ventures, UPMC"/>
    <s v="Kaiser Permanente Ventures, Norwest Venture Partners, OrbiMed, Sands Capital Ventures, Sequoia Capital, UPMC"/>
    <m/>
    <m/>
    <n v="2011"/>
    <x v="1"/>
    <n v="2014"/>
    <n v="2015"/>
    <n v="2016"/>
    <n v="2019"/>
    <n v="13494000"/>
    <s v="post_ipo_equity"/>
    <d v="2019-02-08T00:00:00"/>
    <n v="1147500000"/>
    <m/>
    <m/>
    <n v="0"/>
    <n v="62379.42"/>
    <n v="40781.39"/>
    <n v="55393.14"/>
    <n v="158.97999999999999"/>
    <n v="2949.02"/>
    <m/>
    <m/>
    <n v="1"/>
    <n v="3"/>
    <n v="11"/>
    <n v="4"/>
    <n v="34"/>
    <n v="12"/>
    <m/>
    <m/>
    <n v="100"/>
    <n v="99.77"/>
    <n v="98.04"/>
    <n v="98.83"/>
    <n v="65.63"/>
    <n v="74.42"/>
    <s v="exited_unicorn"/>
    <n v="4.0199999999999996"/>
    <m/>
    <m/>
    <n v="4.0199999999999996"/>
    <n v="2.4"/>
    <n v="1"/>
    <n v="0.79"/>
    <n v="1.1499999999999999"/>
    <n v="640494000"/>
    <m/>
    <m/>
    <d v="2011-09-01T00:00:00"/>
    <d v="2013-01-08T00:00:00"/>
    <d v="2014-01-27T00:00:00"/>
    <d v="2015-03-17T00:00:00"/>
    <d v="2016-02-29T00:00:00"/>
    <d v="2019-02-08T00:00:00"/>
    <m/>
    <m/>
    <n v="1.86"/>
    <n v="2.56"/>
    <n v="1.33"/>
    <n v="0.71"/>
    <n v="5.21"/>
    <m/>
    <n v="495"/>
    <n v="384"/>
    <n v="414"/>
    <n v="349"/>
    <n v="1075"/>
    <n v="2222"/>
    <s v="No"/>
    <n v="161661.95000000001"/>
    <n v="3"/>
    <n v="99.77"/>
    <n v="6.36"/>
    <n v="4.7699999999999996"/>
    <n v="5.21"/>
  </r>
  <r>
    <x v="112"/>
    <s v="http://skyhighnetworks.com/"/>
    <s v="https://www.crunchbase.com/organization/skyhigh-networks"/>
    <s v="Skyhigh Networks, LLC"/>
    <s v="Manage shadow IT and securely enable sanctioned IT with unparalleled cloud visibility, threat detection, and policy enforcement."/>
    <m/>
    <m/>
    <s v="series_a"/>
    <s v="series_b"/>
    <s v="series_c"/>
    <s v="series_d"/>
    <m/>
    <m/>
    <m/>
    <m/>
    <n v="6500000"/>
    <n v="20000000"/>
    <n v="40000000"/>
    <n v="40000000"/>
    <m/>
    <m/>
    <m/>
    <m/>
    <n v="32500000"/>
    <n v="133400000"/>
    <n v="400000000"/>
    <n v="600000000"/>
    <m/>
    <m/>
    <m/>
    <m/>
    <s v="Greylock"/>
    <s v="Greylock, Sequoia Capital"/>
    <s v="Greylock, Salesforce Ventures, Sequoia Capital"/>
    <s v="Greylock, Sequoia Capital, Thomvest Ventures"/>
    <m/>
    <m/>
    <m/>
    <m/>
    <n v="2012"/>
    <x v="1"/>
    <n v="2014"/>
    <n v="2016"/>
    <m/>
    <m/>
    <n v="40000000"/>
    <s v="series_d"/>
    <d v="2016-09-25T00:00:00"/>
    <m/>
    <m/>
    <m/>
    <n v="1699.09"/>
    <n v="82366.86"/>
    <n v="38398.300000000003"/>
    <n v="32515.99"/>
    <m/>
    <m/>
    <m/>
    <m/>
    <n v="190"/>
    <n v="1"/>
    <n v="15"/>
    <n v="10"/>
    <m/>
    <m/>
    <m/>
    <m/>
    <n v="88.33"/>
    <n v="100"/>
    <n v="97.25"/>
    <n v="96.3"/>
    <m/>
    <m/>
    <m/>
    <m/>
    <m/>
    <m/>
    <m/>
    <m/>
    <m/>
    <m/>
    <m/>
    <n v="106500000"/>
    <m/>
    <m/>
    <d v="2012-04-09T00:00:00"/>
    <d v="2013-05-22T00:00:00"/>
    <d v="2014-06-23T00:00:00"/>
    <d v="2016-09-25T00:00:00"/>
    <m/>
    <m/>
    <m/>
    <n v="4.0999999999999996"/>
    <n v="3"/>
    <n v="1.5"/>
    <m/>
    <m/>
    <m/>
    <m/>
    <n v="408"/>
    <n v="397"/>
    <n v="825"/>
    <m/>
    <m/>
    <n v="1222"/>
    <s v="No"/>
    <n v="154980.24"/>
    <n v="4"/>
    <n v="99.66"/>
    <n v="4.5"/>
    <n v="3"/>
    <n v="0"/>
  </r>
  <r>
    <x v="113"/>
    <s v="http://www.drawbridge.com"/>
    <s v="https://www.crunchbase.com/organization/drawbridge"/>
    <s v="Drawbridge Inc."/>
    <s v="Drawbridge uses large-scale AI and machine learning technology to build Identity solutions that connect, unify, &amp; enhance customer data."/>
    <m/>
    <m/>
    <s v="series_a"/>
    <s v="series_b"/>
    <s v="series_c"/>
    <m/>
    <m/>
    <m/>
    <m/>
    <m/>
    <n v="6500000"/>
    <n v="14000000"/>
    <n v="28000000"/>
    <m/>
    <m/>
    <m/>
    <m/>
    <m/>
    <n v="32500000"/>
    <n v="93380000"/>
    <n v="280000000"/>
    <m/>
    <m/>
    <m/>
    <m/>
    <m/>
    <s v="Kleiner Perkins, Sequoia Capital"/>
    <s v="Kleiner Perkins, Northgate Capital, Sequoia Capital"/>
    <s v="Kleiner Perkins, Northgate Capital, Sequoia Capital"/>
    <m/>
    <m/>
    <m/>
    <m/>
    <m/>
    <n v="2012"/>
    <x v="1"/>
    <n v="2016"/>
    <m/>
    <m/>
    <m/>
    <n v="15000000"/>
    <s v="series_unknown"/>
    <d v="2017-07-20T00:00:00"/>
    <m/>
    <m/>
    <m/>
    <n v="11655.15"/>
    <n v="70325.8"/>
    <n v="64966.82"/>
    <m/>
    <m/>
    <m/>
    <m/>
    <m/>
    <n v="28"/>
    <n v="2"/>
    <n v="14"/>
    <m/>
    <m/>
    <m/>
    <m/>
    <m/>
    <n v="98.33"/>
    <n v="99.89"/>
    <n v="97.77"/>
    <m/>
    <m/>
    <m/>
    <m/>
    <m/>
    <m/>
    <m/>
    <m/>
    <m/>
    <m/>
    <m/>
    <m/>
    <n v="68740000"/>
    <m/>
    <m/>
    <d v="2012-05-11T00:00:00"/>
    <d v="2013-02-21T00:00:00"/>
    <d v="2016-05-05T00:00:00"/>
    <m/>
    <m/>
    <m/>
    <m/>
    <n v="2.87"/>
    <n v="3"/>
    <m/>
    <m/>
    <m/>
    <m/>
    <m/>
    <n v="286"/>
    <n v="1169"/>
    <m/>
    <m/>
    <m/>
    <n v="1610"/>
    <s v="No"/>
    <n v="146947.76999999999"/>
    <n v="5"/>
    <n v="99.55"/>
    <n v="3"/>
    <m/>
    <n v="0"/>
  </r>
  <r>
    <x v="114"/>
    <s v="http://www.illumio.com"/>
    <s v="https://www.crunchbase.com/organization/illumio"/>
    <s v="Illumio, Inc."/>
    <s v="Illumio is a provider of a SaaS platform offering automated enforcement against cyberattacks."/>
    <m/>
    <m/>
    <s v="series_a"/>
    <s v="series_b"/>
    <s v="series_c"/>
    <s v="series_d"/>
    <s v="series_e"/>
    <s v="series_f"/>
    <m/>
    <m/>
    <n v="8000000"/>
    <n v="34500000"/>
    <n v="100000000"/>
    <n v="125000000"/>
    <n v="65000000"/>
    <n v="225000000"/>
    <m/>
    <m/>
    <n v="40000000"/>
    <n v="230115000"/>
    <n v="1000000000"/>
    <n v="1125000000"/>
    <n v="1300000000"/>
    <n v="2750000000"/>
    <m/>
    <m/>
    <s v="32 Ventures, Andreessen Horowitz, Burch Creative Capital, Juniper Networks, Mosaic Ventures"/>
    <s v="Andreessen Horowitz, Formation 8, General Catalyst"/>
    <s v="AME Cloud Ventures, Accel, Andreessen Horowitz, BlackRock, DCVC, Formation 8, General Catalyst, Harmony Partners, Jaws Ventures, John Thompson, Kyle Widrick, Marc Benioff, Valor Capital Group"/>
    <s v="8VC, AME Cloud Ventures, Accel, Andreessen Horowitz, DCVC, General Catalyst, J.P. Morgan Asset Management, Jaws Ventures, Jerry Yang, Kyle Widrick, Sahsen Ventures"/>
    <s v="BAM Elevate, Franklin Templeton, J.P. Morgan Asset Management"/>
    <s v="BAM Elevate, Franklin Templeton, Hamilton Lane, Owl Rock Capital, Thoma Bravo"/>
    <m/>
    <m/>
    <n v="2013"/>
    <x v="1"/>
    <n v="2015"/>
    <n v="2017"/>
    <n v="2019"/>
    <n v="2021"/>
    <n v="225000000"/>
    <s v="series_f"/>
    <d v="2021-06-23T00:00:00"/>
    <n v="2750000000"/>
    <m/>
    <m/>
    <n v="35.03"/>
    <n v="5483.41"/>
    <n v="70514.149999999994"/>
    <n v="61010.98"/>
    <n v="6311.07"/>
    <n v="831.51"/>
    <m/>
    <m/>
    <n v="476"/>
    <n v="106"/>
    <n v="9"/>
    <n v="3"/>
    <n v="41"/>
    <n v="65"/>
    <m/>
    <m/>
    <n v="76.36"/>
    <n v="88.16"/>
    <n v="98.77"/>
    <n v="99.28"/>
    <n v="70.8"/>
    <n v="35.35"/>
    <s v="unicorn"/>
    <n v="45.08"/>
    <m/>
    <n v="45.08"/>
    <n v="9.2200000000000006"/>
    <n v="2.36"/>
    <n v="2.2400000000000002"/>
    <n v="2.04"/>
    <n v="1"/>
    <n v="557500000"/>
    <m/>
    <m/>
    <d v="2013-01-14T00:00:00"/>
    <d v="2013-09-20T00:00:00"/>
    <d v="2015-04-14T00:00:00"/>
    <d v="2017-06-07T00:00:00"/>
    <d v="2019-02-07T00:00:00"/>
    <d v="2021-06-23T00:00:00"/>
    <m/>
    <n v="5.75"/>
    <n v="4.3499999999999996"/>
    <n v="1.1299999999999999"/>
    <n v="1.1599999999999999"/>
    <n v="2.12"/>
    <n v="11.95"/>
    <m/>
    <n v="249"/>
    <n v="571"/>
    <n v="785"/>
    <n v="610"/>
    <n v="867"/>
    <n v="2833"/>
    <s v="No"/>
    <n v="144186.15"/>
    <n v="6"/>
    <n v="99.44"/>
    <n v="4.8899999999999997"/>
    <n v="4.3499999999999996"/>
    <n v="11.95"/>
  </r>
  <r>
    <x v="115"/>
    <s v="http://www.coinbase.com"/>
    <s v="https://www.crunchbase.com/organization/coinbase"/>
    <s v="Coinbase, Inc."/>
    <s v="Coinbase is a cryptocurrency exchange and cryptocurrency wallet platform that allows users to buy, sell, and store various cryptocurrencies."/>
    <m/>
    <s v="seed"/>
    <s v="series_a"/>
    <s v="series_b"/>
    <s v="series_c"/>
    <s v="series_d"/>
    <s v="series_e"/>
    <s v="series_f"/>
    <m/>
    <m/>
    <n v="6109590"/>
    <n v="25000000"/>
    <n v="10500000"/>
    <n v="108100235"/>
    <n v="300000000"/>
    <n v="1725000"/>
    <m/>
    <m/>
    <n v="30547950"/>
    <n v="166750000"/>
    <n v="105000000"/>
    <n v="1608100235"/>
    <n v="8000000000"/>
    <n v="2725000"/>
    <m/>
    <s v="Initialized Capital"/>
    <s v="Bobby Goodlatte, Digital Currency Group, FundersClub, Interplay, Jonathan Golden, Red Swan Ventures, Ribbit Capital, SVA, Union Square Ventures, Version One Ventures"/>
    <s v="Andreessen Horowitz, Daniel Gross, Emagen Investment Group Inc., IdeaLab Capital Partners, QueensBridge Venture Partners, Union Square Ventures"/>
    <s v="Mitsubishi UFJ, Mitsubishi UFJ Capital, Sozo Ventures"/>
    <s v="#Angels, BAM Elevate, Balyasny Asset Management, Battery Ventures, Draper Associates, Expanding Capital, Greylock, IVP, Kindred Ventures, Platinum Capital, S Ventures, Section 32, Seek Ventures, Shanti Bergel, Spark Capital, Thirty Five Ventures, True Capital Management, Tusk Venture Partners"/>
    <s v="Andreessen Horowitz, Andréa Riom, Benjamin Kong, GIC, Initialized Capital, K2 Global, Kingsley Advani, Manhattan Venture Partners, Next Play Capital, Polychain, Snow K., Tiger Global Management, True Capital Management, Wellington Management, Y Combinator"/>
    <s v="True Capital Management"/>
    <m/>
    <n v="2012"/>
    <n v="2013"/>
    <x v="1"/>
    <n v="2016"/>
    <n v="2017"/>
    <n v="2018"/>
    <n v="2018"/>
    <n v="21400000"/>
    <s v="post_ipo_equity"/>
    <d v="2018-12-21T00:00:00"/>
    <m/>
    <m/>
    <n v="0.25"/>
    <n v="17322.07"/>
    <n v="32284.55"/>
    <n v="0"/>
    <n v="35142.26"/>
    <n v="45235.47"/>
    <n v="0"/>
    <m/>
    <n v="1308"/>
    <n v="9"/>
    <n v="30"/>
    <n v="274"/>
    <n v="15"/>
    <n v="1"/>
    <n v="27"/>
    <m/>
    <n v="74.52"/>
    <n v="99.6"/>
    <n v="96.73"/>
    <n v="53.25"/>
    <n v="94.93"/>
    <n v="100"/>
    <n v="44.68"/>
    <s v="exited_unicorn"/>
    <m/>
    <m/>
    <m/>
    <m/>
    <m/>
    <m/>
    <m/>
    <m/>
    <n v="1778684825"/>
    <m/>
    <d v="2012-08-21T00:00:00"/>
    <d v="2013-05-07T00:00:00"/>
    <d v="2013-12-12T00:00:00"/>
    <d v="2016-07-07T00:00:00"/>
    <d v="2017-08-10T00:00:00"/>
    <d v="2018-10-30T00:00:00"/>
    <d v="2018-01-01T00:00:00"/>
    <m/>
    <n v="5.46"/>
    <n v="0.63"/>
    <n v="15.32"/>
    <n v="4.97"/>
    <n v="0"/>
    <m/>
    <n v="259"/>
    <n v="219"/>
    <n v="938"/>
    <n v="399"/>
    <n v="446"/>
    <n v="-302"/>
    <n v="1835"/>
    <s v="No"/>
    <n v="129984.6"/>
    <n v="7"/>
    <n v="99.32"/>
    <n v="0.02"/>
    <n v="0.63"/>
    <n v="0"/>
  </r>
  <r>
    <x v="116"/>
    <s v="http://rong360.com"/>
    <s v="https://www.crunchbase.com/organization/rong360"/>
    <s v="Rong360.com Inc."/>
    <s v="Rong 360 is a Chinese provider of customized financing and loan services."/>
    <m/>
    <s v="seed"/>
    <s v="series_a"/>
    <s v="series_b"/>
    <s v="series_c"/>
    <s v="series_d"/>
    <m/>
    <m/>
    <m/>
    <m/>
    <n v="7000000"/>
    <n v="30000000"/>
    <n v="60000000"/>
    <n v="125000000"/>
    <m/>
    <m/>
    <m/>
    <m/>
    <n v="35000000"/>
    <n v="200100000"/>
    <n v="600000000"/>
    <n v="808000000"/>
    <m/>
    <m/>
    <m/>
    <s v="Chenchao Zhuang, Qunar.com"/>
    <s v="Kleiner Perkins, Lightspeed China Partners, Lightspeed Venture Partners, Sequoia Capital, Zero2IPO Ventures"/>
    <s v="Lightspeed Venture Partners, Sequoia Capital China"/>
    <s v="Lightspeed Venture Partners, Pavillion Capital, Sequoia Capital"/>
    <s v="Sailing Capital, Sequoia Capital, StarVC, YF Capital"/>
    <m/>
    <m/>
    <m/>
    <n v="2012"/>
    <n v="2012"/>
    <x v="1"/>
    <n v="2014"/>
    <n v="2015"/>
    <m/>
    <m/>
    <n v="125000000"/>
    <s v="series_d"/>
    <d v="2015-10-12T00:00:00"/>
    <n v="808000000"/>
    <m/>
    <n v="0"/>
    <n v="11744.9"/>
    <n v="1474.2"/>
    <n v="58071.74"/>
    <n v="53141.27"/>
    <m/>
    <m/>
    <m/>
    <n v="1848"/>
    <n v="27"/>
    <n v="189"/>
    <n v="4"/>
    <n v="7"/>
    <m/>
    <m/>
    <m/>
    <n v="63.99"/>
    <n v="98.39"/>
    <n v="78.8"/>
    <n v="99.41"/>
    <n v="97.66"/>
    <m/>
    <m/>
    <m/>
    <n v="16.48"/>
    <m/>
    <n v="16.48"/>
    <n v="3.39"/>
    <n v="1.26"/>
    <n v="1"/>
    <m/>
    <m/>
    <n v="222000000"/>
    <m/>
    <d v="2012-01-01T00:00:00"/>
    <d v="2012-07-01T00:00:00"/>
    <d v="2013-07-01T00:00:00"/>
    <d v="2014-07-23T00:00:00"/>
    <d v="2015-10-12T00:00:00"/>
    <m/>
    <m/>
    <m/>
    <n v="5.72"/>
    <n v="3"/>
    <n v="1.35"/>
    <m/>
    <m/>
    <n v="4.04"/>
    <n v="182"/>
    <n v="365"/>
    <n v="387"/>
    <n v="446"/>
    <m/>
    <m/>
    <n v="833"/>
    <s v="No"/>
    <n v="124432.11"/>
    <n v="8"/>
    <n v="99.21"/>
    <n v="4.04"/>
    <n v="4.04"/>
    <n v="4.04"/>
  </r>
  <r>
    <x v="117"/>
    <s v="http://www.viptela.com"/>
    <s v="https://www.crunchbase.com/organization/viptela"/>
    <s v="Viptela, Inc."/>
    <s v="Viptela provides technology for businesses to virtualize their Wide Area Networks."/>
    <m/>
    <m/>
    <s v="series_a"/>
    <s v="series_b"/>
    <s v="series_c"/>
    <m/>
    <m/>
    <m/>
    <m/>
    <m/>
    <m/>
    <m/>
    <n v="75000000"/>
    <m/>
    <m/>
    <m/>
    <m/>
    <m/>
    <m/>
    <m/>
    <n v="875000000"/>
    <m/>
    <m/>
    <m/>
    <m/>
    <m/>
    <s v="Sequoia Capital"/>
    <s v="Sequoia Capital"/>
    <s v="Moment Ventures, Northgate Capital, Redline Capital, Sequoia Capital"/>
    <m/>
    <m/>
    <m/>
    <m/>
    <m/>
    <n v="2012"/>
    <x v="1"/>
    <n v="2016"/>
    <m/>
    <m/>
    <m/>
    <n v="75000000"/>
    <s v="series_c"/>
    <d v="2016-05-25T00:00:00"/>
    <n v="610000000"/>
    <m/>
    <m/>
    <n v="9087.33"/>
    <n v="58379"/>
    <n v="53725.84"/>
    <m/>
    <m/>
    <m/>
    <m/>
    <m/>
    <n v="39"/>
    <n v="11"/>
    <n v="20"/>
    <m/>
    <m/>
    <m/>
    <m/>
    <m/>
    <n v="97.65"/>
    <n v="98.87"/>
    <n v="96.75"/>
    <m/>
    <m/>
    <m/>
    <m/>
    <n v="0.7"/>
    <m/>
    <m/>
    <m/>
    <n v="0.7"/>
    <m/>
    <m/>
    <m/>
    <n v="108500000"/>
    <m/>
    <m/>
    <d v="2012-08-28T00:00:00"/>
    <d v="2013-08-30T00:00:00"/>
    <d v="2016-05-25T00:00:00"/>
    <m/>
    <m/>
    <m/>
    <m/>
    <m/>
    <m/>
    <m/>
    <m/>
    <m/>
    <m/>
    <m/>
    <n v="367"/>
    <n v="999"/>
    <m/>
    <m/>
    <m/>
    <n v="999"/>
    <s v="No"/>
    <n v="121192.17"/>
    <n v="9"/>
    <n v="99.1"/>
    <m/>
    <m/>
    <m/>
  </r>
  <r>
    <x v="118"/>
    <s v="http://whisper.sh"/>
    <s v="https://www.crunchbase.com/organization/whisper"/>
    <s v="WhisperText, Inc."/>
    <s v="Whisper is an AI powered media company. Each month, over 250 million people across the web consume Whisper content."/>
    <m/>
    <s v="seed"/>
    <s v="series_a"/>
    <s v="series_b"/>
    <s v="series_c"/>
    <m/>
    <m/>
    <m/>
    <m/>
    <n v="1000000"/>
    <n v="3000000"/>
    <n v="21000000"/>
    <n v="36000000"/>
    <m/>
    <m/>
    <m/>
    <m/>
    <n v="10000000"/>
    <n v="15000000"/>
    <n v="140070000"/>
    <n v="360000000"/>
    <m/>
    <m/>
    <m/>
    <m/>
    <s v="John Hadl, Rani Aliahmad"/>
    <s v="Brian Lee, Coffin Capital, Joe Greenstein, Lightspeed Venture Partners, Michael Broukhim, Trinity Ventures, eCandy.com"/>
    <s v="CAA Ventures, Lightspeed Venture Partners, Sequoia Capital, Susa Ventures, Trinity Ventures"/>
    <s v="CAA Ventures, LAUNCH, Lightspeed Venture Partners, Milliways Ventures, Sequoia Capital, Shasta Ventures, Tencent, Thrive Capital"/>
    <m/>
    <m/>
    <m/>
    <m/>
    <n v="2012"/>
    <n v="2013"/>
    <x v="1"/>
    <n v="2014"/>
    <m/>
    <m/>
    <m/>
    <n v="36000000"/>
    <s v="series_c"/>
    <d v="2014-05-19T00:00:00"/>
    <m/>
    <m/>
    <n v="0"/>
    <n v="115.81"/>
    <n v="61182.82"/>
    <n v="59722.71"/>
    <m/>
    <m/>
    <m/>
    <m/>
    <n v="1848"/>
    <n v="374"/>
    <n v="5"/>
    <n v="3"/>
    <m/>
    <m/>
    <m/>
    <m/>
    <n v="63.99"/>
    <n v="81.430000000000007"/>
    <n v="99.55"/>
    <n v="99.61"/>
    <m/>
    <m/>
    <m/>
    <m/>
    <m/>
    <m/>
    <m/>
    <m/>
    <m/>
    <m/>
    <m/>
    <m/>
    <n v="61000000"/>
    <m/>
    <d v="2012-01-02T00:00:00"/>
    <d v="2013-04-04T00:00:00"/>
    <d v="2013-09-04T00:00:00"/>
    <d v="2014-05-19T00:00:00"/>
    <m/>
    <m/>
    <m/>
    <n v="1.5"/>
    <n v="9.34"/>
    <n v="2.57"/>
    <m/>
    <m/>
    <m/>
    <m/>
    <n v="458"/>
    <n v="153"/>
    <n v="257"/>
    <m/>
    <m/>
    <m/>
    <n v="257"/>
    <s v="No"/>
    <n v="121021.34"/>
    <n v="10"/>
    <n v="98.99"/>
    <n v="2.57"/>
    <n v="2.57"/>
    <n v="0"/>
  </r>
  <r>
    <x v="119"/>
    <s v="https://www.instartlogic.com"/>
    <s v="https://www.crunchbase.com/organization/instart-logic"/>
    <s v="Instart Logic, Inc."/>
    <s v="Instart helps hundreds of leading enterprises around the world deliver a faster, safer and more profitable digital experience."/>
    <m/>
    <m/>
    <s v="series_a"/>
    <s v="series_b"/>
    <s v="series_c"/>
    <s v="series_d"/>
    <s v="series_e"/>
    <m/>
    <m/>
    <m/>
    <n v="9000000"/>
    <n v="17000000"/>
    <n v="26000000"/>
    <n v="45000000"/>
    <n v="30000000"/>
    <m/>
    <m/>
    <m/>
    <n v="45000000"/>
    <n v="113390000"/>
    <n v="260000000"/>
    <n v="675000000"/>
    <n v="600000000"/>
    <m/>
    <m/>
    <m/>
    <s v="Andreessen Horowitz, Greylock, Wing Venture Capital"/>
    <s v="Andreessen Horowitz, Greylock, Sutter Hill Ventures, Tenaya Capital"/>
    <s v="Andreessen Horowitz, Four Rivers Group, Greylock, Kleiner Perkins, Sutter Hill Ventures, Tenaya Capital"/>
    <s v="Andreessen Horowitz, Four Rivers Group, Geodesic Capital, Hermes Growth Partners, Kleiner Perkins, StartX (Stanford-StartX Fund), Telstra Ventures, Tenaya Capital"/>
    <s v="ST Telemedia"/>
    <m/>
    <m/>
    <m/>
    <n v="2012"/>
    <x v="1"/>
    <n v="2014"/>
    <n v="2016"/>
    <n v="2017"/>
    <m/>
    <n v="30000000"/>
    <s v="series_e"/>
    <d v="2017-11-02T00:00:00"/>
    <n v="600000000"/>
    <m/>
    <m/>
    <n v="1780.8"/>
    <n v="31030.33"/>
    <n v="33979.83"/>
    <n v="50780.23"/>
    <n v="0"/>
    <m/>
    <m/>
    <m/>
    <n v="169"/>
    <n v="32"/>
    <n v="21"/>
    <n v="3"/>
    <n v="58"/>
    <m/>
    <m/>
    <m/>
    <n v="89.62"/>
    <n v="96.51"/>
    <n v="96.08"/>
    <n v="99.18"/>
    <n v="44.12"/>
    <m/>
    <m/>
    <n v="9.0399999999999991"/>
    <m/>
    <n v="9.0399999999999991"/>
    <n v="4.22"/>
    <n v="2.0499999999999998"/>
    <n v="0.84"/>
    <n v="1"/>
    <m/>
    <n v="140000000"/>
    <m/>
    <m/>
    <d v="2012-02-01T00:00:00"/>
    <d v="2013-04-18T00:00:00"/>
    <d v="2014-05-13T00:00:00"/>
    <d v="2016-01-20T00:00:00"/>
    <d v="2017-11-02T00:00:00"/>
    <m/>
    <m/>
    <n v="2.52"/>
    <n v="2.29"/>
    <n v="2.6"/>
    <n v="0.89"/>
    <m/>
    <n v="5.29"/>
    <m/>
    <n v="442"/>
    <n v="390"/>
    <n v="617"/>
    <n v="652"/>
    <m/>
    <n v="1659"/>
    <s v="No"/>
    <n v="117571.19"/>
    <n v="11"/>
    <n v="98.87"/>
    <n v="5.29"/>
    <n v="5.95"/>
    <n v="5.29"/>
  </r>
  <r>
    <x v="120"/>
    <s v="https://lytro.com/"/>
    <s v="https://www.crunchbase.com/organization/lytro"/>
    <m/>
    <s v="Lytro is the imaging startup that began as a ground-breaking camera company for consumers."/>
    <m/>
    <m/>
    <s v="series_a"/>
    <s v="series_b"/>
    <s v="series_c"/>
    <s v="series_d"/>
    <m/>
    <m/>
    <m/>
    <m/>
    <n v="250000"/>
    <n v="40000000"/>
    <n v="10500000"/>
    <n v="60000000"/>
    <m/>
    <m/>
    <m/>
    <m/>
    <n v="1250000"/>
    <n v="266800000"/>
    <n v="105000000"/>
    <n v="900000000"/>
    <m/>
    <m/>
    <m/>
    <m/>
    <s v="Greylock"/>
    <s v="Andreessen Horowitz, Correlation Ventures, Greylock, K9 Ventures, New Enterprise Associates, North Bridge Venture Partners &amp; Growth Equity, SuRo Capital"/>
    <s v="Andreessen Horowitz, Correlation Ventures, DHVC, Greylock, New Enterprise Associates, North Bridge Venture Partners &amp; Growth Equity, TriplePoint Capital"/>
    <s v="Andreessen Horowitz, Blue Pool Capital, EDBI, Foxconn Technology Group, Huayi Brothers Media Group, Jaws Ventures, New Enterprise Associates, North Bridge Venture Partners &amp; Growth Equity, Qualcomm Ventures, SuRo Capital"/>
    <m/>
    <m/>
    <m/>
    <m/>
    <n v="2008"/>
    <x v="1"/>
    <n v="2014"/>
    <n v="2017"/>
    <m/>
    <m/>
    <n v="60000000"/>
    <s v="series_d"/>
    <d v="2017-02-15T00:00:00"/>
    <n v="900000000"/>
    <m/>
    <m/>
    <n v="0"/>
    <n v="40590.97"/>
    <n v="25822.2"/>
    <n v="48316.2"/>
    <m/>
    <m/>
    <m/>
    <m/>
    <n v="1"/>
    <n v="22"/>
    <n v="36"/>
    <n v="7"/>
    <m/>
    <m/>
    <m/>
    <m/>
    <n v="100"/>
    <n v="97.63"/>
    <n v="93.14"/>
    <n v="97.83"/>
    <m/>
    <m/>
    <m/>
    <n v="514.13"/>
    <m/>
    <n v="514.13"/>
    <n v="2.83"/>
    <n v="8"/>
    <n v="1"/>
    <m/>
    <m/>
    <n v="215750000"/>
    <m/>
    <m/>
    <d v="2008-08-23T00:00:00"/>
    <d v="2013-11-20T00:00:00"/>
    <d v="2014-11-13T00:00:00"/>
    <d v="2017-02-15T00:00:00"/>
    <m/>
    <m/>
    <m/>
    <n v="213.44"/>
    <n v="0.39"/>
    <n v="8.57"/>
    <m/>
    <m/>
    <n v="3.37"/>
    <m/>
    <n v="1915"/>
    <n v="358"/>
    <n v="825"/>
    <m/>
    <m/>
    <n v="1183"/>
    <s v="No"/>
    <n v="114729.37"/>
    <n v="12"/>
    <n v="98.76"/>
    <n v="3.37"/>
    <n v="0.39"/>
    <n v="3.37"/>
  </r>
  <r>
    <x v="121"/>
    <s v="http://opengov.com"/>
    <s v="https://www.crunchbase.com/organization/opengov"/>
    <s v="OpenGov, Inc."/>
    <s v="OpenGov is a digital cloud software provider that helps local governments and state agencies run government operations."/>
    <m/>
    <s v="seed"/>
    <s v="series_a"/>
    <s v="series_b"/>
    <s v="series_c"/>
    <s v="series_d"/>
    <m/>
    <m/>
    <m/>
    <m/>
    <n v="3000000"/>
    <n v="4000000"/>
    <n v="30000000"/>
    <n v="51000000"/>
    <m/>
    <m/>
    <m/>
    <m/>
    <n v="15000000"/>
    <n v="26680000"/>
    <n v="300000000"/>
    <n v="765000000"/>
    <m/>
    <m/>
    <m/>
    <s v="Nimble Ventures"/>
    <s v="Alex Bresler, Darian Shirazi, Founder Collective, LeFrak, Pankaj Shah, Safa Rashtchy, Think + Ventures"/>
    <s v="Formation 8, Goldcrest Investments, Pathfinder, Signature Capital Securities, Signatures Capital, Thrive Capital, Valiant Capital Partners"/>
    <s v="8VC, ACME Capital, Andreessen Horowitz, Blue Ivy Ventures, Emerson Collective, Expanding Capital, LeFrak, Sway Ventures, Telstra Ventures, Thrive Capital"/>
    <s v="8VC, Andreessen Horowitz, Cota Capital, Streamlined Ventures, Weatherford Capital"/>
    <m/>
    <m/>
    <m/>
    <n v="2012"/>
    <n v="2012"/>
    <x v="1"/>
    <n v="2017"/>
    <n v="2019"/>
    <m/>
    <m/>
    <n v="50000000"/>
    <s v="series_unknown"/>
    <d v="2019-09-02T00:00:00"/>
    <n v="1800000000"/>
    <m/>
    <n v="0"/>
    <n v="16.579999999999998"/>
    <n v="3285.53"/>
    <n v="71411.740000000005"/>
    <n v="32170.57"/>
    <m/>
    <m/>
    <m/>
    <n v="1848"/>
    <n v="435"/>
    <n v="145"/>
    <n v="10"/>
    <n v="65"/>
    <m/>
    <m/>
    <m/>
    <n v="63.99"/>
    <n v="73.19"/>
    <n v="83.77"/>
    <n v="98.72"/>
    <n v="81.34"/>
    <m/>
    <m/>
    <s v="exited_over_$1bn"/>
    <n v="85.69"/>
    <m/>
    <n v="85.69"/>
    <n v="56.67"/>
    <n v="5.6"/>
    <n v="2.35"/>
    <m/>
    <m/>
    <n v="178000000"/>
    <m/>
    <d v="2012-05-25T00:00:00"/>
    <d v="2012-06-11T00:00:00"/>
    <d v="2013-07-03T00:00:00"/>
    <d v="2017-05-16T00:00:00"/>
    <d v="2019-09-02T00:00:00"/>
    <m/>
    <m/>
    <m/>
    <n v="1.78"/>
    <n v="11.24"/>
    <n v="2.5499999999999998"/>
    <m/>
    <m/>
    <n v="67.47"/>
    <n v="17"/>
    <n v="387"/>
    <n v="1413"/>
    <n v="839"/>
    <m/>
    <m/>
    <n v="2252"/>
    <s v="No"/>
    <n v="106884.42"/>
    <n v="13"/>
    <n v="98.65"/>
    <n v="11.24"/>
    <m/>
    <n v="67.47"/>
  </r>
  <r>
    <x v="122"/>
    <s v="https://www.wealthfront.com"/>
    <s v="https://www.crunchbase.com/organization/wealthfront"/>
    <s v="Wealthfront Corporation"/>
    <s v="Wealthfront integrates investing and saving products to help young professionals build long-term wealth in any market condition."/>
    <m/>
    <m/>
    <s v="series_a"/>
    <s v="series_b"/>
    <s v="series_c"/>
    <s v="series_d"/>
    <s v="series_e"/>
    <m/>
    <m/>
    <m/>
    <n v="7500000"/>
    <n v="20000000"/>
    <n v="35000000"/>
    <n v="64000000"/>
    <n v="75000000"/>
    <m/>
    <m/>
    <m/>
    <n v="37500000"/>
    <n v="133400000"/>
    <n v="350000000"/>
    <n v="700000000"/>
    <n v="1500000000"/>
    <m/>
    <m/>
    <m/>
    <s v="DAG Ventures"/>
    <s v="Adam D’Angelo, Andy Dunn, Cipora Herman, Duff, Ackerman and Goodrich, Greylock, Hunter Walk, Index Ventures, Jason Calacanis, Matt Mullenweg, Michael Schroepfer, Peter Pham, Satya Patel, Science, Slow Ventures, Social Capital"/>
    <s v="Alison Pincus, Alison Rosenthal, Benchmark, DAG Ventures, Greylock, Index Ventures, Kevin Rose, Marissa Mayer, Mark Pincus, Paul Kedrosky, Ribbit Capital, SK Ventures, Social Capital, Tim Kendall, Timothy Ferriss"/>
    <s v="DAG Ventures, Dragoneer Investment Group, Greylock, Index Ventures, Maven Ventures, Ribbit Capital, Social Capital, Spark Capital"/>
    <s v="Benchmark, DAG Ventures, Greylock, Index Ventures, Ribbit Capital, Social Capital, Spark Capital, Tiger Global Management"/>
    <m/>
    <m/>
    <m/>
    <n v="2009"/>
    <x v="1"/>
    <n v="2014"/>
    <n v="2014"/>
    <n v="2018"/>
    <m/>
    <n v="75000000"/>
    <s v="series_e"/>
    <d v="2018-01-04T00:00:00"/>
    <n v="1500000000"/>
    <m/>
    <m/>
    <n v="0"/>
    <n v="36101.370000000003"/>
    <n v="15900.53"/>
    <n v="22836.07"/>
    <n v="23450.05"/>
    <m/>
    <m/>
    <m/>
    <n v="1"/>
    <n v="26"/>
    <n v="71"/>
    <n v="15"/>
    <n v="3"/>
    <m/>
    <m/>
    <m/>
    <n v="100"/>
    <n v="97.18"/>
    <n v="86.27"/>
    <n v="93.94"/>
    <n v="98.57"/>
    <m/>
    <s v="unicorn"/>
    <n v="27.13"/>
    <m/>
    <n v="27.13"/>
    <n v="8.9700000000000006"/>
    <n v="3.8"/>
    <n v="2.04"/>
    <n v="1"/>
    <m/>
    <n v="274200000"/>
    <m/>
    <m/>
    <d v="2009-12-15T00:00:00"/>
    <d v="2013-03-20T00:00:00"/>
    <d v="2014-04-02T00:00:00"/>
    <d v="2014-10-27T00:00:00"/>
    <d v="2018-01-04T00:00:00"/>
    <m/>
    <m/>
    <n v="3.56"/>
    <n v="2.62"/>
    <n v="2"/>
    <n v="2.14"/>
    <m/>
    <n v="11.24"/>
    <m/>
    <n v="1191"/>
    <n v="378"/>
    <n v="208"/>
    <n v="1165"/>
    <m/>
    <n v="1751"/>
    <s v="No"/>
    <n v="98288.02"/>
    <n v="14"/>
    <n v="98.53"/>
    <n v="11.24"/>
    <n v="5.25"/>
    <n v="11.24"/>
  </r>
  <r>
    <x v="123"/>
    <s v="https://contaazul.com"/>
    <s v="https://www.crunchbase.com/organization/contaazul"/>
    <s v="ContaAzul Software LTDA"/>
    <s v="ContaAzul is an online platform for small businesses that helps organizing financial routines in one place."/>
    <m/>
    <s v="seed"/>
    <s v="series_a"/>
    <s v="series_b"/>
    <s v="series_c"/>
    <s v="series_d"/>
    <m/>
    <m/>
    <m/>
    <m/>
    <m/>
    <m/>
    <n v="6983721"/>
    <n v="30000000"/>
    <m/>
    <m/>
    <m/>
    <m/>
    <m/>
    <m/>
    <n v="69837210"/>
    <n v="450000000"/>
    <m/>
    <m/>
    <m/>
    <s v="500 Global"/>
    <s v="500 Global, Monashees, Napkn Ventures"/>
    <s v="Monashees, Napkn Ventures, Valar Ventures"/>
    <s v="500 Global, Monashees, Ribbit Capital, Tiger Global Management, Valar Ventures"/>
    <s v="Bossanova Investimentos, Endeavor Catalyst, Tiger Global Management"/>
    <m/>
    <m/>
    <m/>
    <n v="2011"/>
    <n v="2013"/>
    <x v="1"/>
    <n v="2015"/>
    <n v="2018"/>
    <m/>
    <m/>
    <m/>
    <s v="seed"/>
    <d v="2020-09-05T00:00:00"/>
    <m/>
    <m/>
    <n v="0"/>
    <n v="268.92"/>
    <n v="0"/>
    <n v="42732.74"/>
    <n v="49329.71"/>
    <m/>
    <m/>
    <m/>
    <n v="1"/>
    <n v="330"/>
    <n v="434"/>
    <n v="33"/>
    <n v="25"/>
    <m/>
    <m/>
    <m/>
    <n v="100"/>
    <n v="83.62"/>
    <n v="51.18"/>
    <n v="95.08"/>
    <n v="93.1"/>
    <m/>
    <m/>
    <m/>
    <m/>
    <m/>
    <m/>
    <m/>
    <m/>
    <m/>
    <m/>
    <m/>
    <n v="36983721"/>
    <m/>
    <d v="2011-10-26T00:00:00"/>
    <d v="2013-01-07T00:00:00"/>
    <d v="2013-11-04T00:00:00"/>
    <d v="2015-02-20T00:00:00"/>
    <d v="2018-04-03T00:00:00"/>
    <m/>
    <m/>
    <m/>
    <m/>
    <m/>
    <n v="6.44"/>
    <m/>
    <m/>
    <m/>
    <n v="439"/>
    <n v="301"/>
    <n v="473"/>
    <n v="1138"/>
    <m/>
    <m/>
    <n v="2497"/>
    <s v="No"/>
    <n v="92331.37"/>
    <n v="15"/>
    <n v="98.42"/>
    <m/>
    <m/>
    <m/>
  </r>
  <r>
    <x v="124"/>
    <s v="http://www.leapmotion.com"/>
    <s v="https://www.crunchbase.com/organization/leap-motion"/>
    <s v="Leap Motion, Inc."/>
    <s v="Leap Motion is a software and hardware company that develops 3D motion-control technology for virtual reality and additional platforms."/>
    <m/>
    <s v="seed"/>
    <s v="series_a"/>
    <s v="series_b"/>
    <s v="series_c"/>
    <m/>
    <m/>
    <m/>
    <m/>
    <n v="1300000"/>
    <n v="12750000"/>
    <n v="30000000"/>
    <n v="50000000"/>
    <m/>
    <m/>
    <m/>
    <m/>
    <n v="13000000"/>
    <n v="63750000"/>
    <n v="200100000"/>
    <n v="500000000"/>
    <m/>
    <m/>
    <m/>
    <m/>
    <s v="Andreessen Horowitz, Bill Warner, Brian McClendon, Founders Fund, PROfounders Capital, SOSV"/>
    <s v="Highland Capital Partners"/>
    <s v="Founders Fund, Highland Capital Partners"/>
    <s v="Andreessen Horowitz, Founders Fund, Highland Capital Partners, J.P. Morgan Asset Management, SOSV"/>
    <m/>
    <m/>
    <m/>
    <m/>
    <n v="2011"/>
    <n v="2012"/>
    <x v="1"/>
    <n v="2017"/>
    <m/>
    <m/>
    <m/>
    <n v="50000000"/>
    <s v="series_c"/>
    <d v="2017-07-17T00:00:00"/>
    <n v="30000000"/>
    <m/>
    <n v="0"/>
    <n v="35.03"/>
    <n v="187.54"/>
    <n v="91464.85"/>
    <m/>
    <m/>
    <m/>
    <m/>
    <n v="1"/>
    <n v="416"/>
    <n v="260"/>
    <n v="5"/>
    <m/>
    <m/>
    <m/>
    <m/>
    <n v="100"/>
    <n v="74.37"/>
    <n v="70.8"/>
    <n v="99.43"/>
    <m/>
    <m/>
    <m/>
    <m/>
    <n v="1.41"/>
    <n v="1.41"/>
    <n v="0.36"/>
    <n v="0.13"/>
    <n v="0.06"/>
    <m/>
    <m/>
    <m/>
    <n v="94050000"/>
    <m/>
    <d v="2011-06-10T00:00:00"/>
    <d v="2012-05-09T00:00:00"/>
    <d v="2013-01-03T00:00:00"/>
    <d v="2017-07-17T00:00:00"/>
    <m/>
    <m/>
    <m/>
    <n v="4.9000000000000004"/>
    <n v="3.14"/>
    <n v="2.5"/>
    <m/>
    <m/>
    <m/>
    <n v="0.15"/>
    <n v="334"/>
    <n v="239"/>
    <n v="1656"/>
    <m/>
    <m/>
    <m/>
    <n v="1656"/>
    <s v="No"/>
    <n v="91687.42"/>
    <n v="16"/>
    <n v="98.31"/>
    <n v="2.5"/>
    <m/>
    <n v="0.15"/>
  </r>
  <r>
    <x v="125"/>
    <s v="https://www.snap.com"/>
    <s v="https://www.crunchbase.com/organization/Snapchat"/>
    <s v="Snap Inc"/>
    <s v="Snap operates as a privately-owned global camera company focusing on multinational technology and social media."/>
    <s v="pre_seed"/>
    <s v="seed"/>
    <s v="series_a"/>
    <s v="series_b"/>
    <s v="series_c"/>
    <s v="series_d"/>
    <s v="series_e"/>
    <s v="series_f"/>
    <m/>
    <n v="485000"/>
    <n v="13500000"/>
    <n v="80000000"/>
    <n v="54542880"/>
    <n v="485000000"/>
    <n v="200000000"/>
    <m/>
    <m/>
    <n v="4850000"/>
    <n v="67500000"/>
    <n v="880000000"/>
    <n v="545428800"/>
    <n v="10485000000"/>
    <n v="15000000000"/>
    <m/>
    <s v="Y Combinator"/>
    <s v="Lightspeed Venture Partners"/>
    <s v="Benchmark, Lightspeed Venture Partners, SVA"/>
    <s v="Arjun Sethi, Benchmark, General Catalyst, IVP, Lightspeed Venture Partners, SVA, Tencent"/>
    <s v="Coatue"/>
    <s v="GIC, HDS Capital, Kleiner Perkins, Yahoo"/>
    <s v="Access Technology Ventures, Accomplice, Alibaba Group, Asia Alpha, Kingdom Holding Company"/>
    <s v="Access Technology Ventures, Geodesic Capital, Glade Brook Capital Partners, Graphene Ventures"/>
    <n v="2013"/>
    <n v="2012"/>
    <n v="2013"/>
    <x v="1"/>
    <n v="2013"/>
    <n v="2014"/>
    <n v="2015"/>
    <n v="2015"/>
    <n v="250000000"/>
    <s v="post_ipo_equity"/>
    <d v="2016-05-25T00:00:00"/>
    <n v="29700000000"/>
    <n v="3532.75"/>
    <n v="0.25"/>
    <n v="18008.310000000001"/>
    <n v="52707.4"/>
    <n v="0"/>
    <n v="12116.62"/>
    <n v="3236.02"/>
    <n v="0"/>
    <n v="1"/>
    <n v="1308"/>
    <n v="7"/>
    <n v="19"/>
    <n v="210"/>
    <n v="41"/>
    <n v="20"/>
    <n v="30"/>
    <n v="100"/>
    <n v="74.52"/>
    <n v="99.7"/>
    <n v="97.97"/>
    <n v="44.12"/>
    <n v="82.68"/>
    <n v="84.3"/>
    <n v="40.82"/>
    <s v="exited_unicorn"/>
    <n v="3212.49"/>
    <n v="3212.49"/>
    <n v="288.52999999999997"/>
    <n v="26.03"/>
    <n v="46.67"/>
    <n v="2.6"/>
    <n v="1.91"/>
    <m/>
    <n v="4903527880"/>
    <d v="2013-03-01T00:00:00"/>
    <d v="2012-05-01T00:00:00"/>
    <d v="2013-02-08T00:00:00"/>
    <d v="2013-06-22T00:00:00"/>
    <d v="2013-12-11T00:00:00"/>
    <d v="2014-12-31T00:00:00"/>
    <d v="2015-03-12T00:00:00"/>
    <d v="2015-07-13T00:00:00"/>
    <n v="13.92"/>
    <n v="13.04"/>
    <n v="0.62"/>
    <n v="19.22"/>
    <n v="1.43"/>
    <m/>
    <n v="33.75"/>
    <n v="283"/>
    <n v="134"/>
    <n v="172"/>
    <n v="385"/>
    <n v="71"/>
    <n v="123"/>
    <n v="1068"/>
    <s v="No"/>
    <n v="89601.35"/>
    <n v="17"/>
    <n v="98.2"/>
    <n v="0"/>
    <n v="0"/>
    <n v="33.75"/>
  </r>
  <r>
    <x v="126"/>
    <s v="http://anki.com"/>
    <s v="https://www.crunchbase.com/organization/anki"/>
    <s v="Anki, Inc."/>
    <s v="Anki is an entertainment robotics company dedicated to bringing artificial intelligence and robotics to people's everyday lives."/>
    <m/>
    <m/>
    <s v="series_a"/>
    <s v="series_b"/>
    <s v="series_c"/>
    <s v="series_d"/>
    <m/>
    <m/>
    <m/>
    <m/>
    <n v="12800000"/>
    <n v="36700011"/>
    <n v="55000000"/>
    <n v="52500000"/>
    <m/>
    <m/>
    <m/>
    <m/>
    <n v="39630000"/>
    <n v="244789073.37"/>
    <n v="367200000"/>
    <n v="787500000"/>
    <m/>
    <m/>
    <m/>
    <m/>
    <s v="Andreessen Horowitz, Two Sigma Ventures"/>
    <s v="Andreessen Horowitz, Index Ventures, Two Sigma Ventures"/>
    <s v="Andreessen Horowitz, C4 Ventures, Index Ventures, JP Morgan Chase, Two Sigma Ventures"/>
    <s v="Andreessen Horowitz, Index Ventures, JP Morgan Chase, Silicon Valley Ventures, Two Sigma Ventures"/>
    <m/>
    <m/>
    <m/>
    <m/>
    <n v="2012"/>
    <x v="1"/>
    <n v="2014"/>
    <n v="2016"/>
    <m/>
    <m/>
    <n v="77500000"/>
    <s v="series_d"/>
    <d v="2017-03-10T00:00:00"/>
    <m/>
    <m/>
    <m/>
    <n v="81.709999999999994"/>
    <n v="16265.45"/>
    <n v="22911.82"/>
    <n v="46984.26"/>
    <m/>
    <m/>
    <m/>
    <m/>
    <n v="354"/>
    <n v="47"/>
    <n v="50"/>
    <n v="5"/>
    <m/>
    <m/>
    <m/>
    <m/>
    <n v="78.2"/>
    <n v="94.81"/>
    <n v="90.39"/>
    <n v="98.35"/>
    <m/>
    <m/>
    <m/>
    <m/>
    <m/>
    <m/>
    <m/>
    <m/>
    <m/>
    <m/>
    <m/>
    <n v="234500011"/>
    <m/>
    <m/>
    <d v="2012-01-01T00:00:00"/>
    <d v="2013-06-01T00:00:00"/>
    <d v="2014-09-26T00:00:00"/>
    <d v="2016-06-27T00:00:00"/>
    <m/>
    <m/>
    <m/>
    <n v="6.18"/>
    <n v="1.5"/>
    <n v="2.14"/>
    <m/>
    <m/>
    <m/>
    <m/>
    <n v="517"/>
    <n v="482"/>
    <n v="640"/>
    <m/>
    <m/>
    <n v="1378"/>
    <s v="No"/>
    <n v="86243.24"/>
    <n v="18"/>
    <n v="98.08"/>
    <n v="3.22"/>
    <n v="1.5"/>
    <n v="0"/>
  </r>
  <r>
    <x v="127"/>
    <s v="http://www.cyanogenmod.org/"/>
    <s v="https://www.crunchbase.com/organization/cyanogen"/>
    <s v="Cyanogen Inc."/>
    <s v="a discontinued open-source operating system for mobile devices, based on the Android mobile platform"/>
    <m/>
    <m/>
    <s v="series_a"/>
    <s v="series_b"/>
    <s v="series_c"/>
    <m/>
    <m/>
    <m/>
    <m/>
    <m/>
    <n v="7000000"/>
    <n v="23000000"/>
    <n v="85000000"/>
    <m/>
    <m/>
    <m/>
    <m/>
    <m/>
    <n v="35000000"/>
    <n v="153410000"/>
    <n v="850000000"/>
    <m/>
    <m/>
    <m/>
    <m/>
    <m/>
    <s v="Benchmark"/>
    <s v="Andreessen Horowitz, Tencent"/>
    <s v="Access Industries, Andreessen Horowitz, Benchmark, Foxconn Technology Group, Index Ventures, Mouro Capital, PremjiInvest, Qualcomm, Redpoint, Rupert Murdoch, Smartfren, Tencent, Twitter Ventures, Vivi Nevo"/>
    <m/>
    <m/>
    <m/>
    <m/>
    <m/>
    <n v="2013"/>
    <x v="1"/>
    <n v="2015"/>
    <m/>
    <m/>
    <m/>
    <n v="85000000"/>
    <s v="series_c"/>
    <d v="2015-03-23T00:00:00"/>
    <n v="850000000"/>
    <m/>
    <m/>
    <n v="5275.75"/>
    <n v="4152.4399999999996"/>
    <n v="74136.490000000005"/>
    <m/>
    <m/>
    <m/>
    <m/>
    <m/>
    <n v="118"/>
    <n v="130"/>
    <n v="8"/>
    <m/>
    <m/>
    <m/>
    <m/>
    <m/>
    <n v="94.18"/>
    <n v="85.46"/>
    <n v="98.92"/>
    <m/>
    <m/>
    <m/>
    <m/>
    <n v="18.579999999999998"/>
    <m/>
    <n v="18.579999999999998"/>
    <n v="4.99"/>
    <n v="1"/>
    <m/>
    <m/>
    <m/>
    <n v="115000000"/>
    <m/>
    <m/>
    <d v="2013-09-18T00:00:00"/>
    <d v="2013-12-19T00:00:00"/>
    <d v="2015-03-23T00:00:00"/>
    <m/>
    <m/>
    <m/>
    <m/>
    <n v="4.38"/>
    <n v="5.54"/>
    <m/>
    <m/>
    <m/>
    <n v="5.54"/>
    <m/>
    <n v="92"/>
    <n v="459"/>
    <m/>
    <m/>
    <m/>
    <n v="459"/>
    <s v="No"/>
    <n v="83564.679999999993"/>
    <n v="19"/>
    <n v="97.97"/>
    <n v="5.54"/>
    <n v="5.54"/>
    <n v="5.54"/>
  </r>
  <r>
    <x v="128"/>
    <s v="http://www.honest.com"/>
    <s v="https://www.crunchbase.com/organization/the-honest-company"/>
    <s v="Honest Company, Inc."/>
    <s v="The Honest Company is a consumer products company that offers baby, personal care, and beauty products."/>
    <m/>
    <s v="seed"/>
    <s v="series_a"/>
    <s v="series_b"/>
    <s v="series_c"/>
    <s v="series_d"/>
    <s v="series_e"/>
    <m/>
    <m/>
    <n v="6000000"/>
    <n v="27000000"/>
    <n v="25000000"/>
    <n v="70000000"/>
    <n v="100000000"/>
    <n v="75000000"/>
    <m/>
    <m/>
    <n v="60000000"/>
    <n v="135000000"/>
    <n v="166750000"/>
    <n v="1000000000"/>
    <n v="1700000000"/>
    <n v="1000000000"/>
    <m/>
    <m/>
    <s v="General Catalyst, IVP, Lightspeed Venture Partners"/>
    <s v="Farvatn Venture, General Catalyst, IVP, Lightspeed Venture Partners"/>
    <s v="General Catalyst, ICONIQ Growth, IVP, Lightspeed Venture Partners, M13, Pritzker Group Venture Capital"/>
    <s v="Dragoneer Investment Group, General Catalyst, ICONIQ Growth, IVP, Lightspeed Venture Partners, Wellington Management"/>
    <s v="AllianceBernstein, EquityZen, Fidelity, Glade Brook Capital Partners, IVP, Wellington Management"/>
    <s v="Argonautic Ventures, Fidelity, ICONIQ Growth, Pritzker Group Venture Capital"/>
    <m/>
    <m/>
    <n v="2011"/>
    <n v="2012"/>
    <x v="1"/>
    <n v="2014"/>
    <n v="2015"/>
    <n v="2017"/>
    <m/>
    <n v="200000000"/>
    <s v="private_equity"/>
    <d v="2017-10-12T00:00:00"/>
    <n v="1296000000"/>
    <m/>
    <n v="0"/>
    <n v="105.11"/>
    <n v="19174.79"/>
    <n v="37955.47"/>
    <n v="19867.54"/>
    <n v="4663.72"/>
    <m/>
    <m/>
    <n v="1"/>
    <n v="315"/>
    <n v="40"/>
    <n v="17"/>
    <n v="30"/>
    <n v="19"/>
    <m/>
    <m/>
    <n v="100"/>
    <n v="80.61"/>
    <n v="95.6"/>
    <n v="96.86"/>
    <n v="88.67"/>
    <n v="82.35"/>
    <m/>
    <s v="exited_unicorn"/>
    <n v="11.72"/>
    <n v="11.72"/>
    <n v="6.51"/>
    <n v="6.2"/>
    <n v="1.1499999999999999"/>
    <n v="0.72"/>
    <n v="1.3"/>
    <m/>
    <n v="503000000"/>
    <m/>
    <d v="2011-09-09T00:00:00"/>
    <d v="2012-03-23T00:00:00"/>
    <d v="2013-11-11T00:00:00"/>
    <d v="2014-08-26T00:00:00"/>
    <d v="2015-08-14T00:00:00"/>
    <d v="2017-10-12T00:00:00"/>
    <m/>
    <n v="2.25"/>
    <n v="1.24"/>
    <n v="6"/>
    <n v="1.7"/>
    <n v="0.59"/>
    <m/>
    <n v="7.77"/>
    <n v="196"/>
    <n v="598"/>
    <n v="288"/>
    <n v="353"/>
    <n v="790"/>
    <m/>
    <n v="1431"/>
    <s v="No"/>
    <n v="81766.63"/>
    <n v="20"/>
    <n v="97.86"/>
    <n v="6"/>
    <n v="10.19"/>
    <n v="7.77"/>
  </r>
  <r>
    <x v="129"/>
    <s v="https://www.netskope.com"/>
    <s v="https://www.crunchbase.com/organization/netskope"/>
    <s v="Netskope, Inc."/>
    <s v="Netskope is a security platform to protect data, stop threats, or any application."/>
    <m/>
    <m/>
    <s v="series_a"/>
    <s v="series_b"/>
    <s v="series_c"/>
    <s v="series_d"/>
    <s v="series_e"/>
    <s v="series_f"/>
    <m/>
    <m/>
    <n v="5500000"/>
    <n v="15900000"/>
    <n v="35000000"/>
    <n v="75000000"/>
    <n v="100000000"/>
    <n v="168700000"/>
    <m/>
    <m/>
    <n v="27500000"/>
    <n v="106053000"/>
    <n v="350000000"/>
    <n v="1125000000"/>
    <n v="525000000"/>
    <n v="1000000000"/>
    <m/>
    <m/>
    <s v="Social Capital"/>
    <s v="Lightspeed Venture Partners, Social Capital"/>
    <s v="Accel, Dell Technologies Capital, Lightspeed Venture Partners, Social Capital"/>
    <s v="Accel, Citi Ventures, Dell Technologies Capital, ICONIQ Growth, Lightspeed Venture Partners, Social Capital"/>
    <s v="Accel, Geodesic Capital, ICONIQ Growth, Lightspeed Venture Partners, Sapphire Ventures, Social Capital"/>
    <s v="Accel, Base Partners, Dragon Capital, Geodesic Capital, ICONIQ Growth, Lightspeed Venture Partners, Sapphire Ventures, Social Capital"/>
    <m/>
    <m/>
    <n v="2013"/>
    <x v="1"/>
    <n v="2014"/>
    <n v="2015"/>
    <n v="2017"/>
    <n v="2018"/>
    <n v="300000000"/>
    <s v="series_unknown"/>
    <d v="2020-02-06T00:00:00"/>
    <n v="3000000000"/>
    <m/>
    <m/>
    <n v="6.07"/>
    <n v="1474.7"/>
    <n v="30375.17"/>
    <n v="25487.759999999998"/>
    <n v="11325.67"/>
    <n v="8029.25"/>
    <m/>
    <m/>
    <n v="589"/>
    <n v="187"/>
    <n v="26"/>
    <n v="17"/>
    <n v="6"/>
    <n v="5"/>
    <m/>
    <m/>
    <n v="70.73"/>
    <n v="79.03"/>
    <n v="95.1"/>
    <n v="93.75"/>
    <n v="95.1"/>
    <n v="91.49"/>
    <s v="unicorn"/>
    <n v="69.75"/>
    <m/>
    <n v="69.75"/>
    <n v="21.28"/>
    <n v="7.16"/>
    <n v="2.39"/>
    <n v="5.39"/>
    <n v="2.93"/>
    <n v="1441100000"/>
    <m/>
    <m/>
    <d v="2013-01-01T00:00:00"/>
    <d v="2013-10-13T00:00:00"/>
    <d v="2014-05-15T00:00:00"/>
    <d v="2015-09-03T00:00:00"/>
    <d v="2017-06-06T00:00:00"/>
    <d v="2018-11-13T00:00:00"/>
    <m/>
    <n v="3.86"/>
    <n v="3.3"/>
    <n v="3.21"/>
    <n v="0.47"/>
    <n v="1.9"/>
    <n v="28.29"/>
    <m/>
    <n v="285"/>
    <n v="214"/>
    <n v="476"/>
    <n v="642"/>
    <n v="525"/>
    <n v="2307"/>
    <s v="No"/>
    <n v="76698.62"/>
    <n v="21"/>
    <n v="97.75"/>
    <n v="4.95"/>
    <n v="10.61"/>
    <n v="28.29"/>
  </r>
  <r>
    <x v="130"/>
    <s v="https://www.elastic.co"/>
    <s v="https://www.crunchbase.com/organization/elasticsearch"/>
    <s v="Elasticsearch B.V."/>
    <s v="Elastic builds software to make data usable in real time and at scale for search, logging, security, and analytics use cases."/>
    <m/>
    <m/>
    <s v="series_a"/>
    <s v="series_b"/>
    <s v="series_c"/>
    <s v="series_d"/>
    <m/>
    <m/>
    <m/>
    <m/>
    <n v="10000000"/>
    <n v="24000000"/>
    <n v="70000000"/>
    <n v="57999996"/>
    <m/>
    <m/>
    <m/>
    <m/>
    <n v="50000000"/>
    <n v="160080000"/>
    <n v="700000000"/>
    <n v="869999940"/>
    <m/>
    <m/>
    <m/>
    <m/>
    <s v="Benchmark, DCVC, Rod Johnson"/>
    <s v="Benchmark, Index Ventures, SVA"/>
    <s v="Benchmark, Index Ventures, New Enterprise Associates"/>
    <s v="Benchmark, New Enterprise Associates"/>
    <m/>
    <m/>
    <m/>
    <m/>
    <n v="2012"/>
    <x v="1"/>
    <n v="2014"/>
    <n v="2016"/>
    <m/>
    <m/>
    <n v="57999996"/>
    <s v="series_d"/>
    <d v="2016-07-01T00:00:00"/>
    <n v="2250900000"/>
    <m/>
    <m/>
    <n v="2288.92"/>
    <n v="45657.17"/>
    <n v="18479.419999999998"/>
    <n v="6151.98"/>
    <m/>
    <m/>
    <m/>
    <m/>
    <n v="141"/>
    <n v="20"/>
    <n v="59"/>
    <n v="42"/>
    <m/>
    <m/>
    <m/>
    <m/>
    <n v="91.35"/>
    <n v="97.86"/>
    <n v="88.63"/>
    <n v="83.13"/>
    <m/>
    <m/>
    <s v="exited_over_$1bn"/>
    <n v="32.15"/>
    <m/>
    <n v="32.15"/>
    <n v="11.81"/>
    <n v="3"/>
    <n v="2.59"/>
    <m/>
    <m/>
    <n v="161999996"/>
    <m/>
    <m/>
    <d v="2012-11-08T00:00:00"/>
    <d v="2013-02-19T00:00:00"/>
    <d v="2014-06-05T00:00:00"/>
    <d v="2016-07-01T00:00:00"/>
    <m/>
    <m/>
    <m/>
    <n v="3.2"/>
    <n v="4.37"/>
    <n v="1.24"/>
    <m/>
    <m/>
    <n v="14.06"/>
    <m/>
    <n v="103"/>
    <n v="471"/>
    <n v="757"/>
    <m/>
    <m/>
    <n v="1228"/>
    <s v="No"/>
    <n v="72577.490000000005"/>
    <n v="22"/>
    <n v="97.63"/>
    <n v="5.43"/>
    <n v="4.37"/>
    <n v="14.06"/>
  </r>
  <r>
    <x v="131"/>
    <s v="http://zoom.us"/>
    <s v="https://www.crunchbase.com/organization/zoom-video-communications"/>
    <s v="Zoom Video Communications, Inc."/>
    <s v="Zoom is a software company that offers a communications platform that connects people through video, voice, chat, and content sharing."/>
    <s v="pre_seed"/>
    <s v="seed"/>
    <s v="series_a"/>
    <s v="series_b"/>
    <s v="series_c"/>
    <s v="series_d"/>
    <m/>
    <m/>
    <n v="500000"/>
    <n v="3000000"/>
    <n v="6000000"/>
    <n v="6500000"/>
    <n v="30000000"/>
    <n v="100000000"/>
    <m/>
    <m/>
    <n v="10000000"/>
    <n v="15000000"/>
    <n v="12000000"/>
    <n v="43355000"/>
    <n v="300000000"/>
    <n v="1000000000"/>
    <m/>
    <m/>
    <s v="Gary Griffiths"/>
    <s v="Bill Tai, Dan Scheinman, Matthew Ocko, Subrah Iyar, TSVC"/>
    <s v="AME Cloud Ventures, DCVC, IT-Farm, Maven Ventures, Qualcomm Ventures, Subrah Iyar"/>
    <s v="AME Cloud Ventures, DCVC, Horizons Ventures, Patrick Soon-Shiong, Qualcomm Ventures"/>
    <s v="AME Cloud Ventures, Emergence, Horizons Ventures, Maven Ventures, Patrick Soon-Shiong, Qualcomm Ventures"/>
    <s v="AME Cloud Ventures, Emergence, Kauffman Fellows Fund, LYVC, Qualcomm Ventures, Sequoia Capital"/>
    <m/>
    <m/>
    <n v="2010"/>
    <n v="2011"/>
    <n v="2013"/>
    <x v="1"/>
    <n v="2015"/>
    <n v="2017"/>
    <m/>
    <m/>
    <n v="130000000"/>
    <s v="post_ipo_equity"/>
    <d v="2017-01-17T00:00:00"/>
    <n v="8306100000"/>
    <n v="0"/>
    <n v="0"/>
    <n v="4217.1899999999996"/>
    <n v="14223.71"/>
    <n v="3947.54"/>
    <n v="49326.65"/>
    <m/>
    <m/>
    <n v="1"/>
    <n v="1"/>
    <n v="129"/>
    <n v="53"/>
    <n v="197"/>
    <n v="5"/>
    <m/>
    <m/>
    <n v="100"/>
    <n v="100"/>
    <n v="93.63"/>
    <n v="94.14"/>
    <n v="69.89"/>
    <n v="98.55"/>
    <m/>
    <m/>
    <s v="exited_unicorn"/>
    <n v="494.26"/>
    <n v="316.32"/>
    <n v="494.26"/>
    <n v="160.93"/>
    <n v="25.84"/>
    <n v="8.31"/>
    <m/>
    <m/>
    <n v="276000000"/>
    <d v="2010-02-05T00:00:00"/>
    <d v="2011-06-01T00:00:00"/>
    <d v="2013-01-28T00:00:00"/>
    <d v="2013-09-24T00:00:00"/>
    <d v="2015-02-04T00:00:00"/>
    <d v="2017-01-17T00:00:00"/>
    <m/>
    <m/>
    <n v="0.8"/>
    <n v="3.61"/>
    <n v="6.92"/>
    <n v="3.33"/>
    <m/>
    <m/>
    <n v="191.58"/>
    <n v="607"/>
    <n v="239"/>
    <n v="498"/>
    <n v="713"/>
    <m/>
    <m/>
    <n v="1211"/>
    <s v="No"/>
    <n v="71715.09"/>
    <n v="23"/>
    <n v="97.52"/>
    <n v="23.07"/>
    <n v="6.92"/>
    <n v="191.58"/>
  </r>
  <r>
    <x v="132"/>
    <s v="https://vectra.ai/"/>
    <s v="https://www.crunchbase.com/organization/vectra-networks"/>
    <s v="Vectra AI, Inc."/>
    <s v="Vectra is a cybersecurity platform that uses AI to detect attackers in real time and perform conclusive incident investigations."/>
    <m/>
    <s v="seed"/>
    <s v="series_a"/>
    <s v="series_b"/>
    <s v="series_c"/>
    <s v="series_d"/>
    <s v="series_e"/>
    <s v="series_f"/>
    <m/>
    <n v="500000"/>
    <n v="5300000"/>
    <n v="12040000"/>
    <n v="35000000"/>
    <n v="36000000"/>
    <n v="100000000"/>
    <n v="130000000"/>
    <m/>
    <n v="5000000"/>
    <n v="26500000"/>
    <n v="80306800"/>
    <n v="350000000"/>
    <n v="540000000"/>
    <n v="2000000000"/>
    <n v="1200000000"/>
    <m/>
    <s v="IA Ventures, Khosla Ventures"/>
    <s v="IA Ventures, Matrix"/>
    <s v="IA Ventures, Khosla Ventures"/>
    <s v="AME Cloud Ventures, Accel, DAG Ventures, IA Ventures, Intel Capital, Juniper Networks, Khosla Ventures"/>
    <s v="AME Cloud Ventures, Accel, Atlantic Bridge, DAG Ventures, IA Ventures, Ireland Strategic Investment Fund, Khosla Ventures, NISSHO ELECTRONICS, Wipro Ventures"/>
    <s v="Accel, Khosla Ventures, TCV"/>
    <s v="AME Cloud Ventures, Accel, Atlantic Bridge, Blackstone Innovations Investments, DAG Ventures, IA Ventures, Ireland Strategic Investment Fund, Khosla Ventures, TCV, Wipro Ventures"/>
    <m/>
    <n v="2011"/>
    <n v="2012"/>
    <x v="1"/>
    <n v="2015"/>
    <n v="2018"/>
    <n v="2019"/>
    <n v="2021"/>
    <n v="130000000"/>
    <s v="series_f"/>
    <d v="2021-04-29T00:00:00"/>
    <n v="1200000000"/>
    <m/>
    <n v="0"/>
    <n v="1723.12"/>
    <n v="1371.43"/>
    <n v="30338.47"/>
    <n v="29315.71"/>
    <n v="6199.96"/>
    <n v="2634.29"/>
    <m/>
    <n v="1"/>
    <n v="183"/>
    <n v="202"/>
    <n v="43"/>
    <n v="42"/>
    <n v="43"/>
    <n v="24"/>
    <m/>
    <n v="100"/>
    <n v="88.76"/>
    <n v="77.34"/>
    <n v="93.55"/>
    <n v="88.22"/>
    <n v="69.34"/>
    <n v="76.77"/>
    <s v="unicorn"/>
    <n v="125.9"/>
    <n v="125.9"/>
    <n v="29.69"/>
    <n v="11.53"/>
    <n v="2.94"/>
    <n v="2.04"/>
    <n v="0.57999999999999996"/>
    <n v="1"/>
    <n v="352540000"/>
    <m/>
    <d v="2011-06-01T00:00:00"/>
    <d v="2012-01-05T00:00:00"/>
    <d v="2013-08-27T00:00:00"/>
    <d v="2015-09-30T00:00:00"/>
    <d v="2018-02-21T00:00:00"/>
    <d v="2019-06-10T00:00:00"/>
    <d v="2021-04-29T00:00:00"/>
    <n v="5.3"/>
    <n v="3.03"/>
    <n v="4.3600000000000003"/>
    <n v="1.54"/>
    <n v="3.7"/>
    <n v="0.6"/>
    <n v="14.94"/>
    <n v="218"/>
    <n v="600"/>
    <n v="764"/>
    <n v="875"/>
    <n v="474"/>
    <n v="689"/>
    <n v="2802"/>
    <s v="No"/>
    <n v="71582.98"/>
    <n v="24"/>
    <n v="97.41"/>
    <n v="6.72"/>
    <n v="4.3600000000000003"/>
    <n v="14.94"/>
  </r>
  <r>
    <x v="133"/>
    <s v="https://www.academia.edu/"/>
    <s v="https://www.crunchbase.com/organization/academia-edu"/>
    <s v="Academia Inc."/>
    <s v="Academia.edu is a platform for academics to share research papers."/>
    <m/>
    <s v="seed"/>
    <s v="series_a"/>
    <s v="series_b"/>
    <s v="series_c"/>
    <s v="series_d"/>
    <m/>
    <m/>
    <m/>
    <n v="600000"/>
    <n v="4500000"/>
    <n v="11100000"/>
    <n v="21000000"/>
    <n v="23000000"/>
    <m/>
    <m/>
    <m/>
    <n v="6000000"/>
    <n v="22500000"/>
    <n v="74037000"/>
    <n v="210000000"/>
    <n v="345000000"/>
    <m/>
    <m/>
    <m/>
    <s v="LocalGlobe"/>
    <s v="Spark Capital, True Ventures"/>
    <s v="Khosla Ventures, Spark Capital, True Ventures"/>
    <s v="Social Discovery Group, Tencent"/>
    <s v="Global Investors, Greyrock Investments, Khosla Ventures, Spark Capital, Tencent, True Ventures"/>
    <m/>
    <m/>
    <m/>
    <n v="2007"/>
    <n v="2011"/>
    <x v="1"/>
    <n v="2016"/>
    <n v="2022"/>
    <m/>
    <m/>
    <n v="23000000"/>
    <s v="series_d"/>
    <d v="2022-02-23T00:00:00"/>
    <n v="345000000"/>
    <m/>
    <n v="0"/>
    <n v="0"/>
    <n v="11335.54"/>
    <n v="0"/>
    <n v="59281.55"/>
    <m/>
    <m/>
    <m/>
    <n v="1"/>
    <n v="1"/>
    <n v="74"/>
    <n v="274"/>
    <n v="70"/>
    <m/>
    <m/>
    <m/>
    <n v="100"/>
    <n v="100"/>
    <n v="91.77"/>
    <n v="53.25"/>
    <n v="80.06"/>
    <m/>
    <m/>
    <m/>
    <n v="32.85"/>
    <n v="32.85"/>
    <n v="10.95"/>
    <n v="3.91"/>
    <n v="1.53"/>
    <n v="1"/>
    <m/>
    <m/>
    <n v="61800000"/>
    <m/>
    <d v="2007-11-02T00:00:00"/>
    <d v="2011-11-30T00:00:00"/>
    <d v="2013-09-26T00:00:00"/>
    <d v="2016-08-01T00:00:00"/>
    <d v="2022-02-23T00:00:00"/>
    <m/>
    <m/>
    <n v="3.75"/>
    <n v="3.29"/>
    <n v="2.84"/>
    <n v="1.64"/>
    <m/>
    <m/>
    <n v="4.66"/>
    <n v="1489"/>
    <n v="666"/>
    <n v="1040"/>
    <n v="2032"/>
    <m/>
    <m/>
    <n v="3072"/>
    <s v="No"/>
    <n v="70617.09"/>
    <n v="25"/>
    <n v="97.29"/>
    <n v="2.84"/>
    <n v="2.84"/>
    <n v="4.66"/>
  </r>
  <r>
    <x v="134"/>
    <s v="https://moovit.com"/>
    <s v="https://www.crunchbase.com/organization/moovitapp"/>
    <s v="Moovit App Global Ltd."/>
    <s v="Moovit is Mobility as a Service (MaaS) provider and #1 public transit app."/>
    <m/>
    <m/>
    <s v="series_a"/>
    <s v="series_b"/>
    <s v="series_c"/>
    <s v="series_d"/>
    <m/>
    <m/>
    <m/>
    <m/>
    <n v="3500000"/>
    <n v="28000000"/>
    <n v="50000000"/>
    <n v="50000000"/>
    <m/>
    <m/>
    <m/>
    <m/>
    <n v="17500000"/>
    <n v="186760000"/>
    <n v="450000000"/>
    <n v="511000000"/>
    <m/>
    <m/>
    <m/>
    <m/>
    <s v="BRM Capital, Gemini Israel Ventures"/>
    <s v="BRM Capital, Gemini Israel Ventures, Sequoia Capital"/>
    <s v="BMW i Ventures, BRM Capital, Gemini Israel Ventures, Groupe Arnault, Jerusalem Global Ventures, Keolis, LVL1 Group, NGP Capital, Oren Zeev, Rainfall Ventures, Sequoia Capital Israel, Vintage Investment Partners"/>
    <s v="BMW i Ventures, BRM Capital, Gemini Israel Ventures, Hanaco Venture Capital, Intel Capital, LVL1 Group, NGP Capital, Sequoia Capital Israel, Sound Ventures, Vintage Investment Partners"/>
    <m/>
    <m/>
    <m/>
    <m/>
    <n v="2012"/>
    <x v="1"/>
    <n v="2015"/>
    <n v="2018"/>
    <m/>
    <m/>
    <n v="50000000"/>
    <s v="series_d"/>
    <d v="2018-02-21T00:00:00"/>
    <n v="900000000"/>
    <m/>
    <m/>
    <n v="6.53"/>
    <n v="58384"/>
    <n v="10000.74"/>
    <n v="1551.23"/>
    <m/>
    <m/>
    <m/>
    <m/>
    <n v="494"/>
    <n v="10"/>
    <n v="120"/>
    <n v="120"/>
    <m/>
    <m/>
    <m/>
    <m/>
    <n v="69.55"/>
    <n v="98.99"/>
    <n v="81.72"/>
    <n v="65.8"/>
    <m/>
    <m/>
    <m/>
    <n v="36.72"/>
    <m/>
    <n v="36.72"/>
    <n v="4.05"/>
    <n v="1.87"/>
    <n v="1.76"/>
    <m/>
    <m/>
    <n v="131500000"/>
    <m/>
    <m/>
    <d v="2012-04-01T00:00:00"/>
    <d v="2013-12-18T00:00:00"/>
    <d v="2015-01-14T00:00:00"/>
    <d v="2018-02-21T00:00:00"/>
    <m/>
    <m/>
    <m/>
    <n v="10.67"/>
    <n v="2.41"/>
    <n v="1.1399999999999999"/>
    <m/>
    <m/>
    <n v="4.82"/>
    <m/>
    <n v="626"/>
    <n v="392"/>
    <n v="1134"/>
    <m/>
    <m/>
    <n v="1526"/>
    <s v="No"/>
    <n v="69942.5"/>
    <n v="26"/>
    <n v="97.18"/>
    <n v="2.74"/>
    <n v="2.41"/>
    <n v="4.82"/>
  </r>
  <r>
    <x v="135"/>
    <s v="http://policybazaar.com"/>
    <s v="https://www.crunchbase.com/organization/policybazaar"/>
    <s v="Policybazaar Insurance Web Aggregator Private Limited"/>
    <s v="Policybazaar is an insurance broker that offers a platform to compare and buy insurance policies from various insurance providers."/>
    <m/>
    <m/>
    <s v="series_a"/>
    <s v="series_b"/>
    <s v="series_c"/>
    <s v="series_d"/>
    <s v="series_e"/>
    <s v="series_f"/>
    <m/>
    <m/>
    <n v="4600000"/>
    <n v="5000000"/>
    <n v="20000000"/>
    <n v="40000000"/>
    <n v="77000000"/>
    <n v="200000000"/>
    <m/>
    <m/>
    <n v="23000000"/>
    <n v="33350000"/>
    <n v="120000000"/>
    <n v="600000000"/>
    <n v="500000000"/>
    <n v="1000000000"/>
    <m/>
    <m/>
    <s v="Intel Capital, Inventus Capital Partners"/>
    <s v="Athera Venture Partners, Info Edge, Intel Capital"/>
    <s v="Tiger Global Management"/>
    <s v="ABG Capital, PremjiInvest, Steadview Capital, Tiger Global Management"/>
    <s v="Chiratae Ventures, PremjiInvest, Temasek Holdings, Tiger Global Management, True Northland, Wellington Management"/>
    <s v="Info Edge, SoftBank Vision Fund, Startup Holding, Temasek Holdings"/>
    <m/>
    <m/>
    <n v="2013"/>
    <x v="1"/>
    <n v="2014"/>
    <n v="2015"/>
    <n v="2017"/>
    <n v="2018"/>
    <n v="33459950"/>
    <s v="post_ipo_equity"/>
    <d v="2020-07-07T00:00:00"/>
    <n v="5535000000"/>
    <m/>
    <m/>
    <n v="257.48"/>
    <n v="30.55"/>
    <n v="24879.66"/>
    <n v="20824.3"/>
    <n v="19819.59"/>
    <n v="3197.91"/>
    <m/>
    <m/>
    <n v="340"/>
    <n v="304"/>
    <n v="39"/>
    <n v="24"/>
    <n v="2"/>
    <n v="9"/>
    <m/>
    <m/>
    <n v="83.13"/>
    <n v="65.84"/>
    <n v="92.55"/>
    <n v="91.02"/>
    <n v="99.02"/>
    <n v="82.98"/>
    <s v="exited_unicorn"/>
    <n v="150.78"/>
    <m/>
    <n v="150.78"/>
    <n v="122.33"/>
    <n v="37.770000000000003"/>
    <n v="8.09"/>
    <n v="10.220000000000001"/>
    <n v="5.29"/>
    <n v="904867374"/>
    <m/>
    <m/>
    <d v="2013-03-01T00:00:00"/>
    <d v="2013-04-08T00:00:00"/>
    <d v="2014-05-26T00:00:00"/>
    <d v="2015-04-15T00:00:00"/>
    <d v="2017-10-13T00:00:00"/>
    <d v="2018-05-01T00:00:00"/>
    <m/>
    <n v="1.45"/>
    <n v="3.6"/>
    <n v="5"/>
    <n v="0.83"/>
    <n v="2"/>
    <n v="165.97"/>
    <m/>
    <n v="38"/>
    <n v="413"/>
    <n v="324"/>
    <n v="912"/>
    <n v="200"/>
    <n v="2647"/>
    <s v="No"/>
    <n v="69009.490000000005"/>
    <n v="27"/>
    <n v="97.07"/>
    <n v="14.99"/>
    <n v="17.989999999999998"/>
    <n v="165.97"/>
  </r>
  <r>
    <x v="136"/>
    <s v="http://kumunetworks.com"/>
    <s v="https://www.crunchbase.com/organization/kumu-networks"/>
    <s v="Kumu Networks Inc."/>
    <s v="Kumu Networks develops full-duplex technology, allowing a radio to send and receive signals simultaneously using a single frequency channel."/>
    <m/>
    <m/>
    <s v="series_a"/>
    <s v="series_b"/>
    <s v="series_c"/>
    <m/>
    <m/>
    <m/>
    <m/>
    <m/>
    <n v="5425630"/>
    <n v="15000000"/>
    <n v="25000000"/>
    <m/>
    <m/>
    <m/>
    <m/>
    <m/>
    <n v="27128150"/>
    <n v="100050000"/>
    <n v="250000000"/>
    <m/>
    <m/>
    <m/>
    <m/>
    <m/>
    <s v="Khosla Ventures, New Enterprise Associates"/>
    <s v="Khosla Ventures, New Enterprise Associates, Third Point Ventures"/>
    <s v="Cisco, DTCP, Khosla Ventures, New Enterprise Associates, Singtel Innov8, Swisscom Ventures, Third Point Ventures, Verizon Ventures"/>
    <m/>
    <m/>
    <m/>
    <m/>
    <m/>
    <n v="2012"/>
    <x v="1"/>
    <n v="2016"/>
    <m/>
    <m/>
    <m/>
    <n v="25000000"/>
    <s v="series_c"/>
    <d v="2016-01-20T00:00:00"/>
    <n v="250000000"/>
    <m/>
    <m/>
    <n v="10908.17"/>
    <n v="13821.45"/>
    <n v="44277.14"/>
    <m/>
    <m/>
    <m/>
    <m/>
    <m/>
    <n v="29"/>
    <n v="54"/>
    <n v="23"/>
    <m/>
    <m/>
    <m/>
    <m/>
    <m/>
    <n v="98.27"/>
    <n v="94.02"/>
    <n v="96.23"/>
    <m/>
    <m/>
    <m/>
    <m/>
    <n v="7.05"/>
    <m/>
    <n v="7.05"/>
    <n v="2.25"/>
    <n v="1"/>
    <m/>
    <m/>
    <m/>
    <n v="45425630"/>
    <m/>
    <m/>
    <d v="2012-09-24T00:00:00"/>
    <d v="2013-10-31T00:00:00"/>
    <d v="2016-01-20T00:00:00"/>
    <m/>
    <m/>
    <m/>
    <m/>
    <n v="3.69"/>
    <n v="2.5"/>
    <m/>
    <m/>
    <m/>
    <n v="2.5"/>
    <m/>
    <n v="402"/>
    <n v="811"/>
    <m/>
    <m/>
    <m/>
    <n v="811"/>
    <s v="No"/>
    <n v="69006.759999999995"/>
    <n v="28"/>
    <n v="96.96"/>
    <n v="2.5"/>
    <n v="2.5"/>
    <n v="2.5"/>
  </r>
  <r>
    <x v="137"/>
    <s v="http://www.domo.com"/>
    <s v="https://www.crunchbase.com/organization/domo"/>
    <s v="Domo, Inc"/>
    <s v="Domo designs and delivers an executive management platform as a service to help executives manage their business."/>
    <m/>
    <s v="seed"/>
    <s v="series_a"/>
    <s v="series_b"/>
    <s v="series_c"/>
    <s v="series_d"/>
    <m/>
    <m/>
    <m/>
    <n v="650000"/>
    <n v="33000000"/>
    <n v="60000000"/>
    <n v="125000000"/>
    <n v="235037225"/>
    <m/>
    <m/>
    <m/>
    <n v="6500000"/>
    <n v="165000000"/>
    <n v="310000000"/>
    <n v="825000000"/>
    <n v="2000037225"/>
    <m/>
    <m/>
    <m/>
    <s v="Jeff Kearl, Pelion Venture Partners"/>
    <s v="Andreessen Horowitz, Benchmark, SVA, Transmedia Capital"/>
    <s v="BYU Cougar Capital, Bezos Expeditions, Founders Fund, GGV Capital, Greylock, Jeff Bezos, Mercato Partners"/>
    <s v="Dragoneer Investment Group, Fidelity, GGV Capital, Greylock, Hummer Winblad Venture Partners, IVP, Mercato Partners, Meritech Capital Partners, Morgan Stanley, Salesforce Ventures, T. Rowe Price, TPG Growth"/>
    <s v="BlackRock, Capital Group, GGV Capital, Glynn Capital Management"/>
    <m/>
    <m/>
    <m/>
    <n v="2010"/>
    <n v="2011"/>
    <x v="1"/>
    <n v="2014"/>
    <n v="2015"/>
    <m/>
    <m/>
    <n v="100000000"/>
    <s v="series_d"/>
    <d v="2017-04-27T00:00:00"/>
    <n v="459900000"/>
    <m/>
    <n v="0"/>
    <n v="0"/>
    <n v="35230.97"/>
    <n v="26581.69"/>
    <n v="6396.08"/>
    <m/>
    <m/>
    <m/>
    <n v="1"/>
    <n v="1"/>
    <n v="27"/>
    <n v="33"/>
    <n v="56"/>
    <m/>
    <m/>
    <m/>
    <n v="100"/>
    <n v="100"/>
    <n v="97.07"/>
    <n v="93.73"/>
    <n v="78.52"/>
    <m/>
    <m/>
    <s v="exited_unicorn"/>
    <n v="40.42"/>
    <n v="40.42"/>
    <n v="1.99"/>
    <n v="1.25"/>
    <n v="0.52"/>
    <n v="0.23"/>
    <m/>
    <m/>
    <n v="714687225"/>
    <m/>
    <d v="2010-11-19T00:00:00"/>
    <d v="2011-07-13T00:00:00"/>
    <d v="2013-03-11T00:00:00"/>
    <d v="2014-02-05T00:00:00"/>
    <d v="2015-04-08T00:00:00"/>
    <m/>
    <m/>
    <n v="25.38"/>
    <n v="1.88"/>
    <n v="2.66"/>
    <n v="2.42"/>
    <m/>
    <m/>
    <n v="1.48"/>
    <n v="236"/>
    <n v="607"/>
    <n v="331"/>
    <n v="427"/>
    <m/>
    <m/>
    <n v="1508"/>
    <s v="No"/>
    <n v="68208.740000000005"/>
    <n v="29"/>
    <n v="96.84"/>
    <n v="6.45"/>
    <n v="6.45"/>
    <n v="1.48"/>
  </r>
  <r>
    <x v="138"/>
    <s v="https://www.mo9.com/"/>
    <s v="https://www.crunchbase.com/organization/mokredit"/>
    <m/>
    <s v="moKredit is a credit service provider for millions of game players in China."/>
    <m/>
    <m/>
    <s v="series_a"/>
    <s v="series_b"/>
    <s v="series_c"/>
    <m/>
    <m/>
    <m/>
    <m/>
    <m/>
    <n v="4000000"/>
    <n v="6000000"/>
    <n v="10000000"/>
    <m/>
    <m/>
    <m/>
    <m/>
    <m/>
    <n v="20000000"/>
    <n v="40020000"/>
    <n v="100000000"/>
    <m/>
    <m/>
    <m/>
    <m/>
    <m/>
    <s v="Sequoia Capital"/>
    <s v="BAI capital, Sequoia Capital"/>
    <s v="Ventech China"/>
    <m/>
    <m/>
    <m/>
    <m/>
    <m/>
    <n v="2012"/>
    <x v="1"/>
    <n v="2014"/>
    <m/>
    <m/>
    <m/>
    <n v="10000000"/>
    <s v="series_c"/>
    <d v="2014-11-07T00:00:00"/>
    <n v="100000000"/>
    <m/>
    <m/>
    <n v="9087.33"/>
    <n v="58379"/>
    <n v="0"/>
    <m/>
    <m/>
    <m/>
    <m/>
    <m/>
    <n v="39"/>
    <n v="11"/>
    <n v="290"/>
    <m/>
    <m/>
    <m/>
    <m/>
    <m/>
    <n v="97.65"/>
    <n v="98.87"/>
    <n v="43.33"/>
    <m/>
    <m/>
    <m/>
    <m/>
    <n v="3.83"/>
    <m/>
    <n v="3.83"/>
    <n v="2.25"/>
    <n v="1"/>
    <m/>
    <m/>
    <m/>
    <n v="20000000"/>
    <m/>
    <m/>
    <d v="2012-10-20T00:00:00"/>
    <d v="2013-08-22T00:00:00"/>
    <d v="2014-11-07T00:00:00"/>
    <m/>
    <m/>
    <m/>
    <m/>
    <n v="2"/>
    <n v="2.5"/>
    <m/>
    <m/>
    <m/>
    <n v="2.5"/>
    <m/>
    <n v="306"/>
    <n v="442"/>
    <m/>
    <m/>
    <m/>
    <n v="442"/>
    <s v="No"/>
    <n v="67466.33"/>
    <n v="30"/>
    <n v="96.73"/>
    <n v="2.5"/>
    <n v="2.5"/>
    <n v="2.5"/>
  </r>
  <r>
    <x v="139"/>
    <s v="https://www.quizup.com"/>
    <s v="https://www.crunchbase.com/organization/plain-vanilla"/>
    <s v="Plain Vanilla Corp."/>
    <s v="QuizUp is a developer of mobile games."/>
    <m/>
    <s v="seed"/>
    <s v="series_a"/>
    <s v="series_b"/>
    <m/>
    <m/>
    <m/>
    <m/>
    <m/>
    <n v="1200000"/>
    <n v="2500000"/>
    <n v="26867828"/>
    <m/>
    <m/>
    <m/>
    <m/>
    <m/>
    <n v="12000000"/>
    <n v="12500000"/>
    <n v="179208412.75999999"/>
    <m/>
    <m/>
    <m/>
    <m/>
    <m/>
    <s v="Bootfish, Cap-Meridian Ventures, David Helgason, David Higley, Jeff Solomon, Olaf J. Olafsson, Paige Craig, Red Globe, Soo Boon Koh, The BAM trust, Tuesday Capital, boldstart ventures"/>
    <s v="CAA Ventures, Greycroft, Headline, Mesa Ventures, Ridge Ventures, Sequoia Capital, Tencent, Tuesday Capital, boldstart ventures"/>
    <s v="CAA Ventures, Greycroft, Headline, Ridge Ventures, SeedInvest, Sequoia Capital, Tencent, boldstart ventures"/>
    <m/>
    <m/>
    <m/>
    <m/>
    <m/>
    <n v="2012"/>
    <n v="2013"/>
    <x v="1"/>
    <m/>
    <m/>
    <m/>
    <m/>
    <n v="5000000"/>
    <s v="series_b"/>
    <d v="2015-06-16T00:00:00"/>
    <n v="1200000"/>
    <m/>
    <n v="0.25"/>
    <n v="8443.49"/>
    <n v="58872.03"/>
    <m/>
    <m/>
    <m/>
    <m/>
    <m/>
    <n v="1308"/>
    <n v="58"/>
    <n v="8"/>
    <m/>
    <m/>
    <m/>
    <m/>
    <m/>
    <n v="74.52"/>
    <n v="97.16"/>
    <n v="99.21"/>
    <m/>
    <m/>
    <m/>
    <m/>
    <m/>
    <n v="0.08"/>
    <n v="7.0000000000000007E-2"/>
    <n v="0.08"/>
    <n v="0.01"/>
    <m/>
    <m/>
    <m/>
    <m/>
    <n v="45067828"/>
    <m/>
    <d v="2012-07-01T00:00:00"/>
    <d v="2013-04-09T00:00:00"/>
    <d v="2013-12-26T00:00:00"/>
    <m/>
    <m/>
    <m/>
    <m/>
    <n v="1.04"/>
    <n v="14.34"/>
    <m/>
    <m/>
    <m/>
    <m/>
    <n v="0.01"/>
    <n v="282"/>
    <n v="261"/>
    <m/>
    <m/>
    <m/>
    <m/>
    <n v="537"/>
    <s v="No"/>
    <n v="67315.77"/>
    <n v="31"/>
    <n v="96.62"/>
    <m/>
    <m/>
    <n v="0.01"/>
  </r>
  <r>
    <x v="140"/>
    <s v="http://www.misfitwearables.com"/>
    <s v="https://www.crunchbase.com/organization/misfit-wearables"/>
    <s v="Misfit Wearables"/>
    <s v="Misfit Wearables develops wearable products with sensor technology for the health and fitness industry."/>
    <m/>
    <s v="seed"/>
    <s v="series_a"/>
    <s v="series_b"/>
    <s v="series_c"/>
    <m/>
    <m/>
    <m/>
    <m/>
    <n v="750000"/>
    <n v="7600000"/>
    <n v="15200000"/>
    <n v="40000000"/>
    <m/>
    <m/>
    <m/>
    <m/>
    <n v="7500000"/>
    <n v="38000000"/>
    <n v="101384000"/>
    <n v="400000000"/>
    <m/>
    <m/>
    <m/>
    <m/>
    <m/>
    <s v="Founders Fund, Halle Tecco, Khosla Ventures, Techammer"/>
    <s v="AFSquare, Founders Fund, Horizons Ventures, Khosla Ventures, Max Levchin, Norwest Venture Partners, Oreilly AlphaTech Ventures, TenOneTen Ventures, Translink Capital, incTANK Ventures"/>
    <s v="Founders Fund, GGV Capital, Horizons Ventures, JD.com, Khosla Ventures, Norwest Venture Partners, Shunwei Capital, Xiaomi"/>
    <m/>
    <m/>
    <m/>
    <m/>
    <n v="2011"/>
    <n v="2012"/>
    <x v="1"/>
    <n v="2014"/>
    <m/>
    <m/>
    <m/>
    <n v="40000000"/>
    <s v="series_c"/>
    <d v="2014-12-02T00:00:00"/>
    <n v="260000000"/>
    <m/>
    <n v="0"/>
    <n v="9326.69"/>
    <n v="15360.16"/>
    <n v="39575.06"/>
    <m/>
    <m/>
    <m/>
    <m/>
    <n v="1"/>
    <n v="34"/>
    <n v="51"/>
    <n v="13"/>
    <m/>
    <m/>
    <m/>
    <m/>
    <n v="100"/>
    <n v="97.96"/>
    <n v="94.36"/>
    <n v="97.65"/>
    <m/>
    <m/>
    <m/>
    <m/>
    <n v="21.22"/>
    <n v="21.22"/>
    <n v="5.23"/>
    <n v="2.31"/>
    <n v="0.65"/>
    <m/>
    <m/>
    <m/>
    <n v="64396675"/>
    <m/>
    <d v="2011-11-23T00:00:00"/>
    <d v="2012-04-25T00:00:00"/>
    <d v="2013-12-04T00:00:00"/>
    <d v="2014-12-02T00:00:00"/>
    <m/>
    <m/>
    <m/>
    <n v="5.07"/>
    <n v="2.67"/>
    <n v="3.95"/>
    <m/>
    <m/>
    <m/>
    <n v="2.56"/>
    <n v="154"/>
    <n v="588"/>
    <n v="363"/>
    <m/>
    <m/>
    <m/>
    <n v="363"/>
    <s v="No"/>
    <n v="64261.91"/>
    <n v="32"/>
    <n v="96.51"/>
    <n v="3.95"/>
    <n v="3.95"/>
    <n v="2.56"/>
  </r>
  <r>
    <x v="141"/>
    <s v="https://www.shapesecurity.com"/>
    <s v="https://www.crunchbase.com/organization/shape-security"/>
    <s v="Shape Security, Inc."/>
    <s v="Shape provides defense against malicious automated cyber-attacks on web and mobile applications."/>
    <m/>
    <m/>
    <s v="series_a"/>
    <s v="series_b"/>
    <s v="series_c"/>
    <s v="series_d"/>
    <s v="series_e"/>
    <s v="series_f"/>
    <m/>
    <m/>
    <n v="6000000"/>
    <n v="20000000"/>
    <n v="40000000"/>
    <n v="40000000"/>
    <n v="26000000"/>
    <n v="51000000"/>
    <m/>
    <m/>
    <n v="30000000"/>
    <n v="133400000"/>
    <n v="400000000"/>
    <n v="600000000"/>
    <n v="520000000"/>
    <n v="1000000000"/>
    <m/>
    <m/>
    <s v="#Angels, Baseline Ventures, Google Ventures, Kleiner Perkins, TomorrowVentures, Wing Venture Capital"/>
    <s v="AllegisCyber, Enrique Salem, Google Ventures, Kleiner Perkins, TomorrowVentures, Venrock"/>
    <s v="AllegisCyber, Google Ventures, Kleiner Perkins, Norwest Venture Partners, Princeton Ventures, Sierra Ventures, TomorrowVentures, Venrock"/>
    <s v="Baseline Ventures, EDBI, EPIC Ventures, Google Ventures, Kleiner Perkins, Northern Light Venture Capital, Norwest Venture Partners, TomorrowVentures, Venrock"/>
    <s v="Baseline Ventures, EPIC Ventures, Focus Ventures, JetBlue Ventures, Kleiner Perkins, Norwest Venture Partners, Singtel Innov8, TomorrowVentures, Venrock"/>
    <s v="C5 Capital, EPIC Ventures, Focus Ventures, JetBlue Ventures, Kleiner Perkins, Norwest Venture Partners, Top Tier Capital Partners"/>
    <m/>
    <m/>
    <n v="2012"/>
    <x v="1"/>
    <n v="2014"/>
    <n v="2016"/>
    <n v="2018"/>
    <n v="2019"/>
    <n v="51000000"/>
    <s v="series_f"/>
    <d v="2019-09-12T00:00:00"/>
    <n v="1000000000"/>
    <m/>
    <m/>
    <n v="5167.16"/>
    <n v="9660.4599999999991"/>
    <n v="27555.73"/>
    <n v="18243.48"/>
    <n v="1092.33"/>
    <n v="2448.5300000000002"/>
    <m/>
    <m/>
    <n v="89"/>
    <n v="79"/>
    <n v="30"/>
    <n v="22"/>
    <n v="59"/>
    <n v="13"/>
    <m/>
    <m/>
    <n v="94.56"/>
    <n v="91.21"/>
    <n v="94.31"/>
    <n v="91.36"/>
    <n v="58.57"/>
    <n v="72.09"/>
    <s v="exited_unicorn"/>
    <n v="21.86"/>
    <m/>
    <n v="21.86"/>
    <n v="5.78"/>
    <n v="2.14"/>
    <n v="1.53"/>
    <n v="1.86"/>
    <n v="1"/>
    <n v="183000000"/>
    <m/>
    <m/>
    <d v="2012-04-26T00:00:00"/>
    <d v="2013-01-07T00:00:00"/>
    <d v="2014-02-24T00:00:00"/>
    <d v="2016-09-29T00:00:00"/>
    <d v="2018-11-01T00:00:00"/>
    <d v="2019-09-12T00:00:00"/>
    <m/>
    <n v="4.45"/>
    <n v="3"/>
    <n v="1.5"/>
    <n v="0.87"/>
    <n v="1.92"/>
    <n v="7.5"/>
    <m/>
    <n v="256"/>
    <n v="413"/>
    <n v="948"/>
    <n v="763"/>
    <n v="315"/>
    <n v="2439"/>
    <s v="No"/>
    <n v="64167.69"/>
    <n v="33"/>
    <n v="96.39"/>
    <n v="4.5"/>
    <n v="3"/>
    <n v="7.5"/>
  </r>
  <r>
    <x v="142"/>
    <s v="http://www.onshape.com"/>
    <s v="https://www.crunchbase.com/organization/onshape-inc-"/>
    <s v="Onshape Inc"/>
    <s v="Onshape is a product development platform that unites CAD, data management, collaboration tools, and real-time analytics."/>
    <m/>
    <m/>
    <s v="series_a"/>
    <s v="series_b"/>
    <s v="series_c"/>
    <s v="series_d"/>
    <m/>
    <m/>
    <m/>
    <m/>
    <n v="9000000"/>
    <n v="25000000"/>
    <n v="30000000"/>
    <n v="105000000"/>
    <m/>
    <m/>
    <m/>
    <m/>
    <n v="45000000"/>
    <n v="166750000"/>
    <n v="300000000"/>
    <n v="1575000000"/>
    <m/>
    <m/>
    <m/>
    <m/>
    <s v="Commonweal Ventures, North Bridge Venture Partners &amp; Growth Equity"/>
    <s v="New Enterprise Associates"/>
    <s v="Commonweal Ventures, New Enterprise Associates, North Bridge Venture Partners &amp; Growth Equity"/>
    <s v="Andreessen Horowitz, Commonweal Ventures, New Enterprise Associates, North Bridge Venture Partners &amp; Growth Equity"/>
    <m/>
    <m/>
    <m/>
    <m/>
    <n v="2013"/>
    <x v="1"/>
    <n v="2014"/>
    <n v="2016"/>
    <m/>
    <m/>
    <n v="105000000"/>
    <s v="series_d"/>
    <d v="2016-04-14T00:00:00"/>
    <n v="470000000"/>
    <m/>
    <m/>
    <n v="5.37"/>
    <n v="12450.52"/>
    <n v="5118.43"/>
    <n v="45412.91"/>
    <m/>
    <m/>
    <m/>
    <m/>
    <n v="617"/>
    <n v="67"/>
    <n v="137"/>
    <n v="6"/>
    <m/>
    <m/>
    <m/>
    <m/>
    <n v="69.34"/>
    <n v="92.56"/>
    <n v="73.33"/>
    <n v="97.94"/>
    <m/>
    <m/>
    <m/>
    <n v="7.46"/>
    <m/>
    <n v="7.46"/>
    <n v="2.37"/>
    <n v="1.46"/>
    <n v="0.3"/>
    <m/>
    <m/>
    <n v="249000000"/>
    <m/>
    <m/>
    <d v="2013-01-01T00:00:00"/>
    <d v="2013-04-03T00:00:00"/>
    <d v="2014-01-28T00:00:00"/>
    <d v="2016-04-14T00:00:00"/>
    <m/>
    <m/>
    <m/>
    <n v="3.71"/>
    <n v="1.8"/>
    <n v="5.25"/>
    <m/>
    <m/>
    <n v="2.82"/>
    <m/>
    <n v="92"/>
    <n v="300"/>
    <n v="807"/>
    <m/>
    <m/>
    <n v="1107"/>
    <s v="No"/>
    <n v="62987.23"/>
    <n v="34"/>
    <n v="96.28"/>
    <n v="9.4499999999999993"/>
    <n v="1.8"/>
    <n v="2.82"/>
  </r>
  <r>
    <x v="143"/>
    <s v="https://www.creditkarma.com"/>
    <s v="https://www.crunchbase.com/organization/credit-karma"/>
    <s v="Credit Karma, Inc"/>
    <s v="Credit Karma offers a range of tools and personalized recommendations designed to help customers make the most of their money."/>
    <m/>
    <s v="seed"/>
    <s v="series_a"/>
    <s v="series_b"/>
    <s v="series_c"/>
    <s v="series_d"/>
    <s v="series_e"/>
    <m/>
    <m/>
    <m/>
    <n v="2500000"/>
    <n v="30000000"/>
    <n v="85000000"/>
    <n v="75000000"/>
    <n v="175000000"/>
    <m/>
    <m/>
    <m/>
    <n v="12500000"/>
    <n v="200100000"/>
    <n v="850000000"/>
    <n v="1000000000"/>
    <n v="3500000000"/>
    <m/>
    <m/>
    <s v="Archer Venture Capital"/>
    <s v="Felicis, Founders Fund, Pathfinder, QED Investors, SVA"/>
    <s v="500 Global, Felicis, Ribbit Capital, Susquehanna Growth Equity"/>
    <s v="CapitalG, Susquehanna Growth Equity, Tiger Global Management"/>
    <s v="CapitalG, Felicis, Founders Fund, QED Investors, SVA, Susquehanna Growth Equity, Tiger Global Management"/>
    <s v="Tiger Global Management, Valinor Management, Viking Global Investors"/>
    <m/>
    <m/>
    <n v="2007"/>
    <n v="2009"/>
    <x v="1"/>
    <n v="2014"/>
    <n v="2014"/>
    <n v="2015"/>
    <m/>
    <n v="175000000"/>
    <s v="series_e"/>
    <d v="2015-06-23T00:00:00"/>
    <n v="7100000000"/>
    <m/>
    <n v="0"/>
    <n v="0"/>
    <n v="8643.41"/>
    <n v="24879.66"/>
    <n v="18840.12"/>
    <n v="10330.879999999999"/>
    <m/>
    <m/>
    <n v="1"/>
    <n v="1"/>
    <n v="93"/>
    <n v="39"/>
    <n v="22"/>
    <n v="9"/>
    <m/>
    <m/>
    <n v="100"/>
    <n v="100"/>
    <n v="89.63"/>
    <n v="92.55"/>
    <n v="90.91"/>
    <n v="93.39"/>
    <m/>
    <s v="exited_unicorn"/>
    <n v="385.31"/>
    <m/>
    <n v="385.31"/>
    <n v="28.31"/>
    <n v="7.41"/>
    <n v="6.75"/>
    <n v="2.0299999999999998"/>
    <m/>
    <n v="868000000"/>
    <m/>
    <d v="2007-01-01T00:00:00"/>
    <d v="2009-11-04T00:00:00"/>
    <d v="2013-04-02T00:00:00"/>
    <d v="2014-03-12T00:00:00"/>
    <d v="2014-09-29T00:00:00"/>
    <d v="2015-06-23T00:00:00"/>
    <m/>
    <m/>
    <n v="16.010000000000002"/>
    <n v="4.25"/>
    <n v="1.18"/>
    <n v="3.5"/>
    <m/>
    <n v="35.479999999999997"/>
    <n v="1038"/>
    <n v="1245"/>
    <n v="344"/>
    <n v="201"/>
    <n v="267"/>
    <m/>
    <n v="812"/>
    <s v="No"/>
    <n v="62694.07"/>
    <n v="35"/>
    <n v="96.17"/>
    <n v="17.489999999999998"/>
    <n v="17.489999999999998"/>
    <n v="35.479999999999997"/>
  </r>
  <r>
    <x v="144"/>
    <s v="http://radius.com/"/>
    <s v="https://www.crunchbase.com/organization/radius-intelligence-inc"/>
    <s v="Radius Intelligence, Inc."/>
    <s v="Radius Intelligence seeks to power data intelligence across all B2B applications, channels, and users."/>
    <m/>
    <m/>
    <s v="series_a"/>
    <s v="series_b"/>
    <s v="series_c"/>
    <s v="series_d"/>
    <m/>
    <m/>
    <m/>
    <m/>
    <n v="2750000"/>
    <n v="8400000"/>
    <n v="54700000"/>
    <n v="28700000"/>
    <m/>
    <m/>
    <m/>
    <m/>
    <n v="13750000"/>
    <n v="56028000"/>
    <n v="547000000"/>
    <n v="430500000"/>
    <m/>
    <m/>
    <m/>
    <m/>
    <s v="Arjun Sethi, BlueRun Ventures"/>
    <s v="American Express Ventures, Arjun Sethi, BlueRun Ventures, Comcast Ventures, Peninsula Ventures, Stanford University, Western Technology Investment"/>
    <s v="BlueRun Ventures, Charlie Songhurst, Formation 8, Founders Fund, Glynn Capital Management, Jared Leto, John Mack, Slow Ventures, Tsing-Yuan Capital, Western Technology Investment, Yuan Capital"/>
    <s v="AME Cloud Ventures, BlueRun Ventures, Formation 8, Founders Fund, Glynn Capital Management, Salesforce Ventures, Yuan Capital"/>
    <m/>
    <m/>
    <m/>
    <m/>
    <n v="2009"/>
    <x v="1"/>
    <n v="2014"/>
    <n v="2015"/>
    <m/>
    <m/>
    <n v="28700000"/>
    <s v="series_d"/>
    <d v="2015-07-29T00:00:00"/>
    <m/>
    <m/>
    <m/>
    <n v="0"/>
    <n v="3080.95"/>
    <n v="37025.599999999999"/>
    <n v="22330.799999999999"/>
    <m/>
    <m/>
    <m/>
    <m/>
    <n v="1"/>
    <n v="148"/>
    <n v="18"/>
    <n v="20"/>
    <m/>
    <m/>
    <m/>
    <m/>
    <n v="100"/>
    <n v="83.43"/>
    <n v="96.67"/>
    <n v="92.58"/>
    <m/>
    <m/>
    <m/>
    <m/>
    <m/>
    <m/>
    <m/>
    <m/>
    <m/>
    <m/>
    <m/>
    <n v="107550000"/>
    <m/>
    <m/>
    <d v="2009-09-17T00:00:00"/>
    <d v="2013-01-23T00:00:00"/>
    <d v="2014-09-23T00:00:00"/>
    <d v="2015-07-29T00:00:00"/>
    <m/>
    <m/>
    <m/>
    <n v="4.07"/>
    <n v="9.76"/>
    <n v="0.79"/>
    <m/>
    <m/>
    <m/>
    <m/>
    <n v="1224"/>
    <n v="608"/>
    <n v="309"/>
    <m/>
    <m/>
    <n v="917"/>
    <s v="No"/>
    <n v="62437.35"/>
    <n v="36"/>
    <n v="96.05"/>
    <n v="7.68"/>
    <n v="7.68"/>
    <n v="0"/>
  </r>
  <r>
    <x v="145"/>
    <s v="http://trifacta.com"/>
    <s v="https://www.crunchbase.com/organization/trifacta"/>
    <s v="Trifacta, Inc."/>
    <s v="Trifacta delivers an intelligent, collaborative data engineering cloud platform to transform data, ensure quality, and automate pipelines."/>
    <m/>
    <m/>
    <s v="series_a"/>
    <s v="series_b"/>
    <s v="series_c"/>
    <s v="series_d"/>
    <s v="series_e"/>
    <m/>
    <m/>
    <m/>
    <n v="4300000"/>
    <n v="12000000"/>
    <n v="25000000"/>
    <n v="48000000"/>
    <m/>
    <m/>
    <m/>
    <m/>
    <n v="21500000"/>
    <n v="80040000"/>
    <n v="250000000"/>
    <n v="262000000"/>
    <m/>
    <m/>
    <m/>
    <m/>
    <s v="Accel, Anand Rajaraman, DCVC, DataCollective, Dave Goldberg, Evolution VC Partners, TriplePoint Ventures, Venky Harinarayan, XSeed Capital"/>
    <s v="Accel, Greylock"/>
    <s v="Accel, Greylock, Ignition Partners"/>
    <s v="Accel, Cathay Innovation, Columbia Pacific Advisors, Deutsche Borse, Ericsson, Google, Greylock, Ignition Partners, New York Life Ventures, Parkway Venture Capital, Ridge Ventures"/>
    <s v="H20 Capital"/>
    <m/>
    <m/>
    <m/>
    <n v="2012"/>
    <x v="1"/>
    <n v="2014"/>
    <n v="2018"/>
    <n v="2018"/>
    <m/>
    <n v="100000000"/>
    <s v="series_e"/>
    <d v="2019-09-12T00:00:00"/>
    <n v="400000000"/>
    <m/>
    <m/>
    <n v="6330.96"/>
    <n v="28475.25"/>
    <n v="11078.21"/>
    <n v="16333.38"/>
    <n v="0"/>
    <m/>
    <m/>
    <m/>
    <n v="78"/>
    <n v="33"/>
    <n v="97"/>
    <n v="55"/>
    <n v="86"/>
    <m/>
    <m/>
    <m/>
    <n v="95.24"/>
    <n v="96.39"/>
    <n v="81.180000000000007"/>
    <n v="84.48"/>
    <n v="39.29"/>
    <m/>
    <m/>
    <n v="12.62"/>
    <m/>
    <n v="12.62"/>
    <n v="3.99"/>
    <n v="1.42"/>
    <n v="1.45"/>
    <m/>
    <m/>
    <n v="224300000"/>
    <m/>
    <m/>
    <d v="2012-10-04T00:00:00"/>
    <d v="2013-12-05T00:00:00"/>
    <d v="2014-05-29T00:00:00"/>
    <d v="2018-01-31T00:00:00"/>
    <d v="2018-07-01T00:00:00"/>
    <m/>
    <m/>
    <n v="3.72"/>
    <n v="3.12"/>
    <n v="1.05"/>
    <m/>
    <m/>
    <n v="5"/>
    <m/>
    <n v="427"/>
    <n v="175"/>
    <n v="1343"/>
    <n v="151"/>
    <m/>
    <n v="2107"/>
    <s v="No"/>
    <n v="62217.8"/>
    <n v="37"/>
    <n v="95.94"/>
    <n v="0"/>
    <n v="3.12"/>
    <n v="5"/>
  </r>
  <r>
    <x v="146"/>
    <s v="https://www.wunderlist.com/home"/>
    <s v="https://www.crunchbase.com/organization/6wunderkinder"/>
    <s v="6 Wunderkinder GmbH"/>
    <s v="Wunderlist is a cloud-based task management application."/>
    <m/>
    <s v="seed"/>
    <s v="series_a"/>
    <s v="series_b"/>
    <m/>
    <m/>
    <m/>
    <m/>
    <m/>
    <m/>
    <n v="4200000"/>
    <n v="30000000"/>
    <m/>
    <m/>
    <m/>
    <m/>
    <m/>
    <m/>
    <n v="21000000"/>
    <n v="200100000"/>
    <m/>
    <m/>
    <m/>
    <m/>
    <m/>
    <s v="Frank Thelen"/>
    <s v="Atomico"/>
    <s v="Atomico, Earlybird Venture Capital, Sequoia Capital"/>
    <m/>
    <m/>
    <m/>
    <m/>
    <m/>
    <n v="2010"/>
    <n v="2011"/>
    <x v="1"/>
    <m/>
    <m/>
    <m/>
    <m/>
    <n v="30000000"/>
    <s v="series_b"/>
    <d v="2013-11-12T00:00:00"/>
    <n v="150000000"/>
    <m/>
    <n v="0"/>
    <n v="0"/>
    <n v="61269.24"/>
    <m/>
    <m/>
    <m/>
    <m/>
    <m/>
    <n v="1"/>
    <n v="1"/>
    <n v="4"/>
    <m/>
    <m/>
    <m/>
    <m/>
    <m/>
    <n v="100"/>
    <n v="100"/>
    <n v="99.66"/>
    <m/>
    <m/>
    <m/>
    <m/>
    <m/>
    <n v="6.07"/>
    <m/>
    <n v="6.07"/>
    <n v="0.75"/>
    <m/>
    <m/>
    <m/>
    <m/>
    <n v="34983891"/>
    <m/>
    <d v="2010-01-05T00:00:00"/>
    <d v="2011-11-16T00:00:00"/>
    <d v="2013-11-12T00:00:00"/>
    <m/>
    <m/>
    <m/>
    <m/>
    <m/>
    <n v="9.5299999999999994"/>
    <m/>
    <m/>
    <m/>
    <m/>
    <n v="0.75"/>
    <n v="680"/>
    <n v="727"/>
    <m/>
    <m/>
    <m/>
    <m/>
    <n v="0"/>
    <s v="No"/>
    <n v="61269.24"/>
    <n v="38"/>
    <n v="95.83"/>
    <m/>
    <m/>
    <n v="0.75"/>
  </r>
  <r>
    <x v="147"/>
    <s v="http://www.tilt.com"/>
    <s v="https://www.crunchbase.com/organization/crowdtilt"/>
    <s v="Tilt"/>
    <s v="Tilt allows users to pool funds for objectives in a simple, social, and frictionless way online."/>
    <m/>
    <s v="seed"/>
    <s v="series_a"/>
    <s v="series_b"/>
    <m/>
    <m/>
    <m/>
    <m/>
    <m/>
    <n v="2100000"/>
    <n v="12000000"/>
    <n v="23000000"/>
    <m/>
    <m/>
    <m/>
    <m/>
    <m/>
    <n v="21000000"/>
    <n v="60000000"/>
    <n v="153410000"/>
    <m/>
    <m/>
    <m/>
    <m/>
    <m/>
    <s v="Alexis Ohanian, Bill Boebel, Brainchild Holdings, Chris Powers, DCM Ventures, Elad Gil, Felicis, Fort Ventures, Garry Tan, Paul Buchheit, SVA, Third Kind Venture Capital, Tikhon Bernstam, Tuesday Capital, Y Combinator"/>
    <s v="Andreessen Horowitz, Audrey Capital, Causes, DCM Ventures, Dave Morin, Emagen Investment Group Inc., Matt Mullenweg, Naval Ravikant, QueensBridge Venture Partners, SVA, Slow Ventures, Tuesday Capital"/>
    <s v="Alexis Ohanian, Andreessen Horowitz, Causes, Chris Powers, DCM Ventures, Elad Gil, Felicis, Matt Mullenweg, Naval Ravikant, Oliver Jung, QueensBridge Venture Partners, Rashaun Williams, SVA, Sean Conway, Silicon Valley Bank"/>
    <m/>
    <m/>
    <m/>
    <m/>
    <m/>
    <n v="2012"/>
    <n v="2013"/>
    <x v="1"/>
    <m/>
    <m/>
    <m/>
    <m/>
    <n v="187500"/>
    <s v="seed"/>
    <d v="2020-02-25T00:00:00"/>
    <n v="21000000"/>
    <m/>
    <n v="2828.99"/>
    <n v="12849.73"/>
    <n v="45117.45"/>
    <m/>
    <m/>
    <m/>
    <m/>
    <m/>
    <n v="51"/>
    <n v="25"/>
    <n v="21"/>
    <m/>
    <m/>
    <m/>
    <m/>
    <m/>
    <n v="99.03"/>
    <n v="98.81"/>
    <n v="97.75"/>
    <m/>
    <m/>
    <m/>
    <m/>
    <m/>
    <n v="1"/>
    <n v="1"/>
    <m/>
    <m/>
    <m/>
    <m/>
    <m/>
    <m/>
    <n v="62287500"/>
    <m/>
    <d v="2012-05-17T00:00:00"/>
    <d v="2013-04-26T00:00:00"/>
    <d v="2013-12-16T00:00:00"/>
    <m/>
    <m/>
    <m/>
    <m/>
    <n v="2.86"/>
    <n v="2.56"/>
    <m/>
    <m/>
    <m/>
    <m/>
    <n v="0.14000000000000001"/>
    <n v="344"/>
    <n v="234"/>
    <m/>
    <m/>
    <m/>
    <m/>
    <n v="2262"/>
    <s v="No"/>
    <n v="60796.17"/>
    <n v="39"/>
    <n v="95.72"/>
    <m/>
    <m/>
    <n v="0.14000000000000001"/>
  </r>
  <r>
    <x v="148"/>
    <s v="http://www.clicksecurity.com"/>
    <s v="https://www.crunchbase.com/organization/click-security"/>
    <m/>
    <s v="Click Security provides security analytics for enterprises, critical infrastructure, and government agencies to protect their networks."/>
    <m/>
    <m/>
    <m/>
    <s v="series_b"/>
    <m/>
    <m/>
    <m/>
    <m/>
    <m/>
    <m/>
    <m/>
    <n v="17700000"/>
    <m/>
    <m/>
    <m/>
    <m/>
    <m/>
    <m/>
    <m/>
    <n v="118059000"/>
    <m/>
    <m/>
    <m/>
    <m/>
    <m/>
    <m/>
    <m/>
    <s v="Citi Ventures, Lightspeed Venture Partners, Sequoia Capital"/>
    <m/>
    <m/>
    <m/>
    <m/>
    <m/>
    <m/>
    <m/>
    <x v="1"/>
    <m/>
    <m/>
    <m/>
    <m/>
    <n v="17700000"/>
    <s v="series_b"/>
    <d v="2013-02-25T00:00:00"/>
    <m/>
    <m/>
    <m/>
    <m/>
    <n v="59853.2"/>
    <m/>
    <m/>
    <m/>
    <m/>
    <m/>
    <m/>
    <m/>
    <n v="6"/>
    <m/>
    <m/>
    <m/>
    <m/>
    <m/>
    <m/>
    <m/>
    <n v="99.44"/>
    <m/>
    <m/>
    <m/>
    <m/>
    <m/>
    <m/>
    <m/>
    <m/>
    <m/>
    <m/>
    <m/>
    <m/>
    <m/>
    <n v="17700000"/>
    <m/>
    <m/>
    <m/>
    <d v="2013-02-25T00:00:00"/>
    <m/>
    <m/>
    <m/>
    <m/>
    <m/>
    <m/>
    <m/>
    <m/>
    <m/>
    <m/>
    <m/>
    <m/>
    <m/>
    <m/>
    <m/>
    <m/>
    <m/>
    <n v="0"/>
    <s v="No"/>
    <n v="59853.2"/>
    <n v="40"/>
    <n v="95.6"/>
    <m/>
    <m/>
    <n v="0"/>
  </r>
  <r>
    <x v="149"/>
    <s v="http://www.sigfig.com"/>
    <s v="https://www.crunchbase.com/organization/sigfig"/>
    <s v="SigFig Wealth Management, LLC"/>
    <s v="SigFig is financial services firm that dedicates in making high-quality investment advice to investors of all wealth levels."/>
    <m/>
    <m/>
    <s v="series_a"/>
    <s v="series_b"/>
    <s v="series_c"/>
    <s v="series_d"/>
    <s v="series_e"/>
    <m/>
    <m/>
    <m/>
    <n v="2500000"/>
    <n v="15000000"/>
    <n v="11000000"/>
    <n v="40000000"/>
    <n v="50000000"/>
    <m/>
    <m/>
    <m/>
    <n v="12500000"/>
    <n v="100050000"/>
    <n v="110000000"/>
    <n v="600000000"/>
    <n v="1000000000"/>
    <m/>
    <m/>
    <m/>
    <s v="DCM Ventures"/>
    <s v="Bain Capital Ventures, DCM Ventures, Union Square Ventures"/>
    <s v="Bain Capital Ventures, DCM Ventures, Union Square Ventures"/>
    <s v="Bain Capital Ventures, Comerica Incorporated, DCM Ventures, Eaton Vance Management, Mouro Capital, New York Life Insurance, UBS, Union Square Ventures"/>
    <s v="Bain Capital Ventures, DCM Ventures, Eaton Vance Management, General Atlantic, New York Life Insurance, Nyca Partners, UBS, Union Square Ventures"/>
    <m/>
    <m/>
    <m/>
    <n v="2007"/>
    <x v="1"/>
    <n v="2014"/>
    <n v="2016"/>
    <n v="2018"/>
    <m/>
    <n v="50000000"/>
    <s v="series_e"/>
    <d v="2018-06-19T00:00:00"/>
    <n v="1000000000"/>
    <m/>
    <m/>
    <n v="0"/>
    <n v="28132.61"/>
    <n v="22272.06"/>
    <n v="6842.9"/>
    <n v="2339.3000000000002"/>
    <m/>
    <m/>
    <m/>
    <n v="1"/>
    <n v="36"/>
    <n v="51"/>
    <n v="41"/>
    <n v="48"/>
    <m/>
    <m/>
    <m/>
    <n v="100"/>
    <n v="96.05"/>
    <n v="90.2"/>
    <n v="83.54"/>
    <n v="66.430000000000007"/>
    <m/>
    <m/>
    <n v="54.27"/>
    <m/>
    <n v="54.27"/>
    <n v="7.98"/>
    <n v="8.06"/>
    <n v="1.58"/>
    <n v="1"/>
    <m/>
    <n v="119500000"/>
    <m/>
    <m/>
    <d v="2007-10-01T00:00:00"/>
    <d v="2013-07-02T00:00:00"/>
    <d v="2014-06-15T00:00:00"/>
    <d v="2016-05-24T00:00:00"/>
    <d v="2018-06-19T00:00:00"/>
    <m/>
    <m/>
    <n v="8"/>
    <n v="1.1000000000000001"/>
    <n v="5.45"/>
    <n v="1.67"/>
    <m/>
    <n v="10"/>
    <m/>
    <n v="2101"/>
    <n v="348"/>
    <n v="709"/>
    <n v="756"/>
    <m/>
    <n v="1813"/>
    <s v="No"/>
    <n v="59586.87"/>
    <n v="41"/>
    <n v="95.49"/>
    <n v="10"/>
    <n v="6"/>
    <n v="10"/>
  </r>
  <r>
    <x v="150"/>
    <s v="http://www.chartboost.com"/>
    <s v="https://www.crunchbase.com/organization/chartboost"/>
    <s v="Chartboost, Inc."/>
    <s v="Chartboost is one of the largest mobile-games only marketplace to increase revenue and discover new players."/>
    <m/>
    <m/>
    <s v="series_a"/>
    <s v="series_b"/>
    <m/>
    <m/>
    <m/>
    <m/>
    <m/>
    <m/>
    <n v="2000000"/>
    <n v="19000000"/>
    <m/>
    <m/>
    <m/>
    <m/>
    <m/>
    <m/>
    <n v="10000000"/>
    <n v="126730000"/>
    <m/>
    <m/>
    <m/>
    <m/>
    <m/>
    <m/>
    <s v="SK Telecom Ventures, Translink Capital, XG Ventures"/>
    <s v="SK Telecom Ventures, Sequoia Capital, Translink Capital"/>
    <m/>
    <m/>
    <m/>
    <m/>
    <m/>
    <m/>
    <n v="2011"/>
    <x v="1"/>
    <m/>
    <m/>
    <m/>
    <m/>
    <n v="19000000"/>
    <s v="series_b"/>
    <d v="2013-01-08T00:00:00"/>
    <n v="250000000"/>
    <m/>
    <m/>
    <n v="0"/>
    <n v="58903.02"/>
    <m/>
    <m/>
    <m/>
    <m/>
    <m/>
    <m/>
    <n v="1"/>
    <n v="7"/>
    <m/>
    <m/>
    <m/>
    <m/>
    <m/>
    <m/>
    <n v="100"/>
    <n v="99.32"/>
    <m/>
    <m/>
    <m/>
    <m/>
    <m/>
    <n v="21.25"/>
    <m/>
    <n v="21.25"/>
    <n v="1.97"/>
    <m/>
    <m/>
    <m/>
    <m/>
    <n v="21000000"/>
    <m/>
    <m/>
    <d v="2011-10-01T00:00:00"/>
    <d v="2013-01-08T00:00:00"/>
    <m/>
    <m/>
    <m/>
    <m/>
    <m/>
    <n v="12.67"/>
    <m/>
    <m/>
    <m/>
    <m/>
    <n v="1.97"/>
    <m/>
    <n v="465"/>
    <m/>
    <m/>
    <m/>
    <m/>
    <n v="0"/>
    <s v="No"/>
    <n v="58903.02"/>
    <n v="42"/>
    <n v="95.38"/>
    <m/>
    <m/>
    <n v="1.97"/>
  </r>
  <r>
    <x v="151"/>
    <s v="http://healthkart.com"/>
    <s v="https://www.crunchbase.com/organization/healthkart"/>
    <s v="Bright Lifecare Pvt. Ltd."/>
    <s v="HealthKart offers fitness products and services to help consumers achieve their fitness goals."/>
    <m/>
    <m/>
    <m/>
    <s v="series_b"/>
    <m/>
    <m/>
    <s v="series_e"/>
    <m/>
    <m/>
    <m/>
    <m/>
    <n v="14000000"/>
    <m/>
    <m/>
    <n v="12000000"/>
    <m/>
    <m/>
    <m/>
    <m/>
    <n v="93380000"/>
    <m/>
    <m/>
    <n v="240000000"/>
    <m/>
    <m/>
    <m/>
    <m/>
    <s v="Intel Capital, Sequoia Capital"/>
    <m/>
    <m/>
    <s v="Kae Capital, Peak XV Partners"/>
    <m/>
    <m/>
    <m/>
    <m/>
    <x v="1"/>
    <m/>
    <m/>
    <n v="2016"/>
    <m/>
    <n v="135000000"/>
    <s v="series_h"/>
    <d v="2022-11-24T00:00:00"/>
    <n v="6750000000"/>
    <m/>
    <m/>
    <m/>
    <n v="58409.55"/>
    <m/>
    <m/>
    <n v="0"/>
    <m/>
    <m/>
    <m/>
    <m/>
    <n v="9"/>
    <m/>
    <m/>
    <n v="48"/>
    <m/>
    <m/>
    <m/>
    <m/>
    <n v="99.1"/>
    <m/>
    <m/>
    <n v="51.04"/>
    <m/>
    <m/>
    <n v="53.28"/>
    <m/>
    <m/>
    <n v="53.28"/>
    <m/>
    <m/>
    <n v="25.98"/>
    <m/>
    <n v="196000000"/>
    <m/>
    <m/>
    <m/>
    <d v="2013-06-07T00:00:00"/>
    <m/>
    <m/>
    <d v="2016-08-01T00:00:00"/>
    <m/>
    <m/>
    <m/>
    <m/>
    <m/>
    <m/>
    <m/>
    <n v="72.290000000000006"/>
    <m/>
    <m/>
    <m/>
    <m/>
    <m/>
    <m/>
    <n v="3457"/>
    <s v="No"/>
    <n v="58409.55"/>
    <n v="43"/>
    <n v="95.26"/>
    <n v="2.57"/>
    <m/>
    <n v="72.290000000000006"/>
  </r>
  <r>
    <x v="152"/>
    <s v="http://www.whatsapp.com"/>
    <s v="https://www.crunchbase.com/organization/whatsapp"/>
    <s v="WhatsApp Inc."/>
    <s v="WhatsApp is a proprietary, cross-platform, free instant messaging subscription service for smartphones."/>
    <m/>
    <s v="seed"/>
    <s v="series_a"/>
    <s v="series_b"/>
    <m/>
    <m/>
    <m/>
    <m/>
    <m/>
    <n v="250000"/>
    <n v="8000000"/>
    <n v="52000000"/>
    <m/>
    <m/>
    <m/>
    <m/>
    <m/>
    <n v="2500000"/>
    <n v="40000000"/>
    <n v="1500000000"/>
    <m/>
    <m/>
    <m/>
    <m/>
    <m/>
    <m/>
    <s v="Microsoft, Sequoia Capital"/>
    <s v="Sequoia Capital"/>
    <m/>
    <m/>
    <m/>
    <m/>
    <m/>
    <n v="2009"/>
    <n v="2011"/>
    <x v="1"/>
    <m/>
    <m/>
    <m/>
    <m/>
    <n v="52000000"/>
    <s v="series_b"/>
    <d v="2013-07-01T00:00:00"/>
    <n v="19000000000"/>
    <m/>
    <n v="0"/>
    <n v="0"/>
    <n v="58379"/>
    <m/>
    <m/>
    <m/>
    <m/>
    <m/>
    <n v="1"/>
    <n v="1"/>
    <n v="11"/>
    <m/>
    <m/>
    <m/>
    <m/>
    <m/>
    <n v="100"/>
    <n v="100"/>
    <n v="98.87"/>
    <m/>
    <m/>
    <m/>
    <m/>
    <s v="exited_over_$1bn"/>
    <n v="5168.46"/>
    <n v="5168.46"/>
    <n v="403.79"/>
    <n v="12.67"/>
    <m/>
    <m/>
    <m/>
    <m/>
    <n v="60250000"/>
    <m/>
    <d v="2009-10-01T00:00:00"/>
    <d v="2011-04-08T00:00:00"/>
    <d v="2013-07-01T00:00:00"/>
    <m/>
    <m/>
    <m/>
    <m/>
    <n v="16"/>
    <n v="37.5"/>
    <m/>
    <m/>
    <m/>
    <m/>
    <n v="12.67"/>
    <n v="554"/>
    <n v="815"/>
    <m/>
    <m/>
    <m/>
    <m/>
    <n v="0"/>
    <s v="No"/>
    <n v="58379"/>
    <n v="44"/>
    <n v="95.15"/>
    <m/>
    <m/>
    <n v="12.67"/>
  </r>
  <r>
    <x v="153"/>
    <s v="http://www.kuaiyong.com"/>
    <s v="https://www.crunchbase.com/organization/kuaiyong"/>
    <m/>
    <s v="Kuaiyong is a Chinese company specialized in providing iOS device management solutions."/>
    <m/>
    <m/>
    <m/>
    <s v="series_b"/>
    <m/>
    <m/>
    <m/>
    <m/>
    <m/>
    <m/>
    <m/>
    <n v="1000000"/>
    <m/>
    <m/>
    <m/>
    <m/>
    <m/>
    <m/>
    <m/>
    <n v="6670000"/>
    <m/>
    <m/>
    <m/>
    <m/>
    <m/>
    <m/>
    <m/>
    <s v="Sequoia Capital"/>
    <m/>
    <m/>
    <m/>
    <m/>
    <m/>
    <m/>
    <m/>
    <x v="1"/>
    <m/>
    <m/>
    <m/>
    <m/>
    <n v="1000000"/>
    <s v="series_b"/>
    <d v="2013-12-01T00:00:00"/>
    <n v="6670000"/>
    <m/>
    <m/>
    <m/>
    <n v="58379"/>
    <m/>
    <m/>
    <m/>
    <m/>
    <m/>
    <m/>
    <m/>
    <n v="11"/>
    <m/>
    <m/>
    <m/>
    <m/>
    <m/>
    <m/>
    <m/>
    <n v="98.87"/>
    <m/>
    <m/>
    <m/>
    <m/>
    <m/>
    <n v="1"/>
    <m/>
    <m/>
    <n v="1"/>
    <m/>
    <m/>
    <m/>
    <m/>
    <n v="1000000"/>
    <m/>
    <m/>
    <m/>
    <d v="2013-12-01T00:00:00"/>
    <m/>
    <m/>
    <m/>
    <m/>
    <m/>
    <m/>
    <m/>
    <m/>
    <m/>
    <m/>
    <n v="1"/>
    <m/>
    <m/>
    <m/>
    <m/>
    <m/>
    <m/>
    <n v="0"/>
    <s v="No"/>
    <n v="58379"/>
    <n v="44"/>
    <n v="95.15"/>
    <m/>
    <m/>
    <n v="1"/>
  </r>
  <r>
    <x v="154"/>
    <m/>
    <s v="https://www.crunchbase.com/organization/friday"/>
    <m/>
    <s v="Friday is a practice software for college students, designed on the basis of curriculum scheduled by several post-90s."/>
    <m/>
    <s v="seed"/>
    <s v="series_a"/>
    <s v="series_b"/>
    <m/>
    <m/>
    <m/>
    <m/>
    <m/>
    <n v="3000000"/>
    <n v="163204"/>
    <n v="1632574"/>
    <m/>
    <m/>
    <m/>
    <m/>
    <m/>
    <n v="30000000"/>
    <n v="816020"/>
    <n v="10889268.58"/>
    <m/>
    <m/>
    <m/>
    <m/>
    <m/>
    <s v="Sequoia Capital"/>
    <m/>
    <s v="Sequoia Capital"/>
    <m/>
    <m/>
    <m/>
    <m/>
    <m/>
    <n v="2013"/>
    <n v="2013"/>
    <x v="1"/>
    <m/>
    <m/>
    <m/>
    <m/>
    <n v="1632574"/>
    <s v="series_b"/>
    <d v="2013-10-01T00:00:00"/>
    <n v="10889268.58"/>
    <m/>
    <n v="0"/>
    <n v="0"/>
    <n v="58379"/>
    <m/>
    <m/>
    <m/>
    <m/>
    <m/>
    <n v="2604"/>
    <n v="807"/>
    <n v="11"/>
    <m/>
    <m/>
    <m/>
    <m/>
    <m/>
    <n v="63.89"/>
    <n v="59.88"/>
    <n v="98.87"/>
    <m/>
    <m/>
    <m/>
    <m/>
    <m/>
    <n v="11.34"/>
    <n v="0.25"/>
    <n v="11.34"/>
    <n v="1"/>
    <m/>
    <m/>
    <m/>
    <m/>
    <n v="4795778"/>
    <m/>
    <d v="2013-06-01T00:00:00"/>
    <d v="2013-09-01T00:00:00"/>
    <d v="2013-10-01T00:00:00"/>
    <m/>
    <m/>
    <m/>
    <m/>
    <n v="0.03"/>
    <n v="13.34"/>
    <m/>
    <m/>
    <m/>
    <m/>
    <n v="1"/>
    <n v="92"/>
    <n v="30"/>
    <m/>
    <m/>
    <m/>
    <m/>
    <n v="0"/>
    <s v="No"/>
    <n v="58379"/>
    <n v="44"/>
    <n v="95.15"/>
    <m/>
    <m/>
    <n v="1"/>
  </r>
  <r>
    <x v="155"/>
    <s v="http://www.centaur.cn"/>
    <s v="https://www.crunchbase.com/organization/centaur"/>
    <s v="Centaur Media Plc"/>
    <s v="Beijing Centaur Technology Development is an ERP software company providing e-commerce solutions of information management."/>
    <m/>
    <m/>
    <s v="series_a"/>
    <s v="series_b"/>
    <s v="series_c"/>
    <m/>
    <m/>
    <m/>
    <m/>
    <m/>
    <n v="4200000"/>
    <m/>
    <n v="14774658"/>
    <m/>
    <m/>
    <m/>
    <m/>
    <m/>
    <n v="21000000"/>
    <m/>
    <n v="147746580"/>
    <m/>
    <m/>
    <m/>
    <m/>
    <m/>
    <s v="K2VC, Sequoia Capital"/>
    <s v="Sequoia Capital"/>
    <s v="Huscoke Holdings"/>
    <m/>
    <m/>
    <m/>
    <m/>
    <m/>
    <n v="2011"/>
    <x v="1"/>
    <n v="2018"/>
    <m/>
    <m/>
    <m/>
    <m/>
    <s v="series_unknown"/>
    <d v="2018-07-25T00:00:00"/>
    <n v="147746580"/>
    <m/>
    <m/>
    <n v="0"/>
    <n v="58379"/>
    <n v="0"/>
    <m/>
    <m/>
    <m/>
    <m/>
    <m/>
    <n v="1"/>
    <n v="11"/>
    <n v="407"/>
    <m/>
    <m/>
    <m/>
    <m/>
    <m/>
    <n v="100"/>
    <n v="98.87"/>
    <n v="52.4"/>
    <m/>
    <m/>
    <m/>
    <m/>
    <n v="5.38"/>
    <m/>
    <n v="5.38"/>
    <m/>
    <n v="1"/>
    <m/>
    <m/>
    <m/>
    <n v="30506854"/>
    <m/>
    <m/>
    <d v="2011-06-07T00:00:00"/>
    <d v="2013-01-01T00:00:00"/>
    <d v="2018-07-25T00:00:00"/>
    <m/>
    <m/>
    <m/>
    <m/>
    <m/>
    <m/>
    <m/>
    <m/>
    <m/>
    <m/>
    <m/>
    <n v="574"/>
    <n v="2031"/>
    <m/>
    <m/>
    <m/>
    <n v="2031"/>
    <s v="No"/>
    <n v="58379"/>
    <n v="44"/>
    <n v="95.15"/>
    <m/>
    <m/>
    <m/>
  </r>
  <r>
    <x v="156"/>
    <s v="http://www.zchb.net"/>
    <s v="https://www.crunchbase.com/organization/csd-e-p-water-service-co-ltd"/>
    <m/>
    <s v="CSD E. P. Water Service is focused on providing environmental infrastructure management solutions in China."/>
    <m/>
    <m/>
    <m/>
    <s v="series_b"/>
    <m/>
    <m/>
    <m/>
    <m/>
    <m/>
    <m/>
    <m/>
    <m/>
    <m/>
    <m/>
    <m/>
    <m/>
    <m/>
    <m/>
    <m/>
    <m/>
    <m/>
    <m/>
    <m/>
    <m/>
    <m/>
    <m/>
    <m/>
    <s v="GGV Capital, Qiming Venture Partners, Sequoia Capital"/>
    <m/>
    <m/>
    <m/>
    <m/>
    <m/>
    <m/>
    <m/>
    <x v="1"/>
    <m/>
    <m/>
    <m/>
    <m/>
    <m/>
    <s v="series_b"/>
    <d v="2013-05-01T00:00:00"/>
    <m/>
    <m/>
    <m/>
    <m/>
    <n v="58379"/>
    <m/>
    <m/>
    <m/>
    <m/>
    <m/>
    <m/>
    <m/>
    <n v="11"/>
    <m/>
    <m/>
    <m/>
    <m/>
    <m/>
    <m/>
    <m/>
    <n v="98.87"/>
    <m/>
    <m/>
    <m/>
    <m/>
    <m/>
    <m/>
    <m/>
    <m/>
    <m/>
    <m/>
    <m/>
    <m/>
    <m/>
    <m/>
    <m/>
    <m/>
    <m/>
    <d v="2013-05-01T00:00:00"/>
    <m/>
    <m/>
    <m/>
    <m/>
    <m/>
    <m/>
    <m/>
    <m/>
    <m/>
    <m/>
    <m/>
    <m/>
    <m/>
    <m/>
    <m/>
    <m/>
    <m/>
    <n v="0"/>
    <s v="No"/>
    <n v="58379"/>
    <n v="44"/>
    <n v="95.15"/>
    <m/>
    <m/>
    <m/>
  </r>
  <r>
    <x v="157"/>
    <s v="https://www.olacabs.com"/>
    <s v="https://www.crunchbase.com/organization/ola"/>
    <s v="ANI Technologies Private Limited"/>
    <s v="Ola is a mobility platform and ride-hailing company that integrates city transportation for customers and driver partners."/>
    <m/>
    <s v="seed"/>
    <s v="series_a"/>
    <s v="series_b"/>
    <s v="series_c"/>
    <s v="series_d"/>
    <s v="series_e"/>
    <s v="series_f"/>
    <m/>
    <m/>
    <n v="5000000"/>
    <n v="20000000"/>
    <n v="40000000"/>
    <n v="210000000"/>
    <n v="400000000"/>
    <n v="500000000"/>
    <m/>
    <m/>
    <n v="25000000"/>
    <n v="133400000"/>
    <n v="240000000"/>
    <n v="1000000000"/>
    <n v="2500000000"/>
    <n v="5000000000"/>
    <m/>
    <s v="Titan Capital"/>
    <s v="Tiger Global Management"/>
    <s v="Matrix, Tiger Global Management"/>
    <s v="Matrix Partners India, Peak XV Partners, Steadview Capital, Tiger Global Management"/>
    <s v="SoftBank Capital"/>
    <s v="ABG Capital, Accel, DST Global, Falcon Capital, GIC, Mauritius Investments, Ratan Tata, SoftBank, Steadview Capital, Tiger Global Management"/>
    <s v="Baillie Gifford, DST Global, Didi, Falcon Capital, Peak XV Partners, SoftBank Telecom Corp, Tiger Global Management"/>
    <m/>
    <n v="2012"/>
    <n v="2012"/>
    <x v="1"/>
    <n v="2014"/>
    <n v="2014"/>
    <n v="2015"/>
    <n v="2015"/>
    <n v="20100098"/>
    <s v="series_j"/>
    <d v="2022-02-22T00:00:00"/>
    <n v="7300000000"/>
    <m/>
    <n v="0"/>
    <n v="0.3"/>
    <n v="2691.78"/>
    <n v="26799.3"/>
    <n v="7202.49"/>
    <n v="16626.21"/>
    <n v="4528.43"/>
    <m/>
    <n v="1848"/>
    <n v="537"/>
    <n v="160"/>
    <n v="32"/>
    <n v="57"/>
    <n v="5"/>
    <n v="3"/>
    <m/>
    <n v="63.99"/>
    <n v="66.89"/>
    <n v="82.07"/>
    <n v="93.92"/>
    <n v="75.760000000000005"/>
    <n v="96.69"/>
    <n v="95.92"/>
    <s v="unicorn"/>
    <n v="175.71"/>
    <m/>
    <n v="175.71"/>
    <n v="38.74"/>
    <n v="23.92"/>
    <n v="6.15"/>
    <n v="2.59"/>
    <n v="1.34"/>
    <n v="4966943275"/>
    <m/>
    <d v="2012-01-13T00:00:00"/>
    <d v="2012-04-10T00:00:00"/>
    <d v="2013-11-12T00:00:00"/>
    <d v="2014-07-09T00:00:00"/>
    <d v="2014-10-25T00:00:00"/>
    <d v="2015-04-15T00:00:00"/>
    <d v="2015-11-17T00:00:00"/>
    <m/>
    <n v="5.34"/>
    <n v="1.8"/>
    <n v="4.17"/>
    <n v="2.5"/>
    <n v="2"/>
    <n v="54.72"/>
    <n v="88"/>
    <n v="581"/>
    <n v="239"/>
    <n v="108"/>
    <n v="172"/>
    <n v="216"/>
    <n v="3024"/>
    <s v="No"/>
    <n v="57848.51"/>
    <n v="49"/>
    <n v="94.59"/>
    <n v="37.479999999999997"/>
    <n v="37.479999999999997"/>
    <n v="54.72"/>
  </r>
  <r>
    <x v="158"/>
    <s v="http://www.yieldmo.com"/>
    <s v="https://www.crunchbase.com/organization/yieldmo"/>
    <s v="Yieldmo, Inc."/>
    <s v="Yieldmo is a digital advertising technology company that increases the value of advertising inventory for buyers and sellers."/>
    <m/>
    <s v="seed"/>
    <s v="series_a"/>
    <s v="series_b"/>
    <s v="series_c"/>
    <m/>
    <m/>
    <m/>
    <m/>
    <m/>
    <n v="4100000"/>
    <n v="8000000"/>
    <n v="10000000"/>
    <m/>
    <m/>
    <m/>
    <m/>
    <m/>
    <n v="20500000"/>
    <n v="53360000"/>
    <n v="100000000"/>
    <m/>
    <m/>
    <m/>
    <m/>
    <s v="Daniel Recanati, Vast Ventures"/>
    <s v="ARC Angel Fund, Dace Ventures, Genacast Ventures, Rhodium, Union Square Ventures, ff Venture Capital"/>
    <s v="Dace Ventures, Genacast Ventures, Google Ventures, Rhodium, Union Square Ventures, ff Venture Capital"/>
    <s v="Genacast Ventures, Google Ventures, Union Square Ventures, Warner Media"/>
    <m/>
    <m/>
    <m/>
    <m/>
    <n v="2008"/>
    <n v="2012"/>
    <x v="1"/>
    <n v="2014"/>
    <m/>
    <m/>
    <m/>
    <n v="2000000"/>
    <s v="series_c"/>
    <d v="2020-07-23T00:00:00"/>
    <n v="100000000"/>
    <m/>
    <n v="0"/>
    <n v="4768.01"/>
    <n v="28201.84"/>
    <n v="24841.53"/>
    <m/>
    <m/>
    <m/>
    <m/>
    <n v="1"/>
    <n v="91"/>
    <n v="35"/>
    <n v="46"/>
    <m/>
    <m/>
    <m/>
    <m/>
    <n v="100"/>
    <n v="94.44"/>
    <n v="96.17"/>
    <n v="91.18"/>
    <m/>
    <m/>
    <m/>
    <m/>
    <n v="3.73"/>
    <m/>
    <n v="3.73"/>
    <n v="1.69"/>
    <n v="1"/>
    <m/>
    <m/>
    <m/>
    <n v="43200000"/>
    <m/>
    <d v="2008-12-13T00:00:00"/>
    <d v="2012-08-30T00:00:00"/>
    <d v="2013-12-09T00:00:00"/>
    <d v="2014-10-22T00:00:00"/>
    <m/>
    <m/>
    <m/>
    <m/>
    <n v="2.6"/>
    <n v="1.87"/>
    <m/>
    <m/>
    <m/>
    <n v="1.87"/>
    <n v="1356"/>
    <n v="466"/>
    <n v="317"/>
    <m/>
    <m/>
    <m/>
    <n v="2418"/>
    <s v="No"/>
    <n v="57811.38"/>
    <n v="50"/>
    <n v="94.48"/>
    <n v="1.87"/>
    <n v="1.87"/>
    <n v="1.87"/>
  </r>
  <r>
    <x v="159"/>
    <s v="http://www.forgerock.com"/>
    <s v="https://www.crunchbase.com/organization/forgerock"/>
    <s v="ForgeRock, Inc."/>
    <s v="ForgeRock is a multinational software company that develops commercial open-source identity and access management products."/>
    <m/>
    <m/>
    <s v="series_a"/>
    <s v="series_b"/>
    <s v="series_c"/>
    <s v="series_d"/>
    <s v="series_e"/>
    <m/>
    <m/>
    <m/>
    <n v="7000000"/>
    <n v="15165000"/>
    <n v="30000000"/>
    <n v="88000000"/>
    <n v="93500000"/>
    <m/>
    <m/>
    <m/>
    <n v="35000000"/>
    <n v="101150550"/>
    <n v="300000000"/>
    <n v="1320000000"/>
    <n v="1870000000"/>
    <m/>
    <m/>
    <m/>
    <s v="Accel"/>
    <s v="Accel, Foundation Capital"/>
    <s v="Accel, Foundation Capital, Meritech Capital Partners"/>
    <s v="Accel, Foundation Capital, Kohlberg Kravis Roberts, Meritech Capital Partners"/>
    <s v="Accel, Foundation Capital, Kohlberg Kravis Roberts, Meritech Capital Partners, Riverwood Capital"/>
    <m/>
    <m/>
    <m/>
    <n v="2012"/>
    <x v="1"/>
    <n v="2014"/>
    <n v="2017"/>
    <n v="2020"/>
    <m/>
    <n v="93500000"/>
    <s v="series_e"/>
    <d v="2020-04-21T00:00:00"/>
    <n v="2300000000"/>
    <m/>
    <m/>
    <n v="6328.3"/>
    <n v="4711.13"/>
    <n v="19295.02"/>
    <n v="25122.49"/>
    <n v="2050.59"/>
    <m/>
    <m/>
    <m/>
    <n v="80"/>
    <n v="110"/>
    <n v="57"/>
    <n v="24"/>
    <n v="73"/>
    <m/>
    <m/>
    <m/>
    <n v="95.12"/>
    <n v="87.71"/>
    <n v="89.02"/>
    <n v="91.67"/>
    <n v="50"/>
    <m/>
    <s v="exited_over_$1bn"/>
    <n v="44.58"/>
    <m/>
    <n v="44.58"/>
    <n v="18.149999999999999"/>
    <n v="6.8"/>
    <n v="1.66"/>
    <n v="1.23"/>
    <m/>
    <n v="233665000"/>
    <m/>
    <m/>
    <d v="2012-03-02T00:00:00"/>
    <d v="2013-04-09T00:00:00"/>
    <d v="2014-06-10T00:00:00"/>
    <d v="2017-09-05T00:00:00"/>
    <d v="2020-04-21T00:00:00"/>
    <m/>
    <m/>
    <n v="2.89"/>
    <n v="2.97"/>
    <n v="4.4000000000000004"/>
    <n v="1.42"/>
    <m/>
    <n v="22.74"/>
    <m/>
    <n v="403"/>
    <n v="427"/>
    <n v="1183"/>
    <n v="959"/>
    <m/>
    <n v="2569"/>
    <s v="No"/>
    <n v="57507.53"/>
    <n v="51"/>
    <n v="94.36"/>
    <n v="13.05"/>
    <n v="2.97"/>
    <n v="22.74"/>
  </r>
  <r>
    <x v="160"/>
    <s v="https://www.avant.com"/>
    <s v="https://www.crunchbase.com/organization/avant-credit"/>
    <s v="Avant, LLC"/>
    <s v="Avant is an online lending platform that offers alternatives to its clients with safe financial products."/>
    <m/>
    <m/>
    <s v="series_a"/>
    <s v="series_b"/>
    <s v="series_c"/>
    <s v="series_d"/>
    <s v="series_e"/>
    <m/>
    <m/>
    <m/>
    <n v="9000000"/>
    <n v="20000000"/>
    <n v="75000000"/>
    <n v="225000000"/>
    <n v="325000000"/>
    <m/>
    <m/>
    <m/>
    <n v="45000000"/>
    <n v="133400000"/>
    <n v="750000000"/>
    <n v="3375000000"/>
    <n v="1975000000"/>
    <m/>
    <m/>
    <m/>
    <s v="August Capital, Mark Friedgan, Victory Park Capital"/>
    <s v="August Capital, QED Investors"/>
    <s v="Tiger Global Management"/>
    <s v="50 South Capital, August Capital, Balyasny Asset Management, DFJ Growth, Founders Fund, Kohlberg Kravis Roberts, Mark Vadon, RRE Ventures, Sean Bill, Tiger Global Management"/>
    <s v="August Capital, BAM Elevate, Balyasny Asset Management, DFJ Growth, General Atlantic, Hyde Park Venture Partners, JP Morgan Chase, Mark Vadon, Origin Ventures, RRE Ventures, Tiger Global Management"/>
    <m/>
    <m/>
    <m/>
    <n v="2013"/>
    <x v="1"/>
    <n v="2014"/>
    <n v="2014"/>
    <n v="2015"/>
    <m/>
    <m/>
    <s v="private_equity"/>
    <d v="2015-09-29T00:00:00"/>
    <n v="1975000000"/>
    <m/>
    <m/>
    <n v="0.3"/>
    <n v="1423.28"/>
    <n v="24879.66"/>
    <n v="10819.63"/>
    <n v="19471.11"/>
    <m/>
    <m/>
    <m/>
    <n v="644"/>
    <n v="196"/>
    <n v="39"/>
    <n v="45"/>
    <n v="3"/>
    <m/>
    <m/>
    <m/>
    <n v="67.989999999999995"/>
    <n v="78.02"/>
    <n v="92.55"/>
    <n v="80.95"/>
    <n v="98.35"/>
    <m/>
    <s v="unicorn"/>
    <n v="29.77"/>
    <m/>
    <n v="29.77"/>
    <n v="11.81"/>
    <n v="2.33"/>
    <n v="0.56000000000000005"/>
    <n v="1"/>
    <m/>
    <n v="2079000000"/>
    <m/>
    <m/>
    <d v="2013-05-08T00:00:00"/>
    <d v="2013-08-14T00:00:00"/>
    <d v="2014-07-23T00:00:00"/>
    <d v="2014-12-04T00:00:00"/>
    <d v="2015-09-29T00:00:00"/>
    <m/>
    <m/>
    <n v="2.96"/>
    <n v="5.62"/>
    <n v="4.5"/>
    <n v="0.59"/>
    <m/>
    <n v="14.81"/>
    <m/>
    <n v="98"/>
    <n v="343"/>
    <n v="134"/>
    <n v="299"/>
    <m/>
    <n v="776"/>
    <s v="No"/>
    <n v="56593.98"/>
    <n v="52"/>
    <n v="94.25"/>
    <n v="14.81"/>
    <n v="14.81"/>
    <n v="14.81"/>
  </r>
  <r>
    <x v="161"/>
    <s v="http://www.symphonysensa.com"/>
    <s v="https://www.crunchbase.com/organization/ayasdi"/>
    <s v="SymphonyAI Sensa LLC"/>
    <s v="Empowering financial institutions with future-proof financial crime detection."/>
    <m/>
    <s v="seed"/>
    <s v="series_a"/>
    <s v="series_b"/>
    <s v="series_c"/>
    <m/>
    <m/>
    <m/>
    <m/>
    <m/>
    <n v="10000000"/>
    <n v="30600000"/>
    <n v="55000000"/>
    <m/>
    <m/>
    <m/>
    <m/>
    <m/>
    <n v="50000000"/>
    <n v="204102000"/>
    <n v="550000000"/>
    <m/>
    <m/>
    <m/>
    <m/>
    <s v="Floodgate"/>
    <s v="Floodgate, Khosla Ventures"/>
    <s v="Citi Ventures, Floodgate, GE Ventures, IVP, Khosla Ventures"/>
    <s v="137 Ventures, Centerview Capital, Citi Ventures, DNX Ventures, Floodgate, IVP, Khosla Ventures, Kleiner Perkins"/>
    <m/>
    <m/>
    <m/>
    <m/>
    <n v="2010"/>
    <n v="2013"/>
    <x v="1"/>
    <n v="2015"/>
    <m/>
    <m/>
    <m/>
    <n v="55000000"/>
    <s v="series_c"/>
    <d v="2015-03-25T00:00:00"/>
    <m/>
    <m/>
    <n v="0"/>
    <n v="1066.76"/>
    <n v="17759.669999999998"/>
    <n v="37067.15"/>
    <m/>
    <m/>
    <m/>
    <m/>
    <n v="1"/>
    <n v="232"/>
    <n v="41"/>
    <n v="40"/>
    <m/>
    <m/>
    <m/>
    <m/>
    <n v="100"/>
    <n v="88.5"/>
    <n v="95.49"/>
    <n v="94.01"/>
    <m/>
    <m/>
    <m/>
    <m/>
    <m/>
    <m/>
    <m/>
    <m/>
    <m/>
    <m/>
    <m/>
    <m/>
    <n v="106348982"/>
    <m/>
    <d v="2010-09-01T00:00:00"/>
    <d v="2013-01-16T00:00:00"/>
    <d v="2013-07-16T00:00:00"/>
    <d v="2015-03-25T00:00:00"/>
    <m/>
    <m/>
    <m/>
    <m/>
    <n v="4.08"/>
    <n v="2.69"/>
    <m/>
    <m/>
    <m/>
    <m/>
    <n v="868"/>
    <n v="181"/>
    <n v="617"/>
    <m/>
    <m/>
    <m/>
    <n v="617"/>
    <s v="No"/>
    <n v="55893.58"/>
    <n v="53"/>
    <n v="94.14"/>
    <n v="2.69"/>
    <n v="2.69"/>
    <n v="0"/>
  </r>
  <r>
    <x v="162"/>
    <s v="https://www.farcastbio.com"/>
    <s v="https://www.crunchbase.com/organization/mitra-biotech"/>
    <s v="Farcast Biosciences, Inc."/>
    <s v="Farcast develops a diagnostic platform that delivers powerful predictions for personalized cancer treatment selection and drug development."/>
    <s v="pre_seed"/>
    <m/>
    <s v="series_a"/>
    <s v="series_b"/>
    <s v="series_c"/>
    <m/>
    <m/>
    <m/>
    <n v="120000"/>
    <m/>
    <n v="2200000"/>
    <n v="4911591"/>
    <n v="40000000"/>
    <m/>
    <m/>
    <m/>
    <n v="2400000"/>
    <m/>
    <n v="11000000"/>
    <n v="32760311.969999999"/>
    <n v="400000000"/>
    <m/>
    <m/>
    <m/>
    <s v="Techstars"/>
    <m/>
    <s v="Accel, Karnataka Information Technology Venture Capital Fund, Tata Capital"/>
    <s v="Accel, Tata Capital"/>
    <s v="Accel, Alumni Ventures, Northpond Ventures, Peak XV Partners, RA Capital Management, Sands Capital Ventures"/>
    <m/>
    <m/>
    <m/>
    <n v="2019"/>
    <m/>
    <n v="2010"/>
    <x v="1"/>
    <n v="2018"/>
    <m/>
    <m/>
    <m/>
    <n v="120000"/>
    <s v="pre_seed"/>
    <d v="2019-07-15T00:00:00"/>
    <n v="2400000"/>
    <n v="216.62"/>
    <m/>
    <n v="0"/>
    <n v="4487.3900000000003"/>
    <n v="50241.07"/>
    <m/>
    <m/>
    <m/>
    <n v="436"/>
    <m/>
    <n v="1"/>
    <n v="120"/>
    <n v="67"/>
    <m/>
    <m/>
    <m/>
    <n v="92.18"/>
    <m/>
    <n v="100"/>
    <n v="86.58"/>
    <n v="92.26"/>
    <m/>
    <m/>
    <m/>
    <m/>
    <n v="1"/>
    <m/>
    <m/>
    <m/>
    <m/>
    <m/>
    <m/>
    <m/>
    <n v="74631591"/>
    <d v="2019-07-15T00:00:00"/>
    <m/>
    <d v="2010-04-28T00:00:00"/>
    <d v="2013-10-24T00:00:00"/>
    <d v="2018-07-12T00:00:00"/>
    <m/>
    <m/>
    <m/>
    <m/>
    <n v="2.98"/>
    <n v="12.21"/>
    <m/>
    <m/>
    <m/>
    <n v="7.0000000000000007E-2"/>
    <m/>
    <n v="1275"/>
    <n v="1722"/>
    <m/>
    <m/>
    <m/>
    <n v="2090"/>
    <s v="No"/>
    <n v="54945.08"/>
    <n v="54"/>
    <n v="94.02"/>
    <n v="12.21"/>
    <m/>
    <n v="7.0000000000000007E-2"/>
  </r>
  <r>
    <x v="163"/>
    <s v="http://www.cohodata.com"/>
    <s v="https://www.crunchbase.com/organization/convergent-io-technologies"/>
    <s v="Coho Data, Inc."/>
    <s v="The Coho Data platform delivers Rack Scale Converged, Software-Defined Data Center solutions for the enterprise private cloud."/>
    <m/>
    <m/>
    <s v="series_a"/>
    <s v="series_b"/>
    <s v="series_c"/>
    <m/>
    <m/>
    <m/>
    <m/>
    <m/>
    <n v="10000000"/>
    <n v="25000000"/>
    <n v="30000000"/>
    <m/>
    <m/>
    <m/>
    <m/>
    <m/>
    <n v="50000000"/>
    <n v="166750000"/>
    <n v="300000000"/>
    <m/>
    <m/>
    <m/>
    <m/>
    <m/>
    <s v="Andreessen Horowitz"/>
    <s v="Andreessen Horowitz, Ignition Partners"/>
    <s v="Andreessen Horowitz, Hewlett Packard Pathfinder, Ignition Partners, Intel Capital, March Capital"/>
    <m/>
    <m/>
    <m/>
    <m/>
    <m/>
    <n v="2012"/>
    <x v="1"/>
    <n v="2015"/>
    <m/>
    <m/>
    <m/>
    <n v="30000000"/>
    <s v="series_c"/>
    <d v="2015-05-20T00:00:00"/>
    <n v="300000000"/>
    <m/>
    <m/>
    <n v="81.709999999999994"/>
    <n v="4164.5"/>
    <n v="48994.65"/>
    <m/>
    <m/>
    <m/>
    <m/>
    <m/>
    <n v="354"/>
    <n v="127"/>
    <n v="29"/>
    <m/>
    <m/>
    <m/>
    <m/>
    <m/>
    <n v="78.2"/>
    <n v="85.79"/>
    <n v="95.7"/>
    <m/>
    <m/>
    <m/>
    <m/>
    <n v="4.59"/>
    <m/>
    <n v="4.59"/>
    <n v="1.62"/>
    <n v="1"/>
    <m/>
    <m/>
    <m/>
    <n v="76406000"/>
    <m/>
    <m/>
    <d v="2012-08-23T00:00:00"/>
    <d v="2013-11-05T00:00:00"/>
    <d v="2015-05-20T00:00:00"/>
    <m/>
    <m/>
    <m/>
    <m/>
    <n v="3.34"/>
    <n v="1.8"/>
    <m/>
    <m/>
    <m/>
    <n v="1.8"/>
    <m/>
    <n v="439"/>
    <n v="561"/>
    <m/>
    <m/>
    <m/>
    <n v="561"/>
    <s v="No"/>
    <n v="53240.86"/>
    <n v="55"/>
    <n v="93.91"/>
    <n v="1.8"/>
    <n v="1.8"/>
    <n v="1.8"/>
  </r>
  <r>
    <x v="164"/>
    <s v="http://www.8x8.com/fuze"/>
    <s v="https://www.crunchbase.com/organization/fuze"/>
    <s v="Fuze, Inc."/>
    <s v="Fuze was acquired by 8x8, a global cloud communications and contact center vendor."/>
    <m/>
    <s v="seed"/>
    <s v="series_a"/>
    <s v="series_b"/>
    <s v="series_c"/>
    <s v="series_d"/>
    <s v="series_e"/>
    <s v="series_f"/>
    <m/>
    <n v="1200000"/>
    <n v="20000000"/>
    <n v="26000000"/>
    <n v="56700000"/>
    <n v="112000000"/>
    <n v="104000000"/>
    <n v="150000000"/>
    <m/>
    <n v="12000000"/>
    <n v="100000000"/>
    <n v="173420000"/>
    <n v="567000000"/>
    <n v="1680000000"/>
    <n v="2080000000"/>
    <n v="400000000"/>
    <m/>
    <s v="Capstone Headwaters"/>
    <s v="Index Ventures, Insight Ventures, Khosla Ventures"/>
    <s v="Advanced Technology Ventures, Bessemer Venture Partners"/>
    <s v="Bessemer Venture Partners, TCV"/>
    <s v="Bessemer Venture Partners, Hermes Growth Partners, Summit Partners, TCV"/>
    <s v="Bessemer Venture Partners, G20 Ventures, Greenspring Associates, Summit Partners, Wellington Management"/>
    <s v="Bessemer Venture Partners, Summit Partners"/>
    <m/>
    <n v="2010"/>
    <n v="2012"/>
    <x v="1"/>
    <n v="2014"/>
    <n v="2016"/>
    <n v="2017"/>
    <n v="2018"/>
    <n v="13594880"/>
    <s v="series_unknown"/>
    <d v="2018-05-10T00:00:00"/>
    <n v="250000000"/>
    <m/>
    <n v="0"/>
    <n v="2998.06"/>
    <n v="181.16"/>
    <n v="11710.36"/>
    <n v="26587.82"/>
    <n v="9877.65"/>
    <n v="189.71"/>
    <m/>
    <n v="1"/>
    <n v="108"/>
    <n v="263"/>
    <n v="94"/>
    <n v="15"/>
    <n v="12"/>
    <n v="18"/>
    <m/>
    <n v="100"/>
    <n v="93.39"/>
    <n v="70.459999999999994"/>
    <n v="81.760000000000005"/>
    <n v="94.24"/>
    <n v="89.22"/>
    <n v="63.83"/>
    <m/>
    <n v="10.93"/>
    <n v="10.93"/>
    <n v="1.64"/>
    <n v="1.1100000000000001"/>
    <n v="0.38"/>
    <n v="0.14000000000000001"/>
    <n v="0.12"/>
    <n v="0.63"/>
    <n v="532494880"/>
    <m/>
    <d v="2010-01-21T00:00:00"/>
    <d v="2012-07-12T00:00:00"/>
    <d v="2013-10-15T00:00:00"/>
    <d v="2014-12-03T00:00:00"/>
    <d v="2016-02-01T00:00:00"/>
    <d v="2017-02-08T00:00:00"/>
    <d v="2018-05-10T00:00:00"/>
    <n v="8.33"/>
    <n v="1.73"/>
    <n v="3.27"/>
    <n v="2.96"/>
    <n v="1.24"/>
    <n v="0.19"/>
    <n v="1.44"/>
    <n v="903"/>
    <n v="460"/>
    <n v="414"/>
    <n v="425"/>
    <n v="373"/>
    <n v="456"/>
    <n v="1668"/>
    <s v="No"/>
    <n v="51544.76"/>
    <n v="56"/>
    <n v="93.8"/>
    <n v="2.31"/>
    <n v="9.69"/>
    <n v="1.44"/>
  </r>
  <r>
    <x v="165"/>
    <s v="http://www.crowdstrike.com"/>
    <s v="https://www.crunchbase.com/organization/crowdstrike"/>
    <s v="CrowdStrike, Inc."/>
    <s v="CrowdStrike is a cybersecurity technology firm that provides cloud-delivered protection for cloud workloads, identity, and data."/>
    <m/>
    <m/>
    <s v="series_a"/>
    <s v="series_b"/>
    <s v="series_c"/>
    <s v="series_d"/>
    <s v="series_e"/>
    <m/>
    <m/>
    <m/>
    <n v="26000000"/>
    <n v="30000000"/>
    <n v="100000000"/>
    <n v="100000000"/>
    <n v="200000000"/>
    <m/>
    <m/>
    <m/>
    <n v="130000000"/>
    <n v="200100000"/>
    <n v="1000000000"/>
    <n v="1000000000"/>
    <n v="3000000000"/>
    <m/>
    <m/>
    <m/>
    <s v="Accel, Warburg Pincus"/>
    <s v="Accel, Warburg Pincus"/>
    <s v="Accel, CapitalG, Rackspace, Warburg Pincus"/>
    <s v="Accel, CapitalG, Cloud Apps Capital Partners, March Capital, Telstra Ventures, Warburg Pincus"/>
    <s v="Accel, CapitalG, General Atlantic, IVP, March Capital"/>
    <m/>
    <m/>
    <m/>
    <n v="2012"/>
    <x v="1"/>
    <n v="2015"/>
    <n v="2017"/>
    <n v="2018"/>
    <m/>
    <n v="4600000"/>
    <s v="post_ipo_equity"/>
    <d v="2018-06-19T00:00:00"/>
    <n v="5940000000"/>
    <m/>
    <m/>
    <n v="6328.3"/>
    <n v="4487.3900000000003"/>
    <n v="9926.7800000000007"/>
    <n v="17097.189999999999"/>
    <n v="12770.86"/>
    <m/>
    <m/>
    <m/>
    <n v="80"/>
    <n v="120"/>
    <n v="123"/>
    <n v="33"/>
    <n v="11"/>
    <m/>
    <m/>
    <m/>
    <n v="95.12"/>
    <n v="86.58"/>
    <n v="81.260000000000005"/>
    <n v="88.41"/>
    <n v="92.86"/>
    <m/>
    <s v="exited_unicorn"/>
    <n v="31"/>
    <m/>
    <n v="31"/>
    <n v="23.69"/>
    <n v="5.27"/>
    <n v="5.64"/>
    <n v="1.98"/>
    <m/>
    <n v="1235600000"/>
    <m/>
    <m/>
    <d v="2012-02-23T00:00:00"/>
    <d v="2013-09-09T00:00:00"/>
    <d v="2015-07-13T00:00:00"/>
    <d v="2017-05-17T00:00:00"/>
    <d v="2018-06-19T00:00:00"/>
    <m/>
    <m/>
    <n v="1.54"/>
    <n v="5"/>
    <n v="1"/>
    <n v="3"/>
    <m/>
    <n v="29.69"/>
    <m/>
    <n v="564"/>
    <n v="672"/>
    <n v="674"/>
    <n v="398"/>
    <m/>
    <n v="1744"/>
    <s v="No"/>
    <n v="50610.52"/>
    <n v="57"/>
    <n v="93.69"/>
    <n v="14.99"/>
    <n v="5"/>
    <n v="29.69"/>
  </r>
  <r>
    <x v="166"/>
    <s v="http://www.metromile.com"/>
    <s v="https://www.crunchbase.com/organization/metromile"/>
    <s v="Metromile, Inc."/>
    <s v="Metromile is a car insurance company using data science and machine learning to offer drivers new and fairer insurance."/>
    <m/>
    <m/>
    <s v="series_a"/>
    <s v="series_b"/>
    <s v="series_c"/>
    <s v="series_d"/>
    <s v="series_e"/>
    <m/>
    <m/>
    <m/>
    <n v="4000000"/>
    <n v="10000000"/>
    <n v="40000000"/>
    <n v="96000000"/>
    <n v="90000000"/>
    <m/>
    <m/>
    <m/>
    <n v="20000000"/>
    <n v="66700000"/>
    <n v="400000000"/>
    <n v="1440000000"/>
    <n v="1800000000"/>
    <m/>
    <m/>
    <m/>
    <s v="Acequia Capital (AceCap), First Round Capital, Index Ventures, New Enterprise Associates, SVA"/>
    <s v="AmTrust Financial Services, Felicis, Index Ventures, New Enterprise Associates"/>
    <s v="Mitsui &amp; Co"/>
    <s v="China Pacific Insurance, First Round Capital, Future Fund, Index Ventures, Intact Financial Corporation, Mitsui &amp; Co, New Enterprise Associates, SVA"/>
    <s v="Future Fund, Index Ventures, Intact Financial Corporation, New Enterprise Associates, Section 32, Tokio Marine"/>
    <m/>
    <m/>
    <m/>
    <n v="2011"/>
    <x v="1"/>
    <n v="2015"/>
    <n v="2016"/>
    <n v="2018"/>
    <m/>
    <n v="170000000"/>
    <s v="post_ipo_equity"/>
    <d v="2018-07-24T00:00:00"/>
    <n v="145000000"/>
    <m/>
    <m/>
    <n v="0"/>
    <n v="33206.44"/>
    <n v="1365.92"/>
    <n v="12037.22"/>
    <n v="2513.89"/>
    <m/>
    <m/>
    <m/>
    <n v="1"/>
    <n v="28"/>
    <n v="219"/>
    <n v="31"/>
    <n v="47"/>
    <m/>
    <m/>
    <m/>
    <n v="100"/>
    <n v="96.96"/>
    <n v="66.510000000000005"/>
    <n v="87.65"/>
    <n v="67.14"/>
    <m/>
    <m/>
    <n v="4.92"/>
    <m/>
    <n v="4.92"/>
    <n v="1.73"/>
    <n v="0.32"/>
    <n v="0.1"/>
    <n v="0.08"/>
    <m/>
    <n v="510000000"/>
    <m/>
    <m/>
    <d v="2011-06-20T00:00:00"/>
    <d v="2013-04-29T00:00:00"/>
    <d v="2015-02-10T00:00:00"/>
    <d v="2016-02-21T00:00:00"/>
    <d v="2018-07-24T00:00:00"/>
    <m/>
    <m/>
    <n v="3.34"/>
    <n v="6"/>
    <n v="3.6"/>
    <n v="1.25"/>
    <m/>
    <n v="2.17"/>
    <m/>
    <n v="679"/>
    <n v="652"/>
    <n v="376"/>
    <n v="884"/>
    <m/>
    <n v="1912"/>
    <s v="No"/>
    <n v="49123.47"/>
    <n v="58"/>
    <n v="93.57"/>
    <n v="21.59"/>
    <n v="21.59"/>
    <n v="2.17"/>
  </r>
  <r>
    <x v="167"/>
    <s v="https://www.opendns.com"/>
    <s v="https://www.crunchbase.com/organization/opendns"/>
    <s v="OpenDNS, Inc."/>
    <s v="OpenDNS is a provider of Internet security and Domain Name System services for homes and businesses."/>
    <m/>
    <m/>
    <s v="series_a"/>
    <s v="series_b"/>
    <s v="series_c"/>
    <m/>
    <m/>
    <m/>
    <m/>
    <m/>
    <n v="2500000"/>
    <n v="9260000"/>
    <n v="35000000"/>
    <m/>
    <m/>
    <m/>
    <m/>
    <m/>
    <n v="12500000"/>
    <n v="61764200"/>
    <n v="350000000"/>
    <m/>
    <m/>
    <m/>
    <m/>
    <m/>
    <s v="Minor Ventures"/>
    <s v="Sutter Hill Ventures"/>
    <s v="Cisco, Elad Gil, Evolution Equity Partners, Glynn Capital Management, Greylock, Lowercase Capital, Lumia Capital, Mohr Davidow Ventures, Naval Ravikant, Northgate Capital, Sequoia Capital, Sutter Hill Ventures"/>
    <m/>
    <m/>
    <m/>
    <m/>
    <m/>
    <n v="2005"/>
    <x v="1"/>
    <n v="2014"/>
    <m/>
    <m/>
    <m/>
    <n v="35000000"/>
    <s v="series_c"/>
    <d v="2014-05-14T00:00:00"/>
    <n v="635000000"/>
    <m/>
    <m/>
    <n v="0"/>
    <n v="2890.03"/>
    <n v="44090.79"/>
    <m/>
    <m/>
    <m/>
    <m/>
    <m/>
    <n v="1"/>
    <n v="155"/>
    <n v="6"/>
    <m/>
    <m/>
    <m/>
    <m/>
    <m/>
    <n v="100"/>
    <n v="82.64"/>
    <n v="99.02"/>
    <m/>
    <m/>
    <m/>
    <m/>
    <n v="38.869999999999997"/>
    <m/>
    <n v="38.869999999999997"/>
    <n v="9.25"/>
    <n v="1.81"/>
    <m/>
    <m/>
    <m/>
    <n v="54040000"/>
    <m/>
    <m/>
    <d v="2005-11-01T00:00:00"/>
    <d v="2013-02-20T00:00:00"/>
    <d v="2014-05-14T00:00:00"/>
    <m/>
    <m/>
    <m/>
    <m/>
    <n v="4.9400000000000004"/>
    <n v="5.67"/>
    <m/>
    <m/>
    <m/>
    <n v="10.28"/>
    <m/>
    <n v="2668"/>
    <n v="448"/>
    <m/>
    <m/>
    <m/>
    <n v="448"/>
    <s v="No"/>
    <n v="46980.82"/>
    <n v="59"/>
    <n v="93.46"/>
    <n v="5.67"/>
    <n v="5.67"/>
    <n v="10.28"/>
  </r>
  <r>
    <x v="168"/>
    <s v="https://essentials.salesforce.com"/>
    <s v="https://www.crunchbase.com/organization/relateiq"/>
    <s v="RelateIQ, Inc."/>
    <s v="RelateIQ offers a relationship intelligence platform that allows teams to track, share and analyze professional relationships."/>
    <m/>
    <s v="seed"/>
    <s v="series_a"/>
    <s v="series_b"/>
    <s v="series_c"/>
    <m/>
    <m/>
    <m/>
    <m/>
    <m/>
    <n v="9000000"/>
    <n v="20000000"/>
    <n v="40000000"/>
    <m/>
    <m/>
    <m/>
    <m/>
    <m/>
    <n v="45000000"/>
    <n v="133400000"/>
    <n v="285000000"/>
    <m/>
    <m/>
    <m/>
    <m/>
    <s v="KG Investments, SVA"/>
    <s v="Accel, Formation 8, Morgenthaler Ventures, SVA, Stage One Capital"/>
    <s v="AME Cloud Ventures, Accel, Allen &amp; Company, Battery Ventures, Dustin Moskovitz, Formation 8, Thrive Capital"/>
    <s v="Adeyemi Ajao, Augusta Investments LLC, Dow Jones, Felicis, Kleiner Perkins, NJF Capital, Nicole Junkermann, Redpoint, Sway Ventures"/>
    <m/>
    <m/>
    <m/>
    <m/>
    <n v="2011"/>
    <n v="2013"/>
    <x v="1"/>
    <n v="2014"/>
    <m/>
    <m/>
    <m/>
    <n v="40000000"/>
    <s v="series_c"/>
    <d v="2014-03-25T00:00:00"/>
    <n v="390000000"/>
    <m/>
    <n v="0"/>
    <n v="21964.83"/>
    <n v="8263.91"/>
    <n v="16017.38"/>
    <m/>
    <m/>
    <m/>
    <m/>
    <n v="1"/>
    <n v="2"/>
    <n v="96"/>
    <n v="69"/>
    <m/>
    <m/>
    <m/>
    <m/>
    <n v="100"/>
    <n v="99.95"/>
    <n v="89.29"/>
    <n v="86.67"/>
    <m/>
    <m/>
    <m/>
    <m/>
    <n v="6.63"/>
    <m/>
    <n v="6.63"/>
    <n v="2.63"/>
    <n v="1.37"/>
    <m/>
    <m/>
    <m/>
    <n v="69000000"/>
    <m/>
    <d v="2011-08-23T00:00:00"/>
    <d v="2013-01-01T00:00:00"/>
    <d v="2013-06-12T00:00:00"/>
    <d v="2014-03-25T00:00:00"/>
    <m/>
    <m/>
    <m/>
    <m/>
    <n v="2.96"/>
    <n v="2.14"/>
    <m/>
    <m/>
    <m/>
    <n v="2.92"/>
    <n v="497"/>
    <n v="162"/>
    <n v="286"/>
    <m/>
    <m/>
    <m/>
    <n v="286"/>
    <s v="No"/>
    <n v="46246.12"/>
    <n v="60"/>
    <n v="93.35"/>
    <n v="2.14"/>
    <n v="2.14"/>
    <n v="2.92"/>
  </r>
  <r>
    <x v="169"/>
    <s v="http://www.gainsight.com"/>
    <s v="https://www.crunchbase.com/organization/gainsight"/>
    <s v="Gainsight, Inc."/>
    <s v="Gainsight is a technology company that offers a range of software for optimizing the customer experience and improving product analytics."/>
    <m/>
    <s v="seed"/>
    <m/>
    <s v="series_b"/>
    <s v="series_c"/>
    <s v="series_d"/>
    <s v="series_e"/>
    <m/>
    <m/>
    <m/>
    <m/>
    <n v="20000000"/>
    <n v="25000000"/>
    <n v="50000000"/>
    <n v="52000000"/>
    <m/>
    <m/>
    <m/>
    <m/>
    <n v="133400000"/>
    <n v="250000000"/>
    <n v="750000000"/>
    <n v="1040000000"/>
    <m/>
    <m/>
    <s v="Capital Innovators"/>
    <m/>
    <s v="Bain Capital Ventures, Battery Ventures, Salesforce Ventures, Summit Partners"/>
    <s v="Bessemer Venture Partners, Lightspeed Venture Partners"/>
    <s v="Insight Partners"/>
    <s v="Bain Capital Ventures, Battery Ventures, Bessemer Venture Partners, Cisco Investments, Founders Circle Capital, Insight Partners, Lightspeed Venture Partners, Salesforce Ventures"/>
    <m/>
    <m/>
    <n v="2011"/>
    <m/>
    <x v="1"/>
    <n v="2014"/>
    <n v="2015"/>
    <n v="2017"/>
    <m/>
    <n v="52000000"/>
    <s v="series_e"/>
    <d v="2017-05-09T00:00:00"/>
    <n v="1100000000"/>
    <m/>
    <n v="0"/>
    <m/>
    <n v="4242.7299999999996"/>
    <n v="26032.81"/>
    <n v="4981.0200000000004"/>
    <n v="7839.68"/>
    <m/>
    <m/>
    <n v="1"/>
    <m/>
    <n v="124"/>
    <n v="35"/>
    <n v="59"/>
    <n v="15"/>
    <m/>
    <m/>
    <n v="100"/>
    <m/>
    <n v="86.13"/>
    <n v="93.33"/>
    <n v="77.34"/>
    <n v="86.27"/>
    <m/>
    <s v="exited_over_$1bn"/>
    <n v="6.58"/>
    <m/>
    <m/>
    <n v="6.58"/>
    <n v="3.9"/>
    <n v="1.39"/>
    <n v="1.06"/>
    <m/>
    <n v="156250000"/>
    <m/>
    <d v="2011-12-11T00:00:00"/>
    <m/>
    <d v="2013-11-06T00:00:00"/>
    <d v="2014-10-10T00:00:00"/>
    <d v="2015-11-12T00:00:00"/>
    <d v="2017-05-09T00:00:00"/>
    <m/>
    <m/>
    <m/>
    <n v="1.87"/>
    <n v="3"/>
    <n v="1.39"/>
    <m/>
    <n v="8.25"/>
    <m/>
    <m/>
    <n v="338"/>
    <n v="398"/>
    <n v="544"/>
    <m/>
    <n v="1280"/>
    <s v="No"/>
    <n v="43096.24"/>
    <n v="61"/>
    <n v="93.24"/>
    <n v="7.8"/>
    <n v="5.62"/>
    <n v="8.25"/>
  </r>
  <r>
    <x v="170"/>
    <s v="http://impossiblefoods.com"/>
    <s v="https://www.crunchbase.com/organization/impossible-foods"/>
    <s v="Impossible Foods Inc."/>
    <s v="Impossible Foods focuses on developing plant-based substitutes for meat, dairy, and fish products."/>
    <m/>
    <m/>
    <s v="series_a"/>
    <s v="series_b"/>
    <s v="series_c"/>
    <s v="series_d"/>
    <s v="series_e"/>
    <s v="series_f"/>
    <m/>
    <m/>
    <n v="6200000"/>
    <n v="25000000"/>
    <n v="40000000"/>
    <n v="108000000"/>
    <n v="300000000"/>
    <n v="500000000"/>
    <m/>
    <m/>
    <n v="31000000"/>
    <n v="166750000"/>
    <n v="400000000"/>
    <n v="1620000000"/>
    <n v="2000000000"/>
    <n v="4000000000"/>
    <m/>
    <m/>
    <s v="Khosla Ventures"/>
    <s v="Bill Gates, Khosla Ventures"/>
    <s v="Google Ventures, Horizons Ventures, Khosla Ventures, Serena Ventures"/>
    <s v="Bill Gates, Horizons Ventures, Innovative Fund, Khosla Ventures, Li Ka-shing, UBS, Unanimous Capital, Viking Global Investors"/>
    <s v="Ahmir Khalib Thompson, Alexis Ohanian, Anton Zaslavski, Asas Capital, Bill Gates, Bracket Capital, Ethos Family Office, G Squared, General Global Capital, Google Ventures, Horizons Ventures, Jaden Smith, Jay Brown, Julien Machot, K2 Global, Kal Penn, Katy Perry, Khosla Ventures, Kirk Cousins, Manhattan Venture Partners, Michael Arrieta, Microsoft, Next Play Capital, Open Philanthropy, Pario Ventures, Paul George, Philip Rosenthal, Proioxis Ventures Fund, Raj Luhar, Ruby Rose Langenheim, SMR3T Capital LLC, Sailing Capital, Serena Ventures, Shane Neman, Shawn Carter, Temasek Holdings, Trevor Noah, UBS, VERSO Capital, Vika Ventures, Viking Global Investors, William Adams"/>
    <s v="Ahmir Khalib Thompson, Alexis Ohanian, Anton Zaslavski, Bill Gates, Google Ventures, Horizons Ventures, Jaden Smith, Kal Penn, Katy Perry, Khosla Ventures, Kirk Cousins, London Impact Ventures, Mindy Kaling, Mirae Asset, Paul George, Philip Rosenthal, Ruby Rose Langenheim, Serena Williams, Shawn Carter, Temasek Holdings, Trevor Noah, Viking Global Investors, William Adams"/>
    <m/>
    <m/>
    <n v="2011"/>
    <x v="1"/>
    <n v="2014"/>
    <n v="2015"/>
    <n v="2019"/>
    <n v="2020"/>
    <n v="500000000"/>
    <s v="series_h"/>
    <d v="2021-11-23T00:00:00"/>
    <n v="7000000000"/>
    <m/>
    <m/>
    <n v="0"/>
    <n v="1370.93"/>
    <n v="12220.07"/>
    <n v="1947.92"/>
    <n v="23503.84"/>
    <n v="3301.82"/>
    <m/>
    <m/>
    <n v="1"/>
    <n v="203"/>
    <n v="93"/>
    <n v="80"/>
    <n v="11"/>
    <n v="12"/>
    <m/>
    <m/>
    <n v="100"/>
    <n v="77.23"/>
    <n v="81.96"/>
    <n v="69.14"/>
    <n v="92.7"/>
    <n v="82.81"/>
    <s v="unicorn"/>
    <n v="141.47999999999999"/>
    <m/>
    <n v="141.47999999999999"/>
    <n v="30.94"/>
    <n v="14.33"/>
    <n v="3.79"/>
    <n v="3.23"/>
    <n v="1.67"/>
    <n v="1896200000"/>
    <m/>
    <m/>
    <d v="2011-09-11T00:00:00"/>
    <d v="2013-07-17T00:00:00"/>
    <d v="2014-06-27T00:00:00"/>
    <d v="2015-09-30T00:00:00"/>
    <d v="2019-05-01T00:00:00"/>
    <d v="2020-03-16T00:00:00"/>
    <m/>
    <n v="5.38"/>
    <n v="2.4"/>
    <n v="4.05"/>
    <n v="1.23"/>
    <n v="2"/>
    <n v="41.98"/>
    <m/>
    <n v="675"/>
    <n v="345"/>
    <n v="460"/>
    <n v="1309"/>
    <n v="320"/>
    <n v="3051"/>
    <s v="No"/>
    <n v="42344.58"/>
    <n v="62"/>
    <n v="93.12"/>
    <n v="9.7200000000000006"/>
    <n v="9.7200000000000006"/>
    <n v="41.98"/>
  </r>
  <r>
    <x v="171"/>
    <s v="http://pernixdata.com"/>
    <s v="https://www.crunchbase.com/organization/pernixdata"/>
    <s v="PernixData, Inc."/>
    <s v="PernixData offers software that virtualizes server-side flash to enable scale-out storage performance."/>
    <m/>
    <m/>
    <s v="series_a"/>
    <s v="series_b"/>
    <s v="series_c"/>
    <m/>
    <m/>
    <m/>
    <m/>
    <m/>
    <n v="7000000"/>
    <n v="20000000"/>
    <n v="35000000"/>
    <m/>
    <m/>
    <m/>
    <m/>
    <m/>
    <n v="35000000"/>
    <n v="133400000"/>
    <n v="350000000"/>
    <m/>
    <m/>
    <m/>
    <m/>
    <m/>
    <s v="John Thompson, Lane Bess, Lightspeed Venture Partners, Mark Leslie"/>
    <s v="John Thompson, Kleiner Perkins, Lane Bess, Lightspeed Venture Partners, Mark Leslie"/>
    <s v="Jim Davidson, John Thompson, Kleiner Perkins, Lane Bess, Lightspeed Venture Partners, Marc Benioff, Mark Leslie, Menlo Ventures, Stephen Luczo"/>
    <m/>
    <m/>
    <m/>
    <m/>
    <m/>
    <n v="2012"/>
    <x v="1"/>
    <n v="2014"/>
    <m/>
    <m/>
    <m/>
    <n v="35000000"/>
    <s v="series_c"/>
    <d v="2014-08-20T00:00:00"/>
    <m/>
    <m/>
    <m/>
    <n v="89.75"/>
    <n v="9561.4599999999991"/>
    <n v="32169.22"/>
    <m/>
    <m/>
    <m/>
    <m/>
    <m/>
    <n v="323"/>
    <n v="80"/>
    <n v="23"/>
    <m/>
    <m/>
    <m/>
    <m/>
    <m/>
    <n v="80.11"/>
    <n v="91.09"/>
    <n v="95.69"/>
    <m/>
    <m/>
    <m/>
    <m/>
    <m/>
    <m/>
    <m/>
    <m/>
    <m/>
    <m/>
    <m/>
    <m/>
    <n v="62000000"/>
    <m/>
    <m/>
    <d v="2012-01-01T00:00:00"/>
    <d v="2013-05-15T00:00:00"/>
    <d v="2014-08-20T00:00:00"/>
    <m/>
    <m/>
    <m/>
    <m/>
    <n v="3.81"/>
    <n v="2.62"/>
    <m/>
    <m/>
    <m/>
    <m/>
    <m/>
    <n v="500"/>
    <n v="462"/>
    <m/>
    <m/>
    <m/>
    <n v="462"/>
    <s v="No"/>
    <n v="41820.43"/>
    <n v="63"/>
    <n v="93.01"/>
    <n v="2.62"/>
    <n v="2.62"/>
    <n v="0"/>
  </r>
  <r>
    <x v="172"/>
    <s v="http://ucenter.17zuoye.com"/>
    <s v="https://www.crunchbase.com/organization/17zuoye"/>
    <s v="17ZUOYE Corporation"/>
    <s v="17zuoye is an online learning platform for K-12 students as well as teachers and parents."/>
    <m/>
    <m/>
    <s v="series_a"/>
    <s v="series_b"/>
    <s v="series_c"/>
    <s v="series_d"/>
    <s v="series_e"/>
    <m/>
    <m/>
    <m/>
    <n v="5000000"/>
    <n v="10000000"/>
    <n v="20000000"/>
    <n v="100000000"/>
    <n v="200000000"/>
    <m/>
    <m/>
    <m/>
    <n v="25000000"/>
    <n v="66700000"/>
    <n v="200000000"/>
    <n v="600000000"/>
    <n v="4000000000"/>
    <m/>
    <m/>
    <m/>
    <s v="Shunwei Capital"/>
    <s v="Shunwei Capital, Victor Wang, ZhenFund"/>
    <s v="DST Global, H Capital Advance, Shunwei Capital, Tiger Global Management"/>
    <s v="DST Global, H Capital Advance, Shunwei Capital, Temasek Holdings"/>
    <s v="Toutiao"/>
    <m/>
    <m/>
    <m/>
    <n v="2012"/>
    <x v="1"/>
    <n v="2014"/>
    <n v="2015"/>
    <n v="2018"/>
    <m/>
    <n v="250000000"/>
    <s v="series_e"/>
    <d v="2018-03-21T00:00:00"/>
    <n v="2025000000"/>
    <m/>
    <m/>
    <n v="0"/>
    <n v="0"/>
    <n v="24879.66"/>
    <n v="16590.87"/>
    <n v="0"/>
    <m/>
    <m/>
    <m/>
    <n v="654"/>
    <n v="434"/>
    <n v="39"/>
    <n v="35"/>
    <n v="86"/>
    <m/>
    <m/>
    <m/>
    <n v="59.67"/>
    <n v="51.18"/>
    <n v="92.55"/>
    <n v="86.72"/>
    <n v="39.29"/>
    <m/>
    <s v="exited_unicorn"/>
    <n v="54.95"/>
    <m/>
    <n v="54.95"/>
    <n v="24.23"/>
    <n v="8.98"/>
    <n v="3.21"/>
    <n v="0.51"/>
    <m/>
    <n v="585000000"/>
    <m/>
    <m/>
    <d v="2012-12-01T00:00:00"/>
    <d v="2013-09-01T00:00:00"/>
    <d v="2014-02-24T00:00:00"/>
    <d v="2015-02-19T00:00:00"/>
    <d v="2018-03-07T00:00:00"/>
    <m/>
    <m/>
    <n v="2.67"/>
    <n v="3"/>
    <n v="3"/>
    <n v="6.67"/>
    <m/>
    <n v="30.36"/>
    <m/>
    <n v="274"/>
    <n v="176"/>
    <n v="360"/>
    <n v="1112"/>
    <m/>
    <n v="1662"/>
    <s v="No"/>
    <n v="41470.53"/>
    <n v="64"/>
    <n v="92.9"/>
    <n v="59.97"/>
    <n v="9"/>
    <n v="30.36"/>
  </r>
  <r>
    <x v="173"/>
    <s v="http://upserve.com"/>
    <s v="https://www.crunchbase.com/organization/swipely"/>
    <s v="Upserve, Inc."/>
    <s v="Upserve is the smart management assistant that puts everything restaurateurs need to know in one place."/>
    <m/>
    <m/>
    <s v="series_a"/>
    <s v="series_b"/>
    <s v="series_c"/>
    <m/>
    <m/>
    <m/>
    <m/>
    <m/>
    <n v="7500000"/>
    <n v="12000000"/>
    <n v="20000000"/>
    <m/>
    <m/>
    <m/>
    <m/>
    <m/>
    <n v="37500000"/>
    <n v="80040000"/>
    <n v="200000000"/>
    <m/>
    <m/>
    <m/>
    <m/>
    <m/>
    <s v="Anton Commissaris, Charles Moldow, Emil Michael, First Round Capital, Greylock, Index Ventures, Keith Rabois, Lowercase Capital, NextView Ventures, SVA"/>
    <s v="First Round Capital, Greylock, Index Ventures, NextView Ventures, Shasta Ventures"/>
    <s v="First Round Capital, Index Ventures, NextView Ventures, Pritzker Group Venture Capital, Shasta Ventures"/>
    <m/>
    <m/>
    <m/>
    <m/>
    <m/>
    <n v="2010"/>
    <x v="1"/>
    <n v="2014"/>
    <m/>
    <m/>
    <m/>
    <m/>
    <s v="series_unknown"/>
    <d v="2014-05-29T00:00:00"/>
    <n v="430000000"/>
    <m/>
    <m/>
    <n v="0"/>
    <n v="36112.65"/>
    <n v="3870.44"/>
    <m/>
    <m/>
    <m/>
    <m/>
    <m/>
    <n v="1"/>
    <n v="25"/>
    <n v="161"/>
    <m/>
    <m/>
    <m/>
    <m/>
    <m/>
    <n v="100"/>
    <n v="97.29"/>
    <n v="68.63"/>
    <m/>
    <m/>
    <m/>
    <m/>
    <n v="8.77"/>
    <m/>
    <n v="8.77"/>
    <n v="4.84"/>
    <n v="2.15"/>
    <m/>
    <m/>
    <m/>
    <n v="40500000"/>
    <m/>
    <m/>
    <d v="2010-05-11T00:00:00"/>
    <d v="2013-05-21T00:00:00"/>
    <d v="2014-05-29T00:00:00"/>
    <m/>
    <m/>
    <m/>
    <m/>
    <n v="2.13"/>
    <n v="2.5"/>
    <m/>
    <m/>
    <m/>
    <n v="5.37"/>
    <m/>
    <n v="1106"/>
    <n v="373"/>
    <m/>
    <m/>
    <m/>
    <n v="373"/>
    <s v="No"/>
    <n v="39983.089999999997"/>
    <n v="65"/>
    <n v="92.78"/>
    <n v="2.5"/>
    <n v="2.5"/>
    <n v="5.37"/>
  </r>
  <r>
    <x v="174"/>
    <s v="http://kik.com/"/>
    <s v="https://www.crunchbase.com/organization/kik-interactive"/>
    <s v="Kik Interactive Inc."/>
    <s v="Kik lets users connect with friends, groups, and the world around them through chat."/>
    <m/>
    <s v="seed"/>
    <s v="series_a"/>
    <s v="series_b"/>
    <s v="series_c"/>
    <s v="series_d"/>
    <m/>
    <m/>
    <m/>
    <m/>
    <n v="8000000"/>
    <n v="19500000"/>
    <m/>
    <n v="50000000"/>
    <m/>
    <m/>
    <m/>
    <m/>
    <n v="40000000"/>
    <n v="130065000"/>
    <m/>
    <n v="1000000000"/>
    <m/>
    <m/>
    <m/>
    <s v="Golden Triangle Angel Network, RRE Ventures"/>
    <s v="RRE Ventures, Spark Capital, Union Square Ventures"/>
    <s v="Foundation Capital, RRE Ventures, Spark Capital, Union Square Ventures"/>
    <s v="SVA"/>
    <s v="Tencent"/>
    <m/>
    <m/>
    <m/>
    <n v="2010"/>
    <n v="2011"/>
    <x v="1"/>
    <n v="2014"/>
    <n v="2015"/>
    <m/>
    <m/>
    <n v="100000000"/>
    <s v="initial_coin_offering"/>
    <d v="2015-08-18T00:00:00"/>
    <m/>
    <m/>
    <n v="0"/>
    <n v="0"/>
    <n v="38346.370000000003"/>
    <n v="794.92"/>
    <n v="0"/>
    <m/>
    <m/>
    <m/>
    <n v="1"/>
    <n v="1"/>
    <n v="23"/>
    <n v="192"/>
    <n v="153"/>
    <m/>
    <m/>
    <m/>
    <n v="100"/>
    <n v="100"/>
    <n v="97.52"/>
    <n v="62.55"/>
    <n v="40.630000000000003"/>
    <m/>
    <m/>
    <s v="exited_unicorn"/>
    <m/>
    <m/>
    <m/>
    <m/>
    <m/>
    <m/>
    <m/>
    <m/>
    <n v="215800000"/>
    <m/>
    <d v="2010-01-01T00:00:00"/>
    <d v="2011-03-07T00:00:00"/>
    <d v="2013-04-21T00:00:00"/>
    <d v="2014-08-24T00:00:00"/>
    <d v="2015-08-18T00:00:00"/>
    <m/>
    <m/>
    <m/>
    <n v="3.25"/>
    <m/>
    <m/>
    <m/>
    <m/>
    <m/>
    <n v="430"/>
    <n v="776"/>
    <n v="490"/>
    <n v="359"/>
    <m/>
    <m/>
    <n v="849"/>
    <s v="No"/>
    <n v="39141.29"/>
    <n v="66"/>
    <n v="92.67"/>
    <n v="7.69"/>
    <n v="7.69"/>
    <n v="0"/>
  </r>
  <r>
    <x v="175"/>
    <s v="http://stitchfix.com"/>
    <s v="https://www.crunchbase.com/organization/stitch-fix"/>
    <s v="Stitch Fix, Inc."/>
    <s v="Stitch Fix is a personal styling platform that delivers curated and personalized apparel and accessory items for women."/>
    <m/>
    <s v="seed"/>
    <s v="series_a"/>
    <s v="series_b"/>
    <s v="series_c"/>
    <m/>
    <m/>
    <m/>
    <m/>
    <n v="750000"/>
    <n v="4750000"/>
    <n v="12000000"/>
    <n v="25000000"/>
    <m/>
    <m/>
    <m/>
    <m/>
    <n v="7500000"/>
    <n v="23750000"/>
    <n v="80040000"/>
    <n v="250000000"/>
    <m/>
    <m/>
    <m/>
    <m/>
    <s v="Baseline Ventures"/>
    <s v="Baseline Ventures, Lightspeed Venture Partners, Western Technology Investment"/>
    <s v="Benchmark"/>
    <s v="Baseline Ventures, Benchmark, Lightspeed Venture Partners, Western Technology Investment"/>
    <m/>
    <m/>
    <m/>
    <m/>
    <n v="2011"/>
    <n v="2013"/>
    <x v="1"/>
    <n v="2014"/>
    <m/>
    <m/>
    <m/>
    <n v="36850773"/>
    <s v="series_unknown"/>
    <d v="2014-06-10T00:00:00"/>
    <n v="1287900000"/>
    <m/>
    <n v="0"/>
    <n v="2765.29"/>
    <n v="4147.1499999999996"/>
    <n v="31362.41"/>
    <m/>
    <m/>
    <m/>
    <m/>
    <n v="1"/>
    <n v="146"/>
    <n v="131"/>
    <n v="25"/>
    <m/>
    <m/>
    <m/>
    <m/>
    <n v="100"/>
    <n v="92.78"/>
    <n v="85.34"/>
    <n v="95.29"/>
    <m/>
    <m/>
    <m/>
    <s v="exited_over_$1bn"/>
    <n v="105.1"/>
    <n v="105.1"/>
    <n v="41.49"/>
    <n v="14.48"/>
    <n v="5.15"/>
    <m/>
    <m/>
    <m/>
    <n v="79350773"/>
    <m/>
    <d v="2011-01-01T00:00:00"/>
    <d v="2013-02-28T00:00:00"/>
    <d v="2013-10-17T00:00:00"/>
    <d v="2014-06-10T00:00:00"/>
    <m/>
    <m/>
    <m/>
    <n v="3.17"/>
    <n v="3.37"/>
    <n v="3.12"/>
    <m/>
    <m/>
    <m/>
    <n v="16.09"/>
    <n v="789"/>
    <n v="231"/>
    <n v="236"/>
    <m/>
    <m/>
    <m/>
    <n v="236"/>
    <s v="No"/>
    <n v="38274.85"/>
    <n v="67"/>
    <n v="92.56"/>
    <n v="3.12"/>
    <n v="3.12"/>
    <n v="16.09"/>
  </r>
  <r>
    <x v="176"/>
    <s v="http://www.benunetworks.com"/>
    <s v="https://www.crunchbase.com/organization/benu-networks"/>
    <s v="Benu Networks, Inc."/>
    <s v="Benu Networks is a leading software and solutions provider, simplifying the industry’s most complex edge networks."/>
    <m/>
    <s v="seed"/>
    <m/>
    <s v="series_b"/>
    <s v="series_c"/>
    <s v="series_d"/>
    <m/>
    <m/>
    <m/>
    <m/>
    <m/>
    <n v="26600000"/>
    <n v="27700000"/>
    <n v="4400000"/>
    <m/>
    <m/>
    <m/>
    <m/>
    <m/>
    <n v="177422000"/>
    <n v="277000000"/>
    <n v="66000000"/>
    <m/>
    <m/>
    <m/>
    <s v="Comcast Ventures, Motorola Solutions Venture Capital, Spark Capital"/>
    <m/>
    <s v="Comcast Ventures, Spark Capital, Sutter Hill Ventures"/>
    <s v="Arris Group, Comcast Ventures, Liberty Global Ventures, Shaw Ventures, Spark Capital, Sutter Hill Ventures"/>
    <m/>
    <m/>
    <m/>
    <m/>
    <n v="2011"/>
    <m/>
    <x v="1"/>
    <n v="2015"/>
    <n v="2015"/>
    <m/>
    <m/>
    <n v="10000000"/>
    <s v="series_unknown"/>
    <d v="2015-10-27T00:00:00"/>
    <m/>
    <m/>
    <n v="0"/>
    <m/>
    <n v="12852.72"/>
    <n v="25264.93"/>
    <n v="0"/>
    <m/>
    <m/>
    <m/>
    <n v="1"/>
    <m/>
    <n v="61"/>
    <n v="45"/>
    <n v="153"/>
    <m/>
    <m/>
    <m/>
    <n v="100"/>
    <m/>
    <n v="93.24"/>
    <n v="93.24"/>
    <n v="40.630000000000003"/>
    <m/>
    <m/>
    <m/>
    <m/>
    <m/>
    <m/>
    <m/>
    <m/>
    <m/>
    <m/>
    <m/>
    <n v="89945931"/>
    <m/>
    <d v="2011-01-01T00:00:00"/>
    <m/>
    <d v="2013-09-10T00:00:00"/>
    <d v="2015-01-27T00:00:00"/>
    <d v="2015-10-27T00:00:00"/>
    <m/>
    <m/>
    <m/>
    <m/>
    <n v="1.56"/>
    <n v="0.24"/>
    <m/>
    <m/>
    <m/>
    <m/>
    <m/>
    <n v="504"/>
    <n v="273"/>
    <m/>
    <m/>
    <n v="777"/>
    <s v="No"/>
    <n v="38117.65"/>
    <n v="68"/>
    <n v="92.45"/>
    <n v="0.37"/>
    <n v="0.37"/>
    <n v="0"/>
  </r>
  <r>
    <x v="177"/>
    <s v="http://www.covestor.com"/>
    <s v="https://www.crunchbase.com/organization/covestor"/>
    <s v="Covestor Ltd."/>
    <s v="Covestor develops portfolio sync technology that enables investors to select investment management talents for online marketplaces."/>
    <m/>
    <m/>
    <s v="series_a"/>
    <s v="series_b"/>
    <m/>
    <m/>
    <m/>
    <m/>
    <m/>
    <m/>
    <n v="6500000"/>
    <n v="13013342"/>
    <m/>
    <m/>
    <m/>
    <m/>
    <m/>
    <m/>
    <n v="32500000"/>
    <n v="86798991.140000001"/>
    <m/>
    <m/>
    <m/>
    <m/>
    <m/>
    <m/>
    <s v="Amadeus Capital Partners, Betaworks, Spark Capital, Union Square Ventures"/>
    <s v="Amadeus Capital Partners, Bay Partners, Spark Capital, Union Square Ventures"/>
    <m/>
    <m/>
    <m/>
    <m/>
    <m/>
    <m/>
    <n v="2008"/>
    <x v="1"/>
    <m/>
    <m/>
    <m/>
    <m/>
    <n v="13013342"/>
    <s v="series_b"/>
    <d v="2013-06-13T00:00:00"/>
    <m/>
    <m/>
    <m/>
    <n v="0"/>
    <n v="38106.379999999997"/>
    <m/>
    <m/>
    <m/>
    <m/>
    <m/>
    <m/>
    <n v="1"/>
    <n v="24"/>
    <m/>
    <m/>
    <m/>
    <m/>
    <m/>
    <m/>
    <n v="100"/>
    <n v="97.41"/>
    <m/>
    <m/>
    <m/>
    <m/>
    <m/>
    <m/>
    <m/>
    <m/>
    <m/>
    <m/>
    <m/>
    <m/>
    <m/>
    <n v="24113342"/>
    <m/>
    <m/>
    <d v="2008-04-07T00:00:00"/>
    <d v="2013-06-13T00:00:00"/>
    <m/>
    <m/>
    <m/>
    <m/>
    <m/>
    <n v="2.67"/>
    <m/>
    <m/>
    <m/>
    <m/>
    <m/>
    <m/>
    <n v="1893"/>
    <m/>
    <m/>
    <m/>
    <m/>
    <n v="0"/>
    <s v="No"/>
    <n v="38106.379999999997"/>
    <n v="69"/>
    <n v="92.33"/>
    <m/>
    <m/>
    <n v="0"/>
  </r>
  <r>
    <x v="178"/>
    <s v="http://www.shopclues.com"/>
    <s v="https://www.crunchbase.com/organization/shopclues-com"/>
    <s v="Clues Network Pvt. Ltd."/>
    <s v="Shop Clues provides a platform to establish a connection between buyers and sellers in a managed environment."/>
    <m/>
    <m/>
    <s v="series_a"/>
    <s v="series_b"/>
    <s v="series_c"/>
    <s v="series_d"/>
    <s v="series_e"/>
    <m/>
    <m/>
    <m/>
    <n v="4000000"/>
    <n v="10000000"/>
    <n v="15000000"/>
    <n v="100000000"/>
    <n v="100000000"/>
    <m/>
    <m/>
    <m/>
    <n v="20000000"/>
    <n v="66700000"/>
    <n v="150000000"/>
    <n v="450000000"/>
    <n v="1100000000"/>
    <m/>
    <m/>
    <m/>
    <s v="LionBird, Nexus Venture Partners"/>
    <s v="Beenos Partners, Helion Venture Partners, Nexus Venture Partners, Teruhide Sato"/>
    <s v="Helion Venture Partners, Nexus Venture Partners"/>
    <s v="Tiger Global Management"/>
    <s v="GIC, Nexus Venture Partners, Tiger Global Management"/>
    <m/>
    <m/>
    <m/>
    <n v="2012"/>
    <x v="1"/>
    <n v="2014"/>
    <n v="2015"/>
    <n v="2016"/>
    <m/>
    <n v="1100949"/>
    <s v="series_unknown"/>
    <d v="2017-12-31T00:00:00"/>
    <m/>
    <m/>
    <m/>
    <n v="81.97"/>
    <n v="836.2"/>
    <n v="1422.55"/>
    <n v="20824.3"/>
    <n v="14870.02"/>
    <m/>
    <m/>
    <m/>
    <n v="349"/>
    <n v="223"/>
    <n v="182"/>
    <n v="24"/>
    <n v="1"/>
    <m/>
    <m/>
    <m/>
    <n v="78.510000000000005"/>
    <n v="74.97"/>
    <n v="64.510000000000005"/>
    <n v="91.02"/>
    <n v="100"/>
    <m/>
    <s v="exited_unicorn"/>
    <m/>
    <m/>
    <m/>
    <m/>
    <m/>
    <m/>
    <m/>
    <m/>
    <n v="257002291"/>
    <m/>
    <m/>
    <d v="2012-01-01T00:00:00"/>
    <d v="2013-03-19T00:00:00"/>
    <d v="2014-05-01T00:00:00"/>
    <d v="2015-01-19T00:00:00"/>
    <d v="2016-01-12T00:00:00"/>
    <m/>
    <m/>
    <n v="3.34"/>
    <n v="2.25"/>
    <n v="3"/>
    <n v="2.44"/>
    <m/>
    <m/>
    <m/>
    <n v="443"/>
    <n v="408"/>
    <n v="263"/>
    <n v="358"/>
    <m/>
    <n v="1748"/>
    <s v="No"/>
    <n v="38035.040000000001"/>
    <n v="70"/>
    <n v="92.22"/>
    <n v="16.489999999999998"/>
    <n v="16.489999999999998"/>
    <n v="0"/>
  </r>
  <r>
    <x v="179"/>
    <s v="http://www.coursera.org"/>
    <s v="https://www.crunchbase.com/organization/coursera"/>
    <s v="Coursera, Inc."/>
    <s v="Coursera is an online education company that partners with universities and organizations to offer classes on their platform."/>
    <m/>
    <m/>
    <s v="series_a"/>
    <s v="series_b"/>
    <s v="series_c"/>
    <s v="series_d"/>
    <s v="series_e"/>
    <s v="series_f"/>
    <m/>
    <m/>
    <n v="16000000"/>
    <n v="43000000"/>
    <n v="49500000"/>
    <m/>
    <n v="103000000"/>
    <n v="130000000"/>
    <m/>
    <m/>
    <n v="80000000"/>
    <n v="286810000"/>
    <n v="495000000"/>
    <m/>
    <n v="1103000000"/>
    <n v="2500000000"/>
    <m/>
    <m/>
    <s v="Kleiner Perkins, New Enterprise Associates"/>
    <s v="IFC Venture Capital Group, International Finance Corporation, Laureate Education, Learn Capital, SuRo Capital, THE WORLD BANK"/>
    <s v="GoldenArc Capital, International Finance Corporation, Kleiner Perkins, New Enterprise Associates, Times Internet"/>
    <s v="Alto Partners Multi-Family Office, Parkway Venture Capital"/>
    <s v="Future Fund, New Enterprise Associates, Rancilio Cube, SEEK"/>
    <s v="G Squared, Kleiner Perkins, Learn Capital, New Enterprise Associates, SEEK, Sadık Ventures, SuRo Capital"/>
    <m/>
    <m/>
    <n v="2012"/>
    <x v="1"/>
    <n v="2015"/>
    <n v="2017"/>
    <n v="2019"/>
    <n v="2020"/>
    <n v="1000000"/>
    <s v="series_unknown"/>
    <d v="2020-10-23T00:00:00"/>
    <m/>
    <m/>
    <m/>
    <n v="10513.62"/>
    <n v="0"/>
    <n v="22002.16"/>
    <n v="0"/>
    <n v="843.6"/>
    <n v="2588.86"/>
    <m/>
    <m/>
    <n v="31"/>
    <n v="434"/>
    <n v="55"/>
    <n v="143"/>
    <n v="65"/>
    <n v="19"/>
    <m/>
    <m/>
    <n v="98.15"/>
    <n v="51.18"/>
    <n v="91.71"/>
    <n v="48.55"/>
    <n v="53.28"/>
    <n v="71.88"/>
    <s v="exited_unicorn"/>
    <m/>
    <m/>
    <m/>
    <m/>
    <m/>
    <m/>
    <m/>
    <m/>
    <n v="458900000"/>
    <m/>
    <m/>
    <d v="2012-04-18T00:00:00"/>
    <d v="2013-07-10T00:00:00"/>
    <d v="2015-08-25T00:00:00"/>
    <d v="2017-05-21T00:00:00"/>
    <d v="2019-04-25T00:00:00"/>
    <d v="2020-07-17T00:00:00"/>
    <m/>
    <n v="3.59"/>
    <n v="1.73"/>
    <m/>
    <m/>
    <n v="2.27"/>
    <m/>
    <m/>
    <n v="448"/>
    <n v="776"/>
    <n v="635"/>
    <n v="704"/>
    <n v="449"/>
    <n v="2662"/>
    <s v="No"/>
    <n v="35948.239999999998"/>
    <n v="71"/>
    <n v="92.11"/>
    <n v="0"/>
    <n v="1.73"/>
    <n v="0"/>
  </r>
  <r>
    <x v="180"/>
    <s v="http://wish.com"/>
    <s v="https://www.crunchbase.com/organization/wish"/>
    <s v="ContextLogic, Inc."/>
    <s v="Wish is an e-commerce shopping app, putting a digital shopping mall of affordable goods directly in the pockets of consumers worldwide."/>
    <m/>
    <m/>
    <s v="series_a"/>
    <s v="series_b"/>
    <s v="series_c"/>
    <s v="series_d"/>
    <s v="series_e"/>
    <s v="series_f"/>
    <m/>
    <m/>
    <n v="8000000"/>
    <n v="19000000"/>
    <n v="50000000"/>
    <m/>
    <n v="500000000"/>
    <n v="500000000"/>
    <m/>
    <m/>
    <n v="40000000"/>
    <n v="126730000"/>
    <n v="400000000"/>
    <n v="1000000000"/>
    <n v="3000000000"/>
    <n v="4000000000"/>
    <m/>
    <m/>
    <s v="AME Cloud Ventures, Acequia Capital (AceCap), Formation 8, IT-Farm, LeFrak, Morado Ventures"/>
    <s v="AME Cloud Ventures, Formation 8, GGV Capital, LeFrak"/>
    <s v="AME Cloud Ventures, Cherubic Ventures, Formation 8, Founders Fund, GGV Capital, Legend Capital"/>
    <s v="Bienville Capital"/>
    <s v="137 Ventures, Binh Tran, DHVC, DST Global, FJ Labs, Tomales Bay Capital"/>
    <s v="Atlas Ventures, DST Global, Everbright-IDG Industrial Fund, Founders Fund, GGV Capital, Konstantin von Unger, Temasek Holdings, Third Point Ventures"/>
    <m/>
    <m/>
    <n v="2012"/>
    <x v="1"/>
    <n v="2014"/>
    <n v="2014"/>
    <n v="2015"/>
    <n v="2017"/>
    <n v="300000000"/>
    <s v="series_h"/>
    <d v="2019-08-01T00:00:00"/>
    <n v="173000000"/>
    <m/>
    <m/>
    <n v="6.71"/>
    <n v="0"/>
    <n v="27431.38"/>
    <n v="0"/>
    <n v="331.12"/>
    <n v="8156.2"/>
    <m/>
    <m/>
    <n v="482"/>
    <n v="434"/>
    <n v="31"/>
    <n v="145"/>
    <n v="38"/>
    <n v="4"/>
    <m/>
    <m/>
    <n v="70.290000000000006"/>
    <n v="51.18"/>
    <n v="94.12"/>
    <n v="37.659999999999997"/>
    <n v="69.42"/>
    <n v="91.89"/>
    <s v="exited_unicorn"/>
    <n v="2.71"/>
    <m/>
    <n v="2.71"/>
    <n v="1.01"/>
    <n v="0.35"/>
    <n v="0.15"/>
    <n v="0.05"/>
    <n v="0.04"/>
    <n v="1628700000"/>
    <m/>
    <m/>
    <d v="2012-05-21T00:00:00"/>
    <d v="2013-11-21T00:00:00"/>
    <d v="2014-06-21T00:00:00"/>
    <d v="2014-10-01T00:00:00"/>
    <d v="2015-06-03T00:00:00"/>
    <d v="2017-05-16T00:00:00"/>
    <m/>
    <n v="3.17"/>
    <n v="3.16"/>
    <n v="2.5"/>
    <n v="3"/>
    <n v="1.33"/>
    <n v="1.37"/>
    <m/>
    <n v="549"/>
    <n v="212"/>
    <n v="102"/>
    <n v="245"/>
    <n v="713"/>
    <n v="2079"/>
    <s v="No"/>
    <n v="35925.410000000003"/>
    <n v="72"/>
    <n v="92"/>
    <n v="31.56"/>
    <n v="23.67"/>
    <n v="1.37"/>
  </r>
  <r>
    <x v="181"/>
    <s v="http://datalogix.com"/>
    <s v="https://www.crunchbase.com/organization/datalogix"/>
    <s v="Datalogix Inc."/>
    <s v="Datalogix uses digital media and offline purchasing data to provide analytics and meaningful insights to marketers."/>
    <m/>
    <m/>
    <s v="series_a"/>
    <s v="series_b"/>
    <s v="series_c"/>
    <m/>
    <m/>
    <m/>
    <m/>
    <m/>
    <n v="15000000"/>
    <n v="25000000"/>
    <n v="45000000"/>
    <m/>
    <m/>
    <m/>
    <m/>
    <m/>
    <n v="75000000"/>
    <n v="166750000"/>
    <n v="450000000"/>
    <m/>
    <m/>
    <m/>
    <m/>
    <m/>
    <s v="Costanoa Ventures, General Catalyst, Sequel Venture Partners"/>
    <s v="Costanoa Ventures, General Catalyst, IVP, Sequel Venture Partners"/>
    <s v="IVP, Wellington Management"/>
    <m/>
    <m/>
    <m/>
    <m/>
    <m/>
    <n v="2009"/>
    <x v="1"/>
    <n v="2014"/>
    <m/>
    <m/>
    <m/>
    <n v="45000000"/>
    <s v="series_c"/>
    <d v="2014-05-28T00:00:00"/>
    <n v="1200000000"/>
    <m/>
    <m/>
    <n v="0"/>
    <n v="17689.04"/>
    <n v="17739.189999999999"/>
    <m/>
    <m/>
    <m/>
    <m/>
    <m/>
    <n v="1"/>
    <n v="42"/>
    <n v="60"/>
    <m/>
    <m/>
    <m/>
    <m/>
    <m/>
    <n v="100"/>
    <n v="95.38"/>
    <n v="88.43"/>
    <m/>
    <m/>
    <m/>
    <s v="exited_over_$1bn"/>
    <n v="12.24"/>
    <m/>
    <n v="12.24"/>
    <n v="6.48"/>
    <n v="2.67"/>
    <m/>
    <m/>
    <m/>
    <n v="86545843"/>
    <m/>
    <m/>
    <d v="2009-10-16T00:00:00"/>
    <d v="2013-04-25T00:00:00"/>
    <d v="2014-05-28T00:00:00"/>
    <m/>
    <m/>
    <m/>
    <m/>
    <n v="2.2200000000000002"/>
    <n v="2.7"/>
    <m/>
    <m/>
    <m/>
    <n v="7.2"/>
    <m/>
    <n v="1287"/>
    <n v="398"/>
    <m/>
    <m/>
    <m/>
    <n v="398"/>
    <s v="No"/>
    <n v="35428.230000000003"/>
    <n v="73"/>
    <n v="91.88"/>
    <n v="2.7"/>
    <n v="2.7"/>
    <n v="7.2"/>
  </r>
  <r>
    <x v="182"/>
    <s v="http://stellaconnect.io"/>
    <s v="https://www.crunchbase.com/organization/stellaservice"/>
    <s v="StellaService Inc."/>
    <s v="Stella Connect is a customer feedback and quality management platform built specifically for customer service teams."/>
    <m/>
    <s v="seed"/>
    <s v="series_a"/>
    <s v="series_b"/>
    <s v="series_c"/>
    <m/>
    <m/>
    <m/>
    <m/>
    <n v="200000"/>
    <n v="2000000"/>
    <n v="15000000"/>
    <n v="15000000"/>
    <m/>
    <m/>
    <m/>
    <m/>
    <n v="2000000"/>
    <n v="10000000"/>
    <n v="100050000"/>
    <n v="150000000"/>
    <m/>
    <m/>
    <m/>
    <m/>
    <s v="Bullish"/>
    <s v="Battery Ventures, Bullish, Douglas Lebda, Gotham Ventures, Mark Wachen, RRE Ventures"/>
    <s v="Bullish, Gotham Ventures, Norwest Venture Partners, RRE Ventures"/>
    <s v="Battery Ventures, Bullish, Comcast Ventures, Gotham Ventures, Norwest Venture Partners, Novel TMT Ventures, RRE Ventures, Toba Capital"/>
    <m/>
    <m/>
    <m/>
    <m/>
    <n v="2010"/>
    <n v="2011"/>
    <x v="1"/>
    <n v="2015"/>
    <m/>
    <m/>
    <m/>
    <n v="11000000"/>
    <s v="series_unknown"/>
    <d v="2015-07-15T00:00:00"/>
    <n v="100000000"/>
    <m/>
    <n v="0"/>
    <n v="0"/>
    <n v="4028.9"/>
    <n v="31302.85"/>
    <m/>
    <m/>
    <m/>
    <m/>
    <n v="1"/>
    <n v="1"/>
    <n v="135"/>
    <n v="42"/>
    <m/>
    <m/>
    <m/>
    <m/>
    <n v="100"/>
    <n v="100"/>
    <n v="84.89"/>
    <n v="93.7"/>
    <m/>
    <m/>
    <m/>
    <m/>
    <n v="30.6"/>
    <n v="30.6"/>
    <n v="7.65"/>
    <n v="0.9"/>
    <n v="0.67"/>
    <m/>
    <m/>
    <m/>
    <n v="49949999"/>
    <m/>
    <d v="2010-01-14T00:00:00"/>
    <d v="2011-03-21T00:00:00"/>
    <d v="2013-02-27T00:00:00"/>
    <d v="2015-07-15T00:00:00"/>
    <m/>
    <m/>
    <m/>
    <n v="5"/>
    <n v="10.01"/>
    <n v="1.5"/>
    <m/>
    <m/>
    <m/>
    <n v="1"/>
    <n v="431"/>
    <n v="709"/>
    <n v="868"/>
    <m/>
    <m/>
    <m/>
    <n v="868"/>
    <s v="No"/>
    <n v="35331.75"/>
    <n v="74"/>
    <n v="91.77"/>
    <n v="1.5"/>
    <n v="1.5"/>
    <n v="1"/>
  </r>
  <r>
    <x v="183"/>
    <s v="http://www.flywire.com"/>
    <s v="https://www.crunchbase.com/organization/flywireco"/>
    <s v="Flywire Corporation"/>
    <s v="Flywire is a global payments enablement and software company that simplifies complex payments for its clients and their customers."/>
    <m/>
    <s v="seed"/>
    <s v="series_a"/>
    <s v="series_b"/>
    <s v="series_c"/>
    <s v="series_d"/>
    <s v="series_e"/>
    <s v="series_f"/>
    <m/>
    <n v="1100000"/>
    <n v="7500000"/>
    <n v="6400000"/>
    <n v="22000000"/>
    <n v="100000000"/>
    <n v="120000000"/>
    <n v="60000000"/>
    <m/>
    <n v="11000000"/>
    <n v="37500000"/>
    <n v="42688000"/>
    <n v="102000000"/>
    <n v="1500000000"/>
    <n v="1000000000"/>
    <n v="1800000000"/>
    <m/>
    <s v="500 Global, 500 Hats, Jim Hornthal, John Landry, Katie Rae, Marek Fodor, Pablo Carrallo, Raul Aznar, Reed Sturtevant, Roy Rodenstein, Spark Capital"/>
    <s v="Accel, Boston Seed Capital, Maveron, Spark Capital"/>
    <s v="Eight Roads Ventures, Fides Finanz-Invest, Kibo Ventures, Maveron, QED Investors, Spark Capital"/>
    <s v="Accel, Bain Capital Ventures, F-Prime Capital, JME Ventures, Maveron, QED Investors, Spark Capital"/>
    <s v="Bain Capital Ventures, F-Prime Capital, Temasek Holdings"/>
    <s v="Adage Capital Management, Goldman Sachs, Temasek Holdings, Tiger Management Corporation"/>
    <s v="Adage Capital Management, Advent International, Goldman Sachs, Marshall Wace, Spark Capital, Sunley House Capital Management, Temasek Holdings, Whale Rock Capital Management"/>
    <m/>
    <n v="2010"/>
    <n v="2011"/>
    <x v="1"/>
    <n v="2015"/>
    <n v="2018"/>
    <n v="2020"/>
    <n v="2021"/>
    <n v="260100000"/>
    <s v="post_ipo_equity"/>
    <d v="2021-03-04T00:00:00"/>
    <m/>
    <m/>
    <n v="0"/>
    <n v="0"/>
    <n v="12928.93"/>
    <n v="15995.37"/>
    <n v="353.11"/>
    <n v="2678.19"/>
    <n v="2842.61"/>
    <m/>
    <n v="1"/>
    <n v="1"/>
    <n v="59"/>
    <n v="73"/>
    <n v="140"/>
    <n v="55"/>
    <n v="20"/>
    <m/>
    <n v="100"/>
    <n v="100"/>
    <n v="93.46"/>
    <n v="88.94"/>
    <n v="60.06"/>
    <n v="62.5"/>
    <n v="80.81"/>
    <s v="exited_unicorn"/>
    <m/>
    <m/>
    <m/>
    <m/>
    <m/>
    <m/>
    <m/>
    <m/>
    <n v="583300000"/>
    <m/>
    <d v="2010-10-28T00:00:00"/>
    <d v="2011-08-15T00:00:00"/>
    <d v="2013-06-27T00:00:00"/>
    <d v="2015-01-13T00:00:00"/>
    <d v="2018-07-26T00:00:00"/>
    <d v="2020-02-13T00:00:00"/>
    <d v="2021-03-04T00:00:00"/>
    <n v="3.41"/>
    <n v="1.1399999999999999"/>
    <n v="2.39"/>
    <n v="14.71"/>
    <n v="0.67"/>
    <n v="1.8"/>
    <m/>
    <n v="291"/>
    <n v="682"/>
    <n v="565"/>
    <n v="1290"/>
    <n v="567"/>
    <n v="385"/>
    <n v="2807"/>
    <s v="No"/>
    <n v="34798.21"/>
    <n v="75"/>
    <n v="91.66"/>
    <n v="2.39"/>
    <n v="2.39"/>
    <n v="0"/>
  </r>
  <r>
    <x v="184"/>
    <s v="http://www.power2sme.com"/>
    <s v="https://www.crunchbase.com/organization/power2sme"/>
    <s v="Power2SME Private Limited"/>
    <s v="Power2SME is a group buying site that provides inks, steel, polymers, paints and chemicals for small and medium enterprises in India."/>
    <m/>
    <m/>
    <s v="series_a"/>
    <s v="series_b"/>
    <s v="series_c"/>
    <s v="series_d"/>
    <s v="series_e"/>
    <m/>
    <m/>
    <m/>
    <n v="2000000"/>
    <n v="6000000"/>
    <n v="6800000"/>
    <n v="20000000"/>
    <n v="10000000"/>
    <m/>
    <m/>
    <m/>
    <n v="10000000"/>
    <n v="40020000"/>
    <n v="68000000"/>
    <n v="300000000"/>
    <n v="200000000"/>
    <m/>
    <m/>
    <m/>
    <s v="Inventus Capital Partners, Kalaari Capital"/>
    <s v="Accel, Inventus Capital Partners, Kalaari Capital"/>
    <s v="Accel, Inventus Capital Partners, Kalaari Capital"/>
    <s v="Accel, Inventus Capital Partners, Kalaari Capital, Nandan Nilekani"/>
    <s v="International Finance Corporation"/>
    <m/>
    <m/>
    <m/>
    <n v="2012"/>
    <x v="1"/>
    <n v="2014"/>
    <n v="2016"/>
    <n v="2017"/>
    <m/>
    <n v="26000000"/>
    <s v="series_e"/>
    <d v="2017-09-19T00:00:00"/>
    <n v="520000000"/>
    <m/>
    <m/>
    <n v="37.549999999999997"/>
    <n v="4492.09"/>
    <n v="12648.68"/>
    <n v="17615.14"/>
    <n v="0"/>
    <m/>
    <m/>
    <m/>
    <n v="389"/>
    <n v="116"/>
    <n v="88"/>
    <n v="24"/>
    <n v="58"/>
    <m/>
    <m/>
    <m/>
    <n v="76.03"/>
    <n v="87.03"/>
    <n v="82.94"/>
    <n v="90.53"/>
    <n v="44.12"/>
    <m/>
    <m/>
    <n v="35.270000000000003"/>
    <m/>
    <n v="35.270000000000003"/>
    <n v="10.37"/>
    <n v="6.78"/>
    <n v="1.65"/>
    <n v="2.6"/>
    <m/>
    <n v="77000000"/>
    <m/>
    <m/>
    <d v="2012-01-01T00:00:00"/>
    <d v="2013-07-24T00:00:00"/>
    <d v="2014-09-15T00:00:00"/>
    <d v="2016-01-25T00:00:00"/>
    <d v="2017-09-05T00:00:00"/>
    <m/>
    <m/>
    <n v="4"/>
    <n v="1.7"/>
    <n v="4.41"/>
    <n v="0.67"/>
    <m/>
    <n v="12.99"/>
    <m/>
    <n v="570"/>
    <n v="418"/>
    <n v="497"/>
    <n v="589"/>
    <m/>
    <n v="1518"/>
    <s v="No"/>
    <n v="34793.46"/>
    <n v="76"/>
    <n v="91.54"/>
    <n v="5"/>
    <n v="7.5"/>
    <n v="12.99"/>
  </r>
  <r>
    <x v="185"/>
    <s v="http://www.wibidata.com"/>
    <s v="https://www.crunchbase.com/organization/wibidata"/>
    <m/>
    <s v="WibiData provides big data applications for enterprises to deliver personalized experiences across channels."/>
    <m/>
    <s v="seed"/>
    <s v="series_a"/>
    <s v="series_b"/>
    <m/>
    <m/>
    <m/>
    <m/>
    <m/>
    <m/>
    <n v="5000000"/>
    <n v="18000000"/>
    <m/>
    <m/>
    <m/>
    <m/>
    <m/>
    <m/>
    <n v="25000000"/>
    <n v="120060000"/>
    <m/>
    <m/>
    <m/>
    <m/>
    <m/>
    <s v="SVA"/>
    <s v="Amplify Partners, Eric Schmidt, Mike Olson, New Enterprise Associates, SVA"/>
    <s v="Amplify Partners, Canaan Partners, Eric Schmidt, New Enterprise Associates"/>
    <m/>
    <m/>
    <m/>
    <m/>
    <m/>
    <n v="2010"/>
    <n v="2012"/>
    <x v="1"/>
    <m/>
    <m/>
    <m/>
    <m/>
    <n v="18000000"/>
    <s v="series_b"/>
    <d v="2013-05-01T00:00:00"/>
    <n v="120060000"/>
    <m/>
    <n v="0"/>
    <n v="20651.11"/>
    <n v="13784.7"/>
    <m/>
    <m/>
    <m/>
    <m/>
    <m/>
    <n v="1"/>
    <n v="3"/>
    <n v="56"/>
    <m/>
    <m/>
    <m/>
    <m/>
    <m/>
    <n v="100"/>
    <n v="99.88"/>
    <n v="93.8"/>
    <m/>
    <m/>
    <m/>
    <m/>
    <m/>
    <n v="4.08"/>
    <m/>
    <n v="4.08"/>
    <n v="1"/>
    <m/>
    <m/>
    <m/>
    <m/>
    <n v="23000000"/>
    <m/>
    <d v="2010-09-16T00:00:00"/>
    <d v="2012-02-07T00:00:00"/>
    <d v="2013-05-01T00:00:00"/>
    <m/>
    <m/>
    <m/>
    <m/>
    <m/>
    <n v="4.8"/>
    <m/>
    <m/>
    <m/>
    <m/>
    <n v="1"/>
    <n v="509"/>
    <n v="449"/>
    <m/>
    <m/>
    <m/>
    <m/>
    <n v="0"/>
    <s v="No"/>
    <n v="34435.81"/>
    <n v="77"/>
    <n v="91.43"/>
    <m/>
    <m/>
    <n v="1"/>
  </r>
  <r>
    <x v="186"/>
    <s v="http://www.creativelive.com"/>
    <s v="https://www.crunchbase.com/organization/creativelive"/>
    <s v="CreativeLive, Inc."/>
    <s v="CreativeLive is the world’s leading live, online classroom for creative entrepreneurs."/>
    <m/>
    <m/>
    <s v="series_a"/>
    <s v="series_b"/>
    <m/>
    <m/>
    <m/>
    <m/>
    <m/>
    <m/>
    <n v="7500000"/>
    <n v="25500000"/>
    <m/>
    <m/>
    <m/>
    <m/>
    <m/>
    <m/>
    <n v="37500000"/>
    <n v="170085000"/>
    <m/>
    <m/>
    <m/>
    <m/>
    <m/>
    <m/>
    <s v="Greylock"/>
    <s v="CAA Ventures, Comcast Ventures, Felicis, Google Ventures, Greylock, Social Capital, Virgin Group"/>
    <m/>
    <m/>
    <m/>
    <m/>
    <m/>
    <m/>
    <n v="2012"/>
    <x v="1"/>
    <m/>
    <m/>
    <m/>
    <m/>
    <n v="25300000"/>
    <s v="series_b"/>
    <d v="2017-05-17T00:00:00"/>
    <m/>
    <m/>
    <m/>
    <n v="1699.09"/>
    <n v="32701.15"/>
    <m/>
    <m/>
    <m/>
    <m/>
    <m/>
    <m/>
    <n v="190"/>
    <n v="29"/>
    <m/>
    <m/>
    <m/>
    <m/>
    <m/>
    <m/>
    <n v="88.33"/>
    <n v="96.84"/>
    <m/>
    <m/>
    <m/>
    <m/>
    <m/>
    <m/>
    <m/>
    <m/>
    <m/>
    <m/>
    <m/>
    <m/>
    <m/>
    <n v="58300000"/>
    <m/>
    <m/>
    <d v="2012-10-09T00:00:00"/>
    <d v="2013-11-14T00:00:00"/>
    <m/>
    <m/>
    <m/>
    <m/>
    <m/>
    <n v="4.54"/>
    <m/>
    <m/>
    <m/>
    <m/>
    <m/>
    <m/>
    <n v="401"/>
    <m/>
    <m/>
    <m/>
    <m/>
    <n v="1280"/>
    <s v="No"/>
    <n v="34400.239999999998"/>
    <n v="78"/>
    <n v="91.32"/>
    <m/>
    <m/>
    <n v="0"/>
  </r>
  <r>
    <x v="187"/>
    <s v="https://www.nginx.com"/>
    <s v="https://www.crunchbase.com/organization/nginx"/>
    <s v="Nginx Software, Inc."/>
    <s v="NGINX offers advanced internet infrastructure software to help companies deliver faster, more compelling digital experiences."/>
    <m/>
    <m/>
    <s v="series_a"/>
    <s v="series_b"/>
    <s v="series_c"/>
    <m/>
    <m/>
    <m/>
    <m/>
    <m/>
    <n v="3000000"/>
    <n v="10000000"/>
    <n v="43000000"/>
    <m/>
    <m/>
    <m/>
    <m/>
    <m/>
    <n v="15000000"/>
    <n v="66700000"/>
    <n v="430000000"/>
    <m/>
    <m/>
    <m/>
    <m/>
    <m/>
    <s v="Headline, MSD Capital, Runa Capital"/>
    <s v="Aaron Levie, Headline, MSD Capital, New Enterprise Associates, Runa Capital"/>
    <s v="Goldman Sachs, Headline, Mason Ng, New Enterprise Associates, Sand Hill Angels"/>
    <m/>
    <m/>
    <m/>
    <m/>
    <m/>
    <n v="2011"/>
    <x v="1"/>
    <n v="2018"/>
    <m/>
    <m/>
    <m/>
    <n v="43000000"/>
    <s v="series_c"/>
    <d v="2018-06-20T00:00:00"/>
    <n v="670000000"/>
    <m/>
    <m/>
    <n v="0"/>
    <n v="12656.76"/>
    <n v="20984.9"/>
    <m/>
    <m/>
    <m/>
    <m/>
    <m/>
    <n v="1"/>
    <n v="62"/>
    <n v="110"/>
    <m/>
    <m/>
    <m/>
    <m/>
    <m/>
    <n v="100"/>
    <n v="93.12"/>
    <n v="87.22"/>
    <m/>
    <m/>
    <m/>
    <m/>
    <n v="34.17"/>
    <m/>
    <n v="34.17"/>
    <n v="9.0399999999999991"/>
    <n v="1.56"/>
    <m/>
    <m/>
    <m/>
    <n v="84000000"/>
    <m/>
    <m/>
    <d v="2011-10-10T00:00:00"/>
    <d v="2013-10-15T00:00:00"/>
    <d v="2018-06-20T00:00:00"/>
    <m/>
    <m/>
    <m/>
    <m/>
    <n v="4.45"/>
    <n v="6.45"/>
    <m/>
    <m/>
    <m/>
    <n v="10.039999999999999"/>
    <m/>
    <n v="736"/>
    <n v="1709"/>
    <m/>
    <m/>
    <m/>
    <n v="1709"/>
    <s v="No"/>
    <n v="33641.660000000003"/>
    <n v="79"/>
    <n v="91.21"/>
    <n v="6.45"/>
    <m/>
    <n v="10.039999999999999"/>
  </r>
  <r>
    <x v="188"/>
    <s v="http://www.delhivery.com"/>
    <s v="https://www.crunchbase.com/organization/delhivery"/>
    <s v="Delhivery Pvt Ltd"/>
    <s v="Delhivery is a supply chain services company that provides transportation, warehousing, freight, and order fulfillment services."/>
    <m/>
    <m/>
    <s v="series_a"/>
    <s v="series_b"/>
    <s v="series_c"/>
    <s v="series_d"/>
    <s v="series_e"/>
    <s v="series_f"/>
    <m/>
    <m/>
    <n v="1500000"/>
    <n v="5000000"/>
    <n v="35000000"/>
    <n v="85000000"/>
    <n v="100069361"/>
    <n v="413000000"/>
    <m/>
    <m/>
    <n v="7500000"/>
    <n v="33350000"/>
    <n v="350000000"/>
    <n v="1275000000"/>
    <n v="718054957"/>
    <n v="1618000000"/>
    <m/>
    <m/>
    <s v="Times Internet"/>
    <s v="Nexus Venture Partners, Times Internet"/>
    <s v="Multiples, Nexus Venture Partners, Times Internet"/>
    <s v="Multiples, Nexus Venture Partners, Tiger Global Management"/>
    <s v="The Carlyle Group, Tiger Global Management"/>
    <s v="Fosun International, SoftBank Vision Fund, The Carlyle Group"/>
    <m/>
    <m/>
    <n v="2012"/>
    <x v="1"/>
    <n v="2014"/>
    <n v="2015"/>
    <n v="2017"/>
    <n v="2019"/>
    <n v="76323093"/>
    <s v="series_i"/>
    <d v="2021-09-06T00:00:00"/>
    <n v="4167487909.8000002"/>
    <m/>
    <m/>
    <n v="0"/>
    <n v="196.39"/>
    <n v="890.22"/>
    <n v="21271.56"/>
    <n v="10902.76"/>
    <n v="0"/>
    <m/>
    <m/>
    <n v="654"/>
    <n v="255"/>
    <n v="186"/>
    <n v="21"/>
    <n v="7"/>
    <n v="29"/>
    <m/>
    <m/>
    <n v="59.67"/>
    <n v="71.36"/>
    <n v="63.73"/>
    <n v="92.19"/>
    <n v="94.12"/>
    <n v="34.880000000000003"/>
    <s v="exited_unicorn"/>
    <n v="341.2"/>
    <m/>
    <n v="341.2"/>
    <n v="90.26"/>
    <n v="9.56"/>
    <n v="2.81"/>
    <n v="5.25"/>
    <n v="2.41"/>
    <n v="1528761482"/>
    <m/>
    <m/>
    <d v="2012-08-01T00:00:00"/>
    <d v="2013-09-30T00:00:00"/>
    <d v="2014-09-08T00:00:00"/>
    <d v="2015-05-06T00:00:00"/>
    <d v="2017-03-23T00:00:00"/>
    <d v="2019-03-24T00:00:00"/>
    <m/>
    <n v="4.45"/>
    <n v="10.49"/>
    <n v="3.64"/>
    <n v="0.56000000000000005"/>
    <n v="2.25"/>
    <n v="124.96"/>
    <m/>
    <n v="425"/>
    <n v="343"/>
    <n v="240"/>
    <n v="687"/>
    <n v="731"/>
    <n v="2898"/>
    <s v="No"/>
    <n v="33260.93"/>
    <n v="80"/>
    <n v="91.09"/>
    <n v="21.53"/>
    <n v="38.229999999999997"/>
    <n v="124.96"/>
  </r>
  <r>
    <x v="189"/>
    <s v="http://www.draftkings.com"/>
    <s v="https://www.crunchbase.com/organization/draftkings"/>
    <s v="DraftKings, Inc."/>
    <s v="DraftKings provides online daily and weekly fantasy sports contests for cash prizes in major sports."/>
    <m/>
    <s v="seed"/>
    <s v="series_a"/>
    <s v="series_b"/>
    <s v="series_c"/>
    <s v="series_d"/>
    <s v="series_e"/>
    <s v="series_f"/>
    <m/>
    <n v="1400000"/>
    <n v="9765000"/>
    <n v="24000000"/>
    <n v="41000000"/>
    <n v="300000000"/>
    <n v="150000000"/>
    <m/>
    <m/>
    <n v="14000000"/>
    <n v="48825000"/>
    <n v="160080000"/>
    <n v="410000000"/>
    <n v="1200000000"/>
    <n v="3000000000"/>
    <m/>
    <m/>
    <s v="Accomplice, Angel Street Capital, Boston Seed Capital, Flybridge, Hub Angels Investment Group, Jordan Mendell"/>
    <s v="Accomplice, Atlas Venture, Counterview Capital"/>
    <s v="Atlas Venture, Counterview Capital, GGV Capital, Jordan Mendell, Redpoint"/>
    <s v="Atlas Venture, GGV Capital, Redpoint, The Raine Group"/>
    <s v="21st Century Fox, Accomplice, DST Global, FirstMark, Kosinski Ventures, Major League Baseball Ventures, Major League Soccer, Melo7 Tech Partners, National Hockey League, The Kraft Group, The Raine Group"/>
    <s v="Accomplice, Revolution, Revolution Growth"/>
    <s v="FirstMark, Jazva (jazva), Manhattan Venture Partners"/>
    <m/>
    <n v="2012"/>
    <n v="2013"/>
    <x v="1"/>
    <n v="2014"/>
    <n v="2015"/>
    <n v="2016"/>
    <n v="2018"/>
    <m/>
    <s v="post_ipo_equity"/>
    <d v="2018-10-14T00:00:00"/>
    <m/>
    <m/>
    <n v="0"/>
    <n v="13.63"/>
    <n v="41.15"/>
    <n v="10898.43"/>
    <n v="20040.07"/>
    <n v="0"/>
    <n v="2200.2399999999998"/>
    <m/>
    <n v="1848"/>
    <n v="560"/>
    <n v="287"/>
    <n v="98"/>
    <n v="29"/>
    <n v="48"/>
    <n v="12"/>
    <m/>
    <n v="63.99"/>
    <n v="72.180000000000007"/>
    <n v="67.760000000000005"/>
    <n v="80.98"/>
    <n v="89.06"/>
    <n v="51.04"/>
    <n v="76.599999999999994"/>
    <s v="exited_unicorn"/>
    <m/>
    <m/>
    <m/>
    <m/>
    <m/>
    <m/>
    <m/>
    <m/>
    <n v="719438000"/>
    <m/>
    <d v="2012-07-19T00:00:00"/>
    <d v="2013-05-06T00:00:00"/>
    <d v="2013-11-26T00:00:00"/>
    <d v="2014-08-25T00:00:00"/>
    <d v="2015-07-26T00:00:00"/>
    <d v="2016-09-01T00:00:00"/>
    <d v="2018-10-14T00:00:00"/>
    <n v="3.49"/>
    <n v="3.28"/>
    <n v="2.56"/>
    <n v="2.93"/>
    <n v="2.5"/>
    <m/>
    <m/>
    <n v="291"/>
    <n v="204"/>
    <n v="272"/>
    <n v="335"/>
    <n v="403"/>
    <n v="773"/>
    <n v="1783"/>
    <s v="No"/>
    <n v="33193.519999999997"/>
    <n v="81"/>
    <n v="90.98"/>
    <n v="0"/>
    <n v="18.739999999999998"/>
    <n v="0"/>
  </r>
  <r>
    <x v="190"/>
    <s v="http://www.paxata.com"/>
    <s v="https://www.crunchbase.com/organization/paxata"/>
    <s v="Paxata, Inc."/>
    <s v="Paxata is an adaptive information management platform that offers data analysis and compliance management solutions for enterprises."/>
    <m/>
    <m/>
    <s v="series_a"/>
    <s v="series_b"/>
    <s v="series_c"/>
    <s v="series_d"/>
    <m/>
    <m/>
    <m/>
    <m/>
    <n v="1492752"/>
    <n v="8000000"/>
    <n v="18000000"/>
    <n v="33500000"/>
    <m/>
    <m/>
    <m/>
    <m/>
    <n v="7463760"/>
    <n v="53360000"/>
    <n v="180000000"/>
    <n v="502500000"/>
    <m/>
    <m/>
    <m/>
    <m/>
    <m/>
    <s v="Accel, In-Q-Tel, Synapse Partners, Toba Capital"/>
    <s v="Accel, EDBI, OceanIQ Capital, Toba Capital, Walden Riverwood Ventures"/>
    <s v="Accel, Airtree Ventures, Cisco Investments, DTCP, EDBI, In-Q-Tel, Intel Capital, M12 - Microsoft's Venture Fund"/>
    <m/>
    <m/>
    <m/>
    <m/>
    <n v="2012"/>
    <x v="1"/>
    <n v="2015"/>
    <n v="2016"/>
    <m/>
    <m/>
    <m/>
    <s v="corporate_round"/>
    <d v="2016-10-24T00:00:00"/>
    <m/>
    <m/>
    <m/>
    <n v="0"/>
    <n v="4559.95"/>
    <n v="11191.98"/>
    <n v="17369.86"/>
    <m/>
    <m/>
    <m/>
    <m/>
    <n v="654"/>
    <n v="112"/>
    <n v="102"/>
    <n v="27"/>
    <m/>
    <m/>
    <m/>
    <m/>
    <n v="59.67"/>
    <n v="87.49"/>
    <n v="84.49"/>
    <n v="89.3"/>
    <m/>
    <m/>
    <m/>
    <m/>
    <m/>
    <m/>
    <m/>
    <m/>
    <m/>
    <m/>
    <m/>
    <n v="60992752"/>
    <m/>
    <m/>
    <d v="2012-11-14T00:00:00"/>
    <d v="2013-10-28T00:00:00"/>
    <d v="2015-09-09T00:00:00"/>
    <d v="2016-10-24T00:00:00"/>
    <m/>
    <m/>
    <m/>
    <n v="7.15"/>
    <n v="3.37"/>
    <n v="2.79"/>
    <m/>
    <m/>
    <m/>
    <m/>
    <n v="348"/>
    <n v="681"/>
    <n v="411"/>
    <m/>
    <m/>
    <n v="1092"/>
    <s v="No"/>
    <n v="33121.79"/>
    <n v="82"/>
    <n v="90.87"/>
    <n v="9.42"/>
    <n v="9.42"/>
    <n v="0"/>
  </r>
  <r>
    <x v="191"/>
    <s v="http://www.iorahealth.com"/>
    <s v="https://www.crunchbase.com/organization/iora-health"/>
    <s v="Iora Health, Inc."/>
    <s v="Iora Health is a healthcare company that helps patients manage their health and navigate the healthcare system."/>
    <m/>
    <m/>
    <s v="series_a"/>
    <s v="series_b"/>
    <s v="series_c"/>
    <s v="series_d"/>
    <s v="series_e"/>
    <s v="series_f"/>
    <m/>
    <m/>
    <n v="6250000"/>
    <n v="14000000"/>
    <n v="28000000"/>
    <n v="75000000"/>
    <n v="100000000"/>
    <n v="126000000"/>
    <m/>
    <m/>
    <n v="31250000"/>
    <n v="93380000"/>
    <n v="280000000"/>
    <n v="1125000000"/>
    <n v="2000000000"/>
    <n v="3780000000"/>
    <m/>
    <m/>
    <m/>
    <s v=".406 Ventures, F-Prime Capital, Polaris Partners, Tony Hsieh"/>
    <s v=".406 Ventures, F-Prime Capital, Flare Capital Partners, Foundation Medical Partners, GE Ventures, Khosla Ventures, Polaris Partners, Rice Management Company"/>
    <s v=".406 Ventures, F-Prime Capital, Flare Capital Partners, GE Ventures, Khosla Ventures, Polaris Partners, Rice Management Company, Temasek Holdings"/>
    <s v=".406 Ventures, Devonshire Investors, F-Prime Capital, Flare Capital Partners, GE Ventures, Humana, Khosla Ventures, Polaris Partners, Temasek Holdings"/>
    <s v=".406 Ventures, Cox Enterprises, Devonshire Investors, F-Prime Capital, Flare Capital Partners, Khosla Ventures, Polaris Partners, PremjiInvest, Temasek Holdings"/>
    <m/>
    <m/>
    <n v="2011"/>
    <x v="1"/>
    <n v="2015"/>
    <n v="2016"/>
    <n v="2018"/>
    <n v="2020"/>
    <n v="126000000"/>
    <s v="series_f"/>
    <d v="2020-02-10T00:00:00"/>
    <n v="2100000000"/>
    <m/>
    <m/>
    <n v="0"/>
    <n v="217.73"/>
    <n v="19608.580000000002"/>
    <n v="4290.68"/>
    <n v="4729.0600000000004"/>
    <n v="4094.75"/>
    <m/>
    <m/>
    <n v="1"/>
    <n v="244"/>
    <n v="58"/>
    <n v="47"/>
    <n v="31"/>
    <n v="7"/>
    <m/>
    <m/>
    <n v="100"/>
    <n v="72.599999999999994"/>
    <n v="91.24"/>
    <n v="81.069999999999993"/>
    <n v="78.569999999999993"/>
    <n v="90.63"/>
    <s v="exited_over_$1bn"/>
    <n v="44.07"/>
    <m/>
    <n v="44.07"/>
    <n v="17.350000000000001"/>
    <n v="6.43"/>
    <n v="1.71"/>
    <n v="1.01"/>
    <n v="0.56000000000000005"/>
    <n v="349250000"/>
    <m/>
    <m/>
    <d v="2011-10-24T00:00:00"/>
    <d v="2013-04-17T00:00:00"/>
    <d v="2015-01-26T00:00:00"/>
    <d v="2016-10-13T00:00:00"/>
    <d v="2018-05-21T00:00:00"/>
    <d v="2020-02-10T00:00:00"/>
    <m/>
    <n v="2.99"/>
    <n v="3"/>
    <n v="4.0199999999999996"/>
    <n v="1.78"/>
    <n v="1.89"/>
    <n v="22.49"/>
    <m/>
    <n v="541"/>
    <n v="649"/>
    <n v="626"/>
    <n v="585"/>
    <n v="630"/>
    <n v="2490"/>
    <s v="No"/>
    <n v="32940.800000000003"/>
    <n v="83"/>
    <n v="90.76"/>
    <n v="12.05"/>
    <n v="3"/>
    <n v="22.49"/>
  </r>
  <r>
    <x v="192"/>
    <s v="http://www.change.org"/>
    <s v="https://www.crunchbase.com/organization/change-org"/>
    <s v="Change.org, PBC"/>
    <s v="Change.org is social change platform with over 150 million users worldwide."/>
    <m/>
    <m/>
    <s v="series_a"/>
    <s v="series_b"/>
    <s v="series_c"/>
    <s v="series_d"/>
    <m/>
    <m/>
    <m/>
    <m/>
    <n v="2000000"/>
    <n v="15000000"/>
    <n v="25000000"/>
    <n v="30000000"/>
    <m/>
    <m/>
    <m/>
    <m/>
    <n v="10000000"/>
    <n v="100050000"/>
    <n v="250000000"/>
    <n v="450000000"/>
    <m/>
    <m/>
    <m/>
    <m/>
    <m/>
    <s v="AngelList, Clark Landry, Emagen Investment Group Inc., Nasir Jones, Omidyar Network, Scott Heiferman, Summit Action, Sundeep Ahuja, Uprising Ventures, eBay"/>
    <s v="A-Grade Investments, Ali Partovi, Arianna Huffington, Ariel Poler, Bill Gates, Bradley Horowitz, Diane Tang, EVA Automation, Evan Williams, Greylock, Hadi Partovi, James Currier, Jeff Weiner, Katie Stanton, Knight Enterprise Fund, Lorna Borenstein, Nicolas Berggruen, Obvious Ventures, Rethink Impact, Slow Ventures, Virgin Group, Y Combinator"/>
    <s v="Bill Gates, Greylock, Y Combinator"/>
    <m/>
    <m/>
    <m/>
    <m/>
    <n v="2012"/>
    <x v="1"/>
    <n v="2014"/>
    <n v="2017"/>
    <m/>
    <m/>
    <n v="30000000"/>
    <s v="series_d"/>
    <d v="2017-05-26T00:00:00"/>
    <n v="450000000"/>
    <m/>
    <m/>
    <n v="0"/>
    <n v="0.5"/>
    <n v="16331.36"/>
    <n v="16080.77"/>
    <m/>
    <m/>
    <m/>
    <m/>
    <n v="654"/>
    <n v="384"/>
    <n v="68"/>
    <n v="40"/>
    <m/>
    <m/>
    <m/>
    <m/>
    <n v="59.67"/>
    <n v="56.82"/>
    <n v="86.86"/>
    <n v="85.87"/>
    <m/>
    <m/>
    <m/>
    <n v="32.130000000000003"/>
    <m/>
    <n v="32.130000000000003"/>
    <n v="3.78"/>
    <n v="1.68"/>
    <n v="1"/>
    <m/>
    <m/>
    <n v="72000000"/>
    <m/>
    <m/>
    <d v="2012-01-11T00:00:00"/>
    <d v="2013-05-21T00:00:00"/>
    <d v="2014-12-09T00:00:00"/>
    <d v="2017-05-26T00:00:00"/>
    <m/>
    <m/>
    <m/>
    <n v="10.01"/>
    <n v="2.5"/>
    <n v="1.8"/>
    <m/>
    <m/>
    <n v="4.5"/>
    <m/>
    <n v="496"/>
    <n v="567"/>
    <n v="899"/>
    <m/>
    <m/>
    <n v="1466"/>
    <s v="No"/>
    <n v="32412.63"/>
    <n v="84"/>
    <n v="90.64"/>
    <n v="4.5"/>
    <n v="2.5"/>
    <n v="4.5"/>
  </r>
  <r>
    <x v="193"/>
    <s v="https://www.insidesales.com"/>
    <s v="https://www.crunchbase.com/organization/insidesales-com"/>
    <s v="XANT, Inc."/>
    <s v="InsideSales designs and develops sales automation platforms."/>
    <m/>
    <m/>
    <s v="series_a"/>
    <s v="series_b"/>
    <s v="series_c"/>
    <s v="series_d"/>
    <m/>
    <m/>
    <m/>
    <m/>
    <n v="4000000"/>
    <n v="36550043"/>
    <n v="100000000"/>
    <n v="60649981"/>
    <m/>
    <m/>
    <m/>
    <m/>
    <n v="20000000"/>
    <n v="243788786.81"/>
    <n v="1000000000"/>
    <n v="1499649981"/>
    <m/>
    <m/>
    <m/>
    <m/>
    <s v="Hummer Winblad Venture Partners, Jeff Kearl, Josh James"/>
    <s v="Hummer Winblad Venture Partners, U.S. Venture Partners"/>
    <s v="Acadia Woods Partners, EPIC Ventures, Hummer Winblad Venture Partners, Kleiner Perkins, Polaris Partners, Salesforce Ventures, U.S. Venture Partners, Zetta Venture Partners"/>
    <s v="Hummer Winblad Venture Partners, Kleiner Perkins, Microsoft, Polaris Partners, Salesforce Ventures, U.S. Venture Partners, Zetta Venture Partners"/>
    <m/>
    <m/>
    <m/>
    <m/>
    <n v="2012"/>
    <x v="1"/>
    <n v="2014"/>
    <n v="2015"/>
    <m/>
    <m/>
    <n v="50000000"/>
    <s v="series_d"/>
    <d v="2017-01-18T00:00:00"/>
    <m/>
    <m/>
    <m/>
    <n v="216.84"/>
    <n v="1399.3"/>
    <n v="14508.96"/>
    <n v="16138.35"/>
    <m/>
    <m/>
    <m/>
    <m/>
    <n v="295"/>
    <n v="200"/>
    <n v="74"/>
    <n v="36"/>
    <m/>
    <m/>
    <m/>
    <m/>
    <n v="81.84"/>
    <n v="77.56"/>
    <n v="85.69"/>
    <n v="86.33"/>
    <m/>
    <m/>
    <s v="exited_unicorn"/>
    <m/>
    <m/>
    <m/>
    <m/>
    <m/>
    <m/>
    <m/>
    <m/>
    <n v="251200024"/>
    <m/>
    <m/>
    <d v="2012-08-10T00:00:00"/>
    <d v="2013-01-08T00:00:00"/>
    <d v="2014-04-28T00:00:00"/>
    <d v="2015-03-18T00:00:00"/>
    <m/>
    <m/>
    <m/>
    <n v="12.19"/>
    <n v="4.0999999999999996"/>
    <n v="1.5"/>
    <m/>
    <m/>
    <m/>
    <m/>
    <n v="151"/>
    <n v="475"/>
    <n v="324"/>
    <m/>
    <m/>
    <n v="1471"/>
    <s v="No"/>
    <n v="32263.45"/>
    <n v="85"/>
    <n v="90.53"/>
    <n v="6.15"/>
    <n v="6.15"/>
    <n v="0"/>
  </r>
  <r>
    <x v="194"/>
    <s v="https://www.agari.com"/>
    <s v="https://www.crunchbase.com/organization/agari-data"/>
    <s v="Agari Data, Inc."/>
    <s v="Agari is an email identity company protecting enterprises and people from phishing and socially-engineered attacks."/>
    <m/>
    <s v="seed"/>
    <s v="series_a"/>
    <s v="series_b"/>
    <s v="series_c"/>
    <s v="series_d"/>
    <s v="series_e"/>
    <m/>
    <m/>
    <n v="200000"/>
    <n v="2500000"/>
    <n v="5000000"/>
    <n v="15000000"/>
    <n v="22000000"/>
    <n v="40000000"/>
    <m/>
    <m/>
    <n v="2000000"/>
    <n v="12500000"/>
    <n v="33350000"/>
    <n v="150000000"/>
    <n v="330000000"/>
    <n v="800000000"/>
    <m/>
    <m/>
    <m/>
    <s v="Alloy Ventures, Battery Ventures, Cyan Banister, First Round Capital, Greylock, Scott Banister"/>
    <s v="Dell Technologies Capital"/>
    <s v="Alloy Ventures, Battery Ventures, Dell Technologies Capital, First Round Capital, Scale Venture Partners"/>
    <s v="Alloy Ventures, Battery Ventures, Dell Technologies Capital, First Round Capital, Greylock, Norwest Venture Partners, Scale Venture Partners"/>
    <s v="Alloy Ventures, Battery Ventures, First Round Capital, GS Growth, Greylock, Norwest Venture Partners, Scale Venture Partners"/>
    <m/>
    <m/>
    <n v="2009"/>
    <n v="2011"/>
    <x v="1"/>
    <n v="2014"/>
    <n v="2016"/>
    <n v="2018"/>
    <m/>
    <n v="40000000"/>
    <s v="series_e"/>
    <d v="2018-06-21T00:00:00"/>
    <m/>
    <m/>
    <n v="0"/>
    <n v="0"/>
    <n v="0"/>
    <n v="8738.16"/>
    <n v="17388.75"/>
    <n v="5760.92"/>
    <m/>
    <m/>
    <n v="1"/>
    <n v="1"/>
    <n v="434"/>
    <n v="107"/>
    <n v="26"/>
    <n v="24"/>
    <m/>
    <m/>
    <n v="100"/>
    <n v="100"/>
    <n v="51.18"/>
    <n v="79.22"/>
    <n v="89.71"/>
    <n v="83.57"/>
    <m/>
    <m/>
    <m/>
    <m/>
    <m/>
    <m/>
    <m/>
    <m/>
    <m/>
    <m/>
    <n v="84700000"/>
    <m/>
    <d v="2009-01-01T00:00:00"/>
    <d v="2011-11-02T00:00:00"/>
    <d v="2013-02-25T00:00:00"/>
    <d v="2014-09-23T00:00:00"/>
    <d v="2016-05-24T00:00:00"/>
    <d v="2018-06-21T00:00:00"/>
    <m/>
    <n v="6.25"/>
    <n v="2.67"/>
    <n v="4.5"/>
    <n v="2.2000000000000002"/>
    <n v="2.42"/>
    <m/>
    <m/>
    <n v="1035"/>
    <n v="481"/>
    <n v="575"/>
    <n v="609"/>
    <n v="758"/>
    <m/>
    <n v="1942"/>
    <s v="No"/>
    <n v="31887.83"/>
    <n v="86"/>
    <n v="90.42"/>
    <n v="9.9"/>
    <n v="4.5"/>
    <n v="0"/>
  </r>
  <r>
    <x v="195"/>
    <s v="http://www.supercell.com/"/>
    <s v="https://www.crunchbase.com/organization/supercell"/>
    <s v="Supercell Oy"/>
    <s v="Supercell is a video game development company for tablets and smart phones."/>
    <m/>
    <s v="seed"/>
    <s v="series_a"/>
    <s v="series_b"/>
    <m/>
    <m/>
    <m/>
    <m/>
    <m/>
    <n v="1032267"/>
    <n v="12000000"/>
    <n v="130000000"/>
    <m/>
    <m/>
    <m/>
    <m/>
    <m/>
    <n v="10322670"/>
    <n v="64300000"/>
    <n v="770000000"/>
    <m/>
    <m/>
    <m/>
    <m/>
    <m/>
    <s v="Initial Capital, LVP, Paul Heydon"/>
    <s v="Accel, Cerval Investments, Initial Capital, Klaas Kersting, LVP, Lifeline Ventures"/>
    <s v="Atomico, IVP, Index Ventures"/>
    <m/>
    <m/>
    <m/>
    <m/>
    <m/>
    <n v="2010"/>
    <n v="2011"/>
    <x v="1"/>
    <m/>
    <m/>
    <m/>
    <m/>
    <n v="130000000"/>
    <s v="series_b"/>
    <d v="2013-04-18T00:00:00"/>
    <n v="8600000000"/>
    <m/>
    <n v="0"/>
    <n v="0"/>
    <n v="31361.11"/>
    <m/>
    <m/>
    <m/>
    <m/>
    <m/>
    <n v="1"/>
    <n v="1"/>
    <n v="31"/>
    <m/>
    <m/>
    <m/>
    <m/>
    <m/>
    <n v="100"/>
    <n v="100"/>
    <n v="96.62"/>
    <m/>
    <m/>
    <m/>
    <m/>
    <s v="exited_over_$1bn"/>
    <n v="566.57000000000005"/>
    <n v="566.57000000000005"/>
    <n v="113.7"/>
    <n v="11.17"/>
    <m/>
    <m/>
    <m/>
    <m/>
    <n v="143032267"/>
    <m/>
    <d v="2010-10-01T00:00:00"/>
    <d v="2011-05-25T00:00:00"/>
    <d v="2013-04-18T00:00:00"/>
    <m/>
    <m/>
    <m/>
    <m/>
    <n v="6.23"/>
    <n v="11.98"/>
    <m/>
    <m/>
    <m/>
    <m/>
    <n v="11.17"/>
    <n v="236"/>
    <n v="694"/>
    <m/>
    <m/>
    <m/>
    <m/>
    <n v="0"/>
    <s v="No"/>
    <n v="31361.11"/>
    <n v="87"/>
    <n v="90.3"/>
    <m/>
    <m/>
    <n v="11.17"/>
  </r>
  <r>
    <x v="196"/>
    <s v="http://www.smartrecruiters.com"/>
    <s v="https://www.crunchbase.com/organization/smartrecruiters"/>
    <s v="SmartRecruiters Inc."/>
    <s v="SmartRecruiters is an end-to-end recruiting platform that helps companies with talent acquisition."/>
    <m/>
    <m/>
    <s v="series_a"/>
    <s v="series_b"/>
    <s v="series_c"/>
    <s v="series_d"/>
    <s v="series_e"/>
    <m/>
    <m/>
    <m/>
    <n v="5460000"/>
    <n v="10000000"/>
    <n v="30000000"/>
    <n v="50000000"/>
    <n v="110000000"/>
    <m/>
    <m/>
    <m/>
    <n v="27300000"/>
    <n v="66700000"/>
    <n v="300000000"/>
    <n v="750000000"/>
    <n v="1500000000"/>
    <m/>
    <m/>
    <m/>
    <s v="Mayfield Fund, Rick Marini, Windcrest Partners"/>
    <s v="Counterview Capital, Mayfield Fund, Rembrandt Venture Partners, Rick Marini"/>
    <s v="Counterview Capital, Insight Partners, Mayfield Fund, Robin Haak"/>
    <s v="Insight Partners, Mayfield Fund, Rembrandt Venture Partners"/>
    <s v="ABACON CAPITAL, Acadian Ventures, Insight Partners, Mayfield Fund, Silver Lake Waterman"/>
    <m/>
    <m/>
    <m/>
    <n v="2012"/>
    <x v="1"/>
    <n v="2016"/>
    <n v="2019"/>
    <n v="2021"/>
    <m/>
    <n v="110000000"/>
    <s v="series_e"/>
    <d v="2021-07-20T00:00:00"/>
    <n v="1500000000"/>
    <m/>
    <m/>
    <n v="36.99"/>
    <n v="5.47"/>
    <n v="12533.87"/>
    <n v="15203.77"/>
    <n v="2860.28"/>
    <m/>
    <m/>
    <m/>
    <n v="396"/>
    <n v="357"/>
    <n v="77"/>
    <n v="95"/>
    <n v="130"/>
    <m/>
    <m/>
    <m/>
    <n v="75.599999999999994"/>
    <n v="59.86"/>
    <n v="86.99"/>
    <n v="72.59"/>
    <n v="48.4"/>
    <m/>
    <s v="unicorn"/>
    <n v="37.270000000000003"/>
    <m/>
    <n v="37.270000000000003"/>
    <n v="17.95"/>
    <n v="4.43"/>
    <n v="1.9"/>
    <n v="1"/>
    <m/>
    <n v="225009956"/>
    <m/>
    <m/>
    <d v="2012-01-09T00:00:00"/>
    <d v="2013-08-22T00:00:00"/>
    <d v="2016-06-30T00:00:00"/>
    <d v="2019-05-29T00:00:00"/>
    <d v="2021-07-20T00:00:00"/>
    <m/>
    <m/>
    <n v="2.44"/>
    <n v="4.5"/>
    <n v="2.5"/>
    <n v="2"/>
    <m/>
    <n v="22.49"/>
    <m/>
    <n v="591"/>
    <n v="1043"/>
    <n v="1063"/>
    <n v="783"/>
    <m/>
    <n v="2889"/>
    <s v="No"/>
    <n v="30640.38"/>
    <n v="88"/>
    <n v="90.19"/>
    <n v="4.5"/>
    <n v="4.5"/>
    <n v="22.49"/>
  </r>
  <r>
    <x v="197"/>
    <s v="http://www.xamarin.com"/>
    <s v="https://www.crunchbase.com/organization/xamarin"/>
    <s v="Xamarin Inc."/>
    <s v="Xamarin provides development tools to build and test native mobile apps, such as Xamarin Platform, Xamarin Test Cloud, and Xamarin Insights."/>
    <m/>
    <s v="seed"/>
    <s v="series_a"/>
    <s v="series_b"/>
    <s v="series_c"/>
    <m/>
    <m/>
    <m/>
    <m/>
    <m/>
    <n v="12500000"/>
    <n v="16000000"/>
    <n v="54250000"/>
    <m/>
    <m/>
    <m/>
    <m/>
    <m/>
    <n v="62500000"/>
    <n v="106720000"/>
    <n v="542500000"/>
    <m/>
    <m/>
    <m/>
    <m/>
    <m/>
    <s v="CRV, Floodgate, Ignition Partners"/>
    <s v="CRV, Floodgate, Ignition Partners, Lead Edge Capital"/>
    <s v="CRV, Floodgate, Ignition Partners, Insight Partners, Lead Edge Capital"/>
    <m/>
    <m/>
    <m/>
    <m/>
    <n v="2011"/>
    <n v="2012"/>
    <x v="1"/>
    <n v="2014"/>
    <m/>
    <m/>
    <m/>
    <n v="54250000"/>
    <s v="series_c"/>
    <d v="2014-08-21T00:00:00"/>
    <m/>
    <m/>
    <n v="0"/>
    <n v="9367.2800000000007"/>
    <n v="4589.9399999999996"/>
    <n v="16422.87"/>
    <m/>
    <m/>
    <m/>
    <m/>
    <n v="1"/>
    <n v="33"/>
    <n v="111"/>
    <n v="66"/>
    <m/>
    <m/>
    <m/>
    <m/>
    <n v="100"/>
    <n v="98.02"/>
    <n v="87.6"/>
    <n v="87.25"/>
    <m/>
    <m/>
    <m/>
    <m/>
    <m/>
    <m/>
    <m/>
    <m/>
    <m/>
    <m/>
    <m/>
    <m/>
    <n v="82750000"/>
    <m/>
    <d v="2011-05-01T00:00:00"/>
    <d v="2012-07-24T00:00:00"/>
    <d v="2013-07-17T00:00:00"/>
    <d v="2014-08-21T00:00:00"/>
    <m/>
    <m/>
    <m/>
    <m/>
    <n v="1.71"/>
    <n v="5.08"/>
    <m/>
    <m/>
    <m/>
    <m/>
    <n v="450"/>
    <n v="358"/>
    <n v="400"/>
    <m/>
    <m/>
    <m/>
    <n v="400"/>
    <s v="No"/>
    <n v="30380.09"/>
    <n v="89"/>
    <n v="90.08"/>
    <n v="5.08"/>
    <n v="5.08"/>
    <n v="0"/>
  </r>
  <r>
    <x v="198"/>
    <s v="http://datagravity.com/"/>
    <s v="https://www.crunchbase.com/organization/datagravity"/>
    <s v="DataGravity Inc."/>
    <s v="DataGravity is a software company engaged in the IT industry and is focused on providing data security and remediation services."/>
    <m/>
    <m/>
    <s v="series_a"/>
    <s v="series_b"/>
    <s v="series_c"/>
    <m/>
    <m/>
    <m/>
    <m/>
    <m/>
    <n v="12000000"/>
    <n v="30000000"/>
    <n v="50000000"/>
    <m/>
    <m/>
    <m/>
    <m/>
    <m/>
    <n v="60000000"/>
    <n v="200100000"/>
    <n v="500000000"/>
    <m/>
    <m/>
    <m/>
    <m/>
    <m/>
    <s v="CRV, General Catalyst"/>
    <s v="Andreessen Horowitz, CRV, General Catalyst"/>
    <s v="Accel"/>
    <m/>
    <m/>
    <m/>
    <m/>
    <m/>
    <n v="2012"/>
    <x v="1"/>
    <n v="2014"/>
    <m/>
    <m/>
    <m/>
    <m/>
    <s v="series_unknown"/>
    <d v="2014-12-08T00:00:00"/>
    <m/>
    <m/>
    <m/>
    <n v="9141.06"/>
    <n v="10030.620000000001"/>
    <n v="10701.73"/>
    <m/>
    <m/>
    <m/>
    <m/>
    <m/>
    <n v="37"/>
    <n v="77"/>
    <n v="99"/>
    <m/>
    <m/>
    <m/>
    <m/>
    <m/>
    <n v="97.78"/>
    <n v="91.43"/>
    <n v="80.78"/>
    <m/>
    <m/>
    <m/>
    <m/>
    <m/>
    <m/>
    <m/>
    <m/>
    <m/>
    <m/>
    <m/>
    <m/>
    <n v="92000000"/>
    <m/>
    <m/>
    <d v="2012-06-20T00:00:00"/>
    <d v="2013-01-29T00:00:00"/>
    <d v="2014-12-08T00:00:00"/>
    <m/>
    <m/>
    <m/>
    <m/>
    <n v="3.34"/>
    <n v="2.5"/>
    <m/>
    <m/>
    <m/>
    <m/>
    <m/>
    <n v="223"/>
    <n v="678"/>
    <m/>
    <m/>
    <m/>
    <n v="678"/>
    <s v="No"/>
    <n v="29873.41"/>
    <n v="90"/>
    <n v="89.97"/>
    <n v="2.5"/>
    <n v="2.5"/>
    <n v="0"/>
  </r>
  <r>
    <x v="199"/>
    <s v="http://www.signpost.com"/>
    <s v="https://www.crunchbase.com/organization/signpost"/>
    <s v="Signpost Inc."/>
    <s v="Signpost provides software and services for local businesses to effortlessly build and manage customer relationships."/>
    <s v="pre_seed"/>
    <s v="seed"/>
    <s v="series_a"/>
    <s v="series_b"/>
    <s v="series_c"/>
    <s v="series_d"/>
    <m/>
    <m/>
    <m/>
    <n v="1050000"/>
    <n v="3750000"/>
    <n v="10000000"/>
    <n v="20500000"/>
    <n v="52000000"/>
    <m/>
    <m/>
    <m/>
    <n v="10500000"/>
    <n v="18750000"/>
    <n v="66700000"/>
    <n v="205000000"/>
    <n v="780000000"/>
    <m/>
    <m/>
    <s v="LAUNCH"/>
    <s v="Jason Calacanis, Spark Capital"/>
    <s v="Daniel Curran, Spark Capital"/>
    <s v="Jack Herrick, OpenView, Scout Ventures, Spark Capital"/>
    <s v="Georgian, LAUNCH, OpenView, Scout Ventures, Spark Capital, The Syndicate.com"/>
    <s v="Bank of Montreal, Georgian, HighBar Partners, Spark Capital"/>
    <m/>
    <m/>
    <n v="2016"/>
    <n v="2010"/>
    <n v="2012"/>
    <x v="1"/>
    <n v="2015"/>
    <n v="2019"/>
    <m/>
    <m/>
    <n v="52000000"/>
    <s v="series_d"/>
    <d v="2019-07-09T00:00:00"/>
    <m/>
    <n v="0"/>
    <n v="0"/>
    <n v="201.54"/>
    <n v="9963.0400000000009"/>
    <n v="2007.52"/>
    <n v="17206.439999999999"/>
    <m/>
    <m/>
    <n v="521"/>
    <n v="1"/>
    <n v="302"/>
    <n v="78"/>
    <n v="210"/>
    <n v="93"/>
    <m/>
    <m/>
    <n v="70.23"/>
    <n v="100"/>
    <n v="81.41"/>
    <n v="91.32"/>
    <n v="67.900000000000006"/>
    <n v="73.180000000000007"/>
    <m/>
    <m/>
    <m/>
    <m/>
    <m/>
    <m/>
    <m/>
    <m/>
    <m/>
    <m/>
    <m/>
    <n v="88550000"/>
    <d v="2016-06-28T00:00:00"/>
    <d v="2010-03-25T00:00:00"/>
    <d v="2012-05-01T00:00:00"/>
    <d v="2013-11-19T00:00:00"/>
    <d v="2015-04-28T00:00:00"/>
    <d v="2019-07-09T00:00:00"/>
    <m/>
    <m/>
    <n v="1.79"/>
    <n v="3.56"/>
    <n v="3.07"/>
    <n v="3.8"/>
    <m/>
    <m/>
    <m/>
    <n v="768"/>
    <n v="567"/>
    <n v="525"/>
    <n v="1533"/>
    <m/>
    <m/>
    <n v="2058"/>
    <s v="No"/>
    <n v="29378.54"/>
    <n v="91"/>
    <n v="89.85"/>
    <n v="3.07"/>
    <n v="3.07"/>
    <n v="0"/>
  </r>
  <r>
    <x v="200"/>
    <s v="https://sumup.com"/>
    <s v="https://www.crunchbase.com/organization/payleven"/>
    <m/>
    <s v="payleven enables small and medium sized businesses to accept card payments via smartphone or tablet."/>
    <m/>
    <m/>
    <s v="series_a"/>
    <s v="series_b"/>
    <s v="series_c"/>
    <s v="series_d"/>
    <m/>
    <m/>
    <m/>
    <m/>
    <n v="2670715"/>
    <n v="16675627"/>
    <n v="11743856"/>
    <n v="10000000"/>
    <m/>
    <m/>
    <m/>
    <m/>
    <n v="13353575"/>
    <n v="111226432.09"/>
    <n v="117438560"/>
    <n v="150000000"/>
    <m/>
    <m/>
    <m/>
    <m/>
    <s v="H14, HV Capital, New Enterprise Associates"/>
    <s v="H14, HV Capital, New Enterprise Associates, RTP Global, Rocket Internet"/>
    <s v="H14, HV Capital, RTP Global, Rocket Internet"/>
    <s v="H14, HV Capital, MePay, New Enterprise Associates, RTP Global, Rocket Internet, Seventure Partners"/>
    <m/>
    <m/>
    <m/>
    <m/>
    <n v="2013"/>
    <x v="1"/>
    <n v="2015"/>
    <n v="2016"/>
    <m/>
    <m/>
    <n v="10000000"/>
    <s v="series_d"/>
    <d v="2016-02-11T00:00:00"/>
    <m/>
    <m/>
    <m/>
    <n v="7077.24"/>
    <n v="12450.52"/>
    <n v="6985.23"/>
    <n v="2501.7199999999998"/>
    <m/>
    <m/>
    <m/>
    <m/>
    <n v="74"/>
    <n v="67"/>
    <n v="151"/>
    <n v="58"/>
    <m/>
    <m/>
    <m/>
    <m/>
    <n v="96.37"/>
    <n v="92.56"/>
    <n v="76.959999999999994"/>
    <n v="76.540000000000006"/>
    <m/>
    <m/>
    <m/>
    <m/>
    <m/>
    <m/>
    <m/>
    <m/>
    <m/>
    <m/>
    <m/>
    <n v="53678077"/>
    <m/>
    <m/>
    <d v="2013-02-17T00:00:00"/>
    <d v="2013-06-14T00:00:00"/>
    <d v="2015-04-15T00:00:00"/>
    <d v="2016-02-11T00:00:00"/>
    <m/>
    <m/>
    <m/>
    <n v="8.33"/>
    <n v="1.06"/>
    <n v="1.28"/>
    <m/>
    <m/>
    <m/>
    <m/>
    <n v="117"/>
    <n v="670"/>
    <n v="302"/>
    <m/>
    <m/>
    <n v="972"/>
    <s v="No"/>
    <n v="29014.71"/>
    <n v="92"/>
    <n v="89.74"/>
    <n v="1.35"/>
    <n v="1.35"/>
    <n v="0"/>
  </r>
  <r>
    <x v="201"/>
    <s v="http://www.wrapp.com"/>
    <s v="https://www.crunchbase.com/organization/wrapp"/>
    <s v="Wrapp.com"/>
    <s v="Wrapp is The New Standard for rewarding purchases and customer loyalty."/>
    <m/>
    <m/>
    <s v="series_a"/>
    <s v="series_b"/>
    <m/>
    <m/>
    <m/>
    <m/>
    <m/>
    <m/>
    <n v="5500000"/>
    <n v="15000000"/>
    <m/>
    <m/>
    <m/>
    <m/>
    <m/>
    <m/>
    <n v="27500000"/>
    <n v="100050000"/>
    <m/>
    <m/>
    <m/>
    <m/>
    <m/>
    <m/>
    <s v="Atomico, Creandum"/>
    <s v="American Express Ventures, Atomico, Creandum, Greylock, Qualcomm Ventures, SEB Private Equity"/>
    <m/>
    <m/>
    <m/>
    <m/>
    <m/>
    <m/>
    <n v="2011"/>
    <x v="1"/>
    <m/>
    <m/>
    <m/>
    <m/>
    <n v="3567148"/>
    <s v="series_unknown"/>
    <d v="2013-06-13T00:00:00"/>
    <m/>
    <m/>
    <m/>
    <n v="0"/>
    <n v="28416.82"/>
    <m/>
    <m/>
    <m/>
    <m/>
    <m/>
    <m/>
    <n v="1"/>
    <n v="34"/>
    <m/>
    <m/>
    <m/>
    <m/>
    <m/>
    <m/>
    <n v="100"/>
    <n v="96.28"/>
    <m/>
    <m/>
    <m/>
    <m/>
    <m/>
    <m/>
    <m/>
    <m/>
    <m/>
    <m/>
    <m/>
    <m/>
    <m/>
    <n v="37540124"/>
    <m/>
    <m/>
    <d v="2011-11-14T00:00:00"/>
    <d v="2013-06-13T00:00:00"/>
    <m/>
    <m/>
    <m/>
    <m/>
    <m/>
    <n v="3.64"/>
    <m/>
    <m/>
    <m/>
    <m/>
    <m/>
    <m/>
    <n v="577"/>
    <m/>
    <m/>
    <m/>
    <m/>
    <n v="0"/>
    <s v="No"/>
    <n v="28416.82"/>
    <n v="93"/>
    <n v="89.63"/>
    <m/>
    <m/>
    <n v="0"/>
  </r>
  <r>
    <x v="202"/>
    <s v="https://company.onefootball.com"/>
    <s v="https://www.crunchbase.com/organization/the-football-app"/>
    <s v="OneFootball GmbH"/>
    <s v="Football media platform for mobile-first fans, with breaking news, highlight clips, live streaming through its owned and operated platforms,"/>
    <m/>
    <m/>
    <s v="series_a"/>
    <s v="series_b"/>
    <s v="series_c"/>
    <s v="series_d"/>
    <m/>
    <m/>
    <m/>
    <m/>
    <n v="13048289"/>
    <n v="7000000"/>
    <m/>
    <m/>
    <m/>
    <m/>
    <m/>
    <m/>
    <n v="65241445"/>
    <n v="46690000"/>
    <m/>
    <m/>
    <m/>
    <m/>
    <m/>
    <m/>
    <s v="Earlybird Venture Capital"/>
    <s v="Lakestar, Union Square Ventures"/>
    <s v="Adidas"/>
    <s v="ABACON CAPITAL"/>
    <m/>
    <m/>
    <m/>
    <m/>
    <n v="2013"/>
    <x v="1"/>
    <n v="2017"/>
    <n v="2021"/>
    <m/>
    <m/>
    <n v="300000000"/>
    <s v="series_d"/>
    <d v="2022-04-26T00:00:00"/>
    <n v="4500000000"/>
    <m/>
    <m/>
    <n v="204.43"/>
    <n v="28132.11"/>
    <n v="0"/>
    <n v="0"/>
    <m/>
    <m/>
    <m/>
    <m/>
    <n v="365"/>
    <n v="37"/>
    <n v="349"/>
    <n v="399"/>
    <m/>
    <m/>
    <m/>
    <m/>
    <n v="81.88"/>
    <n v="95.94"/>
    <n v="50.64"/>
    <n v="25.75"/>
    <m/>
    <m/>
    <s v="unicorn"/>
    <n v="80.959999999999994"/>
    <m/>
    <n v="49.25"/>
    <n v="80.959999999999994"/>
    <m/>
    <m/>
    <m/>
    <m/>
    <n v="441957137"/>
    <m/>
    <m/>
    <d v="2013-04-18T00:00:00"/>
    <d v="2013-10-24T00:00:00"/>
    <d v="2017-12-04T00:00:00"/>
    <d v="2021-06-30T00:00:00"/>
    <m/>
    <m/>
    <m/>
    <n v="0.72"/>
    <m/>
    <m/>
    <m/>
    <m/>
    <n v="96.38"/>
    <m/>
    <n v="189"/>
    <n v="1502"/>
    <n v="1304"/>
    <m/>
    <m/>
    <n v="3106"/>
    <s v="No"/>
    <n v="28336.54"/>
    <n v="94"/>
    <n v="89.52"/>
    <n v="0"/>
    <m/>
    <n v="96.38"/>
  </r>
  <r>
    <x v="203"/>
    <s v="https://www.wework.com"/>
    <s v="https://www.crunchbase.com/organization/wework"/>
    <s v="WeWork Companies, Inc."/>
    <s v="WeWork is a platform for creators that transforms buildings into dynamic environments for creativity, focus, and collaboration."/>
    <m/>
    <s v="seed"/>
    <s v="series_a"/>
    <s v="series_b"/>
    <s v="series_c"/>
    <s v="series_d"/>
    <s v="series_e"/>
    <s v="series_f"/>
    <m/>
    <n v="1000000"/>
    <n v="17000000"/>
    <n v="40000000"/>
    <n v="150000000"/>
    <n v="355000000"/>
    <n v="433934331"/>
    <n v="690000000"/>
    <m/>
    <n v="10000000"/>
    <n v="85000000"/>
    <n v="266800000"/>
    <n v="1500000000"/>
    <n v="5000000000"/>
    <n v="10000934331"/>
    <n v="16900000000"/>
    <m/>
    <m/>
    <s v="Benchmark"/>
    <m/>
    <s v="Aleph, DivcoWest"/>
    <s v="Benchmark, Goldman Sachs, Harvard Management Company, JP Morgan Chase, T. Rowe Price, Wellington Management"/>
    <s v="Fidelity, Glade Brook Capital Partners, JP Morgan Chase, T. Rowe Price"/>
    <s v="Hony Capital, JinJiang WeHotel, Legend Holdings"/>
    <m/>
    <n v="2011"/>
    <n v="2012"/>
    <x v="1"/>
    <n v="2013"/>
    <n v="2014"/>
    <n v="2015"/>
    <n v="2016"/>
    <n v="150000000"/>
    <s v="post_ipo_equity"/>
    <d v="2019-01-09T00:00:00"/>
    <m/>
    <m/>
    <n v="0"/>
    <n v="2288.92"/>
    <n v="0"/>
    <n v="0"/>
    <n v="19280.38"/>
    <n v="6543.11"/>
    <n v="0"/>
    <m/>
    <n v="1"/>
    <n v="141"/>
    <n v="434"/>
    <n v="210"/>
    <n v="21"/>
    <n v="15"/>
    <n v="17"/>
    <m/>
    <n v="100"/>
    <n v="91.35"/>
    <n v="51.18"/>
    <n v="44.12"/>
    <n v="91.34"/>
    <n v="88.43"/>
    <n v="52.94"/>
    <s v="exited_unicorn"/>
    <m/>
    <m/>
    <m/>
    <m/>
    <m/>
    <m/>
    <m/>
    <m/>
    <n v="21745784331"/>
    <m/>
    <d v="2011-10-25T00:00:00"/>
    <d v="2012-04-01T00:00:00"/>
    <d v="2013-02-01T00:00:00"/>
    <d v="2013-11-20T00:00:00"/>
    <d v="2014-10-15T00:00:00"/>
    <d v="2015-03-25T00:00:00"/>
    <d v="2016-11-12T00:00:00"/>
    <n v="8.5"/>
    <n v="3.14"/>
    <n v="5.62"/>
    <n v="3.33"/>
    <n v="2"/>
    <n v="1.69"/>
    <m/>
    <n v="159"/>
    <n v="306"/>
    <n v="292"/>
    <n v="329"/>
    <n v="161"/>
    <n v="598"/>
    <n v="2168"/>
    <s v="No"/>
    <n v="28112.41"/>
    <n v="95"/>
    <n v="89.4"/>
    <n v="63.34"/>
    <n v="37.479999999999997"/>
    <n v="0"/>
  </r>
  <r>
    <x v="204"/>
    <s v="http://www.tarvedatx.com/"/>
    <s v="https://www.crunchbase.com/organization/blend-therapeutics"/>
    <s v="Tarveda Therapeutics, Inc."/>
    <s v="Tarveda Therapeutics is a developer of miniature drug conjugates designed for the treatment of patients with a wide range of solid tumors."/>
    <m/>
    <m/>
    <s v="series_a"/>
    <s v="series_b"/>
    <s v="series_c"/>
    <s v="series_d"/>
    <m/>
    <m/>
    <m/>
    <m/>
    <n v="2800000"/>
    <n v="21001164"/>
    <n v="38000000"/>
    <n v="30000000"/>
    <m/>
    <m/>
    <m/>
    <m/>
    <n v="14000000"/>
    <n v="140077763.88"/>
    <n v="380000000"/>
    <n v="450000000"/>
    <m/>
    <m/>
    <m/>
    <m/>
    <e v="#NAME?"/>
    <e v="#NAME?"/>
    <s v="New Enterprise Associates, Novo Holdings"/>
    <e v="#NAME?"/>
    <m/>
    <m/>
    <m/>
    <m/>
    <n v="2012"/>
    <x v="1"/>
    <n v="2016"/>
    <n v="2017"/>
    <m/>
    <m/>
    <n v="5999999"/>
    <s v="series_unknown"/>
    <d v="2017-02-02T00:00:00"/>
    <n v="450000000"/>
    <m/>
    <m/>
    <n v="7960.48"/>
    <n v="12480.22"/>
    <n v="2387.9699999999998"/>
    <n v="5186.3900000000003"/>
    <m/>
    <m/>
    <m/>
    <m/>
    <n v="52"/>
    <n v="65"/>
    <n v="162"/>
    <n v="66"/>
    <m/>
    <m/>
    <m/>
    <m/>
    <n v="96.85"/>
    <n v="92.78"/>
    <n v="72.430000000000007"/>
    <n v="76.45"/>
    <m/>
    <m/>
    <m/>
    <n v="22.95"/>
    <m/>
    <n v="22.95"/>
    <n v="2.7"/>
    <n v="1.1100000000000001"/>
    <n v="1"/>
    <m/>
    <m/>
    <n v="148431157"/>
    <m/>
    <m/>
    <d v="2012-01-06T00:00:00"/>
    <d v="2013-12-24T00:00:00"/>
    <d v="2016-01-27T00:00:00"/>
    <d v="2017-02-02T00:00:00"/>
    <m/>
    <m/>
    <m/>
    <n v="10.01"/>
    <n v="2.71"/>
    <n v="1.18"/>
    <m/>
    <m/>
    <n v="3.21"/>
    <m/>
    <n v="718"/>
    <n v="764"/>
    <n v="372"/>
    <m/>
    <m/>
    <n v="1136"/>
    <s v="No"/>
    <n v="28015.06"/>
    <n v="96"/>
    <n v="89.29"/>
    <n v="3.21"/>
    <n v="2.71"/>
    <n v="3.21"/>
  </r>
  <r>
    <x v="205"/>
    <s v="http://www.julep.com"/>
    <s v="https://www.crunchbase.com/organization/julep"/>
    <s v="Julep Beauty, Inc."/>
    <s v="Julep is a fast-growing ecommerce beauty brand that takes a full-stack approach to product development, testing, and distribution."/>
    <m/>
    <s v="seed"/>
    <s v="series_a"/>
    <s v="series_b"/>
    <s v="series_c"/>
    <m/>
    <m/>
    <m/>
    <m/>
    <n v="4000000"/>
    <n v="6800000"/>
    <n v="10300000"/>
    <n v="30000000"/>
    <m/>
    <m/>
    <m/>
    <m/>
    <n v="40000000"/>
    <n v="34000000"/>
    <n v="43367464"/>
    <n v="300000000"/>
    <m/>
    <m/>
    <m/>
    <m/>
    <m/>
    <s v="AFSquare, Alliance of Angels, Jeff Kearl, Version One Ventures"/>
    <s v="Andreessen Horowitz, Maveron, Precedent Investments, Spencer Rascoff, Version One Ventures, Western Technology Investment"/>
    <s v="Altimeter Capital, Andreessen Horowitz, Azure Capital Partners, CAA Ventures, Madrona, Maveron, Shawn Carter, Spencer Rascoff, Will Smith"/>
    <m/>
    <m/>
    <m/>
    <m/>
    <n v="2007"/>
    <n v="2012"/>
    <x v="1"/>
    <n v="2014"/>
    <m/>
    <m/>
    <m/>
    <n v="30000000"/>
    <s v="series_c"/>
    <d v="2014-04-14T00:00:00"/>
    <m/>
    <m/>
    <n v="0"/>
    <n v="79.97"/>
    <n v="7107.66"/>
    <n v="20711.57"/>
    <m/>
    <m/>
    <m/>
    <m/>
    <n v="1"/>
    <n v="359"/>
    <n v="103"/>
    <n v="54"/>
    <m/>
    <m/>
    <m/>
    <m/>
    <n v="100"/>
    <n v="77.89"/>
    <n v="88.5"/>
    <n v="89.61"/>
    <m/>
    <m/>
    <m/>
    <m/>
    <m/>
    <m/>
    <m/>
    <m/>
    <m/>
    <m/>
    <m/>
    <m/>
    <n v="81393235"/>
    <m/>
    <d v="2007-01-01T00:00:00"/>
    <d v="2012-06-25T00:00:00"/>
    <d v="2013-02-28T00:00:00"/>
    <d v="2014-04-14T00:00:00"/>
    <m/>
    <m/>
    <m/>
    <n v="0.85"/>
    <n v="1.28"/>
    <n v="6.92"/>
    <m/>
    <m/>
    <m/>
    <m/>
    <n v="2002"/>
    <n v="248"/>
    <n v="410"/>
    <m/>
    <m/>
    <m/>
    <n v="410"/>
    <s v="No"/>
    <n v="27899.200000000001"/>
    <n v="97"/>
    <n v="89.18"/>
    <n v="6.92"/>
    <n v="6.92"/>
    <n v="0"/>
  </r>
  <r>
    <x v="206"/>
    <s v="http://www.endgame.com"/>
    <s v="https://www.crunchbase.com/organization/endgame-inc"/>
    <s v="ENDGAME, INC."/>
    <s v="Endgame's endpoint protection platform protects the world’s data from advanced attacks."/>
    <m/>
    <m/>
    <s v="series_a"/>
    <s v="series_b"/>
    <s v="series_c"/>
    <m/>
    <m/>
    <m/>
    <m/>
    <m/>
    <n v="29000000"/>
    <n v="23000000"/>
    <n v="30000000"/>
    <m/>
    <m/>
    <m/>
    <m/>
    <m/>
    <n v="145000000"/>
    <n v="153410000"/>
    <n v="300000000"/>
    <m/>
    <m/>
    <m/>
    <m/>
    <m/>
    <s v="Bessemer Venture Partners, Columbia Capital, Kleiner Perkins, TechOperators"/>
    <s v="Bessemer Venture Partners, Columbia Capital, Kleiner Perkins, Paladin Capital Group, TechOperators"/>
    <s v="Bessemer Venture Partners, Columbia Capital, Edgemore Capital, Kleiner Perkins, Paladin Capital Group, TechOperators, Top Tier Capital Partners"/>
    <m/>
    <m/>
    <m/>
    <m/>
    <m/>
    <n v="2010"/>
    <x v="1"/>
    <n v="2014"/>
    <m/>
    <m/>
    <m/>
    <n v="6376543"/>
    <s v="series_unknown"/>
    <d v="2014-11-19T00:00:00"/>
    <n v="234000000"/>
    <m/>
    <m/>
    <n v="0"/>
    <n v="8272.6200000000008"/>
    <n v="18773.61"/>
    <m/>
    <m/>
    <m/>
    <m/>
    <m/>
    <n v="1"/>
    <n v="95"/>
    <n v="58"/>
    <m/>
    <m/>
    <m/>
    <m/>
    <m/>
    <n v="100"/>
    <n v="89.4"/>
    <n v="88.82"/>
    <m/>
    <m/>
    <m/>
    <m/>
    <n v="1.37"/>
    <m/>
    <n v="1.23"/>
    <n v="1.37"/>
    <n v="0.78"/>
    <m/>
    <m/>
    <m/>
    <n v="107176543"/>
    <m/>
    <m/>
    <d v="2010-10-28T00:00:00"/>
    <d v="2013-03-13T00:00:00"/>
    <d v="2014-11-19T00:00:00"/>
    <m/>
    <m/>
    <m/>
    <m/>
    <n v="1.06"/>
    <n v="1.96"/>
    <m/>
    <m/>
    <m/>
    <n v="1.53"/>
    <m/>
    <n v="867"/>
    <n v="616"/>
    <m/>
    <m/>
    <m/>
    <n v="616"/>
    <s v="No"/>
    <n v="27046.23"/>
    <n v="98"/>
    <n v="89.06"/>
    <n v="1.96"/>
    <n v="1.96"/>
    <n v="1.53"/>
  </r>
  <r>
    <x v="207"/>
    <s v="http://www.tabbedout.com"/>
    <s v="https://www.crunchbase.com/organization/tabbedout"/>
    <s v="ATX Innovation, Inc."/>
    <s v="TabbedOut enables customers to open, view, and pay bar or restaurant tabs from their smartphones."/>
    <m/>
    <s v="seed"/>
    <s v="series_a"/>
    <s v="series_b"/>
    <s v="series_c"/>
    <m/>
    <m/>
    <m/>
    <m/>
    <n v="250002"/>
    <n v="2050000"/>
    <n v="7750000"/>
    <n v="21500000"/>
    <m/>
    <m/>
    <m/>
    <m/>
    <n v="2500020"/>
    <n v="10250000"/>
    <n v="51692500"/>
    <n v="215000000"/>
    <m/>
    <m/>
    <m/>
    <m/>
    <s v="Raven Venture Partners, Trellis Partners"/>
    <s v="New Enterprise Associates"/>
    <s v="Heartland Payment Systems, Morgan Creek Capital Management, New Enterprise Associates"/>
    <s v="Morgan Creek Capital Management, New Enterprise Associates, Wellington Management"/>
    <m/>
    <m/>
    <m/>
    <m/>
    <n v="2010"/>
    <n v="2010"/>
    <x v="1"/>
    <n v="2015"/>
    <m/>
    <m/>
    <m/>
    <n v="2000000"/>
    <s v="series_c"/>
    <d v="2015-12-10T00:00:00"/>
    <n v="215000000"/>
    <m/>
    <n v="0"/>
    <n v="0"/>
    <n v="12450.52"/>
    <n v="14217.58"/>
    <m/>
    <m/>
    <m/>
    <m/>
    <n v="1"/>
    <n v="1"/>
    <n v="67"/>
    <n v="86"/>
    <m/>
    <m/>
    <m/>
    <m/>
    <n v="100"/>
    <n v="100"/>
    <n v="92.56"/>
    <n v="86.94"/>
    <m/>
    <m/>
    <m/>
    <m/>
    <n v="52.64"/>
    <n v="52.64"/>
    <n v="16.05"/>
    <n v="3.74"/>
    <n v="1"/>
    <m/>
    <m/>
    <m/>
    <n v="40760355"/>
    <m/>
    <d v="2010-01-12T00:00:00"/>
    <d v="2010-10-04T00:00:00"/>
    <d v="2013-10-04T00:00:00"/>
    <d v="2015-06-04T00:00:00"/>
    <m/>
    <m/>
    <m/>
    <n v="4.0999999999999996"/>
    <n v="5.04"/>
    <n v="4.16"/>
    <m/>
    <m/>
    <m/>
    <n v="4.16"/>
    <n v="265"/>
    <n v="1096"/>
    <n v="608"/>
    <m/>
    <m/>
    <m/>
    <n v="797"/>
    <s v="No"/>
    <n v="26668.1"/>
    <n v="99"/>
    <n v="88.95"/>
    <n v="4.16"/>
    <n v="4.16"/>
    <n v="4.16"/>
  </r>
  <r>
    <x v="208"/>
    <s v="http://onelogin.com"/>
    <s v="https://www.crunchbase.com/organization/onelogin"/>
    <s v="OneLogin, Inc."/>
    <s v="OneLogin is a cloud identity and access management solution that enables enterprises to secure all apps for their users on all devices."/>
    <m/>
    <s v="seed"/>
    <s v="series_a"/>
    <s v="series_b"/>
    <s v="series_c"/>
    <s v="series_d"/>
    <m/>
    <m/>
    <m/>
    <m/>
    <n v="4700000"/>
    <n v="13000000"/>
    <n v="25000000"/>
    <n v="100000000"/>
    <m/>
    <m/>
    <m/>
    <m/>
    <n v="23500000"/>
    <n v="86710000"/>
    <n v="250000000"/>
    <n v="1500000000"/>
    <m/>
    <m/>
    <m/>
    <s v="Jim Patterson"/>
    <s v="CRV"/>
    <s v="CRV, Social Capital"/>
    <s v="CRV, Scale Venture Partners, Social Capital"/>
    <s v="CRV, Greenspring Associates, Scale Venture Partners, Silver Lake Waterman"/>
    <m/>
    <m/>
    <m/>
    <n v="2010"/>
    <n v="2010"/>
    <x v="1"/>
    <n v="2014"/>
    <n v="2019"/>
    <m/>
    <m/>
    <n v="100000000"/>
    <s v="series_d"/>
    <d v="2019-01-10T00:00:00"/>
    <m/>
    <m/>
    <n v="0"/>
    <n v="0"/>
    <n v="4547.71"/>
    <n v="17097.18"/>
    <n v="4527.96"/>
    <m/>
    <m/>
    <m/>
    <n v="1"/>
    <n v="1"/>
    <n v="113"/>
    <n v="62"/>
    <n v="129"/>
    <m/>
    <m/>
    <m/>
    <n v="100"/>
    <n v="100"/>
    <n v="87.37"/>
    <n v="88.04"/>
    <n v="62.68"/>
    <m/>
    <m/>
    <m/>
    <m/>
    <m/>
    <m/>
    <m/>
    <m/>
    <m/>
    <m/>
    <m/>
    <n v="175200000"/>
    <m/>
    <d v="2010-01-10T00:00:00"/>
    <d v="2010-06-24T00:00:00"/>
    <d v="2013-10-02T00:00:00"/>
    <d v="2014-12-16T00:00:00"/>
    <d v="2019-01-10T00:00:00"/>
    <m/>
    <m/>
    <m/>
    <n v="3.69"/>
    <n v="2.88"/>
    <n v="6"/>
    <m/>
    <m/>
    <m/>
    <n v="165"/>
    <n v="1196"/>
    <n v="440"/>
    <n v="1486"/>
    <m/>
    <m/>
    <n v="1926"/>
    <s v="No"/>
    <n v="26172.85"/>
    <n v="100"/>
    <n v="88.84"/>
    <n v="2.88"/>
    <n v="2.88"/>
    <n v="0"/>
  </r>
  <r>
    <x v="209"/>
    <s v="http://www.bellycard.com/"/>
    <s v="https://www.crunchbase.com/organization/bellycard"/>
    <s v="Belly"/>
    <s v="BellyCard is the leader in loyalty for customers and small- to medium-sized businesses."/>
    <m/>
    <m/>
    <m/>
    <s v="series_b"/>
    <m/>
    <m/>
    <m/>
    <m/>
    <m/>
    <m/>
    <m/>
    <n v="12100000"/>
    <m/>
    <m/>
    <m/>
    <m/>
    <m/>
    <m/>
    <m/>
    <n v="80707000"/>
    <m/>
    <m/>
    <m/>
    <m/>
    <m/>
    <m/>
    <m/>
    <s v="7-Ventures LLC, Andreessen Horowitz, Cisco, DAG Ventures, Lightbank, New Enterprise Associates"/>
    <m/>
    <m/>
    <m/>
    <m/>
    <m/>
    <m/>
    <m/>
    <x v="1"/>
    <m/>
    <m/>
    <m/>
    <m/>
    <n v="12100000"/>
    <s v="series_b"/>
    <d v="2013-08-28T00:00:00"/>
    <n v="80707000"/>
    <m/>
    <m/>
    <m/>
    <n v="25303.84"/>
    <m/>
    <m/>
    <m/>
    <m/>
    <m/>
    <m/>
    <m/>
    <n v="38"/>
    <m/>
    <m/>
    <m/>
    <m/>
    <m/>
    <m/>
    <m/>
    <n v="95.83"/>
    <m/>
    <m/>
    <m/>
    <m/>
    <m/>
    <n v="1"/>
    <m/>
    <m/>
    <n v="1"/>
    <m/>
    <m/>
    <m/>
    <m/>
    <n v="12100000"/>
    <m/>
    <m/>
    <m/>
    <d v="2013-08-28T00:00:00"/>
    <m/>
    <m/>
    <m/>
    <m/>
    <m/>
    <m/>
    <m/>
    <m/>
    <m/>
    <m/>
    <n v="1"/>
    <m/>
    <m/>
    <m/>
    <m/>
    <m/>
    <m/>
    <n v="0"/>
    <s v="No"/>
    <n v="25303.84"/>
    <n v="101"/>
    <n v="88.73"/>
    <m/>
    <m/>
    <n v="1"/>
  </r>
  <r>
    <x v="210"/>
    <s v="https://www.bettercloud.com"/>
    <s v="https://www.crunchbase.com/organization/bettercloud"/>
    <s v="BetterCloud, Inc."/>
    <s v="BetterCloud is a SaaS Operations leader: Transform employee experience, centralize data protection, and maximize operational efficiency."/>
    <m/>
    <s v="seed"/>
    <s v="series_a"/>
    <s v="series_b"/>
    <s v="series_c"/>
    <s v="series_d"/>
    <s v="series_e"/>
    <s v="series_f"/>
    <m/>
    <n v="2200000"/>
    <n v="5050000"/>
    <n v="6000000"/>
    <n v="8600000"/>
    <n v="25000000"/>
    <n v="60000000"/>
    <n v="75000000"/>
    <m/>
    <n v="22000000"/>
    <n v="25250000"/>
    <n v="40020000"/>
    <n v="86000000"/>
    <n v="375000000"/>
    <n v="270000000"/>
    <n v="2250000000"/>
    <m/>
    <s v="BLH Venture Partners"/>
    <s v="BLH Venture Partners, Bear Creek Capital, Flybridge, Greycroft, Tribeca Venture Partners"/>
    <s v="BLH Venture Partners, Bear Creek Capital, Flybridge, Greycroft, Hallett Capital, Tribeca Venture Partners"/>
    <s v="BLH Venture Partners, Bear Creek Capital, Flybridge, Greycroft, Hallett Capital, Jay Markley, New Amsterdam Growth Capital, Tribeca Venture Partners"/>
    <s v="Accel, Flybridge, Greycroft, Headline, Jay Markley, Millennium Technology Value Partners, New Amsterdam Capital, New Amsterdam Growth Capital, Tribeca Venture Partners"/>
    <s v="Accel, Bain Capital Ventures, Flybridge, Greycroft, Headline, New Amsterdam Growth Capital, Tribeca Venture Partners"/>
    <s v="Accel, Bain Capital Ventures, Flybridge, Greycroft, Headline, New Amsterdam Growth Capital, Warburg Pincus"/>
    <m/>
    <n v="2012"/>
    <n v="2013"/>
    <x v="1"/>
    <n v="2014"/>
    <n v="2015"/>
    <n v="2018"/>
    <n v="2020"/>
    <m/>
    <s v="private_equity"/>
    <d v="2020-05-20T00:00:00"/>
    <n v="2250000000"/>
    <m/>
    <n v="0"/>
    <n v="253.45"/>
    <n v="2284.14"/>
    <n v="878.43"/>
    <n v="14577.21"/>
    <n v="5738.96"/>
    <n v="963.3"/>
    <m/>
    <n v="1848"/>
    <n v="347"/>
    <n v="164"/>
    <n v="188"/>
    <n v="41"/>
    <n v="25"/>
    <n v="31"/>
    <m/>
    <n v="63.99"/>
    <n v="82.78"/>
    <n v="81.62"/>
    <n v="63.33"/>
    <n v="84.38"/>
    <n v="82.86"/>
    <n v="53.13"/>
    <m/>
    <n v="58.43"/>
    <n v="53.65"/>
    <n v="58.43"/>
    <n v="43.37"/>
    <n v="22.42"/>
    <n v="5.51"/>
    <n v="8.06"/>
    <n v="1"/>
    <n v="186850000"/>
    <m/>
    <d v="2012-05-10T00:00:00"/>
    <d v="2013-01-12T00:00:00"/>
    <d v="2013-09-25T00:00:00"/>
    <d v="2014-06-05T00:00:00"/>
    <d v="2015-03-26T00:00:00"/>
    <d v="2018-04-05T00:00:00"/>
    <d v="2020-05-20T00:00:00"/>
    <n v="1.1499999999999999"/>
    <n v="1.58"/>
    <n v="2.15"/>
    <n v="4.3600000000000003"/>
    <n v="0.72"/>
    <n v="8.33"/>
    <n v="56.22"/>
    <n v="247"/>
    <n v="256"/>
    <n v="253"/>
    <n v="294"/>
    <n v="1106"/>
    <n v="776"/>
    <n v="2429"/>
    <s v="No"/>
    <n v="24695.49"/>
    <n v="102"/>
    <n v="88.61"/>
    <n v="6.75"/>
    <n v="9.3699999999999992"/>
    <n v="56.22"/>
  </r>
  <r>
    <x v="211"/>
    <s v="https://joor.com"/>
    <s v="https://www.crunchbase.com/organization/joor"/>
    <s v="JOOR, Inc."/>
    <s v="JOOR is an online global fashion marketplace, connecting brands and retailers."/>
    <m/>
    <m/>
    <s v="series_a"/>
    <s v="series_b"/>
    <s v="series_c"/>
    <s v="series_d"/>
    <m/>
    <m/>
    <m/>
    <m/>
    <n v="2250000"/>
    <n v="15000000"/>
    <n v="16000000"/>
    <n v="46000000"/>
    <m/>
    <m/>
    <m/>
    <m/>
    <n v="11250000"/>
    <n v="100050000"/>
    <n v="160000000"/>
    <n v="690000000"/>
    <m/>
    <m/>
    <m/>
    <m/>
    <s v="Battery Ventures, Forerunner Ventures, Great Oaks Venture Capital, Landis Capital, Lerer Hippeau, Red Sea Ventures, Richard Mishaan"/>
    <s v="Battery Ventures, Canaan Partners, Forerunner Ventures, Great Oaks Venture Capital, Landis Capital, Lerer Hippeau"/>
    <s v="Battery Ventures, Canaan Partners, ITOCHU Corporation"/>
    <s v="Akkadian Ventures, Battery Ventures, Canaan Partners, ITOCHU Corporation, Macquarie Capital"/>
    <m/>
    <m/>
    <m/>
    <m/>
    <n v="2011"/>
    <x v="1"/>
    <n v="2019"/>
    <n v="2021"/>
    <m/>
    <m/>
    <n v="25000000"/>
    <s v="series_unknown"/>
    <d v="2021-06-15T00:00:00"/>
    <n v="690000000"/>
    <m/>
    <m/>
    <n v="0"/>
    <n v="1812.23"/>
    <n v="10615.32"/>
    <n v="12235.64"/>
    <m/>
    <m/>
    <m/>
    <m/>
    <n v="1"/>
    <n v="172"/>
    <n v="195"/>
    <n v="259"/>
    <m/>
    <m/>
    <m/>
    <m/>
    <n v="100"/>
    <n v="80.72"/>
    <n v="75.81"/>
    <n v="51.87"/>
    <m/>
    <m/>
    <m/>
    <n v="43.8"/>
    <m/>
    <n v="43.8"/>
    <n v="5.79"/>
    <n v="4.03"/>
    <n v="1"/>
    <m/>
    <m/>
    <n v="107500000"/>
    <m/>
    <m/>
    <d v="2011-07-19T00:00:00"/>
    <d v="2013-07-25T00:00:00"/>
    <d v="2019-02-13T00:00:00"/>
    <d v="2021-06-15T00:00:00"/>
    <m/>
    <m/>
    <m/>
    <n v="8.89"/>
    <n v="1.6"/>
    <n v="4.3099999999999996"/>
    <m/>
    <m/>
    <n v="6.9"/>
    <m/>
    <n v="737"/>
    <n v="2029"/>
    <n v="853"/>
    <m/>
    <m/>
    <n v="2882"/>
    <s v="No"/>
    <n v="24663.19"/>
    <n v="103"/>
    <n v="88.5"/>
    <m/>
    <m/>
    <n v="6.9"/>
  </r>
  <r>
    <x v="212"/>
    <s v="http://www.liquidspace.com"/>
    <s v="https://www.crunchbase.com/organization/liquidspace"/>
    <s v="LiquidSpace, Inc."/>
    <s v="LiquidSpace supports Work From Anywhere with a platform that makes it easy to discover, transact, and manage your office needs on-demand."/>
    <s v="pre_seed"/>
    <s v="seed"/>
    <s v="series_a"/>
    <s v="series_b"/>
    <s v="series_c"/>
    <m/>
    <m/>
    <m/>
    <n v="120000"/>
    <n v="1300000"/>
    <n v="3600000"/>
    <n v="6000000"/>
    <n v="14000000"/>
    <m/>
    <m/>
    <m/>
    <n v="2400000"/>
    <n v="13000000"/>
    <n v="18000000"/>
    <n v="40020000"/>
    <n v="140000000"/>
    <m/>
    <m/>
    <m/>
    <s v="NFX"/>
    <s v="Floodgate, Reid Hoffman"/>
    <s v="Floodgate, Shasta Ventures"/>
    <s v="Floodgate, Greylock, Shasta Ventures, The GPT Group"/>
    <s v="Avison Young, Black Diamond Ventures, DreamFunded, Lucas Venture Group, ROTH Capital Partners, Shasta Ventures, SierraMaya360, Steelcase"/>
    <m/>
    <m/>
    <m/>
    <n v="2015"/>
    <n v="2010"/>
    <n v="2011"/>
    <x v="1"/>
    <n v="2014"/>
    <m/>
    <m/>
    <m/>
    <n v="7973019"/>
    <s v="series_unknown"/>
    <d v="2015-06-01T00:00:00"/>
    <n v="2400000"/>
    <n v="0.25"/>
    <n v="0"/>
    <n v="0"/>
    <n v="24018.76"/>
    <n v="373.77"/>
    <m/>
    <m/>
    <m/>
    <n v="276"/>
    <n v="1"/>
    <n v="1"/>
    <n v="39"/>
    <n v="220"/>
    <m/>
    <m/>
    <m/>
    <n v="78.53"/>
    <n v="100"/>
    <n v="100"/>
    <n v="95.72"/>
    <n v="57.06"/>
    <m/>
    <m/>
    <m/>
    <m/>
    <n v="1"/>
    <m/>
    <m/>
    <m/>
    <m/>
    <m/>
    <m/>
    <m/>
    <n v="34543019"/>
    <d v="2015-06-01T00:00:00"/>
    <d v="2010-12-21T00:00:00"/>
    <d v="2011-05-10T00:00:00"/>
    <d v="2013-01-15T00:00:00"/>
    <d v="2014-10-30T00:00:00"/>
    <m/>
    <m/>
    <m/>
    <n v="1.38"/>
    <n v="2.2200000000000002"/>
    <n v="3.5"/>
    <m/>
    <m/>
    <m/>
    <n v="0.06"/>
    <n v="140"/>
    <n v="616"/>
    <n v="653"/>
    <m/>
    <m/>
    <m/>
    <n v="867"/>
    <s v="No"/>
    <n v="24392.78"/>
    <n v="104"/>
    <n v="88.39"/>
    <n v="3.5"/>
    <n v="3.5"/>
    <n v="0.06"/>
  </r>
  <r>
    <x v="213"/>
    <s v="http://www.nanotronics.co/"/>
    <s v="https://www.crunchbase.com/organization/nanotronics-imaging"/>
    <s v="Nanotronics Imaging LLC"/>
    <s v="Nanotronics Imaging is a microscopy and software company delivering rapid testing and analysis solutions."/>
    <m/>
    <m/>
    <s v="series_a"/>
    <s v="series_b"/>
    <s v="series_c"/>
    <s v="series_d"/>
    <m/>
    <m/>
    <m/>
    <m/>
    <n v="1898000"/>
    <n v="7000000"/>
    <n v="9338400"/>
    <n v="30000000"/>
    <m/>
    <m/>
    <m/>
    <m/>
    <n v="9490000"/>
    <n v="46690000"/>
    <n v="93384000"/>
    <n v="450000000"/>
    <m/>
    <m/>
    <m/>
    <m/>
    <m/>
    <s v="Founders Fund"/>
    <m/>
    <s v="Founders Fund, Investment Corporation of Dubai (ICD)"/>
    <m/>
    <m/>
    <m/>
    <m/>
    <n v="2012"/>
    <x v="1"/>
    <n v="2015"/>
    <n v="2017"/>
    <m/>
    <m/>
    <n v="55822870"/>
    <s v="series_unknown"/>
    <d v="2021-10-29T00:00:00"/>
    <n v="9490000"/>
    <m/>
    <m/>
    <n v="0"/>
    <n v="5.07"/>
    <n v="0"/>
    <n v="23701.29"/>
    <m/>
    <m/>
    <m/>
    <m/>
    <n v="654"/>
    <n v="366"/>
    <n v="367"/>
    <n v="25"/>
    <m/>
    <m/>
    <m/>
    <m/>
    <n v="59.67"/>
    <n v="58.85"/>
    <n v="43.78"/>
    <n v="91.3"/>
    <m/>
    <m/>
    <m/>
    <n v="1"/>
    <m/>
    <n v="1"/>
    <m/>
    <m/>
    <m/>
    <m/>
    <m/>
    <n v="125171606"/>
    <m/>
    <m/>
    <d v="2012-05-23T00:00:00"/>
    <d v="2013-12-15T00:00:00"/>
    <d v="2015-04-06T00:00:00"/>
    <d v="2017-10-03T00:00:00"/>
    <m/>
    <m/>
    <m/>
    <n v="4.92"/>
    <n v="2"/>
    <n v="4.82"/>
    <m/>
    <m/>
    <n v="0.2"/>
    <m/>
    <n v="571"/>
    <n v="477"/>
    <n v="911"/>
    <m/>
    <m/>
    <n v="2875"/>
    <s v="No"/>
    <n v="23706.36"/>
    <n v="105"/>
    <n v="88.28"/>
    <n v="9.64"/>
    <n v="2"/>
    <n v="0.2"/>
  </r>
  <r>
    <x v="214"/>
    <s v="https://www.marqeta.com"/>
    <s v="https://www.crunchbase.com/organization/marqeta"/>
    <s v="Marqeta, Inc."/>
    <s v="Marqeta is a card issuing platform that provides infrastructure and tools to help companies build and manage payment programs."/>
    <m/>
    <m/>
    <s v="series_a"/>
    <s v="series_b"/>
    <s v="series_c"/>
    <s v="series_d"/>
    <s v="series_e"/>
    <m/>
    <m/>
    <m/>
    <n v="7300000"/>
    <n v="15700000"/>
    <n v="25000000"/>
    <n v="25000000"/>
    <n v="260000000"/>
    <m/>
    <m/>
    <m/>
    <n v="36500000"/>
    <n v="104719000"/>
    <n v="250000000"/>
    <n v="375000000"/>
    <n v="2000000000"/>
    <m/>
    <m/>
    <m/>
    <s v="83North, Granite Ventures, Greylock"/>
    <s v="83North, Commerce Ventures, Granite Ventures, Hard Yaka"/>
    <s v="83North, Black River Ventures, Commerce Ventures, CommerzVentures, Granite Ventures, IA Capital Group, Louis Beryl, Max Levchin"/>
    <s v="83North, Commerce Ventures, CommerzVentures, CreditEase Fintech Investment Fund, Granite Ventures, IA Capital Group, Visa"/>
    <s v="83North, Coatue, CommerzVentures, CreditEase, Geodesic Capital, Goldman Sachs, Granite Ventures, Greyhound Capital, IA Capital Group, ICONIQ Capital, Lone Pine Capital, Spark Capital, Visa, Vitruvian Partners"/>
    <m/>
    <m/>
    <m/>
    <n v="2011"/>
    <x v="1"/>
    <n v="2015"/>
    <n v="2017"/>
    <n v="2019"/>
    <m/>
    <m/>
    <s v="post_ipo_equity"/>
    <d v="2020-01-01T00:00:00"/>
    <m/>
    <m/>
    <m/>
    <n v="0"/>
    <n v="76.08"/>
    <n v="6248.68"/>
    <n v="1900.92"/>
    <n v="15325.98"/>
    <m/>
    <m/>
    <m/>
    <n v="1"/>
    <n v="274"/>
    <n v="161"/>
    <n v="82"/>
    <n v="20"/>
    <m/>
    <m/>
    <m/>
    <n v="100"/>
    <n v="69.22"/>
    <n v="75.42"/>
    <n v="70.650000000000006"/>
    <n v="86.13"/>
    <m/>
    <s v="exited_unicorn"/>
    <m/>
    <m/>
    <m/>
    <m/>
    <m/>
    <m/>
    <m/>
    <m/>
    <n v="530110000"/>
    <m/>
    <m/>
    <d v="2011-06-14T00:00:00"/>
    <d v="2013-05-15T00:00:00"/>
    <d v="2015-10-27T00:00:00"/>
    <d v="2017-06-12T00:00:00"/>
    <d v="2019-05-21T00:00:00"/>
    <m/>
    <m/>
    <n v="2.87"/>
    <n v="2.39"/>
    <n v="1.5"/>
    <n v="5.33"/>
    <m/>
    <m/>
    <m/>
    <n v="701"/>
    <n v="895"/>
    <n v="594"/>
    <n v="708"/>
    <m/>
    <n v="2422"/>
    <s v="No"/>
    <n v="23551.66"/>
    <n v="106"/>
    <n v="88.16"/>
    <n v="3.58"/>
    <n v="2.39"/>
    <n v="0"/>
  </r>
  <r>
    <x v="215"/>
    <s v="http://www.dermira.com"/>
    <s v="https://www.crunchbase.com/organization/dermira"/>
    <s v="Dermira, Inc."/>
    <s v="Dermira is a development-stage biotech company focused on developing and commercializing innovative new therapies in dermatology."/>
    <m/>
    <m/>
    <s v="series_a"/>
    <s v="series_b"/>
    <s v="series_c"/>
    <m/>
    <m/>
    <m/>
    <m/>
    <m/>
    <n v="42000000"/>
    <n v="35000000"/>
    <n v="51000000"/>
    <m/>
    <m/>
    <m/>
    <m/>
    <m/>
    <n v="210000000"/>
    <n v="233450000"/>
    <n v="510000000"/>
    <m/>
    <m/>
    <m/>
    <m/>
    <m/>
    <s v="Bay City Capital, Canaan Partners, New Enterprise Associates"/>
    <s v="Bay City Capital, Canaan Partners, Maruho, New Enterprise Associates"/>
    <s v="Aisling Capital, Apple Tree Partners, Bay City Capital, Canaan Partners, New Enterprise Associates, Rock Springs Capital, Sabby Capital, Union Chimique Belge"/>
    <m/>
    <m/>
    <m/>
    <m/>
    <m/>
    <n v="2011"/>
    <x v="1"/>
    <n v="2014"/>
    <m/>
    <m/>
    <m/>
    <n v="149500000"/>
    <s v="post_ipo_equity"/>
    <d v="2014-08-19T00:00:00"/>
    <n v="1100000000"/>
    <m/>
    <m/>
    <n v="0"/>
    <n v="13785.2"/>
    <n v="9522.8799999999992"/>
    <m/>
    <m/>
    <m/>
    <m/>
    <m/>
    <n v="1"/>
    <n v="55"/>
    <n v="103"/>
    <m/>
    <m/>
    <m/>
    <m/>
    <m/>
    <n v="100"/>
    <n v="93.91"/>
    <n v="80"/>
    <m/>
    <m/>
    <m/>
    <s v="exited_over_$1bn"/>
    <n v="4.24"/>
    <m/>
    <n v="4.01"/>
    <n v="4.24"/>
    <n v="2.16"/>
    <m/>
    <m/>
    <m/>
    <n v="1131400000"/>
    <m/>
    <m/>
    <d v="2011-10-20T00:00:00"/>
    <d v="2013-06-11T00:00:00"/>
    <d v="2014-08-19T00:00:00"/>
    <m/>
    <m/>
    <m/>
    <m/>
    <n v="1.1100000000000001"/>
    <n v="2.1800000000000002"/>
    <m/>
    <m/>
    <m/>
    <n v="4.71"/>
    <m/>
    <n v="600"/>
    <n v="434"/>
    <m/>
    <m/>
    <m/>
    <n v="434"/>
    <s v="No"/>
    <n v="23308.080000000002"/>
    <n v="107"/>
    <n v="88.05"/>
    <n v="2.1800000000000002"/>
    <n v="2.1800000000000002"/>
    <n v="4.71"/>
  </r>
  <r>
    <x v="216"/>
    <s v="http://www.dollarshaveclub.com"/>
    <s v="https://www.crunchbase.com/organization/dollar-shave-club"/>
    <s v="Dollar Shave Club, Inc."/>
    <s v="DSC is a lifestyle brand and e-commerce company that delivers razors and other personal grooming products to customers by mail."/>
    <m/>
    <s v="seed"/>
    <s v="series_a"/>
    <s v="series_b"/>
    <s v="series_c"/>
    <s v="series_d"/>
    <m/>
    <m/>
    <m/>
    <n v="1000000"/>
    <n v="9800000"/>
    <n v="12000000"/>
    <n v="50000000"/>
    <n v="90700000"/>
    <m/>
    <m/>
    <m/>
    <n v="10000000"/>
    <n v="49000000"/>
    <n v="80040000"/>
    <n v="500000000"/>
    <n v="590700000"/>
    <m/>
    <m/>
    <m/>
    <s v="Andreessen Horowitz, Cowboy Ventures, Felicis, Forerunner Ventures, Kleiner Perkins, Rustic Canyon Partners, Science, Shasta Ventures, White Star Capital"/>
    <s v="Felicis, Forerunner Ventures, Rustic Canyon Partners, Science, Venrock"/>
    <s v="Adeyemi Ajao, Augusta Investments LLC, Battery Ventures, Brendan Wallace, CMT Capital Markets Trading, Comcast Ventures, Flight Ventures, Forerunner Ventures, NJF Capital, Nicole Junkermann, Otter Rock Capital, Pritzker Group Venture Capital, Rustic Canyon Partners, Venrock"/>
    <s v="Daniel Curran, Hinge Capital, Marco DeMeireles, Pritzker Group Venture Capital, TCV, Venrock"/>
    <s v="Ascend Venture Group, Dragoneer Investment Group, Forerunner Ventures, Founders Circle Capital, KG Investments, TCV, Venrock"/>
    <m/>
    <m/>
    <m/>
    <n v="2012"/>
    <n v="2012"/>
    <x v="1"/>
    <n v="2014"/>
    <n v="2015"/>
    <m/>
    <m/>
    <n v="90700000"/>
    <s v="series_d"/>
    <d v="2015-11-19T00:00:00"/>
    <m/>
    <m/>
    <n v="3113.02"/>
    <n v="1269.82"/>
    <n v="2445.77"/>
    <n v="8900.41"/>
    <n v="7277.89"/>
    <m/>
    <m/>
    <m/>
    <n v="31"/>
    <n v="197"/>
    <n v="161"/>
    <n v="106"/>
    <n v="50"/>
    <m/>
    <m/>
    <m/>
    <n v="99.42"/>
    <n v="87.89"/>
    <n v="81.96"/>
    <n v="79.41"/>
    <n v="80.86"/>
    <m/>
    <m/>
    <s v="exited_over_$1bn"/>
    <m/>
    <m/>
    <m/>
    <m/>
    <m/>
    <m/>
    <m/>
    <m/>
    <n v="163500000"/>
    <m/>
    <d v="2012-03-06T00:00:00"/>
    <d v="2012-11-01T00:00:00"/>
    <d v="2013-10-08T00:00:00"/>
    <d v="2014-09-23T00:00:00"/>
    <d v="2015-11-19T00:00:00"/>
    <m/>
    <m/>
    <n v="4.9000000000000004"/>
    <n v="1.63"/>
    <n v="6.25"/>
    <n v="1.18"/>
    <m/>
    <m/>
    <m/>
    <n v="240"/>
    <n v="341"/>
    <n v="350"/>
    <n v="422"/>
    <m/>
    <m/>
    <n v="772"/>
    <s v="No"/>
    <n v="23006.91"/>
    <n v="108"/>
    <n v="87.94"/>
    <n v="7.38"/>
    <n v="7.38"/>
    <n v="0"/>
  </r>
  <r>
    <x v="217"/>
    <s v="https://www.pubnub.com"/>
    <s v="https://www.crunchbase.com/organization/pubnub"/>
    <s v="PubNub Inc."/>
    <s v="PubNub Data Stream Network is a secure global Data Stream Network that enables mobile and web developers to build and scale real-time apps."/>
    <m/>
    <s v="seed"/>
    <s v="series_a"/>
    <s v="series_b"/>
    <s v="series_c"/>
    <s v="series_d"/>
    <s v="series_e"/>
    <m/>
    <m/>
    <m/>
    <n v="4500000"/>
    <n v="10600000"/>
    <n v="25000000"/>
    <n v="23000000"/>
    <n v="65000000"/>
    <m/>
    <m/>
    <m/>
    <n v="22500000"/>
    <n v="70702000"/>
    <n v="250000000"/>
    <n v="345000000"/>
    <n v="1300000000"/>
    <m/>
    <m/>
    <s v="Streamlined Ventures, Ullas Naik"/>
    <s v="Anshu Sharma, Relay Ventures, TiE Angels"/>
    <s v="Relay Ventures, Scale Venture Partners, Streamlined Ventures, TiE Angels"/>
    <s v="Bosch Ventures, Clearvision Ventures, Envision Ventures, Relay Ventures, Sapphire Ventures, Scale Venture Partners, Sound Ventures, TiE Angels"/>
    <s v="Bosch, Cisco Investments, Ericsson, Hewlett Packard Enterprise, Relay Ventures, Sapphire Ventures, Scale Venture Partners"/>
    <s v="Bosch Ventures, HPE Growth, Sapphire Ventures, Scale Venture Partners, The Raine Group"/>
    <m/>
    <m/>
    <n v="2011"/>
    <n v="2012"/>
    <x v="1"/>
    <n v="2015"/>
    <n v="2019"/>
    <n v="2021"/>
    <m/>
    <n v="65000000"/>
    <s v="series_e"/>
    <d v="2021-11-04T00:00:00"/>
    <n v="1300000000"/>
    <m/>
    <n v="0"/>
    <n v="0.3"/>
    <n v="0.19"/>
    <n v="9003.11"/>
    <n v="10096.950000000001"/>
    <n v="3573.7"/>
    <m/>
    <m/>
    <n v="1"/>
    <n v="537"/>
    <n v="425"/>
    <n v="130"/>
    <n v="111"/>
    <n v="117"/>
    <m/>
    <m/>
    <n v="100"/>
    <n v="66.89"/>
    <n v="52.2"/>
    <n v="80.180000000000007"/>
    <n v="67.930000000000007"/>
    <n v="53.6"/>
    <m/>
    <m/>
    <n v="39.19"/>
    <m/>
    <n v="39.19"/>
    <n v="14.67"/>
    <n v="4.6100000000000003"/>
    <n v="3.58"/>
    <n v="1"/>
    <m/>
    <n v="134100000"/>
    <m/>
    <d v="2011-11-18T00:00:00"/>
    <d v="2012-03-21T00:00:00"/>
    <d v="2013-09-17T00:00:00"/>
    <d v="2015-09-21T00:00:00"/>
    <d v="2019-04-09T00:00:00"/>
    <d v="2021-11-04T00:00:00"/>
    <m/>
    <m/>
    <n v="3.14"/>
    <n v="3.54"/>
    <n v="1.38"/>
    <n v="3.77"/>
    <m/>
    <n v="18.39"/>
    <n v="124"/>
    <n v="545"/>
    <n v="734"/>
    <n v="1296"/>
    <n v="940"/>
    <m/>
    <n v="2970"/>
    <s v="No"/>
    <n v="22674.25"/>
    <n v="109"/>
    <n v="87.82"/>
    <n v="3.54"/>
    <n v="3.54"/>
    <n v="18.39"/>
  </r>
  <r>
    <x v="218"/>
    <s v="https://euclidanalytics.com"/>
    <s v="https://www.crunchbase.com/organization/euclid"/>
    <s v="Euclid, Inc"/>
    <s v="Euclid develops shopping analytics platforms to track customer behavior in their retail stores."/>
    <m/>
    <s v="seed"/>
    <s v="series_a"/>
    <s v="series_b"/>
    <s v="series_c"/>
    <m/>
    <m/>
    <m/>
    <m/>
    <n v="500000"/>
    <n v="5800000"/>
    <n v="17300000"/>
    <n v="20000000"/>
    <m/>
    <m/>
    <m/>
    <m/>
    <n v="3770000"/>
    <n v="29000000"/>
    <n v="115391000"/>
    <n v="200000000"/>
    <m/>
    <m/>
    <m/>
    <m/>
    <s v="Auren Hoffman, Ben Narasin, Harrison Metal, Jens Christensen, Othman Laraki, TriplePoint Capital, Ulu Ventures, XG Ventures"/>
    <s v="Harrison Metal, New Enterprise Associates"/>
    <s v="Benchmark, Elad Gil, Harrison Metal, Jason Spero, Michael M. Calbert, New Enterprise Associates, Novel TMT Ventures"/>
    <s v="Benchmark, Cox Enterprises, Groupe Arnault, Harrison Metal, New Enterprise Associates"/>
    <m/>
    <m/>
    <m/>
    <m/>
    <n v="2010"/>
    <n v="2011"/>
    <x v="1"/>
    <n v="2016"/>
    <m/>
    <m/>
    <m/>
    <n v="20000000"/>
    <s v="series_c"/>
    <d v="2016-01-14T00:00:00"/>
    <m/>
    <m/>
    <n v="0"/>
    <n v="0"/>
    <n v="16597.669999999998"/>
    <n v="5448.58"/>
    <m/>
    <m/>
    <m/>
    <m/>
    <n v="1"/>
    <n v="1"/>
    <n v="46"/>
    <n v="120"/>
    <m/>
    <m/>
    <m/>
    <m/>
    <n v="100"/>
    <n v="100"/>
    <n v="94.93"/>
    <n v="79.62"/>
    <m/>
    <m/>
    <m/>
    <m/>
    <m/>
    <m/>
    <m/>
    <m/>
    <m/>
    <m/>
    <m/>
    <m/>
    <n v="43600000"/>
    <m/>
    <d v="2010-06-01T00:00:00"/>
    <d v="2011-11-03T00:00:00"/>
    <d v="2013-02-21T00:00:00"/>
    <d v="2016-01-14T00:00:00"/>
    <m/>
    <m/>
    <m/>
    <n v="7.69"/>
    <n v="3.98"/>
    <n v="1.73"/>
    <m/>
    <m/>
    <m/>
    <m/>
    <n v="520"/>
    <n v="476"/>
    <n v="1057"/>
    <m/>
    <m/>
    <m/>
    <n v="1057"/>
    <s v="No"/>
    <n v="22046.25"/>
    <n v="110"/>
    <n v="87.71"/>
    <n v="1.73"/>
    <n v="1.73"/>
    <n v="0"/>
  </r>
  <r>
    <x v="219"/>
    <s v="http://www.sisense.com"/>
    <s v="https://www.crunchbase.com/organization/sisense"/>
    <s v="Sisense Ltd."/>
    <s v="Sisense is a business analytics software company that delivers agile analytics at scale."/>
    <m/>
    <m/>
    <s v="series_a"/>
    <s v="series_b"/>
    <s v="series_c"/>
    <s v="series_d"/>
    <s v="series_e"/>
    <s v="series_f"/>
    <m/>
    <m/>
    <n v="4000000"/>
    <n v="10000000"/>
    <n v="30000000"/>
    <n v="50000000"/>
    <n v="80000000"/>
    <n v="100000000"/>
    <m/>
    <m/>
    <n v="20000000"/>
    <n v="66700000"/>
    <n v="300000000"/>
    <n v="750000000"/>
    <n v="200000000"/>
    <n v="1000000000"/>
    <m/>
    <m/>
    <s v="Eli Farkash, Genesis Partners, Opus Capital"/>
    <s v="Battery Ventures, Genesis Partners, Opus Capital"/>
    <s v="Battery Ventures, DFJ Growth, Genesis Partners, Opus Capital, RTP Ventures, The Explorer Group"/>
    <s v="Battery Ventures, Bessemer Venture Partners, DFJ Growth, Genesis Partners, Opus Capital"/>
    <s v="Battery Ventures, Bessemer Venture Partners, DFJ Growth, Genesis Partners, Insight Partners, Opus Capital"/>
    <s v="Access Industries, Battery Ventures, Bessemer Venture Partners, ClalTech, DFJ Growth, Insight Partners"/>
    <m/>
    <m/>
    <n v="2010"/>
    <x v="1"/>
    <n v="2014"/>
    <n v="2016"/>
    <n v="2018"/>
    <n v="2020"/>
    <n v="100000000"/>
    <s v="series_f"/>
    <d v="2020-01-09T00:00:00"/>
    <n v="1000000000"/>
    <m/>
    <m/>
    <n v="0"/>
    <n v="468.16"/>
    <n v="4390.3900000000003"/>
    <n v="14883.3"/>
    <n v="1259.51"/>
    <n v="822.47"/>
    <m/>
    <m/>
    <n v="1"/>
    <n v="234"/>
    <n v="151"/>
    <n v="29"/>
    <n v="57"/>
    <n v="32"/>
    <m/>
    <m/>
    <n v="100"/>
    <n v="73.73"/>
    <n v="70.59"/>
    <n v="88.48"/>
    <n v="60"/>
    <n v="51.56"/>
    <s v="unicorn"/>
    <n v="32.79"/>
    <m/>
    <n v="32.79"/>
    <n v="11.57"/>
    <n v="2.86"/>
    <n v="1.22"/>
    <n v="4.83"/>
    <n v="1"/>
    <n v="274741000"/>
    <m/>
    <m/>
    <d v="2010-09-22T00:00:00"/>
    <d v="2013-04-03T00:00:00"/>
    <d v="2014-06-12T00:00:00"/>
    <d v="2016-01-07T00:00:00"/>
    <d v="2018-09-11T00:00:00"/>
    <d v="2020-01-09T00:00:00"/>
    <m/>
    <n v="3.34"/>
    <n v="4.5"/>
    <n v="2.5"/>
    <n v="0.27"/>
    <n v="5"/>
    <n v="14.99"/>
    <m/>
    <n v="924"/>
    <n v="435"/>
    <n v="574"/>
    <n v="978"/>
    <n v="485"/>
    <n v="2472"/>
    <s v="No"/>
    <n v="21823.83"/>
    <n v="111"/>
    <n v="87.6"/>
    <n v="11.24"/>
    <n v="11.24"/>
    <n v="14.99"/>
  </r>
  <r>
    <x v="220"/>
    <s v="http://www.cloudphysics.com"/>
    <s v="https://www.crunchbase.com/organization/cloudphysics"/>
    <s v="CloudPhysics, Inc."/>
    <s v="CloudPhysics provides predictive analytics for proactive virtual datacenter management."/>
    <m/>
    <m/>
    <s v="series_a"/>
    <s v="series_b"/>
    <s v="series_c"/>
    <m/>
    <m/>
    <m/>
    <m/>
    <m/>
    <m/>
    <n v="10000000"/>
    <n v="15000000"/>
    <m/>
    <m/>
    <m/>
    <m/>
    <m/>
    <m/>
    <n v="66700000"/>
    <n v="150000000"/>
    <m/>
    <m/>
    <m/>
    <m/>
    <m/>
    <s v="Wing Venture Capital"/>
    <s v="Kleiner Perkins, Mark Leslie, Mayfield Fund, Wing Venture Capital"/>
    <s v="Icon Ventures, Kleiner Perkins, Mayfield Fund"/>
    <m/>
    <m/>
    <m/>
    <m/>
    <m/>
    <n v="2011"/>
    <x v="1"/>
    <n v="2014"/>
    <m/>
    <m/>
    <m/>
    <n v="15000000"/>
    <s v="series_c"/>
    <d v="2014-06-23T00:00:00"/>
    <m/>
    <m/>
    <m/>
    <n v="0"/>
    <n v="8092.23"/>
    <n v="13650.57"/>
    <m/>
    <m/>
    <m/>
    <m/>
    <m/>
    <n v="1"/>
    <n v="99"/>
    <n v="79"/>
    <m/>
    <m/>
    <m/>
    <m/>
    <m/>
    <n v="100"/>
    <n v="88.95"/>
    <n v="84.71"/>
    <m/>
    <m/>
    <m/>
    <m/>
    <m/>
    <m/>
    <m/>
    <m/>
    <m/>
    <m/>
    <m/>
    <m/>
    <n v="27500000"/>
    <m/>
    <m/>
    <d v="2011-11-18T00:00:00"/>
    <d v="2013-08-14T00:00:00"/>
    <d v="2014-06-23T00:00:00"/>
    <m/>
    <m/>
    <m/>
    <m/>
    <m/>
    <n v="2.25"/>
    <m/>
    <m/>
    <m/>
    <m/>
    <m/>
    <n v="635"/>
    <n v="313"/>
    <m/>
    <m/>
    <m/>
    <n v="313"/>
    <s v="No"/>
    <n v="21742.799999999999"/>
    <n v="112"/>
    <n v="87.49"/>
    <n v="2.25"/>
    <n v="2.25"/>
    <n v="0"/>
  </r>
  <r>
    <x v="221"/>
    <s v="http://www.oculus.com"/>
    <s v="https://www.crunchbase.com/organization/oculus-vr"/>
    <s v="Oculus VR, Inc"/>
    <s v="Oculus develops virtual reality platforms and products, including Rift, that let people experience anything, with anyone."/>
    <m/>
    <s v="seed"/>
    <s v="series_a"/>
    <s v="series_b"/>
    <m/>
    <m/>
    <m/>
    <m/>
    <m/>
    <n v="2550000"/>
    <n v="16000000"/>
    <n v="75000000"/>
    <m/>
    <m/>
    <m/>
    <m/>
    <m/>
    <n v="25500000"/>
    <n v="80000000"/>
    <n v="500250000"/>
    <m/>
    <m/>
    <m/>
    <m/>
    <m/>
    <s v="BIG Ventures, Michael Antonov"/>
    <s v="Andrew Gault, BIG Ventures, Eytan Elbaz, Formation 8, Founders Fund, Greg Castle, Matrix, Spark Capital"/>
    <s v="Andreessen Horowitz, Formation 8, Matrix, Spark Capital"/>
    <m/>
    <m/>
    <m/>
    <m/>
    <m/>
    <n v="2012"/>
    <n v="2013"/>
    <x v="1"/>
    <m/>
    <m/>
    <m/>
    <m/>
    <n v="2437429"/>
    <s v="equity_crowdfunding"/>
    <d v="2013-12-12T00:00:00"/>
    <n v="2000000000"/>
    <m/>
    <n v="0"/>
    <n v="5846.76"/>
    <n v="15437.02"/>
    <m/>
    <m/>
    <m/>
    <m/>
    <m/>
    <n v="1848"/>
    <n v="86"/>
    <n v="50"/>
    <m/>
    <m/>
    <m/>
    <m/>
    <m/>
    <n v="63.99"/>
    <n v="95.77"/>
    <n v="94.48"/>
    <m/>
    <m/>
    <m/>
    <m/>
    <s v="exited_over_$1bn"/>
    <n v="53.34"/>
    <n v="53.34"/>
    <n v="21.25"/>
    <n v="4"/>
    <m/>
    <m/>
    <m/>
    <m/>
    <n v="98387429"/>
    <m/>
    <d v="2012-09-30T00:00:00"/>
    <d v="2013-06-17T00:00:00"/>
    <d v="2013-12-12T00:00:00"/>
    <m/>
    <m/>
    <m/>
    <m/>
    <n v="3.14"/>
    <n v="6.25"/>
    <m/>
    <m/>
    <m/>
    <m/>
    <n v="4"/>
    <n v="260"/>
    <n v="178"/>
    <m/>
    <m/>
    <m/>
    <m/>
    <n v="0"/>
    <s v="No"/>
    <n v="21283.78"/>
    <n v="113"/>
    <n v="87.37"/>
    <m/>
    <m/>
    <n v="4"/>
  </r>
  <r>
    <x v="222"/>
    <s v="https://www.chooseenergy.com/"/>
    <s v="https://www.crunchbase.com/organization/choose-energy"/>
    <s v="Choose Energy, Inc."/>
    <s v="Choose Energy is an internet utilities search engine that allows the user to find and compare prices."/>
    <m/>
    <m/>
    <s v="series_a"/>
    <s v="series_b"/>
    <s v="series_c"/>
    <m/>
    <m/>
    <m/>
    <m/>
    <m/>
    <m/>
    <n v="7500000"/>
    <n v="14200000"/>
    <m/>
    <m/>
    <m/>
    <m/>
    <m/>
    <m/>
    <n v="50025000"/>
    <n v="142000000"/>
    <m/>
    <m/>
    <m/>
    <m/>
    <m/>
    <s v="Sandler Capital"/>
    <s v="Invenergy, Kleiner Perkins, NGEN Partners, Stephens"/>
    <s v="Erik Blachford, Kleiner Perkins, NGEN Partners, RES Investments, TCV"/>
    <m/>
    <m/>
    <m/>
    <m/>
    <m/>
    <n v="2000"/>
    <x v="1"/>
    <n v="2015"/>
    <m/>
    <m/>
    <m/>
    <n v="14200000"/>
    <s v="series_c"/>
    <d v="2015-03-15T00:00:00"/>
    <m/>
    <m/>
    <m/>
    <n v="0"/>
    <n v="8087.26"/>
    <n v="12529.3"/>
    <m/>
    <m/>
    <m/>
    <m/>
    <m/>
    <n v="1"/>
    <n v="100"/>
    <n v="92"/>
    <m/>
    <m/>
    <m/>
    <m/>
    <m/>
    <n v="100"/>
    <n v="88.84"/>
    <n v="86.02"/>
    <m/>
    <m/>
    <m/>
    <m/>
    <m/>
    <m/>
    <m/>
    <m/>
    <m/>
    <m/>
    <m/>
    <m/>
    <n v="25700000"/>
    <m/>
    <m/>
    <d v="2000-04-26T00:00:00"/>
    <d v="2013-11-07T00:00:00"/>
    <d v="2015-03-15T00:00:00"/>
    <m/>
    <m/>
    <m/>
    <m/>
    <m/>
    <n v="2.84"/>
    <m/>
    <m/>
    <m/>
    <m/>
    <m/>
    <n v="4943"/>
    <n v="493"/>
    <m/>
    <m/>
    <m/>
    <n v="493"/>
    <s v="No"/>
    <n v="20616.560000000001"/>
    <n v="114"/>
    <n v="87.26"/>
    <n v="2.84"/>
    <n v="2.84"/>
    <n v="0"/>
  </r>
  <r>
    <x v="223"/>
    <s v="http://www.gosecure.net"/>
    <s v="https://www.crunchbase.com/organization/countertack"/>
    <s v="GoSecure, Inc."/>
    <s v="GoSecure is an information technology company that specializes in cybersecurity, cloud security, and network security."/>
    <m/>
    <m/>
    <s v="series_a"/>
    <s v="series_b"/>
    <s v="series_c"/>
    <s v="series_d"/>
    <s v="series_e"/>
    <m/>
    <m/>
    <m/>
    <n v="9500000"/>
    <n v="19842139"/>
    <n v="15000000"/>
    <n v="20000000"/>
    <n v="20000000"/>
    <m/>
    <m/>
    <m/>
    <n v="47500000"/>
    <n v="132347067.13"/>
    <n v="150000000"/>
    <n v="300000000"/>
    <n v="400000000"/>
    <m/>
    <m/>
    <m/>
    <s v="Fairhaven Capital Partners"/>
    <s v="Fairhaven Capital Partners, Goldman Sachs"/>
    <s v="Alcatel-Lucent, EDBI, Fairhaven Capital Partners, Goldman Sachs, Mitsui Global Investment, Next47, OnPoint Technologies, Razor's Edge Ventures, Ten Eleven Ventures"/>
    <s v="SAP National Security Services, Singtel Innov8"/>
    <s v="Bank of Montreal, Razor's Edge Ventures, SAP National Security Services, Yaletown Partners"/>
    <m/>
    <m/>
    <m/>
    <n v="2011"/>
    <x v="1"/>
    <n v="2015"/>
    <n v="2017"/>
    <n v="2020"/>
    <m/>
    <n v="5903777"/>
    <s v="series_unknown"/>
    <d v="2020-12-01T00:00:00"/>
    <n v="400000000"/>
    <m/>
    <m/>
    <n v="0"/>
    <n v="8867.58"/>
    <n v="11121.45"/>
    <n v="534.28"/>
    <n v="33.17"/>
    <m/>
    <m/>
    <m/>
    <n v="1"/>
    <n v="90"/>
    <n v="103"/>
    <n v="98"/>
    <n v="94"/>
    <m/>
    <m/>
    <m/>
    <n v="100"/>
    <n v="89.97"/>
    <n v="84.33"/>
    <n v="64.86"/>
    <n v="35.42"/>
    <m/>
    <m/>
    <n v="5.71"/>
    <m/>
    <n v="5.71"/>
    <n v="2.41"/>
    <n v="2.36"/>
    <n v="1.27"/>
    <n v="1"/>
    <m/>
    <n v="141181648"/>
    <m/>
    <m/>
    <d v="2011-11-17T00:00:00"/>
    <d v="2013-10-15T00:00:00"/>
    <d v="2015-06-02T00:00:00"/>
    <d v="2017-05-30T00:00:00"/>
    <d v="2020-07-14T00:00:00"/>
    <m/>
    <m/>
    <n v="2.79"/>
    <n v="1.1299999999999999"/>
    <n v="2"/>
    <n v="1.33"/>
    <m/>
    <n v="3.02"/>
    <m/>
    <n v="698"/>
    <n v="595"/>
    <n v="728"/>
    <n v="1141"/>
    <m/>
    <n v="2604"/>
    <s v="No"/>
    <n v="20556.48"/>
    <n v="115"/>
    <n v="87.15"/>
    <n v="2.27"/>
    <n v="1.1299999999999999"/>
    <n v="3.02"/>
  </r>
  <r>
    <x v="224"/>
    <s v="http://www.datrium.com/"/>
    <s v="https://www.crunchbase.com/organization/datrium"/>
    <s v="Datrium, Inc."/>
    <s v="Datrium is a unified hybrid cloud computing and data management company."/>
    <m/>
    <s v="seed"/>
    <s v="series_a"/>
    <s v="series_b"/>
    <s v="series_c"/>
    <s v="series_d"/>
    <m/>
    <m/>
    <m/>
    <n v="5000000"/>
    <n v="10000000"/>
    <n v="40000000"/>
    <n v="55000000"/>
    <n v="60000000"/>
    <m/>
    <m/>
    <m/>
    <n v="50000000"/>
    <n v="50000000"/>
    <n v="266800000"/>
    <n v="550000000"/>
    <n v="282000000"/>
    <m/>
    <m/>
    <m/>
    <m/>
    <m/>
    <m/>
    <s v="Lightspeed Venture Partners, New Enterprise Associates"/>
    <s v="Icon Ventures, Lightspeed Venture Partners, New Enterprise Associates, Samsung Catalyst Fund"/>
    <m/>
    <m/>
    <m/>
    <n v="2012"/>
    <n v="2012"/>
    <x v="1"/>
    <n v="2016"/>
    <n v="2018"/>
    <m/>
    <m/>
    <n v="60000000"/>
    <s v="series_d"/>
    <d v="2018-09-13T00:00:00"/>
    <m/>
    <m/>
    <n v="0"/>
    <n v="0"/>
    <n v="0"/>
    <n v="7865.27"/>
    <n v="12042.31"/>
    <m/>
    <m/>
    <m/>
    <n v="1848"/>
    <n v="654"/>
    <n v="434"/>
    <n v="96"/>
    <n v="69"/>
    <m/>
    <m/>
    <m/>
    <n v="63.99"/>
    <n v="59.67"/>
    <n v="51.18"/>
    <n v="83.73"/>
    <n v="80.459999999999994"/>
    <m/>
    <m/>
    <m/>
    <m/>
    <m/>
    <m/>
    <m/>
    <m/>
    <m/>
    <m/>
    <m/>
    <n v="170000000"/>
    <m/>
    <d v="2012-04-01T00:00:00"/>
    <d v="2012-10-01T00:00:00"/>
    <d v="2013-12-05T00:00:00"/>
    <d v="2016-12-05T00:00:00"/>
    <d v="2018-09-13T00:00:00"/>
    <m/>
    <m/>
    <n v="1"/>
    <n v="5.34"/>
    <n v="2.06"/>
    <n v="0.51"/>
    <m/>
    <m/>
    <m/>
    <n v="183"/>
    <n v="430"/>
    <n v="1096"/>
    <n v="647"/>
    <m/>
    <m/>
    <n v="1743"/>
    <s v="No"/>
    <n v="19907.580000000002"/>
    <n v="116"/>
    <n v="87.03"/>
    <n v="1.06"/>
    <n v="2.06"/>
    <n v="0"/>
  </r>
  <r>
    <x v="225"/>
    <s v="http://www.optoro.com"/>
    <s v="https://www.crunchbase.com/organization/optoro"/>
    <s v="Optoro, Inc."/>
    <s v="A SaaS returns management system (RMS) that optimizes the returns lifecycle—from return initiation, return methods, restock, &amp; resale."/>
    <m/>
    <m/>
    <s v="series_a"/>
    <s v="series_b"/>
    <s v="series_c"/>
    <s v="series_d"/>
    <s v="series_e"/>
    <m/>
    <m/>
    <m/>
    <n v="1900000"/>
    <n v="23500000"/>
    <n v="50000000"/>
    <n v="46500000"/>
    <n v="75000000"/>
    <m/>
    <m/>
    <m/>
    <n v="9500000"/>
    <n v="156745000"/>
    <n v="500000000"/>
    <n v="697500000"/>
    <n v="1500000000"/>
    <m/>
    <m/>
    <m/>
    <s v="QED Investors, SJF Ventures"/>
    <s v="Grotech Ventures, Revolution, Revolution Growth, SWaN &amp; Legend Venture Partners"/>
    <s v="Grotech Ventures, Kleiner Perkins, Revolution, Revolution Growth, SWaN &amp; Legend Venture Partners"/>
    <s v="Kleiner Perkins, Maryland Venture Fund, Revolution, Revolution Growth, SWaN &amp; Legend Venture Partners, United Parcel Service"/>
    <s v="Franklin Templeton, Generation Investment Management, Grotech Ventures, Revolution, Revolution Growth, UPS Ventures"/>
    <m/>
    <m/>
    <m/>
    <n v="2011"/>
    <x v="1"/>
    <n v="2014"/>
    <n v="2016"/>
    <n v="2018"/>
    <m/>
    <n v="25000000"/>
    <s v="series_e"/>
    <d v="2021-12-14T00:00:00"/>
    <n v="1500000000"/>
    <m/>
    <m/>
    <n v="0"/>
    <n v="29.21"/>
    <n v="12414.24"/>
    <n v="7141.83"/>
    <n v="61.55"/>
    <m/>
    <m/>
    <m/>
    <n v="1"/>
    <n v="323"/>
    <n v="91"/>
    <n v="40"/>
    <n v="79"/>
    <m/>
    <m/>
    <m/>
    <n v="100"/>
    <n v="63.7"/>
    <n v="82.35"/>
    <n v="83.95"/>
    <n v="44.29"/>
    <m/>
    <m/>
    <n v="107.11"/>
    <m/>
    <n v="107.11"/>
    <n v="7.64"/>
    <n v="2.66"/>
    <n v="2.04"/>
    <n v="1"/>
    <m/>
    <n v="269400000"/>
    <m/>
    <m/>
    <d v="2011-01-21T00:00:00"/>
    <d v="2013-07-16T00:00:00"/>
    <d v="2014-12-10T00:00:00"/>
    <d v="2016-12-20T00:00:00"/>
    <d v="2018-07-30T00:00:00"/>
    <m/>
    <m/>
    <n v="16.5"/>
    <n v="3.19"/>
    <n v="1.4"/>
    <n v="2.15"/>
    <m/>
    <n v="9.57"/>
    <m/>
    <n v="907"/>
    <n v="512"/>
    <n v="741"/>
    <n v="587"/>
    <m/>
    <n v="3073"/>
    <s v="No"/>
    <n v="19646.830000000002"/>
    <n v="117"/>
    <n v="86.92"/>
    <n v="4.45"/>
    <n v="3.19"/>
    <n v="9.57"/>
  </r>
  <r>
    <x v="226"/>
    <s v="https://42floors.com"/>
    <s v="https://www.crunchbase.com/organization/42floors"/>
    <s v="42Floors Inc."/>
    <s v="42Floors makes it easy to search for office space."/>
    <m/>
    <s v="seed"/>
    <s v="series_a"/>
    <s v="series_b"/>
    <m/>
    <m/>
    <m/>
    <m/>
    <m/>
    <n v="400000"/>
    <n v="5000000"/>
    <n v="12000000"/>
    <m/>
    <m/>
    <m/>
    <m/>
    <m/>
    <n v="4000000"/>
    <n v="25000000"/>
    <n v="80040000"/>
    <m/>
    <m/>
    <m/>
    <m/>
    <m/>
    <s v="Alex Bresler, BoxGroup, Brainchild Holdings, Camber Creek, Founder Collective, SVA, Start Fund, Y Combinator"/>
    <s v="500 Global, Alex Bresler, Alexis Ohanian, Bessemer Venture Partners, BoxGroup, Chris Dixon, Red Swan Ventures, Thrive Capital"/>
    <s v="Bessemer Venture Partners, Columbus Nova Technology Partners, New Enterprise Associates, Thrive Capital"/>
    <m/>
    <m/>
    <m/>
    <m/>
    <m/>
    <n v="2011"/>
    <n v="2012"/>
    <x v="1"/>
    <m/>
    <m/>
    <m/>
    <m/>
    <n v="12000000"/>
    <s v="series_b"/>
    <d v="2013-01-31T00:00:00"/>
    <m/>
    <m/>
    <n v="0"/>
    <n v="3686.48"/>
    <n v="15916.71"/>
    <m/>
    <m/>
    <m/>
    <m/>
    <m/>
    <n v="1"/>
    <n v="102"/>
    <n v="48"/>
    <m/>
    <m/>
    <m/>
    <m/>
    <m/>
    <n v="100"/>
    <n v="93.76"/>
    <n v="94.7"/>
    <m/>
    <m/>
    <m/>
    <m/>
    <m/>
    <m/>
    <m/>
    <m/>
    <m/>
    <m/>
    <m/>
    <m/>
    <m/>
    <n v="17400000"/>
    <m/>
    <d v="2011-12-01T00:00:00"/>
    <d v="2012-11-16T00:00:00"/>
    <d v="2013-01-31T00:00:00"/>
    <m/>
    <m/>
    <m/>
    <m/>
    <n v="6.25"/>
    <n v="3.2"/>
    <m/>
    <m/>
    <m/>
    <m/>
    <m/>
    <n v="351"/>
    <n v="76"/>
    <m/>
    <m/>
    <m/>
    <m/>
    <n v="0"/>
    <s v="No"/>
    <n v="19603.189999999999"/>
    <n v="118"/>
    <n v="86.81"/>
    <m/>
    <m/>
    <n v="0"/>
  </r>
  <r>
    <x v="227"/>
    <s v="http://www.fastly.com"/>
    <s v="https://www.crunchbase.com/organization/fastly"/>
    <s v="Fastly, Inc."/>
    <s v="Fastly helps digital businesses keep pace with their customer expectations by delivering secure and online experiences."/>
    <m/>
    <s v="seed"/>
    <s v="series_a"/>
    <s v="series_b"/>
    <s v="series_c"/>
    <s v="series_d"/>
    <s v="series_e"/>
    <s v="series_f"/>
    <m/>
    <m/>
    <n v="4000000"/>
    <n v="10000000"/>
    <n v="40000000"/>
    <n v="75000000"/>
    <n v="50000000"/>
    <n v="40000000"/>
    <m/>
    <m/>
    <n v="20000000"/>
    <n v="66700000"/>
    <n v="400000000"/>
    <n v="1125000000"/>
    <n v="1000000000"/>
    <n v="850000000"/>
    <m/>
    <s v="Amplify Partners, Jesse Robbins, Sunil Dhaliwal"/>
    <s v="Amplify Partners, Battery Ventures, Oreilly AlphaTech Ventures"/>
    <s v="Amplify Partners, August Capital"/>
    <s v="Amplify Partners, August Capital, Battery Ventures, IDG Capital, Oreilly AlphaTech Ventures, Ridge Ventures"/>
    <s v="Amplify Partners, August Capital, Battery Ventures, ICONIQ Growth, IDG Capital, Jesse Robbins, Oreilly AlphaTech Ventures, Ridge Ventures"/>
    <s v="Amplify Partners, August Capital, ICONIQ Growth, IDG Capital, Oreilly AlphaTech Ventures, Ridge Ventures, Sapphire Ventures, Sorenson Capital"/>
    <s v="DTCP, Sozo Ventures, Stereo Capital, Swisscom Ventures"/>
    <m/>
    <n v="2011"/>
    <n v="2012"/>
    <x v="1"/>
    <n v="2014"/>
    <n v="2015"/>
    <n v="2017"/>
    <n v="2018"/>
    <n v="40000000"/>
    <s v="series_f"/>
    <d v="2018-07-17T00:00:00"/>
    <n v="1305900000"/>
    <m/>
    <n v="0"/>
    <n v="272.52999999999997"/>
    <n v="1412.11"/>
    <n v="4398.1899999999996"/>
    <n v="7662.75"/>
    <n v="5669.93"/>
    <n v="0"/>
    <m/>
    <n v="1"/>
    <n v="260"/>
    <n v="198"/>
    <n v="150"/>
    <n v="49"/>
    <n v="17"/>
    <n v="27"/>
    <m/>
    <n v="100"/>
    <n v="84"/>
    <n v="77.790000000000006"/>
    <n v="70.78"/>
    <n v="81.25"/>
    <n v="84.31"/>
    <n v="44.68"/>
    <s v="exited_over_$1bn"/>
    <n v="42.82"/>
    <m/>
    <n v="42.82"/>
    <n v="15.1"/>
    <n v="2.8"/>
    <n v="1.07"/>
    <n v="1.26"/>
    <n v="1.54"/>
    <n v="219000000"/>
    <m/>
    <d v="2011-01-01T00:00:00"/>
    <d v="2012-05-30T00:00:00"/>
    <d v="2013-06-05T00:00:00"/>
    <d v="2014-09-16T00:00:00"/>
    <d v="2015-08-05T00:00:00"/>
    <d v="2017-05-23T00:00:00"/>
    <d v="2018-07-17T00:00:00"/>
    <m/>
    <n v="3.34"/>
    <n v="6"/>
    <n v="2.81"/>
    <n v="0.89"/>
    <n v="0.85"/>
    <n v="19.579999999999998"/>
    <n v="515"/>
    <n v="371"/>
    <n v="468"/>
    <n v="323"/>
    <n v="657"/>
    <n v="420"/>
    <n v="1868"/>
    <s v="No"/>
    <n v="19415.509999999998"/>
    <n v="119"/>
    <n v="86.7"/>
    <n v="14.99"/>
    <n v="16.87"/>
    <n v="19.579999999999998"/>
  </r>
  <r>
    <x v="228"/>
    <s v="http://www.acutusmedical.com"/>
    <s v="https://www.crunchbase.com/organization/acutus-medical"/>
    <s v="Acutus Medical Inc."/>
    <s v="Acutus Medical develops medical technologies to treat complex cardiac arrhythmia."/>
    <m/>
    <s v="seed"/>
    <s v="series_a"/>
    <s v="series_b"/>
    <s v="series_c"/>
    <s v="series_d"/>
    <m/>
    <m/>
    <m/>
    <n v="1000000"/>
    <n v="5476464"/>
    <n v="28000000"/>
    <n v="75000000"/>
    <n v="100000000"/>
    <m/>
    <m/>
    <m/>
    <n v="10000000"/>
    <n v="27382320"/>
    <n v="186760000"/>
    <n v="750000000"/>
    <n v="1500000000"/>
    <m/>
    <m/>
    <m/>
    <s v="Index Ventures"/>
    <s v="Advent Life Sciences"/>
    <s v="Advent Venture Partners, GE Ventures, Index Ventures, OrbiMed"/>
    <s v="Advent Life Sciences, Deerfield, GE Ventures, OrbiMed, Xeraya Capital"/>
    <s v="8VC, Advent Venture Partners, Deerfield Capital Management, GE Ventures, Opaleye Management, OrbiMed, Pura Vida Investments, Xeraya Capital"/>
    <m/>
    <m/>
    <m/>
    <n v="2011"/>
    <n v="2011"/>
    <x v="1"/>
    <n v="2016"/>
    <n v="2019"/>
    <m/>
    <m/>
    <n v="100000000"/>
    <s v="series_d"/>
    <d v="2019-06-20T00:00:00"/>
    <n v="422933400"/>
    <m/>
    <n v="0"/>
    <n v="0"/>
    <n v="13633.26"/>
    <n v="5615.25"/>
    <n v="152.11000000000001"/>
    <m/>
    <m/>
    <m/>
    <n v="1"/>
    <n v="1"/>
    <n v="57"/>
    <n v="115"/>
    <n v="188"/>
    <m/>
    <m/>
    <m/>
    <n v="100"/>
    <n v="100"/>
    <n v="93.69"/>
    <n v="80.48"/>
    <n v="45.48"/>
    <m/>
    <m/>
    <m/>
    <n v="24.16"/>
    <n v="24.16"/>
    <n v="11.03"/>
    <n v="1.9"/>
    <n v="0.53"/>
    <n v="0.28000000000000003"/>
    <m/>
    <m/>
    <n v="343176464"/>
    <m/>
    <d v="2011-08-08T00:00:00"/>
    <d v="2011-09-30T00:00:00"/>
    <d v="2013-08-20T00:00:00"/>
    <d v="2016-03-22T00:00:00"/>
    <d v="2019-06-20T00:00:00"/>
    <m/>
    <m/>
    <n v="2.74"/>
    <n v="6.82"/>
    <n v="4.0199999999999996"/>
    <n v="2"/>
    <m/>
    <m/>
    <n v="2.2599999999999998"/>
    <n v="53"/>
    <n v="690"/>
    <n v="945"/>
    <n v="1185"/>
    <m/>
    <m/>
    <n v="2130"/>
    <s v="No"/>
    <n v="19400.62"/>
    <n v="120"/>
    <n v="86.58"/>
    <n v="4.0199999999999996"/>
    <n v="4.0199999999999996"/>
    <n v="2.2599999999999998"/>
  </r>
  <r>
    <x v="229"/>
    <s v="http://www.rapidmicrobio.com"/>
    <s v="https://www.crunchbase.com/organization/rapid-micro-biosystems"/>
    <s v="Rapid Micro Biosystems, Inc."/>
    <s v="Rapid Micro Biosystems offers tools that detect microbial contamination in manufacturing pharmaceutical, biotechnology and other products."/>
    <m/>
    <m/>
    <s v="series_a"/>
    <s v="series_b"/>
    <s v="series_c"/>
    <m/>
    <m/>
    <m/>
    <m/>
    <m/>
    <n v="18600000"/>
    <n v="32600000"/>
    <n v="25000000"/>
    <m/>
    <m/>
    <m/>
    <m/>
    <m/>
    <n v="93000000"/>
    <n v="217442000"/>
    <n v="250000000"/>
    <m/>
    <m/>
    <m/>
    <m/>
    <m/>
    <s v="Kleiner Perkins, Quaker BioVentures, TVM Capital, VIMAC Milestone Medical Fund"/>
    <s v="Kleiner Perkins, Longitude Capital, Quaker Partners, TPG Biotech, TVM Capital"/>
    <s v="Hepalink, Kleiner Perkins, Longitude Capital, Quaker Partners, TPG Biotech, TVM Capital"/>
    <m/>
    <m/>
    <m/>
    <m/>
    <m/>
    <n v="2009"/>
    <x v="1"/>
    <n v="2015"/>
    <m/>
    <m/>
    <m/>
    <n v="81000000"/>
    <s v="private_equity"/>
    <d v="2015-04-29T00:00:00"/>
    <n v="719820000"/>
    <m/>
    <m/>
    <n v="0"/>
    <n v="8161.63"/>
    <n v="10922.18"/>
    <m/>
    <m/>
    <m/>
    <m/>
    <m/>
    <n v="1"/>
    <n v="97"/>
    <n v="109"/>
    <m/>
    <m/>
    <m/>
    <m/>
    <m/>
    <n v="100"/>
    <n v="89.18"/>
    <n v="83.41"/>
    <m/>
    <m/>
    <m/>
    <m/>
    <n v="5.92"/>
    <m/>
    <n v="5.92"/>
    <n v="2.98"/>
    <n v="2.88"/>
    <m/>
    <m/>
    <m/>
    <n v="377401413"/>
    <m/>
    <m/>
    <d v="2009-08-06T00:00:00"/>
    <d v="2013-06-26T00:00:00"/>
    <d v="2015-04-29T00:00:00"/>
    <m/>
    <m/>
    <m/>
    <m/>
    <n v="2.34"/>
    <n v="1.1499999999999999"/>
    <m/>
    <m/>
    <m/>
    <n v="3.31"/>
    <m/>
    <n v="1420"/>
    <n v="672"/>
    <m/>
    <m/>
    <m/>
    <n v="672"/>
    <s v="No"/>
    <n v="19083.810000000001"/>
    <n v="121"/>
    <n v="86.47"/>
    <n v="1.1499999999999999"/>
    <n v="1.1499999999999999"/>
    <n v="3.31"/>
  </r>
  <r>
    <x v="230"/>
    <s v="http://dogvacay.com"/>
    <s v="https://www.crunchbase.com/organization/dogvacay"/>
    <s v="Dog Vacay, Inc"/>
    <s v="DogVacay is a pet boarding marketplace connecting pet owners with families willing to take care of their pets while they are away."/>
    <m/>
    <s v="seed"/>
    <s v="series_a"/>
    <s v="series_b"/>
    <m/>
    <m/>
    <m/>
    <m/>
    <m/>
    <n v="1000000"/>
    <n v="6000000"/>
    <n v="15000000"/>
    <m/>
    <m/>
    <m/>
    <m/>
    <m/>
    <n v="10000000"/>
    <n v="30000000"/>
    <n v="100050000"/>
    <m/>
    <m/>
    <m/>
    <m/>
    <m/>
    <s v="Andreessen Horowitz, Baroda Ventures, Benjamin Ling, Bob Brinker, Brian Lee, Dennis Phelps, Don Hutchison, First Round Capital, Jay Gould, Quest Venture Partners, Science, Ted Rheingold, Tom McInerney, Tom Ryan"/>
    <s v="Benchmark"/>
    <s v="ACME Capital, Benchmark, DAG Ventures, First Round Capital, Foundation Capital, Shervin Pishevar"/>
    <m/>
    <m/>
    <m/>
    <m/>
    <m/>
    <n v="2012"/>
    <n v="2012"/>
    <x v="1"/>
    <m/>
    <m/>
    <m/>
    <m/>
    <n v="25000000"/>
    <s v="series_b"/>
    <d v="2014-11-10T00:00:00"/>
    <m/>
    <m/>
    <n v="3462.3"/>
    <n v="2288.92"/>
    <n v="13082.85"/>
    <m/>
    <m/>
    <m/>
    <m/>
    <m/>
    <n v="16"/>
    <n v="141"/>
    <n v="58"/>
    <m/>
    <m/>
    <m/>
    <m/>
    <m/>
    <n v="99.71"/>
    <n v="91.35"/>
    <n v="93.57"/>
    <m/>
    <m/>
    <m/>
    <m/>
    <m/>
    <m/>
    <m/>
    <m/>
    <m/>
    <m/>
    <m/>
    <m/>
    <m/>
    <n v="47000000"/>
    <m/>
    <d v="2012-03-09T00:00:00"/>
    <d v="2012-11-13T00:00:00"/>
    <d v="2013-10-10T00:00:00"/>
    <m/>
    <m/>
    <m/>
    <m/>
    <n v="3"/>
    <n v="3.34"/>
    <m/>
    <m/>
    <m/>
    <m/>
    <m/>
    <n v="249"/>
    <n v="331"/>
    <m/>
    <m/>
    <m/>
    <m/>
    <n v="396"/>
    <s v="No"/>
    <n v="18834.07"/>
    <n v="122"/>
    <n v="86.36"/>
    <m/>
    <m/>
    <n v="0"/>
  </r>
  <r>
    <x v="231"/>
    <s v="http://www.yesware.com"/>
    <s v="https://www.crunchbase.com/organization/yesware"/>
    <s v="Yesware, Inc."/>
    <s v="All-in-one toolkit for sales professionals. Everything you need to prospect, schedule meetings and follow up."/>
    <m/>
    <s v="seed"/>
    <s v="series_a"/>
    <s v="series_b"/>
    <s v="series_c"/>
    <m/>
    <m/>
    <m/>
    <m/>
    <n v="50000"/>
    <n v="4000000"/>
    <n v="13500000"/>
    <n v="13300000"/>
    <m/>
    <m/>
    <m/>
    <m/>
    <n v="500000"/>
    <n v="20000000"/>
    <n v="90045000"/>
    <n v="133000000"/>
    <m/>
    <m/>
    <m/>
    <m/>
    <s v="Techstars"/>
    <s v="Foundry Group, Golden Ventures, Google Ventures, Ridge Ventures, Techstars"/>
    <s v="Battery Ventures, Foundry Group, Golden Ventures, Google Ventures, Ridge Ventures"/>
    <s v="Battery Ventures, Foundry Group, Golden Ventures, Google Ventures, Techstars"/>
    <m/>
    <m/>
    <m/>
    <m/>
    <n v="2011"/>
    <n v="2012"/>
    <x v="1"/>
    <n v="2015"/>
    <m/>
    <m/>
    <m/>
    <n v="15000000"/>
    <s v="series_c"/>
    <d v="2018-08-08T00:00:00"/>
    <m/>
    <m/>
    <n v="0"/>
    <n v="3773.18"/>
    <n v="2078.86"/>
    <n v="12432.28"/>
    <m/>
    <m/>
    <m/>
    <m/>
    <n v="1"/>
    <n v="99"/>
    <n v="167"/>
    <n v="93"/>
    <m/>
    <m/>
    <m/>
    <m/>
    <n v="100"/>
    <n v="93.95"/>
    <n v="81.290000000000006"/>
    <n v="85.87"/>
    <m/>
    <m/>
    <m/>
    <m/>
    <m/>
    <m/>
    <m/>
    <m/>
    <m/>
    <m/>
    <m/>
    <m/>
    <n v="47050000"/>
    <m/>
    <d v="2011-04-05T00:00:00"/>
    <d v="2012-06-20T00:00:00"/>
    <d v="2013-09-18T00:00:00"/>
    <d v="2015-06-11T00:00:00"/>
    <m/>
    <m/>
    <m/>
    <n v="40"/>
    <n v="4.5"/>
    <n v="1.48"/>
    <m/>
    <m/>
    <m/>
    <m/>
    <n v="442"/>
    <n v="455"/>
    <n v="631"/>
    <m/>
    <m/>
    <m/>
    <n v="1785"/>
    <s v="No"/>
    <n v="18284.32"/>
    <n v="123"/>
    <n v="86.25"/>
    <n v="1.48"/>
    <n v="1.48"/>
    <n v="0"/>
  </r>
  <r>
    <x v="232"/>
    <s v="http://www.planet.com"/>
    <s v="https://www.crunchbase.com/organization/planet-labs"/>
    <s v="Planet Labs Inc."/>
    <s v="Planet is an aerospace and data analytics company that builds small satellites and delivers information about the changing planet."/>
    <m/>
    <m/>
    <s v="series_a"/>
    <s v="series_b"/>
    <s v="series_c"/>
    <s v="series_d"/>
    <m/>
    <m/>
    <m/>
    <m/>
    <n v="13100000"/>
    <n v="52000000"/>
    <m/>
    <n v="168000000"/>
    <m/>
    <m/>
    <m/>
    <m/>
    <n v="65500000"/>
    <n v="346840000"/>
    <m/>
    <n v="2200000000"/>
    <m/>
    <m/>
    <m/>
    <m/>
    <s v="Capricorn Investment Group, DCVC, First Round Capital, Innovation Endeavors, Oreilly AlphaTech Ventures, Pathfinder"/>
    <s v="AME Cloud Ventures, Capricorn Investment Group, DCVC, Felicis, First Round Capital, Founders Fund, Industry Ventures, Innovation Endeavors, Lux Capital, Oreilly AlphaTech Ventures, Ray Rothrock"/>
    <s v="International Finance Corporation"/>
    <s v="Prelude Ventures"/>
    <m/>
    <m/>
    <m/>
    <m/>
    <n v="2013"/>
    <x v="1"/>
    <n v="2013"/>
    <n v="2019"/>
    <m/>
    <m/>
    <n v="200000000"/>
    <s v="post_ipo_equity"/>
    <d v="2019-02-20T00:00:00"/>
    <n v="2520000000"/>
    <m/>
    <m/>
    <n v="6109.35"/>
    <n v="11949.35"/>
    <n v="15.6"/>
    <n v="68.989999999999995"/>
    <m/>
    <m/>
    <m/>
    <m/>
    <n v="80"/>
    <n v="73"/>
    <n v="165"/>
    <n v="194"/>
    <m/>
    <m/>
    <m/>
    <m/>
    <n v="96.07"/>
    <n v="91.88"/>
    <n v="56.15"/>
    <n v="43.73"/>
    <m/>
    <m/>
    <s v="exited_unicorn"/>
    <n v="27.47"/>
    <m/>
    <n v="27.47"/>
    <n v="6.1"/>
    <m/>
    <n v="1.1499999999999999"/>
    <m/>
    <m/>
    <n v="573898658"/>
    <m/>
    <m/>
    <d v="2013-06-25T00:00:00"/>
    <d v="2013-12-18T00:00:00"/>
    <d v="2013-04-01T00:00:00"/>
    <d v="2019-02-20T00:00:00"/>
    <m/>
    <m/>
    <m/>
    <n v="5.3"/>
    <m/>
    <m/>
    <m/>
    <m/>
    <n v="7.27"/>
    <m/>
    <n v="176"/>
    <n v="-261"/>
    <n v="2151"/>
    <m/>
    <m/>
    <n v="1890"/>
    <s v="No"/>
    <n v="18143.29"/>
    <n v="124"/>
    <n v="86.13"/>
    <n v="0"/>
    <n v="0"/>
    <n v="7.27"/>
  </r>
  <r>
    <x v="233"/>
    <s v="https://hootsuite.com/"/>
    <s v="https://www.crunchbase.com/organization/hootsuite"/>
    <s v="Hootsuite Inc."/>
    <s v="Hootsuite develops a platform for managing social media programs across multiple social networks."/>
    <m/>
    <m/>
    <s v="series_a"/>
    <s v="series_b"/>
    <s v="series_c"/>
    <m/>
    <m/>
    <m/>
    <m/>
    <m/>
    <n v="1900000"/>
    <n v="165000000"/>
    <n v="60000000"/>
    <m/>
    <m/>
    <m/>
    <m/>
    <m/>
    <n v="9500000"/>
    <n v="665000000"/>
    <n v="750000000"/>
    <m/>
    <m/>
    <m/>
    <m/>
    <m/>
    <s v="Blumberg Capital, Craft Ventures, Hearst Ventures, Voyager Capital"/>
    <s v="Accel, Insight Partners, OMERS Ventures"/>
    <s v="Accel, Cloud Apps Capital Partners, Difference Capital, Fidelity, Insight Partners, OMERS Ventures, Silicon Valley Bank"/>
    <m/>
    <m/>
    <m/>
    <m/>
    <m/>
    <n v="2010"/>
    <x v="1"/>
    <n v="2014"/>
    <m/>
    <m/>
    <m/>
    <n v="60000000"/>
    <s v="series_c"/>
    <d v="2014-09-25T00:00:00"/>
    <n v="750000000"/>
    <m/>
    <m/>
    <n v="0"/>
    <n v="4487.8900000000003"/>
    <n v="13458.96"/>
    <m/>
    <m/>
    <m/>
    <m/>
    <m/>
    <n v="1"/>
    <n v="117"/>
    <n v="80"/>
    <m/>
    <m/>
    <m/>
    <m/>
    <m/>
    <n v="100"/>
    <n v="86.92"/>
    <n v="84.51"/>
    <m/>
    <m/>
    <m/>
    <m/>
    <n v="60.4"/>
    <m/>
    <n v="60.4"/>
    <n v="1.02"/>
    <n v="1"/>
    <m/>
    <m/>
    <m/>
    <n v="299900000"/>
    <m/>
    <m/>
    <d v="2010-01-08T00:00:00"/>
    <d v="2013-08-01T00:00:00"/>
    <d v="2014-09-25T00:00:00"/>
    <m/>
    <m/>
    <m/>
    <m/>
    <n v="70"/>
    <n v="1.1299999999999999"/>
    <m/>
    <m/>
    <m/>
    <n v="1.1299999999999999"/>
    <m/>
    <n v="1301"/>
    <n v="420"/>
    <m/>
    <m/>
    <m/>
    <n v="420"/>
    <s v="No"/>
    <n v="17946.849999999999"/>
    <n v="125"/>
    <n v="86.02"/>
    <n v="1.1299999999999999"/>
    <n v="1.1299999999999999"/>
    <n v="1.1299999999999999"/>
  </r>
  <r>
    <x v="234"/>
    <s v="http://www.inventables.com"/>
    <s v="https://www.crunchbase.com/organization/inventables"/>
    <s v="INVENTABLES, INC."/>
    <s v="Inventables is a 3D carving company offers a powerful machine, intuitive software and unique materials."/>
    <m/>
    <m/>
    <s v="series_a"/>
    <s v="series_b"/>
    <s v="series_c"/>
    <m/>
    <m/>
    <m/>
    <m/>
    <m/>
    <n v="2000000"/>
    <n v="3000000"/>
    <n v="11500000"/>
    <m/>
    <m/>
    <m/>
    <m/>
    <m/>
    <n v="10000000"/>
    <n v="20010000"/>
    <n v="115000000"/>
    <m/>
    <m/>
    <m/>
    <m/>
    <m/>
    <s v="True Ventures"/>
    <s v="Corazon Capital, Draper Associates, Dundee Venture Capital, Georges Harik, Richard Yoo, True Ventures"/>
    <s v="Cue Ball, Draper Associates, Greycroft, Jeff Weiner, Michael Gamson, Pipeline Capital, True Ventures"/>
    <m/>
    <m/>
    <m/>
    <m/>
    <m/>
    <n v="2010"/>
    <x v="1"/>
    <n v="2019"/>
    <m/>
    <m/>
    <m/>
    <n v="11500000"/>
    <s v="series_c"/>
    <d v="2019-07-23T00:00:00"/>
    <n v="115000000"/>
    <m/>
    <m/>
    <n v="0"/>
    <n v="2.21"/>
    <n v="17456.93"/>
    <m/>
    <m/>
    <m/>
    <m/>
    <m/>
    <n v="1"/>
    <n v="370"/>
    <n v="155"/>
    <m/>
    <m/>
    <m/>
    <m/>
    <m/>
    <n v="100"/>
    <n v="58.4"/>
    <n v="80.8"/>
    <m/>
    <m/>
    <m/>
    <m/>
    <n v="8.8000000000000007"/>
    <m/>
    <n v="8.8000000000000007"/>
    <n v="5.17"/>
    <n v="1"/>
    <m/>
    <m/>
    <m/>
    <n v="21500000"/>
    <m/>
    <m/>
    <d v="2010-01-27T00:00:00"/>
    <d v="2013-06-16T00:00:00"/>
    <d v="2019-07-23T00:00:00"/>
    <m/>
    <m/>
    <m/>
    <m/>
    <n v="2"/>
    <n v="5.75"/>
    <m/>
    <m/>
    <m/>
    <n v="5.75"/>
    <m/>
    <n v="1236"/>
    <n v="2228"/>
    <m/>
    <m/>
    <m/>
    <n v="2228"/>
    <s v="No"/>
    <n v="17459.14"/>
    <n v="126"/>
    <n v="85.91"/>
    <m/>
    <m/>
    <n v="5.75"/>
  </r>
  <r>
    <x v="235"/>
    <s v="http://www.rover.com"/>
    <s v="https://www.crunchbase.com/organization/rover-com"/>
    <s v="Rover.com"/>
    <s v="Rover is an online pet care marketplace that connects pet parents with pet sitters and dog walkers."/>
    <m/>
    <s v="seed"/>
    <s v="series_a"/>
    <s v="series_b"/>
    <s v="series_c"/>
    <s v="series_d"/>
    <s v="series_e"/>
    <s v="series_f"/>
    <m/>
    <m/>
    <n v="3400000"/>
    <n v="7000000"/>
    <n v="12000000"/>
    <m/>
    <n v="40000000"/>
    <n v="65000000"/>
    <m/>
    <m/>
    <n v="17000000"/>
    <n v="46690000"/>
    <n v="120000000"/>
    <m/>
    <n v="800000000"/>
    <n v="1950000000"/>
    <m/>
    <s v="First Round Capital"/>
    <s v="Madrona, Tuesday Capital"/>
    <s v="Foundry Group, Madrona"/>
    <s v="Foundry Group, Madrona, Menlo Ventures, Petco"/>
    <s v="A-Grade Investments, TCV"/>
    <s v="Foundry Group, Madrona, Menlo Ventures"/>
    <s v="Bespoke Strategies, Foundry Group, Madrona, Menlo Ventures, OMERS Ventures, Spark Capital, StepStone Group, TCV"/>
    <m/>
    <n v="2011"/>
    <n v="2012"/>
    <x v="1"/>
    <n v="2014"/>
    <n v="2014"/>
    <n v="2016"/>
    <n v="2017"/>
    <n v="50000000"/>
    <s v="post_ipo_equity"/>
    <d v="2018-05-24T00:00:00"/>
    <n v="2300000000"/>
    <m/>
    <n v="0"/>
    <n v="17.02"/>
    <n v="1575.7"/>
    <n v="550.91999999999996"/>
    <n v="13795.88"/>
    <n v="1428.64"/>
    <n v="32.4"/>
    <m/>
    <n v="1"/>
    <n v="428"/>
    <n v="181"/>
    <n v="206"/>
    <n v="35"/>
    <n v="15"/>
    <n v="17"/>
    <m/>
    <n v="100"/>
    <n v="73.63"/>
    <n v="79.709999999999994"/>
    <n v="59.8"/>
    <n v="85.28"/>
    <n v="85.42"/>
    <n v="56.76"/>
    <s v="exited_over_$1bn"/>
    <n v="86.5"/>
    <m/>
    <n v="86.5"/>
    <n v="37.049999999999997"/>
    <n v="16.02"/>
    <m/>
    <n v="2.71"/>
    <n v="1.1499999999999999"/>
    <n v="360900000"/>
    <m/>
    <d v="2011-01-01T00:00:00"/>
    <d v="2012-04-09T00:00:00"/>
    <d v="2013-02-04T00:00:00"/>
    <d v="2014-03-12T00:00:00"/>
    <d v="2014-11-04T00:00:00"/>
    <d v="2016-09-09T00:00:00"/>
    <d v="2017-07-20T00:00:00"/>
    <m/>
    <n v="2.75"/>
    <n v="2.57"/>
    <m/>
    <m/>
    <n v="2.44"/>
    <n v="49.26"/>
    <n v="464"/>
    <n v="301"/>
    <n v="401"/>
    <n v="237"/>
    <n v="675"/>
    <n v="314"/>
    <n v="1935"/>
    <s v="No"/>
    <n v="17400.560000000001"/>
    <n v="127"/>
    <n v="85.79"/>
    <n v="41.76"/>
    <n v="0"/>
    <n v="49.26"/>
  </r>
  <r>
    <x v="236"/>
    <s v="https://group.jumia.com"/>
    <s v="https://www.crunchbase.com/organization/jumia-group"/>
    <m/>
    <s v="Jumia Group is an e-commerce ecosystem that provides innovative, convenient, and affordable online goods and services to consumers."/>
    <m/>
    <m/>
    <s v="series_a"/>
    <s v="series_b"/>
    <s v="series_c"/>
    <m/>
    <m/>
    <m/>
    <m/>
    <m/>
    <n v="51781008"/>
    <n v="171696040"/>
    <n v="394233244"/>
    <m/>
    <m/>
    <m/>
    <m/>
    <m/>
    <n v="258905040"/>
    <n v="1145212586.8"/>
    <n v="1174486537"/>
    <m/>
    <m/>
    <m/>
    <m/>
    <m/>
    <s v="Blakeney Management, Millicom (Tigo), Rocket Internet"/>
    <s v="MTN Group, Millicom (Tigo), Rocket Internet"/>
    <s v="AXA Group, CDC Group, Goldman Sachs, MTN Group, Orange, Rocket Internet"/>
    <m/>
    <m/>
    <m/>
    <m/>
    <m/>
    <n v="2012"/>
    <x v="1"/>
    <n v="2016"/>
    <m/>
    <m/>
    <m/>
    <n v="56000000"/>
    <s v="corporate_round"/>
    <d v="2016-03-03T00:00:00"/>
    <n v="1980000000"/>
    <m/>
    <m/>
    <n v="0"/>
    <n v="0"/>
    <n v="17328.62"/>
    <m/>
    <m/>
    <m/>
    <m/>
    <m/>
    <n v="654"/>
    <n v="434"/>
    <n v="57"/>
    <m/>
    <m/>
    <m/>
    <m/>
    <m/>
    <n v="59.67"/>
    <n v="51.18"/>
    <n v="90.41"/>
    <m/>
    <m/>
    <m/>
    <s v="exited_unicorn"/>
    <n v="5.85"/>
    <m/>
    <n v="5.85"/>
    <n v="1.56"/>
    <n v="1.69"/>
    <m/>
    <m/>
    <m/>
    <n v="1251740292"/>
    <m/>
    <m/>
    <d v="2012-01-01T00:00:00"/>
    <d v="2013-01-01T00:00:00"/>
    <d v="2016-03-03T00:00:00"/>
    <m/>
    <m/>
    <m/>
    <m/>
    <n v="4.42"/>
    <n v="1.03"/>
    <m/>
    <m/>
    <m/>
    <n v="1.73"/>
    <m/>
    <n v="366"/>
    <n v="1157"/>
    <m/>
    <m/>
    <m/>
    <n v="1157"/>
    <s v="No"/>
    <n v="17328.62"/>
    <n v="128"/>
    <n v="85.68"/>
    <n v="1.03"/>
    <m/>
    <n v="1.73"/>
  </r>
  <r>
    <x v="237"/>
    <s v="http://nationbuilder.com"/>
    <s v="https://www.crunchbase.com/organization/nationbuilder"/>
    <s v="NationBuilder"/>
    <s v="NationBuilder is a community organizing software platform that helps people organize and build community-based relationships."/>
    <m/>
    <s v="seed"/>
    <s v="series_a"/>
    <s v="series_b"/>
    <m/>
    <m/>
    <m/>
    <m/>
    <m/>
    <n v="500000"/>
    <n v="6250000"/>
    <n v="8000000"/>
    <m/>
    <m/>
    <m/>
    <m/>
    <m/>
    <n v="5000000"/>
    <n v="31250000"/>
    <n v="53360000"/>
    <m/>
    <m/>
    <m/>
    <m/>
    <m/>
    <s v="Chris Hughes, Nihal Mehta"/>
    <s v="Andreessen Horowitz, Causes, Chris Hughes, Dave Morin, Dustin Moskovitz, Index Ventures, Nihal Mehta, Pejman Nozad, SVA, Slow Ventures"/>
    <s v="Andreessen Horowitz, Emagen Investment Group Inc., Omidyar Network, QueensBridge Venture Partners"/>
    <m/>
    <m/>
    <m/>
    <m/>
    <m/>
    <n v="2011"/>
    <n v="2012"/>
    <x v="1"/>
    <m/>
    <m/>
    <m/>
    <m/>
    <n v="8000000"/>
    <s v="series_b"/>
    <d v="2013-06-06T00:00:00"/>
    <n v="53360000"/>
    <m/>
    <n v="0"/>
    <n v="13083.97"/>
    <n v="4152.9399999999996"/>
    <m/>
    <m/>
    <m/>
    <m/>
    <m/>
    <n v="1"/>
    <n v="17"/>
    <n v="128"/>
    <m/>
    <m/>
    <m/>
    <m/>
    <m/>
    <n v="100"/>
    <n v="99.01"/>
    <n v="85.68"/>
    <m/>
    <m/>
    <m/>
    <m/>
    <m/>
    <n v="7.26"/>
    <n v="7.26"/>
    <n v="1.45"/>
    <n v="1"/>
    <m/>
    <m/>
    <m/>
    <m/>
    <n v="24750000"/>
    <m/>
    <d v="2011-05-11T00:00:00"/>
    <d v="2012-03-08T00:00:00"/>
    <d v="2013-06-06T00:00:00"/>
    <m/>
    <m/>
    <m/>
    <m/>
    <n v="6.25"/>
    <n v="1.71"/>
    <m/>
    <m/>
    <m/>
    <m/>
    <n v="1"/>
    <n v="302"/>
    <n v="455"/>
    <m/>
    <m/>
    <m/>
    <m/>
    <n v="0"/>
    <s v="No"/>
    <n v="17236.91"/>
    <n v="129"/>
    <n v="85.57"/>
    <m/>
    <m/>
    <n v="1"/>
  </r>
  <r>
    <x v="238"/>
    <s v="http://www.visier.com"/>
    <s v="https://www.crunchbase.com/organization/visier"/>
    <s v="Visier Inc."/>
    <s v="Visier is an HR analytics platform that offers cloud-based solutions for workforce analytics and workforce planning."/>
    <m/>
    <m/>
    <s v="series_a"/>
    <s v="series_b"/>
    <s v="series_c"/>
    <s v="series_d"/>
    <s v="series_e"/>
    <m/>
    <m/>
    <m/>
    <n v="6000000"/>
    <n v="15000000"/>
    <n v="25500000"/>
    <n v="45000000"/>
    <n v="125000000"/>
    <m/>
    <m/>
    <m/>
    <n v="30000000"/>
    <n v="100050000"/>
    <n v="255000000"/>
    <n v="675000000"/>
    <n v="1000000000"/>
    <m/>
    <m/>
    <m/>
    <m/>
    <s v="Foundation Capital, Summit Partners"/>
    <s v="Adams Street Partners, Foundation Capital, Summit Partners"/>
    <s v="Adams Street Partners, BYU Cougar Capital, Foundation Capital, Sorenson Capital, Summit Partners"/>
    <s v="Adams Street Partners, Foundation Capital, Goldman Sachs Asset Management, Sorenson Capital, Summit Partners"/>
    <m/>
    <m/>
    <m/>
    <n v="2011"/>
    <x v="1"/>
    <n v="2014"/>
    <n v="2017"/>
    <n v="2021"/>
    <m/>
    <n v="125000000"/>
    <s v="series_e"/>
    <d v="2021-06-29T00:00:00"/>
    <n v="1000000000"/>
    <m/>
    <m/>
    <n v="0"/>
    <n v="4004.2"/>
    <n v="7762.1"/>
    <n v="3090.93"/>
    <n v="2236.89"/>
    <m/>
    <m/>
    <m/>
    <n v="1"/>
    <n v="137"/>
    <n v="112"/>
    <n v="74"/>
    <n v="137"/>
    <m/>
    <m/>
    <m/>
    <n v="100"/>
    <n v="84.67"/>
    <n v="78.239999999999995"/>
    <n v="73.55"/>
    <n v="45.6"/>
    <m/>
    <s v="unicorn"/>
    <n v="22.61"/>
    <m/>
    <n v="22.61"/>
    <n v="7.98"/>
    <n v="3.48"/>
    <n v="1.41"/>
    <n v="1"/>
    <m/>
    <n v="216500000"/>
    <m/>
    <m/>
    <d v="2011-09-05T00:00:00"/>
    <d v="2013-05-30T00:00:00"/>
    <d v="2014-06-10T00:00:00"/>
    <d v="2017-03-15T00:00:00"/>
    <d v="2021-06-29T00:00:00"/>
    <m/>
    <m/>
    <n v="3.34"/>
    <n v="2.5499999999999998"/>
    <n v="2.65"/>
    <n v="1.48"/>
    <m/>
    <n v="10"/>
    <m/>
    <n v="633"/>
    <n v="376"/>
    <n v="1009"/>
    <n v="1567"/>
    <m/>
    <n v="2952"/>
    <s v="No"/>
    <n v="17094.12"/>
    <n v="130"/>
    <n v="85.46"/>
    <n v="6.75"/>
    <n v="2.5499999999999998"/>
    <n v="10"/>
  </r>
  <r>
    <x v="239"/>
    <s v="https://teladochealth.com"/>
    <s v="https://www.crunchbase.com/organization/teladoc"/>
    <s v="Teladoc Health, Inc."/>
    <s v="Teladoc is a telehealth platform that offers primary care, mental health, and chronic condition management services for patients."/>
    <m/>
    <m/>
    <s v="series_a"/>
    <s v="series_b"/>
    <s v="series_c"/>
    <m/>
    <m/>
    <m/>
    <m/>
    <m/>
    <n v="9000000"/>
    <n v="15000004"/>
    <n v="50250081"/>
    <m/>
    <m/>
    <m/>
    <m/>
    <m/>
    <n v="45000000"/>
    <n v="100050026.68000001"/>
    <n v="502500810"/>
    <m/>
    <m/>
    <m/>
    <m/>
    <m/>
    <s v="Cardinal Partners, HLM Venture Partners, Trident Capital"/>
    <m/>
    <s v="Cardinal Partners, FLAG Capital Management, Greenspring Associates, HLM Venture Partners, Icon Ventures, Kleiner Perkins, New Capital Partners, QuestMark Partners, Trident Capital"/>
    <m/>
    <m/>
    <m/>
    <m/>
    <m/>
    <n v="2009"/>
    <x v="1"/>
    <n v="2014"/>
    <m/>
    <m/>
    <m/>
    <n v="50250081"/>
    <s v="series_c"/>
    <d v="2014-09-18T00:00:00"/>
    <n v="633492516.60000002"/>
    <m/>
    <m/>
    <n v="0"/>
    <n v="0"/>
    <n v="17002.63"/>
    <m/>
    <m/>
    <m/>
    <m/>
    <m/>
    <n v="1"/>
    <n v="434"/>
    <n v="64"/>
    <m/>
    <m/>
    <m/>
    <m/>
    <m/>
    <n v="100"/>
    <n v="51.18"/>
    <n v="87.65"/>
    <m/>
    <m/>
    <m/>
    <m/>
    <n v="10.77"/>
    <m/>
    <n v="10.77"/>
    <n v="5.7"/>
    <n v="1.26"/>
    <m/>
    <m/>
    <m/>
    <n v="172850085"/>
    <m/>
    <m/>
    <d v="2009-12-03T00:00:00"/>
    <d v="2013-09-12T00:00:00"/>
    <d v="2014-09-18T00:00:00"/>
    <m/>
    <m/>
    <m/>
    <m/>
    <n v="2.2200000000000002"/>
    <n v="5.0199999999999996"/>
    <m/>
    <m/>
    <m/>
    <n v="6.33"/>
    <m/>
    <n v="1379"/>
    <n v="371"/>
    <m/>
    <m/>
    <m/>
    <n v="371"/>
    <s v="No"/>
    <n v="17002.63"/>
    <n v="131"/>
    <n v="85.34"/>
    <n v="5.0199999999999996"/>
    <n v="5.0199999999999996"/>
    <n v="6.33"/>
  </r>
  <r>
    <x v="240"/>
    <s v="http://movableink.com"/>
    <s v="https://www.crunchbase.com/organization/movableink"/>
    <s v="Movable, Inc."/>
    <s v="Movable Ink activates any data into personalized content in any customer engagement."/>
    <m/>
    <m/>
    <s v="series_a"/>
    <s v="series_b"/>
    <s v="series_c"/>
    <s v="series_d"/>
    <m/>
    <m/>
    <m/>
    <m/>
    <n v="1290000"/>
    <n v="11000000"/>
    <n v="30000000"/>
    <n v="55000000"/>
    <m/>
    <m/>
    <m/>
    <m/>
    <n v="6450000"/>
    <n v="73370000"/>
    <n v="300000000"/>
    <n v="1355000000"/>
    <m/>
    <m/>
    <m/>
    <m/>
    <s v="Alan Laifer, Andy Russell, Capital Factory, Compound, Contour Venture Partners, John Pettitt, Josh McBride, Kima Ventures, MI Ventures, Tom Chiu, Wilson Sonsini Goodrich &amp; Rosati, ff Venture Capital"/>
    <s v="Compound, Contour Venture Partners, Intel Capital, Silicon Valley Bank, Wilson Sonsini Goodrich &amp; Rosati, ff Venture Capital"/>
    <s v="Contour Venture Partners, Intel Capital, Silver Lake"/>
    <s v="Contour Venture Partners, Intel Capital, Silver Lake Waterman"/>
    <m/>
    <m/>
    <m/>
    <m/>
    <n v="2011"/>
    <x v="1"/>
    <n v="2020"/>
    <n v="2022"/>
    <m/>
    <m/>
    <n v="55000000"/>
    <s v="series_d"/>
    <d v="2022-04-28T00:00:00"/>
    <n v="1355000000"/>
    <m/>
    <m/>
    <n v="0"/>
    <n v="2955.64"/>
    <n v="11105.15"/>
    <n v="2808.18"/>
    <m/>
    <m/>
    <m/>
    <m/>
    <n v="1"/>
    <n v="151"/>
    <n v="188"/>
    <n v="152"/>
    <m/>
    <m/>
    <m/>
    <m/>
    <n v="100"/>
    <n v="83.09"/>
    <n v="73.959999999999994"/>
    <n v="56.36"/>
    <m/>
    <m/>
    <s v="unicorn"/>
    <n v="150.01"/>
    <m/>
    <n v="150.01"/>
    <n v="15.51"/>
    <n v="4.22"/>
    <n v="1"/>
    <m/>
    <m/>
    <n v="97290000"/>
    <m/>
    <m/>
    <d v="2011-07-13T00:00:00"/>
    <d v="2013-05-08T00:00:00"/>
    <d v="2020-08-18T00:00:00"/>
    <d v="2022-04-28T00:00:00"/>
    <m/>
    <m/>
    <m/>
    <n v="11.38"/>
    <n v="4.09"/>
    <n v="4.5199999999999996"/>
    <m/>
    <m/>
    <n v="18.47"/>
    <m/>
    <n v="665"/>
    <n v="2659"/>
    <n v="618"/>
    <m/>
    <m/>
    <n v="3277"/>
    <s v="No"/>
    <n v="16868.97"/>
    <n v="132"/>
    <n v="85.23"/>
    <m/>
    <m/>
    <n v="18.47"/>
  </r>
  <r>
    <x v="241"/>
    <s v="http://www.cyphort.com"/>
    <s v="https://www.crunchbase.com/organization/cyphort"/>
    <s v="Cyphort Inc."/>
    <s v="Cyphort offers a threat protection platform that detects and fights targeted and advanced threats, corporate espionage and IP theft."/>
    <m/>
    <s v="seed"/>
    <s v="series_a"/>
    <s v="series_b"/>
    <s v="series_c"/>
    <m/>
    <m/>
    <m/>
    <m/>
    <n v="1200000"/>
    <n v="7000000"/>
    <n v="15500000"/>
    <n v="30000000"/>
    <m/>
    <m/>
    <m/>
    <m/>
    <n v="6000000"/>
    <n v="35000000"/>
    <n v="103385000"/>
    <n v="300000000"/>
    <m/>
    <m/>
    <m/>
    <m/>
    <s v="Foundation Capital"/>
    <s v="Foundation Capital, Matrix"/>
    <s v="Dell Technologies Capital, Foundation Capital, Matrix, Trinity Ventures"/>
    <s v="Dell Technologies Capital, Foundation Capital, Matrix, Sapphire Ventures, Trinity Ventures, Zouk Capital"/>
    <m/>
    <m/>
    <m/>
    <m/>
    <n v="2011"/>
    <n v="2012"/>
    <x v="1"/>
    <n v="2015"/>
    <m/>
    <m/>
    <m/>
    <n v="30000000"/>
    <s v="series_c"/>
    <d v="2015-06-01T00:00:00"/>
    <m/>
    <m/>
    <n v="0"/>
    <n v="1799.4"/>
    <n v="2875.4"/>
    <n v="12132.11"/>
    <m/>
    <m/>
    <m/>
    <m/>
    <n v="1"/>
    <n v="165"/>
    <n v="158"/>
    <n v="98"/>
    <m/>
    <m/>
    <m/>
    <m/>
    <n v="100"/>
    <n v="89.87"/>
    <n v="82.3"/>
    <n v="85.1"/>
    <m/>
    <m/>
    <m/>
    <m/>
    <m/>
    <m/>
    <m/>
    <m/>
    <m/>
    <m/>
    <m/>
    <m/>
    <n v="53700000"/>
    <m/>
    <d v="2011-03-04T00:00:00"/>
    <d v="2012-04-10T00:00:00"/>
    <d v="2013-10-28T00:00:00"/>
    <d v="2015-06-01T00:00:00"/>
    <m/>
    <m/>
    <m/>
    <n v="5.83"/>
    <n v="2.95"/>
    <n v="2.9"/>
    <m/>
    <m/>
    <m/>
    <m/>
    <n v="403"/>
    <n v="566"/>
    <n v="581"/>
    <m/>
    <m/>
    <m/>
    <n v="581"/>
    <s v="No"/>
    <n v="16806.91"/>
    <n v="133"/>
    <n v="85.12"/>
    <n v="2.9"/>
    <n v="2.9"/>
    <n v="0"/>
  </r>
  <r>
    <x v="242"/>
    <s v="http://atarabio.com"/>
    <s v="https://www.crunchbase.com/organization/atara-biotherapeutics"/>
    <s v="Atara Biotherapeutics Inc."/>
    <s v="Atara Biotherapeutics (Nasdaq: ATRA) is an off-the-shelf, allogeneic T-cell immunotherapy company."/>
    <m/>
    <m/>
    <m/>
    <s v="series_b"/>
    <m/>
    <m/>
    <m/>
    <m/>
    <m/>
    <m/>
    <m/>
    <n v="38500000"/>
    <m/>
    <m/>
    <m/>
    <m/>
    <m/>
    <m/>
    <m/>
    <n v="256795000"/>
    <m/>
    <m/>
    <m/>
    <m/>
    <m/>
    <m/>
    <m/>
    <s v="Alexandria, Amgen Ventures, Celgene, DAG Ventures, Domain Associates, EcoR1 Capital, Kleiner Perkins"/>
    <m/>
    <m/>
    <m/>
    <m/>
    <m/>
    <m/>
    <m/>
    <x v="1"/>
    <m/>
    <m/>
    <m/>
    <m/>
    <n v="15000000"/>
    <s v="post_ipo_equity"/>
    <d v="2014-01-10T00:00:00"/>
    <n v="366850000"/>
    <m/>
    <m/>
    <m/>
    <n v="16800.54"/>
    <m/>
    <m/>
    <m/>
    <m/>
    <m/>
    <m/>
    <m/>
    <n v="43"/>
    <m/>
    <m/>
    <m/>
    <m/>
    <m/>
    <m/>
    <m/>
    <n v="95.26"/>
    <m/>
    <m/>
    <m/>
    <m/>
    <m/>
    <n v="1.43"/>
    <m/>
    <m/>
    <n v="1.43"/>
    <m/>
    <m/>
    <m/>
    <m/>
    <n v="499816156"/>
    <m/>
    <m/>
    <m/>
    <d v="2013-12-17T00:00:00"/>
    <m/>
    <m/>
    <m/>
    <m/>
    <m/>
    <m/>
    <m/>
    <m/>
    <m/>
    <m/>
    <n v="1.43"/>
    <m/>
    <m/>
    <m/>
    <m/>
    <m/>
    <m/>
    <n v="24"/>
    <s v="No"/>
    <n v="16800.54"/>
    <n v="134"/>
    <n v="85.01"/>
    <m/>
    <m/>
    <n v="1.43"/>
  </r>
  <r>
    <x v="243"/>
    <s v="https://www.zopper.com"/>
    <s v="https://www.crunchbase.com/organization/zopper"/>
    <s v="Solvy Tech Solutions Pvt Ltd."/>
    <s v="Zopper is a financial insurance company that provides sales, operations, marketing, and financial reconciliation."/>
    <m/>
    <m/>
    <m/>
    <s v="series_b"/>
    <s v="series_c"/>
    <m/>
    <m/>
    <m/>
    <m/>
    <m/>
    <m/>
    <n v="5000000"/>
    <n v="75000000"/>
    <m/>
    <m/>
    <m/>
    <m/>
    <m/>
    <m/>
    <n v="33350000"/>
    <n v="750000000"/>
    <m/>
    <m/>
    <m/>
    <m/>
    <m/>
    <m/>
    <s v="Blume Ventures, Nirvana Venture Advisors, Tiger Global Management"/>
    <s v="Bessemer Venture Partners, Blume Ventures, Creaegis, ICICI Venture, Tiger Global Management"/>
    <m/>
    <m/>
    <m/>
    <m/>
    <m/>
    <m/>
    <x v="2"/>
    <n v="2022"/>
    <m/>
    <m/>
    <m/>
    <n v="75000000"/>
    <s v="series_c"/>
    <d v="2022-09-20T00:00:00"/>
    <n v="750000000"/>
    <m/>
    <m/>
    <m/>
    <n v="4226.3900000000003"/>
    <n v="583930.35"/>
    <m/>
    <m/>
    <m/>
    <m/>
    <m/>
    <m/>
    <n v="210"/>
    <n v="18"/>
    <m/>
    <m/>
    <m/>
    <m/>
    <m/>
    <m/>
    <n v="81.83"/>
    <n v="97.95"/>
    <m/>
    <m/>
    <m/>
    <m/>
    <n v="20.239999999999998"/>
    <m/>
    <m/>
    <n v="20.239999999999998"/>
    <n v="1"/>
    <m/>
    <m/>
    <m/>
    <n v="100000000"/>
    <m/>
    <m/>
    <m/>
    <d v="2014-07-15T00:00:00"/>
    <d v="2022-09-20T00:00:00"/>
    <m/>
    <m/>
    <m/>
    <m/>
    <m/>
    <n v="22.49"/>
    <m/>
    <m/>
    <m/>
    <n v="22.49"/>
    <m/>
    <m/>
    <n v="2989"/>
    <m/>
    <m/>
    <m/>
    <n v="2989"/>
    <s v="No"/>
    <n v="588156.74"/>
    <n v="1"/>
    <n v="100"/>
    <m/>
    <m/>
    <n v="22.49"/>
  </r>
  <r>
    <x v="244"/>
    <s v="https://www.instacart.com"/>
    <s v="https://www.crunchbase.com/organization/instacart"/>
    <s v="Maplebear Inc."/>
    <s v="Instacart is an online grocery platform that offers same-day delivery and pickup services for retailers and consumers."/>
    <m/>
    <s v="seed"/>
    <s v="series_a"/>
    <s v="series_b"/>
    <s v="series_c"/>
    <s v="series_d"/>
    <s v="series_e"/>
    <s v="series_f"/>
    <m/>
    <m/>
    <n v="8500000"/>
    <n v="45030549"/>
    <n v="220000000"/>
    <n v="400000000"/>
    <n v="200000000"/>
    <n v="600000000"/>
    <m/>
    <m/>
    <n v="42500000"/>
    <n v="401030549"/>
    <n v="2000000000"/>
    <n v="3400000000"/>
    <n v="4200000000"/>
    <n v="7600000000"/>
    <m/>
    <s v="Initialized Capital, SVA, Y Combinator"/>
    <s v="Canaan Partners, FundersClub, Irving Investors, Khosla Ventures, Paul Buchheit, SVA, Sequoia Capital"/>
    <s v="Aaron Levie, Adeyemi Ajao, American Express Ventures, Andreessen Horowitz, Augusta Investments LLC, Canaan Partners, Khosla Ventures, Sequoia Capital, Y Combinator"/>
    <s v="Andreessen Horowitz, Comcast Ventures, Dragoneer Investment Group, G Squared, KG Investments, Khosla Ventures, Kleiner Perkins, Sequoia Capital, Thrive Capital, Unilever Ventures, Valiant Capital Partners"/>
    <s v="Andreessen Horowitz, Counterpart Advisors, FundersClub, Initialized Capital, Khosla Ventures, Kleiner Perkins, Sequoia Capital, Thrive Capital, Valiant Capital Partners, Wellcome Trust, Y Combinator"/>
    <s v="Coatue, Glade Brook Capital Partners"/>
    <s v="D1 Capital Partners"/>
    <m/>
    <n v="2012"/>
    <n v="2013"/>
    <x v="2"/>
    <n v="2015"/>
    <n v="2017"/>
    <n v="2018"/>
    <n v="2018"/>
    <n v="232000000"/>
    <s v="series_unknown"/>
    <d v="2018-11-15T00:00:00"/>
    <n v="8910000000"/>
    <m/>
    <n v="2828.49"/>
    <n v="22109.94"/>
    <n v="121462.67"/>
    <n v="155400.68"/>
    <n v="134584.66"/>
    <n v="0"/>
    <n v="0"/>
    <m/>
    <n v="53"/>
    <n v="1"/>
    <n v="6"/>
    <n v="1"/>
    <n v="1"/>
    <n v="86"/>
    <n v="27"/>
    <m/>
    <n v="98.99"/>
    <n v="100"/>
    <n v="99.57"/>
    <n v="100"/>
    <n v="100"/>
    <n v="39.29"/>
    <n v="44.68"/>
    <s v="exited_unicorn"/>
    <n v="137.47999999999999"/>
    <m/>
    <n v="137.47999999999999"/>
    <n v="17.14"/>
    <n v="3.82"/>
    <n v="2.41"/>
    <n v="2.0499999999999998"/>
    <n v="1.17"/>
    <n v="2919023124"/>
    <m/>
    <d v="2012-06-01T00:00:00"/>
    <d v="2013-04-04T00:00:00"/>
    <d v="2014-06-16T00:00:00"/>
    <d v="2015-01-13T00:00:00"/>
    <d v="2017-03-08T00:00:00"/>
    <d v="2018-02-12T00:00:00"/>
    <d v="2018-10-16T00:00:00"/>
    <m/>
    <n v="9.44"/>
    <n v="4.99"/>
    <n v="1.7"/>
    <n v="1.24"/>
    <n v="1.81"/>
    <n v="22.22"/>
    <n v="307"/>
    <n v="438"/>
    <n v="211"/>
    <n v="785"/>
    <n v="341"/>
    <n v="246"/>
    <n v="1613"/>
    <s v="No"/>
    <n v="436386.44"/>
    <n v="2"/>
    <n v="99.91"/>
    <n v="18.95"/>
    <n v="8.48"/>
    <n v="22.22"/>
  </r>
  <r>
    <x v="245"/>
    <s v="https://www.cumulusnetworks.com"/>
    <s v="https://www.crunchbase.com/organization/cumulus-networks"/>
    <s v="Cumulus Networks, Inc."/>
    <s v="Cumulus Networks is a software company that designs and sells Linux operating systems for networking hardware."/>
    <m/>
    <s v="seed"/>
    <s v="series_a"/>
    <s v="series_b"/>
    <s v="series_c"/>
    <s v="series_d"/>
    <m/>
    <m/>
    <m/>
    <n v="5000000"/>
    <n v="15000000"/>
    <n v="36000000"/>
    <n v="35000000"/>
    <n v="43000000"/>
    <m/>
    <m/>
    <m/>
    <n v="50000000"/>
    <n v="75000000"/>
    <n v="240120000"/>
    <n v="350000000"/>
    <n v="645000000"/>
    <m/>
    <m/>
    <m/>
    <s v="Battery Ventures"/>
    <s v="Andreessen Horowitz, Battery Ventures, Diane Greene, Edouard Bugnion, Mendel Rosenblum, SVA, Wing Venture Capital"/>
    <s v="Andreessen Horowitz, Battery Ventures, Sequoia Capital"/>
    <s v="Andreessen Horowitz, Battery Ventures, SVA, Sequoia Capital, Top Tier Capital Partners, Wing Venture Capital"/>
    <s v="Andreessen Horowitz, Battery Ventures, NextEquity Partners, Sequoia Capital, Telstra Ventures, Top Tier Capital Partners"/>
    <m/>
    <m/>
    <m/>
    <n v="2012"/>
    <n v="2013"/>
    <x v="2"/>
    <n v="2016"/>
    <n v="2018"/>
    <m/>
    <m/>
    <n v="43000000"/>
    <s v="series_d"/>
    <d v="2018-01-22T00:00:00"/>
    <m/>
    <m/>
    <n v="54.78"/>
    <n v="12720.07"/>
    <n v="105139.91"/>
    <n v="123611.11"/>
    <n v="106406.72"/>
    <m/>
    <m/>
    <m/>
    <n v="869"/>
    <n v="29"/>
    <n v="9"/>
    <n v="2"/>
    <n v="6"/>
    <m/>
    <m/>
    <m/>
    <n v="83.08"/>
    <n v="98.61"/>
    <n v="99.3"/>
    <n v="99.83"/>
    <n v="98.56"/>
    <m/>
    <m/>
    <m/>
    <m/>
    <m/>
    <m/>
    <m/>
    <m/>
    <m/>
    <m/>
    <m/>
    <n v="134000000"/>
    <m/>
    <d v="2012-03-01T00:00:00"/>
    <d v="2013-06-19T00:00:00"/>
    <d v="2014-01-01T00:00:00"/>
    <d v="2016-01-13T00:00:00"/>
    <d v="2018-01-22T00:00:00"/>
    <m/>
    <m/>
    <n v="1.5"/>
    <n v="3.2"/>
    <n v="1.46"/>
    <n v="1.84"/>
    <m/>
    <m/>
    <m/>
    <n v="475"/>
    <n v="196"/>
    <n v="742"/>
    <n v="740"/>
    <m/>
    <m/>
    <n v="1482"/>
    <s v="No"/>
    <n v="347932.59"/>
    <n v="3"/>
    <n v="99.83"/>
    <n v="2.69"/>
    <n v="1.46"/>
    <n v="0"/>
  </r>
  <r>
    <x v="246"/>
    <s v="https://www.redditinc.com"/>
    <s v="https://www.crunchbase.com/organization/reddit"/>
    <s v="Reddit, Inc."/>
    <s v="Reddit is an online platform that enables users to submit links, create content, and have discussions about the topics of their interest."/>
    <m/>
    <s v="seed"/>
    <s v="series_a"/>
    <s v="series_b"/>
    <s v="series_c"/>
    <s v="series_d"/>
    <s v="series_e"/>
    <s v="series_f"/>
    <m/>
    <m/>
    <n v="1000000"/>
    <n v="50000000"/>
    <n v="200000000"/>
    <m/>
    <n v="367949748"/>
    <n v="410000000"/>
    <m/>
    <m/>
    <n v="1400000"/>
    <n v="500000000"/>
    <n v="1800000000"/>
    <m/>
    <n v="6367949748"/>
    <n v="10000000000"/>
    <m/>
    <s v="Heartcore Capital"/>
    <s v="Initialized Capital"/>
    <s v="500 Global, A.Capital Ventures, Andreessen Horowitz, Calvin Broadus, Jared Leto, Jessica Livingston, Kevin Hartz, Mariam Naficy, Paul Buchheit, Philip Kaplan, Rick Marini, SVA, Sam Altman, Sequoia Capital, Thrive Capital, Yishan Wong"/>
    <s v="Andreessen Horowitz, Bracket Capital, Buddy Shakhashir, Coatue, Craft Ventures, Edward Lando, Fidelity, Quiet Capital, Reshape, SVA, Scott Belsky, Sequoia Capital, Vy Capital, Y Combinator"/>
    <s v="SVA"/>
    <s v="Andreessen Horowitz, Puget Sound Venture Club, Quiet Capital, Sequoia Capital, Tencent, Vy Capital"/>
    <s v="Bienville Capital, Fidelity, Montauk Ventures, Quiet Capital"/>
    <m/>
    <n v="2005"/>
    <n v="2012"/>
    <x v="2"/>
    <n v="2017"/>
    <n v="2017"/>
    <n v="2021"/>
    <n v="2021"/>
    <n v="410000000"/>
    <s v="series_f"/>
    <d v="2021-08-12T00:00:00"/>
    <n v="5760000000"/>
    <m/>
    <n v="0"/>
    <n v="0"/>
    <n v="150191.96"/>
    <n v="176349.75"/>
    <n v="0"/>
    <n v="7231.68"/>
    <n v="119.04"/>
    <m/>
    <n v="1"/>
    <n v="654"/>
    <n v="2"/>
    <n v="1"/>
    <n v="143"/>
    <n v="86"/>
    <n v="76"/>
    <m/>
    <n v="100"/>
    <n v="59.67"/>
    <n v="99.91"/>
    <n v="100"/>
    <n v="48.55"/>
    <n v="66"/>
    <n v="24.24"/>
    <s v="unicorn"/>
    <n v="2697.93"/>
    <m/>
    <n v="2697.93"/>
    <n v="8.89"/>
    <n v="2.74"/>
    <m/>
    <n v="0.87"/>
    <n v="0.57999999999999996"/>
    <n v="1329049748"/>
    <m/>
    <d v="2005-01-01T00:00:00"/>
    <d v="2012-12-03T00:00:00"/>
    <d v="2014-09-30T00:00:00"/>
    <d v="2017-07-31T00:00:00"/>
    <d v="2017-12-29T00:00:00"/>
    <d v="2021-02-08T00:00:00"/>
    <d v="2021-08-12T00:00:00"/>
    <m/>
    <n v="357.14"/>
    <n v="3.6"/>
    <m/>
    <m/>
    <n v="1.57"/>
    <n v="11.52"/>
    <n v="2893"/>
    <n v="666"/>
    <n v="1035"/>
    <n v="151"/>
    <n v="1137"/>
    <n v="185"/>
    <n v="2508"/>
    <s v="No"/>
    <n v="333892.43"/>
    <n v="4"/>
    <n v="99.74"/>
    <n v="0"/>
    <n v="3.6"/>
    <n v="11.52"/>
  </r>
  <r>
    <x v="247"/>
    <s v="http://www.clari.com"/>
    <s v="https://www.crunchbase.com/organization/clari"/>
    <s v="Clari, Inc."/>
    <s v="Clari is a revenue operations company that provides end-to-end sales analytics and a forecasting platform."/>
    <m/>
    <m/>
    <s v="series_a"/>
    <s v="series_b"/>
    <s v="series_c"/>
    <s v="series_d"/>
    <s v="series_e"/>
    <s v="series_f"/>
    <m/>
    <m/>
    <n v="6000000"/>
    <n v="20000000"/>
    <n v="35000000"/>
    <n v="60000000"/>
    <n v="150000000"/>
    <n v="225000000"/>
    <m/>
    <m/>
    <n v="30000000"/>
    <n v="133400000"/>
    <n v="61000000"/>
    <n v="500000000"/>
    <n v="1600000000"/>
    <n v="2600000000"/>
    <m/>
    <m/>
    <s v="Sequoia Capital"/>
    <s v="Bain Capital Ventures, Northgate Capital, Sequoia Capital"/>
    <s v="Bain Capital Ventures, Blue Cloud Ventures, Northgate Capital, Sequoia Capital, Tenaya Capital, Thomvest Ventures"/>
    <s v="Bain Capital Ventures, Madrona, Sapphire Ventures, Sequoia Capital, Tenaya Capital, Thomvest Ventures"/>
    <s v="B Capital, Bain Capital Ventures, Madrona, Sapphire Ventures, Sequoia Capital, Silver Lake, Tenaya Capital, Thomvest Ventures"/>
    <s v="B Capital, Bain Capital Ventures, Blackstone Group, Light Street Capital, Madrona, Maverick Capital, Northgate Capital, Sapphire Ventures, Sequoia Capital, Sequoia Capital Global Equities, Silver Lake, Tenaya Capital"/>
    <m/>
    <m/>
    <n v="2014"/>
    <x v="2"/>
    <n v="2018"/>
    <n v="2019"/>
    <n v="2021"/>
    <n v="2022"/>
    <n v="225000000"/>
    <s v="series_f"/>
    <d v="2022-01-19T00:00:00"/>
    <n v="2600000000"/>
    <m/>
    <m/>
    <n v="17175.57"/>
    <n v="87514.39"/>
    <n v="134179.13"/>
    <n v="63332.69"/>
    <n v="9464.5300000000007"/>
    <n v="2320.4299999999998"/>
    <m/>
    <m/>
    <n v="53"/>
    <n v="15"/>
    <n v="11"/>
    <n v="31"/>
    <n v="71"/>
    <n v="8"/>
    <m/>
    <m/>
    <n v="98.12"/>
    <n v="98.78"/>
    <n v="98.83"/>
    <n v="91.25"/>
    <n v="72"/>
    <n v="84.78"/>
    <s v="unicorn"/>
    <n v="56.83"/>
    <m/>
    <n v="56.83"/>
    <n v="15.03"/>
    <n v="36.53"/>
    <n v="4.78"/>
    <n v="1.57"/>
    <n v="1"/>
    <n v="496000000"/>
    <m/>
    <m/>
    <d v="2014-04-03T00:00:00"/>
    <d v="2014-06-17T00:00:00"/>
    <d v="2018-03-21T00:00:00"/>
    <d v="2019-10-10T00:00:00"/>
    <d v="2021-03-03T00:00:00"/>
    <d v="2022-01-19T00:00:00"/>
    <m/>
    <n v="4.45"/>
    <n v="0.46"/>
    <n v="8.1999999999999993"/>
    <n v="3.2"/>
    <n v="1.63"/>
    <n v="19.489999999999998"/>
    <m/>
    <n v="75"/>
    <n v="1373"/>
    <n v="568"/>
    <n v="510"/>
    <n v="322"/>
    <n v="2773"/>
    <s v="No"/>
    <n v="313986.74"/>
    <n v="5"/>
    <n v="99.65"/>
    <n v="0.46"/>
    <m/>
    <n v="19.489999999999998"/>
  </r>
  <r>
    <x v="248"/>
    <s v="https://www.numerify.com/"/>
    <s v="https://www.crunchbase.com/organization/numerify"/>
    <s v="Numerify, Inc."/>
    <s v="AI-powered IT business analytics for the Global 2000"/>
    <m/>
    <m/>
    <s v="series_a"/>
    <s v="series_b"/>
    <s v="series_c"/>
    <s v="series_d"/>
    <m/>
    <m/>
    <m/>
    <m/>
    <n v="8000000"/>
    <n v="15000000"/>
    <n v="37500000"/>
    <n v="27500000"/>
    <m/>
    <m/>
    <m/>
    <m/>
    <n v="40000000"/>
    <n v="100050000"/>
    <n v="375000000"/>
    <n v="412500000"/>
    <m/>
    <m/>
    <m/>
    <m/>
    <s v="Abhay Parasnis, Deep Nishar, James Ramsey, Lightspeed Venture Partners, ServiceNow"/>
    <s v="Lightspeed Venture Partners, Sequoia Capital"/>
    <s v="Four Rivers Group, Lightspeed Venture Partners, Sequoia Capital, Silicon Valley Bank, Tenaya Capital"/>
    <s v="DAG Ventures, Sequoia Capital, Tenaya Capital"/>
    <m/>
    <m/>
    <m/>
    <m/>
    <n v="2013"/>
    <x v="2"/>
    <n v="2015"/>
    <n v="2018"/>
    <m/>
    <m/>
    <n v="27500000"/>
    <s v="series_d"/>
    <d v="2018-10-16T00:00:00"/>
    <m/>
    <m/>
    <m/>
    <n v="83.99"/>
    <n v="133122.88"/>
    <n v="69386.69"/>
    <n v="75876.789999999994"/>
    <m/>
    <m/>
    <m/>
    <m/>
    <n v="412"/>
    <n v="5"/>
    <n v="10"/>
    <n v="15"/>
    <m/>
    <m/>
    <m/>
    <m/>
    <n v="79.540000000000006"/>
    <n v="99.65"/>
    <n v="98.62"/>
    <n v="95.98"/>
    <m/>
    <m/>
    <m/>
    <m/>
    <m/>
    <m/>
    <m/>
    <m/>
    <m/>
    <m/>
    <m/>
    <n v="88000000"/>
    <m/>
    <m/>
    <d v="2013-10-02T00:00:00"/>
    <d v="2014-09-24T00:00:00"/>
    <d v="2015-10-22T00:00:00"/>
    <d v="2018-10-16T00:00:00"/>
    <m/>
    <m/>
    <m/>
    <n v="2.5"/>
    <n v="3.75"/>
    <n v="1.1000000000000001"/>
    <m/>
    <m/>
    <m/>
    <m/>
    <n v="357"/>
    <n v="393"/>
    <n v="1090"/>
    <m/>
    <m/>
    <n v="1483"/>
    <s v="No"/>
    <n v="278470.34999999998"/>
    <n v="6"/>
    <n v="99.57"/>
    <n v="4.12"/>
    <n v="3.75"/>
    <n v="0"/>
  </r>
  <r>
    <x v="249"/>
    <s v="https://www.vinculumgroup.com/"/>
    <s v="https://www.crunchbase.com/organization/vinculum-solutions"/>
    <s v="Vinculum Solutions Pvt. Ltd."/>
    <s v="Vinculum is a market leader in enabling Multi/ Omni Channel Retailing and fulfillment with Industry leading SaaS OMS, WMS products."/>
    <m/>
    <m/>
    <s v="series_a"/>
    <s v="series_b"/>
    <s v="series_c"/>
    <m/>
    <m/>
    <m/>
    <m/>
    <m/>
    <m/>
    <m/>
    <m/>
    <m/>
    <m/>
    <m/>
    <m/>
    <m/>
    <m/>
    <m/>
    <m/>
    <m/>
    <m/>
    <m/>
    <m/>
    <m/>
    <m/>
    <s v="Accel, IvyCap Ventures"/>
    <s v="Accel, Delhivery"/>
    <m/>
    <m/>
    <m/>
    <m/>
    <m/>
    <n v="2010"/>
    <x v="2"/>
    <n v="2023"/>
    <m/>
    <m/>
    <m/>
    <m/>
    <s v="series_c"/>
    <d v="2023-07-25T00:00:00"/>
    <m/>
    <m/>
    <m/>
    <n v="0"/>
    <n v="29480.799999999999"/>
    <n v="242913.98"/>
    <m/>
    <m/>
    <m/>
    <m/>
    <m/>
    <n v="1"/>
    <n v="81"/>
    <n v="18"/>
    <m/>
    <m/>
    <m/>
    <m/>
    <m/>
    <n v="100"/>
    <n v="93.04"/>
    <n v="96.42"/>
    <m/>
    <m/>
    <m/>
    <m/>
    <m/>
    <m/>
    <m/>
    <m/>
    <m/>
    <m/>
    <m/>
    <m/>
    <m/>
    <m/>
    <m/>
    <d v="2010-11-01T00:00:00"/>
    <d v="2014-03-03T00:00:00"/>
    <d v="2023-07-25T00:00:00"/>
    <m/>
    <m/>
    <m/>
    <m/>
    <m/>
    <m/>
    <m/>
    <m/>
    <m/>
    <m/>
    <m/>
    <n v="1218"/>
    <n v="3431"/>
    <m/>
    <m/>
    <m/>
    <n v="3431"/>
    <s v="No"/>
    <n v="272394.78000000003"/>
    <n v="7"/>
    <n v="99.48"/>
    <m/>
    <m/>
    <m/>
  </r>
  <r>
    <x v="250"/>
    <s v="https://d2iq.com"/>
    <s v="https://www.crunchbase.com/organization/D2iQ"/>
    <s v="Mesosphere, Inc."/>
    <s v="D2iQ offers elastically run containers and data services at scale, with complete hybrid cloud portability."/>
    <m/>
    <s v="seed"/>
    <s v="series_a"/>
    <s v="series_b"/>
    <s v="series_c"/>
    <s v="series_d"/>
    <m/>
    <m/>
    <m/>
    <n v="2250000"/>
    <n v="10500000"/>
    <n v="36000000"/>
    <n v="73500000"/>
    <n v="125000000"/>
    <m/>
    <m/>
    <m/>
    <n v="22500000"/>
    <n v="52500000"/>
    <n v="180000000"/>
    <n v="1000000000"/>
    <n v="1875000000"/>
    <m/>
    <m/>
    <m/>
    <s v="Andreessen Horowitz, DCVC, Foundation Capital, Fuel Capital, Kleiner Perkins, SVA, Tuesday Capital"/>
    <s v="Andreessen Horowitz, DCVC, Fuel Capital"/>
    <s v="Andreessen Horowitz, Center Electric, Fuel Capital, Khosla Ventures, SVA"/>
    <s v="A.Capital Ventures, Andreessen Horowitz, Fuel Capital, Hewlett Packard Enterprise, Khosla Ventures, Microsoft, Triangle Peak Partners"/>
    <s v="Andreessen Horowitz, Hewlett Packard Enterprise, Khosla Ventures, Koch Disruptive Technologies, Qatar Investment Authority, Section Partners, T. Rowe Price, Two Sigma Ventures"/>
    <m/>
    <m/>
    <m/>
    <n v="2013"/>
    <n v="2014"/>
    <x v="2"/>
    <n v="2016"/>
    <n v="2018"/>
    <m/>
    <m/>
    <n v="125000000"/>
    <s v="series_d"/>
    <d v="2018-05-07T00:00:00"/>
    <n v="1875000000"/>
    <m/>
    <n v="2642.18"/>
    <n v="1875.07"/>
    <n v="71697.820000000007"/>
    <n v="103139.8"/>
    <n v="87816.16"/>
    <m/>
    <m/>
    <m/>
    <n v="29"/>
    <n v="304"/>
    <n v="30"/>
    <n v="4"/>
    <n v="12"/>
    <m/>
    <m/>
    <m/>
    <n v="99.61"/>
    <n v="89.02"/>
    <n v="97.48"/>
    <n v="99.49"/>
    <n v="96.84"/>
    <m/>
    <m/>
    <s v="unicorn"/>
    <n v="47.6"/>
    <n v="47.6"/>
    <n v="25.5"/>
    <n v="8.75"/>
    <n v="1.75"/>
    <n v="1"/>
    <m/>
    <m/>
    <n v="247250000"/>
    <m/>
    <d v="2013-05-14T00:00:00"/>
    <d v="2014-06-09T00:00:00"/>
    <d v="2014-12-08T00:00:00"/>
    <d v="2016-03-24T00:00:00"/>
    <d v="2018-05-07T00:00:00"/>
    <m/>
    <m/>
    <n v="2.33"/>
    <n v="3.43"/>
    <n v="5.56"/>
    <n v="1.88"/>
    <m/>
    <m/>
    <n v="10.42"/>
    <n v="391"/>
    <n v="182"/>
    <n v="472"/>
    <n v="774"/>
    <m/>
    <m/>
    <n v="1246"/>
    <s v="No"/>
    <n v="267171.03000000003"/>
    <n v="8"/>
    <n v="99.39"/>
    <n v="10.42"/>
    <n v="5.56"/>
    <n v="10.42"/>
  </r>
  <r>
    <x v="251"/>
    <s v="http://percolate.com"/>
    <s v="https://www.crunchbase.com/organization/percolate"/>
    <s v="Percolate Industries Inc."/>
    <s v="Percolate is a content marketing platform offering solutions to introduce visibility into the marketing process."/>
    <m/>
    <s v="seed"/>
    <s v="series_a"/>
    <s v="series_b"/>
    <s v="series_c"/>
    <s v="series_d"/>
    <m/>
    <m/>
    <m/>
    <n v="1500000"/>
    <n v="9000000"/>
    <n v="24000000"/>
    <n v="40000000"/>
    <n v="32000000"/>
    <m/>
    <m/>
    <m/>
    <n v="15000000"/>
    <n v="45000000"/>
    <n v="160080000"/>
    <n v="400000000"/>
    <n v="480000000"/>
    <m/>
    <m/>
    <m/>
    <s v="Advancit Capital, Dave Morin, First Round Capital, Josh Spear, Lerer Hippeau, Neu Venture Capital, SVA, Slow Ventures, Transmedia Capital, Ăn cứt Chó"/>
    <s v="Advancit Capital, First Round Capital, GGV Capital, Lerer Hippeau"/>
    <s v="Advancit Capital, First Round Capital, GGV Capital, Lerer Hippeau, Sequoia Capital, Transmedia Capital, Unilever Ventures, WPP Ventures"/>
    <s v="Advancit Capital, First Round Capital, GGV Capital, Lerer Hippeau, Lightspeed Venture Partners, Sequoia Capital, Slow Ventures, Transmedia Capital"/>
    <s v="Capital IP Investment Partners LP, GGV Capital, Lightspeed, Sequoia Capital"/>
    <m/>
    <m/>
    <m/>
    <n v="2011"/>
    <n v="2012"/>
    <x v="2"/>
    <n v="2015"/>
    <n v="2019"/>
    <m/>
    <m/>
    <n v="32000000"/>
    <s v="series_d"/>
    <d v="2019-03-14T00:00:00"/>
    <m/>
    <m/>
    <n v="0"/>
    <n v="2561.0500000000002"/>
    <n v="92707.95"/>
    <n v="106611.39"/>
    <n v="58362.03"/>
    <m/>
    <m/>
    <m/>
    <n v="1"/>
    <n v="133"/>
    <n v="13"/>
    <n v="3"/>
    <n v="37"/>
    <m/>
    <m/>
    <m/>
    <n v="100"/>
    <n v="91.85"/>
    <n v="98.96"/>
    <n v="99.69"/>
    <n v="89.5"/>
    <m/>
    <m/>
    <m/>
    <m/>
    <m/>
    <m/>
    <m/>
    <m/>
    <m/>
    <m/>
    <m/>
    <n v="106500000"/>
    <m/>
    <d v="2011-12-15T00:00:00"/>
    <d v="2012-11-14T00:00:00"/>
    <d v="2014-03-18T00:00:00"/>
    <d v="2015-05-14T00:00:00"/>
    <d v="2019-03-14T00:00:00"/>
    <m/>
    <m/>
    <n v="3"/>
    <n v="3.56"/>
    <n v="2.5"/>
    <n v="1.2"/>
    <m/>
    <m/>
    <m/>
    <n v="335"/>
    <n v="489"/>
    <n v="422"/>
    <n v="1400"/>
    <m/>
    <m/>
    <n v="1822"/>
    <s v="No"/>
    <n v="260242.42"/>
    <n v="9"/>
    <n v="99.3"/>
    <n v="3"/>
    <n v="2.5"/>
    <n v="0"/>
  </r>
  <r>
    <x v="252"/>
    <s v="https://www.goodeggs.com"/>
    <s v="https://www.crunchbase.com/organization/good-eggs"/>
    <s v="Good Eggs, Inc."/>
    <s v="Good Eggs is an online grocer and meal kit delivery service with a mission to reinvent the food system, for good."/>
    <m/>
    <s v="seed"/>
    <s v="series_a"/>
    <s v="series_b"/>
    <s v="series_c"/>
    <s v="series_d"/>
    <m/>
    <m/>
    <m/>
    <m/>
    <n v="8500000"/>
    <n v="21000000"/>
    <n v="50000000"/>
    <n v="100000000"/>
    <m/>
    <m/>
    <m/>
    <m/>
    <n v="42500000"/>
    <n v="140070000"/>
    <n v="500000000"/>
    <n v="1500000000"/>
    <m/>
    <m/>
    <m/>
    <s v="Baseline Ventures, Collaborative Fund, Harrison Metal, Max Ventilla"/>
    <s v="Baseline Ventures, Collaborative Fund, Correlation Ventures, Harrison Metal, Kapor Capital, Max Ventilla, New Island Capital, Sequoia Capital, The Westly Group"/>
    <s v="Baseline Ventures, Collaborative Fund, Correlation Ventures, Harrison Metal, Index Ventures, Sequoia Capital, The Westly Group, Uprising Ventures"/>
    <s v="Benchmark, Collaborative Fund, DNS Capital, Index Ventures, Obvious Ventures, S2G Ventures, Uprising Ventures"/>
    <s v="Benchmark, DNS Capital, Finistere Ventures, Glade Brook Capital Partners, Google Ventures, Index Ventures, Obvious Ventures, Republic capital, Rich Products, S2G Ventures, TAO Investments"/>
    <m/>
    <m/>
    <m/>
    <n v="2011"/>
    <n v="2013"/>
    <x v="2"/>
    <n v="2018"/>
    <n v="2021"/>
    <m/>
    <m/>
    <n v="7000000"/>
    <s v="series_unknown"/>
    <d v="2021-02-03T00:00:00"/>
    <n v="1500000000"/>
    <m/>
    <n v="0"/>
    <n v="11188.09"/>
    <n v="100843.72"/>
    <n v="58828.5"/>
    <n v="81867.86"/>
    <m/>
    <m/>
    <m/>
    <n v="1"/>
    <n v="39"/>
    <n v="10"/>
    <n v="60"/>
    <n v="146"/>
    <m/>
    <m/>
    <m/>
    <n v="100"/>
    <n v="98.11"/>
    <n v="99.22"/>
    <n v="93.08"/>
    <n v="72.95"/>
    <m/>
    <m/>
    <m/>
    <n v="25.2"/>
    <m/>
    <n v="25.2"/>
    <n v="9"/>
    <n v="2.8"/>
    <n v="1"/>
    <m/>
    <m/>
    <n v="201500000"/>
    <m/>
    <d v="2011-08-01T00:00:00"/>
    <d v="2013-09-26T00:00:00"/>
    <d v="2014-09-08T00:00:00"/>
    <d v="2018-05-15T00:00:00"/>
    <d v="2021-02-03T00:00:00"/>
    <m/>
    <m/>
    <m/>
    <n v="3.3"/>
    <n v="3.57"/>
    <n v="3"/>
    <m/>
    <m/>
    <n v="10.71"/>
    <n v="787"/>
    <n v="347"/>
    <n v="1345"/>
    <n v="995"/>
    <m/>
    <m/>
    <n v="2340"/>
    <s v="No"/>
    <n v="252728.17"/>
    <n v="10"/>
    <n v="99.22"/>
    <n v="3.57"/>
    <m/>
    <n v="10.71"/>
  </r>
  <r>
    <x v="253"/>
    <s v="http://guardanthealth.com"/>
    <s v="https://www.crunchbase.com/organization/guardant-health"/>
    <s v="Guardant Health, Inc."/>
    <s v="Guardant Health is a precision oncology company that uses blood tests, data sets, and analytics to provide treatment to cancer patients."/>
    <m/>
    <s v="seed"/>
    <s v="series_a"/>
    <s v="series_b"/>
    <s v="series_c"/>
    <s v="series_d"/>
    <s v="series_e"/>
    <m/>
    <m/>
    <m/>
    <n v="10000000"/>
    <n v="30000000"/>
    <n v="50000000"/>
    <n v="100000000"/>
    <n v="360000000"/>
    <m/>
    <m/>
    <m/>
    <n v="50000000"/>
    <n v="200100000"/>
    <n v="500000000"/>
    <n v="1500000000"/>
    <n v="7200000000"/>
    <m/>
    <m/>
    <s v="Plug and Play, Sujay Jaswa"/>
    <s v="Cota Capital, Farzad Nazem, Frank Malek, OUP (Osage University Partners), Sequoia Capital"/>
    <s v="Khosla Ventures, Ling Wong, Pear VC, Sequoia Capital, Signatures Capital"/>
    <s v="Felicis, Formation 8, Khosla Ventures, Lightspeed Venture Partners, Ling Wong, SGH CAPITAL, Sequoia Capital"/>
    <s v="Felicis, Formation 8, Heritage Group, Hone Capital, Khosla Ventures, Laszlo Bock, Lightspeed Venture Partners, OrbiMed, Pear VC, Sequoia Capital"/>
    <s v="8VC, C.M. Capital Advisors, Khosla Ventures, Lightspeed Venture Partners, OrbiMed, Sequoia Capital, SoftBank Vision Fund, T. Rowe Price, Temasek Holdings"/>
    <m/>
    <m/>
    <n v="2012"/>
    <n v="2014"/>
    <x v="2"/>
    <n v="2015"/>
    <n v="2016"/>
    <n v="2017"/>
    <m/>
    <n v="90700000"/>
    <s v="post_ipo_equity"/>
    <d v="2017-05-11T00:00:00"/>
    <n v="1428300000"/>
    <m/>
    <n v="0.25"/>
    <n v="17175.830000000002"/>
    <n v="99435.21"/>
    <n v="87213.06"/>
    <n v="28661.3"/>
    <n v="10296.86"/>
    <m/>
    <m/>
    <n v="1308"/>
    <n v="52"/>
    <n v="11"/>
    <n v="6"/>
    <n v="13"/>
    <n v="9"/>
    <m/>
    <m/>
    <n v="74.52"/>
    <n v="98.15"/>
    <n v="99.13"/>
    <n v="99.23"/>
    <n v="95.06"/>
    <n v="92.16"/>
    <m/>
    <s v="exited_over_$1bn"/>
    <n v="19.38"/>
    <m/>
    <n v="19.38"/>
    <n v="5.7"/>
    <n v="2.5299999999999998"/>
    <n v="0.9"/>
    <n v="0.2"/>
    <m/>
    <n v="1890700000"/>
    <m/>
    <d v="2012-06-08T00:00:00"/>
    <d v="2014-02-11T00:00:00"/>
    <d v="2014-04-22T00:00:00"/>
    <d v="2015-02-03T00:00:00"/>
    <d v="2016-01-07T00:00:00"/>
    <d v="2017-05-11T00:00:00"/>
    <m/>
    <m/>
    <n v="4"/>
    <n v="2.5"/>
    <n v="3"/>
    <n v="4.8"/>
    <m/>
    <n v="7.14"/>
    <n v="613"/>
    <n v="70"/>
    <n v="287"/>
    <n v="338"/>
    <n v="490"/>
    <m/>
    <n v="1115"/>
    <s v="No"/>
    <n v="242782.51"/>
    <n v="11"/>
    <n v="99.13"/>
    <n v="35.979999999999997"/>
    <n v="7.5"/>
    <n v="7.14"/>
  </r>
  <r>
    <x v="254"/>
    <s v="http://www.zenefits.com"/>
    <s v="https://www.crunchbase.com/organization/zenefits"/>
    <s v="YourPeople Inc"/>
    <s v="Zenefits delivers a complete, all-mobile HR experience for small and medium businesses."/>
    <m/>
    <s v="seed"/>
    <s v="series_a"/>
    <s v="series_b"/>
    <s v="series_c"/>
    <m/>
    <m/>
    <m/>
    <m/>
    <m/>
    <n v="15000000"/>
    <n v="67000000"/>
    <n v="500000000"/>
    <m/>
    <m/>
    <m/>
    <m/>
    <m/>
    <n v="75000000"/>
    <n v="567000000"/>
    <n v="4500000000"/>
    <m/>
    <m/>
    <m/>
    <m/>
    <s v="Initialized Capital"/>
    <s v="Andreessen Horowitz, Maverick Ventures, Venrock"/>
    <s v="Andreessen Horowitz, Elad Gil, IVP, Initialized Capital, Jared Leto, SVA"/>
    <s v="Andreessen Horowitz, Augusta Investments LLC, Brendan Wallace, Comcast Ventures, EPIC Ventures, FJ Labs, Fidelity, Founders Fund, Green Bay Ventures, IVP, Insight Partners, Jared Leto, Khosla Ventures, LAUNCH, Manhattan Venture Partners, Panorama Point Partners, Sound Ventures, TPG"/>
    <m/>
    <m/>
    <m/>
    <m/>
    <n v="2013"/>
    <n v="2014"/>
    <x v="2"/>
    <n v="2015"/>
    <m/>
    <m/>
    <m/>
    <m/>
    <s v="series_unknown"/>
    <d v="2015-05-06T00:00:00"/>
    <m/>
    <m/>
    <n v="0.25"/>
    <n v="1783.8"/>
    <n v="95848.92"/>
    <n v="143000.65"/>
    <m/>
    <m/>
    <m/>
    <m/>
    <n v="1778"/>
    <n v="337"/>
    <n v="12"/>
    <n v="2"/>
    <m/>
    <m/>
    <m/>
    <m/>
    <n v="75.349999999999994"/>
    <n v="87.82"/>
    <n v="99.04"/>
    <n v="99.85"/>
    <m/>
    <m/>
    <m/>
    <s v="exited_unicorn"/>
    <m/>
    <m/>
    <m/>
    <m/>
    <m/>
    <m/>
    <m/>
    <m/>
    <n v="584100000"/>
    <m/>
    <d v="2013-02-25T00:00:00"/>
    <d v="2014-01-22T00:00:00"/>
    <d v="2014-06-25T00:00:00"/>
    <d v="2015-05-06T00:00:00"/>
    <m/>
    <m/>
    <m/>
    <m/>
    <n v="7.56"/>
    <n v="7.94"/>
    <m/>
    <m/>
    <m/>
    <m/>
    <n v="331"/>
    <n v="154"/>
    <n v="315"/>
    <m/>
    <m/>
    <m/>
    <n v="315"/>
    <s v="No"/>
    <n v="240633.62"/>
    <n v="12"/>
    <n v="99.04"/>
    <n v="7.94"/>
    <n v="7.94"/>
    <n v="0"/>
  </r>
  <r>
    <x v="255"/>
    <s v="http://www.thousandeyes.com"/>
    <s v="https://www.crunchbase.com/organization/thousandeyes"/>
    <s v="ThousandEyes, Inc."/>
    <s v="ThousandEyes empowers businesses to see, understand, and improve the experience for every user and every application over any network."/>
    <m/>
    <s v="seed"/>
    <s v="series_a"/>
    <s v="series_b"/>
    <s v="series_c"/>
    <s v="series_d"/>
    <m/>
    <m/>
    <m/>
    <m/>
    <n v="5500000"/>
    <n v="20000000"/>
    <n v="35000000"/>
    <n v="50000000"/>
    <m/>
    <m/>
    <m/>
    <m/>
    <n v="27500000"/>
    <n v="133400000"/>
    <n v="350000000"/>
    <n v="670000000"/>
    <m/>
    <m/>
    <m/>
    <s v="Sequoia Capital"/>
    <s v="Sequoia Capital"/>
    <s v="Salesforce Ventures, Sequoia Capital, Sutter Hill Ventures"/>
    <s v="Four Rivers Group, Google Ventures, Salesforce Ventures, Sequoia Capital, Sutter Hill Ventures, Tenaya Capital"/>
    <s v="Google Ventures, Salesforce Ventures, Sequoia Capital, Sutter Hill Ventures, Tenaya Capital, Thomvest Ventures"/>
    <m/>
    <m/>
    <m/>
    <n v="2011"/>
    <n v="2013"/>
    <x v="2"/>
    <n v="2016"/>
    <n v="2019"/>
    <m/>
    <m/>
    <n v="50000000"/>
    <s v="series_d"/>
    <d v="2019-02-20T00:00:00"/>
    <n v="1000000000"/>
    <m/>
    <n v="0"/>
    <n v="8407.57"/>
    <n v="88903.79"/>
    <n v="72007.679999999993"/>
    <n v="71093.179999999993"/>
    <m/>
    <m/>
    <m/>
    <n v="1"/>
    <n v="59"/>
    <n v="14"/>
    <n v="9"/>
    <n v="25"/>
    <m/>
    <m/>
    <m/>
    <n v="100"/>
    <n v="97.11"/>
    <n v="98.87"/>
    <n v="98.63"/>
    <n v="93"/>
    <m/>
    <m/>
    <s v="exited_over_$1bn"/>
    <n v="25.97"/>
    <m/>
    <n v="25.97"/>
    <n v="6.3"/>
    <n v="2.67"/>
    <n v="1.49"/>
    <m/>
    <m/>
    <n v="110662500"/>
    <m/>
    <d v="2011-01-01T00:00:00"/>
    <d v="2013-06-19T00:00:00"/>
    <d v="2014-12-09T00:00:00"/>
    <d v="2016-02-25T00:00:00"/>
    <d v="2019-02-20T00:00:00"/>
    <m/>
    <m/>
    <m/>
    <n v="4.8499999999999996"/>
    <n v="2.62"/>
    <n v="1.91"/>
    <m/>
    <m/>
    <n v="7.5"/>
    <n v="900"/>
    <n v="538"/>
    <n v="443"/>
    <n v="1091"/>
    <m/>
    <m/>
    <n v="1534"/>
    <s v="No"/>
    <n v="240412.22"/>
    <n v="13"/>
    <n v="98.96"/>
    <n v="5.0199999999999996"/>
    <n v="2.62"/>
    <n v="7.5"/>
  </r>
  <r>
    <x v="256"/>
    <s v="http://www.qualtrics.com"/>
    <s v="https://www.crunchbase.com/organization/qualtrics"/>
    <s v="Qualtrics, LLC"/>
    <s v="Qualtrics is a single system of record for all experience data, managing customer, product, employee, and brand experiences on one platform."/>
    <m/>
    <m/>
    <s v="series_a"/>
    <s v="series_b"/>
    <s v="series_c"/>
    <m/>
    <m/>
    <m/>
    <m/>
    <m/>
    <n v="70000000"/>
    <n v="150000000"/>
    <n v="180000000"/>
    <m/>
    <m/>
    <m/>
    <m/>
    <m/>
    <n v="350000000"/>
    <n v="1000000000"/>
    <n v="2500000000"/>
    <m/>
    <m/>
    <m/>
    <m/>
    <m/>
    <s v="Accel, Sequoia Capital"/>
    <s v="Accel, Insight Partners, Sequoia Capital"/>
    <s v="Accel, Insight Partners, Sequoia Capital"/>
    <m/>
    <m/>
    <m/>
    <m/>
    <m/>
    <n v="2012"/>
    <x v="2"/>
    <n v="2017"/>
    <m/>
    <m/>
    <m/>
    <n v="180000000"/>
    <s v="series_c"/>
    <d v="2017-04-12T00:00:00"/>
    <n v="12500000000"/>
    <m/>
    <m/>
    <n v="15415.63"/>
    <n v="117658.49"/>
    <n v="106290.01"/>
    <m/>
    <m/>
    <m/>
    <m/>
    <m/>
    <n v="10"/>
    <n v="7"/>
    <n v="3"/>
    <m/>
    <m/>
    <m/>
    <m/>
    <m/>
    <n v="99.44"/>
    <n v="99.48"/>
    <n v="99.72"/>
    <m/>
    <m/>
    <m/>
    <s v="exited_unicorn"/>
    <n v="27.32"/>
    <m/>
    <n v="27.32"/>
    <n v="11.25"/>
    <n v="5"/>
    <m/>
    <m/>
    <m/>
    <n v="400000000"/>
    <m/>
    <m/>
    <d v="2012-05-15T00:00:00"/>
    <d v="2014-09-24T00:00:00"/>
    <d v="2017-04-12T00:00:00"/>
    <m/>
    <m/>
    <m/>
    <m/>
    <n v="2.86"/>
    <n v="2.5"/>
    <m/>
    <m/>
    <m/>
    <n v="12.5"/>
    <m/>
    <n v="862"/>
    <n v="931"/>
    <m/>
    <m/>
    <m/>
    <n v="931"/>
    <s v="No"/>
    <n v="239364.13"/>
    <n v="14"/>
    <n v="98.87"/>
    <n v="2.5"/>
    <n v="2.5"/>
    <n v="12.5"/>
  </r>
  <r>
    <x v="257"/>
    <s v="http://www.pagerduty.com"/>
    <s v="https://www.crunchbase.com/organization/pagerduty"/>
    <s v="PagerDuty, Inc."/>
    <s v="PagerDuty is an operations performance platform that helps monitor IT infrastructure, detect issues, and resolve incidents."/>
    <m/>
    <s v="seed"/>
    <s v="series_a"/>
    <s v="series_b"/>
    <s v="series_c"/>
    <s v="series_d"/>
    <m/>
    <m/>
    <m/>
    <n v="1900000"/>
    <n v="10700000"/>
    <n v="27200000"/>
    <n v="43800000"/>
    <n v="90000000"/>
    <m/>
    <m/>
    <m/>
    <n v="19000000"/>
    <n v="53500000"/>
    <n v="181424000"/>
    <n v="438000000"/>
    <n v="1300000000"/>
    <m/>
    <m/>
    <m/>
    <s v="Benjamin Ling, Harrison Metal, SVA, Tandem Capital, Y Combinator"/>
    <s v="Andreessen Horowitz, Baseline Ventures, Courtney Broadus, Harrison Metal, Jesse Robbins, Webb Investment Network"/>
    <s v="Andreessen Horowitz, Baseline Ventures, Bessemer Venture Partners, Harrison Metal"/>
    <s v="Accel, Andreessen Horowitz, Baseline Ventures, Bessemer Venture Partners, Harrison Metal"/>
    <s v="Accel, Andreessen Horowitz, Bessemer Venture Partners, T. Rowe Price, Wellington Management"/>
    <m/>
    <m/>
    <m/>
    <n v="2010"/>
    <n v="2013"/>
    <x v="2"/>
    <n v="2017"/>
    <n v="2018"/>
    <m/>
    <m/>
    <n v="90000000"/>
    <s v="series_d"/>
    <d v="2018-09-06T00:00:00"/>
    <n v="1589400000"/>
    <m/>
    <n v="0"/>
    <n v="2716.63"/>
    <n v="19320.82"/>
    <n v="73166.66"/>
    <n v="134487.17000000001"/>
    <m/>
    <m/>
    <m/>
    <n v="1"/>
    <n v="150"/>
    <n v="109"/>
    <n v="9"/>
    <n v="2"/>
    <m/>
    <m/>
    <m/>
    <n v="100"/>
    <n v="92.58"/>
    <n v="90.61"/>
    <n v="98.87"/>
    <n v="99.71"/>
    <m/>
    <m/>
    <s v="exited_unicorn"/>
    <n v="47.79"/>
    <n v="47.79"/>
    <n v="21.21"/>
    <n v="7.36"/>
    <n v="3.39"/>
    <n v="1.22"/>
    <m/>
    <m/>
    <n v="523600000"/>
    <m/>
    <d v="2010-09-29T00:00:00"/>
    <d v="2013-01-31T00:00:00"/>
    <d v="2014-07-31T00:00:00"/>
    <d v="2017-04-13T00:00:00"/>
    <d v="2018-09-06T00:00:00"/>
    <m/>
    <m/>
    <n v="2.82"/>
    <n v="3.39"/>
    <n v="2.41"/>
    <n v="2.97"/>
    <m/>
    <m/>
    <n v="8.76"/>
    <n v="855"/>
    <n v="546"/>
    <n v="987"/>
    <n v="511"/>
    <m/>
    <m/>
    <n v="1498"/>
    <s v="No"/>
    <n v="229691.28"/>
    <n v="15"/>
    <n v="98.78"/>
    <n v="7.17"/>
    <n v="2.41"/>
    <n v="8.76"/>
  </r>
  <r>
    <x v="258"/>
    <s v="https://www.docker.com"/>
    <s v="https://www.crunchbase.com/organization/docker"/>
    <s v="Docker, Inc."/>
    <s v="Docker’s platform helps millions of developers efficiently and collaboratively build, share, and run applications."/>
    <s v="pre_seed"/>
    <m/>
    <s v="series_a"/>
    <s v="series_b"/>
    <s v="series_c"/>
    <s v="series_d"/>
    <s v="series_e"/>
    <m/>
    <n v="120000"/>
    <m/>
    <n v="12000000"/>
    <n v="15000000"/>
    <n v="40000000"/>
    <n v="95000000"/>
    <n v="91935439"/>
    <m/>
    <n v="2400000"/>
    <m/>
    <n v="60000000"/>
    <n v="100050000"/>
    <n v="440000000"/>
    <n v="1000000000"/>
    <n v="1299935439"/>
    <m/>
    <s v="Brainchild Holdings, Y Combinator"/>
    <m/>
    <s v="Benchmark, SVA, Trinity Ventures"/>
    <s v="Benchmark, Greylock, Insight Partners, Trinity Ventures, pamela mouvace"/>
    <s v="AME Cloud Ventures, Greylock, Insight Partners, Sequoia Capital, Trinity Ventures"/>
    <s v="AME Cloud Ventures, Benchmark, Coatue, Goldman Sachs, Greylock, Ignition Partners, Insight Partners, Lightspeed Venture Partners, Lowercase Capital, Northern Trust, Sequoia Capital, Trinity Ventures"/>
    <s v="AME Cloud Ventures, Base Partners, Benchmark, Coatue, Cross Creek, FJ Labs, Goldman Sachs, Greenspring Associates, Salesforce Ventures, SharesPost Investment Management, The Family"/>
    <m/>
    <n v="2010"/>
    <m/>
    <n v="2011"/>
    <x v="2"/>
    <n v="2014"/>
    <n v="2015"/>
    <n v="2017"/>
    <m/>
    <n v="105000000"/>
    <s v="series_c"/>
    <d v="2022-03-31T00:00:00"/>
    <n v="2100000000"/>
    <n v="0"/>
    <m/>
    <n v="0"/>
    <n v="84489.49"/>
    <n v="40879.360000000001"/>
    <n v="92494.09"/>
    <n v="10379.33"/>
    <m/>
    <n v="1"/>
    <m/>
    <n v="1"/>
    <n v="26"/>
    <n v="9"/>
    <n v="1"/>
    <n v="8"/>
    <m/>
    <n v="100"/>
    <m/>
    <n v="100"/>
    <n v="97.83"/>
    <n v="98.43"/>
    <n v="100"/>
    <n v="93.14"/>
    <m/>
    <s v="unicorn"/>
    <n v="481.99"/>
    <m/>
    <n v="26.78"/>
    <n v="18.89"/>
    <n v="4.7699999999999996"/>
    <m/>
    <m/>
    <m/>
    <n v="435855439"/>
    <d v="2010-09-01T00:00:00"/>
    <m/>
    <d v="2011-03-15T00:00:00"/>
    <d v="2014-01-21T00:00:00"/>
    <d v="2014-09-16T00:00:00"/>
    <d v="2015-04-14T00:00:00"/>
    <d v="2017-10-06T00:00:00"/>
    <m/>
    <m/>
    <n v="1.67"/>
    <n v="4.4000000000000004"/>
    <n v="2.27"/>
    <n v="1.3"/>
    <m/>
    <n v="20.99"/>
    <m/>
    <n v="1043"/>
    <n v="238"/>
    <n v="210"/>
    <n v="906"/>
    <m/>
    <n v="2991"/>
    <s v="No"/>
    <n v="228242.27"/>
    <n v="16"/>
    <n v="98.7"/>
    <n v="12.99"/>
    <n v="10"/>
    <n v="20.99"/>
  </r>
  <r>
    <x v="259"/>
    <s v="http://www.comprehend.com"/>
    <s v="https://www.crunchbase.com/organization/comprehend-systems"/>
    <s v="Comprehend Systems, Inc."/>
    <s v="Comprehend provides a suite of cloud applications and consulting services that improve the clinical trial process."/>
    <m/>
    <s v="seed"/>
    <s v="series_a"/>
    <s v="series_b"/>
    <s v="series_c"/>
    <m/>
    <m/>
    <m/>
    <m/>
    <m/>
    <n v="8496000"/>
    <n v="21000000"/>
    <n v="15000000"/>
    <m/>
    <m/>
    <m/>
    <m/>
    <m/>
    <n v="42480000"/>
    <n v="96000000"/>
    <n v="150000000"/>
    <m/>
    <m/>
    <m/>
    <m/>
    <s v="Y Combinator"/>
    <s v="Aaron Levie, Easton Capital, Farzad Nazem, Life Sciences Angel Network, Nils Johnson, Sequoia Capital, Ulu Ventures, Zorba Lieberman"/>
    <s v="Azimuth Ventures, Farzad Nazem, Initialized Capital, Lightspeed Venture Partners, Quotidian Ventures, Sequoia Capital"/>
    <s v="Initialized Capital, Lightspeed Venture Partners, Sequoia Capital"/>
    <m/>
    <m/>
    <m/>
    <m/>
    <n v="2011"/>
    <n v="2013"/>
    <x v="2"/>
    <n v="2017"/>
    <m/>
    <m/>
    <m/>
    <n v="5000000"/>
    <s v="series_unknown"/>
    <d v="2017-02-06T00:00:00"/>
    <m/>
    <m/>
    <n v="0"/>
    <n v="8493.07"/>
    <n v="133123.38"/>
    <n v="70477.33"/>
    <m/>
    <m/>
    <m/>
    <m/>
    <n v="1"/>
    <n v="57"/>
    <n v="4"/>
    <n v="12"/>
    <m/>
    <m/>
    <m/>
    <m/>
    <n v="100"/>
    <n v="97.21"/>
    <n v="99.74"/>
    <n v="98.44"/>
    <m/>
    <m/>
    <m/>
    <m/>
    <m/>
    <m/>
    <m/>
    <m/>
    <m/>
    <m/>
    <m/>
    <m/>
    <n v="50696000"/>
    <m/>
    <d v="2011-03-24T00:00:00"/>
    <d v="2013-07-11T00:00:00"/>
    <d v="2014-08-18T00:00:00"/>
    <d v="2017-02-06T00:00:00"/>
    <m/>
    <m/>
    <m/>
    <m/>
    <n v="2.2599999999999998"/>
    <n v="1.56"/>
    <m/>
    <m/>
    <m/>
    <m/>
    <n v="840"/>
    <n v="403"/>
    <n v="903"/>
    <m/>
    <m/>
    <m/>
    <n v="903"/>
    <s v="No"/>
    <n v="212093.78"/>
    <n v="17"/>
    <n v="98.61"/>
    <n v="1.56"/>
    <n v="1.56"/>
    <n v="0"/>
  </r>
  <r>
    <x v="260"/>
    <s v="http://www.xiaoshouyi.com/"/>
    <s v="https://www.crunchbase.com/organization/xiaoshouyi"/>
    <s v="Beijing Renke Interactive Network Technology Co., Ltd."/>
    <s v="IngageApp (Xiaoshouyi) is a CRM company leveraging mobile social platforms and big data technology."/>
    <m/>
    <m/>
    <s v="series_a"/>
    <s v="series_b"/>
    <s v="series_c"/>
    <s v="series_d"/>
    <s v="series_e"/>
    <m/>
    <m/>
    <m/>
    <m/>
    <m/>
    <n v="15000000"/>
    <n v="40580886"/>
    <n v="120000000"/>
    <m/>
    <m/>
    <m/>
    <m/>
    <m/>
    <n v="150000000"/>
    <n v="608713290"/>
    <n v="2400000000"/>
    <m/>
    <m/>
    <m/>
    <s v="Sequoia Capital"/>
    <s v="Sequoia Capital"/>
    <s v="Matrix, Sequoia Capital"/>
    <s v="Matrix, Sequoia Capital, Tencent, ZhenFund"/>
    <s v="Tencent"/>
    <m/>
    <m/>
    <m/>
    <n v="2013"/>
    <x v="2"/>
    <n v="2015"/>
    <n v="2017"/>
    <n v="2019"/>
    <m/>
    <n v="120000000"/>
    <s v="series_e"/>
    <d v="2019-09-05T00:00:00"/>
    <n v="2400000000"/>
    <m/>
    <m/>
    <n v="8407.57"/>
    <n v="87487.4"/>
    <n v="55648.71"/>
    <n v="48273.64"/>
    <n v="0"/>
    <m/>
    <m/>
    <m/>
    <n v="59"/>
    <n v="20"/>
    <n v="19"/>
    <n v="8"/>
    <n v="94"/>
    <m/>
    <m/>
    <m/>
    <n v="97.11"/>
    <n v="98.35"/>
    <n v="97.24"/>
    <n v="97.46"/>
    <n v="32.119999999999997"/>
    <m/>
    <m/>
    <n v="14.19"/>
    <m/>
    <m/>
    <m/>
    <n v="14.19"/>
    <n v="3.75"/>
    <n v="1"/>
    <m/>
    <n v="191480886"/>
    <m/>
    <m/>
    <d v="2013-11-01T00:00:00"/>
    <d v="2014-12-31T00:00:00"/>
    <d v="2015-03-12T00:00:00"/>
    <d v="2017-01-13T00:00:00"/>
    <d v="2019-09-05T00:00:00"/>
    <m/>
    <m/>
    <m/>
    <m/>
    <n v="4.0599999999999996"/>
    <n v="3.94"/>
    <m/>
    <m/>
    <m/>
    <n v="425"/>
    <n v="71"/>
    <n v="673"/>
    <n v="965"/>
    <m/>
    <n v="1709"/>
    <s v="No"/>
    <n v="199817.32"/>
    <n v="18"/>
    <n v="98.52"/>
    <m/>
    <m/>
    <m/>
  </r>
  <r>
    <x v="261"/>
    <s v="http://www.versa-networks.com"/>
    <s v="https://www.crunchbase.com/organization/versa-networks"/>
    <s v="Versa Networks, Inc."/>
    <s v="Versa is a networking and cybersecurity firm that secures and simplifies modern networks for enterprises, teleworkers, and end-users."/>
    <m/>
    <m/>
    <s v="series_a"/>
    <s v="series_b"/>
    <s v="series_c"/>
    <s v="series_d"/>
    <m/>
    <m/>
    <m/>
    <m/>
    <n v="14350000"/>
    <n v="29000000"/>
    <n v="36000000"/>
    <n v="84000000"/>
    <m/>
    <m/>
    <m/>
    <m/>
    <n v="71750000"/>
    <n v="193430000"/>
    <n v="360000000"/>
    <n v="1260000000"/>
    <m/>
    <m/>
    <m/>
    <m/>
    <s v="Artis Ventures (AV), Sequoia Capital"/>
    <s v="Artis Ventures (AV), Mayfield Fund, Sequoia Capital, Verizon Ventures"/>
    <s v="Artis Ventures (AV), Mayfield Fund, Oryx Ventures, Sequoia Capital, Verizon Ventures"/>
    <s v="Princeville Capital, RPS Ventures, Sequoia Capital"/>
    <m/>
    <m/>
    <m/>
    <m/>
    <n v="2012"/>
    <x v="2"/>
    <n v="2016"/>
    <n v="2021"/>
    <m/>
    <m/>
    <n v="120000000"/>
    <s v="private_equity"/>
    <d v="2021-06-30T00:00:00"/>
    <n v="1260000000"/>
    <m/>
    <m/>
    <n v="9087.33"/>
    <n v="87500.46"/>
    <n v="68541.570000000007"/>
    <n v="21681.67"/>
    <m/>
    <m/>
    <m/>
    <m/>
    <n v="39"/>
    <n v="17"/>
    <n v="12"/>
    <n v="229"/>
    <m/>
    <m/>
    <m/>
    <m/>
    <n v="97.65"/>
    <n v="98.61"/>
    <n v="98.12"/>
    <n v="57.46"/>
    <m/>
    <m/>
    <m/>
    <n v="12.54"/>
    <m/>
    <n v="12.54"/>
    <n v="5.47"/>
    <n v="3.27"/>
    <n v="1"/>
    <m/>
    <m/>
    <n v="316250000"/>
    <m/>
    <m/>
    <d v="2012-11-27T00:00:00"/>
    <d v="2014-11-10T00:00:00"/>
    <d v="2016-12-23T00:00:00"/>
    <d v="2021-06-30T00:00:00"/>
    <m/>
    <m/>
    <m/>
    <n v="2.7"/>
    <n v="1.86"/>
    <n v="3.5"/>
    <m/>
    <m/>
    <n v="6.51"/>
    <m/>
    <n v="713"/>
    <n v="774"/>
    <n v="1650"/>
    <m/>
    <m/>
    <n v="2424"/>
    <s v="No"/>
    <n v="186811.03"/>
    <n v="19"/>
    <n v="98.43"/>
    <n v="1.86"/>
    <n v="1.86"/>
    <n v="6.51"/>
  </r>
  <r>
    <x v="262"/>
    <s v="https://databricks.com"/>
    <s v="https://www.crunchbase.com/organization/databricks"/>
    <s v="Databricks, Inc."/>
    <s v="Databricks is an AI cloud data platform that interacts with corporate information stored in the public cloud."/>
    <m/>
    <m/>
    <s v="series_a"/>
    <s v="series_b"/>
    <s v="series_c"/>
    <s v="series_d"/>
    <s v="series_e"/>
    <s v="series_f"/>
    <m/>
    <m/>
    <n v="14000000"/>
    <n v="33000000"/>
    <n v="60000000"/>
    <n v="140000000"/>
    <n v="250000000"/>
    <n v="400000000"/>
    <m/>
    <m/>
    <n v="70000000"/>
    <n v="220110000"/>
    <n v="520000000"/>
    <n v="940000000"/>
    <n v="2750000000"/>
    <n v="6200000000"/>
    <m/>
    <m/>
    <s v="Alfred Chuang, Andreessen Horowitz, SVA"/>
    <s v="Andreessen Horowitz, DCVC, New Enterprise Associates"/>
    <s v="Andreessen Horowitz, New Enterprise Associates, SineWave Ventures"/>
    <s v="Andreessen Horowitz, Battery Ventures, Geodesic Capital, Green Bay Ventures, New Enterprise Associates, Unbound"/>
    <s v="Andreessen Horowitz, BAM Elevate, Battery Ventures, Coatue, Founders Future, Geodesic Capital, Green Bay Ventures, Microsoft, New Enterprise Associates, Unbound"/>
    <s v="Alkeon Capital, Andreessen Horowitz, BlackRock, Coatue, Dragoneer Investment Group, Geodesic Capital, Green Bay Ventures, Microsoft, New Enterprise Associates, T. Rowe Price, Tiger Global Management"/>
    <m/>
    <m/>
    <n v="2013"/>
    <x v="2"/>
    <n v="2016"/>
    <n v="2017"/>
    <n v="2019"/>
    <n v="2019"/>
    <n v="684559082"/>
    <s v="series_i"/>
    <d v="2023-09-14T00:00:00"/>
    <n v="43184559082"/>
    <m/>
    <m/>
    <n v="12683.6"/>
    <n v="24511.16"/>
    <n v="63550.93"/>
    <n v="47321.919999999998"/>
    <n v="20343.490000000002"/>
    <n v="10757.02"/>
    <m/>
    <m/>
    <n v="30"/>
    <n v="96"/>
    <n v="16"/>
    <n v="10"/>
    <n v="16"/>
    <n v="1"/>
    <m/>
    <m/>
    <n v="98.56"/>
    <n v="91.74"/>
    <n v="97.43"/>
    <n v="96.74"/>
    <n v="89.05"/>
    <n v="100"/>
    <s v="unicorn"/>
    <n v="378.81"/>
    <m/>
    <n v="378.81"/>
    <n v="141.72"/>
    <n v="66.650000000000006"/>
    <n v="39.51"/>
    <n v="14.21"/>
    <n v="6.52"/>
    <n v="4181559082"/>
    <m/>
    <m/>
    <d v="2013-09-25T00:00:00"/>
    <d v="2014-06-30T00:00:00"/>
    <d v="2016-12-15T00:00:00"/>
    <d v="2017-08-22T00:00:00"/>
    <d v="2019-02-05T00:00:00"/>
    <d v="2019-10-22T00:00:00"/>
    <m/>
    <n v="3.14"/>
    <n v="2.36"/>
    <n v="1.81"/>
    <n v="2.93"/>
    <n v="2.25"/>
    <n v="196.2"/>
    <m/>
    <n v="278"/>
    <n v="899"/>
    <n v="250"/>
    <n v="532"/>
    <n v="259"/>
    <n v="3363"/>
    <s v="No"/>
    <n v="179168.12"/>
    <n v="20"/>
    <n v="98.35"/>
    <n v="12.49"/>
    <n v="2.36"/>
    <n v="196.2"/>
  </r>
  <r>
    <x v="263"/>
    <s v="http://www.altiscale.com"/>
    <s v="https://www.crunchbase.com/organization/altiscale"/>
    <s v="Altiscale, Inc."/>
    <s v="Altiscale is a Big Data platform that operates through the cloud service."/>
    <m/>
    <m/>
    <s v="series_a"/>
    <s v="series_b"/>
    <m/>
    <m/>
    <m/>
    <m/>
    <m/>
    <m/>
    <n v="12000000"/>
    <n v="30000000"/>
    <m/>
    <m/>
    <m/>
    <m/>
    <m/>
    <m/>
    <n v="36020000"/>
    <n v="106330000"/>
    <m/>
    <m/>
    <m/>
    <m/>
    <m/>
    <m/>
    <s v="AME Cloud Ventures, Accel, General Catalyst, Sequoia Capital"/>
    <s v="AME Cloud Ventures, Accel, Boston Seed Capital, General Catalyst, Northgate Capital, Sequoia Capital, Wildcat Venture Partners"/>
    <m/>
    <m/>
    <m/>
    <m/>
    <m/>
    <m/>
    <n v="2013"/>
    <x v="2"/>
    <m/>
    <m/>
    <m/>
    <m/>
    <n v="30000000"/>
    <s v="series_b"/>
    <d v="2014-11-26T00:00:00"/>
    <n v="125000000"/>
    <m/>
    <m/>
    <n v="17746.72"/>
    <n v="154497.37"/>
    <m/>
    <m/>
    <m/>
    <m/>
    <m/>
    <m/>
    <n v="8"/>
    <n v="1"/>
    <m/>
    <m/>
    <m/>
    <m/>
    <m/>
    <m/>
    <n v="99.65"/>
    <n v="100"/>
    <m/>
    <m/>
    <m/>
    <m/>
    <m/>
    <n v="2.95"/>
    <m/>
    <n v="2.95"/>
    <n v="1.18"/>
    <m/>
    <m/>
    <m/>
    <m/>
    <n v="42000000"/>
    <m/>
    <m/>
    <d v="2013-06-13T00:00:00"/>
    <d v="2014-11-26T00:00:00"/>
    <m/>
    <m/>
    <m/>
    <m/>
    <m/>
    <n v="2.95"/>
    <m/>
    <m/>
    <m/>
    <m/>
    <n v="1.18"/>
    <m/>
    <n v="531"/>
    <m/>
    <m/>
    <m/>
    <m/>
    <n v="0"/>
    <s v="No"/>
    <n v="172244.09"/>
    <n v="21"/>
    <n v="98.26"/>
    <m/>
    <m/>
    <n v="1.18"/>
  </r>
  <r>
    <x v="264"/>
    <s v="http://www.hioscar.com"/>
    <s v="https://www.crunchbase.com/organization/oscar"/>
    <s v="Oscar Health, Inc."/>
    <s v="Oscar is a health insurance company that offers individual and family plans, medicare advantages, and small group products."/>
    <m/>
    <s v="seed"/>
    <s v="series_a"/>
    <s v="series_b"/>
    <s v="series_c"/>
    <m/>
    <m/>
    <m/>
    <m/>
    <m/>
    <n v="40000000"/>
    <n v="80000000"/>
    <n v="145000000"/>
    <m/>
    <m/>
    <m/>
    <m/>
    <m/>
    <n v="200000000"/>
    <n v="800000000"/>
    <n v="1500000000"/>
    <m/>
    <m/>
    <m/>
    <m/>
    <s v="SVA"/>
    <s v="BoxGroup, Founders Fund, General Catalyst, Khosla Ventures, Red Swan Ventures, Thrive Capital"/>
    <s v="Breyer Capital, Formation 8, Founders Fund, General Catalyst, Khosla Ventures, LionTree, Stanley Druckenmiller, Thrive Capital, Velos Partners"/>
    <s v="Breyer Capital, Founders Fund, General Catalyst, Goldman Sachs, Horizons Ventures, K2 Global, Khosla Ventures, Lerer Hippeau, Wellington Management"/>
    <m/>
    <m/>
    <m/>
    <m/>
    <n v="2013"/>
    <n v="2013"/>
    <x v="2"/>
    <n v="2015"/>
    <m/>
    <m/>
    <m/>
    <n v="140000000"/>
    <s v="private_equity"/>
    <d v="2015-04-20T00:00:00"/>
    <n v="7130250000"/>
    <m/>
    <n v="49.66"/>
    <n v="7394.27"/>
    <n v="57751.99"/>
    <n v="93596.21"/>
    <m/>
    <m/>
    <m/>
    <m/>
    <n v="1368"/>
    <n v="71"/>
    <n v="36"/>
    <n v="4"/>
    <m/>
    <m/>
    <m/>
    <m/>
    <n v="81.040000000000006"/>
    <n v="96.52"/>
    <n v="96.96"/>
    <n v="99.54"/>
    <m/>
    <m/>
    <m/>
    <s v="exited_unicorn"/>
    <n v="27.28"/>
    <m/>
    <n v="27.28"/>
    <n v="8.02"/>
    <n v="4.75"/>
    <m/>
    <m/>
    <m/>
    <n v="1632500000"/>
    <m/>
    <d v="2013-01-01T00:00:00"/>
    <d v="2013-07-19T00:00:00"/>
    <d v="2014-05-14T00:00:00"/>
    <d v="2015-04-20T00:00:00"/>
    <m/>
    <m/>
    <m/>
    <m/>
    <n v="4"/>
    <n v="1.88"/>
    <m/>
    <m/>
    <m/>
    <n v="8.91"/>
    <n v="199"/>
    <n v="299"/>
    <n v="341"/>
    <m/>
    <m/>
    <m/>
    <n v="341"/>
    <s v="No"/>
    <n v="158792.13"/>
    <n v="22"/>
    <n v="98.17"/>
    <n v="1.88"/>
    <n v="1.88"/>
    <n v="8.91"/>
  </r>
  <r>
    <x v="265"/>
    <s v="https://www.thoughtspot.com"/>
    <s v="https://www.crunchbase.com/organization/thoughtspot"/>
    <s v="ThoughtSpot, Inc."/>
    <s v="ThoughtSpot is a business intelligence platform that helps anyone explore, analyze, and share real-time business analytics data."/>
    <m/>
    <m/>
    <s v="series_a"/>
    <s v="series_b"/>
    <s v="series_c"/>
    <s v="series_d"/>
    <s v="series_e"/>
    <s v="series_f"/>
    <m/>
    <m/>
    <n v="10700000"/>
    <n v="30000000"/>
    <n v="50000000"/>
    <n v="145000000"/>
    <n v="248000000"/>
    <n v="100000000"/>
    <m/>
    <m/>
    <n v="53500000"/>
    <n v="200100000"/>
    <n v="500000000"/>
    <n v="1000000000"/>
    <n v="1948000000"/>
    <n v="4200000000"/>
    <m/>
    <m/>
    <s v="HarbourVest Partners, Lane Bess, Lightspeed Venture Partners, ServiceNow, Steve Sommer, Sudheesh Nair, TriplePoint Ventures"/>
    <s v="Khosla Ventures, Lightspeed Venture Partners"/>
    <s v="General Catalyst, Geodesic Capital, Khosla Ventures, Lightspeed Venture Partners, Quentin Clark"/>
    <s v="BluePointe Ventures, Decacorn Capital, Future Fund, General Catalyst, Khosla Ventures, Lightspeed Venture Partners, Next Play Capital, Sapphire Ventures"/>
    <s v="Dragon Capital, Empede Capital, Geodesic Capital, Lightspeed Venture Partners, Sapphire Ventures, Silver Lake Waterman"/>
    <s v="Capital One Ventures, Fidelity, Founders.ai, GIC, General Catalyst, Khosla Ventures, Lightspeed Venture Partners, March Capital, Q Holdings Inc, Sapphire Ventures, Snowflake Ventures, Sweetwater Capital Partners, The Syndicate Group"/>
    <m/>
    <m/>
    <n v="2012"/>
    <x v="2"/>
    <n v="2016"/>
    <n v="2018"/>
    <n v="2019"/>
    <n v="2021"/>
    <n v="100000000"/>
    <s v="series_f"/>
    <d v="2021-11-15T00:00:00"/>
    <n v="4200000000"/>
    <m/>
    <m/>
    <n v="89.75"/>
    <n v="57583.29"/>
    <n v="52580.13"/>
    <n v="31423.71"/>
    <n v="14311.45"/>
    <n v="2061.41"/>
    <m/>
    <m/>
    <n v="323"/>
    <n v="37"/>
    <n v="21"/>
    <n v="38"/>
    <n v="23"/>
    <n v="32"/>
    <m/>
    <m/>
    <n v="80.11"/>
    <n v="96.87"/>
    <n v="96.58"/>
    <n v="89.37"/>
    <n v="83.94"/>
    <n v="68.69"/>
    <s v="unicorn"/>
    <n v="51.48"/>
    <m/>
    <n v="51.48"/>
    <n v="16.190000000000001"/>
    <n v="7.2"/>
    <n v="3.86"/>
    <n v="2.08"/>
    <n v="1"/>
    <n v="663700000"/>
    <m/>
    <m/>
    <d v="2012-06-16T00:00:00"/>
    <d v="2014-06-18T00:00:00"/>
    <d v="2016-05-19T00:00:00"/>
    <d v="2018-05-08T00:00:00"/>
    <d v="2019-08-01T00:00:00"/>
    <d v="2021-11-15T00:00:00"/>
    <m/>
    <n v="3.74"/>
    <n v="2.5"/>
    <n v="2"/>
    <n v="1.95"/>
    <n v="2.16"/>
    <n v="20.99"/>
    <m/>
    <n v="732"/>
    <n v="701"/>
    <n v="719"/>
    <n v="450"/>
    <n v="837"/>
    <n v="2707"/>
    <s v="No"/>
    <n v="158049.74"/>
    <n v="23"/>
    <n v="98.09"/>
    <n v="5"/>
    <n v="2.5"/>
    <n v="20.99"/>
  </r>
  <r>
    <x v="266"/>
    <s v="https://clever.com"/>
    <s v="https://www.crunchbase.com/organization/clever"/>
    <s v="Clever Inc."/>
    <s v="Clever is a digital learning platform designed for K12 schools and used by 22 million students and teachers."/>
    <s v="pre_seed"/>
    <s v="seed"/>
    <s v="series_a"/>
    <s v="series_b"/>
    <m/>
    <m/>
    <m/>
    <m/>
    <n v="20000"/>
    <n v="3000000"/>
    <n v="10300000"/>
    <n v="30000000"/>
    <m/>
    <m/>
    <m/>
    <m/>
    <n v="400000"/>
    <n v="30000000"/>
    <n v="51500000"/>
    <n v="200100000"/>
    <m/>
    <m/>
    <m/>
    <m/>
    <s v="Start Fund, Y Combinator"/>
    <s v="Alexis Ohanian, Ashton Kutcher, Ben Parr, Bessemer Venture Partners, COIND, Crowd Venture Capital, Floodgate, GSV Ventures, Google Ventures, Initialized Capital, Jeff Clavier, Jessica Livingston, Kapor Capital, Mike Stachowiak, Mitchell Kapor, Paul Buchheit, SVA, Streamlined Ventures, To Kenz Capital, Ulu Ventures, Uncork Capital, Y Combinator, Yuri Milner"/>
    <s v="GSV Ventures, Sequoia Capital, Y Combinator"/>
    <s v="Founders Fund, GSV Ventures, Lightspeed Venture Partners, Sequoia Capital"/>
    <m/>
    <m/>
    <m/>
    <m/>
    <n v="2012"/>
    <n v="2012"/>
    <n v="2014"/>
    <x v="2"/>
    <m/>
    <m/>
    <m/>
    <m/>
    <n v="30000000"/>
    <s v="series_b"/>
    <d v="2014-12-16T00:00:00"/>
    <n v="500000000"/>
    <n v="0"/>
    <n v="4756.3999999999996"/>
    <n v="17175.87"/>
    <n v="133803.1"/>
    <m/>
    <m/>
    <m/>
    <m/>
    <n v="87"/>
    <n v="12"/>
    <n v="51"/>
    <n v="3"/>
    <m/>
    <m/>
    <m/>
    <m/>
    <n v="75.98"/>
    <n v="99.79"/>
    <n v="98.19"/>
    <n v="99.83"/>
    <m/>
    <m/>
    <m/>
    <m/>
    <m/>
    <n v="765.07"/>
    <n v="11.33"/>
    <n v="8.25"/>
    <n v="2.5"/>
    <m/>
    <m/>
    <m/>
    <m/>
    <n v="43320000"/>
    <d v="2012-06-01T00:00:00"/>
    <d v="2012-09-19T00:00:00"/>
    <d v="2014-03-25T00:00:00"/>
    <d v="2014-12-16T00:00:00"/>
    <m/>
    <m/>
    <m/>
    <m/>
    <n v="1.72"/>
    <n v="3.89"/>
    <m/>
    <m/>
    <m/>
    <m/>
    <n v="2.5"/>
    <n v="552"/>
    <n v="266"/>
    <m/>
    <m/>
    <m/>
    <m/>
    <n v="0"/>
    <s v="No"/>
    <n v="155735.37"/>
    <n v="24"/>
    <n v="98"/>
    <m/>
    <m/>
    <n v="2.5"/>
  </r>
  <r>
    <x v="267"/>
    <s v="https://www.anomali.com"/>
    <s v="https://www.crunchbase.com/organization/threatstream"/>
    <s v="Anomali, Inc."/>
    <s v="Anomali is the leader in intelligence driven extended detection and response cybersecurity solutions."/>
    <m/>
    <s v="seed"/>
    <s v="series_a"/>
    <s v="series_b"/>
    <s v="series_c"/>
    <s v="series_d"/>
    <m/>
    <m/>
    <m/>
    <n v="300000"/>
    <n v="4000000"/>
    <n v="22000000"/>
    <n v="30000000"/>
    <n v="40000000"/>
    <m/>
    <m/>
    <m/>
    <n v="3000000"/>
    <n v="20000000"/>
    <n v="146740000"/>
    <n v="300000000"/>
    <n v="600000000"/>
    <m/>
    <m/>
    <m/>
    <m/>
    <s v="Google Ventures, Hugh Njemanze, Paladin Capital Group, Tom Reilly"/>
    <s v="General Catalyst, Google Ventures, IVP, Paladin Capital Group"/>
    <s v="General Catalyst, Google Ventures, IVP, Paladin Capital Group"/>
    <s v="DTCP, General Catalyst, Google Ventures, IVP, Lumia Capital, Paladin Capital Group, Sozo Ventures, Telstra Ventures"/>
    <m/>
    <m/>
    <m/>
    <n v="2013"/>
    <n v="2014"/>
    <x v="2"/>
    <n v="2016"/>
    <n v="2018"/>
    <m/>
    <m/>
    <n v="40000000"/>
    <s v="series_d"/>
    <d v="2018-01-17T00:00:00"/>
    <n v="600000000"/>
    <m/>
    <n v="0"/>
    <n v="39.19"/>
    <n v="72593.77"/>
    <n v="27956.66"/>
    <n v="51529.82"/>
    <m/>
    <m/>
    <m/>
    <n v="2604"/>
    <n v="652"/>
    <n v="29"/>
    <n v="35"/>
    <n v="22"/>
    <m/>
    <m/>
    <m/>
    <n v="63.89"/>
    <n v="76.400000000000006"/>
    <n v="97.57"/>
    <n v="94.18"/>
    <n v="93.97"/>
    <m/>
    <m/>
    <m/>
    <n v="114.25"/>
    <n v="114.25"/>
    <n v="21.42"/>
    <n v="3.43"/>
    <n v="1.87"/>
    <n v="1"/>
    <m/>
    <m/>
    <n v="96300000"/>
    <m/>
    <d v="2013-01-01T00:00:00"/>
    <d v="2014-02-20T00:00:00"/>
    <d v="2014-12-04T00:00:00"/>
    <d v="2016-04-21T00:00:00"/>
    <d v="2018-01-17T00:00:00"/>
    <m/>
    <m/>
    <n v="6.67"/>
    <n v="7.34"/>
    <n v="2.04"/>
    <n v="2"/>
    <m/>
    <m/>
    <n v="4.09"/>
    <n v="415"/>
    <n v="287"/>
    <n v="504"/>
    <n v="636"/>
    <m/>
    <m/>
    <n v="1140"/>
    <s v="No"/>
    <n v="152119.44"/>
    <n v="25"/>
    <n v="97.91"/>
    <n v="4.09"/>
    <n v="2.04"/>
    <n v="4.09"/>
  </r>
  <r>
    <x v="268"/>
    <s v="http://www.namely.com"/>
    <s v="https://www.crunchbase.com/organization/namely"/>
    <s v="Namely, Inc."/>
    <s v="Namely is an all-in-one platform that manages all HR data in one place, with personalized service to help companies get better and faster."/>
    <m/>
    <s v="seed"/>
    <s v="series_a"/>
    <s v="series_b"/>
    <s v="series_c"/>
    <s v="series_d"/>
    <s v="series_e"/>
    <m/>
    <m/>
    <n v="750000"/>
    <n v="3350000"/>
    <n v="12000000"/>
    <n v="45000000"/>
    <n v="50000000"/>
    <n v="60000000"/>
    <m/>
    <m/>
    <n v="7500000"/>
    <n v="16750000"/>
    <n v="80040000"/>
    <n v="450000000"/>
    <n v="750000000"/>
    <n v="1200000000"/>
    <m/>
    <m/>
    <s v="Bullpen Capital, Chris Ingram, Dave Morgan, Greg Rogers, Jonah Goodhart, Lerer Hippeau, Michael Lazerow"/>
    <s v="Bullpen Capital, Lerer Hippeau, Michael Lazerow, True Ventures"/>
    <s v="Bullpen Capital, Lerer Hippeau, Matrix, True Ventures"/>
    <s v="Greenspring Associates, Lerer Hippeau, Matrix, Sequoia Capital, True Ventures"/>
    <s v="Altimeter Capital, Four Rivers Group, Greenspring Associates, Matrix, Scale Venture Partners, Sequoia Capital, True Ventures"/>
    <s v="GGV Capital, Matrix, Scale Venture Partners, Sequoia Capital, Tenaya Capital, True Ventures"/>
    <m/>
    <m/>
    <n v="2012"/>
    <n v="2013"/>
    <x v="2"/>
    <n v="2015"/>
    <n v="2017"/>
    <n v="2018"/>
    <m/>
    <n v="60000000"/>
    <s v="series_e"/>
    <d v="2018-08-02T00:00:00"/>
    <m/>
    <m/>
    <n v="20.89"/>
    <n v="363.79"/>
    <n v="24130.39"/>
    <n v="64218.64"/>
    <n v="53350.82"/>
    <n v="8956.74"/>
    <m/>
    <m/>
    <n v="1178"/>
    <n v="297"/>
    <n v="100"/>
    <n v="12"/>
    <n v="4"/>
    <n v="15"/>
    <m/>
    <m/>
    <n v="77.05"/>
    <n v="85.27"/>
    <n v="91.39"/>
    <n v="98.31"/>
    <n v="98.91"/>
    <n v="90"/>
    <m/>
    <m/>
    <m/>
    <m/>
    <m/>
    <m/>
    <m/>
    <m/>
    <m/>
    <m/>
    <n v="217800000"/>
    <m/>
    <d v="2012-10-18T00:00:00"/>
    <d v="2013-06-11T00:00:00"/>
    <d v="2014-11-04T00:00:00"/>
    <d v="2015-06-18T00:00:00"/>
    <d v="2017-01-05T00:00:00"/>
    <d v="2018-08-02T00:00:00"/>
    <m/>
    <n v="2.23"/>
    <n v="4.78"/>
    <n v="5.62"/>
    <n v="1.67"/>
    <n v="1.6"/>
    <m/>
    <m/>
    <n v="236"/>
    <n v="511"/>
    <n v="226"/>
    <n v="567"/>
    <n v="574"/>
    <m/>
    <n v="1367"/>
    <s v="No"/>
    <n v="151041.26999999999"/>
    <n v="26"/>
    <n v="97.83"/>
    <n v="14.99"/>
    <n v="9.3699999999999992"/>
    <n v="0"/>
  </r>
  <r>
    <x v="269"/>
    <s v="http://omadahealth.com"/>
    <s v="https://www.crunchbase.com/organization/omada-health"/>
    <s v="Omada Health, Inc."/>
    <s v="Omada Health is a digital behavioral medicine company that helps members change their mindsets to improve health and build lasting change."/>
    <s v="pre_seed"/>
    <s v="seed"/>
    <s v="series_a"/>
    <s v="series_b"/>
    <s v="series_c"/>
    <s v="series_d"/>
    <s v="series_e"/>
    <m/>
    <n v="20000"/>
    <n v="800000"/>
    <n v="4700000"/>
    <n v="23000000"/>
    <n v="48000000"/>
    <n v="73000000"/>
    <n v="192000000"/>
    <m/>
    <n v="400000"/>
    <n v="8000000"/>
    <n v="23500000"/>
    <n v="153410000"/>
    <n v="480000000"/>
    <n v="1095000000"/>
    <n v="1000000000"/>
    <m/>
    <s v="Founder Collective, Rock Health Capital"/>
    <s v="Aberdare Ventures, Esther Dyson, Kapor Capital, New Enterprise Associates, Rock Health Capital, TriplePoint Capital"/>
    <s v="Designer Fund, Founder Collective, HealthTech Capital, Jeffrey Schox, Kapor Capital, New Enterprise Associates, Rock Health Capital, The Vertical Group, TriplePoint Capital, U.S. Venture Partners"/>
    <s v="Andreessen Horowitz, Designer Fund, Kaiser Permanente Ventures, The Vertical Group, U.S. Venture Partners"/>
    <s v="Andreessen Horowitz, Designer Fund, GE Ventures, Humana, Norwest Venture Partners, Providence Health &amp; Services, Rock Health Capital, U.S. Venture Partners, dRx Capital"/>
    <s v="Andreessen Horowitz, Cigna Ventures, Civilization Ventures, Kaiser Permanente, Norwest Venture Partners, Providence Ventures, Sanofi Ventures, U.S. Venture Partners, Wellington Management"/>
    <s v="Civilization Ventures, Empede Capital, Fidelity, Perceptive Advisors, Revelation Partners, Wellington Management, aMoon Fund"/>
    <m/>
    <n v="2011"/>
    <n v="2011"/>
    <n v="2013"/>
    <x v="2"/>
    <n v="2015"/>
    <n v="2019"/>
    <n v="2022"/>
    <m/>
    <n v="192000000"/>
    <s v="series_e"/>
    <d v="2022-02-23T00:00:00"/>
    <n v="1000000000"/>
    <n v="0"/>
    <n v="0"/>
    <n v="5562.59"/>
    <n v="17324.2"/>
    <n v="57155.76"/>
    <n v="63286.6"/>
    <n v="4058.83"/>
    <m/>
    <n v="1"/>
    <n v="1"/>
    <n v="103"/>
    <n v="125"/>
    <n v="16"/>
    <n v="32"/>
    <n v="42"/>
    <m/>
    <n v="100"/>
    <n v="100"/>
    <n v="94.92"/>
    <n v="89.22"/>
    <n v="97.7"/>
    <n v="90.96"/>
    <n v="63.06"/>
    <m/>
    <s v="unicorn"/>
    <n v="1221.05"/>
    <n v="67.84"/>
    <n v="28.87"/>
    <n v="5.2"/>
    <n v="1.85"/>
    <n v="0.87"/>
    <n v="1"/>
    <m/>
    <n v="528520000"/>
    <d v="2011-05-01T00:00:00"/>
    <d v="2011-12-21T00:00:00"/>
    <d v="2013-03-21T00:00:00"/>
    <d v="2014-04-09T00:00:00"/>
    <d v="2015-09-16T00:00:00"/>
    <d v="2019-06-26T00:00:00"/>
    <d v="2022-02-23T00:00:00"/>
    <m/>
    <n v="2.94"/>
    <n v="6.53"/>
    <n v="3.13"/>
    <n v="2.2799999999999998"/>
    <n v="0.91"/>
    <m/>
    <n v="6.52"/>
    <n v="456"/>
    <n v="384"/>
    <n v="525"/>
    <n v="1379"/>
    <n v="973"/>
    <m/>
    <n v="2877"/>
    <s v="No"/>
    <n v="147387.98000000001"/>
    <n v="27"/>
    <n v="97.74"/>
    <n v="3.13"/>
    <n v="3.13"/>
    <n v="6.52"/>
  </r>
  <r>
    <x v="270"/>
    <s v="https://avinetworks.com"/>
    <s v="https://www.crunchbase.com/organization/avi-networks-inc"/>
    <s v="Avi Networks, Inc."/>
    <s v="Avi Networks is a cloud application services platform that offers software load balancer, web application, and API security solutions."/>
    <m/>
    <m/>
    <s v="series_a"/>
    <s v="series_b"/>
    <s v="series_c"/>
    <s v="series_d"/>
    <m/>
    <m/>
    <m/>
    <m/>
    <n v="12200000"/>
    <n v="20800000"/>
    <n v="22000000"/>
    <n v="60000000"/>
    <m/>
    <m/>
    <m/>
    <m/>
    <n v="61000000"/>
    <n v="138736000"/>
    <n v="220000000"/>
    <n v="900000000"/>
    <m/>
    <m/>
    <m/>
    <m/>
    <s v="Greylock, Lightspeed Venture Partners"/>
    <s v="Greylock, Lightspeed Venture Partners, Menlo Ventures"/>
    <s v="DAG Ventures, Greylock, Lightspeed, Menlo Ventures"/>
    <s v="Cisco Investments, DAG Ventures, Greylock, Lightspeed Venture Partners, Menlo Ventures"/>
    <m/>
    <m/>
    <m/>
    <m/>
    <n v="2012"/>
    <x v="2"/>
    <n v="2016"/>
    <n v="2018"/>
    <m/>
    <m/>
    <n v="60000000"/>
    <s v="series_d"/>
    <d v="2018-06-06T00:00:00"/>
    <m/>
    <m/>
    <m/>
    <n v="1788.84"/>
    <n v="106406.25"/>
    <n v="23853.95"/>
    <n v="13586.84"/>
    <m/>
    <m/>
    <m/>
    <m/>
    <n v="166"/>
    <n v="8"/>
    <n v="41"/>
    <n v="63"/>
    <m/>
    <m/>
    <m/>
    <m/>
    <n v="89.81"/>
    <n v="99.39"/>
    <n v="93.15"/>
    <n v="82.18"/>
    <m/>
    <m/>
    <m/>
    <m/>
    <m/>
    <m/>
    <m/>
    <m/>
    <m/>
    <m/>
    <m/>
    <n v="115000000"/>
    <m/>
    <m/>
    <d v="2012-11-01T00:00:00"/>
    <d v="2014-08-01T00:00:00"/>
    <d v="2016-01-20T00:00:00"/>
    <d v="2018-06-06T00:00:00"/>
    <m/>
    <m/>
    <m/>
    <n v="2.27"/>
    <n v="1.59"/>
    <n v="4.09"/>
    <m/>
    <m/>
    <m/>
    <m/>
    <n v="638"/>
    <n v="537"/>
    <n v="868"/>
    <m/>
    <m/>
    <n v="1405"/>
    <s v="No"/>
    <n v="145635.88"/>
    <n v="28"/>
    <n v="97.65"/>
    <n v="6.49"/>
    <n v="1.59"/>
    <n v="0"/>
  </r>
  <r>
    <x v="271"/>
    <s v="http://51yche.com"/>
    <s v="https://www.crunchbase.com/organization/51yongche"/>
    <m/>
    <s v="51yongche is a Chinese carpool app company"/>
    <m/>
    <m/>
    <s v="series_a"/>
    <s v="series_b"/>
    <s v="series_c"/>
    <m/>
    <m/>
    <m/>
    <m/>
    <m/>
    <m/>
    <m/>
    <m/>
    <m/>
    <m/>
    <m/>
    <m/>
    <m/>
    <m/>
    <m/>
    <m/>
    <m/>
    <m/>
    <m/>
    <m/>
    <m/>
    <s v="Sinovation Ventures"/>
    <s v="Sequoia Capital"/>
    <s v="Baidu, Sequoia Capital"/>
    <m/>
    <m/>
    <m/>
    <m/>
    <m/>
    <n v="2014"/>
    <x v="2"/>
    <n v="2015"/>
    <m/>
    <m/>
    <m/>
    <m/>
    <s v="series_c"/>
    <d v="2015-04-11T00:00:00"/>
    <m/>
    <m/>
    <m/>
    <n v="0"/>
    <n v="87487.4"/>
    <n v="55439.46"/>
    <m/>
    <m/>
    <m/>
    <m/>
    <m/>
    <n v="1061"/>
    <n v="20"/>
    <n v="20"/>
    <m/>
    <m/>
    <m/>
    <m/>
    <m/>
    <n v="61.58"/>
    <n v="98.35"/>
    <n v="97.08"/>
    <m/>
    <m/>
    <m/>
    <m/>
    <m/>
    <m/>
    <m/>
    <m/>
    <m/>
    <m/>
    <m/>
    <m/>
    <m/>
    <m/>
    <m/>
    <d v="2014-01-01T00:00:00"/>
    <d v="2014-06-01T00:00:00"/>
    <d v="2015-04-11T00:00:00"/>
    <m/>
    <m/>
    <m/>
    <m/>
    <m/>
    <m/>
    <m/>
    <m/>
    <m/>
    <m/>
    <m/>
    <n v="151"/>
    <n v="314"/>
    <m/>
    <m/>
    <m/>
    <n v="314"/>
    <s v="No"/>
    <n v="142926.85999999999"/>
    <n v="29"/>
    <n v="97.57"/>
    <m/>
    <m/>
    <m/>
  </r>
  <r>
    <x v="272"/>
    <s v="https://icapital.com"/>
    <s v="https://www.crunchbase.com/organization/icapital-network"/>
    <s v="Institutional Capital Network, Inc."/>
    <s v="iCapital Network is a fintech platform for alternative investments and investors."/>
    <m/>
    <m/>
    <s v="series_a"/>
    <s v="series_b"/>
    <s v="series_c"/>
    <m/>
    <m/>
    <m/>
    <m/>
    <m/>
    <n v="3850000"/>
    <n v="9249358"/>
    <n v="440000000"/>
    <m/>
    <m/>
    <m/>
    <m/>
    <m/>
    <n v="19250000"/>
    <n v="20049358"/>
    <n v="4000000000"/>
    <m/>
    <m/>
    <m/>
    <m/>
    <m/>
    <m/>
    <s v="Credit Suisse, Intralinks, Panorama Point Partners, Pivot Investment Partners"/>
    <s v="Affiliated Managers Group, BNY Mellon, BlackRock, Blackstone Group, Blackstone Innovations Investments, Citi Ventures, Credit Suisse, Goldman Sachs, Golub Capital, Hamilton Lane, JP Morgan Chase, Kohlberg Kravis Roberts, MSD Partners, Morgan Stanley Investment Management, Noah Holdings, Owl Rock Capital, Ping An Global Voyager, Pivot Investment Partners, Temasek Holdings, The Carlyle Group, UBS, Wells Fargo, WestCap"/>
    <m/>
    <m/>
    <m/>
    <m/>
    <m/>
    <n v="2013"/>
    <x v="2"/>
    <n v="2021"/>
    <m/>
    <m/>
    <m/>
    <m/>
    <s v="corporate_round"/>
    <d v="2021-07-27T00:00:00"/>
    <n v="4000000000"/>
    <m/>
    <m/>
    <n v="0"/>
    <n v="0"/>
    <n v="138234.34"/>
    <m/>
    <m/>
    <m/>
    <m/>
    <m/>
    <n v="807"/>
    <n v="548"/>
    <n v="194"/>
    <m/>
    <m/>
    <m/>
    <m/>
    <m/>
    <n v="59.88"/>
    <n v="52.43"/>
    <n v="83.71"/>
    <m/>
    <m/>
    <m/>
    <s v="unicorn"/>
    <n v="179.56"/>
    <m/>
    <n v="158.97999999999999"/>
    <n v="179.56"/>
    <n v="1"/>
    <m/>
    <m/>
    <m/>
    <n v="729210871"/>
    <m/>
    <m/>
    <d v="2013-06-21T00:00:00"/>
    <d v="2014-06-26T00:00:00"/>
    <d v="2021-07-27T00:00:00"/>
    <m/>
    <m/>
    <m/>
    <m/>
    <n v="1.04"/>
    <n v="199.51"/>
    <m/>
    <m/>
    <m/>
    <n v="199.51"/>
    <m/>
    <n v="370"/>
    <n v="2588"/>
    <m/>
    <m/>
    <m/>
    <n v="2588"/>
    <s v="No"/>
    <n v="138234.34"/>
    <n v="30"/>
    <n v="97.48"/>
    <m/>
    <m/>
    <n v="199.51"/>
  </r>
  <r>
    <x v="273"/>
    <s v="https://wise.com"/>
    <s v="https://www.crunchbase.com/organization/transferwise"/>
    <s v="Wise Payments Limited"/>
    <s v="Wise is an software devoloping company that provides money transfer services."/>
    <s v="pre_seed"/>
    <s v="seed"/>
    <s v="series_a"/>
    <s v="series_b"/>
    <s v="series_c"/>
    <s v="series_d"/>
    <s v="series_e"/>
    <m/>
    <n v="71338"/>
    <n v="1300000"/>
    <n v="6000000"/>
    <n v="25000000"/>
    <n v="58000000"/>
    <n v="26000000"/>
    <n v="280000000"/>
    <m/>
    <n v="1426760"/>
    <n v="13000000"/>
    <n v="30000000"/>
    <n v="166750000"/>
    <n v="958000000"/>
    <n v="1100000000"/>
    <n v="1600000000"/>
    <m/>
    <s v="Seedcamp"/>
    <s v="Errol Damelin, IA Ventures, Index Ventures, Kima Ventures, LocalGlobe, Max Levchin, Seedcamp, The Accelerator Group"/>
    <s v="David Yu, IA Ventures, Index Ventures, Kima Ventures, Max Levchin, SVA, Seedcamp, The Accelerator Group, Valar Ventures"/>
    <s v="IA Ventures, Index Ventures, Kima Ventures, Richard Branson, Seedcamp, The Accelerator Group, Valar Ventures"/>
    <s v="Andreessen Horowitz, Firestartr, IA Ventures, Index Ventures, Richard Branson, Seedcamp, Valar Ventures"/>
    <s v="Andreessen Horowitz, Baillie Gifford"/>
    <s v="Andreessen Horowitz, Baillie Gifford, Green Bay Ventures, IVP, Merian Global Investors, Mitsui &amp; Co, Sapphire Ventures, Virgin Group, WiL (World Innovation Lab)"/>
    <m/>
    <n v="2011"/>
    <n v="2012"/>
    <n v="2013"/>
    <x v="2"/>
    <n v="2015"/>
    <n v="2016"/>
    <n v="2017"/>
    <m/>
    <n v="280000000"/>
    <s v="series_e"/>
    <d v="2017-11-02T00:00:00"/>
    <n v="9900000000"/>
    <n v="0"/>
    <n v="319.95"/>
    <n v="12770.66"/>
    <n v="11931.11"/>
    <n v="55679.81"/>
    <n v="43176.06"/>
    <n v="10289.67"/>
    <m/>
    <n v="1"/>
    <n v="672"/>
    <n v="27"/>
    <n v="152"/>
    <n v="18"/>
    <n v="7"/>
    <n v="10"/>
    <m/>
    <n v="100"/>
    <n v="86.92"/>
    <n v="98.71"/>
    <n v="86.87"/>
    <n v="97.39"/>
    <n v="97.53"/>
    <n v="91.18"/>
    <m/>
    <s v="exited_unicorn"/>
    <n v="3389.04"/>
    <n v="413.28"/>
    <n v="223.86"/>
    <n v="47.38"/>
    <n v="9.16"/>
    <n v="8.5500000000000007"/>
    <n v="6.19"/>
    <m/>
    <n v="1665546580"/>
    <d v="2011-08-01T00:00:00"/>
    <d v="2012-04-17T00:00:00"/>
    <d v="2013-05-13T00:00:00"/>
    <d v="2014-06-09T00:00:00"/>
    <d v="2015-01-25T00:00:00"/>
    <d v="2016-05-25T00:00:00"/>
    <d v="2017-11-02T00:00:00"/>
    <m/>
    <n v="2.31"/>
    <n v="5.56"/>
    <n v="5.75"/>
    <n v="1.1499999999999999"/>
    <n v="1.45"/>
    <m/>
    <n v="59.37"/>
    <n v="391"/>
    <n v="392"/>
    <n v="230"/>
    <n v="486"/>
    <n v="526"/>
    <m/>
    <n v="1242"/>
    <s v="No"/>
    <n v="134167.26"/>
    <n v="31"/>
    <n v="97.39"/>
    <n v="9.6"/>
    <n v="6.6"/>
    <n v="59.37"/>
  </r>
  <r>
    <x v="274"/>
    <s v="https://www.optimizely.com"/>
    <s v="https://www.crunchbase.com/organization/optimizely"/>
    <s v="Optimizely, Inc."/>
    <s v="Optimizely is a digital experience platform for unlocking digital potential, content, commerce, and optimization."/>
    <m/>
    <s v="seed"/>
    <s v="series_a"/>
    <s v="series_b"/>
    <s v="series_c"/>
    <s v="series_d"/>
    <m/>
    <m/>
    <m/>
    <m/>
    <n v="28000000"/>
    <n v="57000000"/>
    <n v="58000000"/>
    <n v="50000000"/>
    <m/>
    <m/>
    <m/>
    <m/>
    <n v="140000000"/>
    <n v="380190000"/>
    <n v="580000000"/>
    <n v="600000000"/>
    <m/>
    <m/>
    <m/>
    <s v="Y Combinator"/>
    <s v="Bain Capital Ventures, Battery Ventures, Benchmark, Founder Collective, Google Ventures, InterWest Partners"/>
    <s v="Andreessen Horowitz, Bain Capital Ventures, Benchmark"/>
    <s v="Andreessen Horowitz, Bain Capital Ventures, Battery Ventures, Benchmark, Citi Ventures, Correlation Ventures, DHVC, Index Ventures, Omega Venture Partners, Pharus Capital Management, Salesforce Ventures, Tenaya Capital"/>
    <s v="Accenture Technology Ventures, GS Growth"/>
    <m/>
    <m/>
    <m/>
    <n v="2009"/>
    <n v="2013"/>
    <x v="2"/>
    <n v="2015"/>
    <n v="2019"/>
    <m/>
    <m/>
    <n v="50000000"/>
    <s v="series_d"/>
    <d v="2019-06-18T00:00:00"/>
    <m/>
    <m/>
    <n v="0"/>
    <n v="5408.95"/>
    <n v="41618.730000000003"/>
    <n v="85701.54"/>
    <n v="49.52"/>
    <m/>
    <m/>
    <m/>
    <n v="1"/>
    <n v="113"/>
    <n v="55"/>
    <n v="7"/>
    <n v="196"/>
    <m/>
    <m/>
    <m/>
    <n v="100"/>
    <n v="94.43"/>
    <n v="95.3"/>
    <n v="99.08"/>
    <n v="43.15"/>
    <m/>
    <m/>
    <m/>
    <m/>
    <m/>
    <m/>
    <m/>
    <m/>
    <m/>
    <m/>
    <m/>
    <n v="251200000"/>
    <m/>
    <d v="2009-12-15T00:00:00"/>
    <d v="2013-04-10T00:00:00"/>
    <d v="2014-05-05T00:00:00"/>
    <d v="2015-10-13T00:00:00"/>
    <d v="2019-06-18T00:00:00"/>
    <m/>
    <m/>
    <m/>
    <n v="2.72"/>
    <n v="1.53"/>
    <n v="1.03"/>
    <m/>
    <m/>
    <m/>
    <n v="1212"/>
    <n v="390"/>
    <n v="526"/>
    <n v="1344"/>
    <m/>
    <m/>
    <n v="1870"/>
    <s v="No"/>
    <n v="132778.74"/>
    <n v="32"/>
    <n v="97.3"/>
    <n v="1.53"/>
    <n v="1.53"/>
    <n v="0"/>
  </r>
  <r>
    <x v="275"/>
    <s v="https://offerup.com/"/>
    <s v="https://www.crunchbase.com/organization/offerup"/>
    <s v="OfferUp, Inc."/>
    <s v="OfferUp provides an online and mobile C2C marketplace app for people to buy and sell electronics, furniture, and cars."/>
    <m/>
    <m/>
    <s v="series_a"/>
    <s v="series_b"/>
    <s v="series_c"/>
    <s v="series_d"/>
    <m/>
    <m/>
    <m/>
    <m/>
    <n v="2800000"/>
    <n v="15800000"/>
    <n v="73000000"/>
    <n v="11000000"/>
    <m/>
    <m/>
    <m/>
    <m/>
    <n v="14000000"/>
    <n v="105386000"/>
    <n v="730000000"/>
    <n v="165000000"/>
    <m/>
    <m/>
    <m/>
    <m/>
    <s v="Jackson Square Ventures, SVA"/>
    <s v="Andreessen Horowitz, Jackson Square Ventures, Third Kind Venture Capital"/>
    <s v="Allen &amp; Company, Andreessen Horowitz, Coatue, T. Rowe Price, Third Kind Venture Capital, Tiger Global Management, Vy Capital"/>
    <s v="Max Levchin"/>
    <m/>
    <m/>
    <m/>
    <m/>
    <n v="2013"/>
    <x v="2"/>
    <n v="2015"/>
    <n v="2016"/>
    <m/>
    <m/>
    <n v="120000000"/>
    <s v="series_unknown"/>
    <d v="2018-08-09T00:00:00"/>
    <n v="585001005"/>
    <m/>
    <m/>
    <n v="12648.57"/>
    <n v="17166.919999999998"/>
    <n v="89618.59"/>
    <n v="0"/>
    <m/>
    <m/>
    <m/>
    <m/>
    <n v="33"/>
    <n v="129"/>
    <n v="5"/>
    <n v="123"/>
    <m/>
    <m/>
    <m/>
    <m/>
    <n v="98.41"/>
    <n v="88.87"/>
    <n v="99.39"/>
    <n v="49.79"/>
    <m/>
    <m/>
    <s v="unicorn"/>
    <n v="29.84"/>
    <m/>
    <n v="29.84"/>
    <n v="4.66"/>
    <n v="0.75"/>
    <n v="3.55"/>
    <m/>
    <m/>
    <n v="380985067"/>
    <m/>
    <m/>
    <d v="2013-08-15T00:00:00"/>
    <d v="2014-03-31T00:00:00"/>
    <d v="2015-03-18T00:00:00"/>
    <d v="2016-11-16T00:00:00"/>
    <m/>
    <m/>
    <m/>
    <n v="7.53"/>
    <n v="6.93"/>
    <n v="0.23"/>
    <m/>
    <m/>
    <n v="5.55"/>
    <m/>
    <n v="228"/>
    <n v="352"/>
    <n v="609"/>
    <m/>
    <m/>
    <n v="1592"/>
    <s v="No"/>
    <n v="119434.08"/>
    <n v="33"/>
    <n v="97.22"/>
    <n v="1.57"/>
    <n v="1.57"/>
    <n v="5.55"/>
  </r>
  <r>
    <x v="276"/>
    <s v="https://www.invisionapp.com"/>
    <s v="https://www.crunchbase.com/organization/invisionapp"/>
    <s v="InVisionApp Inc."/>
    <s v="InVision is the visual collaboration platform powering the world’s smartest companies."/>
    <m/>
    <s v="seed"/>
    <s v="series_a"/>
    <s v="series_b"/>
    <s v="series_c"/>
    <s v="series_d"/>
    <s v="series_e"/>
    <s v="series_f"/>
    <m/>
    <n v="1500000"/>
    <n v="11600000"/>
    <n v="21000000"/>
    <n v="45000000"/>
    <n v="55000000"/>
    <n v="100000000"/>
    <n v="115000000"/>
    <m/>
    <n v="15000000"/>
    <n v="58000000"/>
    <n v="140070000"/>
    <n v="450000000"/>
    <n v="825000000"/>
    <n v="1000000000"/>
    <n v="1900000000"/>
    <m/>
    <s v="Andy Appelbaum, Cliff Sirlin, FirstMark, Jason Finger, RiverPark Ventures"/>
    <s v="FirstMark, Oxygen Capital Partners, LLC, Tiger Global Management"/>
    <s v="FirstMark, Tiger Global Management"/>
    <s v="Accel, FirstMark, Oxygen Capital Partners, LLC, Tiger Global Management"/>
    <s v="Accel, FirstMark, ICONIQ Growth"/>
    <s v="Accel, Battery Ventures, FirstMark, Geodesic Capital, ICONIQ Growth, Spark Capital, Tiger Global Management"/>
    <s v="Atlassian, Battery Ventures, FirstMark, Geodesic Capital, Goldman Sachs, ICONIQ Growth, Spark Capital, Tiger Global Management"/>
    <m/>
    <n v="2012"/>
    <n v="2013"/>
    <x v="2"/>
    <n v="2015"/>
    <n v="2016"/>
    <n v="2017"/>
    <n v="2018"/>
    <n v="115000000"/>
    <s v="series_f"/>
    <d v="2018-12-11T00:00:00"/>
    <n v="1900000000"/>
    <m/>
    <n v="2042.96"/>
    <n v="2564.94"/>
    <n v="4658.12"/>
    <n v="53766.47"/>
    <n v="18664.11"/>
    <n v="22212.47"/>
    <n v="15189.55"/>
    <m/>
    <n v="175"/>
    <n v="158"/>
    <n v="191"/>
    <n v="25"/>
    <n v="21"/>
    <n v="1"/>
    <n v="1"/>
    <m/>
    <n v="96.61"/>
    <n v="92.19"/>
    <n v="83.48"/>
    <n v="96.31"/>
    <n v="91.77"/>
    <n v="100"/>
    <n v="100"/>
    <s v="unicorn"/>
    <n v="66.45"/>
    <n v="66.45"/>
    <n v="21.48"/>
    <n v="10.46"/>
    <n v="3.62"/>
    <n v="2.11"/>
    <n v="1.84"/>
    <n v="1"/>
    <n v="356200000"/>
    <m/>
    <d v="2012-02-22T00:00:00"/>
    <d v="2013-12-20T00:00:00"/>
    <d v="2014-08-06T00:00:00"/>
    <d v="2015-07-14T00:00:00"/>
    <d v="2016-06-21T00:00:00"/>
    <d v="2017-11-01T00:00:00"/>
    <d v="2018-12-11T00:00:00"/>
    <n v="3.87"/>
    <n v="2.42"/>
    <n v="3.21"/>
    <n v="1.83"/>
    <n v="1.21"/>
    <n v="1.9"/>
    <n v="13.56"/>
    <n v="667"/>
    <n v="229"/>
    <n v="342"/>
    <n v="343"/>
    <n v="498"/>
    <n v="405"/>
    <n v="1588"/>
    <s v="No"/>
    <n v="119098.62"/>
    <n v="34"/>
    <n v="97.13"/>
    <n v="13.56"/>
    <n v="5.89"/>
    <n v="13.56"/>
  </r>
  <r>
    <x v="277"/>
    <s v="http://www.compass.com"/>
    <s v="https://www.crunchbase.com/organization/compassinc"/>
    <s v="Urban Compass, Inc."/>
    <s v="Compass is a real estate technology company that provides an online platform for buying, renting, and selling real estate assets."/>
    <m/>
    <s v="seed"/>
    <s v="series_a"/>
    <s v="series_b"/>
    <s v="series_c"/>
    <s v="series_d"/>
    <s v="series_e"/>
    <s v="series_f"/>
    <m/>
    <n v="8000000"/>
    <n v="25000000"/>
    <n v="40000000"/>
    <n v="60000000"/>
    <n v="75000000"/>
    <n v="100000000"/>
    <n v="400000000"/>
    <m/>
    <n v="80000000"/>
    <n v="155000000"/>
    <n v="266800000"/>
    <n v="800000000"/>
    <n v="1075000000"/>
    <n v="1800000000"/>
    <n v="4400000000"/>
    <m/>
    <s v=".406 Ventures, Alpaca VC, Cyrus Massoumi, Founders Fund, Goldman Sachs Investment Partners, Jonathan Keidan, Kenneth Chenault, Prudence, Thrive Capital"/>
    <s v=".406 Ventures, Alpaca VC, Founders Fund, Goldman Sachs Investment Partners, Jonathan Keidan, LeFrak, Three Tree Ventures, Thrive Capital"/>
    <s v=".406 Ventures, Advance, Founders Fund, Jonathan Keidan, Kenneth Chenault, Marc Benioff, Three Tree Ventures, Thrive Capital"/>
    <s v=".406 Ventures, Advance, Founders Fund, IVP, Jonathan Keidan, Kenneth Chenault, Marc Benioff, Prudence, Thrive Capital"/>
    <s v=".406 Ventures, Founders Fund, IVP, Jonathan Keidan, Thrive Capital, Wellington Management"/>
    <s v="Alta Park Capital, Fidelity, Glynn Capital Management, IVP, Jonathan Keidan, Parkway Venture Capital, Wellington Management"/>
    <s v="Alumni Ventures, Fidelity, IVP, Qatar Investment Authority, SoftBank Vision Fund"/>
    <m/>
    <n v="2012"/>
    <n v="2013"/>
    <x v="2"/>
    <n v="2015"/>
    <n v="2016"/>
    <n v="2017"/>
    <n v="2018"/>
    <n v="370000000"/>
    <s v="series_g"/>
    <d v="2019-07-30T00:00:00"/>
    <n v="6268200390"/>
    <m/>
    <n v="49.37"/>
    <n v="6273.77"/>
    <n v="2195.52"/>
    <n v="53154.93"/>
    <n v="42468.58"/>
    <n v="10201.61"/>
    <n v="167.49"/>
    <m/>
    <n v="1021"/>
    <n v="78"/>
    <n v="236"/>
    <n v="26"/>
    <n v="8"/>
    <n v="11"/>
    <n v="21"/>
    <m/>
    <n v="80.11"/>
    <n v="96.17"/>
    <n v="79.569999999999993"/>
    <n v="96.16"/>
    <n v="97.12"/>
    <n v="90.2"/>
    <n v="57.45"/>
    <s v="exited_unicorn"/>
    <n v="40.08"/>
    <n v="40.08"/>
    <n v="25.86"/>
    <n v="17.670000000000002"/>
    <n v="6.55"/>
    <n v="5.22"/>
    <n v="3.28"/>
    <n v="1.39"/>
    <n v="1528000000"/>
    <m/>
    <d v="2012-12-17T00:00:00"/>
    <d v="2013-09-25T00:00:00"/>
    <d v="2014-07-21T00:00:00"/>
    <d v="2015-09-15T00:00:00"/>
    <d v="2016-08-31T00:00:00"/>
    <d v="2017-11-08T00:00:00"/>
    <d v="2018-09-27T00:00:00"/>
    <n v="1.94"/>
    <n v="1.72"/>
    <n v="3"/>
    <n v="1.34"/>
    <n v="1.67"/>
    <n v="2.44"/>
    <n v="23.49"/>
    <n v="282"/>
    <n v="299"/>
    <n v="421"/>
    <n v="351"/>
    <n v="434"/>
    <n v="323"/>
    <n v="1835"/>
    <s v="No"/>
    <n v="114511.27"/>
    <n v="35"/>
    <n v="97.04"/>
    <n v="16.489999999999998"/>
    <n v="4.03"/>
    <n v="23.49"/>
  </r>
  <r>
    <x v="278"/>
    <s v="https://www.singlestore.com/"/>
    <s v="https://www.crunchbase.com/organization/memsql"/>
    <s v="SingleStore, Inc."/>
    <s v="SingleStore is a provider of a database for operational analytics and cloud-native applications."/>
    <m/>
    <s v="seed"/>
    <s v="series_a"/>
    <s v="series_b"/>
    <s v="series_c"/>
    <s v="series_d"/>
    <s v="series_e"/>
    <s v="series_f"/>
    <m/>
    <n v="2100000"/>
    <n v="5000000"/>
    <n v="35000000"/>
    <n v="36000000"/>
    <n v="30000000"/>
    <n v="80000000"/>
    <n v="80000000"/>
    <m/>
    <n v="21000000"/>
    <n v="25000000"/>
    <n v="233450000"/>
    <n v="360000000"/>
    <n v="450000000"/>
    <n v="492780000"/>
    <n v="940000000"/>
    <m/>
    <s v="Ashton Kutcher, First Round Capital, Guy Oseary, Janis Krums, Karl Jacob, Marco Bergmann, Mark LaRosa, New Enterprise Associates, Paul Buchheit, Ron Garret, SVA, Sam Altman, Start Fund, Tom McInerney, Y Combinator"/>
    <s v="DCVC, IA Ventures, Raymond Tonsing"/>
    <s v="Accel, DCVC, First Round Capital, Khosla Ventures"/>
    <s v="Accel, Caffeinated Capital, DCVC, First Round Capital, IA Ventures, Khosla Ventures, REV"/>
    <s v="Accel, DCVC, Glynn Capital Management, Google Ventures, IA Ventures"/>
    <s v="Accel, Anchorage Capital Group, Dell Technologies Capital, Glynn Capital Management, Google Ventures, Hercules Capital, Insight Partners, REV"/>
    <s v="Dell Technologies Capital, Glynn Capital Management, Google Ventures, Hewlett Packard Enterprise, Insight Partners, Khosla Ventures, REV"/>
    <m/>
    <n v="2011"/>
    <n v="2013"/>
    <x v="2"/>
    <n v="2016"/>
    <n v="2018"/>
    <n v="2020"/>
    <n v="2021"/>
    <n v="30000000"/>
    <s v="series_f"/>
    <d v="2022-10-03T00:00:00"/>
    <n v="1350000000"/>
    <m/>
    <n v="0"/>
    <n v="1898.07"/>
    <n v="44509.919999999998"/>
    <n v="46965.919999999998"/>
    <n v="14896.2"/>
    <n v="2060.41"/>
    <n v="838.59"/>
    <m/>
    <n v="1"/>
    <n v="199"/>
    <n v="53"/>
    <n v="22"/>
    <n v="56"/>
    <n v="72"/>
    <n v="64"/>
    <m/>
    <n v="100"/>
    <n v="90.14"/>
    <n v="95.48"/>
    <n v="96.4"/>
    <n v="84.2"/>
    <n v="50.69"/>
    <n v="36.36"/>
    <s v="unicorn"/>
    <n v="35.409999999999997"/>
    <n v="33.72"/>
    <n v="35.409999999999997"/>
    <n v="4.46"/>
    <n v="3.21"/>
    <n v="2.76"/>
    <n v="2.65"/>
    <n v="1.44"/>
    <n v="464100000"/>
    <m/>
    <d v="2011-07-12T00:00:00"/>
    <d v="2013-01-18T00:00:00"/>
    <d v="2014-01-22T00:00:00"/>
    <d v="2016-04-21T00:00:00"/>
    <d v="2018-05-15T00:00:00"/>
    <d v="2020-12-08T00:00:00"/>
    <d v="2021-09-08T00:00:00"/>
    <n v="1.19"/>
    <n v="9.34"/>
    <n v="1.54"/>
    <n v="1.25"/>
    <n v="1.1000000000000001"/>
    <n v="1.91"/>
    <n v="5.78"/>
    <n v="556"/>
    <n v="369"/>
    <n v="820"/>
    <n v="754"/>
    <n v="938"/>
    <n v="274"/>
    <n v="3176"/>
    <s v="No"/>
    <n v="111169.11"/>
    <n v="36"/>
    <n v="96.96"/>
    <n v="1.93"/>
    <n v="1.54"/>
    <n v="5.78"/>
  </r>
  <r>
    <x v="279"/>
    <s v="http://www.qubole.com"/>
    <s v="https://www.crunchbase.com/organization/qubole"/>
    <s v="Qubole, Inc."/>
    <s v="Qubole is a simple and secure data lake platform for machine learning, streaming, and ad-hoc analytics."/>
    <m/>
    <m/>
    <s v="series_a"/>
    <s v="series_b"/>
    <s v="series_c"/>
    <s v="series_d"/>
    <s v="series_e"/>
    <m/>
    <m/>
    <m/>
    <n v="7000000"/>
    <n v="13000000"/>
    <n v="30000000"/>
    <n v="25000000"/>
    <n v="2900000"/>
    <m/>
    <m/>
    <m/>
    <n v="35000000"/>
    <n v="86710000"/>
    <n v="300000000"/>
    <n v="375000000"/>
    <n v="58000000"/>
    <m/>
    <m/>
    <m/>
    <s v="Anand Rajaram, CRV, Lightspeed Venture Partners, Venky Harinarayan"/>
    <s v="CRV, Lightspeed Venture Partners, Norwest Venture Partners"/>
    <s v="CRV, IVP, Lightspeed Venture Partners, Norwest Venture Partners"/>
    <s v="CRV, Harmony Partners, IVP, Lightspeed Venture Partners, Norwest Venture Partners, Singtel Innov8"/>
    <s v="Blue Cloud Ventures, Norwest Venture Partners"/>
    <m/>
    <m/>
    <m/>
    <n v="2013"/>
    <x v="2"/>
    <n v="2016"/>
    <n v="2017"/>
    <n v="2019"/>
    <m/>
    <n v="2900000"/>
    <s v="series_e"/>
    <d v="2019-08-27T00:00:00"/>
    <m/>
    <m/>
    <m/>
    <n v="5563.25"/>
    <n v="51773.81"/>
    <n v="25909.81"/>
    <n v="27120.9"/>
    <n v="64.25"/>
    <m/>
    <m/>
    <m/>
    <n v="102"/>
    <n v="41"/>
    <n v="38"/>
    <n v="22"/>
    <n v="81"/>
    <m/>
    <m/>
    <m/>
    <n v="94.97"/>
    <n v="96.52"/>
    <n v="93.66"/>
    <n v="92.39"/>
    <n v="41.61"/>
    <m/>
    <m/>
    <m/>
    <m/>
    <m/>
    <m/>
    <m/>
    <m/>
    <m/>
    <m/>
    <n v="77900000"/>
    <m/>
    <m/>
    <d v="2013-04-24T00:00:00"/>
    <d v="2014-12-10T00:00:00"/>
    <d v="2016-01-20T00:00:00"/>
    <d v="2017-11-08T00:00:00"/>
    <d v="2019-08-27T00:00:00"/>
    <m/>
    <m/>
    <n v="2.48"/>
    <n v="3.46"/>
    <n v="1.25"/>
    <n v="0.15"/>
    <m/>
    <m/>
    <m/>
    <n v="595"/>
    <n v="406"/>
    <n v="658"/>
    <n v="657"/>
    <m/>
    <n v="1721"/>
    <s v="No"/>
    <n v="110432.02"/>
    <n v="37"/>
    <n v="96.87"/>
    <n v="0.67"/>
    <n v="4.32"/>
    <n v="0"/>
  </r>
  <r>
    <x v="280"/>
    <s v="https://www.airware.com"/>
    <s v="https://www.crunchbase.com/organization/airware"/>
    <s v="Unmanned Innovation Inc."/>
    <s v="Airware is an enterprise drone analytics company providing commercial unmanned aerial vehicles for enterprises."/>
    <m/>
    <s v="seed"/>
    <s v="series_a"/>
    <s v="series_b"/>
    <s v="series_c"/>
    <m/>
    <m/>
    <m/>
    <m/>
    <m/>
    <n v="13959437"/>
    <n v="25000000"/>
    <n v="30000000"/>
    <m/>
    <m/>
    <m/>
    <m/>
    <m/>
    <n v="69797185"/>
    <n v="166750000"/>
    <n v="300000000"/>
    <m/>
    <m/>
    <m/>
    <m/>
    <s v="Initialized Capital"/>
    <s v="Andreessen Horowitz, Felicis, First Round Capital, Fresh VC, Google Ventures, Promus Ventures, Shri Ganeshram"/>
    <s v="Andreessen Horowitz, First Round Capital, Kleiner Perkins"/>
    <s v="Andreessen Horowitz, DHVC, John Chambers, Kleiner Perkins, NextWorld Capital"/>
    <m/>
    <m/>
    <m/>
    <m/>
    <n v="2013"/>
    <n v="2013"/>
    <x v="2"/>
    <n v="2016"/>
    <m/>
    <m/>
    <m/>
    <n v="8499993"/>
    <s v="series_unknown"/>
    <d v="2016-03-31T00:00:00"/>
    <m/>
    <m/>
    <n v="0.25"/>
    <n v="3180.28"/>
    <n v="34658.910000000003"/>
    <n v="72407.7"/>
    <m/>
    <m/>
    <m/>
    <m/>
    <n v="1778"/>
    <n v="139"/>
    <n v="62"/>
    <n v="8"/>
    <m/>
    <m/>
    <m/>
    <m/>
    <n v="75.349999999999994"/>
    <n v="93.13"/>
    <n v="94.7"/>
    <n v="98.8"/>
    <m/>
    <m/>
    <m/>
    <m/>
    <m/>
    <m/>
    <m/>
    <m/>
    <m/>
    <m/>
    <m/>
    <m/>
    <n v="119809430"/>
    <m/>
    <d v="2013-02-15T00:00:00"/>
    <d v="2013-05-15T00:00:00"/>
    <d v="2014-07-23T00:00:00"/>
    <d v="2016-03-31T00:00:00"/>
    <m/>
    <m/>
    <m/>
    <m/>
    <n v="2.39"/>
    <n v="1.8"/>
    <m/>
    <m/>
    <m/>
    <m/>
    <n v="89"/>
    <n v="434"/>
    <n v="617"/>
    <m/>
    <m/>
    <m/>
    <n v="617"/>
    <s v="No"/>
    <n v="110247.14"/>
    <n v="38"/>
    <n v="96.78"/>
    <n v="1.8"/>
    <n v="1.8"/>
    <n v="0"/>
  </r>
  <r>
    <x v="281"/>
    <s v="https://onjoyride.com"/>
    <s v="https://www.crunchbase.com/organization/kiwi-inc"/>
    <s v="Kiwi, Inc."/>
    <s v="Kiwi is a mobile entertainment company building mobile games and tools for the Android developer ecosystem."/>
    <m/>
    <s v="seed"/>
    <s v="series_a"/>
    <s v="series_b"/>
    <m/>
    <m/>
    <m/>
    <m/>
    <m/>
    <m/>
    <n v="6000000"/>
    <n v="15000000"/>
    <m/>
    <m/>
    <m/>
    <m/>
    <m/>
    <m/>
    <n v="30000000"/>
    <n v="100050000"/>
    <m/>
    <m/>
    <m/>
    <m/>
    <m/>
    <s v="Sequoia Capital"/>
    <s v="Charles Huang, SVA, Sequoia Capital"/>
    <s v="Northgate Capital, Sequoia Capital, Threshold"/>
    <m/>
    <m/>
    <m/>
    <m/>
    <m/>
    <n v="2011"/>
    <n v="2013"/>
    <x v="2"/>
    <m/>
    <m/>
    <m/>
    <m/>
    <n v="15000000"/>
    <s v="series_b"/>
    <d v="2014-08-06T00:00:00"/>
    <m/>
    <m/>
    <n v="0"/>
    <n v="21056.14"/>
    <n v="87487.4"/>
    <m/>
    <m/>
    <m/>
    <m/>
    <m/>
    <n v="1"/>
    <n v="3"/>
    <n v="20"/>
    <m/>
    <m/>
    <m/>
    <m/>
    <m/>
    <n v="100"/>
    <n v="99.9"/>
    <n v="98.35"/>
    <m/>
    <m/>
    <m/>
    <m/>
    <m/>
    <m/>
    <m/>
    <m/>
    <m/>
    <m/>
    <m/>
    <m/>
    <m/>
    <n v="21000000"/>
    <m/>
    <d v="2011-01-01T00:00:00"/>
    <d v="2013-07-29T00:00:00"/>
    <d v="2014-08-06T00:00:00"/>
    <m/>
    <m/>
    <m/>
    <m/>
    <m/>
    <n v="3.34"/>
    <m/>
    <m/>
    <m/>
    <m/>
    <m/>
    <n v="940"/>
    <n v="373"/>
    <m/>
    <m/>
    <m/>
    <m/>
    <n v="0"/>
    <s v="No"/>
    <n v="108543.54"/>
    <n v="39"/>
    <n v="96.7"/>
    <m/>
    <m/>
    <n v="0"/>
  </r>
  <r>
    <x v="282"/>
    <s v="http://thatgamecompany.com"/>
    <s v="https://www.crunchbase.com/organization/thatgamecompany"/>
    <s v="thatgamecompany, Inc."/>
    <s v="Thatgamecompany develops artistically crafted, broadly accessible interactive video games."/>
    <m/>
    <m/>
    <s v="series_a"/>
    <s v="series_b"/>
    <s v="series_c"/>
    <s v="series_d"/>
    <m/>
    <m/>
    <m/>
    <m/>
    <n v="5500000"/>
    <n v="7300000"/>
    <n v="10000000"/>
    <n v="160000000"/>
    <m/>
    <m/>
    <m/>
    <m/>
    <n v="27500000"/>
    <n v="48691000"/>
    <n v="100000000"/>
    <n v="1000000000"/>
    <m/>
    <m/>
    <m/>
    <m/>
    <s v="Benchmark, CAA Ventures"/>
    <s v="Benchmark, CAA Ventures, Capital Today, Kleiner Perkins, Qualcomm Ventures, Summitview Capital, Transcend Fund"/>
    <s v="NetEase Capital"/>
    <s v="Alanda Capital Management, Sequoia Capital, TPG"/>
    <m/>
    <m/>
    <m/>
    <m/>
    <n v="2012"/>
    <x v="2"/>
    <n v="2017"/>
    <n v="2022"/>
    <m/>
    <m/>
    <n v="160000000"/>
    <s v="series_d"/>
    <d v="2022-03-03T00:00:00"/>
    <n v="1000000000"/>
    <m/>
    <m/>
    <n v="2288.92"/>
    <n v="46094.36"/>
    <n v="0"/>
    <n v="59288.95"/>
    <m/>
    <m/>
    <m/>
    <m/>
    <n v="141"/>
    <n v="48"/>
    <n v="349"/>
    <n v="69"/>
    <m/>
    <m/>
    <m/>
    <m/>
    <n v="91.35"/>
    <n v="95.91"/>
    <n v="50.64"/>
    <n v="80.349999999999994"/>
    <m/>
    <m/>
    <s v="unicorn"/>
    <n v="25.97"/>
    <m/>
    <n v="25.97"/>
    <n v="17.25"/>
    <n v="9.33"/>
    <n v="1"/>
    <m/>
    <m/>
    <n v="188800000"/>
    <m/>
    <m/>
    <d v="2012-06-14T00:00:00"/>
    <d v="2014-05-27T00:00:00"/>
    <d v="2017-03-01T00:00:00"/>
    <d v="2022-03-03T00:00:00"/>
    <m/>
    <m/>
    <m/>
    <n v="1.77"/>
    <n v="2.0499999999999998"/>
    <n v="10"/>
    <m/>
    <m/>
    <n v="20.54"/>
    <m/>
    <n v="712"/>
    <n v="1009"/>
    <n v="1828"/>
    <m/>
    <m/>
    <n v="2837"/>
    <s v="No"/>
    <n v="107672.23"/>
    <n v="40"/>
    <n v="96.61"/>
    <n v="2.0499999999999998"/>
    <n v="2.0499999999999998"/>
    <n v="20.54"/>
  </r>
  <r>
    <x v="283"/>
    <s v="http://varagesale.com"/>
    <s v="https://www.crunchbase.com/organization/varagesale"/>
    <s v="VarageSale, Inc."/>
    <s v="VarageSale is a Toronto-based online marketplace"/>
    <m/>
    <s v="seed"/>
    <s v="series_a"/>
    <s v="series_b"/>
    <m/>
    <m/>
    <m/>
    <m/>
    <m/>
    <n v="1000000"/>
    <n v="6500000"/>
    <n v="16000000"/>
    <m/>
    <m/>
    <m/>
    <m/>
    <m/>
    <n v="10000000"/>
    <n v="32500000"/>
    <n v="106720000"/>
    <m/>
    <m/>
    <m/>
    <m/>
    <m/>
    <s v="BDC Venture Capital, Inovia Capital, Real Ventures, Version One Ventures"/>
    <s v="Floodgate, Inovia Capital, Real Ventures, Sequoia Capital, Version One Ventures"/>
    <s v="Floodgate, Inovia Capital, Real Ventures, Sequoia Capital, Version One Ventures"/>
    <m/>
    <m/>
    <m/>
    <m/>
    <m/>
    <n v="2013"/>
    <n v="2014"/>
    <x v="2"/>
    <m/>
    <m/>
    <m/>
    <m/>
    <n v="34000000"/>
    <s v="series_b"/>
    <d v="2015-04-02T00:00:00"/>
    <m/>
    <m/>
    <n v="222.34"/>
    <n v="17999.8"/>
    <n v="87501.48"/>
    <m/>
    <m/>
    <m/>
    <m/>
    <m/>
    <n v="817"/>
    <n v="27"/>
    <n v="16"/>
    <m/>
    <m/>
    <m/>
    <m/>
    <m/>
    <n v="88.68"/>
    <n v="99.06"/>
    <n v="98.7"/>
    <m/>
    <m/>
    <m/>
    <m/>
    <m/>
    <m/>
    <m/>
    <m/>
    <m/>
    <m/>
    <m/>
    <m/>
    <m/>
    <n v="59300000"/>
    <m/>
    <d v="2013-03-01T00:00:00"/>
    <d v="2014-07-01T00:00:00"/>
    <d v="2014-10-03T00:00:00"/>
    <m/>
    <m/>
    <m/>
    <m/>
    <n v="3.25"/>
    <n v="3.28"/>
    <m/>
    <m/>
    <m/>
    <m/>
    <m/>
    <n v="487"/>
    <n v="94"/>
    <m/>
    <m/>
    <m/>
    <m/>
    <n v="181"/>
    <s v="No"/>
    <n v="105723.62"/>
    <n v="41"/>
    <n v="96.52"/>
    <m/>
    <m/>
    <n v="0"/>
  </r>
  <r>
    <x v="284"/>
    <s v="https://postmates.com"/>
    <s v="https://www.crunchbase.com/organization/postmates"/>
    <s v="Postmates Inc."/>
    <s v="Postmates is an on-demand food delivery platform that gives customers access to restaurants and retailers."/>
    <m/>
    <s v="seed"/>
    <s v="series_a"/>
    <s v="series_b"/>
    <s v="series_c"/>
    <s v="series_d"/>
    <s v="series_e"/>
    <s v="series_f"/>
    <m/>
    <n v="750000"/>
    <n v="5000000"/>
    <n v="16000000"/>
    <n v="35000000"/>
    <n v="80000000"/>
    <m/>
    <n v="100000000"/>
    <m/>
    <n v="7500000"/>
    <n v="25000000"/>
    <n v="106720000"/>
    <n v="350000000"/>
    <n v="500000000"/>
    <m/>
    <n v="1850000000"/>
    <m/>
    <s v="Andy McLoughlin, AngelPad, David Wu, Matrix, Naval Ravikant, Russel Simmons, Russell Cook, Uncork Capital, Walter Lee"/>
    <s v="AngelPad, Craft Ventures, Crosslink Capital, Cyan Banister, Expansion Venture Capital, Founders Fund, Jack Abraham, Scott Banister"/>
    <s v="AngelPad, Crosslink Capital, Kindred Ventures, MRTNZ Ventures, Matrix, Slow Ventures, Spark Capital, Uncork Capital"/>
    <s v="AngelPad, Entrée Capital, Founders Fund, Harmony Partners, Matrix, Spark Capital, Uncork Capital"/>
    <s v="Aslanoba Capital, BluePointe Ventures, EquityZen, Huron River Ventures, Slow Ventures, Spark Capital, Thirty Five Ventures, Tiger Global Management"/>
    <s v="WP Global Partners"/>
    <s v="BlackRock, EquityZen, General Global Capital, Glynn Capital Management, London Impact Ventures, Manhattan Venture Partners, Tiger Global Management"/>
    <m/>
    <n v="2011"/>
    <n v="2013"/>
    <x v="2"/>
    <n v="2015"/>
    <n v="2015"/>
    <n v="2016"/>
    <n v="2019"/>
    <n v="225000000"/>
    <s v="private_equity"/>
    <d v="2019-01-10T00:00:00"/>
    <n v="2650000000"/>
    <m/>
    <n v="0"/>
    <n v="8576.33"/>
    <n v="24983.360000000001"/>
    <n v="43326.58"/>
    <n v="21248.94"/>
    <n v="0"/>
    <n v="6812.13"/>
    <m/>
    <n v="1"/>
    <n v="56"/>
    <n v="95"/>
    <n v="31"/>
    <n v="22"/>
    <n v="48"/>
    <n v="4"/>
    <m/>
    <n v="100"/>
    <n v="97.26"/>
    <n v="91.83"/>
    <n v="95.39"/>
    <n v="91.8"/>
    <n v="51.04"/>
    <n v="93.02"/>
    <s v="exited_unicorn"/>
    <n v="185.36"/>
    <n v="185.36"/>
    <n v="69.510000000000005"/>
    <n v="19.149999999999999"/>
    <n v="6.49"/>
    <n v="4.87"/>
    <m/>
    <n v="1.43"/>
    <n v="762950000"/>
    <m/>
    <d v="2011-05-01T00:00:00"/>
    <d v="2013-03-19T00:00:00"/>
    <d v="2014-02-18T00:00:00"/>
    <d v="2015-02-20T00:00:00"/>
    <d v="2015-06-25T00:00:00"/>
    <d v="2016-10-01T00:00:00"/>
    <d v="2019-01-10T00:00:00"/>
    <n v="3.33"/>
    <n v="4.2699999999999996"/>
    <n v="3.28"/>
    <n v="1.43"/>
    <m/>
    <m/>
    <n v="24.83"/>
    <n v="688"/>
    <n v="336"/>
    <n v="367"/>
    <n v="125"/>
    <n v="464"/>
    <n v="831"/>
    <n v="1787"/>
    <s v="No"/>
    <n v="104947.34"/>
    <n v="42"/>
    <n v="96.43"/>
    <n v="17.34"/>
    <n v="0"/>
    <n v="24.83"/>
  </r>
  <r>
    <x v="285"/>
    <s v="http://www.harrys.com"/>
    <s v="https://www.crunchbase.com/organization/harrys"/>
    <s v="Harry's, Inc."/>
    <s v="Harry's is a developer of an online platform used to sell shaving equipment and accessories for men."/>
    <m/>
    <s v="seed"/>
    <s v="series_a"/>
    <s v="series_b"/>
    <s v="series_c"/>
    <s v="series_d"/>
    <s v="series_e"/>
    <m/>
    <m/>
    <n v="4000000"/>
    <n v="10500000"/>
    <n v="75300000"/>
    <n v="97500000"/>
    <n v="112600000"/>
    <n v="155000000"/>
    <m/>
    <m/>
    <n v="40000000"/>
    <n v="52500000"/>
    <n v="350300000"/>
    <n v="771500000"/>
    <n v="1689000000"/>
    <n v="1700000000"/>
    <m/>
    <m/>
    <s v="Andrew Mitchell, BoxGroup, Brainchild Holdings, Bullish, Grace Beauty Capital, Harrison Metal, Red Swan Ventures, SVA"/>
    <s v="Andrew Mitchell, Gin Lane, Grace Beauty Capital, Harrison Metal, Lakestar, Mo Koyfman, Tiger Global Management"/>
    <s v="BoxGroup, Brand Foundry Ventures, Bullish, Grace Beauty Capital, Hardy Capital Partners, Harrison Metal, Highland Capital Partners, Lakestar, Red Swan Ventures, SVA, Thrive Capital, Tiger Global Management"/>
    <s v="Blisce, Brand Foundry Ventures, Bullish, Light Street Capital, Tiger Global Management, Wellington Management"/>
    <s v="Alliance Consumer Growth, Blisce, Temasek Holdings"/>
    <s v="Bain Capital, Macquarie Capital"/>
    <m/>
    <m/>
    <n v="2012"/>
    <n v="2013"/>
    <x v="2"/>
    <n v="2015"/>
    <n v="2017"/>
    <n v="2021"/>
    <m/>
    <n v="115000000"/>
    <s v="private_equity"/>
    <d v="2021-03-31T00:00:00"/>
    <n v="1700000000"/>
    <m/>
    <n v="68.8"/>
    <n v="0.6"/>
    <n v="48512.39"/>
    <n v="50406.07"/>
    <n v="208.07"/>
    <n v="825.74"/>
    <m/>
    <m/>
    <n v="834"/>
    <n v="629"/>
    <n v="45"/>
    <n v="28"/>
    <n v="119"/>
    <n v="163"/>
    <m/>
    <m/>
    <n v="83.76"/>
    <n v="68.739999999999995"/>
    <n v="96.17"/>
    <n v="95.85"/>
    <n v="57.25"/>
    <n v="35.200000000000003"/>
    <m/>
    <s v="unicorn"/>
    <n v="23.06"/>
    <n v="23.06"/>
    <n v="21.97"/>
    <n v="3.87"/>
    <n v="1.95"/>
    <n v="0.96"/>
    <n v="1"/>
    <m/>
    <n v="907399992"/>
    <m/>
    <d v="2012-08-01T00:00:00"/>
    <d v="2013-06-01T00:00:00"/>
    <d v="2014-11-01T00:00:00"/>
    <d v="2015-06-01T00:00:00"/>
    <d v="2017-12-01T00:00:00"/>
    <d v="2021-03-31T00:00:00"/>
    <m/>
    <n v="1.31"/>
    <n v="6.67"/>
    <n v="2.2000000000000002"/>
    <n v="2.19"/>
    <n v="1.01"/>
    <m/>
    <n v="4.8499999999999996"/>
    <n v="304"/>
    <n v="518"/>
    <n v="212"/>
    <n v="914"/>
    <n v="1216"/>
    <m/>
    <n v="2342"/>
    <s v="No"/>
    <n v="100021.67"/>
    <n v="43"/>
    <n v="96.35"/>
    <n v="4.82"/>
    <n v="2.2000000000000002"/>
    <n v="4.8499999999999996"/>
  </r>
  <r>
    <x v="286"/>
    <s v="http://www.dashlane.com"/>
    <s v="https://www.crunchbase.com/organization/dashlane"/>
    <s v="Dashlane, Inc."/>
    <s v="Dashlane is a leading credential manager that removes complexity by pairing comprehensive security with ease of use."/>
    <m/>
    <m/>
    <s v="series_a"/>
    <s v="series_b"/>
    <s v="series_c"/>
    <s v="series_d"/>
    <m/>
    <m/>
    <m/>
    <m/>
    <n v="5100000"/>
    <n v="21800000"/>
    <n v="22500000"/>
    <n v="110000000"/>
    <m/>
    <m/>
    <m/>
    <m/>
    <n v="25500000"/>
    <n v="145406000"/>
    <n v="225000000"/>
    <n v="1650000000"/>
    <m/>
    <m/>
    <m/>
    <m/>
    <s v="FirstMark, Rho Capital Partners"/>
    <s v="Bernard Liautaud, Bessemer Venture Partners, FirstMark, Rho Ventures"/>
    <s v="Bessemer Venture Partners, FirstMark, Rho Ventures, TransUnion"/>
    <s v="Bessemer Venture Partners, FirstMark, Rho Ventures, Sequoia Capital"/>
    <m/>
    <m/>
    <m/>
    <m/>
    <n v="2011"/>
    <x v="2"/>
    <n v="2016"/>
    <n v="2019"/>
    <m/>
    <m/>
    <n v="110000000"/>
    <s v="series_d"/>
    <d v="2019-05-30T00:00:00"/>
    <n v="1650000000"/>
    <m/>
    <m/>
    <n v="0"/>
    <n v="1156.1300000000001"/>
    <n v="7378.3"/>
    <n v="88297.29"/>
    <m/>
    <m/>
    <m/>
    <m/>
    <n v="1"/>
    <n v="283"/>
    <n v="99"/>
    <n v="15"/>
    <m/>
    <m/>
    <m/>
    <m/>
    <n v="100"/>
    <n v="75.48"/>
    <n v="83.22"/>
    <n v="95.92"/>
    <m/>
    <m/>
    <m/>
    <n v="46.2"/>
    <m/>
    <n v="46.2"/>
    <n v="9.5299999999999994"/>
    <n v="6.84"/>
    <n v="1"/>
    <m/>
    <m/>
    <n v="210900000"/>
    <m/>
    <m/>
    <d v="2011-09-21T00:00:00"/>
    <d v="2014-05-19T00:00:00"/>
    <d v="2016-05-25T00:00:00"/>
    <d v="2019-05-30T00:00:00"/>
    <m/>
    <m/>
    <m/>
    <n v="5.7"/>
    <n v="1.55"/>
    <n v="7.33"/>
    <m/>
    <m/>
    <n v="11.35"/>
    <m/>
    <n v="971"/>
    <n v="737"/>
    <n v="1100"/>
    <m/>
    <m/>
    <n v="1837"/>
    <s v="No"/>
    <n v="96831.72"/>
    <n v="44"/>
    <n v="96.26"/>
    <n v="1.55"/>
    <n v="1.55"/>
    <n v="11.35"/>
  </r>
  <r>
    <x v="287"/>
    <s v="https://about.imdada.cn/"/>
    <s v="https://www.crunchbase.com/organization/dada-jd-daojia"/>
    <s v="DADA NEXUS LIMITED"/>
    <s v="Dada Group (NASDAQ: DADA) is a leading platform of local on-demand retail and delivery in China."/>
    <m/>
    <m/>
    <s v="series_a"/>
    <s v="series_b"/>
    <s v="series_c"/>
    <s v="series_d"/>
    <m/>
    <m/>
    <m/>
    <m/>
    <m/>
    <m/>
    <n v="100000000"/>
    <n v="300000000"/>
    <m/>
    <m/>
    <m/>
    <m/>
    <m/>
    <m/>
    <n v="1000000000"/>
    <n v="1000000000"/>
    <m/>
    <m/>
    <m/>
    <m/>
    <s v="Sequoia Capital China"/>
    <m/>
    <s v="DST Global, Greenwoods Investment, KUNLUN, Sequoia Capital"/>
    <s v="DST Global, Greenwoods Asset Management, Sequoia Capital"/>
    <m/>
    <m/>
    <m/>
    <m/>
    <n v="2014"/>
    <x v="2"/>
    <n v="2015"/>
    <n v="2016"/>
    <m/>
    <m/>
    <n v="320000000"/>
    <s v="post_ipo_equity"/>
    <d v="2016-01-04T00:00:00"/>
    <n v="3150000000"/>
    <m/>
    <m/>
    <n v="0"/>
    <n v="0"/>
    <n v="55439.46"/>
    <n v="41272.129999999997"/>
    <m/>
    <m/>
    <m/>
    <m/>
    <n v="1061"/>
    <n v="548"/>
    <n v="20"/>
    <n v="9"/>
    <m/>
    <m/>
    <m/>
    <m/>
    <n v="61.58"/>
    <n v="52.43"/>
    <n v="97.08"/>
    <n v="96.71"/>
    <m/>
    <m/>
    <s v="exited_unicorn"/>
    <n v="3.15"/>
    <m/>
    <m/>
    <m/>
    <n v="2.94"/>
    <n v="3.15"/>
    <m/>
    <m/>
    <n v="1270000000"/>
    <m/>
    <m/>
    <d v="2014-06-01T00:00:00"/>
    <d v="2014-12-01T00:00:00"/>
    <d v="2015-06-13T00:00:00"/>
    <d v="2016-01-04T00:00:00"/>
    <m/>
    <m/>
    <m/>
    <m/>
    <m/>
    <n v="1"/>
    <m/>
    <m/>
    <m/>
    <m/>
    <n v="183"/>
    <n v="194"/>
    <n v="205"/>
    <m/>
    <m/>
    <n v="399"/>
    <s v="No"/>
    <n v="96711.59"/>
    <n v="45"/>
    <n v="96.17"/>
    <m/>
    <m/>
    <m/>
  </r>
  <r>
    <x v="288"/>
    <s v="http://www.futureadvisor.com/"/>
    <s v="https://www.crunchbase.com/organization/futureadvisor"/>
    <s v="FutureAdvisor"/>
    <s v="FutureAdvisor is a registered investment advisory firm that manages a user's existing IRA, 401(k), and other investment accounts."/>
    <m/>
    <s v="seed"/>
    <s v="series_a"/>
    <s v="series_b"/>
    <m/>
    <m/>
    <m/>
    <m/>
    <m/>
    <n v="1000000"/>
    <n v="5000000"/>
    <n v="15500000"/>
    <m/>
    <m/>
    <m/>
    <m/>
    <m/>
    <n v="10000000"/>
    <n v="25000000"/>
    <n v="103385000"/>
    <m/>
    <m/>
    <m/>
    <m/>
    <m/>
    <s v="Andrew Boszhardt Jr., Benjamin Ling, Great Oaks Venture Capital, Madison Angels, Raj Sandhu, Raymond Tonsing, Sequoia Capital, Y Combinator"/>
    <s v="Jeremy Stoppelman, Keith Rabois, Sequoia Capital"/>
    <s v="Canvas Ventures, F-Prime Capital, Sequoia Capital, Y Combinator"/>
    <m/>
    <m/>
    <m/>
    <m/>
    <m/>
    <n v="2010"/>
    <n v="2012"/>
    <x v="2"/>
    <m/>
    <m/>
    <m/>
    <m/>
    <n v="15500000"/>
    <s v="series_b"/>
    <d v="2014-05-21T00:00:00"/>
    <n v="150000000"/>
    <m/>
    <n v="0"/>
    <n v="9087.33"/>
    <n v="87487.63"/>
    <m/>
    <m/>
    <m/>
    <m/>
    <m/>
    <n v="1"/>
    <n v="39"/>
    <n v="19"/>
    <m/>
    <m/>
    <m/>
    <m/>
    <m/>
    <n v="100"/>
    <n v="97.65"/>
    <n v="98.43"/>
    <m/>
    <m/>
    <m/>
    <m/>
    <m/>
    <n v="10.199999999999999"/>
    <n v="10.199999999999999"/>
    <n v="5.0999999999999996"/>
    <n v="1.45"/>
    <m/>
    <m/>
    <m/>
    <m/>
    <n v="21500000"/>
    <m/>
    <d v="2010-01-01T00:00:00"/>
    <d v="2012-08-22T00:00:00"/>
    <d v="2014-05-21T00:00:00"/>
    <m/>
    <m/>
    <m/>
    <m/>
    <n v="2.5"/>
    <n v="4.1399999999999997"/>
    <m/>
    <m/>
    <m/>
    <m/>
    <n v="1.45"/>
    <n v="964"/>
    <n v="637"/>
    <m/>
    <m/>
    <m/>
    <m/>
    <n v="0"/>
    <s v="No"/>
    <n v="96574.96"/>
    <n v="46"/>
    <n v="96.09"/>
    <m/>
    <m/>
    <n v="1.45"/>
  </r>
  <r>
    <x v="289"/>
    <s v="https://www.limeroad.com/"/>
    <s v="https://www.crunchbase.com/organization/limeroad"/>
    <s v="LimeRoad"/>
    <s v="A fun and exciting way to find gorgeous products, share and shop."/>
    <m/>
    <m/>
    <s v="series_a"/>
    <s v="series_b"/>
    <s v="series_c"/>
    <m/>
    <m/>
    <m/>
    <m/>
    <m/>
    <n v="5000000"/>
    <n v="15000000"/>
    <n v="30000000"/>
    <m/>
    <m/>
    <m/>
    <m/>
    <m/>
    <n v="25000000"/>
    <n v="100050000"/>
    <n v="300000000"/>
    <m/>
    <m/>
    <m/>
    <m/>
    <m/>
    <s v="Lightspeed Venture Partners, Matrix, Matrix Partners India"/>
    <s v="Lightspeed Venture Partners, Matrix Partners India, Tiger Global Management"/>
    <s v="Lightspeed India Partners, Matrix Partners India, Tiger Global Management"/>
    <m/>
    <m/>
    <m/>
    <m/>
    <m/>
    <n v="2012"/>
    <x v="2"/>
    <n v="2015"/>
    <m/>
    <m/>
    <m/>
    <n v="1497729"/>
    <s v="series_unknown"/>
    <d v="2015-03-30T00:00:00"/>
    <n v="3786126"/>
    <m/>
    <m/>
    <n v="1812.57"/>
    <n v="49861.87"/>
    <n v="41769.019999999997"/>
    <m/>
    <m/>
    <m/>
    <m/>
    <m/>
    <n v="163"/>
    <n v="42"/>
    <n v="37"/>
    <m/>
    <m/>
    <m/>
    <m/>
    <m/>
    <n v="89.99"/>
    <n v="96.43"/>
    <n v="94.47"/>
    <m/>
    <m/>
    <m/>
    <m/>
    <n v="0.12"/>
    <m/>
    <n v="0.12"/>
    <n v="0.03"/>
    <n v="0.01"/>
    <m/>
    <m/>
    <m/>
    <n v="51944731"/>
    <m/>
    <m/>
    <d v="2012-10-23T00:00:00"/>
    <d v="2014-05-05T00:00:00"/>
    <d v="2015-03-30T00:00:00"/>
    <m/>
    <m/>
    <m/>
    <m/>
    <n v="4"/>
    <n v="3"/>
    <m/>
    <m/>
    <m/>
    <n v="0.04"/>
    <m/>
    <n v="559"/>
    <n v="329"/>
    <m/>
    <m/>
    <m/>
    <n v="329"/>
    <s v="No"/>
    <n v="93443.46"/>
    <n v="47"/>
    <n v="96"/>
    <n v="3"/>
    <n v="3"/>
    <n v="0.04"/>
  </r>
  <r>
    <x v="290"/>
    <s v="http://www.includedhealth.com"/>
    <s v="https://www.crunchbase.com/organization/grand-rounds"/>
    <s v="Included Health, Inc."/>
    <s v="Included Health provides a combination of virtual care, navigation, and communities-based healthcare services."/>
    <m/>
    <s v="seed"/>
    <s v="series_a"/>
    <s v="series_b"/>
    <s v="series_c"/>
    <s v="series_d"/>
    <s v="series_e"/>
    <m/>
    <m/>
    <n v="1000000"/>
    <n v="9000000"/>
    <n v="38000000"/>
    <n v="55000000"/>
    <n v="66000000"/>
    <n v="175000000"/>
    <m/>
    <m/>
    <n v="10000000"/>
    <n v="45000000"/>
    <n v="253460000"/>
    <n v="550000000"/>
    <n v="990000000"/>
    <n v="1372000000"/>
    <m/>
    <m/>
    <s v="Harrison Metal"/>
    <s v="Brad Garlinghouse, Harrison Metal, Venrock"/>
    <s v="Greylock, Harrison Metal, Venrock"/>
    <s v="David Ebersman, Greylock, Harrison Metal, Lifeforce Capital, Venrock"/>
    <m/>
    <s v="Revelation Partners, The Carlyle Group"/>
    <m/>
    <m/>
    <n v="2011"/>
    <n v="2013"/>
    <x v="2"/>
    <n v="2015"/>
    <n v="2018"/>
    <n v="2020"/>
    <m/>
    <n v="175000000"/>
    <s v="series_e"/>
    <d v="2020-09-09T00:00:00"/>
    <n v="1372000000"/>
    <m/>
    <n v="0"/>
    <n v="1715.42"/>
    <n v="62767.33"/>
    <n v="25505.05"/>
    <n v="0"/>
    <n v="3237.39"/>
    <m/>
    <m/>
    <n v="1"/>
    <n v="211"/>
    <n v="33"/>
    <n v="44"/>
    <n v="195"/>
    <n v="51"/>
    <m/>
    <m/>
    <n v="100"/>
    <n v="89.55"/>
    <n v="97.22"/>
    <n v="93.39"/>
    <n v="44.25"/>
    <n v="65.28"/>
    <m/>
    <s v="unicorn"/>
    <n v="74.459999999999994"/>
    <n v="74.459999999999994"/>
    <n v="20.68"/>
    <n v="4.32"/>
    <n v="2.21"/>
    <n v="1.32"/>
    <n v="1"/>
    <m/>
    <n v="344000000"/>
    <m/>
    <d v="2011-01-01T00:00:00"/>
    <d v="2013-05-21T00:00:00"/>
    <d v="2014-06-24T00:00:00"/>
    <d v="2015-08-20T00:00:00"/>
    <d v="2018-05-02T00:00:00"/>
    <d v="2020-09-09T00:00:00"/>
    <m/>
    <n v="4.5"/>
    <n v="5.63"/>
    <n v="2.17"/>
    <n v="1.8"/>
    <n v="1.39"/>
    <m/>
    <n v="5.41"/>
    <n v="871"/>
    <n v="399"/>
    <n v="422"/>
    <n v="986"/>
    <n v="861"/>
    <m/>
    <n v="2269"/>
    <s v="No"/>
    <n v="93225.19"/>
    <n v="48"/>
    <n v="95.91"/>
    <n v="3.91"/>
    <n v="2.17"/>
    <n v="5.41"/>
  </r>
  <r>
    <x v="291"/>
    <s v="http://talkray.com"/>
    <s v="https://www.crunchbase.com/organization/tikl"/>
    <m/>
    <s v="Tikl is an app that turns smartphones into the ultimate push to talk walkie-talkie."/>
    <m/>
    <s v="seed"/>
    <s v="series_a"/>
    <s v="series_b"/>
    <m/>
    <m/>
    <m/>
    <m/>
    <m/>
    <m/>
    <n v="2100000"/>
    <n v="5300000"/>
    <m/>
    <m/>
    <m/>
    <m/>
    <m/>
    <m/>
    <n v="10500000"/>
    <n v="35351000"/>
    <m/>
    <m/>
    <m/>
    <m/>
    <m/>
    <s v="SVA, Y Combinator"/>
    <s v="Andreessen Horowitz, General Catalyst, Lerer Hippeau, SVA"/>
    <s v="General Catalyst, Lerer Hippeau, SVA"/>
    <m/>
    <m/>
    <m/>
    <m/>
    <m/>
    <n v="2012"/>
    <n v="2013"/>
    <x v="2"/>
    <m/>
    <m/>
    <m/>
    <m/>
    <n v="5300000"/>
    <s v="series_b"/>
    <d v="2014-09-23T00:00:00"/>
    <n v="35351000"/>
    <m/>
    <n v="2828.24"/>
    <n v="12996.66"/>
    <n v="77020.67"/>
    <m/>
    <m/>
    <m/>
    <m/>
    <m/>
    <n v="58"/>
    <n v="22"/>
    <n v="27"/>
    <m/>
    <m/>
    <m/>
    <m/>
    <m/>
    <n v="98.89"/>
    <n v="98.95"/>
    <n v="97.74"/>
    <m/>
    <m/>
    <m/>
    <m/>
    <m/>
    <n v="2.86"/>
    <m/>
    <n v="2.86"/>
    <n v="1"/>
    <m/>
    <m/>
    <m/>
    <m/>
    <n v="7400000"/>
    <m/>
    <d v="2012-03-22T00:00:00"/>
    <d v="2013-03-28T00:00:00"/>
    <d v="2014-09-23T00:00:00"/>
    <m/>
    <m/>
    <m/>
    <m/>
    <m/>
    <n v="3.37"/>
    <m/>
    <m/>
    <m/>
    <m/>
    <n v="1"/>
    <n v="371"/>
    <n v="544"/>
    <m/>
    <m/>
    <m/>
    <m/>
    <n v="0"/>
    <s v="No"/>
    <n v="92845.57"/>
    <n v="49"/>
    <n v="95.83"/>
    <m/>
    <m/>
    <n v="1"/>
  </r>
  <r>
    <x v="292"/>
    <s v="http://www.brkt.com"/>
    <s v="https://www.crunchbase.com/organization/bracket-computing"/>
    <s v="Bracket Computing"/>
    <s v="Bracket Computing was founded in 2011 with the goal of delivering enterprise computing driven by business needs, not hardware limitations."/>
    <m/>
    <m/>
    <s v="series_a"/>
    <s v="series_b"/>
    <s v="series_c"/>
    <m/>
    <m/>
    <m/>
    <m/>
    <m/>
    <n v="22700000"/>
    <n v="62600000"/>
    <n v="46400000"/>
    <m/>
    <m/>
    <m/>
    <m/>
    <m/>
    <n v="113500000"/>
    <n v="417542000"/>
    <n v="464000000"/>
    <m/>
    <m/>
    <m/>
    <m/>
    <m/>
    <m/>
    <s v="AllegisCyber, Andreessen Horowitz, Artis Ventures (AV), General Electric, Norwest Venture Partners, Qualcomm Ventures, Sutter Hill Ventures"/>
    <s v="AllegisCyber, Andreessen Horowitz, Artis Ventures (AV), Columbus Nova Technology Partners, Fidelity, General Electric, Goldman Sachs, Norwest Venture Partners, Qualcomm, Sutter Hill Ventures"/>
    <m/>
    <m/>
    <m/>
    <m/>
    <m/>
    <n v="2011"/>
    <x v="2"/>
    <n v="2015"/>
    <m/>
    <m/>
    <m/>
    <n v="46400000"/>
    <s v="series_c"/>
    <d v="2015-10-14T00:00:00"/>
    <m/>
    <m/>
    <m/>
    <n v="0"/>
    <n v="24333.86"/>
    <n v="68034.22"/>
    <m/>
    <m/>
    <m/>
    <m/>
    <m/>
    <n v="1"/>
    <n v="98"/>
    <n v="11"/>
    <m/>
    <m/>
    <m/>
    <m/>
    <m/>
    <n v="100"/>
    <n v="91.57"/>
    <n v="98.46"/>
    <m/>
    <m/>
    <m/>
    <m/>
    <m/>
    <m/>
    <m/>
    <m/>
    <m/>
    <m/>
    <m/>
    <m/>
    <n v="131700000"/>
    <m/>
    <m/>
    <d v="2011-12-01T00:00:00"/>
    <d v="2014-01-01T00:00:00"/>
    <d v="2015-10-14T00:00:00"/>
    <m/>
    <m/>
    <m/>
    <m/>
    <n v="3.68"/>
    <n v="1.1100000000000001"/>
    <m/>
    <m/>
    <m/>
    <m/>
    <m/>
    <n v="762"/>
    <n v="651"/>
    <m/>
    <m/>
    <m/>
    <n v="651"/>
    <s v="No"/>
    <n v="92368.08"/>
    <n v="50"/>
    <n v="95.74"/>
    <n v="1.1100000000000001"/>
    <n v="1.1100000000000001"/>
    <n v="0"/>
  </r>
  <r>
    <x v="293"/>
    <s v="https://yikyak.com/"/>
    <s v="https://www.crunchbase.com/organization/yik-yak"/>
    <s v="Yik Yak, Inc."/>
    <s v="Yik Yak is a location-based social network that helps people discover their local community,"/>
    <m/>
    <s v="seed"/>
    <s v="series_a"/>
    <s v="series_b"/>
    <m/>
    <m/>
    <m/>
    <m/>
    <m/>
    <n v="1500000"/>
    <n v="11503348"/>
    <n v="62000000"/>
    <m/>
    <m/>
    <m/>
    <m/>
    <m/>
    <n v="1833333"/>
    <n v="57516740"/>
    <n v="413540000"/>
    <m/>
    <m/>
    <m/>
    <m/>
    <m/>
    <s v="Atlanta Ventures, Azure Capital Partners, DCM Ventures, Kevin Colleran, Natalie Carnegie, Niko Bonatsos, Rainfall Ventures"/>
    <s v="Azure Capital Partners, DCM Ventures, Draper Associates, General Catalyst, Renren Lianhe Holdings, Slow Ventures"/>
    <s v="Azure Capital Partners, Rainfall Ventures, Sequoia Capital, Slow Ventures"/>
    <m/>
    <m/>
    <m/>
    <m/>
    <m/>
    <n v="2014"/>
    <n v="2014"/>
    <x v="2"/>
    <m/>
    <m/>
    <m/>
    <m/>
    <n v="6250000"/>
    <s v="seed"/>
    <d v="2021-12-07T00:00:00"/>
    <n v="62500000"/>
    <m/>
    <n v="0.5"/>
    <n v="2846.16"/>
    <n v="87498.74"/>
    <m/>
    <m/>
    <m/>
    <m/>
    <m/>
    <n v="2429"/>
    <n v="199"/>
    <n v="18"/>
    <m/>
    <m/>
    <m/>
    <m/>
    <m/>
    <n v="71.61"/>
    <n v="92.82"/>
    <n v="98.52"/>
    <m/>
    <m/>
    <m/>
    <m/>
    <m/>
    <n v="34.090000000000003"/>
    <n v="34.090000000000003"/>
    <m/>
    <m/>
    <m/>
    <m/>
    <m/>
    <m/>
    <n v="81253348"/>
    <m/>
    <d v="2014-04-22T00:00:00"/>
    <d v="2014-06-30T00:00:00"/>
    <d v="2014-11-24T00:00:00"/>
    <m/>
    <m/>
    <m/>
    <m/>
    <n v="31.37"/>
    <n v="7.19"/>
    <m/>
    <m/>
    <m/>
    <m/>
    <n v="0.15"/>
    <n v="69"/>
    <n v="147"/>
    <m/>
    <m/>
    <m/>
    <m/>
    <n v="2570"/>
    <s v="No"/>
    <n v="90345.4"/>
    <n v="51"/>
    <n v="95.65"/>
    <m/>
    <m/>
    <n v="0.15"/>
  </r>
  <r>
    <x v="294"/>
    <s v="http://www.mmb.cn"/>
    <s v="https://www.crunchbase.com/organization/mmb"/>
    <m/>
    <s v="MMB is a Chinese business-to-consumer phone shopping centre."/>
    <m/>
    <m/>
    <s v="series_a"/>
    <s v="series_b"/>
    <m/>
    <s v="series_d"/>
    <m/>
    <m/>
    <m/>
    <m/>
    <n v="64945600"/>
    <m/>
    <m/>
    <m/>
    <m/>
    <m/>
    <m/>
    <m/>
    <n v="324728000"/>
    <m/>
    <m/>
    <m/>
    <m/>
    <m/>
    <m/>
    <m/>
    <s v="Tencent Industry Win-Win Fund"/>
    <s v="MediaTek, Sequoia Capital, Tencent Industry Win-Win Fund"/>
    <m/>
    <s v="JD.com, Tencent"/>
    <m/>
    <m/>
    <m/>
    <m/>
    <n v="2012"/>
    <x v="2"/>
    <m/>
    <n v="2015"/>
    <m/>
    <m/>
    <m/>
    <s v="series_d"/>
    <d v="2015-07-03T00:00:00"/>
    <m/>
    <m/>
    <m/>
    <n v="0"/>
    <n v="87487.4"/>
    <m/>
    <n v="0"/>
    <m/>
    <m/>
    <m/>
    <m/>
    <n v="654"/>
    <n v="20"/>
    <m/>
    <n v="153"/>
    <m/>
    <m/>
    <m/>
    <m/>
    <n v="59.67"/>
    <n v="98.35"/>
    <m/>
    <n v="40.630000000000003"/>
    <m/>
    <m/>
    <m/>
    <m/>
    <m/>
    <m/>
    <m/>
    <m/>
    <m/>
    <m/>
    <m/>
    <n v="74945600"/>
    <m/>
    <m/>
    <d v="2012-05-01T00:00:00"/>
    <d v="2014-03-18T00:00:00"/>
    <m/>
    <d v="2015-07-03T00:00:00"/>
    <m/>
    <m/>
    <m/>
    <m/>
    <m/>
    <m/>
    <m/>
    <m/>
    <m/>
    <m/>
    <n v="686"/>
    <m/>
    <m/>
    <m/>
    <m/>
    <n v="472"/>
    <s v="No"/>
    <n v="87487.4"/>
    <n v="52"/>
    <n v="95.57"/>
    <m/>
    <m/>
    <m/>
  </r>
  <r>
    <x v="295"/>
    <s v="http://super.cn"/>
    <s v="https://www.crunchbase.com/organization/super"/>
    <m/>
    <s v="Super is an education app that caters to the needs of university students."/>
    <m/>
    <m/>
    <s v="series_a"/>
    <s v="series_b"/>
    <m/>
    <m/>
    <m/>
    <m/>
    <m/>
    <m/>
    <m/>
    <m/>
    <m/>
    <m/>
    <m/>
    <m/>
    <m/>
    <m/>
    <m/>
    <m/>
    <m/>
    <m/>
    <m/>
    <m/>
    <m/>
    <m/>
    <s v="Sequoia Capital China"/>
    <s v="Alibaba Group, Ceyuan Ventures, Sequoia Capital"/>
    <m/>
    <m/>
    <m/>
    <m/>
    <m/>
    <m/>
    <n v="2013"/>
    <x v="2"/>
    <m/>
    <m/>
    <m/>
    <m/>
    <m/>
    <s v="series_b"/>
    <d v="2014-08-22T00:00:00"/>
    <m/>
    <m/>
    <m/>
    <n v="0"/>
    <n v="87487.4"/>
    <m/>
    <m/>
    <m/>
    <m/>
    <m/>
    <m/>
    <n v="807"/>
    <n v="20"/>
    <m/>
    <m/>
    <m/>
    <m/>
    <m/>
    <m/>
    <n v="59.88"/>
    <n v="98.35"/>
    <m/>
    <m/>
    <m/>
    <m/>
    <m/>
    <m/>
    <m/>
    <m/>
    <m/>
    <m/>
    <m/>
    <m/>
    <m/>
    <m/>
    <m/>
    <m/>
    <d v="2013-11-01T00:00:00"/>
    <d v="2014-08-22T00:00:00"/>
    <m/>
    <m/>
    <m/>
    <m/>
    <m/>
    <m/>
    <m/>
    <m/>
    <m/>
    <m/>
    <m/>
    <m/>
    <n v="294"/>
    <m/>
    <m/>
    <m/>
    <m/>
    <n v="0"/>
    <s v="No"/>
    <n v="87487.4"/>
    <n v="52"/>
    <n v="95.57"/>
    <m/>
    <m/>
    <m/>
  </r>
  <r>
    <x v="296"/>
    <s v="http://www.cdangel.com"/>
    <s v="https://www.crunchbase.com/organization/angel-medical-group"/>
    <m/>
    <s v="Angel Medical Group is an investment group focused on integrating superior medical resources in Chinese mainland."/>
    <m/>
    <m/>
    <m/>
    <s v="series_b"/>
    <m/>
    <m/>
    <m/>
    <m/>
    <m/>
    <m/>
    <m/>
    <n v="16486964"/>
    <m/>
    <m/>
    <m/>
    <m/>
    <m/>
    <m/>
    <m/>
    <n v="109968049.88"/>
    <m/>
    <m/>
    <m/>
    <m/>
    <m/>
    <m/>
    <m/>
    <s v="Sequoia Capital"/>
    <m/>
    <m/>
    <m/>
    <m/>
    <m/>
    <m/>
    <m/>
    <x v="2"/>
    <m/>
    <m/>
    <m/>
    <m/>
    <n v="16486964"/>
    <s v="series_b"/>
    <d v="2014-01-01T00:00:00"/>
    <n v="109968049.88"/>
    <m/>
    <m/>
    <m/>
    <n v="87487.4"/>
    <m/>
    <m/>
    <m/>
    <m/>
    <m/>
    <m/>
    <m/>
    <n v="20"/>
    <m/>
    <m/>
    <m/>
    <m/>
    <m/>
    <m/>
    <m/>
    <n v="98.35"/>
    <m/>
    <m/>
    <m/>
    <m/>
    <m/>
    <n v="1"/>
    <m/>
    <m/>
    <n v="1"/>
    <m/>
    <m/>
    <m/>
    <m/>
    <n v="16486964"/>
    <m/>
    <m/>
    <m/>
    <d v="2014-01-01T00:00:00"/>
    <m/>
    <m/>
    <m/>
    <m/>
    <m/>
    <m/>
    <m/>
    <m/>
    <m/>
    <m/>
    <n v="1"/>
    <m/>
    <m/>
    <m/>
    <m/>
    <m/>
    <m/>
    <n v="0"/>
    <s v="No"/>
    <n v="87487.4"/>
    <n v="52"/>
    <n v="95.57"/>
    <m/>
    <m/>
    <n v="1"/>
  </r>
  <r>
    <x v="297"/>
    <s v="http://hackerrank.com"/>
    <s v="https://www.crunchbase.com/organization/hackerrank"/>
    <s v="InterviewStreet Inc. ,HackerRank"/>
    <s v="HackerRank provides a platform that helps companies to evaluate technical skills and create opportunities."/>
    <m/>
    <s v="seed"/>
    <s v="series_a"/>
    <s v="series_b"/>
    <s v="series_c"/>
    <s v="series_d"/>
    <m/>
    <m/>
    <m/>
    <n v="200000"/>
    <n v="3500000"/>
    <n v="9200000"/>
    <n v="30000000"/>
    <n v="60000000"/>
    <m/>
    <m/>
    <m/>
    <n v="2000000"/>
    <n v="17500000"/>
    <n v="61364000"/>
    <n v="300000000"/>
    <n v="500000000"/>
    <m/>
    <m/>
    <m/>
    <s v="SVA, The Morpheus, Y Combinator"/>
    <s v="Alfred Chuang, Khosla Ventures, ZenShin Capital"/>
    <s v="Battery Ventures, Dan Rubinstein, Greg Badros, Khosla Ventures, Peeyush Ranjan"/>
    <s v="Battery Ventures, Chartline, JMI Equity, Khosla Ventures, Randstad Innovation Fund"/>
    <s v="JMI Equity, Khosla Ventures, Randstad Innovation Fund, Recruit Holdings, Susquehanna Growth Equity"/>
    <m/>
    <m/>
    <m/>
    <n v="2011"/>
    <n v="2011"/>
    <x v="2"/>
    <n v="2018"/>
    <n v="2022"/>
    <m/>
    <m/>
    <n v="60000000"/>
    <s v="series_d"/>
    <d v="2022-03-29T00:00:00"/>
    <n v="500000000"/>
    <m/>
    <n v="0"/>
    <n v="0"/>
    <n v="12433.4"/>
    <n v="64181.7"/>
    <n v="10004.86"/>
    <m/>
    <m/>
    <m/>
    <n v="1"/>
    <n v="1"/>
    <n v="139"/>
    <n v="52"/>
    <n v="129"/>
    <m/>
    <m/>
    <m/>
    <n v="100"/>
    <n v="100"/>
    <n v="88"/>
    <n v="94.02"/>
    <n v="63.01"/>
    <m/>
    <m/>
    <m/>
    <n v="142.81"/>
    <n v="142.81"/>
    <n v="20.399999999999999"/>
    <n v="6.84"/>
    <n v="1.56"/>
    <n v="1"/>
    <m/>
    <m/>
    <n v="102900000"/>
    <m/>
    <d v="2011-05-13T00:00:00"/>
    <d v="2011-09-28T00:00:00"/>
    <d v="2014-06-13T00:00:00"/>
    <d v="2018-02-13T00:00:00"/>
    <d v="2022-03-29T00:00:00"/>
    <m/>
    <m/>
    <n v="8.75"/>
    <n v="3.51"/>
    <n v="4.8899999999999997"/>
    <n v="1.67"/>
    <m/>
    <m/>
    <n v="8.15"/>
    <n v="138"/>
    <n v="989"/>
    <n v="1341"/>
    <n v="1505"/>
    <m/>
    <m/>
    <n v="2846"/>
    <s v="No"/>
    <n v="86619.96"/>
    <n v="55"/>
    <n v="95.3"/>
    <n v="4.8899999999999997"/>
    <m/>
    <n v="8.15"/>
  </r>
  <r>
    <x v="298"/>
    <s v="http://magicleap.com"/>
    <s v="https://www.crunchbase.com/organization/magic-leap"/>
    <s v="Magic Leap Inc."/>
    <s v="Magic Leap is a proprietary wearable technology that enables users to interact with digital devices in a completely visually cinematic way."/>
    <m/>
    <m/>
    <s v="series_a"/>
    <s v="series_b"/>
    <s v="series_c"/>
    <s v="series_d"/>
    <s v="series_e"/>
    <m/>
    <m/>
    <m/>
    <n v="50000000"/>
    <n v="542000000"/>
    <n v="793500000"/>
    <n v="502000000"/>
    <m/>
    <m/>
    <m/>
    <m/>
    <n v="250000000"/>
    <n v="2042000000"/>
    <n v="4493500000"/>
    <n v="6002000000"/>
    <m/>
    <m/>
    <m/>
    <m/>
    <m/>
    <s v="Andreessen Horowitz, Google, K2 Global, Kleiner Perkins, Kohlberg Kravis Roberts, Legendary Entertainment, Obvious Ventures, Qualcomm Ventures, Vulcan Capital"/>
    <s v="Alibaba Group, Fidelity, Google, JP Morgan, Morgan Stanley, Qualcomm Ventures, Sahsen Ventures, T. Rowe Price, Warner Bros., Wellington Management"/>
    <s v="Alibaba Group, EDBI, Fidelity, Google, Grupo Globo, JP Morgan Chase, Janus Henderson, T. Rowe Price, Temasek Holdings"/>
    <m/>
    <m/>
    <m/>
    <m/>
    <n v="2014"/>
    <x v="2"/>
    <n v="2016"/>
    <n v="2017"/>
    <n v="2019"/>
    <m/>
    <n v="500000000"/>
    <s v="series_unknown"/>
    <d v="2019-12-07T00:00:00"/>
    <m/>
    <m/>
    <m/>
    <n v="0"/>
    <n v="38836.46"/>
    <n v="27858.04"/>
    <n v="19524.580000000002"/>
    <n v="0"/>
    <m/>
    <m/>
    <m/>
    <n v="1061"/>
    <n v="58"/>
    <n v="36"/>
    <n v="28"/>
    <n v="94"/>
    <m/>
    <m/>
    <m/>
    <n v="61.58"/>
    <n v="95.04"/>
    <n v="94.01"/>
    <n v="90.22"/>
    <n v="32.119999999999997"/>
    <m/>
    <s v="unicorn"/>
    <m/>
    <m/>
    <m/>
    <m/>
    <m/>
    <m/>
    <m/>
    <m/>
    <n v="4068500000"/>
    <m/>
    <m/>
    <d v="2014-02-05T00:00:00"/>
    <d v="2014-10-21T00:00:00"/>
    <d v="2016-02-02T00:00:00"/>
    <d v="2017-10-17T00:00:00"/>
    <d v="2019-12-07T00:00:00"/>
    <m/>
    <m/>
    <n v="8.17"/>
    <n v="2.2000000000000002"/>
    <n v="1.34"/>
    <m/>
    <m/>
    <m/>
    <m/>
    <n v="258"/>
    <n v="469"/>
    <n v="623"/>
    <n v="781"/>
    <m/>
    <n v="1873"/>
    <s v="No"/>
    <n v="86219.08"/>
    <n v="56"/>
    <n v="95.22"/>
    <n v="2.94"/>
    <n v="2.94"/>
    <n v="0"/>
  </r>
  <r>
    <x v="299"/>
    <s v="http://origamilogic.com"/>
    <s v="https://www.crunchbase.com/organization/origami-logic"/>
    <s v="Origami Logic, Inc."/>
    <s v="Origami Logic is a helps of world’s largest brands master the art and science of marketing performance."/>
    <m/>
    <m/>
    <s v="series_a"/>
    <s v="series_b"/>
    <s v="series_c"/>
    <s v="series_d"/>
    <m/>
    <m/>
    <m/>
    <m/>
    <n v="9300000"/>
    <n v="15000000"/>
    <n v="25000000"/>
    <n v="15200000"/>
    <m/>
    <m/>
    <m/>
    <m/>
    <n v="46500000"/>
    <n v="100050000"/>
    <n v="250000000"/>
    <n v="228000000"/>
    <m/>
    <m/>
    <m/>
    <m/>
    <s v="Accel, Lightspeed Venture Partners, Marker"/>
    <s v="Accel, Icon Ventures, Lightspeed Venture Partners"/>
    <s v="DAG Ventures, NextWorld Capital"/>
    <s v="Saban Ventures, Viola Ventures"/>
    <m/>
    <m/>
    <m/>
    <m/>
    <n v="2012"/>
    <x v="2"/>
    <n v="2015"/>
    <n v="2018"/>
    <m/>
    <m/>
    <n v="15200000"/>
    <s v="series_d"/>
    <d v="2018-01-30T00:00:00"/>
    <m/>
    <m/>
    <m/>
    <n v="6418.05"/>
    <n v="75127.83"/>
    <n v="735.25"/>
    <n v="105.85"/>
    <m/>
    <m/>
    <m/>
    <m/>
    <n v="69"/>
    <n v="28"/>
    <n v="240"/>
    <n v="161"/>
    <m/>
    <m/>
    <m/>
    <m/>
    <n v="95.8"/>
    <n v="97.65"/>
    <n v="63.29"/>
    <n v="54.02"/>
    <m/>
    <m/>
    <m/>
    <m/>
    <m/>
    <m/>
    <m/>
    <m/>
    <m/>
    <m/>
    <m/>
    <n v="64500000"/>
    <m/>
    <m/>
    <d v="2012-11-13T00:00:00"/>
    <d v="2014-01-29T00:00:00"/>
    <d v="2015-09-29T00:00:00"/>
    <d v="2018-01-30T00:00:00"/>
    <m/>
    <m/>
    <m/>
    <n v="2.15"/>
    <n v="2.5"/>
    <n v="0.91"/>
    <m/>
    <m/>
    <m/>
    <m/>
    <n v="442"/>
    <n v="608"/>
    <n v="854"/>
    <m/>
    <m/>
    <n v="1462"/>
    <s v="No"/>
    <n v="82386.98"/>
    <n v="57"/>
    <n v="95.13"/>
    <n v="2.2799999999999998"/>
    <n v="2.5"/>
    <n v="0"/>
  </r>
  <r>
    <x v="300"/>
    <s v="http://www.quantopian.com"/>
    <s v="https://www.crunchbase.com/organization/quantopian"/>
    <s v="Quantopian, Inc."/>
    <s v="Quantopian inspires talented people to write investment algos. Select authors may license their algos to us and get paid for performance."/>
    <m/>
    <s v="seed"/>
    <s v="series_a"/>
    <s v="series_b"/>
    <s v="series_c"/>
    <m/>
    <m/>
    <m/>
    <m/>
    <n v="2100000"/>
    <n v="6700000"/>
    <n v="15000000"/>
    <n v="25000000"/>
    <m/>
    <m/>
    <m/>
    <m/>
    <n v="21000000"/>
    <n v="33500000"/>
    <n v="100050000"/>
    <n v="250000000"/>
    <m/>
    <m/>
    <m/>
    <m/>
    <s v="GETCO, Spark Capital"/>
    <s v="Khosla Ventures, Spark Capital"/>
    <s v="Bessemer Venture Partners, Khosla Ventures, Spark Capital, Wicklow Capital"/>
    <s v="Andreessen Horowitz, Anthemis, Bessemer Venture Partners, Point72 Ventures"/>
    <m/>
    <m/>
    <m/>
    <m/>
    <n v="2013"/>
    <n v="2013"/>
    <x v="2"/>
    <n v="2016"/>
    <m/>
    <m/>
    <m/>
    <n v="25000000"/>
    <s v="series_c"/>
    <d v="2016-11-14T00:00:00"/>
    <n v="250000000"/>
    <m/>
    <n v="0"/>
    <n v="1022.98"/>
    <n v="13502.79"/>
    <n v="67518.38"/>
    <m/>
    <m/>
    <m/>
    <m/>
    <n v="2604"/>
    <n v="245"/>
    <n v="135"/>
    <n v="13"/>
    <m/>
    <m/>
    <m/>
    <m/>
    <n v="63.89"/>
    <n v="87.85"/>
    <n v="88.35"/>
    <n v="97.95"/>
    <m/>
    <m/>
    <m/>
    <m/>
    <n v="7.29"/>
    <n v="7.29"/>
    <n v="5.71"/>
    <n v="2.25"/>
    <n v="1"/>
    <m/>
    <m/>
    <m/>
    <n v="48800000"/>
    <m/>
    <d v="2013-01-29T00:00:00"/>
    <d v="2013-10-02T00:00:00"/>
    <d v="2014-10-16T00:00:00"/>
    <d v="2016-11-14T00:00:00"/>
    <m/>
    <m/>
    <m/>
    <n v="1.6"/>
    <n v="2.99"/>
    <n v="2.5"/>
    <m/>
    <m/>
    <m/>
    <n v="2.5"/>
    <n v="246"/>
    <n v="379"/>
    <n v="760"/>
    <m/>
    <m/>
    <m/>
    <n v="760"/>
    <s v="No"/>
    <n v="82044.149999999994"/>
    <n v="58"/>
    <n v="95.04"/>
    <n v="2.5"/>
    <n v="2.5"/>
    <n v="2.5"/>
  </r>
  <r>
    <x v="301"/>
    <s v="http://www.matterport.com"/>
    <s v="https://www.crunchbase.com/organization/matterport"/>
    <s v="Matterport, Inc."/>
    <s v="Matterport is a spatial data company that develops 3D data platform."/>
    <s v="pre_seed"/>
    <s v="seed"/>
    <s v="series_a"/>
    <s v="series_b"/>
    <s v="series_c"/>
    <s v="series_d"/>
    <m/>
    <m/>
    <m/>
    <n v="1600000"/>
    <n v="5600000"/>
    <n v="16000000"/>
    <n v="35000000"/>
    <n v="48000000"/>
    <m/>
    <m/>
    <m/>
    <n v="16000000"/>
    <n v="28000000"/>
    <n v="106720000"/>
    <n v="350000000"/>
    <n v="373000000"/>
    <m/>
    <m/>
    <s v="Ulrich Gall"/>
    <s v="DCM Ventures, Felicis, M13, Patri Friedman, Red Swan Ventures, Y Combinator, Zarco Investment Group"/>
    <s v="BoxGroup, Felicis, Greylock, Lux Capital, Qualcomm Ventures, Red Swan Ventures, Rothenberg Ventures"/>
    <s v="AMD Ventures, AME Cloud Ventures, Blake Krikorian, DCM Ventures, Felicis, Gordon Whyte, Greylock, Lux Capital, Navitas Capital, Qualcomm Ventures, Rothenberg Ventures"/>
    <s v="DCM Ventures, Felicis, GIC, Luminari Capital, Lux Capital, Qualcomm Ventures, iGlobe Partners"/>
    <s v="Concrete Venture Capital, DCM Ventures, Lux Capital, Qualcomm Ventures"/>
    <m/>
    <m/>
    <n v="2011"/>
    <n v="2012"/>
    <n v="2013"/>
    <x v="2"/>
    <n v="2015"/>
    <n v="2019"/>
    <m/>
    <m/>
    <n v="295000000"/>
    <s v="post_ipo_equity"/>
    <d v="2020-04-29T00:00:00"/>
    <m/>
    <n v="0"/>
    <n v="2806.43"/>
    <n v="4218.54"/>
    <n v="70043.360000000001"/>
    <n v="582.75"/>
    <n v="1566.63"/>
    <m/>
    <m/>
    <n v="1"/>
    <n v="69"/>
    <n v="128"/>
    <n v="31"/>
    <n v="244"/>
    <n v="153"/>
    <m/>
    <m/>
    <n v="100"/>
    <n v="98.67"/>
    <n v="93.68"/>
    <n v="97.39"/>
    <n v="62.67"/>
    <n v="55.69"/>
    <m/>
    <m/>
    <s v="exited_over_$1bn"/>
    <m/>
    <m/>
    <m/>
    <m/>
    <m/>
    <m/>
    <m/>
    <m/>
    <n v="409000000"/>
    <d v="2011-09-10T00:00:00"/>
    <d v="2012-01-01T00:00:00"/>
    <d v="2013-03-07T00:00:00"/>
    <d v="2014-07-07T00:00:00"/>
    <d v="2015-06-25T00:00:00"/>
    <d v="2019-03-05T00:00:00"/>
    <m/>
    <m/>
    <n v="1.75"/>
    <n v="3.81"/>
    <n v="3.28"/>
    <n v="1.07"/>
    <m/>
    <m/>
    <m/>
    <n v="431"/>
    <n v="487"/>
    <n v="353"/>
    <n v="1349"/>
    <m/>
    <m/>
    <n v="2123"/>
    <s v="No"/>
    <n v="79217.710000000006"/>
    <n v="59"/>
    <n v="94.96"/>
    <n v="3.5"/>
    <n v="3.28"/>
    <n v="0"/>
  </r>
  <r>
    <x v="302"/>
    <s v="http://www.intercom.com"/>
    <s v="https://www.crunchbase.com/organization/intercom"/>
    <s v="Intercom, Inc."/>
    <s v="Intercom creates modern customer service software that redefines how businesses support their customers."/>
    <m/>
    <s v="seed"/>
    <s v="series_a"/>
    <s v="series_b"/>
    <s v="series_c"/>
    <s v="series_d"/>
    <m/>
    <m/>
    <m/>
    <n v="1000000"/>
    <n v="6000000"/>
    <n v="23000000"/>
    <n v="35000000"/>
    <n v="125000000"/>
    <m/>
    <m/>
    <m/>
    <n v="10000000"/>
    <n v="30000000"/>
    <n v="153410000"/>
    <n v="350000000"/>
    <n v="1300000000"/>
    <m/>
    <m/>
    <m/>
    <s v="500 Global, Andy McLoughlin, Biz Stone, Caelen King, Conor Stanley, DG VENTURES, Dan Martell, David Coallier, David Hauser, Digital Garage (TSE: 4819), Eamon Leonard, Jonathan Siegel, Jonathan Strauss, Oyster Technology Investments, Paddy Holahan, Roham Gharegozlou, Stuart Coulson"/>
    <s v="David O. Sacks, Freestyle Capital, Social Capital"/>
    <s v="Bessemer Venture Partners, Social Capital"/>
    <s v="137 Ventures, Bessemer Venture Partners, ICONIQ Growth, Social Capital"/>
    <s v="Bessemer Venture Partners, Google Ventures, ICONIQ Growth, Kleiner Perkins, Vulcan Capital"/>
    <m/>
    <m/>
    <m/>
    <n v="2012"/>
    <n v="2013"/>
    <x v="2"/>
    <n v="2015"/>
    <n v="2018"/>
    <m/>
    <m/>
    <m/>
    <s v="series_unknown"/>
    <d v="2018-03-27T00:00:00"/>
    <n v="1300000000"/>
    <m/>
    <n v="46.14"/>
    <n v="6.37"/>
    <n v="724.4"/>
    <n v="8842.44"/>
    <n v="68820.84"/>
    <m/>
    <m/>
    <m/>
    <n v="1066"/>
    <n v="578"/>
    <n v="293"/>
    <n v="132"/>
    <n v="17"/>
    <m/>
    <m/>
    <m/>
    <n v="79.239999999999995"/>
    <n v="71.28"/>
    <n v="74.61"/>
    <n v="79.88"/>
    <n v="95.4"/>
    <m/>
    <m/>
    <s v="unicorn"/>
    <n v="74.260000000000005"/>
    <n v="74.260000000000005"/>
    <n v="30.94"/>
    <n v="7.12"/>
    <n v="3.47"/>
    <n v="1"/>
    <m/>
    <m/>
    <n v="240750000"/>
    <m/>
    <d v="2012-01-25T00:00:00"/>
    <d v="2013-06-01T00:00:00"/>
    <d v="2014-01-22T00:00:00"/>
    <d v="2015-08-26T00:00:00"/>
    <d v="2018-03-27T00:00:00"/>
    <m/>
    <m/>
    <n v="3"/>
    <n v="5.1100000000000003"/>
    <n v="2.2799999999999998"/>
    <n v="3.71"/>
    <m/>
    <m/>
    <n v="8.4700000000000006"/>
    <n v="493"/>
    <n v="235"/>
    <n v="581"/>
    <n v="944"/>
    <m/>
    <m/>
    <n v="1525"/>
    <s v="No"/>
    <n v="78440.19"/>
    <n v="60"/>
    <n v="94.87"/>
    <n v="8.4700000000000006"/>
    <n v="2.2799999999999998"/>
    <n v="8.4700000000000006"/>
  </r>
  <r>
    <x v="303"/>
    <s v="http://www.fractyl.com"/>
    <s v="https://www.crunchbase.com/organization/fractyl-laboratories"/>
    <s v="Fractyl Health, Inc."/>
    <s v="Fractyl Health is a biotechnology company that provides curative therapies for metabolic diseases."/>
    <m/>
    <m/>
    <s v="series_a"/>
    <s v="series_b"/>
    <s v="series_c"/>
    <s v="series_d"/>
    <m/>
    <s v="series_f"/>
    <m/>
    <m/>
    <n v="14347541"/>
    <n v="19764908"/>
    <n v="57000000"/>
    <n v="44000000"/>
    <m/>
    <n v="100000000"/>
    <m/>
    <m/>
    <n v="71737705"/>
    <n v="131831936.36"/>
    <n v="570000000"/>
    <n v="660000000"/>
    <m/>
    <n v="3000000000"/>
    <m/>
    <m/>
    <m/>
    <s v="Bessemer Venture Partners, Domain Associates, General Catalyst, Mithril Capital Management"/>
    <s v="Bessemer Venture Partners, Deerfield, Domain Associates, General Catalyst, Mithril Capital Management"/>
    <s v="Bessemer Venture Partners, Deerfield, Domain Associates, Emergent Medical Partners, General Catalyst, Google Ventures, Mithril Capital Management, True Ventures, iDo Fund"/>
    <m/>
    <s v="Bessemer Venture Partners, M28 Capital, Maverick Capital, Population Health Partners"/>
    <m/>
    <m/>
    <n v="2013"/>
    <x v="2"/>
    <n v="2015"/>
    <n v="2017"/>
    <m/>
    <n v="2021"/>
    <m/>
    <s v="series_f"/>
    <d v="2022-08-15T00:00:00"/>
    <n v="3300000000"/>
    <m/>
    <m/>
    <n v="0"/>
    <n v="35186.81"/>
    <n v="14501.73"/>
    <n v="27438.04"/>
    <m/>
    <n v="22.22"/>
    <m/>
    <m/>
    <n v="807"/>
    <n v="61"/>
    <n v="85"/>
    <n v="20"/>
    <m/>
    <n v="85"/>
    <m/>
    <m/>
    <n v="59.88"/>
    <n v="94.78"/>
    <n v="87.1"/>
    <n v="93.12"/>
    <m/>
    <n v="35.94"/>
    <m/>
    <n v="30.16"/>
    <m/>
    <n v="30.16"/>
    <n v="19.309999999999999"/>
    <n v="4.96"/>
    <n v="4.59"/>
    <m/>
    <n v="1.1000000000000001"/>
    <n v="255187449"/>
    <m/>
    <m/>
    <d v="2013-03-21T00:00:00"/>
    <d v="2014-09-04T00:00:00"/>
    <d v="2015-11-19T00:00:00"/>
    <d v="2017-11-30T00:00:00"/>
    <m/>
    <d v="2021-06-16T00:00:00"/>
    <m/>
    <n v="1.84"/>
    <n v="4.32"/>
    <n v="1.1599999999999999"/>
    <m/>
    <m/>
    <n v="25.03"/>
    <m/>
    <n v="532"/>
    <n v="441"/>
    <n v="742"/>
    <m/>
    <m/>
    <n v="2902"/>
    <s v="No"/>
    <n v="77148.800000000003"/>
    <n v="61"/>
    <n v="94.78"/>
    <n v="5.01"/>
    <n v="4.32"/>
    <n v="25.03"/>
  </r>
  <r>
    <x v="304"/>
    <s v="https://www.ebury.com/"/>
    <s v="https://www.crunchbase.com/organization/ebury"/>
    <s v="Ebury Partners UK Limited"/>
    <s v="Ebury is a financial services company designed to empower small and medium-sized businesses that want to trade internationally."/>
    <m/>
    <m/>
    <s v="series_a"/>
    <s v="series_b"/>
    <s v="series_c"/>
    <m/>
    <m/>
    <m/>
    <m/>
    <m/>
    <n v="2826788"/>
    <n v="30653377"/>
    <m/>
    <m/>
    <m/>
    <m/>
    <m/>
    <m/>
    <n v="14133940"/>
    <n v="204458024.59"/>
    <m/>
    <m/>
    <m/>
    <m/>
    <m/>
    <m/>
    <s v="Endeavour Ventures"/>
    <s v="83North, Greylock"/>
    <s v="83North"/>
    <m/>
    <m/>
    <m/>
    <m/>
    <m/>
    <n v="2013"/>
    <x v="2"/>
    <n v="2015"/>
    <m/>
    <m/>
    <m/>
    <m/>
    <s v="series_unknown"/>
    <d v="2015-05-27T00:00:00"/>
    <n v="450856628"/>
    <m/>
    <m/>
    <n v="0"/>
    <n v="68215.17"/>
    <n v="5782.91"/>
    <m/>
    <m/>
    <m/>
    <m/>
    <m/>
    <n v="807"/>
    <n v="32"/>
    <n v="166"/>
    <m/>
    <m/>
    <m/>
    <m/>
    <m/>
    <n v="59.88"/>
    <n v="97.3"/>
    <n v="74.650000000000006"/>
    <m/>
    <m/>
    <m/>
    <m/>
    <n v="24.4"/>
    <m/>
    <n v="24.4"/>
    <n v="1.98"/>
    <m/>
    <m/>
    <m/>
    <m/>
    <n v="123532666"/>
    <m/>
    <m/>
    <d v="2013-11-01T00:00:00"/>
    <d v="2014-06-23T00:00:00"/>
    <d v="2015-05-27T00:00:00"/>
    <m/>
    <m/>
    <m/>
    <m/>
    <n v="14.47"/>
    <m/>
    <m/>
    <m/>
    <m/>
    <n v="2.21"/>
    <m/>
    <n v="234"/>
    <n v="338"/>
    <m/>
    <m/>
    <m/>
    <n v="338"/>
    <s v="No"/>
    <n v="73998.080000000002"/>
    <n v="62"/>
    <n v="94.7"/>
    <n v="0"/>
    <n v="0"/>
    <n v="2.21"/>
  </r>
  <r>
    <x v="305"/>
    <s v="http://www.bluebox.com"/>
    <s v="https://www.crunchbase.com/organization/bluebox"/>
    <s v="Bluebox Security, Inc."/>
    <s v="Bluebox offers software that secures company data as it interacts with employee mobile devices, apps and services."/>
    <m/>
    <m/>
    <s v="series_a"/>
    <s v="series_b"/>
    <m/>
    <m/>
    <m/>
    <m/>
    <m/>
    <m/>
    <n v="9500000"/>
    <n v="18000000"/>
    <m/>
    <m/>
    <m/>
    <m/>
    <m/>
    <m/>
    <n v="47500000"/>
    <n v="120060000"/>
    <m/>
    <m/>
    <m/>
    <m/>
    <m/>
    <m/>
    <s v="Andreessen Horowitz, SVA, Sherpalo Ventures"/>
    <s v="Andreessen Horowitz, QueensBridge Venture Partners, SVA, Tenaya Capital"/>
    <m/>
    <m/>
    <m/>
    <m/>
    <m/>
    <m/>
    <n v="2012"/>
    <x v="2"/>
    <m/>
    <m/>
    <m/>
    <m/>
    <m/>
    <s v="series_unknown"/>
    <d v="2014-01-20T00:00:00"/>
    <m/>
    <m/>
    <m/>
    <n v="13986.19"/>
    <n v="59751.01"/>
    <m/>
    <m/>
    <m/>
    <m/>
    <m/>
    <m/>
    <n v="15"/>
    <n v="34"/>
    <m/>
    <m/>
    <m/>
    <m/>
    <m/>
    <m/>
    <n v="99.14"/>
    <n v="97.13"/>
    <m/>
    <m/>
    <m/>
    <m/>
    <m/>
    <m/>
    <m/>
    <m/>
    <m/>
    <m/>
    <m/>
    <m/>
    <m/>
    <n v="27500000"/>
    <m/>
    <m/>
    <d v="2012-06-19T00:00:00"/>
    <d v="2014-01-20T00:00:00"/>
    <m/>
    <m/>
    <m/>
    <m/>
    <m/>
    <n v="2.5299999999999998"/>
    <m/>
    <m/>
    <m/>
    <m/>
    <m/>
    <m/>
    <n v="580"/>
    <m/>
    <m/>
    <m/>
    <m/>
    <n v="0"/>
    <s v="No"/>
    <n v="73737.2"/>
    <n v="63"/>
    <n v="94.61"/>
    <m/>
    <m/>
    <n v="0"/>
  </r>
  <r>
    <x v="306"/>
    <s v="http://jelly.co"/>
    <s v="https://www.crunchbase.com/organization/jellyhq"/>
    <m/>
    <s v="A search engine for busy people."/>
    <m/>
    <m/>
    <s v="series_a"/>
    <s v="series_b"/>
    <m/>
    <m/>
    <m/>
    <m/>
    <m/>
    <m/>
    <m/>
    <m/>
    <m/>
    <m/>
    <m/>
    <m/>
    <m/>
    <m/>
    <m/>
    <m/>
    <m/>
    <m/>
    <m/>
    <m/>
    <m/>
    <m/>
    <s v="Al Gore, Evan Williams, Greg Yaitanes, Greylock, Jack Dorsey, Narendra Rocherolle, SVA, Spark Capital, Steven Johnson"/>
    <s v="Greylock, Spark Capital"/>
    <m/>
    <m/>
    <m/>
    <m/>
    <m/>
    <m/>
    <n v="2013"/>
    <x v="2"/>
    <m/>
    <m/>
    <m/>
    <m/>
    <m/>
    <s v="series_b"/>
    <d v="2014-01-23T00:00:00"/>
    <m/>
    <m/>
    <m/>
    <n v="13664.06"/>
    <n v="59537.15"/>
    <m/>
    <m/>
    <m/>
    <m/>
    <m/>
    <m/>
    <n v="18"/>
    <n v="35"/>
    <m/>
    <m/>
    <m/>
    <m/>
    <m/>
    <m/>
    <n v="99.15"/>
    <n v="97.04"/>
    <m/>
    <m/>
    <m/>
    <m/>
    <m/>
    <m/>
    <m/>
    <m/>
    <m/>
    <m/>
    <m/>
    <m/>
    <m/>
    <m/>
    <m/>
    <m/>
    <d v="2013-05-16T00:00:00"/>
    <d v="2014-01-23T00:00:00"/>
    <m/>
    <m/>
    <m/>
    <m/>
    <m/>
    <m/>
    <m/>
    <m/>
    <m/>
    <m/>
    <m/>
    <m/>
    <n v="252"/>
    <m/>
    <m/>
    <m/>
    <m/>
    <n v="0"/>
    <s v="No"/>
    <n v="73201.210000000006"/>
    <n v="64"/>
    <n v="94.52"/>
    <m/>
    <m/>
    <m/>
  </r>
  <r>
    <x v="307"/>
    <s v="http://www.onepeloton.com"/>
    <s v="https://www.crunchbase.com/organization/peloton-interactive"/>
    <s v="Peloton Interactive, Inc."/>
    <s v="Peloton is an interactive fitness platform reinventing fitness with live and on-demand boutique studio classes."/>
    <m/>
    <s v="seed"/>
    <s v="series_a"/>
    <s v="series_b"/>
    <s v="series_c"/>
    <s v="series_d"/>
    <s v="series_e"/>
    <s v="series_f"/>
    <m/>
    <n v="400000"/>
    <n v="3500000"/>
    <n v="10500000"/>
    <n v="30000000"/>
    <n v="75000000"/>
    <n v="325000000"/>
    <n v="550000000"/>
    <m/>
    <n v="4000000"/>
    <n v="17500000"/>
    <n v="70035000"/>
    <n v="300000000"/>
    <n v="1125000000"/>
    <n v="1250000000"/>
    <n v="4000000000"/>
    <m/>
    <s v="Andrew Mitchell, Bullish, Jed Katz"/>
    <s v="Bullish, Grace Beauty Capital, Tugboat Ventures"/>
    <s v="Bullish, Tiger Global Management"/>
    <s v="Bullish, TeleSoft Partners, Tiger Global Management, True Ventures"/>
    <s v="Bullish, David Wyler, L Catterton"/>
    <s v="BAM Elevate, Balyasny Asset Management, Fidelity, GGV Capital, Kleiner Perkins, NBCUniversal, Next Play Capital, QuestMark Partners, True Ventures, Wellington Management"/>
    <s v="Balyasny Asset Management, Felix Capital, Fidelity, G Squared, GGV Capital, Kleiner Perkins, NBCUniversal, QuestMark Partners, TCV, Tiger Global Management, True Ventures, Wellington Management, Winslow Capital"/>
    <m/>
    <n v="2012"/>
    <n v="2012"/>
    <x v="2"/>
    <n v="2015"/>
    <n v="2015"/>
    <n v="2017"/>
    <n v="2018"/>
    <m/>
    <s v="series_unknown"/>
    <d v="2018-08-02T00:00:00"/>
    <n v="7290000000"/>
    <m/>
    <n v="0"/>
    <n v="36.99"/>
    <n v="4226.3900000000003"/>
    <n v="44029.18"/>
    <n v="0"/>
    <n v="15392.34"/>
    <n v="8286.66"/>
    <m/>
    <n v="1848"/>
    <n v="396"/>
    <n v="210"/>
    <n v="30"/>
    <n v="153"/>
    <n v="5"/>
    <n v="4"/>
    <m/>
    <n v="63.99"/>
    <n v="75.599999999999994"/>
    <n v="81.83"/>
    <n v="95.55"/>
    <n v="40.630000000000003"/>
    <n v="96.08"/>
    <n v="93.62"/>
    <s v="exited_unicorn"/>
    <n v="956.08"/>
    <n v="956.08"/>
    <n v="273.17"/>
    <n v="80.3"/>
    <n v="20.83"/>
    <n v="5.95"/>
    <n v="5.64"/>
    <n v="1.82"/>
    <n v="1869707000"/>
    <m/>
    <d v="2012-02-01T00:00:00"/>
    <d v="2012-12-05T00:00:00"/>
    <d v="2014-04-25T00:00:00"/>
    <d v="2015-04-16T00:00:00"/>
    <d v="2015-12-02T00:00:00"/>
    <d v="2017-05-24T00:00:00"/>
    <d v="2018-08-02T00:00:00"/>
    <n v="4.38"/>
    <n v="4"/>
    <n v="4.28"/>
    <n v="3.75"/>
    <n v="1.1100000000000001"/>
    <n v="3.2"/>
    <n v="104.09"/>
    <n v="308"/>
    <n v="506"/>
    <n v="356"/>
    <n v="230"/>
    <n v="539"/>
    <n v="435"/>
    <n v="1560"/>
    <s v="No"/>
    <n v="71971.56"/>
    <n v="65"/>
    <n v="94.43"/>
    <n v="57.11"/>
    <n v="16.059999999999999"/>
    <n v="104.09"/>
  </r>
  <r>
    <x v="308"/>
    <s v="https://www.grab.com"/>
    <s v="https://www.crunchbase.com/organization/grabtaxi"/>
    <s v="Grab Holdings Inc."/>
    <s v="Grab is an mobile application that provides taxi, payment, lending, and insurance services."/>
    <m/>
    <s v="seed"/>
    <s v="series_a"/>
    <s v="series_b"/>
    <s v="series_c"/>
    <s v="series_d"/>
    <s v="series_e"/>
    <s v="series_f"/>
    <m/>
    <m/>
    <m/>
    <n v="15000000"/>
    <n v="65000000"/>
    <n v="250000000"/>
    <n v="350000000"/>
    <n v="750000000"/>
    <m/>
    <m/>
    <m/>
    <n v="100050000"/>
    <n v="650000000"/>
    <n v="1050000000"/>
    <n v="1500000000"/>
    <n v="3050000000"/>
    <m/>
    <s v="Rheingau Founders"/>
    <s v="500 Global, Meng Xiong Kuok, Vertex Ventures, Vertex Ventures Southeast Asia &amp; India"/>
    <s v="GGV Capital, Qunar.com, Vertex Ventures, Vertex Ventures Southeast Asia &amp; India"/>
    <s v="Darian Shirazi, GGV Capital, Hillhouse Investment, Qunar.com, Tiger Global Management, Vertex Ventures, Vertex Ventures Southeast Asia &amp; India"/>
    <s v="SoftBank Capital, Tiger Global Management"/>
    <s v="China Investment Corporation, Coatue, HDS Capital, SoftBank, Tiger Global Management"/>
    <s v="Honda Motor, SoftBank"/>
    <m/>
    <n v="2013"/>
    <n v="2013"/>
    <x v="2"/>
    <n v="2014"/>
    <n v="2014"/>
    <n v="2015"/>
    <n v="2016"/>
    <n v="4000000000"/>
    <s v="post_ipo_equity"/>
    <d v="2020-02-21T00:00:00"/>
    <n v="36000000000"/>
    <m/>
    <n v="0"/>
    <n v="2450.4"/>
    <n v="8763.32"/>
    <n v="32615.65"/>
    <n v="17122.45"/>
    <n v="10330.879999999999"/>
    <n v="0"/>
    <m/>
    <n v="2604"/>
    <n v="171"/>
    <n v="162"/>
    <n v="22"/>
    <n v="24"/>
    <n v="9"/>
    <n v="17"/>
    <m/>
    <n v="63.89"/>
    <n v="91.54"/>
    <n v="86"/>
    <n v="95.88"/>
    <n v="90.04"/>
    <n v="93.39"/>
    <n v="52.94"/>
    <s v="exited_unicorn"/>
    <n v="259.91000000000003"/>
    <m/>
    <m/>
    <n v="259.91000000000003"/>
    <n v="44.45"/>
    <n v="29.48"/>
    <n v="21.72"/>
    <n v="11.05"/>
    <n v="16522750000"/>
    <m/>
    <d v="2013-01-01T00:00:00"/>
    <d v="2013-09-19T00:00:00"/>
    <d v="2014-05-28T00:00:00"/>
    <d v="2014-10-21T00:00:00"/>
    <d v="2014-12-04T00:00:00"/>
    <d v="2015-08-19T00:00:00"/>
    <d v="2016-09-19T00:00:00"/>
    <m/>
    <m/>
    <n v="6.5"/>
    <n v="1.62"/>
    <n v="1.43"/>
    <n v="2.0299999999999998"/>
    <n v="359.82"/>
    <n v="261"/>
    <n v="251"/>
    <n v="146"/>
    <n v="44"/>
    <n v="258"/>
    <n v="397"/>
    <n v="2095"/>
    <s v="No"/>
    <n v="71282.7"/>
    <n v="66"/>
    <n v="94.35"/>
    <n v="30.48"/>
    <n v="30.48"/>
    <n v="359.82"/>
  </r>
  <r>
    <x v="309"/>
    <s v="http://bioconsortia.com"/>
    <s v="https://www.crunchbase.com/organization/bioconsortia"/>
    <s v="BioConsortia, Inc."/>
    <s v="BioConsortia is developing highly effective microbial consortia for increasing agricultural yields."/>
    <m/>
    <m/>
    <m/>
    <s v="series_b"/>
    <s v="series_c"/>
    <s v="series_d"/>
    <m/>
    <m/>
    <m/>
    <m/>
    <m/>
    <n v="15000000"/>
    <n v="8000000"/>
    <n v="10000000"/>
    <m/>
    <m/>
    <m/>
    <m/>
    <m/>
    <n v="100050000"/>
    <n v="80000000"/>
    <n v="150000000"/>
    <m/>
    <m/>
    <m/>
    <m/>
    <m/>
    <s v="Khosla Ventures, Otter Capital"/>
    <s v="Khosla Ventures, Otter Capital"/>
    <s v="Khosla Ventures, Otter Capital"/>
    <m/>
    <m/>
    <m/>
    <m/>
    <m/>
    <x v="2"/>
    <n v="2016"/>
    <n v="2018"/>
    <m/>
    <m/>
    <n v="15000000"/>
    <s v="series_unknown"/>
    <d v="2018-03-14T00:00:00"/>
    <n v="150000000"/>
    <m/>
    <m/>
    <m/>
    <n v="11947.81"/>
    <n v="41596.269999999997"/>
    <n v="17032.7"/>
    <m/>
    <m/>
    <m/>
    <m/>
    <m/>
    <n v="147"/>
    <n v="26"/>
    <n v="53"/>
    <m/>
    <m/>
    <m/>
    <m/>
    <m/>
    <n v="87.3"/>
    <n v="95.72"/>
    <n v="85.06"/>
    <m/>
    <m/>
    <m/>
    <n v="1.75"/>
    <m/>
    <m/>
    <n v="1.26"/>
    <n v="1.75"/>
    <n v="1"/>
    <m/>
    <m/>
    <n v="52000000"/>
    <m/>
    <m/>
    <m/>
    <d v="2014-04-07T00:00:00"/>
    <d v="2016-11-02T00:00:00"/>
    <d v="2018-03-14T00:00:00"/>
    <m/>
    <m/>
    <m/>
    <m/>
    <n v="0.8"/>
    <n v="1.88"/>
    <m/>
    <m/>
    <n v="1.5"/>
    <m/>
    <m/>
    <n v="940"/>
    <n v="497"/>
    <m/>
    <m/>
    <n v="1437"/>
    <s v="No"/>
    <n v="70576.78"/>
    <n v="67"/>
    <n v="94.26"/>
    <n v="1.5"/>
    <n v="0.8"/>
    <n v="1.5"/>
  </r>
  <r>
    <x v="310"/>
    <s v="https://seatgeek.com"/>
    <s v="https://www.crunchbase.com/organization/seatgeek"/>
    <s v="SeatGeek, Inc."/>
    <s v="SeatGeek operates a mobile-focused ticket platform and search engine that lets fans buy and sell tickets for events."/>
    <s v="pre_seed"/>
    <s v="seed"/>
    <s v="series_a"/>
    <s v="series_b"/>
    <s v="series_c"/>
    <s v="series_d"/>
    <s v="series_e"/>
    <m/>
    <n v="30000"/>
    <n v="550000"/>
    <n v="1000000"/>
    <n v="35000000"/>
    <n v="62000000"/>
    <n v="57000000"/>
    <n v="238000000"/>
    <m/>
    <n v="600000"/>
    <n v="5500000"/>
    <n v="5000000"/>
    <n v="233450000"/>
    <n v="200000000"/>
    <n v="855000000"/>
    <n v="1238000000"/>
    <m/>
    <s v="Brainchild Holdings, Dreamit Ventures, Founder Collective"/>
    <s v="Allen Levinson, Arie Abecassis, Brainchild Holdings, Kal Vepuri, Mark Wachen, PKS Capital, Paul Sethi, Stage One Capital, Sunil Hirani, Thomas Lehrman, Upstage Ventures"/>
    <s v="Founder Collective, NYC Seed"/>
    <s v="Accel, Causeway Media Partners, Doug Atkin, Eli Manning, Elysian Park Ventures, Entrée Capital, Melo7 Tech Partners, Mike Dunleavy Jr., Mousse Partners, Peyton Manning, QueensBridge Venture Partners, Rob Glaser, Sean Black, Shane Battier, Stage One Capital, Stanford University, TCV, Thomas Lehrman"/>
    <s v="Accel, CEAS Investments, Causeway Media Partners, Doug Atkin, Elysian Park Ventures, Entrée Capital, FJ Labs, Fabrice Grinda, Jose Marin, Mousse Partners, Oxygen Capital Partners, LLC, Sean Black, TCV"/>
    <s v="Accel, CEAS Investments, Causeway Media Partners, Doug Atkin, Elysian Park Ventures, Glynn Capital Management, Mousse Partners, TCV, Teamworthy Ventures"/>
    <s v="Accel, Arctos Sports Partners, Ryan Smith, Wellington Management"/>
    <m/>
    <n v="2009"/>
    <n v="2010"/>
    <n v="2010"/>
    <x v="2"/>
    <n v="2015"/>
    <n v="2017"/>
    <n v="2022"/>
    <m/>
    <n v="238000000"/>
    <s v="series_e"/>
    <d v="2022-08-31T00:00:00"/>
    <n v="1238000000"/>
    <n v="0"/>
    <n v="0"/>
    <n v="0"/>
    <n v="29481.3"/>
    <n v="11736.86"/>
    <n v="23313.97"/>
    <n v="5970.26"/>
    <m/>
    <n v="1"/>
    <n v="1"/>
    <n v="1"/>
    <n v="79"/>
    <n v="100"/>
    <n v="26"/>
    <n v="29"/>
    <m/>
    <n v="100"/>
    <n v="100"/>
    <n v="100"/>
    <n v="93.22"/>
    <n v="84.79"/>
    <n v="90.94"/>
    <n v="74.77"/>
    <m/>
    <s v="unicorn"/>
    <n v="1007.77"/>
    <n v="122.15"/>
    <n v="167.96"/>
    <n v="4.2300000000000004"/>
    <n v="5.49"/>
    <n v="1.38"/>
    <n v="1"/>
    <m/>
    <n v="400100000"/>
    <d v="2009-05-22T00:00:00"/>
    <d v="2010-01-08T00:00:00"/>
    <d v="2010-07-21T00:00:00"/>
    <d v="2014-08-28T00:00:00"/>
    <d v="2015-04-02T00:00:00"/>
    <d v="2017-04-18T00:00:00"/>
    <d v="2022-08-31T00:00:00"/>
    <m/>
    <n v="0.91"/>
    <n v="46.69"/>
    <n v="0.86"/>
    <n v="4.28"/>
    <n v="1.45"/>
    <m/>
    <n v="5.3"/>
    <n v="194"/>
    <n v="1499"/>
    <n v="217"/>
    <n v="747"/>
    <n v="1961"/>
    <m/>
    <n v="2925"/>
    <s v="No"/>
    <n v="70502.39"/>
    <n v="68"/>
    <n v="94.17"/>
    <n v="3.66"/>
    <n v="3.66"/>
    <n v="5.3"/>
  </r>
  <r>
    <x v="311"/>
    <s v="https://upstart.com/about"/>
    <s v="https://www.crunchbase.com/organization/upstart"/>
    <s v="Upstart Holdings, Inc."/>
    <s v="Upstart (NASDAQ: UPST) is a leading AI lending marketplace partnering with banks and credit unions to expand access to affordable credit."/>
    <m/>
    <s v="seed"/>
    <s v="series_a"/>
    <s v="series_b"/>
    <s v="series_c"/>
    <s v="series_d"/>
    <m/>
    <m/>
    <m/>
    <n v="1750000"/>
    <n v="5900000"/>
    <n v="18900000"/>
    <n v="35000000"/>
    <n v="32500000"/>
    <m/>
    <m/>
    <m/>
    <n v="17500000"/>
    <n v="29500000"/>
    <n v="126063000"/>
    <n v="350000000"/>
    <n v="487500000"/>
    <m/>
    <m/>
    <m/>
    <s v="First Round Capital, Google Ventures, Kleiner Perkins, Mark Cuban, New Enterprise Associates, Tuesday Capital"/>
    <s v="Collaborative Fund, Cyan Banister, Eric Schmidt, First Round Capital, Founders Fund, Khosla Ventures, Koa Labs, Marc Benioff, Scott Banister"/>
    <s v="Bradley Horowitz, Khosla Ventures, Koa Labs"/>
    <s v="Collaborative Fund, Eric Schmidt, First Round Capital, Khosla Ventures, Marc Benioff, Third Point Ventures"/>
    <s v="First Round Capital, Green D Ventures, Khosla Ventures, Rakuten, Third Point Ventures"/>
    <m/>
    <m/>
    <m/>
    <n v="2012"/>
    <n v="2013"/>
    <x v="2"/>
    <n v="2015"/>
    <n v="2017"/>
    <m/>
    <m/>
    <n v="50000000"/>
    <s v="series_d"/>
    <d v="2019-04-08T00:00:00"/>
    <m/>
    <m/>
    <n v="347.74"/>
    <n v="11835.49"/>
    <n v="11947.81"/>
    <n v="20689.97"/>
    <n v="25640.05"/>
    <m/>
    <m/>
    <m/>
    <n v="651"/>
    <n v="35"/>
    <n v="147"/>
    <n v="56"/>
    <n v="23"/>
    <m/>
    <m/>
    <m/>
    <n v="87.33"/>
    <n v="98.31"/>
    <n v="87.3"/>
    <n v="91.55"/>
    <n v="92.03"/>
    <m/>
    <m/>
    <s v="exited_over_$1bn"/>
    <m/>
    <m/>
    <m/>
    <m/>
    <m/>
    <m/>
    <m/>
    <m/>
    <n v="144050000"/>
    <m/>
    <d v="2012-08-08T00:00:00"/>
    <d v="2013-04-22T00:00:00"/>
    <d v="2014-10-01T00:00:00"/>
    <d v="2015-07-16T00:00:00"/>
    <d v="2017-03-02T00:00:00"/>
    <m/>
    <m/>
    <n v="1.69"/>
    <n v="4.2699999999999996"/>
    <n v="2.78"/>
    <n v="1.39"/>
    <m/>
    <m/>
    <m/>
    <n v="257"/>
    <n v="527"/>
    <n v="288"/>
    <n v="595"/>
    <m/>
    <m/>
    <n v="1650"/>
    <s v="No"/>
    <n v="70461.06"/>
    <n v="69"/>
    <n v="94.09"/>
    <n v="3.87"/>
    <n v="3.87"/>
    <n v="0"/>
  </r>
  <r>
    <x v="312"/>
    <s v="http://ginger.com/"/>
    <s v="https://www.crunchbase.com/organization/ginger-io"/>
    <s v="Ginger.io, Inc."/>
    <s v="Ginger is an on-demand mental health company providing around-the-clock access to emotional support via coaching, therapy, and psychiatry."/>
    <s v="pre_seed"/>
    <s v="seed"/>
    <s v="series_a"/>
    <s v="series_b"/>
    <s v="series_c"/>
    <s v="series_d"/>
    <s v="series_e"/>
    <m/>
    <n v="18000"/>
    <n v="1700000"/>
    <n v="1700000"/>
    <n v="20000000"/>
    <n v="35000000"/>
    <n v="50000000"/>
    <n v="100000000"/>
    <m/>
    <n v="360000"/>
    <n v="17000000"/>
    <n v="8500000"/>
    <n v="133400000"/>
    <n v="350000000"/>
    <n v="750000000"/>
    <n v="1100000000"/>
    <m/>
    <s v="Rock Health Capital, Techstars"/>
    <s v="Bill Warner, Eniac Ventures, James Joaquin, Kapor Capital, LaunchCapital, MassChallenge, Richard Dale, Romulus Capital, True Ventures, Ty Curry, Walter Winshall"/>
    <m/>
    <s v="Kaiser Permanente Ventures, Khosla Ventures, True Ventures"/>
    <s v="City Light Capital, Jeff Weiner, Kaiser Permanente Ventures, Kapor Capital, Khosla Ventures, Next Play Ventures, Nimble Ventures, WP Global Partners"/>
    <s v="Advance Venture Partners, Bessemer Venture Partners, Cigna Ventures, City Light Capital, Jeff Weiner, Kaiser Permanente Ventures"/>
    <s v="Blackstone Group, Transformation Capital"/>
    <m/>
    <n v="2011"/>
    <n v="2011"/>
    <n v="2011"/>
    <x v="2"/>
    <n v="2019"/>
    <n v="2020"/>
    <n v="2021"/>
    <m/>
    <n v="100000000"/>
    <s v="series_e"/>
    <d v="2021-03-23T00:00:00"/>
    <m/>
    <n v="0"/>
    <n v="0"/>
    <n v="0"/>
    <n v="11948.31"/>
    <n v="39857.72"/>
    <n v="17450.849999999999"/>
    <n v="939.75"/>
    <m/>
    <n v="1"/>
    <n v="1"/>
    <n v="1"/>
    <n v="142"/>
    <n v="81"/>
    <n v="71"/>
    <n v="160"/>
    <m/>
    <n v="100"/>
    <n v="100"/>
    <n v="100"/>
    <n v="87.74"/>
    <n v="90.02"/>
    <n v="77.989999999999995"/>
    <n v="36.4"/>
    <m/>
    <s v="exited_unicorn"/>
    <m/>
    <m/>
    <m/>
    <m/>
    <m/>
    <m/>
    <m/>
    <m/>
    <n v="222418000"/>
    <d v="2011-04-17T00:00:00"/>
    <d v="2011-10-01T00:00:00"/>
    <d v="2011-10-10T00:00:00"/>
    <d v="2014-12-23T00:00:00"/>
    <d v="2019-09-04T00:00:00"/>
    <d v="2020-08-06T00:00:00"/>
    <d v="2021-03-23T00:00:00"/>
    <m/>
    <n v="0.5"/>
    <n v="15.69"/>
    <n v="2.62"/>
    <n v="2.14"/>
    <n v="1.47"/>
    <m/>
    <m/>
    <n v="9"/>
    <n v="1170"/>
    <n v="1716"/>
    <n v="337"/>
    <n v="229"/>
    <m/>
    <n v="2282"/>
    <s v="No"/>
    <n v="70196.63"/>
    <n v="70"/>
    <n v="94"/>
    <n v="2.62"/>
    <m/>
    <n v="0"/>
  </r>
  <r>
    <x v="313"/>
    <s v="http://www.evariant.com/"/>
    <s v="https://www.crunchbase.com/organization/evariant"/>
    <s v="Evariant, Inc."/>
    <s v="Evariant enables providers to optimize growth through smarter patient acquisition and retention."/>
    <m/>
    <m/>
    <s v="series_a"/>
    <s v="series_b"/>
    <s v="series_c"/>
    <m/>
    <m/>
    <m/>
    <m/>
    <m/>
    <n v="5300000"/>
    <n v="18300000"/>
    <n v="42335167"/>
    <m/>
    <m/>
    <m/>
    <m/>
    <m/>
    <n v="26500000"/>
    <n v="122061000"/>
    <n v="423351670"/>
    <m/>
    <m/>
    <m/>
    <m/>
    <m/>
    <s v="Health Enterprise Partners"/>
    <s v="Lightspeed Venture Partners, Salesforce Ventures"/>
    <s v="Dignity Health, Goldman Sachs, Health Enterprise Partners, Lightspeed Venture Partners, Salesforce"/>
    <m/>
    <m/>
    <m/>
    <m/>
    <m/>
    <n v="2011"/>
    <x v="2"/>
    <n v="2015"/>
    <m/>
    <m/>
    <m/>
    <m/>
    <s v="series_c"/>
    <d v="2016-05-10T00:00:00"/>
    <m/>
    <m/>
    <m/>
    <n v="0"/>
    <n v="45635.48"/>
    <n v="23621.37"/>
    <m/>
    <m/>
    <m/>
    <m/>
    <m/>
    <n v="1"/>
    <n v="49"/>
    <n v="52"/>
    <m/>
    <m/>
    <m/>
    <m/>
    <m/>
    <n v="100"/>
    <n v="95.83"/>
    <n v="92.17"/>
    <m/>
    <m/>
    <m/>
    <m/>
    <m/>
    <m/>
    <m/>
    <m/>
    <m/>
    <m/>
    <m/>
    <m/>
    <n v="70035167"/>
    <m/>
    <m/>
    <d v="2011-11-21T00:00:00"/>
    <d v="2014-05-02T00:00:00"/>
    <d v="2015-11-23T00:00:00"/>
    <m/>
    <m/>
    <m/>
    <m/>
    <n v="4.6100000000000003"/>
    <n v="3.47"/>
    <m/>
    <m/>
    <m/>
    <m/>
    <m/>
    <n v="893"/>
    <n v="570"/>
    <m/>
    <m/>
    <m/>
    <n v="739"/>
    <s v="No"/>
    <n v="69256.850000000006"/>
    <n v="71"/>
    <n v="93.91"/>
    <n v="3.47"/>
    <n v="3.47"/>
    <n v="0"/>
  </r>
  <r>
    <x v="314"/>
    <s v="http://www.pillpack.com"/>
    <s v="https://www.crunchbase.com/organization/pillpack"/>
    <s v="PillPack LLC"/>
    <s v="PillPack is a full-service pharmacy that sorts medication by dose and offers door-to-door delivery."/>
    <m/>
    <s v="seed"/>
    <s v="series_a"/>
    <s v="series_b"/>
    <s v="series_c"/>
    <s v="series_d"/>
    <m/>
    <m/>
    <m/>
    <n v="550000"/>
    <n v="3500000"/>
    <n v="8750000"/>
    <n v="50000000"/>
    <n v="31100000"/>
    <m/>
    <m/>
    <m/>
    <n v="5500000"/>
    <n v="17500000"/>
    <n v="58362500"/>
    <n v="500000000"/>
    <n v="466500000"/>
    <m/>
    <m/>
    <m/>
    <s v="Andy Palmer, BoxGroup, Founder Collective, Lucy McQuilken, Right Side Capital Management, Sridhar Iyengar, Techstars, Walter Winshall"/>
    <s v="Andy Palmer, Atlas Venture, BoxGroup, Founder Collective, IDEO, Lucy McAllister, Lucy McQuilken, Sridhar Iyengar, Techstars, Techstars Ventures, TriplePoint Ventures, Walter Winshall, Zen Chu"/>
    <s v="Accel, Andy Palmer, Atlas Venture, David Tisch, High Line Ventures Partners, QueensBridge Venture Partners, Slow Ventures, Third Kind Venture Capital"/>
    <s v="ACME Capital, Accel, Accomplice, CRV, Cherry Tree Investments, Entrée Capital, Menlo Ventures, Shervin Pishevar"/>
    <s v="ACME Capital, Accel, Accomplice, Andrew Bogut, Astral Capital, CRV, Cherry Tree Investments, Entrée Capital, Founders Circle Capital, Lauder Partners, Menlo Ventures, Pillar VC, Shervin Pishevar"/>
    <m/>
    <m/>
    <m/>
    <n v="2013"/>
    <n v="2013"/>
    <x v="2"/>
    <n v="2015"/>
    <n v="2016"/>
    <m/>
    <m/>
    <m/>
    <s v="series_c"/>
    <d v="2016-12-07T00:00:00"/>
    <n v="1000000000"/>
    <m/>
    <n v="1203.9000000000001"/>
    <n v="2166.19"/>
    <n v="29508.3"/>
    <n v="14616.9"/>
    <n v="20537.22"/>
    <m/>
    <m/>
    <m/>
    <n v="80"/>
    <n v="184"/>
    <n v="76"/>
    <n v="84"/>
    <n v="19"/>
    <m/>
    <m/>
    <m/>
    <n v="98.9"/>
    <n v="90.89"/>
    <n v="93.48"/>
    <n v="87.25"/>
    <n v="92.59"/>
    <m/>
    <m/>
    <s v="exited_over_$1bn"/>
    <n v="111.28"/>
    <n v="111.28"/>
    <n v="43.72"/>
    <n v="15.42"/>
    <n v="2"/>
    <m/>
    <m/>
    <m/>
    <n v="93900000"/>
    <m/>
    <d v="2013-02-25T00:00:00"/>
    <d v="2013-07-01T00:00:00"/>
    <d v="2014-10-09T00:00:00"/>
    <d v="2015-06-03T00:00:00"/>
    <d v="2016-09-06T00:00:00"/>
    <m/>
    <m/>
    <n v="3.18"/>
    <n v="3.34"/>
    <n v="8.57"/>
    <n v="0.93"/>
    <m/>
    <m/>
    <n v="17.13"/>
    <n v="126"/>
    <n v="465"/>
    <n v="237"/>
    <n v="461"/>
    <m/>
    <m/>
    <n v="790"/>
    <s v="No"/>
    <n v="68032.509999999995"/>
    <n v="72"/>
    <n v="93.83"/>
    <n v="7.99"/>
    <n v="7.99"/>
    <n v="17.13"/>
  </r>
  <r>
    <x v="315"/>
    <s v="https://fivestarapp.com"/>
    <s v="https://www.crunchbase.com/organization/fivestars-loyalty"/>
    <m/>
    <s v="Fivestar is a mobile app where athletes and fans create, rate, and celebrates their sports highlights."/>
    <m/>
    <s v="seed"/>
    <s v="series_a"/>
    <s v="series_b"/>
    <s v="series_c"/>
    <s v="series_d"/>
    <m/>
    <m/>
    <m/>
    <n v="150000"/>
    <n v="14500000"/>
    <n v="26000000"/>
    <n v="50000000"/>
    <n v="22500000"/>
    <m/>
    <m/>
    <m/>
    <n v="1500000"/>
    <n v="72500000"/>
    <n v="113790000"/>
    <n v="500000000"/>
    <n v="337500000"/>
    <m/>
    <m/>
    <m/>
    <s v="Start Fund, Y Combinator"/>
    <s v="Ali Partovi, DCM Ventures, Hadi Partovi, Lightspeed Venture Partners, Mayfield Fund, Y Combinator"/>
    <s v="DCM Ventures, Lightspeed Venture Partners, Menlo Ventures, Rogers Venture Partners"/>
    <s v="DCM Ventures, HarbourVest Partners, Lightspeed Venture Partners, Menlo Ventures, Sovereign’s Capital"/>
    <s v="DCM Ventures, HarbourVest Partners, Lightspeed Venture Partners, Menlo Ventures, Salt Partners"/>
    <m/>
    <m/>
    <m/>
    <n v="2011"/>
    <n v="2012"/>
    <x v="2"/>
    <n v="2016"/>
    <n v="2020"/>
    <m/>
    <m/>
    <n v="22500000"/>
    <s v="series_d"/>
    <d v="2020-10-16T00:00:00"/>
    <n v="317000000"/>
    <m/>
    <n v="0"/>
    <n v="210.48"/>
    <n v="47702.25"/>
    <n v="5692.64"/>
    <n v="13946.46"/>
    <m/>
    <m/>
    <m/>
    <n v="1"/>
    <n v="298"/>
    <n v="46"/>
    <n v="112"/>
    <n v="77"/>
    <m/>
    <m/>
    <m/>
    <n v="100"/>
    <n v="81.66"/>
    <n v="96.09"/>
    <n v="80.989999999999995"/>
    <n v="76.099999999999994"/>
    <m/>
    <m/>
    <m/>
    <n v="120.72"/>
    <n v="120.72"/>
    <n v="3.12"/>
    <n v="2.34"/>
    <n v="0.59"/>
    <n v="0.94"/>
    <m/>
    <m/>
    <n v="115150000"/>
    <m/>
    <d v="2011-01-01T00:00:00"/>
    <d v="2012-08-02T00:00:00"/>
    <d v="2014-09-25T00:00:00"/>
    <d v="2016-01-22T00:00:00"/>
    <d v="2020-10-16T00:00:00"/>
    <m/>
    <m/>
    <n v="48.33"/>
    <n v="1.57"/>
    <n v="4.3899999999999997"/>
    <n v="0.68"/>
    <m/>
    <m/>
    <n v="2.79"/>
    <n v="579"/>
    <n v="784"/>
    <n v="484"/>
    <n v="1729"/>
    <m/>
    <m/>
    <n v="2213"/>
    <s v="No"/>
    <n v="67551.83"/>
    <n v="73"/>
    <n v="93.74"/>
    <n v="4.3899999999999997"/>
    <n v="4.3899999999999997"/>
    <n v="2.79"/>
  </r>
  <r>
    <x v="316"/>
    <s v="https://www.fivestars.com"/>
    <s v="https://www.crunchbase.com/organization/five-stars"/>
    <s v="Five Stars Loyalty, Inc."/>
    <s v="Five Stars is a payment and loyalty platform that offers marketing, point of sale, and business development services to local businesses."/>
    <m/>
    <s v="seed"/>
    <s v="series_a"/>
    <s v="series_b"/>
    <s v="series_c"/>
    <s v="series_d"/>
    <m/>
    <m/>
    <m/>
    <n v="2100000"/>
    <n v="13900000"/>
    <n v="26000000"/>
    <n v="50000000"/>
    <n v="52200000"/>
    <m/>
    <m/>
    <m/>
    <n v="21000000"/>
    <n v="69500000"/>
    <n v="173420000"/>
    <n v="500000000"/>
    <n v="783000000"/>
    <m/>
    <m/>
    <m/>
    <s v="Y Combinator"/>
    <s v="Ali Partovi, Chamath Palihapitiya, DCM Ventures, Hadi Partovi, Lightspeed Venture Partners, Mayfield Fund, Y Combinator"/>
    <s v="DCM Ventures, Lightspeed Venture Partners, Menlo Ventures, Rogers Communications"/>
    <s v="DCM Ventures, HarbourVest Partners, Lightspeed Venture Partners, Menlo Ventures"/>
    <s v="DCM Ventures, HarbourVest Partners, Lightspeed Venture Partners, Menlo Ventures, Salt Partners"/>
    <m/>
    <m/>
    <m/>
    <n v="2011"/>
    <n v="2012"/>
    <x v="2"/>
    <n v="2016"/>
    <n v="2020"/>
    <m/>
    <m/>
    <n v="52200000"/>
    <s v="series_d"/>
    <d v="2020-10-16T00:00:00"/>
    <m/>
    <m/>
    <n v="0"/>
    <n v="210.48"/>
    <n v="47702.25"/>
    <n v="5692.64"/>
    <n v="13946.46"/>
    <m/>
    <m/>
    <m/>
    <n v="1"/>
    <n v="298"/>
    <n v="46"/>
    <n v="112"/>
    <n v="77"/>
    <m/>
    <m/>
    <m/>
    <n v="100"/>
    <n v="81.66"/>
    <n v="96.09"/>
    <n v="80.989999999999995"/>
    <n v="76.099999999999994"/>
    <m/>
    <m/>
    <m/>
    <m/>
    <m/>
    <m/>
    <m/>
    <m/>
    <m/>
    <m/>
    <m/>
    <n v="144200000"/>
    <m/>
    <d v="2011-01-01T00:00:00"/>
    <d v="2012-03-08T00:00:00"/>
    <d v="2014-09-25T00:00:00"/>
    <d v="2016-01-22T00:00:00"/>
    <d v="2020-10-16T00:00:00"/>
    <m/>
    <m/>
    <n v="3.31"/>
    <n v="2.5"/>
    <n v="2.88"/>
    <n v="1.57"/>
    <m/>
    <m/>
    <m/>
    <n v="432"/>
    <n v="931"/>
    <n v="484"/>
    <n v="1729"/>
    <m/>
    <m/>
    <n v="2213"/>
    <s v="No"/>
    <n v="67551.83"/>
    <n v="73"/>
    <n v="93.74"/>
    <n v="2.88"/>
    <n v="2.88"/>
    <n v="0"/>
  </r>
  <r>
    <x v="317"/>
    <s v="http://www.secret.ly/"/>
    <s v="https://www.crunchbase.com/organization/secret"/>
    <s v="Secret, Inc."/>
    <s v="Secret offers an online platform that enables users to share their personal secrets with other users anonymously."/>
    <m/>
    <s v="seed"/>
    <s v="series_a"/>
    <s v="series_b"/>
    <m/>
    <m/>
    <m/>
    <m/>
    <m/>
    <n v="1425000"/>
    <n v="8600000"/>
    <n v="25000000"/>
    <m/>
    <m/>
    <m/>
    <m/>
    <m/>
    <n v="14250000"/>
    <n v="43000000"/>
    <n v="166750000"/>
    <m/>
    <m/>
    <m/>
    <m/>
    <m/>
    <s v="Brett Slatkin, Fuel Capital, Google Ventures, Harry Cheung, Index Ventures, Initialized Capital, Kleiner Perkins, Matrix, S-Cubed Capital, SVA"/>
    <s v="A-Grade Investments, Alexis Ohanian, Bill Lee, David O. Sacks, Fuel Capital, Garry Tan, Google Ventures, Initialized Capital, Joe Montana, Kleiner Perkins, Pete Cashmore, Rob Wiesenthal, SVA, Vivi Nevo"/>
    <s v="Alexis Ohanian, Ceyuan Ventures, Fuel Capital, Garry Tan, Index Ventures, Initialized Capital, Redpoint, SVA"/>
    <m/>
    <m/>
    <m/>
    <m/>
    <m/>
    <n v="2013"/>
    <n v="2014"/>
    <x v="2"/>
    <m/>
    <m/>
    <m/>
    <m/>
    <n v="25000000"/>
    <s v="series_b"/>
    <d v="2014-07-14T00:00:00"/>
    <n v="166750000"/>
    <m/>
    <n v="123.21"/>
    <n v="10395.75"/>
    <n v="56559.5"/>
    <m/>
    <m/>
    <m/>
    <m/>
    <m/>
    <n v="1015"/>
    <n v="88"/>
    <n v="39"/>
    <m/>
    <m/>
    <m/>
    <m/>
    <m/>
    <n v="85.93"/>
    <n v="96.85"/>
    <n v="96.7"/>
    <m/>
    <m/>
    <m/>
    <m/>
    <m/>
    <n v="7.96"/>
    <n v="7.96"/>
    <n v="3.3"/>
    <n v="1"/>
    <m/>
    <m/>
    <m/>
    <m/>
    <n v="35025000"/>
    <m/>
    <d v="2013-12-06T00:00:00"/>
    <d v="2014-02-28T00:00:00"/>
    <d v="2014-07-14T00:00:00"/>
    <m/>
    <m/>
    <m/>
    <m/>
    <n v="3.02"/>
    <n v="3.88"/>
    <m/>
    <m/>
    <m/>
    <m/>
    <n v="1"/>
    <n v="84"/>
    <n v="136"/>
    <m/>
    <m/>
    <m/>
    <m/>
    <n v="0"/>
    <s v="No"/>
    <n v="67078.460000000006"/>
    <n v="75"/>
    <n v="93.57"/>
    <m/>
    <m/>
    <n v="1"/>
  </r>
  <r>
    <x v="318"/>
    <s v="https://www.circle.com"/>
    <s v="https://www.crunchbase.com/organization/circle-2"/>
    <s v="Circle Internet Financial, Inc."/>
    <s v="Circle is a financial technology firm that utilizes stablecoins for payments and e-commerce."/>
    <m/>
    <s v="seed"/>
    <s v="series_a"/>
    <s v="series_b"/>
    <s v="series_c"/>
    <s v="series_d"/>
    <s v="series_e"/>
    <m/>
    <m/>
    <m/>
    <n v="9000000"/>
    <n v="17000000"/>
    <n v="50000000"/>
    <n v="60000000"/>
    <n v="110000000"/>
    <m/>
    <m/>
    <m/>
    <n v="45000000"/>
    <n v="113390000"/>
    <n v="250000000"/>
    <n v="480000000"/>
    <n v="3000000000"/>
    <m/>
    <m/>
    <s v="Sahin Boydas"/>
    <s v="Accel, Alumni Ventures, Breyer Capital, General Catalyst, Goldman Sachs, Pillar VC"/>
    <s v="Breyer Capital, Digital Currency Group, Fenway Summer Ventures, General Catalyst, Leonard Schrank, Michele Burns, Oak Investment Partners, Pantera Capital"/>
    <s v="Accel, BoomStartup, Breyer Capital, Digital Currency Group, Fenway Summer Ventures, GS Growth, General Catalyst, IDG Capital, Oak Investment Partners, Pantera Capital"/>
    <s v="Baidu, Breyer Capital, CICC, China Everbright Investment Management, CreditEase, CreditEase Fintech Investment Fund, Fenbushi Capital, General Catalyst, Glenn Hutchins, IDG Capital, Sam Palmisano, Tusk Venture Partners"/>
    <s v="Accel, Bitmain, Blockchain Capital, Breyer Capital, Buck Stash, COIND, Digital Currency Group, General Catalyst, IDG Capital, Pantera Capital, Pillar VC, To Kenz Capital, Tusk Venture Partners"/>
    <m/>
    <m/>
    <n v="2024"/>
    <n v="2013"/>
    <x v="2"/>
    <n v="2015"/>
    <n v="2016"/>
    <n v="2018"/>
    <m/>
    <m/>
    <s v="seed"/>
    <d v="2024-01-01T00:00:00"/>
    <m/>
    <m/>
    <n v="0"/>
    <n v="9338.85"/>
    <n v="34433.47"/>
    <n v="15681.28"/>
    <n v="522.84"/>
    <n v="6223.7"/>
    <m/>
    <m/>
    <n v="657"/>
    <n v="47"/>
    <n v="64"/>
    <n v="75"/>
    <n v="81"/>
    <n v="22"/>
    <m/>
    <m/>
    <n v="59.61"/>
    <n v="97.71"/>
    <n v="94.52"/>
    <n v="88.63"/>
    <n v="67.08"/>
    <n v="85"/>
    <m/>
    <s v="unicorn"/>
    <m/>
    <m/>
    <m/>
    <m/>
    <m/>
    <m/>
    <m/>
    <m/>
    <n v="1121000000"/>
    <m/>
    <d v="2024-01-01T00:00:00"/>
    <d v="2013-10-31T00:00:00"/>
    <d v="2014-03-26T00:00:00"/>
    <d v="2015-04-30T00:00:00"/>
    <d v="2016-05-13T00:00:00"/>
    <d v="2018-05-15T00:00:00"/>
    <m/>
    <m/>
    <n v="2.52"/>
    <n v="2.2000000000000002"/>
    <n v="1.92"/>
    <n v="6.25"/>
    <m/>
    <m/>
    <n v="-3714"/>
    <n v="146"/>
    <n v="400"/>
    <n v="379"/>
    <n v="732"/>
    <m/>
    <n v="3568"/>
    <s v="No"/>
    <n v="66200.14"/>
    <n v="76"/>
    <n v="93.48"/>
    <n v="26.46"/>
    <n v="4.2300000000000004"/>
    <n v="0"/>
  </r>
  <r>
    <x v="319"/>
    <s v="http://bustle.com"/>
    <s v="https://www.crunchbase.com/organization/bustle"/>
    <s v="BDG Media Inc."/>
    <s v="Bustle Digital Group is a news, entertainment, lifestyle and fashion website that caters to women."/>
    <m/>
    <m/>
    <s v="series_a"/>
    <s v="series_b"/>
    <s v="series_c"/>
    <s v="series_d"/>
    <m/>
    <m/>
    <m/>
    <m/>
    <n v="6500000"/>
    <n v="15500000"/>
    <n v="11500000"/>
    <n v="12000000"/>
    <m/>
    <m/>
    <m/>
    <m/>
    <n v="32500000"/>
    <n v="103385000"/>
    <n v="115000000"/>
    <n v="200000000"/>
    <m/>
    <m/>
    <m/>
    <m/>
    <s v="500 Global, Google Ventures, Rothenberg Ventures, Social Capital, Warner Media"/>
    <s v="500 Global, General Catalyst, Rothenberg Ventures, Social Capital, Warner Media"/>
    <s v="GGV Capital, General Catalyst, Saban Capital Group, Social Capital, Warner Media"/>
    <s v="GGV Capital, General Catalyst, Saban Capital Group, Social Capital, Warner Media, dmg ventures"/>
    <m/>
    <m/>
    <m/>
    <m/>
    <n v="2013"/>
    <x v="2"/>
    <n v="2016"/>
    <n v="2017"/>
    <m/>
    <m/>
    <n v="30000000"/>
    <s v="series_unknown"/>
    <d v="2018-09-12T00:00:00"/>
    <n v="115000000"/>
    <m/>
    <m/>
    <n v="281.2"/>
    <n v="35873.46"/>
    <n v="25806.55"/>
    <n v="3322.7"/>
    <m/>
    <m/>
    <m/>
    <m/>
    <n v="323"/>
    <n v="60"/>
    <n v="39"/>
    <n v="72"/>
    <m/>
    <m/>
    <m/>
    <m/>
    <n v="83.97"/>
    <n v="94.87"/>
    <n v="93.49"/>
    <n v="74.28"/>
    <m/>
    <m/>
    <m/>
    <n v="2.71"/>
    <m/>
    <n v="2.71"/>
    <n v="1"/>
    <n v="1"/>
    <m/>
    <m/>
    <m/>
    <n v="80500000"/>
    <m/>
    <m/>
    <d v="2013-08-13T00:00:00"/>
    <d v="2014-12-18T00:00:00"/>
    <d v="2016-03-10T00:00:00"/>
    <d v="2017-03-10T00:00:00"/>
    <m/>
    <m/>
    <m/>
    <n v="3.18"/>
    <n v="1.1100000000000001"/>
    <n v="1.74"/>
    <m/>
    <m/>
    <n v="1.1100000000000001"/>
    <m/>
    <n v="492"/>
    <n v="448"/>
    <n v="365"/>
    <m/>
    <m/>
    <n v="1364"/>
    <s v="No"/>
    <n v="65283.91"/>
    <n v="77"/>
    <n v="93.39"/>
    <n v="1.93"/>
    <n v="1.93"/>
    <n v="1.1100000000000001"/>
  </r>
  <r>
    <x v="320"/>
    <s v="https://ionicsecurity.com/"/>
    <s v="https://www.crunchbase.com/organization/ionic-security"/>
    <s v="Ionic Security Inc."/>
    <s v="Ionic Security, a data security platform, provides access control, intellectual property monitoring, data encryption, and policy management."/>
    <m/>
    <s v="seed"/>
    <s v="series_a"/>
    <s v="series_b"/>
    <s v="series_c"/>
    <s v="series_d"/>
    <s v="series_e"/>
    <m/>
    <m/>
    <m/>
    <n v="2040000"/>
    <n v="25500000"/>
    <n v="40100000"/>
    <n v="45000000"/>
    <n v="40000000"/>
    <m/>
    <m/>
    <m/>
    <n v="10200000"/>
    <n v="170085000"/>
    <n v="401000000"/>
    <n v="675000000"/>
    <n v="800000000"/>
    <m/>
    <m/>
    <m/>
    <s v="BLH Venture Partners, Farallon Research, Google Ventures, Kleiner Perkins, Sig Mosley, Social Investors, TechSquare Labs, Terawatt Ventures, ff Venture Capital"/>
    <s v="BLH Venture Partners, Google Ventures, Icon Ventures, Kenneth Levine, Kleiner Perkins, Mike Bergelson, Paul Judge, Phillip Dunkelberger, Social Investors, TechOperators, Webb Investment Network, ff Venture Capital"/>
    <s v="Google Ventures, Icon Ventures, Kleiner Perkins, Meritech Capital Partners, TechOperators"/>
    <s v="Amazon, Goldman Sachs, Google Ventures, Hayman Capital, Icon Ventures, Kleiner Perkins, Meritech Capital Partners, TechOperators"/>
    <s v="Goldman Sachs, Google, Google Ventures, Icon Ventures, JP Morgan Chase, Kleiner Perkins, Meritech Capital Partners, SunTrust Bank, TechOperators, Ten Eleven Ventures"/>
    <m/>
    <m/>
    <n v="2011"/>
    <n v="2012"/>
    <x v="2"/>
    <n v="2015"/>
    <n v="2016"/>
    <n v="2019"/>
    <m/>
    <n v="441031"/>
    <s v="series_unknown"/>
    <d v="2019-02-27T00:00:00"/>
    <n v="800000000"/>
    <m/>
    <n v="0"/>
    <n v="2568.42"/>
    <n v="19580.439999999999"/>
    <n v="16756.86"/>
    <n v="17995.41"/>
    <n v="8345"/>
    <m/>
    <m/>
    <n v="1"/>
    <n v="129"/>
    <n v="108"/>
    <n v="70"/>
    <n v="23"/>
    <n v="33"/>
    <m/>
    <m/>
    <n v="100"/>
    <n v="92.09"/>
    <n v="90.7"/>
    <n v="89.4"/>
    <n v="90.95"/>
    <n v="76.64"/>
    <m/>
    <m/>
    <n v="53.2"/>
    <m/>
    <n v="53.2"/>
    <n v="3.75"/>
    <n v="1.77"/>
    <n v="1.1299999999999999"/>
    <n v="1"/>
    <m/>
    <n v="162881032"/>
    <m/>
    <d v="2011-05-04T00:00:00"/>
    <d v="2012-07-27T00:00:00"/>
    <d v="2014-02-20T00:00:00"/>
    <d v="2015-01-12T00:00:00"/>
    <d v="2016-06-01T00:00:00"/>
    <d v="2019-02-27T00:00:00"/>
    <m/>
    <m/>
    <n v="16.68"/>
    <n v="2.36"/>
    <n v="1.68"/>
    <n v="1.19"/>
    <m/>
    <n v="4.7"/>
    <n v="450"/>
    <n v="573"/>
    <n v="326"/>
    <n v="506"/>
    <n v="1001"/>
    <m/>
    <n v="1833"/>
    <s v="No"/>
    <n v="65246.13"/>
    <n v="78"/>
    <n v="93.3"/>
    <n v="3.97"/>
    <n v="3.97"/>
    <n v="4.7"/>
  </r>
  <r>
    <x v="321"/>
    <s v="https://www.duo.com"/>
    <s v="https://www.crunchbase.com/organization/duo-security"/>
    <s v="Duo Security, Inc."/>
    <s v="Duo Security is a software company that provides network security software products and services."/>
    <m/>
    <s v="seed"/>
    <s v="series_a"/>
    <s v="series_b"/>
    <s v="series_c"/>
    <s v="series_d"/>
    <m/>
    <m/>
    <m/>
    <n v="1000000"/>
    <n v="6000000"/>
    <n v="12000000"/>
    <n v="30000000"/>
    <n v="70000000"/>
    <m/>
    <m/>
    <m/>
    <n v="10000000"/>
    <n v="30000000"/>
    <n v="80040000"/>
    <n v="300000000"/>
    <n v="1170000000"/>
    <m/>
    <m/>
    <m/>
    <s v="Resonant Venture Partners, True Ventures"/>
    <s v="Google Ventures, Radar Partners, Resonant Venture Partners, True Ventures"/>
    <s v="Benchmark, Google Ventures, Radar Partners, True Ventures"/>
    <s v="Benchmark, Google Ventures, Lead Edge Capital, Radar Partners, Redpoint, True Ventures"/>
    <s v="Geodesic Capital, Index Ventures, Lead Edge Capital, Meritech Capital Partners, Redpoint, True Ventures, Workday"/>
    <m/>
    <m/>
    <m/>
    <n v="2010"/>
    <n v="2012"/>
    <x v="2"/>
    <n v="2015"/>
    <n v="2017"/>
    <m/>
    <m/>
    <m/>
    <s v="series_unknown"/>
    <d v="2017-10-18T00:00:00"/>
    <n v="2350000000"/>
    <m/>
    <n v="0"/>
    <n v="86.81"/>
    <n v="26483.01"/>
    <n v="22878.6"/>
    <n v="15266.29"/>
    <m/>
    <m/>
    <m/>
    <n v="1"/>
    <n v="327"/>
    <n v="92"/>
    <n v="53"/>
    <n v="44"/>
    <m/>
    <m/>
    <m/>
    <n v="100"/>
    <n v="79.86"/>
    <n v="92.09"/>
    <n v="92.01"/>
    <n v="84.42"/>
    <m/>
    <m/>
    <s v="exited_unicorn"/>
    <n v="134.24"/>
    <n v="134.24"/>
    <n v="55.93"/>
    <n v="24.66"/>
    <n v="7.31"/>
    <n v="2.0099999999999998"/>
    <m/>
    <m/>
    <n v="121500000"/>
    <m/>
    <d v="2010-08-17T00:00:00"/>
    <d v="2012-02-28T00:00:00"/>
    <d v="2014-09-22T00:00:00"/>
    <d v="2015-04-14T00:00:00"/>
    <d v="2017-10-18T00:00:00"/>
    <m/>
    <m/>
    <n v="3"/>
    <n v="2.67"/>
    <n v="3.75"/>
    <n v="3.9"/>
    <m/>
    <m/>
    <n v="29.36"/>
    <n v="560"/>
    <n v="937"/>
    <n v="204"/>
    <n v="918"/>
    <m/>
    <m/>
    <n v="1122"/>
    <s v="No"/>
    <n v="64714.71"/>
    <n v="79"/>
    <n v="93.22"/>
    <n v="14.62"/>
    <n v="3.75"/>
    <n v="29.36"/>
  </r>
  <r>
    <x v="322"/>
    <s v="http://farmlogs.com"/>
    <s v="https://www.crunchbase.com/organization/farmlogs"/>
    <s v="AgriSight, Inc."/>
    <s v="FarmLogs' platform exposes critical operational data insights to more than 1 in 3 US row crop farmers."/>
    <m/>
    <s v="seed"/>
    <s v="series_a"/>
    <s v="series_b"/>
    <s v="series_c"/>
    <m/>
    <m/>
    <m/>
    <m/>
    <m/>
    <n v="4000000"/>
    <n v="10000000"/>
    <n v="22000000"/>
    <m/>
    <m/>
    <m/>
    <m/>
    <m/>
    <n v="20000000"/>
    <n v="66700000"/>
    <n v="220000000"/>
    <m/>
    <m/>
    <m/>
    <m/>
    <s v="Y Combinator"/>
    <s v="Drive Capital, HPA (Hyde Park Angels), Huron River Ventures, Hyde Park Venture Partners"/>
    <s v="Drive Capital, HPA (Hyde Park Angels), Huron River Ventures, Hyde Park Venture Partners, SVA, Y Combinator"/>
    <s v="Detroit Venture Partners, Drive Capital, HPA (Hyde Park Angels), Huron River Ventures, Hyde Park Venture Partners, Prosus &amp; Naspers, SVA, Y Combinator"/>
    <m/>
    <m/>
    <m/>
    <m/>
    <n v="2012"/>
    <n v="2014"/>
    <x v="2"/>
    <n v="2017"/>
    <m/>
    <m/>
    <m/>
    <n v="22000000"/>
    <s v="series_c"/>
    <d v="2017-01-11T00:00:00"/>
    <m/>
    <m/>
    <n v="2805.93"/>
    <n v="0.6"/>
    <n v="42583.59"/>
    <n v="19144.310000000001"/>
    <m/>
    <m/>
    <m/>
    <m/>
    <n v="83"/>
    <n v="877"/>
    <n v="54"/>
    <n v="66"/>
    <m/>
    <m/>
    <m/>
    <m/>
    <n v="98.4"/>
    <n v="68.25"/>
    <n v="95.39"/>
    <n v="90.78"/>
    <m/>
    <m/>
    <m/>
    <m/>
    <m/>
    <m/>
    <m/>
    <m/>
    <m/>
    <m/>
    <m/>
    <m/>
    <n v="37000000"/>
    <m/>
    <d v="2012-03-01T00:00:00"/>
    <d v="2014-01-15T00:00:00"/>
    <d v="2014-12-17T00:00:00"/>
    <d v="2017-01-11T00:00:00"/>
    <m/>
    <m/>
    <m/>
    <m/>
    <n v="3.34"/>
    <n v="3.3"/>
    <m/>
    <m/>
    <m/>
    <m/>
    <n v="685"/>
    <n v="336"/>
    <n v="756"/>
    <m/>
    <m/>
    <m/>
    <n v="756"/>
    <s v="No"/>
    <n v="64534.43"/>
    <n v="80"/>
    <n v="93.13"/>
    <n v="3.3"/>
    <n v="3.3"/>
    <n v="0"/>
  </r>
  <r>
    <x v="323"/>
    <s v="https://gocardless.com"/>
    <s v="https://www.crunchbase.com/organization/gocardless"/>
    <s v="GoCardless Ltd."/>
    <s v="GoCardless helps 75,000+ businesses get paid on time. No late payments, stress, or hidden fees. Just bank-to-bank payments."/>
    <m/>
    <s v="seed"/>
    <s v="series_a"/>
    <s v="series_b"/>
    <s v="series_c"/>
    <s v="series_d"/>
    <s v="series_e"/>
    <s v="series_f"/>
    <m/>
    <m/>
    <n v="3300000"/>
    <n v="7000000"/>
    <n v="13000000"/>
    <n v="22500000"/>
    <n v="75000000"/>
    <n v="95000000"/>
    <m/>
    <m/>
    <n v="16500000"/>
    <n v="46690000"/>
    <n v="130000000"/>
    <n v="337500000"/>
    <n v="1500000000"/>
    <n v="970000000"/>
    <m/>
    <s v="Y Combinator"/>
    <s v="Accel, Passion Capital"/>
    <s v="Accel, Balderton Capital, Passion Capital"/>
    <s v="Axcel Partners, Balderton Capital, Notion Capital, Passion Capital"/>
    <s v="Accel, Balderton Capital, Notion Capital, Passion Capital"/>
    <s v="Accel, Adams Street Partners, Balderton Capital, Google Ventures, Notion Capital, Passion Capital, Salesforce Ventures"/>
    <s v="Bain Capital Ventures, Hermes GPE"/>
    <m/>
    <n v="2011"/>
    <n v="2013"/>
    <x v="2"/>
    <n v="2016"/>
    <n v="2017"/>
    <n v="2019"/>
    <n v="2020"/>
    <m/>
    <s v="series_unknown"/>
    <d v="2022-02-08T00:00:00"/>
    <n v="2100000000"/>
    <m/>
    <n v="0"/>
    <n v="9302.77"/>
    <n v="29691.39"/>
    <n v="3.9"/>
    <n v="16533.78"/>
    <n v="7756.84"/>
    <n v="95.01"/>
    <m/>
    <n v="1"/>
    <n v="50"/>
    <n v="73"/>
    <n v="250"/>
    <n v="36"/>
    <n v="36"/>
    <n v="40"/>
    <m/>
    <n v="100"/>
    <n v="97.56"/>
    <n v="93.74"/>
    <n v="57.36"/>
    <n v="87.32"/>
    <n v="74.45"/>
    <n v="39.06"/>
    <s v="unicorn"/>
    <n v="81.37"/>
    <m/>
    <n v="81.37"/>
    <n v="33.83"/>
    <n v="13.5"/>
    <n v="5.57"/>
    <n v="1.32"/>
    <n v="2.11"/>
    <n v="529300000"/>
    <m/>
    <d v="2011-08-22T00:00:00"/>
    <d v="2013-04-18T00:00:00"/>
    <d v="2014-01-28T00:00:00"/>
    <d v="2016-03-21T00:00:00"/>
    <d v="2017-09-19T00:00:00"/>
    <d v="2019-02-18T00:00:00"/>
    <d v="2020-12-17T00:00:00"/>
    <m/>
    <n v="2.83"/>
    <n v="2.78"/>
    <n v="2.6"/>
    <n v="4.4400000000000004"/>
    <n v="0.65"/>
    <n v="44.98"/>
    <n v="605"/>
    <n v="285"/>
    <n v="783"/>
    <n v="547"/>
    <n v="517"/>
    <n v="668"/>
    <n v="2933"/>
    <s v="No"/>
    <n v="63383.69"/>
    <n v="81"/>
    <n v="93.04"/>
    <n v="7.23"/>
    <n v="2.78"/>
    <n v="44.98"/>
  </r>
  <r>
    <x v="324"/>
    <s v="https://www.blackberry.com"/>
    <s v="https://www.crunchbase.com/organization/cylance"/>
    <s v="Cylance Inc."/>
    <s v="Cylance is a global provider of cybersecurity products and services using A.I. and machine learning to solve security problems."/>
    <m/>
    <m/>
    <s v="series_a"/>
    <s v="series_b"/>
    <s v="series_c"/>
    <s v="series_d"/>
    <s v="series_e"/>
    <m/>
    <m/>
    <m/>
    <n v="15000000"/>
    <n v="20000000"/>
    <n v="42000000"/>
    <n v="100000000"/>
    <n v="120000000"/>
    <m/>
    <m/>
    <m/>
    <n v="75000000"/>
    <n v="133400000"/>
    <n v="420000000"/>
    <n v="1000000000"/>
    <n v="2400000000"/>
    <m/>
    <m/>
    <m/>
    <s v="Alex Doll, Fairhaven Capital Partners, Khosla Ventures"/>
    <s v="Alex Doll, Blackstone Group, ClearSky, Fairhaven Capital Partners, Khosla Ventures"/>
    <s v="Blackstone Group, Capital One Ventures, ClearSky, DFJ Growth, DNX Ventures, Dell Technologies Capital, Fairhaven Capital Partners, Khosla Ventures, Kohlberg Kravis Roberts, Ten Eleven Ventures, Thomvest Ventures"/>
    <s v="Blackstone Tactical Opportunities, Capital One Ventures, Citi Ventures, ClearSky, DFJ Growth, Dell Technologies Capital, Fairhaven Capital Partners, Insight Partners, Khosla Ventures, Kohlberg Kravis Roberts, Ten Eleven Ventures"/>
    <s v="Blackstone Tactical Opportunities"/>
    <m/>
    <m/>
    <m/>
    <n v="2013"/>
    <x v="2"/>
    <n v="2015"/>
    <n v="2016"/>
    <n v="2018"/>
    <m/>
    <n v="120000000"/>
    <s v="series_e"/>
    <d v="2018-06-20T00:00:00"/>
    <n v="1400000000"/>
    <m/>
    <m/>
    <n v="822.22"/>
    <n v="11948.31"/>
    <n v="18878.990000000002"/>
    <n v="29693.38"/>
    <n v="0"/>
    <m/>
    <m/>
    <m/>
    <n v="255"/>
    <n v="142"/>
    <n v="61"/>
    <n v="11"/>
    <n v="86"/>
    <m/>
    <m/>
    <m/>
    <n v="87.36"/>
    <n v="87.74"/>
    <n v="90.78"/>
    <n v="95.88"/>
    <n v="39.29"/>
    <m/>
    <s v="exited_unicorn"/>
    <n v="12.66"/>
    <m/>
    <n v="12.66"/>
    <n v="8.3699999999999992"/>
    <n v="2.96"/>
    <n v="1.33"/>
    <n v="0.57999999999999996"/>
    <m/>
    <n v="297000000"/>
    <m/>
    <m/>
    <d v="2013-02-13T00:00:00"/>
    <d v="2014-02-20T00:00:00"/>
    <d v="2015-07-28T00:00:00"/>
    <d v="2016-06-08T00:00:00"/>
    <d v="2018-06-20T00:00:00"/>
    <m/>
    <m/>
    <n v="1.78"/>
    <n v="3.15"/>
    <n v="2.38"/>
    <n v="2.4"/>
    <m/>
    <n v="10.49"/>
    <m/>
    <n v="372"/>
    <n v="523"/>
    <n v="316"/>
    <n v="742"/>
    <m/>
    <n v="1581"/>
    <s v="No"/>
    <n v="61342.9"/>
    <n v="82"/>
    <n v="92.96"/>
    <n v="17.989999999999998"/>
    <n v="7.5"/>
    <n v="10.49"/>
  </r>
  <r>
    <x v="325"/>
    <s v="http://www.zoomdata.com"/>
    <s v="https://www.crunchbase.com/organization/zoomdata"/>
    <s v="Zoomdata, Inc."/>
    <s v="Zoomdata is a developer of a visual analytics platform used to allow users to discover new opportunities and solve problems."/>
    <m/>
    <s v="seed"/>
    <s v="series_a"/>
    <s v="series_b"/>
    <s v="series_c"/>
    <s v="series_d"/>
    <m/>
    <m/>
    <m/>
    <n v="1100000"/>
    <n v="4099999"/>
    <n v="17000000"/>
    <n v="25000000"/>
    <m/>
    <m/>
    <m/>
    <m/>
    <n v="11000000"/>
    <n v="20499995"/>
    <n v="113390000"/>
    <n v="250000000"/>
    <m/>
    <m/>
    <m/>
    <m/>
    <s v="Ajaipal S. Virdy, Cabana Ventures, Center for Innovative Technology, Chris McGill, Hemang Gadhia, Magid Abraham, Neil Kataria, New Enterprise Associates, Peter Thorp, Russ Cosentino, Sean Glass, Terry Hsiao, Tony Ayaz"/>
    <s v="B7inc, Columbus Nova Technology Partners, Cota Capital, New Enterprise Associates, Razor's Edge Ventures, Signatures Capital, Virginia Venture Partners"/>
    <s v="Accel, B7inc, Columbus Nova Technology Partners, New Enterprise Associates, Razor's Edge Ventures"/>
    <s v="Accel, Columbus Nova Technology Partners, Comcast Ventures, GS Growth, Kalaari Capital, New Enterprise Associates"/>
    <s v="Columbus Nova Technology Partners"/>
    <m/>
    <m/>
    <m/>
    <n v="2012"/>
    <n v="2013"/>
    <x v="2"/>
    <n v="2016"/>
    <n v="2017"/>
    <m/>
    <m/>
    <m/>
    <s v="series_d"/>
    <d v="2017-10-12T00:00:00"/>
    <m/>
    <m/>
    <n v="0.25"/>
    <n v="5403.01"/>
    <n v="33754.959999999999"/>
    <n v="21522.55"/>
    <n v="0"/>
    <m/>
    <m/>
    <m/>
    <n v="1308"/>
    <n v="114"/>
    <n v="67"/>
    <n v="44"/>
    <n v="143"/>
    <m/>
    <m/>
    <m/>
    <n v="74.52"/>
    <n v="94.38"/>
    <n v="94.26"/>
    <n v="92.64"/>
    <n v="48.55"/>
    <m/>
    <m/>
    <m/>
    <m/>
    <m/>
    <m/>
    <m/>
    <m/>
    <m/>
    <m/>
    <m/>
    <n v="47199999"/>
    <m/>
    <d v="2012-11-13T00:00:00"/>
    <d v="2013-07-10T00:00:00"/>
    <d v="2014-10-06T00:00:00"/>
    <d v="2016-02-16T00:00:00"/>
    <d v="2017-10-12T00:00:00"/>
    <m/>
    <m/>
    <n v="1.86"/>
    <n v="5.53"/>
    <n v="2.2000000000000002"/>
    <m/>
    <m/>
    <m/>
    <m/>
    <n v="239"/>
    <n v="453"/>
    <n v="498"/>
    <n v="604"/>
    <m/>
    <m/>
    <n v="1102"/>
    <s v="No"/>
    <n v="60680.77"/>
    <n v="83"/>
    <n v="92.87"/>
    <n v="0"/>
    <n v="2.2000000000000002"/>
    <n v="0"/>
  </r>
  <r>
    <x v="326"/>
    <s v="http://www.ju.st"/>
    <s v="https://www.crunchbase.com/organization/just-inc"/>
    <s v="Eat Just, Inc."/>
    <s v="Eat Just is a food technology company that develops plant-based alternatives to egg and meat products."/>
    <m/>
    <s v="seed"/>
    <s v="series_a"/>
    <s v="series_b"/>
    <s v="series_c"/>
    <s v="series_d"/>
    <s v="series_e"/>
    <m/>
    <m/>
    <n v="2000000"/>
    <n v="4000000"/>
    <n v="23000000"/>
    <n v="90000000"/>
    <n v="120000000"/>
    <m/>
    <m/>
    <m/>
    <n v="20000000"/>
    <n v="20000000"/>
    <n v="153410000"/>
    <n v="190000000"/>
    <n v="750000000"/>
    <n v="1100000000"/>
    <m/>
    <m/>
    <s v="Khosla Ventures"/>
    <s v="Collaborative Fund, Founders Fund, Khosla Ventures, Radicle Impact"/>
    <s v="AME Cloud Ventures, Ali Partovi, Ash Patel, Collaborative Fund, Hadi Partovi, Horizons Ventures, Kat Taylor, Khosla Ventures, Radicle Impact, Scott Banister"/>
    <s v="BlackPine, Brian Meehan, Collaborative Fund, Demis Hassabis, Eduardo Saverin, Far East Capital, Founders Fund, Horizons Ventures, Jean Piggozzi, Khosla Ventures, Marc Benioff, Mustafa Suleyman, OS Fund, Proioxis Ventures Fund, Tao Capital Partners, Uni-President Enterprises Corporation, Velos Partners, WP Global Partners"/>
    <m/>
    <m/>
    <m/>
    <m/>
    <n v="2011"/>
    <n v="2013"/>
    <x v="2"/>
    <n v="2014"/>
    <n v="2015"/>
    <n v="2017"/>
    <m/>
    <m/>
    <s v="series_unknown"/>
    <d v="2017-05-01T00:00:00"/>
    <n v="1100000000"/>
    <m/>
    <n v="0"/>
    <n v="6377.67"/>
    <n v="24057.25"/>
    <n v="29825.63"/>
    <n v="0"/>
    <n v="0"/>
    <m/>
    <m/>
    <n v="1"/>
    <n v="76"/>
    <n v="104"/>
    <n v="27"/>
    <n v="153"/>
    <n v="58"/>
    <m/>
    <m/>
    <n v="100"/>
    <n v="96.27"/>
    <n v="91.04"/>
    <n v="94.9"/>
    <n v="40.630000000000003"/>
    <n v="44.12"/>
    <m/>
    <s v="unicorn"/>
    <n v="37.31"/>
    <n v="29.85"/>
    <n v="37.31"/>
    <n v="5.72"/>
    <n v="5.13"/>
    <n v="1.39"/>
    <n v="1"/>
    <m/>
    <n v="465000000"/>
    <m/>
    <d v="2011-01-01T00:00:00"/>
    <d v="2013-09-01T00:00:00"/>
    <d v="2014-02-17T00:00:00"/>
    <d v="2014-12-18T00:00:00"/>
    <d v="2015-08-01T00:00:00"/>
    <d v="2017-05-01T00:00:00"/>
    <m/>
    <n v="1"/>
    <n v="7.67"/>
    <n v="1.24"/>
    <n v="3.95"/>
    <n v="1.47"/>
    <m/>
    <n v="7.17"/>
    <n v="974"/>
    <n v="169"/>
    <n v="304"/>
    <n v="226"/>
    <n v="639"/>
    <m/>
    <n v="1169"/>
    <s v="No"/>
    <n v="60260.55"/>
    <n v="84"/>
    <n v="92.78"/>
    <n v="7.17"/>
    <n v="4.8899999999999997"/>
    <n v="7.17"/>
  </r>
  <r>
    <x v="327"/>
    <s v="https://www.chain.com/"/>
    <s v="https://www.crunchbase.com/organization/chain-e81f"/>
    <s v="Chain"/>
    <s v="Chain built cryptographic ledger systems to make financial services smarter, more secure, and more connected."/>
    <m/>
    <s v="seed"/>
    <m/>
    <s v="series_b"/>
    <s v="series_c"/>
    <m/>
    <m/>
    <m/>
    <m/>
    <n v="4200000"/>
    <m/>
    <n v="9500000"/>
    <n v="30000000"/>
    <m/>
    <m/>
    <m/>
    <m/>
    <n v="42000000"/>
    <m/>
    <n v="63365000"/>
    <n v="300000000"/>
    <m/>
    <m/>
    <m/>
    <m/>
    <s v="Betaworks, BoxGroup, Firestartr, RRE Ventures, SVA, Sean Percival, Thrive Capital"/>
    <m/>
    <s v="500 Global, AlleyCorp, Blockchain Capital, Digital Currency Group, Homebrew, Jonathan Weiner, Khosla Ventures, Pantera Capital, RRE Ventures, SVA, Scott Banister, Thrive Capital"/>
    <s v="Blockchain Capital, Capital One Ventures, Citi Ventures, Draft Ventures, Fiserv, Nasdaq, Orange, Orange Ventures, Pantera Capital, RRE Ventures, Visa"/>
    <m/>
    <m/>
    <m/>
    <m/>
    <n v="2014"/>
    <m/>
    <x v="2"/>
    <n v="2015"/>
    <m/>
    <m/>
    <m/>
    <m/>
    <s v="series_unknown"/>
    <d v="2015-09-09T00:00:00"/>
    <m/>
    <m/>
    <n v="2017.35"/>
    <m/>
    <n v="57513.43"/>
    <n v="175.66"/>
    <m/>
    <m/>
    <m/>
    <m/>
    <n v="77"/>
    <m/>
    <n v="38"/>
    <n v="287"/>
    <m/>
    <m/>
    <m/>
    <m/>
    <n v="99.11"/>
    <m/>
    <n v="96.78"/>
    <n v="56.07"/>
    <m/>
    <m/>
    <m/>
    <m/>
    <m/>
    <m/>
    <m/>
    <m/>
    <m/>
    <m/>
    <m/>
    <m/>
    <n v="43700000"/>
    <m/>
    <d v="2014-01-01T00:00:00"/>
    <m/>
    <d v="2014-08-20T00:00:00"/>
    <d v="2015-09-09T00:00:00"/>
    <m/>
    <m/>
    <m/>
    <m/>
    <m/>
    <n v="4.7300000000000004"/>
    <m/>
    <m/>
    <m/>
    <m/>
    <m/>
    <m/>
    <n v="385"/>
    <m/>
    <m/>
    <m/>
    <n v="385"/>
    <s v="No"/>
    <n v="59706.44"/>
    <n v="85"/>
    <n v="92.7"/>
    <n v="4.7300000000000004"/>
    <n v="4.7300000000000004"/>
    <n v="0"/>
  </r>
  <r>
    <x v="328"/>
    <s v="https://www.snowflake.com"/>
    <s v="https://www.crunchbase.com/organization/snowflake-computing"/>
    <s v="Snowflake Inc."/>
    <s v="Snowflake is a cloud data platform that provides a data warehouse-as-a-service designed for the cloud."/>
    <m/>
    <s v="seed"/>
    <s v="series_a"/>
    <s v="series_b"/>
    <s v="series_c"/>
    <s v="series_d"/>
    <s v="series_e"/>
    <s v="series_f"/>
    <m/>
    <n v="899999"/>
    <n v="4999111"/>
    <n v="26000000"/>
    <n v="79000000"/>
    <n v="105000000"/>
    <n v="263000000"/>
    <n v="450000000"/>
    <m/>
    <n v="8999990"/>
    <n v="24995555"/>
    <n v="173420000"/>
    <n v="790000000"/>
    <n v="500000000"/>
    <n v="1500000000"/>
    <n v="3500000000"/>
    <m/>
    <m/>
    <s v="Sutter Hill Ventures"/>
    <s v="Redpoint, Sutter Hill Ventures, Wing Venture Capital"/>
    <s v="Altimeter Capital, Redpoint, Sutter Hill Ventures, TeleSoft Partners, Wing Venture Capital"/>
    <s v="Altimeter Capital, Capital One Ventures, ICONIQ Growth, Madrona, Redpoint, Sutter Hill Ventures, Wing Venture Capital"/>
    <s v="Altimeter Capital, Human Capital, ICONIQ Growth, Sequoia Capital"/>
    <s v="Altimeter Capital, Capital One Ventures, ICONIQ Growth, Madrona, Meritech Capital Partners, Redpoint, Sequoia Capital, Sutter Hill Ventures, Wing Venture Capital"/>
    <m/>
    <n v="2012"/>
    <n v="2012"/>
    <x v="2"/>
    <n v="2015"/>
    <n v="2017"/>
    <n v="2018"/>
    <n v="2018"/>
    <n v="621456438"/>
    <s v="post_ipo_equity"/>
    <d v="2020-03-16T00:00:00"/>
    <m/>
    <m/>
    <n v="0"/>
    <n v="2064.19"/>
    <n v="3466.66"/>
    <n v="15687.71"/>
    <n v="12627.35"/>
    <n v="14947.54"/>
    <n v="10800.66"/>
    <m/>
    <n v="1848"/>
    <n v="151"/>
    <n v="230"/>
    <n v="74"/>
    <n v="48"/>
    <n v="9"/>
    <n v="3"/>
    <m/>
    <n v="63.99"/>
    <n v="90.74"/>
    <n v="80.09"/>
    <n v="88.79"/>
    <n v="82.97"/>
    <n v="94.29"/>
    <n v="95.74"/>
    <s v="exited_unicorn"/>
    <m/>
    <m/>
    <m/>
    <m/>
    <m/>
    <m/>
    <m/>
    <m/>
    <n v="2029355548"/>
    <m/>
    <d v="2012-02-01T00:00:00"/>
    <d v="2012-08-01T00:00:00"/>
    <d v="2014-10-21T00:00:00"/>
    <d v="2015-06-23T00:00:00"/>
    <d v="2017-09-06T00:00:00"/>
    <d v="2018-01-25T00:00:00"/>
    <d v="2018-10-11T00:00:00"/>
    <n v="2.78"/>
    <n v="6.94"/>
    <n v="4.5599999999999996"/>
    <n v="0.63"/>
    <n v="3"/>
    <n v="2.33"/>
    <m/>
    <n v="182"/>
    <n v="811"/>
    <n v="245"/>
    <n v="806"/>
    <n v="141"/>
    <n v="259"/>
    <n v="1973"/>
    <s v="No"/>
    <n v="59594.11"/>
    <n v="86"/>
    <n v="92.61"/>
    <n v="20.18"/>
    <n v="2.88"/>
    <n v="0"/>
  </r>
  <r>
    <x v="329"/>
    <s v="http://www.taxiforsure.com"/>
    <s v="https://www.crunchbase.com/organization/taxiforsure-com"/>
    <s v="TaxiForSure"/>
    <s v="TaxiForSure is an aggregator of car rentals and taxis for customers to get an easily accessible, safe, and reliable taxi ride."/>
    <m/>
    <s v="seed"/>
    <s v="series_a"/>
    <s v="series_b"/>
    <s v="series_c"/>
    <m/>
    <m/>
    <m/>
    <m/>
    <m/>
    <n v="4000000"/>
    <n v="10000000"/>
    <n v="30000000"/>
    <m/>
    <m/>
    <m/>
    <m/>
    <m/>
    <n v="20000000"/>
    <n v="66700000"/>
    <n v="300000000"/>
    <m/>
    <m/>
    <m/>
    <m/>
    <s v="Accel, Blume Ventures, Helion Venture Partners"/>
    <s v="Accel, Blume Ventures, Helion Venture Partners"/>
    <s v="Accel, Bessemer Venture Partners, Blume Ventures, Helion Venture Partners"/>
    <s v="Accel, Bessemer Venture Partners, Helion Venture Partners"/>
    <m/>
    <m/>
    <m/>
    <m/>
    <n v="2012"/>
    <n v="2013"/>
    <x v="2"/>
    <n v="2014"/>
    <m/>
    <m/>
    <m/>
    <n v="30000000"/>
    <s v="series_c"/>
    <d v="2014-08-20T00:00:00"/>
    <n v="200000000"/>
    <m/>
    <n v="55.98"/>
    <n v="9986.86"/>
    <n v="31931.13"/>
    <n v="17593.43"/>
    <m/>
    <m/>
    <m/>
    <m/>
    <n v="846"/>
    <n v="45"/>
    <n v="69"/>
    <n v="61"/>
    <m/>
    <m/>
    <m/>
    <m/>
    <n v="83.53"/>
    <n v="97.81"/>
    <n v="94.09"/>
    <n v="88.24"/>
    <m/>
    <m/>
    <m/>
    <m/>
    <n v="7.65"/>
    <m/>
    <n v="7.65"/>
    <n v="2.7"/>
    <n v="0.67"/>
    <m/>
    <m/>
    <m/>
    <n v="44000000"/>
    <m/>
    <d v="2012-05-25T00:00:00"/>
    <d v="2013-06-21T00:00:00"/>
    <d v="2014-05-02T00:00:00"/>
    <d v="2014-08-20T00:00:00"/>
    <m/>
    <m/>
    <m/>
    <m/>
    <n v="3.34"/>
    <n v="4.5"/>
    <m/>
    <m/>
    <m/>
    <n v="3"/>
    <n v="392"/>
    <n v="315"/>
    <n v="110"/>
    <m/>
    <m/>
    <m/>
    <n v="110"/>
    <s v="No"/>
    <n v="59567.4"/>
    <n v="87"/>
    <n v="92.52"/>
    <n v="4.5"/>
    <n v="4.5"/>
    <n v="3"/>
  </r>
  <r>
    <x v="330"/>
    <s v="http://www.indiegogo.com"/>
    <s v="https://www.crunchbase.com/organization/indie-gogo"/>
    <s v="Indiegogo, Inc."/>
    <s v="Indiegogo is a crowdfunding platform that empowers people around the world to fund projects that matter to them."/>
    <m/>
    <s v="seed"/>
    <s v="series_a"/>
    <s v="series_b"/>
    <m/>
    <m/>
    <m/>
    <m/>
    <m/>
    <n v="1500000"/>
    <n v="15000000"/>
    <n v="40000000"/>
    <m/>
    <m/>
    <m/>
    <m/>
    <m/>
    <n v="15000000"/>
    <n v="75000000"/>
    <n v="266800000"/>
    <m/>
    <m/>
    <m/>
    <m/>
    <m/>
    <s v="Compound, Steve Schoettler, ff Venture Capital"/>
    <s v="Bee Partners, Benjamin Ling, Compound, DANNIX, Insight Partners, Khosla Ventures, Ridge Ventures, SeventySix Capital, Steve Schoettler, ff Venture Capital"/>
    <s v="Compound, Draper Associates, IVP, Insight Partners, Kleiner Perkins, MHS Capital, Mike Bergelson, Mosaic Ventures, Virgin America, ff Venture Capital"/>
    <m/>
    <m/>
    <m/>
    <m/>
    <m/>
    <n v="2011"/>
    <n v="2012"/>
    <x v="2"/>
    <m/>
    <m/>
    <m/>
    <m/>
    <m/>
    <s v="series_unknown"/>
    <d v="2014-01-28T00:00:00"/>
    <n v="266800000"/>
    <m/>
    <n v="0"/>
    <n v="3219.01"/>
    <n v="54791.14"/>
    <m/>
    <m/>
    <m/>
    <m/>
    <m/>
    <n v="1"/>
    <n v="104"/>
    <n v="40"/>
    <m/>
    <m/>
    <m/>
    <m/>
    <m/>
    <n v="100"/>
    <n v="93.64"/>
    <n v="96.61"/>
    <m/>
    <m/>
    <m/>
    <m/>
    <m/>
    <n v="12.1"/>
    <n v="12.1"/>
    <n v="3.02"/>
    <n v="1"/>
    <m/>
    <m/>
    <m/>
    <m/>
    <n v="56500000"/>
    <m/>
    <d v="2011-09-07T00:00:00"/>
    <d v="2012-06-06T00:00:00"/>
    <d v="2014-01-28T00:00:00"/>
    <m/>
    <m/>
    <m/>
    <m/>
    <n v="5"/>
    <n v="3.56"/>
    <m/>
    <m/>
    <m/>
    <m/>
    <n v="1"/>
    <n v="273"/>
    <n v="601"/>
    <m/>
    <m/>
    <m/>
    <m/>
    <n v="0"/>
    <s v="No"/>
    <n v="58010.15"/>
    <n v="88"/>
    <n v="92.43"/>
    <m/>
    <m/>
    <n v="1"/>
  </r>
  <r>
    <x v="331"/>
    <s v="http://www.invoice.2go.com"/>
    <s v="https://www.crunchbase.com/organization/invoice2go"/>
    <s v="Invoice2go, Inc."/>
    <s v="Invoice2go is the world’s leading technology company helping freelancers and small businesses run their business their way."/>
    <m/>
    <m/>
    <s v="series_a"/>
    <s v="series_b"/>
    <s v="series_c"/>
    <m/>
    <m/>
    <m/>
    <m/>
    <m/>
    <n v="20000000"/>
    <n v="15000000"/>
    <n v="15000000"/>
    <m/>
    <m/>
    <m/>
    <m/>
    <m/>
    <n v="100000000"/>
    <n v="100050000"/>
    <n v="150000000"/>
    <m/>
    <m/>
    <m/>
    <m/>
    <m/>
    <s v="Accel, Greg Waldorf"/>
    <s v="Accel, Ribbit Capital"/>
    <s v="Accel, Greg Waldorf, Ribbit Capital"/>
    <m/>
    <m/>
    <m/>
    <m/>
    <m/>
    <n v="2014"/>
    <x v="2"/>
    <n v="2015"/>
    <m/>
    <m/>
    <m/>
    <n v="10000000"/>
    <s v="series_c"/>
    <d v="2018-09-11T00:00:00"/>
    <n v="625000000"/>
    <m/>
    <m/>
    <n v="17452.37"/>
    <n v="29480.799999999999"/>
    <n v="10886.6"/>
    <m/>
    <m/>
    <m/>
    <m/>
    <m/>
    <n v="36"/>
    <n v="81"/>
    <n v="110"/>
    <m/>
    <m/>
    <m/>
    <m/>
    <m/>
    <n v="98.73"/>
    <n v="93.04"/>
    <n v="83.26"/>
    <m/>
    <m/>
    <m/>
    <m/>
    <n v="5.62"/>
    <m/>
    <n v="4.78"/>
    <n v="5.62"/>
    <n v="4.17"/>
    <m/>
    <m/>
    <m/>
    <n v="60000000"/>
    <m/>
    <m/>
    <d v="2014-04-01T00:00:00"/>
    <d v="2014-09-01T00:00:00"/>
    <d v="2015-11-03T00:00:00"/>
    <m/>
    <m/>
    <m/>
    <m/>
    <n v="1"/>
    <n v="1.5"/>
    <m/>
    <m/>
    <m/>
    <n v="6.25"/>
    <m/>
    <n v="153"/>
    <n v="428"/>
    <m/>
    <m/>
    <m/>
    <n v="1471"/>
    <s v="No"/>
    <n v="57819.77"/>
    <n v="89"/>
    <n v="92.35"/>
    <n v="1.5"/>
    <n v="1.5"/>
    <n v="6.25"/>
  </r>
  <r>
    <x v="332"/>
    <s v="http://vinted.com"/>
    <s v="https://www.crunchbase.com/organization/vinted"/>
    <s v="Vinted, UAB"/>
    <s v="Vinted is an online marketplace and community for second hand clothes."/>
    <m/>
    <m/>
    <s v="series_a"/>
    <s v="series_b"/>
    <s v="series_c"/>
    <s v="series_d"/>
    <s v="series_e"/>
    <s v="series_f"/>
    <m/>
    <m/>
    <n v="6867842"/>
    <n v="26978284"/>
    <n v="27000000"/>
    <n v="58548009"/>
    <n v="140947121"/>
    <n v="301937472"/>
    <m/>
    <m/>
    <n v="34339210"/>
    <n v="179945154.28"/>
    <n v="270000000"/>
    <n v="878220135"/>
    <n v="1101149379"/>
    <n v="4529062085"/>
    <m/>
    <m/>
    <s v="Accel"/>
    <s v="Accel, Insight Partners"/>
    <s v="Burda Principal Investments"/>
    <s v="FJ Labs, Hubert Burda Media, Insight Partners, Monkfish Equity, Sprints"/>
    <s v="Accel, Burda Principal Investments, FJ Labs, Full In, Insight Partners, Lightspeed Venture Partners, Sprints"/>
    <s v="Accel, Burda Principal Investments, EQT, Insight Partners, Lightspeed Venture Partners, Sprints"/>
    <m/>
    <m/>
    <n v="2013"/>
    <x v="2"/>
    <n v="2015"/>
    <n v="2018"/>
    <n v="2019"/>
    <n v="2021"/>
    <n v="301937472"/>
    <s v="series_f"/>
    <d v="2021-05-12T00:00:00"/>
    <n v="4529062085"/>
    <m/>
    <m/>
    <n v="9302.77"/>
    <n v="30171.09"/>
    <n v="0"/>
    <n v="8488.75"/>
    <n v="8228.32"/>
    <n v="1512.19"/>
    <m/>
    <m/>
    <n v="50"/>
    <n v="71"/>
    <n v="367"/>
    <n v="81"/>
    <n v="34"/>
    <n v="42"/>
    <m/>
    <m/>
    <n v="97.56"/>
    <n v="93.91"/>
    <n v="43.78"/>
    <n v="77.010000000000005"/>
    <n v="75.91"/>
    <n v="58.59"/>
    <s v="unicorn"/>
    <n v="86.49"/>
    <m/>
    <n v="86.49"/>
    <n v="19.420000000000002"/>
    <n v="14.38"/>
    <n v="4.74"/>
    <n v="3.98"/>
    <n v="1"/>
    <n v="562278728"/>
    <m/>
    <m/>
    <d v="2013-01-01T00:00:00"/>
    <d v="2014-01-31T00:00:00"/>
    <d v="2015-12-09T00:00:00"/>
    <d v="2018-08-29T00:00:00"/>
    <d v="2019-11-28T00:00:00"/>
    <d v="2021-05-12T00:00:00"/>
    <m/>
    <n v="5.24"/>
    <n v="1.5"/>
    <n v="3.25"/>
    <n v="1.25"/>
    <n v="4.1100000000000003"/>
    <n v="25.17"/>
    <m/>
    <n v="395"/>
    <n v="677"/>
    <n v="994"/>
    <n v="456"/>
    <n v="531"/>
    <n v="2658"/>
    <s v="No"/>
    <n v="57703.12"/>
    <n v="90"/>
    <n v="92.26"/>
    <n v="4.88"/>
    <n v="1.5"/>
    <n v="25.17"/>
  </r>
  <r>
    <x v="333"/>
    <s v="https://www.capriza.com"/>
    <s v="https://www.crunchbase.com/organization/capriza"/>
    <s v="Capriza Inc."/>
    <s v="The Enterprise Approvals Platform."/>
    <m/>
    <m/>
    <s v="series_a"/>
    <s v="series_b"/>
    <s v="series_c"/>
    <m/>
    <m/>
    <m/>
    <m/>
    <m/>
    <n v="10500000"/>
    <n v="13000000"/>
    <n v="27000000"/>
    <m/>
    <m/>
    <m/>
    <m/>
    <m/>
    <n v="52500000"/>
    <n v="86710000"/>
    <n v="270000000"/>
    <m/>
    <m/>
    <m/>
    <m/>
    <m/>
    <s v="Andreessen Horowitz"/>
    <s v="Andreessen Horowitz, CRV"/>
    <s v="Allen &amp; Company, Andreessen Horowitz, CRV, Harmony Partners, Tenaya Capital"/>
    <m/>
    <m/>
    <m/>
    <m/>
    <m/>
    <n v="2011"/>
    <x v="2"/>
    <n v="2014"/>
    <m/>
    <m/>
    <m/>
    <n v="23000000"/>
    <s v="series_c"/>
    <d v="2016-07-19T00:00:00"/>
    <n v="270000000"/>
    <m/>
    <m/>
    <n v="0"/>
    <n v="21743.48"/>
    <n v="35152.51"/>
    <m/>
    <m/>
    <m/>
    <m/>
    <m/>
    <n v="1"/>
    <n v="105"/>
    <n v="19"/>
    <m/>
    <m/>
    <m/>
    <m/>
    <m/>
    <n v="100"/>
    <n v="90.96"/>
    <n v="96.47"/>
    <m/>
    <m/>
    <m/>
    <m/>
    <n v="3.93"/>
    <m/>
    <n v="3.93"/>
    <n v="2.8"/>
    <n v="1"/>
    <m/>
    <m/>
    <m/>
    <n v="73500000"/>
    <m/>
    <m/>
    <d v="2011-07-01T00:00:00"/>
    <d v="2014-01-30T00:00:00"/>
    <d v="2014-10-30T00:00:00"/>
    <m/>
    <m/>
    <m/>
    <m/>
    <n v="1.65"/>
    <n v="3.11"/>
    <m/>
    <m/>
    <m/>
    <n v="3.11"/>
    <m/>
    <n v="944"/>
    <n v="273"/>
    <m/>
    <m/>
    <m/>
    <n v="901"/>
    <s v="No"/>
    <n v="56895.99"/>
    <n v="91"/>
    <n v="92.17"/>
    <n v="3.11"/>
    <n v="3.11"/>
    <n v="3.11"/>
  </r>
  <r>
    <x v="334"/>
    <s v="http://sift.com"/>
    <s v="https://www.crunchbase.com/organization/sift-science"/>
    <s v="Sift Science, Inc."/>
    <s v="Sift applies insights from a global network of data to detect fraud and increase positive user experience."/>
    <m/>
    <s v="seed"/>
    <s v="series_a"/>
    <s v="series_b"/>
    <s v="series_c"/>
    <s v="series_d"/>
    <s v="series_e"/>
    <m/>
    <m/>
    <n v="1500000"/>
    <n v="4000000"/>
    <n v="18000000"/>
    <n v="30000000"/>
    <n v="53000000"/>
    <n v="50000000"/>
    <m/>
    <m/>
    <n v="15000000"/>
    <n v="20000000"/>
    <n v="120060000"/>
    <n v="300000000"/>
    <n v="795000000"/>
    <n v="1000000000"/>
    <m/>
    <m/>
    <s v="Alex Rampell, Alexis Ohanian, Chris Dixon, Eden Ventures, Founder Collective, Initialized Capital, Kevin Scott, Lee Linden, Marc Benioff, Max Levchin, SVA, Start Fund, Y Combinator"/>
    <s v="Alex Rampell, Alexis Ohanian, Andreessen Horowitz, First Round Capital, Founder Collective, Garry Tan, Glassdoor, Harjeet Taggar, Kevin Scott, Lee Linden, Marc Benioff, Max Levchin, SVA, Start Fund, Union Square Ventures, Y Combinator"/>
    <s v="First Round Capital, Max Levchin, Spark Capital, Union Square Ventures"/>
    <s v="Insight Partners, Spark Capital, Union Square Ventures"/>
    <s v="Insight Partners, Spark Capital, Stripes, Union Square Ventures"/>
    <s v="Insight Partners, Stripes, Union Square Ventures"/>
    <m/>
    <m/>
    <n v="2011"/>
    <n v="2013"/>
    <x v="2"/>
    <n v="2016"/>
    <n v="2018"/>
    <n v="2021"/>
    <m/>
    <n v="50000000"/>
    <s v="series_e"/>
    <d v="2021-04-22T00:00:00"/>
    <n v="1000000000"/>
    <m/>
    <n v="0"/>
    <n v="19868.55"/>
    <n v="1519.31"/>
    <n v="19065.72"/>
    <n v="12171.49"/>
    <n v="3394.98"/>
    <m/>
    <m/>
    <n v="1"/>
    <n v="4"/>
    <n v="268"/>
    <n v="52"/>
    <n v="68"/>
    <n v="122"/>
    <m/>
    <m/>
    <n v="100"/>
    <n v="99.85"/>
    <n v="76.78"/>
    <n v="91.27"/>
    <n v="80.75"/>
    <n v="51.6"/>
    <m/>
    <s v="unicorn"/>
    <n v="36.18"/>
    <n v="36.18"/>
    <n v="33.92"/>
    <n v="6.65"/>
    <n v="2.96"/>
    <n v="1.19"/>
    <n v="1"/>
    <m/>
    <n v="156500000"/>
    <m/>
    <d v="2011-09-01T00:00:00"/>
    <d v="2013-03-19T00:00:00"/>
    <d v="2014-05-14T00:00:00"/>
    <d v="2016-07-19T00:00:00"/>
    <d v="2018-03-21T00:00:00"/>
    <d v="2021-04-22T00:00:00"/>
    <m/>
    <n v="1.33"/>
    <n v="6"/>
    <n v="2.5"/>
    <n v="2.65"/>
    <n v="1.26"/>
    <m/>
    <n v="8.33"/>
    <n v="565"/>
    <n v="421"/>
    <n v="797"/>
    <n v="610"/>
    <n v="1128"/>
    <m/>
    <n v="2535"/>
    <s v="No"/>
    <n v="56020.05"/>
    <n v="92"/>
    <n v="92.09"/>
    <n v="6.62"/>
    <n v="2.5"/>
    <n v="8.33"/>
  </r>
  <r>
    <x v="335"/>
    <s v="https://sz.to8to.com"/>
    <s v="https://www.crunchbase.com/organization/to8to"/>
    <s v="Shenzhen Binxun Technology Co. Ltd."/>
    <s v="To8to provides services for users to find contractors to renovate and decorate their apartments.."/>
    <m/>
    <m/>
    <s v="series_a"/>
    <s v="series_b"/>
    <s v="series_c"/>
    <m/>
    <m/>
    <m/>
    <m/>
    <m/>
    <m/>
    <n v="16463775"/>
    <n v="200000000"/>
    <m/>
    <m/>
    <m/>
    <m/>
    <m/>
    <m/>
    <n v="109813379.25"/>
    <n v="2000000000"/>
    <m/>
    <m/>
    <m/>
    <m/>
    <m/>
    <s v="Matrix Partners China"/>
    <s v="Matrix Partners China, Sequoia Capital China"/>
    <s v="58.com, Matrix Partners China, Sequoia Capital"/>
    <m/>
    <m/>
    <m/>
    <m/>
    <m/>
    <n v="2011"/>
    <x v="2"/>
    <n v="2015"/>
    <m/>
    <m/>
    <m/>
    <n v="200000000"/>
    <s v="series_c"/>
    <d v="2015-03-12T00:00:00"/>
    <n v="2000000000"/>
    <m/>
    <m/>
    <n v="0"/>
    <n v="0"/>
    <n v="55439.46"/>
    <m/>
    <m/>
    <m/>
    <m/>
    <m/>
    <n v="1"/>
    <n v="548"/>
    <n v="20"/>
    <m/>
    <m/>
    <m/>
    <m/>
    <m/>
    <n v="100"/>
    <n v="52.43"/>
    <n v="97.08"/>
    <m/>
    <m/>
    <m/>
    <s v="unicorn"/>
    <n v="16.39"/>
    <m/>
    <m/>
    <n v="16.39"/>
    <n v="1"/>
    <m/>
    <m/>
    <m/>
    <n v="216463775"/>
    <m/>
    <m/>
    <d v="2011-06-01T00:00:00"/>
    <d v="2014-02-18T00:00:00"/>
    <d v="2015-03-12T00:00:00"/>
    <m/>
    <m/>
    <m/>
    <m/>
    <m/>
    <n v="18.21"/>
    <m/>
    <m/>
    <m/>
    <n v="18.21"/>
    <m/>
    <n v="993"/>
    <n v="387"/>
    <m/>
    <m/>
    <m/>
    <n v="387"/>
    <s v="No"/>
    <n v="55439.46"/>
    <n v="93"/>
    <n v="92"/>
    <n v="18.21"/>
    <n v="18.21"/>
    <n v="18.21"/>
  </r>
  <r>
    <x v="336"/>
    <s v="https://www.duettocloud.com"/>
    <s v="https://www.crunchbase.com/organization/duetto-research"/>
    <s v="Duetto Research Inc."/>
    <s v="Duetto specializes in cloud applications, SAAS, revenue management systems, and hotel leadership software."/>
    <m/>
    <s v="seed"/>
    <s v="series_a"/>
    <s v="series_b"/>
    <s v="series_c"/>
    <s v="series_d"/>
    <m/>
    <m/>
    <m/>
    <n v="2100000"/>
    <n v="10100000"/>
    <n v="21000000"/>
    <n v="30000000"/>
    <n v="80000000"/>
    <m/>
    <m/>
    <m/>
    <n v="21000000"/>
    <n v="50500000"/>
    <n v="140070000"/>
    <n v="300000000"/>
    <n v="1200000000"/>
    <m/>
    <m/>
    <m/>
    <s v="Battery Ventures, Benchmark, Daniel Scholnick"/>
    <s v="Altimeter Capital, Battery Ventures, Marc Benioff, Thayer Ventures, Trinity Ventures"/>
    <s v="Accel, Altimeter Capital, Battery Ventures, Leland Pillsbury, Marc Benioff, S28 Capital"/>
    <s v="Accel, Altimeter Capital, Battery Ventures, Icon Ventures, Jaws Ventures, Leland Pillsbury, Marc Benioff"/>
    <s v="Expanding Capital, H14, Warburg Pincus"/>
    <m/>
    <m/>
    <m/>
    <n v="2012"/>
    <n v="2012"/>
    <x v="2"/>
    <n v="2015"/>
    <n v="2018"/>
    <m/>
    <m/>
    <n v="80000000"/>
    <s v="series_d"/>
    <d v="2018-02-14T00:00:00"/>
    <n v="1200000000"/>
    <m/>
    <n v="54.78"/>
    <n v="92.23"/>
    <n v="29966.39"/>
    <n v="15621.61"/>
    <n v="6919.9"/>
    <m/>
    <m/>
    <m/>
    <n v="869"/>
    <n v="321"/>
    <n v="72"/>
    <n v="76"/>
    <n v="85"/>
    <m/>
    <m/>
    <m/>
    <n v="83.08"/>
    <n v="80.23"/>
    <n v="93.83"/>
    <n v="88.48"/>
    <n v="75.86"/>
    <m/>
    <m/>
    <m/>
    <n v="32.64"/>
    <n v="32.64"/>
    <n v="16.97"/>
    <n v="7.2"/>
    <n v="3.73"/>
    <n v="1"/>
    <m/>
    <m/>
    <n v="143200000"/>
    <m/>
    <d v="2012-04-19T00:00:00"/>
    <d v="2012-12-11T00:00:00"/>
    <d v="2014-07-09T00:00:00"/>
    <d v="2015-08-04T00:00:00"/>
    <d v="2018-02-14T00:00:00"/>
    <m/>
    <m/>
    <n v="2.4"/>
    <n v="2.77"/>
    <n v="2.14"/>
    <n v="4"/>
    <m/>
    <m/>
    <n v="8.57"/>
    <n v="236"/>
    <n v="575"/>
    <n v="391"/>
    <n v="925"/>
    <m/>
    <m/>
    <n v="1316"/>
    <s v="No"/>
    <n v="52654.91"/>
    <n v="94"/>
    <n v="91.91"/>
    <n v="8.57"/>
    <n v="2.14"/>
    <n v="8.57"/>
  </r>
  <r>
    <x v="337"/>
    <s v="http://www.clearstorydata.com/"/>
    <s v="https://www.crunchbase.com/organization/clearstory-data"/>
    <s v="ClearStory Data, Inc."/>
    <s v="ClearStory Data provides solutions enabling business users to discover, analyze and consume data at scale from different data sources."/>
    <m/>
    <m/>
    <s v="series_a"/>
    <s v="series_b"/>
    <s v="series_c"/>
    <m/>
    <m/>
    <m/>
    <m/>
    <m/>
    <n v="9000000"/>
    <n v="21000000"/>
    <n v="15000000"/>
    <m/>
    <m/>
    <m/>
    <m/>
    <m/>
    <n v="45000000"/>
    <n v="140070000"/>
    <n v="150000000"/>
    <m/>
    <m/>
    <m/>
    <m/>
    <m/>
    <s v="Andreessen Horowitz, Google Ventures, Kleiner Perkins"/>
    <s v="Andreessen Horowitz, DAG Ventures, Google Ventures, Khosla Ventures, Kleiner Perkins"/>
    <s v="DAG Ventures"/>
    <m/>
    <m/>
    <m/>
    <m/>
    <m/>
    <n v="2012"/>
    <x v="2"/>
    <n v="2018"/>
    <m/>
    <m/>
    <m/>
    <n v="15000000"/>
    <s v="series_c"/>
    <d v="2018-03-21T00:00:00"/>
    <n v="19600000"/>
    <m/>
    <m/>
    <n v="2649.83"/>
    <n v="49356.93"/>
    <n v="222.38"/>
    <m/>
    <m/>
    <m/>
    <m/>
    <m/>
    <n v="127"/>
    <n v="43"/>
    <n v="337"/>
    <m/>
    <m/>
    <m/>
    <m/>
    <m/>
    <n v="92.22"/>
    <n v="96.35"/>
    <n v="60.61"/>
    <m/>
    <m/>
    <m/>
    <m/>
    <n v="0.33"/>
    <m/>
    <n v="0.33"/>
    <n v="0.13"/>
    <n v="0.13"/>
    <m/>
    <m/>
    <m/>
    <n v="65500000"/>
    <m/>
    <m/>
    <d v="2012-12-05T00:00:00"/>
    <d v="2014-03-31T00:00:00"/>
    <d v="2018-03-21T00:00:00"/>
    <m/>
    <m/>
    <m/>
    <m/>
    <n v="3.11"/>
    <n v="1.07"/>
    <m/>
    <m/>
    <m/>
    <n v="0.14000000000000001"/>
    <m/>
    <n v="481"/>
    <n v="1451"/>
    <m/>
    <m/>
    <m/>
    <n v="1451"/>
    <s v="No"/>
    <n v="52229.14"/>
    <n v="95"/>
    <n v="91.83"/>
    <n v="1.07"/>
    <m/>
    <n v="0.14000000000000001"/>
  </r>
  <r>
    <x v="338"/>
    <s v="http://www.naturebox.com"/>
    <s v="https://www.crunchbase.com/organization/naturebox"/>
    <s v="NatureBox, Inc."/>
    <s v="NatureBox is an online delivery service that home-delivers all-natural snack foods to their consumers on a monthly basis."/>
    <m/>
    <s v="seed"/>
    <s v="series_a"/>
    <s v="series_b"/>
    <s v="series_c"/>
    <m/>
    <m/>
    <m/>
    <m/>
    <n v="2000000"/>
    <n v="8500000"/>
    <n v="18000000"/>
    <n v="30000000"/>
    <m/>
    <m/>
    <m/>
    <m/>
    <n v="20000000"/>
    <n v="42500000"/>
    <n v="120060000"/>
    <n v="300000000"/>
    <m/>
    <m/>
    <m/>
    <m/>
    <s v="General Catalyst, Plug and Play, Redpoint"/>
    <s v="General Catalyst, Plug and Play, SoftBank Capital"/>
    <s v="Canaan Partners, General Catalyst, SoftBank Capital, Wei Guo"/>
    <s v="Canaan Partners, Dyal Capital Partners, General Catalyst, Global Founders Capital, John M. Foraker, Kensington Capital Partners Limited, Montage Capital, Neil Tolaney, SoftBank Capital, UpHonest Capital, Valley Oak Investments"/>
    <m/>
    <m/>
    <m/>
    <m/>
    <n v="2012"/>
    <n v="2013"/>
    <x v="2"/>
    <n v="2015"/>
    <m/>
    <m/>
    <m/>
    <n v="30000000"/>
    <s v="series_c"/>
    <d v="2015-05-05T00:00:00"/>
    <m/>
    <m/>
    <n v="0.5"/>
    <n v="71.8"/>
    <n v="39297.949999999997"/>
    <n v="12311.61"/>
    <m/>
    <m/>
    <m/>
    <m/>
    <n v="1255"/>
    <n v="443"/>
    <n v="57"/>
    <n v="97"/>
    <m/>
    <m/>
    <m/>
    <m/>
    <n v="75.55"/>
    <n v="78"/>
    <n v="95.13"/>
    <n v="85.25"/>
    <m/>
    <m/>
    <m/>
    <m/>
    <m/>
    <m/>
    <m/>
    <m/>
    <m/>
    <m/>
    <m/>
    <m/>
    <n v="58500000"/>
    <m/>
    <d v="2012-12-12T00:00:00"/>
    <d v="2013-07-23T00:00:00"/>
    <d v="2014-04-14T00:00:00"/>
    <d v="2015-05-05T00:00:00"/>
    <m/>
    <m/>
    <m/>
    <n v="2.13"/>
    <n v="2.82"/>
    <n v="2.5"/>
    <m/>
    <m/>
    <m/>
    <m/>
    <n v="223"/>
    <n v="265"/>
    <n v="386"/>
    <m/>
    <m/>
    <m/>
    <n v="386"/>
    <s v="No"/>
    <n v="51681.86"/>
    <n v="96"/>
    <n v="91.74"/>
    <n v="2.5"/>
    <n v="2.5"/>
    <n v="0"/>
  </r>
  <r>
    <x v="339"/>
    <s v="http://www.qubit.com/"/>
    <s v="https://www.crunchbase.com/organization/qubit"/>
    <s v="Qubit Digital Limited"/>
    <s v="Qubit specializes in personalization at scale for e-commerce companies."/>
    <m/>
    <m/>
    <s v="series_a"/>
    <s v="series_b"/>
    <s v="series_c"/>
    <m/>
    <m/>
    <m/>
    <m/>
    <m/>
    <n v="7500000"/>
    <n v="26000000"/>
    <n v="40000000"/>
    <m/>
    <m/>
    <m/>
    <m/>
    <m/>
    <n v="37500000"/>
    <n v="173420000"/>
    <n v="400000000"/>
    <m/>
    <m/>
    <m/>
    <m/>
    <m/>
    <s v="Balderton Capital"/>
    <s v="Accel, Jeff Levick, Salesforce Ventures"/>
    <s v="Accel, Goldman Sachs Merchant Banking Division, Salesforce Ventures, Sapphire Ventures"/>
    <m/>
    <m/>
    <m/>
    <m/>
    <m/>
    <n v="2012"/>
    <x v="2"/>
    <n v="2016"/>
    <m/>
    <m/>
    <m/>
    <n v="40000000"/>
    <s v="series_c"/>
    <d v="2016-02-22T00:00:00"/>
    <m/>
    <m/>
    <m/>
    <n v="1046.7"/>
    <n v="29480.799999999999"/>
    <n v="19025.25"/>
    <m/>
    <m/>
    <m/>
    <m/>
    <m/>
    <n v="201"/>
    <n v="81"/>
    <n v="53"/>
    <m/>
    <m/>
    <m/>
    <m/>
    <m/>
    <n v="87.65"/>
    <n v="93.04"/>
    <n v="91.1"/>
    <m/>
    <m/>
    <m/>
    <m/>
    <m/>
    <m/>
    <m/>
    <m/>
    <m/>
    <m/>
    <m/>
    <m/>
    <n v="74850000"/>
    <m/>
    <m/>
    <d v="2012-12-04T00:00:00"/>
    <d v="2014-09-29T00:00:00"/>
    <d v="2016-02-22T00:00:00"/>
    <m/>
    <m/>
    <m/>
    <m/>
    <n v="4.62"/>
    <n v="2.31"/>
    <m/>
    <m/>
    <m/>
    <m/>
    <m/>
    <n v="664"/>
    <n v="511"/>
    <m/>
    <m/>
    <m/>
    <n v="511"/>
    <s v="No"/>
    <n v="49552.75"/>
    <n v="97"/>
    <n v="91.65"/>
    <n v="2.31"/>
    <n v="2.31"/>
    <n v="0"/>
  </r>
  <r>
    <x v="340"/>
    <s v="http://oneniceapp.com/"/>
    <s v="https://www.crunchbase.com/organization/nice"/>
    <s v="Nice App Mobile Technology Co.,Ltd."/>
    <s v="Nice brings photo content visualization to your mobile device."/>
    <m/>
    <m/>
    <s v="series_a"/>
    <s v="series_b"/>
    <s v="series_c"/>
    <s v="series_d"/>
    <m/>
    <m/>
    <m/>
    <m/>
    <n v="8000000"/>
    <n v="20000000"/>
    <n v="36000000"/>
    <m/>
    <m/>
    <m/>
    <m/>
    <m/>
    <n v="40000000"/>
    <n v="133400000"/>
    <n v="360000000"/>
    <m/>
    <m/>
    <m/>
    <m/>
    <m/>
    <s v="5Y Capital, Matrix Partners China, Morningside Group, ZhenFund"/>
    <s v="H Capital Advance, Matrix, Morningside Group, Vy Capital"/>
    <s v="Tiger Global Management, Vy Capital, ZhenFund"/>
    <s v="Fanchuang Capital, Matrix Partners China, TPG Softbank Joint Venture Fund, Vision Plus Capital"/>
    <m/>
    <m/>
    <m/>
    <m/>
    <n v="2014"/>
    <x v="2"/>
    <n v="2014"/>
    <n v="2019"/>
    <m/>
    <m/>
    <m/>
    <s v="series_d"/>
    <d v="2019-06-24T00:00:00"/>
    <m/>
    <m/>
    <m/>
    <n v="0"/>
    <n v="24130.11"/>
    <n v="24879.66"/>
    <n v="0"/>
    <m/>
    <m/>
    <m/>
    <m/>
    <n v="1061"/>
    <n v="101"/>
    <n v="39"/>
    <n v="209"/>
    <m/>
    <m/>
    <m/>
    <m/>
    <n v="61.58"/>
    <n v="91.3"/>
    <n v="92.55"/>
    <n v="39.36"/>
    <m/>
    <m/>
    <m/>
    <m/>
    <m/>
    <m/>
    <m/>
    <m/>
    <m/>
    <m/>
    <m/>
    <n v="64000000"/>
    <m/>
    <m/>
    <d v="2014-05-01T00:00:00"/>
    <d v="2014-07-08T00:00:00"/>
    <d v="2014-12-18T00:00:00"/>
    <d v="2019-06-24T00:00:00"/>
    <m/>
    <m/>
    <m/>
    <n v="3.34"/>
    <n v="2.7"/>
    <m/>
    <m/>
    <m/>
    <m/>
    <m/>
    <n v="68"/>
    <n v="163"/>
    <n v="1649"/>
    <m/>
    <m/>
    <n v="1812"/>
    <s v="No"/>
    <n v="49009.77"/>
    <n v="98"/>
    <n v="91.57"/>
    <n v="0"/>
    <n v="2.7"/>
    <n v="0"/>
  </r>
  <r>
    <x v="341"/>
    <s v="https://www.elementum.com"/>
    <s v="https://www.crunchbase.com/organization/elementum"/>
    <s v="Elementum Ltd"/>
    <s v="The Workflow Platform for Snowflake"/>
    <m/>
    <m/>
    <s v="series_a"/>
    <s v="series_b"/>
    <m/>
    <m/>
    <m/>
    <m/>
    <m/>
    <m/>
    <n v="17000000"/>
    <n v="50000000"/>
    <m/>
    <m/>
    <m/>
    <m/>
    <m/>
    <m/>
    <n v="85000000"/>
    <n v="333500000"/>
    <m/>
    <m/>
    <m/>
    <m/>
    <m/>
    <m/>
    <s v="Flex"/>
    <s v="AME Cloud Ventures, Aaron Levie, Dave Duffield, Farzad Nazem, Flex, Lightspeed Venture Partners, Mike Frandsen"/>
    <m/>
    <m/>
    <m/>
    <m/>
    <m/>
    <m/>
    <n v="2012"/>
    <x v="2"/>
    <m/>
    <m/>
    <m/>
    <m/>
    <m/>
    <s v="series_unknown"/>
    <d v="2014-02-04T00:00:00"/>
    <n v="333500000"/>
    <m/>
    <m/>
    <n v="0"/>
    <n v="48731.68"/>
    <m/>
    <m/>
    <m/>
    <m/>
    <m/>
    <m/>
    <n v="654"/>
    <n v="44"/>
    <m/>
    <m/>
    <m/>
    <m/>
    <m/>
    <m/>
    <n v="59.67"/>
    <n v="96.26"/>
    <m/>
    <m/>
    <m/>
    <m/>
    <m/>
    <n v="3.34"/>
    <m/>
    <n v="3.34"/>
    <n v="1"/>
    <m/>
    <m/>
    <m/>
    <m/>
    <n v="67000000"/>
    <m/>
    <m/>
    <d v="2012-10-01T00:00:00"/>
    <d v="2014-02-04T00:00:00"/>
    <m/>
    <m/>
    <m/>
    <m/>
    <m/>
    <n v="3.92"/>
    <m/>
    <m/>
    <m/>
    <m/>
    <n v="1"/>
    <m/>
    <n v="491"/>
    <m/>
    <m/>
    <m/>
    <m/>
    <n v="0"/>
    <s v="No"/>
    <n v="48731.68"/>
    <n v="99"/>
    <n v="91.48"/>
    <m/>
    <m/>
    <n v="1"/>
  </r>
  <r>
    <x v="342"/>
    <s v="http://www.kujiale.com/"/>
    <s v="https://www.crunchbase.com/organization/kujiale"/>
    <s v="Hangzhou Qunhe Information Technology Co., Ltd."/>
    <s v="Kujiale is a SaaS-enabled home decoration and design platform."/>
    <m/>
    <m/>
    <s v="series_a"/>
    <s v="series_b"/>
    <s v="series_c"/>
    <s v="series_d"/>
    <m/>
    <m/>
    <m/>
    <m/>
    <n v="2000000"/>
    <n v="10000000"/>
    <m/>
    <n v="100000000"/>
    <m/>
    <m/>
    <m/>
    <m/>
    <n v="10000000"/>
    <n v="66700000"/>
    <m/>
    <n v="1500000000"/>
    <m/>
    <m/>
    <m/>
    <m/>
    <s v="IDG Capital"/>
    <s v="GGV Capital, Hearst Ventures, IDG Capital, Linear Venture, Matrix, Yunqi Partners"/>
    <s v="GGV Capital, Hearst Ventures, IDG Capital, Linear Venture, Matrix Partners China, Yunqi Partners"/>
    <s v="GGV Capital, Hearst Ventures, IDG Capital, Linear Venture, Shunwei Capital"/>
    <m/>
    <m/>
    <m/>
    <m/>
    <n v="2013"/>
    <x v="2"/>
    <n v="2016"/>
    <n v="2018"/>
    <m/>
    <m/>
    <n v="100000000"/>
    <s v="series_d"/>
    <d v="2019-10-25T00:00:00"/>
    <n v="1000000000"/>
    <m/>
    <m/>
    <n v="0"/>
    <n v="24126.85"/>
    <n v="20888.61"/>
    <n v="2844.25"/>
    <m/>
    <m/>
    <m/>
    <m/>
    <n v="807"/>
    <n v="102"/>
    <n v="48"/>
    <n v="110"/>
    <m/>
    <m/>
    <m/>
    <m/>
    <n v="59.88"/>
    <n v="91.22"/>
    <n v="91.95"/>
    <n v="68.680000000000007"/>
    <m/>
    <m/>
    <m/>
    <n v="71.41"/>
    <m/>
    <n v="71.41"/>
    <n v="12.59"/>
    <m/>
    <n v="0.67"/>
    <m/>
    <m/>
    <n v="234835624"/>
    <m/>
    <m/>
    <d v="2013-05-01T00:00:00"/>
    <d v="2014-05-01T00:00:00"/>
    <d v="2016-11-05T00:00:00"/>
    <d v="2018-03-09T00:00:00"/>
    <m/>
    <m/>
    <m/>
    <n v="6.67"/>
    <m/>
    <m/>
    <m/>
    <m/>
    <n v="14.99"/>
    <m/>
    <n v="365"/>
    <n v="919"/>
    <n v="489"/>
    <m/>
    <m/>
    <n v="2003"/>
    <s v="No"/>
    <n v="47859.71"/>
    <n v="100"/>
    <n v="91.39"/>
    <n v="22.49"/>
    <n v="0"/>
    <n v="14.99"/>
  </r>
  <r>
    <x v="343"/>
    <s v="https://avenida.com"/>
    <s v="https://www.crunchbase.com/organization/avenida"/>
    <s v="Avenida Compras S.A."/>
    <s v="At Avenida you will find products of different categories and brands with attractive offers and service quality, end to end."/>
    <m/>
    <m/>
    <s v="series_a"/>
    <s v="series_b"/>
    <s v="series_c"/>
    <m/>
    <m/>
    <m/>
    <m/>
    <m/>
    <n v="3000000"/>
    <n v="17500000"/>
    <n v="30000000"/>
    <m/>
    <m/>
    <m/>
    <m/>
    <m/>
    <n v="15000000"/>
    <n v="116725000"/>
    <n v="300000000"/>
    <m/>
    <m/>
    <m/>
    <m/>
    <m/>
    <s v="CAP Ventures, Quasar Builders, Richmond Global Ventures"/>
    <s v="Naspers, Tiger Global Management"/>
    <s v="Endeavor Catalyst, Naspers, Tiger Global Management"/>
    <m/>
    <m/>
    <m/>
    <m/>
    <m/>
    <n v="2013"/>
    <x v="2"/>
    <n v="2015"/>
    <m/>
    <m/>
    <m/>
    <n v="30000000"/>
    <s v="series_c"/>
    <d v="2015-11-20T00:00:00"/>
    <n v="300000000"/>
    <m/>
    <m/>
    <n v="0"/>
    <n v="4226.3900000000003"/>
    <n v="42887.23"/>
    <m/>
    <m/>
    <m/>
    <m/>
    <m/>
    <n v="807"/>
    <n v="210"/>
    <n v="32"/>
    <m/>
    <m/>
    <m/>
    <m/>
    <m/>
    <n v="59.88"/>
    <n v="81.83"/>
    <n v="95.24"/>
    <m/>
    <m/>
    <m/>
    <m/>
    <n v="15.3"/>
    <m/>
    <n v="15.3"/>
    <n v="2.31"/>
    <n v="1"/>
    <m/>
    <m/>
    <m/>
    <n v="50500000"/>
    <m/>
    <m/>
    <d v="2013-09-01T00:00:00"/>
    <d v="2014-09-03T00:00:00"/>
    <d v="2015-11-20T00:00:00"/>
    <m/>
    <m/>
    <m/>
    <m/>
    <n v="7.78"/>
    <n v="2.57"/>
    <m/>
    <m/>
    <m/>
    <n v="2.57"/>
    <m/>
    <n v="367"/>
    <n v="443"/>
    <m/>
    <m/>
    <m/>
    <n v="443"/>
    <s v="No"/>
    <n v="47113.62"/>
    <n v="101"/>
    <n v="91.3"/>
    <n v="2.57"/>
    <n v="2.57"/>
    <n v="2.57"/>
  </r>
  <r>
    <x v="344"/>
    <s v="http://www.lightspeedhq.com"/>
    <s v="https://www.crunchbase.com/organization/lightspeed-retail"/>
    <s v="Lightspeed Commerce Inc."/>
    <s v="Lightspeed Commerce develops a unified point of sale and payments platform for retail and hospitality businesses."/>
    <m/>
    <m/>
    <s v="series_a"/>
    <s v="series_b"/>
    <s v="series_c"/>
    <s v="series_d"/>
    <m/>
    <m/>
    <m/>
    <m/>
    <n v="30000000"/>
    <n v="35000000"/>
    <n v="61000000"/>
    <n v="166000000"/>
    <m/>
    <m/>
    <m/>
    <m/>
    <n v="150000000"/>
    <n v="233450000"/>
    <n v="610000000"/>
    <n v="2490000000"/>
    <m/>
    <m/>
    <m/>
    <m/>
    <s v="Accel, Inovia Capital"/>
    <s v="Accel, Inovia Capital"/>
    <s v="Accel, Caisse de Depot et Placement du Quebec, Inovia Capital, Investissement Quebec"/>
    <s v="Caisse de Depot et Placement du Quebec, Inovia Capital, Investissement Quebec, Silicon Valley Bank"/>
    <m/>
    <m/>
    <m/>
    <m/>
    <n v="2012"/>
    <x v="2"/>
    <n v="2015"/>
    <n v="2017"/>
    <m/>
    <m/>
    <n v="716100000"/>
    <s v="post_ipo_equity"/>
    <d v="2017-10-17T00:00:00"/>
    <m/>
    <m/>
    <m/>
    <n v="6328.6"/>
    <n v="29482.82"/>
    <n v="11024.74"/>
    <n v="2.46"/>
    <m/>
    <m/>
    <m/>
    <m/>
    <n v="79"/>
    <n v="78"/>
    <n v="105"/>
    <n v="140"/>
    <m/>
    <m/>
    <m/>
    <m/>
    <n v="95.18"/>
    <n v="93.3"/>
    <n v="84.02"/>
    <n v="49.64"/>
    <m/>
    <m/>
    <m/>
    <m/>
    <m/>
    <m/>
    <m/>
    <m/>
    <m/>
    <m/>
    <m/>
    <n v="1243487955"/>
    <m/>
    <m/>
    <d v="2012-06-12T00:00:00"/>
    <d v="2014-09-17T00:00:00"/>
    <d v="2015-09-16T00:00:00"/>
    <d v="2017-10-17T00:00:00"/>
    <m/>
    <m/>
    <m/>
    <n v="1.56"/>
    <n v="2.61"/>
    <n v="4.08"/>
    <m/>
    <m/>
    <m/>
    <m/>
    <n v="827"/>
    <n v="364"/>
    <n v="762"/>
    <m/>
    <m/>
    <n v="1126"/>
    <s v="No"/>
    <n v="46838.62"/>
    <n v="102"/>
    <n v="91.22"/>
    <n v="10.67"/>
    <n v="2.61"/>
    <n v="0"/>
  </r>
  <r>
    <x v="345"/>
    <s v="https://gane.io/"/>
    <s v="https://www.crunchbase.com/organization/simplytapp"/>
    <s v="SimplyTapp, Inc."/>
    <s v="SimplyTapp provides cloud based mobile payment solutions for banks, payment card issuers, transit authorities and retailers."/>
    <m/>
    <s v="seed"/>
    <s v="series_a"/>
    <s v="series_b"/>
    <m/>
    <m/>
    <m/>
    <m/>
    <m/>
    <n v="200000"/>
    <n v="1420600"/>
    <n v="6000000"/>
    <m/>
    <m/>
    <m/>
    <m/>
    <m/>
    <n v="1000000"/>
    <n v="7103000"/>
    <n v="40020000"/>
    <m/>
    <m/>
    <m/>
    <m/>
    <m/>
    <m/>
    <s v="BlueSky Capital, Lightspeed Venture Partners"/>
    <s v="BlueSky Capital, Lightspeed Venture Partners"/>
    <m/>
    <m/>
    <m/>
    <m/>
    <m/>
    <n v="2013"/>
    <n v="2013"/>
    <x v="2"/>
    <m/>
    <m/>
    <m/>
    <m/>
    <m/>
    <s v="series_unknown"/>
    <d v="2015-02-04T00:00:00"/>
    <m/>
    <m/>
    <n v="0"/>
    <n v="83.99"/>
    <n v="45635.48"/>
    <m/>
    <m/>
    <m/>
    <m/>
    <m/>
    <n v="2604"/>
    <n v="412"/>
    <n v="49"/>
    <m/>
    <m/>
    <m/>
    <m/>
    <m/>
    <n v="63.89"/>
    <n v="79.540000000000006"/>
    <n v="95.83"/>
    <m/>
    <m/>
    <m/>
    <m/>
    <m/>
    <m/>
    <m/>
    <m/>
    <m/>
    <m/>
    <m/>
    <m/>
    <m/>
    <n v="10120600"/>
    <m/>
    <d v="2013-02-01T00:00:00"/>
    <d v="2013-11-27T00:00:00"/>
    <d v="2014-11-12T00:00:00"/>
    <m/>
    <m/>
    <m/>
    <m/>
    <n v="7.1"/>
    <n v="5.63"/>
    <m/>
    <m/>
    <m/>
    <m/>
    <m/>
    <n v="299"/>
    <n v="350"/>
    <m/>
    <m/>
    <m/>
    <m/>
    <n v="84"/>
    <s v="No"/>
    <n v="45719.47"/>
    <n v="103"/>
    <n v="91.13"/>
    <m/>
    <m/>
    <n v="0"/>
  </r>
  <r>
    <x v="346"/>
    <s v="http://91jinrong.com"/>
    <s v="https://www.crunchbase.com/organization/91jinrong"/>
    <s v="91JinRong"/>
    <s v="91Jinrong is a Chinese online financial intermediary."/>
    <m/>
    <m/>
    <s v="series_a"/>
    <s v="series_b"/>
    <m/>
    <s v="series_d"/>
    <m/>
    <m/>
    <m/>
    <m/>
    <n v="9790000"/>
    <n v="10000000"/>
    <m/>
    <m/>
    <m/>
    <m/>
    <m/>
    <m/>
    <n v="48950000"/>
    <n v="66700000"/>
    <m/>
    <m/>
    <m/>
    <m/>
    <m/>
    <m/>
    <s v="CBC Capital, Matrix Partners China, Microsoft Accelerator"/>
    <s v="Haitong International Securities Group, Lightspeed Venture Partners, Matrix Partners China"/>
    <m/>
    <s v="China Growth Capital | CGC"/>
    <m/>
    <m/>
    <m/>
    <m/>
    <n v="2013"/>
    <x v="2"/>
    <m/>
    <n v="2019"/>
    <m/>
    <m/>
    <m/>
    <s v="series_d"/>
    <d v="2019-10-29T00:00:00"/>
    <m/>
    <m/>
    <m/>
    <n v="0"/>
    <n v="45635.48"/>
    <m/>
    <n v="0"/>
    <m/>
    <m/>
    <m/>
    <m/>
    <n v="807"/>
    <n v="49"/>
    <m/>
    <n v="209"/>
    <m/>
    <m/>
    <m/>
    <m/>
    <n v="59.88"/>
    <n v="95.83"/>
    <m/>
    <n v="39.36"/>
    <m/>
    <m/>
    <m/>
    <m/>
    <m/>
    <m/>
    <m/>
    <m/>
    <m/>
    <m/>
    <m/>
    <n v="19790000"/>
    <m/>
    <m/>
    <d v="2013-10-01T00:00:00"/>
    <d v="2014-06-16T00:00:00"/>
    <m/>
    <d v="2019-10-29T00:00:00"/>
    <m/>
    <m/>
    <m/>
    <n v="1.36"/>
    <m/>
    <m/>
    <m/>
    <m/>
    <m/>
    <m/>
    <n v="258"/>
    <m/>
    <m/>
    <m/>
    <m/>
    <n v="1961"/>
    <s v="No"/>
    <n v="45635.48"/>
    <n v="104"/>
    <n v="91.04"/>
    <m/>
    <m/>
    <n v="0"/>
  </r>
  <r>
    <x v="347"/>
    <s v="http://www.vanchu.com"/>
    <s v="https://www.crunchbase.com/organization/vanchu"/>
    <m/>
    <s v="Vanchu is a music gaming where players listen to a random song and guess the song title."/>
    <m/>
    <m/>
    <s v="series_a"/>
    <s v="series_b"/>
    <m/>
    <m/>
    <m/>
    <m/>
    <m/>
    <m/>
    <n v="3000000"/>
    <n v="10000000"/>
    <m/>
    <m/>
    <m/>
    <m/>
    <m/>
    <m/>
    <n v="15000000"/>
    <n v="66700000"/>
    <m/>
    <m/>
    <m/>
    <m/>
    <m/>
    <m/>
    <s v="Lightspeed Venture Partners"/>
    <s v="Lightspeed China Partners, Lightspeed Venture Partners, Shunwei Capital"/>
    <m/>
    <m/>
    <m/>
    <m/>
    <m/>
    <m/>
    <n v="2011"/>
    <x v="2"/>
    <m/>
    <m/>
    <m/>
    <m/>
    <n v="10000000"/>
    <s v="series_b"/>
    <d v="2014-09-28T00:00:00"/>
    <n v="66700000"/>
    <m/>
    <m/>
    <n v="0"/>
    <n v="45635.48"/>
    <m/>
    <m/>
    <m/>
    <m/>
    <m/>
    <m/>
    <n v="1"/>
    <n v="49"/>
    <m/>
    <m/>
    <m/>
    <m/>
    <m/>
    <m/>
    <n v="100"/>
    <n v="95.83"/>
    <m/>
    <m/>
    <m/>
    <m/>
    <m/>
    <n v="3.78"/>
    <m/>
    <n v="3.78"/>
    <n v="1"/>
    <m/>
    <m/>
    <m/>
    <m/>
    <n v="13000000"/>
    <m/>
    <m/>
    <d v="2011-11-01T00:00:00"/>
    <d v="2014-09-28T00:00:00"/>
    <m/>
    <m/>
    <m/>
    <m/>
    <m/>
    <n v="4.45"/>
    <m/>
    <m/>
    <m/>
    <m/>
    <n v="1"/>
    <m/>
    <n v="1062"/>
    <m/>
    <m/>
    <m/>
    <m/>
    <n v="0"/>
    <s v="No"/>
    <n v="45635.48"/>
    <n v="104"/>
    <n v="91.04"/>
    <m/>
    <m/>
    <n v="1"/>
  </r>
  <r>
    <x v="348"/>
    <s v="https://www.whipmedia.com/"/>
    <s v="https://www.crunchbase.com/organization/whipmedia"/>
    <s v="Whip Networks, Inc."/>
    <s v="Whip Media is transforming the global TV and film content licensing ecosystem with a market leading enterprise software platform."/>
    <m/>
    <m/>
    <s v="series_a"/>
    <s v="series_b"/>
    <s v="series_c"/>
    <s v="series_d"/>
    <m/>
    <m/>
    <m/>
    <m/>
    <n v="5000000"/>
    <n v="20000000"/>
    <n v="40000000"/>
    <n v="50000000"/>
    <m/>
    <m/>
    <m/>
    <m/>
    <n v="25000000"/>
    <n v="133400000"/>
    <n v="400000000"/>
    <n v="750000000"/>
    <m/>
    <m/>
    <m/>
    <m/>
    <s v="HDS Capital, Raine Ventures"/>
    <s v="BAM Ventures, Compound, Gordon Crawford, Greycroft, IVP, Peter Guber, Raine Ventures, Ron Zuckerman, Scooter Braun, Steve Bernstein, Thom Weisel, WME, Ziffren Brittenham"/>
    <s v="IVP, Raine Ventures"/>
    <s v="Eminence Capital LP, Raine Ventures"/>
    <m/>
    <m/>
    <m/>
    <m/>
    <n v="2014"/>
    <x v="2"/>
    <n v="2015"/>
    <n v="2020"/>
    <m/>
    <m/>
    <n v="50000000"/>
    <s v="series_d"/>
    <d v="2020-01-29T00:00:00"/>
    <n v="750000000"/>
    <m/>
    <m/>
    <n v="0"/>
    <n v="37639.49"/>
    <n v="7561.76"/>
    <n v="10.87"/>
    <m/>
    <m/>
    <m/>
    <m/>
    <n v="1061"/>
    <n v="59"/>
    <n v="146"/>
    <n v="195"/>
    <m/>
    <m/>
    <m/>
    <m/>
    <n v="61.58"/>
    <n v="94.96"/>
    <n v="77.73"/>
    <n v="38.99"/>
    <m/>
    <m/>
    <m/>
    <n v="21.42"/>
    <m/>
    <n v="21.42"/>
    <n v="4.72"/>
    <n v="1.75"/>
    <n v="1"/>
    <m/>
    <m/>
    <n v="115000000"/>
    <m/>
    <m/>
    <d v="2014-05-01T00:00:00"/>
    <d v="2014-12-03T00:00:00"/>
    <d v="2015-07-07T00:00:00"/>
    <d v="2020-01-29T00:00:00"/>
    <m/>
    <m/>
    <m/>
    <n v="5.34"/>
    <n v="3"/>
    <n v="1.88"/>
    <m/>
    <m/>
    <n v="5.62"/>
    <m/>
    <n v="216"/>
    <n v="216"/>
    <n v="1667"/>
    <m/>
    <m/>
    <n v="1883"/>
    <s v="No"/>
    <n v="45212.12"/>
    <n v="106"/>
    <n v="90.87"/>
    <n v="3"/>
    <n v="3"/>
    <n v="5.62"/>
  </r>
  <r>
    <x v="349"/>
    <s v="https://www.plastiq.com"/>
    <s v="https://www.crunchbase.com/organization/plastiq"/>
    <s v="Plastiq Inc."/>
    <s v="Plastiq offers a bill pay service for businesses to better manage their cash flow."/>
    <m/>
    <s v="seed"/>
    <s v="series_a"/>
    <s v="series_b"/>
    <s v="series_c"/>
    <s v="series_d"/>
    <s v="series_e"/>
    <m/>
    <m/>
    <n v="2349996"/>
    <n v="6000000"/>
    <n v="10000000"/>
    <n v="27000000"/>
    <n v="3999990"/>
    <m/>
    <m/>
    <m/>
    <n v="23499960"/>
    <n v="30000000"/>
    <n v="66700000"/>
    <n v="270000000"/>
    <n v="59999850"/>
    <m/>
    <m/>
    <m/>
    <s v="Accomplice, Flybridge, NextView Ventures"/>
    <s v="Accomplice, Atlas Venture, Flybridge, Harvey Golub, NextView Ventures, TriplePoint Ventures"/>
    <s v="Atlas Venture, FinSight Ventures, Flybridge, Great Oaks Venture Capital, Jim Patterson, Kevin Moore, Khosla Ventures, NextView Ventures, Tom Williams"/>
    <s v="DST Global, Kleiner Perkins"/>
    <s v="Alumni Ventures, FJ Labs"/>
    <s v="Gaingels"/>
    <m/>
    <m/>
    <n v="2012"/>
    <n v="2013"/>
    <x v="2"/>
    <n v="2018"/>
    <n v="2019"/>
    <n v="2021"/>
    <m/>
    <m/>
    <s v="series_e"/>
    <d v="2021-11-21T00:00:00"/>
    <m/>
    <m/>
    <n v="0.23"/>
    <n v="238.32"/>
    <n v="13165.46"/>
    <n v="26685.88"/>
    <n v="4147.43"/>
    <n v="209.55"/>
    <m/>
    <m/>
    <n v="1816"/>
    <n v="355"/>
    <n v="136"/>
    <n v="88"/>
    <n v="131"/>
    <n v="172"/>
    <m/>
    <m/>
    <n v="64.61"/>
    <n v="82.38"/>
    <n v="88.26"/>
    <n v="89.8"/>
    <n v="62.1"/>
    <n v="31.6"/>
    <m/>
    <m/>
    <m/>
    <m/>
    <m/>
    <m/>
    <m/>
    <m/>
    <m/>
    <m/>
    <n v="141849986"/>
    <m/>
    <d v="2012-05-11T00:00:00"/>
    <d v="2013-02-28T00:00:00"/>
    <d v="2014-07-15T00:00:00"/>
    <d v="2018-11-19T00:00:00"/>
    <d v="2019-10-29T00:00:00"/>
    <d v="2021-11-21T00:00:00"/>
    <m/>
    <n v="1.28"/>
    <n v="2.2200000000000002"/>
    <n v="4.05"/>
    <n v="0.22"/>
    <m/>
    <m/>
    <m/>
    <n v="293"/>
    <n v="502"/>
    <n v="1588"/>
    <n v="344"/>
    <n v="754"/>
    <m/>
    <n v="2686"/>
    <s v="No"/>
    <n v="44446.87"/>
    <n v="107"/>
    <n v="90.78"/>
    <n v="4.05"/>
    <m/>
    <n v="0"/>
  </r>
  <r>
    <x v="350"/>
    <s v="http://www.jfrog.com"/>
    <s v="https://www.crunchbase.com/organization/jfrog-ltd"/>
    <s v="JFrog Ltd"/>
    <s v="JFrog provides software developers with a binary repository management solution."/>
    <m/>
    <m/>
    <s v="series_a"/>
    <s v="series_b"/>
    <s v="series_c"/>
    <s v="series_d"/>
    <m/>
    <m/>
    <m/>
    <m/>
    <n v="3500000"/>
    <n v="7000000"/>
    <n v="50000000"/>
    <n v="165000000"/>
    <m/>
    <m/>
    <m/>
    <m/>
    <n v="17500000"/>
    <n v="46690000"/>
    <n v="500000000"/>
    <n v="1000000000"/>
    <m/>
    <m/>
    <m/>
    <m/>
    <s v="Gemini Israel Ventures"/>
    <s v="Dell Technologies Capital, Gemini Israel Ventures, VMware"/>
    <s v="Battery Ventures, Dell Technologies Capital, Gemini Israel Ventures, Qumra Capital, Sapphire Ventures, Scale Venture Partners, VMware, Vintage Investment Partners"/>
    <s v="Battery Ventures, Dell Technologies Capital, Geodesic Capital, Insight Partners, Sapphire Ventures, Scale Venture Partners, Spark Capital, Vintage Investment Partners"/>
    <m/>
    <m/>
    <m/>
    <m/>
    <n v="2012"/>
    <x v="2"/>
    <n v="2016"/>
    <n v="2018"/>
    <m/>
    <m/>
    <m/>
    <s v="post_ipo_equity"/>
    <d v="2018-10-04T00:00:00"/>
    <n v="3511536930"/>
    <m/>
    <m/>
    <n v="6.53"/>
    <n v="0.16"/>
    <n v="5904.16"/>
    <n v="38252.730000000003"/>
    <m/>
    <m/>
    <m/>
    <m/>
    <n v="494"/>
    <n v="547"/>
    <n v="108"/>
    <n v="32"/>
    <m/>
    <m/>
    <m/>
    <m/>
    <n v="69.55"/>
    <n v="52.52"/>
    <n v="81.680000000000007"/>
    <n v="91.09"/>
    <m/>
    <m/>
    <s v="exited_unicorn"/>
    <n v="143.28"/>
    <m/>
    <n v="143.28"/>
    <n v="63.18"/>
    <n v="6.55"/>
    <n v="3.51"/>
    <m/>
    <m/>
    <n v="226500000"/>
    <m/>
    <m/>
    <d v="2012-06-01T00:00:00"/>
    <d v="2014-07-16T00:00:00"/>
    <d v="2016-01-20T00:00:00"/>
    <d v="2018-10-04T00:00:00"/>
    <m/>
    <m/>
    <m/>
    <n v="2.67"/>
    <n v="10.71"/>
    <n v="2"/>
    <m/>
    <m/>
    <n v="75.209999999999994"/>
    <m/>
    <n v="775"/>
    <n v="553"/>
    <n v="988"/>
    <m/>
    <m/>
    <n v="1541"/>
    <s v="No"/>
    <n v="44163.58"/>
    <n v="108"/>
    <n v="90.7"/>
    <n v="21.42"/>
    <n v="10.71"/>
    <n v="75.209999999999994"/>
  </r>
  <r>
    <x v="351"/>
    <s v="http://www.dianrong.com"/>
    <s v="https://www.crunchbase.com/organization/dianrong"/>
    <s v="Shanghai Dianrong Financial Information Services Co., Ltd."/>
    <s v="Dianrong is an online marketplace lending company that uses technology to transform the way China is financed to help enrich people’s lives."/>
    <m/>
    <m/>
    <s v="series_a"/>
    <s v="series_b"/>
    <s v="series_c"/>
    <s v="series_d"/>
    <s v="series_e"/>
    <m/>
    <m/>
    <m/>
    <n v="12000000"/>
    <m/>
    <n v="207000000"/>
    <n v="220000000"/>
    <n v="40000000"/>
    <m/>
    <m/>
    <m/>
    <n v="60000000"/>
    <m/>
    <n v="700000000"/>
    <n v="3300000000"/>
    <n v="1200000000"/>
    <m/>
    <m/>
    <m/>
    <s v="Cross Pacific Capital Partners, DCVC, FinSight Ventures, Northern Light Venture Capital"/>
    <s v="MindWorks Capital, Sun Hung Kai &amp; Co. Limited"/>
    <s v="AMTD Group, China Fintech Fund, EG Capital Advisors, Max Giant Capital, Northern Light Venture Capital, Standard Chartered Bank, Tianjin Bohai Leasing, Tiger Global Management"/>
    <s v="China Minsheng Investment Group, EG Capital Advisors, GIC, Simone Investment Managers"/>
    <s v="Dalian Finance Industry Investment Group (DFIIG)"/>
    <m/>
    <m/>
    <m/>
    <n v="2013"/>
    <x v="2"/>
    <n v="2015"/>
    <n v="2017"/>
    <n v="2018"/>
    <m/>
    <m/>
    <s v="private_equity"/>
    <d v="2018-08-07T00:00:00"/>
    <n v="1200000000"/>
    <m/>
    <m/>
    <n v="1811.31"/>
    <n v="0"/>
    <n v="41769.019999999997"/>
    <n v="0"/>
    <n v="0"/>
    <m/>
    <m/>
    <m/>
    <n v="203"/>
    <n v="548"/>
    <n v="37"/>
    <n v="143"/>
    <n v="86"/>
    <m/>
    <m/>
    <m/>
    <n v="89.95"/>
    <n v="52.43"/>
    <n v="94.47"/>
    <n v="48.55"/>
    <n v="39.29"/>
    <m/>
    <s v="unicorn"/>
    <n v="13.57"/>
    <m/>
    <n v="13.57"/>
    <m/>
    <n v="1.52"/>
    <n v="0.35"/>
    <n v="1"/>
    <m/>
    <n v="549000000"/>
    <m/>
    <m/>
    <d v="2013-12-31T00:00:00"/>
    <d v="2014-10-08T00:00:00"/>
    <d v="2015-08-20T00:00:00"/>
    <d v="2017-08-02T00:00:00"/>
    <d v="2018-08-07T00:00:00"/>
    <m/>
    <m/>
    <m/>
    <m/>
    <n v="4.71"/>
    <n v="0.36"/>
    <m/>
    <m/>
    <m/>
    <n v="281"/>
    <n v="316"/>
    <n v="713"/>
    <n v="370"/>
    <m/>
    <n v="1399"/>
    <s v="No"/>
    <n v="43580.33"/>
    <n v="109"/>
    <n v="90.61"/>
    <m/>
    <m/>
    <m/>
  </r>
  <r>
    <x v="352"/>
    <s v="http://armobio.com"/>
    <s v="https://www.crunchbase.com/organization/armo-biosciences"/>
    <s v="ARMO BioSciences, Inc."/>
    <s v="ARMO Biosciences is a biotechnology company that develops immune modulatory biologic therapeutics."/>
    <m/>
    <s v="seed"/>
    <s v="series_a"/>
    <s v="series_b"/>
    <s v="series_c"/>
    <m/>
    <m/>
    <m/>
    <m/>
    <m/>
    <n v="20000000"/>
    <n v="30000000"/>
    <n v="50000000"/>
    <m/>
    <m/>
    <m/>
    <m/>
    <m/>
    <n v="100000000"/>
    <n v="200100000"/>
    <n v="500000000"/>
    <m/>
    <m/>
    <m/>
    <m/>
    <s v="Corner Ventures"/>
    <s v="DAG Ventures, Kleiner Perkins, OrbiMed"/>
    <e v="#NAME?"/>
    <e v="#NAME?"/>
    <m/>
    <m/>
    <m/>
    <m/>
    <n v="2012"/>
    <n v="2013"/>
    <x v="2"/>
    <n v="2016"/>
    <m/>
    <m/>
    <m/>
    <m/>
    <s v="series_unknown"/>
    <d v="2017-08-29T00:00:00"/>
    <n v="447300000"/>
    <m/>
    <n v="0"/>
    <n v="8205.9500000000007"/>
    <n v="18929.669999999998"/>
    <n v="15694.9"/>
    <m/>
    <m/>
    <m/>
    <m/>
    <n v="1848"/>
    <n v="69"/>
    <n v="110"/>
    <n v="62"/>
    <m/>
    <m/>
    <m/>
    <m/>
    <n v="63.99"/>
    <n v="96.62"/>
    <n v="90.52"/>
    <n v="89.55"/>
    <m/>
    <m/>
    <m/>
    <m/>
    <n v="3.42"/>
    <m/>
    <n v="3.42"/>
    <n v="2.0099999999999998"/>
    <n v="0.89"/>
    <m/>
    <m/>
    <m/>
    <n v="167000000"/>
    <m/>
    <d v="2012-01-01T00:00:00"/>
    <d v="2013-11-25T00:00:00"/>
    <d v="2014-05-28T00:00:00"/>
    <d v="2016-02-10T00:00:00"/>
    <m/>
    <m/>
    <m/>
    <m/>
    <n v="2"/>
    <n v="2.5"/>
    <m/>
    <m/>
    <m/>
    <n v="2.2400000000000002"/>
    <n v="694"/>
    <n v="184"/>
    <n v="623"/>
    <m/>
    <m/>
    <m/>
    <n v="1189"/>
    <s v="No"/>
    <n v="42830.52"/>
    <n v="110"/>
    <n v="90.52"/>
    <n v="2.5"/>
    <n v="2.5"/>
    <n v="2.2400000000000002"/>
  </r>
  <r>
    <x v="353"/>
    <s v="https://shop.liveathos.com"/>
    <s v="https://www.crunchbase.com/organization/athos"/>
    <s v="MAD Apparel, Inc."/>
    <s v="The Athos mission is to help athletes train more effectively and reach their performance goals faster."/>
    <m/>
    <s v="seed"/>
    <m/>
    <s v="series_b"/>
    <s v="series_c"/>
    <m/>
    <m/>
    <m/>
    <m/>
    <n v="3500000"/>
    <m/>
    <n v="12200000"/>
    <n v="35000000"/>
    <m/>
    <m/>
    <m/>
    <m/>
    <n v="35000000"/>
    <m/>
    <n v="81374000"/>
    <n v="350000000"/>
    <m/>
    <m/>
    <m/>
    <m/>
    <s v="Social Capital"/>
    <m/>
    <s v="DCM Ventures, Jermaine O'Neal, Kleiner Perkins, Social Capital, True Ventures"/>
    <s v="DCM Ventures, Felix Capital, Kleiner Perkins, Lightspeed Venture Partners, MAS Holdings, Social Capital, True Ventures"/>
    <m/>
    <m/>
    <m/>
    <m/>
    <n v="2013"/>
    <m/>
    <x v="2"/>
    <n v="2015"/>
    <m/>
    <m/>
    <m/>
    <n v="35000000"/>
    <s v="series_c"/>
    <d v="2015-11-18T00:00:00"/>
    <n v="350000000"/>
    <m/>
    <n v="21.21"/>
    <m/>
    <n v="17483.830000000002"/>
    <n v="24983.46"/>
    <m/>
    <m/>
    <m/>
    <m/>
    <n v="1530"/>
    <m/>
    <n v="117"/>
    <n v="47"/>
    <m/>
    <m/>
    <m/>
    <m/>
    <n v="78.790000000000006"/>
    <m/>
    <n v="89.91"/>
    <n v="92.93"/>
    <m/>
    <m/>
    <m/>
    <m/>
    <n v="6.12"/>
    <n v="6.12"/>
    <m/>
    <n v="3.87"/>
    <n v="1"/>
    <m/>
    <m/>
    <m/>
    <n v="50700000"/>
    <m/>
    <d v="2013-11-26T00:00:00"/>
    <m/>
    <d v="2014-08-12T00:00:00"/>
    <d v="2015-11-18T00:00:00"/>
    <m/>
    <m/>
    <m/>
    <m/>
    <m/>
    <n v="4.3"/>
    <m/>
    <m/>
    <m/>
    <n v="4.3"/>
    <m/>
    <m/>
    <n v="463"/>
    <m/>
    <m/>
    <m/>
    <n v="463"/>
    <s v="No"/>
    <n v="42488.5"/>
    <n v="111"/>
    <n v="90.43"/>
    <n v="4.3"/>
    <n v="4.3"/>
    <n v="4.3"/>
  </r>
  <r>
    <x v="354"/>
    <s v="https://www.monedo.com/"/>
    <s v="https://www.crunchbase.com/organization/kreditech"/>
    <s v="Kreditech Holding SSL GmbH"/>
    <s v="Monedo uses machine-learning technologies to provide access to better credit for the underbanked."/>
    <m/>
    <s v="seed"/>
    <s v="series_a"/>
    <s v="series_b"/>
    <s v="series_c"/>
    <m/>
    <m/>
    <m/>
    <m/>
    <m/>
    <n v="4000000"/>
    <n v="40000000"/>
    <n v="92697254"/>
    <m/>
    <m/>
    <m/>
    <m/>
    <m/>
    <n v="20000000"/>
    <n v="190000000"/>
    <n v="926972540"/>
    <m/>
    <m/>
    <m/>
    <m/>
    <s v="Digital Pioneers, Felix Haas, H2 Investment Properties, Heissam Hartmann, IONIQ, Nils Henning, Sebastian Diemer, Tim Ringel, YoungBrains"/>
    <s v="Blumberg Capital, Point Nine"/>
    <s v="Blumberg Capital, HPE Growth, Point Nine, Värde Partners"/>
    <s v="Amadeus Capital Partners, Blumberg Capital, Founders Fund, HPE Growth, J.C. Flowers &amp; Co., Värde Partners"/>
    <m/>
    <m/>
    <m/>
    <m/>
    <n v="2012"/>
    <n v="2012"/>
    <x v="2"/>
    <n v="2015"/>
    <m/>
    <m/>
    <m/>
    <n v="21902710"/>
    <s v="series_unknown"/>
    <d v="2016-12-04T00:00:00"/>
    <n v="926972540"/>
    <m/>
    <n v="0"/>
    <n v="2.72"/>
    <n v="0"/>
    <n v="42137.31"/>
    <m/>
    <m/>
    <m/>
    <m/>
    <n v="1848"/>
    <n v="519"/>
    <n v="548"/>
    <n v="34"/>
    <m/>
    <m/>
    <m/>
    <m/>
    <n v="63.99"/>
    <n v="68"/>
    <n v="52.43"/>
    <n v="94.93"/>
    <m/>
    <m/>
    <m/>
    <m/>
    <n v="35.46"/>
    <m/>
    <n v="35.46"/>
    <n v="4.3899999999999997"/>
    <n v="1"/>
    <m/>
    <m/>
    <m/>
    <n v="519223147"/>
    <m/>
    <d v="2012-03-04T00:00:00"/>
    <d v="2012-12-17T00:00:00"/>
    <d v="2014-06-24T00:00:00"/>
    <d v="2015-09-28T00:00:00"/>
    <m/>
    <m/>
    <m/>
    <m/>
    <n v="9.5"/>
    <n v="4.88"/>
    <m/>
    <m/>
    <m/>
    <n v="4.88"/>
    <n v="288"/>
    <n v="554"/>
    <n v="461"/>
    <m/>
    <m/>
    <m/>
    <n v="894"/>
    <s v="No"/>
    <n v="42140.03"/>
    <n v="112"/>
    <n v="90.35"/>
    <n v="4.88"/>
    <n v="4.88"/>
    <n v="4.88"/>
  </r>
  <r>
    <x v="355"/>
    <s v="https://saavn.com"/>
    <s v="https://www.crunchbase.com/organization/saavn"/>
    <s v="Saavn Media Limited"/>
    <s v="JioSaavn is a music streaming application."/>
    <m/>
    <m/>
    <s v="series_a"/>
    <s v="series_b"/>
    <s v="series_c"/>
    <m/>
    <m/>
    <m/>
    <m/>
    <m/>
    <n v="6000000"/>
    <n v="4000000"/>
    <n v="100000000"/>
    <m/>
    <m/>
    <m/>
    <m/>
    <m/>
    <n v="30000000"/>
    <n v="26680000"/>
    <n v="400000000"/>
    <m/>
    <m/>
    <m/>
    <m/>
    <m/>
    <s v="India Internet Fund, Nihal Mehta"/>
    <s v="Eniac Ventures, Steadview Capital"/>
    <s v="Bertelsmann, Generation Ventures, Liberty Media, Mousse Partners, Steadview Capital, Tiger Global Management"/>
    <m/>
    <m/>
    <m/>
    <m/>
    <m/>
    <n v="2009"/>
    <x v="2"/>
    <n v="2015"/>
    <m/>
    <m/>
    <m/>
    <n v="19609923"/>
    <s v="corporate_round"/>
    <d v="2016-04-10T00:00:00"/>
    <n v="1000000000"/>
    <m/>
    <m/>
    <n v="0"/>
    <n v="0"/>
    <n v="41772.92"/>
    <m/>
    <m/>
    <m/>
    <m/>
    <m/>
    <n v="1"/>
    <n v="548"/>
    <n v="36"/>
    <m/>
    <m/>
    <m/>
    <m/>
    <m/>
    <n v="100"/>
    <n v="52.43"/>
    <n v="94.62"/>
    <m/>
    <m/>
    <m/>
    <m/>
    <n v="33.729999999999997"/>
    <m/>
    <n v="25.5"/>
    <n v="33.729999999999997"/>
    <n v="2.5"/>
    <m/>
    <m/>
    <m/>
    <n v="131591747"/>
    <m/>
    <m/>
    <d v="2009-01-01T00:00:00"/>
    <d v="2014-08-13T00:00:00"/>
    <d v="2015-07-07T00:00:00"/>
    <m/>
    <m/>
    <m/>
    <m/>
    <n v="0.89"/>
    <n v="14.99"/>
    <m/>
    <m/>
    <m/>
    <n v="37.479999999999997"/>
    <m/>
    <n v="2050"/>
    <n v="328"/>
    <m/>
    <m/>
    <m/>
    <n v="606"/>
    <s v="No"/>
    <n v="41772.92"/>
    <n v="113"/>
    <n v="90.26"/>
    <n v="14.99"/>
    <n v="14.99"/>
    <n v="37.479999999999997"/>
  </r>
  <r>
    <x v="356"/>
    <s v="https://www.lyst.com"/>
    <s v="https://www.crunchbase.com/organization/lyst"/>
    <s v="Lyst Limited"/>
    <s v="Lyst is a global fashion search platform that allows users to browse through thousands of online fashion stores."/>
    <m/>
    <s v="seed"/>
    <s v="series_a"/>
    <s v="series_b"/>
    <s v="series_c"/>
    <m/>
    <m/>
    <m/>
    <m/>
    <m/>
    <m/>
    <n v="14000000"/>
    <n v="40000000"/>
    <m/>
    <m/>
    <m/>
    <m/>
    <m/>
    <m/>
    <n v="93380000"/>
    <n v="400000000"/>
    <m/>
    <m/>
    <m/>
    <m/>
    <s v="Accel, Venrex"/>
    <s v="Venrex"/>
    <s v="Accel, Balderton Capital, Molten Ventures, Susa Ventures"/>
    <s v="14W, Accel, Balderton Capital, Flat Capital, Groupe Arnault, Molten Ventures, Venrex"/>
    <m/>
    <m/>
    <m/>
    <m/>
    <n v="2010"/>
    <n v="2012"/>
    <x v="2"/>
    <n v="2015"/>
    <m/>
    <m/>
    <m/>
    <n v="85000000"/>
    <s v="series_unknown"/>
    <d v="2015-04-30T00:00:00"/>
    <n v="400000000"/>
    <m/>
    <n v="0"/>
    <n v="0"/>
    <n v="29691.39"/>
    <n v="12029.23"/>
    <m/>
    <m/>
    <m/>
    <m/>
    <n v="1"/>
    <n v="654"/>
    <n v="73"/>
    <n v="99"/>
    <m/>
    <m/>
    <m/>
    <m/>
    <n v="100"/>
    <n v="59.67"/>
    <n v="93.74"/>
    <n v="84.95"/>
    <m/>
    <m/>
    <m/>
    <m/>
    <n v="3.86"/>
    <m/>
    <m/>
    <n v="3.86"/>
    <n v="1"/>
    <m/>
    <m/>
    <m/>
    <n v="144000000"/>
    <m/>
    <d v="2010-11-01T00:00:00"/>
    <d v="2012-02-03T00:00:00"/>
    <d v="2014-01-23T00:00:00"/>
    <d v="2015-04-30T00:00:00"/>
    <m/>
    <m/>
    <m/>
    <m/>
    <m/>
    <n v="4.28"/>
    <m/>
    <m/>
    <m/>
    <n v="4.28"/>
    <n v="459"/>
    <n v="720"/>
    <n v="462"/>
    <m/>
    <m/>
    <m/>
    <n v="462"/>
    <s v="No"/>
    <n v="41720.620000000003"/>
    <n v="114"/>
    <n v="90.17"/>
    <n v="4.28"/>
    <n v="4.28"/>
    <n v="4.28"/>
  </r>
  <r>
    <x v="357"/>
    <s v="https://www.handy.com/"/>
    <s v="https://www.crunchbase.com/organization/handybook"/>
    <s v="Handy Technologies, Inc."/>
    <s v="Handy, formerly Handybook, is an app through which users can book cleaners, plumbers, handymen, and other household service providers."/>
    <m/>
    <m/>
    <s v="series_a"/>
    <s v="series_b"/>
    <s v="series_c"/>
    <m/>
    <m/>
    <m/>
    <m/>
    <m/>
    <n v="2000000"/>
    <n v="30000000"/>
    <n v="50000000"/>
    <m/>
    <m/>
    <m/>
    <m/>
    <m/>
    <n v="10000000"/>
    <n v="200100000"/>
    <n v="500000000"/>
    <m/>
    <m/>
    <m/>
    <m/>
    <m/>
    <s v="BoxGroup, General Catalyst, Highland Capital Partners, MassChallenge"/>
    <s v="Arthur Papas, David Tisch, General Catalyst, Highland Capital Partners, Revolution, Revolution Growth, Slow Ventures"/>
    <s v="AddVenture, Fidelity, General Catalyst, Highland Capital Partners, Revolution, Revolution Growth, TPG Growth"/>
    <m/>
    <m/>
    <m/>
    <m/>
    <m/>
    <n v="2012"/>
    <x v="2"/>
    <n v="2015"/>
    <m/>
    <m/>
    <m/>
    <n v="50000000"/>
    <s v="series_c"/>
    <d v="2015-11-02T00:00:00"/>
    <m/>
    <m/>
    <m/>
    <n v="886.13"/>
    <n v="34619.15"/>
    <n v="5573.45"/>
    <m/>
    <m/>
    <m/>
    <m/>
    <m/>
    <n v="220"/>
    <n v="63"/>
    <n v="175"/>
    <m/>
    <m/>
    <m/>
    <m/>
    <m/>
    <n v="86.47"/>
    <n v="94.61"/>
    <n v="73.27"/>
    <m/>
    <m/>
    <m/>
    <m/>
    <m/>
    <m/>
    <m/>
    <m/>
    <m/>
    <m/>
    <m/>
    <m/>
    <n v="110728926"/>
    <m/>
    <m/>
    <d v="2012-10-16T00:00:00"/>
    <d v="2014-06-11T00:00:00"/>
    <d v="2015-11-02T00:00:00"/>
    <m/>
    <m/>
    <m/>
    <m/>
    <n v="20.010000000000002"/>
    <n v="2.5"/>
    <m/>
    <m/>
    <m/>
    <m/>
    <m/>
    <n v="603"/>
    <n v="509"/>
    <m/>
    <m/>
    <m/>
    <n v="509"/>
    <s v="No"/>
    <n v="41078.730000000003"/>
    <n v="115"/>
    <n v="90.09"/>
    <n v="2.5"/>
    <n v="2.5"/>
    <n v="0"/>
  </r>
  <r>
    <x v="358"/>
    <s v="http://yplanapp.com"/>
    <s v="https://www.crunchbase.com/organization/yplan"/>
    <s v="LeanWorks Limited,"/>
    <s v="YPlan uncover the best events every day so you can get out and Live Your City."/>
    <m/>
    <s v="seed"/>
    <s v="series_a"/>
    <s v="series_b"/>
    <m/>
    <m/>
    <m/>
    <m/>
    <m/>
    <n v="1700000"/>
    <n v="12000000"/>
    <n v="24000000"/>
    <m/>
    <m/>
    <m/>
    <m/>
    <m/>
    <n v="17000000"/>
    <n v="60000000"/>
    <n v="160080000"/>
    <m/>
    <m/>
    <m/>
    <m/>
    <m/>
    <s v="Andy Phillipps, BaltCap, Brent Hoberman, Gi Fernando, Octopus Ventures, Peter Read, Robert Linney, Sherry Coutu, Tom Hulme, Wellington Partners"/>
    <s v="A-Grade Investments, ACF Investors, American Express Ventures, BaltCap, General Catalyst, Octopus Ventures, Sean Moriarty, Slow Ventures, Wellington Partners"/>
    <s v="BaltCap, General Catalyst, NGP Capital, Octopus Ventures, Qualcomm Ventures, Wellington Partners"/>
    <m/>
    <m/>
    <m/>
    <m/>
    <m/>
    <n v="2012"/>
    <n v="2013"/>
    <x v="2"/>
    <m/>
    <m/>
    <m/>
    <m/>
    <n v="24000000"/>
    <s v="series_b"/>
    <d v="2014-11-25T00:00:00"/>
    <n v="1957306"/>
    <m/>
    <n v="0"/>
    <n v="233.38"/>
    <n v="40121.75"/>
    <m/>
    <m/>
    <m/>
    <m/>
    <m/>
    <n v="1848"/>
    <n v="357"/>
    <n v="56"/>
    <m/>
    <m/>
    <m/>
    <m/>
    <m/>
    <n v="63.99"/>
    <n v="82.28"/>
    <n v="95.22"/>
    <m/>
    <m/>
    <m/>
    <m/>
    <m/>
    <n v="0.08"/>
    <n v="0.08"/>
    <n v="0.03"/>
    <n v="0.01"/>
    <m/>
    <m/>
    <m/>
    <m/>
    <n v="37700000"/>
    <m/>
    <d v="2012-07-01T00:00:00"/>
    <d v="2013-06-04T00:00:00"/>
    <d v="2014-11-25T00:00:00"/>
    <m/>
    <m/>
    <m/>
    <m/>
    <n v="3.53"/>
    <n v="2.67"/>
    <m/>
    <m/>
    <m/>
    <m/>
    <n v="0.01"/>
    <n v="338"/>
    <n v="539"/>
    <m/>
    <m/>
    <m/>
    <m/>
    <n v="0"/>
    <s v="No"/>
    <n v="40355.129999999997"/>
    <n v="116"/>
    <n v="90"/>
    <m/>
    <m/>
    <n v="0.01"/>
  </r>
  <r>
    <x v="359"/>
    <s v="http://www.catawiki.com"/>
    <s v="https://www.crunchbase.com/organization/catawiki"/>
    <s v="Catawiki B.V."/>
    <s v="Catawiki is an online marketplace for buying, selling, and auction facilities for special objects."/>
    <m/>
    <s v="seed"/>
    <m/>
    <s v="series_b"/>
    <s v="series_c"/>
    <m/>
    <m/>
    <m/>
    <m/>
    <m/>
    <m/>
    <n v="12778981"/>
    <n v="8000000"/>
    <m/>
    <m/>
    <m/>
    <m/>
    <m/>
    <m/>
    <n v="85235803.269999996"/>
    <n v="80000000"/>
    <m/>
    <m/>
    <m/>
    <m/>
    <s v="Peak, Rob de Heus"/>
    <m/>
    <s v="Accel, Monkfish Equity, Project A Ventures, Willem Sijthoff"/>
    <s v="Accel, FJ Labs, Fabrice Grinda, Jose Marin, Lead Edge Capital, Project A Ventures"/>
    <m/>
    <m/>
    <m/>
    <m/>
    <n v="2010"/>
    <m/>
    <x v="2"/>
    <n v="2015"/>
    <m/>
    <m/>
    <m/>
    <n v="1816475"/>
    <s v="private_equity"/>
    <d v="2015-07-29T00:00:00"/>
    <n v="80000000"/>
    <m/>
    <n v="0"/>
    <m/>
    <n v="29480.799999999999"/>
    <n v="10808.99"/>
    <m/>
    <m/>
    <m/>
    <m/>
    <n v="1"/>
    <m/>
    <n v="81"/>
    <n v="111"/>
    <m/>
    <m/>
    <m/>
    <m/>
    <n v="100"/>
    <m/>
    <n v="93.04"/>
    <n v="83.1"/>
    <m/>
    <m/>
    <m/>
    <m/>
    <n v="1"/>
    <m/>
    <m/>
    <n v="0.84"/>
    <n v="1"/>
    <m/>
    <m/>
    <m/>
    <n v="22595456"/>
    <m/>
    <d v="2010-07-23T00:00:00"/>
    <m/>
    <d v="2014-09-24T00:00:00"/>
    <d v="2015-07-29T00:00:00"/>
    <m/>
    <m/>
    <m/>
    <m/>
    <m/>
    <n v="0.94"/>
    <m/>
    <m/>
    <m/>
    <n v="0.94"/>
    <m/>
    <m/>
    <n v="308"/>
    <m/>
    <m/>
    <m/>
    <n v="308"/>
    <s v="No"/>
    <n v="40289.79"/>
    <n v="117"/>
    <n v="89.91"/>
    <n v="0.94"/>
    <n v="0.94"/>
    <n v="0.94"/>
  </r>
  <r>
    <x v="360"/>
    <s v="https://circleup.com/equity"/>
    <s v="https://www.crunchbase.com/organization/circleup-growth-partners"/>
    <s v="CircleUp"/>
    <s v="CircleUp is an investment platform that provides capital and resources to innovative, early-stage consumer brands."/>
    <m/>
    <s v="seed"/>
    <s v="series_a"/>
    <s v="series_b"/>
    <s v="series_c"/>
    <m/>
    <m/>
    <m/>
    <m/>
    <n v="1500000"/>
    <n v="7500000"/>
    <n v="14000000"/>
    <n v="30000000"/>
    <m/>
    <m/>
    <m/>
    <m/>
    <n v="15000000"/>
    <n v="37500000"/>
    <n v="93380000"/>
    <n v="300000000"/>
    <m/>
    <m/>
    <m/>
    <m/>
    <s v="David Topper, Jerry Gramaglia, Maveron, Ooga Labs, Rose Park Advisors, Silas Capital, TriplePoint Capital, Yan-David Erlich"/>
    <s v="Google Ventures, Jerry Gramaglia, Maveron, Rose Park Advisors, Union Square Ventures"/>
    <s v="Canaan Partners, Google Ventures, Maveron, NFX, Rose Park Advisors, Union Square Ventures"/>
    <s v="Canaan Partners, Clocktower Technology Ventures, Collaborative Fund, John Powers, Jon Winkelried, Maveron, QED Investors, Rose Park Advisors, Thomas Glocer, Union Square Ventures"/>
    <m/>
    <m/>
    <m/>
    <m/>
    <n v="2012"/>
    <n v="2013"/>
    <x v="2"/>
    <n v="2015"/>
    <m/>
    <m/>
    <m/>
    <n v="30000000"/>
    <s v="series_c"/>
    <d v="2015-11-11T00:00:00"/>
    <m/>
    <m/>
    <n v="0"/>
    <n v="6573.61"/>
    <n v="9072.67"/>
    <n v="24189.98"/>
    <m/>
    <m/>
    <m/>
    <m/>
    <n v="1848"/>
    <n v="75"/>
    <n v="157"/>
    <n v="50"/>
    <m/>
    <m/>
    <m/>
    <m/>
    <n v="63.99"/>
    <n v="96.32"/>
    <n v="86.43"/>
    <n v="92.47"/>
    <m/>
    <m/>
    <m/>
    <m/>
    <m/>
    <m/>
    <m/>
    <m/>
    <m/>
    <m/>
    <m/>
    <m/>
    <n v="253000000"/>
    <m/>
    <d v="2012-04-18T00:00:00"/>
    <d v="2013-05-07T00:00:00"/>
    <d v="2014-03-26T00:00:00"/>
    <d v="2015-11-11T00:00:00"/>
    <m/>
    <m/>
    <m/>
    <n v="2.5"/>
    <n v="2.4900000000000002"/>
    <n v="3.21"/>
    <m/>
    <m/>
    <m/>
    <m/>
    <n v="384"/>
    <n v="323"/>
    <n v="595"/>
    <m/>
    <m/>
    <m/>
    <n v="595"/>
    <s v="No"/>
    <n v="39836.26"/>
    <n v="118"/>
    <n v="89.83"/>
    <n v="3.21"/>
    <n v="3.21"/>
    <n v="0"/>
  </r>
  <r>
    <x v="361"/>
    <s v="https://in.bookmyshow.com"/>
    <s v="https://www.crunchbase.com/organization/bookmyshow"/>
    <s v="Bigtree Entertainment Pvt. Ltd"/>
    <s v="BookMyShow is an Indian online ticketing service for cinemas, theaters, and sports."/>
    <m/>
    <s v="seed"/>
    <s v="series_a"/>
    <s v="series_b"/>
    <s v="series_c"/>
    <s v="series_d"/>
    <m/>
    <m/>
    <m/>
    <m/>
    <n v="18000000"/>
    <n v="25000000"/>
    <n v="81500000"/>
    <n v="100000000"/>
    <m/>
    <m/>
    <m/>
    <m/>
    <n v="90000000"/>
    <n v="166750000"/>
    <n v="444678445"/>
    <n v="850000000"/>
    <m/>
    <m/>
    <m/>
    <s v="Network18"/>
    <s v="Accel"/>
    <s v="Accel, Elevation Capital, Network18"/>
    <s v="Accel, Network18, SAIF Partners, Stripes"/>
    <s v="TPG Growth"/>
    <m/>
    <m/>
    <m/>
    <n v="2007"/>
    <n v="2012"/>
    <x v="2"/>
    <n v="2016"/>
    <n v="2018"/>
    <m/>
    <m/>
    <m/>
    <s v="series_unknown"/>
    <d v="2018-07-20T00:00:00"/>
    <n v="850000000"/>
    <m/>
    <n v="0"/>
    <n v="6328.3"/>
    <n v="29480.799999999999"/>
    <n v="3743.73"/>
    <n v="268.16000000000003"/>
    <m/>
    <m/>
    <m/>
    <n v="1"/>
    <n v="80"/>
    <n v="81"/>
    <n v="140"/>
    <n v="143"/>
    <m/>
    <m/>
    <m/>
    <n v="100"/>
    <n v="95.12"/>
    <n v="93.04"/>
    <n v="76.2"/>
    <n v="59.2"/>
    <m/>
    <m/>
    <m/>
    <n v="6.74"/>
    <m/>
    <n v="6.74"/>
    <n v="4.28"/>
    <n v="1.78"/>
    <n v="1"/>
    <m/>
    <m/>
    <n v="224500000"/>
    <m/>
    <d v="2007-01-01T00:00:00"/>
    <d v="2012-08-23T00:00:00"/>
    <d v="2014-06-18T00:00:00"/>
    <d v="2016-07-05T00:00:00"/>
    <d v="2018-07-20T00:00:00"/>
    <m/>
    <m/>
    <m/>
    <n v="1.85"/>
    <n v="2.67"/>
    <n v="1.91"/>
    <m/>
    <m/>
    <n v="5.0999999999999996"/>
    <n v="2061"/>
    <n v="664"/>
    <n v="748"/>
    <n v="745"/>
    <m/>
    <m/>
    <n v="1493"/>
    <s v="No"/>
    <n v="39820.99"/>
    <n v="119"/>
    <n v="89.74"/>
    <n v="5.0999999999999996"/>
    <n v="2.67"/>
    <n v="5.0999999999999996"/>
  </r>
  <r>
    <x v="362"/>
    <s v="http://www.packlink.com"/>
    <s v="https://www.crunchbase.com/organization/packlink"/>
    <s v="Packlink"/>
    <s v="Packlink &amp; Packlink PRO are an online platform that offers cost-effective package delivery services in Spain and internationally."/>
    <m/>
    <m/>
    <m/>
    <s v="series_b"/>
    <s v="series_c"/>
    <m/>
    <m/>
    <m/>
    <m/>
    <m/>
    <m/>
    <n v="9000000"/>
    <n v="12600000"/>
    <m/>
    <m/>
    <m/>
    <m/>
    <m/>
    <m/>
    <n v="60030000"/>
    <n v="126000000"/>
    <m/>
    <m/>
    <m/>
    <m/>
    <m/>
    <m/>
    <s v="42CAP, Accel, Active Venture Partners"/>
    <s v="Accel, Active Venture Partners, Eight Roads Ventures"/>
    <m/>
    <m/>
    <m/>
    <m/>
    <m/>
    <m/>
    <x v="2"/>
    <n v="2015"/>
    <m/>
    <m/>
    <m/>
    <n v="12600000"/>
    <s v="series_c"/>
    <d v="2015-09-14T00:00:00"/>
    <m/>
    <m/>
    <m/>
    <m/>
    <n v="29480.799999999999"/>
    <n v="9965.2000000000007"/>
    <m/>
    <m/>
    <m/>
    <m/>
    <m/>
    <m/>
    <n v="81"/>
    <n v="121"/>
    <m/>
    <m/>
    <m/>
    <m/>
    <m/>
    <m/>
    <n v="93.04"/>
    <n v="81.569999999999993"/>
    <m/>
    <m/>
    <m/>
    <m/>
    <m/>
    <m/>
    <m/>
    <m/>
    <m/>
    <m/>
    <m/>
    <m/>
    <n v="23540231"/>
    <m/>
    <m/>
    <m/>
    <d v="2014-06-05T00:00:00"/>
    <d v="2015-09-14T00:00:00"/>
    <m/>
    <m/>
    <m/>
    <m/>
    <m/>
    <n v="2.1"/>
    <m/>
    <m/>
    <m/>
    <m/>
    <m/>
    <m/>
    <n v="466"/>
    <m/>
    <m/>
    <m/>
    <n v="466"/>
    <s v="No"/>
    <n v="39446"/>
    <n v="120"/>
    <n v="89.65"/>
    <n v="2.1"/>
    <n v="2.1"/>
    <n v="0"/>
  </r>
  <r>
    <x v="363"/>
    <s v="http://www.people-doc.com"/>
    <s v="https://www.crunchbase.com/organization/peopledoc"/>
    <s v="PeopleDoc, Inc."/>
    <s v="PeopleDoc is a Cloud-based HR Service Delivery platform enabling organizations to effectively manage HR operations and communications."/>
    <m/>
    <s v="seed"/>
    <s v="series_a"/>
    <s v="series_b"/>
    <s v="series_c"/>
    <m/>
    <m/>
    <m/>
    <m/>
    <n v="683218"/>
    <n v="1982622"/>
    <n v="17500000"/>
    <n v="28000000"/>
    <m/>
    <m/>
    <m/>
    <m/>
    <n v="6832180"/>
    <n v="9913110"/>
    <n v="116725000"/>
    <n v="280000000"/>
    <m/>
    <m/>
    <m/>
    <m/>
    <s v="FaDièse, WILCO"/>
    <s v="Alven, FaDièse, Kernel Investissements"/>
    <s v="Accel, Alven, Kernel Investissements"/>
    <s v="Accel, Alven, Eurazeo, Kernel Investissements"/>
    <m/>
    <m/>
    <m/>
    <m/>
    <n v="2007"/>
    <n v="2012"/>
    <x v="2"/>
    <n v="2015"/>
    <m/>
    <m/>
    <m/>
    <n v="28000000"/>
    <s v="series_c"/>
    <d v="2015-09-30T00:00:00"/>
    <n v="300000000"/>
    <m/>
    <n v="0"/>
    <n v="15.02"/>
    <n v="29480.799999999999"/>
    <n v="9926.7800000000007"/>
    <m/>
    <m/>
    <m/>
    <m/>
    <n v="1"/>
    <n v="457"/>
    <n v="81"/>
    <n v="123"/>
    <m/>
    <m/>
    <m/>
    <m/>
    <n v="100"/>
    <n v="71.83"/>
    <n v="93.04"/>
    <n v="81.260000000000005"/>
    <m/>
    <m/>
    <m/>
    <m/>
    <n v="26.88"/>
    <n v="26.88"/>
    <n v="23.15"/>
    <n v="2.31"/>
    <n v="1.07"/>
    <m/>
    <m/>
    <m/>
    <n v="51114316"/>
    <m/>
    <d v="2007-09-01T00:00:00"/>
    <d v="2012-03-20T00:00:00"/>
    <d v="2014-05-15T00:00:00"/>
    <d v="2015-09-30T00:00:00"/>
    <m/>
    <m/>
    <m/>
    <n v="1.45"/>
    <n v="11.77"/>
    <n v="2.4"/>
    <m/>
    <m/>
    <m/>
    <n v="2.57"/>
    <n v="1662"/>
    <n v="786"/>
    <n v="503"/>
    <m/>
    <m/>
    <m/>
    <n v="503"/>
    <s v="No"/>
    <n v="39422.6"/>
    <n v="121"/>
    <n v="89.57"/>
    <n v="2.4"/>
    <n v="2.4"/>
    <n v="2.57"/>
  </r>
  <r>
    <x v="364"/>
    <s v="http://www.forter.com"/>
    <s v="https://www.crunchbase.com/organization/forter"/>
    <s v="Forter, Inc."/>
    <s v="Forter offers a fraud solution that helps retailers grow sales, lower costs, and improve customer experience via its Decision as Service."/>
    <m/>
    <m/>
    <s v="series_a"/>
    <s v="series_b"/>
    <s v="series_c"/>
    <s v="series_d"/>
    <s v="series_e"/>
    <s v="series_f"/>
    <m/>
    <m/>
    <n v="3000000"/>
    <n v="15000000"/>
    <n v="32000000"/>
    <n v="50000000"/>
    <n v="125000000"/>
    <n v="300000000"/>
    <m/>
    <m/>
    <n v="15000000"/>
    <n v="100050000"/>
    <n v="320000000"/>
    <n v="750000000"/>
    <n v="1300000000"/>
    <n v="3000000000"/>
    <m/>
    <m/>
    <s v="Sequoia Capital Israel"/>
    <s v="11.2 Capital, Commerce Ventures, New Enterprise Associates, Philippe Suchet, Sequoia Capital Israel"/>
    <s v="Arbor Ventures, Commerce Ventures, New Enterprise Associates, Scale Venture Partners, Sequoia Capital Israel"/>
    <s v="March Capital, New Enterprise Associates, Salesforce Ventures, Scale Venture Partners, Sequoia Capital Israel"/>
    <s v="Bessemer Venture Partners, Commerce Ventures, Felix Capital, Itai Tsiddon, Julien Codorniou, March Capital, NewView Capital, Scale Venture Partners, Sequoia Capital Israel"/>
    <s v="Adage Capital Management, Bessemer Venture Partners, Citi Ventures, L Catterton, MSD Capital, March Capital, NewView Capital, Salesforce Ventures, Samsung NEXT, Scale Venture Partners, Sequoia Capital Israel, Third Point Ventures, Tiger Global Management"/>
    <m/>
    <m/>
    <n v="2014"/>
    <x v="2"/>
    <n v="2016"/>
    <n v="2018"/>
    <n v="2020"/>
    <n v="2021"/>
    <n v="300000000"/>
    <s v="series_f"/>
    <d v="2021-05-21T00:00:00"/>
    <n v="3000000000"/>
    <m/>
    <m/>
    <n v="251.26"/>
    <n v="4340.08"/>
    <n v="15563.92"/>
    <n v="7501.54"/>
    <n v="8208.77"/>
    <n v="2948.59"/>
    <m/>
    <m/>
    <n v="518"/>
    <n v="195"/>
    <n v="65"/>
    <n v="84"/>
    <n v="29"/>
    <n v="19"/>
    <m/>
    <m/>
    <n v="81.260000000000005"/>
    <n v="83.13"/>
    <n v="89.04"/>
    <n v="76.150000000000006"/>
    <n v="80.56"/>
    <n v="81.819999999999993"/>
    <s v="unicorn"/>
    <n v="131.15"/>
    <m/>
    <n v="131.15"/>
    <n v="23.13"/>
    <n v="8.0399999999999991"/>
    <n v="3.67"/>
    <n v="2.23"/>
    <n v="1"/>
    <n v="525101500"/>
    <m/>
    <m/>
    <d v="2014-03-25T00:00:00"/>
    <d v="2014-11-11T00:00:00"/>
    <d v="2016-04-21T00:00:00"/>
    <d v="2018-09-26T00:00:00"/>
    <d v="2020-11-19T00:00:00"/>
    <d v="2021-05-21T00:00:00"/>
    <m/>
    <n v="6.67"/>
    <n v="3.2"/>
    <n v="2.34"/>
    <n v="1.73"/>
    <n v="2.31"/>
    <n v="29.99"/>
    <m/>
    <n v="231"/>
    <n v="527"/>
    <n v="888"/>
    <n v="785"/>
    <n v="183"/>
    <n v="2383"/>
    <s v="No"/>
    <n v="38814.160000000003"/>
    <n v="122"/>
    <n v="89.48"/>
    <n v="7.5"/>
    <n v="3.2"/>
    <n v="29.99"/>
  </r>
  <r>
    <x v="365"/>
    <s v="http://www.birchbox.com"/>
    <s v="https://www.crunchbase.com/organization/birchbox"/>
    <s v="Birchbox Inc."/>
    <s v="Birchbox is a New York-based online subscription service that specializes in makeup and other beauty related products."/>
    <m/>
    <s v="seed"/>
    <s v="series_a"/>
    <s v="series_b"/>
    <s v="series_c"/>
    <s v="series_d"/>
    <m/>
    <m/>
    <m/>
    <n v="1400000"/>
    <n v="10500000"/>
    <n v="60000000"/>
    <n v="15000000"/>
    <n v="10270831"/>
    <m/>
    <m/>
    <m/>
    <n v="14000000"/>
    <n v="52500000"/>
    <n v="545000000"/>
    <n v="150000000"/>
    <n v="154062465"/>
    <m/>
    <m/>
    <m/>
    <s v="Accel, Andrew Mitchell, Bullish, Dave Morin, First Round Capital, Forerunner Ventures, Gary Vaynerchuk, Grace Beauty Capital, Harrison Metal, Kevin Colleran, Lerer Hippeau, SAM LESSIN, Slow Ventures"/>
    <s v="Accel, Andrew Mitchell, Bullish, First Round Capital, Forerunner Ventures, Grace Beauty Capital, Grape Arbor VC, Harrison Metal, Lerer Hippeau, Red Swan Ventures, SAM LESSIN, Slow Ventures"/>
    <s v="Accel, Aspect Ventures, Brand Capital, Brand Foundry Ventures, Bullish, Comcast Ventures, First Round Capital, Glynn Capital Management, Grace Beauty Capital, Red Swan Ventures, SAM LESSIN, Slow Ventures, TriplePoint Venture Growth, Vayner/RSE, Viking Global Investors"/>
    <s v="Accel, Aspect Ventures, Bullish, First Round Capital, Forerunner Ventures, Glynn Capital Management, Grace Beauty Capital, Grape Arbor VC, Harrison Metal, Lerer Hippeau"/>
    <m/>
    <m/>
    <m/>
    <m/>
    <n v="2010"/>
    <n v="2011"/>
    <x v="2"/>
    <n v="2016"/>
    <n v="2020"/>
    <m/>
    <m/>
    <n v="10270831"/>
    <s v="series_d"/>
    <d v="2020-04-20T00:00:00"/>
    <m/>
    <m/>
    <n v="0"/>
    <n v="0"/>
    <n v="29497.37"/>
    <n v="8954.15"/>
    <n v="0"/>
    <m/>
    <m/>
    <m/>
    <n v="1"/>
    <n v="1"/>
    <n v="77"/>
    <n v="90"/>
    <n v="207"/>
    <m/>
    <m/>
    <m/>
    <n v="100"/>
    <n v="100"/>
    <n v="93.39"/>
    <n v="84.76"/>
    <n v="35.22"/>
    <m/>
    <m/>
    <m/>
    <m/>
    <m/>
    <m/>
    <m/>
    <m/>
    <m/>
    <m/>
    <m/>
    <n v="97170831"/>
    <m/>
    <d v="2010-10-27T00:00:00"/>
    <d v="2011-08-17T00:00:00"/>
    <d v="2014-04-21T00:00:00"/>
    <d v="2016-08-02T00:00:00"/>
    <d v="2020-04-20T00:00:00"/>
    <m/>
    <m/>
    <n v="3.75"/>
    <n v="10.38"/>
    <n v="0.28000000000000003"/>
    <n v="1.03"/>
    <m/>
    <m/>
    <m/>
    <n v="294"/>
    <n v="978"/>
    <n v="834"/>
    <n v="1357"/>
    <m/>
    <m/>
    <n v="2191"/>
    <s v="No"/>
    <n v="38451.519999999997"/>
    <n v="123"/>
    <n v="89.39"/>
    <n v="0.28000000000000003"/>
    <n v="0.28000000000000003"/>
    <n v="0"/>
  </r>
  <r>
    <x v="366"/>
    <s v="https://www.vroom.com"/>
    <s v="https://www.crunchbase.com/organization/vroom-com"/>
    <s v="Vroom, Inc."/>
    <s v="Vroom is an ecommerce platform designed to offer a better way to buy and sell used vehicles."/>
    <m/>
    <m/>
    <s v="series_a"/>
    <s v="series_b"/>
    <s v="series_c"/>
    <m/>
    <s v="series_e"/>
    <s v="series_f"/>
    <m/>
    <m/>
    <n v="7250000"/>
    <n v="12000000"/>
    <n v="95000000"/>
    <m/>
    <n v="50000000"/>
    <n v="103000000"/>
    <m/>
    <m/>
    <n v="36250000"/>
    <n v="42000000"/>
    <n v="950000000"/>
    <m/>
    <n v="440000000"/>
    <n v="3090000000"/>
    <m/>
    <m/>
    <m/>
    <s v="General Catalyst, Jeffery H. Boyd, L Catterton, PICO Venture Partners, Regah Ventures, Robert Mylod Jr., T. Rowe Price"/>
    <s v="Allen &amp; Company, PICO Venture Partners"/>
    <m/>
    <s v="Allen &amp; Company, Altimeter Capital, Foxhaven, General Catalyst, L Catterton, PICO Venture Partners, T. Rowe Price"/>
    <s v="General Catalyst, L Catterton, PICO Venture Partners, T. Rowe Price"/>
    <m/>
    <m/>
    <n v="2013"/>
    <x v="2"/>
    <n v="2015"/>
    <m/>
    <n v="2016"/>
    <n v="2017"/>
    <n v="588600000"/>
    <s v="post_ipo_equity"/>
    <d v="2019-12-06T00:00:00"/>
    <m/>
    <m/>
    <m/>
    <n v="0"/>
    <n v="34432.97"/>
    <n v="0"/>
    <m/>
    <n v="2257.38"/>
    <n v="1499.52"/>
    <m/>
    <m/>
    <n v="807"/>
    <n v="65"/>
    <n v="367"/>
    <m/>
    <n v="9"/>
    <n v="9"/>
    <m/>
    <m/>
    <n v="59.88"/>
    <n v="94.43"/>
    <n v="43.78"/>
    <m/>
    <n v="91.67"/>
    <n v="78.38"/>
    <s v="exited_unicorn"/>
    <m/>
    <m/>
    <m/>
    <m/>
    <m/>
    <m/>
    <m/>
    <m/>
    <n v="1309850000"/>
    <m/>
    <m/>
    <d v="2013-07-07T00:00:00"/>
    <d v="2014-11-01T00:00:00"/>
    <d v="2015-12-16T00:00:00"/>
    <m/>
    <d v="2016-09-20T00:00:00"/>
    <d v="2017-12-01T00:00:00"/>
    <m/>
    <n v="1.1599999999999999"/>
    <n v="22.62"/>
    <m/>
    <m/>
    <n v="7.02"/>
    <m/>
    <m/>
    <n v="482"/>
    <n v="410"/>
    <m/>
    <m/>
    <n v="437"/>
    <n v="1861"/>
    <s v="No"/>
    <n v="38189.870000000003"/>
    <n v="124"/>
    <n v="89.3"/>
    <n v="73.569999999999993"/>
    <n v="10.48"/>
    <n v="0"/>
  </r>
  <r>
    <x v="367"/>
    <s v="http://metao.com"/>
    <s v="https://www.crunchbase.com/organization/metao-com"/>
    <m/>
    <s v="Honey Amoy (metao.com) panniers under the Beijing Science and Technology Co.,"/>
    <m/>
    <m/>
    <s v="series_a"/>
    <s v="series_b"/>
    <m/>
    <m/>
    <m/>
    <m/>
    <m/>
    <m/>
    <n v="5000000"/>
    <n v="20000000"/>
    <m/>
    <m/>
    <m/>
    <m/>
    <m/>
    <m/>
    <n v="25000000"/>
    <n v="80000000"/>
    <m/>
    <m/>
    <m/>
    <m/>
    <m/>
    <m/>
    <s v="Matrix"/>
    <s v="Greenwoods Investment, Matrix, Morningside Private Investors, Vertex Ventures, Vertex Ventures China"/>
    <m/>
    <m/>
    <m/>
    <m/>
    <m/>
    <m/>
    <n v="2014"/>
    <x v="2"/>
    <m/>
    <m/>
    <m/>
    <m/>
    <n v="20000000"/>
    <s v="series_b"/>
    <d v="2014-11-18T00:00:00"/>
    <n v="133400000"/>
    <m/>
    <m/>
    <n v="4829.9799999999996"/>
    <n v="32888.1"/>
    <m/>
    <m/>
    <m/>
    <m/>
    <m/>
    <m/>
    <n v="155"/>
    <n v="68"/>
    <m/>
    <m/>
    <m/>
    <m/>
    <m/>
    <m/>
    <n v="94.42"/>
    <n v="94.17"/>
    <m/>
    <m/>
    <m/>
    <m/>
    <m/>
    <n v="4.54"/>
    <m/>
    <n v="4.54"/>
    <n v="1.67"/>
    <m/>
    <m/>
    <m/>
    <m/>
    <n v="25000000"/>
    <m/>
    <m/>
    <d v="2014-03-01T00:00:00"/>
    <d v="2014-11-18T00:00:00"/>
    <m/>
    <m/>
    <m/>
    <m/>
    <m/>
    <n v="3.2"/>
    <m/>
    <m/>
    <m/>
    <m/>
    <n v="1.67"/>
    <m/>
    <n v="262"/>
    <m/>
    <m/>
    <m/>
    <m/>
    <n v="0"/>
    <s v="No"/>
    <n v="37718.080000000002"/>
    <n v="125"/>
    <n v="89.22"/>
    <m/>
    <m/>
    <n v="1.67"/>
  </r>
  <r>
    <x v="368"/>
    <s v="http://bluestone.com"/>
    <s v="https://www.crunchbase.com/organization/bluestone-com"/>
    <s v="BlueStone Jewellery and Lifestyle Pvt. Ltd."/>
    <s v="BlueStone is an omnichannel jewelry retailer that offers a variety of high-quality jewelry."/>
    <m/>
    <m/>
    <s v="series_a"/>
    <s v="series_b"/>
    <s v="series_c"/>
    <s v="series_d"/>
    <s v="series_e"/>
    <m/>
    <m/>
    <m/>
    <n v="5000000"/>
    <n v="10000000"/>
    <n v="15800000"/>
    <n v="30000000"/>
    <n v="1976119"/>
    <m/>
    <m/>
    <m/>
    <n v="25000000"/>
    <n v="66700000"/>
    <n v="158000000"/>
    <n v="450000000"/>
    <n v="39522380"/>
    <m/>
    <m/>
    <m/>
    <s v="Accel, Meena Ganesh"/>
    <s v="Kalaari Capital"/>
    <s v="Accel, Dragoneer Investment Group, IvyCap Ventures, Kalaari Capital, Saama Capital"/>
    <s v="Accel, IIFL Finance, IvyCap Ventures, Kalaari Capital, RB Investments Pte. Ltd."/>
    <s v="Accel, IIFL Seed Ventures, Iron Pillar, IvyCap Ventures, Kalaari Capital, Saama Capital"/>
    <m/>
    <m/>
    <m/>
    <n v="2012"/>
    <x v="2"/>
    <n v="2015"/>
    <n v="2016"/>
    <n v="2020"/>
    <m/>
    <n v="30000000"/>
    <s v="series_unknown"/>
    <d v="2020-07-21T00:00:00"/>
    <n v="39522380"/>
    <m/>
    <m/>
    <n v="6328.3"/>
    <n v="1670.54"/>
    <n v="10346.040000000001"/>
    <n v="17615.14"/>
    <n v="1259.95"/>
    <m/>
    <m/>
    <m/>
    <n v="80"/>
    <n v="259"/>
    <n v="117"/>
    <n v="24"/>
    <n v="76"/>
    <m/>
    <m/>
    <m/>
    <n v="95.12"/>
    <n v="77.569999999999993"/>
    <n v="82.18"/>
    <n v="90.53"/>
    <n v="47.92"/>
    <m/>
    <m/>
    <n v="1.07"/>
    <m/>
    <n v="1.07"/>
    <n v="0.47"/>
    <n v="0.22"/>
    <n v="0.08"/>
    <n v="1"/>
    <m/>
    <n v="100139914"/>
    <m/>
    <m/>
    <d v="2012-01-24T00:00:00"/>
    <d v="2014-03-18T00:00:00"/>
    <d v="2015-07-09T00:00:00"/>
    <d v="2016-07-18T00:00:00"/>
    <d v="2020-07-21T00:00:00"/>
    <m/>
    <m/>
    <n v="2.67"/>
    <n v="2.37"/>
    <n v="2.85"/>
    <n v="0.09"/>
    <m/>
    <n v="0.59"/>
    <m/>
    <n v="784"/>
    <n v="478"/>
    <n v="375"/>
    <n v="1464"/>
    <m/>
    <n v="2317"/>
    <s v="No"/>
    <n v="37219.97"/>
    <n v="126"/>
    <n v="89.13"/>
    <n v="6.75"/>
    <n v="6.75"/>
    <n v="0.59"/>
  </r>
  <r>
    <x v="369"/>
    <s v="http://www.xin.com/"/>
    <s v="https://www.crunchbase.com/organization/uxin"/>
    <s v="Uxin Limited"/>
    <s v="Uxin offers car e-commerce platform that enables to consumers and dealers to buy and sell new and used cars."/>
    <m/>
    <m/>
    <s v="series_a"/>
    <s v="series_b"/>
    <s v="series_c"/>
    <s v="series_d"/>
    <m/>
    <m/>
    <m/>
    <m/>
    <n v="30000000"/>
    <n v="260000000"/>
    <n v="170000000"/>
    <n v="500000000"/>
    <m/>
    <m/>
    <m/>
    <m/>
    <n v="150000000"/>
    <n v="1734200000"/>
    <n v="1700000000"/>
    <n v="2000000000"/>
    <m/>
    <m/>
    <m/>
    <m/>
    <s v="BAI capital, DCM Ventures, Legend Capital, Tencent Industry Win-Win Fund"/>
    <s v="Tiger Fund, Warburg Pincus"/>
    <s v="Baidu, Coatue, Kohlberg Kravis Roberts"/>
    <s v="Hillhouse Investment, Huasheng Capital, InnoVision Capital, Jeneration Capital, Kohlberg Kravis Roberts, TPG, Tiger Global Management, Warburg Pincus"/>
    <m/>
    <m/>
    <m/>
    <m/>
    <n v="2013"/>
    <x v="2"/>
    <n v="2015"/>
    <n v="2017"/>
    <m/>
    <m/>
    <n v="230000000"/>
    <s v="post_ipo_equity"/>
    <d v="2017-01-16T00:00:00"/>
    <n v="3150000000"/>
    <m/>
    <m/>
    <n v="83.74"/>
    <n v="0"/>
    <n v="92.57"/>
    <n v="36919.07"/>
    <m/>
    <m/>
    <m/>
    <m/>
    <n v="417"/>
    <n v="548"/>
    <n v="295"/>
    <n v="13"/>
    <m/>
    <m/>
    <m/>
    <m/>
    <n v="79.290000000000006"/>
    <n v="52.43"/>
    <n v="54.84"/>
    <n v="95.65"/>
    <m/>
    <m/>
    <s v="exited_unicorn"/>
    <n v="15"/>
    <m/>
    <n v="15"/>
    <n v="1.53"/>
    <n v="1.73"/>
    <n v="1.58"/>
    <m/>
    <m/>
    <n v="1290000000"/>
    <m/>
    <m/>
    <d v="2013-04-19T00:00:00"/>
    <d v="2014-09-30T00:00:00"/>
    <d v="2015-03-18T00:00:00"/>
    <d v="2017-01-16T00:00:00"/>
    <m/>
    <m/>
    <m/>
    <n v="11.56"/>
    <n v="0.98"/>
    <n v="1.18"/>
    <m/>
    <m/>
    <n v="1.82"/>
    <m/>
    <n v="529"/>
    <n v="169"/>
    <n v="670"/>
    <m/>
    <m/>
    <n v="839"/>
    <s v="No"/>
    <n v="37095.379999999997"/>
    <n v="127"/>
    <n v="89.04"/>
    <n v="1.1499999999999999"/>
    <n v="1.1499999999999999"/>
    <n v="1.82"/>
  </r>
  <r>
    <x v="370"/>
    <s v="https://www.dynamicyield.com/"/>
    <s v="https://www.crunchbase.com/organization/dynamic-yield"/>
    <s v="Dynamic Yield Ltd"/>
    <s v="Dynamic Yield helps companies quickly deliver and test personalized, optimized, and synchronized digital customer interactions."/>
    <m/>
    <m/>
    <s v="series_a"/>
    <s v="series_b"/>
    <s v="series_c"/>
    <s v="series_d"/>
    <m/>
    <m/>
    <m/>
    <m/>
    <n v="2000000"/>
    <n v="12250000"/>
    <n v="22000000"/>
    <n v="38000000"/>
    <m/>
    <m/>
    <m/>
    <m/>
    <n v="10000000"/>
    <n v="81707500"/>
    <n v="220000000"/>
    <n v="570000000"/>
    <m/>
    <m/>
    <m/>
    <m/>
    <s v="Auren Hoffman, Bessemer Venture Partners, Innovation Endeavors"/>
    <s v="Bessemer Venture Partners, Innovation Endeavors, Marker, ProSiebenSat.1 Media, The New York Times"/>
    <s v="Bessemer Venture Partners, Cerca Partners, ClalTech, Global Founders Capital, Innovation Endeavors, Marker, Vertex Ventures, Yair Geva"/>
    <s v="Bessemer Venture Partners, La Maison ITF, Naver, R136 Ventures, Union Tech Ventures, Viola Growth"/>
    <m/>
    <m/>
    <m/>
    <m/>
    <n v="2013"/>
    <x v="2"/>
    <n v="2016"/>
    <n v="2018"/>
    <m/>
    <m/>
    <n v="38000000"/>
    <s v="series_d"/>
    <d v="2018-11-02T00:00:00"/>
    <m/>
    <m/>
    <m/>
    <n v="2796.05"/>
    <n v="729.63"/>
    <n v="7750.44"/>
    <n v="25279.83"/>
    <m/>
    <m/>
    <m/>
    <m/>
    <n v="144"/>
    <n v="292"/>
    <n v="97"/>
    <n v="45"/>
    <m/>
    <m/>
    <m/>
    <m/>
    <n v="92.88"/>
    <n v="74.7"/>
    <n v="83.56"/>
    <n v="87.36"/>
    <m/>
    <m/>
    <m/>
    <m/>
    <m/>
    <m/>
    <m/>
    <m/>
    <m/>
    <m/>
    <m/>
    <n v="105250000"/>
    <m/>
    <m/>
    <d v="2013-04-24T00:00:00"/>
    <d v="2014-05-22T00:00:00"/>
    <d v="2016-12-21T00:00:00"/>
    <d v="2018-11-02T00:00:00"/>
    <m/>
    <m/>
    <m/>
    <n v="8.17"/>
    <n v="2.69"/>
    <n v="2.59"/>
    <m/>
    <m/>
    <m/>
    <m/>
    <n v="393"/>
    <n v="944"/>
    <n v="681"/>
    <m/>
    <m/>
    <n v="1625"/>
    <s v="No"/>
    <n v="36555.949999999997"/>
    <n v="128"/>
    <n v="88.96"/>
    <n v="6.98"/>
    <n v="2.69"/>
    <n v="0"/>
  </r>
  <r>
    <x v="371"/>
    <s v="http://filmtrack.com"/>
    <s v="https://www.crunchbase.com/organization/filmtrack"/>
    <s v="FilmTrack, Inc."/>
    <s v="FilmTrack is a software company that provides content and rights management solutions for the media and entertainment industries worldwide."/>
    <m/>
    <m/>
    <s v="series_a"/>
    <s v="series_b"/>
    <s v="series_c"/>
    <m/>
    <m/>
    <m/>
    <m/>
    <m/>
    <n v="20000000"/>
    <n v="10000000"/>
    <n v="5500000"/>
    <m/>
    <m/>
    <m/>
    <m/>
    <m/>
    <n v="100000000"/>
    <n v="66700000"/>
    <n v="55000000"/>
    <m/>
    <m/>
    <m/>
    <m/>
    <m/>
    <s v="Insight Partners"/>
    <s v="Dave Goldberg, Insight Partners, Jason Kassin, Stephen Kassin"/>
    <s v="Insight Partners"/>
    <m/>
    <m/>
    <m/>
    <m/>
    <m/>
    <n v="2013"/>
    <x v="2"/>
    <n v="2017"/>
    <m/>
    <m/>
    <m/>
    <n v="5500000"/>
    <s v="series_c"/>
    <d v="2017-08-08T00:00:00"/>
    <m/>
    <m/>
    <m/>
    <n v="2.5"/>
    <n v="690.29"/>
    <n v="35424.03"/>
    <m/>
    <m/>
    <m/>
    <m/>
    <m/>
    <n v="624"/>
    <n v="316"/>
    <n v="38"/>
    <m/>
    <m/>
    <m/>
    <m/>
    <m/>
    <n v="68.989999999999995"/>
    <n v="72.61"/>
    <n v="94.75"/>
    <m/>
    <m/>
    <m/>
    <m/>
    <m/>
    <m/>
    <m/>
    <m/>
    <m/>
    <m/>
    <m/>
    <m/>
    <n v="45500000"/>
    <m/>
    <m/>
    <d v="2013-08-26T00:00:00"/>
    <d v="2014-11-04T00:00:00"/>
    <d v="2017-08-08T00:00:00"/>
    <m/>
    <m/>
    <m/>
    <m/>
    <n v="0.67"/>
    <n v="0.82"/>
    <m/>
    <m/>
    <m/>
    <m/>
    <m/>
    <n v="435"/>
    <n v="1008"/>
    <m/>
    <m/>
    <m/>
    <n v="1008"/>
    <s v="No"/>
    <n v="36116.82"/>
    <n v="129"/>
    <n v="88.87"/>
    <n v="0.82"/>
    <n v="0.82"/>
    <n v="0"/>
  </r>
  <r>
    <x v="372"/>
    <s v="https://turo.com"/>
    <s v="https://www.crunchbase.com/organization/turo"/>
    <s v="Turo Inc."/>
    <s v="Turo is a peer-to-peer car-sharing marketplace where customers can book vehicles from a community of local hosts."/>
    <m/>
    <m/>
    <s v="series_a"/>
    <s v="series_b"/>
    <s v="series_c"/>
    <s v="series_d"/>
    <s v="series_e"/>
    <m/>
    <m/>
    <m/>
    <n v="4500000"/>
    <n v="25000000"/>
    <n v="47000000"/>
    <n v="104000000"/>
    <n v="250000000"/>
    <m/>
    <m/>
    <m/>
    <n v="22500000"/>
    <n v="166750000"/>
    <n v="470000000"/>
    <n v="1560000000"/>
    <n v="1000000000"/>
    <m/>
    <m/>
    <m/>
    <s v="August Capital, Frank A. Bonsal, Google Ventures, Intact Financial Corporation"/>
    <s v="Aurum Partners, Canaan Partners, Mike Bergelson"/>
    <s v="Kleiner Perkins"/>
    <s v="137 Ventures, American Express Ventures, August Capital, BMW i Ventures, Canaan Partners, Counterpart Advisors, Founders Circle Capital, G Squared, Google Ventures, Kleiner Perkins, Liberty Mutual Strategic Ventures, Mercedes-Benz Group AG, SK Holdings, Shasta Ventures, Sumitomo, Trinity Ventures"/>
    <s v="IAC"/>
    <m/>
    <m/>
    <m/>
    <n v="2010"/>
    <x v="2"/>
    <n v="2015"/>
    <n v="2017"/>
    <n v="2019"/>
    <m/>
    <n v="35167273"/>
    <s v="series_unknown"/>
    <d v="2020-02-05T00:00:00"/>
    <n v="5000000000"/>
    <m/>
    <m/>
    <n v="0"/>
    <n v="4860.54"/>
    <n v="10723.12"/>
    <n v="20424.53"/>
    <n v="0"/>
    <m/>
    <m/>
    <m/>
    <n v="1"/>
    <n v="186"/>
    <n v="112"/>
    <n v="27"/>
    <n v="94"/>
    <m/>
    <m/>
    <m/>
    <n v="100"/>
    <n v="83.91"/>
    <n v="82.95"/>
    <n v="90.58"/>
    <n v="32.119999999999997"/>
    <m/>
    <s v="unicorn"/>
    <n v="150.75"/>
    <m/>
    <n v="150.75"/>
    <n v="23.93"/>
    <n v="9.43"/>
    <n v="3.04"/>
    <n v="5"/>
    <m/>
    <n v="502567273"/>
    <m/>
    <m/>
    <d v="2010-12-15T00:00:00"/>
    <d v="2014-06-24T00:00:00"/>
    <d v="2015-11-03T00:00:00"/>
    <d v="2017-09-06T00:00:00"/>
    <d v="2019-07-17T00:00:00"/>
    <m/>
    <m/>
    <n v="7.41"/>
    <n v="2.82"/>
    <n v="3.32"/>
    <n v="0.64"/>
    <m/>
    <n v="29.99"/>
    <m/>
    <n v="1287"/>
    <n v="497"/>
    <n v="673"/>
    <n v="679"/>
    <m/>
    <n v="2052"/>
    <s v="No"/>
    <n v="36008.19"/>
    <n v="130"/>
    <n v="88.78"/>
    <n v="9.36"/>
    <n v="2.82"/>
    <n v="29.99"/>
  </r>
  <r>
    <x v="373"/>
    <s v="http://meican.com"/>
    <s v="https://www.crunchbase.com/organization/meican"/>
    <m/>
    <s v="Meican.com is focused on providing mobile ordering of foods, detailed take-out menus, and more."/>
    <m/>
    <s v="seed"/>
    <s v="series_a"/>
    <s v="series_b"/>
    <s v="series_c"/>
    <s v="series_d"/>
    <s v="series_e"/>
    <m/>
    <m/>
    <m/>
    <m/>
    <n v="10000000"/>
    <n v="23000000"/>
    <m/>
    <m/>
    <m/>
    <m/>
    <m/>
    <m/>
    <n v="66700000"/>
    <n v="230000000"/>
    <m/>
    <m/>
    <m/>
    <m/>
    <s v="ZhenFund"/>
    <s v="Kleiner Perkins, ZhenFund"/>
    <s v="Kleiner Perkins, NGP Capital"/>
    <s v="Dazhong Dianping, Kleiner Perkins, NGP Capital, Trustbridge Partners"/>
    <s v="Goldman Sachs Investment Partners"/>
    <s v="Sodexo Ventures"/>
    <m/>
    <m/>
    <n v="2012"/>
    <n v="2012"/>
    <x v="2"/>
    <n v="2015"/>
    <n v="2017"/>
    <n v="2019"/>
    <m/>
    <n v="57000000"/>
    <s v="series_e"/>
    <d v="2021-12-17T00:00:00"/>
    <n v="2000000000"/>
    <m/>
    <n v="0"/>
    <n v="2567.8200000000002"/>
    <n v="17493.32"/>
    <n v="15376.38"/>
    <n v="483.16"/>
    <n v="0"/>
    <m/>
    <m/>
    <n v="1848"/>
    <n v="130"/>
    <n v="114"/>
    <n v="81"/>
    <n v="101"/>
    <n v="94"/>
    <m/>
    <m/>
    <n v="63.99"/>
    <n v="92.03"/>
    <n v="90.17"/>
    <n v="87.71"/>
    <n v="63.77"/>
    <n v="32.119999999999997"/>
    <m/>
    <m/>
    <n v="23.93"/>
    <m/>
    <m/>
    <n v="23.93"/>
    <n v="7.71"/>
    <m/>
    <m/>
    <m/>
    <n v="190000000"/>
    <m/>
    <d v="2012-02-01T00:00:00"/>
    <d v="2012-10-01T00:00:00"/>
    <d v="2014-03-13T00:00:00"/>
    <d v="2015-04-07T00:00:00"/>
    <d v="2017-08-04T00:00:00"/>
    <d v="2019-08-22T00:00:00"/>
    <m/>
    <m/>
    <m/>
    <n v="3.45"/>
    <m/>
    <m/>
    <m/>
    <n v="29.99"/>
    <n v="243"/>
    <n v="528"/>
    <n v="390"/>
    <n v="850"/>
    <n v="748"/>
    <m/>
    <n v="2836"/>
    <s v="No"/>
    <n v="35920.68"/>
    <n v="131"/>
    <n v="88.7"/>
    <n v="0"/>
    <n v="3.45"/>
    <n v="29.99"/>
  </r>
  <r>
    <x v="374"/>
    <s v="http://forushealth.com"/>
    <s v="https://www.crunchbase.com/organization/forus-health"/>
    <s v="Forus Health Pvt Ltd"/>
    <s v="Forus Health is a provider of preventive healthcare services to eradicate avoidable blindness."/>
    <m/>
    <m/>
    <s v="series_a"/>
    <s v="series_b"/>
    <m/>
    <m/>
    <m/>
    <m/>
    <m/>
    <m/>
    <n v="5000000"/>
    <n v="8400000"/>
    <m/>
    <m/>
    <m/>
    <m/>
    <m/>
    <m/>
    <n v="25000000"/>
    <n v="56028000"/>
    <m/>
    <m/>
    <m/>
    <m/>
    <m/>
    <m/>
    <s v="Accel, Chiratae Ventures"/>
    <s v="Accel, Asian Healthcare Fund, Chiratae Ventures"/>
    <m/>
    <m/>
    <m/>
    <m/>
    <m/>
    <m/>
    <n v="2012"/>
    <x v="2"/>
    <m/>
    <m/>
    <m/>
    <m/>
    <n v="8400000"/>
    <s v="series_b"/>
    <d v="2014-01-09T00:00:00"/>
    <n v="56028000"/>
    <m/>
    <m/>
    <n v="6334.73"/>
    <n v="29511.23"/>
    <m/>
    <m/>
    <m/>
    <m/>
    <m/>
    <m/>
    <n v="77"/>
    <n v="75"/>
    <m/>
    <m/>
    <m/>
    <m/>
    <m/>
    <m/>
    <n v="95.31"/>
    <n v="93.57"/>
    <m/>
    <m/>
    <m/>
    <m/>
    <m/>
    <n v="1.91"/>
    <m/>
    <n v="1.91"/>
    <n v="1"/>
    <m/>
    <m/>
    <m/>
    <m/>
    <n v="13400000"/>
    <m/>
    <m/>
    <d v="2012-04-27T00:00:00"/>
    <d v="2014-01-09T00:00:00"/>
    <m/>
    <m/>
    <m/>
    <m/>
    <m/>
    <n v="2.2400000000000002"/>
    <m/>
    <m/>
    <m/>
    <m/>
    <n v="1"/>
    <m/>
    <n v="622"/>
    <m/>
    <m/>
    <m/>
    <m/>
    <n v="0"/>
    <s v="No"/>
    <n v="35845.96"/>
    <n v="132"/>
    <n v="88.61"/>
    <m/>
    <m/>
    <n v="1"/>
  </r>
  <r>
    <x v="375"/>
    <s v="https://www.baublebar.com"/>
    <s v="https://www.crunchbase.com/organization/baublebar"/>
    <s v="Eight1Six Inc."/>
    <s v="BaubleBar is a one-stop retailer for affordable, on-trend fashion jewelry."/>
    <m/>
    <m/>
    <s v="series_a"/>
    <s v="series_b"/>
    <s v="series_c"/>
    <m/>
    <m/>
    <m/>
    <m/>
    <m/>
    <n v="1100000"/>
    <n v="10000000"/>
    <n v="20000000"/>
    <m/>
    <m/>
    <m/>
    <m/>
    <m/>
    <n v="5500000"/>
    <n v="66700000"/>
    <n v="200000000"/>
    <m/>
    <m/>
    <m/>
    <m/>
    <m/>
    <s v="Accel, Founder Collective, Grape Arbor VC, Jonathan Teo, Julie Macklowe, Lena Goldberg, Lerer Hippeau"/>
    <s v="Accel, Aspect Ventures, Burch Creative Capital, Chris Burch, Comcast Ventures, Greycroft, TriplePoint Capital"/>
    <s v="Accel, Aspect Ventures, Burch Creative Capital, Burda Principal Investments, DSW, Greycroft, Simon Property Group"/>
    <m/>
    <m/>
    <m/>
    <m/>
    <m/>
    <n v="2010"/>
    <x v="2"/>
    <n v="2016"/>
    <m/>
    <m/>
    <m/>
    <n v="20000000"/>
    <s v="series_c"/>
    <d v="2016-01-22T00:00:00"/>
    <n v="200000000"/>
    <m/>
    <m/>
    <n v="0"/>
    <n v="31093.57"/>
    <n v="4682.3500000000004"/>
    <m/>
    <m/>
    <m/>
    <m/>
    <m/>
    <n v="1"/>
    <n v="70"/>
    <n v="128"/>
    <m/>
    <m/>
    <m/>
    <m/>
    <m/>
    <n v="100"/>
    <n v="94"/>
    <n v="78.25"/>
    <m/>
    <m/>
    <m/>
    <m/>
    <n v="27.82"/>
    <m/>
    <n v="27.82"/>
    <n v="2.7"/>
    <n v="1"/>
    <m/>
    <m/>
    <m/>
    <n v="48600000"/>
    <m/>
    <m/>
    <d v="2010-11-05T00:00:00"/>
    <d v="2014-07-29T00:00:00"/>
    <d v="2016-01-22T00:00:00"/>
    <m/>
    <m/>
    <m/>
    <m/>
    <n v="12.13"/>
    <n v="3"/>
    <m/>
    <m/>
    <m/>
    <n v="3"/>
    <m/>
    <n v="1362"/>
    <n v="542"/>
    <m/>
    <m/>
    <m/>
    <n v="542"/>
    <s v="No"/>
    <n v="35775.919999999998"/>
    <n v="133"/>
    <n v="88.52"/>
    <n v="3"/>
    <n v="3"/>
    <n v="3"/>
  </r>
  <r>
    <x v="376"/>
    <s v="http://vicarious.com"/>
    <s v="https://www.crunchbase.com/organization/vicarious-systems-inc"/>
    <s v="Vicarious FPC Inc"/>
    <s v="Vicarious is an artificial intelligence company that uses the computational principles of the brain to develop general intelligence."/>
    <m/>
    <m/>
    <s v="series_a"/>
    <s v="series_b"/>
    <s v="series_c"/>
    <m/>
    <m/>
    <m/>
    <m/>
    <m/>
    <n v="15000000"/>
    <n v="40000000"/>
    <m/>
    <m/>
    <m/>
    <m/>
    <m/>
    <m/>
    <n v="75000000"/>
    <n v="266800000"/>
    <m/>
    <m/>
    <m/>
    <m/>
    <m/>
    <m/>
    <s v="Felicis, Founders Fund, Good Ventures, Open Field Capital, Steve Brown, Zarco Investment Group"/>
    <s v="A-Grade Investments, AME Cloud Ventures, Aaron Levie, Dustin Moskovitz, Felicis, Formation 8, Founders Fund, Good Ventures, Initialized Capital, Khosla Ventures, LeFrak, Mark Zuckerberg, Metaplanet, OS Fund, Open Field Capital, Y Combinator, Zarco Investment Group"/>
    <s v="Jeffrey Schox"/>
    <m/>
    <m/>
    <m/>
    <m/>
    <m/>
    <n v="2012"/>
    <x v="2"/>
    <n v="2016"/>
    <m/>
    <m/>
    <m/>
    <m/>
    <s v="series_unknown"/>
    <d v="2017-07-25T00:00:00"/>
    <m/>
    <m/>
    <m/>
    <n v="6659.87"/>
    <n v="28950.66"/>
    <n v="0"/>
    <m/>
    <m/>
    <m/>
    <m/>
    <m/>
    <n v="64"/>
    <n v="89"/>
    <n v="274"/>
    <m/>
    <m/>
    <m/>
    <m/>
    <m/>
    <n v="96.11"/>
    <n v="92.35"/>
    <n v="53.25"/>
    <m/>
    <m/>
    <m/>
    <m/>
    <m/>
    <m/>
    <m/>
    <m/>
    <m/>
    <m/>
    <m/>
    <m/>
    <n v="122000000"/>
    <m/>
    <m/>
    <d v="2012-08-21T00:00:00"/>
    <d v="2014-03-21T00:00:00"/>
    <d v="2016-04-29T00:00:00"/>
    <m/>
    <m/>
    <m/>
    <m/>
    <n v="3.56"/>
    <m/>
    <m/>
    <m/>
    <m/>
    <m/>
    <m/>
    <n v="577"/>
    <n v="770"/>
    <m/>
    <m/>
    <m/>
    <n v="1222"/>
    <s v="No"/>
    <n v="35610.53"/>
    <n v="134"/>
    <n v="88.43"/>
    <n v="0"/>
    <n v="0"/>
    <n v="0"/>
  </r>
  <r>
    <x v="377"/>
    <s v="http://www.liketwice.com"/>
    <s v="https://www.crunchbase.com/organization/twice"/>
    <s v="Minno Inc."/>
    <s v="Twice is an online clothing resale store allowing people to purchase clothes at big discounts off the retail price."/>
    <m/>
    <s v="seed"/>
    <s v="series_a"/>
    <s v="series_b"/>
    <m/>
    <m/>
    <m/>
    <m/>
    <m/>
    <n v="600000"/>
    <n v="4000000"/>
    <n v="18500000"/>
    <m/>
    <m/>
    <m/>
    <m/>
    <m/>
    <n v="6000000"/>
    <n v="20000000"/>
    <n v="123395000"/>
    <m/>
    <m/>
    <m/>
    <m/>
    <m/>
    <m/>
    <s v="Alex Rampell, Elad Gil, Felicis, Great Oaks Venture Capital, IA Ventures, Jack Abraham, John Maloney, Lerer Hippeau, Maria Thomas, Michael Lazerow, SVA, Third Kind Venture Capital, Tuesday Capital, Upfront Ventures"/>
    <s v="Andreessen Horowitz, Felicis, Great Oaks Venture Capital, IA Ventures, Joe Greenstein, Lerer Hippeau, Maria Thomas, Western Technology Investment"/>
    <m/>
    <m/>
    <m/>
    <m/>
    <m/>
    <n v="2011"/>
    <n v="2012"/>
    <x v="2"/>
    <m/>
    <m/>
    <m/>
    <m/>
    <n v="18500000"/>
    <s v="series_b"/>
    <d v="2014-01-16T00:00:00"/>
    <m/>
    <m/>
    <n v="0"/>
    <n v="14058.76"/>
    <n v="21238.17"/>
    <m/>
    <m/>
    <m/>
    <m/>
    <m/>
    <n v="1"/>
    <n v="14"/>
    <n v="106"/>
    <m/>
    <m/>
    <m/>
    <m/>
    <m/>
    <n v="100"/>
    <n v="99.2"/>
    <n v="90.87"/>
    <m/>
    <m/>
    <m/>
    <m/>
    <m/>
    <m/>
    <m/>
    <m/>
    <m/>
    <m/>
    <m/>
    <m/>
    <m/>
    <n v="23100000"/>
    <m/>
    <d v="2011-05-31T00:00:00"/>
    <d v="2012-08-21T00:00:00"/>
    <d v="2014-01-16T00:00:00"/>
    <m/>
    <m/>
    <m/>
    <m/>
    <n v="3.33"/>
    <n v="6.17"/>
    <m/>
    <m/>
    <m/>
    <m/>
    <m/>
    <n v="448"/>
    <n v="513"/>
    <m/>
    <m/>
    <m/>
    <m/>
    <n v="0"/>
    <s v="No"/>
    <n v="35296.93"/>
    <n v="135"/>
    <n v="88.35"/>
    <m/>
    <m/>
    <n v="0"/>
  </r>
  <r>
    <x v="378"/>
    <s v="http://www.stance.com/"/>
    <s v="https://www.crunchbase.com/organization/stance"/>
    <s v="Stance, Inc."/>
    <s v="Stance is a designer and manufacturer of socks for men, women, and kids."/>
    <m/>
    <s v="seed"/>
    <s v="series_a"/>
    <s v="series_b"/>
    <s v="series_c"/>
    <s v="series_d"/>
    <m/>
    <m/>
    <m/>
    <m/>
    <n v="6000000"/>
    <n v="30000000"/>
    <n v="50000000"/>
    <n v="30000000"/>
    <m/>
    <m/>
    <m/>
    <m/>
    <n v="30000000"/>
    <n v="200100000"/>
    <n v="500000000"/>
    <n v="450000000"/>
    <m/>
    <m/>
    <m/>
    <s v="Jeff Kearl, Mark Gillespie, Mercato Partners, Rick Alden"/>
    <s v="Atom Factory, Coffin Capital, Dwyane Wade, Emagen Investment Group Inc., Josh James, Kickstart, Nasir Jones, Roc Nation, Universal Music Group, Wasserman, Will Smith"/>
    <s v="ACME Capital, Menlo Ventures, Science, Shasta Ventures, Shervin Pishevar, Universal Music Group"/>
    <s v="ACME Capital, August Capital, Kleiner Perkins, Menlo Ventures, Mercato Partners, Science, Shasta Ventures, Shervin Pishevar"/>
    <s v="ACME Capital, August Capital, Kleiner Perkins, Menlo Ventures, Mercato Partners, Shasta Ventures, Shervin Pishevar"/>
    <m/>
    <m/>
    <m/>
    <n v="2009"/>
    <n v="2011"/>
    <x v="2"/>
    <n v="2015"/>
    <n v="2016"/>
    <m/>
    <m/>
    <n v="30000000"/>
    <s v="series_d"/>
    <d v="2016-04-28T00:00:00"/>
    <n v="450000000"/>
    <m/>
    <n v="0"/>
    <n v="0"/>
    <n v="6066.27"/>
    <n v="16762"/>
    <n v="11605.63"/>
    <m/>
    <m/>
    <m/>
    <n v="1"/>
    <n v="1"/>
    <n v="173"/>
    <n v="69"/>
    <n v="32"/>
    <m/>
    <m/>
    <m/>
    <n v="100"/>
    <n v="100"/>
    <n v="85.04"/>
    <n v="89.55"/>
    <n v="87.24"/>
    <m/>
    <m/>
    <m/>
    <n v="10.71"/>
    <m/>
    <n v="10.71"/>
    <n v="1.89"/>
    <n v="0.84"/>
    <n v="1"/>
    <m/>
    <m/>
    <n v="116000000"/>
    <m/>
    <d v="2009-12-07T00:00:00"/>
    <d v="2011-07-15T00:00:00"/>
    <d v="2014-04-21T00:00:00"/>
    <d v="2015-03-05T00:00:00"/>
    <d v="2016-04-28T00:00:00"/>
    <m/>
    <m/>
    <m/>
    <n v="6.67"/>
    <n v="2.5"/>
    <n v="0.9"/>
    <m/>
    <m/>
    <n v="2.25"/>
    <n v="585"/>
    <n v="1011"/>
    <n v="318"/>
    <n v="420"/>
    <m/>
    <m/>
    <n v="738"/>
    <s v="No"/>
    <n v="34433.9"/>
    <n v="136"/>
    <n v="88.26"/>
    <n v="2.25"/>
    <n v="2.25"/>
    <n v="2.25"/>
  </r>
  <r>
    <x v="379"/>
    <s v="http://surewaves.com"/>
    <s v="https://www.crunchbase.com/organization/surewaves"/>
    <m/>
    <s v="SureWaves is a digital media company in the field of cloud computing technology providing solutions to the creative and ad agencies."/>
    <m/>
    <m/>
    <s v="series_a"/>
    <s v="series_b"/>
    <m/>
    <m/>
    <m/>
    <m/>
    <m/>
    <m/>
    <n v="2242419"/>
    <n v="5700000"/>
    <m/>
    <m/>
    <m/>
    <m/>
    <m/>
    <m/>
    <n v="11212095"/>
    <n v="38019000"/>
    <m/>
    <m/>
    <m/>
    <m/>
    <m/>
    <m/>
    <s v="Accel"/>
    <s v="Accel, Canaan Partners"/>
    <m/>
    <m/>
    <m/>
    <m/>
    <m/>
    <m/>
    <n v="2011"/>
    <x v="2"/>
    <m/>
    <m/>
    <m/>
    <m/>
    <m/>
    <s v="series_unknown"/>
    <d v="2014-01-13T00:00:00"/>
    <n v="38019000"/>
    <m/>
    <m/>
    <n v="0"/>
    <n v="34341.339999999997"/>
    <m/>
    <m/>
    <m/>
    <m/>
    <m/>
    <m/>
    <n v="1"/>
    <n v="66"/>
    <m/>
    <m/>
    <m/>
    <m/>
    <m/>
    <m/>
    <n v="100"/>
    <n v="94.35"/>
    <m/>
    <m/>
    <m/>
    <m/>
    <m/>
    <n v="2.88"/>
    <m/>
    <n v="2.88"/>
    <n v="1"/>
    <m/>
    <m/>
    <m/>
    <m/>
    <n v="7942419"/>
    <m/>
    <m/>
    <d v="2011-08-04T00:00:00"/>
    <d v="2014-01-13T00:00:00"/>
    <m/>
    <m/>
    <m/>
    <m/>
    <m/>
    <n v="3.39"/>
    <m/>
    <m/>
    <m/>
    <m/>
    <n v="1"/>
    <m/>
    <n v="893"/>
    <m/>
    <m/>
    <m/>
    <m/>
    <n v="0"/>
    <s v="No"/>
    <n v="34341.339999999997"/>
    <n v="137"/>
    <n v="88.17"/>
    <m/>
    <m/>
    <n v="1"/>
  </r>
  <r>
    <x v="380"/>
    <s v="https://www.remind.com/"/>
    <s v="https://www.crunchbase.com/organization/remind"/>
    <s v="Remind101, Inc."/>
    <s v="Remind is a communication platform that helps every student succeed."/>
    <m/>
    <s v="seed"/>
    <s v="series_a"/>
    <s v="series_b"/>
    <s v="series_c"/>
    <s v="series_d"/>
    <s v="series_e"/>
    <m/>
    <m/>
    <n v="1000000"/>
    <n v="3500000"/>
    <n v="15000000"/>
    <n v="40000000"/>
    <m/>
    <m/>
    <m/>
    <m/>
    <n v="10000000"/>
    <n v="17500000"/>
    <n v="100050000"/>
    <n v="400000000"/>
    <m/>
    <m/>
    <m/>
    <m/>
    <s v="500 Global, Aayush Phumbhra, Benjamin Ling, First Round Capital, Hesky Kutscher, Imagine K12, Maneesh Arora, Naval Ravikant, Richard Chen, Rob Hayes, Scott Banister, Shan Mehta, Ulu Ventures"/>
    <s v="First Round Capital, Maneesh Arora, Social Capital"/>
    <s v="First Round Capital, Kleiner Perkins, Social Capital"/>
    <s v="First Round Capital, Kleiner Perkins, Social Capital"/>
    <s v="GSV Ventures, Owl Ventures"/>
    <s v="Quiet Capital"/>
    <m/>
    <m/>
    <n v="2012"/>
    <n v="2013"/>
    <x v="2"/>
    <n v="2014"/>
    <n v="2017"/>
    <n v="2020"/>
    <m/>
    <m/>
    <s v="series_e"/>
    <d v="2020-05-26T00:00:00"/>
    <m/>
    <m/>
    <n v="390.94"/>
    <n v="2443.31"/>
    <n v="17492.490000000002"/>
    <n v="13695.06"/>
    <n v="0"/>
    <n v="0"/>
    <m/>
    <m/>
    <n v="625"/>
    <n v="173"/>
    <n v="115"/>
    <n v="78"/>
    <n v="143"/>
    <n v="104"/>
    <m/>
    <m/>
    <n v="87.83"/>
    <n v="91.44"/>
    <n v="90.09"/>
    <n v="84.9"/>
    <n v="48.55"/>
    <n v="28.47"/>
    <m/>
    <m/>
    <m/>
    <m/>
    <m/>
    <m/>
    <m/>
    <m/>
    <m/>
    <m/>
    <n v="59500000"/>
    <m/>
    <d v="2012-01-01T00:00:00"/>
    <d v="2013-09-18T00:00:00"/>
    <d v="2014-02-04T00:00:00"/>
    <d v="2014-09-30T00:00:00"/>
    <d v="2017-04-01T00:00:00"/>
    <d v="2020-05-26T00:00:00"/>
    <m/>
    <n v="1.75"/>
    <n v="5.72"/>
    <n v="4"/>
    <m/>
    <m/>
    <m/>
    <m/>
    <n v="626"/>
    <n v="139"/>
    <n v="238"/>
    <n v="914"/>
    <n v="1151"/>
    <m/>
    <n v="2303"/>
    <s v="No"/>
    <n v="34021.800000000003"/>
    <n v="138"/>
    <n v="88.09"/>
    <n v="0"/>
    <n v="4"/>
    <n v="0"/>
  </r>
  <r>
    <x v="381"/>
    <s v="http://www.varentec.com"/>
    <s v="https://www.crunchbase.com/organization/varentec"/>
    <s v="Varentec, Inc."/>
    <s v="Varentec develops advanced power electronic-based systems for electric grid and industrial applications."/>
    <m/>
    <m/>
    <s v="series_a"/>
    <s v="series_b"/>
    <s v="series_c"/>
    <m/>
    <m/>
    <m/>
    <m/>
    <m/>
    <n v="7700000"/>
    <n v="11084666"/>
    <n v="13000000"/>
    <m/>
    <m/>
    <m/>
    <m/>
    <m/>
    <n v="38500000"/>
    <n v="73934722.219999999"/>
    <n v="130000000"/>
    <m/>
    <m/>
    <m/>
    <m/>
    <m/>
    <s v="Khosla Ventures"/>
    <s v="Bill Gates, Khosla Ventures"/>
    <s v="3M New Ventures, Bill Gates, Khosla Ventures"/>
    <m/>
    <m/>
    <m/>
    <m/>
    <m/>
    <n v="2012"/>
    <x v="2"/>
    <n v="2015"/>
    <m/>
    <m/>
    <m/>
    <n v="5000000"/>
    <s v="series_unknown"/>
    <d v="2015-11-14T00:00:00"/>
    <n v="130000000"/>
    <m/>
    <m/>
    <n v="2962.37"/>
    <n v="11947.81"/>
    <n v="18778.62"/>
    <m/>
    <m/>
    <m/>
    <m/>
    <m/>
    <n v="112"/>
    <n v="147"/>
    <n v="64"/>
    <m/>
    <m/>
    <m/>
    <m/>
    <m/>
    <n v="93.14"/>
    <n v="87.3"/>
    <n v="90.32"/>
    <m/>
    <m/>
    <m/>
    <m/>
    <n v="2.58"/>
    <m/>
    <n v="2.58"/>
    <n v="1.58"/>
    <n v="1"/>
    <m/>
    <m/>
    <m/>
    <n v="46916889"/>
    <m/>
    <m/>
    <d v="2012-01-18T00:00:00"/>
    <d v="2014-06-10T00:00:00"/>
    <d v="2015-11-14T00:00:00"/>
    <m/>
    <m/>
    <m/>
    <m/>
    <n v="1.92"/>
    <n v="1.76"/>
    <m/>
    <m/>
    <m/>
    <n v="1.76"/>
    <m/>
    <n v="874"/>
    <n v="522"/>
    <m/>
    <m/>
    <m/>
    <n v="522"/>
    <s v="No"/>
    <n v="33688.800000000003"/>
    <n v="139"/>
    <n v="88"/>
    <n v="1.76"/>
    <n v="1.76"/>
    <n v="1.76"/>
  </r>
  <r>
    <x v="382"/>
    <s v="https://ifttt.com"/>
    <s v="https://www.crunchbase.com/organization/if-this-then-that"/>
    <s v="IFTTT Inc."/>
    <s v="Automations for business and home. Save time and get more done."/>
    <m/>
    <s v="seed"/>
    <s v="series_a"/>
    <s v="series_b"/>
    <s v="series_c"/>
    <m/>
    <m/>
    <m/>
    <m/>
    <n v="1500000"/>
    <n v="7000000"/>
    <n v="30000000"/>
    <n v="24000000"/>
    <m/>
    <m/>
    <m/>
    <m/>
    <n v="15000000"/>
    <n v="35000000"/>
    <n v="200100000"/>
    <n v="240000000"/>
    <m/>
    <m/>
    <m/>
    <m/>
    <s v="Betaworks, BoxGroup, David Tisch, Floodgate, Founder Collective, Greylock, Gunderson Dettmer, Joshua Schachter, Lerer Hippeau, New Enterprise Associates, Ohad Eder-Pressman, Peter Kirwan, Raymond Tonsing, Roger J. Sippl, SVA, Tuesday Capital"/>
    <s v="Andreessen Horowitz, Lerer Hippeau, New Enterprise Associates"/>
    <s v="Andreessen Horowitz, Norwest Venture Partners"/>
    <s v="IBM Ventures, Pegasus Tech Ventures, Salesforce Ventures, The Chamberlain Group"/>
    <m/>
    <m/>
    <m/>
    <m/>
    <n v="2012"/>
    <n v="2012"/>
    <x v="2"/>
    <n v="2018"/>
    <m/>
    <m/>
    <m/>
    <n v="24000000"/>
    <s v="series_c"/>
    <d v="2018-04-26T00:00:00"/>
    <n v="240000000"/>
    <m/>
    <n v="2121.9"/>
    <n v="8745.23"/>
    <n v="18728.689999999999"/>
    <n v="3689.14"/>
    <m/>
    <m/>
    <m/>
    <m/>
    <n v="174"/>
    <n v="47"/>
    <n v="111"/>
    <n v="232"/>
    <m/>
    <m/>
    <m/>
    <m/>
    <n v="96.63"/>
    <n v="97.16"/>
    <n v="90.43"/>
    <n v="72.92"/>
    <m/>
    <m/>
    <m/>
    <m/>
    <n v="9.7899999999999991"/>
    <n v="9.7899999999999991"/>
    <n v="5.25"/>
    <n v="1.08"/>
    <n v="1"/>
    <m/>
    <m/>
    <m/>
    <n v="62500000"/>
    <m/>
    <d v="2012-01-01T00:00:00"/>
    <d v="2012-12-20T00:00:00"/>
    <d v="2014-08-29T00:00:00"/>
    <d v="2018-04-26T00:00:00"/>
    <m/>
    <m/>
    <m/>
    <n v="2.33"/>
    <n v="5.72"/>
    <n v="1.2"/>
    <m/>
    <m/>
    <m/>
    <n v="1.2"/>
    <n v="354"/>
    <n v="617"/>
    <n v="1336"/>
    <m/>
    <m/>
    <m/>
    <n v="1336"/>
    <s v="No"/>
    <n v="33284.959999999999"/>
    <n v="140"/>
    <n v="87.91"/>
    <n v="1.2"/>
    <m/>
    <n v="1.2"/>
  </r>
  <r>
    <x v="383"/>
    <s v="http://www.csdisco.com"/>
    <s v="https://www.crunchbase.com/organization/cs-disco"/>
    <s v="CS Disco, Inc."/>
    <s v="DISCO is a legaltech company that applies AI and cloud computing to legal problems to help lawyers and legal teams improve legal outcomes."/>
    <m/>
    <m/>
    <s v="series_a"/>
    <s v="series_b"/>
    <s v="series_c"/>
    <s v="series_d"/>
    <s v="series_e"/>
    <m/>
    <m/>
    <m/>
    <n v="2000000"/>
    <n v="10000000"/>
    <n v="18575000"/>
    <n v="20000000"/>
    <n v="83000000"/>
    <m/>
    <m/>
    <m/>
    <n v="10000000"/>
    <n v="66700000"/>
    <n v="185750000"/>
    <n v="300000000"/>
    <n v="1660000000"/>
    <m/>
    <m/>
    <m/>
    <s v="LiveOak Venture Partners"/>
    <s v="Bessemer Venture Partners, LiveOak Venture Partners"/>
    <s v="Bessemer Venture Partners, LiveOak Venture Partners, Stephens Group"/>
    <s v="Bessemer Venture Partners, LiveOak Venture Partners, Stephens Group"/>
    <s v="Bessemer Venture Partners, Comerica Incorporated, Georgian, LiveOak Venture Partners, Stephens Group"/>
    <m/>
    <m/>
    <m/>
    <n v="2014"/>
    <x v="2"/>
    <n v="2016"/>
    <n v="2018"/>
    <n v="2019"/>
    <m/>
    <n v="60000000"/>
    <s v="series_unknown"/>
    <d v="2019-01-24T00:00:00"/>
    <n v="1623600000"/>
    <m/>
    <m/>
    <n v="0"/>
    <n v="723.9"/>
    <n v="6351.52"/>
    <n v="25132.57"/>
    <n v="505.23"/>
    <m/>
    <m/>
    <m/>
    <n v="1061"/>
    <n v="294"/>
    <n v="102"/>
    <n v="46"/>
    <n v="67"/>
    <m/>
    <m/>
    <m/>
    <n v="61.58"/>
    <n v="74.52"/>
    <n v="82.71"/>
    <n v="87.07"/>
    <n v="51.82"/>
    <m/>
    <s v="exited_over_$1bn"/>
    <n v="110.14"/>
    <m/>
    <n v="110.14"/>
    <n v="19.420000000000002"/>
    <n v="7.75"/>
    <n v="5.14"/>
    <n v="0.98"/>
    <m/>
    <n v="233575000"/>
    <m/>
    <m/>
    <d v="2014-01-15T00:00:00"/>
    <d v="2014-11-20T00:00:00"/>
    <d v="2016-08-02T00:00:00"/>
    <d v="2018-01-30T00:00:00"/>
    <d v="2019-01-24T00:00:00"/>
    <m/>
    <m/>
    <n v="6.67"/>
    <n v="2.78"/>
    <n v="1.62"/>
    <n v="5.53"/>
    <m/>
    <n v="24.34"/>
    <m/>
    <n v="309"/>
    <n v="621"/>
    <n v="546"/>
    <n v="359"/>
    <m/>
    <n v="1526"/>
    <s v="No"/>
    <n v="32713.22"/>
    <n v="141"/>
    <n v="87.83"/>
    <n v="24.89"/>
    <n v="2.78"/>
    <n v="24.34"/>
  </r>
  <r>
    <x v="384"/>
    <s v="http://glowing.com"/>
    <s v="https://www.crunchbase.com/organization/glow"/>
    <s v="Glow, Inc."/>
    <s v="Glow is a fertility app that crunches and analyzes vast quantities of data to help users take control of their reproductive health."/>
    <m/>
    <s v="seed"/>
    <s v="series_a"/>
    <s v="series_b"/>
    <m/>
    <m/>
    <m/>
    <m/>
    <m/>
    <m/>
    <n v="6000000"/>
    <n v="17000000"/>
    <m/>
    <m/>
    <m/>
    <m/>
    <m/>
    <m/>
    <n v="30000000"/>
    <n v="113390000"/>
    <m/>
    <m/>
    <m/>
    <m/>
    <m/>
    <s v="HVF Labs"/>
    <s v="Andreessen Horowitz, Founders Fund, Ruchi Sanghvi"/>
    <s v="9Yards Capital, Andreessen Horowitz, Formation 8, Founders Fund, Slow Ventures"/>
    <m/>
    <m/>
    <m/>
    <m/>
    <m/>
    <n v="2013"/>
    <n v="2013"/>
    <x v="2"/>
    <m/>
    <m/>
    <m/>
    <m/>
    <n v="17000000"/>
    <s v="series_b"/>
    <d v="2014-10-02T00:00:00"/>
    <n v="113390000"/>
    <m/>
    <n v="0"/>
    <n v="5590.48"/>
    <n v="27023.57"/>
    <m/>
    <m/>
    <m/>
    <m/>
    <m/>
    <n v="2604"/>
    <n v="101"/>
    <n v="90"/>
    <m/>
    <m/>
    <m/>
    <m/>
    <m/>
    <n v="63.89"/>
    <n v="95.02"/>
    <n v="92.26"/>
    <m/>
    <m/>
    <m/>
    <m/>
    <m/>
    <n v="3.21"/>
    <m/>
    <n v="3.21"/>
    <n v="1"/>
    <m/>
    <m/>
    <m/>
    <m/>
    <n v="23000000"/>
    <m/>
    <d v="2013-05-29T00:00:00"/>
    <d v="2013-08-08T00:00:00"/>
    <d v="2014-10-02T00:00:00"/>
    <m/>
    <m/>
    <m/>
    <m/>
    <m/>
    <n v="3.78"/>
    <m/>
    <m/>
    <m/>
    <m/>
    <n v="1"/>
    <n v="71"/>
    <n v="420"/>
    <m/>
    <m/>
    <m/>
    <m/>
    <n v="0"/>
    <s v="No"/>
    <n v="32614.05"/>
    <n v="142"/>
    <n v="87.74"/>
    <m/>
    <m/>
    <n v="1"/>
  </r>
  <r>
    <x v="385"/>
    <s v="http://www.versive.com"/>
    <s v="https://www.crunchbase.com/organization/versive"/>
    <s v="Versive, Inc."/>
    <s v="Versive is the leader is mission-focused adversary detection."/>
    <m/>
    <s v="seed"/>
    <s v="series_a"/>
    <s v="series_b"/>
    <s v="series_c"/>
    <m/>
    <m/>
    <m/>
    <m/>
    <n v="1300000"/>
    <n v="7000000"/>
    <n v="21000000"/>
    <n v="12700000"/>
    <m/>
    <m/>
    <m/>
    <m/>
    <n v="13000000"/>
    <n v="35000000"/>
    <n v="140070000"/>
    <n v="127000000"/>
    <m/>
    <m/>
    <m/>
    <m/>
    <s v="Madrona"/>
    <s v="Bloomberg Beta, Madrona, Voyager Capital, Vulcan Capital"/>
    <s v="Bloomberg Beta, Formation 8, Madrona, Rolling Bay Ventures, Vulcan Capital, Work-Bench"/>
    <s v="Formation 8, Goldman Sachs, Madrona, Vulcan Capital"/>
    <m/>
    <m/>
    <m/>
    <m/>
    <n v="2012"/>
    <n v="2013"/>
    <x v="2"/>
    <n v="2017"/>
    <m/>
    <m/>
    <m/>
    <n v="12700000"/>
    <s v="series_c"/>
    <d v="2017-08-22T00:00:00"/>
    <m/>
    <m/>
    <n v="0"/>
    <n v="74.55"/>
    <n v="9204.77"/>
    <n v="23010.9"/>
    <m/>
    <m/>
    <m/>
    <m/>
    <n v="1848"/>
    <n v="438"/>
    <n v="156"/>
    <n v="57"/>
    <m/>
    <m/>
    <m/>
    <m/>
    <n v="63.99"/>
    <n v="78.25"/>
    <n v="86.52"/>
    <n v="92.06"/>
    <m/>
    <m/>
    <m/>
    <m/>
    <m/>
    <m/>
    <m/>
    <m/>
    <m/>
    <m/>
    <m/>
    <m/>
    <n v="57000000"/>
    <m/>
    <d v="2012-06-28T00:00:00"/>
    <d v="2013-07-16T00:00:00"/>
    <d v="2014-05-20T00:00:00"/>
    <d v="2017-08-22T00:00:00"/>
    <m/>
    <m/>
    <m/>
    <n v="2.69"/>
    <n v="4"/>
    <n v="0.91"/>
    <m/>
    <m/>
    <m/>
    <m/>
    <n v="383"/>
    <n v="308"/>
    <n v="1190"/>
    <m/>
    <m/>
    <m/>
    <n v="1190"/>
    <s v="No"/>
    <n v="32290.22"/>
    <n v="143"/>
    <n v="87.65"/>
    <n v="0.91"/>
    <m/>
    <n v="0"/>
  </r>
  <r>
    <x v="386"/>
    <s v="http://www.farmersedge.ca/"/>
    <s v="https://www.crunchbase.com/organization/farmers-edge-inc"/>
    <s v="Farmers Edge Inc."/>
    <s v="Farmers Edge digitizes farms with proprietary technological innovations, spanning connected field sensors, cloud-based software, &amp; services."/>
    <m/>
    <s v="seed"/>
    <m/>
    <s v="series_b"/>
    <s v="series_c"/>
    <m/>
    <m/>
    <m/>
    <m/>
    <n v="25000"/>
    <m/>
    <m/>
    <n v="41000000"/>
    <m/>
    <m/>
    <m/>
    <m/>
    <n v="250000"/>
    <m/>
    <m/>
    <n v="410000000"/>
    <m/>
    <m/>
    <m/>
    <m/>
    <m/>
    <m/>
    <s v="Kleiner Perkins"/>
    <s v="Kleiner Perkins, Mitsui &amp; Co, Osmington"/>
    <m/>
    <m/>
    <m/>
    <m/>
    <n v="2012"/>
    <m/>
    <x v="2"/>
    <n v="2016"/>
    <m/>
    <m/>
    <m/>
    <m/>
    <s v="series_unknown"/>
    <d v="2016-05-24T00:00:00"/>
    <n v="1250010000"/>
    <m/>
    <n v="0"/>
    <m/>
    <n v="17480.759999999998"/>
    <n v="13972.81"/>
    <m/>
    <m/>
    <m/>
    <m/>
    <n v="1848"/>
    <m/>
    <n v="120"/>
    <n v="71"/>
    <m/>
    <m/>
    <m/>
    <m/>
    <n v="63.99"/>
    <m/>
    <n v="89.65"/>
    <n v="88.01"/>
    <m/>
    <m/>
    <m/>
    <m/>
    <n v="3060.29"/>
    <n v="3060.29"/>
    <m/>
    <m/>
    <n v="3.05"/>
    <m/>
    <m/>
    <m/>
    <n v="177276958"/>
    <m/>
    <d v="2012-02-01T00:00:00"/>
    <m/>
    <d v="2014-11-10T00:00:00"/>
    <d v="2016-01-28T00:00:00"/>
    <m/>
    <m/>
    <m/>
    <m/>
    <m/>
    <m/>
    <m/>
    <m/>
    <m/>
    <m/>
    <m/>
    <m/>
    <n v="444"/>
    <m/>
    <m/>
    <m/>
    <n v="561"/>
    <s v="No"/>
    <n v="31453.57"/>
    <n v="144"/>
    <n v="87.57"/>
    <m/>
    <m/>
    <m/>
  </r>
  <r>
    <x v="387"/>
    <s v="https://home.tapingo.com"/>
    <s v="https://www.crunchbase.com/organization/tapingo"/>
    <s v="Tapingo, Inc."/>
    <s v="Tapingo offers advance ordering for pickup and food delivery services for college campuses."/>
    <m/>
    <m/>
    <s v="series_a"/>
    <s v="series_b"/>
    <s v="series_c"/>
    <s v="series_d"/>
    <m/>
    <m/>
    <m/>
    <m/>
    <n v="3500000"/>
    <n v="10500000"/>
    <n v="22000000"/>
    <n v="30000000"/>
    <m/>
    <m/>
    <m/>
    <m/>
    <n v="3550000"/>
    <n v="70035000"/>
    <n v="220000000"/>
    <n v="450000000"/>
    <m/>
    <m/>
    <m/>
    <m/>
    <s v="Viola Ventures"/>
    <s v="Khosla Ventures, Viola Ventures"/>
    <s v="DCM Ventures, Fosun RZ Capital, Khosla Ventures, Qualcomm Ventures, Viola Ventures"/>
    <s v="Viola Ventures"/>
    <m/>
    <m/>
    <m/>
    <m/>
    <n v="2012"/>
    <x v="2"/>
    <n v="2015"/>
    <n v="2016"/>
    <m/>
    <m/>
    <n v="30000000"/>
    <s v="series_d"/>
    <d v="2016-09-01T00:00:00"/>
    <n v="150000000"/>
    <m/>
    <m/>
    <n v="0.22"/>
    <n v="11948.31"/>
    <n v="19181.580000000002"/>
    <n v="5.2"/>
    <m/>
    <m/>
    <m/>
    <m/>
    <n v="646"/>
    <n v="142"/>
    <n v="59"/>
    <n v="101"/>
    <m/>
    <m/>
    <m/>
    <m/>
    <n v="60.16"/>
    <n v="87.74"/>
    <n v="91.09"/>
    <n v="58.85"/>
    <m/>
    <m/>
    <m/>
    <n v="30.17"/>
    <m/>
    <n v="30.17"/>
    <n v="1.8"/>
    <n v="0.64"/>
    <n v="0.33"/>
    <m/>
    <m/>
    <n v="66000000"/>
    <m/>
    <m/>
    <d v="2012-07-17T00:00:00"/>
    <d v="2014-02-05T00:00:00"/>
    <d v="2015-04-02T00:00:00"/>
    <d v="2016-09-01T00:00:00"/>
    <m/>
    <m/>
    <m/>
    <n v="19.73"/>
    <n v="3.14"/>
    <n v="2.0499999999999998"/>
    <m/>
    <m/>
    <n v="2.14"/>
    <m/>
    <n v="568"/>
    <n v="421"/>
    <n v="518"/>
    <m/>
    <m/>
    <n v="939"/>
    <s v="No"/>
    <n v="31135.31"/>
    <n v="145"/>
    <n v="87.48"/>
    <n v="6.43"/>
    <n v="6.43"/>
    <n v="2.14"/>
  </r>
  <r>
    <x v="388"/>
    <s v="http://gainspeed.com"/>
    <s v="https://www.crunchbase.com/organization/gainspeed"/>
    <s v="Gainspeed, Inc."/>
    <s v="Gainspeed is redefining how cable networks are built."/>
    <m/>
    <m/>
    <s v="series_a"/>
    <s v="series_b"/>
    <s v="series_c"/>
    <m/>
    <m/>
    <m/>
    <m/>
    <m/>
    <n v="23272000"/>
    <n v="10000000"/>
    <n v="14999995"/>
    <m/>
    <m/>
    <m/>
    <m/>
    <m/>
    <n v="116360000"/>
    <n v="66700000"/>
    <n v="149999950"/>
    <m/>
    <m/>
    <m/>
    <m/>
    <m/>
    <s v="Andreessen Horowitz, New Enterprise Associates, Shasta Ventures"/>
    <s v="Andreessen Horowitz, Juniper Networks, New Enterprise Associates, Shasta Ventures, Technicolor Ventures"/>
    <s v="Open Field Capital"/>
    <m/>
    <m/>
    <m/>
    <m/>
    <m/>
    <n v="2013"/>
    <x v="2"/>
    <n v="2015"/>
    <m/>
    <m/>
    <m/>
    <n v="12500000"/>
    <s v="series_c"/>
    <d v="2015-06-02T00:00:00"/>
    <m/>
    <m/>
    <m/>
    <n v="5437.97"/>
    <n v="25442.65"/>
    <n v="0"/>
    <m/>
    <m/>
    <m/>
    <m/>
    <m/>
    <n v="112"/>
    <n v="94"/>
    <n v="367"/>
    <m/>
    <m/>
    <m/>
    <m/>
    <m/>
    <n v="94.47"/>
    <n v="91.91"/>
    <n v="43.78"/>
    <m/>
    <m/>
    <m/>
    <m/>
    <m/>
    <m/>
    <m/>
    <m/>
    <m/>
    <m/>
    <m/>
    <m/>
    <n v="60771995"/>
    <m/>
    <m/>
    <d v="2013-01-14T00:00:00"/>
    <d v="2014-01-22T00:00:00"/>
    <d v="2015-01-07T00:00:00"/>
    <m/>
    <m/>
    <m/>
    <m/>
    <n v="0.56999999999999995"/>
    <n v="2.25"/>
    <m/>
    <m/>
    <m/>
    <m/>
    <m/>
    <n v="373"/>
    <n v="350"/>
    <m/>
    <m/>
    <m/>
    <n v="496"/>
    <s v="No"/>
    <n v="30880.62"/>
    <n v="146"/>
    <n v="87.39"/>
    <n v="2.25"/>
    <n v="2.25"/>
    <n v="0"/>
  </r>
  <r>
    <x v="389"/>
    <s v="https://zephyrhealth.com"/>
    <s v="https://www.crunchbase.com/organization/zephyr-health"/>
    <s v="Zephyr Health, Inc."/>
    <s v="Zephyr Health operates as an insights-as-a-service solution built specifically for life sciences companies."/>
    <m/>
    <m/>
    <s v="series_a"/>
    <s v="series_b"/>
    <s v="series_c"/>
    <m/>
    <m/>
    <m/>
    <m/>
    <m/>
    <n v="1000000"/>
    <n v="15000000"/>
    <n v="17477051"/>
    <m/>
    <m/>
    <m/>
    <m/>
    <m/>
    <n v="5000000"/>
    <n v="100050000"/>
    <n v="174770510"/>
    <m/>
    <m/>
    <m/>
    <m/>
    <m/>
    <m/>
    <s v="Icon Ventures, Kleiner Perkins, Susa Ventures"/>
    <s v="Google Ventures, Icon Ventures, Kleiner Perkins"/>
    <m/>
    <m/>
    <m/>
    <m/>
    <m/>
    <n v="2013"/>
    <x v="2"/>
    <n v="2015"/>
    <m/>
    <m/>
    <m/>
    <n v="17477051"/>
    <s v="series_c"/>
    <d v="2015-08-19T00:00:00"/>
    <m/>
    <m/>
    <m/>
    <n v="0"/>
    <n v="17492.310000000001"/>
    <n v="12995.65"/>
    <m/>
    <m/>
    <m/>
    <m/>
    <m/>
    <n v="807"/>
    <n v="116"/>
    <n v="89"/>
    <m/>
    <m/>
    <m/>
    <m/>
    <m/>
    <n v="59.88"/>
    <n v="90"/>
    <n v="86.48"/>
    <m/>
    <m/>
    <m/>
    <m/>
    <m/>
    <m/>
    <m/>
    <m/>
    <m/>
    <m/>
    <m/>
    <m/>
    <n v="33477051"/>
    <m/>
    <m/>
    <d v="2013-01-01T00:00:00"/>
    <d v="2014-01-08T00:00:00"/>
    <d v="2015-08-19T00:00:00"/>
    <m/>
    <m/>
    <m/>
    <m/>
    <n v="20.010000000000002"/>
    <n v="1.75"/>
    <m/>
    <m/>
    <m/>
    <m/>
    <m/>
    <n v="372"/>
    <n v="588"/>
    <m/>
    <m/>
    <m/>
    <n v="588"/>
    <s v="No"/>
    <n v="30487.96"/>
    <n v="147"/>
    <n v="87.3"/>
    <n v="1.75"/>
    <n v="1.75"/>
    <n v="0"/>
  </r>
  <r>
    <x v="390"/>
    <s v="http://www.madison-reed.com"/>
    <s v="https://www.crunchbase.com/organization/madison-reed-inc"/>
    <s v="Madison Reed, Inc."/>
    <s v="Madison Reed is a beauty company that offers hair coloring products online."/>
    <m/>
    <m/>
    <s v="series_a"/>
    <s v="series_b"/>
    <s v="series_c"/>
    <s v="series_d"/>
    <s v="series_e"/>
    <s v="series_f"/>
    <m/>
    <m/>
    <n v="4000000"/>
    <n v="12200000"/>
    <n v="16100000"/>
    <n v="60700000"/>
    <m/>
    <m/>
    <m/>
    <m/>
    <n v="20000000"/>
    <n v="81374000"/>
    <n v="161000000"/>
    <n v="910500000"/>
    <m/>
    <m/>
    <m/>
    <m/>
    <s v="AAFM, Evolution VC Partners, Maveron, Peterson Ventures, True Ventures"/>
    <s v="Maveron, Norwest Venture Partners, Peterson Ventures, True Ventures"/>
    <s v="Alumni Ventures, Comcast Ventures, Norwest Venture Partners, Shea Ventures, True Ventures"/>
    <s v="10X Capital, Comcast Ventures, Meaningful Partners, Norwest Venture Partners, True Partners Consulting"/>
    <s v="Gaingels, Sand Hill Angels"/>
    <s v="Sand Hill Angels, Wealthing VC Club"/>
    <m/>
    <m/>
    <n v="2013"/>
    <x v="2"/>
    <n v="2015"/>
    <n v="2019"/>
    <n v="2020"/>
    <n v="2020"/>
    <n v="33000000"/>
    <s v="series_g"/>
    <d v="2022-04-28T00:00:00"/>
    <n v="1320000000"/>
    <m/>
    <m/>
    <n v="1981.01"/>
    <n v="3039.71"/>
    <n v="24626.39"/>
    <n v="823.75"/>
    <n v="0"/>
    <n v="0"/>
    <m/>
    <m/>
    <n v="196"/>
    <n v="234"/>
    <n v="48"/>
    <n v="164"/>
    <n v="104"/>
    <n v="45"/>
    <m/>
    <m/>
    <n v="90.29"/>
    <n v="79.739999999999995"/>
    <n v="92.78"/>
    <n v="52.48"/>
    <n v="28.47"/>
    <n v="31.25"/>
    <m/>
    <n v="42.2"/>
    <m/>
    <n v="42.2"/>
    <n v="12.2"/>
    <n v="6.85"/>
    <n v="1.3"/>
    <m/>
    <m/>
    <n v="273711245"/>
    <m/>
    <m/>
    <d v="2013-04-29T00:00:00"/>
    <d v="2014-01-28T00:00:00"/>
    <d v="2015-09-24T00:00:00"/>
    <d v="2019-01-29T00:00:00"/>
    <d v="2020-04-15T00:00:00"/>
    <d v="2020-11-30T00:00:00"/>
    <m/>
    <n v="4.07"/>
    <n v="1.98"/>
    <n v="5.66"/>
    <m/>
    <m/>
    <n v="16.22"/>
    <m/>
    <n v="274"/>
    <n v="604"/>
    <n v="1223"/>
    <n v="442"/>
    <n v="229"/>
    <n v="3012"/>
    <s v="No"/>
    <n v="30470.86"/>
    <n v="148"/>
    <n v="87.22"/>
    <n v="1.98"/>
    <n v="1.98"/>
    <n v="16.22"/>
  </r>
  <r>
    <x v="391"/>
    <s v="https://www.auxmoney.com/"/>
    <s v="https://www.crunchbase.com/organization/auxmoney"/>
    <s v="auxmoney GmbH"/>
    <s v="auxmoney is a leading digital-lending platform for consumer credit in Europe."/>
    <m/>
    <m/>
    <s v="series_a"/>
    <s v="series_b"/>
    <s v="series_c"/>
    <s v="series_d"/>
    <s v="series_e"/>
    <m/>
    <m/>
    <m/>
    <n v="12000000"/>
    <n v="16000000"/>
    <n v="170105250"/>
    <m/>
    <n v="15000000"/>
    <m/>
    <m/>
    <m/>
    <n v="60000000"/>
    <n v="106720000"/>
    <n v="1701052500"/>
    <m/>
    <n v="300000000"/>
    <m/>
    <m/>
    <m/>
    <s v="Index Ventures, Union Square Ventures"/>
    <s v="Foundation Capital, Index Ventures, Partech, TW Whiteaker, Transamerica Ventures, Union Square Ventures"/>
    <s v="Aegon Capital Management"/>
    <s v="Foundation Capital, Index Ventures, SevenVentures, Union Square Ventures"/>
    <s v="Aegon"/>
    <m/>
    <m/>
    <m/>
    <n v="2013"/>
    <x v="2"/>
    <n v="2015"/>
    <n v="2016"/>
    <n v="2017"/>
    <m/>
    <n v="177688486"/>
    <s v="private_equity"/>
    <d v="2017-01-26T00:00:00"/>
    <n v="300000000"/>
    <m/>
    <m/>
    <n v="4708.2299999999996"/>
    <n v="13815.68"/>
    <n v="0"/>
    <n v="11069.87"/>
    <n v="0"/>
    <m/>
    <m/>
    <m/>
    <n v="126"/>
    <n v="134"/>
    <n v="367"/>
    <n v="34"/>
    <n v="58"/>
    <m/>
    <m/>
    <m/>
    <n v="93.78"/>
    <n v="88.43"/>
    <n v="43.78"/>
    <n v="86.42"/>
    <n v="44.12"/>
    <m/>
    <m/>
    <n v="3.39"/>
    <m/>
    <n v="3.39"/>
    <n v="2.2400000000000002"/>
    <n v="0.16"/>
    <m/>
    <n v="1"/>
    <m/>
    <n v="4088166773"/>
    <m/>
    <m/>
    <d v="2013-03-12T00:00:00"/>
    <d v="2014-05-13T00:00:00"/>
    <d v="2015-10-21T00:00:00"/>
    <d v="2016-03-01T00:00:00"/>
    <d v="2017-01-26T00:00:00"/>
    <m/>
    <m/>
    <n v="1.78"/>
    <n v="15.94"/>
    <m/>
    <m/>
    <m/>
    <n v="2.81"/>
    <m/>
    <n v="427"/>
    <n v="526"/>
    <n v="132"/>
    <n v="331"/>
    <m/>
    <n v="989"/>
    <s v="No"/>
    <n v="29593.78"/>
    <n v="149"/>
    <n v="87.13"/>
    <n v="2.81"/>
    <n v="2.81"/>
    <n v="2.81"/>
  </r>
  <r>
    <x v="392"/>
    <s v="http://www.krux.com"/>
    <s v="https://www.crunchbase.com/organization/krux-digital"/>
    <s v="Krux Digital Inc."/>
    <s v="Krux helps marketers, publishers and agencies drive revenue by delivering smarter content, commerce and marketing experiences."/>
    <m/>
    <s v="seed"/>
    <s v="series_a"/>
    <s v="series_b"/>
    <m/>
    <m/>
    <m/>
    <m/>
    <m/>
    <n v="2000000"/>
    <n v="13000000"/>
    <n v="35000000"/>
    <m/>
    <m/>
    <m/>
    <m/>
    <m/>
    <n v="20000000"/>
    <n v="65000000"/>
    <n v="233450000"/>
    <m/>
    <m/>
    <m/>
    <m/>
    <m/>
    <s v="Ulu Ventures"/>
    <s v="Accel"/>
    <s v="Accel, Industry Ventures, Omega Venture Partners, Ridge Ventures, Sapphire Ventures, Temasek Holdings, The Entrepreneurs' Fund, Visionnaire Ventures, Warner Media"/>
    <m/>
    <m/>
    <m/>
    <m/>
    <m/>
    <n v="2010"/>
    <n v="2011"/>
    <x v="2"/>
    <m/>
    <m/>
    <m/>
    <m/>
    <n v="35000000"/>
    <s v="series_b"/>
    <d v="2014-06-11T00:00:00"/>
    <n v="800000000"/>
    <m/>
    <n v="0"/>
    <n v="0"/>
    <n v="29481.3"/>
    <m/>
    <m/>
    <m/>
    <m/>
    <m/>
    <n v="1"/>
    <n v="1"/>
    <n v="79"/>
    <m/>
    <m/>
    <m/>
    <m/>
    <m/>
    <n v="100"/>
    <n v="100"/>
    <n v="93.22"/>
    <m/>
    <m/>
    <m/>
    <m/>
    <m/>
    <n v="27.2"/>
    <n v="27.2"/>
    <n v="10.46"/>
    <n v="3.43"/>
    <m/>
    <m/>
    <m/>
    <m/>
    <n v="50000000"/>
    <m/>
    <d v="2010-05-01T00:00:00"/>
    <d v="2011-09-11T00:00:00"/>
    <d v="2014-06-11T00:00:00"/>
    <m/>
    <m/>
    <m/>
    <m/>
    <n v="3.25"/>
    <n v="3.59"/>
    <m/>
    <m/>
    <m/>
    <m/>
    <n v="3.43"/>
    <n v="498"/>
    <n v="1004"/>
    <m/>
    <m/>
    <m/>
    <m/>
    <n v="0"/>
    <s v="No"/>
    <n v="29481.3"/>
    <n v="150"/>
    <n v="87.04"/>
    <m/>
    <m/>
    <n v="3.43"/>
  </r>
  <r>
    <x v="393"/>
    <s v="https://www.spri.ng/"/>
    <s v="https://www.crunchbase.com/organization/teespring"/>
    <s v="Spring"/>
    <s v="Spring is the link between creators and commerce. Innovative tools and services empower creators to launch products while selling on social."/>
    <m/>
    <s v="seed"/>
    <s v="series_a"/>
    <s v="series_b"/>
    <m/>
    <m/>
    <m/>
    <m/>
    <m/>
    <n v="675000"/>
    <m/>
    <n v="35000000"/>
    <m/>
    <m/>
    <m/>
    <m/>
    <m/>
    <n v="3850000"/>
    <m/>
    <n v="615000000"/>
    <m/>
    <m/>
    <m/>
    <m/>
    <m/>
    <m/>
    <s v="Initialized Capital"/>
    <s v="Andreessen Horowitz, Khosla Ventures"/>
    <m/>
    <m/>
    <m/>
    <m/>
    <m/>
    <n v="2012"/>
    <n v="2013"/>
    <x v="2"/>
    <m/>
    <m/>
    <m/>
    <m/>
    <n v="5000000"/>
    <s v="series_unknown"/>
    <d v="2014-11-18T00:00:00"/>
    <m/>
    <m/>
    <n v="0"/>
    <n v="261.26"/>
    <n v="29114.73"/>
    <m/>
    <m/>
    <m/>
    <m/>
    <m/>
    <n v="1848"/>
    <n v="336"/>
    <n v="88"/>
    <m/>
    <m/>
    <m/>
    <m/>
    <m/>
    <n v="63.99"/>
    <n v="83.33"/>
    <n v="92.43"/>
    <m/>
    <m/>
    <m/>
    <m/>
    <m/>
    <m/>
    <m/>
    <m/>
    <m/>
    <m/>
    <m/>
    <m/>
    <m/>
    <n v="61875000"/>
    <m/>
    <d v="2012-02-01T00:00:00"/>
    <d v="2013-03-29T00:00:00"/>
    <d v="2014-11-18T00:00:00"/>
    <m/>
    <m/>
    <m/>
    <m/>
    <m/>
    <m/>
    <m/>
    <m/>
    <m/>
    <m/>
    <m/>
    <n v="422"/>
    <n v="599"/>
    <m/>
    <m/>
    <m/>
    <m/>
    <n v="0"/>
    <s v="No"/>
    <n v="29375.99"/>
    <n v="151"/>
    <n v="86.96"/>
    <m/>
    <m/>
    <n v="0"/>
  </r>
  <r>
    <x v="394"/>
    <s v="http://www.tradesy.com"/>
    <s v="https://www.crunchbase.com/organization/tradesy"/>
    <s v="Tradesy, Inc."/>
    <s v="Tradesy is the peer-to-peer luxury fashion resale platform in the US."/>
    <m/>
    <m/>
    <s v="series_a"/>
    <s v="series_b"/>
    <s v="series_c"/>
    <s v="series_d"/>
    <m/>
    <m/>
    <m/>
    <m/>
    <n v="1500000"/>
    <n v="14228830"/>
    <n v="30000000"/>
    <n v="67000000"/>
    <m/>
    <m/>
    <m/>
    <m/>
    <n v="7500000"/>
    <n v="94906296.099999994"/>
    <n v="300000000"/>
    <n v="1005000000"/>
    <m/>
    <m/>
    <m/>
    <m/>
    <s v="500 Global, Bee Partners, Bonfire Ventures, Daher Capital, Double M Partners, Emagen Investment Group Inc., Launchpad LA, Rincon Venture Partners"/>
    <s v="Bee Partners, Kleiner Perkins, Northgate Capital, QueensBridge Venture Partners, Red Swan Ventures, Richard Branson, Rincon Venture Partners, Virgin Group"/>
    <s v="Kleiner Perkins, Rincon Venture Partners, Wildcat Capital Management"/>
    <s v="Foris Ventures, Jeff Housenbold"/>
    <m/>
    <m/>
    <m/>
    <m/>
    <n v="2012"/>
    <x v="2"/>
    <n v="2016"/>
    <n v="2021"/>
    <m/>
    <m/>
    <n v="67000000"/>
    <s v="series_d"/>
    <d v="2021-09-16T00:00:00"/>
    <m/>
    <m/>
    <m/>
    <n v="356.93"/>
    <n v="17481.259999999998"/>
    <n v="11240.98"/>
    <n v="0"/>
    <m/>
    <m/>
    <m/>
    <m/>
    <n v="241"/>
    <n v="118"/>
    <n v="84"/>
    <n v="399"/>
    <m/>
    <m/>
    <m/>
    <m/>
    <n v="85.18"/>
    <n v="89.83"/>
    <n v="85.79"/>
    <n v="25.75"/>
    <m/>
    <m/>
    <m/>
    <m/>
    <m/>
    <m/>
    <m/>
    <m/>
    <m/>
    <m/>
    <m/>
    <n v="187728830"/>
    <m/>
    <m/>
    <d v="2012-10-24T00:00:00"/>
    <d v="2014-05-19T00:00:00"/>
    <d v="2016-05-09T00:00:00"/>
    <d v="2021-09-16T00:00:00"/>
    <m/>
    <m/>
    <m/>
    <n v="12.65"/>
    <n v="3.16"/>
    <n v="3.35"/>
    <m/>
    <m/>
    <m/>
    <m/>
    <n v="572"/>
    <n v="721"/>
    <n v="1956"/>
    <m/>
    <m/>
    <n v="2677"/>
    <s v="No"/>
    <n v="29079.17"/>
    <n v="152"/>
    <n v="86.87"/>
    <n v="3.16"/>
    <n v="3.16"/>
    <n v="0"/>
  </r>
  <r>
    <x v="395"/>
    <s v="http://www.auto1-group.com"/>
    <s v="https://www.crunchbase.com/organization/auto1-group"/>
    <s v="AUTO1 Group GmbH"/>
    <s v="AUTO1 Group is an online automotive platform that aims to connect buyers and sellers of cars throughout Europe."/>
    <m/>
    <s v="seed"/>
    <s v="series_a"/>
    <s v="series_b"/>
    <s v="series_c"/>
    <s v="series_d"/>
    <s v="series_e"/>
    <s v="series_f"/>
    <m/>
    <m/>
    <m/>
    <m/>
    <m/>
    <n v="117600000"/>
    <n v="402442378"/>
    <n v="564272475"/>
    <m/>
    <m/>
    <m/>
    <m/>
    <m/>
    <n v="1200000000"/>
    <n v="2794738736"/>
    <n v="3557369949"/>
    <m/>
    <s v="Oskar Hartmann"/>
    <s v="DN Capital, Mutschler Ventures AG, Piton Capital"/>
    <s v="DN Capital, Piton Capital"/>
    <s v="DST Global, Piton Capital"/>
    <s v="DST Global, Piton Capital"/>
    <s v="BHF Bank, BNP Paribas Private Equity, Baillie Gifford, Barclays Corporate Banking, Citi, Goldman Sachs, JP Morgan, Princeville Global, Target Global, Winter Capital"/>
    <s v="DN Capital, SoftBank Vision Fund"/>
    <m/>
    <n v="2012"/>
    <n v="2013"/>
    <x v="2"/>
    <n v="2014"/>
    <n v="2015"/>
    <n v="2017"/>
    <n v="2018"/>
    <n v="564272474"/>
    <s v="series_f"/>
    <d v="2018-01-15T00:00:00"/>
    <n v="8508855912.3000002"/>
    <m/>
    <n v="0"/>
    <n v="0.3"/>
    <n v="0.5"/>
    <n v="0"/>
    <n v="22993.119999999999"/>
    <n v="4452.41"/>
    <n v="1618.59"/>
    <m/>
    <n v="1848"/>
    <n v="644"/>
    <n v="480"/>
    <n v="290"/>
    <n v="19"/>
    <n v="20"/>
    <n v="14"/>
    <m/>
    <n v="63.99"/>
    <n v="67.989999999999995"/>
    <n v="58.35"/>
    <n v="43.33"/>
    <n v="92.97"/>
    <n v="81.37"/>
    <n v="72.34"/>
    <s v="exited_unicorn"/>
    <n v="6.51"/>
    <m/>
    <m/>
    <m/>
    <m/>
    <n v="6.51"/>
    <n v="2.94"/>
    <n v="2.39"/>
    <n v="1387053390"/>
    <m/>
    <d v="2012-09-19T00:00:00"/>
    <d v="2013-06-01T00:00:00"/>
    <d v="2014-03-01T00:00:00"/>
    <d v="2014-10-01T00:00:00"/>
    <d v="2015-04-01T00:00:00"/>
    <d v="2017-05-23T00:00:00"/>
    <d v="2018-01-15T00:00:00"/>
    <m/>
    <m/>
    <m/>
    <m/>
    <n v="2.33"/>
    <n v="1.27"/>
    <m/>
    <n v="255"/>
    <n v="273"/>
    <n v="214"/>
    <n v="182"/>
    <n v="783"/>
    <n v="237"/>
    <n v="1416"/>
    <s v="No"/>
    <n v="29064.92"/>
    <n v="153"/>
    <n v="86.78"/>
    <m/>
    <m/>
    <m/>
  </r>
  <r>
    <x v="396"/>
    <m/>
    <s v="https://www.crunchbase.com/organization/bitstrips"/>
    <s v="Bitstrips Inc."/>
    <s v="Bitstrips gives you an entertaining and dynamic visual identity that lets you express yourself in ways that words can't capture."/>
    <m/>
    <m/>
    <s v="series_a"/>
    <s v="series_b"/>
    <m/>
    <m/>
    <m/>
    <m/>
    <m/>
    <m/>
    <n v="3000000"/>
    <n v="8000000"/>
    <m/>
    <m/>
    <m/>
    <m/>
    <m/>
    <m/>
    <n v="15000000"/>
    <n v="53360000"/>
    <m/>
    <m/>
    <m/>
    <m/>
    <m/>
    <m/>
    <s v="Horizons Ventures"/>
    <s v="Horizons Ventures, Kleiner Perkins, Two Small Fish Ventures"/>
    <m/>
    <m/>
    <m/>
    <m/>
    <m/>
    <m/>
    <n v="2013"/>
    <x v="2"/>
    <m/>
    <m/>
    <m/>
    <m/>
    <n v="8000000"/>
    <s v="series_b"/>
    <d v="2014-10-29T00:00:00"/>
    <n v="64200000"/>
    <m/>
    <m/>
    <n v="2480.9699999999998"/>
    <n v="26494"/>
    <m/>
    <m/>
    <m/>
    <m/>
    <m/>
    <m/>
    <n v="167"/>
    <n v="91"/>
    <m/>
    <m/>
    <m/>
    <m/>
    <m/>
    <m/>
    <n v="91.74"/>
    <n v="92.17"/>
    <m/>
    <m/>
    <m/>
    <m/>
    <m/>
    <n v="3.64"/>
    <m/>
    <n v="3.64"/>
    <n v="1.2"/>
    <m/>
    <m/>
    <m/>
    <m/>
    <n v="11000000"/>
    <m/>
    <m/>
    <d v="2013-12-12T00:00:00"/>
    <d v="2014-10-29T00:00:00"/>
    <m/>
    <m/>
    <m/>
    <m/>
    <m/>
    <n v="3.56"/>
    <m/>
    <m/>
    <m/>
    <m/>
    <n v="1.2"/>
    <m/>
    <n v="321"/>
    <m/>
    <m/>
    <m/>
    <m/>
    <n v="0"/>
    <s v="No"/>
    <n v="28974.97"/>
    <n v="154"/>
    <n v="86.7"/>
    <m/>
    <m/>
    <n v="1.2"/>
  </r>
  <r>
    <x v="397"/>
    <s v="http://www.adelphic.com"/>
    <s v="https://www.crunchbase.com/organization/adelphic-mobile"/>
    <s v="ADELPHIC, LLC."/>
    <s v="Adelphic's patented technology overcomes the limitations of user identification in mobile and across networked devices."/>
    <m/>
    <s v="seed"/>
    <s v="series_a"/>
    <s v="series_b"/>
    <m/>
    <m/>
    <m/>
    <m/>
    <m/>
    <n v="310000"/>
    <n v="10000000"/>
    <n v="11000000"/>
    <m/>
    <m/>
    <m/>
    <m/>
    <m/>
    <n v="3100000"/>
    <n v="50000000"/>
    <n v="73370000"/>
    <m/>
    <m/>
    <m/>
    <m/>
    <m/>
    <s v="Matrix, Project 11 Ventures"/>
    <s v="Google Ventures, Matrix, Social Starts"/>
    <s v="Blue Chip Venture Company, Google Ventures, Matrix"/>
    <m/>
    <m/>
    <m/>
    <m/>
    <m/>
    <n v="2011"/>
    <n v="2012"/>
    <x v="2"/>
    <m/>
    <m/>
    <m/>
    <m/>
    <n v="11000000"/>
    <s v="series_b"/>
    <d v="2014-12-17T00:00:00"/>
    <n v="73370000"/>
    <m/>
    <n v="0"/>
    <n v="1723.12"/>
    <n v="26182.47"/>
    <m/>
    <m/>
    <m/>
    <m/>
    <m/>
    <n v="1"/>
    <n v="183"/>
    <n v="93"/>
    <m/>
    <m/>
    <m/>
    <m/>
    <m/>
    <n v="100"/>
    <n v="88.76"/>
    <n v="92"/>
    <m/>
    <m/>
    <m/>
    <m/>
    <m/>
    <n v="16.100000000000001"/>
    <n v="16.100000000000001"/>
    <n v="1.25"/>
    <n v="1"/>
    <m/>
    <m/>
    <m/>
    <m/>
    <n v="23310000"/>
    <m/>
    <d v="2011-07-21T00:00:00"/>
    <d v="2012-12-04T00:00:00"/>
    <d v="2014-12-17T00:00:00"/>
    <m/>
    <m/>
    <m/>
    <m/>
    <n v="16.13"/>
    <n v="1.47"/>
    <m/>
    <m/>
    <m/>
    <m/>
    <n v="1"/>
    <n v="502"/>
    <n v="743"/>
    <m/>
    <m/>
    <m/>
    <m/>
    <n v="0"/>
    <s v="No"/>
    <n v="27905.59"/>
    <n v="155"/>
    <n v="86.61"/>
    <m/>
    <m/>
    <n v="1"/>
  </r>
  <r>
    <x v="398"/>
    <s v="https://www.currencycloud.com"/>
    <s v="https://www.crunchbase.com/organization/the-currency-cloud"/>
    <s v="Currency Cloud Limited"/>
    <s v="Currencycloud specializes in a fully cloud-based platform for B2B cross-border payments."/>
    <m/>
    <m/>
    <s v="series_a"/>
    <s v="series_b"/>
    <s v="series_c"/>
    <s v="series_d"/>
    <s v="series_e"/>
    <m/>
    <m/>
    <m/>
    <n v="4000000"/>
    <n v="10000000"/>
    <n v="18000000"/>
    <n v="24347813"/>
    <n v="80000000"/>
    <m/>
    <m/>
    <m/>
    <n v="20000000"/>
    <n v="66700000"/>
    <n v="180000000"/>
    <n v="365217195"/>
    <n v="1600000000"/>
    <m/>
    <m/>
    <m/>
    <s v="Accomplice, Anthemis, Atlas Venture, Notion Capital, Silicon Valley Bank, XAnge"/>
    <s v="Anthem Venture Partners, Anthemis, Atlas Venture, Notion Capital, Silicon Valley Bank, XAnge"/>
    <s v="Accomplice, Anthemis, Notion Capital, Sapphire Ventures, XAnge"/>
    <s v="Accomplice, Anthemis, Google Ventures, Notion Capital, Rakuten, Sapphire Ventures"/>
    <s v="Accomplice, BNP Paribas Investment Partners, Google Ventures, International Finance Corporation, Notion Capital, SBI Group, SCB 10X, Sapphire Ventures, Visa"/>
    <m/>
    <m/>
    <m/>
    <n v="2012"/>
    <x v="2"/>
    <n v="2015"/>
    <n v="2017"/>
    <n v="2020"/>
    <m/>
    <n v="80000000"/>
    <s v="series_e"/>
    <d v="2020-01-27T00:00:00"/>
    <n v="964095699"/>
    <m/>
    <m/>
    <n v="233.85"/>
    <n v="93.16"/>
    <n v="4995.3100000000004"/>
    <n v="17090.09"/>
    <n v="5171.84"/>
    <m/>
    <m/>
    <m/>
    <n v="283"/>
    <n v="346"/>
    <n v="182"/>
    <n v="34"/>
    <n v="40"/>
    <m/>
    <m/>
    <m/>
    <n v="82.58"/>
    <n v="70"/>
    <n v="72.2"/>
    <n v="88.04"/>
    <n v="72.92"/>
    <m/>
    <m/>
    <n v="32.700000000000003"/>
    <m/>
    <n v="32.700000000000003"/>
    <n v="11.53"/>
    <n v="4.75"/>
    <n v="2.5099999999999998"/>
    <n v="0.6"/>
    <m/>
    <n v="160179092"/>
    <m/>
    <m/>
    <d v="2012-03-13T00:00:00"/>
    <d v="2014-04-15T00:00:00"/>
    <d v="2015-06-23T00:00:00"/>
    <d v="2017-03-08T00:00:00"/>
    <d v="2020-01-27T00:00:00"/>
    <m/>
    <m/>
    <n v="3.34"/>
    <n v="2.7"/>
    <n v="2.0299999999999998"/>
    <n v="4.38"/>
    <m/>
    <n v="14.45"/>
    <m/>
    <n v="763"/>
    <n v="434"/>
    <n v="624"/>
    <n v="1055"/>
    <m/>
    <n v="2113"/>
    <s v="No"/>
    <n v="27584.25"/>
    <n v="156"/>
    <n v="86.52"/>
    <n v="5.48"/>
    <n v="5.48"/>
    <n v="14.45"/>
  </r>
  <r>
    <x v="399"/>
    <s v="https://www.mapan.id/"/>
    <s v="https://www.crunchbase.com/organization/mapan"/>
    <s v="PT Rekan Usaha Mikro Anda"/>
    <s v="Community based social financial technology application."/>
    <m/>
    <m/>
    <s v="series_a"/>
    <s v="series_b"/>
    <m/>
    <m/>
    <m/>
    <m/>
    <m/>
    <m/>
    <n v="15000000"/>
    <m/>
    <m/>
    <m/>
    <m/>
    <m/>
    <m/>
    <m/>
    <n v="75000000"/>
    <m/>
    <m/>
    <m/>
    <m/>
    <m/>
    <m/>
    <m/>
    <s v="500 Global, Astra Digital, BRI Ventures, Blibli, Flourish Ventures, Patamar Capital, Prasetia Dwidharma, SMDV"/>
    <s v="Endeavor Catalyst"/>
    <m/>
    <m/>
    <m/>
    <m/>
    <m/>
    <m/>
    <n v="2022"/>
    <x v="2"/>
    <m/>
    <m/>
    <m/>
    <m/>
    <n v="15000000"/>
    <s v="series_a"/>
    <d v="2022-06-28T00:00:00"/>
    <n v="75000000"/>
    <m/>
    <m/>
    <n v="27501.919999999998"/>
    <n v="0.5"/>
    <m/>
    <m/>
    <m/>
    <m/>
    <m/>
    <m/>
    <n v="491"/>
    <n v="480"/>
    <m/>
    <m/>
    <m/>
    <m/>
    <m/>
    <m/>
    <n v="89.51"/>
    <n v="58.35"/>
    <m/>
    <m/>
    <m/>
    <m/>
    <m/>
    <n v="1"/>
    <m/>
    <n v="1"/>
    <m/>
    <m/>
    <m/>
    <m/>
    <m/>
    <n v="15050000"/>
    <m/>
    <m/>
    <d v="2022-06-28T00:00:00"/>
    <d v="2014-01-01T00:00:00"/>
    <m/>
    <m/>
    <m/>
    <m/>
    <m/>
    <m/>
    <m/>
    <m/>
    <m/>
    <m/>
    <m/>
    <m/>
    <n v="-3100"/>
    <m/>
    <m/>
    <m/>
    <m/>
    <n v="3100"/>
    <s v="No"/>
    <n v="27502.42"/>
    <n v="157"/>
    <n v="86.43"/>
    <m/>
    <m/>
    <m/>
  </r>
  <r>
    <x v="400"/>
    <s v="http://www.minervaproject.com"/>
    <s v="https://www.crunchbase.com/organization/the-minerva-project"/>
    <s v="Minerva Project Inc."/>
    <s v="Minerva Project is designed to prepare students for leadership and innovation, combining liberal arts and sciences curriculum."/>
    <m/>
    <m/>
    <s v="series_a"/>
    <s v="series_b"/>
    <s v="series_c"/>
    <m/>
    <m/>
    <m/>
    <m/>
    <m/>
    <n v="25000000"/>
    <n v="45000000"/>
    <n v="49500000"/>
    <m/>
    <m/>
    <m/>
    <m/>
    <m/>
    <n v="125000000"/>
    <n v="300150000"/>
    <n v="495000000"/>
    <m/>
    <m/>
    <m/>
    <m/>
    <m/>
    <s v="Benchmark"/>
    <s v="Benchmark, Learn Capital, TAL Education Group, Yongjin Group, ZhenFund"/>
    <s v="ByteDance"/>
    <m/>
    <m/>
    <m/>
    <m/>
    <m/>
    <n v="2012"/>
    <x v="2"/>
    <n v="2018"/>
    <m/>
    <m/>
    <m/>
    <n v="3065519"/>
    <s v="series_unknown"/>
    <d v="2019-07-11T00:00:00"/>
    <n v="570000000"/>
    <m/>
    <m/>
    <n v="2288.92"/>
    <n v="24424.82"/>
    <n v="0"/>
    <m/>
    <m/>
    <m/>
    <m/>
    <m/>
    <n v="141"/>
    <n v="97"/>
    <n v="407"/>
    <m/>
    <m/>
    <m/>
    <m/>
    <m/>
    <n v="91.35"/>
    <n v="91.65"/>
    <n v="52.4"/>
    <m/>
    <m/>
    <m/>
    <m/>
    <n v="3.49"/>
    <m/>
    <n v="3.49"/>
    <n v="1.71"/>
    <n v="1.1499999999999999"/>
    <m/>
    <m/>
    <m/>
    <n v="179565519"/>
    <m/>
    <m/>
    <d v="2012-04-03T00:00:00"/>
    <d v="2014-10-15T00:00:00"/>
    <d v="2018-08-03T00:00:00"/>
    <m/>
    <m/>
    <m/>
    <m/>
    <n v="2.4"/>
    <n v="1.65"/>
    <m/>
    <m/>
    <m/>
    <n v="1.9"/>
    <m/>
    <n v="925"/>
    <n v="1388"/>
    <m/>
    <m/>
    <m/>
    <n v="1730"/>
    <s v="No"/>
    <n v="26713.74"/>
    <n v="158"/>
    <n v="86.35"/>
    <n v="1.65"/>
    <m/>
    <n v="1.9"/>
  </r>
  <r>
    <x v="401"/>
    <s v="http://flexusbio.com"/>
    <s v="https://www.crunchbase.com/organization/flexus-biosciences"/>
    <s v="Flexus Biosciences Inc."/>
    <s v="Flexus is a privately-held biopharmaceutical company focused on the creation of novel anti-cancer therapeutics."/>
    <m/>
    <m/>
    <s v="series_a"/>
    <s v="series_b"/>
    <m/>
    <m/>
    <m/>
    <m/>
    <m/>
    <m/>
    <n v="13000000"/>
    <n v="38000000"/>
    <m/>
    <m/>
    <m/>
    <m/>
    <m/>
    <m/>
    <n v="65000000"/>
    <n v="253460000"/>
    <m/>
    <m/>
    <m/>
    <m/>
    <m/>
    <m/>
    <s v="Kleiner Perkins"/>
    <s v="Celgene, Kleiner Perkins, The Column Group"/>
    <m/>
    <m/>
    <m/>
    <m/>
    <m/>
    <m/>
    <n v="2013"/>
    <x v="2"/>
    <m/>
    <m/>
    <m/>
    <m/>
    <n v="15200000"/>
    <s v="series_unknown"/>
    <d v="2014-12-17T00:00:00"/>
    <n v="1250000000"/>
    <m/>
    <m/>
    <n v="5641.54"/>
    <n v="20935.82"/>
    <m/>
    <m/>
    <m/>
    <m/>
    <m/>
    <m/>
    <n v="96"/>
    <n v="107"/>
    <m/>
    <m/>
    <m/>
    <m/>
    <m/>
    <m/>
    <n v="95.27"/>
    <n v="90.78"/>
    <m/>
    <m/>
    <m/>
    <m/>
    <s v="exited_over_$1bn"/>
    <n v="16.350000000000001"/>
    <m/>
    <n v="16.350000000000001"/>
    <n v="4.93"/>
    <m/>
    <m/>
    <m/>
    <m/>
    <n v="66200000"/>
    <m/>
    <m/>
    <d v="2013-10-01T00:00:00"/>
    <d v="2014-12-17T00:00:00"/>
    <m/>
    <m/>
    <m/>
    <m/>
    <m/>
    <n v="3.9"/>
    <m/>
    <m/>
    <m/>
    <m/>
    <n v="4.93"/>
    <m/>
    <n v="442"/>
    <m/>
    <m/>
    <m/>
    <m/>
    <n v="0"/>
    <s v="No"/>
    <n v="26577.360000000001"/>
    <n v="159"/>
    <n v="86.26"/>
    <m/>
    <m/>
    <n v="4.93"/>
  </r>
  <r>
    <x v="402"/>
    <s v="https://flatiron.com"/>
    <s v="https://www.crunchbase.com/organization/flatiron-health"/>
    <s v="Flatiron Health, Inc."/>
    <s v="Flatiron Health is a healthcare technology company that aims to improve lives by learning from the experience of every cancer patient."/>
    <m/>
    <m/>
    <s v="series_a"/>
    <s v="series_b"/>
    <s v="series_c"/>
    <s v="series_d"/>
    <m/>
    <m/>
    <m/>
    <m/>
    <n v="8000000"/>
    <n v="130000000"/>
    <n v="175000000"/>
    <n v="11945748"/>
    <m/>
    <m/>
    <m/>
    <m/>
    <n v="40000000"/>
    <n v="867100000"/>
    <n v="1199999999"/>
    <n v="179186220"/>
    <m/>
    <m/>
    <m/>
    <m/>
    <s v="Aaron Levie, Andreessen Horowitz, BoxGroup, David Tisch, Edward Zimmerman, First Round Capital, Google Ventures, Grape Arbor VC, Great Oaks Venture Capital, IA Ventures, Jack Abraham, Jared Hecht, LabCorp, SVA, Social Capital, Stripes"/>
    <s v="First Round Capital, Google Ventures, LabCorp"/>
    <s v="Allen &amp; Company, Baillie Gifford, Casdin Capital, Roche, Stripes"/>
    <m/>
    <m/>
    <m/>
    <m/>
    <m/>
    <n v="2013"/>
    <x v="2"/>
    <n v="2016"/>
    <n v="2021"/>
    <m/>
    <m/>
    <n v="11945748"/>
    <s v="series_d"/>
    <d v="2021-12-23T00:00:00"/>
    <n v="179186220"/>
    <m/>
    <m/>
    <n v="16496.13"/>
    <n v="2068.92"/>
    <n v="7882.29"/>
    <n v="0"/>
    <m/>
    <m/>
    <m/>
    <m/>
    <n v="10"/>
    <n v="244"/>
    <n v="95"/>
    <n v="399"/>
    <m/>
    <m/>
    <m/>
    <m/>
    <n v="99.55"/>
    <n v="78.87"/>
    <n v="83.9"/>
    <n v="25.75"/>
    <m/>
    <m/>
    <s v="exited_unicorn"/>
    <n v="3.2"/>
    <m/>
    <n v="3.2"/>
    <n v="0.17"/>
    <n v="0.14000000000000001"/>
    <n v="1"/>
    <m/>
    <m/>
    <n v="324945748"/>
    <m/>
    <m/>
    <d v="2013-01-15T00:00:00"/>
    <d v="2014-05-07T00:00:00"/>
    <d v="2016-01-06T00:00:00"/>
    <d v="2021-12-23T00:00:00"/>
    <m/>
    <m/>
    <m/>
    <n v="21.68"/>
    <n v="1.38"/>
    <n v="0.15"/>
    <m/>
    <m/>
    <n v="0.21"/>
    <m/>
    <n v="477"/>
    <n v="609"/>
    <n v="2178"/>
    <m/>
    <m/>
    <n v="2787"/>
    <s v="No"/>
    <n v="26447.34"/>
    <n v="160"/>
    <n v="86.17"/>
    <n v="1.38"/>
    <n v="1.38"/>
    <n v="0.21"/>
  </r>
  <r>
    <x v="403"/>
    <s v="http://jauntxr.com"/>
    <s v="https://www.crunchbase.com/organization/jaunt"/>
    <s v="Jaunt Inc."/>
    <s v="Jaunt is developing the software, tools, and applications to enable the creation and distribution of XR content."/>
    <m/>
    <s v="seed"/>
    <s v="series_a"/>
    <s v="series_b"/>
    <s v="series_c"/>
    <m/>
    <m/>
    <m/>
    <m/>
    <n v="610000"/>
    <n v="6800000"/>
    <n v="27800000"/>
    <n v="65000000"/>
    <m/>
    <m/>
    <m/>
    <m/>
    <n v="6100000"/>
    <n v="34000000"/>
    <n v="185426000"/>
    <n v="650000000"/>
    <m/>
    <m/>
    <m/>
    <m/>
    <s v="David Wu, Redpoint, SVA, Sky UK"/>
    <s v="Blake Krikorian, Peter Gotcher, Redpoint, SVA, Sky UK"/>
    <s v="Blake Krikorian, Google Ventures, Highland Capital Partners, Paul McCartney, Peter Gotcher, Redpoint, Sky UK"/>
    <s v="Axel Springer, CMC Capital Group, Evolution Media, Google Ventures, Highland Capital Partners, InnoSpring Seed Fund, ProSiebenSat.1 Media, Redpoint, Sky UK, TPG Growth, The Madison Square Garden Company, The Walt Disney Company"/>
    <m/>
    <m/>
    <m/>
    <m/>
    <n v="2013"/>
    <n v="2014"/>
    <x v="2"/>
    <n v="2015"/>
    <m/>
    <m/>
    <m/>
    <m/>
    <s v="seed"/>
    <d v="2016-07-12T00:00:00"/>
    <m/>
    <m/>
    <n v="196.69"/>
    <n v="8980.33"/>
    <n v="4292.6400000000003"/>
    <n v="12903.06"/>
    <m/>
    <m/>
    <m/>
    <m/>
    <n v="836"/>
    <n v="111"/>
    <n v="198"/>
    <n v="90"/>
    <m/>
    <m/>
    <m/>
    <m/>
    <n v="88.42"/>
    <n v="96.01"/>
    <n v="82.87"/>
    <n v="86.33"/>
    <m/>
    <m/>
    <m/>
    <m/>
    <m/>
    <m/>
    <m/>
    <m/>
    <m/>
    <m/>
    <m/>
    <m/>
    <n v="100210000"/>
    <m/>
    <d v="2013-12-24T00:00:00"/>
    <d v="2014-04-03T00:00:00"/>
    <d v="2014-08-21T00:00:00"/>
    <d v="2015-09-21T00:00:00"/>
    <m/>
    <m/>
    <m/>
    <n v="5.57"/>
    <n v="5.45"/>
    <n v="3.51"/>
    <m/>
    <m/>
    <m/>
    <m/>
    <n v="100"/>
    <n v="140"/>
    <n v="396"/>
    <m/>
    <m/>
    <m/>
    <n v="691"/>
    <s v="No"/>
    <n v="26372.720000000001"/>
    <n v="161"/>
    <n v="86.09"/>
    <n v="3.51"/>
    <n v="3.51"/>
    <n v="0"/>
  </r>
  <r>
    <x v="404"/>
    <s v="http://www.yotpo.com"/>
    <s v="https://www.crunchbase.com/organization/yotpo"/>
    <s v="Yotpo, Inc."/>
    <s v="Yotpo is an e-commerce marketing platform."/>
    <s v="pre_seed"/>
    <s v="seed"/>
    <s v="series_a"/>
    <s v="series_b"/>
    <s v="series_c"/>
    <s v="series_d"/>
    <s v="series_e"/>
    <s v="series_f"/>
    <m/>
    <n v="800000"/>
    <n v="10700000"/>
    <m/>
    <n v="22000000"/>
    <n v="51000000"/>
    <n v="75000000"/>
    <n v="230000000"/>
    <m/>
    <n v="8000000"/>
    <n v="53500000"/>
    <m/>
    <n v="220000000"/>
    <n v="765000000"/>
    <n v="1500000000"/>
    <n v="1400000000"/>
    <s v="Nimrod Cohen"/>
    <s v="2B Angels, PLUS Ventures"/>
    <s v="2B Angels, Blumberg Capital, Gandyr Group, Magna Capital Partners, Oliver Jung, PLUS Ventures, Rhodium, Zohar Gilon"/>
    <s v="ClalTech"/>
    <s v="Access Industries, Bessemer Venture Partners, Blumberg Capital, Innovation Endeavors, Marker, Vintage Investment Partners"/>
    <s v="2B Angels, Access Industries, Bessemer Venture Partners, Blumberg Capital, Daniel Recanati, Marker, Rhodium, Vertex Ventures, Vertex Ventures Israel, Vintage Investment Partners"/>
    <s v="Access Industries, Bessemer Venture Partners, Blumberg Capital, Hanaco Venture Capital, Vertex Ventures"/>
    <s v="Bessemer Venture Partners, ClalTech, Global Coin Ventures, Hanaco Venture Capital, Tiger Global Management, Vertex Ventures, Vintage Investment Partners"/>
    <n v="2011"/>
    <n v="2011"/>
    <n v="2014"/>
    <x v="2"/>
    <n v="2016"/>
    <n v="2017"/>
    <n v="2020"/>
    <n v="2021"/>
    <n v="30000000"/>
    <s v="corporate_round"/>
    <d v="2021-03-17T00:00:00"/>
    <n v="1400000000"/>
    <n v="0"/>
    <n v="0"/>
    <n v="2582.15"/>
    <n v="0"/>
    <n v="7600.9"/>
    <n v="11689.34"/>
    <n v="3185.21"/>
    <n v="1298.93"/>
    <n v="1"/>
    <n v="1"/>
    <n v="222"/>
    <n v="548"/>
    <n v="98"/>
    <n v="51"/>
    <n v="52"/>
    <n v="48"/>
    <n v="100"/>
    <n v="100"/>
    <n v="91.99"/>
    <n v="52.43"/>
    <n v="83.39"/>
    <n v="81.88"/>
    <n v="64.58"/>
    <n v="52.53"/>
    <s v="unicorn"/>
    <n v="91.8"/>
    <n v="91.8"/>
    <n v="17.16"/>
    <m/>
    <n v="5.45"/>
    <n v="1.68"/>
    <n v="0.9"/>
    <n v="1"/>
    <n v="436000000"/>
    <d v="2011-11-01T00:00:00"/>
    <d v="2011-04-18T00:00:00"/>
    <d v="2014-01-07T00:00:00"/>
    <d v="2014-09-10T00:00:00"/>
    <d v="2016-06-14T00:00:00"/>
    <d v="2017-11-08T00:00:00"/>
    <d v="2020-08-04T00:00:00"/>
    <d v="2021-03-17T00:00:00"/>
    <n v="6.69"/>
    <m/>
    <m/>
    <n v="3.48"/>
    <n v="1.96"/>
    <n v="0.93"/>
    <m/>
    <n v="995"/>
    <n v="246"/>
    <n v="643"/>
    <n v="512"/>
    <n v="1000"/>
    <n v="225"/>
    <n v="2380"/>
    <s v="No"/>
    <n v="26356.53"/>
    <n v="162"/>
    <n v="86"/>
    <m/>
    <m/>
    <m/>
  </r>
  <r>
    <x v="405"/>
    <s v="http://www.axial.net"/>
    <s v="https://www.crunchbase.com/organization/axialmarket"/>
    <s v="Axial Networks, Inc."/>
    <s v="Axial is a provider of technology-enabled applications used to discreetly connect the participants in the private capital markets."/>
    <m/>
    <s v="seed"/>
    <s v="series_a"/>
    <s v="series_b"/>
    <s v="series_c"/>
    <m/>
    <m/>
    <m/>
    <m/>
    <n v="2000000"/>
    <n v="6500000"/>
    <n v="11000000"/>
    <n v="14000000"/>
    <m/>
    <m/>
    <m/>
    <m/>
    <n v="20000000"/>
    <n v="32500000"/>
    <n v="73370000"/>
    <n v="140000000"/>
    <m/>
    <m/>
    <m/>
    <m/>
    <s v="First Round Capital, Lerer Hippeau, Windcrest Partners"/>
    <s v="First Round Capital, Redpoint, Windcrest Partners"/>
    <s v="Comcast Ventures, First Round Capital, Redpoint"/>
    <s v="Comcast Ventures, Edison Partners, First Round Capital, Redpoint"/>
    <m/>
    <m/>
    <m/>
    <m/>
    <n v="2010"/>
    <n v="2012"/>
    <x v="2"/>
    <n v="2016"/>
    <m/>
    <m/>
    <m/>
    <m/>
    <s v="series_unknown"/>
    <d v="2016-08-03T00:00:00"/>
    <n v="140000000"/>
    <m/>
    <n v="0"/>
    <n v="2564.4"/>
    <n v="2065.84"/>
    <n v="21359.33"/>
    <m/>
    <m/>
    <m/>
    <m/>
    <n v="1"/>
    <n v="132"/>
    <n v="245"/>
    <n v="45"/>
    <m/>
    <m/>
    <m/>
    <m/>
    <n v="100"/>
    <n v="91.91"/>
    <n v="78.78"/>
    <n v="92.47"/>
    <m/>
    <m/>
    <m/>
    <m/>
    <n v="4.28"/>
    <n v="4.28"/>
    <n v="3.3"/>
    <n v="1.72"/>
    <n v="1"/>
    <m/>
    <m/>
    <m/>
    <n v="33500000"/>
    <m/>
    <d v="2010-11-05T00:00:00"/>
    <d v="2012-05-17T00:00:00"/>
    <d v="2014-08-12T00:00:00"/>
    <d v="2016-08-03T00:00:00"/>
    <m/>
    <m/>
    <m/>
    <n v="1.63"/>
    <n v="2.2599999999999998"/>
    <n v="1.91"/>
    <m/>
    <m/>
    <m/>
    <n v="1.91"/>
    <n v="559"/>
    <n v="817"/>
    <n v="722"/>
    <m/>
    <m/>
    <m/>
    <n v="722"/>
    <s v="No"/>
    <n v="25989.57"/>
    <n v="163"/>
    <n v="85.91"/>
    <n v="1.91"/>
    <n v="1.91"/>
    <n v="1.91"/>
  </r>
  <r>
    <x v="406"/>
    <s v="https://work4.io"/>
    <s v="https://www.crunchbase.com/organization/work4labs"/>
    <s v="Work4 labs, inc."/>
    <s v="Work4 offers a recruitment app that allows companies to find, engage and recruit individuals via Facebook."/>
    <m/>
    <m/>
    <s v="series_a"/>
    <s v="series_b"/>
    <m/>
    <m/>
    <m/>
    <m/>
    <m/>
    <m/>
    <n v="11000000"/>
    <n v="7000000"/>
    <m/>
    <m/>
    <m/>
    <m/>
    <m/>
    <m/>
    <n v="55000000"/>
    <n v="46690000"/>
    <m/>
    <m/>
    <m/>
    <m/>
    <m/>
    <m/>
    <s v="Matrix"/>
    <s v="Matrix, Serena"/>
    <m/>
    <m/>
    <m/>
    <m/>
    <m/>
    <m/>
    <n v="2012"/>
    <x v="2"/>
    <m/>
    <m/>
    <m/>
    <m/>
    <n v="7000000"/>
    <s v="series_b"/>
    <d v="2014-04-17T00:00:00"/>
    <n v="46690000"/>
    <m/>
    <m/>
    <n v="1722.82"/>
    <n v="24125.279999999999"/>
    <m/>
    <m/>
    <m/>
    <m/>
    <m/>
    <m/>
    <n v="185"/>
    <n v="103"/>
    <m/>
    <m/>
    <m/>
    <m/>
    <m/>
    <m/>
    <n v="88.63"/>
    <n v="91.13"/>
    <m/>
    <m/>
    <m/>
    <m/>
    <m/>
    <n v="1"/>
    <m/>
    <n v="0.72"/>
    <n v="1"/>
    <m/>
    <m/>
    <m/>
    <m/>
    <n v="18000000"/>
    <m/>
    <m/>
    <d v="2012-09-13T00:00:00"/>
    <d v="2014-04-17T00:00:00"/>
    <m/>
    <m/>
    <m/>
    <m/>
    <m/>
    <n v="0.85"/>
    <m/>
    <m/>
    <m/>
    <m/>
    <n v="1"/>
    <m/>
    <n v="581"/>
    <m/>
    <m/>
    <m/>
    <m/>
    <n v="0"/>
    <s v="No"/>
    <n v="25848.1"/>
    <n v="164"/>
    <n v="85.83"/>
    <m/>
    <m/>
    <n v="1"/>
  </r>
  <r>
    <x v="407"/>
    <s v="http://www.showpad.com"/>
    <s v="https://www.crunchbase.com/organization/showpad"/>
    <s v="Showpad"/>
    <s v="The best thing to ever happen to your sales team"/>
    <m/>
    <m/>
    <s v="series_a"/>
    <s v="series_b"/>
    <s v="series_c"/>
    <s v="series_d"/>
    <m/>
    <m/>
    <m/>
    <m/>
    <n v="2000000"/>
    <n v="8500000"/>
    <n v="50000000"/>
    <n v="70000000"/>
    <m/>
    <m/>
    <m/>
    <m/>
    <n v="10000000"/>
    <n v="56695000"/>
    <n v="500000000"/>
    <n v="1050000000"/>
    <m/>
    <m/>
    <m/>
    <m/>
    <s v="Hummingbird Ventures"/>
    <s v="Dawn Capital, Hummingbird Ventures"/>
    <s v="Dawn Capital, Hummingbird Ventures, Insight Partners"/>
    <s v="Dawn Capital, Hummingbird Ventures, Insight Partners, Korelya Capital, Silicon Valley Bank"/>
    <m/>
    <m/>
    <m/>
    <m/>
    <n v="2013"/>
    <x v="2"/>
    <n v="2016"/>
    <n v="2019"/>
    <m/>
    <m/>
    <n v="70000000"/>
    <s v="series_d"/>
    <d v="2019-06-25T00:00:00"/>
    <n v="1050000000"/>
    <m/>
    <m/>
    <n v="0"/>
    <n v="210.59"/>
    <n v="12360.47"/>
    <n v="13245.46"/>
    <m/>
    <m/>
    <m/>
    <m/>
    <n v="807"/>
    <n v="333"/>
    <n v="78"/>
    <n v="100"/>
    <m/>
    <m/>
    <m/>
    <m/>
    <n v="59.88"/>
    <n v="71.13"/>
    <n v="86.82"/>
    <n v="71.14"/>
    <m/>
    <m/>
    <m/>
    <n v="74.98"/>
    <m/>
    <n v="74.98"/>
    <n v="15.56"/>
    <n v="1.96"/>
    <n v="1"/>
    <m/>
    <m/>
    <n v="159500000"/>
    <m/>
    <m/>
    <d v="2013-03-26T00:00:00"/>
    <d v="2014-11-06T00:00:00"/>
    <d v="2016-05-19T00:00:00"/>
    <d v="2019-06-25T00:00:00"/>
    <m/>
    <m/>
    <m/>
    <n v="5.67"/>
    <n v="8.82"/>
    <n v="2.1"/>
    <m/>
    <m/>
    <n v="18.52"/>
    <m/>
    <n v="590"/>
    <n v="560"/>
    <n v="1132"/>
    <m/>
    <m/>
    <n v="1692"/>
    <s v="No"/>
    <n v="25816.52"/>
    <n v="165"/>
    <n v="85.74"/>
    <n v="18.52"/>
    <n v="8.82"/>
    <n v="18.52"/>
  </r>
  <r>
    <x v="408"/>
    <s v="https://www.bitglass.com"/>
    <s v="https://www.crunchbase.com/organization/bitglass"/>
    <s v="Bitglass, Inc."/>
    <s v="Bitglass is an information technology company that helps enterprises move to SaaS-based and mobile deployments securely."/>
    <m/>
    <m/>
    <s v="series_a"/>
    <s v="series_b"/>
    <s v="series_c"/>
    <s v="series_d"/>
    <m/>
    <m/>
    <m/>
    <m/>
    <n v="10020000"/>
    <n v="25030000"/>
    <n v="45000000"/>
    <n v="70000000"/>
    <m/>
    <m/>
    <m/>
    <m/>
    <n v="50100000"/>
    <n v="166950100"/>
    <n v="450000000"/>
    <n v="1050000000"/>
    <m/>
    <m/>
    <m/>
    <m/>
    <s v="New Enterprise Associates, Norwest Venture Partners"/>
    <s v="New Enterprise Associates, Norwest Venture Partners, Singtel Innov8"/>
    <s v="Future Fund, New Enterprise Associates, Norwest Venture Partners, Singtel Innov8"/>
    <s v="Future Fund, New Enterprise Associates, Norwest Venture Partners, Quadrille Capital, Singtel Innov8, The Syndicate Group"/>
    <m/>
    <m/>
    <m/>
    <m/>
    <n v="2013"/>
    <x v="2"/>
    <n v="2017"/>
    <n v="2019"/>
    <m/>
    <m/>
    <n v="70000000"/>
    <s v="series_d"/>
    <d v="2019-04-08T00:00:00"/>
    <m/>
    <m/>
    <m/>
    <n v="6114.52"/>
    <n v="5835.93"/>
    <n v="6040.87"/>
    <n v="7550.03"/>
    <m/>
    <m/>
    <m/>
    <m/>
    <n v="79"/>
    <n v="175"/>
    <n v="135"/>
    <n v="118"/>
    <m/>
    <m/>
    <m/>
    <m/>
    <n v="96.12"/>
    <n v="84.87"/>
    <n v="80.989999999999995"/>
    <n v="65.89"/>
    <m/>
    <m/>
    <m/>
    <m/>
    <m/>
    <m/>
    <m/>
    <m/>
    <m/>
    <m/>
    <m/>
    <n v="150050000"/>
    <m/>
    <m/>
    <d v="2013-03-08T00:00:00"/>
    <d v="2014-08-05T00:00:00"/>
    <d v="2017-01-06T00:00:00"/>
    <d v="2019-04-08T00:00:00"/>
    <m/>
    <m/>
    <m/>
    <n v="3.33"/>
    <n v="2.7"/>
    <n v="2.33"/>
    <m/>
    <m/>
    <m/>
    <m/>
    <n v="515"/>
    <n v="885"/>
    <n v="822"/>
    <m/>
    <m/>
    <n v="1707"/>
    <s v="No"/>
    <n v="25541.35"/>
    <n v="166"/>
    <n v="85.65"/>
    <n v="6.29"/>
    <n v="2.7"/>
    <n v="0"/>
  </r>
  <r>
    <x v="409"/>
    <s v="https://www.datadoghq.com"/>
    <s v="https://www.crunchbase.com/organization/datadog"/>
    <s v="Datadog, Inc."/>
    <s v="Datadog offers monitoring and analytics for cloud-based workflows."/>
    <m/>
    <s v="seed"/>
    <s v="series_a"/>
    <s v="series_b"/>
    <s v="series_c"/>
    <s v="series_d"/>
    <m/>
    <m/>
    <m/>
    <m/>
    <n v="6200000"/>
    <n v="15000000"/>
    <n v="31000000"/>
    <n v="94500000"/>
    <m/>
    <m/>
    <m/>
    <m/>
    <n v="31000000"/>
    <n v="100050000"/>
    <n v="310000000"/>
    <n v="1417500000"/>
    <m/>
    <m/>
    <m/>
    <s v="NYC Seed"/>
    <s v="Amplify Partners, Contour Venture Partners, IA Ventures, Index Ventures, NYC Seed, RTP Global"/>
    <s v="Amplify Partners, Contour Venture Partners, David Murray-Hundley, IA Ventures, Index Ventures, NYC Seed, OpenView, Pario Ventures, RRE Ventures, RTP Global"/>
    <s v="Amplify Partners, Contour Venture Partners, Index Ventures, OpenView, RTP Global"/>
    <s v="Accomplice, Amplify Partners, Contour Venture Partners, ICONIQ Growth, Index Ventures, Meritech Capital Partners, OpenView"/>
    <m/>
    <m/>
    <m/>
    <n v="2010"/>
    <n v="2012"/>
    <x v="2"/>
    <n v="2015"/>
    <n v="2016"/>
    <m/>
    <m/>
    <m/>
    <s v="series_unknown"/>
    <d v="2016-01-12T00:00:00"/>
    <n v="7047000000"/>
    <m/>
    <n v="0"/>
    <n v="36.29"/>
    <n v="11959.59"/>
    <n v="8227.7000000000007"/>
    <n v="5133.76"/>
    <m/>
    <m/>
    <m/>
    <n v="1"/>
    <n v="401"/>
    <n v="141"/>
    <n v="137"/>
    <n v="44"/>
    <m/>
    <m/>
    <m/>
    <n v="100"/>
    <n v="75.290000000000006"/>
    <n v="87.83"/>
    <n v="79.11"/>
    <n v="82.3"/>
    <m/>
    <m/>
    <s v="exited_over_$1bn"/>
    <n v="162.32"/>
    <m/>
    <n v="162.32"/>
    <n v="59.17"/>
    <n v="21.22"/>
    <n v="4.97"/>
    <m/>
    <m/>
    <n v="147900000"/>
    <m/>
    <d v="2010-07-27T00:00:00"/>
    <d v="2012-11-21T00:00:00"/>
    <d v="2014-02-04T00:00:00"/>
    <d v="2015-01-28T00:00:00"/>
    <d v="2016-01-12T00:00:00"/>
    <m/>
    <m/>
    <m/>
    <n v="3.23"/>
    <n v="3.1"/>
    <n v="4.57"/>
    <m/>
    <m/>
    <n v="70.430000000000007"/>
    <n v="848"/>
    <n v="440"/>
    <n v="358"/>
    <n v="349"/>
    <m/>
    <m/>
    <n v="707"/>
    <s v="No"/>
    <n v="25357.34"/>
    <n v="167"/>
    <n v="85.57"/>
    <n v="14.17"/>
    <n v="14.17"/>
    <n v="70.430000000000007"/>
  </r>
  <r>
    <x v="410"/>
    <s v="http://side.cr/"/>
    <s v="https://www.crunchbase.com/organization/side-cr"/>
    <s v="Sidecar Technologies Inc"/>
    <s v="Sidecar Technologies provides B2B delivery transportation network in the world."/>
    <m/>
    <s v="seed"/>
    <s v="series_a"/>
    <s v="series_b"/>
    <s v="series_c"/>
    <m/>
    <m/>
    <m/>
    <m/>
    <n v="520000"/>
    <n v="10000000"/>
    <n v="10000000"/>
    <n v="15000000"/>
    <m/>
    <m/>
    <m/>
    <m/>
    <n v="5200000"/>
    <n v="50000000"/>
    <n v="66700000"/>
    <n v="150000000"/>
    <m/>
    <m/>
    <m/>
    <m/>
    <s v="First Step Fund, Huron River Ventures, Jared Kopf, Jeffrey Clarke, Josh Silverman, Konstantin Othmer, Lerer Hippeau, Lisa Gansky, Mark Pincus, R. Martin Roscheisen, Robert Goldberg, SVA, Spring Ventures, Thomas Verghese"/>
    <s v="Google Ventures, Huron River Ventures, Lerer Hippeau, Lightspeed Venture Partners"/>
    <s v="Avalon Ventures, Tekton Ventures, Union Square Ventures"/>
    <s v="Avalon Ventures, Union Square Ventures, Virgin Group"/>
    <m/>
    <m/>
    <m/>
    <m/>
    <n v="2011"/>
    <n v="2012"/>
    <x v="2"/>
    <n v="2014"/>
    <m/>
    <m/>
    <m/>
    <n v="15000000"/>
    <s v="series_c"/>
    <d v="2014-09-15T00:00:00"/>
    <m/>
    <m/>
    <n v="0"/>
    <n v="807.77"/>
    <n v="677"/>
    <n v="23540.61"/>
    <m/>
    <m/>
    <m/>
    <m/>
    <n v="1"/>
    <n v="224"/>
    <n v="319"/>
    <n v="48"/>
    <m/>
    <m/>
    <m/>
    <m/>
    <n v="100"/>
    <n v="86.23"/>
    <n v="72.349999999999994"/>
    <n v="90.78"/>
    <m/>
    <m/>
    <m/>
    <m/>
    <m/>
    <m/>
    <m/>
    <m/>
    <m/>
    <m/>
    <m/>
    <m/>
    <n v="35520000"/>
    <m/>
    <d v="2011-12-01T00:00:00"/>
    <d v="2012-10-10T00:00:00"/>
    <d v="2014-02-19T00:00:00"/>
    <d v="2014-09-15T00:00:00"/>
    <m/>
    <m/>
    <m/>
    <n v="9.6199999999999992"/>
    <n v="1.33"/>
    <n v="2.25"/>
    <m/>
    <m/>
    <m/>
    <m/>
    <n v="314"/>
    <n v="497"/>
    <n v="208"/>
    <m/>
    <m/>
    <m/>
    <n v="208"/>
    <s v="No"/>
    <n v="25025.38"/>
    <n v="168"/>
    <n v="85.48"/>
    <n v="2.25"/>
    <n v="2.25"/>
    <n v="0"/>
  </r>
  <r>
    <x v="411"/>
    <s v="http://www.teralytics.net"/>
    <s v="https://www.crunchbase.com/organization/teralytics"/>
    <s v="Teralytics AG"/>
    <s v="Teralytics’ machine learning-based technology provides unrivalled insights into people’s mobility needs."/>
    <m/>
    <m/>
    <m/>
    <s v="series_b"/>
    <s v="series_c"/>
    <s v="series_d"/>
    <m/>
    <m/>
    <m/>
    <m/>
    <m/>
    <m/>
    <m/>
    <n v="17500000"/>
    <m/>
    <m/>
    <m/>
    <m/>
    <m/>
    <m/>
    <m/>
    <n v="262500000"/>
    <m/>
    <m/>
    <m/>
    <m/>
    <m/>
    <s v="Horizons Ventures, Lakestar"/>
    <s v="Atomico, Horizons Ventures, Lakestar"/>
    <s v="Atomico, Bosch Ventures, Deutsche Bahn Digital Ventures, Future Energy Ventures, LBBW VC, Lakestar, Liil Ventures"/>
    <m/>
    <m/>
    <m/>
    <m/>
    <m/>
    <x v="2"/>
    <n v="2016"/>
    <n v="2019"/>
    <m/>
    <m/>
    <n v="17500000"/>
    <s v="series_d"/>
    <d v="2019-08-06T00:00:00"/>
    <n v="262500000"/>
    <m/>
    <m/>
    <m/>
    <n v="9013.24"/>
    <n v="3266.95"/>
    <n v="12679.92"/>
    <m/>
    <m/>
    <m/>
    <m/>
    <m/>
    <n v="158"/>
    <n v="146"/>
    <n v="106"/>
    <m/>
    <m/>
    <m/>
    <m/>
    <m/>
    <n v="86.35"/>
    <n v="75.17"/>
    <n v="69.39"/>
    <m/>
    <m/>
    <m/>
    <n v="1"/>
    <m/>
    <m/>
    <m/>
    <m/>
    <n v="1"/>
    <m/>
    <m/>
    <n v="17532436"/>
    <m/>
    <m/>
    <m/>
    <d v="2014-03-01T00:00:00"/>
    <d v="2016-01-20T00:00:00"/>
    <d v="2019-08-06T00:00:00"/>
    <m/>
    <m/>
    <m/>
    <m/>
    <m/>
    <m/>
    <m/>
    <m/>
    <m/>
    <m/>
    <m/>
    <n v="690"/>
    <n v="1294"/>
    <m/>
    <m/>
    <n v="1984"/>
    <s v="No"/>
    <n v="24960.11"/>
    <n v="169"/>
    <n v="85.39"/>
    <m/>
    <m/>
    <m/>
  </r>
  <r>
    <x v="412"/>
    <s v="http://hired.com"/>
    <s v="https://www.crunchbase.com/organization/hired"/>
    <s v="HIRED INC."/>
    <s v="Hired is a career marketplace that matches tech talent with innovative companies."/>
    <m/>
    <s v="seed"/>
    <s v="series_a"/>
    <s v="series_b"/>
    <s v="series_c"/>
    <s v="series_d"/>
    <m/>
    <m/>
    <m/>
    <n v="2700000"/>
    <n v="15000000"/>
    <n v="15000000"/>
    <n v="40000000"/>
    <n v="30000000"/>
    <m/>
    <m/>
    <m/>
    <n v="27000000"/>
    <n v="75000000"/>
    <n v="100050000"/>
    <n v="400000000"/>
    <n v="450000000"/>
    <m/>
    <m/>
    <m/>
    <s v="ACME Capital, Crosslink Capital, Eytan Elbaz, Google Ventures, Haystack, New Enterprise Associates, Shervin Pishevar, Sierra Ventures, Uncork Capital"/>
    <s v="ACME Capital, Crosslink Capital, Shervin Pishevar, Sierra Ventures, Uncork Capital"/>
    <s v="ACME Capital, Comcast Ventures, Crosslink Capital, Lumia Capital, Shervin Pishevar, Sierra Ventures, Uncork Capital"/>
    <s v="Comcast Ventures, Crosslink Capital, Great Oaks Venture Capital, Lumia Capital, Sierra Ventures, Silicon Valley Bank"/>
    <s v="Investment Management Corporation of Ontario"/>
    <m/>
    <m/>
    <m/>
    <n v="2013"/>
    <n v="2014"/>
    <x v="2"/>
    <n v="2016"/>
    <n v="2018"/>
    <m/>
    <m/>
    <n v="30000000"/>
    <s v="series_d"/>
    <d v="2018-06-20T00:00:00"/>
    <m/>
    <m/>
    <n v="44.17"/>
    <n v="440.43"/>
    <n v="32.340000000000003"/>
    <n v="24364.32"/>
    <n v="0"/>
    <m/>
    <m/>
    <m/>
    <n v="1386"/>
    <n v="470"/>
    <n v="373"/>
    <n v="40"/>
    <n v="195"/>
    <m/>
    <m/>
    <m/>
    <n v="80.790000000000006"/>
    <n v="83"/>
    <n v="67.650000000000006"/>
    <n v="93.32"/>
    <n v="44.25"/>
    <m/>
    <m/>
    <m/>
    <m/>
    <m/>
    <m/>
    <m/>
    <m/>
    <m/>
    <m/>
    <m/>
    <n v="132700000"/>
    <m/>
    <d v="2013-01-01T00:00:00"/>
    <d v="2014-03-24T00:00:00"/>
    <d v="2014-12-09T00:00:00"/>
    <d v="2016-02-08T00:00:00"/>
    <d v="2018-06-20T00:00:00"/>
    <m/>
    <m/>
    <n v="2.78"/>
    <n v="1.33"/>
    <n v="4"/>
    <n v="1.1299999999999999"/>
    <m/>
    <m/>
    <m/>
    <n v="447"/>
    <n v="260"/>
    <n v="426"/>
    <n v="863"/>
    <m/>
    <m/>
    <n v="1289"/>
    <s v="No"/>
    <n v="24881.26"/>
    <n v="170"/>
    <n v="85.3"/>
    <n v="4.5"/>
    <n v="4"/>
    <n v="0"/>
  </r>
  <r>
    <x v="413"/>
    <s v="http://www.meitu.com"/>
    <s v="https://www.crunchbase.com/organization/meitu"/>
    <s v="Meitu Inc."/>
    <s v="Meitu offers free image and video apps for iOS and Android platforms."/>
    <m/>
    <s v="seed"/>
    <s v="series_a"/>
    <s v="series_b"/>
    <s v="series_c"/>
    <s v="series_d"/>
    <m/>
    <m/>
    <m/>
    <n v="5000000"/>
    <n v="55000000"/>
    <n v="115000000"/>
    <n v="190000000"/>
    <n v="136000000"/>
    <m/>
    <m/>
    <m/>
    <n v="50000000"/>
    <n v="275000000"/>
    <n v="767050000"/>
    <n v="2000000000"/>
    <n v="2040000000"/>
    <m/>
    <m/>
    <m/>
    <s v="Qiming Venture Partners, Sinovation Ventures"/>
    <m/>
    <s v="Ceyuan Ventures, IDG Capital, Qiming Venture Partners"/>
    <s v="Ceyuan Ventures, China Asset Management, Foxconn Technology Group, H Capital Advance, IDG Capital, Qiming Venture Partners, Sinovation Ventures, Tiger Global Management"/>
    <s v="Keywise Capital"/>
    <m/>
    <m/>
    <m/>
    <n v="2013"/>
    <n v="2014"/>
    <x v="2"/>
    <n v="2014"/>
    <n v="2016"/>
    <m/>
    <m/>
    <n v="136000000"/>
    <s v="series_d"/>
    <d v="2016-05-01T00:00:00"/>
    <n v="4140000000"/>
    <m/>
    <n v="0"/>
    <n v="0"/>
    <n v="0"/>
    <n v="24879.66"/>
    <n v="0"/>
    <m/>
    <m/>
    <m/>
    <n v="2604"/>
    <n v="1061"/>
    <n v="548"/>
    <n v="39"/>
    <n v="123"/>
    <m/>
    <m/>
    <m/>
    <n v="63.89"/>
    <n v="61.58"/>
    <n v="52.43"/>
    <n v="92.55"/>
    <n v="49.79"/>
    <m/>
    <m/>
    <s v="exited_unicorn"/>
    <n v="47.3"/>
    <n v="47.3"/>
    <n v="10.75"/>
    <n v="4.53"/>
    <n v="1.93"/>
    <n v="2.0299999999999998"/>
    <m/>
    <m/>
    <n v="501000000"/>
    <m/>
    <d v="2013-11-07T00:00:00"/>
    <d v="2014-01-01T00:00:00"/>
    <d v="2014-05-28T00:00:00"/>
    <d v="2014-12-31T00:00:00"/>
    <d v="2016-05-01T00:00:00"/>
    <m/>
    <m/>
    <n v="5.5"/>
    <n v="2.79"/>
    <n v="2.61"/>
    <n v="1.02"/>
    <m/>
    <m/>
    <n v="5.4"/>
    <n v="55"/>
    <n v="147"/>
    <n v="217"/>
    <n v="487"/>
    <m/>
    <m/>
    <n v="704"/>
    <s v="No"/>
    <n v="24879.66"/>
    <n v="171"/>
    <n v="85.22"/>
    <n v="2.66"/>
    <n v="2.66"/>
    <n v="5.4"/>
  </r>
  <r>
    <x v="414"/>
    <s v="https://www.liulishuo.com/"/>
    <s v="https://www.crunchbase.com/organization/liulishuo"/>
    <s v="LingoChamp Inc."/>
    <s v="Liulishuo is an AI-driven educational technology company that helps users to learn English more efficiently and communicate with the world."/>
    <m/>
    <s v="seed"/>
    <s v="series_a"/>
    <s v="series_b"/>
    <s v="series_c"/>
    <m/>
    <m/>
    <m/>
    <m/>
    <m/>
    <m/>
    <m/>
    <n v="100000000"/>
    <m/>
    <m/>
    <m/>
    <m/>
    <m/>
    <m/>
    <m/>
    <n v="1000000000"/>
    <m/>
    <m/>
    <m/>
    <m/>
    <s v="Cherubic Ventures, GGV Capital"/>
    <s v="GGV Capital, IDG Capital"/>
    <m/>
    <s v="CMC Capital Group, Cherubic Ventures, GGV Capital, Hearst Ventures, IDG Capital, Trustbridge Partners, Wu Capital"/>
    <m/>
    <m/>
    <m/>
    <m/>
    <n v="2013"/>
    <n v="2013"/>
    <x v="2"/>
    <n v="2017"/>
    <m/>
    <m/>
    <m/>
    <n v="100000000"/>
    <s v="series_c"/>
    <d v="2017-07-26T00:00:00"/>
    <n v="720000000"/>
    <m/>
    <n v="0"/>
    <n v="0"/>
    <n v="0"/>
    <n v="24687.42"/>
    <m/>
    <m/>
    <m/>
    <m/>
    <n v="2604"/>
    <n v="807"/>
    <n v="548"/>
    <n v="51"/>
    <m/>
    <m/>
    <m/>
    <m/>
    <n v="63.89"/>
    <n v="59.88"/>
    <n v="52.43"/>
    <n v="92.91"/>
    <m/>
    <m/>
    <m/>
    <m/>
    <n v="0.72"/>
    <m/>
    <m/>
    <m/>
    <n v="0.72"/>
    <m/>
    <m/>
    <m/>
    <n v="128900000"/>
    <m/>
    <d v="2013-05-19T00:00:00"/>
    <d v="2013-10-01T00:00:00"/>
    <d v="2014-06-01T00:00:00"/>
    <d v="2017-07-26T00:00:00"/>
    <m/>
    <m/>
    <m/>
    <m/>
    <m/>
    <m/>
    <m/>
    <m/>
    <m/>
    <m/>
    <n v="135"/>
    <n v="243"/>
    <n v="1151"/>
    <m/>
    <m/>
    <m/>
    <n v="1151"/>
    <s v="No"/>
    <n v="24687.42"/>
    <n v="172"/>
    <n v="85.13"/>
    <m/>
    <m/>
    <m/>
  </r>
  <r>
    <x v="415"/>
    <s v="http://qpidhealth.com"/>
    <s v="https://www.crunchbase.com/organization/qpid-health"/>
    <s v="QPID Health, Inc."/>
    <s v="QPID Health activates clinical intelligence from EHRs and other back end repositories."/>
    <m/>
    <m/>
    <s v="series_a"/>
    <s v="series_b"/>
    <m/>
    <m/>
    <m/>
    <m/>
    <m/>
    <m/>
    <n v="4400000"/>
    <n v="12300000"/>
    <m/>
    <m/>
    <m/>
    <m/>
    <m/>
    <m/>
    <n v="22000000"/>
    <n v="82041000"/>
    <m/>
    <m/>
    <m/>
    <m/>
    <m/>
    <m/>
    <s v="Cardinal Partners, Massachusetts General Physicians Organization (MGPO), Matrix, Partners Innovation Fund"/>
    <s v="Matrix, New Leaf Venture Partners"/>
    <m/>
    <m/>
    <m/>
    <m/>
    <m/>
    <m/>
    <n v="2013"/>
    <x v="2"/>
    <m/>
    <m/>
    <m/>
    <m/>
    <n v="12300000"/>
    <s v="series_b"/>
    <d v="2014-05-06T00:00:00"/>
    <m/>
    <m/>
    <m/>
    <n v="90.55"/>
    <n v="24137.09"/>
    <m/>
    <m/>
    <m/>
    <m/>
    <m/>
    <m/>
    <n v="393"/>
    <n v="99"/>
    <m/>
    <m/>
    <m/>
    <m/>
    <m/>
    <m/>
    <n v="80.489999999999995"/>
    <n v="91.48"/>
    <m/>
    <m/>
    <m/>
    <m/>
    <m/>
    <m/>
    <m/>
    <m/>
    <m/>
    <m/>
    <m/>
    <m/>
    <m/>
    <n v="16700000"/>
    <m/>
    <m/>
    <d v="2013-03-20T00:00:00"/>
    <d v="2014-05-06T00:00:00"/>
    <m/>
    <m/>
    <m/>
    <m/>
    <m/>
    <n v="3.73"/>
    <m/>
    <m/>
    <m/>
    <m/>
    <m/>
    <m/>
    <n v="412"/>
    <m/>
    <m/>
    <m/>
    <m/>
    <n v="0"/>
    <s v="No"/>
    <n v="24227.64"/>
    <n v="173"/>
    <n v="85.04"/>
    <m/>
    <m/>
    <n v="0"/>
  </r>
  <r>
    <x v="416"/>
    <s v="http://www.6sense.com"/>
    <s v="https://www.crunchbase.com/organization/6sense"/>
    <s v="6sense Insights, Inc."/>
    <s v="6sense arms revenue team with the data and visibility that needs to create and convert pipeline into revenue."/>
    <s v="pre_seed"/>
    <s v="seed"/>
    <s v="series_a"/>
    <s v="series_b"/>
    <s v="series_c"/>
    <s v="series_d"/>
    <s v="series_e"/>
    <m/>
    <m/>
    <m/>
    <n v="12000000"/>
    <n v="20000000"/>
    <n v="40000000"/>
    <n v="125000000"/>
    <n v="200000000"/>
    <m/>
    <m/>
    <m/>
    <n v="45290000"/>
    <n v="133400000"/>
    <n v="300000000"/>
    <n v="2100000000"/>
    <n v="5200000000"/>
    <m/>
    <s v="Y Combinator"/>
    <s v="BluePointe Ventures"/>
    <s v="Base Ventures, Battery Ventures, Silicon Valley Bank, Venrock"/>
    <s v="Bain Capital Ventures, Battery Ventures, Venrock"/>
    <s v="Insight Partners, Scale-Up"/>
    <s v="D1 Capital Partners, Insight Partners, Sapphire Ventures, Tiger Global Management"/>
    <s v="B Capital, Blue Owl, D1 Capital Partners, Franklin Templeton, Harmony Partners, Insight Partners, MSD Partners, Sapphire Ventures, SoftBank Vision Fund, Tiger Global Management"/>
    <m/>
    <n v="2015"/>
    <n v="2019"/>
    <n v="2014"/>
    <x v="3"/>
    <n v="2020"/>
    <n v="2021"/>
    <n v="2022"/>
    <m/>
    <n v="200000000"/>
    <s v="series_e"/>
    <d v="2022-01-20T00:00:00"/>
    <n v="5200000000"/>
    <n v="13420.85"/>
    <n v="0"/>
    <n v="1196.95"/>
    <n v="4246.8999999999996"/>
    <n v="24922.080000000002"/>
    <n v="663372.73"/>
    <n v="33725.46"/>
    <m/>
    <n v="2"/>
    <n v="3695"/>
    <n v="377"/>
    <n v="262"/>
    <n v="138"/>
    <n v="12"/>
    <n v="1"/>
    <m/>
    <n v="99.92"/>
    <n v="61.5"/>
    <n v="86.37"/>
    <n v="81.61"/>
    <n v="80.92"/>
    <n v="97.95"/>
    <n v="100"/>
    <m/>
    <s v="unicorn"/>
    <n v="77.89"/>
    <m/>
    <n v="77.89"/>
    <n v="31.11"/>
    <n v="15.37"/>
    <n v="2.35"/>
    <n v="1"/>
    <m/>
    <n v="526000000"/>
    <d v="2015-04-01T00:00:00"/>
    <d v="2019-02-01T00:00:00"/>
    <d v="2014-05-20T00:00:00"/>
    <d v="2015-02-19T00:00:00"/>
    <d v="2020-01-15T00:00:00"/>
    <d v="2021-03-30T00:00:00"/>
    <d v="2022-01-20T00:00:00"/>
    <m/>
    <m/>
    <n v="2.95"/>
    <n v="2.25"/>
    <n v="7"/>
    <n v="2.48"/>
    <m/>
    <n v="38.979999999999997"/>
    <n v="-1718"/>
    <n v="275"/>
    <n v="1791"/>
    <n v="440"/>
    <n v="296"/>
    <m/>
    <n v="2527"/>
    <s v="No"/>
    <n v="740884.97"/>
    <n v="1"/>
    <n v="100"/>
    <n v="2.25"/>
    <m/>
    <n v="38.979999999999997"/>
  </r>
  <r>
    <x v="417"/>
    <s v="http://www.honeybook.com"/>
    <s v="https://www.crunchbase.com/organization/honeybook"/>
    <s v="HoneyBook, Inc."/>
    <s v="HoneyBook is a clientflow management platform for independent service-based businesses"/>
    <m/>
    <m/>
    <s v="series_a"/>
    <s v="series_b"/>
    <s v="series_c"/>
    <s v="series_d"/>
    <s v="series_e"/>
    <m/>
    <m/>
    <m/>
    <n v="10000000"/>
    <n v="22000000"/>
    <n v="12000000"/>
    <n v="155000000"/>
    <n v="250000000"/>
    <m/>
    <m/>
    <m/>
    <n v="50000000"/>
    <n v="146740000"/>
    <n v="120000000"/>
    <n v="1100000000"/>
    <n v="2400000000"/>
    <m/>
    <m/>
    <m/>
    <s v="Aleph, Ben Narasin, Clark Landry, Curtis Lee, Evan Williams, Hillsven Capital, Marc Bell Ventures, Michael Birch, Naval Ravikant, Oliver Thylmann, Ooga Labs, Rick Marini, Rivet Ventures, UpWest"/>
    <s v="Aleph, Carthona Capital, Hillsven Capital, Norwest Venture Partners, Recursive Ventures, SierraMaya360"/>
    <s v="Aleph, MRTNZ Ventures, NFX, Norwest Venture Partners, Vintage Investment Partners"/>
    <s v="01 Advisors, Battery Ventures, Citi Ventures, Durable Capital Partners, Norwest Venture Partners, OurCrowd, Tiger Global Management, Zeev Ventures"/>
    <s v="Citi Ventures, Durable Capital Partners, Norwest Venture Partners, OurCrowd, Tiger Global Management"/>
    <m/>
    <m/>
    <m/>
    <n v="2014"/>
    <x v="3"/>
    <n v="2016"/>
    <n v="2021"/>
    <n v="2021"/>
    <m/>
    <n v="250000000"/>
    <s v="series_e"/>
    <d v="2021-11-03T00:00:00"/>
    <n v="2400000000"/>
    <m/>
    <m/>
    <n v="2317.11"/>
    <n v="340.26"/>
    <n v="878.89"/>
    <n v="525922.89"/>
    <n v="22619.88"/>
    <m/>
    <m/>
    <m/>
    <n v="267"/>
    <n v="444"/>
    <n v="195"/>
    <n v="28"/>
    <n v="34"/>
    <m/>
    <m/>
    <m/>
    <n v="90.36"/>
    <n v="68.78"/>
    <n v="66.78"/>
    <n v="94.96"/>
    <n v="86.8"/>
    <m/>
    <s v="unicorn"/>
    <n v="32.56"/>
    <m/>
    <n v="32.56"/>
    <n v="13.05"/>
    <n v="17.73"/>
    <n v="2.0699999999999998"/>
    <n v="1"/>
    <m/>
    <n v="498000000"/>
    <m/>
    <m/>
    <d v="2014-09-22T00:00:00"/>
    <d v="2015-03-05T00:00:00"/>
    <d v="2016-06-08T00:00:00"/>
    <d v="2021-05-04T00:00:00"/>
    <d v="2021-11-03T00:00:00"/>
    <m/>
    <m/>
    <n v="2.93"/>
    <n v="0.82"/>
    <n v="9.17"/>
    <n v="2.1800000000000002"/>
    <m/>
    <n v="16.36"/>
    <m/>
    <n v="164"/>
    <n v="461"/>
    <n v="1791"/>
    <n v="183"/>
    <m/>
    <n v="2435"/>
    <s v="No"/>
    <n v="552079.03"/>
    <n v="2"/>
    <n v="99.93"/>
    <n v="0.82"/>
    <n v="0.82"/>
    <n v="16.36"/>
  </r>
  <r>
    <x v="418"/>
    <s v="https://www.aledade.com"/>
    <s v="https://www.crunchbase.com/organization/aledade"/>
    <s v="Aledade, Inc."/>
    <s v="Aledade is a primary care center."/>
    <m/>
    <m/>
    <s v="series_a"/>
    <s v="series_b"/>
    <s v="series_c"/>
    <s v="series_d"/>
    <s v="series_e"/>
    <s v="series_f"/>
    <m/>
    <m/>
    <n v="4500000"/>
    <n v="30000000"/>
    <n v="46149963"/>
    <n v="100000000"/>
    <n v="123000000"/>
    <n v="260000000"/>
    <m/>
    <m/>
    <n v="22500000"/>
    <n v="139000000"/>
    <n v="461499630"/>
    <n v="2100000000"/>
    <n v="3100000000"/>
    <n v="3500000000"/>
    <m/>
    <m/>
    <s v="Venrock"/>
    <s v="ARCH Venture Partners, Venrock"/>
    <s v="Biomatics Capital Partners, Meritech Capital Partners, Venrock"/>
    <s v="IVP, Meritech Capital Partners, OMERS Growth Equity, Tiger Global Management"/>
    <s v="Fidelity, OMERS Growth Equity"/>
    <s v="Avidity Partners, Fidelity, Lightspeed Venture Partners, OMERS Growth Equity, Venrock"/>
    <m/>
    <m/>
    <n v="2014"/>
    <x v="3"/>
    <n v="2017"/>
    <n v="2021"/>
    <n v="2022"/>
    <n v="2023"/>
    <n v="260000000"/>
    <s v="series_f"/>
    <d v="2023-06-21T00:00:00"/>
    <n v="3500000000"/>
    <m/>
    <m/>
    <n v="913.5"/>
    <n v="10549.01"/>
    <n v="2805.75"/>
    <n v="536350.64"/>
    <n v="250.51"/>
    <n v="376.07"/>
    <m/>
    <m/>
    <n v="420"/>
    <n v="186"/>
    <n v="190"/>
    <n v="26"/>
    <n v="63"/>
    <n v="5"/>
    <m/>
    <m/>
    <n v="84.81"/>
    <n v="86.96"/>
    <n v="73.19"/>
    <n v="95.34"/>
    <n v="44.14"/>
    <n v="77.78"/>
    <s v="unicorn"/>
    <n v="102.01"/>
    <m/>
    <n v="102.01"/>
    <n v="19.420000000000002"/>
    <n v="6.5"/>
    <n v="1.53"/>
    <n v="1.0900000000000001"/>
    <n v="1"/>
    <n v="677899959"/>
    <m/>
    <m/>
    <d v="2014-06-18T00:00:00"/>
    <d v="2015-06-15T00:00:00"/>
    <d v="2017-12-19T00:00:00"/>
    <d v="2021-01-19T00:00:00"/>
    <d v="2022-06-06T00:00:00"/>
    <d v="2023-06-21T00:00:00"/>
    <m/>
    <n v="6.18"/>
    <n v="3.32"/>
    <n v="4.55"/>
    <n v="1.48"/>
    <n v="1.1299999999999999"/>
    <n v="25.18"/>
    <m/>
    <n v="362"/>
    <n v="918"/>
    <n v="1127"/>
    <n v="503"/>
    <n v="380"/>
    <n v="2928"/>
    <s v="No"/>
    <n v="551245.48"/>
    <n v="3"/>
    <n v="99.86"/>
    <n v="3.32"/>
    <n v="3.32"/>
    <n v="25.18"/>
  </r>
  <r>
    <x v="419"/>
    <s v="https://coda.io"/>
    <s v="https://www.crunchbase.com/organization/coda-add7"/>
    <s v="Coda Project, Inc."/>
    <s v="Coda is a document collaboration platform that brings data and teams together."/>
    <m/>
    <m/>
    <s v="series_a"/>
    <s v="series_b"/>
    <s v="series_c"/>
    <s v="series_d"/>
    <m/>
    <m/>
    <m/>
    <m/>
    <n v="25000000"/>
    <n v="35000000"/>
    <n v="80000000"/>
    <n v="100000000"/>
    <m/>
    <m/>
    <m/>
    <m/>
    <n v="125000000"/>
    <n v="233450000"/>
    <n v="636000000"/>
    <n v="1400000000"/>
    <m/>
    <m/>
    <m/>
    <m/>
    <s v="Arba Seed Investment Group, Bradley Horowitz, General Catalyst, Greylock, Hugo Barra, Kleiner Perkins"/>
    <s v="General Catalyst, Greylock, Khosla Ventures, New Enterprise Associates"/>
    <s v="Alex Popa, Evan Williams, General Catalyst, Greylock, Hawk Equity, Hugo Barra, Khosla Ventures, Kleiner Perkins, Madrona, Meka Asonye, Michael Mignano, NGP Capital, Renegade Partners, Underscore VC"/>
    <s v="Alumni Ventures, Castor Ventures, General Catalyst, Greylock, Khosla Ventures, Kleiner Perkins, Madrona, NGP Capital, Ontario Teachers' Pension Plan, Renegade Partners, Underscore VC"/>
    <m/>
    <m/>
    <m/>
    <m/>
    <n v="2014"/>
    <x v="3"/>
    <n v="2020"/>
    <n v="2021"/>
    <m/>
    <m/>
    <m/>
    <s v="series_d"/>
    <d v="2023-03-02T00:00:00"/>
    <n v="1400000000"/>
    <m/>
    <m/>
    <n v="8098.45"/>
    <n v="223350.38"/>
    <n v="120202.37"/>
    <n v="159913.79999999999"/>
    <m/>
    <m/>
    <m/>
    <m/>
    <n v="125"/>
    <n v="4"/>
    <n v="32"/>
    <n v="90"/>
    <m/>
    <m/>
    <m/>
    <m/>
    <n v="95.51"/>
    <n v="99.79"/>
    <n v="95.68"/>
    <n v="83.4"/>
    <m/>
    <m/>
    <s v="unicorn"/>
    <n v="8"/>
    <m/>
    <n v="8"/>
    <n v="5.04"/>
    <n v="2.0499999999999998"/>
    <n v="1"/>
    <m/>
    <m/>
    <n v="240000000"/>
    <m/>
    <m/>
    <d v="2014-07-01T00:00:00"/>
    <d v="2015-10-01T00:00:00"/>
    <d v="2020-08-11T00:00:00"/>
    <d v="2021-07-08T00:00:00"/>
    <m/>
    <m/>
    <m/>
    <n v="1.87"/>
    <n v="2.72"/>
    <n v="2.2000000000000002"/>
    <m/>
    <m/>
    <n v="6"/>
    <m/>
    <n v="457"/>
    <n v="1776"/>
    <n v="331"/>
    <m/>
    <m/>
    <n v="2709"/>
    <s v="No"/>
    <n v="511565"/>
    <n v="4"/>
    <n v="99.79"/>
    <n v="2.72"/>
    <m/>
    <n v="6"/>
  </r>
  <r>
    <x v="420"/>
    <s v="http://www.doordash.com"/>
    <s v="https://www.crunchbase.com/organization/doordash"/>
    <s v="Doordash, Inc."/>
    <s v="DoorDash is a food delivery platform that connects customers with local and national business."/>
    <s v="pre_seed"/>
    <s v="seed"/>
    <s v="series_a"/>
    <s v="series_b"/>
    <s v="series_c"/>
    <s v="series_d"/>
    <s v="series_e"/>
    <s v="series_f"/>
    <n v="120000"/>
    <n v="2400000"/>
    <n v="17300000"/>
    <n v="40000000"/>
    <n v="127000000"/>
    <n v="535000000"/>
    <n v="250000000"/>
    <n v="400000000"/>
    <n v="2400000"/>
    <n v="24000000"/>
    <n v="86500000"/>
    <n v="600000000"/>
    <n v="700000000"/>
    <n v="1400000000"/>
    <n v="4000000000"/>
    <n v="7100000000"/>
    <s v="Y Combinator"/>
    <s v="Andy Rachleff, CRV, Haystack, Khosla Ventures, Ooga Labs, Paul Buchheit, Pear VC, Pejman Nozad, Russell Siegelman, SVA, Streamlined Ventures"/>
    <s v="CRV, Khosla Ventures, Pear VC, Sequoia Capital, Ted Zagat"/>
    <s v="CRV, Founders Circle Capital, GIC, Khosla Ventures, Kleiner Perkins, Pear VC, Sequoia Capital, Streamlined Ventures, Wellcome Trust"/>
    <s v="FundersClub, Khosla Ventures, Kleiner Perkins, Sequoia Capital, Wellcome Trust, Y Combinator"/>
    <s v="GIC, Sequoia Capital, SoftBank Vision Fund, Wellcome Trust"/>
    <s v="Coatue, DST Global"/>
    <s v="Coatue, DST Global, Dragoneer Investment Group, GIC, Pegasus Tech Ventures, Sequoia Capital, SoftBank Vision Fund, Temasek Holdings, Y Combinator"/>
    <n v="2013"/>
    <n v="2013"/>
    <n v="2014"/>
    <x v="3"/>
    <n v="2016"/>
    <n v="2018"/>
    <n v="2018"/>
    <n v="2019"/>
    <n v="400000000"/>
    <s v="series_h"/>
    <d v="2020-06-11T00:00:00"/>
    <m/>
    <n v="3532.75"/>
    <n v="59.99"/>
    <n v="21576.5"/>
    <n v="217779.77"/>
    <n v="103038.82"/>
    <n v="92379"/>
    <n v="8294.26"/>
    <n v="6891.16"/>
    <n v="1"/>
    <n v="1174"/>
    <n v="11"/>
    <n v="5"/>
    <n v="5"/>
    <n v="9"/>
    <n v="17"/>
    <n v="3"/>
    <n v="100"/>
    <n v="83.73"/>
    <n v="99.64"/>
    <n v="99.72"/>
    <n v="99.32"/>
    <n v="97.7"/>
    <n v="88.57"/>
    <n v="95.35"/>
    <s v="exited_unicorn"/>
    <m/>
    <m/>
    <m/>
    <m/>
    <m/>
    <m/>
    <m/>
    <m/>
    <n v="2471820000"/>
    <d v="2013-03-01T00:00:00"/>
    <d v="2013-09-30T00:00:00"/>
    <d v="2014-05-22T00:00:00"/>
    <d v="2015-03-26T00:00:00"/>
    <d v="2016-03-22T00:00:00"/>
    <d v="2018-03-01T00:00:00"/>
    <d v="2018-08-16T00:00:00"/>
    <d v="2019-02-21T00:00:00"/>
    <n v="3.6"/>
    <n v="6.94"/>
    <n v="1.17"/>
    <n v="2"/>
    <n v="2.86"/>
    <n v="1.78"/>
    <m/>
    <n v="234"/>
    <n v="308"/>
    <n v="362"/>
    <n v="709"/>
    <n v="168"/>
    <n v="189"/>
    <n v="1904"/>
    <s v="No"/>
    <n v="453552.25"/>
    <n v="5"/>
    <n v="99.72"/>
    <n v="11.83"/>
    <n v="2.33"/>
    <n v="0"/>
  </r>
  <r>
    <x v="421"/>
    <s v="https://www.nubank.com.br"/>
    <s v="https://www.crunchbase.com/organization/nubank"/>
    <s v="Nu Pagamentos S.A."/>
    <s v="Nubank is a digital bank that offers digital credit cards, transfers, and payments."/>
    <m/>
    <s v="seed"/>
    <s v="series_a"/>
    <s v="series_b"/>
    <s v="series_c"/>
    <s v="series_d"/>
    <s v="series_e"/>
    <s v="series_f"/>
    <m/>
    <n v="2000000"/>
    <n v="14300000"/>
    <n v="30000000"/>
    <n v="52000000"/>
    <n v="80000000"/>
    <n v="150000000"/>
    <n v="400000000"/>
    <m/>
    <n v="20000000"/>
    <n v="71500000"/>
    <n v="200100000"/>
    <n v="500000000"/>
    <n v="1200000000"/>
    <n v="2250000000"/>
    <n v="10000000000"/>
    <m/>
    <s v="Kaszek, Sequoia Capital"/>
    <s v="Kaszek, Nicolas Berggruen, QED Investors, Sequoia Capital"/>
    <s v="Kaszek, QED Investors, Recharge Capital, Sequoia Capital, Tiger Global Management"/>
    <s v="Founders Fund, Kaszek, Sequoia Capital, Tiger Global Management"/>
    <s v="DST Global, Founders Fund, QED Investors, Redpoint, Sequoia Capital, Tiger Global Management"/>
    <s v="Base Partners, DST Global, Dragoneer Investment Group, Founders Fund, QED Investors, Redpoint, Ribbit Capital, Thrive Capital"/>
    <s v="DST Global, Dragoneer Investment Group, Ribbit Capital, Sequoia Capital, TCV, Tarsadia Investments, Tencent, Thrive Capital"/>
    <m/>
    <n v="2013"/>
    <n v="2014"/>
    <x v="3"/>
    <n v="2016"/>
    <n v="2016"/>
    <n v="2018"/>
    <n v="2019"/>
    <n v="1000000000"/>
    <s v="post_ipo_equity"/>
    <d v="2021-06-08T00:00:00"/>
    <n v="36900000000"/>
    <m/>
    <n v="0"/>
    <n v="20531.53"/>
    <n v="169113.04"/>
    <n v="140663.48000000001"/>
    <n v="95559.62"/>
    <n v="13113.55"/>
    <n v="4318.84"/>
    <m/>
    <n v="2604"/>
    <n v="15"/>
    <n v="15"/>
    <n v="1"/>
    <n v="1"/>
    <n v="10"/>
    <n v="6"/>
    <m/>
    <n v="63.89"/>
    <n v="99.49"/>
    <n v="99.01"/>
    <n v="100"/>
    <n v="100"/>
    <n v="93.57"/>
    <n v="88.37"/>
    <s v="exited_unicorn"/>
    <n v="943.69"/>
    <n v="943.69"/>
    <n v="329.96"/>
    <n v="138.69999999999999"/>
    <n v="61.67"/>
    <n v="27.53"/>
    <n v="15.46"/>
    <n v="3.6"/>
    <n v="4172702393"/>
    <m/>
    <d v="2013-07-05T00:00:00"/>
    <d v="2014-09-25T00:00:00"/>
    <d v="2015-06-02T00:00:00"/>
    <d v="2016-01-07T00:00:00"/>
    <d v="2016-12-06T00:00:00"/>
    <d v="2018-03-01T00:00:00"/>
    <d v="2019-07-26T00:00:00"/>
    <n v="3.58"/>
    <n v="2.8"/>
    <n v="2.5"/>
    <n v="2.4"/>
    <n v="1.88"/>
    <n v="4.4400000000000004"/>
    <n v="184.41"/>
    <n v="447"/>
    <n v="250"/>
    <n v="219"/>
    <n v="334"/>
    <n v="450"/>
    <n v="512"/>
    <n v="2198"/>
    <s v="No"/>
    <n v="443300.06"/>
    <n v="6"/>
    <n v="99.65"/>
    <n v="49.98"/>
    <n v="11.24"/>
    <n v="184.41"/>
  </r>
  <r>
    <x v="422"/>
    <s v="https://highfive.com"/>
    <s v="https://www.crunchbase.com/organization/highfive"/>
    <s v="Highfive Technologies, Inc"/>
    <s v="Highfive simplifies business collaboration with a conferencing platform that builds connected cultures."/>
    <m/>
    <m/>
    <s v="series_a"/>
    <s v="series_b"/>
    <s v="series_c"/>
    <m/>
    <m/>
    <m/>
    <m/>
    <m/>
    <n v="4000000"/>
    <n v="32000000"/>
    <n v="32000000"/>
    <m/>
    <m/>
    <m/>
    <m/>
    <m/>
    <n v="20000000"/>
    <n v="213440000"/>
    <n v="320000000"/>
    <m/>
    <m/>
    <m/>
    <m/>
    <m/>
    <s v="Andreessen Horowitz, Baseline Ventures, Founder Collective, General Catalyst, John Chisholm, SVA"/>
    <s v="Aaron Levie, Andreessen Horowitz, Drew Houston, General Catalyst, Lightspeed Venture Partners, Marc Benioff, Quentin Clark, SVA, Shishir Mehrotra"/>
    <s v="Andreessen Horowitz, Dimension Data, General Catalyst, Lightspeed Venture Partners"/>
    <m/>
    <m/>
    <m/>
    <m/>
    <m/>
    <n v="2012"/>
    <x v="3"/>
    <n v="2018"/>
    <m/>
    <m/>
    <m/>
    <n v="32000000"/>
    <s v="series_c"/>
    <d v="2018-02-07T00:00:00"/>
    <m/>
    <m/>
    <m/>
    <n v="15411.08"/>
    <n v="274048.64000000001"/>
    <n v="96476.51"/>
    <m/>
    <m/>
    <m/>
    <m/>
    <m/>
    <n v="11"/>
    <n v="2"/>
    <n v="25"/>
    <m/>
    <m/>
    <m/>
    <m/>
    <m/>
    <n v="99.38"/>
    <n v="99.93"/>
    <n v="97.19"/>
    <m/>
    <m/>
    <m/>
    <m/>
    <m/>
    <m/>
    <m/>
    <m/>
    <m/>
    <m/>
    <m/>
    <m/>
    <n v="77400000"/>
    <m/>
    <m/>
    <d v="2012-07-11T00:00:00"/>
    <d v="2015-03-12T00:00:00"/>
    <d v="2018-02-07T00:00:00"/>
    <m/>
    <m/>
    <m/>
    <m/>
    <n v="10.67"/>
    <n v="1.5"/>
    <m/>
    <m/>
    <m/>
    <m/>
    <m/>
    <n v="974"/>
    <n v="1063"/>
    <m/>
    <m/>
    <m/>
    <n v="1063"/>
    <s v="No"/>
    <n v="385936.23"/>
    <n v="7"/>
    <n v="99.58"/>
    <n v="1.5"/>
    <n v="1.5"/>
    <n v="0"/>
  </r>
  <r>
    <x v="423"/>
    <s v="http://www.cohesity.com"/>
    <s v="https://www.crunchbase.com/organization/cohesity"/>
    <s v="Cohesity Inc."/>
    <s v="Cohesity offers hyperconverged secondary storage for backups, test/dev, file services, and analytics use cases."/>
    <m/>
    <m/>
    <s v="series_a"/>
    <s v="series_b"/>
    <s v="series_c"/>
    <s v="series_d"/>
    <s v="series_e"/>
    <m/>
    <m/>
    <m/>
    <n v="15000000"/>
    <n v="55000000"/>
    <n v="90000000"/>
    <n v="250000000"/>
    <n v="250000000"/>
    <m/>
    <m/>
    <m/>
    <n v="75000000"/>
    <n v="366850000"/>
    <n v="500000000"/>
    <n v="1000000000"/>
    <n v="2500000000"/>
    <m/>
    <m/>
    <m/>
    <s v="Sequoia Capital, Wing Venture Capital"/>
    <s v="Accel, Artis Ventures (AV), Battery Ventures, DHVC, Google Ventures, InstantScale Ventures, Oryx Ventures, Qualcomm Ventures, Sequoia Capital, Trinity Ventures, Wing Venture Capital"/>
    <s v="50 South Capital, Accel, Artis Ventures (AV), Battery Ventures, Cisco Investments, DHVC, Foundation Capital, Google Ventures, Hewlett Packard Enterprise, Junipero Capital, Oryx Ventures, Qualcomm Ventures, Sequoia Capital, Trinity Ventures, Wing Venture Capital"/>
    <s v="Cisco Investments, Hewlett Packard Enterprise, Innovating Capital, Manhattan Venture Partners, Morgan Stanley Expansion Capital, Sequoia Capital, SoftBank Vision Fund, The Syndicate Group, Trinity Ventures"/>
    <s v="Baillie Gifford, Cisco Investments, DFJ Growth, DHVC, Foundation Capital, Greenspring Associates, Hewlett Packard Enterprise, Sequoia Capital, Singh Capital Partners, SoftBank Vision Fund, Sozo Ventures, The Syndicate Group, Toy Ventures, Unanimous Capital, Wing Venture Capital, northstar.vc"/>
    <m/>
    <m/>
    <m/>
    <n v="2013"/>
    <x v="3"/>
    <n v="2017"/>
    <n v="2018"/>
    <n v="2020"/>
    <m/>
    <m/>
    <s v="corporate_round"/>
    <d v="2020-04-09T00:00:00"/>
    <n v="2500000000"/>
    <m/>
    <m/>
    <n v="8407.57"/>
    <n v="185339.29"/>
    <n v="83013.98"/>
    <n v="81010.55"/>
    <n v="26363.05"/>
    <m/>
    <m/>
    <m/>
    <n v="59"/>
    <n v="11"/>
    <n v="6"/>
    <n v="14"/>
    <n v="6"/>
    <m/>
    <m/>
    <m/>
    <n v="97.11"/>
    <n v="99.3"/>
    <n v="99.29"/>
    <n v="96.26"/>
    <n v="96.53"/>
    <m/>
    <s v="unicorn"/>
    <n v="22.61"/>
    <m/>
    <n v="22.61"/>
    <n v="5.44"/>
    <n v="4.43"/>
    <n v="2.38"/>
    <n v="1"/>
    <m/>
    <n v="805000000"/>
    <m/>
    <m/>
    <d v="2013-11-15T00:00:00"/>
    <d v="2015-06-17T00:00:00"/>
    <d v="2017-04-04T00:00:00"/>
    <d v="2018-06-11T00:00:00"/>
    <d v="2020-04-09T00:00:00"/>
    <m/>
    <m/>
    <n v="4.8899999999999997"/>
    <n v="1.36"/>
    <n v="2"/>
    <n v="2.5"/>
    <m/>
    <n v="6.81"/>
    <m/>
    <n v="579"/>
    <n v="657"/>
    <n v="433"/>
    <n v="668"/>
    <m/>
    <n v="1758"/>
    <s v="No"/>
    <n v="384134.44"/>
    <n v="8"/>
    <n v="99.51"/>
    <n v="6.81"/>
    <n v="2.73"/>
    <n v="6.81"/>
  </r>
  <r>
    <x v="424"/>
    <s v="http://www.barefootnetworks.com"/>
    <s v="https://www.crunchbase.com/organization/barefoot-networks"/>
    <s v="Barefoot Networks, Inc."/>
    <s v="Barefoot Networks sells ultrafast programmable P4 chips for infrastructure"/>
    <m/>
    <s v="seed"/>
    <s v="series_a"/>
    <s v="series_b"/>
    <s v="series_c"/>
    <s v="series_d"/>
    <m/>
    <m/>
    <m/>
    <n v="1353678"/>
    <n v="24000000"/>
    <n v="50000000"/>
    <n v="57000000"/>
    <n v="70000000"/>
    <m/>
    <m/>
    <m/>
    <n v="13536780"/>
    <n v="120000000"/>
    <n v="333500000"/>
    <n v="570000000"/>
    <n v="1050000000"/>
    <m/>
    <m/>
    <m/>
    <m/>
    <s v="Andreessen Horowitz, Lightspeed Venture Partners, Open Field Capital, Sequoia Capital"/>
    <s v="Andreessen Horowitz, Dell Technologies Capital, Lightspeed Venture Partners, Sequoia Capital"/>
    <s v="Andreessen Horowitz, GS Growth, Google, Hermes Growth Partners, Hewlett Packard Enterprise, Lightspeed Venture Partners, Scott Darling, Sequoia Capital"/>
    <s v="Kevin F. Li, Western Digital, Xilinx"/>
    <m/>
    <m/>
    <m/>
    <n v="2013"/>
    <n v="2014"/>
    <x v="3"/>
    <n v="2016"/>
    <n v="2018"/>
    <m/>
    <m/>
    <n v="70000000"/>
    <s v="series_d"/>
    <d v="2018-08-30T00:00:00"/>
    <m/>
    <m/>
    <n v="0"/>
    <n v="26289.599999999999"/>
    <n v="238843.46"/>
    <n v="116756.18"/>
    <n v="0"/>
    <m/>
    <m/>
    <m/>
    <n v="2604"/>
    <n v="5"/>
    <n v="3"/>
    <n v="3"/>
    <n v="195"/>
    <m/>
    <m/>
    <m/>
    <n v="63.89"/>
    <n v="99.86"/>
    <n v="99.86"/>
    <n v="99.66"/>
    <n v="44.25"/>
    <m/>
    <m/>
    <m/>
    <m/>
    <m/>
    <m/>
    <m/>
    <m/>
    <m/>
    <m/>
    <m/>
    <n v="225353678"/>
    <m/>
    <d v="2013-12-25T00:00:00"/>
    <d v="2014-05-14T00:00:00"/>
    <d v="2015-06-01T00:00:00"/>
    <d v="2016-06-14T00:00:00"/>
    <d v="2018-08-30T00:00:00"/>
    <m/>
    <m/>
    <n v="8.86"/>
    <n v="2.78"/>
    <n v="1.71"/>
    <n v="1.84"/>
    <m/>
    <m/>
    <m/>
    <n v="140"/>
    <n v="383"/>
    <n v="379"/>
    <n v="807"/>
    <m/>
    <m/>
    <n v="1186"/>
    <s v="No"/>
    <n v="381889.24"/>
    <n v="9"/>
    <n v="99.44"/>
    <n v="3.15"/>
    <n v="1.71"/>
    <n v="0"/>
  </r>
  <r>
    <x v="425"/>
    <s v="https://www.carto.com"/>
    <s v="https://www.crunchbase.com/organization/cartodb"/>
    <s v="CartoDB Inc."/>
    <s v="Carto is a platform that turns spatial data into an efficient delivery route, better behavioral marketing, and strategic store placements."/>
    <m/>
    <m/>
    <s v="series_a"/>
    <s v="series_b"/>
    <s v="series_c"/>
    <m/>
    <m/>
    <m/>
    <m/>
    <m/>
    <n v="8000000"/>
    <n v="23000000"/>
    <n v="61000000"/>
    <m/>
    <m/>
    <m/>
    <m/>
    <m/>
    <n v="40000000"/>
    <n v="153410000"/>
    <n v="610000000"/>
    <m/>
    <m/>
    <m/>
    <m/>
    <m/>
    <s v="Earlybird Venture Capital, Kibo Ventures, VitaminaK"/>
    <s v="Accel, Earlybird Venture Capital, Kibo Ventures, Salesforce Ventures"/>
    <s v="Accel, Earlybird Venture Capital, European Innovation Council, European Investment Fund, Hearst Ventures, Insight Partners, Kibo Ventures, Salesforce Ventures"/>
    <m/>
    <m/>
    <m/>
    <m/>
    <m/>
    <n v="2014"/>
    <x v="3"/>
    <n v="2021"/>
    <m/>
    <m/>
    <m/>
    <n v="61000000"/>
    <s v="series_c"/>
    <d v="2021-12-14T00:00:00"/>
    <n v="610000000"/>
    <m/>
    <m/>
    <n v="36.380000000000003"/>
    <n v="18671.89"/>
    <n v="349126.02"/>
    <m/>
    <m/>
    <m/>
    <m/>
    <m/>
    <n v="671"/>
    <n v="146"/>
    <n v="90"/>
    <m/>
    <m/>
    <m/>
    <m/>
    <m/>
    <n v="75.72"/>
    <n v="89.78"/>
    <n v="92.49"/>
    <m/>
    <m/>
    <m/>
    <m/>
    <n v="11.67"/>
    <m/>
    <n v="11.67"/>
    <n v="3.58"/>
    <n v="1"/>
    <m/>
    <m/>
    <m/>
    <n v="93986557"/>
    <m/>
    <m/>
    <d v="2014-09-10T00:00:00"/>
    <d v="2015-09-10T00:00:00"/>
    <d v="2021-12-14T00:00:00"/>
    <m/>
    <m/>
    <m/>
    <m/>
    <n v="3.84"/>
    <n v="3.98"/>
    <m/>
    <m/>
    <m/>
    <n v="3.98"/>
    <m/>
    <n v="365"/>
    <n v="2287"/>
    <m/>
    <m/>
    <m/>
    <n v="2287"/>
    <s v="No"/>
    <n v="367834.29"/>
    <n v="10"/>
    <n v="99.37"/>
    <m/>
    <m/>
    <n v="3.98"/>
  </r>
  <r>
    <x v="426"/>
    <s v="http://pindrop.com"/>
    <s v="https://www.crunchbase.com/organization/pindrop-security"/>
    <s v="Pindrop Security, Inc."/>
    <s v="Pindrop uses AI-based IVR authentication and anti-fraud solutions to increase efficiency in call centers and stop fraudulent transactions."/>
    <m/>
    <s v="seed"/>
    <s v="series_a"/>
    <s v="series_b"/>
    <s v="series_c"/>
    <s v="series_d"/>
    <m/>
    <m/>
    <m/>
    <n v="1000000"/>
    <n v="11000000"/>
    <n v="30000000"/>
    <n v="80799996"/>
    <n v="90000000"/>
    <m/>
    <m/>
    <m/>
    <n v="10000000"/>
    <n v="55000000"/>
    <n v="200100000"/>
    <n v="807999960"/>
    <n v="1350000000"/>
    <m/>
    <m/>
    <m/>
    <s v="Andreessen Horowitz, Benjamin Ling, Courtney Broadus, GRA Venture Fund, LLC, Kenneth Leiter, Kevin Donahue, Mike Bergelson, New York Angels, Pritzker Group Venture Capital, Sigma Partners, TechSquare Labs, Webb Investment Network"/>
    <s v="Andreessen Horowitz, Citi Ventures, Felicis, Redpoint, Webb Investment Network"/>
    <s v="Andreessen Horowitz, Citi Ventures, Felicis, IVP, Redpoint, Webb Investment Network"/>
    <s v="Andreessen Horowitz, CapitalG, Citi Ventures, Felicis, Geodesic Capital, Google Ventures, IVP"/>
    <s v="Allegion Ventures, Andreessen Horowitz, CapitalG, Citi Ventures, Cross Creek, Dimension Data, EDBI, Goldman Sachs, Google Ventures, IVP, Touchdown Ventures, Vitruvian Partners"/>
    <m/>
    <m/>
    <m/>
    <n v="2012"/>
    <n v="2013"/>
    <x v="3"/>
    <n v="2016"/>
    <n v="2018"/>
    <m/>
    <m/>
    <n v="4999985"/>
    <s v="series_unknown"/>
    <d v="2018-12-05T00:00:00"/>
    <n v="1350000000"/>
    <m/>
    <n v="3162.97"/>
    <n v="1060.44"/>
    <n v="173457.47"/>
    <n v="84227.25"/>
    <n v="97043.94"/>
    <m/>
    <m/>
    <m/>
    <n v="26"/>
    <n v="233"/>
    <n v="14"/>
    <n v="7"/>
    <n v="7"/>
    <m/>
    <m/>
    <m/>
    <n v="99.51"/>
    <n v="88.45"/>
    <n v="99.08"/>
    <n v="98.97"/>
    <n v="98.28"/>
    <m/>
    <m/>
    <m/>
    <n v="77.12"/>
    <n v="77.12"/>
    <n v="17.53"/>
    <n v="5.67"/>
    <n v="1.56"/>
    <n v="1"/>
    <m/>
    <m/>
    <n v="218299981"/>
    <m/>
    <d v="2012-05-01T00:00:00"/>
    <d v="2013-06-19T00:00:00"/>
    <d v="2015-02-18T00:00:00"/>
    <d v="2016-08-08T00:00:00"/>
    <d v="2018-12-05T00:00:00"/>
    <m/>
    <m/>
    <n v="5.5"/>
    <n v="3.64"/>
    <n v="4.04"/>
    <n v="1.67"/>
    <m/>
    <m/>
    <n v="6.75"/>
    <n v="414"/>
    <n v="609"/>
    <n v="537"/>
    <n v="849"/>
    <m/>
    <m/>
    <n v="1386"/>
    <s v="No"/>
    <n v="358952.07"/>
    <n v="11"/>
    <n v="99.3"/>
    <n v="6.75"/>
    <n v="4.04"/>
    <n v="6.75"/>
  </r>
  <r>
    <x v="427"/>
    <s v="https://www.gusto.com"/>
    <s v="https://www.crunchbase.com/organization/gusto"/>
    <s v="ZenPayroll, Inc."/>
    <s v="Gusto provides a cloud-based payroll, benefits, and human resource management solution for businesses."/>
    <m/>
    <s v="seed"/>
    <s v="series_a"/>
    <s v="series_b"/>
    <s v="series_c"/>
    <s v="series_d"/>
    <s v="series_e"/>
    <m/>
    <m/>
    <n v="6100000"/>
    <n v="20000000"/>
    <n v="60000000"/>
    <m/>
    <n v="200000000"/>
    <n v="175000000"/>
    <m/>
    <m/>
    <n v="61000000"/>
    <n v="133000000"/>
    <n v="560000000"/>
    <m/>
    <n v="3800000000"/>
    <n v="9500000000"/>
    <m/>
    <m/>
    <s v="137 Ventures, Aaron Levie, Aaron Patzer, Adam Nash, Aditya Agarwal, Alex Bard, Alexis Ohanian, Ariel Emanuel, Arjun Sethi, Ashton Kutcher, Aspect Ventures, Aston Motes, Bobby Yazdani, CapitalG, Charlie Cheever, Clara Shih, DCVC, Dan Rose, David O. Sacks, Designer Fund, Dharmesh Shah, Drew Houston, Dylan Smith, Elad Gil, Emergence, Entrée Capital, Eric Ries, Evan Williams, Gail Goodman, General Catalyst, Glynn Capital Management, Google Ventures, Hiten Shah, Homebrew, Jacob Jaber, Jared Leto, Jay Simons, Jed York, Jeff Seibert, Jeremy Stoppelman, Jerry Yang, Jessica Verrilli, John Suh, Josh Silverman, Julia Popowitz, Justin Rosenstein, Karen Mills, Kevin Hartz, Kevin Systrom, Kleiner Perkins, Kris Duggan, Larry Augustin, Lee Linden, Marco Zappacosta, Mariam Naficy, Mark Leslie, Matt Humphrey, Matt Mickiewicz, Matt Mullenweg, Matt Rogers, Max Levchin, Michelle Wilson, Obvious Ventures, Paul Buchheit, Pear VC, Pejman Nozad, Phil Libin, Ram Shriram, Ribbit Capital, Ronald Conway, Ruchi Sanghvi, Ryan Holmes, SVA, Salesforce Ventures, Sam Altman, Seth Sternberg, Sherpalo Ventures, Steve Loughlin, Sue Decker, Tien Tzuo, Tobias Lütke, WME, Wayne Chang, Y Combinator"/>
    <s v="#Angels, AFSquare, Chang Corporation, Daniel Gross, Designer Fund, Doug Sleeter, Felicis, General Catalyst, Jeff Seibert, Kleiner Perkins, Obvious Ventures, Pivot Investment Partners, SWS Venture Capital, Wayne Chang"/>
    <s v="Altimeter Capital, Aspect Ventures, Aurum Partners, CapitalG, Designer Fund, Emergence, Felicis, General Catalyst, Glynn Capital Management, Google Ventures, Kleiner Perkins, Pivot Investment Partners, Ribbit Capital, Rothenberg Ventures"/>
    <s v="Fifth Down Capital"/>
    <s v="Dragoneer Investment Group, Fidelity, General Catalyst, Generation Investment Management, T. Rowe Price"/>
    <s v="137 Ventures, 9Yards Capital, Acrew Capital, Cross Creek, Dragoneer Investment Group, Durable Capital Partners, Emergence Capital, Emerson Collective, Fidelity, Franklin Templeton, General Catalyst, Generation Investment Management, Glynn Capital Management, Sands Capital Ventures, T. Rowe Price"/>
    <m/>
    <m/>
    <n v="2012"/>
    <n v="2014"/>
    <x v="3"/>
    <n v="2017"/>
    <n v="2019"/>
    <n v="2021"/>
    <m/>
    <m/>
    <s v="series_unknown"/>
    <d v="2022-05-12T00:00:00"/>
    <n v="9500000000"/>
    <m/>
    <n v="2848.74"/>
    <n v="7136.38"/>
    <n v="189945.09"/>
    <n v="0"/>
    <n v="122204.59"/>
    <n v="18677.009999999998"/>
    <m/>
    <m/>
    <n v="48"/>
    <n v="130"/>
    <n v="10"/>
    <n v="349"/>
    <n v="8"/>
    <n v="47"/>
    <m/>
    <m/>
    <n v="99.08"/>
    <n v="95.32"/>
    <n v="99.37"/>
    <n v="50.64"/>
    <n v="97.96"/>
    <n v="81.599999999999994"/>
    <m/>
    <s v="unicorn"/>
    <n v="84.52"/>
    <n v="84.52"/>
    <n v="48.45"/>
    <n v="13.54"/>
    <m/>
    <n v="2.38"/>
    <n v="1"/>
    <m/>
    <n v="746100000"/>
    <m/>
    <d v="2012-12-11T00:00:00"/>
    <d v="2014-02-19T00:00:00"/>
    <d v="2015-04-06T00:00:00"/>
    <d v="2017-09-20T00:00:00"/>
    <d v="2019-07-24T00:00:00"/>
    <d v="2021-08-10T00:00:00"/>
    <m/>
    <n v="2.1800000000000002"/>
    <n v="4.21"/>
    <m/>
    <m/>
    <n v="2.5"/>
    <m/>
    <n v="16.96"/>
    <n v="435"/>
    <n v="411"/>
    <n v="898"/>
    <n v="672"/>
    <n v="748"/>
    <m/>
    <n v="2593"/>
    <s v="No"/>
    <n v="340811.81"/>
    <n v="12"/>
    <n v="99.22"/>
    <n v="6.79"/>
    <n v="0"/>
    <n v="16.96"/>
  </r>
  <r>
    <x v="428"/>
    <s v="http://bigpanda.io"/>
    <s v="https://www.crunchbase.com/organization/bigpanda"/>
    <s v="BigPanda Inc."/>
    <s v="BigPanda offers a platform that helps IT Ops, NOC, and DevOps teams detect, investigate, and resolve IT incidents faster and more easily."/>
    <m/>
    <s v="seed"/>
    <s v="series_a"/>
    <s v="series_b"/>
    <s v="series_c"/>
    <s v="series_d"/>
    <s v="series_e"/>
    <m/>
    <m/>
    <m/>
    <n v="7000000"/>
    <n v="16000000"/>
    <n v="50000000"/>
    <n v="190000000"/>
    <n v="20000000"/>
    <m/>
    <m/>
    <m/>
    <n v="35000000"/>
    <n v="106720000"/>
    <n v="500000000"/>
    <n v="1200000000"/>
    <n v="1200000000"/>
    <m/>
    <m/>
    <s v="Sequoia Capital Israel"/>
    <s v="Mayfield Fund, Sequoia Capital Israel"/>
    <s v="Battery Ventures, Mayfield Fund, Sequoia Capital Israel"/>
    <s v="Battery Ventures, Insight Partners, Mango Capital, Mayfield Fund, Sequoia Capital, The Syndicate Group"/>
    <s v="Advent International, Akkadian Ventures, Insight Partners"/>
    <s v="UBS, Wells Fargo Strategic Capital"/>
    <m/>
    <m/>
    <n v="2013"/>
    <n v="2014"/>
    <x v="3"/>
    <n v="2019"/>
    <n v="2022"/>
    <n v="2022"/>
    <m/>
    <n v="20000000"/>
    <s v="series_e"/>
    <d v="2022-08-17T00:00:00"/>
    <n v="1200000000"/>
    <m/>
    <n v="0"/>
    <n v="2107.9299999999998"/>
    <n v="866.57"/>
    <n v="162227.79"/>
    <n v="165117.68"/>
    <n v="181.61"/>
    <m/>
    <m/>
    <n v="2604"/>
    <n v="281"/>
    <n v="395"/>
    <n v="6"/>
    <n v="47"/>
    <n v="66"/>
    <m/>
    <m/>
    <n v="63.89"/>
    <n v="89.85"/>
    <n v="72.23"/>
    <n v="99.38"/>
    <n v="86.71"/>
    <n v="41.44"/>
    <m/>
    <s v="unicorn"/>
    <n v="23.26"/>
    <m/>
    <n v="23.26"/>
    <n v="8.9700000000000006"/>
    <n v="2.13"/>
    <n v="0.95"/>
    <n v="1"/>
    <m/>
    <n v="337000000"/>
    <m/>
    <d v="2013-01-01T00:00:00"/>
    <d v="2014-10-28T00:00:00"/>
    <d v="2015-10-01T00:00:00"/>
    <d v="2019-11-21T00:00:00"/>
    <d v="2022-01-12T00:00:00"/>
    <d v="2022-08-17T00:00:00"/>
    <m/>
    <m/>
    <n v="3.05"/>
    <n v="4.6900000000000004"/>
    <n v="2.4"/>
    <n v="1"/>
    <m/>
    <n v="11.24"/>
    <n v="665"/>
    <n v="338"/>
    <n v="1512"/>
    <n v="783"/>
    <n v="217"/>
    <m/>
    <n v="2512"/>
    <s v="No"/>
    <n v="330501.58"/>
    <n v="13"/>
    <n v="99.15"/>
    <n v="4.6900000000000004"/>
    <m/>
    <n v="11.24"/>
  </r>
  <r>
    <x v="429"/>
    <s v="https://github.com"/>
    <s v="https://www.crunchbase.com/organization/github"/>
    <s v="GitHub Inc"/>
    <s v="GitHub provides code hosting services that allow developers to build software for open-source and private projects in organizations."/>
    <m/>
    <m/>
    <s v="series_a"/>
    <s v="series_b"/>
    <m/>
    <m/>
    <m/>
    <m/>
    <m/>
    <m/>
    <n v="100000000"/>
    <n v="250000000"/>
    <m/>
    <m/>
    <m/>
    <m/>
    <m/>
    <m/>
    <n v="750000000"/>
    <n v="2000000000"/>
    <m/>
    <m/>
    <m/>
    <m/>
    <m/>
    <m/>
    <s v="Andreessen Horowitz, SVA"/>
    <s v="Andreessen Horowitz, IVP, Sequoia Capital, Thrive Capital"/>
    <m/>
    <m/>
    <m/>
    <m/>
    <m/>
    <m/>
    <n v="2012"/>
    <x v="3"/>
    <m/>
    <m/>
    <m/>
    <m/>
    <m/>
    <s v="series_b"/>
    <d v="2016-07-28T00:00:00"/>
    <n v="7500000000"/>
    <m/>
    <m/>
    <n v="12787.02"/>
    <n v="311432.14"/>
    <m/>
    <m/>
    <m/>
    <m/>
    <m/>
    <m/>
    <n v="22"/>
    <n v="1"/>
    <m/>
    <m/>
    <m/>
    <m/>
    <m/>
    <m/>
    <n v="98.7"/>
    <n v="100"/>
    <m/>
    <m/>
    <m/>
    <m/>
    <s v="exited_unicorn"/>
    <n v="8.5"/>
    <m/>
    <n v="8.5"/>
    <n v="3.75"/>
    <m/>
    <m/>
    <m/>
    <m/>
    <n v="350000000"/>
    <m/>
    <m/>
    <d v="2012-07-09T00:00:00"/>
    <d v="2015-07-29T00:00:00"/>
    <m/>
    <m/>
    <m/>
    <m/>
    <m/>
    <n v="2.67"/>
    <m/>
    <m/>
    <m/>
    <m/>
    <n v="3.75"/>
    <m/>
    <n v="1115"/>
    <m/>
    <m/>
    <m/>
    <m/>
    <n v="365"/>
    <s v="No"/>
    <n v="324219.15999999997"/>
    <n v="14"/>
    <n v="99.08"/>
    <m/>
    <m/>
    <n v="3.75"/>
  </r>
  <r>
    <x v="430"/>
    <s v="https://www.carbon3d.com"/>
    <s v="https://www.crunchbase.com/organization/carbon3d"/>
    <s v="Carbon, Inc."/>
    <s v="Carbon is a company that provides high-tech, waste reducing 3D printing services."/>
    <m/>
    <m/>
    <s v="series_a"/>
    <s v="series_b"/>
    <s v="series_c"/>
    <s v="series_d"/>
    <s v="series_e"/>
    <m/>
    <m/>
    <m/>
    <n v="11000000"/>
    <n v="30000000"/>
    <n v="100000000"/>
    <n v="200000000"/>
    <n v="260000000"/>
    <m/>
    <m/>
    <m/>
    <n v="55000000"/>
    <n v="200100000"/>
    <n v="1000000000"/>
    <n v="1700000000"/>
    <n v="2400000000"/>
    <m/>
    <m/>
    <m/>
    <s v="Autodesk, Northgate Capital, Piedmont Capital Partners, Sequoia Capital, Silver Lake Kraftwerk"/>
    <s v="Northgate Capital, Sequoia Capital, Silver Lake Kraftwerk"/>
    <s v="Eshelman Ventures, FIS, Google Ventures, Northgate Capital, Reinet Investments S.C.A., Sequoia Capital, Silver Lake Kraftwerk, Yuri Milner"/>
    <s v="ARCHina Capital Partners, Baillie Gifford, Emerson Collective, Fidelity, GE Ventures, Hydra, JSR, Johnson &amp; Johnson Robotics and Digital Solutions, Next Play Capital, Reinet Investments S.C.A., Sequoia Capital, Silver Lake Kraftwerk"/>
    <s v="Baillie Gifford, Erwin Arkema, Fidelity, Hydra, JSR, Johnson &amp; Johnson Robotics and Digital Solutions, Kevin F. Li, Madrone Capital Partners, Next Play Capital, Sequoia Capital, Temasek Holdings"/>
    <m/>
    <m/>
    <m/>
    <n v="2013"/>
    <x v="3"/>
    <n v="2015"/>
    <n v="2017"/>
    <n v="2019"/>
    <m/>
    <n v="1350000"/>
    <s v="series_unknown"/>
    <d v="2019-06-25T00:00:00"/>
    <n v="2400000000"/>
    <m/>
    <m/>
    <n v="8407.57"/>
    <n v="156290.74"/>
    <n v="61076.81"/>
    <n v="64565.04"/>
    <n v="23991.63"/>
    <m/>
    <m/>
    <m/>
    <n v="59"/>
    <n v="23"/>
    <n v="15"/>
    <n v="2"/>
    <n v="10"/>
    <m/>
    <m/>
    <m/>
    <n v="97.11"/>
    <n v="98.45"/>
    <n v="97.85"/>
    <n v="99.64"/>
    <n v="93.43"/>
    <m/>
    <s v="unicorn"/>
    <n v="29.6"/>
    <m/>
    <n v="29.6"/>
    <n v="9.57"/>
    <n v="2.13"/>
    <n v="1.34"/>
    <n v="1"/>
    <m/>
    <n v="683350000"/>
    <m/>
    <m/>
    <d v="2013-12-31T00:00:00"/>
    <d v="2015-03-16T00:00:00"/>
    <d v="2015-08-20T00:00:00"/>
    <d v="2017-12-20T00:00:00"/>
    <d v="2019-06-25T00:00:00"/>
    <m/>
    <m/>
    <n v="3.64"/>
    <n v="5"/>
    <n v="1.7"/>
    <n v="1.41"/>
    <m/>
    <n v="11.99"/>
    <m/>
    <n v="440"/>
    <n v="157"/>
    <n v="853"/>
    <n v="552"/>
    <m/>
    <n v="1562"/>
    <s v="No"/>
    <n v="314331.78999999998"/>
    <n v="15"/>
    <n v="99.01"/>
    <n v="11.99"/>
    <n v="8.5"/>
    <n v="11.99"/>
  </r>
  <r>
    <x v="431"/>
    <s v="http://www.apollographql.com"/>
    <s v="https://www.crunchbase.com/organization/apollo-3"/>
    <s v="Apollo Graph Inc."/>
    <s v="Apollo helps engineering teams build unified graphs to accelerate application development and deliver better, more cohesive experiences."/>
    <m/>
    <s v="seed"/>
    <s v="series_a"/>
    <s v="series_b"/>
    <s v="series_c"/>
    <s v="series_d"/>
    <m/>
    <m/>
    <m/>
    <m/>
    <n v="11200000"/>
    <n v="20000000"/>
    <n v="22000000"/>
    <n v="130000000"/>
    <m/>
    <m/>
    <m/>
    <m/>
    <n v="56000000"/>
    <n v="133400000"/>
    <n v="220000000"/>
    <n v="1500000000"/>
    <m/>
    <m/>
    <m/>
    <s v="Aaron Iba, Initialized Capital, SVA, Webb Investment Network, Y Combinator"/>
    <s v="Alexis Ohanian, Andreessen Horowitz, Brainchild Holdings, DCVC, Matrix, Webb Investment Network"/>
    <s v="Andreessen Horowitz, Matrix, Trinity Ventures"/>
    <s v="Andreessen Horowitz, Matrix, Rod Johnson, Trinity Ventures, Webb Investment Network"/>
    <s v="Andreessen Horowitz, Hatim Shafique, Heavybit, Insight Partners, Matrix, MongoDB Ventures, Next47, Neythri Futures Fund, Trinity Ventures, Unbound Ventures"/>
    <m/>
    <m/>
    <m/>
    <n v="2011"/>
    <n v="2012"/>
    <x v="3"/>
    <n v="2019"/>
    <n v="2021"/>
    <m/>
    <m/>
    <n v="130000000"/>
    <s v="series_d"/>
    <d v="2021-08-17T00:00:00"/>
    <n v="1500000000"/>
    <m/>
    <n v="0"/>
    <n v="1804.83"/>
    <n v="69456.42"/>
    <n v="50345.73"/>
    <n v="191630.34"/>
    <m/>
    <m/>
    <m/>
    <n v="1"/>
    <n v="164"/>
    <n v="64"/>
    <n v="68"/>
    <n v="75"/>
    <m/>
    <m/>
    <m/>
    <n v="100"/>
    <n v="89.93"/>
    <n v="95.56"/>
    <n v="91.65"/>
    <n v="86.19"/>
    <m/>
    <m/>
    <s v="unicorn"/>
    <n v="19.13"/>
    <m/>
    <n v="19.13"/>
    <n v="9.4499999999999993"/>
    <n v="6.36"/>
    <n v="1"/>
    <m/>
    <m/>
    <n v="183200000"/>
    <m/>
    <d v="2011-10-11T00:00:00"/>
    <d v="2012-07-25T00:00:00"/>
    <d v="2015-05-19T00:00:00"/>
    <d v="2019-06-12T00:00:00"/>
    <d v="2021-08-17T00:00:00"/>
    <m/>
    <m/>
    <m/>
    <n v="2.38"/>
    <n v="1.65"/>
    <n v="6.82"/>
    <m/>
    <m/>
    <n v="11.24"/>
    <n v="288"/>
    <n v="1028"/>
    <n v="1485"/>
    <n v="797"/>
    <m/>
    <m/>
    <n v="2282"/>
    <s v="No"/>
    <n v="313237.32"/>
    <n v="16"/>
    <n v="98.94"/>
    <n v="1.65"/>
    <m/>
    <n v="11.24"/>
  </r>
  <r>
    <x v="432"/>
    <s v="http://www.fundbox.com"/>
    <s v="https://www.crunchbase.com/organization/fundbox"/>
    <s v="Fundbox, Inc."/>
    <s v="Fundbox is an AI-powered financial platform for small businesses."/>
    <m/>
    <m/>
    <s v="series_a"/>
    <s v="series_b"/>
    <s v="series_c"/>
    <s v="series_d"/>
    <m/>
    <m/>
    <m/>
    <m/>
    <n v="17500000"/>
    <n v="40000000"/>
    <n v="176000000"/>
    <n v="100000000"/>
    <m/>
    <m/>
    <m/>
    <m/>
    <n v="87500000"/>
    <n v="266800000"/>
    <n v="1760000000"/>
    <n v="1100000000"/>
    <m/>
    <m/>
    <m/>
    <m/>
    <s v="Blumberg Capital, Emil Michael, Jay Mandelbaum, Khosla Ventures, LionBird, SVA, Vikram Pandit"/>
    <s v="Blumberg Capital, CreditEase Fintech Investment Fund, Entrée Capital, General Catalyst, Khosla Ventures, LionBird, Nyca Partners, Philippe Suchet, Shlomo Kramer"/>
    <s v="9Yards Capital, Allianz, Arbor Ventures, Cathay Innovation, GMO Internet, General Catalyst, Hamilton Lane, HarbourVest Partners, Healthcare of Ontario Pension Plan (HOOPP), Khosla Ventures, MUFG Innovation Partners, Recruit Strategic Partners, SEB Private Equity, Spark Capital, Synchrony"/>
    <s v="Allianz X, Arbor Waypoint Select Fund, BNY Mellon, Healthcare of Ontario Pension Plan (HOOPP), Khosla Ventures, Material V, Sahin Boydas, The Private Shares Fund"/>
    <m/>
    <m/>
    <m/>
    <m/>
    <n v="2014"/>
    <x v="3"/>
    <n v="2019"/>
    <n v="2021"/>
    <m/>
    <m/>
    <n v="100000000"/>
    <s v="series_d"/>
    <d v="2021-11-30T00:00:00"/>
    <n v="1100000000"/>
    <m/>
    <m/>
    <n v="13956.77"/>
    <n v="132530.78"/>
    <n v="78845.440000000002"/>
    <n v="42153.87"/>
    <m/>
    <m/>
    <m/>
    <m/>
    <n v="76"/>
    <n v="37"/>
    <n v="32"/>
    <n v="188"/>
    <m/>
    <m/>
    <m/>
    <m/>
    <n v="97.28"/>
    <n v="97.46"/>
    <n v="96.13"/>
    <n v="65.11"/>
    <m/>
    <m/>
    <s v="unicorn"/>
    <n v="8.98"/>
    <m/>
    <n v="8.98"/>
    <n v="3.46"/>
    <n v="0.57999999999999996"/>
    <n v="1"/>
    <m/>
    <m/>
    <n v="553500000"/>
    <m/>
    <m/>
    <d v="2014-04-10T00:00:00"/>
    <d v="2015-03-19T00:00:00"/>
    <d v="2019-09-24T00:00:00"/>
    <d v="2021-11-30T00:00:00"/>
    <m/>
    <m/>
    <m/>
    <n v="3.05"/>
    <n v="6.6"/>
    <n v="0.63"/>
    <m/>
    <m/>
    <n v="4.12"/>
    <m/>
    <n v="343"/>
    <n v="1650"/>
    <n v="798"/>
    <m/>
    <m/>
    <n v="2448"/>
    <s v="No"/>
    <n v="267486.86"/>
    <n v="17"/>
    <n v="98.87"/>
    <n v="6.6"/>
    <m/>
    <n v="4.12"/>
  </r>
  <r>
    <x v="433"/>
    <s v="https://www.robinhood.com"/>
    <s v="https://www.crunchbase.com/organization/robinhood"/>
    <s v="Robinhood Financial, LLC"/>
    <s v="Robinhood is a stock brokerage that allows customers to buy and sell stocks, options, ETFs, and cryptocurrencies with zero commission."/>
    <m/>
    <s v="seed"/>
    <s v="series_a"/>
    <s v="series_b"/>
    <s v="series_c"/>
    <s v="series_d"/>
    <s v="series_e"/>
    <s v="series_f"/>
    <m/>
    <m/>
    <n v="13000000"/>
    <n v="50000000"/>
    <n v="110000000"/>
    <n v="363000000"/>
    <n v="323000000"/>
    <n v="280025000"/>
    <m/>
    <m/>
    <n v="65000000"/>
    <n v="333500000"/>
    <n v="1300000000"/>
    <n v="5600000000"/>
    <n v="7600000000"/>
    <n v="8300025000"/>
    <m/>
    <s v="Google Ventures, Head and Heart Capital, Tim Draper"/>
    <s v="Aaron Levie, Calvin Broadus, Dave Morin, Howard Lindzon, Index Ventures, Jared Leto, Nasir Jones, Ribbit Capital, Slow Ventures, Social Leverage, The Syndicate.com"/>
    <s v="ACME Capital, Index Ventures, New Enterprise Associates, Ribbit Capital, Social Leverage, Vaizra Capital"/>
    <s v="Arrive, DST Global, Greenoaks, Index Ventures, New Enterprise Associates, Ribbit Capital, Seek Ventures, Thrive Capital"/>
    <s v="CapitalG, DST Global, ICONIQ Growth, Kleiner Perkins, Seek Ventures, Sequoia Capital"/>
    <s v="DST Global, Elysium Venture Capital, Kortschak Investments L.P., New Enterprise Associates, Ribbit Capital, Sequoia Capital, Terrence Rohan, Thrive Capital"/>
    <s v="9Yards Capital, All Blue Capital, New Enterprise Associates, Pegasus Tech Ventures, Republic capital, Ribbit Capital, Sequoia Capital, SquareOne Capital, Unusual Ventures"/>
    <m/>
    <n v="2013"/>
    <n v="2014"/>
    <x v="3"/>
    <n v="2017"/>
    <n v="2018"/>
    <n v="2019"/>
    <n v="2020"/>
    <n v="2400000000"/>
    <s v="private_equity"/>
    <d v="2021-01-29T00:00:00"/>
    <m/>
    <m/>
    <n v="19.75"/>
    <n v="2503.34"/>
    <n v="11596.06"/>
    <n v="38136.47"/>
    <n v="166691.41"/>
    <n v="26539.49"/>
    <n v="4519.54"/>
    <m/>
    <n v="1598"/>
    <n v="236"/>
    <n v="178"/>
    <n v="34"/>
    <n v="1"/>
    <n v="9"/>
    <n v="6"/>
    <m/>
    <n v="77.849999999999994"/>
    <n v="91.48"/>
    <n v="87.53"/>
    <n v="95.32"/>
    <n v="100"/>
    <n v="94.16"/>
    <n v="92.19"/>
    <s v="exited_unicorn"/>
    <m/>
    <m/>
    <m/>
    <m/>
    <m/>
    <m/>
    <m/>
    <m/>
    <n v="6234466886"/>
    <m/>
    <d v="2013-04-18T00:00:00"/>
    <d v="2014-09-23T00:00:00"/>
    <d v="2015-05-07T00:00:00"/>
    <d v="2017-04-26T00:00:00"/>
    <d v="2018-05-10T00:00:00"/>
    <d v="2019-07-22T00:00:00"/>
    <d v="2020-05-04T00:00:00"/>
    <m/>
    <n v="5.13"/>
    <n v="3.9"/>
    <n v="4.3099999999999996"/>
    <n v="1.36"/>
    <n v="1.0900000000000001"/>
    <m/>
    <n v="523"/>
    <n v="226"/>
    <n v="720"/>
    <n v="379"/>
    <n v="438"/>
    <n v="287"/>
    <n v="2094"/>
    <s v="No"/>
    <n v="250006.06"/>
    <n v="18"/>
    <n v="98.8"/>
    <n v="24.89"/>
    <n v="3.9"/>
    <n v="0"/>
  </r>
  <r>
    <x v="434"/>
    <s v="http://rubrik.com"/>
    <s v="https://www.crunchbase.com/organization/rubrik"/>
    <s v="Rubrik, Inc."/>
    <s v="Rubrik offers live data access for recovery and application development by fusing enterprise data management with web-scale IT."/>
    <m/>
    <m/>
    <s v="series_a"/>
    <s v="series_b"/>
    <s v="series_c"/>
    <s v="series_d"/>
    <s v="series_e"/>
    <m/>
    <m/>
    <m/>
    <n v="10000000"/>
    <n v="41000000"/>
    <n v="61000000"/>
    <n v="180000000"/>
    <n v="261000000"/>
    <m/>
    <m/>
    <m/>
    <n v="50000000"/>
    <n v="273470000"/>
    <n v="610000000"/>
    <n v="1300000000"/>
    <n v="3561000000"/>
    <m/>
    <m/>
    <m/>
    <s v="Evolution VC Partners, Lightspeed Venture Partners"/>
    <s v="Greylock, Lightspeed Venture Partners"/>
    <s v="Greylock, Khosla Ventures, Lightspeed Venture Partners"/>
    <s v="Greylock, IVP, Lightspeed Venture Partners, Next Play Capital, Section Partners, Thirty Five Ventures"/>
    <s v="Bain Capital Ventures, General Global Capital, GoldenArc Capital, Greylock, IVP, Khosla Ventures, Lightspeed Venture Partners, Next Play Capital, Russell Cook, Thirdbase Capital"/>
    <m/>
    <m/>
    <m/>
    <n v="2015"/>
    <x v="3"/>
    <n v="2016"/>
    <n v="2017"/>
    <n v="2019"/>
    <m/>
    <n v="1300000"/>
    <s v="series_unknown"/>
    <d v="2020-12-20T00:00:00"/>
    <n v="3561000000"/>
    <m/>
    <m/>
    <n v="12931.33"/>
    <n v="110730.15"/>
    <n v="69453.95"/>
    <n v="36975.79"/>
    <n v="16511.740000000002"/>
    <m/>
    <m/>
    <m/>
    <n v="82"/>
    <n v="48"/>
    <n v="10"/>
    <n v="12"/>
    <n v="19"/>
    <m/>
    <m/>
    <m/>
    <n v="97.81"/>
    <n v="96.69"/>
    <n v="98.46"/>
    <n v="96.01"/>
    <n v="86.86"/>
    <m/>
    <s v="unicorn"/>
    <n v="48.31"/>
    <m/>
    <n v="48.31"/>
    <n v="10.39"/>
    <n v="5.18"/>
    <n v="2.6"/>
    <n v="1"/>
    <m/>
    <n v="554300000"/>
    <m/>
    <m/>
    <d v="2015-03-24T00:00:00"/>
    <d v="2015-05-26T00:00:00"/>
    <d v="2016-08-16T00:00:00"/>
    <d v="2017-04-28T00:00:00"/>
    <d v="2019-01-15T00:00:00"/>
    <m/>
    <m/>
    <n v="5.47"/>
    <n v="2.23"/>
    <n v="2.13"/>
    <n v="2.74"/>
    <m/>
    <n v="13.02"/>
    <m/>
    <n v="63"/>
    <n v="448"/>
    <n v="255"/>
    <n v="627"/>
    <m/>
    <n v="2035"/>
    <s v="No"/>
    <n v="246602.96"/>
    <n v="19"/>
    <n v="98.73"/>
    <n v="13.02"/>
    <n v="4.75"/>
    <n v="13.02"/>
  </r>
  <r>
    <x v="435"/>
    <s v="https://medium.com"/>
    <s v="https://www.crunchbase.com/organization/medium"/>
    <s v="A Medium Corporation"/>
    <s v="Medium is a social publishing network that connects ideas and perspectives on topics that matter."/>
    <m/>
    <m/>
    <s v="series_a"/>
    <s v="series_b"/>
    <s v="series_c"/>
    <m/>
    <m/>
    <m/>
    <m/>
    <m/>
    <n v="25000000"/>
    <n v="57000000"/>
    <n v="50000000"/>
    <m/>
    <m/>
    <m/>
    <m/>
    <m/>
    <n v="125000000"/>
    <n v="457000000"/>
    <n v="600000000"/>
    <m/>
    <m/>
    <m/>
    <m/>
    <m/>
    <s v="Betaworks, Bryan Mason, CAA Ventures, Code Advisors, Gary Vaynerchuk, Google Ventures, Greylock, James Hong, LAUNCH, Lowercase Capital, Michael Ovitz, Peter Chernin, Philip Kaplan, SVA, Science, Tim O'Reilly"/>
    <s v="Andreessen Horowitz, Google Ventures, Greylock, Lowercase Capital, Obvious Ventures, TCG"/>
    <s v="Andreessen Horowitz, Google Ventures, Spark Capital"/>
    <m/>
    <m/>
    <m/>
    <m/>
    <m/>
    <n v="2014"/>
    <x v="3"/>
    <n v="2016"/>
    <m/>
    <m/>
    <m/>
    <n v="30967569"/>
    <s v="series_unknown"/>
    <d v="2016-04-21T00:00:00"/>
    <n v="600000000"/>
    <m/>
    <m/>
    <n v="23418.7"/>
    <n v="153861.23000000001"/>
    <n v="63988.88"/>
    <m/>
    <m/>
    <m/>
    <m/>
    <m/>
    <n v="8"/>
    <n v="33"/>
    <n v="15"/>
    <m/>
    <m/>
    <m/>
    <m/>
    <m/>
    <n v="99.75"/>
    <n v="97.74"/>
    <n v="97.6"/>
    <m/>
    <m/>
    <m/>
    <m/>
    <n v="3.67"/>
    <m/>
    <n v="3.67"/>
    <n v="1.18"/>
    <n v="1"/>
    <m/>
    <m/>
    <m/>
    <n v="162967569"/>
    <m/>
    <m/>
    <d v="2014-01-28T00:00:00"/>
    <d v="2015-09-29T00:00:00"/>
    <d v="2016-04-21T00:00:00"/>
    <m/>
    <m/>
    <m/>
    <m/>
    <n v="3.66"/>
    <n v="1.31"/>
    <m/>
    <m/>
    <m/>
    <n v="1.31"/>
    <m/>
    <n v="609"/>
    <n v="205"/>
    <m/>
    <m/>
    <m/>
    <n v="205"/>
    <s v="No"/>
    <n v="241268.81"/>
    <n v="20"/>
    <n v="98.66"/>
    <n v="1.31"/>
    <n v="1.31"/>
    <n v="1.31"/>
  </r>
  <r>
    <x v="436"/>
    <s v="http://cloverhealth.com"/>
    <s v="https://www.crunchbase.com/organization/clover-health"/>
    <s v="Clover Health Investments, Corp."/>
    <s v="Clover is a healthcare technology company helping members live their healthiest lives with its Medicare Advantage plans."/>
    <m/>
    <m/>
    <s v="series_a"/>
    <s v="series_b"/>
    <s v="series_c"/>
    <s v="series_d"/>
    <s v="series_e"/>
    <m/>
    <m/>
    <m/>
    <n v="100000000"/>
    <n v="35000000"/>
    <n v="160000000"/>
    <n v="130000000"/>
    <n v="500000000"/>
    <m/>
    <m/>
    <m/>
    <n v="500000000"/>
    <n v="233450000"/>
    <n v="1600000000"/>
    <n v="1200000000"/>
    <n v="10000000000"/>
    <m/>
    <m/>
    <m/>
    <s v="Athyrium Capital Management LP, First Round Capital"/>
    <s v="Athyrium Capital Management LP, Bracket Capital, First Round Capital, Outlander Fund I Archimedes, Sequoia Capital, Wildcat Venture Partners"/>
    <s v="AME Cloud Ventures, Casdin Capital, First Round Capital, Floodgate, Greenoaks, Nexus Venture Partners, Outlander Fund I Archimedes, Refactor Capital, Sequoia Capital, Social Capital, Spark Capital, Summit Action, Vast Ventures, Wildcat Venture Partners"/>
    <s v="DNA Capital, Expanding Capital, Google Ventures, Greenoaks, Lifeforce Capital, Nelson Chu, Nexus Venture Partners, Palm Drive Capital, Refactor Capital, Vast Ventures, Veronorte, Western Technology Investment"/>
    <s v="Greenoaks"/>
    <m/>
    <m/>
    <m/>
    <n v="2015"/>
    <x v="3"/>
    <n v="2016"/>
    <n v="2017"/>
    <n v="2019"/>
    <m/>
    <n v="300000000"/>
    <s v="post_ipo_equity"/>
    <d v="2019-01-29T00:00:00"/>
    <m/>
    <m/>
    <m/>
    <n v="6334.68"/>
    <n v="157352.07"/>
    <n v="62097.77"/>
    <n v="12807.37"/>
    <n v="0"/>
    <m/>
    <m/>
    <m/>
    <n v="176"/>
    <n v="18"/>
    <n v="17"/>
    <n v="46"/>
    <n v="94"/>
    <m/>
    <m/>
    <m/>
    <n v="95.26"/>
    <n v="98.8"/>
    <n v="97.26"/>
    <n v="83.7"/>
    <n v="32.119999999999997"/>
    <m/>
    <s v="exited_unicorn"/>
    <m/>
    <m/>
    <m/>
    <m/>
    <m/>
    <m/>
    <m/>
    <m/>
    <n v="1625000000"/>
    <m/>
    <m/>
    <d v="2015-09-18T00:00:00"/>
    <d v="2015-12-01T00:00:00"/>
    <d v="2016-05-20T00:00:00"/>
    <d v="2017-05-10T00:00:00"/>
    <d v="2019-01-29T00:00:00"/>
    <m/>
    <m/>
    <n v="0.47"/>
    <n v="6.85"/>
    <n v="0.75"/>
    <n v="8.33"/>
    <m/>
    <m/>
    <m/>
    <n v="74"/>
    <n v="171"/>
    <n v="355"/>
    <n v="629"/>
    <m/>
    <n v="1155"/>
    <s v="No"/>
    <n v="238591.89"/>
    <n v="21"/>
    <n v="98.59"/>
    <n v="42.84"/>
    <n v="5.14"/>
    <n v="0"/>
  </r>
  <r>
    <x v="437"/>
    <s v="http://segment.com"/>
    <s v="https://www.crunchbase.com/organization/segment-io"/>
    <s v="Segment.io, Inc."/>
    <s v="Segment provides customer data infrastructure that helps businesses put their customers first."/>
    <s v="pre_seed"/>
    <s v="seed"/>
    <s v="series_a"/>
    <s v="series_b"/>
    <s v="series_c"/>
    <s v="series_d"/>
    <m/>
    <m/>
    <n v="120000"/>
    <n v="600000"/>
    <n v="15000000"/>
    <n v="27000000"/>
    <n v="64000000"/>
    <n v="175000000"/>
    <m/>
    <m/>
    <n v="2400000"/>
    <n v="6000000"/>
    <n v="75000000"/>
    <n v="180090000"/>
    <n v="640000000"/>
    <n v="1500000000"/>
    <m/>
    <m/>
    <s v="Y Combinator"/>
    <s v="General Catalyst, Headline, New Enterprise Associates"/>
    <s v="Accel, Headline, Kleiner Perkins"/>
    <s v="Accel, Headline, Jon Winkelried, Kleiner Perkins, Thrive Capital"/>
    <s v="Accel, Google Ventures, Headline, New Enterprise Associates, SVA, Thrive Capital, Y Combinator"/>
    <s v="Accel, Google Ventures, Greycroft, Headline, Meritech Capital Partners, Sapphire Ventures, Thrive Capital, Y Combinator"/>
    <m/>
    <m/>
    <n v="2011"/>
    <n v="2013"/>
    <n v="2014"/>
    <x v="3"/>
    <n v="2017"/>
    <n v="2019"/>
    <m/>
    <m/>
    <n v="175000000"/>
    <s v="series_d"/>
    <d v="2019-04-02T00:00:00"/>
    <n v="3200000000"/>
    <n v="0"/>
    <n v="64.489999999999995"/>
    <n v="20635.28"/>
    <n v="82896.86"/>
    <n v="50593.18"/>
    <n v="84356.56"/>
    <m/>
    <m/>
    <n v="1"/>
    <n v="1058"/>
    <n v="14"/>
    <n v="62"/>
    <n v="29"/>
    <n v="17"/>
    <m/>
    <m/>
    <n v="100"/>
    <n v="85.34"/>
    <n v="99.53"/>
    <n v="95.7"/>
    <n v="96.03"/>
    <n v="95.34"/>
    <m/>
    <m/>
    <s v="exited_unicorn"/>
    <n v="685.5"/>
    <n v="304.67"/>
    <n v="30.47"/>
    <n v="14.93"/>
    <n v="4.67"/>
    <n v="2.13"/>
    <m/>
    <m/>
    <n v="283720000"/>
    <d v="2011-09-01T00:00:00"/>
    <d v="2013-01-15T00:00:00"/>
    <d v="2014-10-08T00:00:00"/>
    <d v="2015-10-09T00:00:00"/>
    <d v="2017-07-13T00:00:00"/>
    <d v="2019-04-02T00:00:00"/>
    <m/>
    <m/>
    <n v="12.5"/>
    <n v="2.4"/>
    <n v="3.55"/>
    <n v="2.34"/>
    <m/>
    <m/>
    <n v="17.77"/>
    <n v="631"/>
    <n v="366"/>
    <n v="643"/>
    <n v="628"/>
    <m/>
    <m/>
    <n v="1271"/>
    <s v="No"/>
    <n v="238546.37"/>
    <n v="22"/>
    <n v="98.52"/>
    <n v="8.33"/>
    <n v="3.55"/>
    <n v="17.77"/>
  </r>
  <r>
    <x v="438"/>
    <s v="http://www.kahuna.com"/>
    <s v="https://www.crunchbase.com/organization/kahuna"/>
    <s v="Kahuna Inc."/>
    <s v="Kahuna helps the world's leading digital marketplace brands deliver highly personalized experiences to every buyer and seller"/>
    <m/>
    <s v="seed"/>
    <s v="series_a"/>
    <s v="series_b"/>
    <m/>
    <m/>
    <m/>
    <m/>
    <m/>
    <m/>
    <n v="11000000"/>
    <n v="45000000"/>
    <m/>
    <m/>
    <m/>
    <m/>
    <m/>
    <m/>
    <n v="55000000"/>
    <n v="300150000"/>
    <m/>
    <m/>
    <m/>
    <m/>
    <m/>
    <s v="Chamath Palihapitiya, Costanoa Ventures, Lee Linden, Promus Ventures, Raj De Datta, Ulu Ventures, Uncork Capital"/>
    <s v="Costanoa Ventures, Promus Ventures, Sequoia Capital, Uncork Capital"/>
    <s v="Alexandre Linares, Costanoa Ventures, Felicis, Four Rivers Group, Gainsight, Industry Ventures, Lumia Capital, Matt Wyndowe, Mike Ghaffary, Promus Ventures, Sequoia Capital, Tenaya Capital, Uncork Capital"/>
    <m/>
    <m/>
    <m/>
    <m/>
    <m/>
    <n v="2012"/>
    <n v="2014"/>
    <x v="3"/>
    <m/>
    <m/>
    <m/>
    <m/>
    <n v="6392457"/>
    <s v="series_unknown"/>
    <d v="2015-08-19T00:00:00"/>
    <n v="300150000"/>
    <m/>
    <n v="47.58"/>
    <n v="21089.54"/>
    <n v="207592.97"/>
    <m/>
    <m/>
    <m/>
    <m/>
    <m/>
    <n v="1045"/>
    <n v="12"/>
    <n v="6"/>
    <m/>
    <m/>
    <m/>
    <m/>
    <m/>
    <n v="79.650000000000006"/>
    <n v="99.6"/>
    <n v="99.65"/>
    <m/>
    <m/>
    <m/>
    <m/>
    <m/>
    <n v="4.6399999999999997"/>
    <m/>
    <n v="4.6399999999999997"/>
    <n v="1"/>
    <m/>
    <m/>
    <m/>
    <m/>
    <n v="64392457"/>
    <m/>
    <d v="2012-06-06T00:00:00"/>
    <d v="2014-02-26T00:00:00"/>
    <d v="2015-08-19T00:00:00"/>
    <m/>
    <m/>
    <m/>
    <m/>
    <m/>
    <n v="5.46"/>
    <m/>
    <m/>
    <m/>
    <m/>
    <n v="1"/>
    <n v="630"/>
    <n v="539"/>
    <m/>
    <m/>
    <m/>
    <m/>
    <n v="0"/>
    <s v="No"/>
    <n v="228730.09"/>
    <n v="23"/>
    <n v="98.45"/>
    <m/>
    <m/>
    <n v="1"/>
  </r>
  <r>
    <x v="439"/>
    <s v="https://www.plangrid.com"/>
    <s v="https://www.crunchbase.com/organization/plangrid"/>
    <s v="PlanGrid, Inc."/>
    <s v="PlanGrid is a provider of cloud-based construction document collaboration platform."/>
    <m/>
    <s v="seed"/>
    <s v="series_a"/>
    <s v="series_b"/>
    <m/>
    <m/>
    <m/>
    <m/>
    <m/>
    <n v="1100000"/>
    <n v="18000000"/>
    <n v="50000000"/>
    <m/>
    <m/>
    <m/>
    <m/>
    <m/>
    <n v="11000000"/>
    <n v="110000000"/>
    <n v="419000000"/>
    <m/>
    <m/>
    <m/>
    <m/>
    <m/>
    <s v="500 Global, Aaron Iba, Alexis Ohanian, Base Ventures, Blazer Ventures, Brick &amp; Mortar Ventures, Erik Moore, Janis Krums, Lee Linden, Matt Cutts, Paul Buchheit, Raymond Levitt, Sam Altman, Suleman Ali, Y Combinator"/>
    <s v="David O. Sacks, Initialized Capital, MI Ventures, SVA, Sequoia Capital"/>
    <s v="Founders Fund, Google Ventures, Northgate Capital, S28 Capital, Sequoia Capital, Tenaya Capital, Y Combinator"/>
    <m/>
    <m/>
    <m/>
    <m/>
    <m/>
    <n v="2012"/>
    <n v="2014"/>
    <x v="3"/>
    <m/>
    <m/>
    <m/>
    <m/>
    <n v="50000000"/>
    <s v="series_b"/>
    <d v="2015-11-18T00:00:00"/>
    <n v="875000000"/>
    <m/>
    <n v="2852.07"/>
    <n v="26295.86"/>
    <n v="198394.3"/>
    <m/>
    <m/>
    <m/>
    <m/>
    <m/>
    <n v="46"/>
    <n v="4"/>
    <n v="8"/>
    <m/>
    <m/>
    <m/>
    <m/>
    <m/>
    <n v="99.12"/>
    <n v="99.89"/>
    <n v="99.51"/>
    <m/>
    <m/>
    <m/>
    <m/>
    <m/>
    <n v="54.1"/>
    <n v="54.1"/>
    <n v="6.76"/>
    <n v="2.09"/>
    <m/>
    <m/>
    <m/>
    <m/>
    <n v="69100000"/>
    <m/>
    <d v="2012-05-29T00:00:00"/>
    <d v="2014-07-11T00:00:00"/>
    <d v="2015-11-18T00:00:00"/>
    <m/>
    <m/>
    <m/>
    <m/>
    <n v="10"/>
    <n v="3.81"/>
    <m/>
    <m/>
    <m/>
    <m/>
    <n v="2.09"/>
    <n v="773"/>
    <n v="495"/>
    <m/>
    <m/>
    <m/>
    <m/>
    <n v="0"/>
    <s v="No"/>
    <n v="227542.23"/>
    <n v="24"/>
    <n v="98.38"/>
    <m/>
    <m/>
    <n v="2.09"/>
  </r>
  <r>
    <x v="440"/>
    <s v="http://www.synack.com"/>
    <s v="https://www.crunchbase.com/organization/synack"/>
    <s v="Synack, Inc."/>
    <s v="Synack is a crowdsourced security platform that utilizes augmented intelligence to discover and secure vulnerable applications."/>
    <s v="pre_seed"/>
    <s v="seed"/>
    <s v="series_a"/>
    <s v="series_b"/>
    <s v="series_c"/>
    <s v="series_d"/>
    <m/>
    <m/>
    <n v="118000"/>
    <n v="1700000"/>
    <n v="7500000"/>
    <n v="25000000"/>
    <n v="21250000"/>
    <n v="52000000"/>
    <m/>
    <m/>
    <n v="2360000"/>
    <n v="17000000"/>
    <n v="37500000"/>
    <n v="166750000"/>
    <n v="212500000"/>
    <n v="450000000"/>
    <m/>
    <m/>
    <s v="Techstars"/>
    <s v="AllegisCyber, Derek Smith, Greylock, Kleiner Perkins, Right Side Capital Management, Techstars, Wing Venture Capital"/>
    <s v="AllegisCyber, Derek Smith, Google Ventures, Greylock, Kleiner Perkins"/>
    <s v="GGV Capital, Google Ventures, Greylock, Icon Ventures, Kleiner Perkins"/>
    <s v="AllegisCyber, GGV Capital, Google Ventures, Greylock, Hewlett Packard Enterprise, Icon Ventures, Intel Capital, Kleiner Perkins, M12 - Microsoft's Venture Fund, Section Partners, Singtel Innov8"/>
    <s v="B Capital, C5 Capital, Derek Smith, GGV Capital, Google Ventures, Hewlett Packard Enterprise, Icon Ventures, Intel Capital, Kleiner Perkins, M12 - Microsoft's Venture Fund, Singtel Innov8, The Syndicate Group"/>
    <m/>
    <m/>
    <n v="2013"/>
    <n v="2013"/>
    <n v="2014"/>
    <x v="3"/>
    <n v="2017"/>
    <n v="2020"/>
    <m/>
    <m/>
    <n v="52000000"/>
    <s v="series_d"/>
    <d v="2020-05-28T00:00:00"/>
    <n v="450000000"/>
    <n v="403.24"/>
    <n v="1121.43"/>
    <n v="5668.21"/>
    <n v="123722.65"/>
    <n v="57754.38"/>
    <n v="34472.800000000003"/>
    <m/>
    <m/>
    <n v="25"/>
    <n v="83"/>
    <n v="145"/>
    <n v="41"/>
    <n v="22"/>
    <n v="43"/>
    <m/>
    <m/>
    <n v="96.52"/>
    <n v="98.86"/>
    <n v="94.78"/>
    <n v="97.18"/>
    <n v="97.02"/>
    <n v="86.79"/>
    <m/>
    <m/>
    <m/>
    <n v="98.03"/>
    <n v="15.12"/>
    <n v="8.57"/>
    <n v="2.27"/>
    <n v="1.98"/>
    <n v="1"/>
    <m/>
    <m/>
    <n v="107568000"/>
    <d v="2013-02-28T00:00:00"/>
    <d v="2013-08-01T00:00:00"/>
    <d v="2014-04-24T00:00:00"/>
    <d v="2015-02-19T00:00:00"/>
    <d v="2017-04-11T00:00:00"/>
    <d v="2020-05-28T00:00:00"/>
    <m/>
    <m/>
    <n v="2.21"/>
    <n v="4.45"/>
    <n v="1.27"/>
    <n v="2.12"/>
    <m/>
    <m/>
    <n v="2.7"/>
    <n v="266"/>
    <n v="301"/>
    <n v="782"/>
    <n v="1143"/>
    <m/>
    <m/>
    <n v="1925"/>
    <s v="No"/>
    <n v="223142.71"/>
    <n v="25"/>
    <n v="98.31"/>
    <n v="1.27"/>
    <n v="1.27"/>
    <n v="2.7"/>
  </r>
  <r>
    <x v="441"/>
    <s v="https://www.rebelfoods.com"/>
    <s v="https://www.crunchbase.com/organization/faaso-s"/>
    <s v="Faasos Food Services Pvt. Ltd."/>
    <s v="Rebel Foods is a cloud kitchen company that operates multiple food brands and delivers food through online platforms."/>
    <s v="pre_seed"/>
    <m/>
    <s v="series_a"/>
    <s v="series_b"/>
    <s v="series_c"/>
    <s v="series_d"/>
    <s v="series_e"/>
    <s v="series_f"/>
    <m/>
    <m/>
    <n v="8000000"/>
    <n v="16000000"/>
    <n v="30000000"/>
    <n v="15901207"/>
    <n v="50000000"/>
    <n v="175000000"/>
    <m/>
    <m/>
    <n v="40000000"/>
    <n v="106720000"/>
    <n v="300000000"/>
    <n v="238518105"/>
    <n v="700000000"/>
    <n v="1400000000"/>
    <s v="Anand Lunia"/>
    <m/>
    <s v="Peak XV Partners"/>
    <s v="Lightbox, Sequoia Capital"/>
    <s v="BEENEXT, Lightbox, RB Investments Pte. Ltd., RTP Global, Sequoia Capital, The Times Group"/>
    <s v="Evolvence India Fund, InnoVen Capital, Lightbox, Peak XV Partners"/>
    <s v="Coatue"/>
    <s v="Alteria Capital, Coatue, Evolvence India Fund, Goldman Sachs, Peak XV Partners, Qatar Investment Authority"/>
    <n v="2010"/>
    <m/>
    <n v="2011"/>
    <x v="3"/>
    <n v="2015"/>
    <n v="2019"/>
    <n v="2020"/>
    <n v="2021"/>
    <n v="14500000"/>
    <s v="series_f"/>
    <d v="2021-11-26T00:00:00"/>
    <n v="1400000000"/>
    <n v="0"/>
    <m/>
    <n v="0"/>
    <n v="156290.74"/>
    <n v="55836.92"/>
    <n v="377.69"/>
    <n v="7142.41"/>
    <n v="693.7"/>
    <n v="1"/>
    <m/>
    <n v="1"/>
    <n v="23"/>
    <n v="17"/>
    <n v="174"/>
    <n v="33"/>
    <n v="68"/>
    <n v="100"/>
    <m/>
    <n v="100"/>
    <n v="98.45"/>
    <n v="97.54"/>
    <n v="49.56"/>
    <n v="77.78"/>
    <n v="32.32"/>
    <s v="unicorn"/>
    <n v="22.95"/>
    <m/>
    <n v="22.95"/>
    <n v="10.119999999999999"/>
    <n v="4"/>
    <n v="5.39"/>
    <n v="1.93"/>
    <n v="1"/>
    <n v="564349099"/>
    <d v="2010-10-30T00:00:00"/>
    <m/>
    <d v="2011-01-01T00:00:00"/>
    <d v="2015-02-09T00:00:00"/>
    <d v="2015-12-07T00:00:00"/>
    <d v="2019-03-13T00:00:00"/>
    <d v="2020-04-10T00:00:00"/>
    <d v="2021-10-07T00:00:00"/>
    <m/>
    <n v="2.67"/>
    <n v="2.81"/>
    <n v="0.8"/>
    <n v="2.93"/>
    <n v="2"/>
    <n v="13.12"/>
    <m/>
    <n v="1500"/>
    <n v="301"/>
    <n v="1192"/>
    <n v="394"/>
    <n v="545"/>
    <n v="2482"/>
    <s v="No"/>
    <n v="220341.46"/>
    <n v="26"/>
    <n v="98.24"/>
    <n v="2.23"/>
    <n v="2.81"/>
    <n v="13.12"/>
  </r>
  <r>
    <x v="442"/>
    <s v="https://www.affirm.com"/>
    <s v="https://www.crunchbase.com/organization/affirm"/>
    <s v="Affirm, Inc."/>
    <s v="Affirm is a financial technology services company that offers installment loans to consumers at the point of sale."/>
    <m/>
    <s v="seed"/>
    <s v="series_a"/>
    <s v="series_b"/>
    <m/>
    <s v="series_d"/>
    <s v="series_e"/>
    <s v="series_f"/>
    <m/>
    <m/>
    <n v="45000000"/>
    <n v="275000000"/>
    <m/>
    <n v="100000000"/>
    <n v="200000000"/>
    <n v="300000000"/>
    <m/>
    <m/>
    <n v="225000000"/>
    <n v="1834250000"/>
    <m/>
    <n v="800000000"/>
    <n v="2000000000"/>
    <n v="2900000000"/>
    <m/>
    <s v="Cyan Banister, HVF Labs, Scott Banister"/>
    <s v="Khosla Ventures, Lightspeed Venture Partners, Nyca Partners"/>
    <s v="Andreessen Horowitz, Jefferies, Khosla Ventures, Lightspeed Venture Partners, Spark Capital"/>
    <m/>
    <s v="Andreessen Horowitz, Caffeinated Capital, Founders Fund, Jefferies, Khosla Ventures, Lightspeed Venture Partners, Spark Capital"/>
    <s v="Caffeinated Capital, Founders Fund, GGV Capital, GIC, Khosla Ventures, Lightspeed Venture Partners, Ribbit Capital, Spark Capital"/>
    <s v="Ashton Kutcher, Baillie Gifford, Fidelity, Founders Fund, GIC, Lightspeed Venture Partners, Moore Asset Backed Fund, Ribbit Capital, Sound Ventures, Spark Capital, Thrive Capital, Wellington Management"/>
    <m/>
    <n v="2014"/>
    <n v="2014"/>
    <x v="3"/>
    <m/>
    <n v="2016"/>
    <n v="2017"/>
    <n v="2019"/>
    <m/>
    <s v="post_ipo_equity"/>
    <d v="2020-09-17T00:00:00"/>
    <m/>
    <m/>
    <n v="4.7"/>
    <n v="10729.01"/>
    <n v="119300.86"/>
    <m/>
    <n v="66301.119999999995"/>
    <n v="15513.24"/>
    <n v="6982.13"/>
    <m/>
    <n v="2294"/>
    <n v="87"/>
    <n v="43"/>
    <m/>
    <n v="2"/>
    <n v="4"/>
    <n v="2"/>
    <m/>
    <n v="73.19"/>
    <n v="96.88"/>
    <n v="97.04"/>
    <m/>
    <n v="99.59"/>
    <n v="97.06"/>
    <n v="97.67"/>
    <s v="exited_unicorn"/>
    <m/>
    <m/>
    <m/>
    <m/>
    <m/>
    <m/>
    <m/>
    <m/>
    <n v="1520000000"/>
    <m/>
    <d v="2014-04-05T00:00:00"/>
    <d v="2014-06-09T00:00:00"/>
    <d v="2015-05-06T00:00:00"/>
    <m/>
    <d v="2016-04-13T00:00:00"/>
    <d v="2017-12-11T00:00:00"/>
    <d v="2019-04-03T00:00:00"/>
    <m/>
    <n v="8.15"/>
    <m/>
    <m/>
    <n v="2.5"/>
    <n v="1.45"/>
    <m/>
    <n v="65"/>
    <n v="331"/>
    <m/>
    <m/>
    <n v="607"/>
    <n v="478"/>
    <n v="1961"/>
    <s v="No"/>
    <n v="218831.06"/>
    <n v="27"/>
    <n v="98.17"/>
    <n v="1.58"/>
    <n v="1.0900000000000001"/>
    <n v="0"/>
  </r>
  <r>
    <x v="443"/>
    <s v="http://www.jet.com/"/>
    <s v="https://www.crunchbase.com/organization/jet"/>
    <s v="Jet.com, Inc"/>
    <s v="Jet operates an e-commerce platform that allows its member to shop online from various retailers."/>
    <m/>
    <m/>
    <s v="series_a"/>
    <s v="series_b"/>
    <m/>
    <m/>
    <m/>
    <m/>
    <m/>
    <m/>
    <n v="55000000"/>
    <n v="140000000"/>
    <m/>
    <m/>
    <m/>
    <m/>
    <m/>
    <m/>
    <n v="275000000"/>
    <n v="600000000"/>
    <m/>
    <m/>
    <m/>
    <m/>
    <m/>
    <m/>
    <s v="Accel, Bain Capital Ventures, David Spector, MentorTech Ventures, New Enterprise Associates, Primary Venture Partners, TriplePoint Ventures"/>
    <s v="Accel, Alibaba Capital Partners, Andrew Reid, Bain Capital Ventures, Citi Ventures, Coatue, David Spector, Forerunner Ventures, General Catalyst, Goldman Sachs, Google Ventures, MentorTech Ventures, New Enterprise Associates, Norwest Venture Partners, Silicon Valley Bank, Temasek Holdings, Thrive Capital"/>
    <m/>
    <m/>
    <m/>
    <m/>
    <m/>
    <m/>
    <n v="2014"/>
    <x v="3"/>
    <m/>
    <m/>
    <m/>
    <m/>
    <n v="350000000"/>
    <s v="series_unknown"/>
    <d v="2015-02-11T00:00:00"/>
    <n v="3000000000"/>
    <m/>
    <m/>
    <n v="17516.939999999999"/>
    <n v="198477.25"/>
    <m/>
    <m/>
    <m/>
    <m/>
    <m/>
    <m/>
    <n v="30"/>
    <n v="7"/>
    <m/>
    <m/>
    <m/>
    <m/>
    <m/>
    <m/>
    <n v="98.95"/>
    <n v="99.58"/>
    <m/>
    <m/>
    <m/>
    <m/>
    <s v="exited_unicorn"/>
    <n v="9.27"/>
    <m/>
    <n v="9.27"/>
    <n v="5"/>
    <m/>
    <m/>
    <m/>
    <m/>
    <n v="570000000"/>
    <m/>
    <m/>
    <d v="2014-07-29T00:00:00"/>
    <d v="2015-02-11T00:00:00"/>
    <m/>
    <m/>
    <m/>
    <m/>
    <m/>
    <n v="2.1800000000000002"/>
    <m/>
    <m/>
    <m/>
    <m/>
    <n v="5"/>
    <m/>
    <n v="197"/>
    <m/>
    <m/>
    <m/>
    <m/>
    <n v="0"/>
    <s v="No"/>
    <n v="215994.19"/>
    <n v="28"/>
    <n v="98.1"/>
    <m/>
    <m/>
    <n v="5"/>
  </r>
  <r>
    <x v="444"/>
    <s v="https://casper.com"/>
    <s v="https://www.crunchbase.com/organization/casper"/>
    <s v="Casper Sleep Inc."/>
    <s v="Casper is a sleep startup that launches a comfortable mattress sold directly to consumers, eliminating commission-driven inflated prices."/>
    <m/>
    <s v="seed"/>
    <s v="series_a"/>
    <s v="series_b"/>
    <s v="series_c"/>
    <s v="series_d"/>
    <m/>
    <m/>
    <m/>
    <n v="1600000"/>
    <n v="13100000"/>
    <n v="55000000"/>
    <n v="170000000"/>
    <n v="100000000"/>
    <m/>
    <m/>
    <m/>
    <n v="16000000"/>
    <n v="65500000"/>
    <n v="605000000"/>
    <n v="920000000"/>
    <n v="1100000000"/>
    <m/>
    <m/>
    <m/>
    <s v="Bullish, Correlation Ventures, Crosslink Capital, Lerer Hippeau, Norwest Venture Partners, QueensBridge Venture Partners, Rainfall Ventures"/>
    <s v="A-Grade Investments, Bullish, Cendana Capital, Correlation Ventures, Crosslink Capital, Evolution VC Partners, Lerer Hippeau, New Enterprise Associates, Norwest Venture Partners, Rainfall Ventures, SVA, Silas Capital, Slow Ventures"/>
    <s v="Adam Levine, Blisce, Bullish, Cherry Tree Investments, Correlation Ventures, Counterpart Advisors, IVP, Leonardo DiCaprio, Lerer Hippeau, New Enterprise Associates, Norwest Venture Partners, Pritzker Group Venture Capital, QueensBridge Venture Partners, Rainfall Ventures, SVA, Scooter Braun, Slow Ventures, Tobey Maguire"/>
    <s v="Andre Iguodala, Blisce, Curtis Jackson, Dick Butt, Generation Ventures, IVP, Irving Investors, K2 Global, Kevin Spacey, Knollwood Investment Advisory, Lerer Hippeau, Melo7 Tech Partners, New Enterprise Associates, Norwest Venture Partners, Shaun White, Target, Tresalia Capital"/>
    <s v="Alumni Ventures, Dani Reiss, Gordon Whyte, IVP, New Enterprise Associates, Norwest Venture Partners, Parkway Venture Capital, Sand Hill Angels, Target"/>
    <m/>
    <m/>
    <m/>
    <n v="2014"/>
    <n v="2014"/>
    <x v="3"/>
    <n v="2017"/>
    <n v="2019"/>
    <m/>
    <m/>
    <n v="100000000"/>
    <s v="series_d"/>
    <d v="2019-03-27T00:00:00"/>
    <m/>
    <m/>
    <n v="111.58"/>
    <n v="9450.2800000000007"/>
    <n v="153273.94"/>
    <n v="24218.97"/>
    <n v="27615.1"/>
    <m/>
    <m/>
    <m/>
    <n v="1558"/>
    <n v="102"/>
    <n v="34"/>
    <n v="52"/>
    <n v="79"/>
    <m/>
    <m/>
    <m/>
    <n v="81.790000000000006"/>
    <n v="96.34"/>
    <n v="97.67"/>
    <n v="92.77"/>
    <n v="77.260000000000005"/>
    <m/>
    <m/>
    <s v="exited_unicorn"/>
    <m/>
    <m/>
    <m/>
    <m/>
    <m/>
    <m/>
    <m/>
    <m/>
    <n v="339700000"/>
    <m/>
    <d v="2014-02-25T00:00:00"/>
    <d v="2014-08-07T00:00:00"/>
    <d v="2015-06-22T00:00:00"/>
    <d v="2017-06-18T00:00:00"/>
    <d v="2019-03-27T00:00:00"/>
    <m/>
    <m/>
    <n v="4.09"/>
    <n v="9.24"/>
    <n v="1.52"/>
    <n v="1.2"/>
    <m/>
    <m/>
    <m/>
    <n v="163"/>
    <n v="319"/>
    <n v="727"/>
    <n v="647"/>
    <m/>
    <m/>
    <n v="1374"/>
    <s v="No"/>
    <n v="214669.87"/>
    <n v="29"/>
    <n v="98.03"/>
    <n v="1.82"/>
    <n v="1.52"/>
    <n v="0"/>
  </r>
  <r>
    <x v="445"/>
    <s v="http://www.beequick.cn/"/>
    <s v="https://www.crunchbase.com/organization/beequick"/>
    <m/>
    <s v="Beequick Beijing-based online community services O2O"/>
    <m/>
    <m/>
    <s v="series_a"/>
    <s v="series_b"/>
    <s v="series_c"/>
    <m/>
    <m/>
    <m/>
    <m/>
    <m/>
    <n v="20000000"/>
    <n v="20000000"/>
    <n v="70000000"/>
    <m/>
    <m/>
    <m/>
    <m/>
    <m/>
    <n v="100000000"/>
    <n v="133400000"/>
    <n v="700000000"/>
    <m/>
    <m/>
    <m/>
    <m/>
    <m/>
    <s v="Sequoia Capital China"/>
    <s v="Hillhouse Investment, Sequoia Capital"/>
    <s v="Eastern Bell Capital, Hillhouse Investment, Sequoia Capital, Tiantu Capital"/>
    <m/>
    <m/>
    <m/>
    <m/>
    <m/>
    <n v="2014"/>
    <x v="3"/>
    <n v="2015"/>
    <m/>
    <m/>
    <m/>
    <n v="70000000"/>
    <s v="series_c"/>
    <d v="2015-09-23T00:00:00"/>
    <m/>
    <m/>
    <m/>
    <n v="0"/>
    <n v="156290.74"/>
    <n v="55439.46"/>
    <m/>
    <m/>
    <m/>
    <m/>
    <m/>
    <n v="1061"/>
    <n v="23"/>
    <n v="20"/>
    <m/>
    <m/>
    <m/>
    <m/>
    <m/>
    <n v="61.58"/>
    <n v="98.45"/>
    <n v="97.08"/>
    <m/>
    <m/>
    <m/>
    <m/>
    <m/>
    <m/>
    <m/>
    <m/>
    <m/>
    <m/>
    <m/>
    <m/>
    <n v="110000000"/>
    <m/>
    <m/>
    <d v="2014-10-01T00:00:00"/>
    <d v="2015-03-31T00:00:00"/>
    <d v="2015-09-23T00:00:00"/>
    <m/>
    <m/>
    <m/>
    <m/>
    <n v="1.33"/>
    <n v="5.25"/>
    <m/>
    <m/>
    <m/>
    <m/>
    <m/>
    <n v="181"/>
    <n v="176"/>
    <m/>
    <m/>
    <m/>
    <n v="176"/>
    <s v="No"/>
    <n v="211730.2"/>
    <n v="30"/>
    <n v="97.96"/>
    <n v="5.25"/>
    <n v="5.25"/>
    <n v="0"/>
  </r>
  <r>
    <x v="446"/>
    <s v="https://confluent.io/"/>
    <s v="https://www.crunchbase.com/organization/confluent"/>
    <s v="Confluent, Inc."/>
    <s v="Confluent offers a streaming platform based on Apache Kafka that enables companies to easily access data as real-time streams."/>
    <m/>
    <m/>
    <s v="series_a"/>
    <s v="series_b"/>
    <s v="series_c"/>
    <s v="series_d"/>
    <s v="series_e"/>
    <m/>
    <m/>
    <m/>
    <n v="6900000"/>
    <n v="24000000"/>
    <n v="50000000"/>
    <n v="125000000"/>
    <n v="250000000"/>
    <m/>
    <m/>
    <m/>
    <n v="34500000"/>
    <n v="160080000"/>
    <n v="500000000"/>
    <n v="2500000000"/>
    <n v="4500000000"/>
    <m/>
    <m/>
    <m/>
    <s v="Benchmark, DCVC, LinkedIn"/>
    <s v="Benchmark, Index Ventures"/>
    <s v="Benchmark, Index Ventures, Sequoia Capital"/>
    <s v="Benchmark, Index Ventures, Sequoia Capital"/>
    <s v="Altimeter Capital, Coatue, Franklin Templeton, Index Ventures, Sequoia Capital"/>
    <m/>
    <m/>
    <m/>
    <n v="2014"/>
    <x v="3"/>
    <n v="2017"/>
    <n v="2019"/>
    <n v="2020"/>
    <m/>
    <m/>
    <s v="private_equity"/>
    <d v="2020-04-21T00:00:00"/>
    <m/>
    <m/>
    <m/>
    <n v="14680.51"/>
    <n v="20577.28"/>
    <n v="77008.7"/>
    <n v="69234.3"/>
    <n v="25512.42"/>
    <m/>
    <m/>
    <m/>
    <n v="71"/>
    <n v="141"/>
    <n v="8"/>
    <n v="27"/>
    <n v="7"/>
    <m/>
    <m/>
    <m/>
    <n v="97.46"/>
    <n v="90.13"/>
    <n v="99.01"/>
    <n v="92.42"/>
    <n v="95.83"/>
    <m/>
    <s v="exited_unicorn"/>
    <m/>
    <m/>
    <m/>
    <m/>
    <m/>
    <m/>
    <m/>
    <m/>
    <n v="455900000"/>
    <m/>
    <m/>
    <d v="2014-11-06T00:00:00"/>
    <d v="2015-07-08T00:00:00"/>
    <d v="2017-03-07T00:00:00"/>
    <d v="2019-01-23T00:00:00"/>
    <d v="2020-04-21T00:00:00"/>
    <m/>
    <m/>
    <n v="4.6399999999999997"/>
    <n v="3.12"/>
    <n v="5"/>
    <n v="1.8"/>
    <m/>
    <m/>
    <m/>
    <n v="244"/>
    <n v="608"/>
    <n v="687"/>
    <n v="454"/>
    <m/>
    <n v="1749"/>
    <s v="No"/>
    <n v="207013.21"/>
    <n v="31"/>
    <n v="97.89"/>
    <n v="28.11"/>
    <n v="3.12"/>
    <n v="0"/>
  </r>
  <r>
    <x v="447"/>
    <s v="https://www.everstring.com"/>
    <s v="https://www.crunchbase.com/organization/everstring"/>
    <s v="EverString Limited"/>
    <s v="EverString is a provider of a cloud-based predictive analytics platform used for companies to identify and engage with customer prospects."/>
    <m/>
    <s v="seed"/>
    <s v="series_a"/>
    <s v="series_b"/>
    <m/>
    <m/>
    <m/>
    <m/>
    <m/>
    <n v="1700000"/>
    <n v="12000000"/>
    <n v="65000000"/>
    <m/>
    <m/>
    <m/>
    <m/>
    <m/>
    <n v="17000000"/>
    <n v="60000000"/>
    <n v="433550000"/>
    <m/>
    <m/>
    <m/>
    <m/>
    <m/>
    <s v="ChinaRock Capital Management, IDG Capital, Sequoia Capital China, ZhenFund"/>
    <s v="DHVC, IDG Capital, Lightspeed Venture Partners, Microsoft Accelerator, Sequoia Capital, ZhenFund"/>
    <s v="Chiratae Ventures, DHVC, IDG Capital, Lakestar, Lightspeed Venture Partners, Sequoia Capital"/>
    <m/>
    <m/>
    <m/>
    <m/>
    <m/>
    <n v="2013"/>
    <n v="2014"/>
    <x v="3"/>
    <m/>
    <m/>
    <m/>
    <m/>
    <n v="65000000"/>
    <s v="series_b"/>
    <d v="2015-10-13T00:00:00"/>
    <m/>
    <m/>
    <n v="0"/>
    <n v="25419.3"/>
    <n v="179106.74"/>
    <m/>
    <m/>
    <m/>
    <m/>
    <m/>
    <n v="2604"/>
    <n v="6"/>
    <n v="12"/>
    <m/>
    <m/>
    <m/>
    <m/>
    <m/>
    <n v="63.89"/>
    <n v="99.82"/>
    <n v="99.22"/>
    <m/>
    <m/>
    <m/>
    <m/>
    <m/>
    <m/>
    <m/>
    <m/>
    <m/>
    <m/>
    <m/>
    <m/>
    <m/>
    <n v="78700000"/>
    <m/>
    <d v="2013-01-01T00:00:00"/>
    <d v="2014-08-12T00:00:00"/>
    <d v="2015-10-13T00:00:00"/>
    <m/>
    <m/>
    <m/>
    <m/>
    <n v="3.53"/>
    <n v="7.23"/>
    <m/>
    <m/>
    <m/>
    <m/>
    <m/>
    <n v="588"/>
    <n v="427"/>
    <m/>
    <m/>
    <m/>
    <m/>
    <n v="0"/>
    <s v="No"/>
    <n v="204526.04"/>
    <n v="32"/>
    <n v="97.82"/>
    <m/>
    <m/>
    <n v="0"/>
  </r>
  <r>
    <x v="448"/>
    <s v="https://www.chargebee.com"/>
    <s v="https://www.crunchbase.com/organization/chargebee"/>
    <s v="Chargebee, Inc."/>
    <s v="Chargebee is the leading revenue growth management platform for subscription businesses."/>
    <m/>
    <m/>
    <s v="series_a"/>
    <s v="series_b"/>
    <s v="series_c"/>
    <s v="series_d"/>
    <m/>
    <s v="series_f"/>
    <m/>
    <m/>
    <n v="800000"/>
    <n v="5000000"/>
    <n v="18000000"/>
    <n v="14000000"/>
    <m/>
    <n v="55000000"/>
    <m/>
    <m/>
    <n v="4000000"/>
    <n v="33350000"/>
    <n v="180000000"/>
    <n v="210000000"/>
    <m/>
    <n v="500000000"/>
    <m/>
    <m/>
    <s v="Accel"/>
    <s v="Accel, Tiger Global Management"/>
    <s v="Accel, Insight Partners, Tiger Global Management"/>
    <s v="Accel, Insight Partners, Steadview Capital"/>
    <m/>
    <s v="Insight Partners, Steadview Capital, Tiger Global Management"/>
    <m/>
    <m/>
    <n v="2014"/>
    <x v="3"/>
    <n v="2018"/>
    <n v="2019"/>
    <m/>
    <n v="2020"/>
    <n v="250000000"/>
    <s v="series_h"/>
    <d v="2022-02-01T00:00:00"/>
    <n v="3500000000"/>
    <m/>
    <m/>
    <n v="17452.37"/>
    <n v="21970.46"/>
    <n v="133839.64000000001"/>
    <n v="27304.34"/>
    <m/>
    <n v="1487.13"/>
    <m/>
    <m/>
    <n v="36"/>
    <n v="134"/>
    <n v="12"/>
    <n v="81"/>
    <m/>
    <n v="24"/>
    <m/>
    <m/>
    <n v="98.73"/>
    <n v="90.63"/>
    <n v="98.71"/>
    <n v="76.680000000000007"/>
    <m/>
    <n v="64.06"/>
    <s v="unicorn"/>
    <n v="548.25"/>
    <m/>
    <n v="548.25"/>
    <n v="77.349999999999994"/>
    <n v="15.92"/>
    <n v="14.62"/>
    <m/>
    <n v="6.69"/>
    <n v="468170000"/>
    <m/>
    <m/>
    <d v="2014-01-13T00:00:00"/>
    <d v="2015-03-03T00:00:00"/>
    <d v="2018-03-20T00:00:00"/>
    <d v="2019-08-28T00:00:00"/>
    <m/>
    <d v="2020-10-06T00:00:00"/>
    <m/>
    <n v="8.34"/>
    <n v="5.4"/>
    <n v="1.17"/>
    <m/>
    <m/>
    <n v="104.95"/>
    <m/>
    <n v="414"/>
    <n v="1113"/>
    <n v="526"/>
    <m/>
    <m/>
    <n v="2527"/>
    <s v="No"/>
    <n v="202053.94"/>
    <n v="33"/>
    <n v="97.74"/>
    <n v="6.3"/>
    <m/>
    <n v="104.95"/>
  </r>
  <r>
    <x v="449"/>
    <s v="http://www.digitalocean.com"/>
    <s v="https://www.crunchbase.com/organization/digitalocean"/>
    <s v="Digital Ocean, Inc."/>
    <s v="DigitalOcean provides a cloud platform to deploy, manage, and scale applications of any size."/>
    <m/>
    <s v="seed"/>
    <s v="series_a"/>
    <s v="series_b"/>
    <s v="series_c"/>
    <m/>
    <m/>
    <m/>
    <m/>
    <m/>
    <n v="37200000"/>
    <n v="83000000"/>
    <n v="50000000"/>
    <m/>
    <m/>
    <m/>
    <m/>
    <m/>
    <n v="153000000"/>
    <n v="553610000"/>
    <n v="1150000000"/>
    <m/>
    <m/>
    <m/>
    <m/>
    <s v="Right Side Capital Management, Techstars"/>
    <s v="Andreessen Horowitz, E Squared Capital Management, Eastward Capital Partners, IA Ventures, Tuesday Capital"/>
    <s v="Access Technology Ventures, Andreessen Horowitz, Boston Financial &amp; Equity Corporation"/>
    <s v="Access Industries, Andreessen Horowitz"/>
    <m/>
    <m/>
    <m/>
    <m/>
    <n v="2012"/>
    <n v="2014"/>
    <x v="3"/>
    <n v="2020"/>
    <m/>
    <m/>
    <m/>
    <n v="34913641"/>
    <s v="post_ipo_equity"/>
    <d v="2020-09-03T00:00:00"/>
    <m/>
    <m/>
    <n v="1012.94"/>
    <n v="1101"/>
    <n v="59811.4"/>
    <n v="133668.76"/>
    <m/>
    <m/>
    <m/>
    <m/>
    <n v="210"/>
    <n v="399"/>
    <n v="72"/>
    <n v="27"/>
    <m/>
    <m/>
    <m/>
    <m/>
    <n v="95.93"/>
    <n v="85.57"/>
    <n v="95"/>
    <n v="96.38"/>
    <m/>
    <m/>
    <m/>
    <s v="exited_unicorn"/>
    <m/>
    <m/>
    <m/>
    <m/>
    <m/>
    <m/>
    <m/>
    <m/>
    <n v="491275418"/>
    <m/>
    <d v="2012-05-25T00:00:00"/>
    <d v="2014-03-06T00:00:00"/>
    <d v="2015-07-08T00:00:00"/>
    <d v="2020-05-14T00:00:00"/>
    <m/>
    <m/>
    <m/>
    <m/>
    <n v="3.62"/>
    <n v="2.08"/>
    <m/>
    <m/>
    <m/>
    <m/>
    <n v="650"/>
    <n v="489"/>
    <n v="1772"/>
    <m/>
    <m/>
    <m/>
    <n v="1884"/>
    <s v="No"/>
    <n v="195594.1"/>
    <n v="34"/>
    <n v="97.67"/>
    <n v="2.08"/>
    <m/>
    <n v="0"/>
  </r>
  <r>
    <x v="450"/>
    <s v="http://flipagram.com"/>
    <s v="https://www.crunchbase.com/organization/flipagram"/>
    <s v="Flipagram, Inc."/>
    <s v="Flipagram allows users to create and share compelling, visual stories with the music they love."/>
    <m/>
    <m/>
    <m/>
    <s v="series_b"/>
    <m/>
    <m/>
    <m/>
    <m/>
    <m/>
    <m/>
    <m/>
    <n v="70000000"/>
    <m/>
    <m/>
    <m/>
    <m/>
    <m/>
    <m/>
    <m/>
    <n v="466900000"/>
    <m/>
    <m/>
    <m/>
    <m/>
    <m/>
    <m/>
    <m/>
    <s v="Index Ventures, Kleiner Perkins, Sequoia Capital"/>
    <m/>
    <m/>
    <m/>
    <m/>
    <m/>
    <m/>
    <m/>
    <x v="3"/>
    <m/>
    <m/>
    <m/>
    <m/>
    <n v="70000000"/>
    <s v="series_b"/>
    <d v="2015-07-16T00:00:00"/>
    <m/>
    <m/>
    <m/>
    <m/>
    <n v="194456.74"/>
    <m/>
    <m/>
    <m/>
    <m/>
    <m/>
    <m/>
    <m/>
    <n v="9"/>
    <m/>
    <m/>
    <m/>
    <m/>
    <m/>
    <m/>
    <m/>
    <n v="99.44"/>
    <m/>
    <m/>
    <m/>
    <m/>
    <m/>
    <m/>
    <m/>
    <m/>
    <m/>
    <m/>
    <m/>
    <m/>
    <m/>
    <n v="70000000"/>
    <m/>
    <m/>
    <m/>
    <d v="2015-07-16T00:00:00"/>
    <m/>
    <m/>
    <m/>
    <m/>
    <m/>
    <m/>
    <m/>
    <m/>
    <m/>
    <m/>
    <m/>
    <m/>
    <m/>
    <m/>
    <m/>
    <m/>
    <m/>
    <n v="0"/>
    <s v="No"/>
    <n v="194456.74"/>
    <n v="35"/>
    <n v="97.6"/>
    <m/>
    <m/>
    <n v="0"/>
  </r>
  <r>
    <x v="451"/>
    <s v="http://collectivehealth.com"/>
    <s v="https://www.crunchbase.com/organization/collectivehealth"/>
    <s v="CollectiveHealth, Inc."/>
    <s v="Collective Health is a modern TPA integrating plan admin, navigation and advocacy to deliver a better health benefits experience for all."/>
    <m/>
    <m/>
    <s v="series_a"/>
    <s v="series_b"/>
    <s v="series_c"/>
    <s v="series_d"/>
    <s v="series_e"/>
    <s v="series_f"/>
    <m/>
    <m/>
    <n v="6000000"/>
    <n v="32000000"/>
    <n v="81000000"/>
    <n v="110000000"/>
    <n v="210000000"/>
    <n v="280000000"/>
    <m/>
    <m/>
    <n v="30000000"/>
    <n v="213440000"/>
    <n v="810000000"/>
    <n v="625000000"/>
    <n v="4200000000"/>
    <n v="1500000000"/>
    <m/>
    <m/>
    <s v="Citizen VC, Formation 8, Founders Fund, Gaingels, Google Ventures, Lee Linden, Maverick Ventures, New Enterprise Associates, Next Play Ventures, RRE Ventures, Redpoint, Signatures Capital"/>
    <s v="Formation 8, Founders Fund, Great Oaks Venture Capital, Ling Wong, New Enterprise Associates, Oakhouse Partners, Redpoint, Rock Health Capital"/>
    <s v="Formation 8, Founders Fund, Google Ventures, Louis Beryl, MSA Capital, Maverick Ventures, New Enterprise Associates, RRE Ventures, Redpoint, S28 Capital"/>
    <s v="Founders Fund, Google Ventures, Green Bay Ventures, Maverick Ventures Israel, Mubadala Capital Ventures, New Enterprise Associates, Sun Life Financial"/>
    <s v="DFJ Growth, Founders Fund, G Squared, Google Ventures, Ling Wong, Maverick Ventures, Mubadala Capital Ventures, New Enterprise Associates, PSP Investments, SoftBank Vision Fund"/>
    <s v="Anchor Capital GP, DFJ Growth, Founders Fund, G Squared, Health Care Service Corporation, Maverick Ventures, New Enterprise Associates, PFM Health Sciences, Sand Hill Angels, SoftBank Vision Fund, Sun Life Financial, The Capital Partnership"/>
    <m/>
    <m/>
    <n v="2014"/>
    <x v="3"/>
    <n v="2015"/>
    <n v="2018"/>
    <n v="2019"/>
    <n v="2021"/>
    <n v="280000000"/>
    <s v="series_f"/>
    <d v="2021-05-04T00:00:00"/>
    <n v="1500000000"/>
    <m/>
    <m/>
    <n v="16191.66"/>
    <n v="66177.13"/>
    <n v="61705.98"/>
    <n v="36647.31"/>
    <n v="8861.43"/>
    <n v="3604.75"/>
    <m/>
    <m/>
    <n v="67"/>
    <n v="65"/>
    <n v="14"/>
    <n v="33"/>
    <n v="31"/>
    <n v="14"/>
    <m/>
    <m/>
    <n v="97.61"/>
    <n v="95.49"/>
    <n v="98"/>
    <n v="90.8"/>
    <n v="78.099999999999994"/>
    <n v="86.87"/>
    <s v="unicorn"/>
    <n v="32.79"/>
    <m/>
    <n v="32.79"/>
    <n v="5.42"/>
    <n v="1.59"/>
    <n v="2.2000000000000002"/>
    <n v="0.35"/>
    <n v="1"/>
    <n v="719000000"/>
    <m/>
    <m/>
    <d v="2014-01-01T00:00:00"/>
    <d v="2015-03-18T00:00:00"/>
    <d v="2015-10-20T00:00:00"/>
    <d v="2018-02-28T00:00:00"/>
    <d v="2019-06-17T00:00:00"/>
    <d v="2021-05-04T00:00:00"/>
    <m/>
    <n v="7.11"/>
    <n v="3.79"/>
    <n v="0.77"/>
    <n v="6.72"/>
    <n v="0.36"/>
    <n v="7.03"/>
    <m/>
    <n v="441"/>
    <n v="216"/>
    <n v="862"/>
    <n v="474"/>
    <n v="687"/>
    <n v="2239"/>
    <s v="No"/>
    <n v="193188.26"/>
    <n v="36"/>
    <n v="97.53"/>
    <n v="19.68"/>
    <n v="2.93"/>
    <n v="7.03"/>
  </r>
  <r>
    <x v="452"/>
    <s v="http://signalfx.com"/>
    <s v="https://www.crunchbase.com/organization/signalfuse"/>
    <s v="SignalFx, Inc"/>
    <s v="SignalFx is a cloud monitoring platform for infrastructure, microservices, and applications."/>
    <m/>
    <m/>
    <s v="series_a"/>
    <s v="series_b"/>
    <s v="series_c"/>
    <s v="series_d"/>
    <s v="series_e"/>
    <m/>
    <m/>
    <m/>
    <n v="8500000"/>
    <n v="20000000"/>
    <n v="30000000"/>
    <n v="45000000"/>
    <n v="75000000"/>
    <m/>
    <m/>
    <m/>
    <n v="42500000"/>
    <n v="133400000"/>
    <n v="300000000"/>
    <n v="675000000"/>
    <n v="500000000"/>
    <m/>
    <m/>
    <m/>
    <s v="Andreessen Horowitz"/>
    <s v="Andreessen Horowitz, CRV"/>
    <s v="Andreessen Horowitz, CRV"/>
    <s v="Andreessen Horowitz, CRV, General Catalyst"/>
    <s v="Andreessen Horowitz, CRV, Employee Stock Option Fund, General Catalyst, Tiger Global Management"/>
    <m/>
    <m/>
    <m/>
    <n v="2013"/>
    <x v="3"/>
    <n v="2017"/>
    <n v="2018"/>
    <n v="2019"/>
    <m/>
    <n v="75000000"/>
    <s v="series_e"/>
    <d v="2019-06-12T00:00:00"/>
    <n v="1050000000"/>
    <m/>
    <m/>
    <n v="35.03"/>
    <n v="62560.82"/>
    <n v="55340.56"/>
    <n v="33722.199999999997"/>
    <n v="36364.33"/>
    <m/>
    <m/>
    <m/>
    <n v="476"/>
    <n v="69"/>
    <n v="26"/>
    <n v="35"/>
    <n v="6"/>
    <m/>
    <m/>
    <m/>
    <n v="76.36"/>
    <n v="95.21"/>
    <n v="96.45"/>
    <n v="90.23"/>
    <n v="96.35"/>
    <m/>
    <s v="exited_over_$1bn"/>
    <n v="16.760000000000002"/>
    <m/>
    <n v="16.760000000000002"/>
    <n v="6.28"/>
    <n v="3.1"/>
    <n v="1.48"/>
    <n v="2.1"/>
    <m/>
    <n v="178500000"/>
    <m/>
    <m/>
    <d v="2013-03-01T00:00:00"/>
    <d v="2015-01-01T00:00:00"/>
    <d v="2017-10-01T00:00:00"/>
    <d v="2018-05-22T00:00:00"/>
    <d v="2019-06-12T00:00:00"/>
    <m/>
    <m/>
    <n v="3.14"/>
    <n v="2.25"/>
    <n v="2.25"/>
    <n v="0.74"/>
    <m/>
    <n v="7.87"/>
    <m/>
    <n v="671"/>
    <n v="1004"/>
    <n v="233"/>
    <n v="386"/>
    <m/>
    <n v="1623"/>
    <s v="No"/>
    <n v="188022.94"/>
    <n v="37"/>
    <n v="97.46"/>
    <n v="3.75"/>
    <n v="2.25"/>
    <n v="7.87"/>
  </r>
  <r>
    <x v="453"/>
    <s v="http://nuvoex.com"/>
    <s v="https://www.crunchbase.com/organization/nuvo-ex"/>
    <s v="Nuvo Logistics Private Limited"/>
    <s v="NuvoEx is a niche logistics services company, focused on solving the reverse flow problems in the Indian ecommerce industry."/>
    <m/>
    <s v="seed"/>
    <s v="series_a"/>
    <s v="series_b"/>
    <m/>
    <m/>
    <m/>
    <m/>
    <m/>
    <n v="1200000"/>
    <n v="10000000"/>
    <n v="36000000"/>
    <m/>
    <m/>
    <m/>
    <m/>
    <m/>
    <n v="12000000"/>
    <n v="50000000"/>
    <n v="240120000"/>
    <m/>
    <m/>
    <m/>
    <m/>
    <m/>
    <s v="Sequoia Capital"/>
    <s v="SAIF Partners, Sequoia Capital"/>
    <s v="BEENEXT, JAFCO, RTP Global, SAIF Partners, Sequoia Capital, Snapdeal"/>
    <m/>
    <m/>
    <m/>
    <m/>
    <m/>
    <n v="2015"/>
    <n v="2015"/>
    <x v="3"/>
    <m/>
    <m/>
    <m/>
    <m/>
    <n v="4000000"/>
    <s v="series_b"/>
    <d v="2015-12-21T00:00:00"/>
    <m/>
    <m/>
    <n v="2061.2600000000002"/>
    <n v="27219.56"/>
    <n v="156293.49"/>
    <m/>
    <m/>
    <m/>
    <m/>
    <m/>
    <n v="381"/>
    <n v="27"/>
    <n v="21"/>
    <m/>
    <m/>
    <m/>
    <m/>
    <m/>
    <n v="96.13"/>
    <n v="99.3"/>
    <n v="98.59"/>
    <m/>
    <m/>
    <m/>
    <m/>
    <m/>
    <m/>
    <m/>
    <m/>
    <m/>
    <m/>
    <m/>
    <m/>
    <m/>
    <n v="51200000"/>
    <m/>
    <d v="2015-03-01T00:00:00"/>
    <d v="2015-04-14T00:00:00"/>
    <d v="2015-09-29T00:00:00"/>
    <m/>
    <m/>
    <m/>
    <m/>
    <n v="4.17"/>
    <n v="4.8"/>
    <m/>
    <m/>
    <m/>
    <m/>
    <m/>
    <n v="44"/>
    <n v="168"/>
    <m/>
    <m/>
    <m/>
    <m/>
    <n v="83"/>
    <s v="No"/>
    <n v="185574.31"/>
    <n v="38"/>
    <n v="97.39"/>
    <m/>
    <m/>
    <n v="0"/>
  </r>
  <r>
    <x v="454"/>
    <s v="http://www.peppertap.com"/>
    <s v="https://www.crunchbase.com/organization/peppertap"/>
    <s v="Peppertap.com."/>
    <s v="PepperTap is a mobile application that provides grocery delivery service."/>
    <m/>
    <s v="seed"/>
    <s v="series_a"/>
    <s v="series_b"/>
    <m/>
    <m/>
    <m/>
    <m/>
    <m/>
    <n v="1200000"/>
    <n v="10000000"/>
    <n v="36000000"/>
    <m/>
    <m/>
    <m/>
    <m/>
    <m/>
    <n v="12000000"/>
    <n v="50000000"/>
    <n v="240120000"/>
    <m/>
    <m/>
    <m/>
    <m/>
    <m/>
    <s v="Sequoia Capital"/>
    <s v="SAIF Partners, Sequoia Capital"/>
    <s v="BEENEXT, JAFCO, RTP Global, SAIF Partners, Sahra Growth Capital, Sequoia Capital, Snapdeal"/>
    <m/>
    <m/>
    <m/>
    <m/>
    <m/>
    <n v="2015"/>
    <n v="2015"/>
    <x v="3"/>
    <m/>
    <m/>
    <m/>
    <m/>
    <n v="4000000"/>
    <s v="series_b"/>
    <d v="2015-12-21T00:00:00"/>
    <n v="240120000"/>
    <m/>
    <n v="2061.2600000000002"/>
    <n v="27219.56"/>
    <n v="156293.49"/>
    <m/>
    <m/>
    <m/>
    <m/>
    <m/>
    <n v="381"/>
    <n v="27"/>
    <n v="21"/>
    <m/>
    <m/>
    <m/>
    <m/>
    <m/>
    <n v="96.13"/>
    <n v="99.3"/>
    <n v="98.59"/>
    <m/>
    <m/>
    <m/>
    <m/>
    <m/>
    <n v="13.61"/>
    <n v="13.61"/>
    <n v="4.08"/>
    <n v="1"/>
    <m/>
    <m/>
    <m/>
    <m/>
    <n v="51200000"/>
    <m/>
    <d v="2015-03-10T00:00:00"/>
    <d v="2015-04-14T00:00:00"/>
    <d v="2015-09-29T00:00:00"/>
    <m/>
    <m/>
    <m/>
    <m/>
    <n v="4.17"/>
    <n v="4.8"/>
    <m/>
    <m/>
    <m/>
    <m/>
    <n v="1"/>
    <n v="35"/>
    <n v="168"/>
    <m/>
    <m/>
    <m/>
    <m/>
    <n v="83"/>
    <s v="No"/>
    <n v="185574.31"/>
    <n v="38"/>
    <n v="97.39"/>
    <m/>
    <m/>
    <n v="1"/>
  </r>
  <r>
    <x v="455"/>
    <s v="http://www.pyramidanalytics.com"/>
    <s v="https://www.crunchbase.com/organization/pyramid-analytics"/>
    <s v="Pyramid Analytics BV"/>
    <s v="Pyramid Analytics provides insights for employees across the organization with enterprise-level business analytics software."/>
    <m/>
    <m/>
    <s v="series_a"/>
    <s v="series_b"/>
    <s v="series_c"/>
    <s v="series_d"/>
    <s v="series_e"/>
    <m/>
    <m/>
    <m/>
    <n v="6000000"/>
    <n v="30000000"/>
    <n v="13000003"/>
    <n v="25000000"/>
    <n v="120000000"/>
    <m/>
    <m/>
    <m/>
    <n v="30000000"/>
    <n v="200100000"/>
    <n v="130000030"/>
    <n v="375000000"/>
    <n v="900000000"/>
    <m/>
    <m/>
    <m/>
    <s v="Sequoia Capital Israel"/>
    <s v="Sequoia Capital Israel, Viola Growth"/>
    <s v="Jerusalem Venture Partners (JVP), Maor Investments, Sequoia Capital, Viola Growth"/>
    <s v="Jerusalem Venture Partners (JVP), Maor Investments, Sequoia Capital, Viola Growth"/>
    <s v="Clal Insurance Enterprises Holdings, General Oriental, H.I.G. Growth Partners, Jerusalem Venture Partners (JVP), Kreos Capital, Maor Investments, Sequoia Capital, Viola Growth"/>
    <m/>
    <m/>
    <m/>
    <n v="2013"/>
    <x v="3"/>
    <n v="2018"/>
    <n v="2020"/>
    <n v="2022"/>
    <m/>
    <n v="120000000"/>
    <s v="series_e"/>
    <d v="2022-05-08T00:00:00"/>
    <n v="900000000"/>
    <m/>
    <m/>
    <n v="251.26"/>
    <n v="13.56"/>
    <n v="124842.35"/>
    <n v="56629.35"/>
    <n v="3441.1"/>
    <m/>
    <m/>
    <m/>
    <n v="348"/>
    <n v="518"/>
    <n v="20"/>
    <n v="33"/>
    <n v="45"/>
    <m/>
    <m/>
    <m/>
    <n v="82.73"/>
    <n v="63.57"/>
    <n v="97.77"/>
    <n v="89.94"/>
    <n v="60.36"/>
    <m/>
    <m/>
    <n v="20.350000000000001"/>
    <m/>
    <n v="20.350000000000001"/>
    <n v="3.59"/>
    <n v="6.14"/>
    <n v="2.2799999999999998"/>
    <n v="1"/>
    <m/>
    <n v="194000003"/>
    <m/>
    <m/>
    <d v="2013-03-08T00:00:00"/>
    <d v="2015-12-03T00:00:00"/>
    <d v="2018-12-19T00:00:00"/>
    <d v="2020-02-24T00:00:00"/>
    <d v="2022-05-08T00:00:00"/>
    <m/>
    <m/>
    <n v="6.67"/>
    <n v="0.65"/>
    <n v="2.88"/>
    <n v="2.4"/>
    <m/>
    <n v="4.5"/>
    <m/>
    <n v="1000"/>
    <n v="1112"/>
    <n v="432"/>
    <n v="804"/>
    <m/>
    <n v="2348"/>
    <s v="No"/>
    <n v="185177.62"/>
    <n v="40"/>
    <n v="97.25"/>
    <n v="1.87"/>
    <m/>
    <n v="4.5"/>
  </r>
  <r>
    <x v="456"/>
    <s v="http://walkerandcompany.com"/>
    <s v="https://www.crunchbase.com/organization/walker-company-brands"/>
    <s v="Walker &amp; Co Brands, Inc"/>
    <s v="We make health and beauty simple for people of color."/>
    <m/>
    <s v="seed"/>
    <s v="series_a"/>
    <s v="series_b"/>
    <m/>
    <m/>
    <m/>
    <m/>
    <m/>
    <n v="2400000"/>
    <n v="6900000"/>
    <n v="24000000"/>
    <m/>
    <m/>
    <m/>
    <m/>
    <m/>
    <n v="24000000"/>
    <n v="34500000"/>
    <n v="160080000"/>
    <m/>
    <m/>
    <m/>
    <m/>
    <m/>
    <s v="ACME Capital, Aaron Batalion, Andreessen Horowitz, Anthony Saleh, Charles King, Citizen VC, Collaborative Fund, Daher Capital, Emagen Investment Group Inc., Nasir Jones, SVA, Shervin Pishevar, Upfront Ventures"/>
    <s v="Andreessen Horowitz, Collaborative Fund, Daher Capital, Johnson Partners, Upfront Ventures"/>
    <s v="Andre Iguodala, Andreessen Horowitz, Anre D. Williams, Aurum Partners, Charles King, Collaborative Fund, Daher Capital, Earvin Johnson, Felicis, Google Ventures, Harrison Barnes, IVP, Jed York, John Legend, John Maeda, King Bach, Magic Johnson Enterprises, Melo7 Tech Partners, Paula Williams, Ron Johnson, Ryan Leslie, Upfront Ventures"/>
    <m/>
    <m/>
    <m/>
    <m/>
    <m/>
    <n v="2013"/>
    <n v="2014"/>
    <x v="3"/>
    <m/>
    <m/>
    <m/>
    <m/>
    <m/>
    <s v="series_unknown"/>
    <d v="2015-09-28T00:00:00"/>
    <m/>
    <m/>
    <n v="2728.69"/>
    <n v="2451.16"/>
    <n v="174403.15"/>
    <m/>
    <m/>
    <m/>
    <m/>
    <m/>
    <n v="25"/>
    <n v="247"/>
    <n v="13"/>
    <m/>
    <m/>
    <m/>
    <m/>
    <m/>
    <n v="99.67"/>
    <n v="91.08"/>
    <n v="99.15"/>
    <m/>
    <m/>
    <m/>
    <m/>
    <m/>
    <m/>
    <m/>
    <m/>
    <m/>
    <m/>
    <m/>
    <m/>
    <m/>
    <n v="33300000"/>
    <m/>
    <d v="2013-12-14T00:00:00"/>
    <d v="2014-06-17T00:00:00"/>
    <d v="2015-09-28T00:00:00"/>
    <m/>
    <m/>
    <m/>
    <m/>
    <n v="1.44"/>
    <n v="4.6399999999999997"/>
    <m/>
    <m/>
    <m/>
    <m/>
    <m/>
    <n v="185"/>
    <n v="468"/>
    <m/>
    <m/>
    <m/>
    <m/>
    <n v="0"/>
    <s v="No"/>
    <n v="179583"/>
    <n v="41"/>
    <n v="97.18"/>
    <m/>
    <m/>
    <n v="0"/>
  </r>
  <r>
    <x v="457"/>
    <s v="http://www.vessel.com/"/>
    <s v="https://www.crunchbase.com/organization/vessel-2"/>
    <s v="Vessel Group Inc"/>
    <s v="Vessel is building a next generation video platform"/>
    <m/>
    <m/>
    <s v="series_a"/>
    <s v="series_b"/>
    <m/>
    <m/>
    <m/>
    <m/>
    <m/>
    <m/>
    <n v="75000000"/>
    <n v="57500000"/>
    <m/>
    <m/>
    <m/>
    <m/>
    <m/>
    <m/>
    <n v="375000000"/>
    <n v="383525000"/>
    <m/>
    <m/>
    <m/>
    <m/>
    <m/>
    <m/>
    <s v="415, Benchmark, Bezos Expeditions, Greylock, Third Wave Digital"/>
    <s v="Benchmark, Bezos Expeditions, Comcast Ventures, Greylock, IVP, Saban Capital Group"/>
    <m/>
    <m/>
    <m/>
    <m/>
    <m/>
    <m/>
    <n v="2014"/>
    <x v="3"/>
    <m/>
    <m/>
    <m/>
    <m/>
    <n v="57500000"/>
    <s v="series_b"/>
    <d v="2015-04-17T00:00:00"/>
    <m/>
    <m/>
    <m/>
    <n v="18303.12"/>
    <n v="160620.22"/>
    <m/>
    <m/>
    <m/>
    <m/>
    <m/>
    <m/>
    <n v="26"/>
    <n v="17"/>
    <m/>
    <m/>
    <m/>
    <m/>
    <m/>
    <m/>
    <n v="99.09"/>
    <n v="98.87"/>
    <m/>
    <m/>
    <m/>
    <m/>
    <m/>
    <m/>
    <m/>
    <m/>
    <m/>
    <m/>
    <m/>
    <m/>
    <m/>
    <n v="132500000"/>
    <m/>
    <m/>
    <d v="2014-06-24T00:00:00"/>
    <d v="2015-04-17T00:00:00"/>
    <m/>
    <m/>
    <m/>
    <m/>
    <m/>
    <n v="1.02"/>
    <m/>
    <m/>
    <m/>
    <m/>
    <m/>
    <m/>
    <n v="297"/>
    <m/>
    <m/>
    <m/>
    <m/>
    <n v="0"/>
    <s v="No"/>
    <n v="178923.34"/>
    <n v="42"/>
    <n v="97.11"/>
    <m/>
    <m/>
    <n v="0"/>
  </r>
  <r>
    <x v="458"/>
    <s v="http://houseparty.com"/>
    <s v="https://www.crunchbase.com/organization/houseparty"/>
    <s v="Life on Air Inc."/>
    <s v="Houseparty is a face-to-face social network that brings empathy to online communication."/>
    <s v="pre_seed"/>
    <s v="seed"/>
    <s v="series_a"/>
    <s v="series_b"/>
    <s v="series_c"/>
    <m/>
    <m/>
    <m/>
    <m/>
    <n v="200000"/>
    <n v="3700000"/>
    <n v="14000000"/>
    <n v="52000000"/>
    <m/>
    <m/>
    <m/>
    <m/>
    <n v="2000000"/>
    <n v="18500000"/>
    <n v="93380000"/>
    <n v="520000000"/>
    <m/>
    <m/>
    <m/>
    <s v="Nimrod Cohen"/>
    <s v="Dreamit Ventures, Entrée Capital"/>
    <s v="Aleph, Entrée Capital, Lee Linden, Ooga Labs"/>
    <s v="ACME Capital, Aleph, BizTEC, Broadway Video Ventures, CAA Ventures, Chad Hurley, Comcast Ventures, David Tisch, Entrée Capital, Graph Ventures, Greylock, Jared Leto, Outlander Fund I Archimedes, QueensBridge Venture Partners, Raine Ventures, Rainfall Ventures, Razmig Hovaghimian, SherpaShare, Shervin Pishevar, Slow Ventures, Soma Capital, UTA Ventures, Universal Music Group, Vayner/RSE, WME"/>
    <s v="Aleph, Comcast Ventures, Greylock, NFX, Sequoia Capital"/>
    <m/>
    <m/>
    <m/>
    <n v="2014"/>
    <n v="2013"/>
    <n v="2014"/>
    <x v="3"/>
    <n v="2016"/>
    <m/>
    <m/>
    <m/>
    <n v="52000000"/>
    <s v="series_c"/>
    <d v="2016-12-09T00:00:00"/>
    <m/>
    <n v="0"/>
    <n v="588.42999999999995"/>
    <n v="11.14"/>
    <n v="88237.16"/>
    <n v="87603.64"/>
    <m/>
    <m/>
    <m/>
    <n v="220"/>
    <n v="432"/>
    <n v="793"/>
    <n v="58"/>
    <n v="6"/>
    <m/>
    <m/>
    <m/>
    <n v="76.14"/>
    <n v="94.02"/>
    <n v="71.290000000000006"/>
    <n v="95.98"/>
    <n v="99.14"/>
    <m/>
    <m/>
    <m/>
    <m/>
    <m/>
    <m/>
    <m/>
    <m/>
    <m/>
    <m/>
    <m/>
    <m/>
    <n v="70200000"/>
    <d v="2014-01-01T00:00:00"/>
    <d v="2013-04-01T00:00:00"/>
    <d v="2014-02-12T00:00:00"/>
    <d v="2015-03-27T00:00:00"/>
    <d v="2016-12-09T00:00:00"/>
    <m/>
    <m/>
    <m/>
    <n v="9.25"/>
    <n v="5.05"/>
    <n v="5.57"/>
    <m/>
    <m/>
    <m/>
    <m/>
    <n v="317"/>
    <n v="408"/>
    <n v="623"/>
    <m/>
    <m/>
    <m/>
    <n v="623"/>
    <s v="No"/>
    <n v="176440.37"/>
    <n v="43"/>
    <n v="97.04"/>
    <n v="5.57"/>
    <n v="5.57"/>
    <n v="0"/>
  </r>
  <r>
    <x v="459"/>
    <s v="http://grabhouse.com"/>
    <s v="https://www.crunchbase.com/organization/grabhouse"/>
    <s v="Cryptopy Technologies Pvt. Ltd"/>
    <s v="A listing and transactional website for finding rental accommodations."/>
    <m/>
    <s v="seed"/>
    <s v="series_a"/>
    <s v="series_b"/>
    <m/>
    <m/>
    <m/>
    <m/>
    <m/>
    <m/>
    <n v="2500000"/>
    <n v="10000000"/>
    <m/>
    <m/>
    <m/>
    <m/>
    <m/>
    <m/>
    <n v="12500000"/>
    <n v="66700000"/>
    <m/>
    <m/>
    <m/>
    <m/>
    <m/>
    <m/>
    <s v="Kalaari Capital, Sequoia Capital"/>
    <s v="Kalaari Capital, Sequoia Capital"/>
    <m/>
    <m/>
    <m/>
    <m/>
    <m/>
    <n v="2014"/>
    <n v="2014"/>
    <x v="3"/>
    <m/>
    <m/>
    <m/>
    <m/>
    <n v="10000000"/>
    <s v="series_b"/>
    <d v="2015-10-08T00:00:00"/>
    <m/>
    <m/>
    <n v="0"/>
    <n v="19018.62"/>
    <n v="157189.98000000001"/>
    <m/>
    <m/>
    <m/>
    <m/>
    <m/>
    <n v="3167"/>
    <n v="22"/>
    <n v="19"/>
    <m/>
    <m/>
    <m/>
    <m/>
    <m/>
    <n v="62.98"/>
    <n v="99.24"/>
    <n v="98.73"/>
    <m/>
    <m/>
    <m/>
    <m/>
    <m/>
    <m/>
    <m/>
    <m/>
    <m/>
    <m/>
    <m/>
    <m/>
    <m/>
    <n v="13000000"/>
    <m/>
    <d v="2014-01-21T00:00:00"/>
    <d v="2014-11-01T00:00:00"/>
    <d v="2015-10-08T00:00:00"/>
    <m/>
    <m/>
    <m/>
    <m/>
    <m/>
    <n v="5.34"/>
    <m/>
    <m/>
    <m/>
    <m/>
    <m/>
    <n v="284"/>
    <n v="341"/>
    <m/>
    <m/>
    <m/>
    <m/>
    <n v="0"/>
    <s v="No"/>
    <n v="176208.6"/>
    <n v="44"/>
    <n v="96.97"/>
    <m/>
    <m/>
    <n v="0"/>
  </r>
  <r>
    <x v="460"/>
    <s v="http://www.fenqi.im/"/>
    <s v="https://www.crunchbase.com/organization/omni-prime-inc"/>
    <s v="Omni Prime, Inc."/>
    <s v="Omni Prime provides Lending as a Service solution to retailers."/>
    <m/>
    <m/>
    <s v="series_a"/>
    <s v="series_b"/>
    <s v="series_c"/>
    <s v="series_d"/>
    <m/>
    <m/>
    <m/>
    <m/>
    <n v="15000000"/>
    <n v="26000000"/>
    <n v="46000000"/>
    <m/>
    <m/>
    <m/>
    <m/>
    <m/>
    <n v="75000000"/>
    <n v="173420000"/>
    <n v="460000000"/>
    <n v="500000000"/>
    <m/>
    <m/>
    <m/>
    <m/>
    <s v="Ceyuan Ventures, Sequoia Capital"/>
    <s v="Ceyuan Ventures, China Renaissance, Moatable, Sequoia Capital, Shunwei Capital"/>
    <s v="China Renaissance, JD Digits, Moatable, Morningside Group, Shunwei Capital"/>
    <m/>
    <m/>
    <m/>
    <m/>
    <m/>
    <n v="2014"/>
    <x v="3"/>
    <n v="2016"/>
    <n v="2018"/>
    <m/>
    <m/>
    <m/>
    <s v="series_d"/>
    <d v="2018-10-01T00:00:00"/>
    <n v="500000000"/>
    <m/>
    <m/>
    <n v="17175.57"/>
    <n v="156290.74"/>
    <n v="3.87"/>
    <n v="0"/>
    <m/>
    <m/>
    <m/>
    <m/>
    <n v="53"/>
    <n v="23"/>
    <n v="271"/>
    <n v="195"/>
    <m/>
    <m/>
    <m/>
    <m/>
    <n v="98.12"/>
    <n v="98.45"/>
    <n v="53.77"/>
    <n v="44.25"/>
    <m/>
    <m/>
    <m/>
    <n v="4.76"/>
    <m/>
    <n v="4.76"/>
    <n v="2.42"/>
    <n v="1.01"/>
    <n v="1"/>
    <m/>
    <m/>
    <n v="87000000"/>
    <m/>
    <m/>
    <d v="2014-10-01T00:00:00"/>
    <d v="2015-08-01T00:00:00"/>
    <d v="2016-04-12T00:00:00"/>
    <d v="2018-10-01T00:00:00"/>
    <m/>
    <m/>
    <m/>
    <n v="2.31"/>
    <n v="2.65"/>
    <n v="1.0900000000000001"/>
    <m/>
    <m/>
    <n v="2.88"/>
    <m/>
    <n v="304"/>
    <n v="255"/>
    <n v="902"/>
    <m/>
    <m/>
    <n v="1157"/>
    <s v="No"/>
    <n v="173470.18"/>
    <n v="45"/>
    <n v="96.9"/>
    <n v="2.88"/>
    <n v="2.65"/>
    <n v="2.88"/>
  </r>
  <r>
    <x v="461"/>
    <s v="https://hello.livongo.com"/>
    <s v="https://www.crunchbase.com/organization/livongo-health"/>
    <s v="Livongo Health, Inc."/>
    <s v="Livongo provides a data science and technology enabled platform for detection of diabetes."/>
    <m/>
    <s v="seed"/>
    <s v="series_a"/>
    <s v="series_b"/>
    <s v="series_c"/>
    <s v="series_d"/>
    <s v="series_e"/>
    <m/>
    <m/>
    <n v="3000000"/>
    <n v="10000000"/>
    <n v="20000000"/>
    <n v="44500001"/>
    <n v="52500000"/>
    <n v="104999995"/>
    <m/>
    <m/>
    <n v="30000000"/>
    <n v="50000000"/>
    <n v="133400000"/>
    <n v="445000010"/>
    <n v="787500000"/>
    <n v="799999995"/>
    <m/>
    <m/>
    <s v="7wire Ventures"/>
    <s v="General Catalyst, Slow Ventures"/>
    <s v="General Catalyst, Kleiner Perkins, Threshold"/>
    <s v="7wire Ventures, Blue Cross Blue Shield of Massachusetts, Cowen Group, General Catalyst, Humana, Kleiner Perkins, Merck Global Health Innovation Fund, Sapphire Ventures, Threshold, Wanxiang America, Zaffre Investments"/>
    <s v="7wire Ventures, American Investment Holdings, Cowen Group, EDBI, General Catalyst, Humana, Kinnevik, Kleiner Perkins, M12 - Microsoft's Venture Fund, Merck Global Health Innovation Fund, Sapphire Ventures, Threshold, Wanxiang America, Zaffre Investments"/>
    <s v="7wire Ventures, Echo Health Ventures, General Catalyst, Kinnevik, Kleiner Perkins, M12 - Microsoft's Venture Fund, Merck Global Health Innovation Fund, Sapphire Ventures, Threshold, Zaffre Investments"/>
    <m/>
    <m/>
    <n v="2013"/>
    <n v="2014"/>
    <x v="3"/>
    <n v="2016"/>
    <n v="2017"/>
    <n v="2018"/>
    <m/>
    <n v="104999995"/>
    <s v="series_e"/>
    <d v="2018-04-11T00:00:00"/>
    <n v="18500000000"/>
    <m/>
    <n v="0"/>
    <n v="2506.56"/>
    <n v="132931.91"/>
    <n v="17139.150000000001"/>
    <n v="16044.74"/>
    <n v="2569.96"/>
    <m/>
    <m/>
    <n v="2604"/>
    <n v="235"/>
    <n v="36"/>
    <n v="58"/>
    <n v="41"/>
    <n v="46"/>
    <m/>
    <m/>
    <n v="63.89"/>
    <n v="91.52"/>
    <n v="97.53"/>
    <n v="90.24"/>
    <n v="85.51"/>
    <n v="67.86"/>
    <m/>
    <s v="exited_over_$1bn"/>
    <n v="334.66"/>
    <n v="334.66"/>
    <n v="250.99"/>
    <n v="110.67"/>
    <n v="36.86"/>
    <n v="22.32"/>
    <n v="23.13"/>
    <m/>
    <n v="234999996"/>
    <m/>
    <d v="2013-11-01T00:00:00"/>
    <d v="2014-09-10T00:00:00"/>
    <d v="2015-04-07T00:00:00"/>
    <d v="2016-04-12T00:00:00"/>
    <d v="2017-03-16T00:00:00"/>
    <d v="2018-04-11T00:00:00"/>
    <m/>
    <n v="1.67"/>
    <n v="2.67"/>
    <n v="3.34"/>
    <n v="1.77"/>
    <n v="1.02"/>
    <m/>
    <n v="138.68"/>
    <n v="313"/>
    <n v="209"/>
    <n v="371"/>
    <n v="338"/>
    <n v="391"/>
    <m/>
    <n v="1100"/>
    <s v="No"/>
    <n v="171192.32000000001"/>
    <n v="46"/>
    <n v="96.83"/>
    <n v="6"/>
    <n v="5.9"/>
    <n v="138.68"/>
  </r>
  <r>
    <x v="462"/>
    <s v="http://classpass.com"/>
    <s v="https://www.crunchbase.com/organization/classpass"/>
    <s v="ClassPass Singapore Pte Ltd."/>
    <s v="ClassPass is an application that offers training for fitness, wellness, home workouts, in-studio classes, and digital classes."/>
    <s v="pre_seed"/>
    <s v="seed"/>
    <s v="series_a"/>
    <s v="series_b"/>
    <s v="series_c"/>
    <s v="series_d"/>
    <s v="series_e"/>
    <m/>
    <n v="125000"/>
    <n v="118000"/>
    <n v="12000000"/>
    <n v="40000000"/>
    <n v="70000000"/>
    <n v="85000000"/>
    <n v="285000000"/>
    <m/>
    <n v="2500000"/>
    <n v="1180000"/>
    <n v="60000000"/>
    <n v="266800000"/>
    <n v="700000000"/>
    <n v="1275000000"/>
    <n v="1000000000"/>
    <m/>
    <s v="Emergent Ventures"/>
    <s v="Blazer Ventures, Right Side Capital Management, Techstars"/>
    <s v="Acequia Capital (AceCap), CRV, David Tisch, Eastward Capital Partners, Fritz Lanman, Hank Vigil, Kal Vepuri, Shana Fisher, WME"/>
    <s v="Acequia Capital (AceCap), BAM Ventures, BluePointe Ventures, General Catalyst, Moonshots Capital, Slow Ventures, Thrive Capital"/>
    <s v="Acequia Capital (AceCap), CRV, Expanding Capital, Fifth Wall, General Catalyst, Google Ventures, M13, Moonshots Capital, Springboard Growth Capital, Temasek Holdings, Thrive Capital"/>
    <s v="Acequia Capital (AceCap), L Catterton, Springboard Growth Capital, Temasek Holdings"/>
    <s v="Apax Digital, L Catterton, Temasek Holdings, True Capital Management"/>
    <m/>
    <n v="2011"/>
    <n v="2012"/>
    <n v="2014"/>
    <x v="3"/>
    <n v="2017"/>
    <n v="2018"/>
    <n v="2020"/>
    <m/>
    <n v="285000000"/>
    <s v="series_e"/>
    <d v="2020-01-08T00:00:00"/>
    <m/>
    <n v="0"/>
    <n v="1012.94"/>
    <n v="1909.44"/>
    <n v="138047.57"/>
    <n v="23801.27"/>
    <n v="871.22"/>
    <n v="2231.73"/>
    <m/>
    <n v="1"/>
    <n v="210"/>
    <n v="301"/>
    <n v="35"/>
    <n v="53"/>
    <n v="126"/>
    <n v="65"/>
    <m/>
    <n v="100"/>
    <n v="95.93"/>
    <n v="89.13"/>
    <n v="97.6"/>
    <n v="92.62"/>
    <n v="64.08"/>
    <n v="55.56"/>
    <m/>
    <s v="exited_unicorn"/>
    <m/>
    <m/>
    <m/>
    <m/>
    <m/>
    <m/>
    <m/>
    <m/>
    <n v="549243000"/>
    <d v="2011-07-01T00:00:00"/>
    <d v="2012-03-05T00:00:00"/>
    <d v="2014-09-17T00:00:00"/>
    <d v="2015-01-15T00:00:00"/>
    <d v="2017-06-16T00:00:00"/>
    <d v="2018-07-25T00:00:00"/>
    <d v="2020-01-08T00:00:00"/>
    <m/>
    <n v="50.85"/>
    <n v="4.45"/>
    <n v="2.62"/>
    <n v="1.82"/>
    <n v="0.78"/>
    <m/>
    <m/>
    <n v="926"/>
    <n v="120"/>
    <n v="883"/>
    <n v="404"/>
    <n v="532"/>
    <m/>
    <n v="1819"/>
    <s v="No"/>
    <n v="167874.17"/>
    <n v="47"/>
    <n v="96.76"/>
    <n v="3.75"/>
    <n v="2.62"/>
    <n v="0"/>
  </r>
  <r>
    <x v="463"/>
    <s v="http://www.giphy.com"/>
    <s v="https://www.crunchbase.com/organization/giphy"/>
    <s v="Giphy, Inc."/>
    <s v="Giphy is an animated-gif search engine that allows users to search, share, and discover GIFs."/>
    <m/>
    <m/>
    <s v="series_a"/>
    <s v="series_b"/>
    <s v="series_c"/>
    <s v="series_d"/>
    <m/>
    <m/>
    <m/>
    <m/>
    <n v="2400000"/>
    <n v="21549998"/>
    <n v="55000000"/>
    <n v="72000000"/>
    <m/>
    <m/>
    <m/>
    <m/>
    <n v="12000000"/>
    <n v="101549998"/>
    <n v="300000000"/>
    <n v="600000000"/>
    <m/>
    <m/>
    <m/>
    <m/>
    <s v="Betaworks, CAA Ventures, Haystack, Lerer Hippeau, Quire, RRE Ventures"/>
    <s v="Betaworks, CAA Ventures, General Catalyst, Lerer Hippeau, Lightspeed Venture Partners, Quire, RRE Ventures, Slow Ventures"/>
    <s v="Betaworks, CAA Ventures, General Catalyst, Lerer Hippeau, Lightspeed Venture Partners, RRE Ventures"/>
    <s v="CMC Capital Group, DFJ Growth, Glynn Capital Management, Google Ventures, IVP"/>
    <m/>
    <m/>
    <m/>
    <m/>
    <n v="2014"/>
    <x v="3"/>
    <n v="2016"/>
    <n v="2016"/>
    <m/>
    <m/>
    <n v="72000000"/>
    <s v="series_d"/>
    <d v="2016-10-31T00:00:00"/>
    <n v="53000000"/>
    <m/>
    <m/>
    <n v="674.64"/>
    <n v="128397.25"/>
    <n v="14409.74"/>
    <n v="22425.63"/>
    <m/>
    <m/>
    <m/>
    <m/>
    <n v="462"/>
    <n v="39"/>
    <n v="69"/>
    <n v="17"/>
    <m/>
    <m/>
    <m/>
    <m/>
    <n v="83.29"/>
    <n v="97.32"/>
    <n v="88.36"/>
    <n v="93.42"/>
    <m/>
    <m/>
    <m/>
    <n v="3.15"/>
    <m/>
    <n v="3.15"/>
    <n v="0.44"/>
    <n v="0.16"/>
    <n v="0.09"/>
    <m/>
    <m/>
    <n v="150949998"/>
    <m/>
    <m/>
    <d v="2014-05-15T00:00:00"/>
    <d v="2015-01-29T00:00:00"/>
    <d v="2016-02-16T00:00:00"/>
    <d v="2016-10-31T00:00:00"/>
    <m/>
    <m/>
    <m/>
    <n v="8.4600000000000009"/>
    <n v="2.95"/>
    <n v="2"/>
    <m/>
    <m/>
    <n v="0.52"/>
    <m/>
    <n v="259"/>
    <n v="383"/>
    <n v="258"/>
    <m/>
    <m/>
    <n v="641"/>
    <s v="No"/>
    <n v="165907.26"/>
    <n v="48"/>
    <n v="96.69"/>
    <n v="5.91"/>
    <n v="5.91"/>
    <n v="0.52"/>
  </r>
  <r>
    <x v="464"/>
    <s v="http://girnarsoft.com/"/>
    <s v="https://www.crunchbase.com/organization/girnarsoft"/>
    <s v="Girnar Software (SEZ) Pvt. Ltd."/>
    <s v="GirnarSoft is a business value focused IT company working on offshore and outsourced software development."/>
    <m/>
    <m/>
    <s v="series_a"/>
    <s v="series_b"/>
    <s v="series_c"/>
    <s v="series_d"/>
    <m/>
    <m/>
    <m/>
    <m/>
    <n v="15000000"/>
    <n v="50000000"/>
    <m/>
    <n v="40050000"/>
    <m/>
    <m/>
    <m/>
    <m/>
    <n v="75000000"/>
    <n v="350000000"/>
    <m/>
    <n v="600750000"/>
    <m/>
    <m/>
    <m/>
    <m/>
    <s v="Sequoia Capital"/>
    <s v="Hillhouse Investment, Sequoia Capital, Tybourne Capital Management"/>
    <s v="CapitalG"/>
    <m/>
    <m/>
    <m/>
    <m/>
    <m/>
    <n v="2013"/>
    <x v="3"/>
    <n v="2016"/>
    <n v="2019"/>
    <m/>
    <m/>
    <n v="40050000"/>
    <s v="series_d"/>
    <d v="2019-12-04T00:00:00"/>
    <n v="600750000"/>
    <m/>
    <m/>
    <n v="8407.57"/>
    <n v="156290.74"/>
    <n v="0"/>
    <n v="0"/>
    <m/>
    <m/>
    <m/>
    <m/>
    <n v="59"/>
    <n v="23"/>
    <n v="274"/>
    <n v="209"/>
    <m/>
    <m/>
    <m/>
    <m/>
    <n v="97.11"/>
    <n v="98.45"/>
    <n v="53.25"/>
    <n v="39.36"/>
    <m/>
    <m/>
    <m/>
    <n v="5.72"/>
    <m/>
    <n v="5.72"/>
    <n v="1.44"/>
    <m/>
    <n v="1"/>
    <m/>
    <m/>
    <n v="108650000"/>
    <m/>
    <m/>
    <d v="2013-11-20T00:00:00"/>
    <d v="2015-01-28T00:00:00"/>
    <d v="2016-03-21T00:00:00"/>
    <d v="2019-12-04T00:00:00"/>
    <m/>
    <m/>
    <m/>
    <n v="4.67"/>
    <m/>
    <m/>
    <m/>
    <m/>
    <n v="1.72"/>
    <m/>
    <n v="434"/>
    <n v="418"/>
    <n v="1353"/>
    <m/>
    <m/>
    <n v="1771"/>
    <s v="No"/>
    <n v="164698.31"/>
    <n v="49"/>
    <n v="96.62"/>
    <n v="1.72"/>
    <n v="0"/>
    <n v="1.72"/>
  </r>
  <r>
    <x v="465"/>
    <s v="https://www.menlosecurity.com/"/>
    <s v="https://www.crunchbase.com/organization/menlo-security"/>
    <s v="Menlo Security, Inc."/>
    <s v="Menlo Security is a cyber security company that protects organizations from malware."/>
    <m/>
    <s v="seed"/>
    <s v="series_a"/>
    <s v="series_b"/>
    <s v="series_c"/>
    <s v="series_d"/>
    <s v="series_e"/>
    <m/>
    <m/>
    <m/>
    <n v="10500000"/>
    <n v="25000000"/>
    <n v="40316894"/>
    <n v="75000000"/>
    <n v="100000000"/>
    <m/>
    <m/>
    <m/>
    <n v="52500000"/>
    <n v="166750000"/>
    <n v="403168940"/>
    <n v="1125000000"/>
    <n v="800000000"/>
    <m/>
    <m/>
    <s v="Engineering Capital, OUP (Osage University Partners)"/>
    <s v="General Catalyst, OUP (Osage University Partners)"/>
    <s v="Engineering Capital, General Catalyst, JP Morgan Chase, OUP (Osage University Partners), Sutter Hill Ventures"/>
    <s v="American Express Ventures, Engineering Capital, Ericsson Ventures, General Catalyst, HSBC, JP Morgan Chase, OUP (Osage University Partners), Sutter Hill Ventures"/>
    <s v="American Express Ventures, Engineering Capital, General Catalyst, HSBC, J.P. Morgan Asset Management, JP Morgan Chase, OUP (Osage University Partners), Sutter Hill Ventures"/>
    <s v="American Express Ventures, General Catalyst, JP Morgan, Neuberger Berman, OUP (Osage University Partners), Vista Equity Partners"/>
    <m/>
    <m/>
    <n v="2014"/>
    <n v="2014"/>
    <x v="3"/>
    <n v="2017"/>
    <n v="2019"/>
    <n v="2020"/>
    <m/>
    <n v="100000000"/>
    <s v="series_e"/>
    <d v="2020-11-12T00:00:00"/>
    <n v="800000000"/>
    <m/>
    <n v="0"/>
    <n v="2469.69"/>
    <n v="114697.1"/>
    <n v="4318.84"/>
    <n v="34816.75"/>
    <n v="6134.49"/>
    <m/>
    <m/>
    <n v="3167"/>
    <n v="244"/>
    <n v="44"/>
    <n v="166"/>
    <n v="61"/>
    <n v="35"/>
    <m/>
    <m/>
    <n v="62.98"/>
    <n v="91.19"/>
    <n v="96.97"/>
    <n v="76.599999999999994"/>
    <n v="82.51"/>
    <n v="76.39"/>
    <m/>
    <m/>
    <n v="10.34"/>
    <m/>
    <n v="10.34"/>
    <n v="3.83"/>
    <n v="1.76"/>
    <n v="0.68"/>
    <n v="1"/>
    <m/>
    <n v="250816894"/>
    <m/>
    <d v="2014-01-01T00:00:00"/>
    <d v="2014-11-18T00:00:00"/>
    <d v="2015-06-08T00:00:00"/>
    <d v="2017-12-11T00:00:00"/>
    <d v="2019-07-09T00:00:00"/>
    <d v="2020-11-12T00:00:00"/>
    <m/>
    <m/>
    <n v="3.18"/>
    <n v="2.42"/>
    <n v="2.79"/>
    <n v="0.71"/>
    <m/>
    <n v="4.8"/>
    <n v="321"/>
    <n v="202"/>
    <n v="917"/>
    <n v="575"/>
    <n v="492"/>
    <m/>
    <n v="1984"/>
    <s v="No"/>
    <n v="162436.87"/>
    <n v="50"/>
    <n v="96.55"/>
    <n v="6.75"/>
    <n v="2.42"/>
    <n v="4.8"/>
  </r>
  <r>
    <x v="466"/>
    <s v="http://www.qingchifan.com/"/>
    <s v="https://www.crunchbase.com/organization/qingchifan"/>
    <m/>
    <s v="Qingchifan (Huiyoujia) is a dating app for meeting up with strangers for dinner dates ."/>
    <m/>
    <m/>
    <s v="series_a"/>
    <s v="series_b"/>
    <m/>
    <m/>
    <m/>
    <m/>
    <m/>
    <m/>
    <m/>
    <n v="10300000"/>
    <m/>
    <m/>
    <m/>
    <m/>
    <m/>
    <m/>
    <m/>
    <n v="61540000"/>
    <m/>
    <m/>
    <m/>
    <m/>
    <m/>
    <m/>
    <m/>
    <s v="Sequoia Capital, Vertex Ventures, Vertex Ventures China"/>
    <m/>
    <m/>
    <m/>
    <m/>
    <m/>
    <m/>
    <n v="2014"/>
    <x v="3"/>
    <m/>
    <m/>
    <m/>
    <m/>
    <n v="10300000"/>
    <s v="series_b"/>
    <d v="2015-04-08T00:00:00"/>
    <n v="61540000"/>
    <m/>
    <m/>
    <n v="0"/>
    <n v="160654.09"/>
    <m/>
    <m/>
    <m/>
    <m/>
    <m/>
    <m/>
    <n v="1061"/>
    <n v="16"/>
    <m/>
    <m/>
    <m/>
    <m/>
    <m/>
    <m/>
    <n v="61.58"/>
    <n v="98.94"/>
    <m/>
    <m/>
    <m/>
    <m/>
    <m/>
    <n v="1"/>
    <m/>
    <m/>
    <n v="1"/>
    <m/>
    <m/>
    <m/>
    <m/>
    <n v="10300000"/>
    <m/>
    <m/>
    <d v="2014-12-01T00:00:00"/>
    <d v="2015-04-08T00:00:00"/>
    <m/>
    <m/>
    <m/>
    <m/>
    <m/>
    <m/>
    <m/>
    <m/>
    <m/>
    <m/>
    <n v="1"/>
    <m/>
    <n v="128"/>
    <m/>
    <m/>
    <m/>
    <m/>
    <n v="0"/>
    <s v="No"/>
    <n v="160654.09"/>
    <n v="51"/>
    <n v="96.48"/>
    <m/>
    <m/>
    <n v="1"/>
  </r>
  <r>
    <x v="467"/>
    <s v="http://stayzilla.com"/>
    <s v="https://www.crunchbase.com/organization/stayzilla"/>
    <s v="Inasra Technologies Private Limited"/>
    <s v="Stayzilla is an online platform that enables individuals to research and reserve value hotels across India."/>
    <m/>
    <s v="seed"/>
    <s v="series_a"/>
    <s v="series_b"/>
    <s v="series_c"/>
    <m/>
    <m/>
    <m/>
    <m/>
    <n v="500000"/>
    <m/>
    <n v="20000000"/>
    <n v="13500000"/>
    <m/>
    <m/>
    <m/>
    <m/>
    <n v="5000000"/>
    <m/>
    <n v="133400000"/>
    <n v="135000000"/>
    <m/>
    <m/>
    <m/>
    <m/>
    <m/>
    <s v="Matrix"/>
    <s v="Matrix Partners India, Nexus Venture Partners, Sequoia Capital"/>
    <s v="Matrix, Nexus Venture Partners"/>
    <m/>
    <m/>
    <m/>
    <m/>
    <n v="2013"/>
    <n v="2013"/>
    <x v="3"/>
    <n v="2016"/>
    <m/>
    <m/>
    <m/>
    <n v="13500000"/>
    <s v="series_c"/>
    <d v="2016-05-12T00:00:00"/>
    <n v="135000000"/>
    <m/>
    <n v="0"/>
    <n v="90.25"/>
    <n v="157183.85999999999"/>
    <n v="3289.31"/>
    <m/>
    <m/>
    <m/>
    <m/>
    <n v="2604"/>
    <n v="394"/>
    <n v="20"/>
    <n v="145"/>
    <m/>
    <m/>
    <m/>
    <m/>
    <n v="63.89"/>
    <n v="80.44"/>
    <n v="98.66"/>
    <n v="75.34"/>
    <m/>
    <m/>
    <m/>
    <m/>
    <n v="16.53"/>
    <n v="16.53"/>
    <m/>
    <n v="0.91"/>
    <n v="1"/>
    <m/>
    <m/>
    <m/>
    <n v="34000000"/>
    <m/>
    <d v="2013-03-01T00:00:00"/>
    <d v="2013-10-03T00:00:00"/>
    <d v="2015-02-11T00:00:00"/>
    <d v="2016-05-12T00:00:00"/>
    <m/>
    <m/>
    <m/>
    <m/>
    <m/>
    <n v="1.01"/>
    <m/>
    <m/>
    <m/>
    <n v="1.01"/>
    <n v="216"/>
    <n v="496"/>
    <n v="456"/>
    <m/>
    <m/>
    <m/>
    <n v="456"/>
    <s v="No"/>
    <n v="160563.42000000001"/>
    <n v="52"/>
    <n v="96.41"/>
    <n v="1.01"/>
    <n v="1.01"/>
    <n v="1.01"/>
  </r>
  <r>
    <x v="468"/>
    <s v="https://www.sui.com"/>
    <s v="https://www.crunchbase.com/organization/feidee"/>
    <s v="Shenzhen Suishou Technology Co., Ltd."/>
    <s v="Feidee is a Chinese company providing budget management, enterprise management, and e-business application solutions."/>
    <m/>
    <m/>
    <s v="series_a"/>
    <s v="series_b"/>
    <s v="series_c"/>
    <m/>
    <m/>
    <m/>
    <m/>
    <m/>
    <n v="10000000"/>
    <m/>
    <n v="200000000"/>
    <m/>
    <m/>
    <m/>
    <m/>
    <m/>
    <n v="50000000"/>
    <m/>
    <n v="2000000000"/>
    <m/>
    <m/>
    <m/>
    <m/>
    <m/>
    <s v="Sequoia Capital China"/>
    <s v="Fosun International, Fosun RZ Capital, KUNLUN, Sequoia Capital, Source Code Capital"/>
    <s v="Fosun International, Kohlberg Kravis Roberts, Sequoia Capital China, Source Code Capital"/>
    <m/>
    <m/>
    <m/>
    <m/>
    <m/>
    <n v="2012"/>
    <x v="3"/>
    <n v="2017"/>
    <m/>
    <m/>
    <m/>
    <n v="200000000"/>
    <s v="series_c"/>
    <d v="2017-09-25T00:00:00"/>
    <n v="2000000000"/>
    <m/>
    <m/>
    <n v="0"/>
    <n v="156290.74"/>
    <n v="397.14"/>
    <m/>
    <m/>
    <m/>
    <m/>
    <m/>
    <n v="654"/>
    <n v="23"/>
    <n v="268"/>
    <m/>
    <m/>
    <m/>
    <m/>
    <m/>
    <n v="59.67"/>
    <n v="98.45"/>
    <n v="62.13"/>
    <m/>
    <m/>
    <m/>
    <m/>
    <n v="30.6"/>
    <m/>
    <n v="30.6"/>
    <m/>
    <n v="1"/>
    <m/>
    <m/>
    <m/>
    <n v="210000000"/>
    <m/>
    <m/>
    <d v="2012-12-01T00:00:00"/>
    <d v="2015-04-15T00:00:00"/>
    <d v="2017-09-25T00:00:00"/>
    <m/>
    <m/>
    <m/>
    <m/>
    <m/>
    <m/>
    <m/>
    <m/>
    <m/>
    <m/>
    <m/>
    <n v="865"/>
    <n v="894"/>
    <m/>
    <m/>
    <m/>
    <n v="894"/>
    <s v="No"/>
    <n v="156687.88"/>
    <n v="53"/>
    <n v="96.34"/>
    <m/>
    <m/>
    <m/>
  </r>
  <r>
    <x v="469"/>
    <s v="http://www.line0.com/"/>
    <s v="https://www.crunchbase.com/organization/line0"/>
    <m/>
    <s v="Line0 is a food delivery startup that guarantees delivery from local restaurants in less than an hour."/>
    <m/>
    <s v="seed"/>
    <s v="series_a"/>
    <s v="series_b"/>
    <m/>
    <m/>
    <m/>
    <m/>
    <m/>
    <m/>
    <m/>
    <n v="30000000"/>
    <m/>
    <m/>
    <m/>
    <m/>
    <m/>
    <m/>
    <m/>
    <n v="200100000"/>
    <m/>
    <m/>
    <m/>
    <m/>
    <m/>
    <s v="Gobi Partners"/>
    <s v="Sequoia Capital China"/>
    <s v="Gobi Partners, Sequoia Capital, Tencent"/>
    <m/>
    <m/>
    <m/>
    <m/>
    <m/>
    <n v="2012"/>
    <n v="2014"/>
    <x v="3"/>
    <m/>
    <m/>
    <m/>
    <m/>
    <n v="30000000"/>
    <s v="series_b"/>
    <d v="2015-01-07T00:00:00"/>
    <n v="200100000"/>
    <m/>
    <n v="0"/>
    <n v="0"/>
    <n v="156290.74"/>
    <m/>
    <m/>
    <m/>
    <m/>
    <m/>
    <n v="1848"/>
    <n v="1061"/>
    <n v="23"/>
    <m/>
    <m/>
    <m/>
    <m/>
    <m/>
    <n v="63.99"/>
    <n v="61.58"/>
    <n v="98.45"/>
    <m/>
    <m/>
    <m/>
    <m/>
    <m/>
    <n v="1"/>
    <m/>
    <m/>
    <n v="1"/>
    <m/>
    <m/>
    <m/>
    <m/>
    <n v="30000000"/>
    <m/>
    <d v="2012-07-01T00:00:00"/>
    <d v="2014-07-01T00:00:00"/>
    <d v="2015-01-07T00:00:00"/>
    <m/>
    <m/>
    <m/>
    <m/>
    <m/>
    <m/>
    <m/>
    <m/>
    <m/>
    <m/>
    <n v="1"/>
    <n v="730"/>
    <n v="190"/>
    <m/>
    <m/>
    <m/>
    <m/>
    <n v="0"/>
    <s v="No"/>
    <n v="156290.74"/>
    <n v="54"/>
    <n v="96.26"/>
    <m/>
    <m/>
    <n v="1"/>
  </r>
  <r>
    <x v="470"/>
    <s v="http://pocketgems.com/"/>
    <s v="https://www.crunchbase.com/organization/pocket-gems"/>
    <s v="Pocket Gems, Inc."/>
    <s v="Pocket Gems' mission is to be one of the world’s great creators of innovative interactive entertainment on mobile."/>
    <m/>
    <m/>
    <s v="series_a"/>
    <s v="series_b"/>
    <m/>
    <m/>
    <m/>
    <m/>
    <m/>
    <m/>
    <n v="5000000"/>
    <n v="60000000"/>
    <m/>
    <m/>
    <m/>
    <m/>
    <m/>
    <m/>
    <n v="25000000"/>
    <n v="300000000"/>
    <m/>
    <m/>
    <m/>
    <m/>
    <m/>
    <m/>
    <s v="Great Oaks Venture Capital, Harrison Metal, Musha Ventures, Sequoia Capital"/>
    <s v="Sequoia Capital, Tencent"/>
    <m/>
    <m/>
    <m/>
    <m/>
    <m/>
    <m/>
    <n v="2010"/>
    <x v="3"/>
    <m/>
    <m/>
    <m/>
    <m/>
    <n v="90000000"/>
    <s v="series_b"/>
    <d v="2017-05-11T00:00:00"/>
    <n v="600000000"/>
    <m/>
    <m/>
    <n v="0"/>
    <n v="156290.74"/>
    <m/>
    <m/>
    <m/>
    <m/>
    <m/>
    <m/>
    <n v="1"/>
    <n v="23"/>
    <m/>
    <m/>
    <m/>
    <m/>
    <m/>
    <m/>
    <n v="100"/>
    <n v="98.45"/>
    <m/>
    <m/>
    <m/>
    <m/>
    <m/>
    <n v="20.399999999999999"/>
    <m/>
    <n v="20.399999999999999"/>
    <n v="2"/>
    <m/>
    <m/>
    <m/>
    <m/>
    <n v="155000000"/>
    <m/>
    <m/>
    <d v="2010-12-15T00:00:00"/>
    <d v="2015-05-13T00:00:00"/>
    <m/>
    <m/>
    <m/>
    <m/>
    <m/>
    <n v="12"/>
    <m/>
    <m/>
    <m/>
    <m/>
    <n v="2"/>
    <m/>
    <n v="1610"/>
    <m/>
    <m/>
    <m/>
    <m/>
    <n v="729"/>
    <s v="No"/>
    <n v="156290.74"/>
    <n v="54"/>
    <n v="96.26"/>
    <m/>
    <m/>
    <n v="2"/>
  </r>
  <r>
    <x v="471"/>
    <s v="https://www.jfz.com"/>
    <s v="https://www.crunchbase.com/organization/jinfuzi"/>
    <m/>
    <s v="Jinfuzi is online financial investment platform."/>
    <m/>
    <s v="seed"/>
    <s v="series_a"/>
    <s v="series_b"/>
    <s v="series_c"/>
    <m/>
    <m/>
    <m/>
    <m/>
    <m/>
    <n v="10000000"/>
    <n v="50000000"/>
    <n v="15800000"/>
    <m/>
    <m/>
    <m/>
    <m/>
    <m/>
    <n v="50000000"/>
    <n v="333500000"/>
    <n v="158000000"/>
    <m/>
    <m/>
    <m/>
    <m/>
    <s v="Decent Capital"/>
    <m/>
    <s v="Moatable, Sequoia Capital"/>
    <s v="Chunxiao Capital, Kingkey Group, Sequoia Capital China"/>
    <m/>
    <m/>
    <m/>
    <m/>
    <n v="2012"/>
    <n v="2014"/>
    <x v="3"/>
    <n v="2018"/>
    <m/>
    <m/>
    <m/>
    <m/>
    <s v="series_c"/>
    <d v="2019-03-01T00:00:00"/>
    <n v="158000000"/>
    <m/>
    <n v="0"/>
    <n v="0"/>
    <n v="156290.74"/>
    <n v="0"/>
    <m/>
    <m/>
    <m/>
    <m/>
    <n v="1848"/>
    <n v="1061"/>
    <n v="23"/>
    <n v="407"/>
    <m/>
    <m/>
    <m/>
    <m/>
    <n v="63.99"/>
    <n v="61.58"/>
    <n v="98.45"/>
    <n v="52.4"/>
    <m/>
    <m/>
    <m/>
    <m/>
    <n v="2.42"/>
    <m/>
    <n v="2.42"/>
    <n v="0.43"/>
    <n v="1"/>
    <m/>
    <m/>
    <m/>
    <n v="75800000"/>
    <m/>
    <d v="2012-07-17T00:00:00"/>
    <d v="2014-05-15T00:00:00"/>
    <d v="2015-07-17T00:00:00"/>
    <d v="2018-03-26T00:00:00"/>
    <m/>
    <m/>
    <m/>
    <m/>
    <n v="6.67"/>
    <n v="0.47"/>
    <m/>
    <m/>
    <m/>
    <n v="0.47"/>
    <n v="667"/>
    <n v="428"/>
    <n v="983"/>
    <m/>
    <m/>
    <m/>
    <n v="1323"/>
    <s v="No"/>
    <n v="156290.74"/>
    <n v="54"/>
    <n v="96.26"/>
    <n v="0.47"/>
    <n v="0.47"/>
    <n v="0.47"/>
  </r>
  <r>
    <x v="472"/>
    <s v="http://bluedanube.com"/>
    <s v="https://www.crunchbase.com/organization/blue-danube-labs"/>
    <s v="Blue Danube Systems, Inc."/>
    <s v="Blue Danube Systems develops hardware and software solutions to increase average user data rates for wireless communication systems."/>
    <m/>
    <m/>
    <m/>
    <s v="series_b"/>
    <m/>
    <m/>
    <m/>
    <m/>
    <m/>
    <m/>
    <m/>
    <n v="16199996"/>
    <m/>
    <m/>
    <m/>
    <m/>
    <m/>
    <m/>
    <m/>
    <n v="108053973.31999999"/>
    <m/>
    <m/>
    <m/>
    <m/>
    <m/>
    <m/>
    <m/>
    <s v="AT&amp;T, Northgate Capital, Sequoia Capital"/>
    <m/>
    <m/>
    <m/>
    <m/>
    <m/>
    <m/>
    <m/>
    <x v="3"/>
    <m/>
    <m/>
    <m/>
    <m/>
    <n v="16199996"/>
    <s v="series_b"/>
    <d v="2015-12-29T00:00:00"/>
    <m/>
    <m/>
    <m/>
    <m/>
    <n v="156290.74"/>
    <m/>
    <m/>
    <m/>
    <m/>
    <m/>
    <m/>
    <m/>
    <n v="23"/>
    <m/>
    <m/>
    <m/>
    <m/>
    <m/>
    <m/>
    <m/>
    <n v="98.45"/>
    <m/>
    <m/>
    <m/>
    <m/>
    <m/>
    <m/>
    <m/>
    <m/>
    <m/>
    <m/>
    <m/>
    <m/>
    <m/>
    <n v="33892496"/>
    <m/>
    <m/>
    <m/>
    <d v="2015-12-29T00:00:00"/>
    <m/>
    <m/>
    <m/>
    <m/>
    <m/>
    <m/>
    <m/>
    <m/>
    <m/>
    <m/>
    <m/>
    <m/>
    <m/>
    <m/>
    <m/>
    <m/>
    <m/>
    <n v="0"/>
    <s v="No"/>
    <n v="156290.74"/>
    <n v="54"/>
    <n v="96.26"/>
    <m/>
    <m/>
    <n v="0"/>
  </r>
  <r>
    <x v="473"/>
    <s v="http://superpedestrian.com"/>
    <s v="https://www.crunchbase.com/organization/superpedestrian"/>
    <s v="Superpedestrian, Inc."/>
    <s v="Superpedestrian is a venture-backed robotics company that develops lightweight electric vehicles with integrated online platforms."/>
    <m/>
    <s v="seed"/>
    <s v="series_a"/>
    <s v="series_b"/>
    <s v="series_c"/>
    <m/>
    <m/>
    <m/>
    <m/>
    <n v="2100000"/>
    <n v="2100000"/>
    <n v="21000000"/>
    <n v="20000000"/>
    <m/>
    <m/>
    <m/>
    <m/>
    <n v="21000000"/>
    <n v="10500000"/>
    <n v="140070000"/>
    <n v="200000000"/>
    <m/>
    <m/>
    <m/>
    <m/>
    <s v="Spark Capital"/>
    <s v="David Karp, General Catalyst, Jared Leto, John Maloney, Nikita Salnikov-Tarnovski, Paul Sagan, Slava Rubin, Spark Capital"/>
    <s v="Eastward Capital Partners, General Catalyst, Jared Leto, Paul Sagan, Republic capital, Spark Capital, Xavier Niel"/>
    <s v="Empire Angels, General Catalyst, Hanaco Venture Capital, OurCrowd, Spark Capital"/>
    <m/>
    <m/>
    <m/>
    <m/>
    <n v="2012"/>
    <n v="2014"/>
    <x v="3"/>
    <n v="2019"/>
    <m/>
    <m/>
    <m/>
    <n v="125000000"/>
    <s v="series_c"/>
    <d v="2022-02-01T00:00:00"/>
    <n v="1250000000"/>
    <m/>
    <n v="0"/>
    <n v="3985.72"/>
    <n v="110940.69"/>
    <n v="36462.480000000003"/>
    <m/>
    <m/>
    <m/>
    <m/>
    <n v="1848"/>
    <n v="172"/>
    <n v="46"/>
    <n v="95"/>
    <m/>
    <m/>
    <m/>
    <m/>
    <n v="63.99"/>
    <n v="93.8"/>
    <n v="96.83"/>
    <n v="88.28"/>
    <m/>
    <m/>
    <m/>
    <m/>
    <n v="91.08"/>
    <n v="36.43"/>
    <n v="91.08"/>
    <n v="8.0299999999999994"/>
    <n v="6.25"/>
    <m/>
    <m/>
    <m/>
    <n v="261700000"/>
    <m/>
    <d v="2012-12-01T00:00:00"/>
    <d v="2014-04-21T00:00:00"/>
    <d v="2015-07-01T00:00:00"/>
    <d v="2019-11-20T00:00:00"/>
    <m/>
    <m/>
    <m/>
    <n v="0.5"/>
    <n v="13.34"/>
    <n v="1.43"/>
    <m/>
    <m/>
    <m/>
    <n v="8.92"/>
    <n v="506"/>
    <n v="436"/>
    <n v="1603"/>
    <m/>
    <m/>
    <m/>
    <n v="2407"/>
    <s v="No"/>
    <n v="151388.89000000001"/>
    <n v="58"/>
    <n v="95.98"/>
    <n v="1.43"/>
    <m/>
    <n v="8.92"/>
  </r>
  <r>
    <x v="474"/>
    <s v="http://www.mgemi.com"/>
    <s v="https://www.crunchbase.com/organization/m-gemi"/>
    <s v="RCW, Inc."/>
    <s v="M.Gemi sells gorgeous shoes, handcrafted in Italy and directly to clients."/>
    <m/>
    <m/>
    <s v="series_a"/>
    <s v="series_b"/>
    <s v="series_c"/>
    <m/>
    <m/>
    <m/>
    <m/>
    <m/>
    <n v="14000000"/>
    <n v="18000000"/>
    <n v="16000000"/>
    <m/>
    <m/>
    <m/>
    <m/>
    <m/>
    <n v="70000000"/>
    <n v="120060000"/>
    <n v="160000000"/>
    <m/>
    <m/>
    <m/>
    <m/>
    <m/>
    <s v="Breakaway Ventures, Forerunner Ventures, General Catalyst, Launch"/>
    <s v="Accel, Breakaway Ventures, Forerunner Ventures, General Catalyst"/>
    <s v="Accel, Angel Capital Management, Burda Principal Investments, Forerunner Ventures, General Catalyst, Hubert Burda Media"/>
    <m/>
    <m/>
    <m/>
    <m/>
    <m/>
    <n v="2015"/>
    <x v="3"/>
    <n v="2017"/>
    <m/>
    <m/>
    <m/>
    <n v="23456128"/>
    <s v="series_unknown"/>
    <d v="2017-06-20T00:00:00"/>
    <n v="160000000"/>
    <m/>
    <m/>
    <n v="12702.44"/>
    <n v="123185.96"/>
    <n v="12612.08"/>
    <m/>
    <m/>
    <m/>
    <m/>
    <m/>
    <n v="87"/>
    <n v="42"/>
    <n v="84"/>
    <m/>
    <m/>
    <m/>
    <m/>
    <m/>
    <n v="97.67"/>
    <n v="97.11"/>
    <n v="88.23"/>
    <m/>
    <m/>
    <m/>
    <m/>
    <n v="1.75"/>
    <m/>
    <n v="1.75"/>
    <n v="1.2"/>
    <n v="1"/>
    <m/>
    <m/>
    <m/>
    <n v="81456128"/>
    <m/>
    <m/>
    <d v="2015-03-24T00:00:00"/>
    <d v="2015-11-04T00:00:00"/>
    <d v="2017-06-20T00:00:00"/>
    <m/>
    <m/>
    <m/>
    <m/>
    <n v="1.72"/>
    <n v="1.33"/>
    <m/>
    <m/>
    <m/>
    <n v="1.33"/>
    <m/>
    <n v="225"/>
    <n v="594"/>
    <m/>
    <m/>
    <m/>
    <n v="594"/>
    <s v="No"/>
    <n v="148500.48000000001"/>
    <n v="59"/>
    <n v="95.91"/>
    <n v="1.33"/>
    <n v="1.33"/>
    <n v="1.33"/>
  </r>
  <r>
    <x v="475"/>
    <s v="https://www.opendoor.com"/>
    <s v="https://www.crunchbase.com/organization/opendoor-2"/>
    <s v="Opendoor Labs Inc."/>
    <s v="Opendoor is a real estate technology company that simplifies the process of buying and selling homes."/>
    <m/>
    <m/>
    <s v="series_a"/>
    <s v="series_b"/>
    <s v="series_c"/>
    <s v="series_d"/>
    <s v="series_e"/>
    <m/>
    <m/>
    <m/>
    <n v="9950000"/>
    <n v="20000000"/>
    <n v="80000000"/>
    <n v="210000000"/>
    <n v="325000000"/>
    <m/>
    <m/>
    <m/>
    <n v="49750000"/>
    <n v="133400000"/>
    <n v="580000000"/>
    <n v="1110000000"/>
    <n v="2000000000"/>
    <m/>
    <m/>
    <m/>
    <s v="Aaron Levie, Alexis Ohanian, Arjun Sethi, Brian Grassadonia, Chang Corporation, Charlie Cheever, Dan Rose, Dave Morin, David King, David O. Sacks, EVA Automation, Elad Gil, Felicis, Garry Tan, Gideon Yu, Grey Wolf, Initialized Capital, Jeff Seibert, Jeremy Stoppelman, Joe Greenstein, Karim Elsahy, Kevin Hartz, Khosla Ventures, Max Levchin, Mike Greenfeld, Naval Ravikant, Oliver Thylmann, Raymond Tonsing, Resolute Ventures, Rick Marini, SVA, SierraMaya360, Signatures Capital, Slow Ventures, Thrive Capital, Trevor Traina, True Ventures, Tuesday Capital, Wayne Chang, Y Combinator"/>
    <s v="ACME Capital, Caffeinated Capital, GGV Capital, Haystack, Khosla Ventures, Solon Mack Capital, Thrive Capital, at.inc/"/>
    <s v="Access Technology Ventures, Andy Rankin, Caffeinated Capital, GGV Capital, Hydrazine Capital, Khosla Ventures, SVB Capital"/>
    <s v="Access Industries, Access Technology Ventures, Caffeinated Capital, Felicis, Fifth Wall, GGV Capital, Khosla Ventures, Lakestar, New Enterprise Associates, Norwest Venture Partners, SVB Capital"/>
    <s v="10100 fund, Access Technology Ventures, Andreessen Horowitz, Caffeinated Capital, Coatue, GGV Capital, General Atlantic, Invitation Homes, Khosla Ventures, LPC Ventures, Lakestar, Lennar Corporation, Louis Beryl, New Enterprise Associates, Nomad Capital Partners, Norwest Venture Partners"/>
    <m/>
    <m/>
    <m/>
    <n v="2014"/>
    <x v="3"/>
    <n v="2015"/>
    <n v="2016"/>
    <n v="2018"/>
    <m/>
    <n v="400000000"/>
    <s v="post_ipo_equity"/>
    <d v="2019-03-20T00:00:00"/>
    <m/>
    <m/>
    <m/>
    <n v="14232.81"/>
    <n v="63890.48"/>
    <n v="34234.449999999997"/>
    <n v="10608.07"/>
    <n v="21593.65"/>
    <m/>
    <m/>
    <m/>
    <n v="72"/>
    <n v="68"/>
    <n v="41"/>
    <n v="35"/>
    <n v="4"/>
    <m/>
    <m/>
    <m/>
    <n v="97.43"/>
    <n v="95.28"/>
    <n v="93.86"/>
    <n v="86.01"/>
    <n v="97.86"/>
    <m/>
    <s v="exited_unicorn"/>
    <m/>
    <m/>
    <m/>
    <m/>
    <m/>
    <m/>
    <m/>
    <m/>
    <n v="1887930000"/>
    <m/>
    <m/>
    <d v="2014-07-08T00:00:00"/>
    <d v="2015-02-26T00:00:00"/>
    <d v="2015-10-14T00:00:00"/>
    <d v="2016-12-01T00:00:00"/>
    <d v="2018-06-13T00:00:00"/>
    <m/>
    <m/>
    <n v="2.68"/>
    <n v="4.3499999999999996"/>
    <n v="1.91"/>
    <n v="1.8"/>
    <m/>
    <m/>
    <m/>
    <n v="233"/>
    <n v="230"/>
    <n v="414"/>
    <n v="559"/>
    <m/>
    <n v="1483"/>
    <s v="No"/>
    <n v="144559.46"/>
    <n v="60"/>
    <n v="95.84"/>
    <n v="14.99"/>
    <n v="8.32"/>
    <n v="0"/>
  </r>
  <r>
    <x v="476"/>
    <s v="https://learnercentered.org"/>
    <s v="https://www.crunchbase.com/organization/altschool"/>
    <s v="AltSchool Inc."/>
    <s v="Learner-Centered Collaborative is a network of schools with an interdisciplinary team aimed at offering experimental learning."/>
    <m/>
    <s v="seed"/>
    <s v="series_a"/>
    <s v="series_b"/>
    <s v="series_c"/>
    <m/>
    <m/>
    <m/>
    <m/>
    <m/>
    <n v="33000000"/>
    <n v="100000000"/>
    <n v="39999982"/>
    <m/>
    <m/>
    <m/>
    <m/>
    <m/>
    <n v="165000000"/>
    <n v="667000000"/>
    <n v="399999820"/>
    <m/>
    <m/>
    <m/>
    <m/>
    <s v="Barry Nalebuff, Baseline Ventures, Collaborative Fund, First Round Capital, Harrison Metal, Jonathan Matus, Kortschak Investments L.P., Matrix, Red Swan Ventures, Rick Marini, SVA"/>
    <s v="ACME Capital, Andreessen Horowitz, Designer Fund, First Round Capital, Founders Fund, Harrison Metal, Jonathan Scherr, Kleiner Perkins, Learn Capital, Omidyar Network, Shervin Pishevar, SierraMaya360, William Guttman"/>
    <s v="Adrian Aoun, Andreessen Horowitz, Chan Zuckerberg Initiative, Daniel Curran, Designer Fund, Emerson Collective, First Round Capital, Flight Ventures, Founders Fund, Harrison Metal, Jonathan Scherr, Kleiner Perkins, Learn Capital, Omidyar Network, SAAD ALSOGAIR, Uprising Ventures"/>
    <s v="NaHCO3, Tamar Capital"/>
    <m/>
    <m/>
    <m/>
    <m/>
    <n v="2013"/>
    <n v="2014"/>
    <x v="3"/>
    <n v="2017"/>
    <m/>
    <m/>
    <m/>
    <n v="3183851"/>
    <s v="series_unknown"/>
    <d v="2017-11-21T00:00:00"/>
    <m/>
    <m/>
    <n v="3241.45"/>
    <n v="13812.06"/>
    <n v="125673.07"/>
    <n v="0"/>
    <m/>
    <m/>
    <m/>
    <m/>
    <n v="8"/>
    <n v="78"/>
    <n v="40"/>
    <n v="349"/>
    <m/>
    <m/>
    <m/>
    <m/>
    <n v="99.9"/>
    <n v="97.21"/>
    <n v="97.25"/>
    <n v="50.64"/>
    <m/>
    <m/>
    <m/>
    <m/>
    <m/>
    <m/>
    <m/>
    <m/>
    <m/>
    <m/>
    <m/>
    <m/>
    <n v="176183834"/>
    <m/>
    <d v="2013-08-01T00:00:00"/>
    <d v="2014-03-18T00:00:00"/>
    <d v="2015-05-04T00:00:00"/>
    <d v="2017-05-02T00:00:00"/>
    <m/>
    <m/>
    <m/>
    <m/>
    <n v="4.04"/>
    <n v="0.6"/>
    <m/>
    <m/>
    <m/>
    <m/>
    <n v="229"/>
    <n v="412"/>
    <n v="729"/>
    <m/>
    <m/>
    <m/>
    <n v="932"/>
    <s v="No"/>
    <n v="142726.57999999999"/>
    <n v="61"/>
    <n v="95.77"/>
    <n v="0.6"/>
    <n v="0.6"/>
    <n v="0"/>
  </r>
  <r>
    <x v="477"/>
    <s v="http://gocatalant.com"/>
    <s v="https://www.crunchbase.com/organization/hourlynerd"/>
    <s v="Catalant Technologies, Inc."/>
    <s v="Catalant is a software company that provides global enterprises with software solutions to access business expertise on demand."/>
    <m/>
    <s v="seed"/>
    <s v="series_a"/>
    <s v="series_b"/>
    <s v="series_c"/>
    <s v="series_d"/>
    <s v="series_e"/>
    <m/>
    <m/>
    <n v="750000"/>
    <n v="4000000"/>
    <n v="7800000"/>
    <n v="22000000"/>
    <n v="41000000"/>
    <n v="35000000"/>
    <m/>
    <m/>
    <n v="7500000"/>
    <n v="20000000"/>
    <n v="52026000"/>
    <n v="220000000"/>
    <n v="615000000"/>
    <n v="700000000"/>
    <m/>
    <m/>
    <s v="Accanto Partners, Mark Cuban"/>
    <s v="Accanto Partners, Greylock, Highland Capital Partners, TriplePoint Ventures"/>
    <s v="Accanto Partners, GE Ventures, Greylock, Highland Capital Partners, Jennifer Hyman, Maria Thomas, Scott Cook, Suffolk Equity Partners"/>
    <s v="Accanto Partners, GE Ventures, General Catalyst, Greylock, Highland Capital Partners, Mark Cuban"/>
    <s v="Accanto Partners, GE Ventures, General Catalyst, Greylock, Highland Capital Partners, Mark Cuban, Mark Donnelly, Scott Cook"/>
    <s v="Accanto Partners, Anheuser-Busch InBev, GE Ventures, General Catalyst, Goldfinch Partners, Highland Capital Partners, Mark Cuban, SJF Ventures, Salesforce Ventures, Tectonic Ventures, ZX Ventures"/>
    <m/>
    <m/>
    <n v="2013"/>
    <n v="2014"/>
    <x v="3"/>
    <n v="2016"/>
    <n v="2017"/>
    <n v="2020"/>
    <m/>
    <n v="35000000"/>
    <s v="series_unknown"/>
    <d v="2020-01-22T00:00:00"/>
    <n v="700000000"/>
    <m/>
    <n v="0"/>
    <n v="4612.83"/>
    <n v="88081.67"/>
    <n v="33075.360000000001"/>
    <n v="12648.26"/>
    <n v="4080.57"/>
    <m/>
    <m/>
    <n v="2604"/>
    <n v="161"/>
    <n v="60"/>
    <n v="32"/>
    <n v="47"/>
    <n v="45"/>
    <m/>
    <m/>
    <n v="63.89"/>
    <n v="94.2"/>
    <n v="95.84"/>
    <n v="94.69"/>
    <n v="83.33"/>
    <n v="69.44"/>
    <m/>
    <m/>
    <n v="50.65"/>
    <n v="50.65"/>
    <n v="23.74"/>
    <n v="10.74"/>
    <n v="2.82"/>
    <n v="1.08"/>
    <n v="1"/>
    <m/>
    <n v="145550000"/>
    <m/>
    <d v="2013-09-12T00:00:00"/>
    <d v="2014-03-26T00:00:00"/>
    <d v="2015-02-04T00:00:00"/>
    <d v="2016-07-05T00:00:00"/>
    <d v="2017-06-27T00:00:00"/>
    <d v="2020-01-22T00:00:00"/>
    <m/>
    <n v="2.67"/>
    <n v="2.6"/>
    <n v="4.2300000000000004"/>
    <n v="2.8"/>
    <n v="1.1399999999999999"/>
    <m/>
    <n v="13.45"/>
    <n v="195"/>
    <n v="315"/>
    <n v="517"/>
    <n v="357"/>
    <n v="939"/>
    <m/>
    <n v="1813"/>
    <s v="No"/>
    <n v="142498.69"/>
    <n v="62"/>
    <n v="95.7"/>
    <n v="13.45"/>
    <n v="11.82"/>
    <n v="13.45"/>
  </r>
  <r>
    <x v="478"/>
    <s v="https://www.coinbase.com"/>
    <s v="https://www.crunchbase.com/organization/earn-com"/>
    <s v="Earn USA, Inc"/>
    <s v="Earn money for replying to emails and completing tasks."/>
    <m/>
    <m/>
    <s v="series_a"/>
    <s v="series_b"/>
    <m/>
    <m/>
    <m/>
    <m/>
    <m/>
    <m/>
    <n v="5050000"/>
    <n v="116000000"/>
    <m/>
    <m/>
    <m/>
    <m/>
    <m/>
    <m/>
    <n v="25250000"/>
    <n v="773720000"/>
    <m/>
    <m/>
    <m/>
    <m/>
    <m/>
    <m/>
    <s v="Avant Global, Karl Mehta, Winklevoss Capital"/>
    <s v="Andreessen Horowitz, DCVC, Dara Khosrowshahi, Drew Houston, Founders Fund, Jeff Skoll Group, Khosla Ventures, Mark Pincus, Max Levchin, Pantera Capital, Qualcomm Ventures, RRE Ventures, Yuan Capital"/>
    <m/>
    <m/>
    <m/>
    <m/>
    <m/>
    <m/>
    <n v="2013"/>
    <x v="3"/>
    <m/>
    <m/>
    <m/>
    <m/>
    <n v="116000000"/>
    <s v="series_b"/>
    <d v="2015-03-10T00:00:00"/>
    <n v="120000000"/>
    <m/>
    <m/>
    <n v="0"/>
    <n v="131665.93"/>
    <m/>
    <m/>
    <m/>
    <m/>
    <m/>
    <m/>
    <n v="807"/>
    <n v="38"/>
    <m/>
    <m/>
    <m/>
    <m/>
    <m/>
    <m/>
    <n v="59.88"/>
    <n v="97.39"/>
    <m/>
    <m/>
    <m/>
    <m/>
    <m/>
    <n v="4.04"/>
    <m/>
    <n v="4.04"/>
    <n v="0.16"/>
    <m/>
    <m/>
    <m/>
    <m/>
    <n v="121050000"/>
    <m/>
    <m/>
    <d v="2013-06-17T00:00:00"/>
    <d v="2015-03-10T00:00:00"/>
    <m/>
    <m/>
    <m/>
    <m/>
    <m/>
    <n v="30.64"/>
    <m/>
    <m/>
    <m/>
    <m/>
    <n v="0.16"/>
    <m/>
    <n v="631"/>
    <m/>
    <m/>
    <m/>
    <m/>
    <n v="0"/>
    <s v="No"/>
    <n v="131665.93"/>
    <n v="63"/>
    <n v="95.63"/>
    <m/>
    <m/>
    <n v="0.16"/>
  </r>
  <r>
    <x v="479"/>
    <s v="http://musical.ly/"/>
    <s v="https://www.crunchbase.com/organization/musical-ly"/>
    <s v="Musical.ly, Inc."/>
    <s v="Musical.ly is a video social network for creating, sharing, and discovering short videos."/>
    <m/>
    <s v="seed"/>
    <m/>
    <s v="series_b"/>
    <s v="series_c"/>
    <m/>
    <m/>
    <m/>
    <m/>
    <n v="250000"/>
    <m/>
    <n v="16600000"/>
    <n v="133500000"/>
    <m/>
    <m/>
    <m/>
    <m/>
    <n v="2500000"/>
    <m/>
    <n v="110722000"/>
    <n v="533500000"/>
    <m/>
    <m/>
    <m/>
    <m/>
    <m/>
    <m/>
    <s v="Cheetah Mobile, GGV Capital, Greylock, Morningside Group, Susquehanna International Group (SIG)"/>
    <s v="5Y Capital, Cheetah Mobile, DCM Ventures, GGV Capital, GX Capital, Goodwater Capital, Greylock, KUNLUN, Legend Capital, Morningside Group, Qiming Venture Partners, SIG China (SIG Asia Investments)"/>
    <m/>
    <m/>
    <m/>
    <m/>
    <n v="2014"/>
    <m/>
    <x v="3"/>
    <n v="2016"/>
    <m/>
    <m/>
    <m/>
    <n v="133500000"/>
    <s v="series_c"/>
    <d v="2016-05-13T00:00:00"/>
    <n v="800000000"/>
    <m/>
    <n v="0"/>
    <m/>
    <n v="88198.09"/>
    <n v="42603.75"/>
    <m/>
    <m/>
    <m/>
    <m/>
    <n v="3167"/>
    <m/>
    <n v="59"/>
    <n v="24"/>
    <m/>
    <m/>
    <m/>
    <m/>
    <n v="62.98"/>
    <m/>
    <n v="95.91"/>
    <n v="96.06"/>
    <m/>
    <m/>
    <m/>
    <m/>
    <n v="195.86"/>
    <n v="195.86"/>
    <m/>
    <n v="6.5"/>
    <n v="1.5"/>
    <m/>
    <m/>
    <m/>
    <n v="150350000"/>
    <m/>
    <d v="2014-01-30T00:00:00"/>
    <m/>
    <d v="2015-08-27T00:00:00"/>
    <d v="2016-05-13T00:00:00"/>
    <m/>
    <m/>
    <m/>
    <m/>
    <m/>
    <n v="4.82"/>
    <m/>
    <m/>
    <m/>
    <n v="7.23"/>
    <m/>
    <m/>
    <n v="260"/>
    <m/>
    <m/>
    <m/>
    <n v="260"/>
    <s v="No"/>
    <n v="130801.84"/>
    <n v="64"/>
    <n v="95.56"/>
    <n v="4.82"/>
    <n v="4.82"/>
    <n v="7.23"/>
  </r>
  <r>
    <x v="480"/>
    <s v="http://carta.com"/>
    <s v="https://www.crunchbase.com/organization/eshares"/>
    <s v="eShares, Inc. DBA Carta, Inc."/>
    <s v="Carta is a global ownership management platform that helps companies, investors, and employees manage equity and ownership."/>
    <s v="pre_seed"/>
    <s v="seed"/>
    <s v="series_a"/>
    <s v="series_b"/>
    <s v="series_c"/>
    <s v="series_d"/>
    <s v="series_e"/>
    <s v="series_f"/>
    <m/>
    <m/>
    <n v="6800000"/>
    <n v="17000000"/>
    <n v="42000000"/>
    <n v="80000000"/>
    <n v="300000000"/>
    <n v="180000000"/>
    <m/>
    <m/>
    <n v="34000000"/>
    <n v="77000000"/>
    <n v="420000000"/>
    <n v="800000000"/>
    <n v="1700000000"/>
    <n v="3100000000"/>
    <s v="Y Combinator"/>
    <s v="Founder Friendly Labs"/>
    <s v="Hanover Technology Investment Management, Spark Capital, Union Square Ventures"/>
    <s v="Anthemis, Arjun Sethi, Expansion Venture Capital, Flight Ventures, Industry Ventures, Oakhouse Partners, SierraMaya360, Spark Capital, Union Square Ventures"/>
    <s v="AAFM, Blue Ivy Ventures, Bryan Rosenblatt, Industry Ventures, Insight Partners, Menlo Ventures, Oakhouse Partners, Palm Drive Capital, Ryan Petersen, SVA, Sinai Capital Partners, Social Capital, Spark Capital, Steven Berger, Stewart Butterfield, Taavet Hinrikus, Union Square Ventures, Vivek Garipalli, Wesley Chan"/>
    <s v="Alumni Ventures, Amity Ventures, Chad Byers, Chloe Sladden, Industry Ventures, Mason Ng, Menlo Ventures, Meritech Capital Partners, Nick Candito, Northern Light Venture Capital, Russell Cook, Sand Hill Angels, Tribe Capital"/>
    <s v="Ambition VC, Andreessen Horowitz, Chainfund Capital, Company Ventures, GS Growth, General Global Capital, Haystack, Invicta Growth, Kauffman Fellows Fund, Lightspeed Venture Partners, Menlo Ventures, Meritech Capital Partners, Next Play Capital, NextGen Venture Partners, Nikhil Gopalani, Owl Rock Capital, Sand Hill Angels, Thrive Capital, Tiger Global Management, Tribe Capital, UpVentures Capital"/>
    <s v="BluePointe Ventures, FinSight Ventures, FirstMark, Lightspeed Venture Partners, Meritech Capital Partners, Sand Hill Angels, Tomales Bay Capital, Tribe Capital, Two Culture Capital"/>
    <n v="2014"/>
    <n v="2012"/>
    <n v="2015"/>
    <x v="3"/>
    <n v="2017"/>
    <n v="2018"/>
    <n v="2019"/>
    <n v="2020"/>
    <n v="500000000"/>
    <s v="series_g"/>
    <d v="2021-08-13T00:00:00"/>
    <n v="7400000000"/>
    <n v="14482.87"/>
    <n v="0.25"/>
    <n v="3976.85"/>
    <n v="16861.71"/>
    <n v="49837.440000000002"/>
    <n v="824.7"/>
    <n v="39184.980000000003"/>
    <n v="1615.01"/>
    <n v="2"/>
    <n v="1308"/>
    <n v="228"/>
    <n v="164"/>
    <n v="30"/>
    <n v="128"/>
    <n v="5"/>
    <n v="22"/>
    <n v="99.89"/>
    <n v="74.52"/>
    <n v="93.85"/>
    <n v="88.51"/>
    <n v="95.89"/>
    <n v="63.51"/>
    <n v="97.08"/>
    <n v="67.19"/>
    <s v="unicorn"/>
    <n v="139.15"/>
    <m/>
    <n v="139.15"/>
    <n v="72.28"/>
    <n v="14.72"/>
    <n v="8.2799999999999994"/>
    <n v="4.0999999999999996"/>
    <n v="2.33"/>
    <n v="1157600000"/>
    <d v="2014-07-01T00:00:00"/>
    <d v="2012-10-01T00:00:00"/>
    <d v="2015-01-04T00:00:00"/>
    <d v="2015-08-13T00:00:00"/>
    <d v="2017-10-11T00:00:00"/>
    <d v="2018-12-26T00:00:00"/>
    <d v="2019-05-06T00:00:00"/>
    <d v="2020-05-10T00:00:00"/>
    <m/>
    <n v="2.2599999999999998"/>
    <n v="5.45"/>
    <n v="1.9"/>
    <n v="2.13"/>
    <n v="1.82"/>
    <n v="96.1"/>
    <n v="825"/>
    <n v="221"/>
    <n v="790"/>
    <n v="441"/>
    <n v="131"/>
    <n v="370"/>
    <n v="2192"/>
    <s v="No"/>
    <n v="126783.81"/>
    <n v="65"/>
    <n v="95.49"/>
    <n v="40.26"/>
    <n v="5.45"/>
    <n v="96.1"/>
  </r>
  <r>
    <x v="481"/>
    <s v="https://www.blend.com"/>
    <s v="https://www.crunchbase.com/organization/blend-labs"/>
    <s v="Blend Labs, Inc."/>
    <s v="Blend is a digital lending platform that supports and simplifies applications for mortgages, consumer loans, and deposit accounts."/>
    <m/>
    <s v="seed"/>
    <s v="series_a"/>
    <s v="series_b"/>
    <s v="series_c"/>
    <s v="series_d"/>
    <s v="series_e"/>
    <s v="series_f"/>
    <m/>
    <m/>
    <m/>
    <n v="20000000"/>
    <n v="40000000"/>
    <n v="100000000"/>
    <n v="130000000"/>
    <n v="75000000"/>
    <m/>
    <m/>
    <m/>
    <n v="133400000"/>
    <n v="400000000"/>
    <n v="600000000"/>
    <n v="950000000"/>
    <n v="1700000000"/>
    <m/>
    <s v="Allen &amp; Company, Andreessen Horowitz, Conversion Capital, Formation 8, Kris Duggan, Maveron, Peter Thiel, SVA, Thrive Capital"/>
    <s v="Aura Financial, Conversion Capital, Initialized Capital, Lightspeed Venture Partners, SciFi VC"/>
    <s v="Conversion Capital, Formation 8, LeFrak, Lightspeed Venture Partners"/>
    <s v="Conversion Capital, Formation 8, Founders Fund, LeFrak, Lightspeed"/>
    <s v="8VC, Conversion Capital, Emergence, Greylock, Jake Seid, Lightspeed Venture Partners, Nyca Partners, Thomvest Ventures"/>
    <s v="500 Global, 8VC, Founders Fund, G Squared, General Atlantic, Greylock, Lightspeed Venture Partners, Salesforce Ventures, Temasek Holdings"/>
    <s v="8VC, Canapi Ventures, Emergence, General Atlantic, Greylock, Temasek Holdings"/>
    <m/>
    <n v="2012"/>
    <n v="2013"/>
    <x v="3"/>
    <n v="2016"/>
    <n v="2017"/>
    <n v="2019"/>
    <n v="2020"/>
    <n v="300000000"/>
    <s v="series_g"/>
    <d v="2021-01-13T00:00:00"/>
    <n v="3557403000"/>
    <m/>
    <n v="3134.83"/>
    <n v="345.25"/>
    <n v="47558.21"/>
    <n v="35824.35"/>
    <n v="16149.36"/>
    <n v="14079.28"/>
    <n v="5106.72"/>
    <m/>
    <n v="27"/>
    <n v="300"/>
    <n v="77"/>
    <n v="29"/>
    <n v="39"/>
    <n v="24"/>
    <n v="4"/>
    <m/>
    <n v="99.49"/>
    <n v="85.12"/>
    <n v="94.64"/>
    <n v="95.21"/>
    <n v="86.23"/>
    <n v="83.21"/>
    <n v="95.31"/>
    <s v="exited_unicorn"/>
    <n v="20.059999999999999"/>
    <m/>
    <m/>
    <n v="20.059999999999999"/>
    <n v="7.43"/>
    <n v="5.31"/>
    <n v="3.53"/>
    <n v="2.04"/>
    <n v="665000000"/>
    <m/>
    <d v="2012-06-01T00:00:00"/>
    <d v="2013-12-12T00:00:00"/>
    <d v="2015-07-15T00:00:00"/>
    <d v="2016-01-20T00:00:00"/>
    <d v="2017-08-24T00:00:00"/>
    <d v="2019-06-24T00:00:00"/>
    <d v="2020-08-12T00:00:00"/>
    <m/>
    <m/>
    <n v="3"/>
    <n v="1.5"/>
    <n v="1.58"/>
    <n v="1.79"/>
    <n v="26.67"/>
    <n v="559"/>
    <n v="580"/>
    <n v="189"/>
    <n v="582"/>
    <n v="669"/>
    <n v="415"/>
    <n v="2009"/>
    <s v="No"/>
    <n v="122198"/>
    <n v="66"/>
    <n v="95.42"/>
    <n v="7.12"/>
    <n v="4.5"/>
    <n v="26.67"/>
  </r>
  <r>
    <x v="482"/>
    <s v="http://www.superevilmegacorp.com"/>
    <s v="https://www.crunchbase.com/organization/super-evil-mega-corp"/>
    <s v="Super Evil Mega Corp, Inc.,"/>
    <s v="Super Evil Megacorp is developing core games for tablet, mobile, and emerging platforms."/>
    <m/>
    <s v="seed"/>
    <s v="series_a"/>
    <s v="series_b"/>
    <m/>
    <m/>
    <m/>
    <m/>
    <m/>
    <n v="1000000"/>
    <n v="15000000"/>
    <n v="26000000"/>
    <m/>
    <m/>
    <m/>
    <m/>
    <m/>
    <n v="10000000"/>
    <n v="75000000"/>
    <n v="173420000"/>
    <m/>
    <m/>
    <m/>
    <m/>
    <m/>
    <s v="Signia Venture Partners"/>
    <s v="Crosscut Ventures, General Catalyst, Raine Ventures"/>
    <s v="Crosscut Ventures, General Catalyst, Index Ventures, Initial Capital, Jim Breyer, Korea Investment Partners, Raine Ventures, Signia Venture Partners, Yuri Milner, ZhenFund"/>
    <m/>
    <m/>
    <m/>
    <m/>
    <m/>
    <n v="2012"/>
    <n v="2014"/>
    <x v="3"/>
    <m/>
    <m/>
    <m/>
    <m/>
    <n v="10500000"/>
    <s v="series_unknown"/>
    <d v="2015-08-09T00:00:00"/>
    <n v="173420000"/>
    <m/>
    <n v="8.33"/>
    <n v="2469.4299999999998"/>
    <n v="111753.27"/>
    <m/>
    <m/>
    <m/>
    <m/>
    <m/>
    <n v="1232"/>
    <n v="245"/>
    <n v="45"/>
    <m/>
    <m/>
    <m/>
    <m/>
    <m/>
    <n v="76"/>
    <n v="91.16"/>
    <n v="96.9"/>
    <m/>
    <m/>
    <m/>
    <m/>
    <m/>
    <n v="11.79"/>
    <n v="11.79"/>
    <n v="1.97"/>
    <n v="1"/>
    <m/>
    <m/>
    <m/>
    <m/>
    <n v="71549147"/>
    <m/>
    <d v="2012-09-01T00:00:00"/>
    <d v="2014-06-05T00:00:00"/>
    <d v="2015-08-09T00:00:00"/>
    <m/>
    <m/>
    <m/>
    <m/>
    <n v="7.5"/>
    <n v="2.31"/>
    <m/>
    <m/>
    <m/>
    <m/>
    <n v="1"/>
    <n v="642"/>
    <n v="430"/>
    <m/>
    <m/>
    <m/>
    <m/>
    <n v="0"/>
    <s v="No"/>
    <n v="114231.03"/>
    <n v="67"/>
    <n v="95.35"/>
    <m/>
    <m/>
    <n v="1"/>
  </r>
  <r>
    <x v="483"/>
    <s v="http://www.sentinelone.com"/>
    <s v="https://www.crunchbase.com/organization/sentinel"/>
    <s v="Sentinel Labs Inc."/>
    <s v="SentinelOne is an autonomous cybersecurity solution company."/>
    <m/>
    <s v="seed"/>
    <s v="series_a"/>
    <s v="series_b"/>
    <s v="series_c"/>
    <s v="series_d"/>
    <s v="series_e"/>
    <s v="series_f"/>
    <m/>
    <n v="20000"/>
    <n v="12000000"/>
    <n v="25000000"/>
    <n v="70000000"/>
    <n v="120000000"/>
    <n v="200000000"/>
    <n v="267000000"/>
    <m/>
    <n v="200000"/>
    <n v="60000000"/>
    <n v="166750000"/>
    <n v="700000000"/>
    <n v="500000000"/>
    <n v="1100000000"/>
    <n v="3000000000"/>
    <m/>
    <s v="UpWest"/>
    <s v="Accel, DCVC, Granite Hill Capital Partners, The Westly Group, Tiger Global Management, UpWest"/>
    <s v="DCVC, Granite Hill Capital Partners, SineWave Ventures, Sound Ventures, The Westly Group, Third Point Ventures, Tiger Global Management, UpWest"/>
    <s v="DCVC, Granite Hill Capital Partners, Redpoint, SineWave Ventures, Sound Ventures, The Westly Group, Third Point Ventures, Vintage Investment Partners"/>
    <s v="DCVC, Granite Hill Capital Partners, Insight Partners, NextEquity Partners, Redpoint, Samsung Ventures, SineWave Ventures, Sound Ventures, Third Point Ventures, Tiger Global Management, W Capital Partners"/>
    <s v="Accel, DCVC, Insight Partners, Irving Investors, NextEquity Partners, Qualcomm Ventures, Redpoint, Samsung Ventures, Sound Ventures, The Westly Group, Third Point Ventures, Tiger Global Management, UpWest, Vista Equity Partners"/>
    <s v="Insight Partners, Sequoia Capital, Third Point Ventures, Tiger Global Management"/>
    <m/>
    <n v="2013"/>
    <n v="2014"/>
    <x v="3"/>
    <n v="2017"/>
    <n v="2019"/>
    <n v="2020"/>
    <n v="2020"/>
    <m/>
    <s v="post_ipo_equity"/>
    <d v="2020-11-11T00:00:00"/>
    <n v="8075695288.5"/>
    <m/>
    <n v="0.25"/>
    <n v="20185.650000000001"/>
    <n v="8097.92"/>
    <n v="3939.57"/>
    <n v="60797.65"/>
    <n v="16141.91"/>
    <n v="3545.29"/>
    <m/>
    <n v="1778"/>
    <n v="16"/>
    <n v="210"/>
    <n v="172"/>
    <n v="36"/>
    <n v="15"/>
    <n v="11"/>
    <m/>
    <n v="75.349999999999994"/>
    <n v="99.46"/>
    <n v="85.27"/>
    <n v="75.739999999999995"/>
    <n v="89.8"/>
    <n v="90.28"/>
    <n v="84.38"/>
    <s v="exited_unicorn"/>
    <n v="21182.48"/>
    <n v="21182.48"/>
    <n v="88.26"/>
    <n v="37.36"/>
    <n v="9.89"/>
    <n v="14.83"/>
    <n v="7.1"/>
    <n v="2.69"/>
    <n v="696520000"/>
    <m/>
    <d v="2013-03-15T00:00:00"/>
    <d v="2014-04-23T00:00:00"/>
    <d v="2015-10-13T00:00:00"/>
    <d v="2017-01-25T00:00:00"/>
    <d v="2019-06-05T00:00:00"/>
    <d v="2020-02-19T00:00:00"/>
    <d v="2020-11-11T00:00:00"/>
    <n v="300"/>
    <n v="2.78"/>
    <n v="4.2"/>
    <n v="0.71"/>
    <n v="2.2000000000000002"/>
    <n v="2.73"/>
    <n v="48.43"/>
    <n v="404"/>
    <n v="538"/>
    <n v="470"/>
    <n v="861"/>
    <n v="259"/>
    <n v="266"/>
    <n v="1856"/>
    <s v="No"/>
    <n v="112708.24"/>
    <n v="68"/>
    <n v="95.28"/>
    <n v="6.6"/>
    <n v="4.2"/>
    <n v="48.43"/>
  </r>
  <r>
    <x v="484"/>
    <s v="https://www.nestaway.com"/>
    <s v="https://www.crunchbase.com/organization/nest-away"/>
    <s v="NestAway Technologies Pvt Ltd."/>
    <s v="Nestaway is a Bangalore-based home rental network."/>
    <m/>
    <s v="seed"/>
    <m/>
    <s v="series_b"/>
    <s v="series_c"/>
    <s v="series_d"/>
    <m/>
    <m/>
    <m/>
    <n v="1200000"/>
    <m/>
    <n v="12000000"/>
    <n v="30000000"/>
    <n v="51000000"/>
    <m/>
    <m/>
    <m/>
    <n v="12000000"/>
    <m/>
    <n v="80040000"/>
    <n v="300000000"/>
    <n v="201000000"/>
    <m/>
    <m/>
    <m/>
    <s v="Chiratae Ventures, InMobi, Naveen Tewari"/>
    <m/>
    <s v="Flipkart, Tiger Global Management"/>
    <s v="Chiratae Ventures, Sujeet Kumar, Tiger Global Management"/>
    <s v="Chiratae Ventures, Goldman Sachs, Tiger Global Management, UC-RNT Fund"/>
    <m/>
    <m/>
    <m/>
    <n v="2015"/>
    <m/>
    <x v="3"/>
    <n v="2016"/>
    <n v="2018"/>
    <m/>
    <m/>
    <n v="4868908"/>
    <s v="series_d"/>
    <d v="2019-09-17T00:00:00"/>
    <n v="10938691"/>
    <m/>
    <n v="0"/>
    <m/>
    <n v="3882.21"/>
    <n v="55915.1"/>
    <n v="52740.84"/>
    <m/>
    <m/>
    <m/>
    <n v="3493"/>
    <m/>
    <n v="273"/>
    <n v="19"/>
    <n v="20"/>
    <m/>
    <m/>
    <m/>
    <n v="64.400000000000006"/>
    <m/>
    <n v="80.83"/>
    <n v="96.92"/>
    <n v="94.54"/>
    <m/>
    <m/>
    <m/>
    <n v="0.52"/>
    <n v="0.52"/>
    <m/>
    <n v="0.11"/>
    <n v="0.03"/>
    <n v="0.05"/>
    <m/>
    <m/>
    <n v="109068909"/>
    <m/>
    <d v="2015-03-16T00:00:00"/>
    <m/>
    <d v="2015-07-21T00:00:00"/>
    <d v="2016-04-15T00:00:00"/>
    <d v="2018-03-01T00:00:00"/>
    <m/>
    <m/>
    <m/>
    <m/>
    <n v="3.75"/>
    <n v="0.67"/>
    <m/>
    <m/>
    <n v="0.14000000000000001"/>
    <m/>
    <m/>
    <n v="269"/>
    <n v="685"/>
    <m/>
    <m/>
    <n v="1519"/>
    <s v="No"/>
    <n v="112538.15"/>
    <n v="69"/>
    <n v="95.21"/>
    <n v="2.5099999999999998"/>
    <n v="2.5099999999999998"/>
    <n v="0.14000000000000001"/>
  </r>
  <r>
    <x v="485"/>
    <s v="http://www.sprig.com/"/>
    <s v="https://www.crunchbase.com/organization/sprig-2"/>
    <s v="Sprig Inc."/>
    <s v="Sprig is an online app that provides healthy organic meals delivered in 15 minutes."/>
    <m/>
    <s v="seed"/>
    <s v="series_a"/>
    <s v="series_b"/>
    <m/>
    <m/>
    <m/>
    <m/>
    <m/>
    <n v="1200000"/>
    <n v="10000000"/>
    <n v="45000000"/>
    <m/>
    <m/>
    <m/>
    <m/>
    <m/>
    <n v="12000000"/>
    <n v="50000000"/>
    <n v="300150000"/>
    <m/>
    <m/>
    <m/>
    <m/>
    <m/>
    <s v="Andrew Garvin, Andrew McCollum, Battery Ventures, Brian O’Malley, Dan Martell, Great Oaks Venture Capital, Jim Payne, Justin Waldron, Larry Braitman, Ludlow Ventures, MHS Capital, Princeton Taylor, Simon Rothman"/>
    <s v="Accel, Battery Ventures, Greylock, Kevin Breay, Rick Marini"/>
    <s v="Aurum Partners, CAA Ventures, FJ Labs, Fabrice Grinda, Greylock, Jose Marin, Lumia Capital, Social Capital, Sozo Ventures, Tectonic Capital"/>
    <m/>
    <m/>
    <m/>
    <m/>
    <m/>
    <n v="2013"/>
    <n v="2014"/>
    <x v="3"/>
    <m/>
    <m/>
    <m/>
    <m/>
    <n v="45000000"/>
    <s v="series_b"/>
    <d v="2015-04-10T00:00:00"/>
    <n v="300150000"/>
    <m/>
    <n v="761.27"/>
    <n v="22033.21"/>
    <n v="89578.62"/>
    <m/>
    <m/>
    <m/>
    <m/>
    <m/>
    <n v="310"/>
    <n v="9"/>
    <n v="57"/>
    <m/>
    <m/>
    <m/>
    <m/>
    <m/>
    <n v="95.71"/>
    <n v="99.71"/>
    <n v="96.05"/>
    <m/>
    <m/>
    <m/>
    <m/>
    <m/>
    <n v="17.010000000000002"/>
    <n v="17.010000000000002"/>
    <n v="5.0999999999999996"/>
    <n v="1"/>
    <m/>
    <m/>
    <m/>
    <m/>
    <n v="56200000"/>
    <m/>
    <d v="2013-11-06T00:00:00"/>
    <d v="2014-04-02T00:00:00"/>
    <d v="2015-04-10T00:00:00"/>
    <m/>
    <m/>
    <m/>
    <m/>
    <n v="4.17"/>
    <n v="6"/>
    <m/>
    <m/>
    <m/>
    <m/>
    <n v="1"/>
    <n v="147"/>
    <n v="373"/>
    <m/>
    <m/>
    <m/>
    <m/>
    <n v="0"/>
    <s v="No"/>
    <n v="112373.1"/>
    <n v="70"/>
    <n v="95.14"/>
    <m/>
    <m/>
    <n v="1"/>
  </r>
  <r>
    <x v="486"/>
    <s v="http://www.boltthreads.com"/>
    <s v="https://www.crunchbase.com/organization/bolt-threads"/>
    <s v="Bolt Threads Inc."/>
    <s v="Bolt is a materials company that invents and scales materials that put the planet on a path towards a better future."/>
    <m/>
    <m/>
    <s v="series_a"/>
    <s v="series_b"/>
    <s v="series_c"/>
    <s v="series_d"/>
    <s v="series_e"/>
    <m/>
    <m/>
    <m/>
    <n v="7700000"/>
    <n v="32299999"/>
    <n v="50000000"/>
    <n v="123000000"/>
    <n v="115000000"/>
    <m/>
    <m/>
    <m/>
    <n v="38500000"/>
    <n v="215440993.33000001"/>
    <n v="500000000"/>
    <n v="1845000000"/>
    <n v="1012000000"/>
    <m/>
    <m/>
    <m/>
    <s v="Foundation Capital, Mission Bay Capital, Silicon Valley Bank, Zygote Ventures"/>
    <s v="Alafi Capital, East West Capital Limited, Formation 8, Foundation Capital, Founders Fund, Mission Bay Capital, Zygote Ventures"/>
    <s v="Alafi Capital, East West Capital Limited, Formation 8, Foundation Capital, Founders Fund, Innovation Endeavors, LeFrak, Nan Fung Group"/>
    <s v="Allen &amp; Company, Baillie Gifford, Builders VC, Fidelity, Formation 8, Mission BioCapital, Temasek Holdings"/>
    <m/>
    <m/>
    <m/>
    <m/>
    <n v="2014"/>
    <x v="3"/>
    <n v="2016"/>
    <n v="2017"/>
    <n v="2021"/>
    <m/>
    <n v="115000000"/>
    <s v="series_e"/>
    <d v="2021-09-01T00:00:00"/>
    <n v="1012000000"/>
    <m/>
    <m/>
    <n v="244.68"/>
    <n v="60076.09"/>
    <n v="35942.269999999997"/>
    <n v="15702.75"/>
    <n v="0"/>
    <m/>
    <m/>
    <m/>
    <n v="523"/>
    <n v="70"/>
    <n v="28"/>
    <n v="42"/>
    <n v="199"/>
    <m/>
    <m/>
    <m/>
    <n v="81.08"/>
    <n v="95.14"/>
    <n v="95.38"/>
    <n v="85.14"/>
    <n v="20.8"/>
    <m/>
    <m/>
    <n v="17.829999999999998"/>
    <m/>
    <n v="17.829999999999998"/>
    <n v="3.75"/>
    <n v="1.79"/>
    <n v="0.52"/>
    <n v="1"/>
    <m/>
    <n v="334118794"/>
    <m/>
    <m/>
    <d v="2014-11-22T00:00:00"/>
    <d v="2015-06-04T00:00:00"/>
    <d v="2016-05-11T00:00:00"/>
    <d v="2017-11-09T00:00:00"/>
    <d v="2021-09-01T00:00:00"/>
    <m/>
    <m/>
    <n v="5.6"/>
    <n v="2.3199999999999998"/>
    <n v="3.69"/>
    <n v="0.55000000000000004"/>
    <m/>
    <n v="4.7"/>
    <m/>
    <n v="194"/>
    <n v="342"/>
    <n v="547"/>
    <n v="1392"/>
    <m/>
    <n v="2281"/>
    <s v="No"/>
    <n v="111965.79"/>
    <n v="71"/>
    <n v="95.07"/>
    <n v="8.56"/>
    <n v="8.56"/>
    <n v="4.7"/>
  </r>
  <r>
    <x v="487"/>
    <s v="http://rocana.com"/>
    <s v="https://www.crunchbase.com/organization/rocana"/>
    <m/>
    <s v="Rocana is a San Francisco, CA-based provider of root cause analysis software company"/>
    <m/>
    <m/>
    <s v="series_a"/>
    <s v="series_b"/>
    <m/>
    <m/>
    <m/>
    <m/>
    <m/>
    <m/>
    <n v="4400000"/>
    <n v="15000000"/>
    <m/>
    <m/>
    <m/>
    <m/>
    <m/>
    <m/>
    <n v="22000000"/>
    <n v="100050000"/>
    <m/>
    <m/>
    <m/>
    <m/>
    <m/>
    <m/>
    <s v="Brian Stevens, General Catalyst, Google Ventures"/>
    <s v="General Catalyst, Google Ventures, Paul Sagan, Toba Capital"/>
    <m/>
    <m/>
    <m/>
    <m/>
    <m/>
    <m/>
    <n v="2014"/>
    <x v="3"/>
    <m/>
    <m/>
    <m/>
    <m/>
    <m/>
    <s v="series_unknown"/>
    <d v="2015-04-30T00:00:00"/>
    <n v="100050000"/>
    <m/>
    <m/>
    <n v="2508.62"/>
    <n v="109322.63"/>
    <m/>
    <m/>
    <m/>
    <m/>
    <m/>
    <m/>
    <n v="234"/>
    <n v="49"/>
    <m/>
    <m/>
    <m/>
    <m/>
    <m/>
    <m/>
    <n v="91.55"/>
    <n v="96.62"/>
    <m/>
    <m/>
    <m/>
    <m/>
    <m/>
    <n v="3.87"/>
    <m/>
    <n v="3.87"/>
    <n v="1"/>
    <m/>
    <m/>
    <m/>
    <m/>
    <n v="19400000"/>
    <m/>
    <m/>
    <d v="2014-06-12T00:00:00"/>
    <d v="2015-04-30T00:00:00"/>
    <m/>
    <m/>
    <m/>
    <m/>
    <m/>
    <n v="4.55"/>
    <m/>
    <m/>
    <m/>
    <m/>
    <n v="1"/>
    <m/>
    <n v="322"/>
    <m/>
    <m/>
    <m/>
    <m/>
    <n v="0"/>
    <s v="No"/>
    <n v="111831.25"/>
    <n v="72"/>
    <n v="95"/>
    <m/>
    <m/>
    <n v="1"/>
  </r>
  <r>
    <x v="488"/>
    <s v="http://www.cyphyworks.com"/>
    <s v="https://www.crunchbase.com/organization/cyphy-works"/>
    <s v="CyPhy Works, Inc."/>
    <s v="Aria Insights develops unmanned air vehicles for search and rescue missions and bridge inspections."/>
    <m/>
    <m/>
    <s v="series_a"/>
    <s v="series_b"/>
    <m/>
    <m/>
    <m/>
    <m/>
    <m/>
    <m/>
    <n v="7000000"/>
    <n v="22000000"/>
    <m/>
    <m/>
    <m/>
    <m/>
    <m/>
    <m/>
    <n v="35000000"/>
    <n v="146740000"/>
    <m/>
    <m/>
    <m/>
    <m/>
    <m/>
    <m/>
    <s v="Felicis, General Catalyst, Lux Capital"/>
    <s v="Bessemer Venture Partners, DNX Ventures, General Catalyst, Lux Capital, Motorola Solutions Venture Capital, Sahra Growth Capital, UPS Ventures"/>
    <m/>
    <m/>
    <m/>
    <m/>
    <m/>
    <m/>
    <n v="2013"/>
    <x v="3"/>
    <m/>
    <m/>
    <m/>
    <m/>
    <n v="22000000"/>
    <s v="series_b"/>
    <d v="2015-10-13T00:00:00"/>
    <m/>
    <m/>
    <m/>
    <n v="737.88"/>
    <n v="110863.06"/>
    <m/>
    <m/>
    <m/>
    <m/>
    <m/>
    <m/>
    <n v="269"/>
    <n v="47"/>
    <m/>
    <m/>
    <m/>
    <m/>
    <m/>
    <m/>
    <n v="86.66"/>
    <n v="96.76"/>
    <m/>
    <m/>
    <m/>
    <m/>
    <m/>
    <m/>
    <m/>
    <m/>
    <m/>
    <m/>
    <m/>
    <m/>
    <m/>
    <n v="39003374"/>
    <m/>
    <m/>
    <d v="2013-11-05T00:00:00"/>
    <d v="2015-10-13T00:00:00"/>
    <m/>
    <m/>
    <m/>
    <m/>
    <m/>
    <n v="4.1900000000000004"/>
    <m/>
    <m/>
    <m/>
    <m/>
    <m/>
    <m/>
    <n v="707"/>
    <m/>
    <m/>
    <m/>
    <m/>
    <n v="0"/>
    <s v="No"/>
    <n v="111600.94"/>
    <n v="73"/>
    <n v="94.93"/>
    <m/>
    <m/>
    <n v="0"/>
  </r>
  <r>
    <x v="489"/>
    <s v="http://www.fiftythree.com"/>
    <s v="https://www.crunchbase.com/organization/fiftythree"/>
    <s v="FiftyThree, Inc."/>
    <s v="FiftyThree is a provider of collaborative presentation tool used to build the essential tools for future creators."/>
    <m/>
    <s v="seed"/>
    <s v="series_a"/>
    <s v="series_b"/>
    <m/>
    <m/>
    <m/>
    <m/>
    <m/>
    <n v="100000"/>
    <n v="15000000"/>
    <n v="30000000"/>
    <m/>
    <m/>
    <m/>
    <m/>
    <m/>
    <n v="1000000"/>
    <n v="75000000"/>
    <n v="200100000"/>
    <m/>
    <m/>
    <m/>
    <m/>
    <m/>
    <s v="Acequia Capital (AceCap), Fritz Lanman, Hank Vigil, SVA, Vivi Nevo"/>
    <s v="Acequia Capital (AceCap), Andreessen Horowitz, Fritz Lanman, Hank Vigil, Jack Dorsey, SVA, Thrive Capital, Vivi Nevo"/>
    <s v="Acequia Capital (AceCap), Andreessen Horowitz, New Enterprise Associates, Thrive Capital"/>
    <m/>
    <m/>
    <m/>
    <m/>
    <m/>
    <n v="2012"/>
    <n v="2013"/>
    <x v="3"/>
    <m/>
    <m/>
    <m/>
    <m/>
    <n v="30000000"/>
    <s v="series_b"/>
    <d v="2015-03-17T00:00:00"/>
    <m/>
    <m/>
    <n v="22.31"/>
    <n v="13367.69"/>
    <n v="97634.55"/>
    <m/>
    <m/>
    <m/>
    <m/>
    <m/>
    <n v="1131"/>
    <n v="20"/>
    <n v="55"/>
    <m/>
    <m/>
    <m/>
    <m/>
    <m/>
    <n v="77.97"/>
    <n v="99.05"/>
    <n v="96.19"/>
    <m/>
    <m/>
    <m/>
    <m/>
    <m/>
    <m/>
    <m/>
    <m/>
    <m/>
    <m/>
    <m/>
    <m/>
    <m/>
    <n v="45100000"/>
    <m/>
    <d v="2012-04-01T00:00:00"/>
    <d v="2013-06-18T00:00:00"/>
    <d v="2015-03-17T00:00:00"/>
    <m/>
    <m/>
    <m/>
    <m/>
    <n v="75"/>
    <n v="2.67"/>
    <m/>
    <m/>
    <m/>
    <m/>
    <m/>
    <n v="443"/>
    <n v="637"/>
    <m/>
    <m/>
    <m/>
    <m/>
    <n v="0"/>
    <s v="No"/>
    <n v="111024.55"/>
    <n v="74"/>
    <n v="94.86"/>
    <m/>
    <m/>
    <n v="0"/>
  </r>
  <r>
    <x v="490"/>
    <s v="https://justworks.com"/>
    <s v="https://www.crunchbase.com/organization/justworks"/>
    <s v="Justworks, Inc."/>
    <s v="Justworks provides small and medium-sized businesses with simple software and expert support for payroll, benefits, HR, and compliance."/>
    <m/>
    <s v="seed"/>
    <s v="series_a"/>
    <s v="series_b"/>
    <s v="series_c"/>
    <s v="series_d"/>
    <s v="series_e"/>
    <m/>
    <m/>
    <n v="1000000"/>
    <n v="6000000"/>
    <n v="13000000"/>
    <n v="33000000"/>
    <n v="40000000"/>
    <n v="50000000"/>
    <m/>
    <m/>
    <n v="10000000"/>
    <n v="30000000"/>
    <n v="86710000"/>
    <n v="330000000"/>
    <n v="600000000"/>
    <n v="1000000000"/>
    <m/>
    <m/>
    <s v="Index Ventures, Jos White, LocalGlobe, Terrence Rohan"/>
    <s v="Gotham Gal Ventures, Index Ventures, Thayer Street Partners, Thrive Capital"/>
    <s v="Bain Capital Ventures, Index Ventures, Thrive Capital"/>
    <s v="Bain Capital Ventures, Index Ventures, Radian Capital, Redpoint, Thrive Capital"/>
    <s v="Bain Capital, FirstMark, Index Ventures, Redpoint, Thrive Capital"/>
    <s v="Bain Capital Ventures, FirstMark, Index Ventures, Latitude, Redpoint, Spark Capital, Thrive Capital, Union Square Ventures"/>
    <m/>
    <m/>
    <n v="2013"/>
    <n v="2014"/>
    <x v="3"/>
    <n v="2016"/>
    <n v="2018"/>
    <n v="2020"/>
    <m/>
    <n v="16837671"/>
    <s v="series_unknown"/>
    <d v="2020-01-28T00:00:00"/>
    <n v="1000000000"/>
    <m/>
    <n v="75.84"/>
    <n v="2121.33"/>
    <n v="44671.94"/>
    <n v="29489.31"/>
    <n v="21783.93"/>
    <n v="12213.32"/>
    <m/>
    <m/>
    <n v="1037"/>
    <n v="275"/>
    <n v="82"/>
    <n v="33"/>
    <n v="49"/>
    <n v="24"/>
    <m/>
    <m/>
    <n v="85.63"/>
    <n v="90.07"/>
    <n v="94.29"/>
    <n v="94.52"/>
    <n v="86.21"/>
    <n v="84.03"/>
    <m/>
    <m/>
    <n v="54.27"/>
    <n v="54.27"/>
    <n v="22.61"/>
    <n v="9.1999999999999993"/>
    <n v="2.69"/>
    <n v="1.58"/>
    <n v="1"/>
    <m/>
    <n v="159837671"/>
    <m/>
    <d v="2013-10-16T00:00:00"/>
    <d v="2014-10-08T00:00:00"/>
    <d v="2015-05-19T00:00:00"/>
    <d v="2016-03-10T00:00:00"/>
    <d v="2018-03-06T00:00:00"/>
    <d v="2020-01-28T00:00:00"/>
    <m/>
    <n v="3"/>
    <n v="2.89"/>
    <n v="3.81"/>
    <n v="1.82"/>
    <n v="1.67"/>
    <m/>
    <n v="11.53"/>
    <n v="357"/>
    <n v="223"/>
    <n v="296"/>
    <n v="726"/>
    <n v="693"/>
    <m/>
    <n v="1715"/>
    <s v="No"/>
    <n v="110355.67"/>
    <n v="75"/>
    <n v="94.79"/>
    <n v="11.53"/>
    <n v="6.92"/>
    <n v="11.53"/>
  </r>
  <r>
    <x v="491"/>
    <s v="http://www.clearskydata.com"/>
    <s v="https://www.crunchbase.com/organization/clearsky-data"/>
    <s v="ClearSky Data, Inc."/>
    <s v="ClearSky Data is a VC-backed startup in stealth that is building breakthrough technology solutions in enterprise infrastructure."/>
    <m/>
    <m/>
    <s v="series_a"/>
    <s v="series_b"/>
    <m/>
    <m/>
    <m/>
    <m/>
    <m/>
    <m/>
    <n v="12000000"/>
    <n v="27000000"/>
    <m/>
    <m/>
    <m/>
    <m/>
    <m/>
    <m/>
    <n v="60000000"/>
    <n v="180090000"/>
    <m/>
    <m/>
    <m/>
    <m/>
    <m/>
    <m/>
    <s v="General Catalyst, Highland Capital Partners"/>
    <s v="Akamai Technologies, General Catalyst, Highland Capital Partners, Polaris Partners"/>
    <m/>
    <m/>
    <m/>
    <m/>
    <m/>
    <m/>
    <n v="2014"/>
    <x v="3"/>
    <m/>
    <m/>
    <m/>
    <m/>
    <n v="20000000"/>
    <s v="series_unknown"/>
    <d v="2015-11-01T00:00:00"/>
    <n v="180090000"/>
    <m/>
    <m/>
    <n v="2554.6799999999998"/>
    <n v="105689.38"/>
    <m/>
    <m/>
    <m/>
    <m/>
    <m/>
    <m/>
    <n v="226"/>
    <n v="50"/>
    <m/>
    <m/>
    <m/>
    <m/>
    <m/>
    <m/>
    <n v="91.84"/>
    <n v="96.55"/>
    <m/>
    <m/>
    <m/>
    <m/>
    <m/>
    <n v="2.5499999999999998"/>
    <m/>
    <n v="2.5499999999999998"/>
    <n v="1"/>
    <m/>
    <m/>
    <m/>
    <m/>
    <n v="59000000"/>
    <m/>
    <m/>
    <d v="2014-01-15T00:00:00"/>
    <d v="2015-11-01T00:00:00"/>
    <m/>
    <m/>
    <m/>
    <m/>
    <m/>
    <n v="3"/>
    <m/>
    <m/>
    <m/>
    <m/>
    <n v="1"/>
    <m/>
    <n v="655"/>
    <m/>
    <m/>
    <m/>
    <m/>
    <n v="0"/>
    <s v="No"/>
    <n v="108244.06"/>
    <n v="76"/>
    <n v="94.71"/>
    <m/>
    <m/>
    <n v="1"/>
  </r>
  <r>
    <x v="492"/>
    <s v="http://www.getweave.com"/>
    <s v="https://www.crunchbase.com/organization/weave"/>
    <s v="Weave Communications, Inc."/>
    <s v="Weave makes communicating with customers easier for businesses by integrating features like texting, phone service, fax, and reviews."/>
    <s v="pre_seed"/>
    <s v="seed"/>
    <s v="series_a"/>
    <s v="series_b"/>
    <s v="series_c"/>
    <s v="series_d"/>
    <m/>
    <m/>
    <n v="1000000"/>
    <n v="1000000"/>
    <n v="5000000"/>
    <n v="15500000"/>
    <n v="37500000"/>
    <n v="70000000"/>
    <m/>
    <m/>
    <n v="20000000"/>
    <n v="10000000"/>
    <n v="25000000"/>
    <n v="103385000"/>
    <n v="375000000"/>
    <n v="970000000"/>
    <m/>
    <m/>
    <s v="Bootstrapped Debt Financing, Y Combinator"/>
    <s v="Initialized Capital, SVA, Y Combinator"/>
    <s v="A.Capital Ventures, Darian Shirazi, Fuel Capital, FundersClub, Homebrew, Initialized Capital, SVA, Y Combinator"/>
    <s v="Album VC, Crosslink Capital, Initialized Capital, Peak, Pelion Venture Partners, Y Combinator"/>
    <s v="Bessemer Venture Partners, Catalyst Investors, Crosslink Capital, Lead Edge Capital, Pelion Venture Partners"/>
    <s v="Bessemer Venture Partners, Blue Cloud Ventures, Catalyst Investors, Crosslink Capital, Future Shape, Lead Edge Capital, Pelion Venture Partners, Stereo Capital, Tiger Global Management"/>
    <m/>
    <m/>
    <n v="2012"/>
    <n v="2014"/>
    <n v="2014"/>
    <x v="3"/>
    <n v="2018"/>
    <n v="2019"/>
    <m/>
    <m/>
    <n v="70000000"/>
    <s v="series_d"/>
    <d v="2019-10-24T00:00:00"/>
    <n v="1358769600"/>
    <n v="0"/>
    <n v="2913.46"/>
    <n v="9220.39"/>
    <n v="4747.42"/>
    <n v="14987.24"/>
    <n v="75927.710000000006"/>
    <m/>
    <m/>
    <n v="87"/>
    <n v="42"/>
    <n v="106"/>
    <n v="254"/>
    <n v="122"/>
    <n v="22"/>
    <m/>
    <m/>
    <n v="75.98"/>
    <n v="99.52"/>
    <n v="96.19"/>
    <n v="82.17"/>
    <n v="85.81"/>
    <n v="93.88"/>
    <m/>
    <m/>
    <s v="exited_over_$1bn"/>
    <n v="77.62"/>
    <n v="77.62"/>
    <n v="38.81"/>
    <n v="11.04"/>
    <n v="3.38"/>
    <n v="1.4"/>
    <m/>
    <m/>
    <n v="168000000"/>
    <d v="2012-07-25T00:00:00"/>
    <d v="2014-01-01T00:00:00"/>
    <d v="2014-06-11T00:00:00"/>
    <d v="2015-11-03T00:00:00"/>
    <d v="2018-12-06T00:00:00"/>
    <d v="2019-10-24T00:00:00"/>
    <m/>
    <m/>
    <n v="2.5"/>
    <n v="4.1399999999999997"/>
    <n v="3.63"/>
    <n v="2.59"/>
    <m/>
    <m/>
    <n v="13.14"/>
    <n v="161"/>
    <n v="510"/>
    <n v="1129"/>
    <n v="322"/>
    <m/>
    <m/>
    <n v="1451"/>
    <s v="No"/>
    <n v="107796.22"/>
    <n v="77"/>
    <n v="94.64"/>
    <n v="9.3800000000000008"/>
    <m/>
    <n v="13.14"/>
  </r>
  <r>
    <x v="493"/>
    <s v="http://flightcar.com"/>
    <s v="https://www.crunchbase.com/organization/flightcar"/>
    <s v="FlightCar, Inc."/>
    <s v="FlightCar inspires and enables local owners and visitors to come together to list and rent each other’s unique cars at airports nationwide."/>
    <m/>
    <s v="seed"/>
    <s v="series_a"/>
    <s v="series_b"/>
    <m/>
    <m/>
    <m/>
    <m/>
    <m/>
    <n v="590000"/>
    <n v="5600000"/>
    <n v="20718608"/>
    <m/>
    <m/>
    <m/>
    <m/>
    <m/>
    <n v="5900000"/>
    <n v="28000000"/>
    <n v="138193115.36000001"/>
    <m/>
    <m/>
    <m/>
    <m/>
    <m/>
    <s v="Anand Agarawala, Bill Curtis, Bobby Goodlatte, Great Oaks Venture Capital, Jim Patterson, John Tan, Josh Ferguson, Ken Porter, Klaus von Sayn-Wittgenstein, Lex Liao, Oliver Jung, SVA, TSVC, The Brandery, Vine St. Ventures, Y Combinator"/>
    <s v="Brian Chesky, Eugen Miropolski, General Catalyst, Seacrest Global Group, SoftBank Capital, The Brandery"/>
    <s v="Booking Holdings, DHVC, First Round Capital, GGV Capital, General Catalyst, New Highlands Ventures, Radiant Venture Capital, SoftBank Capital, Tencent"/>
    <m/>
    <m/>
    <m/>
    <m/>
    <m/>
    <n v="2013"/>
    <n v="2013"/>
    <x v="3"/>
    <m/>
    <m/>
    <m/>
    <m/>
    <n v="20718608"/>
    <s v="series_b"/>
    <d v="2015-10-02T00:00:00"/>
    <m/>
    <m/>
    <n v="1900.58"/>
    <n v="71.5"/>
    <n v="105030.14"/>
    <m/>
    <m/>
    <m/>
    <m/>
    <m/>
    <n v="45"/>
    <n v="444"/>
    <n v="51"/>
    <m/>
    <m/>
    <m/>
    <m/>
    <m/>
    <n v="99.39"/>
    <n v="77.95"/>
    <n v="96.48"/>
    <m/>
    <m/>
    <m/>
    <m/>
    <m/>
    <m/>
    <m/>
    <m/>
    <m/>
    <m/>
    <m/>
    <m/>
    <m/>
    <n v="40428608"/>
    <m/>
    <d v="2013-02-15T00:00:00"/>
    <d v="2013-04-16T00:00:00"/>
    <d v="2015-10-02T00:00:00"/>
    <m/>
    <m/>
    <m/>
    <m/>
    <n v="4.75"/>
    <n v="4.9400000000000004"/>
    <m/>
    <m/>
    <m/>
    <m/>
    <m/>
    <n v="60"/>
    <n v="899"/>
    <m/>
    <m/>
    <m/>
    <m/>
    <n v="0"/>
    <s v="No"/>
    <n v="107002.22"/>
    <n v="78"/>
    <n v="94.57"/>
    <m/>
    <m/>
    <n v="0"/>
  </r>
  <r>
    <x v="494"/>
    <s v="http://quip.com"/>
    <s v="https://www.crunchbase.com/organization/quip"/>
    <s v="Quip LLC"/>
    <s v="Quip is a living document platform that combines docs, spreadsheets, and communication to help teams get work done faster and smarter."/>
    <m/>
    <m/>
    <s v="series_a"/>
    <s v="series_b"/>
    <m/>
    <m/>
    <m/>
    <m/>
    <m/>
    <m/>
    <n v="15000000"/>
    <n v="30000000"/>
    <m/>
    <m/>
    <m/>
    <m/>
    <m/>
    <m/>
    <n v="75000000"/>
    <n v="200100000"/>
    <m/>
    <m/>
    <m/>
    <m/>
    <m/>
    <m/>
    <s v="Benchmark, Greylock, Marc Benioff"/>
    <s v="Benchmark, Greylock, Ruttenberg Gordon Investments"/>
    <m/>
    <m/>
    <m/>
    <m/>
    <m/>
    <m/>
    <n v="2013"/>
    <x v="3"/>
    <m/>
    <m/>
    <m/>
    <m/>
    <n v="30000000"/>
    <s v="series_b"/>
    <d v="2015-10-15T00:00:00"/>
    <n v="750000000"/>
    <m/>
    <m/>
    <n v="6090.18"/>
    <n v="100072.68"/>
    <m/>
    <m/>
    <m/>
    <m/>
    <m/>
    <m/>
    <n v="82"/>
    <n v="54"/>
    <m/>
    <m/>
    <m/>
    <m/>
    <m/>
    <m/>
    <n v="95.97"/>
    <n v="96.26"/>
    <m/>
    <m/>
    <m/>
    <m/>
    <m/>
    <n v="8.5"/>
    <m/>
    <n v="8.5"/>
    <n v="3.75"/>
    <m/>
    <m/>
    <m/>
    <m/>
    <n v="45000000"/>
    <m/>
    <m/>
    <d v="2013-07-30T00:00:00"/>
    <d v="2015-10-15T00:00:00"/>
    <m/>
    <m/>
    <m/>
    <m/>
    <m/>
    <n v="2.67"/>
    <m/>
    <m/>
    <m/>
    <m/>
    <n v="3.75"/>
    <m/>
    <n v="807"/>
    <m/>
    <m/>
    <m/>
    <m/>
    <n v="0"/>
    <s v="No"/>
    <n v="106162.86"/>
    <n v="79"/>
    <n v="94.5"/>
    <m/>
    <m/>
    <n v="3.75"/>
  </r>
  <r>
    <x v="495"/>
    <s v="https://www.feverup.com"/>
    <s v="https://www.crunchbase.com/organization/fever"/>
    <s v="Fever Labs Inc."/>
    <s v="Fever is a live-entertainment discovery tech platform aiming to make culture and entertainment more accessible."/>
    <m/>
    <s v="seed"/>
    <s v="series_a"/>
    <s v="series_b"/>
    <s v="series_c"/>
    <s v="series_d"/>
    <s v="series_e"/>
    <m/>
    <m/>
    <n v="1900000"/>
    <n v="7900000"/>
    <n v="12000000"/>
    <n v="20000000"/>
    <n v="30000000"/>
    <n v="227000000"/>
    <m/>
    <m/>
    <n v="19000000"/>
    <n v="39500000"/>
    <n v="80040000"/>
    <n v="200000000"/>
    <n v="450000000"/>
    <n v="1000000000"/>
    <m/>
    <m/>
    <s v="Bernardo Hernandez, Carsten Boers, Jeff Pulver, Sergio Ramos, Solon Ventures"/>
    <s v="14W, Accel, Caixa Capital, Eight Roads Ventures, Pep Gomez"/>
    <s v="14W, Accel, Fidelity, Portugal Ventures"/>
    <s v="14W, Accel, Atresmedia, Labtech"/>
    <s v="Accel, Atresmedia, Michael Zeisser, Nimble Ventures, Rakuten"/>
    <s v="Alignment Growth, Eurazeo, Goldman Sachs Asset Management, Goodwater Capital, Smash Ventures, Vitruvian Partners"/>
    <m/>
    <m/>
    <n v="2014"/>
    <n v="2014"/>
    <x v="3"/>
    <n v="2018"/>
    <n v="2019"/>
    <n v="2021"/>
    <m/>
    <n v="110000000"/>
    <s v="series_unknown"/>
    <d v="2021-12-31T00:00:00"/>
    <n v="4540000000"/>
    <m/>
    <n v="0"/>
    <n v="17452.37"/>
    <n v="18088.25"/>
    <n v="49896.75"/>
    <n v="17303.740000000002"/>
    <n v="3164.56"/>
    <m/>
    <m/>
    <n v="3167"/>
    <n v="36"/>
    <n v="153"/>
    <n v="69"/>
    <n v="92"/>
    <n v="123"/>
    <m/>
    <m/>
    <n v="62.98"/>
    <n v="98.73"/>
    <n v="89.29"/>
    <n v="92.03"/>
    <n v="73.47"/>
    <n v="51.2"/>
    <m/>
    <s v="unicorn"/>
    <n v="129.66999999999999"/>
    <n v="129.66999999999999"/>
    <n v="77.97"/>
    <n v="45.26"/>
    <n v="20.13"/>
    <n v="9.58"/>
    <n v="4.54"/>
    <m/>
    <n v="408800000"/>
    <m/>
    <d v="2014-05-07T00:00:00"/>
    <d v="2014-10-01T00:00:00"/>
    <d v="2015-11-24T00:00:00"/>
    <d v="2018-02-02T00:00:00"/>
    <d v="2019-05-01T00:00:00"/>
    <d v="2021-12-31T00:00:00"/>
    <m/>
    <n v="2.08"/>
    <n v="2.0299999999999998"/>
    <n v="2.5"/>
    <n v="2.25"/>
    <n v="2.2200000000000002"/>
    <m/>
    <n v="56.72"/>
    <n v="147"/>
    <n v="419"/>
    <n v="801"/>
    <n v="453"/>
    <n v="975"/>
    <m/>
    <n v="2229"/>
    <s v="No"/>
    <n v="105905.67"/>
    <n v="80"/>
    <n v="94.43"/>
    <n v="5.62"/>
    <n v="2.5"/>
    <n v="56.72"/>
  </r>
  <r>
    <x v="496"/>
    <s v="http://trulioo.com"/>
    <s v="https://www.crunchbase.com/organization/trulioo"/>
    <s v="Trulioo Inc."/>
    <s v="Trulioo is an online verification company that operates a digital identity network deploying security and privacy standards."/>
    <m/>
    <s v="seed"/>
    <s v="series_a"/>
    <s v="series_b"/>
    <s v="series_c"/>
    <s v="series_d"/>
    <m/>
    <m/>
    <m/>
    <n v="2000000"/>
    <n v="6000000"/>
    <n v="10923430"/>
    <n v="52860149"/>
    <n v="394000000"/>
    <m/>
    <m/>
    <m/>
    <n v="20000000"/>
    <n v="30000000"/>
    <n v="72859278.099999994"/>
    <n v="528601490"/>
    <n v="1750000000"/>
    <m/>
    <m/>
    <m/>
    <s v="Blumberg Capital, Plug and Play"/>
    <s v="BDC Venture Capital, Blumberg Capital, Framework Venture Partners, Tenfore Holdings"/>
    <s v="American Express Ventures, BDC Venture Capital, Blumberg Capital, Tenfore Holdings"/>
    <s v="American Express Ventures, Blumberg Capital, Business Development Bank of Canada, Citi Ventures, GS Growth, Goldman Sachs, Mouro Capital"/>
    <s v="American Express Ventures, Blue Cloud Ventures, Blumberg Capital, Citi Ventures, Goldman Sachs, Mouro Capital, Plug and Play, Stereo Capital, TCV"/>
    <m/>
    <m/>
    <m/>
    <n v="2012"/>
    <n v="2014"/>
    <x v="3"/>
    <n v="2019"/>
    <n v="2021"/>
    <m/>
    <m/>
    <n v="394000000"/>
    <s v="series_d"/>
    <d v="2021-06-07T00:00:00"/>
    <n v="5910000000"/>
    <m/>
    <n v="0.5"/>
    <n v="2596.1999999999998"/>
    <n v="16330.73"/>
    <n v="24913.48"/>
    <n v="61609.35"/>
    <m/>
    <m/>
    <m/>
    <n v="1255"/>
    <n v="217"/>
    <n v="167"/>
    <n v="128"/>
    <n v="160"/>
    <m/>
    <m/>
    <m/>
    <n v="75.55"/>
    <n v="92.17"/>
    <n v="88.3"/>
    <n v="84.16"/>
    <n v="70.34"/>
    <m/>
    <m/>
    <s v="unicorn"/>
    <n v="168.8"/>
    <n v="168.8"/>
    <n v="140.66999999999999"/>
    <n v="68.14"/>
    <n v="10.44"/>
    <n v="3.38"/>
    <m/>
    <m/>
    <n v="474765412"/>
    <m/>
    <d v="2012-05-29T00:00:00"/>
    <d v="2014-03-11T00:00:00"/>
    <d v="2015-12-14T00:00:00"/>
    <d v="2019-09-17T00:00:00"/>
    <d v="2021-06-07T00:00:00"/>
    <m/>
    <m/>
    <n v="1.5"/>
    <n v="2.4300000000000002"/>
    <n v="7.26"/>
    <n v="3.31"/>
    <m/>
    <m/>
    <n v="81.12"/>
    <n v="651"/>
    <n v="643"/>
    <n v="1373"/>
    <n v="629"/>
    <m/>
    <m/>
    <n v="2002"/>
    <s v="No"/>
    <n v="105450.26"/>
    <n v="81"/>
    <n v="94.36"/>
    <n v="7.26"/>
    <m/>
    <n v="81.12"/>
  </r>
  <r>
    <x v="497"/>
    <s v="http://www.semanticmachines.com/"/>
    <s v="https://www.crunchbase.com/organization/semantic-machines"/>
    <s v="Semantic Machines, Inc."/>
    <s v="Semantic Machines provides next generation conversational AI technology that will revolutionize customer service and home automation."/>
    <m/>
    <m/>
    <s v="series_a"/>
    <s v="series_b"/>
    <m/>
    <m/>
    <m/>
    <m/>
    <m/>
    <m/>
    <n v="8500000"/>
    <n v="12380178"/>
    <m/>
    <m/>
    <m/>
    <m/>
    <m/>
    <m/>
    <n v="42500000"/>
    <n v="82575787.260000005"/>
    <m/>
    <m/>
    <m/>
    <m/>
    <m/>
    <m/>
    <m/>
    <s v="Bain Capital Ventures, General Catalyst"/>
    <m/>
    <m/>
    <m/>
    <m/>
    <m/>
    <m/>
    <n v="2014"/>
    <x v="3"/>
    <m/>
    <m/>
    <m/>
    <m/>
    <n v="12380178"/>
    <s v="series_b"/>
    <d v="2015-12-23T00:00:00"/>
    <m/>
    <m/>
    <m/>
    <n v="0"/>
    <n v="104649.87"/>
    <m/>
    <m/>
    <m/>
    <m/>
    <m/>
    <m/>
    <n v="1061"/>
    <n v="52"/>
    <m/>
    <m/>
    <m/>
    <m/>
    <m/>
    <m/>
    <n v="61.58"/>
    <n v="96.41"/>
    <m/>
    <m/>
    <m/>
    <m/>
    <m/>
    <m/>
    <m/>
    <m/>
    <m/>
    <m/>
    <m/>
    <m/>
    <m/>
    <n v="20880178"/>
    <m/>
    <m/>
    <d v="2014-11-07T00:00:00"/>
    <d v="2015-12-23T00:00:00"/>
    <m/>
    <m/>
    <m/>
    <m/>
    <m/>
    <n v="1.94"/>
    <m/>
    <m/>
    <m/>
    <m/>
    <m/>
    <m/>
    <n v="411"/>
    <m/>
    <m/>
    <m/>
    <m/>
    <n v="0"/>
    <s v="No"/>
    <n v="104649.87"/>
    <n v="82"/>
    <n v="94.29"/>
    <m/>
    <m/>
    <n v="0"/>
  </r>
  <r>
    <x v="498"/>
    <s v="https://www.stratoscale.com/"/>
    <s v="https://www.crunchbase.com/organization/parelastic"/>
    <m/>
    <s v="Tesora develops solutions that focus on simplifying how databases are provisioned and managed."/>
    <m/>
    <s v="seed"/>
    <s v="series_a"/>
    <s v="series_b"/>
    <m/>
    <m/>
    <m/>
    <m/>
    <m/>
    <n v="1000000"/>
    <n v="6726927"/>
    <n v="4500000"/>
    <m/>
    <m/>
    <m/>
    <m/>
    <m/>
    <n v="10000000"/>
    <n v="33634635"/>
    <n v="30015000"/>
    <m/>
    <m/>
    <m/>
    <m/>
    <m/>
    <s v="General Catalyst"/>
    <s v="CVP Management, General Catalyst, Jit Saxena, LaunchCapital, PJC"/>
    <s v="CVP Management, General Catalyst, PJC, Rho Canada Ventures"/>
    <m/>
    <m/>
    <m/>
    <m/>
    <m/>
    <n v="2012"/>
    <n v="2013"/>
    <x v="3"/>
    <m/>
    <m/>
    <m/>
    <m/>
    <n v="4500000"/>
    <s v="series_b"/>
    <d v="2015-06-24T00:00:00"/>
    <m/>
    <m/>
    <n v="0.25"/>
    <n v="66.64"/>
    <n v="103291.83"/>
    <m/>
    <m/>
    <m/>
    <m/>
    <m/>
    <n v="1308"/>
    <n v="445"/>
    <n v="53"/>
    <m/>
    <m/>
    <m/>
    <m/>
    <m/>
    <n v="74.52"/>
    <n v="77.900000000000006"/>
    <n v="96.34"/>
    <m/>
    <m/>
    <m/>
    <m/>
    <m/>
    <m/>
    <m/>
    <m/>
    <m/>
    <m/>
    <m/>
    <m/>
    <m/>
    <n v="13726927"/>
    <m/>
    <d v="2012-10-02T00:00:00"/>
    <d v="2013-04-09T00:00:00"/>
    <d v="2015-06-24T00:00:00"/>
    <m/>
    <m/>
    <m/>
    <m/>
    <n v="3.36"/>
    <n v="0.89"/>
    <m/>
    <m/>
    <m/>
    <m/>
    <m/>
    <n v="189"/>
    <n v="806"/>
    <m/>
    <m/>
    <m/>
    <m/>
    <n v="0"/>
    <s v="No"/>
    <n v="103358.72"/>
    <n v="83"/>
    <n v="94.22"/>
    <m/>
    <m/>
    <n v="0"/>
  </r>
  <r>
    <x v="499"/>
    <s v="https://discord.com"/>
    <s v="https://www.crunchbase.com/organization/discord"/>
    <s v="Discord, Inc."/>
    <s v="Discord is an online voice, video, and text communication platform designed for creating communities."/>
    <m/>
    <s v="seed"/>
    <s v="series_a"/>
    <s v="series_b"/>
    <s v="series_c"/>
    <s v="series_d"/>
    <s v="series_e"/>
    <s v="series_f"/>
    <m/>
    <n v="1100000"/>
    <n v="8200000"/>
    <m/>
    <n v="20000000"/>
    <n v="50000000"/>
    <n v="50000000"/>
    <n v="150000000"/>
    <m/>
    <n v="11000000"/>
    <n v="41000000"/>
    <m/>
    <n v="200000000"/>
    <n v="775000000"/>
    <n v="1650000000"/>
    <n v="2050000000"/>
    <m/>
    <s v="Accel, General Catalyst, Jenny Lefcourt, Ridge Ventures, YouWeb"/>
    <s v="9+ Program, Accel, Benchmark, Ridge Ventures, WarnerMedia"/>
    <s v="9+ Program, Benchmark, Tencent"/>
    <s v="Benchmark, Greylock, Spark Capital, Specialized Types, Tencent, YouWeb"/>
    <s v="Benchmark, Greylock, IVP, Index Ventures, Spark Capital"/>
    <s v="Benchmark, IVP, Index Ventures, Spark Capital, Tencent"/>
    <s v="FirstMark, Greenoaks, IVP, Index Ventures, Spark Capital, Technology Opportunity Partners, Tencent"/>
    <m/>
    <n v="2012"/>
    <n v="2013"/>
    <x v="3"/>
    <n v="2016"/>
    <n v="2017"/>
    <n v="2018"/>
    <n v="2018"/>
    <m/>
    <s v="series_i"/>
    <d v="2022-11-22T00:00:00"/>
    <m/>
    <m/>
    <n v="56.23"/>
    <n v="14592.71"/>
    <n v="12083.85"/>
    <n v="23502.73"/>
    <n v="38232.17"/>
    <n v="7441.34"/>
    <n v="6315.52"/>
    <m/>
    <n v="845"/>
    <n v="15"/>
    <n v="173"/>
    <n v="42"/>
    <n v="11"/>
    <n v="20"/>
    <n v="6"/>
    <m/>
    <n v="83.54"/>
    <n v="99.3"/>
    <n v="87.88"/>
    <n v="92.98"/>
    <n v="96.38"/>
    <n v="86.43"/>
    <n v="89.36"/>
    <s v="unicorn"/>
    <m/>
    <m/>
    <m/>
    <m/>
    <m/>
    <m/>
    <m/>
    <m/>
    <n v="995408718"/>
    <m/>
    <d v="2012-07-11T00:00:00"/>
    <d v="2013-11-21T00:00:00"/>
    <d v="2015-02-10T00:00:00"/>
    <d v="2016-01-26T00:00:00"/>
    <d v="2017-01-01T00:00:00"/>
    <d v="2018-04-19T00:00:00"/>
    <d v="2018-12-21T00:00:00"/>
    <n v="3.73"/>
    <m/>
    <m/>
    <n v="3.88"/>
    <n v="2.13"/>
    <n v="1.24"/>
    <m/>
    <n v="498"/>
    <n v="446"/>
    <n v="350"/>
    <n v="341"/>
    <n v="473"/>
    <n v="246"/>
    <n v="2842"/>
    <s v="No"/>
    <n v="102224.55"/>
    <n v="84"/>
    <n v="94.15"/>
    <m/>
    <m/>
    <m/>
  </r>
  <r>
    <x v="500"/>
    <s v="http://www.feedzai.com"/>
    <s v="https://www.crunchbase.com/organization/feedzai"/>
    <s v="Feedzai Inc."/>
    <s v="Feedzai develops risk management tools to prevent fraud and money laundering in transactions."/>
    <m/>
    <s v="seed"/>
    <s v="series_a"/>
    <s v="series_b"/>
    <s v="series_c"/>
    <s v="series_d"/>
    <m/>
    <m/>
    <m/>
    <n v="3406792"/>
    <n v="2400000"/>
    <n v="17500000"/>
    <n v="50000000"/>
    <n v="200000000"/>
    <m/>
    <m/>
    <m/>
    <n v="34067920"/>
    <n v="12000000"/>
    <n v="116725000"/>
    <n v="500000000"/>
    <n v="1000000000"/>
    <m/>
    <m/>
    <m/>
    <s v="Armilar Venture Partners, EDP Ventures, Novabase Capital"/>
    <s v="DCVC, Jonathan Weiner, Sapphire Ventures"/>
    <s v="Armilar Venture Partners, Capital One Ventures, Oak HC/FT, Sapphire Ventures"/>
    <s v="Capital One Ventures, Omega Venture Partners, Sapphire Ventures"/>
    <s v="Citi Ventures, Kohlberg Kravis Roberts, Sapphire Ventures"/>
    <m/>
    <m/>
    <m/>
    <n v="2011"/>
    <n v="2013"/>
    <x v="3"/>
    <n v="2017"/>
    <n v="2021"/>
    <m/>
    <m/>
    <m/>
    <s v="series_unknown"/>
    <d v="2021-03-24T00:00:00"/>
    <n v="1000000000"/>
    <m/>
    <n v="0"/>
    <n v="1811.31"/>
    <n v="0.25"/>
    <n v="1414.31"/>
    <n v="97282.63"/>
    <m/>
    <m/>
    <m/>
    <n v="1"/>
    <n v="203"/>
    <n v="580"/>
    <n v="212"/>
    <n v="134"/>
    <m/>
    <m/>
    <m/>
    <n v="100"/>
    <n v="89.95"/>
    <n v="59.2"/>
    <n v="70.069999999999993"/>
    <n v="75.19"/>
    <m/>
    <m/>
    <s v="unicorn"/>
    <n v="59.51"/>
    <n v="16.77"/>
    <n v="59.51"/>
    <n v="7.2"/>
    <n v="1.87"/>
    <n v="1"/>
    <m/>
    <m/>
    <n v="277465392"/>
    <m/>
    <d v="2011-05-15T00:00:00"/>
    <d v="2013-02-19T00:00:00"/>
    <d v="2015-05-18T00:00:00"/>
    <d v="2017-10-17T00:00:00"/>
    <d v="2021-03-24T00:00:00"/>
    <m/>
    <m/>
    <n v="0.35"/>
    <n v="9.73"/>
    <n v="4.28"/>
    <n v="2"/>
    <m/>
    <m/>
    <n v="8.57"/>
    <n v="646"/>
    <n v="818"/>
    <n v="883"/>
    <n v="1254"/>
    <m/>
    <m/>
    <n v="2137"/>
    <s v="No"/>
    <n v="100508.5"/>
    <n v="85"/>
    <n v="94.08"/>
    <n v="4.28"/>
    <n v="4.28"/>
    <n v="8.57"/>
  </r>
  <r>
    <x v="501"/>
    <s v="http://www.granular.ag"/>
    <s v="https://www.crunchbase.com/organization/granular"/>
    <s v="Granular, Inc."/>
    <s v="Granular is a software and analytics platform that helps farmers operate more efficiently and make better business decisions."/>
    <m/>
    <m/>
    <s v="series_a"/>
    <s v="series_b"/>
    <m/>
    <m/>
    <m/>
    <m/>
    <m/>
    <m/>
    <n v="6200000"/>
    <n v="18700000"/>
    <m/>
    <m/>
    <m/>
    <m/>
    <m/>
    <m/>
    <n v="31000000"/>
    <n v="124729000"/>
    <m/>
    <m/>
    <m/>
    <m/>
    <m/>
    <m/>
    <s v="Andreessen Horowitz, Felicis, Google Ventures, Khosla Ventures"/>
    <s v="Andreessen Horowitz, Emory Investment Management, Fall Line Capital, Google Ventures, H. Barton Asset Management, Khosla Ventures, Tao Capital Partners"/>
    <m/>
    <m/>
    <m/>
    <m/>
    <m/>
    <m/>
    <n v="2014"/>
    <x v="3"/>
    <m/>
    <m/>
    <m/>
    <m/>
    <n v="18700000"/>
    <s v="series_b"/>
    <d v="2015-07-22T00:00:00"/>
    <n v="300000000"/>
    <m/>
    <m/>
    <n v="4862.7"/>
    <n v="94939.44"/>
    <m/>
    <m/>
    <m/>
    <m/>
    <m/>
    <m/>
    <n v="154"/>
    <n v="56"/>
    <m/>
    <m/>
    <m/>
    <m/>
    <m/>
    <m/>
    <n v="94.45"/>
    <n v="96.12"/>
    <m/>
    <m/>
    <m/>
    <m/>
    <m/>
    <n v="8.23"/>
    <m/>
    <n v="8.23"/>
    <n v="2.41"/>
    <m/>
    <m/>
    <m/>
    <m/>
    <n v="24900000"/>
    <m/>
    <m/>
    <d v="2014-02-23T00:00:00"/>
    <d v="2015-07-22T00:00:00"/>
    <m/>
    <m/>
    <m/>
    <m/>
    <m/>
    <n v="4.0199999999999996"/>
    <m/>
    <m/>
    <m/>
    <m/>
    <n v="2.41"/>
    <m/>
    <n v="514"/>
    <m/>
    <m/>
    <m/>
    <m/>
    <n v="0"/>
    <s v="No"/>
    <n v="99802.14"/>
    <n v="86"/>
    <n v="94.01"/>
    <m/>
    <m/>
    <n v="2.41"/>
  </r>
  <r>
    <x v="502"/>
    <s v="http://www.rocketlabusa.com"/>
    <s v="https://www.crunchbase.com/organization/rocket-lab"/>
    <s v="Rocket Lab USA, Inc."/>
    <s v="Rocket Lab delivers a range of complete rocket systems and technologies for fast and low-cost payload deployment."/>
    <m/>
    <m/>
    <s v="series_a"/>
    <s v="series_b"/>
    <s v="series_c"/>
    <s v="series_d"/>
    <s v="series_e"/>
    <m/>
    <m/>
    <m/>
    <m/>
    <m/>
    <m/>
    <n v="75000000"/>
    <n v="140000000"/>
    <m/>
    <m/>
    <m/>
    <m/>
    <m/>
    <m/>
    <n v="1000000000"/>
    <n v="2800000000"/>
    <m/>
    <m/>
    <m/>
    <s v="Khosla Ventures"/>
    <s v="Bessemer Venture Partners, K1W1, Khosla Ventures"/>
    <s v="Khosla Ventures"/>
    <s v="Bessemer Venture Partners, DCVC, Employee Stock Option Fund, Endzella Eny, K1W1, Khosla Ventures, Promus Ventures"/>
    <s v="Accident Compensation Corporation, Bessemer Venture Partners, DCVC, Future Fund, Greenspring Associates, K1W1, Khosla Ventures, Promus Ventures"/>
    <m/>
    <m/>
    <m/>
    <n v="2013"/>
    <x v="3"/>
    <n v="2015"/>
    <n v="2017"/>
    <n v="2018"/>
    <m/>
    <n v="470000000"/>
    <s v="post_ipo_equity"/>
    <d v="2018-11-15T00:00:00"/>
    <n v="3690000000"/>
    <m/>
    <m/>
    <n v="821.92"/>
    <n v="35102.39"/>
    <n v="18778.62"/>
    <n v="36751.550000000003"/>
    <n v="5567.79"/>
    <m/>
    <m/>
    <m/>
    <n v="256"/>
    <n v="94"/>
    <n v="64"/>
    <n v="14"/>
    <n v="29"/>
    <m/>
    <m/>
    <m/>
    <n v="87.31"/>
    <n v="93.45"/>
    <n v="90.32"/>
    <n v="95.29"/>
    <n v="80"/>
    <m/>
    <s v="exited_unicorn"/>
    <n v="3.51"/>
    <m/>
    <m/>
    <m/>
    <m/>
    <n v="3.51"/>
    <n v="1.32"/>
    <m/>
    <n v="1184350000"/>
    <m/>
    <m/>
    <d v="2013-10-01T00:00:00"/>
    <d v="2015-03-02T00:00:00"/>
    <d v="2015-11-18T00:00:00"/>
    <d v="2017-03-21T00:00:00"/>
    <d v="2018-11-15T00:00:00"/>
    <m/>
    <m/>
    <m/>
    <m/>
    <m/>
    <n v="2.8"/>
    <m/>
    <m/>
    <m/>
    <n v="517"/>
    <n v="261"/>
    <n v="489"/>
    <n v="604"/>
    <m/>
    <n v="1354"/>
    <s v="No"/>
    <n v="97022.27"/>
    <n v="87"/>
    <n v="93.94"/>
    <m/>
    <m/>
    <m/>
  </r>
  <r>
    <x v="503"/>
    <s v="http://ginkgobioworks.com"/>
    <s v="https://www.crunchbase.com/organization/ginkgo-bioworks"/>
    <s v="Ginkgo Bioworks, Inc."/>
    <s v="Ginkgo Bioworks is a developer of biological engineering products and custom microbes across multiple markets."/>
    <m/>
    <s v="seed"/>
    <s v="series_a"/>
    <s v="series_b"/>
    <s v="series_c"/>
    <s v="series_d"/>
    <s v="series_e"/>
    <s v="series_f"/>
    <m/>
    <n v="1000000"/>
    <n v="9000000"/>
    <n v="53328100"/>
    <n v="100000000"/>
    <n v="275000000"/>
    <n v="290000000"/>
    <n v="70000000"/>
    <m/>
    <n v="10000000"/>
    <n v="45000000"/>
    <n v="200000000"/>
    <n v="450000000"/>
    <n v="1000000000"/>
    <n v="4200000000"/>
    <n v="2100000000"/>
    <m/>
    <s v="11.2 Capital, Arda Kutsal, Azure Capital Partners, David Spector, Farzad Nazem, Jonathan Downey, Ken Arnold, Ken Cheng, Louis Beryl, TSVC, Todd Corenson, Vast Ventures, Y Combinator"/>
    <s v="DCVC, Felicis, OS Fund, Vast Ventures, iGlobe Partners"/>
    <s v="11.2 Capital, DCVC, Felicis, Ken Arnold, MassVentures, OS Fund, Vast Ventures, Viking Global Investors, Y Combinator, iD Ventures America, iGlobe Partners"/>
    <s v="Allen &amp; Company, Baillie Gifford, Cascade Investment, Senator Investment Group, Viking Global Investors, Y Combinator"/>
    <s v="Bill Gates, Cascade Investment, General Atlantic, Viking Global Investors, Y Combinator, bpd partners"/>
    <s v="Cascade Investment, General Atlantic, T. Rowe Price, Viking Global Investors"/>
    <s v="General Atlantic, Illumina, Viking Global Investors"/>
    <m/>
    <n v="2014"/>
    <n v="2015"/>
    <x v="3"/>
    <n v="2016"/>
    <n v="2017"/>
    <n v="2019"/>
    <n v="2020"/>
    <n v="775000000"/>
    <s v="post_ipo_equity"/>
    <d v="2020-06-01T00:00:00"/>
    <m/>
    <m/>
    <n v="826.37"/>
    <n v="4965.25"/>
    <n v="51940.49"/>
    <n v="7886.19"/>
    <n v="13125.69"/>
    <n v="13856.33"/>
    <n v="1017.98"/>
    <m/>
    <n v="294"/>
    <n v="204"/>
    <n v="74"/>
    <n v="94"/>
    <n v="45"/>
    <n v="25"/>
    <n v="29"/>
    <m/>
    <n v="96.57"/>
    <n v="94.5"/>
    <n v="94.86"/>
    <n v="84.08"/>
    <n v="84.06"/>
    <n v="82.48"/>
    <n v="56.25"/>
    <s v="exited_unicorn"/>
    <m/>
    <m/>
    <m/>
    <m/>
    <m/>
    <m/>
    <m/>
    <m/>
    <n v="1575403063"/>
    <m/>
    <d v="2014-07-16T00:00:00"/>
    <d v="2015-03-18T00:00:00"/>
    <d v="2015-07-23T00:00:00"/>
    <d v="2016-06-08T00:00:00"/>
    <d v="2017-12-14T00:00:00"/>
    <d v="2019-09-19T00:00:00"/>
    <d v="2020-05-28T00:00:00"/>
    <n v="4.5"/>
    <n v="4.4400000000000004"/>
    <n v="2.25"/>
    <n v="2.2200000000000002"/>
    <n v="4.2"/>
    <n v="0.5"/>
    <m/>
    <n v="245"/>
    <n v="127"/>
    <n v="321"/>
    <n v="554"/>
    <n v="644"/>
    <n v="252"/>
    <n v="1775"/>
    <s v="No"/>
    <n v="93618.3"/>
    <n v="88"/>
    <n v="93.87"/>
    <n v="10.5"/>
    <n v="5"/>
    <n v="0"/>
  </r>
  <r>
    <x v="504"/>
    <s v="https://www.bidgely.com"/>
    <s v="https://www.crunchbase.com/organization/bidgely"/>
    <s v="BIDGELY, INC."/>
    <s v="Bidgely offers energy analytics and customer engagement solutions for utilities and energy providers."/>
    <m/>
    <s v="seed"/>
    <s v="series_a"/>
    <s v="series_b"/>
    <s v="series_c"/>
    <m/>
    <m/>
    <m/>
    <m/>
    <n v="3000000"/>
    <n v="3000000"/>
    <n v="16600000"/>
    <n v="27000000"/>
    <m/>
    <m/>
    <m/>
    <m/>
    <n v="8130000"/>
    <n v="15000000"/>
    <n v="110722000"/>
    <n v="270000000"/>
    <m/>
    <m/>
    <m/>
    <m/>
    <s v="Khosla Ventures"/>
    <s v="Khosla Ventures"/>
    <s v="Constellation Technology Ventures, E.ON, Elemental Excelerator, Khosla Ventures, RWE, innogy New Ventures LLC"/>
    <s v="Constellation Technology Ventures, E.ON, Georgian, Innogy, Khosla Ventures"/>
    <m/>
    <m/>
    <m/>
    <m/>
    <n v="2011"/>
    <n v="2012"/>
    <x v="3"/>
    <n v="2018"/>
    <m/>
    <m/>
    <m/>
    <n v="18000000"/>
    <s v="series_unknown"/>
    <d v="2018-01-16T00:00:00"/>
    <n v="270000000"/>
    <m/>
    <n v="0"/>
    <n v="2962.37"/>
    <n v="29067.040000000001"/>
    <n v="61316.04"/>
    <m/>
    <m/>
    <m/>
    <m/>
    <n v="1"/>
    <n v="112"/>
    <n v="114"/>
    <n v="56"/>
    <m/>
    <m/>
    <m/>
    <m/>
    <n v="100"/>
    <n v="93.14"/>
    <n v="92.04"/>
    <n v="93.55"/>
    <m/>
    <m/>
    <m/>
    <m/>
    <n v="20.329999999999998"/>
    <n v="20.329999999999998"/>
    <n v="13.77"/>
    <n v="2.19"/>
    <n v="1"/>
    <m/>
    <m/>
    <m/>
    <n v="100665744"/>
    <m/>
    <d v="2011-11-01T00:00:00"/>
    <d v="2012-10-29T00:00:00"/>
    <d v="2015-11-02T00:00:00"/>
    <d v="2018-01-16T00:00:00"/>
    <m/>
    <m/>
    <m/>
    <n v="1.85"/>
    <n v="7.38"/>
    <n v="2.44"/>
    <m/>
    <m/>
    <m/>
    <n v="2.44"/>
    <n v="363"/>
    <n v="1099"/>
    <n v="806"/>
    <m/>
    <m/>
    <m/>
    <n v="806"/>
    <s v="No"/>
    <n v="93345.45"/>
    <n v="89"/>
    <n v="93.8"/>
    <n v="2.44"/>
    <n v="2.44"/>
    <n v="2.44"/>
  </r>
  <r>
    <x v="505"/>
    <s v="http://datera.io"/>
    <s v="https://www.crunchbase.com/organization/datera-2"/>
    <s v="Datera, Inc."/>
    <s v="Datera is the leading Enterprise Software-Defined Storage Platform for Global 2000 enterprises and cloud service providers."/>
    <m/>
    <m/>
    <s v="series_a"/>
    <s v="series_b"/>
    <s v="series_c"/>
    <m/>
    <m/>
    <m/>
    <m/>
    <m/>
    <n v="9500000"/>
    <n v="28400000"/>
    <n v="26000000"/>
    <m/>
    <m/>
    <m/>
    <m/>
    <m/>
    <n v="47500000"/>
    <n v="189428000"/>
    <n v="260000000"/>
    <m/>
    <m/>
    <m/>
    <m/>
    <m/>
    <s v="Khosla Ventures, Pradeep Sindhu, Samsung Ventures"/>
    <s v="Khosla Ventures, Samsung Ventures"/>
    <s v="Khosla Ventures, Samsung Ventures"/>
    <m/>
    <m/>
    <m/>
    <m/>
    <m/>
    <n v="2013"/>
    <x v="3"/>
    <n v="2018"/>
    <m/>
    <m/>
    <m/>
    <n v="26000000"/>
    <s v="series_c"/>
    <d v="2018-09-30T00:00:00"/>
    <n v="260000000"/>
    <m/>
    <m/>
    <n v="821.92"/>
    <n v="29067.29"/>
    <n v="62654.07"/>
    <m/>
    <m/>
    <m/>
    <m/>
    <m/>
    <n v="256"/>
    <n v="113"/>
    <n v="53"/>
    <m/>
    <m/>
    <m/>
    <m/>
    <m/>
    <n v="87.31"/>
    <n v="92.11"/>
    <n v="93.9"/>
    <m/>
    <m/>
    <m/>
    <m/>
    <n v="4.1900000000000004"/>
    <m/>
    <n v="4.1900000000000004"/>
    <n v="1.24"/>
    <n v="1"/>
    <m/>
    <m/>
    <m/>
    <n v="63900000"/>
    <m/>
    <m/>
    <d v="2013-08-01T00:00:00"/>
    <d v="2015-02-01T00:00:00"/>
    <d v="2018-09-30T00:00:00"/>
    <m/>
    <m/>
    <m/>
    <m/>
    <n v="3.99"/>
    <n v="1.37"/>
    <m/>
    <m/>
    <m/>
    <n v="1.37"/>
    <m/>
    <n v="549"/>
    <n v="1337"/>
    <m/>
    <m/>
    <m/>
    <n v="1337"/>
    <s v="No"/>
    <n v="92543.28"/>
    <n v="90"/>
    <n v="93.73"/>
    <n v="1.37"/>
    <m/>
    <n v="1.37"/>
  </r>
  <r>
    <x v="506"/>
    <s v="https://deliveroo.co.uk"/>
    <s v="https://www.crunchbase.com/organization/deliveroo"/>
    <s v="Roofoods Limited"/>
    <s v="Deliveroo is an online food delivery service that allows users to order restaurant meals using the web and mobile."/>
    <m/>
    <s v="seed"/>
    <s v="series_a"/>
    <s v="series_b"/>
    <s v="series_c"/>
    <s v="series_d"/>
    <s v="series_e"/>
    <s v="series_f"/>
    <m/>
    <m/>
    <n v="4682541"/>
    <n v="25000000"/>
    <n v="70000000"/>
    <n v="100000000"/>
    <n v="275000000"/>
    <n v="385000000"/>
    <m/>
    <m/>
    <n v="23412705"/>
    <n v="166750000"/>
    <n v="700000000"/>
    <n v="1500000000"/>
    <n v="1000000000"/>
    <n v="2385000000"/>
    <m/>
    <s v="Alvaro Alvarez del Rio"/>
    <s v="Arnaud Bertrand, Greg Marsh, Hoxton Ventures, Index Ventures, JamJar Investments"/>
    <s v="Accel, Hoxton Ventures, Hummingbird Ventures, Index Ventures"/>
    <s v="Accel, Greenoaks, Hoxton Ventures, Index Ventures"/>
    <s v="Accel, DST Global, Greenoaks, H14, Hermes GPE, Hummingbird Ventures, Index Ventures, NGP Capital"/>
    <s v="14W, Bridgepoint, DST Global, Entrée Capital, Felix Capital, GR Capital, General Catalyst, Greenoaks, Greyhound Capital, H14, NGP Capital, Novator"/>
    <s v="Accel, Angel Capital Management, DST Global, Fidelity, General Catalyst, H14, Index Ventures, Marco Valta, Rancilio Cube, T. Rowe Price"/>
    <m/>
    <n v="2014"/>
    <n v="2014"/>
    <x v="3"/>
    <n v="2015"/>
    <n v="2015"/>
    <n v="2016"/>
    <n v="2017"/>
    <m/>
    <s v="post_ipo_equity"/>
    <d v="2021-01-01T00:00:00"/>
    <n v="9417016249.2000008"/>
    <m/>
    <n v="0"/>
    <n v="1443.16"/>
    <n v="26581.68"/>
    <n v="17757.02"/>
    <n v="35368.550000000003"/>
    <n v="63.41"/>
    <n v="8886.09"/>
    <m/>
    <n v="3167"/>
    <n v="361"/>
    <n v="121"/>
    <n v="68"/>
    <n v="13"/>
    <n v="39"/>
    <n v="3"/>
    <m/>
    <n v="62.98"/>
    <n v="86.95"/>
    <n v="91.54"/>
    <n v="89.71"/>
    <n v="95.31"/>
    <n v="60.42"/>
    <n v="94.59"/>
    <s v="exited_unicorn"/>
    <n v="252.02"/>
    <m/>
    <n v="252.02"/>
    <n v="41.63"/>
    <n v="11.02"/>
    <n v="5.51"/>
    <n v="8.6999999999999993"/>
    <n v="3.77"/>
    <n v="1712682541"/>
    <m/>
    <d v="2014-05-01T00:00:00"/>
    <d v="2014-06-26T00:00:00"/>
    <d v="2015-01-29T00:00:00"/>
    <d v="2015-07-27T00:00:00"/>
    <d v="2015-11-23T00:00:00"/>
    <d v="2016-08-05T00:00:00"/>
    <d v="2017-09-24T00:00:00"/>
    <m/>
    <n v="7.12"/>
    <n v="4.2"/>
    <n v="2.14"/>
    <n v="0.67"/>
    <n v="2.39"/>
    <n v="56.47"/>
    <n v="56"/>
    <n v="217"/>
    <n v="179"/>
    <n v="119"/>
    <n v="256"/>
    <n v="415"/>
    <n v="2164"/>
    <s v="No"/>
    <n v="90099.91"/>
    <n v="91"/>
    <n v="93.66"/>
    <n v="14.3"/>
    <n v="14.3"/>
    <n v="56.47"/>
  </r>
  <r>
    <x v="507"/>
    <s v="https://www.fbn.com/"/>
    <s v="https://www.crunchbase.com/organization/farmers-business-network"/>
    <s v="Farmer's Business Network, Inc."/>
    <s v="FBN is an AgTech and commerce platform that helps its members make confident decisions to ensure the economic viability of their farms."/>
    <m/>
    <m/>
    <s v="series_a"/>
    <s v="series_b"/>
    <s v="series_c"/>
    <s v="series_d"/>
    <s v="series_e"/>
    <s v="series_f"/>
    <m/>
    <m/>
    <n v="4600000"/>
    <n v="15000000"/>
    <n v="40000000"/>
    <n v="110000000"/>
    <n v="175000000"/>
    <n v="250000000"/>
    <m/>
    <m/>
    <n v="23000000"/>
    <n v="100050000"/>
    <n v="400000000"/>
    <n v="1650000000"/>
    <n v="1075000000"/>
    <n v="1750000000"/>
    <m/>
    <m/>
    <s v="Kleiner Perkins"/>
    <s v="Acre Venture Partners, DBL Partners, Google Ventures, Kleiner Perkins"/>
    <s v="Acre Venture Partners, Bow Capital, DBL Partners, Google Ventures, Kleiner Perkins"/>
    <s v="Acre Venture Partners, Google Ventures, Kleiner Perkins, T. Rowe Price, Temasek Holdings"/>
    <s v="Google Ventures, Kleiner Perkins, Necessary Ventures"/>
    <s v="BAM Elevate, Balyasny Asset Management, Baron Capital, BlackRock Innovation Capital, DBL Partners, Disruptive Ventures, Expanding Capital, Fidelity Canada, Google Ventures, Kleiner Perkins, Lupa Systems, Mandi Ventures, Ronald M. Shaich, T. Rowe Price, Temasek Holdings"/>
    <m/>
    <m/>
    <n v="2014"/>
    <x v="3"/>
    <n v="2017"/>
    <n v="2017"/>
    <n v="2019"/>
    <n v="2020"/>
    <n v="300000000"/>
    <s v="series_g"/>
    <d v="2021-09-15T00:00:00"/>
    <n v="3900000000"/>
    <m/>
    <m/>
    <n v="1101.44"/>
    <n v="35733.57"/>
    <n v="9914.2900000000009"/>
    <n v="32106.49"/>
    <n v="6236.34"/>
    <n v="4044.89"/>
    <m/>
    <m/>
    <n v="393"/>
    <n v="93"/>
    <n v="95"/>
    <n v="17"/>
    <n v="42"/>
    <n v="8"/>
    <m/>
    <m/>
    <n v="85.79"/>
    <n v="93.52"/>
    <n v="86.67"/>
    <n v="94.2"/>
    <n v="70.069999999999993"/>
    <n v="89.06"/>
    <s v="unicorn"/>
    <n v="108.41"/>
    <m/>
    <n v="108.41"/>
    <n v="29.32"/>
    <n v="8.15"/>
    <n v="2.12"/>
    <n v="3.42"/>
    <n v="2.17"/>
    <n v="917900000"/>
    <m/>
    <m/>
    <d v="2014-04-10T00:00:00"/>
    <d v="2015-05-19T00:00:00"/>
    <d v="2017-03-07T00:00:00"/>
    <d v="2017-11-30T00:00:00"/>
    <d v="2019-02-01T00:00:00"/>
    <d v="2020-07-31T00:00:00"/>
    <m/>
    <n v="4.3499999999999996"/>
    <n v="4"/>
    <n v="4.13"/>
    <n v="0.65"/>
    <n v="1.63"/>
    <n v="38.979999999999997"/>
    <m/>
    <n v="404"/>
    <n v="658"/>
    <n v="268"/>
    <n v="428"/>
    <n v="546"/>
    <n v="2311"/>
    <s v="No"/>
    <n v="89137.02"/>
    <n v="92"/>
    <n v="93.59"/>
    <n v="10.74"/>
    <n v="16.489999999999998"/>
    <n v="38.979999999999997"/>
  </r>
  <r>
    <x v="508"/>
    <s v="http://www.cazena.com"/>
    <s v="https://www.crunchbase.com/organization/cazena"/>
    <s v="Cazena, Inc."/>
    <s v="Cazena, Inc is a Massachusetts based company delivering fully-managed Big Data as a Service"/>
    <m/>
    <m/>
    <s v="series_a"/>
    <s v="series_b"/>
    <m/>
    <m/>
    <m/>
    <m/>
    <m/>
    <m/>
    <n v="8000000"/>
    <n v="20000000"/>
    <m/>
    <m/>
    <m/>
    <m/>
    <m/>
    <m/>
    <n v="40000000"/>
    <n v="133400000"/>
    <m/>
    <m/>
    <m/>
    <m/>
    <m/>
    <m/>
    <s v="Andreessen Horowitz, North Bridge Venture Partners &amp; Growth Equity"/>
    <s v="Andreessen Horowitz, Formation 8, North Bridge Venture Partners &amp; Growth Equity"/>
    <m/>
    <m/>
    <m/>
    <m/>
    <m/>
    <m/>
    <n v="2014"/>
    <x v="3"/>
    <m/>
    <m/>
    <m/>
    <m/>
    <m/>
    <s v="series_unknown"/>
    <d v="2015-07-22T00:00:00"/>
    <m/>
    <m/>
    <m/>
    <n v="2570.4"/>
    <n v="84964.77"/>
    <m/>
    <m/>
    <m/>
    <m/>
    <m/>
    <m/>
    <n v="224"/>
    <n v="61"/>
    <m/>
    <m/>
    <m/>
    <m/>
    <m/>
    <m/>
    <n v="91.92"/>
    <n v="95.77"/>
    <m/>
    <m/>
    <m/>
    <m/>
    <m/>
    <m/>
    <m/>
    <m/>
    <m/>
    <m/>
    <m/>
    <m/>
    <m/>
    <n v="38000000"/>
    <m/>
    <m/>
    <d v="2014-10-20T00:00:00"/>
    <d v="2015-07-22T00:00:00"/>
    <m/>
    <m/>
    <m/>
    <m/>
    <m/>
    <n v="3.34"/>
    <m/>
    <m/>
    <m/>
    <m/>
    <m/>
    <m/>
    <n v="275"/>
    <m/>
    <m/>
    <m/>
    <m/>
    <n v="0"/>
    <s v="No"/>
    <n v="87535.17"/>
    <n v="93"/>
    <n v="93.52"/>
    <m/>
    <m/>
    <n v="0"/>
  </r>
  <r>
    <x v="509"/>
    <s v="https://hackerone.com"/>
    <s v="https://www.crunchbase.com/organization/hackerone"/>
    <s v="HackerOne, Inc."/>
    <s v="HackerOne is a powered security platform that connects businesses with penetration testers and cybersecurity researchers."/>
    <m/>
    <m/>
    <s v="series_a"/>
    <s v="series_b"/>
    <s v="series_c"/>
    <s v="series_d"/>
    <s v="series_e"/>
    <m/>
    <m/>
    <m/>
    <n v="9000000"/>
    <n v="25000000"/>
    <n v="40000000"/>
    <n v="36400000"/>
    <n v="49000000"/>
    <m/>
    <m/>
    <m/>
    <n v="45000000"/>
    <n v="140000000"/>
    <n v="400000000"/>
    <n v="546000000"/>
    <n v="980000000"/>
    <m/>
    <m/>
    <m/>
    <s v="Benchmark"/>
    <s v="Benchmark, Brandon Beck, David O. Sacks, Drew Houston, Jeremy Stoppelman, Marc Benioff, NaHCO3, New Enterprise Associates, Nicolas Berggruen"/>
    <s v="Benchmark, Dragoneer Investment Group, EQT Ventures, New Enterprise Associates"/>
    <s v="Benchmark, Dragoneer Investment Group, EQT Ventures, New Enterprise Associates, Valor Equity Partners"/>
    <s v="Benchmark, Dragoneer Investment Group, GP Bullhound, New Enterprise Associates, Valor Equity Partners"/>
    <m/>
    <m/>
    <m/>
    <n v="2014"/>
    <x v="3"/>
    <n v="2017"/>
    <n v="2019"/>
    <n v="2022"/>
    <m/>
    <n v="49000000"/>
    <s v="series_e"/>
    <d v="2022-01-27T00:00:00"/>
    <n v="980000000"/>
    <m/>
    <m/>
    <n v="13775.54"/>
    <n v="15119.02"/>
    <n v="17391.98"/>
    <n v="34626.58"/>
    <n v="5471.85"/>
    <m/>
    <m/>
    <m/>
    <n v="79"/>
    <n v="168"/>
    <n v="68"/>
    <n v="62"/>
    <n v="30"/>
    <m/>
    <m/>
    <m/>
    <n v="97.17"/>
    <n v="88.23"/>
    <n v="90.5"/>
    <n v="82.22"/>
    <n v="73.87"/>
    <m/>
    <m/>
    <n v="14.77"/>
    <m/>
    <n v="14.77"/>
    <n v="5.59"/>
    <n v="2.17"/>
    <n v="1.71"/>
    <n v="1"/>
    <m/>
    <n v="159400000"/>
    <m/>
    <m/>
    <d v="2014-05-29T00:00:00"/>
    <d v="2015-06-24T00:00:00"/>
    <d v="2017-02-08T00:00:00"/>
    <d v="2019-09-08T00:00:00"/>
    <d v="2022-01-27T00:00:00"/>
    <m/>
    <m/>
    <n v="3.11"/>
    <n v="2.86"/>
    <n v="1.37"/>
    <n v="1.79"/>
    <m/>
    <n v="7"/>
    <m/>
    <n v="391"/>
    <n v="595"/>
    <n v="942"/>
    <n v="872"/>
    <m/>
    <n v="2409"/>
    <s v="No"/>
    <n v="86384.97"/>
    <n v="94"/>
    <n v="93.45"/>
    <n v="3.9"/>
    <n v="2.86"/>
    <n v="7"/>
  </r>
  <r>
    <x v="510"/>
    <s v="http://GroupsRecoverTogether.com"/>
    <s v="https://www.crunchbase.com/organization/groups"/>
    <s v="Recover Together, Inc."/>
    <s v="Groups Recover Together provides accessible and affordable medication-assisted treatment (MAT) for opioid addiction."/>
    <m/>
    <m/>
    <m/>
    <s v="series_b"/>
    <s v="series_c"/>
    <m/>
    <m/>
    <m/>
    <m/>
    <m/>
    <m/>
    <m/>
    <n v="60000000"/>
    <m/>
    <m/>
    <m/>
    <m/>
    <m/>
    <m/>
    <m/>
    <n v="600000000"/>
    <m/>
    <m/>
    <m/>
    <m/>
    <m/>
    <m/>
    <s v="Alumni Ventures, Green D Ventures"/>
    <s v="Bessemer Venture Partners, Kaiser Permanente Ventures, Oak HC/FT, Optum Ventures, RRE Ventures, Transformation Capital"/>
    <m/>
    <m/>
    <m/>
    <m/>
    <m/>
    <m/>
    <x v="3"/>
    <n v="2021"/>
    <m/>
    <m/>
    <m/>
    <n v="60000000"/>
    <s v="series_c"/>
    <d v="2021-05-05T00:00:00"/>
    <n v="600000000"/>
    <m/>
    <m/>
    <m/>
    <n v="0"/>
    <n v="85487.02"/>
    <m/>
    <m/>
    <m/>
    <m/>
    <m/>
    <m/>
    <n v="647"/>
    <n v="290"/>
    <m/>
    <m/>
    <m/>
    <m/>
    <m/>
    <m/>
    <n v="54.47"/>
    <n v="75.61"/>
    <m/>
    <m/>
    <m/>
    <m/>
    <n v="1"/>
    <m/>
    <m/>
    <m/>
    <n v="1"/>
    <m/>
    <m/>
    <m/>
    <n v="115000000"/>
    <m/>
    <m/>
    <m/>
    <d v="2015-09-30T00:00:00"/>
    <d v="2021-05-05T00:00:00"/>
    <m/>
    <m/>
    <m/>
    <m/>
    <m/>
    <m/>
    <m/>
    <m/>
    <m/>
    <m/>
    <m/>
    <m/>
    <n v="2044"/>
    <m/>
    <m/>
    <m/>
    <n v="2044"/>
    <s v="No"/>
    <n v="85487.02"/>
    <n v="95"/>
    <n v="93.38"/>
    <m/>
    <m/>
    <m/>
  </r>
  <r>
    <x v="511"/>
    <s v="http://www.cardekho.com"/>
    <s v="https://www.crunchbase.com/organization/cardekho"/>
    <s v="Girnar Software Private Limited"/>
    <s v="CarDekho is a car search platform working to digitize the auto ecosystem."/>
    <m/>
    <m/>
    <s v="series_a"/>
    <s v="series_b"/>
    <s v="series_c"/>
    <s v="series_d"/>
    <s v="series_e"/>
    <m/>
    <m/>
    <m/>
    <n v="15000000"/>
    <n v="50000000"/>
    <n v="110000000"/>
    <n v="70000000"/>
    <n v="200000000"/>
    <m/>
    <m/>
    <m/>
    <n v="75000000"/>
    <n v="333500000"/>
    <n v="460000000"/>
    <n v="670000000"/>
    <n v="1200000000"/>
    <m/>
    <m/>
    <m/>
    <s v="Peak XV Partners"/>
    <s v="Hillhouse Investment, Peak XV Partners, RNT Associates, Tybourne Capital Management"/>
    <s v="Aquila Capital, CapitalG, Dentsu, HDFC Bank, Hillhouse Investment, Peak XV Partners, RNT Associates, Ratan Tata, Times Internet, Trifecta Capital Advisors, Tybourne Capital Management"/>
    <s v="Hillhouse Investment, Ping An Global Voyager, Sequoia Capital, Sunley House Capital Management"/>
    <s v="Canyon Partners, Changer Club, Dillon Hattab, Flucas Ventures, Franklin Templeton, Harbor Spring Capital, LeapFrog Investments, Mirae Asset, Peak XV Partners, Sunley House Capital Management"/>
    <m/>
    <m/>
    <m/>
    <n v="2013"/>
    <x v="3"/>
    <n v="2019"/>
    <n v="2019"/>
    <n v="2021"/>
    <m/>
    <n v="200000000"/>
    <s v="series_e"/>
    <d v="2021-10-13T00:00:00"/>
    <n v="1200000000"/>
    <m/>
    <m/>
    <n v="0.3"/>
    <n v="86.01"/>
    <n v="11973.15"/>
    <n v="61332.9"/>
    <n v="3613.75"/>
    <m/>
    <m/>
    <m/>
    <n v="644"/>
    <n v="466"/>
    <n v="186"/>
    <n v="34"/>
    <n v="116"/>
    <m/>
    <m/>
    <m/>
    <n v="67.989999999999995"/>
    <n v="67.23"/>
    <n v="76.930000000000007"/>
    <n v="90.38"/>
    <n v="54"/>
    <m/>
    <s v="unicorn"/>
    <n v="10.85"/>
    <m/>
    <n v="10.85"/>
    <n v="2.87"/>
    <n v="2.31"/>
    <n v="1.7"/>
    <n v="1"/>
    <m/>
    <n v="497500000"/>
    <m/>
    <m/>
    <d v="2013-11-27T00:00:00"/>
    <d v="2015-01-28T00:00:00"/>
    <d v="2019-01-03T00:00:00"/>
    <d v="2019-12-05T00:00:00"/>
    <d v="2021-10-13T00:00:00"/>
    <m/>
    <m/>
    <n v="4.45"/>
    <n v="1.38"/>
    <n v="1.46"/>
    <n v="1.79"/>
    <m/>
    <n v="3.6"/>
    <m/>
    <n v="427"/>
    <n v="1436"/>
    <n v="336"/>
    <n v="678"/>
    <m/>
    <n v="2450"/>
    <s v="No"/>
    <n v="77006.11"/>
    <n v="96"/>
    <n v="93.31"/>
    <n v="2.0099999999999998"/>
    <m/>
    <n v="3.6"/>
  </r>
  <r>
    <x v="512"/>
    <s v="https://www.zepzpay.com/"/>
    <s v="https://www.crunchbase.com/organization/zepz"/>
    <s v="WorldRemit Ltd"/>
    <s v="Zepz is a money transfer service that helps migrants send money to their loved ones all over the world."/>
    <m/>
    <s v="seed"/>
    <s v="series_a"/>
    <s v="series_b"/>
    <s v="series_c"/>
    <s v="series_d"/>
    <s v="series_e"/>
    <m/>
    <m/>
    <n v="546000"/>
    <n v="40000000"/>
    <n v="100000000"/>
    <n v="40000000"/>
    <n v="175000000"/>
    <n v="292000000"/>
    <m/>
    <m/>
    <n v="5460000"/>
    <n v="200000000"/>
    <n v="500000000"/>
    <n v="668000000"/>
    <n v="900000000"/>
    <n v="5000000000"/>
    <m/>
    <m/>
    <m/>
    <s v="Accel, Project A Ventures"/>
    <s v="Accel, TCV"/>
    <s v="Accel, LeapFrog Investments, TCV"/>
    <s v="Accel, LeapFrog Investments, TCV"/>
    <s v="Accel, Farallon Capital Management, LeapFrog Investments, TCV"/>
    <m/>
    <m/>
    <n v="2010"/>
    <n v="2014"/>
    <x v="3"/>
    <n v="2017"/>
    <n v="2019"/>
    <n v="2021"/>
    <m/>
    <n v="292000000"/>
    <s v="series_e"/>
    <d v="2021-08-23T00:00:00"/>
    <n v="5000000000"/>
    <m/>
    <n v="0"/>
    <n v="17452.669999999998"/>
    <n v="18088.25"/>
    <n v="14587.25"/>
    <n v="23012.45"/>
    <n v="2783.94"/>
    <m/>
    <m/>
    <n v="1"/>
    <n v="33"/>
    <n v="153"/>
    <n v="73"/>
    <n v="83"/>
    <n v="134"/>
    <m/>
    <m/>
    <n v="100"/>
    <n v="98.84"/>
    <n v="89.29"/>
    <n v="89.79"/>
    <n v="76.09"/>
    <n v="46.8"/>
    <m/>
    <s v="unicorn"/>
    <n v="496.97"/>
    <n v="496.97"/>
    <n v="16.96"/>
    <n v="7.98"/>
    <n v="6.64"/>
    <n v="5.28"/>
    <n v="1"/>
    <m/>
    <n v="699655000"/>
    <m/>
    <d v="2010-01-01T00:00:00"/>
    <d v="2014-03-11T00:00:00"/>
    <d v="2015-02-17T00:00:00"/>
    <d v="2017-12-07T00:00:00"/>
    <d v="2019-06-03T00:00:00"/>
    <d v="2021-08-23T00:00:00"/>
    <m/>
    <n v="36.630000000000003"/>
    <n v="2.5"/>
    <n v="1.34"/>
    <n v="1.35"/>
    <n v="5.56"/>
    <m/>
    <n v="10"/>
    <n v="1530"/>
    <n v="343"/>
    <n v="1024"/>
    <n v="543"/>
    <n v="812"/>
    <m/>
    <n v="2379"/>
    <s v="No"/>
    <n v="75924.56"/>
    <n v="97"/>
    <n v="93.23"/>
    <n v="1.8"/>
    <n v="1.34"/>
    <n v="10"/>
  </r>
  <r>
    <x v="513"/>
    <s v="https://www.oliveai.com"/>
    <s v="https://www.crunchbase.com/organization/olive-ai"/>
    <s v="Olive AI, Inc."/>
    <s v="Olive is a developer of an artificial intelligence workforce, automated revenue cycle and claims management for the healthcare industry."/>
    <m/>
    <m/>
    <s v="series_a"/>
    <s v="series_b"/>
    <s v="series_c"/>
    <s v="series_d"/>
    <s v="series_e"/>
    <s v="series_f"/>
    <m/>
    <m/>
    <n v="5000000"/>
    <n v="15000000"/>
    <n v="15000000"/>
    <n v="32800000"/>
    <n v="52022171"/>
    <n v="106000000"/>
    <m/>
    <m/>
    <n v="25000000"/>
    <n v="100050000"/>
    <n v="150000000"/>
    <n v="492000000"/>
    <n v="1040443420"/>
    <n v="3180000000"/>
    <m/>
    <m/>
    <s v="Drive Capital"/>
    <s v="Drive Capital, Khosla Ventures"/>
    <s v="Drive Capital, Healthy Ventures, Khosla Ventures, Moonshots Capital, NCT Ventures, Silicon Valley Bank"/>
    <s v="Ascension Ventures, Moonshots Capital, Oak HC/FT"/>
    <s v="Drive Capital, General Catalyst, Oak HC/FT"/>
    <s v="Drive Capital, General Catalyst, Oak HC/FT, SVB Capital"/>
    <m/>
    <m/>
    <n v="2013"/>
    <x v="3"/>
    <n v="2016"/>
    <n v="2018"/>
    <n v="2020"/>
    <n v="2020"/>
    <n v="400000000"/>
    <s v="series_h"/>
    <d v="2021-07-01T00:00:00"/>
    <n v="4000000000"/>
    <m/>
    <m/>
    <n v="0"/>
    <n v="29067.040000000001"/>
    <n v="42047.34"/>
    <n v="0"/>
    <n v="4527.17"/>
    <n v="255.94"/>
    <m/>
    <m/>
    <n v="807"/>
    <n v="114"/>
    <n v="25"/>
    <n v="195"/>
    <n v="44"/>
    <n v="38"/>
    <m/>
    <m/>
    <n v="59.88"/>
    <n v="92.04"/>
    <n v="95.89"/>
    <n v="44.25"/>
    <n v="70.14"/>
    <n v="42.19"/>
    <m/>
    <n v="100.25"/>
    <m/>
    <n v="100.25"/>
    <n v="29.47"/>
    <n v="21.84"/>
    <n v="7.13"/>
    <n v="3.55"/>
    <n v="1.2"/>
    <n v="856322171"/>
    <m/>
    <m/>
    <d v="2013-04-04T00:00:00"/>
    <d v="2015-04-13T00:00:00"/>
    <d v="2016-04-06T00:00:00"/>
    <d v="2018-07-30T00:00:00"/>
    <d v="2020-03-31T00:00:00"/>
    <d v="2020-09-17T00:00:00"/>
    <m/>
    <n v="4"/>
    <n v="1.5"/>
    <n v="3.28"/>
    <n v="2.11"/>
    <n v="3.06"/>
    <n v="39.979999999999997"/>
    <m/>
    <n v="739"/>
    <n v="359"/>
    <n v="845"/>
    <n v="610"/>
    <n v="170"/>
    <n v="2271"/>
    <s v="No"/>
    <n v="75897.490000000005"/>
    <n v="98"/>
    <n v="93.16"/>
    <n v="10.4"/>
    <n v="1.5"/>
    <n v="39.979999999999997"/>
  </r>
  <r>
    <x v="514"/>
    <s v="https://www.urbancompany.com"/>
    <s v="https://www.crunchbase.com/organization/urbanclap"/>
    <s v="UrbanClap Technologies India Pvt. Ltd."/>
    <s v="Urban provides a marketplace for freelance labor."/>
    <m/>
    <s v="seed"/>
    <s v="series_a"/>
    <s v="series_b"/>
    <s v="series_c"/>
    <s v="series_d"/>
    <s v="series_e"/>
    <s v="series_f"/>
    <m/>
    <n v="1600000"/>
    <n v="10000000"/>
    <n v="25000000"/>
    <n v="21000000"/>
    <n v="50000000"/>
    <n v="75000000"/>
    <n v="188000000"/>
    <m/>
    <n v="16000000"/>
    <n v="50000000"/>
    <n v="166750000"/>
    <n v="210000000"/>
    <n v="480000000"/>
    <n v="843400000"/>
    <n v="2100000000"/>
    <m/>
    <s v="Accel, Kunal Bahl, Prashant Malik, Rohit Bansal, SAIF Partners, Titan Capital"/>
    <s v="Accel, SAIF Partners"/>
    <s v="Accel, Bessemer Venture Partners, SAIF Partners"/>
    <s v="Accel, Bessemer Venture Partners, SAIF Partners, Vy Capital"/>
    <s v="Steadview Capital, Vy Capital"/>
    <s v="Steadview Capital, Tiger Global Management, Vy Capital"/>
    <s v="DF International Partners, Dragoneer Investment Group, Prosus Ventures, Steadview Capital, Tiger Global Management, Vy Capital, Wellington Management"/>
    <m/>
    <n v="2015"/>
    <n v="2015"/>
    <x v="3"/>
    <n v="2017"/>
    <n v="2018"/>
    <n v="2019"/>
    <n v="2021"/>
    <n v="188000000"/>
    <s v="series_f"/>
    <d v="2021-04-27T00:00:00"/>
    <n v="2100000000"/>
    <m/>
    <n v="1824.43"/>
    <n v="11528.69"/>
    <n v="24125.89"/>
    <n v="10841.53"/>
    <n v="629.42999999999995"/>
    <n v="22566.48"/>
    <n v="4188.26"/>
    <m/>
    <n v="457"/>
    <n v="103"/>
    <n v="126"/>
    <n v="89"/>
    <n v="133"/>
    <n v="13"/>
    <n v="7"/>
    <m/>
    <n v="95.35"/>
    <n v="97.24"/>
    <n v="91.19"/>
    <n v="87.52"/>
    <n v="62.07"/>
    <n v="91.24"/>
    <n v="93.94"/>
    <s v="unicorn"/>
    <n v="68.849999999999994"/>
    <n v="68.849999999999994"/>
    <n v="27.54"/>
    <n v="9.7100000000000009"/>
    <n v="8.57"/>
    <n v="4.0199999999999996"/>
    <n v="2.41"/>
    <n v="1"/>
    <n v="445920356"/>
    <m/>
    <d v="2015-04-16T00:00:00"/>
    <d v="2015-06-29T00:00:00"/>
    <d v="2015-11-19T00:00:00"/>
    <d v="2017-07-03T00:00:00"/>
    <d v="2018-11-30T00:00:00"/>
    <d v="2019-08-02T00:00:00"/>
    <d v="2021-04-27T00:00:00"/>
    <n v="3.13"/>
    <n v="3.34"/>
    <n v="1.26"/>
    <n v="2.29"/>
    <n v="1.76"/>
    <n v="2.4900000000000002"/>
    <n v="12.59"/>
    <n v="74"/>
    <n v="143"/>
    <n v="592"/>
    <n v="515"/>
    <n v="245"/>
    <n v="634"/>
    <n v="1986"/>
    <s v="No"/>
    <n v="75704.710000000006"/>
    <n v="99"/>
    <n v="93.09"/>
    <n v="5.0599999999999996"/>
    <n v="1.26"/>
    <n v="12.59"/>
  </r>
  <r>
    <x v="515"/>
    <s v="https://www.bluecore.com/"/>
    <s v="https://www.crunchbase.com/organization/triggermail"/>
    <s v="Bluecore, Inc."/>
    <s v="Bluecore connect casual shoppers to the products."/>
    <m/>
    <s v="seed"/>
    <s v="series_a"/>
    <s v="series_b"/>
    <s v="series_c"/>
    <s v="series_d"/>
    <s v="series_e"/>
    <m/>
    <m/>
    <n v="118000"/>
    <n v="6000000"/>
    <n v="21000000"/>
    <n v="35000000"/>
    <n v="50000000"/>
    <n v="125000000"/>
    <m/>
    <m/>
    <n v="1180000"/>
    <n v="30000000"/>
    <n v="140070000"/>
    <n v="350000000"/>
    <n v="750000000"/>
    <n v="1000000000"/>
    <m/>
    <m/>
    <s v="Right Side Capital Management, Techstars"/>
    <s v="Corazon Capital, Felicis, FirstMark, Founders' Co-op, Techstars"/>
    <s v="CSC Upshot, Corazon Capital, Felicis, FirstMark, Georgian, Techstars"/>
    <s v="Felicis, FirstMark, Georgian, Norwest Venture Partners"/>
    <s v="FirstMark, Gaingels, Georgian, Norwest Venture Partners"/>
    <s v="FirstMark, Georgian, Norwest Venture Partners, Silver Lake Waterman"/>
    <m/>
    <m/>
    <n v="2013"/>
    <n v="2015"/>
    <x v="3"/>
    <n v="2017"/>
    <n v="2020"/>
    <n v="2021"/>
    <m/>
    <n v="125000000"/>
    <s v="series_e"/>
    <d v="2021-08-05T00:00:00"/>
    <n v="1000000000"/>
    <m/>
    <n v="1064.93"/>
    <n v="10723.04"/>
    <n v="51359.91"/>
    <n v="5288.47"/>
    <n v="1439.09"/>
    <n v="5562.29"/>
    <m/>
    <m/>
    <n v="92"/>
    <n v="121"/>
    <n v="76"/>
    <n v="150"/>
    <n v="144"/>
    <n v="97"/>
    <m/>
    <m/>
    <n v="98.74"/>
    <n v="96.75"/>
    <n v="94.71"/>
    <n v="78.87"/>
    <n v="55.03"/>
    <n v="61.6"/>
    <m/>
    <s v="unicorn"/>
    <n v="459.9"/>
    <n v="459.9"/>
    <n v="22.61"/>
    <n v="5.7"/>
    <n v="2.5299999999999998"/>
    <n v="1.27"/>
    <n v="1"/>
    <m/>
    <n v="238219452"/>
    <m/>
    <d v="2013-04-02T00:00:00"/>
    <d v="2015-01-22T00:00:00"/>
    <d v="2015-12-02T00:00:00"/>
    <d v="2017-10-04T00:00:00"/>
    <d v="2020-05-26T00:00:00"/>
    <d v="2021-08-05T00:00:00"/>
    <m/>
    <n v="25.42"/>
    <n v="4.67"/>
    <n v="2.5"/>
    <n v="2.14"/>
    <n v="1.33"/>
    <m/>
    <n v="7.14"/>
    <n v="660"/>
    <n v="314"/>
    <n v="672"/>
    <n v="965"/>
    <n v="436"/>
    <m/>
    <n v="2073"/>
    <s v="No"/>
    <n v="75437.73"/>
    <n v="100"/>
    <n v="93.02"/>
    <n v="5.35"/>
    <n v="2.5"/>
    <n v="7.14"/>
  </r>
  <r>
    <x v="516"/>
    <s v="http://www.factual.com"/>
    <s v="https://www.crunchbase.com/organization/factual"/>
    <s v="Factual, Inc."/>
    <s v="The location data company the world’s most valuable brands and tech companies trust to understand and intelligently grow their businesses."/>
    <m/>
    <s v="seed"/>
    <s v="series_a"/>
    <s v="series_b"/>
    <m/>
    <m/>
    <m/>
    <m/>
    <m/>
    <n v="2000000"/>
    <n v="25000000"/>
    <n v="35000000"/>
    <m/>
    <m/>
    <m/>
    <m/>
    <m/>
    <n v="20000000"/>
    <n v="125000000"/>
    <n v="233450000"/>
    <m/>
    <m/>
    <m/>
    <m/>
    <m/>
    <s v="Andreessen Horowitz, Auren Hoffman, Danny Rimer, Esther Dyson, Founder Collective, Gunderson Dettmer, Idealab, Marten Mickos, Miramar Ventures, Richard Rosenblatt, Scott Kurnit, Thomas Lehrman, Thomas Unterman"/>
    <s v="Andreessen Horowitz, Index Ventures, Michael Ovitz, SVA, Upfront Ventures"/>
    <s v="Altpoint Ventures, Andreessen Horowitz, DCVC, Heritage Group, Index Ventures, Michael Ovitz, Miramar Ventures, Rustic Canyon Partners, Saif Mansour, Teamworthy Ventures, Thomas Lehrman, Thomas Unterman, Tiller Partners, Tom Unterman, Upfront Ventures"/>
    <m/>
    <m/>
    <m/>
    <m/>
    <m/>
    <n v="2010"/>
    <n v="2010"/>
    <x v="3"/>
    <m/>
    <m/>
    <m/>
    <m/>
    <n v="42000000"/>
    <s v="series_unknown"/>
    <d v="2015-12-10T00:00:00"/>
    <m/>
    <m/>
    <n v="0"/>
    <n v="0"/>
    <n v="74293.399999999994"/>
    <m/>
    <m/>
    <m/>
    <m/>
    <m/>
    <n v="1"/>
    <n v="1"/>
    <n v="63"/>
    <m/>
    <m/>
    <m/>
    <m/>
    <m/>
    <n v="100"/>
    <n v="100"/>
    <n v="95.63"/>
    <m/>
    <m/>
    <m/>
    <m/>
    <m/>
    <m/>
    <m/>
    <m/>
    <m/>
    <m/>
    <m/>
    <m/>
    <m/>
    <n v="104000000"/>
    <m/>
    <d v="2010-02-03T00:00:00"/>
    <d v="2010-12-09T00:00:00"/>
    <d v="2015-12-10T00:00:00"/>
    <m/>
    <m/>
    <m/>
    <m/>
    <n v="6.25"/>
    <n v="1.87"/>
    <m/>
    <m/>
    <m/>
    <m/>
    <m/>
    <n v="309"/>
    <n v="1827"/>
    <m/>
    <m/>
    <m/>
    <m/>
    <n v="0"/>
    <s v="No"/>
    <n v="74293.399999999994"/>
    <n v="101"/>
    <n v="92.95"/>
    <m/>
    <m/>
    <n v="0"/>
  </r>
  <r>
    <x v="517"/>
    <s v="http://www.n3twork.com"/>
    <s v="https://www.crunchbase.com/organization/n3twork"/>
    <s v="N3TWORK INC"/>
    <s v="Creating, publishing, and scaling the very best in mobile games."/>
    <m/>
    <m/>
    <s v="series_a"/>
    <s v="series_b"/>
    <s v="series_c"/>
    <m/>
    <m/>
    <m/>
    <m/>
    <m/>
    <n v="12000000"/>
    <n v="5000000"/>
    <n v="40000000"/>
    <m/>
    <m/>
    <m/>
    <m/>
    <m/>
    <n v="60000000"/>
    <n v="33350000"/>
    <n v="400000000"/>
    <m/>
    <m/>
    <m/>
    <m/>
    <m/>
    <s v="Floodgate, Google Ventures, Kleiner Perkins"/>
    <s v="Eniac Ventures, Floodgate, Kleiner Perkins"/>
    <s v="Blue Planet Software, EOS VC Fund, Galaxy Interactive, Griffin Gaming Partners, KCB Group, Kleiner Perkins, Korea Investment Partners, Ocean Road Partners, TABLE Holdings"/>
    <m/>
    <m/>
    <m/>
    <m/>
    <m/>
    <n v="2013"/>
    <x v="3"/>
    <n v="2019"/>
    <m/>
    <m/>
    <m/>
    <n v="46000000"/>
    <s v="series_a"/>
    <d v="2022-05-18T00:00:00"/>
    <n v="230000000"/>
    <m/>
    <m/>
    <n v="5892.59"/>
    <n v="33656.120000000003"/>
    <n v="34053.449999999997"/>
    <m/>
    <m/>
    <m/>
    <m/>
    <m/>
    <n v="83"/>
    <n v="100"/>
    <n v="102"/>
    <m/>
    <m/>
    <m/>
    <m/>
    <m/>
    <n v="95.92"/>
    <n v="93.02"/>
    <n v="87.41"/>
    <m/>
    <m/>
    <m/>
    <m/>
    <n v="3.83"/>
    <m/>
    <n v="3.83"/>
    <m/>
    <m/>
    <m/>
    <m/>
    <m/>
    <n v="103000000"/>
    <m/>
    <m/>
    <d v="2013-06-05T00:00:00"/>
    <d v="2015-02-18T00:00:00"/>
    <d v="2019-11-21T00:00:00"/>
    <m/>
    <m/>
    <m/>
    <m/>
    <n v="0.56000000000000005"/>
    <n v="11.99"/>
    <m/>
    <m/>
    <m/>
    <n v="6.9"/>
    <m/>
    <n v="623"/>
    <n v="1737"/>
    <m/>
    <m/>
    <m/>
    <n v="2646"/>
    <s v="No"/>
    <n v="73602.16"/>
    <n v="102"/>
    <n v="92.88"/>
    <n v="11.99"/>
    <m/>
    <n v="6.9"/>
  </r>
  <r>
    <x v="518"/>
    <s v="http://www.greenhouse.io"/>
    <s v="https://www.crunchbase.com/organization/greenhouse-software"/>
    <s v="Greenhouse Software, Inc"/>
    <s v="Greenhouse is a talent acquisition software company that offers its suite of tools and services to help businesses with the hiring process."/>
    <m/>
    <s v="seed"/>
    <s v="series_a"/>
    <s v="series_b"/>
    <s v="series_c"/>
    <s v="series_d"/>
    <m/>
    <m/>
    <m/>
    <n v="700000"/>
    <n v="7500000"/>
    <n v="13900000"/>
    <n v="35000000"/>
    <n v="50000000"/>
    <m/>
    <m/>
    <m/>
    <n v="7000000"/>
    <n v="37500000"/>
    <n v="92713000"/>
    <n v="350000000"/>
    <n v="750000000"/>
    <m/>
    <m/>
    <m/>
    <s v="New York Angels, Social Starts"/>
    <s v="Felicis, Resolute Ventures, Social Capital, Social Starts"/>
    <s v="Benchmark, Felicis, FundersClub, Resolute Ventures, Social Capital"/>
    <s v="Benchmark, Groupe Arnault, Lumia Capital, Social Capital, Thrive Capital"/>
    <s v="Frontline Ventures, Riverwood Capital"/>
    <m/>
    <m/>
    <m/>
    <n v="2012"/>
    <n v="2014"/>
    <x v="3"/>
    <n v="2015"/>
    <n v="2018"/>
    <m/>
    <m/>
    <n v="50000000"/>
    <s v="series_d"/>
    <d v="2018-07-12T00:00:00"/>
    <n v="500000000"/>
    <m/>
    <n v="0.5"/>
    <n v="1479.55"/>
    <n v="58298.25"/>
    <n v="13489.69"/>
    <n v="287.67"/>
    <m/>
    <m/>
    <m/>
    <n v="1255"/>
    <n v="357"/>
    <n v="73"/>
    <n v="88"/>
    <n v="142"/>
    <m/>
    <m/>
    <m/>
    <n v="75.55"/>
    <n v="87.1"/>
    <n v="94.93"/>
    <n v="86.64"/>
    <n v="59.48"/>
    <m/>
    <m/>
    <m/>
    <n v="40.799999999999997"/>
    <n v="40.799999999999997"/>
    <n v="9.52"/>
    <n v="4.53"/>
    <n v="1.33"/>
    <n v="0.67"/>
    <m/>
    <m/>
    <n v="110130270"/>
    <m/>
    <d v="2012-05-01T00:00:00"/>
    <d v="2014-08-13T00:00:00"/>
    <d v="2015-03-09T00:00:00"/>
    <d v="2015-08-24T00:00:00"/>
    <d v="2018-07-12T00:00:00"/>
    <m/>
    <m/>
    <n v="5.36"/>
    <n v="2.4700000000000002"/>
    <n v="3.78"/>
    <n v="2.14"/>
    <m/>
    <m/>
    <n v="5.39"/>
    <n v="834"/>
    <n v="208"/>
    <n v="168"/>
    <n v="1053"/>
    <m/>
    <m/>
    <n v="1221"/>
    <s v="No"/>
    <n v="73555.66"/>
    <n v="103"/>
    <n v="92.81"/>
    <n v="8.09"/>
    <n v="3.78"/>
    <n v="5.39"/>
  </r>
  <r>
    <x v="519"/>
    <s v="http://canary.is"/>
    <s v="https://www.crunchbase.com/organization/canary"/>
    <s v="Canary Connect, Inc."/>
    <s v="Canary is a NYC-based subsidiary of Smartfrog Group the original consumer IoT SaaS pioneer with IoT users in over 180 countries."/>
    <m/>
    <s v="seed"/>
    <s v="series_a"/>
    <s v="series_b"/>
    <s v="series_c"/>
    <m/>
    <m/>
    <m/>
    <m/>
    <n v="1200000"/>
    <n v="10000000"/>
    <n v="30000000"/>
    <n v="31000000"/>
    <m/>
    <m/>
    <m/>
    <m/>
    <n v="12000000"/>
    <n v="50000000"/>
    <n v="200100000"/>
    <n v="310000000"/>
    <m/>
    <m/>
    <m/>
    <m/>
    <s v="AlphaPrime Ventures, Brooklyn Bridge Ventures, New York Angels, Two Sigma Ventures, Victoria Grace"/>
    <s v="Khosla Ventures, Signatures Capital, Two Sigma Ventures, Victoria Grace"/>
    <s v="Cota Capital, Flex, Khosla Ventures, Two Sigma Ventures, Walden Riverwood Ventures, Western Technology Investment"/>
    <s v="Celesta Capital, Colle Capital Partners, Cota Capital, Jorge Woldenberg, Khosla Ventures, Two Sigma Ventures"/>
    <m/>
    <m/>
    <m/>
    <m/>
    <n v="2013"/>
    <n v="2014"/>
    <x v="3"/>
    <n v="2016"/>
    <m/>
    <m/>
    <m/>
    <m/>
    <s v="corporate_round"/>
    <d v="2016-11-23T00:00:00"/>
    <m/>
    <m/>
    <n v="0.25"/>
    <n v="2814.58"/>
    <n v="29069.66"/>
    <n v="41596.269999999997"/>
    <m/>
    <m/>
    <m/>
    <m/>
    <n v="1778"/>
    <n v="201"/>
    <n v="112"/>
    <n v="26"/>
    <m/>
    <m/>
    <m/>
    <m/>
    <n v="75.349999999999994"/>
    <n v="92.75"/>
    <n v="92.18"/>
    <n v="95.72"/>
    <m/>
    <m/>
    <m/>
    <m/>
    <m/>
    <m/>
    <m/>
    <m/>
    <m/>
    <m/>
    <m/>
    <m/>
    <n v="123800000"/>
    <m/>
    <d v="2013-08-01T00:00:00"/>
    <d v="2014-03-05T00:00:00"/>
    <d v="2015-06-01T00:00:00"/>
    <d v="2016-11-23T00:00:00"/>
    <m/>
    <m/>
    <m/>
    <n v="4.17"/>
    <n v="4"/>
    <n v="1.55"/>
    <m/>
    <m/>
    <m/>
    <m/>
    <n v="216"/>
    <n v="453"/>
    <n v="541"/>
    <m/>
    <m/>
    <m/>
    <n v="541"/>
    <s v="No"/>
    <n v="73480.759999999995"/>
    <n v="104"/>
    <n v="92.74"/>
    <n v="1.55"/>
    <n v="1.55"/>
    <n v="0"/>
  </r>
  <r>
    <x v="520"/>
    <s v="https://worldremit.com"/>
    <s v="https://www.crunchbase.com/organization/worldremit-ea1f"/>
    <s v="WorldRemit Ltd"/>
    <s v="WorldRemit is an online money transfer service."/>
    <m/>
    <s v="seed"/>
    <s v="series_a"/>
    <s v="series_b"/>
    <s v="series_c"/>
    <s v="series_d"/>
    <m/>
    <m/>
    <m/>
    <n v="7066490"/>
    <n v="40000000"/>
    <n v="100371219"/>
    <n v="40000000"/>
    <n v="174758314"/>
    <m/>
    <m/>
    <m/>
    <n v="70664900"/>
    <n v="200000000"/>
    <n v="500311922"/>
    <n v="668000000"/>
    <n v="900385227"/>
    <m/>
    <m/>
    <m/>
    <m/>
    <s v="Accel"/>
    <s v="Accel, TCV"/>
    <s v="Accel, LeapFrog Investments, TCV"/>
    <s v="Accel, LeapFrog Investments, TCV"/>
    <m/>
    <m/>
    <m/>
    <n v="2013"/>
    <n v="2014"/>
    <x v="3"/>
    <n v="2017"/>
    <n v="2019"/>
    <m/>
    <m/>
    <n v="174758314"/>
    <s v="series_d"/>
    <d v="2019-06-03T00:00:00"/>
    <n v="900385227"/>
    <m/>
    <n v="0"/>
    <n v="17452.37"/>
    <n v="18088.25"/>
    <n v="14587.25"/>
    <n v="23012.45"/>
    <m/>
    <m/>
    <m/>
    <n v="2604"/>
    <n v="36"/>
    <n v="153"/>
    <n v="73"/>
    <n v="83"/>
    <m/>
    <m/>
    <m/>
    <n v="63.89"/>
    <n v="98.73"/>
    <n v="89.29"/>
    <n v="89.79"/>
    <n v="76.09"/>
    <m/>
    <m/>
    <m/>
    <n v="7.28"/>
    <n v="7.28"/>
    <n v="3.21"/>
    <n v="1.51"/>
    <n v="1.26"/>
    <n v="1"/>
    <m/>
    <m/>
    <n v="727196023"/>
    <m/>
    <d v="2013-03-01T00:00:00"/>
    <d v="2014-03-11T00:00:00"/>
    <d v="2015-02-18T00:00:00"/>
    <d v="2017-12-06T00:00:00"/>
    <d v="2019-06-03T00:00:00"/>
    <m/>
    <m/>
    <n v="2.83"/>
    <n v="2.5"/>
    <n v="1.34"/>
    <n v="1.35"/>
    <m/>
    <m/>
    <n v="1.8"/>
    <n v="375"/>
    <n v="344"/>
    <n v="1022"/>
    <n v="544"/>
    <m/>
    <m/>
    <n v="1566"/>
    <s v="No"/>
    <n v="73140.320000000007"/>
    <n v="105"/>
    <n v="92.67"/>
    <n v="1.8"/>
    <n v="1.34"/>
    <n v="1.8"/>
  </r>
  <r>
    <x v="521"/>
    <s v="http://www.boxed.com"/>
    <s v="https://www.crunchbase.com/organization/boxed"/>
    <s v="Giddy Inc."/>
    <s v="Boxed is an online bulk grocery retailer used to offer wholesale club experience for modern shoppers."/>
    <m/>
    <s v="seed"/>
    <s v="series_a"/>
    <s v="series_b"/>
    <s v="series_c"/>
    <s v="series_d"/>
    <m/>
    <m/>
    <m/>
    <n v="1100000"/>
    <n v="6500000"/>
    <n v="25000000"/>
    <n v="102253889"/>
    <n v="111000000"/>
    <m/>
    <m/>
    <m/>
    <n v="11000000"/>
    <n v="32500000"/>
    <n v="166750000"/>
    <n v="1022538890"/>
    <n v="600000000"/>
    <m/>
    <m/>
    <m/>
    <s v="Basset Investment Group, Bessemer Venture Partners, Digital Entertainment Ventures (DEV), Eniac Ventures, Max Ventures, Social Starts"/>
    <s v="Basset Investment Group, BoxGroup, David Ko, Deep Fork Capital, Eniac Ventures, FJ Labs, Fabrice Grinda, First Round Capital, Greycroft, Güimar Vaca Sittic, Max Ventures, Nitesh Banta, Owen Van Natta, Signia Venture Partners, Social Starts"/>
    <s v="AME Cloud Ventures, BAM Ventures, Basset Investment Group, BoxGroup, DST Global, David Ko, Eniac Ventures, FJ Labs, Fabrice Grinda, First Round Capital, Founders Fund, GGV Capital, Greycroft, HDS Capital, Jose Marin, Lead Edge Capital, Max Ventures, Oliver Jung, Owen Van Natta, Rainfall Ventures, Signia Venture Partners, Social Starts, Teamworthy Ventures"/>
    <s v="American Express Ventures, Deep Fork Capital, Essex Capital Corporation, FJ Labs, Fabrice Grinda, GGV Capital, Huangpu River Capital, Jorge Lim, Jose Marin, Light Street Capital, Rainfall Ventures, Safa Partners, Uncommon Denominator"/>
    <s v="AEON RETAIL, Alpha Square Group, CDIB Capital, Daniel Schryer, Gabriel Naouri, Nomura Holdings"/>
    <m/>
    <m/>
    <m/>
    <n v="2013"/>
    <n v="2014"/>
    <x v="3"/>
    <n v="2016"/>
    <n v="2018"/>
    <m/>
    <m/>
    <n v="120000000"/>
    <s v="post_ipo_equity"/>
    <d v="2018-08-21T00:00:00"/>
    <n v="810000000"/>
    <m/>
    <n v="9.56"/>
    <n v="3993.15"/>
    <n v="47301.49"/>
    <n v="21085.47"/>
    <n v="0"/>
    <m/>
    <m/>
    <m/>
    <n v="1622"/>
    <n v="171"/>
    <n v="79"/>
    <n v="47"/>
    <n v="195"/>
    <m/>
    <m/>
    <m/>
    <n v="77.510000000000005"/>
    <n v="93.84"/>
    <n v="94.5"/>
    <n v="92.12"/>
    <n v="44.25"/>
    <m/>
    <m/>
    <m/>
    <n v="42.06"/>
    <n v="42.06"/>
    <n v="17.8"/>
    <n v="4.08"/>
    <n v="0.74"/>
    <n v="1.35"/>
    <m/>
    <m/>
    <n v="365853889"/>
    <m/>
    <d v="2013-08-22T00:00:00"/>
    <d v="2014-05-13T00:00:00"/>
    <d v="2015-01-14T00:00:00"/>
    <d v="2016-01-20T00:00:00"/>
    <d v="2018-08-21T00:00:00"/>
    <m/>
    <m/>
    <n v="2.95"/>
    <n v="5.13"/>
    <n v="6.13"/>
    <n v="0.59"/>
    <m/>
    <m/>
    <n v="4.8600000000000003"/>
    <n v="264"/>
    <n v="246"/>
    <n v="371"/>
    <n v="944"/>
    <m/>
    <m/>
    <n v="1315"/>
    <s v="No"/>
    <n v="72389.67"/>
    <n v="106"/>
    <n v="92.6"/>
    <n v="3.6"/>
    <n v="6.13"/>
    <n v="4.8600000000000003"/>
  </r>
  <r>
    <x v="522"/>
    <s v="https://ring.com"/>
    <s v="https://www.crunchbase.com/organization/ring"/>
    <s v="Ring Inc."/>
    <s v="Ring is an outdoor home security that provides homeowners a line of preventative security doorbells and cameras."/>
    <m/>
    <s v="seed"/>
    <s v="series_a"/>
    <s v="series_b"/>
    <s v="series_c"/>
    <s v="series_d"/>
    <m/>
    <m/>
    <m/>
    <n v="1000000"/>
    <n v="4500000"/>
    <n v="28000000"/>
    <n v="61200000"/>
    <n v="109000000"/>
    <m/>
    <m/>
    <m/>
    <n v="8000000"/>
    <n v="22500000"/>
    <n v="186760000"/>
    <n v="612000000"/>
    <n v="1635000000"/>
    <m/>
    <m/>
    <m/>
    <s v="Arizona Bay LLC, Audrey Capital, CRV, First Round Capital, Konstantin Othmer, M13, Sidekick Partners"/>
    <s v="Felicis, First Round Capital, QueensBridge Venture Partners, Stephen Russell, True Ventures, Upfront Ventures, VTF Capital"/>
    <s v="American Family Insurance, Cherubic Ventures, Felicis, Shea Ventures, Virgin Group"/>
    <s v="Amazon Alexa Fund, Felicis, Grishin Robotics, Kleiner Perkins, Samsung Catalyst Fund, VTF Capital, Virgin Group"/>
    <s v="American Family Insurance, DFJ Growth, Employee Stock Option Fund, Felicis, Goldman Sachs Investment Partners, Qualcomm Ventures, Richard Branson, Shea Ventures, TriplePoint Capital, True Ventures, Virgin Group"/>
    <m/>
    <m/>
    <m/>
    <n v="2013"/>
    <n v="2014"/>
    <x v="3"/>
    <n v="2016"/>
    <n v="2017"/>
    <m/>
    <m/>
    <n v="109000000"/>
    <s v="series_d"/>
    <d v="2017-01-25T00:00:00"/>
    <n v="1000000000"/>
    <m/>
    <n v="154"/>
    <n v="5468.09"/>
    <n v="46200.35"/>
    <n v="11855.17"/>
    <n v="8426.94"/>
    <m/>
    <m/>
    <m/>
    <n v="937"/>
    <n v="148"/>
    <n v="80"/>
    <n v="81"/>
    <n v="56"/>
    <m/>
    <m/>
    <m/>
    <n v="87.02"/>
    <n v="94.67"/>
    <n v="94.43"/>
    <n v="86.3"/>
    <n v="80.069999999999993"/>
    <m/>
    <m/>
    <s v="exited_over_$1bn"/>
    <n v="71.41"/>
    <n v="71.41"/>
    <n v="31.74"/>
    <n v="4.5"/>
    <n v="1.53"/>
    <n v="0.61"/>
    <m/>
    <m/>
    <n v="203700000"/>
    <m/>
    <d v="2013-12-11T00:00:00"/>
    <d v="2014-07-02T00:00:00"/>
    <d v="2015-08-19T00:00:00"/>
    <d v="2016-03-16T00:00:00"/>
    <d v="2017-01-25T00:00:00"/>
    <m/>
    <m/>
    <n v="2.81"/>
    <n v="8.3000000000000007"/>
    <n v="3.28"/>
    <n v="2.67"/>
    <m/>
    <m/>
    <n v="5.35"/>
    <n v="203"/>
    <n v="413"/>
    <n v="210"/>
    <n v="315"/>
    <m/>
    <m/>
    <n v="525"/>
    <s v="No"/>
    <n v="72104.55"/>
    <n v="107"/>
    <n v="92.53"/>
    <n v="8.75"/>
    <n v="8.75"/>
    <n v="5.35"/>
  </r>
  <r>
    <x v="393"/>
    <s v="http://shopspring.com"/>
    <s v="https://www.crunchbase.com/organization/spring-inc"/>
    <s v="Spring Inc."/>
    <s v="Spring is a retail company that sells a wide range of items from apparel to home and garden items."/>
    <m/>
    <m/>
    <s v="series_a"/>
    <s v="series_b"/>
    <s v="series_c"/>
    <m/>
    <m/>
    <m/>
    <m/>
    <m/>
    <n v="7500000"/>
    <n v="25000000"/>
    <n v="65000000"/>
    <m/>
    <m/>
    <m/>
    <m/>
    <m/>
    <n v="37500000"/>
    <n v="166750000"/>
    <n v="650000000"/>
    <m/>
    <m/>
    <m/>
    <m/>
    <m/>
    <s v="BoxGroup, Founder Collective, Google Ventures, Gotham Gal Ventures, Groupe Arnault, Plus Capital, SVA, Slow Ventures, Thrive Capital, Vayner/RSE"/>
    <s v="BoxGroup, Google Ventures, Groupe Arnault, Thrive Capital"/>
    <s v="BoxGroup, Fidelity, Groupe Arnault, Thrive Capital"/>
    <m/>
    <m/>
    <m/>
    <m/>
    <m/>
    <n v="2014"/>
    <x v="3"/>
    <n v="2017"/>
    <m/>
    <m/>
    <m/>
    <n v="65000000"/>
    <s v="series_c"/>
    <d v="2017-05-11T00:00:00"/>
    <m/>
    <m/>
    <m/>
    <n v="9981.52"/>
    <n v="42385.94"/>
    <n v="17616.47"/>
    <m/>
    <m/>
    <m/>
    <m/>
    <m/>
    <n v="95"/>
    <n v="86"/>
    <n v="67"/>
    <m/>
    <m/>
    <m/>
    <m/>
    <m/>
    <n v="96.59"/>
    <n v="94.01"/>
    <n v="90.64"/>
    <m/>
    <m/>
    <m/>
    <m/>
    <m/>
    <m/>
    <m/>
    <m/>
    <m/>
    <m/>
    <m/>
    <m/>
    <n v="97500000"/>
    <m/>
    <m/>
    <d v="2014-07-09T00:00:00"/>
    <d v="2015-04-16T00:00:00"/>
    <d v="2017-05-11T00:00:00"/>
    <m/>
    <m/>
    <m/>
    <m/>
    <n v="4.45"/>
    <n v="3.9"/>
    <m/>
    <m/>
    <m/>
    <m/>
    <m/>
    <n v="281"/>
    <n v="756"/>
    <m/>
    <m/>
    <m/>
    <n v="756"/>
    <s v="No"/>
    <n v="69983.929999999993"/>
    <n v="108"/>
    <n v="92.46"/>
    <n v="3.9"/>
    <n v="3.9"/>
    <n v="0"/>
  </r>
  <r>
    <x v="523"/>
    <s v="https://us.patpat.com"/>
    <s v="https://www.crunchbase.com/organization/patpat"/>
    <s v="InterFocus Inc"/>
    <s v="PatPat is a shopping app for moms."/>
    <m/>
    <m/>
    <s v="series_a"/>
    <s v="series_b"/>
    <s v="series_c"/>
    <s v="series_d"/>
    <m/>
    <m/>
    <m/>
    <m/>
    <m/>
    <n v="2700000"/>
    <n v="47800000"/>
    <n v="510000000"/>
    <m/>
    <m/>
    <m/>
    <m/>
    <m/>
    <n v="18009000"/>
    <n v="478000000"/>
    <n v="7650000000"/>
    <m/>
    <m/>
    <m/>
    <m/>
    <s v="IDG Capital"/>
    <s v="Frees Fund, IDG Capital, SIG China (SIG Asia Investments)"/>
    <s v="Frees Fund, IDG Capital, SIG China (SIG Asia Investments), Sequoia Capital China"/>
    <s v="CDH Investments, Capital Today, DST Global, GGV Capital, General Atlantic, INCE Capital, Ocean Link, SIG China (SIG Asia Investments)"/>
    <m/>
    <m/>
    <m/>
    <m/>
    <n v="2014"/>
    <x v="3"/>
    <n v="2018"/>
    <n v="2021"/>
    <m/>
    <m/>
    <n v="160000000"/>
    <s v="series_d"/>
    <d v="2021-08-17T00:00:00"/>
    <n v="7650000000"/>
    <m/>
    <m/>
    <n v="0"/>
    <n v="0"/>
    <n v="0"/>
    <n v="68921.990000000005"/>
    <m/>
    <m/>
    <m/>
    <m/>
    <n v="1061"/>
    <n v="647"/>
    <n v="407"/>
    <n v="156"/>
    <m/>
    <m/>
    <m/>
    <m/>
    <n v="61.58"/>
    <n v="54.47"/>
    <n v="52.4"/>
    <n v="71.08"/>
    <m/>
    <m/>
    <s v="unicorn"/>
    <n v="356.82"/>
    <m/>
    <m/>
    <n v="356.82"/>
    <n v="14.94"/>
    <n v="1"/>
    <m/>
    <m/>
    <n v="720500000"/>
    <m/>
    <m/>
    <d v="2014-12-01T00:00:00"/>
    <d v="2015-07-20T00:00:00"/>
    <d v="2018-04-19T00:00:00"/>
    <d v="2021-07-23T00:00:00"/>
    <m/>
    <m/>
    <m/>
    <m/>
    <n v="26.54"/>
    <n v="16"/>
    <m/>
    <m/>
    <n v="424.79"/>
    <m/>
    <n v="231"/>
    <n v="1004"/>
    <n v="1191"/>
    <m/>
    <m/>
    <n v="2220"/>
    <s v="No"/>
    <n v="68921.990000000005"/>
    <n v="109"/>
    <n v="92.39"/>
    <n v="26.54"/>
    <n v="26.54"/>
    <n v="424.79"/>
  </r>
  <r>
    <x v="524"/>
    <s v="http://newsela.com"/>
    <s v="https://www.crunchbase.com/organization/newsela"/>
    <s v="Newsela, Inc."/>
    <s v="Newsela is an Ed-tech startup that takes content from trusted providers and turns it into learning materials."/>
    <m/>
    <s v="seed"/>
    <s v="series_a"/>
    <s v="series_b"/>
    <s v="series_c"/>
    <s v="series_d"/>
    <m/>
    <m/>
    <m/>
    <n v="1200000"/>
    <n v="5956174"/>
    <n v="15000000"/>
    <n v="50000000"/>
    <n v="100000000"/>
    <m/>
    <m/>
    <m/>
    <n v="12000000"/>
    <n v="29780870"/>
    <n v="100050000"/>
    <n v="500000000"/>
    <n v="1000000000"/>
    <m/>
    <m/>
    <m/>
    <s v="Brigette Lau, David Fischer, Issac Taylor, Jennifer Coogan, Joannie Fischer, Kaplan EdTech Accelerator, Kaplan Ventures, Kapor Capital, NewSchools Venture Fund, Silicon Badia, Techstars, Walter Winshall, Zac Zeitlin"/>
    <s v="Cambridge Information Group, Kapor Capital, Knight Enterprise Fund, NewSchools Venture Fund, Owl Ventures"/>
    <s v="Chan Zuckerberg Initiative, Kapor Capital, Kleiner Perkins, Knight Enterprise Fund, Owl Ventures, Reach Capital, WomensVCFund"/>
    <s v="TCV"/>
    <s v="Chan Zuckerberg Initiative, Franklin Templeton, Kleiner Perkins, Owl Ventures, Reach Capital, TCV, Tao Capital Partners, Waycross Ventures"/>
    <m/>
    <m/>
    <m/>
    <n v="2013"/>
    <n v="2014"/>
    <x v="3"/>
    <n v="2019"/>
    <n v="2021"/>
    <m/>
    <m/>
    <n v="100000000"/>
    <s v="series_d"/>
    <d v="2021-02-25T00:00:00"/>
    <n v="1000000000"/>
    <m/>
    <n v="899.38"/>
    <n v="669.12"/>
    <n v="29672.57"/>
    <n v="80"/>
    <n v="37538.980000000003"/>
    <m/>
    <m/>
    <m/>
    <n v="245"/>
    <n v="463"/>
    <n v="111"/>
    <n v="399"/>
    <n v="203"/>
    <m/>
    <m/>
    <m/>
    <n v="96.62"/>
    <n v="83.25"/>
    <n v="92.25"/>
    <n v="50.37"/>
    <n v="62.31"/>
    <m/>
    <m/>
    <s v="unicorn"/>
    <n v="47.6"/>
    <n v="47.6"/>
    <n v="23.98"/>
    <n v="8.4"/>
    <n v="1.87"/>
    <n v="1"/>
    <m/>
    <m/>
    <n v="172156174"/>
    <m/>
    <d v="2013-10-09T00:00:00"/>
    <d v="2014-09-24T00:00:00"/>
    <d v="2015-10-06T00:00:00"/>
    <d v="2019-03-13T00:00:00"/>
    <d v="2021-02-25T00:00:00"/>
    <m/>
    <m/>
    <n v="2.48"/>
    <n v="3.36"/>
    <n v="5"/>
    <n v="2"/>
    <m/>
    <m/>
    <n v="10"/>
    <n v="350"/>
    <n v="377"/>
    <n v="1254"/>
    <n v="715"/>
    <m/>
    <m/>
    <n v="1969"/>
    <s v="No"/>
    <n v="68860.05"/>
    <n v="110"/>
    <n v="92.32"/>
    <n v="5"/>
    <m/>
    <n v="10"/>
  </r>
  <r>
    <x v="525"/>
    <s v="http://www.luxe.com/"/>
    <s v="https://www.crunchbase.com/organization/luxe-valet"/>
    <s v="Luxe Valet, Inc."/>
    <s v="Luxe is an on-demand valet parking and car services app that makes owning a car more simple."/>
    <m/>
    <s v="seed"/>
    <s v="series_a"/>
    <s v="series_b"/>
    <m/>
    <m/>
    <m/>
    <m/>
    <m/>
    <n v="5500000"/>
    <n v="20000000"/>
    <m/>
    <m/>
    <m/>
    <m/>
    <m/>
    <m/>
    <n v="55000000"/>
    <n v="100000000"/>
    <m/>
    <m/>
    <m/>
    <m/>
    <m/>
    <m/>
    <s v="ACME Capital, Amitt Mahajan, BoxGroup, DCVC, E-Merge, Eniac Ventures, Foundation Capital, Google Ventures, Joe Greenstein, Justin Caldbeck, KohFounders, Lee Linden, Lightspeed Venture Partners, Marc Bell Ventures, Redpoint, Rick Marini, Rothenberg Ventures, Shervin Pishevar, Slow Ventures, Upfront Ventures"/>
    <s v="Acequia Capital (AceCap), Alison Pincus, Arjun Sethi, BoxGroup, Cherubic Ventures, DCVC, Dave Morin, David Tisch, Jason Kilar, Lightspeed Venture Partners, Mark Pincus, Matt Cheng, Melo7 Tech Partners, Redpoint, Rick Marini, SVA, Slow Ventures, Vayner/RSE, Venrock, WME, Winklevoss Capital, Wonder Ventures"/>
    <s v="Aurum Partners"/>
    <m/>
    <m/>
    <m/>
    <m/>
    <m/>
    <n v="2014"/>
    <n v="2015"/>
    <x v="3"/>
    <m/>
    <m/>
    <m/>
    <m/>
    <n v="50000000"/>
    <s v="series_b"/>
    <d v="2016-04-07T00:00:00"/>
    <m/>
    <m/>
    <n v="6677.29"/>
    <n v="62169.279999999999"/>
    <n v="0"/>
    <m/>
    <m/>
    <m/>
    <m/>
    <m/>
    <n v="12"/>
    <n v="4"/>
    <n v="647"/>
    <m/>
    <m/>
    <m/>
    <m/>
    <m/>
    <n v="99.87"/>
    <n v="99.92"/>
    <n v="54.47"/>
    <m/>
    <m/>
    <m/>
    <m/>
    <m/>
    <m/>
    <m/>
    <m/>
    <m/>
    <m/>
    <m/>
    <m/>
    <m/>
    <n v="75500000"/>
    <m/>
    <d v="2014-10-23T00:00:00"/>
    <d v="2015-02-25T00:00:00"/>
    <d v="2015-08-19T00:00:00"/>
    <m/>
    <m/>
    <m/>
    <m/>
    <n v="1.82"/>
    <m/>
    <m/>
    <m/>
    <m/>
    <m/>
    <m/>
    <n v="125"/>
    <n v="175"/>
    <m/>
    <m/>
    <m/>
    <m/>
    <n v="232"/>
    <s v="No"/>
    <n v="68846.570000000007"/>
    <n v="111"/>
    <n v="92.25"/>
    <m/>
    <m/>
    <m/>
  </r>
  <r>
    <x v="526"/>
    <s v="http://qumulo.com"/>
    <s v="https://www.crunchbase.com/organization/qumulo"/>
    <s v="Qumulo, Inc."/>
    <s v="Qumulo provides a file data platform for multi-cloud environments with large scale file data."/>
    <m/>
    <s v="seed"/>
    <s v="series_a"/>
    <s v="series_b"/>
    <s v="series_c"/>
    <s v="series_d"/>
    <s v="series_e"/>
    <m/>
    <m/>
    <n v="2300000"/>
    <n v="24500000"/>
    <n v="40000000"/>
    <n v="32500000"/>
    <n v="93000000"/>
    <n v="125000000"/>
    <m/>
    <m/>
    <n v="23000000"/>
    <n v="122500000"/>
    <n v="266800000"/>
    <n v="325000000"/>
    <n v="1395000000"/>
    <n v="1200000000"/>
    <m/>
    <m/>
    <s v="DCVC, Valhalla Partners"/>
    <s v="DCVC, Highland Capital Partners, Madrona, Valhalla Partners"/>
    <s v="Highland Capital Partners, Kleiner Perkins, Madrona, Valhalla Partners"/>
    <s v="Allen &amp; Company, Highland Capital Partners, Kleiner Perkins, Madrona, Top Tier Capital Partners, Tyche Partners, Valhalla Partners"/>
    <s v="BlackRock Private Equity Partners, Goldman Sachs, Highland Capital Partners, Kleiner Perkins, Madrona, Tyche Partners, Valhalla Partners, Western Digital"/>
    <s v="Amity Ventures, BlackRock Private Equity Partners, Highland Capital Partners, Kleiner Perkins, Madrona, TriplePoint Ventures"/>
    <m/>
    <m/>
    <n v="2012"/>
    <n v="2012"/>
    <x v="3"/>
    <n v="2016"/>
    <n v="2018"/>
    <n v="2020"/>
    <m/>
    <n v="125000000"/>
    <s v="series_e"/>
    <d v="2020-07-16T00:00:00"/>
    <n v="1200000000"/>
    <m/>
    <n v="0.25"/>
    <n v="58.6"/>
    <n v="29816.68"/>
    <n v="19139.009999999998"/>
    <n v="13698.83"/>
    <n v="5022.8999999999996"/>
    <m/>
    <m/>
    <n v="1308"/>
    <n v="381"/>
    <n v="109"/>
    <n v="51"/>
    <n v="62"/>
    <n v="42"/>
    <m/>
    <m/>
    <n v="74.52"/>
    <n v="76.53"/>
    <n v="92.39"/>
    <n v="91.44"/>
    <n v="82.47"/>
    <n v="71.53"/>
    <m/>
    <s v="unicorn"/>
    <n v="28.31"/>
    <n v="28.31"/>
    <n v="6.65"/>
    <n v="3.59"/>
    <n v="3.27"/>
    <n v="0.82"/>
    <n v="1"/>
    <m/>
    <n v="347300000"/>
    <m/>
    <d v="2012-03-01T00:00:00"/>
    <d v="2012-11-20T00:00:00"/>
    <d v="2015-02-04T00:00:00"/>
    <d v="2016-06-02T00:00:00"/>
    <d v="2018-06-06T00:00:00"/>
    <d v="2020-07-16T00:00:00"/>
    <m/>
    <n v="5.33"/>
    <n v="2.1800000000000002"/>
    <n v="1.22"/>
    <n v="4.29"/>
    <n v="0.86"/>
    <m/>
    <n v="4.5"/>
    <n v="264"/>
    <n v="806"/>
    <n v="484"/>
    <n v="734"/>
    <n v="771"/>
    <m/>
    <n v="1989"/>
    <s v="No"/>
    <n v="67736.27"/>
    <n v="112"/>
    <n v="92.18"/>
    <n v="5.23"/>
    <n v="1.22"/>
    <n v="4.5"/>
  </r>
  <r>
    <x v="527"/>
    <s v="https://blinkit.com"/>
    <s v="https://www.crunchbase.com/organization/grofers-trusted-delivery-partner"/>
    <s v="Grofers India Pvt. Ltd.,"/>
    <s v="Blinkit is a low-price online supermarket that provides grocery delivery."/>
    <m/>
    <s v="seed"/>
    <s v="series_a"/>
    <s v="series_b"/>
    <s v="series_c"/>
    <s v="series_d"/>
    <s v="series_e"/>
    <s v="series_f"/>
    <m/>
    <n v="500000"/>
    <n v="10000000"/>
    <n v="35000000"/>
    <n v="120000000"/>
    <n v="14803392"/>
    <n v="61467537"/>
    <n v="220000000"/>
    <m/>
    <n v="5000000"/>
    <n v="50000000"/>
    <n v="233450000"/>
    <n v="300000000"/>
    <n v="399803392"/>
    <n v="299467537"/>
    <n v="770000000"/>
    <m/>
    <s v="Peak XV Partners"/>
    <s v="Peak XV Partners, Tiger Global Management"/>
    <s v="Peak XV Partners, Tiger Global Management"/>
    <s v="Apoletto Managers, Cyriac Roeding, Peak XV Partners, Roeding Ventures, SoftBank Vision Fund, Tiger Global Management"/>
    <s v="Grofers International"/>
    <s v="Apoletto Managers, SoftBank Vision Fund, Tiger Global Management"/>
    <s v="KTB Ventures, Sequoia Capital, SoftBank Vision Fund, Tiger Global Management"/>
    <m/>
    <n v="2014"/>
    <n v="2015"/>
    <x v="3"/>
    <n v="2015"/>
    <n v="2017"/>
    <n v="2018"/>
    <n v="2019"/>
    <n v="16700000"/>
    <s v="series_g"/>
    <d v="2021-09-29T00:00:00"/>
    <n v="725000000"/>
    <m/>
    <n v="0"/>
    <n v="917.73"/>
    <n v="3968.22"/>
    <n v="42034.15"/>
    <n v="0"/>
    <n v="16784.09"/>
    <n v="3981.25"/>
    <m/>
    <n v="3167"/>
    <n v="525"/>
    <n v="270"/>
    <n v="35"/>
    <n v="143"/>
    <n v="5"/>
    <n v="7"/>
    <m/>
    <n v="62.98"/>
    <n v="85.81"/>
    <n v="81.040000000000006"/>
    <n v="94.78"/>
    <n v="48.55"/>
    <n v="97.14"/>
    <n v="86.05"/>
    <s v="exited_unicorn"/>
    <n v="74.17"/>
    <n v="74.17"/>
    <n v="9.27"/>
    <n v="2.34"/>
    <n v="2.02"/>
    <n v="1.62"/>
    <n v="2.2799999999999998"/>
    <n v="0.92"/>
    <n v="1049098135"/>
    <m/>
    <d v="2014-12-08T00:00:00"/>
    <d v="2015-02-26T00:00:00"/>
    <d v="2015-04-14T00:00:00"/>
    <d v="2015-11-26T00:00:00"/>
    <d v="2017-10-25T00:00:00"/>
    <d v="2018-03-16T00:00:00"/>
    <d v="2019-05-15T00:00:00"/>
    <n v="10"/>
    <n v="4.67"/>
    <n v="1.29"/>
    <n v="1.33"/>
    <n v="0.75"/>
    <n v="2.57"/>
    <n v="3.11"/>
    <n v="80"/>
    <n v="47"/>
    <n v="226"/>
    <n v="699"/>
    <n v="142"/>
    <n v="425"/>
    <n v="2360"/>
    <s v="No"/>
    <n v="67685.440000000002"/>
    <n v="113"/>
    <n v="92.11"/>
    <n v="3.3"/>
    <n v="1.28"/>
    <n v="3.11"/>
  </r>
  <r>
    <x v="528"/>
    <s v="https://www.outsetmedical.com"/>
    <s v="https://www.crunchbase.com/organization/outset-medical"/>
    <s v="Outset Medical, Inc."/>
    <s v="Outset Medical is a medical technology company that offers reimagining dialysis for patients and providers."/>
    <m/>
    <m/>
    <m/>
    <s v="series_b"/>
    <s v="series_c"/>
    <s v="series_d"/>
    <s v="series_e"/>
    <m/>
    <m/>
    <m/>
    <m/>
    <n v="60000000"/>
    <n v="76500000"/>
    <n v="132000000"/>
    <n v="125000000"/>
    <m/>
    <m/>
    <m/>
    <m/>
    <n v="400200000"/>
    <n v="765000000"/>
    <n v="1980000000"/>
    <n v="2500000000"/>
    <m/>
    <m/>
    <m/>
    <m/>
    <s v="The Vertical Group, Warburg Pincus"/>
    <s v="Fidelity, Partner Fund Management, Perceptive Advisors, T. Rowe Price, The Vertical Group, Warburg Pincus"/>
    <s v="Baxter Ventures, Fidelity, Mubadala Capital Ventures, Partner Fund Management, Perceptive Advisors, T. Rowe Price, Warburg Pincus"/>
    <s v="D1 Capital Partners, Fidelity, Partner Fund Management, T. Rowe Price"/>
    <m/>
    <m/>
    <m/>
    <m/>
    <x v="3"/>
    <n v="2017"/>
    <n v="2018"/>
    <n v="2020"/>
    <m/>
    <n v="149700000"/>
    <s v="post_ipo_equity"/>
    <d v="2020-02-05T00:00:00"/>
    <n v="995950760.39999998"/>
    <m/>
    <m/>
    <m/>
    <n v="0"/>
    <n v="13072.51"/>
    <n v="41552.65"/>
    <n v="13043.66"/>
    <m/>
    <m/>
    <m/>
    <m/>
    <n v="647"/>
    <n v="77"/>
    <n v="28"/>
    <n v="22"/>
    <m/>
    <m/>
    <m/>
    <m/>
    <n v="54.47"/>
    <n v="89.22"/>
    <n v="92.24"/>
    <n v="85.42"/>
    <m/>
    <s v="exited_over_$1bn"/>
    <n v="1.99"/>
    <m/>
    <m/>
    <n v="1.99"/>
    <n v="1.1499999999999999"/>
    <n v="0.48"/>
    <n v="0.4"/>
    <m/>
    <n v="1138987536"/>
    <m/>
    <m/>
    <m/>
    <d v="2015-05-20T00:00:00"/>
    <d v="2017-05-03T00:00:00"/>
    <d v="2018-08-28T00:00:00"/>
    <d v="2020-02-05T00:00:00"/>
    <m/>
    <m/>
    <m/>
    <n v="1.91"/>
    <n v="2.59"/>
    <n v="1.26"/>
    <m/>
    <n v="2.4900000000000002"/>
    <m/>
    <m/>
    <n v="714"/>
    <n v="482"/>
    <n v="526"/>
    <m/>
    <n v="1722"/>
    <s v="No"/>
    <n v="67668.820000000007"/>
    <n v="114"/>
    <n v="92.04"/>
    <n v="6.25"/>
    <n v="1.91"/>
    <n v="2.4900000000000002"/>
  </r>
  <r>
    <x v="529"/>
    <s v="https://www.raisin.com"/>
    <s v="https://www.crunchbase.com/organization/raisin-weltsparen"/>
    <s v="Raisin GmbH"/>
    <s v="Raisin is a savings and investment marketplace that connects retail customers with banks looking to expand deposit reach."/>
    <m/>
    <m/>
    <s v="series_a"/>
    <s v="series_b"/>
    <s v="series_c"/>
    <s v="series_d"/>
    <s v="series_e"/>
    <m/>
    <m/>
    <m/>
    <n v="10154552"/>
    <n v="21802999"/>
    <n v="32050084"/>
    <n v="114000000"/>
    <n v="65007741"/>
    <m/>
    <m/>
    <m/>
    <n v="50772760"/>
    <n v="145426003.33000001"/>
    <n v="320500840"/>
    <n v="1710000000"/>
    <n v="1000000000"/>
    <m/>
    <m/>
    <m/>
    <s v="Avala Capital, Index Ventures, b2venture (formerly btov Partners)"/>
    <s v="Avala Capital, DN Capital, Index Ventures, Ribbit Capital, Tom Stafford, Yuri Milner, b2venture (formerly btov Partners)"/>
    <s v="Avala Capital, Binomial Ventures, FJ Labs, Fabrice Grinda, Index Ventures, Ribbit Capital, Thrive Capital, b2venture (formerly btov Partners)"/>
    <s v="Index Ventures, Orange Ventures, PayPal Ventures, Ribbit Capital, Thrive Capital"/>
    <s v="Goldman Sachs, M&amp;G Investments"/>
    <m/>
    <m/>
    <m/>
    <n v="2014"/>
    <x v="3"/>
    <n v="2017"/>
    <n v="2019"/>
    <n v="2023"/>
    <m/>
    <n v="65007741"/>
    <s v="series_e"/>
    <d v="2023-03-23T00:00:00"/>
    <n v="1000000000"/>
    <m/>
    <m/>
    <n v="1443.16"/>
    <n v="9335.77"/>
    <n v="34659.160000000003"/>
    <n v="20464.68"/>
    <n v="932.29"/>
    <m/>
    <m/>
    <m/>
    <n v="361"/>
    <n v="196"/>
    <n v="40"/>
    <n v="85"/>
    <n v="19"/>
    <m/>
    <m/>
    <m/>
    <n v="86.95"/>
    <n v="86.26"/>
    <n v="94.47"/>
    <n v="75.510000000000005"/>
    <n v="61.7"/>
    <m/>
    <s v="unicorn"/>
    <n v="13.36"/>
    <m/>
    <n v="13.36"/>
    <n v="5.49"/>
    <n v="2.77"/>
    <n v="0.56000000000000005"/>
    <n v="1"/>
    <m/>
    <n v="304924869"/>
    <m/>
    <m/>
    <d v="2014-06-13T00:00:00"/>
    <d v="2015-08-05T00:00:00"/>
    <d v="2017-01-26T00:00:00"/>
    <d v="2019-02-05T00:00:00"/>
    <d v="2023-03-23T00:00:00"/>
    <m/>
    <m/>
    <n v="2.86"/>
    <n v="2.2000000000000002"/>
    <n v="5.34"/>
    <n v="0.57999999999999996"/>
    <m/>
    <n v="6.88"/>
    <m/>
    <n v="418"/>
    <n v="540"/>
    <n v="740"/>
    <n v="1507"/>
    <m/>
    <n v="2787"/>
    <s v="No"/>
    <n v="66835.06"/>
    <n v="115"/>
    <n v="91.97"/>
    <n v="11.76"/>
    <n v="2.2000000000000002"/>
    <n v="6.88"/>
  </r>
  <r>
    <x v="530"/>
    <s v="http://www.mapbox.com"/>
    <s v="https://www.crunchbase.com/organization/mapbox"/>
    <s v="Mapbox, Inc."/>
    <s v="Mapbox develops a location data platform for mobile and web applications."/>
    <m/>
    <m/>
    <s v="series_a"/>
    <s v="series_b"/>
    <s v="series_c"/>
    <s v="series_d"/>
    <s v="series_e"/>
    <m/>
    <m/>
    <m/>
    <n v="10000000"/>
    <n v="52600000"/>
    <n v="164000000"/>
    <n v="107000000"/>
    <n v="280000000"/>
    <m/>
    <m/>
    <m/>
    <n v="50000000"/>
    <n v="350842000"/>
    <n v="1640000000"/>
    <n v="1000000000"/>
    <n v="1300000000"/>
    <m/>
    <m/>
    <m/>
    <s v="Foundry Group"/>
    <s v="DBL Partners, DFJ Growth, Foundry Group, Janis Krums, Jon Winkelried, Pritzker Group Venture Capital, Promus Ventures, Thrive Capital"/>
    <s v="DBL Partners, DFJ Growth, Foundry Group, Pritzker Group Venture Capital, SoftBank Vision Fund, Thrive Capital"/>
    <s v="PremjiInvest"/>
    <s v="SoftBank"/>
    <m/>
    <m/>
    <m/>
    <n v="2013"/>
    <x v="3"/>
    <n v="2017"/>
    <n v="2020"/>
    <n v="2023"/>
    <m/>
    <n v="280000000"/>
    <s v="series_e"/>
    <d v="2023-09-19T00:00:00"/>
    <n v="5600000000"/>
    <m/>
    <m/>
    <n v="2056.66"/>
    <n v="36491.800000000003"/>
    <n v="26443.56"/>
    <n v="1234.73"/>
    <n v="260.70999999999998"/>
    <m/>
    <m/>
    <m/>
    <n v="190"/>
    <n v="91"/>
    <n v="47"/>
    <n v="153"/>
    <n v="22"/>
    <m/>
    <m/>
    <m/>
    <n v="90.59"/>
    <n v="93.66"/>
    <n v="93.48"/>
    <n v="52.2"/>
    <n v="55.32"/>
    <m/>
    <s v="unicorn"/>
    <n v="75.98"/>
    <m/>
    <n v="75.98"/>
    <n v="12.74"/>
    <n v="3.03"/>
    <n v="5.32"/>
    <n v="4.3099999999999996"/>
    <m/>
    <n v="614175000"/>
    <m/>
    <m/>
    <d v="2013-10-16T00:00:00"/>
    <d v="2015-06-17T00:00:00"/>
    <d v="2017-10-10T00:00:00"/>
    <d v="2020-05-01T00:00:00"/>
    <d v="2023-09-19T00:00:00"/>
    <m/>
    <m/>
    <n v="7.02"/>
    <n v="4.67"/>
    <n v="0.61"/>
    <n v="1.3"/>
    <m/>
    <n v="15.96"/>
    <m/>
    <n v="609"/>
    <n v="846"/>
    <n v="934"/>
    <n v="1236"/>
    <m/>
    <n v="3016"/>
    <s v="No"/>
    <n v="66487.460000000006"/>
    <n v="116"/>
    <n v="91.9"/>
    <n v="2.85"/>
    <n v="4.67"/>
    <n v="15.96"/>
  </r>
  <r>
    <x v="531"/>
    <s v="http://www.spothero.com"/>
    <s v="https://www.crunchbase.com/organization/spothero"/>
    <s v="SpotHero, Inc."/>
    <s v="Leading &amp; only independent consumer marketplace for parking in North America."/>
    <m/>
    <s v="seed"/>
    <s v="series_a"/>
    <s v="series_b"/>
    <s v="series_c"/>
    <s v="series_d"/>
    <m/>
    <m/>
    <m/>
    <n v="50000"/>
    <n v="4500000"/>
    <n v="20000000"/>
    <n v="30000000"/>
    <n v="50000000"/>
    <m/>
    <m/>
    <m/>
    <n v="500000"/>
    <n v="22500000"/>
    <n v="133400000"/>
    <n v="300000000"/>
    <n v="750000000"/>
    <m/>
    <m/>
    <m/>
    <s v="500 Startups"/>
    <s v="500 Global, Battery Ventures, Blossom Street Ventures, Bullpen Capital, Chicago Ventures, Corazon Capital, Draper Associates, G2T3V, Headline, Lakewest Venture Partners, Lightbank, OCA Ventures, Pritzker Group Venture Capital, Techstars, Techstars Ventures"/>
    <s v="500 Global, Battery Ventures, Bullpen Capital, Chicago Ventures, Draper Associates, Headline, Insight Partners, Monkfish Equity, OCA Ventures, Pritzker Group Venture Capital"/>
    <s v="Autotech Ventures, Bullpen Capital, Chicago Ventures, Corazon Capital, Daniel Hoffer, Draper Associates, Global Founders Capital, Headline, Insight Partners, Levy Family Partners, MATH Venture Partners, OCA Ventures, Pritzker Group Venture Capital"/>
    <s v="50 South Capital, Alpha Partners, Autotech Ventures, Gaingels, Global Founders Capital, Headline, Insight Partners, Macquarie Capital, OCA Ventures, Union Grove Venture Partners"/>
    <m/>
    <m/>
    <m/>
    <n v="2012"/>
    <n v="2014"/>
    <x v="3"/>
    <n v="2017"/>
    <n v="2019"/>
    <m/>
    <m/>
    <n v="50000000"/>
    <s v="series_d"/>
    <d v="2019-08-22T00:00:00"/>
    <n v="750000000"/>
    <m/>
    <n v="0"/>
    <n v="5042.82"/>
    <n v="8497.23"/>
    <n v="39802.21"/>
    <n v="13000.96"/>
    <m/>
    <m/>
    <m/>
    <n v="1848"/>
    <n v="150"/>
    <n v="208"/>
    <n v="33"/>
    <n v="103"/>
    <m/>
    <m/>
    <m/>
    <n v="63.99"/>
    <n v="94.6"/>
    <n v="85.41"/>
    <n v="95.46"/>
    <n v="70.260000000000005"/>
    <m/>
    <m/>
    <m/>
    <n v="856.88"/>
    <n v="856.88"/>
    <n v="23.8"/>
    <n v="4.72"/>
    <n v="2.33"/>
    <n v="1"/>
    <m/>
    <m/>
    <n v="117610000"/>
    <m/>
    <d v="2012-08-01T00:00:00"/>
    <d v="2014-06-11T00:00:00"/>
    <d v="2015-08-19T00:00:00"/>
    <d v="2017-07-18T00:00:00"/>
    <d v="2019-08-22T00:00:00"/>
    <m/>
    <m/>
    <n v="45"/>
    <n v="5.93"/>
    <n v="2.25"/>
    <n v="2.5"/>
    <m/>
    <m/>
    <n v="5.62"/>
    <n v="679"/>
    <n v="434"/>
    <n v="699"/>
    <n v="765"/>
    <m/>
    <m/>
    <n v="1464"/>
    <s v="No"/>
    <n v="66343.22"/>
    <n v="117"/>
    <n v="91.83"/>
    <n v="5.62"/>
    <n v="2.25"/>
    <n v="5.62"/>
  </r>
  <r>
    <x v="532"/>
    <s v="https://www.blackbuck.com"/>
    <s v="https://www.crunchbase.com/organization/zinka-logistics"/>
    <s v="Zinka Logistics Solutions Pvt.Ltd"/>
    <s v="Blackbuck is an Indian logistics company that makes trucking simple for every shipper and trucker."/>
    <m/>
    <m/>
    <s v="series_a"/>
    <s v="series_b"/>
    <s v="series_c"/>
    <s v="series_d"/>
    <s v="series_e"/>
    <m/>
    <m/>
    <m/>
    <n v="5000000"/>
    <n v="25000000"/>
    <n v="70000000"/>
    <n v="27470014"/>
    <n v="67000000"/>
    <m/>
    <m/>
    <m/>
    <n v="25000000"/>
    <n v="166750000"/>
    <n v="700000000"/>
    <n v="412050210"/>
    <n v="1020000000"/>
    <m/>
    <m/>
    <m/>
    <s v="Accel"/>
    <s v="Accel, Apoletto Managers, Tiger Global Management"/>
    <s v="Accel, IFC Asset Management Company, International Finance Corporation, Sands Capital Ventures"/>
    <s v="Accel, Peak XV Partners, Sands Capital Ventures"/>
    <s v="IFC Asset Management Company, International Finance Corporation, Sand Hill Angels, Sands Capital Ventures, Tribe Capital, VEF, Wellington Management"/>
    <m/>
    <m/>
    <m/>
    <n v="2015"/>
    <x v="3"/>
    <n v="2017"/>
    <n v="2018"/>
    <n v="2021"/>
    <m/>
    <n v="67000000"/>
    <s v="series_e"/>
    <d v="2021-07-22T00:00:00"/>
    <n v="1020000000"/>
    <m/>
    <m/>
    <n v="11487.2"/>
    <n v="21970.46"/>
    <n v="13012.83"/>
    <n v="12432.05"/>
    <n v="6519.04"/>
    <m/>
    <m/>
    <m/>
    <n v="112"/>
    <n v="134"/>
    <n v="78"/>
    <n v="66"/>
    <n v="92"/>
    <m/>
    <m/>
    <m/>
    <n v="96.99"/>
    <n v="90.63"/>
    <n v="89.08"/>
    <n v="81.319999999999993"/>
    <n v="63.6"/>
    <m/>
    <s v="unicorn"/>
    <n v="27.68"/>
    <m/>
    <n v="27.68"/>
    <n v="4.88"/>
    <n v="1.29"/>
    <n v="2.35"/>
    <n v="1"/>
    <m/>
    <n v="363995198"/>
    <m/>
    <m/>
    <d v="2015-07-22T00:00:00"/>
    <d v="2015-12-11T00:00:00"/>
    <d v="2017-03-21T00:00:00"/>
    <d v="2018-10-08T00:00:00"/>
    <d v="2021-07-22T00:00:00"/>
    <m/>
    <m/>
    <n v="6.67"/>
    <n v="4.2"/>
    <n v="0.59"/>
    <n v="2.48"/>
    <m/>
    <n v="6.12"/>
    <m/>
    <n v="142"/>
    <n v="466"/>
    <n v="566"/>
    <n v="1018"/>
    <m/>
    <n v="2050"/>
    <s v="No"/>
    <n v="65421.58"/>
    <n v="118"/>
    <n v="91.75"/>
    <n v="2.4700000000000002"/>
    <n v="2.4700000000000002"/>
    <n v="6.12"/>
  </r>
  <r>
    <x v="533"/>
    <s v="https://toutapp.com"/>
    <s v="https://www.crunchbase.com/organization/toutapp"/>
    <s v="ToutApp Inc."/>
    <s v="ToutApp helps organizations transform their sales teams into revenue generating machines."/>
    <m/>
    <s v="seed"/>
    <s v="series_a"/>
    <s v="series_b"/>
    <m/>
    <m/>
    <m/>
    <m/>
    <m/>
    <n v="350000"/>
    <n v="5210000"/>
    <n v="15000000"/>
    <m/>
    <m/>
    <m/>
    <m/>
    <m/>
    <n v="3500000"/>
    <n v="26050000"/>
    <n v="100050000"/>
    <m/>
    <m/>
    <m/>
    <m/>
    <m/>
    <s v="500 Global, Daniel Eskapa, Dave McClure, Eric Ries, Esther Dyson, Founder Collective, Hinge Capital, NYC Seed, Paul Sethi, Roham Gharegozlou, Zillionize"/>
    <s v="Founder Collective, Jackson Square Ventures, LAUNCH"/>
    <s v="500 Global, Andreessen Horowitz, Eric Ries, Founder Collective, Jackson Square Ventures, LAUNCH, Scott Banister, Way to Wellville"/>
    <m/>
    <m/>
    <m/>
    <m/>
    <m/>
    <n v="2011"/>
    <n v="2013"/>
    <x v="3"/>
    <m/>
    <m/>
    <m/>
    <m/>
    <n v="15000000"/>
    <s v="series_b"/>
    <d v="2015-03-03T00:00:00"/>
    <m/>
    <m/>
    <n v="0"/>
    <n v="74.510000000000005"/>
    <n v="64747.87"/>
    <m/>
    <m/>
    <m/>
    <m/>
    <m/>
    <n v="1"/>
    <n v="439"/>
    <n v="66"/>
    <m/>
    <m/>
    <m/>
    <m/>
    <m/>
    <n v="100"/>
    <n v="78.2"/>
    <n v="95.42"/>
    <m/>
    <m/>
    <m/>
    <m/>
    <m/>
    <m/>
    <m/>
    <m/>
    <m/>
    <m/>
    <m/>
    <m/>
    <m/>
    <n v="21480000"/>
    <m/>
    <d v="2011-05-15T00:00:00"/>
    <d v="2013-11-10T00:00:00"/>
    <d v="2015-03-03T00:00:00"/>
    <m/>
    <m/>
    <m/>
    <m/>
    <n v="7.44"/>
    <n v="3.84"/>
    <m/>
    <m/>
    <m/>
    <m/>
    <m/>
    <n v="910"/>
    <n v="478"/>
    <m/>
    <m/>
    <m/>
    <m/>
    <n v="0"/>
    <s v="No"/>
    <n v="64822.38"/>
    <n v="119"/>
    <n v="91.68"/>
    <m/>
    <m/>
    <n v="0"/>
  </r>
  <r>
    <x v="534"/>
    <s v="http://www.missfresh.cn"/>
    <s v="https://www.crunchbase.com/organization/missfresh-e-commerce"/>
    <s v="Beijing Missfresh E-Commerce Co., Ltd."/>
    <s v="Missfresh is an e-commerce platform that provides fresh food."/>
    <m/>
    <m/>
    <s v="series_a"/>
    <s v="series_b"/>
    <s v="series_c"/>
    <s v="series_d"/>
    <s v="series_e"/>
    <m/>
    <m/>
    <m/>
    <n v="10000000"/>
    <n v="31000000"/>
    <n v="100000000"/>
    <n v="450000000"/>
    <n v="495000000"/>
    <m/>
    <m/>
    <m/>
    <n v="50000000"/>
    <n v="206770000"/>
    <n v="1000000000"/>
    <n v="6750000000"/>
    <n v="9900000000"/>
    <m/>
    <m/>
    <m/>
    <s v="GX Capital, Tencent"/>
    <s v="Tencent"/>
    <s v="Lenovo Capital and Incubator Group (LCIG), ZSVC"/>
    <s v="China Renaissance, Davis Advisors, Glade Brook Capital Partners, Goldman Sachs, Jeneration Capital, Poly Capital, Sofina, Tencent, Tiger Global Management"/>
    <s v="Abu Dhabi Capital Group, CICC, Goldman Sachs, ICBC International, Suzhou Changshu Government Industry Fund, Tencent, Tiger Global Management"/>
    <m/>
    <m/>
    <m/>
    <n v="2014"/>
    <x v="3"/>
    <n v="2017"/>
    <n v="2018"/>
    <n v="2020"/>
    <m/>
    <n v="27000000"/>
    <s v="post_ipo_equity"/>
    <d v="2020-07-23T00:00:00"/>
    <n v="2250000000"/>
    <m/>
    <m/>
    <n v="0"/>
    <n v="0"/>
    <n v="0"/>
    <n v="51475.58"/>
    <n v="13234.6"/>
    <m/>
    <m/>
    <m/>
    <n v="1061"/>
    <n v="647"/>
    <n v="349"/>
    <n v="23"/>
    <n v="21"/>
    <m/>
    <m/>
    <m/>
    <n v="61.58"/>
    <n v="54.47"/>
    <n v="50.64"/>
    <n v="93.68"/>
    <n v="86.11"/>
    <m/>
    <s v="exited_unicorn"/>
    <n v="30.53"/>
    <m/>
    <n v="30.53"/>
    <n v="8.68"/>
    <n v="2"/>
    <n v="0.32"/>
    <n v="0.23"/>
    <m/>
    <n v="1719258606"/>
    <m/>
    <m/>
    <d v="2014-12-01T00:00:00"/>
    <d v="2015-11-12T00:00:00"/>
    <d v="2017-01-22T00:00:00"/>
    <d v="2018-09-06T00:00:00"/>
    <d v="2020-07-23T00:00:00"/>
    <m/>
    <m/>
    <n v="4.1399999999999997"/>
    <n v="4.84"/>
    <n v="6.75"/>
    <n v="1.47"/>
    <m/>
    <n v="10.88"/>
    <m/>
    <n v="346"/>
    <n v="437"/>
    <n v="592"/>
    <n v="686"/>
    <m/>
    <n v="1715"/>
    <s v="No"/>
    <n v="64710.18"/>
    <n v="120"/>
    <n v="91.61"/>
    <n v="47.88"/>
    <n v="32.64"/>
    <n v="10.88"/>
  </r>
  <r>
    <x v="535"/>
    <s v="http://www.eduk.com.br"/>
    <s v="https://www.crunchbase.com/organization/eduk"/>
    <s v="Buzzero Intermediações Ltda"/>
    <s v="EduK offers an online teaching platform focused on professional courses."/>
    <m/>
    <m/>
    <s v="series_a"/>
    <s v="series_b"/>
    <m/>
    <m/>
    <m/>
    <m/>
    <m/>
    <m/>
    <m/>
    <n v="10000000"/>
    <m/>
    <m/>
    <m/>
    <m/>
    <m/>
    <m/>
    <m/>
    <n v="66700000"/>
    <m/>
    <m/>
    <m/>
    <m/>
    <m/>
    <m/>
    <s v="Monashees"/>
    <s v="Accel, Felicis, Monashees"/>
    <m/>
    <m/>
    <m/>
    <m/>
    <m/>
    <m/>
    <n v="2013"/>
    <x v="3"/>
    <m/>
    <m/>
    <m/>
    <m/>
    <n v="10000000"/>
    <s v="series_b"/>
    <d v="2015-05-12T00:00:00"/>
    <m/>
    <m/>
    <m/>
    <n v="0"/>
    <n v="64288.85"/>
    <m/>
    <m/>
    <m/>
    <m/>
    <m/>
    <m/>
    <n v="807"/>
    <n v="67"/>
    <m/>
    <m/>
    <m/>
    <m/>
    <m/>
    <m/>
    <n v="59.88"/>
    <n v="95.35"/>
    <m/>
    <m/>
    <m/>
    <m/>
    <m/>
    <m/>
    <m/>
    <m/>
    <m/>
    <m/>
    <m/>
    <m/>
    <m/>
    <n v="10000000"/>
    <m/>
    <m/>
    <d v="2013-05-22T00:00:00"/>
    <d v="2015-05-12T00:00:00"/>
    <m/>
    <m/>
    <m/>
    <m/>
    <m/>
    <m/>
    <m/>
    <m/>
    <m/>
    <m/>
    <m/>
    <m/>
    <n v="720"/>
    <m/>
    <m/>
    <m/>
    <m/>
    <n v="0"/>
    <s v="No"/>
    <n v="64288.85"/>
    <n v="121"/>
    <n v="91.54"/>
    <m/>
    <m/>
    <n v="0"/>
  </r>
  <r>
    <x v="536"/>
    <s v="http://www.zola.com"/>
    <s v="https://www.crunchbase.com/organization/zola"/>
    <s v="Zola, Inc."/>
    <s v="Zola is a wedding company that reinvents the wedding planning and registry experience."/>
    <m/>
    <m/>
    <s v="series_a"/>
    <s v="series_b"/>
    <s v="series_c"/>
    <s v="series_d"/>
    <m/>
    <m/>
    <m/>
    <m/>
    <n v="3250000"/>
    <n v="10000000"/>
    <n v="25000000"/>
    <n v="100000000"/>
    <m/>
    <m/>
    <m/>
    <m/>
    <n v="16250000"/>
    <n v="66700000"/>
    <n v="225000000"/>
    <n v="600000000"/>
    <m/>
    <m/>
    <m/>
    <m/>
    <s v="Thrive Capital"/>
    <s v="BBG Ventures, Canvas Ventures, Female Founders Fund, Forerunner Ventures, Thrive Capital"/>
    <s v="Canvas Ventures, Lightspeed Venture Partners"/>
    <s v="BAM Elevate, BAM Ventures, BBG Ventures, Balyasny Asset Management, Canvas Ventures, Comcast Ventures, Female Founders Fund, Goldman Sachs Investment Partners, Lightspeed Venture Partners, NBCUniversal, SoGal Ventures, Thrive Capital"/>
    <m/>
    <m/>
    <m/>
    <m/>
    <n v="2013"/>
    <x v="3"/>
    <n v="2016"/>
    <n v="2018"/>
    <m/>
    <m/>
    <m/>
    <s v="series_d"/>
    <d v="2020-05-22T00:00:00"/>
    <n v="600000000"/>
    <m/>
    <m/>
    <n v="684.09"/>
    <n v="36626.35"/>
    <n v="5477.3"/>
    <n v="20508.73"/>
    <m/>
    <m/>
    <m/>
    <m/>
    <n v="284"/>
    <n v="90"/>
    <n v="119"/>
    <n v="51"/>
    <m/>
    <m/>
    <m/>
    <m/>
    <n v="85.91"/>
    <n v="93.73"/>
    <n v="79.790000000000006"/>
    <n v="85.63"/>
    <m/>
    <m/>
    <m/>
    <n v="26.37"/>
    <m/>
    <n v="26.37"/>
    <n v="7.56"/>
    <n v="2.4900000000000002"/>
    <n v="1"/>
    <m/>
    <m/>
    <n v="240849999"/>
    <m/>
    <m/>
    <d v="2013-11-05T00:00:00"/>
    <d v="2015-11-12T00:00:00"/>
    <d v="2016-11-22T00:00:00"/>
    <d v="2018-05-01T00:00:00"/>
    <m/>
    <m/>
    <m/>
    <n v="4.0999999999999996"/>
    <n v="3.37"/>
    <n v="2.67"/>
    <m/>
    <m/>
    <n v="9"/>
    <m/>
    <n v="737"/>
    <n v="376"/>
    <n v="525"/>
    <m/>
    <m/>
    <n v="1653"/>
    <s v="No"/>
    <n v="63296.47"/>
    <n v="122"/>
    <n v="91.47"/>
    <n v="9"/>
    <n v="9"/>
    <n v="9"/>
  </r>
  <r>
    <x v="537"/>
    <s v="http://www.ifonly.com"/>
    <s v="https://www.crunchbase.com/organization/ifonly"/>
    <s v="Traina Interactive Corp."/>
    <s v="IfOnly is a marketplace for incredible experiences with local talent and top luminaries."/>
    <m/>
    <s v="seed"/>
    <s v="series_a"/>
    <s v="series_b"/>
    <s v="series_c"/>
    <s v="series_d"/>
    <m/>
    <m/>
    <m/>
    <n v="3000000"/>
    <n v="12000000"/>
    <m/>
    <m/>
    <n v="20000000"/>
    <m/>
    <m/>
    <m/>
    <n v="30000000"/>
    <n v="60000000"/>
    <m/>
    <m/>
    <n v="300000000"/>
    <m/>
    <m/>
    <m/>
    <s v="Hosain Rahman, Jeremy Stoppelman, Marc Benioff, Mark Pincus, Nirav Tolia, Owen Van Natta, Yuri Milner"/>
    <s v="Allen &amp; Company, American Express Ventures, Founders Fund, Jeremy Stoppelman, Khosla Ventures, Marc Benioff, Marissa Mayer, Mark Pincus, New Enterprise Associates, Nirav Tolia, Owen Van Natta"/>
    <s v="Winklevoss Capital"/>
    <s v="Sotheby’s"/>
    <s v="Founders Fund, Hyatt, Khosla Ventures, Mastercard, New Enterprise Associates, SeedInvest, Sotheby’s, TriplePoint Capital"/>
    <m/>
    <m/>
    <m/>
    <n v="2013"/>
    <n v="2013"/>
    <x v="3"/>
    <n v="2016"/>
    <n v="2018"/>
    <m/>
    <m/>
    <m/>
    <s v="series_d"/>
    <d v="2018-09-28T00:00:00"/>
    <m/>
    <m/>
    <n v="0"/>
    <n v="11774.47"/>
    <n v="0"/>
    <n v="0"/>
    <n v="51225.01"/>
    <m/>
    <m/>
    <m/>
    <n v="2604"/>
    <n v="36"/>
    <n v="647"/>
    <n v="274"/>
    <n v="24"/>
    <m/>
    <m/>
    <m/>
    <n v="63.89"/>
    <n v="98.26"/>
    <n v="54.47"/>
    <n v="53.25"/>
    <n v="93.39"/>
    <m/>
    <m/>
    <m/>
    <m/>
    <m/>
    <m/>
    <m/>
    <m/>
    <m/>
    <m/>
    <m/>
    <n v="51374474"/>
    <m/>
    <d v="2013-08-03T00:00:00"/>
    <d v="2013-10-28T00:00:00"/>
    <d v="2015-02-25T00:00:00"/>
    <d v="2016-11-21T00:00:00"/>
    <d v="2018-04-04T00:00:00"/>
    <m/>
    <m/>
    <n v="2"/>
    <m/>
    <m/>
    <m/>
    <m/>
    <m/>
    <m/>
    <n v="86"/>
    <n v="485"/>
    <n v="635"/>
    <n v="499"/>
    <m/>
    <m/>
    <n v="1311"/>
    <s v="No"/>
    <n v="62999.48"/>
    <n v="123"/>
    <n v="91.4"/>
    <m/>
    <m/>
    <m/>
  </r>
  <r>
    <x v="538"/>
    <s v="https://www.ltse.com"/>
    <s v="https://www.crunchbase.com/organization/long-term-stock-exchange"/>
    <s v="Long-Term Stock Exchange, Inc"/>
    <s v="The Long-Term Stock Exchange designs an SEC-regulated national securities exchange that aligns great companies and long-term investors."/>
    <m/>
    <m/>
    <s v="series_a"/>
    <s v="series_b"/>
    <s v="series_c"/>
    <m/>
    <m/>
    <m/>
    <m/>
    <m/>
    <n v="18730000"/>
    <m/>
    <n v="100000000"/>
    <m/>
    <m/>
    <m/>
    <m/>
    <m/>
    <n v="93650000"/>
    <m/>
    <n v="1000000000"/>
    <m/>
    <m/>
    <m/>
    <m/>
    <m/>
    <s v="Arjun Sethi, Blue Ivy Ventures, Floodgate, Lowercase Capital, SVA"/>
    <s v="CSC Upshot"/>
    <s v="Jim Walton, The Space Between"/>
    <m/>
    <m/>
    <m/>
    <m/>
    <m/>
    <n v="2016"/>
    <x v="3"/>
    <n v="2022"/>
    <m/>
    <m/>
    <m/>
    <n v="100000000"/>
    <s v="series_c"/>
    <d v="2022-06-28T00:00:00"/>
    <n v="1000000000"/>
    <m/>
    <m/>
    <n v="62905.440000000002"/>
    <n v="0"/>
    <n v="0"/>
    <m/>
    <m/>
    <m/>
    <m/>
    <m/>
    <n v="8"/>
    <n v="647"/>
    <n v="502"/>
    <m/>
    <m/>
    <m/>
    <m/>
    <m/>
    <n v="99.82"/>
    <n v="54.47"/>
    <n v="39.71"/>
    <m/>
    <m/>
    <m/>
    <m/>
    <n v="8.17"/>
    <m/>
    <n v="8.17"/>
    <m/>
    <n v="1"/>
    <m/>
    <m/>
    <m/>
    <n v="169356000"/>
    <m/>
    <m/>
    <d v="2016-07-08T00:00:00"/>
    <d v="2015-12-31T00:00:00"/>
    <d v="2022-06-28T00:00:00"/>
    <m/>
    <m/>
    <m/>
    <m/>
    <m/>
    <m/>
    <m/>
    <m/>
    <m/>
    <m/>
    <m/>
    <n v="-190"/>
    <n v="2371"/>
    <m/>
    <m/>
    <m/>
    <n v="2371"/>
    <s v="No"/>
    <n v="62905.440000000002"/>
    <n v="124"/>
    <n v="91.33"/>
    <m/>
    <m/>
    <m/>
  </r>
  <r>
    <x v="539"/>
    <s v="https://www.kuaikanmanhua.com/"/>
    <s v="https://www.crunchbase.com/organization/kuaikan-manhua"/>
    <s v="Kuaikan World (Beijing) Technology CO., LTD."/>
    <s v="Kuaikan Manhua is an online marketplace that allows users to buy e-comic books."/>
    <m/>
    <m/>
    <m/>
    <s v="series_b"/>
    <s v="series_c"/>
    <s v="series_d"/>
    <s v="series_e"/>
    <s v="series_f"/>
    <m/>
    <m/>
    <m/>
    <n v="16181811"/>
    <n v="36038114"/>
    <n v="177000000"/>
    <n v="125000000"/>
    <n v="240000000"/>
    <m/>
    <m/>
    <m/>
    <n v="107932679.37"/>
    <n v="144152454"/>
    <n v="2655000000"/>
    <n v="2500000000"/>
    <n v="1250000000"/>
    <m/>
    <m/>
    <m/>
    <m/>
    <s v="Engage Capital, GX Capital, Sequoia Capital, Tiantu Capital, Toutiao"/>
    <s v="CMC Capital Group, Coatue, Xianghe Capital"/>
    <s v="Tencent"/>
    <s v="CCB International, Coatue, One Store, Tencent"/>
    <m/>
    <m/>
    <m/>
    <x v="3"/>
    <n v="2017"/>
    <n v="2017"/>
    <n v="2019"/>
    <n v="2021"/>
    <n v="240000000"/>
    <s v="series_f"/>
    <d v="2021-08-23T00:00:00"/>
    <n v="1250000000"/>
    <m/>
    <m/>
    <m/>
    <n v="0"/>
    <n v="61963.15"/>
    <n v="0"/>
    <n v="0"/>
    <n v="381.54"/>
    <m/>
    <m/>
    <m/>
    <n v="647"/>
    <n v="18"/>
    <n v="143"/>
    <n v="94"/>
    <n v="72"/>
    <m/>
    <m/>
    <m/>
    <n v="54.47"/>
    <n v="97.59"/>
    <n v="48.55"/>
    <n v="32.119999999999997"/>
    <n v="28.28"/>
    <s v="unicorn"/>
    <n v="8.93"/>
    <m/>
    <m/>
    <n v="8.93"/>
    <n v="7.43"/>
    <n v="0.43"/>
    <n v="0.48"/>
    <n v="1"/>
    <n v="594219925"/>
    <m/>
    <m/>
    <m/>
    <d v="2015-01-14T00:00:00"/>
    <d v="2017-01-11T00:00:00"/>
    <d v="2017-12-01T00:00:00"/>
    <d v="2019-08-28T00:00:00"/>
    <d v="2021-08-23T00:00:00"/>
    <m/>
    <m/>
    <n v="1.34"/>
    <n v="18.420000000000002"/>
    <n v="0.94"/>
    <n v="0.5"/>
    <n v="11.58"/>
    <m/>
    <m/>
    <n v="728"/>
    <n v="324"/>
    <n v="635"/>
    <n v="726"/>
    <n v="2413"/>
    <s v="No"/>
    <n v="62344.69"/>
    <n v="125"/>
    <n v="91.26"/>
    <n v="23.16"/>
    <n v="24.6"/>
    <n v="11.58"/>
  </r>
  <r>
    <x v="540"/>
    <s v="https://www.scuba.io"/>
    <s v="https://www.crunchbase.com/organization/scubaanalytics"/>
    <s v="Scuba Analytics Inc."/>
    <s v="Collaborative Decision Intelligence Platform providing in-the-moment decision intelligence and activation without compromising privacy."/>
    <m/>
    <s v="seed"/>
    <s v="series_a"/>
    <s v="series_b"/>
    <s v="series_c"/>
    <m/>
    <m/>
    <m/>
    <m/>
    <n v="120000"/>
    <n v="8200000"/>
    <n v="20000000"/>
    <n v="18000000"/>
    <m/>
    <m/>
    <m/>
    <m/>
    <n v="1200000"/>
    <n v="41000000"/>
    <n v="133400000"/>
    <n v="180000000"/>
    <m/>
    <m/>
    <m/>
    <m/>
    <s v="SVA, Y Combinator"/>
    <s v="Battery Ventures, DCVC, Fuel Capital, SVA, Y Combinator"/>
    <s v="AME Cloud Ventures, Battery Ventures, DCVC, Fuel Capital, Harris Barton, Index Ventures, Mike Olson"/>
    <s v="Allen &amp; Company, Battery Ventures, DCVC, Fuel Capital, Index Ventures, M12 - Microsoft's Venture Fund, Ruchi Sanghvi, Vertex Ventures, Vertex Ventures US"/>
    <m/>
    <m/>
    <m/>
    <m/>
    <n v="2013"/>
    <n v="2014"/>
    <x v="3"/>
    <n v="2017"/>
    <m/>
    <m/>
    <m/>
    <n v="18000000"/>
    <s v="series_c"/>
    <d v="2017-12-17T00:00:00"/>
    <n v="180000000"/>
    <m/>
    <n v="1035.1600000000001"/>
    <n v="9933.48"/>
    <n v="17721.240000000002"/>
    <n v="33434.6"/>
    <m/>
    <m/>
    <m/>
    <m/>
    <n v="144"/>
    <n v="96"/>
    <n v="162"/>
    <n v="41"/>
    <m/>
    <m/>
    <m/>
    <m/>
    <n v="98.02"/>
    <n v="96.56"/>
    <n v="88.65"/>
    <n v="94.33"/>
    <m/>
    <m/>
    <m/>
    <m/>
    <n v="91.81"/>
    <n v="91.81"/>
    <n v="3.36"/>
    <n v="1.21"/>
    <n v="1"/>
    <m/>
    <m/>
    <m/>
    <n v="46320000"/>
    <m/>
    <d v="2013-03-26T00:00:00"/>
    <d v="2014-10-07T00:00:00"/>
    <d v="2015-01-22T00:00:00"/>
    <d v="2017-12-17T00:00:00"/>
    <m/>
    <m/>
    <m/>
    <n v="34.17"/>
    <n v="3.25"/>
    <n v="1.35"/>
    <m/>
    <m/>
    <m/>
    <n v="1.35"/>
    <n v="560"/>
    <n v="107"/>
    <n v="1060"/>
    <m/>
    <m/>
    <m/>
    <n v="1060"/>
    <s v="No"/>
    <n v="62124.480000000003"/>
    <n v="126"/>
    <n v="91.19"/>
    <n v="1.35"/>
    <n v="1.35"/>
    <n v="1.35"/>
  </r>
  <r>
    <x v="541"/>
    <s v="http://www.vayyar.com"/>
    <s v="https://www.crunchbase.com/organization/vayyar"/>
    <s v="Vayyar Imaging Ltd."/>
    <s v="Vayyar is a semiconductor company that produces 4D imaging radar sensors for automotive, medical, and retail industries."/>
    <m/>
    <m/>
    <s v="series_a"/>
    <s v="series_b"/>
    <s v="series_c"/>
    <s v="series_d"/>
    <s v="series_e"/>
    <m/>
    <m/>
    <m/>
    <n v="12000000"/>
    <n v="22000000"/>
    <n v="45000000"/>
    <n v="109000000"/>
    <n v="108000000"/>
    <m/>
    <m/>
    <m/>
    <n v="60000000"/>
    <n v="146740000"/>
    <n v="450000000"/>
    <n v="600000000"/>
    <n v="1500000000"/>
    <m/>
    <m/>
    <m/>
    <s v="Amiti Ventures, Battery Ventures, Bessemer Venture Partners, MoreVC"/>
    <s v="Amiti Ventures, Battery Ventures, Bessemer Venture Partners, Celesta Capital, MoreVC, Walden Riverwood Ventures"/>
    <s v="Amiti Ventures, Battery Ventures, Bessemer Venture Partners, Celesta Capital, ClalTech, Glory Ventures, ITI Venture Capital Partners, MoreVC, Roy Oron, Walden Riverwood Ventures"/>
    <s v="Battery Ventures, Bessemer Venture Partners, Celesta Capital, ClalTech, ITI Venture Capital Partners, Koch Disruptive Technologies, MoreVC, Walden Riverwood Ventures"/>
    <s v="Atreides Management, Battery Ventures, Bessemer Venture Partners, ClalTech, Gly Capital Management, Koch Disruptive Technologies, MoreVC, Regal Four"/>
    <m/>
    <m/>
    <m/>
    <n v="2012"/>
    <x v="3"/>
    <n v="2017"/>
    <n v="2019"/>
    <n v="2022"/>
    <m/>
    <n v="108000000"/>
    <s v="series_e"/>
    <d v="2022-06-06T00:00:00"/>
    <n v="1500000000"/>
    <m/>
    <m/>
    <n v="1751.53"/>
    <n v="6874.18"/>
    <n v="5100.92"/>
    <n v="43522.23"/>
    <n v="3003.42"/>
    <m/>
    <m/>
    <m/>
    <n v="172"/>
    <n v="223"/>
    <n v="152"/>
    <n v="46"/>
    <n v="48"/>
    <m/>
    <m/>
    <m/>
    <n v="89.44"/>
    <n v="84.36"/>
    <n v="78.58"/>
    <n v="86.88"/>
    <n v="57.66"/>
    <m/>
    <m/>
    <n v="16.96"/>
    <m/>
    <n v="16.96"/>
    <n v="8.16"/>
    <n v="2.96"/>
    <n v="2.38"/>
    <n v="1"/>
    <m/>
    <n v="296000000"/>
    <m/>
    <m/>
    <d v="2012-08-01T00:00:00"/>
    <d v="2015-12-15T00:00:00"/>
    <d v="2017-12-13T00:00:00"/>
    <d v="2019-11-19T00:00:00"/>
    <d v="2022-06-06T00:00:00"/>
    <m/>
    <m/>
    <n v="2.4500000000000002"/>
    <n v="3.07"/>
    <n v="1.33"/>
    <n v="2.5"/>
    <m/>
    <n v="10.220000000000001"/>
    <m/>
    <n v="1231"/>
    <n v="729"/>
    <n v="706"/>
    <n v="930"/>
    <m/>
    <n v="2365"/>
    <s v="No"/>
    <n v="60252.28"/>
    <n v="127"/>
    <n v="91.12"/>
    <n v="4.09"/>
    <n v="3.07"/>
    <n v="10.220000000000001"/>
  </r>
  <r>
    <x v="542"/>
    <s v="http://500px.com"/>
    <s v="https://www.crunchbase.com/organization/500px"/>
    <s v="500px, Inc."/>
    <s v="500px is a global photography network and app for aspiring and practicing photographers to gain exposure, feedback, and monetize their work."/>
    <s v="pre_seed"/>
    <m/>
    <s v="series_a"/>
    <s v="series_b"/>
    <m/>
    <m/>
    <m/>
    <m/>
    <m/>
    <m/>
    <n v="525000"/>
    <n v="13000000"/>
    <m/>
    <m/>
    <m/>
    <m/>
    <m/>
    <m/>
    <n v="2625000"/>
    <n v="86710000"/>
    <m/>
    <m/>
    <m/>
    <m/>
    <s v="DMZ"/>
    <m/>
    <s v="Deep Creek Capital, Third Kind Venture Capital, ff Venture Capital"/>
    <s v="Andreessen Horowitz, Fame Mount Limited, Harrison Metal, Suntech Power, Visual China Group, ff Venture Capital"/>
    <m/>
    <m/>
    <m/>
    <m/>
    <n v="2011"/>
    <m/>
    <n v="2011"/>
    <x v="3"/>
    <m/>
    <m/>
    <m/>
    <m/>
    <n v="13000000"/>
    <s v="series_b"/>
    <d v="2015-07-21T00:00:00"/>
    <n v="17000000"/>
    <n v="0"/>
    <m/>
    <n v="0"/>
    <n v="59913.75"/>
    <m/>
    <m/>
    <m/>
    <m/>
    <n v="1"/>
    <m/>
    <n v="1"/>
    <n v="71"/>
    <m/>
    <m/>
    <m/>
    <m/>
    <n v="100"/>
    <m/>
    <n v="100"/>
    <n v="95.07"/>
    <m/>
    <m/>
    <m/>
    <m/>
    <m/>
    <n v="5.51"/>
    <m/>
    <n v="5.51"/>
    <n v="0.2"/>
    <m/>
    <m/>
    <m/>
    <m/>
    <n v="22325000"/>
    <d v="2011-01-01T00:00:00"/>
    <m/>
    <d v="2011-06-03T00:00:00"/>
    <d v="2015-07-21T00:00:00"/>
    <m/>
    <m/>
    <m/>
    <m/>
    <m/>
    <n v="33.03"/>
    <m/>
    <m/>
    <m/>
    <m/>
    <n v="0.2"/>
    <m/>
    <n v="1509"/>
    <m/>
    <m/>
    <m/>
    <m/>
    <n v="0"/>
    <s v="No"/>
    <n v="59913.75"/>
    <n v="128"/>
    <n v="91.05"/>
    <m/>
    <m/>
    <n v="0.2"/>
  </r>
  <r>
    <x v="543"/>
    <s v="https://www.swiggy.com"/>
    <s v="https://www.crunchbase.com/organization/swiggy"/>
    <s v="Bundl Technologies Private Limited"/>
    <s v="Swiggy is a food delivery platform that brings food from neighborhood restaurants directly to customers' doors."/>
    <m/>
    <m/>
    <s v="series_a"/>
    <s v="series_b"/>
    <s v="series_c"/>
    <s v="series_d"/>
    <s v="series_e"/>
    <s v="series_f"/>
    <m/>
    <m/>
    <n v="2000000"/>
    <n v="16500000"/>
    <n v="35000000"/>
    <n v="15000000"/>
    <n v="80000000"/>
    <n v="100000000"/>
    <m/>
    <m/>
    <n v="10000000"/>
    <n v="110055000"/>
    <n v="350000000"/>
    <n v="225000000"/>
    <n v="400000000"/>
    <n v="600000000"/>
    <m/>
    <m/>
    <s v="Accel, Elevation Capital"/>
    <s v="Accel, Norwest Venture Partners, SAIF Partners, Saurabh Gupta"/>
    <s v="Accel, Harmony Partners, Norwest Venture Partners, RB Investments Pte. Ltd., SAIF Partners"/>
    <s v="Accel, Bessemer Venture Partners, Norwest Venture Partners, SAIF Partners"/>
    <s v="Accel, Bessemer Venture Partners, Bossanova Investimentos, Harmony Partners, Norwest Venture Partners, Prosus Ventures, SAIF Partners"/>
    <s v="Meituan, Prosus Ventures"/>
    <m/>
    <m/>
    <n v="2015"/>
    <x v="3"/>
    <n v="2016"/>
    <n v="2016"/>
    <n v="2017"/>
    <n v="2018"/>
    <n v="700000000"/>
    <s v="series_j"/>
    <d v="2022-01-24T00:00:00"/>
    <n v="10700000000"/>
    <m/>
    <m/>
    <n v="11494.26"/>
    <n v="18430.8"/>
    <n v="4575.6000000000004"/>
    <n v="22488.17"/>
    <n v="2183.69"/>
    <n v="0"/>
    <m/>
    <m/>
    <n v="104"/>
    <n v="148"/>
    <n v="134"/>
    <n v="16"/>
    <n v="27"/>
    <n v="27"/>
    <m/>
    <m/>
    <n v="97.21"/>
    <n v="89.64"/>
    <n v="77.23"/>
    <n v="93.83"/>
    <n v="74.510000000000005"/>
    <n v="44.68"/>
    <s v="unicorn"/>
    <n v="643.88"/>
    <m/>
    <n v="643.88"/>
    <n v="68.819999999999993"/>
    <n v="24.05"/>
    <n v="40.08"/>
    <n v="23.73"/>
    <n v="16.36"/>
    <n v="3576500000"/>
    <m/>
    <m/>
    <d v="2015-04-03T00:00:00"/>
    <d v="2015-06-04T00:00:00"/>
    <d v="2016-01-18T00:00:00"/>
    <d v="2016-09-19T00:00:00"/>
    <d v="2017-05-30T00:00:00"/>
    <d v="2018-02-08T00:00:00"/>
    <m/>
    <n v="11.01"/>
    <n v="3.18"/>
    <n v="0.64"/>
    <n v="1.78"/>
    <n v="1.5"/>
    <n v="97.22"/>
    <m/>
    <n v="62"/>
    <n v="228"/>
    <n v="245"/>
    <n v="253"/>
    <n v="254"/>
    <n v="2426"/>
    <s v="No"/>
    <n v="59172.52"/>
    <n v="129"/>
    <n v="90.98"/>
    <n v="5.45"/>
    <n v="5.45"/>
    <n v="97.22"/>
  </r>
  <r>
    <x v="544"/>
    <s v="http://www.orchardplatform.com"/>
    <s v="https://www.crunchbase.com/organization/orchard"/>
    <s v="Orchard App, Inc."/>
    <s v="CAPITAL. CONNECTED. Building a new foundation for global credit by creating technology solutions for lenders and institutional investors."/>
    <m/>
    <s v="seed"/>
    <s v="series_a"/>
    <s v="series_b"/>
    <s v="series_c"/>
    <m/>
    <m/>
    <m/>
    <m/>
    <n v="2700000"/>
    <n v="12000000"/>
    <n v="30000000"/>
    <n v="15000000"/>
    <m/>
    <m/>
    <m/>
    <m/>
    <n v="27000000"/>
    <n v="60000000"/>
    <n v="200100000"/>
    <n v="150000000"/>
    <m/>
    <m/>
    <m/>
    <m/>
    <s v="Ben Barokas, Bill Ullman, Brooklyn Bridge Ventures, Canaan Partners, Conversion Capital, Doug Atkin, Jennifer Hyman, Ron Suber, Social Leverage, Spark Capital"/>
    <s v="Bill Ullman, Canaan Partners, John C. Morris, John Mack, Max Levchin, QED Investors, Ron Suber, Spark Capital, Vikram Pandit"/>
    <s v="Canaan Partners, Conversion Capital, John Mack, Jon Winkelried, QED Investors, Ron Suber, Spark Capital, Thomas Glocer, Thomvest Ventures, Thrive Capital, Titan Partners"/>
    <s v="Bossanova Investimentos, CreditEase Fintech Investment Fund, Daniel Scrivner"/>
    <m/>
    <m/>
    <m/>
    <m/>
    <n v="2013"/>
    <n v="2014"/>
    <x v="3"/>
    <n v="2017"/>
    <m/>
    <m/>
    <m/>
    <n v="15000000"/>
    <s v="series_c"/>
    <d v="2017-10-26T00:00:00"/>
    <m/>
    <m/>
    <n v="149.91999999999999"/>
    <n v="4969.38"/>
    <n v="51769.77"/>
    <n v="0"/>
    <m/>
    <m/>
    <m/>
    <m/>
    <n v="959"/>
    <n v="151"/>
    <n v="75"/>
    <n v="349"/>
    <m/>
    <m/>
    <m/>
    <m/>
    <n v="86.71"/>
    <n v="94.56"/>
    <n v="94.79"/>
    <n v="50.64"/>
    <m/>
    <m/>
    <m/>
    <m/>
    <m/>
    <m/>
    <m/>
    <m/>
    <m/>
    <m/>
    <m/>
    <m/>
    <n v="59700000"/>
    <m/>
    <d v="2013-12-16T00:00:00"/>
    <d v="2014-10-21T00:00:00"/>
    <d v="2015-09-10T00:00:00"/>
    <d v="2017-10-26T00:00:00"/>
    <m/>
    <m/>
    <m/>
    <n v="2.2200000000000002"/>
    <n v="3.34"/>
    <n v="0.75"/>
    <m/>
    <m/>
    <m/>
    <m/>
    <n v="309"/>
    <n v="324"/>
    <n v="777"/>
    <m/>
    <m/>
    <m/>
    <n v="777"/>
    <s v="No"/>
    <n v="56889.07"/>
    <n v="130"/>
    <n v="90.91"/>
    <n v="0.75"/>
    <n v="0.75"/>
    <n v="0"/>
  </r>
  <r>
    <x v="545"/>
    <s v="https://diagnostics.medgenome.com"/>
    <s v="https://www.crunchbase.com/organization/medgenome-labs"/>
    <s v="MedGenome Labs Ltd."/>
    <s v="MedGenome develops a genomics-based diagnostics and research solution for healthcare providers to understand the genetic basis of diseases."/>
    <m/>
    <m/>
    <s v="series_a"/>
    <s v="series_b"/>
    <s v="series_c"/>
    <s v="series_d"/>
    <m/>
    <m/>
    <m/>
    <m/>
    <n v="4000000"/>
    <n v="20000000"/>
    <n v="30000000"/>
    <n v="55000000"/>
    <m/>
    <m/>
    <m/>
    <m/>
    <n v="20000000"/>
    <n v="133400000"/>
    <n v="300000000"/>
    <n v="825000000"/>
    <m/>
    <m/>
    <m/>
    <m/>
    <s v="Emerge Life Sciences, Papillon Capital, Vidinovo"/>
    <s v="Peak XV Partners"/>
    <s v="Peak XV Partners, Sofina, Zodius Capital"/>
    <s v="LeapFrog Investments, Sequoia Capital, Sofina"/>
    <m/>
    <m/>
    <m/>
    <m/>
    <n v="2014"/>
    <x v="3"/>
    <n v="2017"/>
    <n v="2020"/>
    <m/>
    <m/>
    <n v="50000000"/>
    <s v="series_unknown"/>
    <d v="2020-04-01T00:00:00"/>
    <n v="825000000"/>
    <m/>
    <m/>
    <n v="0"/>
    <n v="86.01"/>
    <n v="173"/>
    <n v="56452.08"/>
    <m/>
    <m/>
    <m/>
    <m/>
    <n v="1061"/>
    <n v="466"/>
    <n v="295"/>
    <n v="34"/>
    <m/>
    <m/>
    <m/>
    <m/>
    <n v="61.58"/>
    <n v="67.23"/>
    <n v="58.3"/>
    <n v="89.62"/>
    <m/>
    <m/>
    <m/>
    <n v="29.46"/>
    <m/>
    <n v="29.46"/>
    <n v="5.19"/>
    <n v="2.57"/>
    <n v="1"/>
    <m/>
    <m/>
    <n v="185501306"/>
    <m/>
    <m/>
    <d v="2014-06-04T00:00:00"/>
    <d v="2015-07-22T00:00:00"/>
    <d v="2017-08-28T00:00:00"/>
    <d v="2020-04-01T00:00:00"/>
    <m/>
    <m/>
    <m/>
    <n v="6.67"/>
    <n v="2.25"/>
    <n v="2.75"/>
    <m/>
    <m/>
    <n v="6.18"/>
    <m/>
    <n v="413"/>
    <n v="768"/>
    <n v="947"/>
    <m/>
    <m/>
    <n v="1715"/>
    <s v="No"/>
    <n v="56711.09"/>
    <n v="131"/>
    <n v="90.84"/>
    <n v="6.18"/>
    <n v="2.25"/>
    <n v="6.18"/>
  </r>
  <r>
    <x v="546"/>
    <s v="http://ttyongche.com"/>
    <s v="https://www.crunchbase.com/organization/tiantian-yongche"/>
    <m/>
    <s v="Tiantian Yongche is a carpool and ridesharing app"/>
    <m/>
    <m/>
    <s v="series_a"/>
    <s v="series_b"/>
    <s v="series_c"/>
    <m/>
    <m/>
    <m/>
    <m/>
    <m/>
    <n v="3000000"/>
    <n v="10000000"/>
    <m/>
    <m/>
    <m/>
    <m/>
    <m/>
    <m/>
    <n v="15000000"/>
    <n v="66700000"/>
    <m/>
    <m/>
    <m/>
    <m/>
    <m/>
    <m/>
    <s v="Sinovation Ventures"/>
    <s v="Sequoia Capital China"/>
    <s v="Baidu, Sequoia Capital"/>
    <m/>
    <m/>
    <m/>
    <m/>
    <m/>
    <n v="2014"/>
    <x v="3"/>
    <n v="2015"/>
    <m/>
    <m/>
    <m/>
    <m/>
    <s v="series_c"/>
    <d v="2015-04-13T00:00:00"/>
    <m/>
    <m/>
    <m/>
    <n v="0"/>
    <n v="0"/>
    <n v="55439.46"/>
    <m/>
    <m/>
    <m/>
    <m/>
    <m/>
    <n v="1061"/>
    <n v="647"/>
    <n v="20"/>
    <m/>
    <m/>
    <m/>
    <m/>
    <m/>
    <n v="61.58"/>
    <n v="54.47"/>
    <n v="97.08"/>
    <m/>
    <m/>
    <m/>
    <m/>
    <m/>
    <m/>
    <m/>
    <m/>
    <m/>
    <m/>
    <m/>
    <m/>
    <n v="13000000"/>
    <m/>
    <m/>
    <d v="2014-06-01T00:00:00"/>
    <d v="2015-01-29T00:00:00"/>
    <d v="2015-04-13T00:00:00"/>
    <m/>
    <m/>
    <m/>
    <m/>
    <n v="4.45"/>
    <m/>
    <m/>
    <m/>
    <m/>
    <m/>
    <m/>
    <n v="242"/>
    <n v="74"/>
    <m/>
    <m/>
    <m/>
    <n v="74"/>
    <s v="No"/>
    <n v="55439.46"/>
    <n v="132"/>
    <n v="90.77"/>
    <n v="0"/>
    <n v="0"/>
    <n v="0"/>
  </r>
  <r>
    <x v="547"/>
    <s v="http://looker.com"/>
    <s v="https://www.crunchbase.com/organization/looker"/>
    <s v="Looker Data Sciences Inc."/>
    <s v="Looker is a an enterprise platform for business intelligence, data applications, and embedded analytics."/>
    <m/>
    <s v="seed"/>
    <s v="series_a"/>
    <s v="series_b"/>
    <s v="series_c"/>
    <s v="series_d"/>
    <s v="series_e"/>
    <m/>
    <m/>
    <n v="2000000"/>
    <n v="16000000"/>
    <n v="30000000"/>
    <n v="48000000"/>
    <n v="81500000"/>
    <n v="103000000"/>
    <m/>
    <m/>
    <n v="20000000"/>
    <n v="80000000"/>
    <n v="200100000"/>
    <n v="480000000"/>
    <n v="850000000"/>
    <n v="1600000000"/>
    <m/>
    <m/>
    <s v="First Round Capital, PivotNorth Capital"/>
    <s v="First Round Capital, James Everingham, Redpoint"/>
    <s v="First Round Capital, Meritech Capital Partners, PivotNorth Capital, Redpoint, Sapphire Ventures"/>
    <s v="Kleiner Perkins, Meritech Capital Partners, Redpoint, Sapphire Ventures"/>
    <s v="CapitalG, Geodesic Capital, Goldman Sachs, Kleiner Perkins, Meritech Capital Partners, Redpoint, Sapphire Ventures"/>
    <s v="CapitalG, Cross Creek, Founders Circle Capital, Goldman Sachs, IVP, Kleiner Perkins, PremjiInvest, Redpoint"/>
    <m/>
    <m/>
    <n v="2013"/>
    <n v="2013"/>
    <x v="3"/>
    <n v="2016"/>
    <n v="2017"/>
    <n v="2018"/>
    <m/>
    <n v="103000000"/>
    <s v="series_e"/>
    <d v="2018-12-06T00:00:00"/>
    <n v="2600000000"/>
    <m/>
    <n v="143.91999999999999"/>
    <n v="2760.55"/>
    <n v="4880.42"/>
    <n v="20770.57"/>
    <n v="18803.2"/>
    <n v="7706"/>
    <m/>
    <m/>
    <n v="976"/>
    <n v="148"/>
    <n v="249"/>
    <n v="49"/>
    <n v="31"/>
    <n v="18"/>
    <m/>
    <m/>
    <n v="86.48"/>
    <n v="92.68"/>
    <n v="82.52"/>
    <n v="91.78"/>
    <n v="89.13"/>
    <n v="87.86"/>
    <m/>
    <s v="exited_unicorn"/>
    <n v="70.55"/>
    <n v="70.55"/>
    <n v="22.05"/>
    <n v="10.37"/>
    <n v="4.8"/>
    <n v="2.91"/>
    <n v="1.63"/>
    <m/>
    <n v="280500000"/>
    <m/>
    <d v="2013-03-06T00:00:00"/>
    <d v="2013-08-13T00:00:00"/>
    <d v="2015-03-11T00:00:00"/>
    <d v="2016-01-14T00:00:00"/>
    <d v="2017-03-30T00:00:00"/>
    <d v="2018-12-06T00:00:00"/>
    <m/>
    <n v="4"/>
    <n v="2.5"/>
    <n v="2.4"/>
    <n v="1.77"/>
    <n v="1.88"/>
    <m/>
    <n v="12.99"/>
    <n v="160"/>
    <n v="575"/>
    <n v="309"/>
    <n v="441"/>
    <n v="616"/>
    <m/>
    <n v="1366"/>
    <s v="No"/>
    <n v="55064.66"/>
    <n v="133"/>
    <n v="90.7"/>
    <n v="8"/>
    <n v="4.25"/>
    <n v="12.99"/>
  </r>
  <r>
    <x v="548"/>
    <s v="http://fundera.com"/>
    <s v="https://www.crunchbase.com/organization/fundera"/>
    <s v="Fundera Inc,"/>
    <s v="Fundera is a marketplace for small business financial solutions."/>
    <m/>
    <m/>
    <s v="series_a"/>
    <s v="series_b"/>
    <m/>
    <m/>
    <m/>
    <m/>
    <m/>
    <m/>
    <n v="3400000"/>
    <n v="15500000"/>
    <m/>
    <m/>
    <m/>
    <m/>
    <m/>
    <m/>
    <n v="17000000"/>
    <n v="103385000"/>
    <m/>
    <m/>
    <m/>
    <m/>
    <m/>
    <m/>
    <s v="BoxGroup, David Rosenblatt, First Round Capital, Khosla Ventures, Lerer Hippeau, Rob Wiesenthal, SVA, Strauss Zelnick"/>
    <s v="Aaron Levie, BoxGroup, Core Innovation Capital, David Rosenblatt, First Round Capital, Invus Opportunities, Khosla Ventures, QED Investors, Scott Belsky, Susquehanna Growth Equity"/>
    <m/>
    <m/>
    <m/>
    <m/>
    <m/>
    <m/>
    <n v="2014"/>
    <x v="3"/>
    <m/>
    <m/>
    <m/>
    <m/>
    <n v="15500000"/>
    <s v="series_b"/>
    <d v="2015-09-17T00:00:00"/>
    <m/>
    <m/>
    <m/>
    <n v="14225.23"/>
    <n v="40605.17"/>
    <m/>
    <m/>
    <m/>
    <m/>
    <m/>
    <m/>
    <n v="73"/>
    <n v="87"/>
    <m/>
    <m/>
    <m/>
    <m/>
    <m/>
    <m/>
    <n v="97.39"/>
    <n v="93.94"/>
    <m/>
    <m/>
    <m/>
    <m/>
    <m/>
    <m/>
    <m/>
    <m/>
    <m/>
    <m/>
    <m/>
    <m/>
    <m/>
    <n v="18900000"/>
    <m/>
    <m/>
    <d v="2014-01-01T00:00:00"/>
    <d v="2015-09-17T00:00:00"/>
    <m/>
    <m/>
    <m/>
    <m/>
    <m/>
    <n v="6.08"/>
    <m/>
    <m/>
    <m/>
    <m/>
    <m/>
    <m/>
    <n v="624"/>
    <m/>
    <m/>
    <m/>
    <m/>
    <n v="0"/>
    <s v="No"/>
    <n v="54830.400000000001"/>
    <n v="134"/>
    <n v="90.63"/>
    <m/>
    <m/>
    <n v="0"/>
  </r>
  <r>
    <x v="549"/>
    <s v="https://partners.amino.com"/>
    <s v="https://www.crunchbase.com/organization/amino"/>
    <s v="Amino Inc."/>
    <s v="Amino is a data-driven healthcare guidance platform that helps companies and their employees navigate the complex US healthcare system."/>
    <s v="pre_seed"/>
    <s v="seed"/>
    <s v="series_a"/>
    <s v="series_b"/>
    <s v="series_c"/>
    <m/>
    <m/>
    <m/>
    <m/>
    <m/>
    <n v="7000000"/>
    <n v="13000000"/>
    <n v="25000000"/>
    <m/>
    <m/>
    <m/>
    <m/>
    <m/>
    <n v="35000000"/>
    <n v="86710000"/>
    <n v="250000000"/>
    <m/>
    <m/>
    <m/>
    <s v="Techstars"/>
    <s v="Halle Tecco, Pete Flint, Techammer"/>
    <s v="Accel, CRV, Rock Health Capital"/>
    <s v="Accel, Brandtech Ventures, CRV, Rock Health Capital"/>
    <s v="Accel, Aspect Ventures, DHVC, Highland Capital Management, Northwestern Mutual Future Ventures, Pilot Wall Group"/>
    <m/>
    <m/>
    <m/>
    <n v="2014"/>
    <n v="2014"/>
    <n v="2014"/>
    <x v="3"/>
    <n v="2017"/>
    <m/>
    <m/>
    <m/>
    <n v="38000000"/>
    <s v="series_unknown"/>
    <d v="2017-04-04T00:00:00"/>
    <n v="250000000"/>
    <n v="490.69"/>
    <n v="187.34"/>
    <n v="19361.810000000001"/>
    <n v="20837.669999999998"/>
    <n v="12772.14"/>
    <m/>
    <m/>
    <m/>
    <n v="36"/>
    <n v="1094"/>
    <n v="17"/>
    <n v="140"/>
    <n v="81"/>
    <m/>
    <m/>
    <m/>
    <n v="96.19"/>
    <n v="87.22"/>
    <n v="99.42"/>
    <n v="90.2"/>
    <n v="88.65"/>
    <m/>
    <m/>
    <m/>
    <m/>
    <n v="5.46"/>
    <m/>
    <n v="5.46"/>
    <n v="2.59"/>
    <n v="1"/>
    <m/>
    <m/>
    <m/>
    <n v="125000000"/>
    <d v="2014-01-21T00:00:00"/>
    <d v="2014-04-08T00:00:00"/>
    <d v="2014-09-01T00:00:00"/>
    <d v="2015-10-20T00:00:00"/>
    <d v="2017-04-04T00:00:00"/>
    <m/>
    <m/>
    <m/>
    <m/>
    <n v="2.48"/>
    <n v="2.88"/>
    <m/>
    <m/>
    <m/>
    <n v="2.88"/>
    <n v="146"/>
    <n v="414"/>
    <n v="532"/>
    <m/>
    <m/>
    <m/>
    <n v="532"/>
    <s v="No"/>
    <n v="53649.65"/>
    <n v="135"/>
    <n v="90.56"/>
    <n v="2.88"/>
    <n v="2.88"/>
    <n v="2.88"/>
  </r>
  <r>
    <x v="550"/>
    <s v="https://www.ses.ai"/>
    <s v="https://www.crunchbase.com/organization/solidenergy"/>
    <s v="SolidEnergy Systems LLC , SolidEnergy Systems Corp."/>
    <s v="SES is a manufacturer and developer of Hybrid Li-Metal Batteries for electric vehicles."/>
    <m/>
    <m/>
    <s v="series_a"/>
    <s v="series_b"/>
    <s v="series_c"/>
    <s v="series_d"/>
    <m/>
    <m/>
    <m/>
    <m/>
    <n v="4500000"/>
    <n v="6699997"/>
    <n v="34000000"/>
    <n v="139000000"/>
    <m/>
    <m/>
    <m/>
    <m/>
    <n v="15000000"/>
    <n v="44688979.990000002"/>
    <n v="340000000"/>
    <n v="2085000000"/>
    <m/>
    <m/>
    <m/>
    <m/>
    <s v="Vertex Ventures, Vertex Ventures China"/>
    <s v="Applied Ventures, Beringea, Dyson, General Motors Ventures, ITOCHU Corporation, Khosla Ventures, SAIC Venture Capital, Vertex Ventures, Vertex Ventures China"/>
    <s v="Applied Ventures, General Motors Ventures, Temasek Holdings, Vertex Ventures, Vertex Ventures China"/>
    <s v="Applied Ventures, General Motors, SAIC Motor, SK Holdings, Temasek Holdings, Vertex Ventures"/>
    <m/>
    <m/>
    <m/>
    <m/>
    <n v="2013"/>
    <x v="3"/>
    <n v="2017"/>
    <n v="2021"/>
    <m/>
    <m/>
    <n v="275000000"/>
    <s v="post_ipo_equity"/>
    <d v="2021-04-19T00:00:00"/>
    <n v="3240000000"/>
    <m/>
    <m/>
    <n v="2181.48"/>
    <n v="33430.57"/>
    <n v="1224.4100000000001"/>
    <n v="16350.76"/>
    <m/>
    <m/>
    <m/>
    <m/>
    <n v="177"/>
    <n v="101"/>
    <n v="217"/>
    <n v="245"/>
    <m/>
    <m/>
    <m/>
    <m/>
    <n v="91.24"/>
    <n v="92.95"/>
    <n v="69.36"/>
    <n v="54.48"/>
    <m/>
    <m/>
    <s v="exited_over_$1bn"/>
    <n v="154.24"/>
    <m/>
    <n v="154.24"/>
    <n v="60.9"/>
    <n v="8.89"/>
    <n v="1.55"/>
    <m/>
    <m/>
    <n v="600114997"/>
    <m/>
    <m/>
    <d v="2013-09-24T00:00:00"/>
    <d v="2015-07-24T00:00:00"/>
    <d v="2017-12-19T00:00:00"/>
    <d v="2021-04-19T00:00:00"/>
    <m/>
    <m/>
    <m/>
    <n v="2.98"/>
    <n v="7.61"/>
    <n v="6.13"/>
    <m/>
    <m/>
    <n v="72.5"/>
    <m/>
    <n v="668"/>
    <n v="879"/>
    <n v="1217"/>
    <m/>
    <m/>
    <n v="2096"/>
    <s v="No"/>
    <n v="53187.22"/>
    <n v="136"/>
    <n v="90.49"/>
    <n v="7.61"/>
    <n v="7.61"/>
    <n v="72.5"/>
  </r>
  <r>
    <x v="551"/>
    <s v="https://www.leanplum.com"/>
    <s v="https://www.crunchbase.com/organization/leanplum"/>
    <s v="Leanplum, Inc."/>
    <s v="Leanplum is a mobile marketing platform that delivers meaningful engagement across messaging and the in-app experience."/>
    <s v="pre_seed"/>
    <m/>
    <s v="series_a"/>
    <s v="series_b"/>
    <s v="series_c"/>
    <s v="series_d"/>
    <m/>
    <m/>
    <n v="118000"/>
    <m/>
    <n v="4800000"/>
    <n v="11600000"/>
    <n v="29000000"/>
    <n v="47000000"/>
    <m/>
    <m/>
    <n v="2360000"/>
    <m/>
    <n v="24000000"/>
    <n v="77372000"/>
    <n v="290000000"/>
    <n v="705000000"/>
    <m/>
    <m/>
    <s v="Right Side Capital Management, Techstars"/>
    <m/>
    <s v="Shasta Ventures"/>
    <s v="Kleiner Perkins, Shasta Ventures, Specialized Types"/>
    <s v="Canaan Partners, Kleiner Perkins, Shasta Ventures"/>
    <s v="Canaan Partners, Kleiner Perkins, Norwest Venture Partners, Shasta Ventures"/>
    <m/>
    <m/>
    <n v="2012"/>
    <m/>
    <n v="2014"/>
    <x v="3"/>
    <n v="2016"/>
    <n v="2017"/>
    <m/>
    <m/>
    <n v="27000000"/>
    <s v="series_d"/>
    <d v="2020-02-20T00:00:00"/>
    <m/>
    <n v="461.58"/>
    <m/>
    <n v="860.26"/>
    <n v="30090.51"/>
    <n v="13411.29"/>
    <n v="7982.96"/>
    <m/>
    <m/>
    <n v="25"/>
    <m/>
    <n v="431"/>
    <n v="107"/>
    <n v="72"/>
    <n v="57"/>
    <m/>
    <m/>
    <n v="93.3"/>
    <m/>
    <n v="84.41"/>
    <n v="92.53"/>
    <n v="87.84"/>
    <n v="79.709999999999994"/>
    <m/>
    <m/>
    <m/>
    <m/>
    <m/>
    <m/>
    <m/>
    <m/>
    <m/>
    <m/>
    <m/>
    <n v="131222867"/>
    <d v="2012-08-13T00:00:00"/>
    <m/>
    <d v="2014-07-28T00:00:00"/>
    <d v="2015-08-05T00:00:00"/>
    <d v="2016-10-18T00:00:00"/>
    <d v="2017-11-08T00:00:00"/>
    <m/>
    <m/>
    <m/>
    <n v="3.22"/>
    <n v="3.75"/>
    <n v="2.4300000000000002"/>
    <m/>
    <m/>
    <m/>
    <m/>
    <n v="373"/>
    <n v="440"/>
    <n v="386"/>
    <m/>
    <m/>
    <n v="1660"/>
    <s v="No"/>
    <n v="52806.6"/>
    <n v="137"/>
    <n v="90.42"/>
    <n v="9.11"/>
    <n v="9.11"/>
    <n v="0"/>
  </r>
  <r>
    <x v="552"/>
    <s v="http://flatironschool.com"/>
    <s v="https://www.crunchbase.com/organization/flatiron-school"/>
    <s v="Flatiron School LLC"/>
    <s v="The Flatiron School trains highly motivated individuals in web application development. They teach best practices in Ruby, Rails,"/>
    <m/>
    <m/>
    <s v="series_a"/>
    <s v="series_b"/>
    <m/>
    <m/>
    <m/>
    <m/>
    <m/>
    <m/>
    <n v="5500000"/>
    <n v="9000000"/>
    <m/>
    <m/>
    <m/>
    <m/>
    <m/>
    <m/>
    <n v="27500000"/>
    <n v="60030000"/>
    <m/>
    <m/>
    <m/>
    <m/>
    <m/>
    <m/>
    <s v="BoxGroup, CRV, Matrix"/>
    <s v="CRV, Matrix, Thrive Capital"/>
    <m/>
    <m/>
    <m/>
    <m/>
    <m/>
    <m/>
    <n v="2014"/>
    <x v="3"/>
    <m/>
    <m/>
    <m/>
    <m/>
    <n v="9000000"/>
    <s v="series_b"/>
    <d v="2015-04-16T00:00:00"/>
    <m/>
    <m/>
    <m/>
    <n v="7026.17"/>
    <n v="45182"/>
    <m/>
    <m/>
    <m/>
    <m/>
    <m/>
    <m/>
    <n v="131"/>
    <n v="81"/>
    <m/>
    <m/>
    <m/>
    <m/>
    <m/>
    <m/>
    <n v="95.29"/>
    <n v="94.36"/>
    <m/>
    <m/>
    <m/>
    <m/>
    <m/>
    <m/>
    <m/>
    <m/>
    <m/>
    <m/>
    <m/>
    <m/>
    <m/>
    <n v="15700000"/>
    <m/>
    <m/>
    <d v="2014-04-09T00:00:00"/>
    <d v="2015-04-16T00:00:00"/>
    <m/>
    <m/>
    <m/>
    <m/>
    <m/>
    <n v="2.1800000000000002"/>
    <m/>
    <m/>
    <m/>
    <m/>
    <m/>
    <m/>
    <n v="372"/>
    <m/>
    <m/>
    <m/>
    <m/>
    <n v="0"/>
    <s v="No"/>
    <n v="52208.17"/>
    <n v="138"/>
    <n v="90.35"/>
    <m/>
    <m/>
    <n v="0"/>
  </r>
  <r>
    <x v="553"/>
    <s v="http://www.kinnek.com"/>
    <s v="https://www.crunchbase.com/organization/kinnek"/>
    <s v="Kinnek, Inc."/>
    <s v="Kinnek is a single platform for small businesses that makes discovering and transacting with suppliers easier than ever before."/>
    <m/>
    <s v="seed"/>
    <s v="series_a"/>
    <s v="series_b"/>
    <m/>
    <m/>
    <m/>
    <m/>
    <m/>
    <n v="1500000"/>
    <n v="10000000"/>
    <n v="20000000"/>
    <m/>
    <m/>
    <m/>
    <m/>
    <m/>
    <n v="15000000"/>
    <n v="50000000"/>
    <n v="133400000"/>
    <m/>
    <m/>
    <m/>
    <m/>
    <m/>
    <s v="500 Global, AngelPad, Great Oaks Venture Capital, SVA, Version One Ventures"/>
    <s v="Great Oaks Venture Capital, Khosla Ventures, Matrix, Naval Ravikant, Richard Chen, Sierra Ventures, TriplePoint Capital, Tuesday Capital, Version One Ventures"/>
    <s v="AngelPad, Great Oaks Venture Capital, MRTNZ Ventures, Matrix, Naval Ravikant, Sierra Ventures, Thrive Capital, Version One Ventures"/>
    <m/>
    <m/>
    <m/>
    <m/>
    <m/>
    <n v="2012"/>
    <n v="2014"/>
    <x v="3"/>
    <m/>
    <m/>
    <m/>
    <m/>
    <n v="20000000"/>
    <s v="series_b"/>
    <d v="2015-10-15T00:00:00"/>
    <m/>
    <m/>
    <n v="1302.8"/>
    <n v="8069.8"/>
    <n v="42438.42"/>
    <m/>
    <m/>
    <m/>
    <m/>
    <m/>
    <n v="201"/>
    <n v="126"/>
    <n v="85"/>
    <m/>
    <m/>
    <m/>
    <m/>
    <m/>
    <n v="96.1"/>
    <n v="95.47"/>
    <n v="94.08"/>
    <m/>
    <m/>
    <m/>
    <m/>
    <m/>
    <m/>
    <m/>
    <m/>
    <m/>
    <m/>
    <m/>
    <m/>
    <m/>
    <n v="31500000"/>
    <m/>
    <d v="2012-12-21T00:00:00"/>
    <d v="2014-09-15T00:00:00"/>
    <d v="2015-10-15T00:00:00"/>
    <m/>
    <m/>
    <m/>
    <m/>
    <n v="3.33"/>
    <n v="2.67"/>
    <m/>
    <m/>
    <m/>
    <m/>
    <m/>
    <n v="633"/>
    <n v="395"/>
    <m/>
    <m/>
    <m/>
    <m/>
    <n v="0"/>
    <s v="No"/>
    <n v="51811.02"/>
    <n v="139"/>
    <n v="90.27"/>
    <m/>
    <m/>
    <n v="0"/>
  </r>
  <r>
    <x v="554"/>
    <s v="http://www.collibra.com"/>
    <s v="https://www.crunchbase.com/organization/collibra"/>
    <s v="Collibra Inc."/>
    <s v="Collibra delivers an end-to-end Data Intelligence platform to accelerate digital business transformation."/>
    <m/>
    <s v="seed"/>
    <s v="series_a"/>
    <s v="series_b"/>
    <s v="series_c"/>
    <s v="series_d"/>
    <s v="series_e"/>
    <s v="series_f"/>
    <m/>
    <n v="1673390"/>
    <n v="1312743"/>
    <n v="23000000"/>
    <n v="50000000"/>
    <n v="58000000"/>
    <n v="100000000"/>
    <n v="112500000"/>
    <m/>
    <n v="16733900"/>
    <n v="6563715"/>
    <n v="153410000"/>
    <n v="650000000"/>
    <n v="395935981"/>
    <n v="1000000000"/>
    <n v="2360000000"/>
    <m/>
    <s v="Bi3 Solutions, Brustart"/>
    <s v="Bi3 Solutions, Brustart, Newion"/>
    <s v="Dawn Capital, ICONIQ Growth, Index Ventures"/>
    <s v="Battery Ventures, Dawn Capital, ICONIQ Growth, Index Ventures, Newion"/>
    <s v="Battery Ventures, Dawn Capital, ICONIQ Growth, Index Ventures, Newion"/>
    <s v="Battery Ventures, CapitalG, Dawn Capital, ICONIQ Growth, Index Ventures"/>
    <s v="Battery Ventures, CapitalG, Conviction VC, Dawn Capital, Durable Capital Partners, ICONIQ Growth, Index Ventures"/>
    <m/>
    <n v="2009"/>
    <n v="2012"/>
    <x v="3"/>
    <n v="2017"/>
    <n v="2017"/>
    <n v="2019"/>
    <n v="2020"/>
    <m/>
    <s v="series_unknown"/>
    <d v="2021-11-09T00:00:00"/>
    <n v="5250000000"/>
    <m/>
    <n v="0"/>
    <n v="0"/>
    <n v="11893.63"/>
    <n v="15467.87"/>
    <n v="3158.21"/>
    <n v="17230.7"/>
    <n v="3110.08"/>
    <m/>
    <n v="1"/>
    <n v="654"/>
    <n v="176"/>
    <n v="72"/>
    <n v="73"/>
    <n v="18"/>
    <n v="15"/>
    <m/>
    <n v="100"/>
    <n v="59.67"/>
    <n v="87.67"/>
    <n v="89.93"/>
    <n v="73.91"/>
    <n v="87.59"/>
    <n v="78.13"/>
    <s v="unicorn"/>
    <n v="511.39"/>
    <n v="160.47"/>
    <n v="511.39"/>
    <n v="25.74"/>
    <n v="6.75"/>
    <n v="11.87"/>
    <n v="4.95"/>
    <n v="2.17"/>
    <n v="596486133"/>
    <m/>
    <d v="2009-01-01T00:00:00"/>
    <d v="2012-04-17T00:00:00"/>
    <d v="2015-09-28T00:00:00"/>
    <d v="2017-01-18T00:00:00"/>
    <d v="2017-12-26T00:00:00"/>
    <d v="2019-01-29T00:00:00"/>
    <d v="2020-04-02T00:00:00"/>
    <n v="0.39"/>
    <n v="23.37"/>
    <n v="4.24"/>
    <n v="0.61"/>
    <n v="2.5299999999999998"/>
    <n v="2.36"/>
    <n v="34.22"/>
    <n v="1202"/>
    <n v="1259"/>
    <n v="478"/>
    <n v="342"/>
    <n v="399"/>
    <n v="429"/>
    <n v="2234"/>
    <s v="No"/>
    <n v="50860.49"/>
    <n v="140"/>
    <n v="90.2"/>
    <n v="15.38"/>
    <n v="2.58"/>
    <n v="34.22"/>
  </r>
  <r>
    <x v="555"/>
    <s v="https://choosemuse.com/"/>
    <s v="https://www.crunchbase.com/organization/interaxon"/>
    <s v="Interaxon Inc."/>
    <s v="Muse has developed brainwave-controlled computing technology and applications that converts brainwaves into digital signals."/>
    <m/>
    <s v="seed"/>
    <s v="series_a"/>
    <s v="series_b"/>
    <s v="series_c"/>
    <m/>
    <m/>
    <m/>
    <m/>
    <n v="1200000"/>
    <n v="6000000"/>
    <n v="10000000"/>
    <n v="9500000"/>
    <m/>
    <m/>
    <m/>
    <m/>
    <n v="12000000"/>
    <n v="30000000"/>
    <n v="66700000"/>
    <n v="95000000"/>
    <m/>
    <m/>
    <m/>
    <m/>
    <s v="ff Venture Capital"/>
    <s v="1440 Foundation, A-Grade Investments, Bridge Builders Collaborative, Felicis, Harbor Pacific Capital, Horizons Ventures, OMERS Ventures, ff Venture Capital"/>
    <s v="Felicis, Flex Lab IX, Horizons Ventures, OMERS Ventures, Trevor Wright"/>
    <s v="Alabaster, Ariel Garten, BDC Capital Corporation, Export Development Canada, Intretech, Iter Investments, Phyto Partners, The Clavis Foundation"/>
    <m/>
    <m/>
    <m/>
    <m/>
    <n v="2012"/>
    <n v="2013"/>
    <x v="3"/>
    <n v="2022"/>
    <m/>
    <m/>
    <m/>
    <n v="9500000"/>
    <s v="series_c"/>
    <d v="2022-08-11T00:00:00"/>
    <n v="95000000"/>
    <m/>
    <n v="0.25"/>
    <n v="3198.34"/>
    <n v="47421.86"/>
    <n v="29.76"/>
    <m/>
    <m/>
    <m/>
    <m/>
    <n v="1308"/>
    <n v="138"/>
    <n v="78"/>
    <n v="478"/>
    <m/>
    <m/>
    <m/>
    <m/>
    <n v="74.52"/>
    <n v="93.18"/>
    <n v="94.57"/>
    <n v="42.6"/>
    <m/>
    <m/>
    <m/>
    <m/>
    <n v="4.8499999999999996"/>
    <n v="4.8499999999999996"/>
    <n v="2.42"/>
    <n v="1.28"/>
    <n v="1"/>
    <m/>
    <m/>
    <m/>
    <n v="39949919"/>
    <m/>
    <d v="2012-03-19T00:00:00"/>
    <d v="2013-08-15T00:00:00"/>
    <d v="2015-05-07T00:00:00"/>
    <d v="2022-08-11T00:00:00"/>
    <m/>
    <m/>
    <m/>
    <n v="2.5"/>
    <n v="2.2200000000000002"/>
    <n v="1.42"/>
    <m/>
    <m/>
    <m/>
    <n v="1.42"/>
    <n v="514"/>
    <n v="630"/>
    <n v="2653"/>
    <m/>
    <m/>
    <m/>
    <n v="2653"/>
    <s v="No"/>
    <n v="50650.21"/>
    <n v="141"/>
    <n v="90.13"/>
    <m/>
    <m/>
    <n v="1.42"/>
  </r>
  <r>
    <x v="556"/>
    <s v="http://www.truenorthrx.com/"/>
    <s v="https://www.crunchbase.com/organization/true-north-therapeutics"/>
    <s v="True North Therapeutics, Inc."/>
    <s v="True North Therapeutics is a pioneering biotechnology company selectively inhibiting the Complement pathway for diseases."/>
    <m/>
    <m/>
    <s v="series_a"/>
    <s v="series_b"/>
    <s v="series_c"/>
    <s v="series_d"/>
    <m/>
    <m/>
    <m/>
    <m/>
    <n v="22000000"/>
    <n v="35000000"/>
    <n v="40000000"/>
    <n v="45000000"/>
    <m/>
    <m/>
    <m/>
    <m/>
    <n v="110000000"/>
    <n v="233450000"/>
    <n v="400000000"/>
    <n v="675000000"/>
    <m/>
    <m/>
    <m/>
    <m/>
    <s v="Baxter Ventures, Biogen, Kleiner Perkins, MPM Capital, SR One"/>
    <s v="Baxter Ventures, Kleiner Perkins, MPM Capital, OrbiMed, SR One"/>
    <s v="Baxalta Ventures, Cowen Investment Management, Kleiner Perkins, MPM Capital, New Leaf Venture Partners, OrbiMed, Perceptive Advisors, SR One"/>
    <s v="Franklin Templeton, HBM Healthcare Investments AG, Perceptive Advisors, Redmile Group, SR One"/>
    <m/>
    <m/>
    <m/>
    <m/>
    <n v="2014"/>
    <x v="3"/>
    <n v="2015"/>
    <n v="2016"/>
    <m/>
    <m/>
    <m/>
    <s v="series_unknown"/>
    <d v="2016-10-18T00:00:00"/>
    <n v="400000000"/>
    <m/>
    <m/>
    <n v="1106.58"/>
    <n v="32555.03"/>
    <n v="15200.12"/>
    <n v="828.4"/>
    <m/>
    <m/>
    <m/>
    <m/>
    <n v="392"/>
    <n v="103"/>
    <n v="83"/>
    <n v="76"/>
    <m/>
    <m/>
    <m/>
    <m/>
    <n v="85.83"/>
    <n v="92.81"/>
    <n v="87.4"/>
    <n v="69.14"/>
    <m/>
    <m/>
    <m/>
    <n v="2.6"/>
    <m/>
    <n v="2.6"/>
    <n v="1.44"/>
    <n v="0.93"/>
    <n v="0.59"/>
    <m/>
    <m/>
    <n v="142000000"/>
    <m/>
    <m/>
    <d v="2014-06-17T00:00:00"/>
    <d v="2015-04-07T00:00:00"/>
    <d v="2015-12-03T00:00:00"/>
    <d v="2016-10-18T00:00:00"/>
    <m/>
    <m/>
    <m/>
    <n v="2.12"/>
    <n v="1.71"/>
    <n v="1.69"/>
    <m/>
    <m/>
    <n v="1.71"/>
    <m/>
    <n v="294"/>
    <n v="240"/>
    <n v="320"/>
    <m/>
    <m/>
    <n v="560"/>
    <s v="No"/>
    <n v="49690.13"/>
    <n v="142"/>
    <n v="90.06"/>
    <n v="2.89"/>
    <n v="2.89"/>
    <n v="1.71"/>
  </r>
  <r>
    <x v="557"/>
    <s v="https://www.trumid.com"/>
    <s v="https://www.crunchbase.com/organization/trumid"/>
    <s v="Trumid Financial LLC"/>
    <s v="Trumid is a financial technology company and fixed income electronic trading platform"/>
    <m/>
    <m/>
    <s v="series_a"/>
    <s v="series_b"/>
    <s v="series_c"/>
    <s v="series_d"/>
    <s v="series_e"/>
    <m/>
    <m/>
    <m/>
    <n v="8250000"/>
    <n v="36000000"/>
    <n v="38000000"/>
    <n v="58000000"/>
    <n v="200000000"/>
    <m/>
    <m/>
    <m/>
    <n v="75000000"/>
    <n v="240120000"/>
    <n v="380000000"/>
    <n v="870000000"/>
    <n v="1450000000"/>
    <m/>
    <m/>
    <m/>
    <s v="Red Bear Angels, Shumway Capital"/>
    <s v="1/0 Capital, Anna Garcia, Delphi Solar, Founders Fund, George Soros, Julia Popowitz, LAPA CAPITAL, SenaHill Partners"/>
    <s v="CreditEase Fintech Investment Fund, Deutsche Borse, Runway Venture Partners"/>
    <s v="Arbor Ventures, Deutsche Borse, George Soros, Peter Thiel"/>
    <s v="BlackRock, Dragoneer Investment Group, T. Rowe Price, TPG"/>
    <m/>
    <m/>
    <m/>
    <n v="2015"/>
    <x v="3"/>
    <n v="2017"/>
    <n v="2018"/>
    <n v="2020"/>
    <m/>
    <n v="208000000"/>
    <s v="private_equity"/>
    <d v="2020-08-11T00:00:00"/>
    <n v="1450000000"/>
    <m/>
    <m/>
    <n v="0"/>
    <n v="34500.39"/>
    <n v="0"/>
    <n v="0"/>
    <n v="14728.35"/>
    <m/>
    <m/>
    <m/>
    <n v="1231"/>
    <n v="96"/>
    <n v="349"/>
    <n v="195"/>
    <n v="20"/>
    <m/>
    <m/>
    <m/>
    <n v="66.69"/>
    <n v="93.31"/>
    <n v="50.64"/>
    <n v="44.25"/>
    <n v="86.81"/>
    <m/>
    <s v="unicorn"/>
    <n v="13.11"/>
    <m/>
    <n v="13.11"/>
    <n v="4.82"/>
    <n v="3.38"/>
    <n v="1.58"/>
    <n v="1"/>
    <m/>
    <n v="658250000"/>
    <m/>
    <m/>
    <d v="2015-03-04T00:00:00"/>
    <d v="2015-11-01T00:00:00"/>
    <d v="2017-05-01T00:00:00"/>
    <d v="2018-09-18T00:00:00"/>
    <d v="2020-08-11T00:00:00"/>
    <m/>
    <m/>
    <n v="3.2"/>
    <n v="1.58"/>
    <n v="2.29"/>
    <n v="1.67"/>
    <m/>
    <n v="6.04"/>
    <m/>
    <n v="242"/>
    <n v="547"/>
    <n v="505"/>
    <n v="693"/>
    <m/>
    <n v="1745"/>
    <s v="No"/>
    <n v="49228.74"/>
    <n v="143"/>
    <n v="89.99"/>
    <n v="6.04"/>
    <n v="3.62"/>
    <n v="6.04"/>
  </r>
  <r>
    <x v="558"/>
    <s v="https://sols.com"/>
    <s v="https://www.crunchbase.com/organization/sols"/>
    <s v="Sols, Inc."/>
    <s v="SOLS is a software platform and mobile application that enables users to design and purchase customized orthotics for their feet."/>
    <m/>
    <s v="seed"/>
    <s v="series_a"/>
    <s v="series_b"/>
    <m/>
    <m/>
    <m/>
    <m/>
    <m/>
    <n v="1753219"/>
    <n v="6400000"/>
    <n v="11100000"/>
    <m/>
    <m/>
    <m/>
    <m/>
    <m/>
    <n v="17532190"/>
    <n v="32000000"/>
    <n v="74037000"/>
    <m/>
    <m/>
    <m/>
    <m/>
    <m/>
    <s v="Advanced Laser Materials, Avant Global, Expansion Venture Capital, Felicis, Grape Arbor VC, Lux Capital, RRE Ventures, Rothenberg Ventures, Silicon Badia, Tectonic Capital, Terawatt Ventures, Wakestream Ventures"/>
    <s v="Felicis, Founders Fund, Grape Arbor VC, Lux Capital, Melo7 Tech Partners, RRE Ventures, Rothenberg Ventures, Tectonic Capital"/>
    <s v="Founders Fund, Lux Capital, Melo7 Tech Partners, Tenaya Capital"/>
    <m/>
    <m/>
    <m/>
    <m/>
    <m/>
    <n v="2013"/>
    <n v="2014"/>
    <x v="3"/>
    <m/>
    <m/>
    <m/>
    <m/>
    <n v="11100000"/>
    <s v="series_b"/>
    <d v="2015-02-27T00:00:00"/>
    <m/>
    <m/>
    <n v="68.37"/>
    <n v="12137.68"/>
    <n v="36037.65"/>
    <m/>
    <m/>
    <m/>
    <m/>
    <m/>
    <n v="1052"/>
    <n v="83"/>
    <n v="92"/>
    <m/>
    <m/>
    <m/>
    <m/>
    <m/>
    <n v="85.42"/>
    <n v="97.03"/>
    <n v="93.59"/>
    <m/>
    <m/>
    <m/>
    <m/>
    <m/>
    <m/>
    <m/>
    <m/>
    <m/>
    <m/>
    <m/>
    <m/>
    <m/>
    <n v="23698503"/>
    <m/>
    <d v="2013-12-19T00:00:00"/>
    <d v="2014-04-29T00:00:00"/>
    <d v="2015-02-27T00:00:00"/>
    <m/>
    <m/>
    <m/>
    <m/>
    <n v="1.83"/>
    <n v="2.31"/>
    <m/>
    <m/>
    <m/>
    <m/>
    <m/>
    <n v="131"/>
    <n v="304"/>
    <m/>
    <m/>
    <m/>
    <m/>
    <n v="0"/>
    <s v="No"/>
    <n v="48243.7"/>
    <n v="144"/>
    <n v="89.92"/>
    <m/>
    <m/>
    <n v="0"/>
  </r>
  <r>
    <x v="559"/>
    <s v="https://www.changingedu.com/"/>
    <s v="https://www.crunchbase.com/organization/changingedu"/>
    <s v="Guangzhou Qingqing Education Technology Co., Ltd."/>
    <s v="Changingedu is a Shanghai-based online education service app maker."/>
    <m/>
    <m/>
    <s v="series_a"/>
    <s v="series_b"/>
    <s v="series_c"/>
    <s v="series_d"/>
    <m/>
    <m/>
    <m/>
    <m/>
    <m/>
    <n v="15000000"/>
    <n v="100000000"/>
    <n v="55000000"/>
    <m/>
    <m/>
    <m/>
    <m/>
    <m/>
    <n v="100050000"/>
    <n v="1000000000"/>
    <n v="825000000"/>
    <m/>
    <m/>
    <m/>
    <m/>
    <s v="IDG Capital, Trustbridge Partners"/>
    <s v="IDG Capital, Sequoia Capital China, Trustbridge Partners"/>
    <s v="IDG Capital, Sequoia Capital China, TAL Education Group, Trustbridge Partners"/>
    <s v="ClearVue Partners, Frees Fund, IDG Capital, Sequoia Capital, TAL Education Group, Trustbridge Partners"/>
    <m/>
    <m/>
    <m/>
    <m/>
    <n v="2014"/>
    <x v="3"/>
    <n v="2015"/>
    <n v="2017"/>
    <m/>
    <m/>
    <n v="55000000"/>
    <s v="series_d"/>
    <d v="2017-10-31T00:00:00"/>
    <n v="825000000"/>
    <m/>
    <m/>
    <n v="0"/>
    <n v="0"/>
    <n v="0"/>
    <n v="48065.760000000002"/>
    <m/>
    <m/>
    <m/>
    <m/>
    <n v="1061"/>
    <n v="647"/>
    <n v="367"/>
    <n v="9"/>
    <m/>
    <m/>
    <m/>
    <m/>
    <n v="61.58"/>
    <n v="54.47"/>
    <n v="43.78"/>
    <n v="97.1"/>
    <m/>
    <m/>
    <m/>
    <n v="6.93"/>
    <m/>
    <m/>
    <n v="6.93"/>
    <n v="0.77"/>
    <n v="1"/>
    <m/>
    <m/>
    <n v="188000000"/>
    <m/>
    <m/>
    <d v="2014-09-01T00:00:00"/>
    <d v="2015-02-03T00:00:00"/>
    <d v="2015-06-01T00:00:00"/>
    <d v="2017-10-31T00:00:00"/>
    <m/>
    <m/>
    <m/>
    <m/>
    <n v="10"/>
    <n v="0.83"/>
    <m/>
    <m/>
    <n v="8.25"/>
    <m/>
    <n v="155"/>
    <n v="118"/>
    <n v="883"/>
    <m/>
    <m/>
    <n v="1001"/>
    <s v="No"/>
    <n v="48065.760000000002"/>
    <n v="145"/>
    <n v="89.85"/>
    <n v="8.25"/>
    <n v="8.25"/>
    <n v="8.25"/>
  </r>
  <r>
    <x v="560"/>
    <s v="http://shockwavemedical.com"/>
    <s v="https://www.crunchbase.com/organization/shockwave-medical"/>
    <s v="Shockwave Medical Inc."/>
    <s v="Shockwave Medical is a medical device company that develops Intravascular Lithotripsy (IVL) for treating calcified coronary diseases."/>
    <m/>
    <m/>
    <s v="series_a"/>
    <s v="series_b"/>
    <s v="series_c"/>
    <s v="series_d"/>
    <m/>
    <m/>
    <m/>
    <m/>
    <n v="12500000"/>
    <n v="40000000"/>
    <n v="45000000"/>
    <n v="15000000"/>
    <m/>
    <m/>
    <m/>
    <m/>
    <n v="62500000"/>
    <n v="266800000"/>
    <n v="450000000"/>
    <n v="225000000"/>
    <m/>
    <m/>
    <m/>
    <m/>
    <s v="Sofinnova Partners"/>
    <s v="Ally Bridge Group, Deerfield, RA Capital Management, Sectoral Asset Management, Sofinnova Partners, Venrock"/>
    <s v="Ally Bridge Group, Deerfield, RA Capital Management, Sectoral Asset Management, Sofinnova Partners, T. Rowe Price, Venrock"/>
    <s v="Abiomed, Sofinnova Partners, T. Rowe Price, Venrock"/>
    <m/>
    <m/>
    <m/>
    <m/>
    <n v="2014"/>
    <x v="3"/>
    <n v="2016"/>
    <n v="2018"/>
    <m/>
    <m/>
    <n v="15000000"/>
    <s v="series_d"/>
    <d v="2018-12-06T00:00:00"/>
    <n v="411570000"/>
    <m/>
    <m/>
    <n v="257.18"/>
    <n v="2025.38"/>
    <n v="2627.9"/>
    <n v="43034.76"/>
    <m/>
    <m/>
    <m/>
    <m/>
    <n v="514"/>
    <n v="340"/>
    <n v="159"/>
    <n v="27"/>
    <m/>
    <m/>
    <m/>
    <m/>
    <n v="81.41"/>
    <n v="76.11"/>
    <n v="72.95"/>
    <n v="92.53"/>
    <m/>
    <m/>
    <m/>
    <n v="4.7"/>
    <m/>
    <n v="4.7"/>
    <n v="1.3"/>
    <n v="0.85"/>
    <n v="1.83"/>
    <m/>
    <m/>
    <n v="797500000"/>
    <m/>
    <m/>
    <d v="2014-01-27T00:00:00"/>
    <d v="2015-05-19T00:00:00"/>
    <d v="2016-11-22T00:00:00"/>
    <d v="2018-12-06T00:00:00"/>
    <m/>
    <m/>
    <m/>
    <n v="4.2699999999999996"/>
    <n v="1.69"/>
    <n v="0.5"/>
    <m/>
    <m/>
    <n v="1.54"/>
    <m/>
    <n v="477"/>
    <n v="553"/>
    <n v="744"/>
    <m/>
    <m/>
    <n v="1297"/>
    <s v="No"/>
    <n v="47945.22"/>
    <n v="146"/>
    <n v="89.78"/>
    <n v="0.84"/>
    <n v="1.69"/>
    <n v="1.54"/>
  </r>
  <r>
    <x v="561"/>
    <s v="http://www.spire.com"/>
    <s v="https://www.crunchbase.com/organization/spire"/>
    <s v="Spire Global, Inc."/>
    <s v="Spire Global is a space to cloud data analytics company utilizing satellites to provide maritime, aviation, and weather tracking."/>
    <m/>
    <s v="seed"/>
    <s v="series_a"/>
    <s v="series_b"/>
    <s v="series_c"/>
    <s v="series_d"/>
    <m/>
    <m/>
    <m/>
    <n v="1200000"/>
    <n v="25000000"/>
    <n v="40000000"/>
    <n v="70000000"/>
    <n v="40000000"/>
    <m/>
    <m/>
    <m/>
    <n v="12000000"/>
    <n v="125000000"/>
    <n v="266800000"/>
    <n v="700000000"/>
    <n v="600000000"/>
    <m/>
    <m/>
    <m/>
    <s v="Beamonte Investments, E-Merge, Fresco Capital, Jag Singh, Lemnos VC, Shasta Ventures"/>
    <s v="E-Merge, Empiricus Capital, Evolution VC Partners, Industry Ventures, Lemnos VC, Mitsui Global Investment, Moose Capital, Palm Drive Capital, Promus Ventures, Qihoo 360 Technology, RRE Ventures"/>
    <s v="Bessemer Venture Partners, Industry Ventures, Jump Capital, Lemnos VC, Promus Ventures, RRE Ventures"/>
    <s v="Empiricus Capital, Expon Capital, Industry Ventures, Seraphim Space, The Luxembourg Future Fund"/>
    <s v="Bessemer Venture Partners, Expon Capital, GPO Fund, ITOCHU Corporation, Mitsui Global Investment, Paul Sims, Qualcomm Ventures, RRE Ventures, Seraphim Space"/>
    <m/>
    <m/>
    <m/>
    <n v="2013"/>
    <n v="2014"/>
    <x v="3"/>
    <n v="2017"/>
    <n v="2019"/>
    <m/>
    <m/>
    <n v="10000000"/>
    <s v="post_ipo_equity"/>
    <d v="2019-09-25T00:00:00"/>
    <n v="1440000000"/>
    <m/>
    <n v="0.25"/>
    <n v="377.5"/>
    <n v="9565.64"/>
    <n v="3.9"/>
    <n v="36470.019999999997"/>
    <m/>
    <m/>
    <m/>
    <n v="1778"/>
    <n v="473"/>
    <n v="194"/>
    <n v="324"/>
    <n v="54"/>
    <m/>
    <m/>
    <m/>
    <n v="75.349999999999994"/>
    <n v="82.89"/>
    <n v="86.4"/>
    <n v="54.18"/>
    <n v="84.55"/>
    <m/>
    <m/>
    <s v="exited_over_$1bn"/>
    <n v="68.55"/>
    <n v="68.55"/>
    <n v="8.23"/>
    <n v="4.53"/>
    <n v="1.92"/>
    <n v="2.4"/>
    <m/>
    <m/>
    <n v="667707891"/>
    <m/>
    <d v="2013-02-07T00:00:00"/>
    <d v="2014-07-29T00:00:00"/>
    <d v="2015-06-30T00:00:00"/>
    <d v="2017-11-16T00:00:00"/>
    <d v="2019-09-25T00:00:00"/>
    <m/>
    <m/>
    <n v="10.42"/>
    <n v="2.13"/>
    <n v="2.62"/>
    <n v="0.86"/>
    <m/>
    <m/>
    <n v="5.4"/>
    <n v="537"/>
    <n v="336"/>
    <n v="870"/>
    <n v="678"/>
    <m/>
    <m/>
    <n v="1548"/>
    <s v="No"/>
    <n v="46417.31"/>
    <n v="147"/>
    <n v="89.71"/>
    <n v="2.25"/>
    <n v="2.62"/>
    <n v="5.4"/>
  </r>
  <r>
    <x v="562"/>
    <s v="http://gethightower.com"/>
    <s v="https://www.crunchbase.com/organization/hightower"/>
    <s v="Hightower, Inc."/>
    <s v="Hightower is the commercial leasing management platform that helps brokers and owners to manage their end-to-end leasing workflow."/>
    <m/>
    <s v="seed"/>
    <s v="series_a"/>
    <s v="series_b"/>
    <m/>
    <m/>
    <m/>
    <m/>
    <m/>
    <n v="2120000"/>
    <n v="6540000"/>
    <n v="13000000"/>
    <m/>
    <m/>
    <m/>
    <m/>
    <m/>
    <n v="21200000"/>
    <n v="32700000"/>
    <n v="86710000"/>
    <m/>
    <m/>
    <m/>
    <m/>
    <m/>
    <s v="Aaron Levie, Bessemer Venture Partners, BoxGroup, Brad Silverberg, Brandon Shorenstein, David Tisch, Fuel Capital, Gary Vaynerchuk, Jason Tan, Lee Linden, RRE Ventures, Red Swan Ventures, Thrive Capital"/>
    <s v="Bessemer Venture Partners, Brandon Shorenstein, David Tisch, Lee Linden, RRE Ventures, Red Swan Ventures, Thrive Capital, Vayner/RSE"/>
    <s v="Bessemer Venture Partners, Jaws Ventures, Pritzker Group Venture Capital, RRE Ventures, Thrive Capital"/>
    <m/>
    <m/>
    <m/>
    <m/>
    <m/>
    <n v="2013"/>
    <n v="2014"/>
    <x v="3"/>
    <m/>
    <m/>
    <m/>
    <m/>
    <m/>
    <s v="series_unknown"/>
    <d v="2015-05-19T00:00:00"/>
    <m/>
    <m/>
    <n v="59.47"/>
    <n v="1862.46"/>
    <n v="43593.24"/>
    <m/>
    <m/>
    <m/>
    <m/>
    <m/>
    <n v="1175"/>
    <n v="307"/>
    <n v="84"/>
    <m/>
    <m/>
    <m/>
    <m/>
    <m/>
    <n v="83.71"/>
    <n v="88.91"/>
    <n v="94.15"/>
    <m/>
    <m/>
    <m/>
    <m/>
    <m/>
    <m/>
    <m/>
    <m/>
    <m/>
    <m/>
    <m/>
    <m/>
    <m/>
    <n v="21660000"/>
    <m/>
    <d v="2013-12-20T00:00:00"/>
    <d v="2014-08-21T00:00:00"/>
    <d v="2015-05-19T00:00:00"/>
    <m/>
    <m/>
    <m/>
    <m/>
    <n v="1.54"/>
    <n v="2.65"/>
    <m/>
    <m/>
    <m/>
    <m/>
    <m/>
    <n v="244"/>
    <n v="271"/>
    <m/>
    <m/>
    <m/>
    <m/>
    <n v="0"/>
    <s v="No"/>
    <n v="45515.17"/>
    <n v="148"/>
    <n v="89.64"/>
    <m/>
    <m/>
    <n v="0"/>
  </r>
  <r>
    <x v="563"/>
    <s v="http://www.portea.com"/>
    <s v="https://www.crunchbase.com/organization/portea-medical"/>
    <s v="Portea Medical Private Limited"/>
    <s v="Portea Medical is the largest and fastest growing provider of in-home medical care in India today with a 24-city network."/>
    <m/>
    <m/>
    <s v="series_a"/>
    <s v="series_b"/>
    <s v="series_c"/>
    <m/>
    <m/>
    <m/>
    <m/>
    <m/>
    <n v="9000000"/>
    <n v="37500000"/>
    <n v="26000000"/>
    <m/>
    <m/>
    <m/>
    <m/>
    <m/>
    <n v="45000000"/>
    <n v="250125000"/>
    <n v="260000000"/>
    <m/>
    <m/>
    <m/>
    <m/>
    <m/>
    <s v="Accel, Qualcomm Ventures, VenturEast"/>
    <s v="Accel, IFC Venture Capital Group, International Finance Corporation, Qualcomm Ventures, VenturEast"/>
    <s v="Accel, International Finance Corporation, Manipal Group, Qualcomm Ventures, Sabre Partners"/>
    <m/>
    <m/>
    <m/>
    <m/>
    <m/>
    <n v="2013"/>
    <x v="3"/>
    <n v="2017"/>
    <m/>
    <m/>
    <m/>
    <m/>
    <s v="series_unknown"/>
    <d v="2017-11-21T00:00:00"/>
    <n v="260000000"/>
    <m/>
    <m/>
    <n v="11708.35"/>
    <n v="20148.3"/>
    <n v="13521.65"/>
    <m/>
    <m/>
    <m/>
    <m/>
    <m/>
    <n v="38"/>
    <n v="143"/>
    <n v="76"/>
    <m/>
    <m/>
    <m/>
    <m/>
    <m/>
    <n v="98.16"/>
    <n v="89.99"/>
    <n v="89.36"/>
    <m/>
    <m/>
    <m/>
    <m/>
    <n v="4.42"/>
    <m/>
    <n v="4.42"/>
    <n v="0.94"/>
    <n v="1"/>
    <m/>
    <m/>
    <m/>
    <n v="76066894"/>
    <m/>
    <m/>
    <d v="2013-12-02T00:00:00"/>
    <d v="2015-09-20T00:00:00"/>
    <d v="2017-11-21T00:00:00"/>
    <m/>
    <m/>
    <m/>
    <m/>
    <n v="5.56"/>
    <n v="1.04"/>
    <m/>
    <m/>
    <m/>
    <n v="1.04"/>
    <m/>
    <n v="657"/>
    <n v="793"/>
    <m/>
    <m/>
    <m/>
    <n v="793"/>
    <s v="No"/>
    <n v="45378.3"/>
    <n v="149"/>
    <n v="89.57"/>
    <n v="1.04"/>
    <n v="1.04"/>
    <n v="1.04"/>
  </r>
  <r>
    <x v="564"/>
    <s v="http://www.mic.com"/>
    <s v="https://www.crunchbase.com/organization/mic-network"/>
    <s v="Mic Network Inc."/>
    <s v="Mic Network offers Mic, a news and media company for young people."/>
    <m/>
    <s v="seed"/>
    <s v="series_a"/>
    <s v="series_b"/>
    <s v="series_c"/>
    <m/>
    <m/>
    <m/>
    <m/>
    <n v="1800000"/>
    <n v="10000000"/>
    <n v="17000000"/>
    <n v="21000000"/>
    <m/>
    <m/>
    <m/>
    <m/>
    <n v="18000000"/>
    <n v="50000000"/>
    <n v="89000000"/>
    <n v="210000000"/>
    <m/>
    <m/>
    <m/>
    <m/>
    <s v="David Carrico, Digital News Ventures (MDIF Fund), Knight Enterprise Fund"/>
    <s v="Advancit Capital, James Clark, Knight Enterprise Fund, Lerer Hippeau, Lightspeed Venture Partners, Red Swan Ventures"/>
    <s v="Advancit Capital, Axel Springer, James Clark, Knight Enterprise Fund, Lerer Hippeau, Lightspeed Venture Partners, Red Swan Ventures, eCandy.com"/>
    <s v="Advancit Capital, Alumni Ventures, BDMI, Brandtech Ventures, Knight Enterprise Fund, Lightspeed Venture Partners, Warner Media, kyu Collective"/>
    <m/>
    <m/>
    <m/>
    <m/>
    <n v="2013"/>
    <n v="2014"/>
    <x v="3"/>
    <n v="2017"/>
    <m/>
    <m/>
    <m/>
    <m/>
    <s v="series_unknown"/>
    <d v="2017-04-07T00:00:00"/>
    <n v="5000000"/>
    <m/>
    <n v="0"/>
    <n v="8503.7800000000007"/>
    <n v="28315.01"/>
    <n v="8515.8799999999992"/>
    <m/>
    <m/>
    <m/>
    <m/>
    <n v="2604"/>
    <n v="117"/>
    <n v="118"/>
    <n v="109"/>
    <m/>
    <m/>
    <m/>
    <m/>
    <n v="63.89"/>
    <n v="95.8"/>
    <n v="91.75"/>
    <n v="84.68"/>
    <m/>
    <m/>
    <m/>
    <m/>
    <n v="0.17"/>
    <n v="0.17"/>
    <n v="0.08"/>
    <n v="0.05"/>
    <n v="0.02"/>
    <m/>
    <m/>
    <m/>
    <n v="59500000"/>
    <m/>
    <d v="2013-03-01T00:00:00"/>
    <d v="2014-04-28T00:00:00"/>
    <d v="2015-06-02T00:00:00"/>
    <d v="2017-04-07T00:00:00"/>
    <m/>
    <m/>
    <m/>
    <n v="2.78"/>
    <n v="1.78"/>
    <n v="2.36"/>
    <m/>
    <m/>
    <m/>
    <n v="0.06"/>
    <n v="423"/>
    <n v="400"/>
    <n v="675"/>
    <m/>
    <m/>
    <m/>
    <n v="675"/>
    <s v="No"/>
    <n v="45334.67"/>
    <n v="150"/>
    <n v="89.5"/>
    <n v="2.36"/>
    <n v="2.36"/>
    <n v="0.06"/>
  </r>
  <r>
    <x v="565"/>
    <s v="https://www.raise.com/"/>
    <s v="https://www.crunchbase.com/organization/raise-marketplace"/>
    <s v="Raise Marketplace Inc."/>
    <s v="Raise is a marketplace (exchange) for gift cards that is the largest direct-to-consumer seller of digital gift cards in the world."/>
    <m/>
    <s v="seed"/>
    <s v="series_a"/>
    <s v="series_b"/>
    <s v="series_c"/>
    <m/>
    <m/>
    <m/>
    <m/>
    <n v="600000"/>
    <n v="20100000"/>
    <n v="62000000"/>
    <n v="60000000"/>
    <m/>
    <m/>
    <m/>
    <m/>
    <n v="6000000"/>
    <n v="100500000"/>
    <n v="615000000"/>
    <n v="600000000"/>
    <m/>
    <m/>
    <m/>
    <m/>
    <s v="George Bousis, Listen"/>
    <s v="Bessemer Venture Partners, Listen, The Pritzker Organization"/>
    <s v="Accel, Bessemer Venture Partners, Listen, New Enterprise Associates, Soma Capital, The Pritzker Organization"/>
    <s v="Accel, Bessemer Venture Partners, Chang Corporation, Jaws Ventures, New Enterprise Associates, PayPal Ventures, Wayne Chang"/>
    <m/>
    <m/>
    <m/>
    <m/>
    <n v="2011"/>
    <n v="2013"/>
    <x v="3"/>
    <n v="2017"/>
    <m/>
    <m/>
    <m/>
    <m/>
    <s v="series_unknown"/>
    <d v="2017-09-19T00:00:00"/>
    <n v="600000000"/>
    <m/>
    <n v="0"/>
    <n v="1030.78"/>
    <n v="27158.77"/>
    <n v="17144.78"/>
    <m/>
    <m/>
    <m/>
    <m/>
    <n v="1"/>
    <n v="236"/>
    <n v="120"/>
    <n v="69"/>
    <m/>
    <m/>
    <m/>
    <m/>
    <n v="100"/>
    <n v="88.3"/>
    <n v="91.61"/>
    <n v="90.35"/>
    <m/>
    <m/>
    <m/>
    <m/>
    <n v="61.21"/>
    <n v="61.21"/>
    <n v="4.57"/>
    <n v="0.88"/>
    <n v="1"/>
    <m/>
    <m/>
    <m/>
    <n v="147200000"/>
    <m/>
    <d v="2011-11-01T00:00:00"/>
    <d v="2013-11-11T00:00:00"/>
    <d v="2015-01-22T00:00:00"/>
    <d v="2017-09-19T00:00:00"/>
    <m/>
    <m/>
    <m/>
    <n v="16.75"/>
    <n v="6.12"/>
    <n v="0.98"/>
    <m/>
    <m/>
    <m/>
    <n v="0.98"/>
    <n v="741"/>
    <n v="437"/>
    <n v="971"/>
    <m/>
    <m/>
    <m/>
    <n v="971"/>
    <s v="No"/>
    <n v="45334.33"/>
    <n v="151"/>
    <n v="89.43"/>
    <n v="0.98"/>
    <n v="0.98"/>
    <n v="0.98"/>
  </r>
  <r>
    <x v="566"/>
    <s v="http://www.revinate.com"/>
    <s v="https://www.crunchbase.com/organization/revinate"/>
    <s v="Revinate Inc."/>
    <s v="Revinate empowers hotels to connect directly with their guests."/>
    <m/>
    <s v="seed"/>
    <s v="series_a"/>
    <s v="series_b"/>
    <s v="series_c"/>
    <s v="series_d"/>
    <s v="series_e"/>
    <m/>
    <m/>
    <n v="200000"/>
    <n v="14500000"/>
    <n v="15340000"/>
    <n v="12990000"/>
    <n v="8000000"/>
    <n v="39200000"/>
    <m/>
    <m/>
    <n v="2000000"/>
    <n v="72500000"/>
    <n v="102317800"/>
    <n v="129900000"/>
    <n v="120000000"/>
    <n v="784000000"/>
    <m/>
    <m/>
    <m/>
    <s v="Benchmark, Formation 8"/>
    <s v="Benchmark, Formation 8, Industry Ventures, Northgate Capital, Tao Capital Partners, Tenaya Capital"/>
    <s v="Benchmark, Formation 8, GC Hotel Tech, Industry Ventures, Northgate Capital, Sozo Ventures, Tao Capital Partners, Tenaya Capital"/>
    <m/>
    <m/>
    <m/>
    <m/>
    <n v="2009"/>
    <n v="2012"/>
    <x v="3"/>
    <n v="2016"/>
    <n v="2020"/>
    <n v="2021"/>
    <m/>
    <n v="39200000"/>
    <s v="series_e"/>
    <d v="2021-08-06T00:00:00"/>
    <n v="784000000"/>
    <m/>
    <n v="0"/>
    <n v="2288.92"/>
    <n v="38406.14"/>
    <n v="4599.74"/>
    <n v="0"/>
    <n v="0"/>
    <m/>
    <m/>
    <n v="1"/>
    <n v="141"/>
    <n v="88"/>
    <n v="133"/>
    <n v="207"/>
    <n v="199"/>
    <m/>
    <m/>
    <n v="100"/>
    <n v="91.35"/>
    <n v="93.87"/>
    <n v="77.400000000000006"/>
    <n v="35.22"/>
    <n v="20.8"/>
    <m/>
    <m/>
    <n v="212.73"/>
    <n v="212.73"/>
    <n v="7.34"/>
    <n v="6.11"/>
    <n v="5.35"/>
    <n v="6.21"/>
    <n v="1"/>
    <m/>
    <n v="105730000"/>
    <m/>
    <d v="2009-10-21T00:00:00"/>
    <d v="2012-07-25T00:00:00"/>
    <d v="2015-02-02T00:00:00"/>
    <d v="2016-06-30T00:00:00"/>
    <d v="2020-05-08T00:00:00"/>
    <d v="2021-08-06T00:00:00"/>
    <m/>
    <n v="36.25"/>
    <n v="1.41"/>
    <n v="1.27"/>
    <n v="0.92"/>
    <n v="6.53"/>
    <m/>
    <n v="7.66"/>
    <n v="1008"/>
    <n v="922"/>
    <n v="514"/>
    <n v="1408"/>
    <n v="455"/>
    <m/>
    <n v="2377"/>
    <s v="No"/>
    <n v="45294.8"/>
    <n v="152"/>
    <n v="89.36"/>
    <n v="1.27"/>
    <n v="1.27"/>
    <n v="7.66"/>
  </r>
  <r>
    <x v="567"/>
    <s v="http://drop.com"/>
    <s v="https://www.crunchbase.com/organization/massdrop"/>
    <s v="Massdrop, Inc."/>
    <s v="Drop is a product company that uniquely uses data and insights from enthusiasts to create and curate innovative products that fuel passion."/>
    <m/>
    <s v="seed"/>
    <s v="series_a"/>
    <s v="series_b"/>
    <s v="series_c"/>
    <m/>
    <m/>
    <m/>
    <m/>
    <n v="1350000"/>
    <n v="6500000"/>
    <n v="40000000"/>
    <n v="27150000"/>
    <m/>
    <m/>
    <m/>
    <m/>
    <n v="13500000"/>
    <n v="32500000"/>
    <n v="266800000"/>
    <n v="271500000"/>
    <m/>
    <m/>
    <m/>
    <m/>
    <s v="Cowboy Ventures, First Round Capital, Kleiner Perkins"/>
    <s v="ACME Capital, Chris Michel, Cowboy Ventures, First Round, Heron Rock Fund, James Currier, Kamal Ravikant, Kleiner Perkins, Marcus Segal, Mayfield Fund, Naval Ravikant, Rick Marini, Shervin Pishevar, Stanford University"/>
    <s v="August Capital, Cowboy Ventures, First Round Capital, Mayfield Fund"/>
    <s v="August Capital, DAG Ventures, Kleiner Perkins, Mayfield Fund, Stanford University, Tom Williams"/>
    <m/>
    <m/>
    <m/>
    <m/>
    <n v="2013"/>
    <n v="2014"/>
    <x v="3"/>
    <n v="2019"/>
    <m/>
    <m/>
    <m/>
    <n v="27150000"/>
    <s v="series_c"/>
    <d v="2019-04-29T00:00:00"/>
    <m/>
    <m/>
    <n v="144.41999999999999"/>
    <n v="2972.9"/>
    <n v="6154.73"/>
    <n v="35715.370000000003"/>
    <m/>
    <m/>
    <m/>
    <m/>
    <n v="973"/>
    <n v="195"/>
    <n v="232"/>
    <n v="98"/>
    <m/>
    <m/>
    <m/>
    <m/>
    <n v="86.52"/>
    <n v="92.97"/>
    <n v="83.72"/>
    <n v="87.91"/>
    <m/>
    <m/>
    <m/>
    <m/>
    <m/>
    <m/>
    <m/>
    <m/>
    <m/>
    <m/>
    <m/>
    <m/>
    <n v="122500000"/>
    <m/>
    <d v="2013-09-01T00:00:00"/>
    <d v="2014-09-24T00:00:00"/>
    <d v="2015-08-13T00:00:00"/>
    <d v="2019-04-29T00:00:00"/>
    <m/>
    <m/>
    <m/>
    <n v="2.41"/>
    <n v="8.2100000000000009"/>
    <n v="1.02"/>
    <m/>
    <m/>
    <m/>
    <m/>
    <n v="388"/>
    <n v="323"/>
    <n v="1355"/>
    <m/>
    <m/>
    <m/>
    <n v="1355"/>
    <s v="No"/>
    <n v="44987.42"/>
    <n v="153"/>
    <n v="89.29"/>
    <n v="1.02"/>
    <m/>
    <n v="0"/>
  </r>
  <r>
    <x v="568"/>
    <s v="http://www.styleseat.com"/>
    <s v="https://www.crunchbase.com/organization/styleseat"/>
    <s v="StyleSeat, Inc."/>
    <s v="StyleSeat is an online destination that connects beauty and wellness professionals with clients."/>
    <m/>
    <s v="seed"/>
    <s v="series_a"/>
    <s v="series_b"/>
    <s v="series_c"/>
    <m/>
    <m/>
    <m/>
    <m/>
    <n v="775000"/>
    <n v="10200000"/>
    <n v="25000000"/>
    <m/>
    <m/>
    <m/>
    <m/>
    <m/>
    <n v="7750000"/>
    <n v="51000000"/>
    <n v="166750000"/>
    <m/>
    <m/>
    <m/>
    <m/>
    <m/>
    <s v="500 Global, Alfred Lin, Ashton Kutcher, Chris Sacca, Dave Morin, Garrett Camp, Joe Stump, Paige Craig, Pathfinder, Point Nine, Sophia Bush, Travis Kalanick, Uncork Capital, Vast Ventures"/>
    <s v="AFSquare, Base Ventures, Justin Mateen, LAUNCH, Lightspeed Venture Partners, Lowercase Capital, Pathfinder, Slow Ventures"/>
    <s v="Cowboy Ventures, Fosun RZ Capital, Lightspeed Venture Partners, Pathfinder, Slow Ventures"/>
    <s v="10X Capital, Sahin Boydas"/>
    <m/>
    <m/>
    <m/>
    <m/>
    <n v="2012"/>
    <n v="2014"/>
    <x v="3"/>
    <n v="2021"/>
    <m/>
    <m/>
    <m/>
    <m/>
    <s v="series_c"/>
    <d v="2021-02-18T00:00:00"/>
    <m/>
    <m/>
    <n v="93.72"/>
    <n v="21903.94"/>
    <n v="22741.57"/>
    <n v="147.83000000000001"/>
    <m/>
    <m/>
    <m/>
    <m/>
    <n v="827"/>
    <n v="10"/>
    <n v="130"/>
    <n v="747"/>
    <m/>
    <m/>
    <m/>
    <m/>
    <n v="83.9"/>
    <n v="99.67"/>
    <n v="90.91"/>
    <n v="37.049999999999997"/>
    <m/>
    <m/>
    <m/>
    <m/>
    <m/>
    <m/>
    <m/>
    <m/>
    <m/>
    <m/>
    <m/>
    <m/>
    <n v="39975000"/>
    <m/>
    <d v="2012-03-15T00:00:00"/>
    <d v="2014-01-22T00:00:00"/>
    <d v="2015-07-13T00:00:00"/>
    <d v="2021-02-18T00:00:00"/>
    <m/>
    <m/>
    <m/>
    <n v="6.58"/>
    <n v="3.27"/>
    <m/>
    <m/>
    <m/>
    <m/>
    <m/>
    <n v="678"/>
    <n v="537"/>
    <n v="2047"/>
    <m/>
    <m/>
    <m/>
    <n v="2047"/>
    <s v="No"/>
    <n v="44887.06"/>
    <n v="154"/>
    <n v="89.22"/>
    <m/>
    <m/>
    <n v="0"/>
  </r>
  <r>
    <x v="569"/>
    <s v="http://www.editasmedicine.com"/>
    <s v="https://www.crunchbase.com/organization/editas-medicine"/>
    <s v="Editas Medicine, Inc."/>
    <s v="Editas Medicine is a clinical-stage genome editing company that develops genomic medicines for serious diseases."/>
    <m/>
    <m/>
    <s v="series_a"/>
    <s v="series_b"/>
    <m/>
    <m/>
    <m/>
    <m/>
    <m/>
    <m/>
    <n v="43000000"/>
    <n v="120000000"/>
    <m/>
    <m/>
    <m/>
    <m/>
    <m/>
    <m/>
    <n v="215000000"/>
    <n v="800400000"/>
    <m/>
    <m/>
    <m/>
    <m/>
    <m/>
    <m/>
    <s v="Flagship Pioneering, Partners Innovation Fund, Polaris Partners, Third Rock Ventures"/>
    <s v="Alexandria, Boris Nikolic, Casdin Capital, Cowen Investment Management, Deerfield, EcoR1 Capital, Fidelity, Flagship Pioneering, Google Ventures, Innova Capital, Jennison Associates, Khosla Ventures, Omega Funds, Polaris Partners, T. Rowe Price, Third Rock Ventures, Viking Global Investors"/>
    <m/>
    <m/>
    <m/>
    <m/>
    <m/>
    <m/>
    <n v="2013"/>
    <x v="3"/>
    <m/>
    <m/>
    <m/>
    <m/>
    <n v="125000000"/>
    <s v="post_ipo_equity"/>
    <d v="2015-08-10T00:00:00"/>
    <n v="513900000"/>
    <m/>
    <m/>
    <n v="13.75"/>
    <n v="44187.93"/>
    <m/>
    <m/>
    <m/>
    <m/>
    <m/>
    <m/>
    <n v="558"/>
    <n v="83"/>
    <m/>
    <m/>
    <m/>
    <m/>
    <m/>
    <m/>
    <n v="72.27"/>
    <n v="94.22"/>
    <m/>
    <m/>
    <m/>
    <m/>
    <m/>
    <n v="2.0299999999999998"/>
    <m/>
    <n v="2.0299999999999998"/>
    <n v="0.64"/>
    <m/>
    <m/>
    <m/>
    <m/>
    <n v="931600000"/>
    <m/>
    <m/>
    <d v="2013-11-25T00:00:00"/>
    <d v="2015-08-10T00:00:00"/>
    <m/>
    <m/>
    <m/>
    <m/>
    <m/>
    <n v="3.72"/>
    <m/>
    <m/>
    <m/>
    <m/>
    <n v="0.64"/>
    <m/>
    <n v="623"/>
    <m/>
    <m/>
    <m/>
    <m/>
    <n v="0"/>
    <s v="No"/>
    <n v="44201.68"/>
    <n v="155"/>
    <n v="89.15"/>
    <m/>
    <m/>
    <n v="0.64"/>
  </r>
  <r>
    <x v="570"/>
    <s v="http://www.oyorooms.com"/>
    <s v="https://www.crunchbase.com/organization/oyo-rooms"/>
    <s v="Oravel Stays Private Limited"/>
    <s v="OYO is a global travel tech company that connects its patrons and guests."/>
    <m/>
    <s v="seed"/>
    <s v="series_a"/>
    <s v="series_b"/>
    <s v="series_c"/>
    <s v="series_d"/>
    <s v="series_e"/>
    <s v="series_f"/>
    <m/>
    <m/>
    <n v="25000000"/>
    <n v="100000000"/>
    <n v="90000000"/>
    <n v="260000000"/>
    <n v="800000000"/>
    <n v="1500000000"/>
    <m/>
    <m/>
    <n v="100000000"/>
    <n v="400000000"/>
    <n v="460000000"/>
    <n v="885000000"/>
    <n v="5000000000"/>
    <n v="10000000000"/>
    <m/>
    <s v="Amit Patni, Anand Ladsariya, Bharat Banka, Ravi Kiran, Shravan Shroff, VentureNursery"/>
    <s v="DSG Consumer Partners, Greenoaks, Lightspeed Venture Partners, Peak XV Partners"/>
    <s v="Jaws Ventures, Lightspeed Venture Partners, Peak XV Partners, SoftBank"/>
    <s v="Lightspeed India Partners, Peak XV Partners, SoftBank"/>
    <s v="Hero Enterprise, Huazhu Hotels Group, Jaws Ventures, Lightspeed Venture Partners, Peak XV Partners, SoftBank Vision Fund"/>
    <s v="Lightspeed Venture Partners, Peak XV Partners, SoftBank Vision Fund"/>
    <s v="Ritesh Agarwal, SoftBank"/>
    <m/>
    <n v="2012"/>
    <n v="2015"/>
    <x v="3"/>
    <n v="2016"/>
    <n v="2017"/>
    <n v="2018"/>
    <n v="2019"/>
    <n v="5000000"/>
    <s v="series_f"/>
    <d v="2021-07-29T00:00:00"/>
    <n v="10000000000"/>
    <m/>
    <n v="0"/>
    <n v="12931.63"/>
    <n v="22827.58"/>
    <n v="211.5"/>
    <n v="4859.28"/>
    <n v="3302.57"/>
    <n v="0"/>
    <m/>
    <n v="1848"/>
    <n v="80"/>
    <n v="128"/>
    <n v="219"/>
    <n v="71"/>
    <n v="43"/>
    <n v="29"/>
    <m/>
    <n v="63.99"/>
    <n v="97.86"/>
    <n v="91.05"/>
    <n v="62.67"/>
    <n v="74.64"/>
    <n v="70"/>
    <n v="34.880000000000003"/>
    <s v="unicorn"/>
    <n v="65.569999999999993"/>
    <m/>
    <n v="65.569999999999993"/>
    <n v="19.29"/>
    <n v="18.63"/>
    <n v="10.38"/>
    <n v="1.93"/>
    <n v="1"/>
    <n v="3326269789"/>
    <m/>
    <d v="2012-10-15T00:00:00"/>
    <d v="2015-02-01T00:00:00"/>
    <d v="2015-07-01T00:00:00"/>
    <d v="2016-08-16T00:00:00"/>
    <d v="2017-09-07T00:00:00"/>
    <d v="2018-09-25T00:00:00"/>
    <d v="2019-12-10T00:00:00"/>
    <m/>
    <n v="4"/>
    <n v="1.1499999999999999"/>
    <n v="1.92"/>
    <n v="5.65"/>
    <n v="2"/>
    <n v="25"/>
    <n v="839"/>
    <n v="150"/>
    <n v="412"/>
    <n v="387"/>
    <n v="383"/>
    <n v="441"/>
    <n v="2220"/>
    <s v="No"/>
    <n v="44132.56"/>
    <n v="156"/>
    <n v="89.08"/>
    <n v="25"/>
    <n v="2.21"/>
    <n v="25"/>
  </r>
  <r>
    <x v="571"/>
    <s v="https://www.bitsight.com"/>
    <s v="https://www.crunchbase.com/organization/bitsight"/>
    <s v="BitSight Technologies, Inc."/>
    <s v="Bitsight is a cyber risk management company for the financial, healthcare, and technology industries."/>
    <m/>
    <s v="seed"/>
    <s v="series_a"/>
    <s v="series_b"/>
    <s v="series_c"/>
    <s v="series_d"/>
    <m/>
    <m/>
    <m/>
    <n v="1000000"/>
    <n v="24000000"/>
    <n v="25600000"/>
    <n v="40000000"/>
    <n v="60000000"/>
    <m/>
    <m/>
    <m/>
    <n v="10000000"/>
    <n v="49035000"/>
    <n v="170752000"/>
    <n v="330000000"/>
    <n v="600000000"/>
    <m/>
    <m/>
    <m/>
    <s v="Commonweal Ventures, Flybridge, National Science Foundation"/>
    <s v="Commonweal Ventures, Flybridge, Globespan Capital Partners, Menlo Ventures, Portugal Ventures, SHAUN MCCONNON, The Perkins Fund"/>
    <s v="Comcast Ventures, Commonweal Ventures, Flybridge, Globespan Capital Partners, Menlo Ventures, Portugal Ventures, SHAUN MCCONNON, Singtel Innov8, The Perkins Fund"/>
    <s v="Comcast Ventures, Flybridge, GGV Capital, Globespan Capital Partners, Liberty Global, Menlo Ventures, SHAUN MCCONNON, Singtel Innov8"/>
    <s v="GGV Capital, Menlo Ventures, Singtel Innov8, Warburg Pincus"/>
    <m/>
    <m/>
    <m/>
    <n v="2011"/>
    <n v="2013"/>
    <x v="3"/>
    <n v="2016"/>
    <n v="2018"/>
    <m/>
    <m/>
    <n v="250000000"/>
    <s v="corporate_round"/>
    <d v="2018-06-28T00:00:00"/>
    <n v="600000000"/>
    <m/>
    <n v="0"/>
    <n v="224.99"/>
    <n v="4181.67"/>
    <n v="35662.04"/>
    <n v="3493.71"/>
    <m/>
    <m/>
    <m/>
    <n v="1"/>
    <n v="361"/>
    <n v="266"/>
    <n v="31"/>
    <n v="104"/>
    <m/>
    <m/>
    <m/>
    <n v="100"/>
    <n v="82.08"/>
    <n v="81.319999999999993"/>
    <n v="94.86"/>
    <n v="70.400000000000006"/>
    <m/>
    <m/>
    <s v="unicorn"/>
    <n v="34.28"/>
    <n v="34.28"/>
    <n v="8.74"/>
    <n v="2.95"/>
    <n v="1.7"/>
    <n v="1"/>
    <m/>
    <m/>
    <n v="401600000"/>
    <m/>
    <d v="2011-04-15T00:00:00"/>
    <d v="2013-06-05T00:00:00"/>
    <d v="2015-06-25T00:00:00"/>
    <d v="2016-09-15T00:00:00"/>
    <d v="2018-06-28T00:00:00"/>
    <m/>
    <m/>
    <n v="4.9000000000000004"/>
    <n v="3.48"/>
    <n v="1.93"/>
    <n v="1.82"/>
    <m/>
    <m/>
    <n v="3.51"/>
    <n v="782"/>
    <n v="750"/>
    <n v="448"/>
    <n v="651"/>
    <m/>
    <m/>
    <n v="1099"/>
    <s v="No"/>
    <n v="43562.41"/>
    <n v="157"/>
    <n v="89.01"/>
    <n v="3.51"/>
    <n v="1.93"/>
    <n v="3.51"/>
  </r>
  <r>
    <x v="572"/>
    <s v="http://www.foody.vn/"/>
    <s v="https://www.crunchbase.com/organization/foody"/>
    <m/>
    <s v="Foody is a Vietnam-based company that provides restaurant review media and helps customers find food and dining experiences."/>
    <m/>
    <s v="seed"/>
    <s v="series_a"/>
    <s v="series_b"/>
    <s v="series_c"/>
    <m/>
    <m/>
    <m/>
    <m/>
    <m/>
    <m/>
    <m/>
    <m/>
    <m/>
    <m/>
    <m/>
    <m/>
    <m/>
    <m/>
    <m/>
    <m/>
    <m/>
    <m/>
    <m/>
    <m/>
    <s v="CyberAgent Capital"/>
    <s v="CyberAgent Capital, GITPx, Pix Vine Capital"/>
    <s v="Sea"/>
    <s v="Tiger Global Management"/>
    <m/>
    <m/>
    <m/>
    <m/>
    <n v="2012"/>
    <n v="2013"/>
    <x v="3"/>
    <n v="2015"/>
    <m/>
    <m/>
    <m/>
    <m/>
    <s v="series_c"/>
    <d v="2015-07-28T00:00:00"/>
    <n v="64000000"/>
    <m/>
    <n v="0"/>
    <n v="0.3"/>
    <n v="0"/>
    <n v="41769.019999999997"/>
    <m/>
    <m/>
    <m/>
    <m/>
    <n v="1848"/>
    <n v="644"/>
    <n v="647"/>
    <n v="37"/>
    <m/>
    <m/>
    <m/>
    <m/>
    <n v="63.99"/>
    <n v="67.989999999999995"/>
    <n v="54.47"/>
    <n v="94.47"/>
    <m/>
    <m/>
    <m/>
    <m/>
    <m/>
    <m/>
    <m/>
    <m/>
    <m/>
    <m/>
    <m/>
    <m/>
    <m/>
    <m/>
    <d v="2012-11-21T00:00:00"/>
    <d v="2013-08-29T00:00:00"/>
    <d v="2015-07-07T00:00:00"/>
    <d v="2015-07-28T00:00:00"/>
    <m/>
    <m/>
    <m/>
    <m/>
    <m/>
    <m/>
    <m/>
    <m/>
    <m/>
    <m/>
    <n v="281"/>
    <n v="677"/>
    <n v="21"/>
    <m/>
    <m/>
    <m/>
    <n v="21"/>
    <s v="No"/>
    <n v="41769.32"/>
    <n v="158"/>
    <n v="88.94"/>
    <m/>
    <m/>
    <m/>
  </r>
  <r>
    <x v="573"/>
    <s v="https://www.skyportsystems.net/"/>
    <s v="https://www.crunchbase.com/organization/skyport-systems"/>
    <s v="Skyport Systems"/>
    <s v="Skyport Systems develops hyper-secured infrastructure that ensures the security of mission-critical IT and corporate assets."/>
    <m/>
    <m/>
    <s v="series_a"/>
    <s v="series_b"/>
    <s v="series_c"/>
    <m/>
    <m/>
    <m/>
    <m/>
    <m/>
    <n v="7000000"/>
    <n v="30000000"/>
    <n v="30000000"/>
    <m/>
    <m/>
    <m/>
    <m/>
    <m/>
    <n v="35000000"/>
    <n v="200100000"/>
    <n v="300000000"/>
    <m/>
    <m/>
    <m/>
    <m/>
    <m/>
    <m/>
    <s v="Index Ventures, Intel Capital, Sutter Hill Ventures"/>
    <s v="Cisco Investments, Google Ventures, Index Ventures, InstantScale Ventures, Intel Capital, Northgate Capital, Sutter Hill Ventures, Thomvest Ventures"/>
    <m/>
    <m/>
    <m/>
    <m/>
    <m/>
    <n v="2014"/>
    <x v="3"/>
    <n v="2016"/>
    <m/>
    <m/>
    <m/>
    <n v="30000000"/>
    <s v="series_c"/>
    <d v="2016-03-15T00:00:00"/>
    <m/>
    <m/>
    <m/>
    <n v="0"/>
    <n v="11967.31"/>
    <n v="29240.13"/>
    <m/>
    <m/>
    <m/>
    <m/>
    <m/>
    <n v="1061"/>
    <n v="175"/>
    <n v="34"/>
    <m/>
    <m/>
    <m/>
    <m/>
    <m/>
    <n v="61.58"/>
    <n v="87.74"/>
    <n v="94.35"/>
    <m/>
    <m/>
    <m/>
    <m/>
    <m/>
    <m/>
    <m/>
    <m/>
    <m/>
    <m/>
    <m/>
    <m/>
    <n v="67000000"/>
    <m/>
    <m/>
    <d v="2014-01-01T00:00:00"/>
    <d v="2015-04-15T00:00:00"/>
    <d v="2016-03-15T00:00:00"/>
    <m/>
    <m/>
    <m/>
    <m/>
    <n v="5.72"/>
    <n v="1.5"/>
    <m/>
    <m/>
    <m/>
    <m/>
    <m/>
    <n v="469"/>
    <n v="335"/>
    <m/>
    <m/>
    <m/>
    <n v="335"/>
    <s v="No"/>
    <n v="41207.440000000002"/>
    <n v="159"/>
    <n v="88.87"/>
    <n v="1.5"/>
    <n v="1.5"/>
    <n v="0"/>
  </r>
  <r>
    <x v="574"/>
    <s v="https://tribogenics.com"/>
    <s v="https://www.crunchbase.com/organization/tribogenics"/>
    <s v="Tribogenics, Inc."/>
    <s v="Tribogenics offers miniature x-ray solutions for applications in the recycling, mining, industrial, military and medical imaging industries."/>
    <m/>
    <s v="seed"/>
    <s v="series_a"/>
    <s v="series_b"/>
    <s v="series_c"/>
    <m/>
    <m/>
    <m/>
    <m/>
    <n v="2500000"/>
    <n v="6200000"/>
    <n v="11000000"/>
    <m/>
    <m/>
    <m/>
    <m/>
    <m/>
    <n v="25000000"/>
    <n v="31000000"/>
    <n v="73370000"/>
    <m/>
    <m/>
    <m/>
    <m/>
    <m/>
    <s v="Flywheel Ventures"/>
    <s v="Founders Fund"/>
    <s v="Founders Fund, Seraph Group, Struck Capital, UCLA Ventures"/>
    <s v="Nikon, Struck Capital"/>
    <m/>
    <m/>
    <m/>
    <m/>
    <n v="2011"/>
    <n v="2012"/>
    <x v="3"/>
    <n v="2016"/>
    <m/>
    <m/>
    <m/>
    <m/>
    <s v="series_c"/>
    <d v="2016-02-04T00:00:00"/>
    <m/>
    <m/>
    <n v="0"/>
    <n v="6364.32"/>
    <n v="34500.39"/>
    <n v="0"/>
    <m/>
    <m/>
    <m/>
    <m/>
    <n v="1"/>
    <n v="72"/>
    <n v="96"/>
    <n v="274"/>
    <m/>
    <m/>
    <m/>
    <m/>
    <n v="100"/>
    <n v="95.61"/>
    <n v="93.31"/>
    <n v="53.25"/>
    <m/>
    <m/>
    <m/>
    <m/>
    <m/>
    <m/>
    <m/>
    <m/>
    <m/>
    <m/>
    <m/>
    <m/>
    <n v="19700000"/>
    <m/>
    <d v="2011-12-05T00:00:00"/>
    <d v="2012-09-24T00:00:00"/>
    <d v="2015-06-15T00:00:00"/>
    <d v="2016-02-04T00:00:00"/>
    <m/>
    <m/>
    <m/>
    <n v="1.24"/>
    <n v="2.37"/>
    <m/>
    <m/>
    <m/>
    <m/>
    <m/>
    <n v="294"/>
    <n v="994"/>
    <n v="234"/>
    <m/>
    <m/>
    <m/>
    <n v="234"/>
    <s v="No"/>
    <n v="40864.71"/>
    <n v="160"/>
    <n v="88.79"/>
    <n v="0"/>
    <n v="0"/>
    <n v="0"/>
  </r>
  <r>
    <x v="575"/>
    <s v="http://www.persado.com"/>
    <s v="https://www.crunchbase.com/organization/persado"/>
    <s v="Persado, Inc."/>
    <s v="Persado is a software company that provides machine learning, omnichannel, and generative ai."/>
    <m/>
    <m/>
    <s v="series_a"/>
    <s v="series_b"/>
    <s v="series_c"/>
    <m/>
    <m/>
    <m/>
    <m/>
    <m/>
    <n v="15000000"/>
    <n v="21000000"/>
    <n v="30000000"/>
    <m/>
    <m/>
    <m/>
    <m/>
    <m/>
    <n v="75000000"/>
    <n v="140070000"/>
    <n v="300000000"/>
    <m/>
    <m/>
    <m/>
    <m/>
    <m/>
    <s v="Bain Capital Ventures, TLcom Capital Partners"/>
    <s v="American Express Ventures, Bain Capital Ventures, Citi Ventures, Eastward Capital Partners, Omega Venture Partners, StarVest Partners"/>
    <s v="American Express, Bain Capital Ventures, Citi Ventures, Goldman Sachs, Omega Venture Partners, StarVest Partners"/>
    <m/>
    <m/>
    <m/>
    <m/>
    <m/>
    <n v="2013"/>
    <x v="3"/>
    <n v="2016"/>
    <m/>
    <m/>
    <m/>
    <n v="30000000"/>
    <s v="series_c"/>
    <d v="2016-04-05T00:00:00"/>
    <n v="300000000"/>
    <m/>
    <m/>
    <n v="0.17"/>
    <n v="19296.79"/>
    <n v="21258.400000000001"/>
    <m/>
    <m/>
    <m/>
    <m/>
    <m/>
    <n v="803"/>
    <n v="145"/>
    <n v="46"/>
    <m/>
    <m/>
    <m/>
    <m/>
    <m/>
    <n v="60.08"/>
    <n v="89.85"/>
    <n v="92.29"/>
    <m/>
    <m/>
    <m/>
    <m/>
    <n v="3.06"/>
    <m/>
    <n v="3.06"/>
    <n v="1.93"/>
    <n v="1"/>
    <m/>
    <m/>
    <m/>
    <n v="96000000"/>
    <m/>
    <m/>
    <d v="2013-02-13T00:00:00"/>
    <d v="2015-01-22T00:00:00"/>
    <d v="2016-04-05T00:00:00"/>
    <m/>
    <m/>
    <m/>
    <m/>
    <n v="1.87"/>
    <n v="2.14"/>
    <m/>
    <m/>
    <m/>
    <n v="2.14"/>
    <m/>
    <n v="708"/>
    <n v="439"/>
    <m/>
    <m/>
    <m/>
    <n v="439"/>
    <s v="No"/>
    <n v="40555.360000000001"/>
    <n v="161"/>
    <n v="88.72"/>
    <n v="2.14"/>
    <n v="2.14"/>
    <n v="2.14"/>
  </r>
  <r>
    <x v="576"/>
    <s v="https://www.earnest.com"/>
    <s v="https://www.crunchbase.com/organization/earnest"/>
    <s v="Earnest LLC"/>
    <s v="Earnest is a technology-lender that brings low-interest loans to high-potential people."/>
    <m/>
    <s v="seed"/>
    <s v="series_a"/>
    <s v="series_b"/>
    <s v="series_c"/>
    <m/>
    <m/>
    <m/>
    <m/>
    <n v="4300000"/>
    <n v="17000000"/>
    <n v="75000000"/>
    <n v="20000000"/>
    <m/>
    <m/>
    <m/>
    <m/>
    <n v="43000000"/>
    <n v="85000000"/>
    <n v="500250000"/>
    <n v="200000000"/>
    <m/>
    <m/>
    <m/>
    <m/>
    <s v="Andreessen Horowitz, Atlas Venture, Collaborative Fund, First Round Capital, Founder Friendly Labs, Lee Linden, Maveron, Slow Ventures"/>
    <s v="Accomplice, Andreessen Horowitz, Brendan Wallace, Collaborative Fund, Correlation Ventures, First Round Capital, Maveron, Otter Rock Capital, QueensBridge Venture Partners, Slow Ventures, Wildcat Venture Partners"/>
    <s v="Adams Street Partners, Battery Ventures, CSC Upshot, Maveron"/>
    <s v="Accomplice, Arizona Bay LLC, Maveron"/>
    <m/>
    <m/>
    <m/>
    <m/>
    <n v="2014"/>
    <n v="2015"/>
    <x v="3"/>
    <n v="2017"/>
    <m/>
    <m/>
    <m/>
    <n v="20000000"/>
    <s v="series_c"/>
    <d v="2017-03-31T00:00:00"/>
    <n v="155000000"/>
    <m/>
    <n v="6794.67"/>
    <n v="31173.64"/>
    <n v="2483.29"/>
    <n v="3.12"/>
    <m/>
    <m/>
    <m/>
    <m/>
    <n v="11"/>
    <n v="21"/>
    <n v="306"/>
    <n v="346"/>
    <m/>
    <m/>
    <m/>
    <m/>
    <n v="99.88"/>
    <n v="99.46"/>
    <n v="78.510000000000005"/>
    <n v="51.06"/>
    <m/>
    <m/>
    <m/>
    <m/>
    <n v="2.21"/>
    <n v="2.21"/>
    <n v="1.4"/>
    <n v="0.28000000000000003"/>
    <n v="0.78"/>
    <m/>
    <m/>
    <m/>
    <n v="316300000"/>
    <m/>
    <d v="2014-05-20T00:00:00"/>
    <d v="2015-01-27T00:00:00"/>
    <d v="2015-11-17T00:00:00"/>
    <d v="2017-03-31T00:00:00"/>
    <m/>
    <m/>
    <m/>
    <n v="1.98"/>
    <n v="5.89"/>
    <n v="0.4"/>
    <m/>
    <m/>
    <m/>
    <n v="0.31"/>
    <n v="252"/>
    <n v="294"/>
    <n v="500"/>
    <m/>
    <m/>
    <m/>
    <n v="500"/>
    <s v="No"/>
    <n v="40454.720000000001"/>
    <n v="162"/>
    <n v="88.65"/>
    <n v="0.4"/>
    <n v="0.4"/>
    <n v="0.31"/>
  </r>
  <r>
    <x v="577"/>
    <s v="http://www.appsflyer.com"/>
    <s v="https://www.crunchbase.com/organization/appsflyer"/>
    <s v="AppsFlyer Inc."/>
    <s v="The world’s top brands use AppsFlyer to build great products, create exceptional experiences, and preserve customer privacy."/>
    <m/>
    <s v="seed"/>
    <s v="series_a"/>
    <s v="series_b"/>
    <s v="series_c"/>
    <s v="series_d"/>
    <m/>
    <m/>
    <m/>
    <m/>
    <n v="7100000"/>
    <n v="20000000"/>
    <n v="56000000"/>
    <n v="210000000"/>
    <m/>
    <m/>
    <m/>
    <m/>
    <n v="35500000"/>
    <n v="133400000"/>
    <n v="560000000"/>
    <n v="1600000000"/>
    <m/>
    <m/>
    <m/>
    <s v="Magma Venture Partners, Microsoft ScaleUp Tel Aviv"/>
    <s v="Eyal Gura, Magma Venture Partners, Pitango VC, Rittenhouse Ventures"/>
    <s v="Eight Roads Ventures, Magma Venture Partners, Microsoft Accelerator, Pitango VC, Rittenhouse Ventures"/>
    <s v="DTCP, Eight Roads Ventures, Goldman Sachs, Magma Venture Partners, Pitango VC, Qumra Capital"/>
    <s v="DTCP, Eight Roads Ventures, General Atlantic, Goldman Sachs, Magma Venture Partners, Pitango VC, Qumra Capital"/>
    <m/>
    <m/>
    <m/>
    <n v="2012"/>
    <n v="2014"/>
    <x v="3"/>
    <n v="2017"/>
    <n v="2020"/>
    <m/>
    <m/>
    <m/>
    <s v="series_unknown"/>
    <d v="2020-01-21T00:00:00"/>
    <n v="1600000000"/>
    <m/>
    <n v="0"/>
    <n v="494.83"/>
    <n v="858.3"/>
    <n v="21083.38"/>
    <n v="17182.39"/>
    <m/>
    <m/>
    <m/>
    <n v="1848"/>
    <n v="468"/>
    <n v="396"/>
    <n v="60"/>
    <n v="72"/>
    <m/>
    <m/>
    <m/>
    <n v="63.99"/>
    <n v="83.07"/>
    <n v="72.16"/>
    <n v="91.63"/>
    <n v="77.67"/>
    <m/>
    <m/>
    <s v="unicorn"/>
    <n v="32.18"/>
    <m/>
    <n v="32.18"/>
    <n v="10.07"/>
    <n v="2.67"/>
    <n v="1"/>
    <m/>
    <m/>
    <n v="293100000"/>
    <m/>
    <d v="2012-09-15T00:00:00"/>
    <d v="2014-03-05T00:00:00"/>
    <d v="2015-01-20T00:00:00"/>
    <d v="2017-01-17T00:00:00"/>
    <d v="2020-01-21T00:00:00"/>
    <m/>
    <m/>
    <m/>
    <n v="3.76"/>
    <n v="4.2"/>
    <n v="2.86"/>
    <m/>
    <m/>
    <n v="11.99"/>
    <n v="536"/>
    <n v="321"/>
    <n v="728"/>
    <n v="1099"/>
    <m/>
    <m/>
    <n v="1827"/>
    <s v="No"/>
    <n v="39618.9"/>
    <n v="163"/>
    <n v="88.58"/>
    <n v="4.2"/>
    <n v="4.2"/>
    <n v="11.99"/>
  </r>
  <r>
    <x v="578"/>
    <s v="http://light.co"/>
    <s v="https://www.crunchbase.com/organization/light"/>
    <s v="Light Labs Inc."/>
    <s v="Light is a depth-sensing and perception technology company."/>
    <m/>
    <m/>
    <s v="series_a"/>
    <s v="series_b"/>
    <s v="series_c"/>
    <s v="series_d"/>
    <m/>
    <m/>
    <m/>
    <m/>
    <n v="9700000"/>
    <n v="25000000"/>
    <n v="30000000"/>
    <n v="121000000"/>
    <m/>
    <m/>
    <m/>
    <m/>
    <n v="48500000"/>
    <n v="166750000"/>
    <n v="300000000"/>
    <n v="1815000000"/>
    <m/>
    <m/>
    <m/>
    <m/>
    <s v="Bessemer Venture Partners, CRV, Qualcomm, Sanjay K. Jha, TriplePoint Ventures, Tuesday Capital"/>
    <s v="Bessemer Venture Partners, CRV, Eclipse Ventures, FIH Mobile, StepStone Group"/>
    <s v="Google Ventures"/>
    <s v="Bessemer Venture Partners, Leica, SoftBank Vision Fund"/>
    <m/>
    <m/>
    <m/>
    <m/>
    <n v="2014"/>
    <x v="3"/>
    <n v="2016"/>
    <n v="2018"/>
    <m/>
    <m/>
    <n v="121000000"/>
    <s v="series_d"/>
    <d v="2018-07-18T00:00:00"/>
    <m/>
    <m/>
    <m/>
    <n v="2992.5"/>
    <n v="8784.77"/>
    <n v="2653.83"/>
    <n v="25132.57"/>
    <m/>
    <m/>
    <m/>
    <m/>
    <n v="193"/>
    <n v="204"/>
    <n v="157"/>
    <n v="46"/>
    <m/>
    <m/>
    <m/>
    <m/>
    <n v="93.04"/>
    <n v="85.69"/>
    <n v="73.290000000000006"/>
    <n v="87.07"/>
    <m/>
    <m/>
    <m/>
    <m/>
    <m/>
    <m/>
    <m/>
    <m/>
    <m/>
    <m/>
    <m/>
    <n v="185700000"/>
    <m/>
    <m/>
    <d v="2014-06-10T00:00:00"/>
    <d v="2015-07-30T00:00:00"/>
    <d v="2016-07-06T00:00:00"/>
    <d v="2018-07-18T00:00:00"/>
    <m/>
    <m/>
    <m/>
    <n v="3.44"/>
    <n v="1.8"/>
    <n v="6.05"/>
    <m/>
    <m/>
    <m/>
    <m/>
    <n v="415"/>
    <n v="342"/>
    <n v="742"/>
    <m/>
    <m/>
    <n v="1084"/>
    <s v="No"/>
    <n v="39563.67"/>
    <n v="164"/>
    <n v="88.51"/>
    <n v="10.88"/>
    <n v="10.88"/>
    <n v="0"/>
  </r>
  <r>
    <x v="579"/>
    <s v="http://us.memebox.com"/>
    <s v="https://www.crunchbase.com/organization/memebox"/>
    <s v="Memebox Corporation"/>
    <s v="Memebox is a consumer company that provides customers with the Asian beauty products, culture, and trends."/>
    <m/>
    <s v="seed"/>
    <s v="series_a"/>
    <s v="series_b"/>
    <s v="series_c"/>
    <s v="series_d"/>
    <m/>
    <m/>
    <m/>
    <n v="500000"/>
    <n v="11920000"/>
    <n v="29350000"/>
    <n v="65950000"/>
    <n v="39500000"/>
    <m/>
    <m/>
    <m/>
    <n v="5000000"/>
    <n v="59600000"/>
    <n v="195764500"/>
    <n v="659500000"/>
    <n v="592500000"/>
    <m/>
    <m/>
    <m/>
    <s v="Chester Roh, Sangbeom Kim, SparkLabs Accelerator, SparkLabs Global Ventures"/>
    <s v="Accelerate Fund, Altos Ventures, Cowboy Ventures, Formation 8, FundersClub, Goodwater Capital, Paul Pressler, Pear VC, Pegasus Tech Ventures, Signatures Capital, Suleman Ali, Tekton Ventures, Winklevoss Capital, Y Combinator"/>
    <s v="AME Cloud Ventures, Altos Ventures, Amasia, Boon Hwee Koh, Cowboy Ventures, Formation 8, FundersClub, Goodwater Capital, HKB Capital, Montage Capital, Noosheen Hashemi, Pear VC, Pegasus Tech Ventures, Signatures Capital, Tekton Ventures, Winklevoss Capital, Y Combinator"/>
    <s v="Amasia, Formation Group, Goodwater Capital, Pear VC"/>
    <s v="Amasia, Johnson &amp; Johnson Innovation – JJDC"/>
    <m/>
    <m/>
    <m/>
    <n v="2013"/>
    <n v="2014"/>
    <x v="3"/>
    <n v="2016"/>
    <n v="2019"/>
    <m/>
    <m/>
    <n v="39500000"/>
    <s v="series_d"/>
    <d v="2019-01-24T00:00:00"/>
    <n v="592500000"/>
    <m/>
    <n v="0.25"/>
    <n v="6559.59"/>
    <n v="32762.23"/>
    <n v="0"/>
    <n v="0"/>
    <m/>
    <m/>
    <m/>
    <n v="1778"/>
    <n v="135"/>
    <n v="102"/>
    <n v="274"/>
    <n v="209"/>
    <m/>
    <m/>
    <m/>
    <n v="75.349999999999994"/>
    <n v="95.14"/>
    <n v="92.88"/>
    <n v="53.25"/>
    <n v="39.36"/>
    <m/>
    <m/>
    <m/>
    <n v="67.69"/>
    <n v="67.69"/>
    <n v="7.1"/>
    <n v="2.54"/>
    <n v="0.84"/>
    <n v="1"/>
    <m/>
    <m/>
    <n v="208020000"/>
    <m/>
    <d v="2013-12-09T00:00:00"/>
    <d v="2014-07-01T00:00:00"/>
    <d v="2015-03-11T00:00:00"/>
    <d v="2016-08-09T00:00:00"/>
    <d v="2019-01-24T00:00:00"/>
    <m/>
    <m/>
    <n v="11.92"/>
    <n v="3.28"/>
    <n v="3.37"/>
    <n v="0.9"/>
    <m/>
    <m/>
    <n v="3.03"/>
    <n v="204"/>
    <n v="253"/>
    <n v="517"/>
    <n v="898"/>
    <m/>
    <m/>
    <n v="1415"/>
    <s v="No"/>
    <n v="39322.07"/>
    <n v="165"/>
    <n v="88.44"/>
    <n v="3.03"/>
    <n v="3.37"/>
    <n v="3.03"/>
  </r>
  <r>
    <x v="580"/>
    <s v="http://www.bluevine.com"/>
    <s v="https://www.crunchbase.com/organization/bluevine"/>
    <s v="Bluevine Inc."/>
    <s v="Bluevine empowers small businesses with innovative banking products designed for them."/>
    <m/>
    <m/>
    <s v="series_a"/>
    <s v="series_b"/>
    <s v="series_c"/>
    <s v="series_d"/>
    <s v="series_e"/>
    <s v="series_f"/>
    <m/>
    <m/>
    <m/>
    <n v="18500000"/>
    <n v="40000000"/>
    <n v="49000000"/>
    <n v="60000000"/>
    <m/>
    <m/>
    <m/>
    <m/>
    <n v="123395000"/>
    <n v="400000000"/>
    <n v="735000000"/>
    <n v="1200000000"/>
    <m/>
    <m/>
    <m/>
    <s v="83North"/>
    <s v="83North, Correlation Ventures, Lightspeed Venture Partners, Silicon Valley Bank"/>
    <s v="83North, Lightspeed, Menlo Ventures, Rakuten"/>
    <s v="83North, Citi Ventures, Lightspeed Venture Partners, Menlo Ventures, Rakuten, Silicon Valley Bank"/>
    <s v="83North, Lightspeed Venture Partners, Menlo Ventures, Silicon Valley Bank"/>
    <m/>
    <m/>
    <m/>
    <n v="2013"/>
    <x v="3"/>
    <n v="2016"/>
    <n v="2016"/>
    <n v="2018"/>
    <n v="2019"/>
    <n v="1651000"/>
    <s v="series_unknown"/>
    <d v="2019-11-19T00:00:00"/>
    <n v="3075000000"/>
    <m/>
    <m/>
    <n v="0"/>
    <n v="27907.3"/>
    <n v="4947.25"/>
    <n v="4162.47"/>
    <n v="2208.92"/>
    <n v="0"/>
    <m/>
    <m/>
    <n v="807"/>
    <n v="119"/>
    <n v="123"/>
    <n v="48"/>
    <n v="51"/>
    <n v="29"/>
    <m/>
    <m/>
    <n v="59.88"/>
    <n v="91.68"/>
    <n v="79.11"/>
    <n v="80.66"/>
    <n v="64.290000000000006"/>
    <n v="34.880000000000003"/>
    <m/>
    <n v="19.22"/>
    <m/>
    <m/>
    <n v="19.22"/>
    <n v="6.59"/>
    <n v="3.84"/>
    <n v="2.48"/>
    <m/>
    <n v="769151000"/>
    <m/>
    <m/>
    <d v="2013-08-05T00:00:00"/>
    <d v="2015-01-21T00:00:00"/>
    <d v="2016-01-20T00:00:00"/>
    <d v="2016-12-01T00:00:00"/>
    <d v="2018-06-05T00:00:00"/>
    <d v="2019-10-17T00:00:00"/>
    <m/>
    <m/>
    <n v="3.24"/>
    <n v="1.84"/>
    <n v="1.63"/>
    <m/>
    <n v="24.92"/>
    <m/>
    <n v="534"/>
    <n v="364"/>
    <n v="316"/>
    <n v="551"/>
    <n v="499"/>
    <n v="1763"/>
    <s v="No"/>
    <n v="39225.94"/>
    <n v="166"/>
    <n v="88.37"/>
    <n v="0"/>
    <n v="5.96"/>
    <n v="24.92"/>
  </r>
  <r>
    <x v="581"/>
    <s v="http://www.creditbenchmark.com"/>
    <s v="https://www.crunchbase.com/organization/credit-benchmark"/>
    <s v="Credit Benchmark Limited"/>
    <s v="Credit Benchmark is a financial data analytics company."/>
    <m/>
    <m/>
    <s v="series_a"/>
    <s v="series_b"/>
    <s v="series_c"/>
    <m/>
    <m/>
    <m/>
    <m/>
    <m/>
    <n v="7000000"/>
    <n v="20000000"/>
    <n v="7000000"/>
    <m/>
    <m/>
    <m/>
    <m/>
    <m/>
    <n v="35000000"/>
    <n v="133400000"/>
    <n v="70000000"/>
    <m/>
    <m/>
    <m/>
    <m/>
    <m/>
    <s v="Index Ventures"/>
    <s v="Balderton Capital, Index Ventures"/>
    <s v="Balderton Capital, Communitas Capital Partners, Index Ventures, Michael Sherwood"/>
    <m/>
    <m/>
    <m/>
    <m/>
    <m/>
    <n v="2014"/>
    <x v="3"/>
    <n v="2018"/>
    <m/>
    <m/>
    <m/>
    <n v="7000000"/>
    <s v="series_c"/>
    <d v="2018-10-18T00:00:00"/>
    <n v="70000000"/>
    <m/>
    <m/>
    <n v="1443.16"/>
    <n v="8720.2199999999993"/>
    <n v="28147.98"/>
    <m/>
    <m/>
    <m/>
    <m/>
    <m/>
    <n v="361"/>
    <n v="206"/>
    <n v="82"/>
    <m/>
    <m/>
    <m/>
    <m/>
    <m/>
    <n v="86.95"/>
    <n v="85.55"/>
    <n v="90.5"/>
    <m/>
    <m/>
    <m/>
    <m/>
    <n v="1.53"/>
    <m/>
    <n v="1.53"/>
    <n v="0.47"/>
    <n v="1"/>
    <m/>
    <m/>
    <m/>
    <n v="34000000"/>
    <m/>
    <m/>
    <d v="2014-07-09T00:00:00"/>
    <d v="2015-07-14T00:00:00"/>
    <d v="2018-10-18T00:00:00"/>
    <m/>
    <m/>
    <m/>
    <m/>
    <n v="3.81"/>
    <n v="0.52"/>
    <m/>
    <m/>
    <m/>
    <n v="0.52"/>
    <m/>
    <n v="370"/>
    <n v="1192"/>
    <m/>
    <m/>
    <m/>
    <n v="1192"/>
    <s v="No"/>
    <n v="38311.360000000001"/>
    <n v="167"/>
    <n v="88.3"/>
    <n v="0.52"/>
    <m/>
    <n v="0.52"/>
  </r>
  <r>
    <x v="582"/>
    <s v="http://www.craftsvilla.com"/>
    <s v="https://www.crunchbase.com/organization/craftsvilla"/>
    <s v="Craftsvilla Handicrafts Pvt Limited"/>
    <s v="Largest Online Ethnic Store with Strong funding."/>
    <m/>
    <m/>
    <s v="series_a"/>
    <s v="series_b"/>
    <s v="series_c"/>
    <m/>
    <m/>
    <m/>
    <m/>
    <m/>
    <n v="1500000"/>
    <n v="19000000"/>
    <n v="34000000"/>
    <m/>
    <m/>
    <m/>
    <m/>
    <m/>
    <n v="7500000"/>
    <n v="126730000"/>
    <n v="200000000"/>
    <m/>
    <m/>
    <m/>
    <m/>
    <m/>
    <s v="Lightspeed Venture Partners, Nexus Venture Partners"/>
    <s v="Global Founders Capital, Lightspeed Venture Partners, Nexus Venture Partners, Peak XV Partners"/>
    <s v="Global Founders Capital, Lightspeed Venture Partners, Nexus Venture Partners, Peak XV Partners"/>
    <m/>
    <m/>
    <m/>
    <m/>
    <m/>
    <n v="2012"/>
    <x v="3"/>
    <n v="2015"/>
    <m/>
    <m/>
    <m/>
    <n v="3887726"/>
    <s v="series_unknown"/>
    <d v="2015-11-17T00:00:00"/>
    <n v="200000000"/>
    <m/>
    <m/>
    <n v="171.72"/>
    <n v="23720.45"/>
    <n v="13760.23"/>
    <m/>
    <m/>
    <m/>
    <m/>
    <m/>
    <n v="306"/>
    <n v="127"/>
    <n v="87"/>
    <m/>
    <m/>
    <m/>
    <m/>
    <m/>
    <n v="81.16"/>
    <n v="91.12"/>
    <n v="86.79"/>
    <m/>
    <m/>
    <m/>
    <m/>
    <n v="20.399999999999999"/>
    <m/>
    <n v="20.399999999999999"/>
    <n v="1.42"/>
    <n v="1"/>
    <m/>
    <m/>
    <m/>
    <n v="62691719"/>
    <m/>
    <m/>
    <d v="2012-06-29T00:00:00"/>
    <d v="2015-04-22T00:00:00"/>
    <d v="2015-11-17T00:00:00"/>
    <m/>
    <m/>
    <m/>
    <m/>
    <n v="16.899999999999999"/>
    <n v="1.58"/>
    <m/>
    <m/>
    <m/>
    <n v="1.58"/>
    <m/>
    <n v="1027"/>
    <n v="209"/>
    <m/>
    <m/>
    <m/>
    <n v="209"/>
    <s v="No"/>
    <n v="37652.400000000001"/>
    <n v="168"/>
    <n v="88.23"/>
    <n v="1.58"/>
    <n v="1.58"/>
    <n v="1.58"/>
  </r>
  <r>
    <x v="583"/>
    <s v="https://www.bluerivertechnology.com"/>
    <s v="https://www.crunchbase.com/organization/blue-river-technology"/>
    <s v="Blue River Technology"/>
    <s v="Blue River Technology is an agriculture equipment company."/>
    <m/>
    <m/>
    <s v="series_a"/>
    <s v="series_b"/>
    <m/>
    <m/>
    <m/>
    <m/>
    <m/>
    <m/>
    <n v="3100000"/>
    <n v="17000000"/>
    <m/>
    <m/>
    <m/>
    <m/>
    <m/>
    <m/>
    <n v="15500000"/>
    <n v="113390000"/>
    <m/>
    <m/>
    <m/>
    <m/>
    <m/>
    <m/>
    <s v="Khosla Ventures, Stanford Angels and Entrepreneurs, Steve Blank, Ulu Ventures"/>
    <s v="Aliment Capital, DCVC, Innovation Endeavors, Khosla Ventures, Monsanto Growth Ventures (MGV), Syngenta Ventures"/>
    <m/>
    <m/>
    <m/>
    <m/>
    <m/>
    <m/>
    <n v="2012"/>
    <x v="3"/>
    <m/>
    <m/>
    <m/>
    <m/>
    <n v="17000000"/>
    <s v="series_b"/>
    <d v="2015-12-16T00:00:00"/>
    <n v="305000000"/>
    <m/>
    <m/>
    <n v="2962.37"/>
    <n v="34028.620000000003"/>
    <m/>
    <m/>
    <m/>
    <m/>
    <m/>
    <m/>
    <n v="112"/>
    <n v="99"/>
    <m/>
    <m/>
    <m/>
    <m/>
    <m/>
    <m/>
    <n v="93.14"/>
    <n v="93.09"/>
    <m/>
    <m/>
    <m/>
    <m/>
    <m/>
    <n v="16.73"/>
    <m/>
    <n v="16.73"/>
    <n v="2.69"/>
    <m/>
    <m/>
    <m/>
    <m/>
    <n v="31099998"/>
    <m/>
    <m/>
    <d v="2012-09-10T00:00:00"/>
    <d v="2015-12-16T00:00:00"/>
    <m/>
    <m/>
    <m/>
    <m/>
    <m/>
    <n v="7.32"/>
    <m/>
    <m/>
    <m/>
    <m/>
    <n v="2.69"/>
    <m/>
    <n v="1192"/>
    <m/>
    <m/>
    <m/>
    <m/>
    <n v="0"/>
    <s v="No"/>
    <n v="36990.99"/>
    <n v="169"/>
    <n v="88.16"/>
    <m/>
    <m/>
    <n v="2.69"/>
  </r>
  <r>
    <x v="584"/>
    <s v="https://www.porchgroup.com"/>
    <s v="https://www.crunchbase.com/organization/porch"/>
    <s v="Porch Group, Inc."/>
    <s v="Porch Group is a vertical software platform for residential environments."/>
    <m/>
    <s v="seed"/>
    <s v="series_a"/>
    <s v="series_b"/>
    <s v="series_c"/>
    <m/>
    <m/>
    <m/>
    <m/>
    <n v="6250000"/>
    <n v="27600000"/>
    <n v="65000000"/>
    <n v="21000000"/>
    <m/>
    <m/>
    <m/>
    <m/>
    <n v="62500000"/>
    <n v="138000000"/>
    <n v="500000000"/>
    <n v="210000000"/>
    <m/>
    <m/>
    <m/>
    <m/>
    <s v="Bill Lee, Charles Moldow, Geoff Entress, Graph Ventures, Javier Olivan, Jeffrey S. Skoll, SVA, T. Trent Gegax"/>
    <s v="Lowe’s"/>
    <s v="Battery Ventures, Capricorn Investment Group, FJ Labs, Fabrice Grinda, Founders Fund, Güimar Vaca Sittic, Lowe’s, Panorama Point Partners, Ty Pennington, Valor Equity Partners"/>
    <s v="Moderne Ventures, Watsco Ventures"/>
    <m/>
    <m/>
    <m/>
    <m/>
    <n v="2013"/>
    <n v="2014"/>
    <x v="3"/>
    <n v="2020"/>
    <m/>
    <m/>
    <m/>
    <n v="4000000"/>
    <s v="post_ipo_equity"/>
    <d v="2020-01-08T00:00:00"/>
    <m/>
    <m/>
    <n v="49.66"/>
    <n v="0"/>
    <n v="36914.71"/>
    <n v="0"/>
    <m/>
    <m/>
    <m/>
    <m/>
    <n v="1368"/>
    <n v="1061"/>
    <n v="89"/>
    <n v="457"/>
    <m/>
    <m/>
    <m/>
    <m/>
    <n v="81.040000000000006"/>
    <n v="61.58"/>
    <n v="93.8"/>
    <n v="36.49"/>
    <m/>
    <m/>
    <m/>
    <m/>
    <m/>
    <m/>
    <m/>
    <m/>
    <m/>
    <m/>
    <m/>
    <m/>
    <n v="648849965"/>
    <m/>
    <d v="2013-06-05T00:00:00"/>
    <d v="2014-09-17T00:00:00"/>
    <d v="2015-01-20T00:00:00"/>
    <d v="2020-01-08T00:00:00"/>
    <m/>
    <m/>
    <m/>
    <n v="2.21"/>
    <n v="3.62"/>
    <n v="0.42"/>
    <m/>
    <m/>
    <m/>
    <m/>
    <n v="469"/>
    <n v="125"/>
    <n v="1814"/>
    <m/>
    <m/>
    <m/>
    <n v="1814"/>
    <s v="No"/>
    <n v="36964.370000000003"/>
    <n v="170"/>
    <n v="88.09"/>
    <n v="0.42"/>
    <m/>
    <n v="0"/>
  </r>
  <r>
    <x v="585"/>
    <s v="http://www.doctolib.fr"/>
    <s v="https://www.crunchbase.com/organization/doctolib"/>
    <s v="DOCTOLIB, SAS"/>
    <s v="Doctolib is an online and mobile booking platform that helps users find doctors and make appointments."/>
    <s v="pre_seed"/>
    <s v="seed"/>
    <s v="series_a"/>
    <s v="series_b"/>
    <s v="series_c"/>
    <s v="series_d"/>
    <s v="series_e"/>
    <s v="series_f"/>
    <m/>
    <n v="1348849"/>
    <n v="4989653"/>
    <n v="20000000"/>
    <n v="28000000"/>
    <n v="42000000"/>
    <n v="170316550"/>
    <n v="548374891"/>
    <m/>
    <n v="13488490"/>
    <n v="24948265"/>
    <n v="133400000"/>
    <n v="280000000"/>
    <n v="630000000"/>
    <n v="1135443668"/>
    <n v="6361148735"/>
    <s v="AGORANOV"/>
    <s v="Antoine Freysz, Bertrand Jelensperger, Kerala Ventures, Olivier Occelli"/>
    <s v="Bertrand Jelensperger, Kerala Ventures, Pierre Kosciusko-Morizet"/>
    <s v="Accel, Bertrand Jelensperger, Kerala Ventures, Nicolas Brusson, Pierre Kosciusko-Morizet"/>
    <s v="Accel, Bpifrance, Kerala Ventures, Ludwig Klitzsch, Nicolas Brusson, Pierre Kosciusko-Morizet"/>
    <s v="Bpifrance, Eurazeo"/>
    <s v="Accel, Bpifrance, Eurazeo, General Atlantic, Kernel Investissements"/>
    <s v="Bpifrance, Eurazeo, General Atlantic"/>
    <n v="2013"/>
    <n v="2014"/>
    <n v="2014"/>
    <x v="3"/>
    <n v="2017"/>
    <n v="2017"/>
    <n v="2019"/>
    <n v="2022"/>
    <n v="548374891"/>
    <s v="series_f"/>
    <d v="2022-03-15T00:00:00"/>
    <n v="6361148735"/>
    <n v="0"/>
    <n v="0"/>
    <n v="0"/>
    <n v="18088.25"/>
    <n v="9921.9599999999991"/>
    <n v="5.2"/>
    <n v="8432.57"/>
    <n v="398.86"/>
    <n v="202"/>
    <n v="3167"/>
    <n v="1061"/>
    <n v="153"/>
    <n v="94"/>
    <n v="131"/>
    <n v="32"/>
    <n v="25"/>
    <n v="70.83"/>
    <n v="62.98"/>
    <n v="61.58"/>
    <n v="89.29"/>
    <n v="86.81"/>
    <n v="52.9"/>
    <n v="77.37"/>
    <n v="47.83"/>
    <s v="unicorn"/>
    <n v="247.4"/>
    <n v="247.4"/>
    <n v="167.2"/>
    <n v="36.78"/>
    <n v="19.47"/>
    <n v="9.27"/>
    <n v="5.42"/>
    <n v="1"/>
    <n v="815029943"/>
    <d v="2013-07-01T00:00:00"/>
    <d v="2014-02-01T00:00:00"/>
    <d v="2014-11-25T00:00:00"/>
    <d v="2015-10-13T00:00:00"/>
    <d v="2017-01-26T00:00:00"/>
    <d v="2017-11-27T00:00:00"/>
    <d v="2019-03-19T00:00:00"/>
    <d v="2022-03-15T00:00:00"/>
    <n v="1.85"/>
    <n v="5.35"/>
    <n v="2.1"/>
    <n v="2.25"/>
    <n v="1.8"/>
    <n v="5.6"/>
    <n v="47.68"/>
    <n v="297"/>
    <n v="322"/>
    <n v="471"/>
    <n v="305"/>
    <n v="477"/>
    <n v="1092"/>
    <n v="2345"/>
    <s v="No"/>
    <n v="36846.839999999997"/>
    <n v="171"/>
    <n v="88.02"/>
    <n v="8.51"/>
    <n v="4.72"/>
    <n v="47.68"/>
  </r>
  <r>
    <x v="586"/>
    <s v="https://www.doctorondemand.com"/>
    <s v="https://www.crunchbase.com/organization/doctor-on-demand"/>
    <s v="Doctor On Demand, Inc."/>
    <s v="Doctor On Demand is a mobile app that provides on-demand and scheduled visits with U.S.-licensed health care providers."/>
    <m/>
    <s v="seed"/>
    <s v="series_a"/>
    <s v="series_b"/>
    <s v="series_c"/>
    <s v="series_d"/>
    <m/>
    <m/>
    <m/>
    <n v="3000000"/>
    <n v="21000000"/>
    <n v="62749919"/>
    <n v="74000000"/>
    <n v="75000000"/>
    <m/>
    <m/>
    <m/>
    <n v="30000000"/>
    <n v="105000000"/>
    <n v="418541959.73000002"/>
    <n v="740000000"/>
    <n v="1125000000"/>
    <m/>
    <m/>
    <m/>
    <s v="Andreessen Horowitz, Google Ventures, Halle Tecco, Jack Abraham, Jonathan Bush, Kendall Fargo, Lerer Hippeau, Shasta Ventures, Techammer, Venrock, iSeed Ventures"/>
    <s v="Shasta Ventures, TomorrowVentures, Venrock, Virgin Group"/>
    <s v="23andMe, ACME Capital, Dignity Health, Jump Capital, Qualcomm Ventures, Rock Health Capital, Rosemark Capital Group, Shasta Ventures, Shervin Pishevar, Tenaya Capital, Venrock, Virgin Group, WiL (World Innovation Lab)"/>
    <s v="ACME Capital, Blue Cloud Ventures, Goldman Sachs Investment Partners, Lerer Hippeau, Princeville Global, Qualcomm Ventures, Richard Branson, Ridgeview Asset Management, Shasta Ventures, Tenaya Capital, Venrock, WiL (World Innovation Lab)"/>
    <s v="ACME Capital, General Atlantic"/>
    <m/>
    <m/>
    <m/>
    <n v="2013"/>
    <n v="2014"/>
    <x v="3"/>
    <n v="2018"/>
    <n v="2020"/>
    <m/>
    <m/>
    <m/>
    <s v="series_unknown"/>
    <d v="2020-07-08T00:00:00"/>
    <m/>
    <m/>
    <n v="2771.54"/>
    <n v="1787.6"/>
    <n v="4532.96"/>
    <n v="14780.84"/>
    <n v="12971.9"/>
    <m/>
    <m/>
    <m/>
    <n v="23"/>
    <n v="336"/>
    <n v="257"/>
    <n v="124"/>
    <n v="83"/>
    <m/>
    <m/>
    <m/>
    <n v="99.69"/>
    <n v="87.86"/>
    <n v="81.96"/>
    <n v="85.58"/>
    <n v="74.209999999999994"/>
    <m/>
    <m/>
    <m/>
    <m/>
    <m/>
    <m/>
    <m/>
    <m/>
    <m/>
    <m/>
    <m/>
    <n v="235749919"/>
    <m/>
    <d v="2013-12-10T00:00:00"/>
    <d v="2014-08-06T00:00:00"/>
    <d v="2015-07-20T00:00:00"/>
    <d v="2018-04-25T00:00:00"/>
    <d v="2020-07-08T00:00:00"/>
    <m/>
    <m/>
    <n v="3.5"/>
    <n v="3.99"/>
    <n v="1.77"/>
    <n v="1.52"/>
    <m/>
    <m/>
    <m/>
    <n v="239"/>
    <n v="348"/>
    <n v="1010"/>
    <n v="805"/>
    <m/>
    <m/>
    <n v="1815"/>
    <s v="No"/>
    <n v="36844.839999999997"/>
    <n v="172"/>
    <n v="87.95"/>
    <n v="2.69"/>
    <n v="1.77"/>
    <n v="0"/>
  </r>
  <r>
    <x v="587"/>
    <s v="https://www.classy.org/"/>
    <s v="https://www.crunchbase.com/organization/stayclassy-org"/>
    <s v="Classy Inc."/>
    <s v="Classy offers an online and mobile platform that enables socially good organizations to raise funds for various causes."/>
    <m/>
    <s v="seed"/>
    <m/>
    <s v="series_b"/>
    <s v="series_c"/>
    <s v="series_d"/>
    <m/>
    <m/>
    <m/>
    <m/>
    <m/>
    <n v="18000000"/>
    <n v="30000000"/>
    <n v="118000000"/>
    <m/>
    <m/>
    <m/>
    <m/>
    <m/>
    <n v="120060000"/>
    <n v="300000000"/>
    <n v="1770000000"/>
    <m/>
    <m/>
    <m/>
    <m/>
    <m/>
    <s v="Adam Garone, Alex Bard, Bullpen Capital, Chris Himes, Galileo Partners, Hinge Capital, Mithril Capital Management, Rethink Impact, Salesforce Ventures, Sheeraz Haji, Tabreez Verjee"/>
    <s v="Bullpen Capital, Galileo Partners, JMI Equity, Mithril Capital Management, Salesforce Ventures"/>
    <s v="Hinge Capital, Norwest Venture Partners, Salesforce Ventures, Santa Barbara Venture Partners, Transform Capital"/>
    <m/>
    <m/>
    <m/>
    <n v="2010"/>
    <m/>
    <x v="3"/>
    <n v="2016"/>
    <n v="2021"/>
    <m/>
    <m/>
    <m/>
    <s v="series_d"/>
    <d v="2021-06-25T00:00:00"/>
    <m/>
    <m/>
    <n v="0"/>
    <m/>
    <n v="583.65"/>
    <n v="19023.099999999999"/>
    <n v="16735.62"/>
    <m/>
    <m/>
    <m/>
    <n v="1"/>
    <m/>
    <n v="412"/>
    <n v="54"/>
    <n v="244"/>
    <m/>
    <m/>
    <m/>
    <n v="100"/>
    <m/>
    <n v="71.040000000000006"/>
    <n v="90.92"/>
    <n v="54.66"/>
    <m/>
    <m/>
    <m/>
    <m/>
    <m/>
    <m/>
    <m/>
    <m/>
    <m/>
    <m/>
    <m/>
    <n v="183500000"/>
    <m/>
    <d v="2010-01-01T00:00:00"/>
    <m/>
    <d v="2015-06-30T00:00:00"/>
    <d v="2016-11-02T00:00:00"/>
    <d v="2021-04-20T00:00:00"/>
    <m/>
    <m/>
    <m/>
    <m/>
    <n v="2.5"/>
    <n v="5.9"/>
    <m/>
    <m/>
    <m/>
    <m/>
    <m/>
    <n v="491"/>
    <n v="1630"/>
    <m/>
    <m/>
    <n v="2187"/>
    <s v="No"/>
    <n v="36342.370000000003"/>
    <n v="173"/>
    <n v="87.88"/>
    <n v="2.5"/>
    <n v="2.5"/>
    <n v="0"/>
  </r>
  <r>
    <x v="588"/>
    <s v="https://www.shein.com"/>
    <s v="https://www.crunchbase.com/organization/shein-b79e"/>
    <s v="Hammersmith Ecommerce Co., Ltd."/>
    <s v="Shein is an online marketplace that offers apparel, beauty, accessories, and home goods."/>
    <m/>
    <m/>
    <s v="series_a"/>
    <s v="series_b"/>
    <s v="series_c"/>
    <s v="series_d"/>
    <s v="series_e"/>
    <s v="series_f"/>
    <m/>
    <m/>
    <n v="5000000"/>
    <n v="48426604"/>
    <m/>
    <n v="500000000"/>
    <m/>
    <n v="1500000000"/>
    <m/>
    <m/>
    <n v="25000000"/>
    <n v="232426603"/>
    <n v="2500000000"/>
    <n v="5000000000"/>
    <n v="15000000000"/>
    <n v="100000000000"/>
    <m/>
    <m/>
    <s v="JAFCO Asia"/>
    <s v="Greenwoods Asset Management, IDG Capital"/>
    <s v="Sequoia Capital China"/>
    <s v="Sequoia Capital China, Tiger Global Management"/>
    <m/>
    <s v="General Atlantic, Sequoia Capital China, Tiger Global Management"/>
    <m/>
    <m/>
    <n v="2013"/>
    <x v="3"/>
    <n v="2018"/>
    <n v="2019"/>
    <n v="2020"/>
    <n v="2022"/>
    <n v="2000000000"/>
    <s v="private_equity"/>
    <d v="2022-04-04T00:00:00"/>
    <n v="100000000000"/>
    <m/>
    <m/>
    <n v="0"/>
    <n v="0"/>
    <n v="0"/>
    <n v="34974.35"/>
    <n v="0"/>
    <n v="1290.1300000000001"/>
    <m/>
    <m/>
    <n v="807"/>
    <n v="647"/>
    <n v="407"/>
    <n v="59"/>
    <n v="104"/>
    <n v="16"/>
    <m/>
    <m/>
    <n v="59.88"/>
    <n v="54.47"/>
    <n v="52.4"/>
    <n v="83.09"/>
    <n v="28.47"/>
    <n v="67.39"/>
    <s v="unicorn"/>
    <n v="2622.99"/>
    <m/>
    <n v="2622.99"/>
    <n v="331.89"/>
    <n v="34.28"/>
    <n v="18.37"/>
    <n v="6.44"/>
    <n v="1"/>
    <n v="4053426604"/>
    <m/>
    <m/>
    <d v="2013-01-01T00:00:00"/>
    <d v="2015-01-01T00:00:00"/>
    <d v="2018-01-01T00:00:00"/>
    <d v="2019-01-01T00:00:00"/>
    <d v="2020-08-01T00:00:00"/>
    <d v="2022-04-04T00:00:00"/>
    <m/>
    <n v="9.3000000000000007"/>
    <n v="10.76"/>
    <n v="2"/>
    <n v="3"/>
    <n v="6.67"/>
    <n v="430.24"/>
    <m/>
    <n v="730"/>
    <n v="1096"/>
    <n v="365"/>
    <n v="578"/>
    <n v="611"/>
    <n v="2650"/>
    <s v="No"/>
    <n v="36264.480000000003"/>
    <n v="174"/>
    <n v="87.81"/>
    <n v="21.51"/>
    <n v="10.76"/>
    <n v="430.24"/>
  </r>
  <r>
    <x v="589"/>
    <s v="http://vidyard.com"/>
    <s v="https://www.crunchbase.com/organization/vidyard"/>
    <s v="Buildscale, Inc."/>
    <s v="Vidyard is a video marketing platform, enabling customers to derive information on viewer-behavior for marketing automation systems and CRM."/>
    <m/>
    <s v="seed"/>
    <s v="series_a"/>
    <s v="series_b"/>
    <s v="series_c"/>
    <m/>
    <m/>
    <m/>
    <m/>
    <n v="1650000"/>
    <n v="6000000"/>
    <n v="18000000"/>
    <n v="35000000"/>
    <m/>
    <m/>
    <m/>
    <m/>
    <n v="16500000"/>
    <n v="30000000"/>
    <n v="120060000"/>
    <n v="300000000"/>
    <m/>
    <m/>
    <m/>
    <m/>
    <s v="Andreessen Horowitz, Inovia Capital, Paul Buchheit, SVA, Uncork Capital, Y Combinator, reinmkr capital"/>
    <s v="Inovia Capital, Jill Rowley, OMERS Ventures, SoftTech, Uncork Capital"/>
    <s v="Bessemer Venture Partners, Inovia Capital, OMERS Ventures, Salesforce Ventures, Uncork Capital"/>
    <s v="Battery Ventures, Bessemer Venture Partners, Inovia Capital, OMERS Ventures, Salesforce Ventures, SoftTech, Uncork Capital"/>
    <m/>
    <m/>
    <m/>
    <m/>
    <n v="2011"/>
    <n v="2013"/>
    <x v="3"/>
    <n v="2016"/>
    <m/>
    <m/>
    <m/>
    <n v="35000000"/>
    <s v="series_c"/>
    <d v="2016-01-26T00:00:00"/>
    <n v="300000000"/>
    <m/>
    <n v="0"/>
    <n v="724.7"/>
    <n v="7880.22"/>
    <n v="27638.87"/>
    <m/>
    <m/>
    <m/>
    <m/>
    <n v="1"/>
    <n v="272"/>
    <n v="213"/>
    <n v="37"/>
    <m/>
    <m/>
    <m/>
    <m/>
    <n v="100"/>
    <n v="86.51"/>
    <n v="85.06"/>
    <n v="93.84"/>
    <m/>
    <m/>
    <m/>
    <m/>
    <n v="11.13"/>
    <n v="11.13"/>
    <n v="7.65"/>
    <n v="2.25"/>
    <n v="1"/>
    <m/>
    <m/>
    <m/>
    <n v="75650000"/>
    <m/>
    <d v="2011-11-17T00:00:00"/>
    <d v="2013-03-21T00:00:00"/>
    <d v="2015-01-14T00:00:00"/>
    <d v="2016-01-26T00:00:00"/>
    <m/>
    <m/>
    <m/>
    <n v="1.82"/>
    <n v="4"/>
    <n v="2.5"/>
    <m/>
    <m/>
    <m/>
    <n v="2.5"/>
    <n v="490"/>
    <n v="664"/>
    <n v="377"/>
    <m/>
    <m/>
    <m/>
    <n v="377"/>
    <s v="No"/>
    <n v="36243.79"/>
    <n v="175"/>
    <n v="87.74"/>
    <n v="2.5"/>
    <n v="2.5"/>
    <n v="2.5"/>
  </r>
  <r>
    <x v="590"/>
    <s v="http://www.mysmartprice.com"/>
    <s v="https://www.crunchbase.com/organization/mysmartprice"/>
    <s v="MySmartPrice Web Technology Pvt. Ltd."/>
    <s v="MySmartPrice is an online research platform that lets users discover products across a wide array of categories that include mobiles."/>
    <m/>
    <m/>
    <s v="series_a"/>
    <s v="series_b"/>
    <m/>
    <m/>
    <m/>
    <m/>
    <m/>
    <m/>
    <n v="1000000"/>
    <n v="10000000"/>
    <m/>
    <m/>
    <m/>
    <m/>
    <m/>
    <m/>
    <n v="5000000"/>
    <n v="66700000"/>
    <m/>
    <m/>
    <m/>
    <m/>
    <m/>
    <m/>
    <s v="Accel, Helion Venture Partners"/>
    <s v="Accel, Helion Venture Partners"/>
    <m/>
    <m/>
    <m/>
    <m/>
    <m/>
    <m/>
    <n v="2014"/>
    <x v="3"/>
    <m/>
    <m/>
    <m/>
    <m/>
    <n v="10000000"/>
    <s v="series_b"/>
    <d v="2015-07-13T00:00:00"/>
    <n v="66700000"/>
    <m/>
    <m/>
    <n v="17452.669999999998"/>
    <n v="18619.05"/>
    <m/>
    <m/>
    <m/>
    <m/>
    <m/>
    <m/>
    <n v="33"/>
    <n v="147"/>
    <m/>
    <m/>
    <m/>
    <m/>
    <m/>
    <m/>
    <n v="98.84"/>
    <n v="89.71"/>
    <m/>
    <m/>
    <m/>
    <m/>
    <m/>
    <n v="11.34"/>
    <m/>
    <n v="11.34"/>
    <n v="1"/>
    <m/>
    <m/>
    <m/>
    <m/>
    <n v="11000000"/>
    <m/>
    <m/>
    <d v="2014-01-22T00:00:00"/>
    <d v="2015-07-13T00:00:00"/>
    <m/>
    <m/>
    <m/>
    <m/>
    <m/>
    <n v="13.34"/>
    <m/>
    <m/>
    <m/>
    <m/>
    <n v="1"/>
    <m/>
    <n v="537"/>
    <m/>
    <m/>
    <m/>
    <m/>
    <n v="0"/>
    <s v="No"/>
    <n v="36071.72"/>
    <n v="176"/>
    <n v="87.67"/>
    <m/>
    <m/>
    <n v="1"/>
  </r>
  <r>
    <x v="591"/>
    <s v="http://www.august.com"/>
    <s v="https://www.crunchbase.com/organization/august"/>
    <s v="August, Inc."/>
    <s v="August develops smarter home access products and services that allow physical environments to seamlessly respond to user behavior."/>
    <m/>
    <s v="seed"/>
    <s v="series_a"/>
    <s v="series_b"/>
    <s v="series_c"/>
    <m/>
    <m/>
    <m/>
    <m/>
    <n v="2000000"/>
    <n v="8000000"/>
    <n v="38000000"/>
    <n v="25000000"/>
    <m/>
    <m/>
    <m/>
    <m/>
    <n v="20000000"/>
    <n v="40000000"/>
    <n v="253460000"/>
    <n v="250000000"/>
    <m/>
    <m/>
    <m/>
    <m/>
    <s v="Audrey Capital, Cowboy Ventures, David Spector, Jay Adelson, Matt Mullenweg, Matthew Ocko, Maveron, Michael Marquez, Morado Ventures, Nicholas Negroponte, Philip Kaplan, Rick Marini, Tony Conrad, Uncork Capital, William Guttman"/>
    <s v="CAA Ventures, Center Electric, Cowboy Ventures, Dolby Family Ventures, Industry Ventures, Maveron, Morado Ventures, QueensBridge Venture Partners, Quotidian Ventures, Rho Ventures, Uncork Capital"/>
    <s v="Bessemer Venture Partners, CAA Ventures, Center Electric, Comcast Ventures, Cowboy Ventures, Dolby Family Ventures, Global Brain Corporation, Industry Ventures, KDDI Open Innovation Fund, Maveron, Morado Ventures, Qualcomm Ventures, REACH, Rho Ventures, SanDisk Ventures, Second Century Ventures, Singtel Innov8, Uncork Capital"/>
    <s v="AGL Energy, Bessemer Venture Partners, Comcast Ventures, Industry Ventures, Liberty Mutual Insurance, Maveron, Qualcomm Ventures, SPDG, Scale-Up, Western Digital Capital"/>
    <m/>
    <m/>
    <m/>
    <m/>
    <n v="2013"/>
    <n v="2013"/>
    <x v="3"/>
    <n v="2017"/>
    <m/>
    <m/>
    <m/>
    <n v="25000000"/>
    <s v="series_c"/>
    <d v="2017-07-26T00:00:00"/>
    <m/>
    <m/>
    <n v="24.59"/>
    <n v="2632.32"/>
    <n v="11260.9"/>
    <n v="21950.39"/>
    <m/>
    <m/>
    <m/>
    <m/>
    <n v="1398"/>
    <n v="154"/>
    <n v="181"/>
    <n v="58"/>
    <m/>
    <m/>
    <m/>
    <m/>
    <n v="80.62"/>
    <n v="92.38"/>
    <n v="87.32"/>
    <n v="91.91"/>
    <m/>
    <m/>
    <m/>
    <m/>
    <m/>
    <m/>
    <m/>
    <m/>
    <m/>
    <m/>
    <m/>
    <m/>
    <n v="73000000"/>
    <m/>
    <d v="2013-03-01T00:00:00"/>
    <d v="2013-11-19T00:00:00"/>
    <d v="2015-03-25T00:00:00"/>
    <d v="2017-07-26T00:00:00"/>
    <m/>
    <m/>
    <m/>
    <n v="2"/>
    <n v="6.34"/>
    <n v="0.99"/>
    <m/>
    <m/>
    <m/>
    <m/>
    <n v="263"/>
    <n v="491"/>
    <n v="854"/>
    <m/>
    <m/>
    <m/>
    <n v="854"/>
    <s v="No"/>
    <n v="35868.199999999997"/>
    <n v="177"/>
    <n v="87.6"/>
    <n v="0.99"/>
    <n v="0.99"/>
    <n v="0"/>
  </r>
  <r>
    <x v="592"/>
    <s v="https://www.tictail.com/"/>
    <s v="https://www.crunchbase.com/organization/tictail"/>
    <s v="Tictail AB"/>
    <s v="Tictail is an online marketplace that enables users to discover independent brands."/>
    <m/>
    <s v="seed"/>
    <s v="series_a"/>
    <s v="series_b"/>
    <m/>
    <m/>
    <m/>
    <m/>
    <m/>
    <n v="1567075"/>
    <n v="8000000"/>
    <n v="22000000"/>
    <m/>
    <m/>
    <m/>
    <m/>
    <m/>
    <n v="15670750"/>
    <n v="40000000"/>
    <n v="146740000"/>
    <m/>
    <m/>
    <m/>
    <m/>
    <m/>
    <s v="Balderton Capital, Fredrik Nylander, Gustaf Alstromer, Gustav Söderström, Klaus Hommels, Vincent Skoglund"/>
    <s v="Balderton Capital, Creandum, Red Swan Ventures, Thrive Capital"/>
    <s v="Acton Capital, Balderton Capital, Creandum, Thrive Capital"/>
    <m/>
    <m/>
    <m/>
    <m/>
    <m/>
    <n v="2012"/>
    <n v="2014"/>
    <x v="3"/>
    <m/>
    <m/>
    <m/>
    <m/>
    <m/>
    <s v="series_unknown"/>
    <d v="2015-07-29T00:00:00"/>
    <m/>
    <m/>
    <n v="0"/>
    <n v="681.34"/>
    <n v="35046.42"/>
    <m/>
    <m/>
    <m/>
    <m/>
    <m/>
    <n v="1848"/>
    <n v="455"/>
    <n v="95"/>
    <m/>
    <m/>
    <m/>
    <m/>
    <m/>
    <n v="63.99"/>
    <n v="83.54"/>
    <n v="93.38"/>
    <m/>
    <m/>
    <m/>
    <m/>
    <m/>
    <m/>
    <m/>
    <m/>
    <m/>
    <m/>
    <m/>
    <m/>
    <m/>
    <n v="32567075"/>
    <m/>
    <d v="2012-10-22T00:00:00"/>
    <d v="2014-02-18T00:00:00"/>
    <d v="2015-07-29T00:00:00"/>
    <m/>
    <m/>
    <m/>
    <m/>
    <n v="2.5499999999999998"/>
    <n v="3.67"/>
    <m/>
    <m/>
    <m/>
    <m/>
    <m/>
    <n v="484"/>
    <n v="526"/>
    <m/>
    <m/>
    <m/>
    <m/>
    <n v="0"/>
    <s v="No"/>
    <n v="35727.760000000002"/>
    <n v="178"/>
    <n v="87.53"/>
    <m/>
    <m/>
    <n v="0"/>
  </r>
  <r>
    <x v="593"/>
    <s v="http://www.grovo.com"/>
    <s v="https://www.crunchbase.com/organization/grovo"/>
    <s v="Grovo Learning Inc."/>
    <s v="The world's leading Microlearning solution"/>
    <m/>
    <s v="seed"/>
    <s v="series_a"/>
    <s v="series_b"/>
    <s v="series_c"/>
    <s v="series_d"/>
    <m/>
    <m/>
    <m/>
    <n v="1523992"/>
    <n v="5500000"/>
    <n v="15000000"/>
    <n v="40000000"/>
    <n v="11300000"/>
    <m/>
    <m/>
    <m/>
    <n v="15239920"/>
    <n v="27500000"/>
    <n v="100050000"/>
    <n v="400000000"/>
    <n v="169500000"/>
    <m/>
    <m/>
    <m/>
    <s v="Accel, Andrew Ferenci, BoxGroup, Brainchild Holdings, David Honig, Greg Waldorf, Lerer Hippeau, Red Swan Ventures, Thomas Lehrman"/>
    <s v="Accel, Costanoa Ventures, David Honig, Greg Sands, Greg Waldorf, Lerer Hippeau, Raine Ventures, Red Swan Ventures, Social Starts, SoftTech, Uncork Capital, Vayner/RSE"/>
    <s v="Accel, Costanoa Ventures, Uncork Capital"/>
    <s v="Accel, Costanoa Ventures, Uncork Capital, Vayner/RSE"/>
    <s v="Uncork Capital"/>
    <m/>
    <m/>
    <m/>
    <n v="2011"/>
    <n v="2013"/>
    <x v="3"/>
    <n v="2016"/>
    <n v="2017"/>
    <m/>
    <m/>
    <n v="11300000"/>
    <s v="series_d"/>
    <d v="2017-07-25T00:00:00"/>
    <m/>
    <m/>
    <n v="0"/>
    <n v="10304.450000000001"/>
    <n v="21684.73"/>
    <n v="3656.42"/>
    <n v="0"/>
    <m/>
    <m/>
    <m/>
    <n v="1"/>
    <n v="44"/>
    <n v="136"/>
    <n v="141"/>
    <n v="143"/>
    <m/>
    <m/>
    <m/>
    <n v="100"/>
    <n v="97.86"/>
    <n v="90.49"/>
    <n v="76.03"/>
    <n v="48.55"/>
    <m/>
    <m/>
    <m/>
    <m/>
    <m/>
    <m/>
    <m/>
    <m/>
    <m/>
    <m/>
    <m/>
    <n v="73323992"/>
    <m/>
    <d v="2011-09-02T00:00:00"/>
    <d v="2013-07-17T00:00:00"/>
    <d v="2015-02-18T00:00:00"/>
    <d v="2016-01-26T00:00:00"/>
    <d v="2017-07-25T00:00:00"/>
    <m/>
    <m/>
    <n v="1.8"/>
    <n v="3.64"/>
    <n v="4"/>
    <n v="0.42"/>
    <m/>
    <m/>
    <m/>
    <n v="684"/>
    <n v="581"/>
    <n v="342"/>
    <n v="546"/>
    <m/>
    <m/>
    <n v="888"/>
    <s v="No"/>
    <n v="35645.599999999999"/>
    <n v="179"/>
    <n v="87.46"/>
    <n v="1.69"/>
    <n v="1.69"/>
    <n v="0"/>
  </r>
  <r>
    <x v="594"/>
    <s v="http://www.vsco.co/"/>
    <s v="https://www.crunchbase.com/organization/visual-supply-co-vsco"/>
    <s v="Visual Supply Company"/>
    <s v="VSCO is a creative channel that builds creative tools, spaces, and connections driven by self-expression."/>
    <m/>
    <m/>
    <s v="series_a"/>
    <s v="series_b"/>
    <m/>
    <m/>
    <m/>
    <m/>
    <m/>
    <m/>
    <n v="40000000"/>
    <n v="50000000"/>
    <m/>
    <m/>
    <m/>
    <m/>
    <m/>
    <m/>
    <n v="200000000"/>
    <n v="333500000"/>
    <m/>
    <m/>
    <m/>
    <m/>
    <m/>
    <m/>
    <s v="Accel, Goldcrest Investments"/>
    <s v="Accel, Betaworks Ventures, Glynn Capital Management, Goldcrest Investments, Obvious Ventures"/>
    <m/>
    <m/>
    <m/>
    <m/>
    <m/>
    <m/>
    <n v="2014"/>
    <x v="3"/>
    <m/>
    <m/>
    <m/>
    <m/>
    <n v="50000000"/>
    <s v="series_b"/>
    <d v="2015-04-24T00:00:00"/>
    <n v="333500000"/>
    <m/>
    <m/>
    <n v="17452.37"/>
    <n v="18088.25"/>
    <m/>
    <m/>
    <m/>
    <m/>
    <m/>
    <m/>
    <n v="36"/>
    <n v="153"/>
    <m/>
    <m/>
    <m/>
    <m/>
    <m/>
    <m/>
    <n v="98.73"/>
    <n v="89.29"/>
    <m/>
    <m/>
    <m/>
    <m/>
    <m/>
    <n v="1.42"/>
    <m/>
    <n v="1.42"/>
    <n v="1"/>
    <m/>
    <m/>
    <m/>
    <m/>
    <n v="90000000"/>
    <m/>
    <m/>
    <d v="2014-05-06T00:00:00"/>
    <d v="2015-04-24T00:00:00"/>
    <m/>
    <m/>
    <m/>
    <m/>
    <m/>
    <n v="1.67"/>
    <m/>
    <m/>
    <m/>
    <m/>
    <n v="1"/>
    <m/>
    <n v="353"/>
    <m/>
    <m/>
    <m/>
    <m/>
    <n v="0"/>
    <s v="No"/>
    <n v="35540.620000000003"/>
    <n v="180"/>
    <n v="87.39"/>
    <m/>
    <m/>
    <n v="1"/>
  </r>
  <r>
    <x v="595"/>
    <s v="https://littlebits.com/"/>
    <s v="https://www.crunchbase.com/organization/littlebits-electronics"/>
    <s v="littleBits Electronics Inc."/>
    <s v="LittleBits is an open-source library of electronic modules that allows users to learn electronics via prototypes."/>
    <m/>
    <s v="seed"/>
    <s v="series_a"/>
    <s v="series_b"/>
    <m/>
    <m/>
    <m/>
    <m/>
    <m/>
    <n v="850000"/>
    <n v="3650000"/>
    <n v="46744476"/>
    <m/>
    <m/>
    <m/>
    <m/>
    <m/>
    <n v="8500000"/>
    <n v="18250000"/>
    <n v="311785654.92000002"/>
    <m/>
    <m/>
    <m/>
    <m/>
    <m/>
    <s v="Fadi Ghandour, Jason Port, Joanne Wilson, Joi Ito, Josh Spear, MVI (MENA Venture Investments), Nicholas Negroponte, Taha Mikati"/>
    <s v="Khosla Ventures, Lerer Hippeau, Oreilly AlphaTech Ventures, True Ventures"/>
    <s v="DFJ Growth, Foundry Group, Grishin Robotics, Khosla Ventures, Morgan Stanley, Morgan Stanley Alternative Investment Partners, True Ventures, Two Sigma Ventures, VTF Capital, Wamda Capital"/>
    <m/>
    <m/>
    <m/>
    <m/>
    <m/>
    <n v="2011"/>
    <n v="2012"/>
    <x v="3"/>
    <m/>
    <m/>
    <m/>
    <m/>
    <n v="7775000"/>
    <s v="series_unknown"/>
    <d v="2015-07-28T00:00:00"/>
    <m/>
    <m/>
    <n v="0"/>
    <n v="3962.81"/>
    <n v="30591.1"/>
    <m/>
    <m/>
    <m/>
    <m/>
    <m/>
    <n v="1"/>
    <n v="98"/>
    <n v="106"/>
    <m/>
    <m/>
    <m/>
    <m/>
    <m/>
    <n v="100"/>
    <n v="94.01"/>
    <n v="92.6"/>
    <m/>
    <m/>
    <m/>
    <m/>
    <m/>
    <m/>
    <m/>
    <m/>
    <m/>
    <m/>
    <m/>
    <m/>
    <m/>
    <n v="70119476"/>
    <m/>
    <d v="2011-09-01T00:00:00"/>
    <d v="2012-07-18T00:00:00"/>
    <d v="2015-07-28T00:00:00"/>
    <m/>
    <m/>
    <m/>
    <m/>
    <n v="2.15"/>
    <n v="17.079999999999998"/>
    <m/>
    <m/>
    <m/>
    <m/>
    <m/>
    <n v="321"/>
    <n v="1105"/>
    <m/>
    <m/>
    <m/>
    <m/>
    <n v="0"/>
    <s v="No"/>
    <n v="34553.910000000003"/>
    <n v="181"/>
    <n v="87.32"/>
    <m/>
    <m/>
    <n v="0"/>
  </r>
  <r>
    <x v="596"/>
    <s v="https://privateer.co"/>
    <s v="https://www.crunchbase.com/organization/privateer-holdings"/>
    <s v="Privateer Holdings, Inc."/>
    <s v="Privateer Holdings is a private equity firm."/>
    <m/>
    <m/>
    <s v="series_a"/>
    <s v="series_b"/>
    <s v="series_c"/>
    <m/>
    <m/>
    <m/>
    <m/>
    <m/>
    <n v="7000000"/>
    <n v="75000000"/>
    <n v="100000000"/>
    <m/>
    <m/>
    <m/>
    <m/>
    <m/>
    <n v="35000000"/>
    <n v="500250000"/>
    <n v="600000000"/>
    <m/>
    <m/>
    <m/>
    <m/>
    <m/>
    <s v="Growcore Investments, Michael Auerbach"/>
    <s v="Founders Fund, Subversive Capital, Three Tree Ventures"/>
    <s v="Employee Stock Option Fund"/>
    <m/>
    <m/>
    <m/>
    <m/>
    <m/>
    <n v="2013"/>
    <x v="3"/>
    <n v="2018"/>
    <m/>
    <m/>
    <m/>
    <n v="100000000"/>
    <s v="series_c"/>
    <d v="2018-01-25T00:00:00"/>
    <m/>
    <m/>
    <m/>
    <n v="0"/>
    <n v="34500.39"/>
    <n v="0"/>
    <m/>
    <m/>
    <m/>
    <m/>
    <m/>
    <n v="807"/>
    <n v="96"/>
    <n v="407"/>
    <m/>
    <m/>
    <m/>
    <m/>
    <m/>
    <n v="59.88"/>
    <n v="93.31"/>
    <n v="52.4"/>
    <m/>
    <m/>
    <m/>
    <m/>
    <m/>
    <m/>
    <m/>
    <m/>
    <m/>
    <m/>
    <m/>
    <m/>
    <n v="228000000"/>
    <m/>
    <m/>
    <d v="2013-07-16T00:00:00"/>
    <d v="2015-04-06T00:00:00"/>
    <d v="2018-01-25T00:00:00"/>
    <m/>
    <m/>
    <m/>
    <m/>
    <n v="14.29"/>
    <n v="1.2"/>
    <m/>
    <m/>
    <m/>
    <m/>
    <m/>
    <n v="629"/>
    <n v="1025"/>
    <m/>
    <m/>
    <m/>
    <n v="1025"/>
    <s v="No"/>
    <n v="34500.39"/>
    <n v="182"/>
    <n v="87.24"/>
    <n v="1.2"/>
    <n v="1.2"/>
    <n v="0"/>
  </r>
  <r>
    <x v="597"/>
    <s v="http://www.exabeam.com"/>
    <s v="https://www.crunchbase.com/organization/exabeam"/>
    <s v="Exabeam, Inc."/>
    <s v="Exabeam is a global cybersecurity leader that delivers AI-driven security operations. Learn more at www.exabeam.com."/>
    <m/>
    <m/>
    <s v="series_a"/>
    <s v="series_b"/>
    <s v="series_c"/>
    <s v="series_d"/>
    <s v="series_e"/>
    <s v="series_f"/>
    <m/>
    <m/>
    <n v="10000000"/>
    <n v="25000000"/>
    <n v="30000000"/>
    <n v="50000000"/>
    <n v="75000000"/>
    <n v="200000000"/>
    <m/>
    <m/>
    <n v="50000000"/>
    <n v="166750000"/>
    <n v="300000000"/>
    <n v="550000000"/>
    <n v="820000000"/>
    <n v="2400000000"/>
    <m/>
    <m/>
    <s v="Aspect Ventures, Norwest Venture Partners, Shlomo Kramer"/>
    <s v="Aspect Ventures, Icon Ventures, Norwest Venture Partners, Shlomo Kramer"/>
    <s v="Aspect Ventures, Cisco Investments, Icon Ventures, Lightspeed Venture Partners, Norwest Venture Partners, Shlomo Kramer"/>
    <s v="Aspect Ventures, Cisco Investments, Icon Ventures, Lightspeed Venture Partners, Norwest Venture Partners"/>
    <s v="Aspect Ventures, Cisco Investments, Icon Ventures, Lightspeed Venture Partners, Next Play Capital, Norwest Venture Partners, Sapphire Ventures, Shlomo Kramer"/>
    <s v="Acrew Capital, Dragon Capital, Empede Capital, Lightspeed Venture Partners, Material V, Norwest Venture Partners, Owl Rock Capital"/>
    <m/>
    <m/>
    <n v="2014"/>
    <x v="3"/>
    <n v="2017"/>
    <n v="2018"/>
    <n v="2019"/>
    <n v="2021"/>
    <n v="1000000"/>
    <s v="series_unknown"/>
    <d v="2021-06-01T00:00:00"/>
    <n v="2400000000"/>
    <m/>
    <m/>
    <n v="16.18"/>
    <n v="340.51"/>
    <n v="9170.6200000000008"/>
    <n v="8980.5300000000007"/>
    <n v="12998.8"/>
    <n v="1588.89"/>
    <m/>
    <m/>
    <n v="732"/>
    <n v="443"/>
    <n v="100"/>
    <n v="76"/>
    <n v="27"/>
    <n v="39"/>
    <m/>
    <m/>
    <n v="73.5"/>
    <n v="68.849999999999994"/>
    <n v="85.96"/>
    <n v="78.45"/>
    <n v="81.02"/>
    <n v="61.62"/>
    <s v="unicorn"/>
    <n v="31.48"/>
    <m/>
    <n v="31.48"/>
    <n v="11.1"/>
    <n v="6.86"/>
    <n v="4.01"/>
    <n v="2.83"/>
    <n v="1"/>
    <n v="391000000"/>
    <m/>
    <m/>
    <d v="2014-06-10T00:00:00"/>
    <d v="2015-09-29T00:00:00"/>
    <d v="2017-02-07T00:00:00"/>
    <d v="2018-08-14T00:00:00"/>
    <d v="2019-05-07T00:00:00"/>
    <d v="2021-06-01T00:00:00"/>
    <m/>
    <n v="3.34"/>
    <n v="1.8"/>
    <n v="1.83"/>
    <n v="1.49"/>
    <n v="2.93"/>
    <n v="14.39"/>
    <m/>
    <n v="476"/>
    <n v="497"/>
    <n v="553"/>
    <n v="266"/>
    <n v="756"/>
    <n v="2072"/>
    <s v="No"/>
    <n v="33095.53"/>
    <n v="183"/>
    <n v="87.17"/>
    <n v="4.92"/>
    <n v="3.3"/>
    <n v="14.39"/>
  </r>
  <r>
    <x v="598"/>
    <s v="https://www.consoleconnect.com"/>
    <s v="https://www.crunchbase.com/organization/iix-inc"/>
    <s v="Console Connect Inc"/>
    <s v="Console Connect is a platform for the Software Defined Interconnection® of applications and infrastructures."/>
    <m/>
    <s v="seed"/>
    <s v="series_a"/>
    <s v="series_b"/>
    <m/>
    <m/>
    <m/>
    <m/>
    <m/>
    <n v="500000"/>
    <n v="10400000"/>
    <n v="26000000"/>
    <m/>
    <m/>
    <m/>
    <m/>
    <m/>
    <n v="5000000"/>
    <n v="52000000"/>
    <n v="52000000"/>
    <m/>
    <m/>
    <m/>
    <m/>
    <m/>
    <m/>
    <s v="New Enterprise Associates"/>
    <s v="AME Cloud Ventures, Drew Perkins, Formation 8, New Enterprise Associates, Rajiv Ramaswami"/>
    <m/>
    <m/>
    <m/>
    <m/>
    <m/>
    <n v="2011"/>
    <n v="2014"/>
    <x v="3"/>
    <m/>
    <m/>
    <m/>
    <m/>
    <n v="26000000"/>
    <s v="series_b"/>
    <d v="2015-11-17T00:00:00"/>
    <n v="160000000"/>
    <m/>
    <n v="0"/>
    <n v="34.36"/>
    <n v="32040.85"/>
    <m/>
    <m/>
    <m/>
    <m/>
    <m/>
    <n v="1"/>
    <n v="687"/>
    <n v="104"/>
    <m/>
    <m/>
    <m/>
    <m/>
    <m/>
    <n v="100"/>
    <n v="75.14"/>
    <n v="92.74"/>
    <m/>
    <m/>
    <m/>
    <m/>
    <m/>
    <n v="21.76"/>
    <n v="21.76"/>
    <n v="2.62"/>
    <n v="3.08"/>
    <m/>
    <m/>
    <m/>
    <m/>
    <n v="53216613"/>
    <m/>
    <d v="2011-01-01T00:00:00"/>
    <d v="2014-07-16T00:00:00"/>
    <d v="2015-11-17T00:00:00"/>
    <m/>
    <m/>
    <m/>
    <m/>
    <n v="10.4"/>
    <n v="1"/>
    <m/>
    <m/>
    <m/>
    <m/>
    <n v="3.08"/>
    <n v="1292"/>
    <n v="489"/>
    <m/>
    <m/>
    <m/>
    <m/>
    <n v="0"/>
    <s v="No"/>
    <n v="32075.21"/>
    <n v="184"/>
    <n v="87.1"/>
    <m/>
    <m/>
    <n v="3.08"/>
  </r>
  <r>
    <x v="599"/>
    <s v="http://www.mytime.com"/>
    <s v="https://www.crunchbase.com/organization/mytime"/>
    <s v="Melian Labs, Inc."/>
    <s v="MyTime powers online scheduling, automated marketing and point of sale for mid-market and enterprise service retailers."/>
    <m/>
    <m/>
    <s v="series_a"/>
    <s v="series_b"/>
    <s v="series_c"/>
    <m/>
    <m/>
    <m/>
    <m/>
    <m/>
    <n v="3000000"/>
    <n v="10754391"/>
    <n v="5700443"/>
    <m/>
    <m/>
    <m/>
    <m/>
    <m/>
    <n v="15000000"/>
    <n v="71731787.969999999"/>
    <n v="57004430"/>
    <m/>
    <m/>
    <m/>
    <m/>
    <m/>
    <s v="500 Global, Accelerator Ventures, Adam Jackson, BoxGroup, Brian Lee, David Tisch, Evan Rifkin, Greg Badros, HashtagOne, Jason Putorti, Jay Weintraub, Jennifer Lum, Richard Chen, Upfront Ventures"/>
    <s v="Accelerator Ventures, Daher Capital, Khosla Ventures, Stage 2 Capital, Upfront Ventures, Westfield Corporation"/>
    <s v="Upfront Ventures, Yellow Pages Group"/>
    <m/>
    <m/>
    <m/>
    <m/>
    <m/>
    <n v="2012"/>
    <x v="3"/>
    <n v="2017"/>
    <m/>
    <m/>
    <m/>
    <n v="5700443"/>
    <s v="series_c"/>
    <d v="2017-04-20T00:00:00"/>
    <n v="57004430"/>
    <m/>
    <m/>
    <n v="1140.08"/>
    <n v="30855.42"/>
    <n v="36.479999999999997"/>
    <m/>
    <m/>
    <m/>
    <m/>
    <m/>
    <n v="199"/>
    <n v="105"/>
    <n v="313"/>
    <m/>
    <m/>
    <m/>
    <m/>
    <m/>
    <n v="87.77"/>
    <n v="92.67"/>
    <n v="55.74"/>
    <m/>
    <m/>
    <m/>
    <m/>
    <n v="2.91"/>
    <m/>
    <n v="2.91"/>
    <n v="0.72"/>
    <n v="1"/>
    <m/>
    <m/>
    <m/>
    <n v="19454834"/>
    <m/>
    <m/>
    <d v="2012-05-01T00:00:00"/>
    <d v="2015-04-21T00:00:00"/>
    <d v="2017-04-20T00:00:00"/>
    <m/>
    <m/>
    <m/>
    <m/>
    <n v="4.78"/>
    <n v="0.79"/>
    <m/>
    <m/>
    <m/>
    <n v="0.79"/>
    <m/>
    <n v="1085"/>
    <n v="730"/>
    <m/>
    <m/>
    <m/>
    <n v="730"/>
    <s v="No"/>
    <n v="32031.98"/>
    <n v="185"/>
    <n v="87.03"/>
    <n v="0.79"/>
    <n v="0.79"/>
    <n v="0.79"/>
  </r>
  <r>
    <x v="600"/>
    <s v="http://arcanumalloys.com/"/>
    <s v="https://www.crunchbase.com/organization/arcanum-alloy"/>
    <m/>
    <s v="Arcanum Alloys is a technology-driven company that has developed a revolutionary new method for manufacturing steel alloys."/>
    <m/>
    <s v="seed"/>
    <s v="series_a"/>
    <s v="series_b"/>
    <m/>
    <m/>
    <m/>
    <m/>
    <m/>
    <n v="1500000"/>
    <n v="3000000"/>
    <n v="10650000"/>
    <m/>
    <m/>
    <m/>
    <m/>
    <m/>
    <n v="15000000"/>
    <n v="15000000"/>
    <n v="71035500"/>
    <m/>
    <m/>
    <m/>
    <m/>
    <m/>
    <s v="Khosla Ventures"/>
    <s v="Khosla Ventures"/>
    <s v="Khosla Ventures"/>
    <m/>
    <m/>
    <m/>
    <m/>
    <m/>
    <n v="2011"/>
    <n v="2012"/>
    <x v="3"/>
    <m/>
    <m/>
    <m/>
    <m/>
    <n v="17000000"/>
    <s v="series_b"/>
    <d v="2019-07-29T00:00:00"/>
    <n v="113390000"/>
    <m/>
    <n v="0"/>
    <n v="2962.37"/>
    <n v="29067.040000000001"/>
    <m/>
    <m/>
    <m/>
    <m/>
    <m/>
    <n v="1"/>
    <n v="112"/>
    <n v="114"/>
    <m/>
    <m/>
    <m/>
    <m/>
    <m/>
    <n v="100"/>
    <n v="93.14"/>
    <n v="92.04"/>
    <m/>
    <m/>
    <m/>
    <m/>
    <m/>
    <n v="6.43"/>
    <n v="5.14"/>
    <n v="6.43"/>
    <n v="1.6"/>
    <m/>
    <m/>
    <m/>
    <m/>
    <n v="32150000"/>
    <m/>
    <d v="2011-07-01T00:00:00"/>
    <d v="2012-07-11T00:00:00"/>
    <d v="2015-03-10T00:00:00"/>
    <m/>
    <m/>
    <m/>
    <m/>
    <n v="1"/>
    <n v="4.74"/>
    <m/>
    <m/>
    <m/>
    <m/>
    <n v="1.6"/>
    <n v="376"/>
    <n v="972"/>
    <m/>
    <m/>
    <m/>
    <m/>
    <n v="1602"/>
    <s v="No"/>
    <n v="32029.41"/>
    <n v="186"/>
    <n v="86.96"/>
    <m/>
    <m/>
    <n v="1.6"/>
  </r>
  <r>
    <x v="601"/>
    <s v="https://www.enjoy.com"/>
    <s v="https://www.crunchbase.com/organization/enjoy"/>
    <s v="Enjoy Technology, Inc."/>
    <s v="Enjoy is a technology platform that provides personalized retail shopping."/>
    <m/>
    <m/>
    <s v="series_a"/>
    <s v="series_b"/>
    <s v="series_c"/>
    <m/>
    <m/>
    <m/>
    <m/>
    <m/>
    <n v="30000000"/>
    <n v="50000000"/>
    <n v="150000000"/>
    <m/>
    <m/>
    <m/>
    <m/>
    <m/>
    <n v="150000000"/>
    <n v="333500000"/>
    <n v="870000000"/>
    <m/>
    <m/>
    <m/>
    <m/>
    <m/>
    <s v="Andreessen Horowitz, Kleiner Perkins, Oak Investment Partners"/>
    <s v="Daniel Schryer, G Squared, Highland Capital Partners, Kleiner Perkins, Oak Investment Partners, Patrick Yang"/>
    <s v="L Catterton"/>
    <m/>
    <m/>
    <m/>
    <m/>
    <m/>
    <n v="2014"/>
    <x v="3"/>
    <n v="2019"/>
    <m/>
    <m/>
    <m/>
    <n v="80000000"/>
    <s v="post_ipo_equity"/>
    <d v="2019-08-27T00:00:00"/>
    <n v="1080000000"/>
    <m/>
    <m/>
    <n v="1972.04"/>
    <n v="29959.32"/>
    <n v="0"/>
    <m/>
    <m/>
    <m/>
    <m/>
    <m/>
    <n v="293"/>
    <n v="108"/>
    <n v="451"/>
    <m/>
    <m/>
    <m/>
    <m/>
    <m/>
    <n v="89.42"/>
    <n v="92.46"/>
    <n v="43.89"/>
    <m/>
    <m/>
    <m/>
    <s v="exited_over_$1bn"/>
    <n v="5.51"/>
    <m/>
    <n v="5.51"/>
    <n v="2.91"/>
    <n v="1.24"/>
    <m/>
    <m/>
    <m/>
    <n v="310500000"/>
    <m/>
    <m/>
    <d v="2014-10-24T00:00:00"/>
    <d v="2015-08-06T00:00:00"/>
    <d v="2019-08-27T00:00:00"/>
    <m/>
    <m/>
    <m/>
    <m/>
    <n v="2.2200000000000002"/>
    <n v="2.61"/>
    <m/>
    <m/>
    <m/>
    <n v="3.24"/>
    <m/>
    <n v="286"/>
    <n v="1482"/>
    <m/>
    <m/>
    <m/>
    <n v="1482"/>
    <s v="No"/>
    <n v="31931.360000000001"/>
    <n v="187"/>
    <n v="86.89"/>
    <n v="2.61"/>
    <m/>
    <n v="3.24"/>
  </r>
  <r>
    <x v="602"/>
    <s v="https://enigma.com"/>
    <s v="https://www.crunchbase.com/organization/enigma-technologies"/>
    <s v="Enigma Technologies, Inc."/>
    <s v="Enigma provides reliable data and insights on the identity, activity, and risk profile of every small business."/>
    <m/>
    <s v="seed"/>
    <s v="series_a"/>
    <s v="series_b"/>
    <s v="series_c"/>
    <m/>
    <m/>
    <m/>
    <m/>
    <n v="1100000"/>
    <n v="4500000"/>
    <n v="28200000"/>
    <n v="95000000"/>
    <m/>
    <m/>
    <m/>
    <m/>
    <n v="11000000"/>
    <n v="22500000"/>
    <n v="188094000"/>
    <n v="950000000"/>
    <m/>
    <m/>
    <m/>
    <m/>
    <s v="Brent Hurley, Crosslink Capital, Matthew Glass, Strauss Zelnick, TriplePoint Capital"/>
    <s v="American Express Ventures, Comcast Ventures, Crosslink Capital, Expansion Venture Capital, The New York Times"/>
    <s v="American Express Ventures, Comcast Ventures, New Enterprise Associates, Partnership Fund for New York City, The New York Times, Two Sigma Ventures"/>
    <s v="American Express Ventures, BB&amp;T, Capital One Ventures, Comcast Ventures, Crosslink Capital, Glynn Capital Management, MetLife, New Enterprise Associates, Third Point Ventures, Two Sigma Ventures"/>
    <m/>
    <m/>
    <m/>
    <m/>
    <n v="2013"/>
    <n v="2013"/>
    <x v="3"/>
    <n v="2018"/>
    <m/>
    <m/>
    <m/>
    <m/>
    <s v="series_unknown"/>
    <d v="2018-09-18T00:00:00"/>
    <n v="950000000"/>
    <m/>
    <n v="0.5"/>
    <n v="5.74"/>
    <n v="19371.46"/>
    <n v="12542.62"/>
    <m/>
    <m/>
    <m/>
    <m/>
    <n v="1735"/>
    <n v="608"/>
    <n v="144"/>
    <n v="140"/>
    <m/>
    <m/>
    <m/>
    <m/>
    <n v="75.95"/>
    <n v="69.790000000000006"/>
    <n v="89.92"/>
    <n v="83.7"/>
    <m/>
    <m/>
    <m/>
    <m/>
    <n v="52.86"/>
    <n v="52.86"/>
    <n v="32.299999999999997"/>
    <n v="4.55"/>
    <n v="1"/>
    <m/>
    <m/>
    <m/>
    <n v="129640000"/>
    <m/>
    <d v="2013-02-27T00:00:00"/>
    <d v="2013-08-30T00:00:00"/>
    <d v="2015-03-22T00:00:00"/>
    <d v="2018-09-18T00:00:00"/>
    <m/>
    <m/>
    <m/>
    <n v="2.0499999999999998"/>
    <n v="8.36"/>
    <n v="5.05"/>
    <m/>
    <m/>
    <m/>
    <n v="5.05"/>
    <n v="184"/>
    <n v="569"/>
    <n v="1276"/>
    <m/>
    <m/>
    <m/>
    <n v="1276"/>
    <s v="No"/>
    <n v="31920.32"/>
    <n v="188"/>
    <n v="86.82"/>
    <n v="5.05"/>
    <m/>
    <n v="5.05"/>
  </r>
  <r>
    <x v="603"/>
    <s v="http://www.vts.com"/>
    <s v="https://www.crunchbase.com/organization/vts"/>
    <s v="View The Space, Inc."/>
    <s v="VTS is a real estate CRM software company bringing together landlords, brokers, and tenants to make deals happen."/>
    <m/>
    <s v="seed"/>
    <s v="series_a"/>
    <s v="series_b"/>
    <s v="series_c"/>
    <s v="series_d"/>
    <s v="series_e"/>
    <m/>
    <m/>
    <n v="700000"/>
    <n v="6540000"/>
    <n v="21000000"/>
    <n v="55000000"/>
    <n v="90000000"/>
    <n v="125000000"/>
    <m/>
    <m/>
    <n v="7000000"/>
    <n v="32700000"/>
    <n v="121000000"/>
    <n v="550000000"/>
    <n v="1000000000"/>
    <n v="1700000000"/>
    <m/>
    <m/>
    <s v="Benjamin Ling"/>
    <s v="Bessemer Venture Partners, Brandon Shorenstein, David Tisch, Lee Linden, RRE Ventures, Red Swan Ventures, Thrive Capital, Vayner/RSE"/>
    <s v="Camber Creek, Jaws Ventures, OpenView, Trinity Ventures, Work-Bench"/>
    <s v="Fifth Wall, Insight Partners, OpenView, Trinity Ventures"/>
    <s v="Brookfield Growth, Fifth Wall, Jaws Ventures, Rudin Ventures, Spencer Rascoff, Tishman Speyer"/>
    <s v="AmTrust Financial Services, BentallGreenOak, Brookfield Growth, Insight Partners"/>
    <m/>
    <m/>
    <n v="2012"/>
    <n v="2014"/>
    <x v="3"/>
    <n v="2016"/>
    <n v="2019"/>
    <n v="2022"/>
    <m/>
    <n v="125000000"/>
    <s v="series_e"/>
    <d v="2022-09-06T00:00:00"/>
    <n v="1700000000"/>
    <m/>
    <n v="0"/>
    <n v="1862.46"/>
    <n v="2000.42"/>
    <n v="12616.62"/>
    <n v="11328.46"/>
    <n v="3990.2"/>
    <m/>
    <m/>
    <n v="1848"/>
    <n v="307"/>
    <n v="342"/>
    <n v="75"/>
    <n v="108"/>
    <n v="43"/>
    <m/>
    <m/>
    <n v="63.99"/>
    <n v="88.91"/>
    <n v="75.97"/>
    <n v="87.33"/>
    <n v="68.8"/>
    <n v="62.16"/>
    <m/>
    <s v="unicorn"/>
    <n v="131.80000000000001"/>
    <n v="131.80000000000001"/>
    <n v="35.270000000000003"/>
    <n v="11.21"/>
    <n v="2.74"/>
    <n v="1.62"/>
    <n v="1"/>
    <m/>
    <n v="462360000"/>
    <m/>
    <d v="2012-06-28T00:00:00"/>
    <d v="2014-08-21T00:00:00"/>
    <d v="2015-07-15T00:00:00"/>
    <d v="2016-05-04T00:00:00"/>
    <d v="2019-05-07T00:00:00"/>
    <d v="2022-09-06T00:00:00"/>
    <m/>
    <n v="4.67"/>
    <n v="3.7"/>
    <n v="4.55"/>
    <n v="1.82"/>
    <n v="1.7"/>
    <m/>
    <n v="14.05"/>
    <n v="784"/>
    <n v="328"/>
    <n v="294"/>
    <n v="1098"/>
    <n v="1218"/>
    <m/>
    <n v="2610"/>
    <s v="No"/>
    <n v="31798.16"/>
    <n v="189"/>
    <n v="86.75"/>
    <n v="8.26"/>
    <n v="4.55"/>
    <n v="14.05"/>
  </r>
  <r>
    <x v="604"/>
    <s v="http://www.algalscientific.com"/>
    <s v="https://www.crunchbase.com/organization/algal-scientific"/>
    <s v="Algal Scientific Corp"/>
    <s v="Algal Scientific serves the animal feed, human nutrition, and wastewater treatment industries."/>
    <m/>
    <m/>
    <s v="series_a"/>
    <s v="series_b"/>
    <m/>
    <m/>
    <m/>
    <m/>
    <m/>
    <m/>
    <n v="3000000"/>
    <n v="7000000"/>
    <m/>
    <m/>
    <m/>
    <m/>
    <m/>
    <m/>
    <n v="15000000"/>
    <n v="46690000"/>
    <m/>
    <m/>
    <m/>
    <m/>
    <m/>
    <m/>
    <s v="Ann Arbor SPARK, Envy Capital, Evonik Venture Capital, First Step Fund, Formation 8, Independence Equity, Michigan Economic Development Corporation"/>
    <s v="Evonik Industries, Formation 8, Huron River Ventures, Independence Equity"/>
    <m/>
    <m/>
    <m/>
    <m/>
    <m/>
    <m/>
    <n v="2014"/>
    <x v="3"/>
    <m/>
    <m/>
    <m/>
    <m/>
    <n v="7000000"/>
    <s v="series_b"/>
    <d v="2015-03-01T00:00:00"/>
    <n v="46690000"/>
    <m/>
    <m/>
    <n v="6189.92"/>
    <n v="24816.89"/>
    <m/>
    <m/>
    <m/>
    <m/>
    <m/>
    <m/>
    <n v="143"/>
    <n v="124"/>
    <m/>
    <m/>
    <m/>
    <m/>
    <m/>
    <m/>
    <n v="94.85"/>
    <n v="91.33"/>
    <m/>
    <m/>
    <m/>
    <m/>
    <m/>
    <n v="2.65"/>
    <m/>
    <n v="2.65"/>
    <n v="1"/>
    <m/>
    <m/>
    <m/>
    <m/>
    <n v="12065000"/>
    <m/>
    <m/>
    <d v="2014-04-28T00:00:00"/>
    <d v="2015-03-01T00:00:00"/>
    <m/>
    <m/>
    <m/>
    <m/>
    <m/>
    <n v="3.11"/>
    <m/>
    <m/>
    <m/>
    <m/>
    <n v="1"/>
    <m/>
    <n v="307"/>
    <m/>
    <m/>
    <m/>
    <m/>
    <n v="0"/>
    <s v="No"/>
    <n v="31006.81"/>
    <n v="190"/>
    <n v="86.68"/>
    <m/>
    <m/>
    <n v="1"/>
  </r>
  <r>
    <x v="605"/>
    <s v="https://www.doctorwork.com/index/pc"/>
    <s v="https://www.crunchbase.com/organization/tencent-trusted-doctors"/>
    <s v="Beijing Teng Kang Hui Yi Science and Technology Co., Ltd"/>
    <s v="Tencent Trusted Doctors is a firm formed through the merger of Tencent Doctorwork and Trusted Doctors"/>
    <m/>
    <m/>
    <s v="series_a"/>
    <s v="series_b"/>
    <s v="series_c"/>
    <m/>
    <m/>
    <m/>
    <m/>
    <m/>
    <n v="5000000"/>
    <m/>
    <n v="250000000"/>
    <m/>
    <m/>
    <m/>
    <m/>
    <m/>
    <n v="25000000"/>
    <m/>
    <n v="1000000000"/>
    <m/>
    <m/>
    <m/>
    <m/>
    <m/>
    <s v="Lightspeed Venture Partners, Sequoia Capital China"/>
    <s v="Lightspeed Venture Partners, Sequoia Capital China"/>
    <s v="Country Garden, Gaw Capital Partners, Sequoia Capital China, Tencent"/>
    <m/>
    <m/>
    <m/>
    <m/>
    <m/>
    <n v="2014"/>
    <x v="3"/>
    <n v="2019"/>
    <m/>
    <m/>
    <m/>
    <n v="250000000"/>
    <s v="series_c"/>
    <d v="2019-04-24T00:00:00"/>
    <n v="2500000000"/>
    <m/>
    <m/>
    <n v="8243.73"/>
    <n v="22741.32"/>
    <n v="0"/>
    <m/>
    <m/>
    <m/>
    <m/>
    <m/>
    <n v="121"/>
    <n v="131"/>
    <n v="451"/>
    <m/>
    <m/>
    <m/>
    <m/>
    <m/>
    <n v="95.65"/>
    <n v="90.84"/>
    <n v="43.89"/>
    <m/>
    <m/>
    <m/>
    <s v="unicorn"/>
    <n v="76.510000000000005"/>
    <m/>
    <n v="76.510000000000005"/>
    <m/>
    <n v="2.5"/>
    <m/>
    <m/>
    <m/>
    <n v="255000000"/>
    <m/>
    <m/>
    <d v="2014-08-13T00:00:00"/>
    <d v="2015-07-14T00:00:00"/>
    <d v="2019-04-24T00:00:00"/>
    <m/>
    <m/>
    <m/>
    <m/>
    <m/>
    <m/>
    <m/>
    <m/>
    <m/>
    <m/>
    <m/>
    <n v="335"/>
    <n v="1380"/>
    <m/>
    <m/>
    <m/>
    <n v="1380"/>
    <s v="No"/>
    <n v="30985.05"/>
    <n v="191"/>
    <n v="86.61"/>
    <m/>
    <m/>
    <m/>
  </r>
  <r>
    <x v="606"/>
    <s v="https://www.cnexlabs.com"/>
    <s v="https://www.crunchbase.com/organization/cnex-labs"/>
    <s v="CNEX Labs, Inc."/>
    <s v="CNEX provides revolutionary solid-state storage semiconductor and software solutions for cloud, hyper-scale, and enterprise data centers."/>
    <m/>
    <s v="seed"/>
    <s v="series_a"/>
    <s v="series_b"/>
    <s v="series_c"/>
    <s v="series_d"/>
    <s v="series_e"/>
    <m/>
    <m/>
    <n v="2500000"/>
    <n v="21200000"/>
    <n v="25100000"/>
    <n v="13176197"/>
    <m/>
    <n v="26670025"/>
    <m/>
    <m/>
    <n v="25000000"/>
    <n v="106000000"/>
    <n v="167417000"/>
    <n v="131761970"/>
    <m/>
    <n v="533400500"/>
    <m/>
    <m/>
    <s v="Alan J Armstrong, Dell Technologies Capital, Yiren &quot;Ronnie&quot; Huang"/>
    <s v="Castor Ventures, Celesta Capital, Cisco Investments, Dell Technologies Capital, LDV Partners, M12 - Microsoft's Venture Fund, Samsung Venture Investment, Seagate Venture Fund, Sierra Ventures, UMC Capital, WRV Capital, Walden International"/>
    <s v="Celesta Capital, Dell Technologies Capital, LDV Partners, Sierra Ventures, Walden International"/>
    <s v="Celesta Capital, Dell EMC, M12 - Microsoft's Venture Fund, Micron Technology, Sierra Ventures, UMC Capital"/>
    <s v="Alumni Ventures, Cisco Investments, Dell Technologies Capital, LDV Partners, M12 - Microsoft's Venture Fund, Samsung Venture Investment, Seagate Venture Fund, Sierra Ventures, UMC Capital, WRV Capital, Walden International"/>
    <s v="Celesta Capital, M12 - Microsoft's Venture Fund"/>
    <m/>
    <m/>
    <n v="2013"/>
    <n v="2014"/>
    <x v="3"/>
    <n v="2017"/>
    <n v="2018"/>
    <n v="2020"/>
    <m/>
    <n v="14690000"/>
    <s v="series_g"/>
    <d v="2022-05-27T00:00:00"/>
    <n v="587600000"/>
    <m/>
    <n v="0"/>
    <n v="2579.92"/>
    <n v="0"/>
    <n v="6762.21"/>
    <n v="10894.32"/>
    <n v="10384.780000000001"/>
    <m/>
    <m/>
    <n v="2604"/>
    <n v="223"/>
    <n v="647"/>
    <n v="129"/>
    <n v="74"/>
    <n v="25"/>
    <m/>
    <m/>
    <n v="63.89"/>
    <n v="91.95"/>
    <n v="54.47"/>
    <n v="81.84"/>
    <n v="79.02"/>
    <n v="83.33"/>
    <m/>
    <m/>
    <n v="12.02"/>
    <n v="12.02"/>
    <n v="3.54"/>
    <n v="2.64"/>
    <n v="3.73"/>
    <m/>
    <n v="1.04"/>
    <m/>
    <n v="143704271"/>
    <m/>
    <d v="2013-08-10T00:00:00"/>
    <d v="2014-05-05T00:00:00"/>
    <d v="2015-04-16T00:00:00"/>
    <d v="2017-03-15T00:00:00"/>
    <d v="2018-06-07T00:00:00"/>
    <d v="2020-02-07T00:00:00"/>
    <m/>
    <n v="4.24"/>
    <n v="1.58"/>
    <n v="0.79"/>
    <m/>
    <m/>
    <m/>
    <n v="3.51"/>
    <n v="268"/>
    <n v="346"/>
    <n v="699"/>
    <n v="449"/>
    <n v="610"/>
    <m/>
    <n v="2598"/>
    <s v="No"/>
    <n v="30621.23"/>
    <n v="192"/>
    <n v="86.54"/>
    <n v="3.19"/>
    <n v="0.79"/>
    <n v="3.51"/>
  </r>
  <r>
    <x v="607"/>
    <s v="http://steelbrick.com"/>
    <s v="https://www.crunchbase.com/organization/steelbrick"/>
    <s v="SteelBrick Holdings, Inc."/>
    <s v="SteelBrick is a provider of quote-to-cash application software that is native on the Salesforce platform."/>
    <m/>
    <m/>
    <s v="series_a"/>
    <s v="series_b"/>
    <s v="series_c"/>
    <m/>
    <m/>
    <m/>
    <m/>
    <m/>
    <n v="6500000"/>
    <n v="18000000"/>
    <n v="48000000"/>
    <m/>
    <m/>
    <m/>
    <m/>
    <m/>
    <n v="32500000"/>
    <n v="120060000"/>
    <n v="480000000"/>
    <m/>
    <m/>
    <m/>
    <m/>
    <m/>
    <s v="Emergence"/>
    <s v="Emergence, Salesforce Ventures, Shasta Ventures"/>
    <s v="Emergence, IVP, Salesforce Ventures, Shasta Ventures"/>
    <m/>
    <m/>
    <m/>
    <m/>
    <m/>
    <n v="2014"/>
    <x v="3"/>
    <n v="2015"/>
    <m/>
    <m/>
    <m/>
    <n v="48000000"/>
    <s v="series_c"/>
    <d v="2015-10-13T00:00:00"/>
    <n v="360000000"/>
    <m/>
    <m/>
    <n v="13.49"/>
    <n v="5753.17"/>
    <n v="24391.29"/>
    <m/>
    <m/>
    <m/>
    <m/>
    <m/>
    <n v="785"/>
    <n v="237"/>
    <n v="49"/>
    <m/>
    <m/>
    <m/>
    <m/>
    <m/>
    <n v="71.58"/>
    <n v="83.37"/>
    <n v="92.63"/>
    <m/>
    <m/>
    <m/>
    <m/>
    <n v="8.4700000000000006"/>
    <m/>
    <n v="8.4700000000000006"/>
    <n v="2.7"/>
    <n v="0.75"/>
    <m/>
    <m/>
    <m/>
    <n v="77700000"/>
    <m/>
    <m/>
    <d v="2014-05-12T00:00:00"/>
    <d v="2015-02-05T00:00:00"/>
    <d v="2015-10-13T00:00:00"/>
    <m/>
    <m/>
    <m/>
    <m/>
    <n v="3.69"/>
    <n v="4"/>
    <m/>
    <m/>
    <m/>
    <n v="3"/>
    <m/>
    <n v="269"/>
    <n v="250"/>
    <m/>
    <m/>
    <m/>
    <n v="250"/>
    <s v="No"/>
    <n v="30157.95"/>
    <n v="193"/>
    <n v="86.47"/>
    <n v="4"/>
    <n v="4"/>
    <n v="3"/>
  </r>
  <r>
    <x v="608"/>
    <s v="http://realm.io/"/>
    <s v="https://www.crunchbase.com/organization/realm-2"/>
    <s v="Tightdb, Inc"/>
    <s v="Realm makes it easy to build modern reactive apps, realtime collaborative features, and offline-first experiences."/>
    <m/>
    <s v="seed"/>
    <s v="series_a"/>
    <s v="series_b"/>
    <m/>
    <m/>
    <m/>
    <m/>
    <m/>
    <n v="1900000"/>
    <n v="7100000"/>
    <n v="20000000"/>
    <m/>
    <m/>
    <m/>
    <m/>
    <m/>
    <n v="19000000"/>
    <n v="35500000"/>
    <n v="133400000"/>
    <m/>
    <m/>
    <m/>
    <m/>
    <m/>
    <s v="Andreessen Horowitz, DCVC, Greylock, Ignition Partners, Khosla Ventures, Lerer Hippeau, Northcap, Redpoint, SVA, Tuesday Capital, Y Combinator"/>
    <s v="Khosla Ventures, Y Combinator"/>
    <s v="Khosla Ventures, Scale Venture Partners"/>
    <m/>
    <m/>
    <m/>
    <m/>
    <m/>
    <n v="2011"/>
    <n v="2013"/>
    <x v="3"/>
    <m/>
    <m/>
    <m/>
    <m/>
    <n v="11202846"/>
    <s v="series_unknown"/>
    <d v="2015-03-24T00:00:00"/>
    <n v="39000000"/>
    <m/>
    <n v="0"/>
    <n v="821.92"/>
    <n v="29067.040000000001"/>
    <m/>
    <m/>
    <m/>
    <m/>
    <m/>
    <n v="1"/>
    <n v="256"/>
    <n v="114"/>
    <m/>
    <m/>
    <m/>
    <m/>
    <m/>
    <n v="100"/>
    <n v="87.31"/>
    <n v="92.04"/>
    <m/>
    <m/>
    <m/>
    <m/>
    <m/>
    <n v="1.4"/>
    <n v="1.4"/>
    <n v="0.93"/>
    <n v="0.28999999999999998"/>
    <m/>
    <m/>
    <m/>
    <m/>
    <n v="40202846"/>
    <m/>
    <d v="2011-06-01T00:00:00"/>
    <d v="2013-07-01T00:00:00"/>
    <d v="2015-03-24T00:00:00"/>
    <m/>
    <m/>
    <m/>
    <m/>
    <n v="1.87"/>
    <n v="3.76"/>
    <m/>
    <m/>
    <m/>
    <m/>
    <n v="0.28999999999999998"/>
    <n v="761"/>
    <n v="631"/>
    <m/>
    <m/>
    <m/>
    <m/>
    <n v="0"/>
    <s v="No"/>
    <n v="29888.959999999999"/>
    <n v="194"/>
    <n v="86.4"/>
    <m/>
    <m/>
    <n v="0.28999999999999998"/>
  </r>
  <r>
    <x v="609"/>
    <s v="http://jumpcloud.com"/>
    <s v="https://www.crunchbase.com/organization/jumpcloud"/>
    <s v="JumpCloud, Inc."/>
    <s v="JumpCloud is an open directory platform for secure, frictionless access from any device to any resource, anywhere."/>
    <m/>
    <s v="seed"/>
    <s v="series_a"/>
    <s v="series_b"/>
    <s v="series_c"/>
    <s v="series_d"/>
    <s v="series_e"/>
    <s v="series_f"/>
    <m/>
    <n v="1200000"/>
    <n v="3067501"/>
    <n v="3200000"/>
    <n v="20000000"/>
    <n v="50000000"/>
    <n v="75000000"/>
    <n v="159000000"/>
    <m/>
    <n v="12000000"/>
    <n v="15337505"/>
    <n v="21344000"/>
    <n v="200000000"/>
    <n v="750000000"/>
    <n v="1500000000"/>
    <n v="2560000000"/>
    <m/>
    <s v="E-Merge, Techstars, Will Herman, Windspeed Ventures"/>
    <s v="Foundry Group, Techstars, Techstars Ventures"/>
    <s v="Foundry Group, Techstars Ventures, Upslope Ventures"/>
    <s v="Foundry Group, OpenView"/>
    <s v="Foundry Group, General Atlantic, OpenView"/>
    <s v="BlackRock Innovation Capital, General Atlantic"/>
    <s v="Alumni Ventures, BlackRock Innovation Capital, Bossanova Investimentos, Endeavor Catalyst, General Atlantic, H.I.G. Growth Partners, Owl Rock Capital, Sands Capital Ventures, Sapphire Ventures, Whale Rock Capital Management"/>
    <m/>
    <n v="2012"/>
    <n v="2014"/>
    <x v="3"/>
    <n v="2017"/>
    <n v="2019"/>
    <n v="2020"/>
    <n v="2021"/>
    <n v="66000000"/>
    <s v="series_f"/>
    <d v="2021-10-19T00:00:00"/>
    <n v="2625000000"/>
    <m/>
    <n v="867.93"/>
    <n v="2359.3200000000002"/>
    <n v="961.02"/>
    <n v="5556.74"/>
    <n v="14994.41"/>
    <n v="2794.37"/>
    <n v="2306.08"/>
    <m/>
    <n v="256"/>
    <n v="263"/>
    <n v="386"/>
    <n v="146"/>
    <n v="96"/>
    <n v="54"/>
    <n v="27"/>
    <m/>
    <n v="95.03"/>
    <n v="90.5"/>
    <n v="72.87"/>
    <n v="79.430000000000007"/>
    <n v="72.3"/>
    <n v="63.19"/>
    <n v="73.739999999999995"/>
    <s v="unicorn"/>
    <n v="114.76"/>
    <n v="114.76"/>
    <n v="112.23"/>
    <n v="94.87"/>
    <n v="11.25"/>
    <n v="3.21"/>
    <n v="1.69"/>
    <n v="1.03"/>
    <n v="416817501"/>
    <m/>
    <d v="2012-12-20T00:00:00"/>
    <d v="2014-01-22T00:00:00"/>
    <d v="2015-04-13T00:00:00"/>
    <d v="2017-11-20T00:00:00"/>
    <d v="2019-05-23T00:00:00"/>
    <d v="2020-11-10T00:00:00"/>
    <d v="2021-09-13T00:00:00"/>
    <n v="1.28"/>
    <n v="1.39"/>
    <n v="9.3699999999999992"/>
    <n v="3.75"/>
    <n v="2"/>
    <n v="1.71"/>
    <n v="122.99"/>
    <n v="398"/>
    <n v="446"/>
    <n v="952"/>
    <n v="549"/>
    <n v="537"/>
    <n v="307"/>
    <n v="2381"/>
    <s v="No"/>
    <n v="29839.87"/>
    <n v="195"/>
    <n v="86.33"/>
    <n v="35.14"/>
    <n v="9.3699999999999992"/>
    <n v="122.99"/>
  </r>
  <r>
    <x v="610"/>
    <s v="https://www.plated.com/"/>
    <s v="https://www.crunchbase.com/organization/plated"/>
    <s v="DineInFresh, Inc."/>
    <s v="Plated home-delivers 30-minute gourmet recipes and ingredients."/>
    <m/>
    <s v="seed"/>
    <s v="series_a"/>
    <s v="series_b"/>
    <m/>
    <m/>
    <m/>
    <m/>
    <m/>
    <n v="1400000"/>
    <n v="5000000"/>
    <n v="35000000"/>
    <m/>
    <m/>
    <m/>
    <m/>
    <m/>
    <n v="14000000"/>
    <n v="25000000"/>
    <n v="233450000"/>
    <m/>
    <m/>
    <m/>
    <m/>
    <m/>
    <s v="Alain Bankier, Andrew McCollum, Arya Bolurfrushan, Founder Collective, Kite Ventures, Lerer Hippeau, Paige Craig, Right Side Capital Management, Spring Lake Equity Partners, Techstars, ff Venture Capital"/>
    <s v="Founder Collective, Great Oaks Venture Capital, Kite Ventures, Lerer Hippeau, Solon Mack Capital, Techstars, ff Venture Capital"/>
    <s v="Formation 8, Greycroft, Headline, Solon Mack Capital, Valley Oak Investments"/>
    <m/>
    <m/>
    <m/>
    <m/>
    <m/>
    <n v="2013"/>
    <n v="2014"/>
    <x v="3"/>
    <m/>
    <m/>
    <m/>
    <m/>
    <n v="35000000"/>
    <s v="series_b"/>
    <d v="2015-07-16T00:00:00"/>
    <n v="200000000"/>
    <m/>
    <n v="1228.08"/>
    <n v="2396.96"/>
    <n v="26203.279999999999"/>
    <m/>
    <m/>
    <m/>
    <m/>
    <m/>
    <n v="77"/>
    <n v="250"/>
    <n v="122"/>
    <m/>
    <m/>
    <m/>
    <m/>
    <m/>
    <n v="98.95"/>
    <n v="90.97"/>
    <n v="91.47"/>
    <m/>
    <m/>
    <m/>
    <m/>
    <m/>
    <n v="9.7200000000000006"/>
    <n v="9.7200000000000006"/>
    <n v="6.8"/>
    <n v="0.86"/>
    <m/>
    <m/>
    <m/>
    <m/>
    <n v="56400000"/>
    <m/>
    <d v="2013-04-02T00:00:00"/>
    <d v="2014-01-06T00:00:00"/>
    <d v="2015-07-16T00:00:00"/>
    <m/>
    <m/>
    <m/>
    <m/>
    <n v="1.79"/>
    <n v="9.34"/>
    <m/>
    <m/>
    <m/>
    <m/>
    <n v="0.86"/>
    <n v="279"/>
    <n v="556"/>
    <m/>
    <m/>
    <m/>
    <m/>
    <n v="0"/>
    <s v="No"/>
    <n v="29828.32"/>
    <n v="196"/>
    <n v="86.26"/>
    <m/>
    <m/>
    <n v="0.86"/>
  </r>
  <r>
    <x v="611"/>
    <s v="http://www.shyp.com"/>
    <s v="https://www.crunchbase.com/organization/shyp"/>
    <s v="Shyp, Inc."/>
    <s v="Shyp provides shipping services that ranges from picking-up the package to delivering it to the destination."/>
    <m/>
    <s v="seed"/>
    <s v="series_a"/>
    <s v="series_b"/>
    <m/>
    <m/>
    <m/>
    <m/>
    <m/>
    <n v="2100000"/>
    <n v="10000000"/>
    <n v="50000000"/>
    <m/>
    <m/>
    <m/>
    <m/>
    <m/>
    <n v="21000000"/>
    <n v="50000000"/>
    <n v="333500000"/>
    <m/>
    <m/>
    <m/>
    <m/>
    <m/>
    <s v="ACME Capital, Aaron Batalion, Antonio Gracias, Brian McClendon, Cam Drummond, Dan Rose, David Marcus, David Spector, Daymond John, Fresh VC, Homebrew, Hunter Walk, Jason Johnson, Joshua Schachter, Kamal Ravikant, Kintan Brahmbhatt, Lee Linden, Naval Ravikant, Osama Bedier, Pascal Levy-Garboua, Scott Belsky, Shervin Pishevar, Shri Ganeshram, Timothy Ferriss, Winklevoss Capital, XG Ventures"/>
    <s v="ACME Capital, Shervin Pishevar"/>
    <s v="ACME Capital, Aslanoba Capital, Designer Fund, Draft Ventures, Homebrew, Jennifer Hyman, Kevin Rose, Kleiner Perkins, Machine Shop Ventures, Shervin Pishevar, Slow Ventures, ZenStone Venture Capital"/>
    <m/>
    <m/>
    <m/>
    <m/>
    <m/>
    <n v="2013"/>
    <n v="2014"/>
    <x v="3"/>
    <m/>
    <m/>
    <m/>
    <m/>
    <n v="50000000"/>
    <s v="series_b"/>
    <d v="2015-04-21T00:00:00"/>
    <n v="333500000"/>
    <m/>
    <n v="0.5"/>
    <n v="0.3"/>
    <n v="29713.86"/>
    <m/>
    <m/>
    <m/>
    <m/>
    <m/>
    <n v="1735"/>
    <n v="892"/>
    <n v="110"/>
    <m/>
    <m/>
    <m/>
    <m/>
    <m/>
    <n v="75.95"/>
    <n v="67.709999999999994"/>
    <n v="92.32"/>
    <m/>
    <m/>
    <m/>
    <m/>
    <m/>
    <n v="10.8"/>
    <n v="10.8"/>
    <n v="5.67"/>
    <n v="1"/>
    <m/>
    <m/>
    <m/>
    <m/>
    <n v="62100000"/>
    <m/>
    <d v="2013-09-27T00:00:00"/>
    <d v="2014-07-16T00:00:00"/>
    <d v="2015-04-21T00:00:00"/>
    <m/>
    <m/>
    <m/>
    <m/>
    <n v="2.38"/>
    <n v="6.67"/>
    <m/>
    <m/>
    <m/>
    <m/>
    <n v="1"/>
    <n v="292"/>
    <n v="279"/>
    <m/>
    <m/>
    <m/>
    <m/>
    <n v="0"/>
    <s v="No"/>
    <n v="29714.66"/>
    <n v="197"/>
    <n v="86.19"/>
    <m/>
    <m/>
    <n v="1"/>
  </r>
  <r>
    <x v="612"/>
    <s v="http://www.mirakl.com"/>
    <s v="https://www.crunchbase.com/organization/mirakl"/>
    <m/>
    <s v="Mirakl is a SaaS solution that helps enterprises manage their marketplace and drop-ship business."/>
    <m/>
    <m/>
    <s v="series_a"/>
    <s v="series_b"/>
    <s v="series_c"/>
    <s v="series_d"/>
    <s v="series_e"/>
    <m/>
    <m/>
    <m/>
    <n v="3000000"/>
    <n v="20000000"/>
    <n v="70000000"/>
    <n v="300000000"/>
    <n v="555000000"/>
    <m/>
    <m/>
    <m/>
    <n v="15000000"/>
    <n v="133400000"/>
    <n v="700000000"/>
    <n v="1500000000"/>
    <n v="3500000000"/>
    <m/>
    <m/>
    <m/>
    <s v="Elaia, Kamal Kirpalani, Laurent Dassault, Xavier Niel"/>
    <s v="83North, Elaia, Felix Capital"/>
    <s v="83North, Bain Capital Ventures, Elaia, Felix Capital, Financiere Saint James, Vintage Investment Partners"/>
    <s v="83North, Bain Capital Ventures, Elaia, Felix Capital"/>
    <s v="83North, Elaia, Felix Capital, Permira, Silver Lake"/>
    <m/>
    <m/>
    <m/>
    <n v="2012"/>
    <x v="3"/>
    <n v="2019"/>
    <n v="2020"/>
    <n v="2021"/>
    <m/>
    <n v="555000000"/>
    <s v="series_e"/>
    <d v="2021-09-21T00:00:00"/>
    <n v="3500000000"/>
    <m/>
    <m/>
    <n v="0.3"/>
    <n v="4747.4799999999996"/>
    <n v="12432.1"/>
    <n v="8825.24"/>
    <n v="3454.19"/>
    <m/>
    <m/>
    <m/>
    <n v="537"/>
    <n v="253"/>
    <n v="179"/>
    <n v="94"/>
    <n v="119"/>
    <m/>
    <m/>
    <m/>
    <n v="66.89"/>
    <n v="82.24"/>
    <n v="77.81"/>
    <n v="70.75"/>
    <n v="52.8"/>
    <m/>
    <s v="unicorn"/>
    <n v="158.28"/>
    <m/>
    <n v="158.28"/>
    <n v="20.94"/>
    <n v="4.43"/>
    <n v="2.2200000000000002"/>
    <n v="1"/>
    <m/>
    <n v="1058076999"/>
    <m/>
    <m/>
    <d v="2012-11-16T00:00:00"/>
    <d v="2015-07-22T00:00:00"/>
    <d v="2019-02-28T00:00:00"/>
    <d v="2020-09-22T00:00:00"/>
    <d v="2021-09-21T00:00:00"/>
    <m/>
    <m/>
    <n v="8.89"/>
    <n v="5.25"/>
    <n v="2.14"/>
    <n v="2.33"/>
    <m/>
    <n v="26.24"/>
    <m/>
    <n v="978"/>
    <n v="1317"/>
    <n v="572"/>
    <n v="364"/>
    <m/>
    <n v="2253"/>
    <s v="No"/>
    <n v="29459.31"/>
    <n v="198"/>
    <n v="86.12"/>
    <n v="5.25"/>
    <m/>
    <n v="26.24"/>
  </r>
  <r>
    <x v="613"/>
    <s v="http://www.mersana.com"/>
    <s v="https://www.crunchbase.com/organization/mersana-therapeutics"/>
    <s v="Mersana Therapeutics, Inc."/>
    <s v="Mersana Therapeutics develops a biodegradable polymer platform Fleximer® which creates new and better medicines."/>
    <m/>
    <m/>
    <s v="series_a"/>
    <s v="series_b"/>
    <s v="series_c"/>
    <m/>
    <m/>
    <m/>
    <m/>
    <m/>
    <n v="27000000"/>
    <n v="35000000"/>
    <n v="33000000"/>
    <m/>
    <m/>
    <m/>
    <m/>
    <m/>
    <n v="135000000"/>
    <n v="233450000"/>
    <n v="330000000"/>
    <m/>
    <m/>
    <m/>
    <m/>
    <m/>
    <s v="F-Prime Capital, Harris and Harris Group, New Enterprise Associates, Pfizer Venture Investments, ProQuest Investments, Rho Ventures"/>
    <s v="Elliott Sigal, F-Prime Capital, New Enterprise Associates, Pfizer Venture Investments, Rock Springs Capital"/>
    <s v="ArrowMark Partners, Cormorant Asset Management, New Enterprise Associates, Rock Springs Capital, Takeda, Wellington Management"/>
    <m/>
    <m/>
    <m/>
    <m/>
    <m/>
    <n v="2012"/>
    <x v="3"/>
    <n v="2016"/>
    <m/>
    <m/>
    <m/>
    <n v="174800000"/>
    <s v="post_ipo_equity"/>
    <d v="2016-06-16T00:00:00"/>
    <n v="305100000"/>
    <m/>
    <m/>
    <n v="7982.44"/>
    <n v="3041.96"/>
    <n v="18394.759999999998"/>
    <m/>
    <m/>
    <m/>
    <m/>
    <m/>
    <n v="51"/>
    <n v="291"/>
    <n v="56"/>
    <m/>
    <m/>
    <m/>
    <m/>
    <m/>
    <n v="96.91"/>
    <n v="79.56"/>
    <n v="90.58"/>
    <m/>
    <m/>
    <m/>
    <m/>
    <n v="1.73"/>
    <m/>
    <n v="1.73"/>
    <n v="1.18"/>
    <n v="0.92"/>
    <m/>
    <m/>
    <m/>
    <n v="655605371"/>
    <m/>
    <m/>
    <d v="2012-07-31T00:00:00"/>
    <d v="2015-03-02T00:00:00"/>
    <d v="2016-06-16T00:00:00"/>
    <m/>
    <m/>
    <m/>
    <m/>
    <n v="1.73"/>
    <n v="1.41"/>
    <m/>
    <m/>
    <m/>
    <n v="1.31"/>
    <m/>
    <n v="944"/>
    <n v="472"/>
    <m/>
    <m/>
    <m/>
    <n v="472"/>
    <s v="No"/>
    <n v="29419.16"/>
    <n v="199"/>
    <n v="86.05"/>
    <n v="1.41"/>
    <n v="1.41"/>
    <n v="1.31"/>
  </r>
  <r>
    <x v="614"/>
    <s v="http://www.bilibili.com/"/>
    <s v="https://www.crunchbase.com/organization/bilibili-inc"/>
    <s v="Bilibili Inc."/>
    <s v="Bilibili is an online entertainment platform featuring videos, live broadcasting, and mobile games."/>
    <m/>
    <m/>
    <s v="series_a"/>
    <s v="series_b"/>
    <s v="series_c"/>
    <s v="series_d"/>
    <m/>
    <m/>
    <m/>
    <m/>
    <n v="4500000"/>
    <n v="44200000"/>
    <n v="161400000"/>
    <n v="107151904"/>
    <m/>
    <m/>
    <m/>
    <m/>
    <n v="22500000"/>
    <n v="294814000"/>
    <n v="1000000000"/>
    <n v="1607278560"/>
    <m/>
    <m/>
    <m/>
    <m/>
    <s v="IDG Capital"/>
    <s v="CMC Capital Group, IDG Capital, Qiming Venture Partners"/>
    <s v="Qiming Venture Partners"/>
    <s v="CMC Capital Group, Tencent, Tiger Global Management"/>
    <m/>
    <m/>
    <m/>
    <m/>
    <n v="2014"/>
    <x v="3"/>
    <n v="2015"/>
    <n v="2017"/>
    <m/>
    <m/>
    <n v="400000000"/>
    <s v="post_ipo_equity"/>
    <d v="2017-05-02T00:00:00"/>
    <n v="2881800000"/>
    <m/>
    <m/>
    <n v="0"/>
    <n v="0"/>
    <n v="0"/>
    <n v="29301.49"/>
    <m/>
    <m/>
    <m/>
    <m/>
    <n v="1061"/>
    <n v="647"/>
    <n v="367"/>
    <n v="18"/>
    <m/>
    <m/>
    <m/>
    <m/>
    <n v="61.58"/>
    <n v="54.47"/>
    <n v="43.78"/>
    <n v="93.84"/>
    <m/>
    <m/>
    <s v="exited_unicorn"/>
    <n v="91.46"/>
    <m/>
    <n v="91.46"/>
    <n v="8.2100000000000009"/>
    <n v="2.69"/>
    <n v="1.79"/>
    <m/>
    <m/>
    <n v="4119051904"/>
    <m/>
    <m/>
    <d v="2014-11-01T00:00:00"/>
    <d v="2015-01-14T00:00:00"/>
    <d v="2015-07-15T00:00:00"/>
    <d v="2017-05-02T00:00:00"/>
    <m/>
    <m/>
    <m/>
    <n v="13.1"/>
    <n v="3.39"/>
    <n v="1.61"/>
    <m/>
    <m/>
    <n v="9.77"/>
    <m/>
    <n v="74"/>
    <n v="182"/>
    <n v="657"/>
    <m/>
    <m/>
    <n v="839"/>
    <s v="No"/>
    <n v="29301.49"/>
    <n v="200"/>
    <n v="85.98"/>
    <n v="5.45"/>
    <n v="5.45"/>
    <n v="9.77"/>
  </r>
  <r>
    <x v="615"/>
    <s v="https://www.nightstartx.com"/>
    <s v="https://www.crunchbase.com/organization/nightstarx"/>
    <s v="NightstaRx Limited"/>
    <s v="Nightstar is biopharmaceutical company, focused on developing gene therapies for retinal dystrophies."/>
    <m/>
    <m/>
    <s v="series_a"/>
    <s v="series_b"/>
    <s v="series_c"/>
    <m/>
    <m/>
    <m/>
    <m/>
    <m/>
    <m/>
    <n v="35000000"/>
    <n v="45000000"/>
    <m/>
    <m/>
    <m/>
    <m/>
    <m/>
    <m/>
    <n v="233450000"/>
    <n v="450000000"/>
    <m/>
    <m/>
    <m/>
    <m/>
    <m/>
    <s v="Syncona Partners LLP"/>
    <s v="New Enterprise Associates, Syncona Partners LLP"/>
    <s v="New Enterprise Associates, Redmile Group, Syncona Partners LLP, Wellington Management"/>
    <m/>
    <m/>
    <m/>
    <m/>
    <m/>
    <n v="2014"/>
    <x v="3"/>
    <n v="2017"/>
    <m/>
    <m/>
    <m/>
    <n v="45000000"/>
    <s v="series_c"/>
    <d v="2017-06-30T00:00:00"/>
    <m/>
    <m/>
    <m/>
    <n v="0"/>
    <n v="3035.17"/>
    <n v="26048.21"/>
    <m/>
    <m/>
    <m/>
    <m/>
    <m/>
    <n v="1061"/>
    <n v="293"/>
    <n v="48"/>
    <m/>
    <m/>
    <m/>
    <m/>
    <m/>
    <n v="61.58"/>
    <n v="79.42"/>
    <n v="93.33"/>
    <m/>
    <m/>
    <m/>
    <m/>
    <m/>
    <m/>
    <m/>
    <m/>
    <m/>
    <m/>
    <m/>
    <m/>
    <n v="99592828"/>
    <m/>
    <m/>
    <d v="2014-01-31T00:00:00"/>
    <d v="2015-11-07T00:00:00"/>
    <d v="2017-06-30T00:00:00"/>
    <m/>
    <m/>
    <m/>
    <m/>
    <m/>
    <n v="1.93"/>
    <m/>
    <m/>
    <m/>
    <m/>
    <m/>
    <n v="645"/>
    <n v="601"/>
    <m/>
    <m/>
    <m/>
    <n v="601"/>
    <s v="No"/>
    <n v="29083.38"/>
    <n v="201"/>
    <n v="85.91"/>
    <n v="1.93"/>
    <n v="1.93"/>
    <n v="0"/>
  </r>
  <r>
    <x v="616"/>
    <s v="https://www.aurishealth.com/"/>
    <s v="https://www.crunchbase.com/organization/auris-surgical-robotics"/>
    <s v="Auris Surgical Robotics Inc."/>
    <s v="Auris Health engages in the development of robotics technology for medical applications."/>
    <m/>
    <m/>
    <s v="series_a"/>
    <s v="series_b"/>
    <s v="series_c"/>
    <s v="series_d"/>
    <s v="series_e"/>
    <m/>
    <m/>
    <m/>
    <n v="34377390"/>
    <n v="149549998"/>
    <n v="49033667"/>
    <n v="280210782"/>
    <n v="220000000"/>
    <m/>
    <m/>
    <m/>
    <n v="171886950"/>
    <n v="599549998"/>
    <n v="490336670"/>
    <n v="1280210782"/>
    <n v="2000000000"/>
    <m/>
    <m/>
    <m/>
    <s v="Highland Capital Partners, Lux Capital, Mithril Capital Management"/>
    <s v="Lux Capital, Mithril Capital Management, NaviMed Capital, Nimble Ventures"/>
    <s v="KTB Network"/>
    <s v="Coatue, E15 VC, Highland Capital Partners, Lux Capital, Mithril Capital Management, Partner Fund Management, Section 32, Viking Global Investors"/>
    <s v="D1 Capital Partners, E15 VC, Invus Opportunities, Lux Capital, Mithril Capital Management, Partner Fund Management, Senator Investment Group, Viking Global Investors, Wellington Management"/>
    <m/>
    <m/>
    <m/>
    <n v="2014"/>
    <x v="3"/>
    <n v="2016"/>
    <n v="2017"/>
    <n v="2018"/>
    <m/>
    <n v="220000000"/>
    <s v="series_e"/>
    <d v="2018-11-28T00:00:00"/>
    <m/>
    <m/>
    <m/>
    <n v="87.8"/>
    <n v="1535.04"/>
    <n v="0"/>
    <n v="11670.81"/>
    <n v="15347.25"/>
    <m/>
    <m/>
    <m/>
    <n v="610"/>
    <n v="363"/>
    <n v="274"/>
    <n v="52"/>
    <n v="8"/>
    <m/>
    <m/>
    <m/>
    <n v="77.930000000000007"/>
    <n v="74.489999999999995"/>
    <n v="53.25"/>
    <n v="81.52"/>
    <n v="95"/>
    <m/>
    <s v="exited_unicorn"/>
    <m/>
    <m/>
    <m/>
    <m/>
    <m/>
    <m/>
    <m/>
    <m/>
    <n v="733296837"/>
    <m/>
    <m/>
    <d v="2014-03-31T00:00:00"/>
    <d v="2015-09-23T00:00:00"/>
    <d v="2016-08-09T00:00:00"/>
    <d v="2017-08-04T00:00:00"/>
    <d v="2018-11-28T00:00:00"/>
    <m/>
    <m/>
    <n v="3.49"/>
    <n v="0.82"/>
    <n v="2.61"/>
    <n v="1.56"/>
    <m/>
    <m/>
    <m/>
    <n v="541"/>
    <n v="321"/>
    <n v="360"/>
    <n v="481"/>
    <m/>
    <n v="1162"/>
    <s v="No"/>
    <n v="28640.9"/>
    <n v="202"/>
    <n v="85.84"/>
    <n v="3.34"/>
    <n v="2.14"/>
    <n v="0"/>
  </r>
  <r>
    <x v="617"/>
    <s v="http://tune.com"/>
    <s v="https://www.crunchbase.com/organization/tune"/>
    <s v="TUNE Inc"/>
    <s v="TUNE builds technology that powers performance marketing partnerships across mobile and web."/>
    <m/>
    <m/>
    <s v="series_a"/>
    <s v="series_b"/>
    <m/>
    <m/>
    <m/>
    <m/>
    <m/>
    <m/>
    <n v="9400000"/>
    <n v="27000000"/>
    <m/>
    <m/>
    <m/>
    <m/>
    <m/>
    <m/>
    <n v="47000000"/>
    <n v="180090000"/>
    <m/>
    <m/>
    <m/>
    <m/>
    <m/>
    <m/>
    <s v="Accel, Founders' Co-op"/>
    <s v="Accel, Employee Stock Option Fund, Icon Ventures, Performance Equity Management"/>
    <m/>
    <m/>
    <m/>
    <m/>
    <m/>
    <m/>
    <n v="2013"/>
    <x v="3"/>
    <m/>
    <m/>
    <m/>
    <m/>
    <n v="27000000"/>
    <s v="series_b"/>
    <d v="2015-01-29T00:00:00"/>
    <m/>
    <m/>
    <m/>
    <n v="10372.219999999999"/>
    <n v="18088.5"/>
    <m/>
    <m/>
    <m/>
    <m/>
    <m/>
    <m/>
    <n v="43"/>
    <n v="151"/>
    <m/>
    <m/>
    <m/>
    <m/>
    <m/>
    <m/>
    <n v="97.91"/>
    <n v="89.43"/>
    <m/>
    <m/>
    <m/>
    <m/>
    <m/>
    <m/>
    <m/>
    <m/>
    <m/>
    <m/>
    <m/>
    <m/>
    <m/>
    <n v="36400000"/>
    <m/>
    <m/>
    <d v="2013-05-21T00:00:00"/>
    <d v="2015-01-29T00:00:00"/>
    <m/>
    <m/>
    <m/>
    <m/>
    <m/>
    <n v="3.83"/>
    <m/>
    <m/>
    <m/>
    <m/>
    <m/>
    <m/>
    <n v="618"/>
    <m/>
    <m/>
    <m/>
    <m/>
    <n v="0"/>
    <s v="No"/>
    <n v="28460.720000000001"/>
    <n v="203"/>
    <n v="85.76"/>
    <m/>
    <m/>
    <n v="0"/>
  </r>
  <r>
    <x v="618"/>
    <s v="https://www.angellist.com"/>
    <s v="https://www.crunchbase.com/organization/angellist"/>
    <m/>
    <s v="AngelList is a U.S. website for startups, angel investors, and job-seekers looking to work at startups."/>
    <m/>
    <s v="seed"/>
    <s v="series_a"/>
    <s v="series_b"/>
    <m/>
    <m/>
    <m/>
    <m/>
    <m/>
    <m/>
    <n v="24000000"/>
    <n v="2100000"/>
    <m/>
    <m/>
    <m/>
    <m/>
    <m/>
    <m/>
    <n v="150000000"/>
    <n v="14007000"/>
    <m/>
    <m/>
    <m/>
    <m/>
    <m/>
    <s v="BootstrapLabs, Relay Ventures"/>
    <s v="500 Global, Andreessen Horowitz, Atlas Venture, Base Ventures, BootstrapLabs, Clark Landry, Duro Ventures, E-Merge, Ed Roman, Expansion Venture Capital, Google Ventures, James Hong, Jonathan Golden, Kapor Capital, Kauffman Foundation, Kleiner Perkins, Lakestar, Ludlow Ventures, Ma Ko, Max Levchin, Ooga Labs, Philipp Stauffer, Promus Ventures, Quest Venture Partners, Rick Marini, Rothenberg Ventures, SOSV, SVA, Safa Rashtchy, Slow Ventures, Social Leverage, Stage One Capital, Think + Ventures, Tom Ryan, Transmedia Capital, Tuesday Capital, Version One Ventures"/>
    <s v="Accomplice, Haiyin Capital, Maven Ventures, Slow Ventures, Tuesday Capital"/>
    <m/>
    <m/>
    <m/>
    <m/>
    <m/>
    <n v="2012"/>
    <n v="2013"/>
    <x v="3"/>
    <m/>
    <m/>
    <m/>
    <m/>
    <n v="44000000"/>
    <s v="series_b"/>
    <d v="2022-04-22T00:00:00"/>
    <n v="4100000000"/>
    <m/>
    <n v="0"/>
    <n v="18782.39"/>
    <n v="9599.14"/>
    <m/>
    <m/>
    <m/>
    <m/>
    <m/>
    <n v="1848"/>
    <n v="5"/>
    <n v="193"/>
    <m/>
    <m/>
    <m/>
    <m/>
    <m/>
    <n v="63.99"/>
    <n v="99.8"/>
    <n v="86.47"/>
    <m/>
    <m/>
    <m/>
    <m/>
    <s v="unicorn"/>
    <n v="292.70999999999998"/>
    <m/>
    <n v="23.24"/>
    <n v="292.70999999999998"/>
    <m/>
    <m/>
    <m/>
    <m/>
    <n v="170200000"/>
    <m/>
    <d v="2012-06-01T00:00:00"/>
    <d v="2013-09-22T00:00:00"/>
    <d v="2015-03-09T00:00:00"/>
    <m/>
    <m/>
    <m/>
    <m/>
    <m/>
    <n v="0.09"/>
    <m/>
    <m/>
    <m/>
    <m/>
    <n v="292.70999999999998"/>
    <n v="478"/>
    <n v="533"/>
    <m/>
    <m/>
    <m/>
    <m/>
    <n v="2601"/>
    <s v="No"/>
    <n v="28381.53"/>
    <n v="204"/>
    <n v="85.69"/>
    <m/>
    <m/>
    <n v="292.70999999999998"/>
  </r>
  <r>
    <x v="619"/>
    <s v="https://www.gojek.io"/>
    <s v="https://www.crunchbase.com/organization/go-jek"/>
    <s v="PT Aplikasi Karya Anak Bangsa"/>
    <s v="Gojek is an app that provides a variety of services from payments, food delivery, transportation, and logistics."/>
    <m/>
    <m/>
    <s v="series_a"/>
    <s v="series_b"/>
    <s v="series_c"/>
    <s v="series_d"/>
    <s v="series_e"/>
    <s v="series_f"/>
    <m/>
    <m/>
    <n v="2000000"/>
    <n v="26000000"/>
    <n v="170000000"/>
    <n v="550000000"/>
    <m/>
    <n v="920000000"/>
    <m/>
    <m/>
    <n v="10000000"/>
    <n v="173420000"/>
    <n v="1700000000"/>
    <n v="1300000000"/>
    <m/>
    <n v="9500000000"/>
    <m/>
    <m/>
    <s v="Capikris Foundation, Openspace"/>
    <s v="DST Global, Openspace, Peak XV Partners"/>
    <s v="Openspace, Rakuten Capital"/>
    <s v="Capital Group, DST Global, Farallon Capital Management, Formation Group, Kohlberg Kravis Roberts, Northstar Group, Openspace, Peak XV Partners, Rakuten Capital, Warburg Pincus"/>
    <s v="K3 Ventures"/>
    <s v="Google, JD.com, Tencent"/>
    <m/>
    <m/>
    <n v="2014"/>
    <x v="3"/>
    <n v="2016"/>
    <n v="2016"/>
    <n v="2017"/>
    <n v="2018"/>
    <n v="300000000"/>
    <s v="corporate_round"/>
    <d v="2020-06-03T00:00:00"/>
    <m/>
    <m/>
    <m/>
    <n v="0"/>
    <n v="86.01"/>
    <n v="0"/>
    <n v="28221.26"/>
    <n v="0"/>
    <n v="0"/>
    <m/>
    <m/>
    <n v="1061"/>
    <n v="466"/>
    <n v="274"/>
    <n v="14"/>
    <n v="58"/>
    <n v="27"/>
    <m/>
    <m/>
    <n v="61.58"/>
    <n v="67.23"/>
    <n v="53.25"/>
    <n v="94.65"/>
    <n v="44.12"/>
    <n v="44.68"/>
    <m/>
    <m/>
    <m/>
    <m/>
    <m/>
    <m/>
    <m/>
    <m/>
    <m/>
    <n v="5293000000"/>
    <m/>
    <m/>
    <d v="2014-12-31T00:00:00"/>
    <d v="2015-10-15T00:00:00"/>
    <d v="2016-04-01T00:00:00"/>
    <d v="2016-08-04T00:00:00"/>
    <d v="2017-08-04T00:00:00"/>
    <d v="2018-10-30T00:00:00"/>
    <m/>
    <n v="17.34"/>
    <n v="9.8000000000000007"/>
    <n v="0.76"/>
    <m/>
    <m/>
    <m/>
    <m/>
    <n v="288"/>
    <n v="169"/>
    <n v="125"/>
    <n v="365"/>
    <n v="452"/>
    <n v="1693"/>
    <s v="No"/>
    <n v="28307.27"/>
    <n v="205"/>
    <n v="85.62"/>
    <n v="54.78"/>
    <n v="0"/>
    <n v="0"/>
  </r>
  <r>
    <x v="620"/>
    <s v="http://www.shiftgig.com"/>
    <s v="https://www.crunchbase.com/organization/shiftgig"/>
    <s v="Shiftgig, Inc."/>
    <s v="Shiftgig helps staffing firms empower their workforce to browse and claim work that fit their skills and schedules."/>
    <m/>
    <m/>
    <s v="series_a"/>
    <s v="series_b"/>
    <s v="series_c"/>
    <m/>
    <m/>
    <m/>
    <m/>
    <m/>
    <n v="3000000"/>
    <n v="22000000"/>
    <n v="20000000"/>
    <m/>
    <m/>
    <m/>
    <m/>
    <m/>
    <n v="15000000"/>
    <n v="146740000"/>
    <n v="150000000"/>
    <m/>
    <m/>
    <m/>
    <m/>
    <m/>
    <s v="Chicago Ventures, FireStarter Fund, Jumpstart Ventures, Lakewest Venture Partners, Red Barn Investments"/>
    <s v="Chicago Ventures, Corazon Capital, DRW Venture Capital, FJ Labs, Fabrice Grinda, GGV Capital, Garland Capital Group, INCISENT Labs, Jose Marin, Lakewest Venture Partners, Moatable, Pritzker Group Venture Capital, Wicklow Capital"/>
    <s v="DRW Venture Capital, FJ Labs, GGV Capital, Method Capital"/>
    <m/>
    <m/>
    <m/>
    <m/>
    <m/>
    <n v="2012"/>
    <x v="3"/>
    <n v="2017"/>
    <m/>
    <m/>
    <m/>
    <n v="20000000"/>
    <s v="series_c"/>
    <d v="2017-01-17T00:00:00"/>
    <n v="150000000"/>
    <m/>
    <m/>
    <n v="0"/>
    <n v="2318.29"/>
    <n v="25924.21"/>
    <m/>
    <m/>
    <m/>
    <m/>
    <m/>
    <n v="654"/>
    <n v="315"/>
    <n v="49"/>
    <m/>
    <m/>
    <m/>
    <m/>
    <m/>
    <n v="59.67"/>
    <n v="77.87"/>
    <n v="93.19"/>
    <m/>
    <m/>
    <m/>
    <m/>
    <n v="7.65"/>
    <m/>
    <n v="7.65"/>
    <n v="0.92"/>
    <n v="1"/>
    <m/>
    <m/>
    <m/>
    <n v="56000000"/>
    <m/>
    <m/>
    <d v="2012-11-06T00:00:00"/>
    <d v="2015-11-24T00:00:00"/>
    <d v="2017-01-17T00:00:00"/>
    <m/>
    <m/>
    <m/>
    <m/>
    <n v="9.7799999999999994"/>
    <n v="1.02"/>
    <m/>
    <m/>
    <m/>
    <n v="1.02"/>
    <m/>
    <n v="1113"/>
    <n v="420"/>
    <m/>
    <m/>
    <m/>
    <n v="420"/>
    <s v="No"/>
    <n v="28242.5"/>
    <n v="206"/>
    <n v="85.55"/>
    <n v="1.02"/>
    <n v="1.02"/>
    <n v="1.02"/>
  </r>
  <r>
    <x v="621"/>
    <s v="http://www.code42.com"/>
    <s v="https://www.crunchbase.com/organization/code-42-software"/>
    <s v="Code42 Software, Inc."/>
    <s v="Code42 provides data loss protection, visibility, and recovery solutions."/>
    <m/>
    <m/>
    <s v="series_a"/>
    <s v="series_b"/>
    <m/>
    <m/>
    <m/>
    <m/>
    <m/>
    <m/>
    <n v="52500000"/>
    <n v="85000000"/>
    <m/>
    <m/>
    <m/>
    <m/>
    <m/>
    <m/>
    <n v="262500000"/>
    <n v="566950000"/>
    <m/>
    <m/>
    <m/>
    <m/>
    <m/>
    <m/>
    <s v="Accel, Split Rock Partners"/>
    <s v="Accel, JMI Equity, New Enterprise Associates, Split Rock Partners"/>
    <m/>
    <m/>
    <m/>
    <m/>
    <m/>
    <m/>
    <n v="2012"/>
    <x v="3"/>
    <m/>
    <m/>
    <m/>
    <m/>
    <m/>
    <s v="private_equity"/>
    <d v="2015-10-06T00:00:00"/>
    <n v="566950000"/>
    <m/>
    <m/>
    <n v="6335.4"/>
    <n v="21138.21"/>
    <m/>
    <m/>
    <m/>
    <m/>
    <m/>
    <m/>
    <n v="76"/>
    <n v="139"/>
    <m/>
    <m/>
    <m/>
    <m/>
    <m/>
    <m/>
    <n v="95.37"/>
    <n v="90.27"/>
    <m/>
    <m/>
    <m/>
    <m/>
    <m/>
    <n v="1.84"/>
    <m/>
    <n v="1.84"/>
    <n v="1"/>
    <m/>
    <m/>
    <m/>
    <m/>
    <n v="137500000"/>
    <m/>
    <m/>
    <d v="2012-01-17T00:00:00"/>
    <d v="2015-10-06T00:00:00"/>
    <m/>
    <m/>
    <m/>
    <m/>
    <m/>
    <n v="2.16"/>
    <m/>
    <m/>
    <m/>
    <m/>
    <n v="1"/>
    <m/>
    <n v="1358"/>
    <m/>
    <m/>
    <m/>
    <m/>
    <n v="0"/>
    <s v="No"/>
    <n v="27473.61"/>
    <n v="207"/>
    <n v="85.48"/>
    <m/>
    <m/>
    <n v="1"/>
  </r>
  <r>
    <x v="622"/>
    <s v="http://zanbato.com"/>
    <s v="https://www.crunchbase.com/organization/zanbato"/>
    <s v="Zanbato, Inc."/>
    <s v="Zanbato is a private securities crossing network that provides market data, counter-party verification, and order execution."/>
    <m/>
    <m/>
    <s v="series_a"/>
    <s v="series_b"/>
    <s v="series_c"/>
    <m/>
    <m/>
    <m/>
    <m/>
    <m/>
    <n v="1850000"/>
    <n v="13000000"/>
    <m/>
    <m/>
    <m/>
    <m/>
    <m/>
    <m/>
    <n v="9620000"/>
    <n v="53000000"/>
    <m/>
    <m/>
    <m/>
    <m/>
    <m/>
    <m/>
    <m/>
    <s v="Formation 8, LeFrak, SparkLabs Global Ventures, Sway Ventures"/>
    <s v="LeFrak"/>
    <m/>
    <m/>
    <m/>
    <m/>
    <m/>
    <n v="2011"/>
    <x v="3"/>
    <n v="2021"/>
    <m/>
    <m/>
    <m/>
    <m/>
    <s v="corporate_round"/>
    <d v="2021-02-08T00:00:00"/>
    <m/>
    <m/>
    <m/>
    <n v="0"/>
    <n v="24816.89"/>
    <n v="2646.57"/>
    <m/>
    <m/>
    <m/>
    <m/>
    <m/>
    <n v="1"/>
    <n v="124"/>
    <n v="618"/>
    <m/>
    <m/>
    <m/>
    <m/>
    <m/>
    <n v="100"/>
    <n v="91.33"/>
    <n v="47.93"/>
    <m/>
    <m/>
    <m/>
    <m/>
    <m/>
    <m/>
    <m/>
    <m/>
    <m/>
    <m/>
    <m/>
    <m/>
    <n v="53144552"/>
    <m/>
    <m/>
    <d v="2011-01-18T00:00:00"/>
    <d v="2015-03-20T00:00:00"/>
    <d v="2021-02-08T00:00:00"/>
    <m/>
    <m/>
    <m/>
    <m/>
    <n v="5.51"/>
    <m/>
    <m/>
    <m/>
    <m/>
    <m/>
    <m/>
    <n v="1522"/>
    <n v="2152"/>
    <m/>
    <m/>
    <m/>
    <n v="2152"/>
    <s v="No"/>
    <n v="27463.46"/>
    <n v="208"/>
    <n v="85.41"/>
    <m/>
    <m/>
    <n v="0"/>
  </r>
  <r>
    <x v="623"/>
    <s v="http://www.lynda.com"/>
    <s v="https://www.crunchbase.com/organization/lynda-com"/>
    <s v="LinkedIn Corporation"/>
    <s v="Lynda provides business training."/>
    <m/>
    <m/>
    <s v="series_a"/>
    <s v="series_b"/>
    <m/>
    <m/>
    <m/>
    <m/>
    <m/>
    <m/>
    <n v="103000000"/>
    <n v="186000000"/>
    <m/>
    <m/>
    <m/>
    <m/>
    <m/>
    <m/>
    <n v="515000000"/>
    <n v="1000000000"/>
    <m/>
    <m/>
    <m/>
    <m/>
    <m/>
    <m/>
    <s v="Accel, Meritech Capital Partners, Spectrum Equity"/>
    <s v="Accel, Meritech Capital Partners, Spectrum Equity"/>
    <m/>
    <m/>
    <m/>
    <m/>
    <m/>
    <m/>
    <n v="2013"/>
    <x v="3"/>
    <m/>
    <m/>
    <m/>
    <m/>
    <n v="186000000"/>
    <s v="series_b"/>
    <d v="2015-01-14T00:00:00"/>
    <n v="1500000000"/>
    <m/>
    <m/>
    <n v="9302.77"/>
    <n v="18088.25"/>
    <m/>
    <m/>
    <m/>
    <m/>
    <m/>
    <m/>
    <n v="50"/>
    <n v="153"/>
    <m/>
    <m/>
    <m/>
    <m/>
    <m/>
    <m/>
    <n v="97.56"/>
    <n v="89.29"/>
    <m/>
    <m/>
    <m/>
    <m/>
    <s v="exited_unicorn"/>
    <n v="2.48"/>
    <m/>
    <n v="2.48"/>
    <n v="1.5"/>
    <m/>
    <m/>
    <m/>
    <m/>
    <n v="289000000"/>
    <m/>
    <m/>
    <d v="2013-01-16T00:00:00"/>
    <d v="2015-01-14T00:00:00"/>
    <m/>
    <m/>
    <m/>
    <m/>
    <m/>
    <n v="1.94"/>
    <m/>
    <m/>
    <m/>
    <m/>
    <n v="1.5"/>
    <m/>
    <n v="728"/>
    <m/>
    <m/>
    <m/>
    <m/>
    <n v="0"/>
    <s v="No"/>
    <n v="27391.02"/>
    <n v="209"/>
    <n v="85.34"/>
    <m/>
    <m/>
    <n v="1.5"/>
  </r>
  <r>
    <x v="624"/>
    <s v="https://keepap.com"/>
    <s v="https://www.crunchbase.com/organization/ninox-medical"/>
    <m/>
    <s v="keepMED is developing a new device for the treatment of Obstructive Sleep Apnea"/>
    <m/>
    <m/>
    <s v="series_a"/>
    <s v="series_b"/>
    <s v="series_c"/>
    <m/>
    <m/>
    <m/>
    <m/>
    <m/>
    <n v="5000000"/>
    <n v="10000000"/>
    <n v="15266548"/>
    <m/>
    <m/>
    <m/>
    <m/>
    <m/>
    <n v="25000000"/>
    <n v="66700000"/>
    <n v="152665480"/>
    <m/>
    <m/>
    <m/>
    <m/>
    <m/>
    <s v="Xenia Venture Capital"/>
    <s v="C4 Ventures, Mérieux Equity Partners, Pitango VC, Xenia Venture Capital"/>
    <s v="4See Ventures, Arbevel, C4 Ventures, Celeste Management, Lavorel Medicare, Mérieux Equity Partners, Pitango VC, Xenia Venture Capital"/>
    <m/>
    <m/>
    <m/>
    <m/>
    <m/>
    <n v="2015"/>
    <x v="3"/>
    <n v="2020"/>
    <m/>
    <m/>
    <m/>
    <n v="15266548"/>
    <s v="series_c"/>
    <d v="2020-09-29T00:00:00"/>
    <n v="152665480"/>
    <m/>
    <m/>
    <n v="0"/>
    <n v="15.15"/>
    <n v="27104.43"/>
    <m/>
    <m/>
    <m/>
    <m/>
    <m/>
    <n v="1231"/>
    <n v="503"/>
    <n v="133"/>
    <m/>
    <m/>
    <m/>
    <m/>
    <m/>
    <n v="66.69"/>
    <n v="64.62"/>
    <n v="81.62"/>
    <m/>
    <m/>
    <m/>
    <m/>
    <n v="4.67"/>
    <m/>
    <n v="4.67"/>
    <n v="2.06"/>
    <n v="1"/>
    <m/>
    <m/>
    <m/>
    <n v="30266548"/>
    <m/>
    <m/>
    <d v="2015-03-29T00:00:00"/>
    <d v="2015-04-29T00:00:00"/>
    <d v="2020-09-29T00:00:00"/>
    <m/>
    <m/>
    <m/>
    <m/>
    <n v="2.67"/>
    <n v="2.29"/>
    <m/>
    <m/>
    <m/>
    <n v="2.29"/>
    <m/>
    <n v="31"/>
    <n v="1980"/>
    <m/>
    <m/>
    <m/>
    <n v="1980"/>
    <s v="No"/>
    <n v="27119.58"/>
    <n v="210"/>
    <n v="85.27"/>
    <m/>
    <m/>
    <n v="2.29"/>
  </r>
  <r>
    <x v="625"/>
    <s v="http://www.tenable.com"/>
    <s v="https://www.crunchbase.com/organization/tenable-network-security"/>
    <s v="Tenable Network Security, Inc."/>
    <s v="Tenable helps organizations to understand and reduce their cybersecurity risk across the full range of modern computing assets."/>
    <m/>
    <m/>
    <s v="series_a"/>
    <s v="series_b"/>
    <m/>
    <m/>
    <m/>
    <m/>
    <m/>
    <m/>
    <n v="50000000"/>
    <n v="250000000"/>
    <m/>
    <m/>
    <m/>
    <m/>
    <m/>
    <m/>
    <n v="250000000"/>
    <n v="1667500000"/>
    <m/>
    <m/>
    <m/>
    <m/>
    <m/>
    <m/>
    <s v="Accel, In-Q-Tel"/>
    <s v="Accel, Insight Partners"/>
    <m/>
    <m/>
    <m/>
    <m/>
    <m/>
    <m/>
    <n v="2012"/>
    <x v="3"/>
    <m/>
    <m/>
    <m/>
    <m/>
    <n v="255600000"/>
    <s v="post_ipo_equity"/>
    <d v="2015-11-10T00:00:00"/>
    <n v="1884600000"/>
    <m/>
    <m/>
    <n v="6362.26"/>
    <n v="20199.59"/>
    <m/>
    <m/>
    <m/>
    <m/>
    <m/>
    <m/>
    <n v="74"/>
    <n v="142"/>
    <m/>
    <m/>
    <m/>
    <m/>
    <m/>
    <m/>
    <n v="95.49"/>
    <n v="90.06"/>
    <m/>
    <m/>
    <m/>
    <m/>
    <s v="exited_over_$1bn"/>
    <n v="6.41"/>
    <m/>
    <n v="6.41"/>
    <n v="1.1299999999999999"/>
    <m/>
    <m/>
    <m/>
    <m/>
    <n v="565438430"/>
    <m/>
    <m/>
    <d v="2012-09-05T00:00:00"/>
    <d v="2015-11-10T00:00:00"/>
    <m/>
    <m/>
    <m/>
    <m/>
    <m/>
    <n v="6.67"/>
    <m/>
    <m/>
    <m/>
    <m/>
    <n v="1.1299999999999999"/>
    <m/>
    <n v="1161"/>
    <m/>
    <m/>
    <m/>
    <m/>
    <n v="0"/>
    <s v="No"/>
    <n v="26561.85"/>
    <n v="211"/>
    <n v="85.2"/>
    <m/>
    <m/>
    <n v="1.1299999999999999"/>
  </r>
  <r>
    <x v="626"/>
    <s v="https://www.huamedicine.com"/>
    <s v="https://www.crunchbase.com/organization/hua-medicine"/>
    <s v="Hua Medicine (Shanghai) Ltd."/>
    <s v="Hua Medicine is a clinical-stage, innovative drug development company in China."/>
    <m/>
    <m/>
    <s v="series_a"/>
    <s v="series_b"/>
    <s v="series_c"/>
    <s v="series_d"/>
    <s v="series_e"/>
    <m/>
    <m/>
    <m/>
    <n v="50000000"/>
    <n v="25000000"/>
    <n v="50000000"/>
    <n v="117400000"/>
    <m/>
    <m/>
    <m/>
    <m/>
    <n v="250000000"/>
    <n v="166750000"/>
    <n v="500000000"/>
    <n v="1761000000"/>
    <m/>
    <m/>
    <m/>
    <m/>
    <s v="ARCH Venture Partners, Eight Roads Ventures, F-Prime Capital, Sino-Alliance International Ltd, Venrock, WuXi Healthcare Ventures"/>
    <s v="ARCH Venture Partners, Ally Bridge Group, Fidelity, Frontline BioVentures, SAIL Capital Partners LLC, TF Capital, Venrock, WuXi Healthcare Ventures"/>
    <s v="ARCH Venture Partners, Ally Bridge Group, Eight Roads Ventures, F-Prime Capital, Frontline BioVentures, Harvest Global Investments, SAIL Capital Partners LLC, TF Capital, Venrock, WuXi Healthcare Ventures"/>
    <s v="6 Dimensions Capital, ARCH Venture Partners, Ally Bridge Group, Blue Pool Capital, Eight Roads Ventures, F-Prime Capital, GIC, Harvest Capital, K11 Investment, Mirae Asset, Ping An Ventures, Venrock, WuXi AppTec"/>
    <m/>
    <m/>
    <m/>
    <m/>
    <n v="2011"/>
    <x v="3"/>
    <n v="2016"/>
    <n v="2018"/>
    <n v="2018"/>
    <m/>
    <m/>
    <s v="series_e"/>
    <d v="2018-03-29T00:00:00"/>
    <n v="997687352.70000005"/>
    <m/>
    <m/>
    <n v="0"/>
    <n v="10549.01"/>
    <n v="2296.35"/>
    <n v="13379.49"/>
    <n v="0"/>
    <m/>
    <m/>
    <m/>
    <n v="1"/>
    <n v="186"/>
    <n v="167"/>
    <n v="64"/>
    <n v="86"/>
    <m/>
    <m/>
    <m/>
    <n v="100"/>
    <n v="86.96"/>
    <n v="71.58"/>
    <n v="81.900000000000006"/>
    <n v="39.29"/>
    <m/>
    <s v="exited_over_$1bn"/>
    <n v="4.7699999999999996"/>
    <m/>
    <n v="2.71"/>
    <n v="4.7699999999999996"/>
    <n v="1.77"/>
    <n v="0.54"/>
    <m/>
    <m/>
    <n v="242400000"/>
    <m/>
    <m/>
    <d v="2011-09-20T00:00:00"/>
    <d v="2015-01-08T00:00:00"/>
    <d v="2016-04-21T00:00:00"/>
    <d v="2018-03-27T00:00:00"/>
    <d v="2018-03-29T00:00:00"/>
    <m/>
    <m/>
    <n v="0.67"/>
    <n v="3"/>
    <n v="3.52"/>
    <m/>
    <m/>
    <n v="5.98"/>
    <m/>
    <n v="1206"/>
    <n v="469"/>
    <n v="705"/>
    <n v="2"/>
    <m/>
    <n v="1176"/>
    <s v="No"/>
    <n v="26224.85"/>
    <n v="212"/>
    <n v="85.13"/>
    <n v="0"/>
    <n v="3"/>
    <n v="5.98"/>
  </r>
  <r>
    <x v="627"/>
    <s v="http://www.zerostack.com/"/>
    <s v="https://www.crunchbase.com/organization/zerostack"/>
    <s v="Zerostack Inc."/>
    <s v="ZeroStack uses intelligent software to deliver a self-driving, fully integrated private cloud platform."/>
    <m/>
    <m/>
    <s v="series_a"/>
    <s v="series_b"/>
    <m/>
    <m/>
    <m/>
    <m/>
    <m/>
    <m/>
    <n v="5600000"/>
    <n v="16000000"/>
    <m/>
    <m/>
    <m/>
    <m/>
    <m/>
    <m/>
    <n v="28000000"/>
    <n v="106720000"/>
    <m/>
    <m/>
    <m/>
    <m/>
    <m/>
    <m/>
    <s v="Foundation Capital"/>
    <s v="Formation 8, Foundation Capital"/>
    <m/>
    <m/>
    <m/>
    <m/>
    <m/>
    <m/>
    <n v="2015"/>
    <x v="3"/>
    <m/>
    <m/>
    <m/>
    <m/>
    <n v="16000000"/>
    <s v="series_b"/>
    <d v="2015-10-20T00:00:00"/>
    <n v="106720000"/>
    <m/>
    <m/>
    <n v="39.450000000000003"/>
    <n v="25575.7"/>
    <m/>
    <m/>
    <m/>
    <m/>
    <m/>
    <m/>
    <n v="787"/>
    <n v="123"/>
    <m/>
    <m/>
    <m/>
    <m/>
    <m/>
    <m/>
    <n v="78.72"/>
    <n v="91.4"/>
    <m/>
    <m/>
    <m/>
    <m/>
    <m/>
    <n v="3.24"/>
    <m/>
    <n v="3.24"/>
    <n v="1"/>
    <m/>
    <m/>
    <m/>
    <m/>
    <n v="21600000"/>
    <m/>
    <m/>
    <d v="2015-08-26T00:00:00"/>
    <d v="2015-10-20T00:00:00"/>
    <m/>
    <m/>
    <m/>
    <m/>
    <m/>
    <n v="3.81"/>
    <m/>
    <m/>
    <m/>
    <m/>
    <n v="1"/>
    <m/>
    <n v="55"/>
    <m/>
    <m/>
    <m/>
    <m/>
    <n v="0"/>
    <s v="No"/>
    <n v="25615.15"/>
    <n v="213"/>
    <n v="85.06"/>
    <m/>
    <m/>
    <n v="1"/>
  </r>
  <r>
    <x v="628"/>
    <s v="https://safetyculture.com"/>
    <s v="https://www.crunchbase.com/organization/safetyculture"/>
    <s v="SafetyCulture Pty Ltd."/>
    <s v="SafetyCulture is a technology company that provides workplace safety management solutions."/>
    <m/>
    <s v="seed"/>
    <s v="series_a"/>
    <s v="series_b"/>
    <s v="series_c"/>
    <s v="series_d"/>
    <m/>
    <m/>
    <m/>
    <n v="2897392"/>
    <n v="4316433"/>
    <n v="23000000"/>
    <n v="45489731"/>
    <n v="73709006"/>
    <m/>
    <m/>
    <m/>
    <n v="28973920"/>
    <n v="21582165"/>
    <n v="153410000"/>
    <n v="333591361"/>
    <n v="1629356977"/>
    <m/>
    <m/>
    <m/>
    <s v="Bill Tai, Blackbird Ventures"/>
    <s v="Bill Tai, Blackbird Ventures, Raven Ventures Australia, Scott Farquhar"/>
    <s v="Blackbird Ventures, Index Ventures, Morpheus Ventures, Scott Farquhar"/>
    <s v="Blackbird Ventures, Index Ventures, Morpheus Ventures, Scott Farquhar, Tiger Global Management"/>
    <s v="Blackbird Ventures, Index Ventures, Insight Partners, Tiger Global Management"/>
    <m/>
    <m/>
    <m/>
    <n v="2013"/>
    <n v="2015"/>
    <x v="4"/>
    <n v="2018"/>
    <n v="2021"/>
    <m/>
    <m/>
    <n v="22058685"/>
    <s v="series_unknown"/>
    <d v="2021-05-03T00:00:00"/>
    <n v="1629356977"/>
    <m/>
    <n v="653.82000000000005"/>
    <n v="0"/>
    <n v="29171.99"/>
    <n v="104732.04"/>
    <n v="631990.93000000005"/>
    <m/>
    <m/>
    <m/>
    <n v="408"/>
    <n v="1231"/>
    <n v="92"/>
    <n v="23"/>
    <n v="13"/>
    <m/>
    <m/>
    <m/>
    <n v="94.35"/>
    <n v="66.69"/>
    <n v="93.97"/>
    <n v="97.42"/>
    <n v="97.76"/>
    <m/>
    <m/>
    <s v="unicorn"/>
    <n v="53.91"/>
    <n v="32.119999999999997"/>
    <n v="53.91"/>
    <n v="8.92"/>
    <n v="4.5599999999999996"/>
    <n v="1"/>
    <m/>
    <m/>
    <n v="245211656"/>
    <m/>
    <d v="2013-10-21T00:00:00"/>
    <d v="2015-09-22T00:00:00"/>
    <d v="2016-10-17T00:00:00"/>
    <d v="2018-05-21T00:00:00"/>
    <d v="2021-05-03T00:00:00"/>
    <m/>
    <m/>
    <n v="0.74"/>
    <n v="7.11"/>
    <n v="2.17"/>
    <n v="4.88"/>
    <m/>
    <m/>
    <n v="10.62"/>
    <n v="701"/>
    <n v="391"/>
    <n v="581"/>
    <n v="1078"/>
    <m/>
    <m/>
    <n v="1659"/>
    <s v="No"/>
    <n v="766548.78"/>
    <n v="1"/>
    <n v="100"/>
    <n v="10.62"/>
    <n v="2.17"/>
    <n v="10.62"/>
  </r>
  <r>
    <x v="629"/>
    <s v="https://www.rappi.com.mx"/>
    <s v="https://www.crunchbase.com/organization/rappi"/>
    <s v="Rappi, Inc."/>
    <s v="Rappi is a consumer tech company that specializes in providing online delivery services."/>
    <s v="pre_seed"/>
    <s v="seed"/>
    <s v="series_a"/>
    <s v="series_b"/>
    <s v="series_c"/>
    <s v="series_d"/>
    <s v="series_e"/>
    <s v="series_f"/>
    <n v="120000"/>
    <m/>
    <n v="9000000"/>
    <n v="52765447"/>
    <n v="130000000"/>
    <n v="200000000"/>
    <n v="1000000000"/>
    <n v="300000000"/>
    <n v="2400000"/>
    <m/>
    <n v="45000000"/>
    <n v="351945531.49000001"/>
    <n v="1300000000"/>
    <n v="1000000000"/>
    <n v="3500000000"/>
    <n v="9000000000"/>
    <s v="Investo, Leonardo Borrero"/>
    <s v="Augusta Investments LLC, BoomStartup, CSC Upshot, Chris Sang, Ding Zhou, FJ Labs, FundersClub, INVX, Ignacio Vilela, Omega Venture Partners, Palm Drive Capital, Plug and Play, Redpoint eventures, S2 Capital, Samvit Ramadurgam, Saurabh Gupta, Soma Capital, StartCaps Ventures, Streamlined Ventures, XG Ventures, Zak Tanjeloff"/>
    <s v="Andreessen Horowitz, Burch Creative Capital, Chris Burch, DST Global, Endeavor Catalyst, FJ Labs, Fabrice Grinda, Floodgate, Foundation Capital, John Sung Kim, Ling Wong, Monashees, Sequoia Capital, ZX Ventures"/>
    <s v="Andreessen Horowitz, FJ Labs, Floodgate, Investo, Monashees, Redpoint eventures, Sequoia Capital, Y Combinator"/>
    <s v="Andreessen Horowitz, Delivery Hero, FJ Labs, Floodgate, ONEVC, Redpoint eventures, Sequoia Capital"/>
    <s v="Andreessen Horowitz, DST Global, Sequoia Capital"/>
    <s v="DST Global, SoftBank, SoftBank Vision Fund, Y Combinator"/>
    <s v="Delivery Hero, Sequoia Capital, SoftBank, T. Rowe Price"/>
    <n v="2015"/>
    <n v="2016"/>
    <n v="2016"/>
    <x v="4"/>
    <n v="2018"/>
    <n v="2018"/>
    <n v="2019"/>
    <n v="2020"/>
    <m/>
    <s v="series_f"/>
    <d v="2022-02-20T00:00:00"/>
    <n v="5250000000"/>
    <n v="0"/>
    <n v="497.78"/>
    <n v="53654.75"/>
    <n v="315062.27"/>
    <n v="214382.91"/>
    <n v="128562.99"/>
    <n v="13615.72"/>
    <n v="1869.99"/>
    <n v="376"/>
    <n v="1090"/>
    <n v="21"/>
    <n v="2"/>
    <n v="3"/>
    <n v="3"/>
    <n v="26"/>
    <n v="21"/>
    <n v="70.73"/>
    <n v="88.72"/>
    <n v="99.48"/>
    <n v="99.93"/>
    <n v="99.77"/>
    <n v="99.43"/>
    <n v="81.75"/>
    <n v="68.75"/>
    <s v="unicorn"/>
    <n v="1032.8"/>
    <m/>
    <n v="76.5"/>
    <n v="11.51"/>
    <n v="3.46"/>
    <n v="4.82"/>
    <n v="1.45"/>
    <n v="0.57999999999999996"/>
    <n v="2342905447"/>
    <d v="2015-01-11T00:00:00"/>
    <d v="2016-05-02T00:00:00"/>
    <d v="2016-11-10T00:00:00"/>
    <d v="2016-12-16T00:00:00"/>
    <d v="2018-01-24T00:00:00"/>
    <d v="2018-08-31T00:00:00"/>
    <d v="2019-04-30T00:00:00"/>
    <d v="2020-09-24T00:00:00"/>
    <m/>
    <n v="7.82"/>
    <n v="3.69"/>
    <n v="0.77"/>
    <n v="3.5"/>
    <n v="2.57"/>
    <n v="14.92"/>
    <n v="192"/>
    <n v="36"/>
    <n v="404"/>
    <n v="219"/>
    <n v="242"/>
    <n v="513"/>
    <n v="1892"/>
    <s v="No"/>
    <n v="727646.41"/>
    <n v="2"/>
    <n v="99.93"/>
    <n v="25.57"/>
    <n v="9.94"/>
    <n v="14.92"/>
  </r>
  <r>
    <x v="630"/>
    <s v="https://www.helium.com"/>
    <s v="https://www.crunchbase.com/organization/helium-systems-inc"/>
    <s v="Helium Systems Inc."/>
    <s v="Helium is an internet-of-things developer platform for building the network and transferring IoT device data."/>
    <m/>
    <s v="seed"/>
    <s v="series_a"/>
    <s v="series_b"/>
    <s v="series_c"/>
    <s v="series_d"/>
    <m/>
    <m/>
    <m/>
    <n v="2800000"/>
    <m/>
    <n v="20000000"/>
    <n v="15000000"/>
    <n v="200000000"/>
    <m/>
    <m/>
    <m/>
    <n v="28000000"/>
    <m/>
    <n v="133400000"/>
    <n v="150000000"/>
    <n v="1200000000"/>
    <m/>
    <m/>
    <m/>
    <s v="Digital Garage (TSE: 4819), Dmitry Dakhnovsky, FirstMark, Marc Benioff, SVA, Shawn Fanning, Slow Ventures"/>
    <s v="Jeffrey Schox"/>
    <s v="FirstMark, Google Ventures, Khosla Ventures, Munich Re"/>
    <s v="DG VENTURES, Digital Garage (TSE: 4819), FirstMark, Google Ventures, Khosla Ventures, Marc Benioff, Multicoin Capital, Munich Re Ventures, SVA, Shawn Fanning, Slow Ventures, Union Square Ventures"/>
    <s v="Alumni Ventures, Andreessen Horowitz, Borderless Capital, Corner Capital Management, Deutsche Telekom Strategic Investments, FTX Ventures, FirstMark, Goodyear Ventures, Google Ventures, Khosla Ventures, Liberty Global, Multicoin Capital, Munich Re Ventures, NGP Capital, Pantera Capital, Ribbit Capital, Seven Seven Six, Tiger Global Management"/>
    <m/>
    <m/>
    <m/>
    <n v="2013"/>
    <n v="2014"/>
    <x v="4"/>
    <n v="2019"/>
    <n v="2022"/>
    <m/>
    <m/>
    <n v="200000000"/>
    <s v="series_d"/>
    <d v="2022-02-19T00:00:00"/>
    <n v="1200000000"/>
    <m/>
    <n v="2100.9699999999998"/>
    <n v="0"/>
    <n v="45384.959999999999"/>
    <n v="86397.86"/>
    <n v="499684.9"/>
    <m/>
    <m/>
    <m/>
    <n v="44"/>
    <n v="1061"/>
    <n v="57"/>
    <n v="26"/>
    <n v="9"/>
    <m/>
    <m/>
    <m/>
    <n v="99.4"/>
    <n v="61.58"/>
    <n v="96.29"/>
    <n v="96.88"/>
    <n v="97.69"/>
    <m/>
    <m/>
    <s v="unicorn"/>
    <n v="24.48"/>
    <n v="24.48"/>
    <m/>
    <n v="7.56"/>
    <n v="7.47"/>
    <n v="1"/>
    <m/>
    <m/>
    <n v="364800000"/>
    <m/>
    <d v="2013-11-01T00:00:00"/>
    <d v="2014-06-12T00:00:00"/>
    <d v="2016-04-25T00:00:00"/>
    <d v="2019-06-12T00:00:00"/>
    <d v="2022-02-19T00:00:00"/>
    <m/>
    <m/>
    <m/>
    <m/>
    <n v="1.1200000000000001"/>
    <n v="8"/>
    <m/>
    <m/>
    <n v="9"/>
    <n v="223"/>
    <n v="683"/>
    <n v="1143"/>
    <n v="983"/>
    <m/>
    <m/>
    <n v="2126"/>
    <s v="No"/>
    <n v="633568.68999999994"/>
    <n v="3"/>
    <n v="99.87"/>
    <n v="1.1200000000000001"/>
    <m/>
    <n v="9"/>
  </r>
  <r>
    <x v="631"/>
    <s v="http://www.mambu.com"/>
    <s v="https://www.crunchbase.com/organization/mambu"/>
    <s v="Mambu B.V."/>
    <s v="Mambu is the only true SaaS cloud core banking platform."/>
    <m/>
    <s v="seed"/>
    <s v="series_a"/>
    <s v="series_b"/>
    <s v="series_c"/>
    <s v="series_d"/>
    <s v="series_e"/>
    <m/>
    <m/>
    <n v="821396"/>
    <n v="1842522"/>
    <n v="8689060"/>
    <n v="33934963"/>
    <n v="134960714"/>
    <n v="265401174"/>
    <m/>
    <m/>
    <n v="8213960"/>
    <n v="9212610"/>
    <n v="57956030.200000003"/>
    <n v="339349630"/>
    <n v="2085756491"/>
    <n v="5533896811"/>
    <m/>
    <m/>
    <s v="KIZOO Technology Capital"/>
    <s v="KIZOO Technology Capital, Point Nine, Runa Capital"/>
    <s v="Acton Capital, CommerzVentures, KIZOO Technology Capital, Point Nine, Runa Capital"/>
    <s v="Acton Capital, Bessemer Venture Partners, CommerzVentures, Point Nine, Runa Capital"/>
    <s v="Acton Capital, Arena Holdings, Bessemer Venture Partners, Runa Capital, TCV, Tiger Global Management"/>
    <s v="EQT"/>
    <m/>
    <m/>
    <n v="2011"/>
    <n v="2012"/>
    <x v="4"/>
    <n v="2019"/>
    <n v="2021"/>
    <n v="2021"/>
    <m/>
    <n v="265401173"/>
    <s v="series_e"/>
    <d v="2021-12-09T00:00:00"/>
    <n v="5533896811"/>
    <m/>
    <n v="0"/>
    <n v="6.25"/>
    <n v="685.45"/>
    <n v="8060.81"/>
    <n v="513096.73"/>
    <n v="810.5"/>
    <m/>
    <m/>
    <n v="1"/>
    <n v="496"/>
    <n v="337"/>
    <n v="214"/>
    <n v="30"/>
    <n v="164"/>
    <m/>
    <m/>
    <n v="100"/>
    <n v="69.430000000000007"/>
    <n v="77.72"/>
    <n v="73.44"/>
    <n v="94.59"/>
    <n v="34.799999999999997"/>
    <m/>
    <s v="unicorn"/>
    <n v="407.48"/>
    <n v="365.62"/>
    <n v="407.48"/>
    <n v="76.2"/>
    <n v="14.46"/>
    <n v="2.52"/>
    <n v="1"/>
    <m/>
    <n v="448322143"/>
    <m/>
    <d v="2011-01-26T00:00:00"/>
    <d v="2012-12-15T00:00:00"/>
    <d v="2016-01-11T00:00:00"/>
    <d v="2019-02-18T00:00:00"/>
    <d v="2021-01-07T00:00:00"/>
    <d v="2021-12-09T00:00:00"/>
    <m/>
    <n v="1.1200000000000001"/>
    <n v="6.29"/>
    <n v="5.86"/>
    <n v="6.15"/>
    <n v="2.65"/>
    <m/>
    <n v="95.48"/>
    <n v="689"/>
    <n v="1122"/>
    <n v="1134"/>
    <n v="689"/>
    <n v="336"/>
    <m/>
    <n v="2159"/>
    <s v="No"/>
    <n v="522659.74"/>
    <n v="4"/>
    <n v="99.8"/>
    <n v="35.99"/>
    <m/>
    <n v="95.48"/>
  </r>
  <r>
    <x v="632"/>
    <s v="https://plaid.com"/>
    <s v="https://www.crunchbase.com/organization/plaid"/>
    <s v="Plaid Inc."/>
    <s v="Plaid provides companies with the tools and access needed for the development of a digitally-enabled financial system."/>
    <m/>
    <s v="seed"/>
    <s v="series_a"/>
    <s v="series_b"/>
    <s v="series_c"/>
    <s v="series_d"/>
    <m/>
    <m/>
    <m/>
    <n v="2800000"/>
    <n v="12500000"/>
    <n v="44000000"/>
    <n v="250000000"/>
    <n v="425000000"/>
    <m/>
    <m/>
    <m/>
    <n v="28000000"/>
    <n v="62500000"/>
    <n v="293480000"/>
    <n v="2650000000"/>
    <n v="13400000000"/>
    <m/>
    <m/>
    <m/>
    <s v="Felicis, Google Ventures, Homebrew, New Enterprise Associates, Spark Capital"/>
    <s v="Felicis, Homebrew, New Enterprise Associates, Spark Capital"/>
    <s v="American Express Ventures, BoxGroup, Citi Ventures, Goldman Sachs Investment Partners, Google Ventures, New Enterprise Associates, Spark Capital"/>
    <s v="Andreessen Horowitz, Goldman Sachs, Index Ventures, Kleiner Perkins, New Enterprise Associates, Norwest Venture Partners, Spark Capital"/>
    <s v="Altimeter Capital, Andreessen Horowitz, Hercules Capital, Index Ventures, Kleiner Perkins, New Enterprise Associates, Ribbit Capital, Silver Lake, Spark Capital, Thrive Capital"/>
    <m/>
    <m/>
    <m/>
    <n v="2013"/>
    <n v="2014"/>
    <x v="4"/>
    <n v="2018"/>
    <n v="2021"/>
    <m/>
    <m/>
    <m/>
    <s v="series_d"/>
    <d v="2021-08-17T00:00:00"/>
    <n v="13400000000"/>
    <m/>
    <n v="29.15"/>
    <n v="3018.58"/>
    <n v="34619.620000000003"/>
    <n v="135272.43"/>
    <n v="321156.18"/>
    <m/>
    <m/>
    <m/>
    <n v="1394"/>
    <n v="192"/>
    <n v="81"/>
    <n v="10"/>
    <n v="54"/>
    <m/>
    <m/>
    <m/>
    <n v="80.680000000000007"/>
    <n v="93.08"/>
    <n v="94.69"/>
    <n v="98.94"/>
    <n v="90.11"/>
    <m/>
    <m/>
    <s v="unicorn"/>
    <n v="273.38"/>
    <n v="273.38"/>
    <n v="153.1"/>
    <n v="38.35"/>
    <n v="4.72"/>
    <n v="1"/>
    <m/>
    <m/>
    <n v="734300000"/>
    <m/>
    <d v="2013-09-19T00:00:00"/>
    <d v="2014-11-15T00:00:00"/>
    <d v="2016-06-19T00:00:00"/>
    <d v="2018-12-11T00:00:00"/>
    <d v="2021-04-07T00:00:00"/>
    <m/>
    <m/>
    <n v="2.23"/>
    <n v="4.7"/>
    <n v="9.0299999999999994"/>
    <n v="5.0599999999999996"/>
    <m/>
    <m/>
    <n v="45.66"/>
    <n v="422"/>
    <n v="582"/>
    <n v="905"/>
    <n v="848"/>
    <m/>
    <m/>
    <n v="1885"/>
    <s v="No"/>
    <n v="494095.96"/>
    <n v="5"/>
    <n v="99.73"/>
    <n v="45.66"/>
    <n v="9.0299999999999994"/>
    <n v="45.66"/>
  </r>
  <r>
    <x v="633"/>
    <s v="http://flyzipline.com"/>
    <s v="https://www.crunchbase.com/organization/zipline-international"/>
    <s v="Zipline Inc."/>
    <s v="Zipline designs, manufactures, and operates drones to deliver vital medical products."/>
    <m/>
    <s v="seed"/>
    <s v="series_a"/>
    <s v="series_b"/>
    <s v="series_c"/>
    <s v="series_d"/>
    <s v="series_e"/>
    <s v="series_f"/>
    <m/>
    <m/>
    <n v="18000000"/>
    <n v="25000000"/>
    <n v="70000000"/>
    <n v="120000000"/>
    <n v="250000000"/>
    <n v="330000000"/>
    <m/>
    <m/>
    <n v="90000000"/>
    <n v="166750000"/>
    <n v="620000000"/>
    <n v="1200000000"/>
    <n v="2750000000"/>
    <n v="4200000000"/>
    <m/>
    <s v="Techstars"/>
    <s v="Amit Shafrir, Felicis, Grape Arbor VC, Lerer Hippeau, Morado Ventures, Oakhouse Partners, Rivas Capital, SVA, Sequoia Capital, Tuesday Capital, VTF Capital, Vijay Pradeep, Visionnaire Ventures"/>
    <s v="AME Cloud Ventures, Andreessen Horowitz, Grishin Robotics, Konstantin von Unger, Morado Ventures, Oakhouse Partners, SGH CAPITAL, Sequoia Capital, Slow Ventures, Visionnaire Ventures, Wesley Chan"/>
    <s v="Baillie Gifford, Bright Success Capital, Goldman Sachs, Google Ventures, Katalyst Ventures, Oakhouse Partners, SteelSky Ventures, TPG, Temasek Holdings, The Index Project, The Rise Fund, Toyota Tsusho"/>
    <s v="Baillie Gifford, Empede Capital, Katalyst Ventures, The Rise Fund"/>
    <s v="Baillie Gifford, Emerging Capital Partners, Fidelity, Intercorp, Katalyst Ventures, Reinvent Capital, Temasek Holdings"/>
    <m/>
    <m/>
    <n v="2011"/>
    <n v="2015"/>
    <x v="4"/>
    <n v="2018"/>
    <n v="2019"/>
    <n v="2021"/>
    <n v="2023"/>
    <n v="330000000"/>
    <s v="series_f"/>
    <d v="2023-04-28T00:00:00"/>
    <n v="4200000000"/>
    <m/>
    <n v="0"/>
    <n v="75288.25"/>
    <n v="317114.21000000002"/>
    <n v="26689.96"/>
    <n v="31277.22"/>
    <n v="3040.67"/>
    <n v="0"/>
    <m/>
    <n v="1"/>
    <n v="2"/>
    <n v="1"/>
    <n v="87"/>
    <n v="68"/>
    <n v="125"/>
    <n v="12"/>
    <m/>
    <n v="100"/>
    <n v="99.97"/>
    <n v="100"/>
    <n v="89.92"/>
    <n v="80.47"/>
    <n v="50.4"/>
    <n v="38.89"/>
    <s v="unicorn"/>
    <n v="30.6"/>
    <m/>
    <n v="30.6"/>
    <n v="19.43"/>
    <n v="5.81"/>
    <n v="3.21"/>
    <n v="1.48"/>
    <n v="1"/>
    <n v="821000000"/>
    <m/>
    <d v="2011-08-02T00:00:00"/>
    <d v="2015-07-14T00:00:00"/>
    <d v="2016-11-09T00:00:00"/>
    <d v="2018-03-07T00:00:00"/>
    <d v="2019-03-08T00:00:00"/>
    <d v="2021-06-30T00:00:00"/>
    <d v="2023-04-28T00:00:00"/>
    <m/>
    <n v="1.85"/>
    <n v="3.72"/>
    <n v="1.94"/>
    <n v="2.29"/>
    <n v="1.53"/>
    <n v="25.19"/>
    <n v="1442"/>
    <n v="484"/>
    <n v="483"/>
    <n v="366"/>
    <n v="845"/>
    <n v="667"/>
    <n v="2361"/>
    <s v="No"/>
    <n v="453410.31"/>
    <n v="6"/>
    <n v="99.67"/>
    <n v="16.489999999999998"/>
    <n v="7.2"/>
    <n v="25.19"/>
  </r>
  <r>
    <x v="634"/>
    <s v="https://eatclub.in"/>
    <s v="https://www.crunchbase.com/organization/box8"/>
    <s v="Poncho Hospitality Pvt. Ltd."/>
    <s v="EatClub Brands is a cloud kitchen company that allows consumers to order food from a list of handpicked food brands."/>
    <m/>
    <s v="seed"/>
    <s v="series_a"/>
    <s v="series_b"/>
    <s v="series_c"/>
    <s v="series_d"/>
    <m/>
    <m/>
    <m/>
    <m/>
    <n v="3500000"/>
    <n v="7500000"/>
    <n v="15000000"/>
    <n v="40000000"/>
    <m/>
    <m/>
    <m/>
    <m/>
    <n v="17500000"/>
    <n v="50025000"/>
    <n v="150000000"/>
    <n v="340000000"/>
    <m/>
    <m/>
    <m/>
    <s v="Nitin Singhal"/>
    <s v="Dhiraj C Rajaram, Indian Angel Network, Kaushal Aggarwal, Mayfield Fund"/>
    <s v="IIFL Seed Ventures, Mayfield Fund"/>
    <s v="Ganesh Ventures, IIFL Seed Ventures, Mayfield Fund, ReDefine Capital Partners, Trifecta Capital Advisors, eWTP Ecosystem Fund"/>
    <s v="Tiger Global Management"/>
    <m/>
    <m/>
    <m/>
    <n v="2012"/>
    <n v="2015"/>
    <x v="4"/>
    <n v="2019"/>
    <n v="2021"/>
    <m/>
    <m/>
    <n v="40000000"/>
    <s v="series_d"/>
    <d v="2021-11-30T00:00:00"/>
    <n v="340000000"/>
    <m/>
    <n v="0"/>
    <n v="1757.38"/>
    <n v="14.18"/>
    <n v="1375.37"/>
    <n v="437702.89"/>
    <m/>
    <m/>
    <m/>
    <n v="1848"/>
    <n v="417"/>
    <n v="456"/>
    <n v="288"/>
    <n v="47"/>
    <m/>
    <m/>
    <m/>
    <n v="63.99"/>
    <n v="88.74"/>
    <n v="69.83"/>
    <n v="64.209999999999994"/>
    <n v="91.42"/>
    <m/>
    <m/>
    <m/>
    <n v="13.87"/>
    <m/>
    <n v="13.87"/>
    <n v="5.71"/>
    <n v="2.12"/>
    <n v="1"/>
    <m/>
    <m/>
    <n v="102668662"/>
    <m/>
    <d v="2012-08-25T00:00:00"/>
    <d v="2015-05-07T00:00:00"/>
    <d v="2016-10-24T00:00:00"/>
    <d v="2019-03-30T00:00:00"/>
    <d v="2021-11-30T00:00:00"/>
    <m/>
    <m/>
    <m/>
    <n v="2.86"/>
    <n v="3"/>
    <n v="2.27"/>
    <m/>
    <m/>
    <n v="6.8"/>
    <n v="985"/>
    <n v="536"/>
    <n v="887"/>
    <n v="976"/>
    <m/>
    <m/>
    <n v="1863"/>
    <s v="No"/>
    <n v="440849.82"/>
    <n v="7"/>
    <n v="99.6"/>
    <n v="3"/>
    <n v="3"/>
    <n v="6.8"/>
  </r>
  <r>
    <x v="635"/>
    <s v="http://www.orbitalinsight.com/"/>
    <s v="https://www.crunchbase.com/organization/orbital-insight-inc"/>
    <s v="Orbital Insight, Inc."/>
    <s v="Orbital Insight builds SaaS technology to understand what happens on and to the Earth with AI and machine learning"/>
    <m/>
    <s v="seed"/>
    <s v="series_a"/>
    <s v="series_b"/>
    <s v="series_c"/>
    <s v="series_d"/>
    <s v="series_e"/>
    <m/>
    <m/>
    <n v="1500000"/>
    <n v="8700000"/>
    <n v="20000000"/>
    <n v="50000000"/>
    <n v="50000000"/>
    <m/>
    <m/>
    <m/>
    <n v="15000000"/>
    <n v="43500000"/>
    <n v="133400000"/>
    <n v="500000000"/>
    <n v="750000000"/>
    <m/>
    <m/>
    <m/>
    <s v="Bloomberg Beta, Citizen VC, David J. La Placa, Intellectus Partners, Lux Capital, Plug and Play, Sequoia Capital"/>
    <s v="Bloomberg Beta, Citizen VC, David J. La Placa, Evolution VC Partners, Google Ventures, Lux Capital, Sequoia Capital"/>
    <s v="Bloomberg Beta, CME Ventures, Google Ventures, In-Q-Tel, Lux Capital, Sequoia Capital"/>
    <s v="BAM Elevate, Balyasny Asset Management, CME Ventures, Clearvision Ventures, Envision Ventures, Geodesic Capital, Google Ventures, ITOCHU Corporation, Intellectus Partners, Lux Capital, Sequoia Capital"/>
    <s v="BAM Elevate, Bunge, Chevron Technology Ventures, Clearvision Ventures, Geodesic Capital, Goldman Sachs, Google Ventures, Intellectus Partners, Invicta Growth, Lux Capital, SKY Perfect JSAT Corp, Sequoia Capital, Tech Pioneers Fund"/>
    <s v="BAM Elevate"/>
    <m/>
    <m/>
    <n v="2014"/>
    <n v="2015"/>
    <x v="4"/>
    <n v="2017"/>
    <n v="2019"/>
    <n v="2020"/>
    <m/>
    <m/>
    <s v="series_e"/>
    <d v="2021-04-21T00:00:00"/>
    <m/>
    <m/>
    <n v="6436.18"/>
    <n v="28067.58"/>
    <n v="184992.17"/>
    <n v="66361.179999999993"/>
    <n v="86635.62"/>
    <n v="2527.5700000000002"/>
    <m/>
    <m/>
    <n v="16"/>
    <n v="25"/>
    <n v="4"/>
    <n v="14"/>
    <n v="16"/>
    <n v="58"/>
    <m/>
    <m/>
    <n v="99.82"/>
    <n v="99.35"/>
    <n v="99.8"/>
    <n v="98.16"/>
    <n v="95.63"/>
    <n v="60.42"/>
    <m/>
    <m/>
    <m/>
    <m/>
    <m/>
    <m/>
    <m/>
    <m/>
    <m/>
    <m/>
    <n v="130200000"/>
    <m/>
    <d v="2014-02-21T00:00:00"/>
    <d v="2015-03-16T00:00:00"/>
    <d v="2016-06-27T00:00:00"/>
    <d v="2017-03-31T00:00:00"/>
    <d v="2019-11-12T00:00:00"/>
    <d v="2020-08-14T00:00:00"/>
    <m/>
    <n v="2.9"/>
    <n v="3.07"/>
    <n v="3.75"/>
    <n v="1.5"/>
    <m/>
    <m/>
    <m/>
    <n v="388"/>
    <n v="469"/>
    <n v="277"/>
    <n v="956"/>
    <n v="276"/>
    <m/>
    <n v="1759"/>
    <s v="No"/>
    <n v="375020.3"/>
    <n v="8"/>
    <n v="99.54"/>
    <n v="0"/>
    <n v="3.75"/>
    <n v="0"/>
  </r>
  <r>
    <x v="636"/>
    <s v="https://www.dominodatalab.com"/>
    <s v="https://www.crunchbase.com/organization/domino-data-lab"/>
    <s v="Domino Data Lab, Inc."/>
    <s v="Domino Data Lab provides a platform that utilizes data science and AI for collaboration, model deployment, and centralizing infrastructure."/>
    <m/>
    <m/>
    <s v="series_a"/>
    <s v="series_b"/>
    <s v="series_c"/>
    <s v="series_d"/>
    <s v="series_e"/>
    <s v="series_f"/>
    <m/>
    <m/>
    <n v="3000000"/>
    <n v="10500000"/>
    <n v="27000000"/>
    <n v="40000000"/>
    <n v="43000000"/>
    <n v="100000000"/>
    <m/>
    <m/>
    <n v="15000000"/>
    <n v="70035000"/>
    <n v="270000000"/>
    <n v="250000000"/>
    <n v="860000000"/>
    <n v="3000000000"/>
    <m/>
    <m/>
    <s v="Bloomberg Beta, In-Q-Tel, Slow Ventures, Zetta Venture Partners"/>
    <s v="Sequoia Capital"/>
    <s v="Bloomberg Beta, Coatue, Sequoia Capital, Zetta Venture Partners"/>
    <s v="Coatue, Sequoia Capital"/>
    <s v="Coatue, Dell Technologies Capital, Highland Capital Partners, Highland Europe, Sequoia Capital"/>
    <s v="Coatue, Empede Capital, Great Hill Partners, Highland Capital Partners, NVIDIA, Sequoia Capital"/>
    <m/>
    <m/>
    <n v="2015"/>
    <x v="4"/>
    <n v="2017"/>
    <n v="2018"/>
    <n v="2020"/>
    <n v="2021"/>
    <m/>
    <s v="series_f"/>
    <d v="2022-06-15T00:00:00"/>
    <n v="3000000000"/>
    <m/>
    <m/>
    <n v="44.21"/>
    <n v="175701.91"/>
    <n v="105198.2"/>
    <n v="75446.78"/>
    <n v="14768.86"/>
    <n v="1333.94"/>
    <m/>
    <m/>
    <n v="762"/>
    <n v="12"/>
    <n v="4"/>
    <n v="16"/>
    <n v="19"/>
    <n v="46"/>
    <m/>
    <m/>
    <n v="79.39"/>
    <n v="99.27"/>
    <n v="99.57"/>
    <n v="95.69"/>
    <n v="87.5"/>
    <n v="54.55"/>
    <m/>
    <n v="131.15"/>
    <m/>
    <n v="131.15"/>
    <n v="33.04"/>
    <n v="9.52"/>
    <n v="11.02"/>
    <n v="3.37"/>
    <n v="1"/>
    <n v="223600000"/>
    <m/>
    <m/>
    <d v="2015-08-04T00:00:00"/>
    <d v="2016-11-17T00:00:00"/>
    <d v="2017-04-26T00:00:00"/>
    <d v="2018-08-08T00:00:00"/>
    <d v="2020-06-10T00:00:00"/>
    <d v="2021-10-05T00:00:00"/>
    <m/>
    <n v="4.67"/>
    <n v="3.86"/>
    <n v="0.93"/>
    <n v="3.44"/>
    <n v="3.49"/>
    <n v="42.84"/>
    <m/>
    <n v="471"/>
    <n v="160"/>
    <n v="469"/>
    <n v="672"/>
    <n v="482"/>
    <n v="2036"/>
    <s v="No"/>
    <n v="372493.9"/>
    <n v="9"/>
    <n v="99.47"/>
    <n v="42.84"/>
    <n v="3.57"/>
    <n v="42.84"/>
  </r>
  <r>
    <x v="637"/>
    <s v="http://clutter.com"/>
    <s v="https://www.crunchbase.com/organization/clutter"/>
    <s v="Clutter Inc."/>
    <s v="Clutter is a provider of on-demand storage and moving services used to help customers store their physical belongings."/>
    <s v="pre_seed"/>
    <s v="seed"/>
    <s v="series_a"/>
    <s v="series_b"/>
    <s v="series_c"/>
    <s v="series_d"/>
    <m/>
    <m/>
    <m/>
    <n v="2000000"/>
    <n v="9000000"/>
    <n v="20000000"/>
    <n v="64000000"/>
    <n v="200000000"/>
    <m/>
    <m/>
    <m/>
    <n v="20000000"/>
    <n v="45000000"/>
    <n v="133400000"/>
    <n v="240000000"/>
    <n v="600000000"/>
    <m/>
    <m/>
    <s v="Amplify.LA, Brendan Wallace, Brick &amp; Mortar Ventures, Structure Fund"/>
    <s v="Amplify.LA, Arjun Sethi, Blue Heron Ventures, Brendan Wallace, Brick &amp; Mortar Ventures, Coffin Capital, Grey Wolf, Marc Bell Ventures, Resolute Ventures, Telegraph Hill Capital, Tiller Partners, Wavemaker Partners, Wonder Ventures"/>
    <s v="Arjun Sethi, Brad Zions, Brendan Wallace, Evolution VC Partners, Gotham Gal Ventures, Grey Wolf, Otter Rock Capital, Sequoia Capital, Telegraph Hill Capital, Wonder Ventures"/>
    <s v="Four Rivers Group, Sequoia Capital, TYLT Ventures, Wonder Ventures"/>
    <s v="Atomico, Fifth Wall, Google Ventures, Javelin Venture Partners, Sequoia Capital"/>
    <s v="Atomico, Bracket Capital, Eastward Capital Partners, Fifth Wall, Four Rivers Group, Google Ventures, Kombo Ventures, Sand Hill Angels, Sequoia Capital, SoftBank Vision Fund, True Capital Management"/>
    <m/>
    <m/>
    <n v="2014"/>
    <n v="2015"/>
    <n v="2015"/>
    <x v="4"/>
    <n v="2017"/>
    <n v="2019"/>
    <m/>
    <m/>
    <n v="200000000"/>
    <s v="series_d"/>
    <d v="2019-02-01T00:00:00"/>
    <m/>
    <n v="0"/>
    <n v="95.21"/>
    <n v="27178.37"/>
    <n v="175701.91"/>
    <n v="65799.83"/>
    <n v="102546.86"/>
    <m/>
    <m/>
    <n v="220"/>
    <n v="1673"/>
    <n v="30"/>
    <n v="12"/>
    <n v="16"/>
    <n v="12"/>
    <m/>
    <m/>
    <n v="76.14"/>
    <n v="82.96"/>
    <n v="99.21"/>
    <n v="99.27"/>
    <n v="97.87"/>
    <n v="96.79"/>
    <m/>
    <m/>
    <m/>
    <m/>
    <m/>
    <m/>
    <m/>
    <m/>
    <m/>
    <m/>
    <m/>
    <n v="296300000"/>
    <d v="2014-02-21T00:00:00"/>
    <d v="2015-05-18T00:00:00"/>
    <d v="2015-10-22T00:00:00"/>
    <d v="2016-04-07T00:00:00"/>
    <d v="2017-06-13T00:00:00"/>
    <d v="2019-02-01T00:00:00"/>
    <m/>
    <m/>
    <n v="2.25"/>
    <n v="2.96"/>
    <n v="1.8"/>
    <n v="2.5"/>
    <m/>
    <m/>
    <m/>
    <n v="157"/>
    <n v="168"/>
    <n v="432"/>
    <n v="598"/>
    <m/>
    <m/>
    <n v="1030"/>
    <s v="No"/>
    <n v="371322.18"/>
    <n v="10"/>
    <n v="99.4"/>
    <n v="4.5"/>
    <n v="4.5"/>
    <n v="0"/>
  </r>
  <r>
    <x v="638"/>
    <s v="http://www.cambridge-epigenetix.com"/>
    <s v="https://www.crunchbase.com/organization/cambridge-epigenetix"/>
    <s v="Cambridge Epigenetix Ltd"/>
    <s v="Cambridge Epigenetix is using epigenetics to reduce several routine &amp; important diagnostic tests for common cancers to a simple blood draw."/>
    <m/>
    <m/>
    <s v="series_a"/>
    <s v="series_b"/>
    <s v="series_c"/>
    <s v="series_d"/>
    <m/>
    <m/>
    <m/>
    <m/>
    <n v="5500000"/>
    <n v="21000000"/>
    <n v="30000000"/>
    <n v="88000000"/>
    <m/>
    <m/>
    <m/>
    <m/>
    <n v="27500000"/>
    <n v="140070000"/>
    <n v="300000000"/>
    <n v="1320000000"/>
    <m/>
    <m/>
    <m/>
    <m/>
    <s v="New Science Ventures, Syncona Partners LLP, University of Cambridge Enterprise"/>
    <s v="Google Ventures, New Science Ventures, Sequoia Capital, Syncona Partners LLP, University of Cambridge"/>
    <s v="Ahren Innovation Capital, DNA Capital, Google Ventures, New Science Ventures, Sequoia Capital"/>
    <s v="Ahren Innovation Capital, Google Ventures, New Science Ventures, Sequoia Capital, Temasek Holdings, Third Point"/>
    <m/>
    <m/>
    <m/>
    <m/>
    <n v="2014"/>
    <x v="4"/>
    <n v="2018"/>
    <n v="2021"/>
    <m/>
    <m/>
    <n v="88000000"/>
    <s v="series_d"/>
    <d v="2021-11-02T00:00:00"/>
    <n v="1320000000"/>
    <m/>
    <m/>
    <n v="0"/>
    <n v="184257.31"/>
    <n v="130343.16"/>
    <n v="40528.32"/>
    <m/>
    <m/>
    <m/>
    <m/>
    <n v="1061"/>
    <n v="6"/>
    <n v="16"/>
    <n v="192"/>
    <m/>
    <m/>
    <m/>
    <m/>
    <n v="61.58"/>
    <n v="99.67"/>
    <n v="98.24"/>
    <n v="64.37"/>
    <m/>
    <m/>
    <m/>
    <n v="34.28"/>
    <m/>
    <n v="34.28"/>
    <n v="7.92"/>
    <n v="4.1100000000000003"/>
    <n v="1"/>
    <m/>
    <m/>
    <n v="155190399"/>
    <m/>
    <m/>
    <d v="2014-10-29T00:00:00"/>
    <d v="2016-03-14T00:00:00"/>
    <d v="2018-09-03T00:00:00"/>
    <d v="2021-11-02T00:00:00"/>
    <m/>
    <m/>
    <m/>
    <n v="5.09"/>
    <n v="2.14"/>
    <n v="4.4000000000000004"/>
    <m/>
    <m/>
    <n v="9.42"/>
    <m/>
    <n v="502"/>
    <n v="903"/>
    <n v="1156"/>
    <m/>
    <m/>
    <n v="2059"/>
    <s v="No"/>
    <n v="355128.79"/>
    <n v="11"/>
    <n v="99.34"/>
    <n v="2.14"/>
    <n v="2.14"/>
    <n v="9.42"/>
  </r>
  <r>
    <x v="639"/>
    <s v="http://www.patientping.com"/>
    <s v="https://www.crunchbase.com/organization/patientping"/>
    <s v="PatientPing Inc."/>
    <s v="PatientPing is a healthcare technology solutions company that provides patient-tracking and acute care management solutions."/>
    <m/>
    <m/>
    <s v="series_a"/>
    <s v="series_b"/>
    <s v="series_c"/>
    <m/>
    <m/>
    <m/>
    <m/>
    <m/>
    <n v="9600000"/>
    <n v="31600000"/>
    <n v="60000000"/>
    <m/>
    <m/>
    <m/>
    <m/>
    <m/>
    <n v="48000000"/>
    <n v="210772000"/>
    <n v="600000000"/>
    <m/>
    <m/>
    <m/>
    <m/>
    <m/>
    <s v="Eight Roads Ventures, F-Prime Capital, First Round Capital, Google Ventures, SVA"/>
    <s v="Andreessen Horowitz, Leerink Transformation Partners"/>
    <s v="Andreessen Horowitz, F-Prime Capital, Google Ventures, Leerink Transformation Partners, Transformation Capital"/>
    <m/>
    <m/>
    <m/>
    <m/>
    <m/>
    <n v="2015"/>
    <x v="4"/>
    <n v="2020"/>
    <m/>
    <m/>
    <m/>
    <n v="60000000"/>
    <s v="series_c"/>
    <d v="2020-06-09T00:00:00"/>
    <m/>
    <m/>
    <m/>
    <n v="51179.839999999997"/>
    <n v="137249.34"/>
    <n v="161092.43"/>
    <m/>
    <m/>
    <m/>
    <m/>
    <m/>
    <n v="10"/>
    <n v="23"/>
    <n v="14"/>
    <m/>
    <m/>
    <m/>
    <m/>
    <m/>
    <n v="99.76"/>
    <n v="98.54"/>
    <n v="98.19"/>
    <m/>
    <m/>
    <m/>
    <m/>
    <m/>
    <m/>
    <m/>
    <m/>
    <m/>
    <m/>
    <m/>
    <m/>
    <n v="101200000"/>
    <m/>
    <m/>
    <d v="2015-11-16T00:00:00"/>
    <d v="2016-12-06T00:00:00"/>
    <d v="2020-06-09T00:00:00"/>
    <m/>
    <m/>
    <m/>
    <m/>
    <n v="4.3899999999999997"/>
    <n v="2.85"/>
    <m/>
    <m/>
    <m/>
    <m/>
    <m/>
    <n v="386"/>
    <n v="1281"/>
    <m/>
    <m/>
    <m/>
    <n v="1281"/>
    <s v="No"/>
    <n v="349521.61"/>
    <n v="12"/>
    <n v="99.27"/>
    <n v="2.85"/>
    <m/>
    <n v="0"/>
  </r>
  <r>
    <x v="640"/>
    <s v="http://joinhonor.com"/>
    <s v="https://www.crunchbase.com/organization/honor-2"/>
    <s v="Honor Technology, Inc."/>
    <s v="Honor is a senior care network and technology platform that offers personalized care to improve the in-home care experience."/>
    <m/>
    <m/>
    <s v="series_a"/>
    <s v="series_b"/>
    <s v="series_c"/>
    <s v="series_d"/>
    <s v="series_e"/>
    <m/>
    <m/>
    <m/>
    <n v="20000000"/>
    <n v="45000000"/>
    <n v="50000000"/>
    <n v="140000000"/>
    <n v="70000000"/>
    <m/>
    <m/>
    <m/>
    <n v="100000000"/>
    <n v="300150000"/>
    <n v="500000000"/>
    <n v="2100000000"/>
    <n v="1250000000"/>
    <m/>
    <m/>
    <m/>
    <s v="Andreessen Horowitz, BAM Ventures, Bradley Horowitz, Homebrew, Jeremy Stoppelman, Jessica Alba, Kapor Capital, Laszlo Bock, Lee Linden, Max Levchin, Slow Ventures, True Ventures"/>
    <s v="8VC, Blue Ivy Ventures, Derek Schueren, Steve Seigel, Syno Capital, Thrive Capital"/>
    <s v="8VC, Alumni Ventures, Andreessen Horowitz, Prosus &amp; Naspers, Thrive Capital"/>
    <s v="10X Capital, 8VC, Andreessen Horowitz, Baillie Gifford, Bossanova Investimentos, Prosus Ventures, Rock Springs Capital, Steve Seigel, T. Rowe Price, Thrive Capital"/>
    <s v="Andreessen Horowitz, Baillie Gifford, Castor Ventures, FMZ Ventures, Lighthouse Capital Partners, Lori Hogan, Paul Hogan, Prosus Ventures, Revelation Partners, Rock Springs Capital, Steve Seigel, T. Rowe Price, Thrive Capital, TriplePoint Capital"/>
    <m/>
    <m/>
    <m/>
    <n v="2015"/>
    <x v="4"/>
    <n v="2018"/>
    <n v="2020"/>
    <n v="2021"/>
    <m/>
    <n v="70000000"/>
    <s v="series_e"/>
    <d v="2021-10-05T00:00:00"/>
    <n v="1250000000"/>
    <m/>
    <m/>
    <n v="23341.39"/>
    <n v="59132.73"/>
    <n v="101566.83"/>
    <n v="150029.79"/>
    <n v="13064.41"/>
    <m/>
    <m/>
    <m/>
    <n v="43"/>
    <n v="51"/>
    <n v="24"/>
    <n v="4"/>
    <n v="59"/>
    <m/>
    <m/>
    <m/>
    <n v="98.86"/>
    <n v="96.68"/>
    <n v="97.3"/>
    <n v="99.06"/>
    <n v="76.8"/>
    <m/>
    <s v="unicorn"/>
    <n v="8.48"/>
    <m/>
    <n v="8.48"/>
    <n v="3.32"/>
    <n v="2.2200000000000002"/>
    <n v="0.56999999999999995"/>
    <n v="1"/>
    <m/>
    <n v="625000000"/>
    <m/>
    <m/>
    <d v="2015-04-02T00:00:00"/>
    <d v="2016-08-05T00:00:00"/>
    <d v="2018-05-22T00:00:00"/>
    <d v="2020-10-27T00:00:00"/>
    <d v="2021-10-05T00:00:00"/>
    <m/>
    <m/>
    <n v="3"/>
    <n v="1.67"/>
    <n v="4.2"/>
    <n v="0.6"/>
    <m/>
    <n v="4.16"/>
    <m/>
    <n v="491"/>
    <n v="655"/>
    <n v="889"/>
    <n v="343"/>
    <m/>
    <n v="1887"/>
    <s v="No"/>
    <n v="347135.15"/>
    <n v="13"/>
    <n v="99.2"/>
    <n v="7"/>
    <n v="1.67"/>
    <n v="4.16"/>
  </r>
  <r>
    <x v="641"/>
    <s v="https://www.glossier.com"/>
    <s v="https://www.crunchbase.com/organization/glossier"/>
    <s v="Glossier, Inc."/>
    <s v="Glossier is a direct-to-consumer beauty company that leverages content and community to power a superior shopping experience."/>
    <m/>
    <s v="seed"/>
    <s v="series_a"/>
    <s v="series_b"/>
    <s v="series_c"/>
    <s v="series_d"/>
    <s v="series_e"/>
    <m/>
    <m/>
    <n v="2000000"/>
    <n v="8400000"/>
    <n v="24000000"/>
    <n v="52000000"/>
    <n v="100000000"/>
    <n v="80000000"/>
    <m/>
    <m/>
    <n v="20000000"/>
    <n v="42000000"/>
    <n v="160080000"/>
    <n v="390000000"/>
    <n v="1200000000"/>
    <n v="1800000000"/>
    <m/>
    <m/>
    <s v="BoxGroup"/>
    <s v="14W, Andy Dunn, Counterpart Advisors, Forerunner Ventures, Lerer Hippeau, Manzanita Capital, TOM Capital Associates, Thrive Capital, WME Ventures"/>
    <s v="IVP, Index Ventures"/>
    <s v="14W, Forerunner Ventures, IVP, Imaginary Ventures, Index Ventures, Sahar Khalili, Thrive Capital"/>
    <s v="Forerunner Ventures, Greenspring Associates, IVP, Index Ventures, Sequoia Capital, Spark Capital, Thrive Capital, Tiger Global Management"/>
    <s v="Forerunner Ventures, IVP, Index Ventures, Lone Pine Capital, Sequoia Capital, Thrive Capital"/>
    <m/>
    <m/>
    <n v="2014"/>
    <n v="2014"/>
    <x v="4"/>
    <n v="2018"/>
    <n v="2019"/>
    <n v="2021"/>
    <m/>
    <n v="80000000"/>
    <s v="series_e"/>
    <d v="2021-07-07T00:00:00"/>
    <n v="1800000000"/>
    <m/>
    <n v="65.27"/>
    <n v="970.91"/>
    <n v="89829.58"/>
    <n v="83609.25"/>
    <n v="154454.45000000001"/>
    <n v="13050.08"/>
    <m/>
    <m/>
    <n v="1782"/>
    <n v="417"/>
    <n v="37"/>
    <n v="28"/>
    <n v="4"/>
    <n v="60"/>
    <m/>
    <m/>
    <n v="79.17"/>
    <n v="84.92"/>
    <n v="97.61"/>
    <n v="96.83"/>
    <n v="99.13"/>
    <n v="76.400000000000006"/>
    <m/>
    <s v="unicorn"/>
    <n v="48.84"/>
    <n v="48.84"/>
    <n v="29.07"/>
    <n v="8.9700000000000006"/>
    <n v="4.09"/>
    <n v="1.43"/>
    <n v="1"/>
    <m/>
    <n v="266400000"/>
    <m/>
    <d v="2014-09-01T00:00:00"/>
    <d v="2014-11-17T00:00:00"/>
    <d v="2016-11-30T00:00:00"/>
    <d v="2018-02-23T00:00:00"/>
    <d v="2019-03-19T00:00:00"/>
    <d v="2021-07-07T00:00:00"/>
    <m/>
    <n v="2.1"/>
    <n v="3.81"/>
    <n v="2.44"/>
    <n v="3.08"/>
    <n v="1.5"/>
    <m/>
    <n v="11.24"/>
    <n v="77"/>
    <n v="744"/>
    <n v="450"/>
    <n v="389"/>
    <n v="841"/>
    <m/>
    <n v="1680"/>
    <s v="No"/>
    <n v="341979.54"/>
    <n v="14"/>
    <n v="99.14"/>
    <n v="11.24"/>
    <n v="7.5"/>
    <n v="11.24"/>
  </r>
  <r>
    <x v="642"/>
    <s v="https://checkr.com"/>
    <s v="https://www.crunchbase.com/organization/checkr"/>
    <s v="Checkr, Inc."/>
    <s v="Checkr automates and speeds up the process of professional background checks."/>
    <m/>
    <s v="seed"/>
    <s v="series_a"/>
    <s v="series_b"/>
    <s v="series_c"/>
    <s v="series_d"/>
    <s v="series_e"/>
    <m/>
    <m/>
    <m/>
    <n v="9000000"/>
    <n v="40000000"/>
    <n v="100000000"/>
    <n v="160000000"/>
    <n v="250000000"/>
    <m/>
    <m/>
    <m/>
    <n v="45000000"/>
    <n v="290000000"/>
    <n v="1000000000"/>
    <n v="2200000000"/>
    <n v="4600000000"/>
    <m/>
    <m/>
    <s v="UpHonest Capital, Wei Guo, Wesley Chan, Y Combinator"/>
    <s v="Accel, Alexei Chemenda, Cyan Banister, DCVC, David Spector, Elad Gil, Google Ventures, Ilya Sukhar, Joshua Schachter, Khosla Ventures, Paul Buchheit, Qasar Younis, SVA, Scott Banister, Signatures Capital, Tikhon Bernstam, Wesley Chan"/>
    <s v="Accel, CSC Upshot, David Spector, Elad Gil, IVP, Pascal Levy-Garboua, Philippe Suchet, Signatures Capital, Y Combinator"/>
    <s v="Accel, T. Rowe Price, Y Combinator"/>
    <s v="Accel, Coatue, IVP, T. Rowe Price"/>
    <s v="Accel, Bond, Coatue, Durable Capital Partners, Fidelity, Franklin Templeton, IVP, Khosla Ventures, T. Rowe Price, Y Combinator"/>
    <m/>
    <m/>
    <n v="2014"/>
    <n v="2014"/>
    <x v="4"/>
    <n v="2018"/>
    <n v="2019"/>
    <n v="2021"/>
    <m/>
    <n v="119999991"/>
    <s v="series_e"/>
    <d v="2022-04-14T00:00:00"/>
    <n v="4600000000"/>
    <m/>
    <n v="821.17"/>
    <n v="31910.5"/>
    <n v="81042.8"/>
    <n v="70882.39"/>
    <n v="138681.24"/>
    <n v="17534.57"/>
    <m/>
    <m/>
    <n v="401"/>
    <n v="1"/>
    <n v="41"/>
    <n v="48"/>
    <n v="6"/>
    <n v="49"/>
    <m/>
    <m/>
    <n v="95.32"/>
    <n v="100"/>
    <n v="97.35"/>
    <n v="94.49"/>
    <n v="98.54"/>
    <n v="80.8"/>
    <m/>
    <s v="unicorn"/>
    <n v="69.34"/>
    <m/>
    <n v="69.34"/>
    <n v="12.66"/>
    <n v="4.08"/>
    <n v="1.99"/>
    <n v="1"/>
    <m/>
    <n v="678999991"/>
    <m/>
    <d v="2014-07-16T00:00:00"/>
    <d v="2014-10-14T00:00:00"/>
    <d v="2016-03-23T00:00:00"/>
    <d v="2018-04-12T00:00:00"/>
    <d v="2019-09-16T00:00:00"/>
    <d v="2021-09-01T00:00:00"/>
    <m/>
    <m/>
    <n v="6.44"/>
    <n v="3.45"/>
    <n v="2.2000000000000002"/>
    <n v="2.09"/>
    <m/>
    <n v="15.86"/>
    <n v="90"/>
    <n v="526"/>
    <n v="750"/>
    <n v="522"/>
    <n v="716"/>
    <m/>
    <n v="2213"/>
    <s v="No"/>
    <n v="340872.67"/>
    <n v="15"/>
    <n v="99.07"/>
    <n v="7.59"/>
    <n v="3.45"/>
    <n v="15.86"/>
  </r>
  <r>
    <x v="643"/>
    <s v="http://picsart.com/"/>
    <s v="https://www.crunchbase.com/organization/picsart"/>
    <s v="PicsArt, Inc."/>
    <s v="Picsart is a photo and video editing platform and creative community."/>
    <m/>
    <m/>
    <s v="series_a"/>
    <s v="series_b"/>
    <s v="series_c"/>
    <m/>
    <m/>
    <m/>
    <m/>
    <m/>
    <n v="10000000"/>
    <n v="20000000"/>
    <n v="130000000"/>
    <m/>
    <m/>
    <m/>
    <m/>
    <m/>
    <n v="50000000"/>
    <n v="133400000"/>
    <n v="1000000000"/>
    <m/>
    <m/>
    <m/>
    <m/>
    <m/>
    <s v="Graph Ventures, Razmig Hovaghimian, Sequoia Capital"/>
    <s v="DCM Ventures, Siguler Guff &amp; Company"/>
    <s v="DCM Ventures, G Squared, Graph Ventures, Sequoia Capital, Siguler Guff &amp; Company, SoftBank Vision Fund, Tribe Capital"/>
    <m/>
    <m/>
    <m/>
    <m/>
    <m/>
    <n v="2015"/>
    <x v="4"/>
    <n v="2021"/>
    <m/>
    <m/>
    <m/>
    <n v="130000000"/>
    <s v="series_c"/>
    <d v="2021-08-26T00:00:00"/>
    <n v="1000000000"/>
    <m/>
    <m/>
    <n v="27178.07"/>
    <n v="362.16"/>
    <n v="305733.43"/>
    <m/>
    <m/>
    <m/>
    <m/>
    <m/>
    <n v="31"/>
    <n v="375"/>
    <n v="105"/>
    <m/>
    <m/>
    <m/>
    <m/>
    <m/>
    <n v="99.19"/>
    <n v="75.2"/>
    <n v="91.22"/>
    <m/>
    <m/>
    <m/>
    <s v="unicorn"/>
    <n v="15.3"/>
    <m/>
    <n v="15.3"/>
    <n v="6.75"/>
    <n v="1"/>
    <m/>
    <m/>
    <m/>
    <n v="195000000"/>
    <m/>
    <m/>
    <d v="2015-02-05T00:00:00"/>
    <d v="2016-04-20T00:00:00"/>
    <d v="2021-08-26T00:00:00"/>
    <m/>
    <m/>
    <m/>
    <m/>
    <n v="2.67"/>
    <n v="7.5"/>
    <m/>
    <m/>
    <m/>
    <n v="7.5"/>
    <m/>
    <n v="440"/>
    <n v="1954"/>
    <m/>
    <m/>
    <m/>
    <n v="1954"/>
    <s v="No"/>
    <n v="333273.65999999997"/>
    <n v="16"/>
    <n v="99.01"/>
    <m/>
    <m/>
    <n v="7.5"/>
  </r>
  <r>
    <x v="644"/>
    <s v="https://www.color.com"/>
    <s v="https://www.crunchbase.com/organization/color-genomics"/>
    <s v="Color Health, Inc."/>
    <s v="Color is a healthcare delivery platform that offers cancer prevention, screening programs, and healthcare services for people."/>
    <m/>
    <s v="seed"/>
    <s v="series_a"/>
    <s v="series_b"/>
    <s v="series_c"/>
    <s v="series_d"/>
    <s v="series_e"/>
    <m/>
    <m/>
    <m/>
    <n v="15000000"/>
    <n v="45000000"/>
    <n v="80000000"/>
    <n v="75000000"/>
    <n v="100000000"/>
    <m/>
    <m/>
    <m/>
    <n v="75000000"/>
    <n v="300150000"/>
    <n v="800000000"/>
    <n v="1125000000"/>
    <n v="4600000000"/>
    <m/>
    <m/>
    <s v="Ling Wong, SVA"/>
    <s v="#Angels, AME Cloud Ventures, Aaron Levie, Avichal Garg, Ben Davenport, Chloe Sladden, Drew Houston, Formation 8, Initialized Capital, Julia Hartz, Katie Stanton, Khosla Ventures, Laurene Powell Jobs, LeFrak, Lee Linden, Mariam Naficy, Max Levchin, Padmasree Warrior, Raymond Tonsing, Ruchi Sanghvi"/>
    <s v="8VC, Brainchild Holdings, Caffeinated Capital, Emerson Collective, Formation 8, General Catalyst, Jaws Ventures, Khosla Ventures, LeFrak, Paul Hewson (Bono), SVA, Shasta Ventures"/>
    <s v="CRV, Emerson Collective, General Catalyst, Jaws Ventures, LeFrak, LionTree, Pegasus Tech Ventures"/>
    <s v="T. Rowe Price, Viking Global Investors"/>
    <s v="Emerson Collective, General Catalyst, Kindred Ventures, T. Rowe Price, Viking Global Investors, WR Hambrecht"/>
    <m/>
    <m/>
    <n v="2015"/>
    <n v="2015"/>
    <x v="4"/>
    <n v="2017"/>
    <n v="2020"/>
    <n v="2021"/>
    <m/>
    <n v="100000000"/>
    <s v="series_e"/>
    <d v="2021-11-09T00:00:00"/>
    <n v="4600000000"/>
    <m/>
    <n v="18959.45"/>
    <n v="8564.85"/>
    <n v="200200.13"/>
    <n v="4789.5"/>
    <n v="86225.62"/>
    <n v="8382.4500000000007"/>
    <m/>
    <m/>
    <n v="21"/>
    <n v="151"/>
    <n v="3"/>
    <n v="158"/>
    <n v="26"/>
    <n v="77"/>
    <m/>
    <m/>
    <n v="99.8"/>
    <n v="95.94"/>
    <n v="99.87"/>
    <n v="77.73"/>
    <n v="92.14"/>
    <n v="69.599999999999994"/>
    <m/>
    <s v="unicorn"/>
    <n v="41.61"/>
    <m/>
    <n v="41.61"/>
    <n v="12.23"/>
    <n v="5.0999999999999996"/>
    <n v="3.88"/>
    <n v="1"/>
    <m/>
    <n v="482000000"/>
    <m/>
    <d v="2015-01-01T00:00:00"/>
    <d v="2015-04-21T00:00:00"/>
    <d v="2016-09-27T00:00:00"/>
    <d v="2017-08-16T00:00:00"/>
    <d v="2020-01-14T00:00:00"/>
    <d v="2021-11-09T00:00:00"/>
    <m/>
    <m/>
    <n v="4"/>
    <n v="2.67"/>
    <n v="1.41"/>
    <n v="4.09"/>
    <m/>
    <n v="15.33"/>
    <n v="110"/>
    <n v="525"/>
    <n v="323"/>
    <n v="881"/>
    <n v="665"/>
    <m/>
    <n v="1869"/>
    <s v="No"/>
    <n v="327122"/>
    <n v="17"/>
    <n v="98.94"/>
    <n v="3.75"/>
    <n v="2.67"/>
    <n v="15.33"/>
  </r>
  <r>
    <x v="645"/>
    <s v="https://commerceiq.ai"/>
    <s v="https://www.crunchbase.com/organization/commerceiq"/>
    <s v="Boomerang Commerce Inc"/>
    <s v="CommerceIQ is an omnichannel management platform that helps large brands use machine learning and automation to increase e-commerce sales."/>
    <m/>
    <m/>
    <s v="series_a"/>
    <s v="series_b"/>
    <s v="series_c"/>
    <s v="series_d"/>
    <m/>
    <m/>
    <m/>
    <m/>
    <n v="8500000"/>
    <n v="12000000"/>
    <n v="60000000"/>
    <n v="115000000"/>
    <m/>
    <m/>
    <m/>
    <m/>
    <n v="42500000"/>
    <n v="80040000"/>
    <n v="600000000"/>
    <n v="1000000000"/>
    <m/>
    <m/>
    <m/>
    <m/>
    <s v="Madrona, Trinity Ventures"/>
    <s v="Madrona, Shasta Ventures, Trinity Ventures"/>
    <s v="Insight Partners, Madrona, Shasta Ventures, Trinity Ventures"/>
    <s v="Insight Partners, Madrona, Pario Ventures, Shasta Ventures, SoftBank Vision Fund, Trinity Ventures"/>
    <m/>
    <m/>
    <m/>
    <m/>
    <n v="2014"/>
    <x v="4"/>
    <n v="2021"/>
    <n v="2022"/>
    <m/>
    <m/>
    <n v="115000000"/>
    <s v="series_d"/>
    <d v="2022-03-21T00:00:00"/>
    <n v="1000000000"/>
    <m/>
    <m/>
    <n v="37.43"/>
    <n v="2417.5700000000002"/>
    <n v="106853.82"/>
    <n v="213836.86"/>
    <m/>
    <m/>
    <m/>
    <m/>
    <n v="657"/>
    <n v="252"/>
    <n v="237"/>
    <n v="37"/>
    <m/>
    <m/>
    <m/>
    <m/>
    <n v="76.22"/>
    <n v="83.36"/>
    <n v="80.08"/>
    <n v="89.6"/>
    <m/>
    <m/>
    <s v="unicorn"/>
    <n v="16.8"/>
    <m/>
    <n v="16.8"/>
    <n v="10.49"/>
    <n v="1.56"/>
    <n v="1"/>
    <m/>
    <m/>
    <n v="195500000"/>
    <m/>
    <m/>
    <d v="2014-07-16T00:00:00"/>
    <d v="2016-01-14T00:00:00"/>
    <d v="2021-06-22T00:00:00"/>
    <d v="2022-03-21T00:00:00"/>
    <m/>
    <m/>
    <m/>
    <n v="1.88"/>
    <n v="7.5"/>
    <n v="1.67"/>
    <m/>
    <m/>
    <n v="12.49"/>
    <m/>
    <n v="547"/>
    <n v="1986"/>
    <n v="272"/>
    <m/>
    <m/>
    <n v="2258"/>
    <s v="No"/>
    <n v="323145.68"/>
    <n v="18"/>
    <n v="98.87"/>
    <m/>
    <m/>
    <n v="12.49"/>
  </r>
  <r>
    <x v="646"/>
    <s v="https://www.sirion.ai/"/>
    <s v="https://www.crunchbase.com/organization/sirionlabs"/>
    <s v="Sirion Inc."/>
    <s v="Sirion offers a SaaS enterprise contract management (CLM) platform to help enterprises manage the contracting lifecycle."/>
    <m/>
    <m/>
    <s v="series_a"/>
    <s v="series_b"/>
    <s v="series_c"/>
    <s v="series_d"/>
    <m/>
    <m/>
    <m/>
    <m/>
    <n v="4700000"/>
    <n v="12250000"/>
    <n v="44000000"/>
    <n v="85000000"/>
    <m/>
    <m/>
    <m/>
    <m/>
    <n v="23500000"/>
    <n v="81707500"/>
    <n v="220000000"/>
    <n v="1275000000"/>
    <m/>
    <m/>
    <m/>
    <m/>
    <s v="Peak XV Partners"/>
    <s v="Canopy Ventures, Peak XV Partners, Qualgro VC"/>
    <s v="Avatar Growth Capital, Tiger Global Management"/>
    <s v="Avatar Growth Capital, Partners Group, Peak XV Partners, Tiger Global Management"/>
    <m/>
    <m/>
    <m/>
    <m/>
    <n v="2014"/>
    <x v="4"/>
    <n v="2020"/>
    <n v="2022"/>
    <m/>
    <m/>
    <n v="25000000"/>
    <s v="series_d"/>
    <d v="2023-01-03T00:00:00"/>
    <n v="1275000000"/>
    <m/>
    <m/>
    <n v="0.3"/>
    <n v="73.27"/>
    <n v="31948.720000000001"/>
    <n v="288253.69"/>
    <m/>
    <m/>
    <m/>
    <m/>
    <n v="892"/>
    <n v="420"/>
    <n v="123"/>
    <n v="29"/>
    <m/>
    <m/>
    <m/>
    <m/>
    <n v="67.709999999999994"/>
    <n v="72.209999999999994"/>
    <n v="83.01"/>
    <n v="91.91"/>
    <m/>
    <m/>
    <m/>
    <n v="38.74"/>
    <m/>
    <n v="38.74"/>
    <n v="13.11"/>
    <n v="5.41"/>
    <n v="1"/>
    <m/>
    <m/>
    <n v="170950000"/>
    <m/>
    <m/>
    <d v="2014-04-25T00:00:00"/>
    <d v="2016-07-12T00:00:00"/>
    <d v="2020-04-27T00:00:00"/>
    <d v="2022-05-10T00:00:00"/>
    <m/>
    <m/>
    <m/>
    <n v="3.48"/>
    <n v="2.69"/>
    <n v="5.8"/>
    <m/>
    <m/>
    <n v="15.6"/>
    <m/>
    <n v="809"/>
    <n v="1385"/>
    <n v="743"/>
    <m/>
    <m/>
    <n v="2366"/>
    <s v="No"/>
    <n v="320275.98"/>
    <n v="19"/>
    <n v="98.81"/>
    <n v="2.69"/>
    <m/>
    <n v="15.6"/>
  </r>
  <r>
    <x v="647"/>
    <s v="https://www.flexport.com"/>
    <s v="https://www.crunchbase.com/organization/flexport"/>
    <s v="Flexport Inc."/>
    <s v="Flexport is a full-service global freight forwarder and logistics platform using modern software to fix the user experience in global trade."/>
    <m/>
    <s v="seed"/>
    <s v="series_a"/>
    <s v="series_b"/>
    <s v="series_c"/>
    <s v="series_d"/>
    <s v="series_e"/>
    <m/>
    <m/>
    <m/>
    <n v="6900000"/>
    <n v="65000000"/>
    <n v="110000000"/>
    <n v="1000000000"/>
    <n v="935000000"/>
    <m/>
    <m/>
    <m/>
    <n v="34500000"/>
    <n v="300000000"/>
    <n v="910000000"/>
    <n v="3200000000"/>
    <n v="8000000000"/>
    <m/>
    <m/>
    <s v="Ben Braverman, Initialized Capital, Rugged Ventures"/>
    <s v="A-Grade Investments, Acequia Capital (AceCap), Alexis Ohanian, Bloomberg Beta, BoxGroup, Cherubic Ventures, Cyan Banister, Felicis, First Round Capital, Founders Fund, Fuel Capital, FundersClub, Garry Tan, George Strompolos, Gianni Martire, Google Ventures, Harjeet Taggar, Ian Roncoroni, Jeff Natland, Josh Reeves, Lee Linden, Lunch Van Fund, Matt Humphrey, Mikhail Seregine, Nurzhas Makishev, OpenGov, Paul Buchheit, Paul Sethi, SVA, Scott Banister, Scott Belsky, Sheel Mohnot, Sherpalo Ventures, Susa Ventures, TYLT Ventures, Trapp Lewis, Trident Capital, Wesley Chan, Winklevoss Capital, Y Combinator, Yuri Sagalov"/>
    <s v="7percent Ventures, 8VC, Bloomberg Beta, CSC Upshot, Cherubic Ventures, DST Global, FJ Labs, Fabrice Grinda, Felicis, First Round Capital, Founders Fund, Natalie Carnegie, Susa Ventures, The House Fund"/>
    <s v="137 Ventures, DST Global, Founders Fund, Google Ventures, Initialized Capital, MaC Venture Capital, MacroVentures, Next Play Capital, Night Owl Ventures, Shamin Walsh, Wells Fargo"/>
    <s v="Buck Stash, COIND, Cherubic Ventures, DST Global, FJ Labs, Founders Fund, Friends &amp; Family Capital, G Squared, Next Play Capital, Rancilio Cube, Russell Cook, S.F. Express, SoftBank Vision Fund, Susa Ventures, To Kenz Capital"/>
    <s v="Andreessen Horowitz, DST Global, FPV Ventures, Founders Fund, Kevin Kwok, MSD Partners, Shane Neman, Shopify, SoftBank Vision Fund, Wolfswood Partners"/>
    <m/>
    <m/>
    <n v="2014"/>
    <n v="2014"/>
    <x v="4"/>
    <n v="2017"/>
    <n v="2019"/>
    <n v="2022"/>
    <m/>
    <m/>
    <s v="series_unknown"/>
    <d v="2022-02-07T00:00:00"/>
    <n v="8000000000"/>
    <m/>
    <n v="994.53"/>
    <n v="24358.15"/>
    <n v="98111.54"/>
    <n v="40106.99"/>
    <n v="136228.81"/>
    <n v="14879.91"/>
    <m/>
    <m/>
    <n v="241"/>
    <n v="7"/>
    <n v="35"/>
    <n v="32"/>
    <n v="7"/>
    <n v="12"/>
    <m/>
    <m/>
    <n v="97.19"/>
    <n v="99.78"/>
    <n v="97.75"/>
    <n v="95.6"/>
    <n v="98.25"/>
    <n v="90.09"/>
    <m/>
    <s v="unicorn"/>
    <n v="157.30000000000001"/>
    <m/>
    <n v="157.30000000000001"/>
    <n v="21.28"/>
    <n v="7.79"/>
    <n v="2.38"/>
    <n v="1"/>
    <m/>
    <n v="2699000000"/>
    <m/>
    <d v="2014-02-28T00:00:00"/>
    <d v="2014-04-01T00:00:00"/>
    <d v="2016-09-26T00:00:00"/>
    <d v="2017-09-21T00:00:00"/>
    <d v="2019-02-21T00:00:00"/>
    <d v="2022-02-07T00:00:00"/>
    <m/>
    <m/>
    <n v="8.6999999999999993"/>
    <n v="3.03"/>
    <n v="3.52"/>
    <n v="2.5"/>
    <m/>
    <n v="26.67"/>
    <n v="32"/>
    <n v="909"/>
    <n v="360"/>
    <n v="518"/>
    <n v="1082"/>
    <m/>
    <n v="1960"/>
    <s v="No"/>
    <n v="314679.93"/>
    <n v="20"/>
    <n v="98.74"/>
    <n v="10.67"/>
    <n v="10.67"/>
    <n v="26.67"/>
  </r>
  <r>
    <x v="648"/>
    <s v="http://www.zoomcar.com"/>
    <s v="https://www.crunchbase.com/organization/zoomcar-india"/>
    <s v="Zoomcar India Private Ltd."/>
    <s v="Zoomcar is a marketplace for car sharing in emerging markets across India, Southeast Asia, and Egypt."/>
    <m/>
    <s v="seed"/>
    <s v="series_a"/>
    <s v="series_b"/>
    <s v="series_c"/>
    <s v="series_d"/>
    <s v="series_e"/>
    <m/>
    <m/>
    <m/>
    <n v="8000000"/>
    <n v="24000000"/>
    <n v="40000000"/>
    <n v="30000000"/>
    <n v="75000000"/>
    <m/>
    <m/>
    <m/>
    <n v="40000000"/>
    <n v="160080000"/>
    <n v="170000000"/>
    <n v="450000000"/>
    <n v="1500000000"/>
    <m/>
    <m/>
    <s v="Kevin Moore"/>
    <s v="Abhay Jain, Athene Capital, Basset Investment Group, DOT Capital, Empire Angels, FundersClub, Globevestor, Marco DeMeireles, Max Ventures, Mohandas Pai, Peak XV Partners, Pranav Pai, VentureSouq"/>
    <s v="Decacorn Capital, Empire Angels, Ford Smart Mobility, NGP Capital, OurCrowd, Reliance Venture Asset Management, Sequoia Capital, VentureSouq"/>
    <s v="Decacorn Capital, Ford Smart Mobility, FundersClub, Larry Summers, Mahindra &amp; Mahindra, Mohandas Pai, NGP Capital, Sequoia Capital"/>
    <s v="Decacorn Capital, Sony Innovation Fund"/>
    <s v="SternAegis"/>
    <m/>
    <m/>
    <n v="2013"/>
    <n v="2014"/>
    <x v="4"/>
    <n v="2018"/>
    <n v="2020"/>
    <n v="2021"/>
    <m/>
    <m/>
    <s v="series_unknown"/>
    <d v="2021-07-12T00:00:00"/>
    <m/>
    <m/>
    <n v="0"/>
    <n v="0.3"/>
    <n v="175894.82"/>
    <n v="128418.92"/>
    <n v="0"/>
    <n v="0"/>
    <m/>
    <m/>
    <n v="2604"/>
    <n v="892"/>
    <n v="11"/>
    <n v="19"/>
    <n v="207"/>
    <n v="199"/>
    <m/>
    <m/>
    <n v="63.89"/>
    <n v="67.709999999999994"/>
    <n v="99.34"/>
    <n v="97.89"/>
    <n v="35.22"/>
    <n v="20.8"/>
    <m/>
    <m/>
    <m/>
    <m/>
    <m/>
    <m/>
    <m/>
    <m/>
    <m/>
    <m/>
    <n v="287169643"/>
    <m/>
    <d v="2013-01-11T00:00:00"/>
    <d v="2014-10-31T00:00:00"/>
    <d v="2016-07-25T00:00:00"/>
    <d v="2018-02-16T00:00:00"/>
    <d v="2020-01-20T00:00:00"/>
    <d v="2021-03-11T00:00:00"/>
    <m/>
    <m/>
    <n v="4"/>
    <n v="1.06"/>
    <n v="2.65"/>
    <n v="3.33"/>
    <m/>
    <m/>
    <n v="658"/>
    <n v="633"/>
    <n v="571"/>
    <n v="703"/>
    <n v="416"/>
    <m/>
    <n v="1813"/>
    <s v="No"/>
    <n v="304314.03999999998"/>
    <n v="21"/>
    <n v="98.67"/>
    <n v="9.3699999999999992"/>
    <n v="1.06"/>
    <n v="0"/>
  </r>
  <r>
    <x v="649"/>
    <s v="https://securityscorecard.com/"/>
    <s v="https://www.crunchbase.com/organization/security-scorecard"/>
    <s v="SecurityScorecard Inc."/>
    <s v="SecurityScorecard is a cybersecurity platform used for predicting and remediating potential security risks."/>
    <m/>
    <s v="seed"/>
    <s v="series_a"/>
    <s v="series_b"/>
    <s v="series_c"/>
    <s v="series_d"/>
    <s v="series_e"/>
    <m/>
    <m/>
    <n v="2200000"/>
    <n v="12500000"/>
    <n v="20000000"/>
    <n v="27500000"/>
    <n v="50000000"/>
    <n v="180000000"/>
    <m/>
    <m/>
    <n v="22000000"/>
    <n v="62500000"/>
    <n v="133400000"/>
    <n v="275000000"/>
    <n v="750000000"/>
    <n v="900000000"/>
    <m/>
    <m/>
    <s v="AlleyCorp, Atlas Venture, Evolution Equity Partners, boldstart ventures"/>
    <s v="Accomplice, Evolution Equity Partners, Portage Partners, Sequoia Capital, boldstart ventures"/>
    <s v="Accomplice, Evolution Equity Partners, Google Ventures, Portage Partners, Sequoia Capital, Two Sigma Ventures, boldstart ventures"/>
    <s v="AXA Venture Partners, Accomplice, Evolution Equity Partners, Google Ventures, Intel Capital, Moody's Investors Service, NGP Capital, Sequoia Capital, Two Sigma Ventures, boldstart ventures"/>
    <s v="AXA Venture Partners, Accomplice, Evolution Equity Partners, Intel Capital, Riverwood Capital, Two Sigma Ventures"/>
    <s v="AXA Venture Partners, Accomplice, Evolution Equity Partners, Fitch Ventures, Google Ventures, Hearst’s Financial Venture Fund, Intel Capital, Kayne Anderson Rudnick (KAR), Millennia Capital, NGP Capital, Riverwood Capital, Silver Lake Waterman, T. Rowe Price, The Syndicate Group, boldstart ventures"/>
    <m/>
    <m/>
    <n v="2014"/>
    <n v="2015"/>
    <x v="4"/>
    <n v="2017"/>
    <n v="2019"/>
    <n v="2021"/>
    <m/>
    <n v="180000000"/>
    <s v="series_e"/>
    <d v="2021-03-18T00:00:00"/>
    <n v="900000000"/>
    <m/>
    <n v="37.99"/>
    <n v="29034.37"/>
    <n v="184257.51"/>
    <n v="71092.399999999994"/>
    <n v="2180.89"/>
    <n v="11281.59"/>
    <m/>
    <m/>
    <n v="1836"/>
    <n v="24"/>
    <n v="5"/>
    <n v="11"/>
    <n v="145"/>
    <n v="65"/>
    <m/>
    <m/>
    <n v="78.540000000000006"/>
    <n v="99.38"/>
    <n v="99.73"/>
    <n v="98.58"/>
    <n v="58.02"/>
    <n v="74.400000000000006"/>
    <m/>
    <m/>
    <n v="22.2"/>
    <n v="22.2"/>
    <n v="9.77"/>
    <n v="5.38"/>
    <n v="2.9"/>
    <n v="1.1399999999999999"/>
    <n v="1"/>
    <m/>
    <n v="292200000"/>
    <m/>
    <d v="2014-01-01T00:00:00"/>
    <d v="2015-04-10T00:00:00"/>
    <d v="2016-06-23T00:00:00"/>
    <d v="2017-10-12T00:00:00"/>
    <d v="2019-06-13T00:00:00"/>
    <d v="2021-03-18T00:00:00"/>
    <m/>
    <n v="2.84"/>
    <n v="2.13"/>
    <n v="2.06"/>
    <n v="2.73"/>
    <n v="1.2"/>
    <m/>
    <n v="6.75"/>
    <n v="464"/>
    <n v="440"/>
    <n v="476"/>
    <n v="609"/>
    <n v="644"/>
    <m/>
    <n v="1729"/>
    <s v="No"/>
    <n v="297884.75"/>
    <n v="22"/>
    <n v="98.61"/>
    <n v="6.75"/>
    <n v="5.62"/>
    <n v="6.75"/>
  </r>
  <r>
    <x v="650"/>
    <s v="http://apeel.com"/>
    <s v="https://www.crunchbase.com/organization/apeel-sciences"/>
    <s v="Apeel Technology Inc."/>
    <s v="Apeel Sciences develops plant-derived shelf life extension technology for fresh produce that improves quality and reduces food waste."/>
    <m/>
    <s v="seed"/>
    <s v="series_a"/>
    <s v="series_b"/>
    <s v="series_c"/>
    <s v="series_d"/>
    <s v="series_e"/>
    <m/>
    <m/>
    <n v="1250000"/>
    <n v="5750564"/>
    <n v="33000000"/>
    <n v="70000000"/>
    <n v="250000000"/>
    <n v="250000000"/>
    <m/>
    <m/>
    <n v="12500000"/>
    <n v="28752820"/>
    <n v="220110000"/>
    <n v="700000000"/>
    <n v="1000000000"/>
    <n v="2000000000"/>
    <m/>
    <m/>
    <s v="Engel Ventures, Jason Spievak, John Greathouse, Rhapsody Venture Partners"/>
    <s v="Engel Ventures, Jason Spievak, Tech Coast Angels, Upfront Ventures, Xandex Investments LLP"/>
    <s v="Andreessen Horowitz, DBL Partners, GroundForce Capital, Jason Spievak, Ling Wong, Ruttenberg Gordon Investments, S2G Ventures, Tao Capital Partners, Upfront Ventures"/>
    <s v="Andreessen Horowitz, S2G Ventures, Upfront Ventures, Viking Global Investors"/>
    <s v="GIC, Katy Perry, Oprah Winfrey, Rock Creek Capital, Tao Capital Partners, Upfront Ventures, Viking Global Investors"/>
    <s v="Andreessen Horowitz, Anne Wojcicki, David Barber, Disruptive Technologies, GIC, K3 Ventures, Katy Perry, Michael Ovitz, Mirae Asset, Mirae Asset Capital, Santa Barbara Angel Alliance, Susan Wojcicki, Sweetwater Capital Partners, Tao Capital Partners, Temasek Holdings, Tenere Capital, Viking Global Investors"/>
    <m/>
    <m/>
    <n v="2013"/>
    <n v="2014"/>
    <x v="4"/>
    <n v="2018"/>
    <n v="2020"/>
    <n v="2021"/>
    <m/>
    <m/>
    <s v="series_unknown"/>
    <d v="2021-08-18T00:00:00"/>
    <n v="2000000000"/>
    <m/>
    <n v="0"/>
    <n v="1596.54"/>
    <n v="139382.48000000001"/>
    <n v="81228.17"/>
    <n v="42544.38"/>
    <n v="10175.9"/>
    <m/>
    <m/>
    <n v="2604"/>
    <n v="353"/>
    <n v="22"/>
    <n v="31"/>
    <n v="38"/>
    <n v="68"/>
    <m/>
    <m/>
    <n v="63.89"/>
    <n v="87.24"/>
    <n v="98.61"/>
    <n v="96.48"/>
    <n v="88.36"/>
    <n v="73.2"/>
    <m/>
    <s v="unicorn"/>
    <n v="86.83"/>
    <n v="86.83"/>
    <n v="47.19"/>
    <n v="7.25"/>
    <n v="2.5299999999999998"/>
    <n v="1.9"/>
    <n v="1"/>
    <m/>
    <n v="719060564"/>
    <m/>
    <d v="2013-12-31T00:00:00"/>
    <d v="2014-06-25T00:00:00"/>
    <d v="2016-12-13T00:00:00"/>
    <d v="2018-07-31T00:00:00"/>
    <d v="2020-05-26T00:00:00"/>
    <d v="2021-08-18T00:00:00"/>
    <m/>
    <n v="2.2999999999999998"/>
    <n v="7.66"/>
    <n v="3.18"/>
    <n v="1.43"/>
    <n v="2"/>
    <m/>
    <n v="9.09"/>
    <n v="176"/>
    <n v="902"/>
    <n v="595"/>
    <n v="665"/>
    <n v="449"/>
    <m/>
    <n v="1709"/>
    <s v="No"/>
    <n v="274927.46999999997"/>
    <n v="23"/>
    <n v="98.54"/>
    <n v="9.09"/>
    <n v="3.18"/>
    <n v="9.09"/>
  </r>
  <r>
    <x v="651"/>
    <s v="http://www.samsara.com"/>
    <s v="https://www.crunchbase.com/organization/samsara-2"/>
    <s v="Samsara Inc."/>
    <s v="Samsara is the pioneer of the Connected Operations Cloud."/>
    <m/>
    <m/>
    <s v="series_a"/>
    <s v="series_b"/>
    <s v="series_c"/>
    <s v="series_d"/>
    <s v="series_e"/>
    <s v="series_f"/>
    <m/>
    <m/>
    <n v="25000000"/>
    <n v="15000000"/>
    <n v="40000000"/>
    <n v="50000000"/>
    <n v="100000000"/>
    <n v="700000000"/>
    <m/>
    <m/>
    <n v="125000000"/>
    <n v="100050000"/>
    <n v="530000000"/>
    <n v="1450000000"/>
    <n v="3600000000"/>
    <n v="5400000000"/>
    <m/>
    <m/>
    <s v="Andreessen Horowitz"/>
    <s v="Andreessen Horowitz"/>
    <s v="Andreessen Horowitz, General Catalyst"/>
    <s v="Andreessen Horowitz, General Catalyst"/>
    <s v="Andreessen Horowitz, FJ Labs, General Catalyst"/>
    <s v="AllianceBernstein, Andreessen Horowitz, Dragon Capital, Dragoneer Investment Group, Empede Capital, Franklin Templeton, General Atlantic, General Catalyst, Sands Capital Ventures, Tiger Global Management, Warburg Pincus"/>
    <m/>
    <m/>
    <n v="2015"/>
    <x v="4"/>
    <n v="2017"/>
    <n v="2018"/>
    <n v="2018"/>
    <n v="2020"/>
    <n v="700000000"/>
    <s v="series_f"/>
    <d v="2020-05-20T00:00:00"/>
    <n v="10357650000"/>
    <m/>
    <m/>
    <n v="22923.08"/>
    <n v="137249.34"/>
    <n v="58862.78"/>
    <n v="33478.959999999999"/>
    <n v="12404.82"/>
    <n v="6768.97"/>
    <m/>
    <m/>
    <n v="47"/>
    <n v="23"/>
    <n v="21"/>
    <n v="36"/>
    <n v="13"/>
    <n v="2"/>
    <m/>
    <m/>
    <n v="98.75"/>
    <n v="98.54"/>
    <n v="97.16"/>
    <n v="89.94"/>
    <n v="91.43"/>
    <n v="98.44"/>
    <s v="exited_unicorn"/>
    <n v="79.86"/>
    <m/>
    <n v="54.34"/>
    <n v="79.86"/>
    <n v="16.75"/>
    <n v="6.56"/>
    <n v="2.78"/>
    <n v="1.92"/>
    <n v="930000000"/>
    <m/>
    <m/>
    <d v="2015-05-19T00:00:00"/>
    <d v="2016-12-01T00:00:00"/>
    <d v="2017-06-21T00:00:00"/>
    <d v="2018-03-22T00:00:00"/>
    <d v="2018-12-28T00:00:00"/>
    <d v="2020-05-20T00:00:00"/>
    <m/>
    <n v="0.8"/>
    <n v="5.3"/>
    <n v="2.74"/>
    <n v="2.48"/>
    <n v="1.5"/>
    <n v="103.52"/>
    <m/>
    <n v="562"/>
    <n v="202"/>
    <n v="274"/>
    <n v="281"/>
    <n v="509"/>
    <n v="1266"/>
    <s v="No"/>
    <n v="271687.95"/>
    <n v="24"/>
    <n v="98.47"/>
    <n v="53.97"/>
    <n v="35.979999999999997"/>
    <n v="103.52"/>
  </r>
  <r>
    <x v="652"/>
    <s v="https://www.roofstock.com"/>
    <s v="https://www.crunchbase.com/organization/roofstock"/>
    <s v="Roofstock, Inc."/>
    <s v="Roofstock is an online marketplace for investing in leased single-family rental homes."/>
    <m/>
    <m/>
    <s v="series_a"/>
    <s v="series_b"/>
    <s v="series_c"/>
    <s v="series_d"/>
    <s v="series_e"/>
    <m/>
    <m/>
    <m/>
    <n v="7000000"/>
    <n v="20000000"/>
    <n v="35000000"/>
    <n v="50000000"/>
    <n v="240000000"/>
    <m/>
    <m/>
    <m/>
    <n v="35000000"/>
    <n v="133400000"/>
    <n v="350000000"/>
    <n v="750000000"/>
    <n v="1940000000"/>
    <m/>
    <m/>
    <m/>
    <s v="Bain Capital, Brendan Wallace, CSC Upshot, Eric Wu, German Ventures, Grey Wolf, Hone Capital, Khosla Ventures, Marc Benioff, SVA, ZenStone Venture Capital"/>
    <s v="Bain Capital Ventures, FJ Labs, Güimar Vaca Sittic, Hone Capital, Khosla Ventures, Lightspeed Venture Partners, Nyca Partners, QED Investors, SVA"/>
    <s v="Bain Capital Ventures, Canvas Ventures, FJ Labs, Khosla Ventures, Lightspeed Venture Partners, Nyca Partners, Paul Levine, QED Investors"/>
    <s v="7GC &amp; Co, Bain Capital Ventures, Canvas Ventures, Citi Ventures, Khosla Ventures, LINK ASSET MANAGEMENT, Lightspeed Venture Partners, R136 Ventures, SVB Capital"/>
    <s v="1Sharpe Capital, 7GC &amp; Co, Bain Capital Ventures, CAZ Investments, Canvas Ventures, Citi Ventures, DoorDash, Empede Capital, Expanding Capital, FJ Labs, First American, JLL Spark, Karman Ventures (fka Moving Capital), Khosla Ventures, Lightspeed Venture Partners, Masco Ventures, Newton Investment Management, Pegasus Tech Ventures, SVB Capital, SoftBank Vision Fund, The Private Shares Fund"/>
    <m/>
    <m/>
    <m/>
    <n v="2016"/>
    <x v="4"/>
    <n v="2017"/>
    <n v="2020"/>
    <n v="2022"/>
    <m/>
    <n v="240000000"/>
    <s v="series_e"/>
    <d v="2022-03-10T00:00:00"/>
    <n v="1940000000"/>
    <m/>
    <m/>
    <n v="65184.72"/>
    <n v="85197.01"/>
    <n v="66284.55"/>
    <n v="25272.76"/>
    <n v="15255.98"/>
    <m/>
    <m/>
    <m/>
    <n v="5"/>
    <n v="40"/>
    <n v="15"/>
    <n v="59"/>
    <n v="9"/>
    <m/>
    <m/>
    <m/>
    <n v="99.9"/>
    <n v="97.41"/>
    <n v="98.01"/>
    <n v="81.760000000000005"/>
    <n v="92.79"/>
    <m/>
    <s v="unicorn"/>
    <n v="37.6"/>
    <m/>
    <n v="37.6"/>
    <n v="11.61"/>
    <n v="4.91"/>
    <n v="2.46"/>
    <n v="1"/>
    <m/>
    <n v="365250000"/>
    <m/>
    <m/>
    <d v="2016-03-03T00:00:00"/>
    <d v="2016-11-14T00:00:00"/>
    <d v="2017-10-04T00:00:00"/>
    <d v="2020-01-08T00:00:00"/>
    <d v="2022-03-10T00:00:00"/>
    <m/>
    <m/>
    <n v="3.81"/>
    <n v="2.62"/>
    <n v="2.14"/>
    <n v="2.59"/>
    <m/>
    <n v="14.54"/>
    <m/>
    <n v="256"/>
    <n v="324"/>
    <n v="826"/>
    <n v="792"/>
    <m/>
    <n v="1942"/>
    <s v="No"/>
    <n v="257195.02"/>
    <n v="25"/>
    <n v="98.41"/>
    <n v="5.62"/>
    <n v="2.62"/>
    <n v="14.54"/>
  </r>
  <r>
    <x v="653"/>
    <s v="http://mark43.com"/>
    <s v="https://www.crunchbase.com/organization/mark43"/>
    <s v="Mark43, Inc."/>
    <s v="Mark43 is a public safety software platform allowing agencies to manage, share, collect, and analyze information."/>
    <m/>
    <s v="seed"/>
    <s v="series_a"/>
    <s v="series_b"/>
    <s v="series_c"/>
    <s v="series_d"/>
    <s v="series_e"/>
    <m/>
    <m/>
    <n v="1950000"/>
    <n v="10800000"/>
    <n v="27000000"/>
    <n v="38000000"/>
    <n v="50000000"/>
    <n v="101000000"/>
    <m/>
    <m/>
    <n v="19500000"/>
    <n v="54000000"/>
    <n v="180090000"/>
    <n v="380000000"/>
    <n v="750000000"/>
    <n v="1000000000"/>
    <m/>
    <m/>
    <s v="General Catalyst, Grape Arbor VC, Launchpad LA, Lowercase Capital, Rough Draft Ventures, SVA, Spark Capital, Thomas Eisenmann"/>
    <s v="Allen &amp; Company, David Petraeus, General Catalyst, Govtech Fund, Innovation Endeavors, Lowercase Capital, Sheel Tyle, Sophia Bush, Spark Capital, Third Sphere"/>
    <s v="Bezos Expeditions, David Petraeus, General Catalyst, Goldman Sachs, Govtech Fund, Lowercase Capital, SVA, Sound Ventures, Spark Capital"/>
    <s v="Amplo, Bezos Expeditions, Breyer Capital, David Petraeus, General Catalyst, Goldman Sachs, Govtech Fund, Innovation Endeavors, SVA, Sound Ventures, Spark Capital"/>
    <s v="Equable Capital"/>
    <s v="Avenir Growth Capital, Empede Capital, General Catalyst, Goldman Sachs, HighSage Ventures, Lucy Turnbull, Malcolm Turnbull, Radcliff Group, Spark Capital, The Spruce House Partnership, Tiger Global Management"/>
    <m/>
    <m/>
    <n v="2013"/>
    <n v="2015"/>
    <x v="4"/>
    <n v="2018"/>
    <n v="2020"/>
    <n v="2021"/>
    <m/>
    <n v="101000000"/>
    <s v="series_e"/>
    <d v="2021-07-12T00:00:00"/>
    <n v="1000000000"/>
    <m/>
    <n v="67.489999999999995"/>
    <n v="29644.29"/>
    <n v="160005.89000000001"/>
    <n v="36692.129999999997"/>
    <n v="0"/>
    <n v="29190.13"/>
    <m/>
    <m/>
    <n v="1054"/>
    <n v="22"/>
    <n v="18"/>
    <n v="73"/>
    <n v="207"/>
    <n v="19"/>
    <m/>
    <m/>
    <n v="85.39"/>
    <n v="99.43"/>
    <n v="98.87"/>
    <n v="91.56"/>
    <n v="35.22"/>
    <n v="92.8"/>
    <m/>
    <s v="unicorn"/>
    <n v="27.83"/>
    <n v="27.83"/>
    <n v="12.56"/>
    <n v="4.43"/>
    <n v="2.33"/>
    <n v="1.27"/>
    <n v="1"/>
    <m/>
    <n v="228825000"/>
    <m/>
    <d v="2013-07-15T00:00:00"/>
    <d v="2015-08-03T00:00:00"/>
    <d v="2016-04-27T00:00:00"/>
    <d v="2018-03-20T00:00:00"/>
    <d v="2020-04-01T00:00:00"/>
    <d v="2021-07-12T00:00:00"/>
    <m/>
    <n v="2.77"/>
    <n v="3.34"/>
    <n v="2.11"/>
    <n v="1.97"/>
    <n v="1.33"/>
    <m/>
    <n v="5.55"/>
    <n v="749"/>
    <n v="268"/>
    <n v="692"/>
    <n v="743"/>
    <n v="467"/>
    <m/>
    <n v="1902"/>
    <s v="No"/>
    <n v="255599.93"/>
    <n v="26"/>
    <n v="98.34"/>
    <n v="4.16"/>
    <n v="2.11"/>
    <n v="5.55"/>
  </r>
  <r>
    <x v="654"/>
    <s v="http://www.zenoti.com"/>
    <s v="https://www.crunchbase.com/organization/zenoti"/>
    <s v="Soham, Inc"/>
    <s v="Zenoti is a provider of cloud-based software for the spa and salon industries."/>
    <m/>
    <m/>
    <s v="series_a"/>
    <s v="series_b"/>
    <s v="series_c"/>
    <s v="series_d"/>
    <m/>
    <m/>
    <m/>
    <m/>
    <n v="6000000"/>
    <n v="15000000"/>
    <n v="50000000"/>
    <n v="160000000"/>
    <m/>
    <m/>
    <m/>
    <m/>
    <n v="30000000"/>
    <n v="100050000"/>
    <n v="500000000"/>
    <n v="1000000000"/>
    <m/>
    <m/>
    <m/>
    <m/>
    <s v="Accel"/>
    <s v="Accel, Norwest Venture Partners"/>
    <s v="Accel, Norwest Venture Partners, Tiger Global Management"/>
    <s v="Advent International, Steadview Capital, Tiger Global Management"/>
    <m/>
    <m/>
    <m/>
    <m/>
    <n v="2015"/>
    <x v="4"/>
    <n v="2019"/>
    <n v="2020"/>
    <m/>
    <m/>
    <n v="80000000"/>
    <s v="series_d"/>
    <d v="2021-06-07T00:00:00"/>
    <n v="1500000000"/>
    <m/>
    <m/>
    <n v="11487.2"/>
    <n v="18406.23"/>
    <n v="106760.06"/>
    <n v="106641.4"/>
    <m/>
    <m/>
    <m/>
    <m/>
    <n v="112"/>
    <n v="113"/>
    <n v="20"/>
    <n v="23"/>
    <m/>
    <m/>
    <m/>
    <m/>
    <n v="96.99"/>
    <n v="92.57"/>
    <n v="97.63"/>
    <n v="93.08"/>
    <m/>
    <m/>
    <s v="unicorn"/>
    <n v="35.700000000000003"/>
    <m/>
    <n v="35.700000000000003"/>
    <n v="12.59"/>
    <n v="2.8"/>
    <n v="1.5"/>
    <m/>
    <m/>
    <n v="331000000"/>
    <m/>
    <m/>
    <d v="2015-07-27T00:00:00"/>
    <d v="2016-08-11T00:00:00"/>
    <d v="2019-05-01T00:00:00"/>
    <d v="2020-12-15T00:00:00"/>
    <m/>
    <m/>
    <m/>
    <n v="3.34"/>
    <n v="5"/>
    <n v="2"/>
    <m/>
    <m/>
    <n v="14.99"/>
    <m/>
    <n v="381"/>
    <n v="993"/>
    <n v="594"/>
    <m/>
    <m/>
    <n v="1761"/>
    <s v="No"/>
    <n v="243294.89"/>
    <n v="27"/>
    <n v="98.28"/>
    <n v="10"/>
    <n v="5"/>
    <n v="14.99"/>
  </r>
  <r>
    <x v="655"/>
    <s v="https://usermind.com"/>
    <s v="https://www.crunchbase.com/organization/usermind-inc"/>
    <s v="Usermind, Inc."/>
    <s v="Usermind's customer experience platform optimizes real-time customer interactions to improve business outcomes."/>
    <m/>
    <m/>
    <s v="series_a"/>
    <s v="series_b"/>
    <s v="series_c"/>
    <m/>
    <m/>
    <m/>
    <m/>
    <m/>
    <n v="7600000"/>
    <n v="14500000"/>
    <n v="23500000"/>
    <m/>
    <m/>
    <m/>
    <m/>
    <m/>
    <n v="38000000"/>
    <n v="96715000"/>
    <n v="235000000"/>
    <m/>
    <m/>
    <m/>
    <m/>
    <m/>
    <s v="Andreessen Horowitz, CRV, SVA, TriplePoint Ventures"/>
    <s v="Andreessen Horowitz, CRV, Menlo Ventures"/>
    <s v="Alumni Ventures, Andreessen Horowitz, CRV, Menlo Ventures, Northgate Capital"/>
    <m/>
    <m/>
    <m/>
    <m/>
    <m/>
    <n v="2013"/>
    <x v="4"/>
    <n v="2018"/>
    <m/>
    <m/>
    <m/>
    <n v="14000000"/>
    <s v="series_c"/>
    <d v="2021-01-26T00:00:00"/>
    <m/>
    <m/>
    <m/>
    <n v="18162.86"/>
    <n v="141425.76"/>
    <n v="78974.039999999994"/>
    <m/>
    <m/>
    <m/>
    <m/>
    <m/>
    <n v="6"/>
    <n v="20"/>
    <n v="37"/>
    <m/>
    <m/>
    <m/>
    <m/>
    <m/>
    <n v="99.75"/>
    <n v="98.74"/>
    <n v="95.78"/>
    <m/>
    <m/>
    <m/>
    <m/>
    <m/>
    <m/>
    <m/>
    <m/>
    <m/>
    <m/>
    <m/>
    <m/>
    <n v="60200000"/>
    <m/>
    <m/>
    <d v="2013-09-24T00:00:00"/>
    <d v="2016-03-16T00:00:00"/>
    <d v="2018-01-17T00:00:00"/>
    <m/>
    <m/>
    <m/>
    <m/>
    <n v="2.5499999999999998"/>
    <n v="2.4300000000000002"/>
    <m/>
    <m/>
    <m/>
    <m/>
    <m/>
    <n v="904"/>
    <n v="672"/>
    <m/>
    <m/>
    <m/>
    <n v="1777"/>
    <s v="No"/>
    <n v="238562.66"/>
    <n v="28"/>
    <n v="98.21"/>
    <n v="2.4300000000000002"/>
    <n v="2.4300000000000002"/>
    <n v="0"/>
  </r>
  <r>
    <x v="656"/>
    <s v="https://www.lemonade.com"/>
    <s v="https://www.crunchbase.com/organization/lemonade"/>
    <s v="Lemonade, Inc."/>
    <s v="Lemonade is a digital insurance company that uses artificial intelligence and behavioral economics."/>
    <m/>
    <s v="seed"/>
    <s v="series_a"/>
    <s v="series_b"/>
    <s v="series_c"/>
    <s v="series_d"/>
    <m/>
    <m/>
    <m/>
    <m/>
    <n v="13000000"/>
    <n v="34000000"/>
    <n v="120000000"/>
    <n v="300000000"/>
    <m/>
    <m/>
    <m/>
    <m/>
    <n v="65000000"/>
    <n v="226780000"/>
    <n v="620000000"/>
    <n v="2000000000"/>
    <m/>
    <m/>
    <m/>
    <m/>
    <s v="Thrive Capital, XL Innovate"/>
    <s v="Aleph, Counterpart Advisors, General Catalyst, Generation Ventures, Google Ventures, Sequoia Capital Israel, Thrive Capital, Tusk Venture Partners, XL Innovate"/>
    <s v="Aleph, Allianz, General Catalyst, Google Ventures, Sequoia Capital Israel, SoftBank, Sound Ventures, Tusk Venture Partners"/>
    <s v="Allianz, General Catalyst, Google Ventures, Inventure Partners, Launchbay Capital, OurCrowd, SoftBank, Thrive Capital, eBrands"/>
    <m/>
    <m/>
    <m/>
    <n v="2015"/>
    <n v="2016"/>
    <x v="4"/>
    <n v="2017"/>
    <n v="2019"/>
    <m/>
    <m/>
    <n v="150000000"/>
    <s v="post_ipo_equity"/>
    <d v="2019-04-11T00:00:00"/>
    <m/>
    <m/>
    <n v="0"/>
    <n v="8644.56"/>
    <n v="170769.45"/>
    <n v="7632.24"/>
    <n v="44974.82"/>
    <m/>
    <m/>
    <m/>
    <n v="3493"/>
    <n v="133"/>
    <n v="17"/>
    <n v="116"/>
    <n v="45"/>
    <m/>
    <m/>
    <m/>
    <n v="64.400000000000006"/>
    <n v="96.54"/>
    <n v="98.94"/>
    <n v="83.69"/>
    <n v="87.17"/>
    <m/>
    <m/>
    <s v="exited_unicorn"/>
    <m/>
    <m/>
    <m/>
    <m/>
    <m/>
    <m/>
    <m/>
    <m/>
    <n v="631500000"/>
    <m/>
    <d v="2015-06-20T00:00:00"/>
    <d v="2016-06-23T00:00:00"/>
    <d v="2016-12-05T00:00:00"/>
    <d v="2017-12-19T00:00:00"/>
    <d v="2019-04-11T00:00:00"/>
    <m/>
    <m/>
    <m/>
    <n v="3.49"/>
    <n v="2.73"/>
    <n v="3.23"/>
    <m/>
    <m/>
    <m/>
    <n v="369"/>
    <n v="165"/>
    <n v="379"/>
    <n v="478"/>
    <m/>
    <m/>
    <n v="857"/>
    <s v="No"/>
    <n v="232021.07"/>
    <n v="29"/>
    <n v="98.14"/>
    <n v="8.82"/>
    <n v="8.82"/>
    <n v="0"/>
  </r>
  <r>
    <x v="657"/>
    <s v="https://www.clearlabs.com"/>
    <s v="https://www.crunchbase.com/organization/clear-labs"/>
    <s v="Clear Labs Inc."/>
    <s v="Clear Labs is a provider of a fully-automated sequencing platform for turnkey diagnostics."/>
    <m/>
    <s v="seed"/>
    <s v="series_a"/>
    <s v="series_b"/>
    <s v="series_c"/>
    <m/>
    <m/>
    <m/>
    <m/>
    <n v="1725000"/>
    <n v="6500000"/>
    <n v="16250000"/>
    <n v="60000000"/>
    <m/>
    <m/>
    <m/>
    <m/>
    <n v="17250000"/>
    <n v="32500000"/>
    <n v="108387500"/>
    <n v="600000000"/>
    <m/>
    <m/>
    <m/>
    <m/>
    <s v="Signatures Capital"/>
    <s v="Felicis, Khosla Ventures, Nimble Ventures, Plug and Play, SGH CAPITAL"/>
    <s v="Alumni Ventures, Castor Ventures, Felicis, Google Ventures, Khosla Ventures, Menlo Ventures, Tencent, Wing Venture Capital"/>
    <s v="Counterpoint Global, Dafgårds, Felicis, Google Ventures, Khosla Ventures, Menlo Ventures, Pfeffer Capital, Redmile Group, T. Rowe Price, Wing Venture Capital"/>
    <m/>
    <m/>
    <m/>
    <m/>
    <n v="2014"/>
    <n v="2015"/>
    <x v="4"/>
    <n v="2021"/>
    <m/>
    <m/>
    <m/>
    <n v="60000000"/>
    <s v="series_c"/>
    <d v="2021-05-26T00:00:00"/>
    <n v="600000000"/>
    <m/>
    <n v="23.89"/>
    <n v="5403.24"/>
    <n v="107468.53"/>
    <n v="93947.57"/>
    <m/>
    <m/>
    <m/>
    <m/>
    <n v="2019"/>
    <n v="197"/>
    <n v="28"/>
    <n v="271"/>
    <m/>
    <m/>
    <m/>
    <m/>
    <n v="76.400000000000006"/>
    <n v="94.69"/>
    <n v="98.21"/>
    <n v="77.22"/>
    <m/>
    <m/>
    <m/>
    <m/>
    <n v="21.29"/>
    <n v="21.29"/>
    <n v="14.12"/>
    <n v="4.9800000000000004"/>
    <n v="1"/>
    <m/>
    <m/>
    <m/>
    <n v="126475000"/>
    <m/>
    <d v="2014-04-02T00:00:00"/>
    <d v="2015-09-15T00:00:00"/>
    <d v="2016-12-13T00:00:00"/>
    <d v="2021-05-26T00:00:00"/>
    <m/>
    <m/>
    <m/>
    <n v="1.88"/>
    <n v="3.34"/>
    <n v="5.54"/>
    <m/>
    <m/>
    <m/>
    <n v="5.54"/>
    <n v="531"/>
    <n v="455"/>
    <n v="1625"/>
    <m/>
    <m/>
    <m/>
    <n v="1625"/>
    <s v="No"/>
    <n v="206843.23"/>
    <n v="30"/>
    <n v="98.08"/>
    <n v="5.54"/>
    <m/>
    <n v="5.54"/>
  </r>
  <r>
    <x v="658"/>
    <s v="http://www.geteverwise.com"/>
    <s v="https://www.crunchbase.com/organization/everwise"/>
    <s v="Everwise Corporation"/>
    <s v="Everwise’s software and services connect employees to the experts and insights they need to be successful at every stage of their career"/>
    <m/>
    <s v="seed"/>
    <s v="series_a"/>
    <s v="series_b"/>
    <m/>
    <m/>
    <m/>
    <m/>
    <m/>
    <n v="2628595"/>
    <n v="8000000"/>
    <n v="16000000"/>
    <m/>
    <m/>
    <m/>
    <m/>
    <m/>
    <n v="26285950"/>
    <n v="40000000"/>
    <n v="106720000"/>
    <m/>
    <m/>
    <m/>
    <m/>
    <m/>
    <s v="Alok Bhanot, Andre Haddad, Howard Boville, James Baez-Silva, Justin Byers, Robert Sanguedolce, Scott McNealy, Webb Investment Network"/>
    <s v="Canvas Ventures, Sequoia Capital, Webb Investment Network"/>
    <s v="Canvas Ventures, Four Rivers Group, Sequoia Capital, Webb Investment Network"/>
    <m/>
    <m/>
    <m/>
    <m/>
    <m/>
    <n v="2013"/>
    <n v="2015"/>
    <x v="4"/>
    <m/>
    <m/>
    <m/>
    <m/>
    <n v="16000000"/>
    <s v="series_b"/>
    <d v="2016-10-11T00:00:00"/>
    <m/>
    <m/>
    <n v="0.25"/>
    <n v="27979.85"/>
    <n v="177186.73"/>
    <m/>
    <m/>
    <m/>
    <m/>
    <m/>
    <n v="1778"/>
    <n v="26"/>
    <n v="9"/>
    <m/>
    <m/>
    <m/>
    <m/>
    <m/>
    <n v="75.349999999999994"/>
    <n v="99.32"/>
    <n v="99.47"/>
    <m/>
    <m/>
    <m/>
    <m/>
    <m/>
    <m/>
    <m/>
    <m/>
    <m/>
    <m/>
    <m/>
    <m/>
    <m/>
    <n v="27478595"/>
    <m/>
    <d v="2013-06-19T00:00:00"/>
    <d v="2015-12-08T00:00:00"/>
    <d v="2016-10-11T00:00:00"/>
    <m/>
    <m/>
    <m/>
    <m/>
    <n v="1.52"/>
    <n v="2.67"/>
    <m/>
    <m/>
    <m/>
    <m/>
    <m/>
    <n v="902"/>
    <n v="308"/>
    <m/>
    <m/>
    <m/>
    <m/>
    <n v="0"/>
    <s v="No"/>
    <n v="205166.83"/>
    <n v="31"/>
    <n v="98.01"/>
    <m/>
    <m/>
    <n v="0"/>
  </r>
  <r>
    <x v="659"/>
    <s v="http://www.wavefront.com/"/>
    <s v="https://www.crunchbase.com/organization/wavefront"/>
    <s v="VMware, Inc"/>
    <s v="Wavefront is a hosted platform for ingesting, storing, visualizing and alerting on time series data."/>
    <m/>
    <s v="seed"/>
    <s v="series_a"/>
    <s v="series_b"/>
    <m/>
    <m/>
    <m/>
    <m/>
    <m/>
    <n v="2000000"/>
    <n v="11500000"/>
    <n v="52000000"/>
    <m/>
    <m/>
    <m/>
    <m/>
    <m/>
    <n v="20000000"/>
    <n v="57500000"/>
    <n v="346840000"/>
    <m/>
    <m/>
    <m/>
    <m/>
    <m/>
    <s v="Sutter Hill Ventures"/>
    <s v="Sequoia Capital, Sutter Hill Ventures, Webb Investment Network, Workday Ventures"/>
    <s v="Sequoia Capital, Sutter Hill Ventures, Tenaya Capital"/>
    <m/>
    <m/>
    <m/>
    <m/>
    <m/>
    <n v="2013"/>
    <n v="2016"/>
    <x v="4"/>
    <m/>
    <m/>
    <m/>
    <m/>
    <n v="52000000"/>
    <s v="series_b"/>
    <d v="2016-10-24T00:00:00"/>
    <n v="375000000"/>
    <m/>
    <n v="0"/>
    <n v="27241.279999999999"/>
    <n v="175904.98"/>
    <m/>
    <m/>
    <m/>
    <m/>
    <m/>
    <n v="2604"/>
    <n v="29"/>
    <n v="10"/>
    <m/>
    <m/>
    <m/>
    <m/>
    <m/>
    <n v="63.89"/>
    <n v="99.27"/>
    <n v="99.4"/>
    <m/>
    <m/>
    <m/>
    <m/>
    <m/>
    <n v="12.75"/>
    <n v="12.75"/>
    <n v="5.54"/>
    <n v="1.08"/>
    <m/>
    <m/>
    <m/>
    <m/>
    <n v="65500000"/>
    <m/>
    <d v="2013-05-01T00:00:00"/>
    <d v="2016-02-16T00:00:00"/>
    <d v="2016-10-24T00:00:00"/>
    <m/>
    <m/>
    <m/>
    <m/>
    <n v="2.88"/>
    <n v="6.03"/>
    <m/>
    <m/>
    <m/>
    <m/>
    <n v="1.08"/>
    <n v="1021"/>
    <n v="251"/>
    <m/>
    <m/>
    <m/>
    <m/>
    <n v="0"/>
    <s v="No"/>
    <n v="203146.26"/>
    <n v="32"/>
    <n v="97.94"/>
    <m/>
    <m/>
    <n v="1.08"/>
  </r>
  <r>
    <x v="660"/>
    <s v="http://www.che300.com"/>
    <s v="https://www.crunchbase.com/organization/che300-com-车300"/>
    <s v="Che300"/>
    <s v="Che300 is a secondhand car appraisal and transaction platform."/>
    <m/>
    <m/>
    <s v="series_a"/>
    <s v="series_b"/>
    <s v="series_c"/>
    <s v="series_d"/>
    <m/>
    <m/>
    <m/>
    <m/>
    <m/>
    <n v="15341767"/>
    <n v="29114811"/>
    <n v="73984000"/>
    <m/>
    <m/>
    <m/>
    <m/>
    <m/>
    <n v="102329585.89"/>
    <n v="291148110"/>
    <n v="1109760000"/>
    <m/>
    <m/>
    <m/>
    <m/>
    <s v="N5Capital, Sequoia Capital, Source Code Capital"/>
    <s v="Sequoia Capital, Source Code Capital"/>
    <s v="SAIC Motor"/>
    <m/>
    <m/>
    <m/>
    <m/>
    <m/>
    <n v="2015"/>
    <x v="4"/>
    <n v="2017"/>
    <n v="2018"/>
    <m/>
    <m/>
    <n v="73984000"/>
    <s v="series_d"/>
    <d v="2018-07-19T00:00:00"/>
    <n v="1109760000"/>
    <m/>
    <m/>
    <n v="27178.07"/>
    <n v="175701.91"/>
    <n v="0"/>
    <n v="0"/>
    <m/>
    <m/>
    <m/>
    <m/>
    <n v="31"/>
    <n v="12"/>
    <n v="349"/>
    <n v="195"/>
    <m/>
    <m/>
    <m/>
    <m/>
    <n v="99.19"/>
    <n v="99.27"/>
    <n v="50.64"/>
    <n v="44.25"/>
    <m/>
    <m/>
    <m/>
    <n v="9.11"/>
    <m/>
    <m/>
    <n v="9.11"/>
    <n v="3.56"/>
    <n v="1"/>
    <m/>
    <m/>
    <n v="119654449"/>
    <m/>
    <m/>
    <d v="2015-06-24T00:00:00"/>
    <d v="2016-02-16T00:00:00"/>
    <d v="2017-02-09T00:00:00"/>
    <d v="2018-07-19T00:00:00"/>
    <m/>
    <m/>
    <m/>
    <m/>
    <n v="2.85"/>
    <n v="3.81"/>
    <m/>
    <m/>
    <n v="10.84"/>
    <m/>
    <n v="237"/>
    <n v="359"/>
    <n v="525"/>
    <m/>
    <m/>
    <n v="884"/>
    <s v="No"/>
    <n v="202879.98"/>
    <n v="33"/>
    <n v="97.88"/>
    <n v="10.84"/>
    <n v="10.84"/>
    <n v="10.84"/>
  </r>
  <r>
    <x v="661"/>
    <s v="http://keen.io"/>
    <s v="https://www.crunchbase.com/organization/keen"/>
    <s v="Keen.io LLC"/>
    <s v="Keen is the embedded analytics API that makes shipping custom user-facing analytics easy and seamless."/>
    <m/>
    <s v="seed"/>
    <s v="series_a"/>
    <s v="series_b"/>
    <m/>
    <m/>
    <m/>
    <m/>
    <m/>
    <n v="118000"/>
    <n v="11300000"/>
    <n v="14700000"/>
    <m/>
    <m/>
    <m/>
    <m/>
    <m/>
    <n v="1180000"/>
    <n v="56500000"/>
    <n v="98049000"/>
    <m/>
    <m/>
    <m/>
    <m/>
    <m/>
    <s v="Right Side Capital Management, Techstars"/>
    <s v="Amplify Partners, Cloud Power Capital, Morris Wheeler, Pelion Venture Partners, Rincon Venture Partners, Sequoia Capital, Streamlined Ventures"/>
    <s v="Amplify Partners, Andrea Zurek, HP, Heavybit, Hewlett Packard Pathfinder, Issac J Roth, Morris Wheeler, Pat Matthews, Pelion Venture Partners, Rincon Venture Partners, Rothenberg Ventures, Sequoia Capital, XG Ventures"/>
    <m/>
    <m/>
    <m/>
    <m/>
    <m/>
    <n v="2012"/>
    <n v="2014"/>
    <x v="4"/>
    <m/>
    <m/>
    <m/>
    <m/>
    <n v="14700000"/>
    <s v="series_b"/>
    <d v="2016-06-29T00:00:00"/>
    <m/>
    <m/>
    <n v="1012.94"/>
    <n v="17412.7"/>
    <n v="181816.9"/>
    <m/>
    <m/>
    <m/>
    <m/>
    <m/>
    <n v="210"/>
    <n v="48"/>
    <n v="7"/>
    <m/>
    <m/>
    <m/>
    <m/>
    <m/>
    <n v="95.93"/>
    <n v="98.3"/>
    <n v="99.6"/>
    <m/>
    <m/>
    <m/>
    <m/>
    <m/>
    <m/>
    <m/>
    <m/>
    <m/>
    <m/>
    <m/>
    <m/>
    <m/>
    <n v="29218000"/>
    <m/>
    <d v="2012-01-01T00:00:00"/>
    <d v="2014-07-01T00:00:00"/>
    <d v="2016-06-29T00:00:00"/>
    <m/>
    <m/>
    <m/>
    <m/>
    <n v="47.88"/>
    <n v="1.74"/>
    <m/>
    <m/>
    <m/>
    <m/>
    <m/>
    <n v="912"/>
    <n v="729"/>
    <m/>
    <m/>
    <m/>
    <m/>
    <n v="0"/>
    <s v="No"/>
    <n v="200242.54"/>
    <n v="34"/>
    <n v="97.81"/>
    <m/>
    <m/>
    <n v="0"/>
  </r>
  <r>
    <x v="662"/>
    <s v="http://www.thanx.com"/>
    <s v="https://www.crunchbase.com/organization/thanx"/>
    <s v="Thanx, Inc."/>
    <s v="Guest engagement that delights!"/>
    <m/>
    <s v="seed"/>
    <s v="series_a"/>
    <s v="series_b"/>
    <m/>
    <m/>
    <m/>
    <m/>
    <m/>
    <n v="1300000"/>
    <n v="4700000"/>
    <n v="17100000"/>
    <m/>
    <m/>
    <m/>
    <m/>
    <m/>
    <n v="13000000"/>
    <n v="23500000"/>
    <n v="114057000"/>
    <m/>
    <m/>
    <m/>
    <m/>
    <m/>
    <s v="Andy Rachleff, BoxGroup, Floodgate, Red Swan Ventures, Uncork Capital, XG Ventures"/>
    <s v="Sequoia Capital, Uncork Capital"/>
    <s v="Icon Ventures, Javelin Venture Partners, Sequoia Capital"/>
    <m/>
    <m/>
    <m/>
    <m/>
    <m/>
    <n v="2012"/>
    <n v="2014"/>
    <x v="4"/>
    <m/>
    <m/>
    <m/>
    <m/>
    <n v="17100000"/>
    <s v="series_b"/>
    <d v="2016-12-08T00:00:00"/>
    <n v="114057000"/>
    <m/>
    <n v="1899.92"/>
    <n v="17495.009999999998"/>
    <n v="177205.23"/>
    <m/>
    <m/>
    <m/>
    <m/>
    <m/>
    <n v="196"/>
    <n v="31"/>
    <n v="8"/>
    <m/>
    <m/>
    <m/>
    <m/>
    <m/>
    <n v="96.2"/>
    <n v="98.91"/>
    <n v="99.54"/>
    <m/>
    <m/>
    <m/>
    <m/>
    <m/>
    <n v="5.97"/>
    <n v="5.97"/>
    <n v="4.13"/>
    <n v="1"/>
    <m/>
    <m/>
    <m/>
    <m/>
    <n v="23100000"/>
    <m/>
    <d v="2012-06-15T00:00:00"/>
    <d v="2014-11-04T00:00:00"/>
    <d v="2016-12-08T00:00:00"/>
    <m/>
    <m/>
    <m/>
    <m/>
    <n v="1.81"/>
    <n v="4.8499999999999996"/>
    <m/>
    <m/>
    <m/>
    <m/>
    <n v="1"/>
    <n v="872"/>
    <n v="765"/>
    <m/>
    <m/>
    <m/>
    <m/>
    <n v="0"/>
    <s v="No"/>
    <n v="196600.16"/>
    <n v="35"/>
    <n v="97.75"/>
    <m/>
    <m/>
    <n v="1"/>
  </r>
  <r>
    <x v="663"/>
    <s v="https://www.hashicorp.com"/>
    <s v="https://www.crunchbase.com/organization/hashicorp"/>
    <s v="HashiCorp, Inc."/>
    <s v="HashiCorp is a remote-first company that solves development, security, and operations challenges in infrastructure."/>
    <m/>
    <s v="seed"/>
    <s v="series_a"/>
    <s v="series_b"/>
    <s v="series_c"/>
    <s v="series_d"/>
    <s v="series_e"/>
    <m/>
    <m/>
    <m/>
    <n v="10175000"/>
    <n v="24000000"/>
    <n v="40000000"/>
    <n v="100000000"/>
    <n v="175000000"/>
    <m/>
    <m/>
    <m/>
    <n v="50875000"/>
    <n v="88000000"/>
    <n v="400000000"/>
    <n v="1900000000"/>
    <n v="5100000000"/>
    <m/>
    <m/>
    <s v="Haystack"/>
    <s v="GGV Capital, Haystack, Mayfield Fund, True Ventures"/>
    <s v="GGV Capital, Mayfield Fund, Redpoint, True Ventures"/>
    <s v="GGV Capital, Mayfield Fund, Redpoint, True Ventures"/>
    <s v="Bessemer Venture Partners, GGV Capital, IVP, Mango Capital, Mayfield Fund, Redpoint, TCV, True Ventures"/>
    <s v="Franklin Templeton, GGV Capital, Geodesic Capital, ICONIQ Growth, IVP, Mayfield Fund, Redpoint, T. Rowe Price, True Ventures"/>
    <m/>
    <m/>
    <n v="2013"/>
    <n v="2014"/>
    <x v="4"/>
    <n v="2017"/>
    <n v="2018"/>
    <n v="2020"/>
    <m/>
    <n v="175000000"/>
    <s v="series_e"/>
    <d v="2020-03-16T00:00:00"/>
    <m/>
    <m/>
    <n v="0"/>
    <n v="1967.71"/>
    <n v="39510.730000000003"/>
    <n v="30473.200000000001"/>
    <n v="88066.35"/>
    <n v="31698.54"/>
    <m/>
    <m/>
    <n v="2604"/>
    <n v="294"/>
    <n v="62"/>
    <n v="42"/>
    <n v="11"/>
    <n v="2"/>
    <m/>
    <m/>
    <n v="63.89"/>
    <n v="89.38"/>
    <n v="95.95"/>
    <n v="94.18"/>
    <n v="97.13"/>
    <n v="99.31"/>
    <m/>
    <s v="exited_unicorn"/>
    <m/>
    <m/>
    <m/>
    <m/>
    <m/>
    <m/>
    <m/>
    <m/>
    <n v="349175000"/>
    <m/>
    <d v="2013-10-29T00:00:00"/>
    <d v="2014-12-10T00:00:00"/>
    <d v="2016-09-07T00:00:00"/>
    <d v="2017-10-24T00:00:00"/>
    <d v="2018-11-01T00:00:00"/>
    <d v="2020-03-16T00:00:00"/>
    <m/>
    <m/>
    <n v="1.73"/>
    <n v="4.55"/>
    <n v="4.75"/>
    <n v="2.68"/>
    <m/>
    <m/>
    <n v="407"/>
    <n v="637"/>
    <n v="412"/>
    <n v="373"/>
    <n v="501"/>
    <m/>
    <n v="1286"/>
    <s v="No"/>
    <n v="191716.53"/>
    <n v="36"/>
    <n v="97.68"/>
    <n v="57.95"/>
    <n v="21.59"/>
    <n v="0"/>
  </r>
  <r>
    <x v="664"/>
    <s v="http://www.homelane.com"/>
    <s v="https://www.crunchbase.com/organization/homelane"/>
    <s v="Homevista Decor and Furnishings Pvt. Ltd."/>
    <s v="HomeLane is a home interior company that provides homeowners with personalized and customized home designs."/>
    <m/>
    <m/>
    <s v="series_a"/>
    <s v="series_b"/>
    <s v="series_c"/>
    <s v="series_d"/>
    <s v="series_e"/>
    <m/>
    <m/>
    <m/>
    <n v="4500000"/>
    <n v="6000000"/>
    <n v="10000000"/>
    <n v="3500000"/>
    <n v="50454293"/>
    <m/>
    <m/>
    <m/>
    <n v="22500000"/>
    <n v="40020000"/>
    <n v="100000000"/>
    <n v="52500000"/>
    <n v="475983892"/>
    <m/>
    <m/>
    <m/>
    <s v="Aarin Capital, Peak XV Partners"/>
    <s v="Aarin Capital, Sequoia Capital"/>
    <s v="Accel, Peak XV Partners, RB Investments Pte. Ltd."/>
    <s v="Brand Capital"/>
    <s v="360 ONE Asset, Accel, Evolvence India Fund, NuVentures, Oman India Joint Investment Fund, Peak XV Partners, Pidilite Industries Limited, Stride Ventures"/>
    <m/>
    <m/>
    <m/>
    <n v="2015"/>
    <x v="4"/>
    <n v="2017"/>
    <n v="2018"/>
    <n v="2021"/>
    <m/>
    <n v="50454292"/>
    <s v="series_e"/>
    <d v="2021-09-09T00:00:00"/>
    <n v="475983892"/>
    <m/>
    <m/>
    <n v="0.6"/>
    <n v="175701.91"/>
    <n v="9074.7099999999991"/>
    <n v="0"/>
    <n v="2025.47"/>
    <m/>
    <m/>
    <m/>
    <n v="1046"/>
    <n v="12"/>
    <n v="101"/>
    <n v="195"/>
    <n v="142"/>
    <m/>
    <m/>
    <m/>
    <n v="71.7"/>
    <n v="99.27"/>
    <n v="85.82"/>
    <n v="44.25"/>
    <n v="43.6"/>
    <m/>
    <m/>
    <n v="14.35"/>
    <m/>
    <n v="14.35"/>
    <n v="9.49"/>
    <n v="4.22"/>
    <n v="8.61"/>
    <n v="1"/>
    <m/>
    <n v="125157907"/>
    <m/>
    <m/>
    <d v="2015-02-23T00:00:00"/>
    <d v="2016-08-01T00:00:00"/>
    <d v="2017-12-14T00:00:00"/>
    <d v="2018-06-14T00:00:00"/>
    <d v="2021-09-09T00:00:00"/>
    <m/>
    <m/>
    <n v="1.78"/>
    <n v="2.5"/>
    <n v="0.53"/>
    <n v="9.07"/>
    <m/>
    <n v="11.89"/>
    <m/>
    <n v="525"/>
    <n v="500"/>
    <n v="182"/>
    <n v="1183"/>
    <m/>
    <n v="1865"/>
    <s v="No"/>
    <n v="186802.69"/>
    <n v="37"/>
    <n v="97.61"/>
    <n v="1.31"/>
    <n v="1.31"/>
    <n v="11.89"/>
  </r>
  <r>
    <x v="665"/>
    <s v="http://www.patreon.com"/>
    <s v="https://www.crunchbase.com/organization/patreon"/>
    <s v="Patreon, Inc."/>
    <s v="Patreon is an online platform connecting musicians and other artists with their fan base."/>
    <m/>
    <s v="seed"/>
    <s v="series_a"/>
    <s v="series_b"/>
    <s v="series_c"/>
    <s v="series_d"/>
    <s v="series_e"/>
    <s v="series_f"/>
    <m/>
    <n v="2100000"/>
    <n v="15300000"/>
    <n v="30000000"/>
    <n v="59400000"/>
    <n v="60000000"/>
    <n v="90000000"/>
    <n v="155000000"/>
    <m/>
    <n v="21000000"/>
    <n v="76500000"/>
    <n v="200100000"/>
    <n v="449400000"/>
    <n v="660000000"/>
    <n v="1200000000"/>
    <n v="4000000000"/>
    <m/>
    <s v="Atlas Venture, CRV, Freestyle Capital, Initialized Capital, Jonathan Teo, Rothenberg Ventures, SVA, Tyler Willis"/>
    <s v="Alexis Ohanian, Atlas Ventures, CAA Ventures, CRV, David Marcus, Freestyle Capital, Index Ventures, Initialized Capital, Josh Reeves, Joshua Schachter, Ooga Labs, SVA, Sam Altman, Social Discovery Group, StartX (Stanford-StartX Fund), Terrence Rohan, Thrive Capital, UTA Ventures"/>
    <s v="Accomplice, Allen &amp; Company, CRV, Freestyle Capital, Index Ventures, StartX (Stanford-StartX Fund), Thrive Capital"/>
    <s v="Accomplice, CRV, DFJ Growth, Freestyle Capital, Index Ventures, Thrive Capital"/>
    <s v="CRV, DFJ Growth, Freestyle Capital, Glade Brook Capital Partners, Hannibal Buress, Index Ventures, Initialized Capital, Serj Tankian, Terrence Rohan, Thrive Capital"/>
    <s v="Glade Brook Capital Partners, Lone Pine Capital, New Enterprise Associates, Quarry, Wellington Management"/>
    <s v="DFJ Growth, Domenico Loprieno, Glade Brook Capital Partners, Lone Pine Capital, New Enterprise Associates, Tiger Global Management, Wellington Management, Woodline Partners"/>
    <m/>
    <n v="2013"/>
    <n v="2014"/>
    <x v="4"/>
    <n v="2017"/>
    <n v="2019"/>
    <n v="2020"/>
    <n v="2021"/>
    <m/>
    <s v="series_unknown"/>
    <d v="2021-04-06T00:00:00"/>
    <n v="4000000000"/>
    <m/>
    <n v="125.78"/>
    <n v="13157.51"/>
    <n v="88681.86"/>
    <n v="30470.19"/>
    <n v="29210.27"/>
    <n v="15091.77"/>
    <n v="3553.47"/>
    <m/>
    <n v="1014"/>
    <n v="82"/>
    <n v="38"/>
    <n v="43"/>
    <n v="78"/>
    <n v="17"/>
    <n v="15"/>
    <m/>
    <n v="85.95"/>
    <n v="97.06"/>
    <n v="97.55"/>
    <n v="94.04"/>
    <n v="77.55"/>
    <n v="88.89"/>
    <n v="85.86"/>
    <s v="unicorn"/>
    <n v="99.92"/>
    <n v="99.92"/>
    <n v="34.29"/>
    <n v="15.42"/>
    <n v="7.63"/>
    <n v="5.57"/>
    <n v="3.22"/>
    <n v="1"/>
    <n v="413300000"/>
    <m/>
    <d v="2013-08-01T00:00:00"/>
    <d v="2014-06-23T00:00:00"/>
    <d v="2016-01-16T00:00:00"/>
    <d v="2017-09-14T00:00:00"/>
    <d v="2019-07-16T00:00:00"/>
    <d v="2020-09-02T00:00:00"/>
    <d v="2021-04-06T00:00:00"/>
    <n v="3.64"/>
    <n v="2.62"/>
    <n v="2.25"/>
    <n v="1.47"/>
    <n v="1.82"/>
    <n v="3.33"/>
    <n v="19.989999999999998"/>
    <n v="326"/>
    <n v="572"/>
    <n v="607"/>
    <n v="670"/>
    <n v="414"/>
    <n v="216"/>
    <n v="1907"/>
    <s v="No"/>
    <n v="180290.85"/>
    <n v="38"/>
    <n v="97.55"/>
    <n v="6"/>
    <n v="2.25"/>
    <n v="19.989999999999998"/>
  </r>
  <r>
    <x v="666"/>
    <s v="https://theonemusic.com/"/>
    <s v="https://www.crunchbase.com/organization/the-one-smart-piano"/>
    <m/>
    <s v="Using technology to improve the musical experience, we embody the concept of classic + smart."/>
    <s v="pre_seed"/>
    <m/>
    <m/>
    <s v="series_b"/>
    <m/>
    <m/>
    <m/>
    <m/>
    <n v="78672"/>
    <m/>
    <m/>
    <n v="10000000"/>
    <m/>
    <m/>
    <m/>
    <m/>
    <n v="1573440"/>
    <m/>
    <m/>
    <n v="66700000"/>
    <m/>
    <m/>
    <m/>
    <m/>
    <s v="ZhenFund"/>
    <m/>
    <m/>
    <s v="Sequoia Capital, Sinovation Ventures, ZhenFund"/>
    <m/>
    <m/>
    <m/>
    <m/>
    <n v="2014"/>
    <m/>
    <m/>
    <x v="4"/>
    <m/>
    <m/>
    <m/>
    <m/>
    <n v="10000000"/>
    <s v="series_b"/>
    <d v="2016-01-19T00:00:00"/>
    <n v="66700000"/>
    <n v="0"/>
    <m/>
    <m/>
    <n v="175701.91"/>
    <m/>
    <m/>
    <m/>
    <m/>
    <n v="220"/>
    <m/>
    <m/>
    <n v="12"/>
    <m/>
    <m/>
    <m/>
    <m/>
    <n v="76.14"/>
    <m/>
    <m/>
    <n v="99.27"/>
    <m/>
    <m/>
    <m/>
    <m/>
    <m/>
    <n v="25.95"/>
    <m/>
    <m/>
    <n v="1"/>
    <m/>
    <m/>
    <m/>
    <m/>
    <n v="10241473"/>
    <d v="2014-07-09T00:00:00"/>
    <m/>
    <m/>
    <d v="2016-01-19T00:00:00"/>
    <m/>
    <m/>
    <m/>
    <m/>
    <m/>
    <m/>
    <m/>
    <m/>
    <m/>
    <m/>
    <n v="1"/>
    <m/>
    <m/>
    <m/>
    <m/>
    <m/>
    <m/>
    <n v="0"/>
    <s v="No"/>
    <n v="175701.91"/>
    <n v="39"/>
    <n v="97.48"/>
    <m/>
    <m/>
    <n v="1"/>
  </r>
  <r>
    <x v="667"/>
    <s v="http://www.yourmechanic.com"/>
    <s v="https://www.crunchbase.com/organization/yourmechanic"/>
    <s v="YourMechanic, Inc."/>
    <s v="YourMechanic is an online marketplace enabling consumers and fleets to get over 500 auto services directly at their homes, offices and lots."/>
    <m/>
    <s v="seed"/>
    <s v="series_a"/>
    <s v="series_b"/>
    <m/>
    <m/>
    <m/>
    <m/>
    <m/>
    <m/>
    <m/>
    <n v="24000000"/>
    <m/>
    <m/>
    <m/>
    <m/>
    <m/>
    <m/>
    <m/>
    <n v="160080000"/>
    <m/>
    <m/>
    <m/>
    <m/>
    <m/>
    <s v="Rugged Ventures, SVA, Y Combinator"/>
    <s v="Andreessen Horowitz, Great Oaks Venture Capital, Jazva (jazva), SoftBank Capital, The R-Group, LLC"/>
    <s v="American Family Insurance, Andreessen Horowitz, CSC Upshot, Data Point Capital, Lerer Hippeau, PG Ventures, Promus Ventures, SAIC Venture Capital, Silicon Valley Bank, SoftBank Capital, The R-Group, LLC, Verizon Ventures"/>
    <m/>
    <m/>
    <m/>
    <m/>
    <m/>
    <n v="2012"/>
    <n v="2015"/>
    <x v="4"/>
    <m/>
    <m/>
    <m/>
    <m/>
    <n v="10200000"/>
    <s v="series_b"/>
    <d v="2018-10-09T00:00:00"/>
    <m/>
    <m/>
    <n v="2828.24"/>
    <n v="23358.17"/>
    <n v="139979.29999999999"/>
    <m/>
    <m/>
    <m/>
    <m/>
    <m/>
    <n v="58"/>
    <n v="42"/>
    <n v="21"/>
    <m/>
    <m/>
    <m/>
    <m/>
    <m/>
    <n v="98.89"/>
    <n v="98.89"/>
    <n v="98.67"/>
    <m/>
    <m/>
    <m/>
    <m/>
    <m/>
    <m/>
    <m/>
    <m/>
    <m/>
    <m/>
    <m/>
    <m/>
    <m/>
    <n v="38200000"/>
    <m/>
    <d v="2012-03-22T00:00:00"/>
    <d v="2015-11-30T00:00:00"/>
    <d v="2016-03-01T00:00:00"/>
    <m/>
    <m/>
    <m/>
    <m/>
    <m/>
    <m/>
    <m/>
    <m/>
    <m/>
    <m/>
    <m/>
    <n v="1348"/>
    <n v="92"/>
    <m/>
    <m/>
    <m/>
    <m/>
    <n v="952"/>
    <s v="No"/>
    <n v="166165.71"/>
    <n v="40"/>
    <n v="97.41"/>
    <m/>
    <m/>
    <n v="0"/>
  </r>
  <r>
    <x v="668"/>
    <s v="https://www.healthiq.com/"/>
    <s v="https://www.crunchbase.com/organization/health-iq"/>
    <s v="Hi.Q, Inc."/>
    <s v="Learn more about your Health IQ with the world's largest health quiz"/>
    <m/>
    <s v="seed"/>
    <m/>
    <s v="series_b"/>
    <s v="series_c"/>
    <s v="series_d"/>
    <m/>
    <m/>
    <m/>
    <n v="5500000"/>
    <m/>
    <n v="41400000"/>
    <n v="34600000"/>
    <n v="55000000"/>
    <m/>
    <m/>
    <m/>
    <n v="55000000"/>
    <m/>
    <n v="276138000"/>
    <n v="346000000"/>
    <n v="825000000"/>
    <m/>
    <m/>
    <m/>
    <s v="CRV, First Round Capital, Greylock, Menlo Ventures, Rock Health Capital, Western Technology Investment"/>
    <m/>
    <s v="CRV, Felicis, First Round Capital, Foundation Capital, Ribbit Capital, Western Technology Investment"/>
    <s v="Andreessen Horowitz, CRV, First Round Capital, Foundation Capital"/>
    <s v="Andreessen Horowitz, Aquiline Technology Growth, Greenspring Associates, Hanwha Asset Management"/>
    <m/>
    <m/>
    <m/>
    <n v="2014"/>
    <m/>
    <x v="4"/>
    <n v="2017"/>
    <n v="2019"/>
    <m/>
    <m/>
    <n v="55000000"/>
    <s v="series_d"/>
    <d v="2019-05-08T00:00:00"/>
    <n v="825000000"/>
    <m/>
    <n v="2966.69"/>
    <m/>
    <n v="64106.93"/>
    <n v="57242.97"/>
    <n v="36461.83"/>
    <m/>
    <m/>
    <m/>
    <n v="40"/>
    <m/>
    <n v="47"/>
    <n v="24"/>
    <n v="55"/>
    <m/>
    <m/>
    <m/>
    <n v="99.54"/>
    <m/>
    <n v="96.95"/>
    <n v="96.74"/>
    <n v="84.26"/>
    <m/>
    <m/>
    <m/>
    <n v="8.57"/>
    <n v="8.57"/>
    <m/>
    <n v="2.5099999999999998"/>
    <n v="2.23"/>
    <n v="1"/>
    <m/>
    <m/>
    <n v="136500000"/>
    <m/>
    <d v="2014-12-17T00:00:00"/>
    <m/>
    <d v="2016-12-01T00:00:00"/>
    <d v="2017-11-15T00:00:00"/>
    <d v="2019-05-08T00:00:00"/>
    <m/>
    <m/>
    <m/>
    <m/>
    <n v="1.25"/>
    <n v="2.38"/>
    <m/>
    <m/>
    <n v="2.99"/>
    <m/>
    <m/>
    <n v="349"/>
    <n v="539"/>
    <m/>
    <m/>
    <n v="888"/>
    <s v="No"/>
    <n v="160778.42000000001"/>
    <n v="41"/>
    <n v="97.35"/>
    <n v="2.99"/>
    <n v="2.99"/>
    <n v="2.99"/>
  </r>
  <r>
    <x v="669"/>
    <s v="http://amplitude.com"/>
    <s v="https://www.crunchbase.com/organization/amplitude"/>
    <s v="Amplitude, Inc."/>
    <s v="Amplitude is a product intelligence platform that provides digital product tools that help teams run and grow their businesses."/>
    <m/>
    <s v="seed"/>
    <s v="series_a"/>
    <s v="series_b"/>
    <m/>
    <s v="series_d"/>
    <s v="series_e"/>
    <s v="series_f"/>
    <m/>
    <m/>
    <m/>
    <n v="15900000"/>
    <m/>
    <n v="80000000"/>
    <n v="50000000"/>
    <n v="150000000"/>
    <m/>
    <m/>
    <m/>
    <n v="85000000"/>
    <m/>
    <n v="850000000"/>
    <n v="1000000000"/>
    <n v="4150000000"/>
    <m/>
    <s v="SVA, Y Combinator"/>
    <s v="Quest Venture Partners, Slow Ventures"/>
    <s v="Battery Ventures, Benchmark, DCVC, Long Venture Partners, Merus Capital, Quest Venture Partners"/>
    <m/>
    <s v="Battery Ventures, Benchmark Capital Advisory UK, IVP, Lead Edge Capital, Meritech Capital Partners, Sequoia Capital"/>
    <s v="Battery Ventures, Benchmark, GIC, IVP, Lead Edge Capital, Sequoia Capital, Sorenson Capital"/>
    <s v="Battery Ventures, GIC, IVP, Sequoia Capital"/>
    <m/>
    <n v="2012"/>
    <n v="2015"/>
    <x v="4"/>
    <m/>
    <n v="2018"/>
    <n v="2020"/>
    <n v="2021"/>
    <n v="150000000"/>
    <s v="series_f"/>
    <d v="2021-06-09T00:00:00"/>
    <n v="4140000000"/>
    <m/>
    <n v="2828.24"/>
    <n v="37.43"/>
    <n v="17580.88"/>
    <m/>
    <n v="120824.76"/>
    <n v="15228.21"/>
    <n v="1486.54"/>
    <m/>
    <n v="58"/>
    <n v="798"/>
    <n v="117"/>
    <m/>
    <n v="4"/>
    <n v="16"/>
    <n v="43"/>
    <m/>
    <n v="98.89"/>
    <n v="78.42"/>
    <n v="92.31"/>
    <m/>
    <n v="99.14"/>
    <n v="89.58"/>
    <n v="57.58"/>
    <s v="exited_unicorn"/>
    <n v="37.57"/>
    <m/>
    <m/>
    <n v="37.57"/>
    <m/>
    <n v="4.47"/>
    <n v="4"/>
    <n v="1"/>
    <n v="311500000"/>
    <m/>
    <d v="2012-06-01T00:00:00"/>
    <d v="2015-01-16T00:00:00"/>
    <d v="2016-06-08T00:00:00"/>
    <m/>
    <d v="2018-12-05T00:00:00"/>
    <d v="2020-05-21T00:00:00"/>
    <d v="2021-06-09T00:00:00"/>
    <m/>
    <m/>
    <m/>
    <m/>
    <n v="1.18"/>
    <n v="4.1500000000000004"/>
    <n v="48.71"/>
    <n v="959"/>
    <n v="509"/>
    <m/>
    <m/>
    <n v="533"/>
    <n v="384"/>
    <n v="1827"/>
    <s v="No"/>
    <n v="157986.06"/>
    <n v="42"/>
    <n v="97.28"/>
    <n v="11.76"/>
    <n v="10"/>
    <n v="48.71"/>
  </r>
  <r>
    <x v="670"/>
    <s v="http://zenreach.com/"/>
    <s v="https://www.crunchbase.com/organization/zenreach"/>
    <s v="Zenreach, Inc."/>
    <s v="Zenreach connects your online marketing with in-store results for digital marketing that performs 4x better."/>
    <m/>
    <s v="seed"/>
    <s v="series_a"/>
    <s v="series_b"/>
    <s v="series_c"/>
    <m/>
    <m/>
    <m/>
    <m/>
    <m/>
    <n v="16000000"/>
    <n v="30000000"/>
    <n v="30000000"/>
    <m/>
    <m/>
    <m/>
    <m/>
    <m/>
    <n v="80000000"/>
    <n v="200100000"/>
    <n v="300000000"/>
    <m/>
    <m/>
    <m/>
    <m/>
    <s v="Atomic"/>
    <s v="Bain Capital Ventures, DHVC, Felicis, Formation 8"/>
    <s v="Bain Capital Ventures, First Round Capital, Formation 8, Founders Fund, SVA, Uncork Capital"/>
    <s v="8VC, Bain Capital Ventures, First Round Capital, Founders Fund, Maverick Ventures, SVA, Thirty Five Ventures"/>
    <m/>
    <m/>
    <m/>
    <m/>
    <n v="2012"/>
    <n v="2015"/>
    <x v="4"/>
    <n v="2017"/>
    <m/>
    <m/>
    <m/>
    <n v="12715021"/>
    <s v="series_unknown"/>
    <d v="2017-03-23T00:00:00"/>
    <n v="300000000"/>
    <m/>
    <n v="0"/>
    <n v="9393.73"/>
    <n v="97830.06"/>
    <n v="49555.26"/>
    <m/>
    <m/>
    <m/>
    <m/>
    <n v="1848"/>
    <n v="130"/>
    <n v="36"/>
    <n v="31"/>
    <m/>
    <m/>
    <m/>
    <m/>
    <n v="63.99"/>
    <n v="96.51"/>
    <n v="97.68"/>
    <n v="95.74"/>
    <m/>
    <m/>
    <m/>
    <m/>
    <n v="2.87"/>
    <m/>
    <n v="2.87"/>
    <n v="1.35"/>
    <n v="1"/>
    <m/>
    <m/>
    <m/>
    <n v="106715022"/>
    <m/>
    <d v="2012-01-01T00:00:00"/>
    <d v="2015-03-01T00:00:00"/>
    <d v="2016-07-19T00:00:00"/>
    <d v="2017-03-23T00:00:00"/>
    <m/>
    <m/>
    <m/>
    <m/>
    <n v="2.5"/>
    <n v="1.5"/>
    <m/>
    <m/>
    <m/>
    <n v="1.5"/>
    <n v="1155"/>
    <n v="506"/>
    <n v="247"/>
    <m/>
    <m/>
    <m/>
    <n v="247"/>
    <s v="No"/>
    <n v="156779.04999999999"/>
    <n v="43"/>
    <n v="97.21"/>
    <n v="1.5"/>
    <n v="1.5"/>
    <n v="1.5"/>
  </r>
  <r>
    <x v="671"/>
    <s v="http://www.zymergen.com"/>
    <s v="https://www.crunchbase.com/organization/zymergen"/>
    <s v="Zymergen, Inc."/>
    <s v="Zymergen is a biotechnology company that specializes in machine learning, big data, and artificial intelligence."/>
    <m/>
    <s v="seed"/>
    <s v="series_a"/>
    <s v="series_b"/>
    <s v="series_c"/>
    <s v="series_d"/>
    <m/>
    <m/>
    <m/>
    <n v="2000000"/>
    <n v="42140000"/>
    <n v="130000000"/>
    <n v="400000000"/>
    <n v="300000000"/>
    <m/>
    <m/>
    <m/>
    <n v="20000000"/>
    <n v="210700000"/>
    <n v="867100000"/>
    <n v="4000000000"/>
    <n v="4500000000"/>
    <m/>
    <m/>
    <m/>
    <s v="DCVC, David Beyer, Genoa Ventures, Jenny Rooke, Jesse Robbins, Josh Perfetto, Linden Mobile Ventures"/>
    <s v="AME Cloud Ventures, DCVC, Genoa Ventures, Innovation Endeavors, Obvious Ventures, SciFi VC, Threshold, True Ventures, Two Sigma Ventures"/>
    <s v="AME Cloud Ventures, DCVC, ICONIQ Capital, Innovation Endeavors, Obvious Ventures, Prelude Ventures, SoftBank, Tao Capital Partners, Threshold, Two Sigma"/>
    <s v="Cota Capital, DCVC, Goldman Sachs, Hanwha Asset Management, Innovation Endeavors, Mission BioCapital, SoftBank Vision Fund, Threshold, Trans-Pacific Technology Fund (TPTF), True Ventures, Two Sigma Ventures"/>
    <s v="Baillie Gifford, Baron Capital, DCVC, Employee Stock Option Fund, Perceptive Advisors, SoftBank Vision Fund, True Ventures"/>
    <m/>
    <m/>
    <m/>
    <n v="2014"/>
    <n v="2015"/>
    <x v="4"/>
    <n v="2018"/>
    <n v="2020"/>
    <m/>
    <m/>
    <n v="300000000"/>
    <s v="series_d"/>
    <d v="2020-09-08T00:00:00"/>
    <n v="300000000"/>
    <m/>
    <n v="4.34"/>
    <n v="12680.84"/>
    <n v="8962.6299999999992"/>
    <n v="24048.75"/>
    <n v="110013.2"/>
    <m/>
    <m/>
    <m/>
    <n v="2377"/>
    <n v="90"/>
    <n v="160"/>
    <n v="104"/>
    <n v="21"/>
    <m/>
    <m/>
    <m/>
    <n v="72.22"/>
    <n v="97.59"/>
    <n v="89.46"/>
    <n v="87.92"/>
    <n v="93.71"/>
    <m/>
    <m/>
    <s v="exited_unicorn"/>
    <n v="8.57"/>
    <n v="8.57"/>
    <n v="1.02"/>
    <n v="0.28999999999999998"/>
    <n v="7.0000000000000007E-2"/>
    <n v="7.0000000000000007E-2"/>
    <m/>
    <m/>
    <n v="974140000"/>
    <m/>
    <d v="2014-01-01T00:00:00"/>
    <d v="2015-06-16T00:00:00"/>
    <d v="2016-10-11T00:00:00"/>
    <d v="2018-12-13T00:00:00"/>
    <d v="2020-09-08T00:00:00"/>
    <m/>
    <m/>
    <n v="10.54"/>
    <n v="4.12"/>
    <n v="4.6100000000000003"/>
    <n v="1.1299999999999999"/>
    <m/>
    <m/>
    <n v="0.35"/>
    <n v="531"/>
    <n v="483"/>
    <n v="793"/>
    <n v="635"/>
    <m/>
    <m/>
    <n v="1428"/>
    <s v="No"/>
    <n v="155709.76000000001"/>
    <n v="44"/>
    <n v="97.15"/>
    <n v="5.19"/>
    <n v="4.6100000000000003"/>
    <n v="0.35"/>
  </r>
  <r>
    <x v="672"/>
    <s v="http://joinhandshake.com"/>
    <s v="https://www.crunchbase.com/organization/handshake-2"/>
    <s v="Stryder Corp."/>
    <s v="Handshake is a college career network that helps students and recent graduates find their next opportunity."/>
    <m/>
    <s v="seed"/>
    <s v="series_a"/>
    <s v="series_b"/>
    <s v="series_c"/>
    <s v="series_d"/>
    <s v="series_e"/>
    <s v="series_f"/>
    <m/>
    <n v="3500000"/>
    <n v="10500000"/>
    <n v="20000000"/>
    <n v="40000000"/>
    <n v="80000000"/>
    <n v="80000000"/>
    <n v="200000000"/>
    <m/>
    <n v="35000000"/>
    <n v="52500000"/>
    <n v="108000000"/>
    <n v="275000000"/>
    <n v="600000000"/>
    <n v="1500000000"/>
    <n v="3500000000"/>
    <m/>
    <s v="Annox Capital, Charlie Cheever, Hans Robertson, Lightspeed Venture Partners, Lowercase Capital, True Ventures"/>
    <s v="Annox Capital, Charlie Cheever, GSV Advisors, GSV Ventures, Hans Robertson, Kleiner Perkins, Lightspeed Venture Partners, Lowercase Capital, True Ventures"/>
    <s v="Kleiner Perkins, Lightspeed Venture Partners, Lowercase Capital, Spark Capital, True Ventures"/>
    <s v="Chan Zuckerberg Initiative, EQT Ventures, Kleiner Perkins, Lightspeed Venture Partners, Omidyar Network, Reach Capital, Spark Capital, True Ventures"/>
    <s v="Chan Zuckerberg Initiative, EQT Ventures, Emerson Collective, GGV Capital, Imaginable Futures, Kleiner Perkins, Lightspeed Venture Partners, Omidyar Network, Spark Capital, True Ventures"/>
    <s v="Chan Zuckerberg Initiative, Coatue, EQT Ventures, Emerson Collective, GGV Capital, Kleiner Perkins, Lightspeed Venture Partners, Omidyar Network, Reach Capital, Spark Capital, True Ventures, Valiant Peregrine Fund"/>
    <s v="Base10’s Advancement Initiative, Chan Zuckerberg Initiative, Coatue, EQT Ventures, Emerson Collective, GGV Capital, Kleiner Perkins, Lightspeed Venture Partners, Reach Capital, Spark Capital, True Ventures, Valiant Peregrine Fund"/>
    <m/>
    <n v="2015"/>
    <n v="2016"/>
    <x v="4"/>
    <n v="2018"/>
    <n v="2020"/>
    <n v="2021"/>
    <n v="2022"/>
    <n v="200000000"/>
    <s v="series_f"/>
    <d v="2022-01-19T00:00:00"/>
    <n v="3500000000"/>
    <m/>
    <n v="6073.01"/>
    <n v="23616.32"/>
    <n v="21249.65"/>
    <n v="24465.040000000001"/>
    <n v="57472.28"/>
    <n v="17156.810000000001"/>
    <n v="1389.65"/>
    <m/>
    <n v="176"/>
    <n v="40"/>
    <n v="101"/>
    <n v="103"/>
    <n v="32"/>
    <n v="52"/>
    <n v="14"/>
    <m/>
    <n v="98.22"/>
    <n v="98.98"/>
    <n v="93.37"/>
    <n v="88.04"/>
    <n v="90.25"/>
    <n v="79.599999999999994"/>
    <n v="71.739999999999995"/>
    <s v="unicorn"/>
    <n v="52.46"/>
    <n v="52.46"/>
    <n v="43.72"/>
    <n v="25"/>
    <n v="10.91"/>
    <n v="5.36"/>
    <n v="2.2599999999999998"/>
    <n v="1"/>
    <n v="434000000"/>
    <m/>
    <d v="2015-03-15T00:00:00"/>
    <d v="2016-02-03T00:00:00"/>
    <d v="2016-11-17T00:00:00"/>
    <d v="2018-10-31T00:00:00"/>
    <d v="2020-10-20T00:00:00"/>
    <d v="2021-05-12T00:00:00"/>
    <d v="2022-01-19T00:00:00"/>
    <n v="1.5"/>
    <n v="2.06"/>
    <n v="2.5499999999999998"/>
    <n v="2.1800000000000002"/>
    <n v="2.5"/>
    <n v="2.33"/>
    <n v="32.409999999999997"/>
    <n v="325"/>
    <n v="288"/>
    <n v="713"/>
    <n v="720"/>
    <n v="204"/>
    <n v="252"/>
    <n v="1889"/>
    <s v="No"/>
    <n v="151422.76"/>
    <n v="45"/>
    <n v="97.08"/>
    <n v="13.89"/>
    <n v="2.5499999999999998"/>
    <n v="32.409999999999997"/>
  </r>
  <r>
    <x v="673"/>
    <s v="https://www.gladly.com/"/>
    <s v="https://www.crunchbase.com/organization/gladly-software"/>
    <s v="Gladly Software, Inc."/>
    <s v="Gladly is reinventing customer service with a customer service platform."/>
    <m/>
    <s v="seed"/>
    <s v="series_a"/>
    <s v="series_b"/>
    <s v="series_c"/>
    <s v="series_d"/>
    <m/>
    <m/>
    <m/>
    <m/>
    <n v="12000000"/>
    <n v="15000000"/>
    <n v="36000000"/>
    <n v="50000000"/>
    <m/>
    <m/>
    <m/>
    <m/>
    <n v="60000000"/>
    <n v="100050000"/>
    <n v="360000000"/>
    <n v="750000000"/>
    <m/>
    <m/>
    <m/>
    <s v="SVA"/>
    <s v="DCVC, Greylock"/>
    <s v="Greylock, New Enterprise Associates"/>
    <s v="GGV Capital, Greylock, JetBlue Ventures, New Enterprise Associates"/>
    <s v="Future Fund, GGV Capital, Glynn Capital Management, Greylock, New Enterprise Associates"/>
    <m/>
    <m/>
    <m/>
    <n v="2015"/>
    <n v="2016"/>
    <x v="4"/>
    <n v="2017"/>
    <n v="2019"/>
    <m/>
    <m/>
    <n v="55000000"/>
    <s v="series_unknown"/>
    <d v="2019-01-29T00:00:00"/>
    <n v="750000000"/>
    <m/>
    <n v="18959.45"/>
    <n v="2355.4299999999998"/>
    <n v="61594.21"/>
    <n v="53181.23"/>
    <n v="13976.28"/>
    <m/>
    <m/>
    <m/>
    <n v="21"/>
    <n v="288"/>
    <n v="49"/>
    <n v="28"/>
    <n v="98"/>
    <m/>
    <m/>
    <m/>
    <n v="99.8"/>
    <n v="92.47"/>
    <n v="96.82"/>
    <n v="96.17"/>
    <n v="71.72"/>
    <m/>
    <m/>
    <m/>
    <n v="8.93"/>
    <m/>
    <n v="8.93"/>
    <n v="6.3"/>
    <n v="1.94"/>
    <n v="1"/>
    <m/>
    <m/>
    <n v="168000000"/>
    <m/>
    <d v="2015-03-11T00:00:00"/>
    <d v="2016-06-21T00:00:00"/>
    <d v="2016-06-25T00:00:00"/>
    <d v="2017-04-20T00:00:00"/>
    <d v="2019-01-29T00:00:00"/>
    <m/>
    <m/>
    <m/>
    <n v="1.67"/>
    <n v="3.6"/>
    <n v="2.08"/>
    <m/>
    <m/>
    <n v="7.5"/>
    <n v="468"/>
    <n v="4"/>
    <n v="299"/>
    <n v="649"/>
    <m/>
    <m/>
    <n v="948"/>
    <s v="No"/>
    <n v="150066.6"/>
    <n v="46"/>
    <n v="97.02"/>
    <n v="7.5"/>
    <n v="7.5"/>
    <n v="7.5"/>
  </r>
  <r>
    <x v="674"/>
    <s v="http://cadre.com"/>
    <s v="https://www.crunchbase.com/organization/cadre-2"/>
    <s v="Quadro Partners, Inc."/>
    <s v="Cadre is an online marketplace that connects investors and operators of real estate."/>
    <m/>
    <m/>
    <s v="series_a"/>
    <s v="series_b"/>
    <s v="series_c"/>
    <s v="series_d"/>
    <m/>
    <m/>
    <m/>
    <m/>
    <n v="18300000"/>
    <n v="50000000"/>
    <n v="65000000"/>
    <m/>
    <m/>
    <m/>
    <m/>
    <m/>
    <n v="100300000"/>
    <n v="333500000"/>
    <n v="800000000"/>
    <m/>
    <m/>
    <m/>
    <m/>
    <m/>
    <s v="ACME Capital, Andrew L. Farkas, Founders Fund, General Catalyst, Gin Lane, HDS Capital, Jaws Ventures, Jon Winkelried, Khosla Ventures, Lakestar, Michael D. Fascitelli, Recharge Capital, Ride Home Fund, Shervin Pishevar, Slow Ventures, Thrive Capital, Wendi Murdoch"/>
    <s v="Apoletto Managers, Goldman Sachs Investment Partners, Recharge Capital, Wendi Murdoch"/>
    <s v="Andreessen Horowitz, Breyer Capital, Class 5 Global, Ford Foundation, General Catalyst, Goldman Sachs Investment Partners, Khosla Ventures, Thrive Capital"/>
    <s v="KSV Global, ROC VENTURE GROUP, Sahin Boydas"/>
    <m/>
    <m/>
    <m/>
    <m/>
    <n v="2015"/>
    <x v="4"/>
    <n v="2017"/>
    <n v="2023"/>
    <m/>
    <m/>
    <m/>
    <s v="series_d"/>
    <d v="2023-03-15T00:00:00"/>
    <m/>
    <m/>
    <m/>
    <n v="19863.18"/>
    <n v="0"/>
    <n v="130083.75"/>
    <n v="1.3"/>
    <m/>
    <m/>
    <m/>
    <m/>
    <n v="54"/>
    <n v="603"/>
    <n v="2"/>
    <n v="99"/>
    <m/>
    <m/>
    <m/>
    <m/>
    <n v="98.56"/>
    <n v="60.08"/>
    <n v="99.86"/>
    <n v="48.15"/>
    <m/>
    <m/>
    <m/>
    <m/>
    <m/>
    <m/>
    <m/>
    <m/>
    <m/>
    <m/>
    <m/>
    <n v="133300000"/>
    <m/>
    <m/>
    <d v="2015-03-24T00:00:00"/>
    <d v="2016-01-26T00:00:00"/>
    <d v="2017-06-06T00:00:00"/>
    <d v="2023-03-15T00:00:00"/>
    <m/>
    <m/>
    <m/>
    <n v="3.33"/>
    <n v="2.4"/>
    <m/>
    <m/>
    <m/>
    <m/>
    <m/>
    <n v="308"/>
    <n v="497"/>
    <n v="2108"/>
    <m/>
    <m/>
    <n v="2605"/>
    <s v="No"/>
    <n v="149948.23000000001"/>
    <n v="47"/>
    <n v="96.95"/>
    <n v="2.4"/>
    <n v="2.4"/>
    <n v="0"/>
  </r>
  <r>
    <x v="675"/>
    <s v="https://www.outdoorvoices.com"/>
    <s v="https://www.crunchbase.com/organization/outdoor-voices"/>
    <s v="Outdoor Voices Inc."/>
    <s v="Outdoor Voices is an active lifestyle brand that makes technical apparel for recreation."/>
    <s v="pre_seed"/>
    <s v="seed"/>
    <s v="series_a"/>
    <s v="series_b"/>
    <s v="series_c"/>
    <m/>
    <m/>
    <m/>
    <n v="324999"/>
    <n v="1100000"/>
    <n v="7000000"/>
    <n v="13000000"/>
    <n v="34000000"/>
    <m/>
    <m/>
    <m/>
    <n v="6499980"/>
    <n v="11000000"/>
    <n v="35000000"/>
    <n v="86710000"/>
    <n v="340000000"/>
    <m/>
    <m/>
    <m/>
    <m/>
    <s v="14W, Blue Bottle Coffee, Brainchild Holdings, Burch Creative Capital, Centre Street Partners, Collaborative Fund, Erik Kimel, General Catalyst, Red Sea Ventures, SWTLF Ventures, Shamin Walsh, Sweetgreen, Warby Parker"/>
    <s v="14W, Centre Street Partners, Collaborative Fund, Forerunner Ventures, General Catalyst, Mark Vadon"/>
    <s v="14W, BAM Ventures, Centre Street Partners, Collaborative Fund, Dan Benton, Forerunner Ventures, General Catalyst, Mark Gillespie, Mark Vadon"/>
    <s v="Centre Street Partners, Drexler Ventures, Forerunner Ventures, General Catalyst, Google Ventures"/>
    <m/>
    <m/>
    <m/>
    <n v="2013"/>
    <n v="2015"/>
    <n v="2015"/>
    <x v="4"/>
    <n v="2018"/>
    <m/>
    <m/>
    <m/>
    <m/>
    <s v="series_unknown"/>
    <d v="2018-03-14T00:00:00"/>
    <n v="340000000"/>
    <n v="0"/>
    <n v="5952.62"/>
    <n v="12702.74"/>
    <n v="112618.52"/>
    <n v="18152.37"/>
    <m/>
    <m/>
    <m/>
    <n v="202"/>
    <n v="189"/>
    <n v="86"/>
    <n v="26"/>
    <n v="115"/>
    <m/>
    <m/>
    <m/>
    <n v="70.83"/>
    <n v="98.08"/>
    <n v="97.7"/>
    <n v="98.34"/>
    <n v="86.64"/>
    <m/>
    <m/>
    <m/>
    <m/>
    <n v="28.81"/>
    <n v="18.920000000000002"/>
    <n v="7.43"/>
    <n v="3.53"/>
    <n v="1"/>
    <m/>
    <m/>
    <m/>
    <n v="64424999"/>
    <d v="2013-04-09T00:00:00"/>
    <d v="2015-04-20T00:00:00"/>
    <d v="2015-10-14T00:00:00"/>
    <d v="2016-07-19T00:00:00"/>
    <d v="2018-03-14T00:00:00"/>
    <m/>
    <m/>
    <m/>
    <n v="3.18"/>
    <n v="2.48"/>
    <n v="3.92"/>
    <m/>
    <m/>
    <m/>
    <n v="3.92"/>
    <n v="177"/>
    <n v="279"/>
    <n v="603"/>
    <m/>
    <m/>
    <m/>
    <n v="603"/>
    <s v="No"/>
    <n v="149426.25"/>
    <n v="48"/>
    <n v="96.88"/>
    <n v="3.92"/>
    <n v="3.92"/>
    <n v="3.92"/>
  </r>
  <r>
    <x v="676"/>
    <s v="https://www.contrastsecurity.com"/>
    <s v="https://www.crunchbase.com/organization/contrast-security"/>
    <s v="Contrast Security, Inc."/>
    <s v="Contrast Security is a modernized application security, embedding code analysis, and attack prevention directly into the software."/>
    <m/>
    <m/>
    <s v="series_a"/>
    <s v="series_b"/>
    <s v="series_c"/>
    <s v="series_d"/>
    <s v="series_e"/>
    <m/>
    <m/>
    <m/>
    <n v="8000000"/>
    <n v="16000000"/>
    <n v="30000000"/>
    <n v="65000000"/>
    <n v="150000000"/>
    <m/>
    <m/>
    <m/>
    <n v="40000000"/>
    <n v="106720000"/>
    <n v="300000000"/>
    <n v="975000000"/>
    <n v="1000000000"/>
    <m/>
    <m/>
    <m/>
    <s v="Acero Capital"/>
    <s v="Acero Capital, General Catalyst, John Thompson, Paul Sagan, Ron Gula"/>
    <s v="AXA Venture Partners, Acero Capital, Battery Ventures, General Catalyst, M12 - Microsoft's Venture Fund"/>
    <s v="AXA Venture Partners, Acero Capital, Battery Ventures, General Catalyst, M12 - Microsoft's Venture Fund, Warburg Pincus"/>
    <s v="AXA Venture Partners, Acero Capital, Battery Ventures, General Catalyst, Liberty Strategic Capital, M12 - Microsoft's Venture Fund, Warburg Pincus"/>
    <m/>
    <m/>
    <m/>
    <n v="2014"/>
    <x v="4"/>
    <n v="2017"/>
    <n v="2019"/>
    <n v="2021"/>
    <m/>
    <n v="150000000"/>
    <s v="series_e"/>
    <d v="2021-11-09T00:00:00"/>
    <n v="1000000000"/>
    <m/>
    <m/>
    <n v="0"/>
    <n v="103051.87"/>
    <n v="7076.56"/>
    <n v="31471.29"/>
    <n v="6980.92"/>
    <m/>
    <m/>
    <m/>
    <n v="1061"/>
    <n v="31"/>
    <n v="125"/>
    <n v="67"/>
    <n v="89"/>
    <m/>
    <m/>
    <m/>
    <n v="61.58"/>
    <n v="98.01"/>
    <n v="82.41"/>
    <n v="80.760000000000005"/>
    <n v="64.8"/>
    <m/>
    <s v="unicorn"/>
    <n v="16.96"/>
    <m/>
    <n v="16.96"/>
    <n v="7.48"/>
    <n v="2.96"/>
    <n v="0.97"/>
    <n v="1"/>
    <m/>
    <n v="269000000"/>
    <m/>
    <m/>
    <d v="2014-06-25T00:00:00"/>
    <d v="2016-09-28T00:00:00"/>
    <d v="2017-10-19T00:00:00"/>
    <d v="2019-02-28T00:00:00"/>
    <d v="2021-11-09T00:00:00"/>
    <m/>
    <m/>
    <n v="2.67"/>
    <n v="2.81"/>
    <n v="3.25"/>
    <n v="1.03"/>
    <m/>
    <n v="9.3699999999999992"/>
    <m/>
    <n v="826"/>
    <n v="386"/>
    <n v="497"/>
    <n v="985"/>
    <m/>
    <n v="1868"/>
    <s v="No"/>
    <n v="148580.64000000001"/>
    <n v="49"/>
    <n v="96.82"/>
    <n v="9.14"/>
    <n v="9.14"/>
    <n v="9.3699999999999992"/>
  </r>
  <r>
    <x v="677"/>
    <s v="https://www.lucid.co"/>
    <s v="https://www.crunchbase.com/organization/lucidchart"/>
    <s v="Lucid Software, Inc."/>
    <s v="Lucid is a visual collaboration suite that helps teams see and build the future from idea to reality."/>
    <m/>
    <s v="seed"/>
    <s v="series_a"/>
    <s v="series_b"/>
    <s v="series_c"/>
    <s v="series_d"/>
    <s v="series_e"/>
    <m/>
    <m/>
    <n v="1000000"/>
    <n v="5100000"/>
    <n v="36000000"/>
    <n v="72000000"/>
    <n v="52000000"/>
    <m/>
    <m/>
    <m/>
    <n v="10000000"/>
    <n v="25500000"/>
    <n v="240120000"/>
    <n v="720000000"/>
    <n v="1000000000"/>
    <m/>
    <m/>
    <m/>
    <s v="2M Companies, 500 Global, Benjamin Ling, Endeavour Investment Partners, Google Ventures, Jonathan Betz, K9 Ventures"/>
    <s v="Grayhawk Capital, Kickstart, Peterson Ventures"/>
    <s v="Grayhawk Capital, Jeff Kearl, Josh James, Kickstart, Spectrum Equity"/>
    <s v="ICONIQ Growth, Meritech Capital Partners, Spectrum Equity"/>
    <s v="Cross Creek, ICONIQ Growth, Meritech Capital Partners, Spectrum Equity"/>
    <s v="Crew Capital, ICONIQ Growth"/>
    <m/>
    <m/>
    <n v="2011"/>
    <n v="2014"/>
    <x v="4"/>
    <n v="2018"/>
    <n v="2020"/>
    <n v="2021"/>
    <m/>
    <m/>
    <s v="series_e"/>
    <d v="2021-03-22T00:00:00"/>
    <m/>
    <m/>
    <n v="0"/>
    <n v="0.6"/>
    <n v="0"/>
    <n v="25356.66"/>
    <n v="114301.19"/>
    <n v="6037.15"/>
    <m/>
    <m/>
    <n v="1"/>
    <n v="877"/>
    <n v="603"/>
    <n v="95"/>
    <n v="16"/>
    <n v="95"/>
    <m/>
    <m/>
    <n v="100"/>
    <n v="68.25"/>
    <n v="60.08"/>
    <n v="88.98"/>
    <n v="95.28"/>
    <n v="62.4"/>
    <m/>
    <s v="unicorn"/>
    <m/>
    <m/>
    <m/>
    <m/>
    <m/>
    <m/>
    <m/>
    <m/>
    <n v="670462414"/>
    <m/>
    <d v="2011-07-26T00:00:00"/>
    <d v="2014-05-29T00:00:00"/>
    <d v="2016-09-14T00:00:00"/>
    <d v="2018-10-17T00:00:00"/>
    <d v="2020-04-16T00:00:00"/>
    <d v="2021-03-22T00:00:00"/>
    <m/>
    <n v="2.5499999999999998"/>
    <n v="9.42"/>
    <n v="3"/>
    <n v="1.39"/>
    <m/>
    <m/>
    <m/>
    <n v="1038"/>
    <n v="839"/>
    <n v="763"/>
    <n v="547"/>
    <n v="340"/>
    <m/>
    <n v="1650"/>
    <s v="No"/>
    <n v="145695.6"/>
    <n v="50"/>
    <n v="96.75"/>
    <n v="0"/>
    <n v="3"/>
    <n v="0"/>
  </r>
  <r>
    <x v="678"/>
    <s v="https://pos.toasttab.com"/>
    <s v="https://www.crunchbase.com/organization/toast"/>
    <s v="Toast, Inc."/>
    <s v="Toast is a point-of-sale and restaurant management platform for businesses in the food service and hospitality space."/>
    <m/>
    <m/>
    <s v="series_a"/>
    <s v="series_b"/>
    <s v="series_c"/>
    <s v="series_d"/>
    <s v="series_e"/>
    <s v="series_f"/>
    <m/>
    <m/>
    <n v="3000000"/>
    <n v="30000000"/>
    <n v="101000000"/>
    <n v="115000000"/>
    <n v="250000000"/>
    <n v="400000000"/>
    <m/>
    <m/>
    <n v="15000000"/>
    <n v="200100000"/>
    <n v="1010000000"/>
    <n v="1400000000"/>
    <n v="2700000000"/>
    <n v="4900000000"/>
    <m/>
    <m/>
    <s v="Princeton Ventures"/>
    <s v="Bessemer Venture Partners, F-Prime Capital, Google Ventures"/>
    <s v="Bessemer Venture Partners, Generation Investment Management, Google Ventures, Lead Edge Capital, Teamworthy Ventures"/>
    <s v="T. Rowe Price, Tiger Global Management"/>
    <s v="Bessemer Venture Partners, G Squared, Lead Edge Capital, Light Street Capital, Riot Ventures, T. Rowe Price, TCV, Tiger Global Management"/>
    <s v="9Yards Capital, Alta Park Capital, American Express Ventures, Bessemer Venture Partners, Counterpart Advisors, Durable Capital Partners, G Squared, Greenoaks, Light Street Capital, TCV, TPG, Tiger Global Management"/>
    <m/>
    <m/>
    <n v="2015"/>
    <x v="4"/>
    <n v="2017"/>
    <n v="2018"/>
    <n v="2019"/>
    <n v="2020"/>
    <n v="400000000"/>
    <s v="series_f"/>
    <d v="2020-02-14T00:00:00"/>
    <n v="17975700000"/>
    <m/>
    <m/>
    <n v="0"/>
    <n v="12501.24"/>
    <n v="9999.85"/>
    <n v="90203.86"/>
    <n v="27356.94"/>
    <n v="4883.21"/>
    <m/>
    <m/>
    <n v="1231"/>
    <n v="131"/>
    <n v="93"/>
    <n v="10"/>
    <n v="8"/>
    <n v="5"/>
    <m/>
    <m/>
    <n v="66.69"/>
    <n v="91.38"/>
    <n v="86.95"/>
    <n v="97.41"/>
    <n v="94.89"/>
    <n v="93.75"/>
    <s v="exited_unicorn"/>
    <n v="785.84"/>
    <m/>
    <n v="785.84"/>
    <n v="69.3"/>
    <n v="15.25"/>
    <n v="11.79"/>
    <n v="6.44"/>
    <n v="3.67"/>
    <n v="961950000"/>
    <m/>
    <m/>
    <d v="2015-07-30T00:00:00"/>
    <d v="2016-01-05T00:00:00"/>
    <d v="2017-07-25T00:00:00"/>
    <d v="2018-07-10T00:00:00"/>
    <d v="2019-03-29T00:00:00"/>
    <d v="2020-02-14T00:00:00"/>
    <m/>
    <n v="13.34"/>
    <n v="5.05"/>
    <n v="1.39"/>
    <n v="1.93"/>
    <n v="1.81"/>
    <n v="89.83"/>
    <m/>
    <n v="159"/>
    <n v="567"/>
    <n v="350"/>
    <n v="262"/>
    <n v="322"/>
    <n v="1501"/>
    <s v="No"/>
    <n v="144945.1"/>
    <n v="51"/>
    <n v="96.68"/>
    <n v="24.49"/>
    <n v="7"/>
    <n v="89.83"/>
  </r>
  <r>
    <x v="679"/>
    <s v="http://alldefdigital.com"/>
    <s v="https://www.crunchbase.com/organization/all-def-digital"/>
    <s v="All Def Digital, Inc."/>
    <s v="ALL DEF DIGITAL is a premium, multi-platform digital media company and entertainment hub"/>
    <m/>
    <m/>
    <s v="series_a"/>
    <s v="series_b"/>
    <m/>
    <m/>
    <m/>
    <m/>
    <m/>
    <m/>
    <n v="5000000"/>
    <n v="10000000"/>
    <m/>
    <m/>
    <m/>
    <m/>
    <m/>
    <m/>
    <n v="25000000"/>
    <n v="66700000"/>
    <m/>
    <m/>
    <m/>
    <m/>
    <m/>
    <m/>
    <s v="Advancit Capital, Greycroft, Headline, Nu Horizons Investments"/>
    <s v="Advancit Capital, Andreessen Horowitz, Bryant Stibel Investments, Greycroft, Headline, Nu Horizons Investments, Third Wave Digital, WPP Ventures"/>
    <m/>
    <m/>
    <m/>
    <m/>
    <m/>
    <m/>
    <n v="2014"/>
    <x v="4"/>
    <m/>
    <m/>
    <m/>
    <m/>
    <n v="10000000"/>
    <s v="series_b"/>
    <d v="2016-06-29T00:00:00"/>
    <m/>
    <m/>
    <m/>
    <n v="3214.31"/>
    <n v="141445.54999999999"/>
    <m/>
    <m/>
    <m/>
    <m/>
    <m/>
    <m/>
    <n v="186"/>
    <n v="19"/>
    <m/>
    <m/>
    <m/>
    <m/>
    <m/>
    <m/>
    <n v="93.29"/>
    <n v="98.81"/>
    <m/>
    <m/>
    <m/>
    <m/>
    <m/>
    <m/>
    <m/>
    <m/>
    <m/>
    <m/>
    <m/>
    <m/>
    <m/>
    <n v="15000000"/>
    <m/>
    <m/>
    <d v="2014-08-06T00:00:00"/>
    <d v="2016-06-29T00:00:00"/>
    <m/>
    <m/>
    <m/>
    <m/>
    <m/>
    <n v="2.67"/>
    <m/>
    <m/>
    <m/>
    <m/>
    <m/>
    <m/>
    <n v="693"/>
    <m/>
    <m/>
    <m/>
    <m/>
    <n v="0"/>
    <s v="No"/>
    <n v="144659.85999999999"/>
    <n v="52"/>
    <n v="96.62"/>
    <m/>
    <m/>
    <n v="0"/>
  </r>
  <r>
    <x v="680"/>
    <s v="https://www.classdojo.com"/>
    <s v="https://www.crunchbase.com/organization/classdojo"/>
    <s v="ClassDojo, Inc"/>
    <s v="ClassDojo is a school communication platform that teachers, students, and families use to build close-knit communities."/>
    <m/>
    <s v="seed"/>
    <s v="series_a"/>
    <s v="series_b"/>
    <s v="series_c"/>
    <s v="series_d"/>
    <m/>
    <m/>
    <m/>
    <n v="1600000"/>
    <n v="8500000"/>
    <n v="21000000"/>
    <n v="35000000"/>
    <n v="125000000"/>
    <m/>
    <m/>
    <m/>
    <n v="16000000"/>
    <n v="42500000"/>
    <n v="140070000"/>
    <n v="350000000"/>
    <n v="1250000000"/>
    <m/>
    <m/>
    <m/>
    <s v="David Jeske, General Catalyst, Jason Citron, Jeff Clavier, Joe Greenstein, Kapor Capital, Learn Capital, Lee Linden, Lerer Hippeau, Matthew Ocko, Morado Ventures, NewSchools Venture Fund, Ronald Conway, Start Fund, Tabreez Verjee, Uncork Capital, Yuri Milner"/>
    <s v="DCVC, Felicis, General Catalyst, Morado Ventures, SVA, Shasta Ventures, SoftTech, Uncork Capital"/>
    <s v="GSV Ventures, General Catalyst, Kortschak Investments L.P., Reach Capital, SignalFire, Uprising Ventures"/>
    <s v="Buckley Ventures, GSV Ventures, General Catalyst, SignalFire, Uncork Capital"/>
    <s v="Adams Street Partners, Tencent"/>
    <m/>
    <m/>
    <m/>
    <n v="2012"/>
    <n v="2013"/>
    <x v="4"/>
    <n v="2019"/>
    <n v="2022"/>
    <m/>
    <m/>
    <n v="125000000"/>
    <s v="series_d"/>
    <d v="2022-07-21T00:00:00"/>
    <n v="1250000000"/>
    <m/>
    <n v="69.34"/>
    <n v="15941.72"/>
    <n v="103051.87"/>
    <n v="18633.11"/>
    <n v="1470.91"/>
    <m/>
    <m/>
    <m/>
    <n v="832"/>
    <n v="12"/>
    <n v="31"/>
    <n v="150"/>
    <n v="179"/>
    <m/>
    <m/>
    <m/>
    <n v="83.8"/>
    <n v="99.45"/>
    <n v="98.01"/>
    <n v="81.42"/>
    <n v="48.55"/>
    <m/>
    <m/>
    <s v="unicorn"/>
    <n v="44.63"/>
    <n v="44.63"/>
    <n v="21"/>
    <n v="7.5"/>
    <n v="3.33"/>
    <n v="1"/>
    <m/>
    <m/>
    <n v="191100000"/>
    <m/>
    <d v="2012-01-31T00:00:00"/>
    <d v="2013-04-02T00:00:00"/>
    <d v="2016-04-15T00:00:00"/>
    <d v="2019-02-28T00:00:00"/>
    <d v="2022-07-21T00:00:00"/>
    <m/>
    <m/>
    <n v="2.66"/>
    <n v="3.3"/>
    <n v="2.5"/>
    <n v="3.57"/>
    <m/>
    <m/>
    <n v="8.92"/>
    <n v="427"/>
    <n v="1109"/>
    <n v="1049"/>
    <n v="1239"/>
    <m/>
    <m/>
    <n v="2288"/>
    <s v="No"/>
    <n v="139166.95000000001"/>
    <n v="53"/>
    <n v="96.55"/>
    <n v="2.5"/>
    <n v="2.5"/>
    <n v="8.92"/>
  </r>
  <r>
    <x v="681"/>
    <s v="http://www.acalvio.com/"/>
    <s v="https://www.crunchbase.com/organization/acalvio-technologies"/>
    <s v="Acalvio Technologies, Inc."/>
    <s v="Acalvio, the leader in cyber deception technology, helps enterprises actively defend against advanced security threats."/>
    <m/>
    <m/>
    <s v="series_a"/>
    <s v="series_b"/>
    <s v="series_c"/>
    <s v="series_d"/>
    <m/>
    <m/>
    <m/>
    <m/>
    <n v="7000000"/>
    <n v="16000000"/>
    <n v="17800000"/>
    <n v="17400000"/>
    <m/>
    <m/>
    <m/>
    <m/>
    <n v="35000000"/>
    <n v="106720000"/>
    <n v="178000000"/>
    <n v="261000000"/>
    <m/>
    <m/>
    <m/>
    <m/>
    <s v="Accel, Ignition Partners"/>
    <s v="Eileses Capital, Google Ventures, Ignition Partners, Splunk"/>
    <s v="Accel, Eileses Capital, Google Ventures, Honeywell Ventures, Presidio Ventures, Splunk Ventures"/>
    <s v="Accel, Eileses Capital, Google Ventures, Honeywell Ventures, J2 Ventures, Presidio Ventures, TriplePoint Ventures"/>
    <m/>
    <m/>
    <m/>
    <m/>
    <n v="2015"/>
    <x v="4"/>
    <n v="2019"/>
    <n v="2022"/>
    <m/>
    <m/>
    <n v="17400000"/>
    <s v="series_d"/>
    <d v="2022-07-31T00:00:00"/>
    <n v="261000000"/>
    <m/>
    <m/>
    <n v="11529.32"/>
    <n v="8587.15"/>
    <n v="50732.69"/>
    <n v="68172.070000000007"/>
    <m/>
    <m/>
    <m/>
    <m/>
    <n v="102"/>
    <n v="171"/>
    <n v="67"/>
    <n v="67"/>
    <m/>
    <m/>
    <m/>
    <m/>
    <n v="97.27"/>
    <n v="88.73"/>
    <n v="91.77"/>
    <n v="80.92"/>
    <m/>
    <m/>
    <m/>
    <n v="5.32"/>
    <m/>
    <n v="5.32"/>
    <n v="2.0499999999999998"/>
    <n v="1.37"/>
    <n v="1"/>
    <m/>
    <m/>
    <n v="58200000"/>
    <m/>
    <m/>
    <d v="2015-08-26T00:00:00"/>
    <d v="2016-07-26T00:00:00"/>
    <d v="2019-04-30T00:00:00"/>
    <d v="2022-07-31T00:00:00"/>
    <m/>
    <m/>
    <m/>
    <n v="3.05"/>
    <n v="1.67"/>
    <n v="1.47"/>
    <m/>
    <m/>
    <n v="2.4500000000000002"/>
    <m/>
    <n v="335"/>
    <n v="1008"/>
    <n v="1188"/>
    <m/>
    <m/>
    <n v="2196"/>
    <s v="No"/>
    <n v="139021.23000000001"/>
    <n v="54"/>
    <n v="96.49"/>
    <n v="1.67"/>
    <n v="1.67"/>
    <n v="2.4500000000000002"/>
  </r>
  <r>
    <x v="682"/>
    <s v="https://www.antgroup.com"/>
    <s v="https://www.crunchbase.com/organization/ant-group"/>
    <s v="Ant Group Co., Ltd."/>
    <s v="Ant Group strives to enable all consumers and small businesses to have equal access to financial and other services through technology."/>
    <m/>
    <m/>
    <s v="series_a"/>
    <s v="series_b"/>
    <s v="series_c"/>
    <m/>
    <m/>
    <m/>
    <m/>
    <m/>
    <m/>
    <n v="4500000000"/>
    <n v="14000000000"/>
    <m/>
    <m/>
    <m/>
    <m/>
    <m/>
    <n v="45000000000"/>
    <n v="60000000000"/>
    <n v="150000000000"/>
    <m/>
    <m/>
    <m/>
    <m/>
    <m/>
    <s v="National Council for Social Security Fund"/>
    <s v="CCB International, China Development Industrial Bank (CDIB), China Investment Corporation, Primavera Capital Group"/>
    <s v="Allon Ventures, Credit Suisse, FJ Labs, GIC, General Atlantic, Khazanah Nasional, Sahsen Ventures, Sequoia Capital, Silver Lake, Temasek Holdings, The Carlyle Group, Warburg Pincus, Wharton Alumni Angels"/>
    <m/>
    <m/>
    <m/>
    <m/>
    <m/>
    <n v="2015"/>
    <x v="4"/>
    <n v="2018"/>
    <m/>
    <m/>
    <m/>
    <n v="14000000000"/>
    <s v="series_c"/>
    <d v="2018-06-08T00:00:00"/>
    <n v="150000000000"/>
    <m/>
    <m/>
    <n v="0"/>
    <n v="0"/>
    <n v="136397.64000000001"/>
    <m/>
    <m/>
    <m/>
    <m/>
    <m/>
    <n v="1231"/>
    <n v="603"/>
    <n v="8"/>
    <m/>
    <m/>
    <m/>
    <m/>
    <m/>
    <n v="66.69"/>
    <n v="60.08"/>
    <n v="99.18"/>
    <m/>
    <m/>
    <m/>
    <s v="unicorn"/>
    <n v="2.5499999999999998"/>
    <m/>
    <n v="2.5499999999999998"/>
    <n v="2.25"/>
    <n v="1"/>
    <m/>
    <m/>
    <m/>
    <n v="28500000000"/>
    <m/>
    <m/>
    <d v="2015-07-03T00:00:00"/>
    <d v="2016-04-22T00:00:00"/>
    <d v="2018-06-08T00:00:00"/>
    <m/>
    <m/>
    <m/>
    <m/>
    <n v="1.33"/>
    <n v="2.5"/>
    <m/>
    <m/>
    <m/>
    <n v="2.5"/>
    <m/>
    <n v="294"/>
    <n v="777"/>
    <m/>
    <m/>
    <m/>
    <n v="777"/>
    <s v="No"/>
    <n v="136397.64000000001"/>
    <n v="55"/>
    <n v="96.42"/>
    <n v="2.5"/>
    <n v="2.5"/>
    <n v="2.5"/>
  </r>
  <r>
    <x v="683"/>
    <s v="http://ripplefoods.com/"/>
    <s v="https://www.crunchbase.com/organization/ripple-foods"/>
    <s v="Ripple Foods PBC."/>
    <s v="Ripple Foods specializes in making non-dairy milk with just as much protein as milk and half the sugar."/>
    <m/>
    <m/>
    <s v="series_a"/>
    <s v="series_b"/>
    <s v="series_c"/>
    <s v="series_d"/>
    <s v="series_e"/>
    <s v="series_f"/>
    <m/>
    <m/>
    <n v="13637592"/>
    <n v="30000000"/>
    <n v="65000000"/>
    <n v="55766652"/>
    <n v="60000000"/>
    <n v="49000000"/>
    <m/>
    <m/>
    <n v="68187960"/>
    <n v="200100000"/>
    <n v="650000000"/>
    <n v="836499780"/>
    <n v="1200000000"/>
    <n v="1470000000"/>
    <m/>
    <m/>
    <s v="Blueberry Ventures, Evolution VC Partners, Khosla Ventures, Prelude Ventures, Radicle Impact"/>
    <s v="Blueberry Ventures, Collaborative Fund, Finn Capital Partners, Google Ventures, GroundForce Capital, Khosla Ventures, Prelude Ventures, S2G Ventures, Tao Capital Partners, Tim Koogle"/>
    <s v="Euclidean Capital, Fall Line Capital, Goldman Sachs, Google Ventures, Khosla Ventures, Prelude Ventures, S2G Ventures"/>
    <s v="Empede Capital, Google Ventures, Inventages Venture Capital Investment Inc., Prelude Ventures, Sand Hill Angels, The Brkfst Club, White Buffalo Capital"/>
    <s v="Ajax Strategies, Changer Club, Euclidean Capital, Fall Line Capital, Google Ventures, OurCrowd, Prelude Ventures, Rage Capital, S2G Ventures, Tao Capital Partners"/>
    <m/>
    <m/>
    <m/>
    <n v="2015"/>
    <x v="4"/>
    <n v="2018"/>
    <n v="2020"/>
    <n v="2021"/>
    <n v="2023"/>
    <n v="49000000"/>
    <s v="series_f"/>
    <d v="2023-11-29T00:00:00"/>
    <n v="1470000000"/>
    <m/>
    <m/>
    <n v="2250.61"/>
    <n v="44508.79"/>
    <n v="79528.31"/>
    <n v="5433.11"/>
    <n v="120.47"/>
    <n v="0"/>
    <m/>
    <m/>
    <n v="344"/>
    <n v="58"/>
    <n v="34"/>
    <n v="108"/>
    <n v="175"/>
    <n v="12"/>
    <m/>
    <m/>
    <n v="90.71"/>
    <n v="96.22"/>
    <n v="96.13"/>
    <n v="66.349999999999994"/>
    <n v="30.4"/>
    <n v="38.89"/>
    <m/>
    <n v="14.14"/>
    <m/>
    <n v="14.14"/>
    <n v="5.67"/>
    <n v="1.94"/>
    <n v="1.61"/>
    <n v="1.18"/>
    <n v="1"/>
    <n v="312959244"/>
    <m/>
    <m/>
    <d v="2015-12-04T00:00:00"/>
    <d v="2016-07-07T00:00:00"/>
    <d v="2018-01-29T00:00:00"/>
    <d v="2020-10-22T00:00:00"/>
    <d v="2021-09-21T00:00:00"/>
    <d v="2023-11-29T00:00:00"/>
    <m/>
    <n v="2.93"/>
    <n v="3.25"/>
    <n v="1.29"/>
    <n v="1.43"/>
    <n v="1.23"/>
    <n v="7.35"/>
    <m/>
    <n v="216"/>
    <n v="571"/>
    <n v="997"/>
    <n v="334"/>
    <n v="799"/>
    <n v="2701"/>
    <s v="No"/>
    <n v="131841.29"/>
    <n v="56"/>
    <n v="96.35"/>
    <n v="4.18"/>
    <n v="3.25"/>
    <n v="7.35"/>
  </r>
  <r>
    <x v="684"/>
    <s v="https://digit.co/"/>
    <s v="https://www.crunchbase.com/organization/digit-4"/>
    <s v="Hello Digit, Inc."/>
    <s v="Digit is a finance app that analyzes your spending habits and automatically saves the perfect amount every day."/>
    <m/>
    <s v="seed"/>
    <s v="series_a"/>
    <s v="series_b"/>
    <s v="series_c"/>
    <m/>
    <m/>
    <m/>
    <m/>
    <n v="2500000"/>
    <n v="11300000"/>
    <n v="22500000"/>
    <m/>
    <m/>
    <m/>
    <m/>
    <m/>
    <n v="9400000"/>
    <n v="56500000"/>
    <n v="150075000"/>
    <m/>
    <m/>
    <m/>
    <m/>
    <m/>
    <s v="Initialized Capital"/>
    <s v="Baseline Ventures, Financial Solutions Lab, Freestyle Capital, General Catalyst, Google Ventures, Initialized Capital, John C. Morris"/>
    <s v="General Catalyst, Ribbit Capital"/>
    <s v="Initialized Capital, Quiet Capital"/>
    <m/>
    <m/>
    <m/>
    <m/>
    <n v="2014"/>
    <n v="2015"/>
    <x v="4"/>
    <n v="2019"/>
    <m/>
    <m/>
    <m/>
    <n v="27500000"/>
    <s v="series_c"/>
    <d v="2019-09-30T00:00:00"/>
    <n v="212900000"/>
    <m/>
    <n v="221.69"/>
    <n v="22954.09"/>
    <n v="103051.87"/>
    <n v="3507.21"/>
    <m/>
    <m/>
    <m/>
    <m/>
    <n v="961"/>
    <n v="45"/>
    <n v="31"/>
    <n v="251"/>
    <m/>
    <m/>
    <m/>
    <m/>
    <n v="88.77"/>
    <n v="98.81"/>
    <n v="98.01"/>
    <n v="68.83"/>
    <m/>
    <m/>
    <m/>
    <m/>
    <n v="13.86"/>
    <n v="13.86"/>
    <n v="2.88"/>
    <n v="1.28"/>
    <m/>
    <m/>
    <m/>
    <m/>
    <n v="66300000"/>
    <m/>
    <d v="2014-07-22T00:00:00"/>
    <d v="2015-06-11T00:00:00"/>
    <d v="2016-06-02T00:00:00"/>
    <d v="2019-03-29T00:00:00"/>
    <m/>
    <m/>
    <m/>
    <n v="6.01"/>
    <n v="2.66"/>
    <m/>
    <m/>
    <m/>
    <m/>
    <n v="1.42"/>
    <n v="324"/>
    <n v="357"/>
    <n v="1030"/>
    <m/>
    <m/>
    <m/>
    <n v="1215"/>
    <s v="No"/>
    <n v="129734.86"/>
    <n v="57"/>
    <n v="96.29"/>
    <n v="0"/>
    <n v="0"/>
    <n v="1.42"/>
  </r>
  <r>
    <x v="685"/>
    <s v="http://www.realtyshares.com"/>
    <s v="https://www.crunchbase.com/organization/realtyshares"/>
    <s v="RealtyShares, Inc."/>
    <s v="RealtyShares, a real estate investment platform, gives investors direct access to quality commercial real estate investment opportunities."/>
    <m/>
    <s v="seed"/>
    <s v="series_a"/>
    <s v="series_b"/>
    <s v="series_c"/>
    <m/>
    <m/>
    <m/>
    <m/>
    <m/>
    <n v="10000000"/>
    <n v="20000000"/>
    <n v="28000000"/>
    <m/>
    <m/>
    <m/>
    <m/>
    <m/>
    <n v="50000000"/>
    <n v="133400000"/>
    <n v="280000000"/>
    <m/>
    <m/>
    <m/>
    <m/>
    <s v="500 Global"/>
    <s v="General Catalyst, Menlo Ventures"/>
    <s v="CSC Upshot, General Catalyst, Menlo Ventures, Union Square Ventures"/>
    <s v="Bow Capital, Cross Creek, General Catalyst, Menlo Ventures, Paul Levine, Union Square Ventures"/>
    <m/>
    <m/>
    <m/>
    <m/>
    <n v="2013"/>
    <n v="2015"/>
    <x v="4"/>
    <n v="2017"/>
    <m/>
    <m/>
    <m/>
    <n v="28000000"/>
    <s v="series_c"/>
    <d v="2017-09-14T00:00:00"/>
    <m/>
    <m/>
    <n v="63.21"/>
    <n v="13073.62"/>
    <n v="108913.52"/>
    <n v="4806.95"/>
    <m/>
    <m/>
    <m/>
    <m/>
    <n v="1070"/>
    <n v="77"/>
    <n v="27"/>
    <n v="157"/>
    <m/>
    <m/>
    <m/>
    <m/>
    <n v="85.17"/>
    <n v="97.94"/>
    <n v="98.28"/>
    <n v="77.87"/>
    <m/>
    <m/>
    <m/>
    <m/>
    <m/>
    <m/>
    <m/>
    <m/>
    <m/>
    <m/>
    <m/>
    <m/>
    <n v="105600000"/>
    <m/>
    <d v="2013-06-01T00:00:00"/>
    <d v="2015-04-07T00:00:00"/>
    <d v="2016-02-24T00:00:00"/>
    <d v="2017-09-14T00:00:00"/>
    <m/>
    <m/>
    <m/>
    <m/>
    <n v="2.67"/>
    <n v="2.1"/>
    <m/>
    <m/>
    <m/>
    <m/>
    <n v="675"/>
    <n v="323"/>
    <n v="568"/>
    <m/>
    <m/>
    <m/>
    <n v="568"/>
    <s v="No"/>
    <n v="126857.3"/>
    <n v="58"/>
    <n v="96.22"/>
    <n v="2.1"/>
    <n v="2.1"/>
    <n v="0"/>
  </r>
  <r>
    <x v="686"/>
    <s v="http://www.velo3d.com"/>
    <s v="https://www.crunchbase.com/organization/velo3d"/>
    <s v="Velo3D, Inc"/>
    <s v="Velo3D is a digital manufacturing company that uses 3D production printers and flow print preparation software to print 3D metal."/>
    <m/>
    <m/>
    <s v="series_a"/>
    <s v="series_b"/>
    <s v="series_c"/>
    <s v="series_d"/>
    <m/>
    <m/>
    <m/>
    <m/>
    <n v="22085521"/>
    <m/>
    <m/>
    <n v="28000000"/>
    <m/>
    <m/>
    <m/>
    <m/>
    <n v="110427605"/>
    <m/>
    <m/>
    <n v="420000000"/>
    <m/>
    <m/>
    <m/>
    <m/>
    <s v="Khosla Ventures"/>
    <s v="Khosla Ventures, Playground Global"/>
    <s v="Khosla Ventures, Playground Global"/>
    <s v="Bessemer Venture Partners, Khosla Ventures, Piva Capital, Playground Global, Taiyo Nippon Sanso Corp"/>
    <m/>
    <m/>
    <m/>
    <m/>
    <n v="2015"/>
    <x v="4"/>
    <n v="2018"/>
    <n v="2020"/>
    <m/>
    <m/>
    <n v="155000000"/>
    <s v="post_ipo_equity"/>
    <d v="2020-04-28T00:00:00"/>
    <n v="1440000000"/>
    <m/>
    <m/>
    <n v="2250.61"/>
    <n v="35953.64"/>
    <n v="61208.06"/>
    <n v="27218.69"/>
    <m/>
    <m/>
    <m/>
    <m/>
    <n v="344"/>
    <n v="71"/>
    <n v="58"/>
    <n v="58"/>
    <m/>
    <m/>
    <m/>
    <m/>
    <n v="90.71"/>
    <n v="95.36"/>
    <n v="93.32"/>
    <n v="82.08"/>
    <m/>
    <m/>
    <s v="exited_over_$1bn"/>
    <n v="9.31"/>
    <m/>
    <n v="9.31"/>
    <m/>
    <m/>
    <n v="3.43"/>
    <m/>
    <m/>
    <n v="293085521"/>
    <m/>
    <m/>
    <d v="2015-06-03T00:00:00"/>
    <d v="2016-10-12T00:00:00"/>
    <d v="2018-02-16T00:00:00"/>
    <d v="2020-04-28T00:00:00"/>
    <m/>
    <m/>
    <m/>
    <m/>
    <m/>
    <m/>
    <m/>
    <m/>
    <m/>
    <m/>
    <n v="497"/>
    <n v="492"/>
    <n v="802"/>
    <m/>
    <m/>
    <n v="1294"/>
    <s v="No"/>
    <n v="126631"/>
    <n v="59"/>
    <n v="96.15"/>
    <m/>
    <m/>
    <m/>
  </r>
  <r>
    <x v="687"/>
    <s v="http://about.gitlab.com"/>
    <s v="https://www.crunchbase.com/organization/gitlab-com"/>
    <s v="GitLab Inc."/>
    <s v="GitLab is a web-based Git repository manager that offers a variety of features for software development teams."/>
    <m/>
    <s v="seed"/>
    <s v="series_a"/>
    <s v="series_b"/>
    <s v="series_c"/>
    <s v="series_d"/>
    <s v="series_e"/>
    <m/>
    <m/>
    <n v="1500000"/>
    <n v="4000000"/>
    <n v="20000000"/>
    <n v="20000000"/>
    <n v="100000000"/>
    <n v="268000000"/>
    <m/>
    <m/>
    <n v="15000000"/>
    <n v="20000000"/>
    <n v="133400000"/>
    <n v="200000000"/>
    <n v="1100000000"/>
    <n v="2750000000"/>
    <m/>
    <m/>
    <s v="500 Global, Khosla Ventures, Liquid 2 Ventures, Sound Ventures, Tuesday Capital, Y Combinator"/>
    <s v="Khosla Ventures"/>
    <s v="August Capital, Khosla Ventures, Y Combinator"/>
    <s v="Google Ventures"/>
    <s v="Goldman Sachs, ICONIQ Growth"/>
    <s v="Adage Capital Management, Alkeon Capital, Altimeter Capital, Coatue, D1 Capital Partners, Franklin Templeton, Goldman Sachs, ICONIQ Growth, Light Street Capital, TCV, Tiger Global Management, Tiger Management Corporation, Two Sigma Private Investments, Y Combinator Continuity Fund"/>
    <m/>
    <m/>
    <n v="2015"/>
    <n v="2015"/>
    <x v="4"/>
    <n v="2017"/>
    <n v="2018"/>
    <n v="2019"/>
    <m/>
    <n v="268000000"/>
    <s v="series_e"/>
    <d v="2019-09-17T00:00:00"/>
    <n v="9900000000"/>
    <m/>
    <n v="8666.19"/>
    <n v="2250.61"/>
    <n v="39013.019999999997"/>
    <n v="3832.99"/>
    <n v="32598.54"/>
    <n v="40074.51"/>
    <m/>
    <m/>
    <n v="37"/>
    <n v="344"/>
    <n v="63"/>
    <n v="174"/>
    <n v="37"/>
    <n v="4"/>
    <m/>
    <m/>
    <n v="99.63"/>
    <n v="90.71"/>
    <n v="95.89"/>
    <n v="75.459999999999994"/>
    <n v="89.66"/>
    <n v="97.81"/>
    <m/>
    <s v="exited_unicorn"/>
    <n v="358.17"/>
    <n v="358.17"/>
    <n v="335.79"/>
    <n v="59.22"/>
    <n v="43.89"/>
    <n v="8.5500000000000007"/>
    <n v="3.6"/>
    <m/>
    <n v="413500000"/>
    <m/>
    <d v="2015-07-09T00:00:00"/>
    <d v="2015-09-17T00:00:00"/>
    <d v="2016-09-13T00:00:00"/>
    <d v="2017-10-09T00:00:00"/>
    <d v="2018-09-19T00:00:00"/>
    <d v="2019-09-17T00:00:00"/>
    <m/>
    <n v="1.33"/>
    <n v="6.67"/>
    <n v="1.5"/>
    <n v="5.5"/>
    <n v="2.5"/>
    <m/>
    <n v="74.209999999999994"/>
    <n v="70"/>
    <n v="362"/>
    <n v="391"/>
    <n v="345"/>
    <n v="363"/>
    <m/>
    <n v="1099"/>
    <s v="No"/>
    <n v="126435.86"/>
    <n v="60"/>
    <n v="96.09"/>
    <n v="20.61"/>
    <n v="8.25"/>
    <n v="74.209999999999994"/>
  </r>
  <r>
    <x v="688"/>
    <s v="http://www.elysiumhealth.com"/>
    <s v="https://www.crunchbase.com/organization/elysium-health"/>
    <s v="Elysium Health, Inc."/>
    <s v="Elysium Health offers health products built with science such as dietary supplements and anti-aging drugs."/>
    <m/>
    <s v="seed"/>
    <s v="series_a"/>
    <s v="series_b"/>
    <s v="series_c"/>
    <m/>
    <m/>
    <m/>
    <m/>
    <m/>
    <n v="6209000"/>
    <n v="20000000"/>
    <n v="40000000"/>
    <m/>
    <m/>
    <m/>
    <m/>
    <m/>
    <n v="31045000"/>
    <n v="157000000"/>
    <n v="400000000"/>
    <m/>
    <m/>
    <m/>
    <m/>
    <s v="Audrey Capital, TYLT Ventures"/>
    <m/>
    <s v="Breyer Capital, General Catalyst, Jim Manzi, Matt Mullenweg, Morningside Group, Robert Nelsen, Sound Ventures"/>
    <s v="Breyer Capital, GISEV Family Office, General Catalyst, Mayo Clinic Ventures, Western Technology Investment"/>
    <m/>
    <m/>
    <m/>
    <m/>
    <n v="2015"/>
    <n v="2016"/>
    <x v="4"/>
    <n v="2019"/>
    <m/>
    <m/>
    <m/>
    <m/>
    <s v="series_c"/>
    <d v="2021-09-21T00:00:00"/>
    <n v="400000000"/>
    <m/>
    <n v="27.99"/>
    <n v="0"/>
    <n v="103065.74"/>
    <n v="22347.89"/>
    <m/>
    <m/>
    <m/>
    <m/>
    <n v="2145"/>
    <n v="1216"/>
    <n v="30"/>
    <n v="134"/>
    <m/>
    <m/>
    <m/>
    <m/>
    <n v="78.14"/>
    <n v="68.11"/>
    <n v="98.08"/>
    <n v="83.42"/>
    <m/>
    <m/>
    <m/>
    <m/>
    <n v="9.86"/>
    <m/>
    <n v="9.86"/>
    <n v="2.29"/>
    <n v="1"/>
    <m/>
    <m/>
    <m/>
    <n v="71209000"/>
    <m/>
    <d v="2015-12-01T00:00:00"/>
    <d v="2016-01-01T00:00:00"/>
    <d v="2016-12-06T00:00:00"/>
    <d v="2019-12-23T00:00:00"/>
    <m/>
    <m/>
    <m/>
    <m/>
    <n v="5.0599999999999996"/>
    <n v="2.5499999999999998"/>
    <m/>
    <m/>
    <m/>
    <n v="2.5499999999999998"/>
    <n v="31"/>
    <n v="340"/>
    <n v="1112"/>
    <m/>
    <m/>
    <m/>
    <n v="1750"/>
    <s v="No"/>
    <n v="125441.62"/>
    <n v="61"/>
    <n v="96.02"/>
    <n v="2.5499999999999998"/>
    <m/>
    <n v="2.5499999999999998"/>
  </r>
  <r>
    <x v="689"/>
    <s v="http://degreed.com"/>
    <s v="https://www.crunchbase.com/organization/degreed"/>
    <s v="Degreed, Inc."/>
    <s v="Degreed is an upskilling platform where individuals and organizations can discover content, build skills, and certify expertise."/>
    <m/>
    <s v="seed"/>
    <s v="series_a"/>
    <s v="series_b"/>
    <s v="series_c"/>
    <s v="series_d"/>
    <m/>
    <m/>
    <m/>
    <n v="20000"/>
    <n v="9000000"/>
    <n v="21000000"/>
    <n v="42000000"/>
    <n v="153000000"/>
    <m/>
    <m/>
    <m/>
    <n v="200000"/>
    <n v="45000000"/>
    <n v="140070000"/>
    <n v="420000000"/>
    <n v="1400000000"/>
    <m/>
    <m/>
    <m/>
    <s v="Kaplan EdTech Accelerator, Techstars"/>
    <s v="Album VC, BYU Cougar Capital, Chris Eyre, GSV Ventures, Signal Peak Ventures"/>
    <s v="BYU Cougar Capital, Elevate Innovation Partners, GSV Ventures, Jump Capital, Rethink Education, Signal Peak Ventures"/>
    <s v="Contour Venture Partners, Jump Capital, Owl Ventures, Signal Peak Ventures"/>
    <s v="Album VC, AllianceBernstein, Contour Venture Partners, Firework Ventures, Founders Circle Capital, GSV Ventures, GoldenArc Capital, Owl Ventures, Riverwood Capital, Sapphire Ventures, Section Partners, Signal Peak Ventures, Tess Ventures"/>
    <m/>
    <m/>
    <m/>
    <n v="2013"/>
    <n v="2015"/>
    <x v="4"/>
    <n v="2018"/>
    <n v="2021"/>
    <m/>
    <m/>
    <n v="50935667"/>
    <s v="series_unknown"/>
    <d v="2021-04-13T00:00:00"/>
    <n v="1400000000"/>
    <m/>
    <n v="890.85"/>
    <n v="0.3"/>
    <n v="633.26"/>
    <n v="11.7"/>
    <n v="123729.05"/>
    <m/>
    <m/>
    <m/>
    <n v="253"/>
    <n v="1070"/>
    <n v="342"/>
    <n v="382"/>
    <n v="109"/>
    <m/>
    <m/>
    <m/>
    <n v="96.5"/>
    <n v="71.05"/>
    <n v="77.39"/>
    <n v="55.33"/>
    <n v="79.849999999999994"/>
    <m/>
    <m/>
    <s v="unicorn"/>
    <n v="3998.75"/>
    <n v="3998.75"/>
    <n v="22.22"/>
    <n v="8.4"/>
    <n v="3.11"/>
    <n v="1"/>
    <m/>
    <m/>
    <n v="462741463"/>
    <m/>
    <d v="2013-06-01T00:00:00"/>
    <d v="2015-03-19T00:00:00"/>
    <d v="2016-01-05T00:00:00"/>
    <d v="2018-03-06T00:00:00"/>
    <d v="2021-04-13T00:00:00"/>
    <m/>
    <m/>
    <n v="225"/>
    <n v="3.11"/>
    <n v="3"/>
    <n v="3.33"/>
    <m/>
    <m/>
    <n v="10"/>
    <n v="656"/>
    <n v="292"/>
    <n v="791"/>
    <n v="1134"/>
    <m/>
    <m/>
    <n v="1925"/>
    <s v="No"/>
    <n v="125265.16"/>
    <n v="62"/>
    <n v="95.95"/>
    <n v="3"/>
    <n v="3"/>
    <n v="10"/>
  </r>
  <r>
    <x v="690"/>
    <s v="http://cultureamp.com"/>
    <s v="https://www.crunchbase.com/organization/cultureamp"/>
    <s v="Culture Amp Pty Ltd"/>
    <s v="Culture Amp is an employee analytics platform that specializes in staff surveying and analytics."/>
    <m/>
    <m/>
    <s v="series_a"/>
    <s v="series_b"/>
    <s v="series_c"/>
    <s v="series_d"/>
    <s v="series_e"/>
    <s v="series_f"/>
    <m/>
    <m/>
    <n v="6300000"/>
    <n v="10000000"/>
    <n v="20000000"/>
    <n v="40000000"/>
    <n v="81158072"/>
    <n v="100000000"/>
    <m/>
    <m/>
    <n v="31500000"/>
    <n v="66700000"/>
    <n v="200000000"/>
    <n v="600000000"/>
    <n v="703369953"/>
    <n v="1500000000"/>
    <m/>
    <m/>
    <s v="Blackbird Ventures, Felicis, Index Ventures, Jonathan Downey"/>
    <s v="Blackbird Ventures, Felicis, Index Ventures"/>
    <s v="Blackbird Ventures, Felicis, Index Ventures, Sapphire Ventures"/>
    <s v="Blackbird Ventures, Felicis, Grok Ventures, Hostplus, Index Ventures, Sapphire Ventures, Skip Capital"/>
    <s v="Blackbird Ventures, Felicis, Global Founders Capital, Grok Ventures, Hostplus, Index Ventures, Sapphire Ventures, Sequoia Capital China, Skip Capital, TDM Growth Partners"/>
    <s v="Blackbird Ventures, Felicis, Global Founders Capital, Grok Ventures, Index Ventures, Salesforce Ventures, Sapphire Ventures, Sequoia Capital China, Skip Capital, TDM Growth Partners"/>
    <m/>
    <m/>
    <n v="2015"/>
    <x v="4"/>
    <n v="2017"/>
    <n v="2018"/>
    <n v="2019"/>
    <n v="2021"/>
    <n v="100000000"/>
    <s v="series_f"/>
    <d v="2021-07-29T00:00:00"/>
    <n v="1500000000"/>
    <m/>
    <m/>
    <n v="4018.49"/>
    <n v="88300.34"/>
    <n v="12717.42"/>
    <n v="12295.75"/>
    <n v="5267.87"/>
    <n v="1997.03"/>
    <m/>
    <m/>
    <n v="225"/>
    <n v="39"/>
    <n v="83"/>
    <n v="67"/>
    <n v="46"/>
    <n v="34"/>
    <m/>
    <m/>
    <n v="93.93"/>
    <n v="97.48"/>
    <n v="88.37"/>
    <n v="81.03"/>
    <n v="67.150000000000006"/>
    <n v="66.67"/>
    <s v="unicorn"/>
    <n v="31.23"/>
    <m/>
    <n v="31.23"/>
    <n v="17.350000000000001"/>
    <n v="6.43"/>
    <n v="2.2999999999999998"/>
    <n v="2.06"/>
    <n v="1"/>
    <n v="257458072"/>
    <m/>
    <m/>
    <d v="2015-03-04T00:00:00"/>
    <d v="2016-03-07T00:00:00"/>
    <d v="2017-06-15T00:00:00"/>
    <d v="2018-07-19T00:00:00"/>
    <d v="2019-09-03T00:00:00"/>
    <d v="2021-07-29T00:00:00"/>
    <m/>
    <n v="2.12"/>
    <n v="3"/>
    <n v="3"/>
    <n v="1.17"/>
    <n v="2.13"/>
    <n v="22.49"/>
    <m/>
    <n v="369"/>
    <n v="465"/>
    <n v="399"/>
    <n v="411"/>
    <n v="695"/>
    <n v="1970"/>
    <s v="No"/>
    <n v="124596.9"/>
    <n v="63"/>
    <n v="95.89"/>
    <n v="10.55"/>
    <n v="9"/>
    <n v="22.49"/>
  </r>
  <r>
    <x v="691"/>
    <s v="http://cerebras.net/"/>
    <s v="https://www.crunchbase.com/organization/cerebras-systems"/>
    <s v="Cerebras Systems Inc."/>
    <s v="Cerebras Systems develops computing chips with the sole purpose of accelerating AI."/>
    <m/>
    <m/>
    <s v="series_a"/>
    <s v="series_b"/>
    <s v="series_c"/>
    <s v="series_d"/>
    <s v="series_e"/>
    <s v="series_f"/>
    <m/>
    <m/>
    <n v="27000000"/>
    <n v="25000000"/>
    <n v="60000000"/>
    <n v="81000000"/>
    <n v="272000000"/>
    <n v="250000000"/>
    <m/>
    <m/>
    <n v="89500000"/>
    <n v="270000000"/>
    <n v="860000000"/>
    <n v="1781000000"/>
    <n v="2672000000"/>
    <n v="4000000000"/>
    <m/>
    <m/>
    <s v="Eclipse Ventures, Foundation Capital"/>
    <s v="Benchmark, Eclipse Ventures, SVA"/>
    <s v="Altimeter Capital, Benchmark, Eclipse Ventures, Foundation Capital, Open Field Capital, Scale-Up, Sequoia Capital"/>
    <s v="Altimeter Capital, Benchmark, Coatue, Eclipse Ventures, Foundation Capital, Vy Capital"/>
    <m/>
    <s v="Abu Dhabi Growth Fund, Alpha Wave Ventures, Azure Ventures Group, Eclipse Ventures, Empede Capital"/>
    <m/>
    <m/>
    <n v="2016"/>
    <x v="4"/>
    <n v="2017"/>
    <n v="2018"/>
    <n v="2019"/>
    <n v="2021"/>
    <n v="250000000"/>
    <s v="series_f"/>
    <d v="2021-11-10T00:00:00"/>
    <n v="4000000000"/>
    <m/>
    <m/>
    <n v="91.54"/>
    <n v="46577.09"/>
    <n v="65086.16"/>
    <n v="9972.32"/>
    <n v="0"/>
    <n v="234.42"/>
    <m/>
    <m/>
    <n v="730"/>
    <n v="55"/>
    <n v="17"/>
    <n v="75"/>
    <n v="94"/>
    <n v="73"/>
    <m/>
    <m/>
    <n v="80.87"/>
    <n v="96.42"/>
    <n v="97.73"/>
    <n v="78.739999999999995"/>
    <n v="32.119999999999997"/>
    <n v="27.27"/>
    <s v="unicorn"/>
    <n v="29.31"/>
    <m/>
    <n v="29.31"/>
    <n v="11.43"/>
    <n v="3.99"/>
    <n v="2.06"/>
    <n v="1.45"/>
    <n v="1"/>
    <n v="715000000"/>
    <m/>
    <m/>
    <d v="2016-05-05T00:00:00"/>
    <d v="2016-12-19T00:00:00"/>
    <d v="2017-01-01T00:00:00"/>
    <d v="2018-11-14T00:00:00"/>
    <d v="2019-11-27T00:00:00"/>
    <d v="2021-11-10T00:00:00"/>
    <m/>
    <n v="3.02"/>
    <n v="3.19"/>
    <n v="2.0699999999999998"/>
    <n v="1.5"/>
    <n v="1.5"/>
    <n v="14.81"/>
    <m/>
    <n v="228"/>
    <n v="13"/>
    <n v="682"/>
    <n v="378"/>
    <n v="714"/>
    <n v="1787"/>
    <s v="No"/>
    <n v="121961.53"/>
    <n v="64"/>
    <n v="95.82"/>
    <n v="14.81"/>
    <n v="9.9"/>
    <n v="14.81"/>
  </r>
  <r>
    <x v="692"/>
    <s v="https://operator.com/"/>
    <s v="https://www.crunchbase.com/organization/operator"/>
    <s v="Operator, Inc."/>
    <s v="Operator is an online shop powered by a community of experts that offers a range of products from fashionable items and RTWs to home decors."/>
    <m/>
    <m/>
    <s v="series_a"/>
    <s v="series_b"/>
    <m/>
    <m/>
    <m/>
    <m/>
    <m/>
    <m/>
    <n v="10000000"/>
    <n v="15000000"/>
    <m/>
    <m/>
    <m/>
    <m/>
    <m/>
    <m/>
    <n v="50000000"/>
    <n v="115000000"/>
    <m/>
    <m/>
    <m/>
    <m/>
    <m/>
    <m/>
    <s v="Designer Fund, Expa, Greylock, Ruchi Sanghvi"/>
    <s v="Expa, Formation 8, GGV Capital, Greylock, Horizons Ventures"/>
    <m/>
    <m/>
    <m/>
    <m/>
    <m/>
    <m/>
    <n v="2015"/>
    <x v="4"/>
    <m/>
    <m/>
    <m/>
    <m/>
    <n v="15000000"/>
    <s v="series_b"/>
    <d v="2016-09-22T00:00:00"/>
    <n v="115000000"/>
    <m/>
    <m/>
    <n v="2346.6999999999998"/>
    <n v="118909.08"/>
    <m/>
    <m/>
    <m/>
    <m/>
    <m/>
    <m/>
    <n v="333"/>
    <n v="25"/>
    <m/>
    <m/>
    <m/>
    <m/>
    <m/>
    <m/>
    <n v="91.01"/>
    <n v="98.41"/>
    <m/>
    <m/>
    <m/>
    <m/>
    <m/>
    <n v="1.96"/>
    <m/>
    <n v="1.96"/>
    <n v="1"/>
    <m/>
    <m/>
    <m/>
    <m/>
    <n v="25000000"/>
    <m/>
    <m/>
    <d v="2015-04-23T00:00:00"/>
    <d v="2016-09-22T00:00:00"/>
    <m/>
    <m/>
    <m/>
    <m/>
    <m/>
    <n v="2.2999999999999998"/>
    <m/>
    <m/>
    <m/>
    <m/>
    <n v="1"/>
    <m/>
    <n v="518"/>
    <m/>
    <m/>
    <m/>
    <m/>
    <n v="0"/>
    <s v="No"/>
    <n v="121255.78"/>
    <n v="65"/>
    <n v="95.76"/>
    <m/>
    <m/>
    <n v="1"/>
  </r>
  <r>
    <x v="693"/>
    <s v="http://www.scopely.com"/>
    <s v="https://www.crunchbase.com/organization/scopely"/>
    <s v="Scopely, Inc."/>
    <s v="Scopely is an entertainment and video game company that creates, publishes, and live-operates immersive games."/>
    <m/>
    <s v="seed"/>
    <s v="series_a"/>
    <s v="series_b"/>
    <s v="series_c"/>
    <s v="series_d"/>
    <s v="series_e"/>
    <m/>
    <m/>
    <n v="8500000"/>
    <n v="35000000"/>
    <n v="55000000"/>
    <n v="60000000"/>
    <n v="400000000"/>
    <n v="340000000"/>
    <m/>
    <m/>
    <n v="85000000"/>
    <n v="175000000"/>
    <n v="366850000"/>
    <n v="600000000"/>
    <n v="1900000000"/>
    <n v="3300000000"/>
    <m/>
    <m/>
    <s v="AngelVision Investors, Anthem Venture Partners, Arnie Rissman, Auren Hoffman, Bonfire Ventures, BoxGroup, Brian Lee, Clark Landry, Collaborative Fund, David Tisch, Double M Partners, Evan Rifkin, Felicis, Gil Elbaz, Greycroft, Kelly Perdew, Michael Blend, Michael Lazerow, Miramar Ventures, New Enterprise Associates, Red Swan Ventures, Sands Capital Ventures, Science, Social Leverage, TCG, Techstars Ventures, Terry Semel, Tiller Partners"/>
    <s v="Brendan Iribe, Bryant Stibel Investments, Centerview Capital, Double M Partners, Evolution Media, Greycroft, Highland Capital Partners, Jeff Stibel, Knoll Ventures, M13, Miramar Ventures, Sands Capital Ventures, TCG, Zander Lurie"/>
    <s v="Elephant, Evolution Media, Greycroft, Headline, Highland Capital Partners, Pario Ventures, Sands Capital Ventures, Take-Two Interactive Software"/>
    <s v="Cross Creek, Greenspring Associates, Horizons Ventures, K2 Global, Pario Ventures, Pritzker Group Venture Capital, Revolution, Revolution Growth, Sands Capital Ventures"/>
    <s v="Advance, Baillie Gifford, BlackRock, Canada Pension Plan Investment Board, Greycroft, NewView Capital, Revolution, Revolution Growth, Sands Capital Ventures, TCG, Velvet Sea Ventures"/>
    <s v="Baillie Gifford, Battery Ventures, BlackRock, Canada Pension Plan Investment Board, D1 Capital Partners, Declaration Partners, Eldridge Industries, Greycroft, HOF Capital, Highland Capital Partners, Moore Strategic Ventures, NewView Capital, Revolution Growth, Sands Capital Ventures, TSG Consumer Partners, Wellington Management"/>
    <m/>
    <m/>
    <n v="2012"/>
    <n v="2014"/>
    <x v="4"/>
    <n v="2017"/>
    <n v="2019"/>
    <n v="2020"/>
    <m/>
    <n v="340000000"/>
    <s v="series_e"/>
    <d v="2020-10-28T00:00:00"/>
    <n v="4900000000"/>
    <m/>
    <n v="151.16"/>
    <n v="1218.3900000000001"/>
    <n v="1150.68"/>
    <n v="12933.89"/>
    <n v="70533.41"/>
    <n v="31087.24"/>
    <m/>
    <m/>
    <n v="706"/>
    <n v="376"/>
    <n v="302"/>
    <n v="79"/>
    <n v="26"/>
    <n v="3"/>
    <m/>
    <m/>
    <n v="86.25"/>
    <n v="86.41"/>
    <n v="80.040000000000006"/>
    <n v="88.94"/>
    <n v="92.71"/>
    <n v="98.61"/>
    <m/>
    <s v="exited_unicorn"/>
    <n v="31.28"/>
    <n v="31.28"/>
    <n v="18.989999999999998"/>
    <n v="10.66"/>
    <n v="7.24"/>
    <n v="2.4500000000000002"/>
    <n v="1.48"/>
    <m/>
    <n v="998500000"/>
    <m/>
    <d v="2012-09-19T00:00:00"/>
    <d v="2014-11-13T00:00:00"/>
    <d v="2016-07-26T00:00:00"/>
    <d v="2017-06-15T00:00:00"/>
    <d v="2019-10-28T00:00:00"/>
    <d v="2020-10-28T00:00:00"/>
    <m/>
    <n v="2.06"/>
    <n v="2.1"/>
    <n v="1.64"/>
    <n v="3.17"/>
    <n v="1.74"/>
    <m/>
    <n v="13.36"/>
    <n v="785"/>
    <n v="621"/>
    <n v="324"/>
    <n v="865"/>
    <n v="366"/>
    <m/>
    <n v="1555"/>
    <s v="No"/>
    <n v="117074.77"/>
    <n v="66"/>
    <n v="95.69"/>
    <n v="9"/>
    <n v="1.64"/>
    <n v="13.36"/>
  </r>
  <r>
    <x v="694"/>
    <s v="http://www.catonetworks.com"/>
    <s v="https://www.crunchbase.com/organization/cato-networks"/>
    <s v="Cato Networks Ltd."/>
    <s v="Cato Networks is a provider of a SASE platform that offers a secure enterprise network connection to locations, people, and data."/>
    <m/>
    <m/>
    <s v="series_a"/>
    <s v="series_b"/>
    <s v="series_c"/>
    <s v="series_d"/>
    <s v="series_e"/>
    <s v="series_f"/>
    <m/>
    <m/>
    <n v="20000000"/>
    <n v="50000000"/>
    <n v="55000000"/>
    <n v="77000000"/>
    <n v="130000000"/>
    <n v="200000000"/>
    <m/>
    <m/>
    <n v="100000000"/>
    <n v="333500000"/>
    <n v="550000000"/>
    <n v="1155000000"/>
    <n v="1000000000"/>
    <n v="2500000000"/>
    <m/>
    <m/>
    <s v="Aspect Ventures, U.S. Venture Partners"/>
    <s v="Aspect Ventures, Greylock, Gur Shatz, Shlomo Kramer, Singtel Innov8, U.S. Venture Partners"/>
    <s v="Aspect Ventures, Greylock, Gur Shatz, Lightspeed Venture Partners, Shlomo Kramer, Singtel Innov8, U.S. Venture Partners"/>
    <s v="Aspect Ventures, Greylock, Lightspeed Venture Partners, Shlomo Kramer, Singtel Innov8, U.S. Venture Partners"/>
    <s v="Acrew Capital, Aspect Ventures, Coatue, Greylock, Lightspeed Venture Partners, Shlomo Kramer, Singtel Innov8"/>
    <s v="Acrew Capital, Aspect Ventures, Coatue, Greylock, Lightspeed Venture Partners, Shlomo Kramer, Singtel Innov8"/>
    <m/>
    <m/>
    <n v="2015"/>
    <x v="4"/>
    <n v="2019"/>
    <n v="2020"/>
    <n v="2020"/>
    <n v="2021"/>
    <n v="238000000"/>
    <s v="series_unknown"/>
    <d v="2021-10-19T00:00:00"/>
    <n v="2500000000"/>
    <m/>
    <m/>
    <n v="1132.68"/>
    <n v="60838.93"/>
    <n v="13430.91"/>
    <n v="20859.87"/>
    <n v="18631.330000000002"/>
    <n v="1157.7"/>
    <m/>
    <m/>
    <n v="480"/>
    <n v="50"/>
    <n v="172"/>
    <n v="68"/>
    <n v="11"/>
    <n v="54"/>
    <m/>
    <m/>
    <n v="87.03"/>
    <n v="96.75"/>
    <n v="78.680000000000007"/>
    <n v="78.930000000000007"/>
    <n v="93.06"/>
    <n v="46.46"/>
    <s v="unicorn"/>
    <n v="16.39"/>
    <m/>
    <n v="16.39"/>
    <n v="5.78"/>
    <n v="3.9"/>
    <n v="1.99"/>
    <n v="2.42"/>
    <n v="1"/>
    <n v="770000000"/>
    <m/>
    <m/>
    <d v="2015-10-27T00:00:00"/>
    <d v="2016-09-13T00:00:00"/>
    <d v="2019-01-29T00:00:00"/>
    <d v="2020-04-07T00:00:00"/>
    <d v="2020-11-17T00:00:00"/>
    <d v="2021-10-19T00:00:00"/>
    <m/>
    <n v="3.34"/>
    <n v="1.65"/>
    <n v="2.1"/>
    <n v="0.87"/>
    <n v="2.5"/>
    <n v="7.5"/>
    <m/>
    <n v="322"/>
    <n v="868"/>
    <n v="434"/>
    <n v="224"/>
    <n v="336"/>
    <n v="1862"/>
    <s v="No"/>
    <n v="116051.42"/>
    <n v="67"/>
    <n v="95.62"/>
    <n v="3"/>
    <n v="1.65"/>
    <n v="7.5"/>
  </r>
  <r>
    <x v="695"/>
    <s v="https://www.weave.works/"/>
    <s v="https://www.crunchbase.com/organization/weaveworks"/>
    <s v="Weaveworks Ltd."/>
    <s v="Weaveworks simplifies operating Kubernetes workloads and provides a developer-centric operating model for cloud-native applications."/>
    <m/>
    <m/>
    <s v="series_a"/>
    <s v="series_b"/>
    <s v="series_c"/>
    <m/>
    <m/>
    <m/>
    <m/>
    <m/>
    <n v="5000000"/>
    <n v="20000000"/>
    <n v="36649991"/>
    <m/>
    <m/>
    <m/>
    <m/>
    <m/>
    <n v="25000000"/>
    <n v="133400000"/>
    <n v="366499910"/>
    <m/>
    <m/>
    <m/>
    <m/>
    <m/>
    <s v="Accel, Redline Capital"/>
    <s v="Accel, Google Ventures, Redline Capital"/>
    <s v="Accel, Amazon Web Services, Bright Pixel, Ericsson Ventures, Google Ventures, Orange Ventures, Redline Capital"/>
    <m/>
    <m/>
    <m/>
    <m/>
    <m/>
    <n v="2014"/>
    <x v="4"/>
    <n v="2020"/>
    <m/>
    <m/>
    <m/>
    <n v="36649991"/>
    <s v="series_c"/>
    <d v="2020-12-08T00:00:00"/>
    <n v="366499910"/>
    <m/>
    <m/>
    <n v="17452.37"/>
    <n v="26620.01"/>
    <n v="70012.59"/>
    <m/>
    <m/>
    <m/>
    <m/>
    <m/>
    <n v="36"/>
    <n v="95"/>
    <n v="57"/>
    <m/>
    <m/>
    <m/>
    <m/>
    <m/>
    <n v="98.73"/>
    <n v="93.77"/>
    <n v="92.2"/>
    <m/>
    <m/>
    <m/>
    <m/>
    <n v="11.22"/>
    <m/>
    <n v="11.22"/>
    <n v="2.4700000000000002"/>
    <n v="1"/>
    <m/>
    <m/>
    <m/>
    <n v="61649991"/>
    <m/>
    <m/>
    <d v="2014-12-03T00:00:00"/>
    <d v="2016-05-11T00:00:00"/>
    <d v="2020-12-08T00:00:00"/>
    <m/>
    <m/>
    <m/>
    <m/>
    <n v="5.34"/>
    <n v="2.75"/>
    <m/>
    <m/>
    <m/>
    <n v="2.75"/>
    <m/>
    <n v="525"/>
    <n v="1672"/>
    <m/>
    <m/>
    <m/>
    <n v="1672"/>
    <s v="No"/>
    <n v="114084.97"/>
    <n v="68"/>
    <n v="95.56"/>
    <n v="2.75"/>
    <m/>
    <n v="2.75"/>
  </r>
  <r>
    <x v="696"/>
    <s v="https://tact.ai"/>
    <s v="https://www.crunchbase.com/organization/tactile"/>
    <s v="Tact.ai Technologies, Inc."/>
    <s v="The customer engagement company for life sciences"/>
    <m/>
    <m/>
    <s v="series_a"/>
    <s v="series_b"/>
    <s v="series_c"/>
    <s v="series_d"/>
    <m/>
    <m/>
    <m/>
    <m/>
    <n v="11200000"/>
    <n v="15000000"/>
    <n v="27000000"/>
    <m/>
    <m/>
    <m/>
    <m/>
    <m/>
    <n v="56000000"/>
    <n v="100050000"/>
    <n v="270000000"/>
    <m/>
    <m/>
    <m/>
    <m/>
    <m/>
    <s v="Accel, Redpoint"/>
    <s v="Accel, M12 - Microsoft's Venture Fund, Redpoint, Upfront Ventures"/>
    <s v="Accel, Amazon Alexa Fund, Comcast Ventures, M12 - Microsoft's Venture Fund, Redpoint, Salesforce Ventures, Upfront Ventures"/>
    <s v="Sixty Degree Capital"/>
    <m/>
    <m/>
    <m/>
    <m/>
    <n v="2014"/>
    <x v="4"/>
    <n v="2018"/>
    <n v="2021"/>
    <m/>
    <m/>
    <m/>
    <s v="series_unknown"/>
    <d v="2021-05-28T00:00:00"/>
    <m/>
    <m/>
    <m/>
    <n v="17543.36"/>
    <n v="24023.35"/>
    <n v="70510.350000000006"/>
    <n v="155.47999999999999"/>
    <m/>
    <m/>
    <m/>
    <m/>
    <n v="29"/>
    <n v="97"/>
    <n v="49"/>
    <n v="356"/>
    <m/>
    <m/>
    <m/>
    <m/>
    <n v="98.99"/>
    <n v="93.63"/>
    <n v="94.37"/>
    <n v="33.770000000000003"/>
    <m/>
    <m/>
    <m/>
    <m/>
    <m/>
    <m/>
    <m/>
    <m/>
    <m/>
    <m/>
    <m/>
    <n v="53200000"/>
    <m/>
    <m/>
    <d v="2014-03-25T00:00:00"/>
    <d v="2016-12-12T00:00:00"/>
    <d v="2018-06-25T00:00:00"/>
    <d v="2021-05-28T00:00:00"/>
    <m/>
    <m/>
    <m/>
    <n v="1.79"/>
    <n v="2.7"/>
    <m/>
    <m/>
    <m/>
    <m/>
    <m/>
    <n v="993"/>
    <n v="560"/>
    <n v="1068"/>
    <m/>
    <m/>
    <n v="1628"/>
    <s v="No"/>
    <n v="112232.54"/>
    <n v="69"/>
    <n v="95.49"/>
    <n v="0"/>
    <n v="2.7"/>
    <n v="0"/>
  </r>
  <r>
    <x v="697"/>
    <s v="https://www.iterable.com/"/>
    <s v="https://www.crunchbase.com/organization/iterable"/>
    <s v="Iterable, Inc."/>
    <s v="SaaS, AI-Powered, Customer Communication Platform, Cross-Channel Marketing Platform"/>
    <m/>
    <s v="seed"/>
    <s v="series_a"/>
    <s v="series_b"/>
    <s v="series_c"/>
    <s v="series_d"/>
    <s v="series_e"/>
    <m/>
    <m/>
    <m/>
    <n v="8000000"/>
    <n v="23000000"/>
    <n v="50000000"/>
    <n v="60000000"/>
    <n v="200000000"/>
    <m/>
    <m/>
    <m/>
    <n v="40000000"/>
    <n v="153410000"/>
    <n v="500000000"/>
    <n v="535000000"/>
    <n v="2000000000"/>
    <m/>
    <m/>
    <s v="AngelPad, Anthony Soohoo, TSVC"/>
    <s v="645 Ventures, AngelPad, CRV, Merus Capital"/>
    <s v="AngelPad, CRV, Index Ventures"/>
    <s v="Blue Cloud Ventures, CRV, Harmony Partners, Index Ventures, Stereo Capital"/>
    <s v="Blue Cloud Ventures, CRV, Harmony Partners, Index Ventures, Stereo Capital, Viking Global Investors"/>
    <s v="645 Ventures, Adams Street Partners, Blue Cloud Ventures, CRV, Capital One Ventures, DTCP, Glynn Capital Management, Silver Lake, Viking Global Investors"/>
    <m/>
    <m/>
    <n v="2013"/>
    <n v="2016"/>
    <x v="4"/>
    <n v="2019"/>
    <n v="2019"/>
    <n v="2021"/>
    <m/>
    <n v="200000000"/>
    <s v="series_e"/>
    <d v="2021-06-15T00:00:00"/>
    <n v="2000000000"/>
    <m/>
    <n v="616.86"/>
    <n v="842.06"/>
    <n v="29517.27"/>
    <n v="47658.400000000001"/>
    <n v="27605.85"/>
    <n v="5240.8500000000004"/>
    <m/>
    <m/>
    <n v="415"/>
    <n v="517"/>
    <n v="88"/>
    <n v="71"/>
    <n v="80"/>
    <n v="105"/>
    <m/>
    <m/>
    <n v="94.26"/>
    <n v="86.46"/>
    <n v="94.23"/>
    <n v="91.27"/>
    <n v="76.97"/>
    <n v="58.4"/>
    <m/>
    <s v="unicorn"/>
    <n v="33.92"/>
    <m/>
    <n v="33.92"/>
    <n v="10.4"/>
    <n v="3.55"/>
    <n v="3.55"/>
    <n v="1"/>
    <m/>
    <n v="342200000"/>
    <m/>
    <d v="2013-05-01T00:00:00"/>
    <d v="2016-01-21T00:00:00"/>
    <d v="2016-11-12T00:00:00"/>
    <d v="2019-03-20T00:00:00"/>
    <d v="2019-12-10T00:00:00"/>
    <d v="2021-06-15T00:00:00"/>
    <m/>
    <m/>
    <n v="3.84"/>
    <n v="3.26"/>
    <n v="1.07"/>
    <n v="3.74"/>
    <m/>
    <n v="13.04"/>
    <n v="995"/>
    <n v="296"/>
    <n v="858"/>
    <n v="265"/>
    <n v="553"/>
    <m/>
    <n v="1676"/>
    <s v="No"/>
    <n v="111481.29"/>
    <n v="70"/>
    <n v="95.42"/>
    <n v="13.04"/>
    <n v="3.26"/>
    <n v="13.04"/>
  </r>
  <r>
    <x v="698"/>
    <s v="http://www.nexthink.com"/>
    <s v="https://www.crunchbase.com/organization/nexthink"/>
    <s v="Nexthink SA"/>
    <s v="Nexthink allows enterprises to create highly productive digital workplaces for their employees by delivering optimal end-user experience."/>
    <s v="pre_seed"/>
    <s v="seed"/>
    <s v="series_a"/>
    <s v="series_b"/>
    <s v="series_c"/>
    <s v="series_d"/>
    <m/>
    <m/>
    <n v="119000"/>
    <n v="1300000"/>
    <n v="4900000"/>
    <n v="48900000"/>
    <n v="86400000"/>
    <n v="180162375"/>
    <m/>
    <m/>
    <n v="2380000"/>
    <n v="13000000"/>
    <n v="24500000"/>
    <n v="326163000"/>
    <n v="864000000"/>
    <n v="1101460942"/>
    <m/>
    <m/>
    <m/>
    <s v="VI Partners"/>
    <s v="Auriga Partners, Mannai Corporation, VI Partners"/>
    <s v="Auriga Partners, Forestay Capital, Galeo-Ventures, Highland Europe, Waypoint Capital"/>
    <s v="Forestay Capital, Galeo-Ventures, Highland Europe, Index Ventures, Olivier Pomel, TOP Funds"/>
    <s v="Highland Europe, Index Ventures, Permira"/>
    <m/>
    <m/>
    <n v="2004"/>
    <n v="2006"/>
    <n v="2010"/>
    <x v="4"/>
    <n v="2018"/>
    <n v="2021"/>
    <m/>
    <m/>
    <n v="180162375"/>
    <s v="series_d"/>
    <d v="2021-02-08T00:00:00"/>
    <n v="1101460942"/>
    <n v="0"/>
    <n v="0"/>
    <n v="0"/>
    <n v="13.43"/>
    <n v="28182.77"/>
    <n v="83033.789999999994"/>
    <m/>
    <m/>
    <n v="1"/>
    <n v="1"/>
    <n v="1"/>
    <n v="466"/>
    <n v="81"/>
    <n v="145"/>
    <m/>
    <m/>
    <n v="100"/>
    <n v="100"/>
    <n v="100"/>
    <n v="69.16"/>
    <n v="90.62"/>
    <n v="73.13"/>
    <m/>
    <m/>
    <s v="unicorn"/>
    <n v="237.94"/>
    <n v="48.4"/>
    <n v="32.1"/>
    <n v="2.84"/>
    <n v="1.19"/>
    <n v="1"/>
    <m/>
    <m/>
    <n v="345881375"/>
    <d v="2004-06-25T00:00:00"/>
    <d v="2006-04-07T00:00:00"/>
    <d v="2010-09-01T00:00:00"/>
    <d v="2016-04-07T00:00:00"/>
    <d v="2018-12-12T00:00:00"/>
    <d v="2021-02-08T00:00:00"/>
    <m/>
    <m/>
    <n v="1.88"/>
    <n v="13.31"/>
    <n v="2.65"/>
    <n v="1.27"/>
    <m/>
    <m/>
    <n v="3.38"/>
    <n v="1608"/>
    <n v="2045"/>
    <n v="979"/>
    <n v="789"/>
    <m/>
    <m/>
    <n v="1768"/>
    <s v="No"/>
    <n v="111229.99"/>
    <n v="71"/>
    <n v="95.36"/>
    <n v="3.38"/>
    <n v="2.65"/>
    <n v="3.38"/>
  </r>
  <r>
    <x v="699"/>
    <s v="http://www.canva.com"/>
    <s v="https://www.crunchbase.com/organization/canva"/>
    <s v="Canva, Inc."/>
    <s v="Canva is an online design and publishing platform that provides user friendly design tools for non-designers."/>
    <m/>
    <s v="seed"/>
    <s v="series_a"/>
    <s v="series_b"/>
    <s v="series_c"/>
    <s v="series_d"/>
    <s v="series_e"/>
    <m/>
    <m/>
    <n v="6600000"/>
    <n v="6000000"/>
    <n v="15000000"/>
    <n v="40000000"/>
    <n v="70000000"/>
    <n v="85000000"/>
    <m/>
    <m/>
    <n v="66000000"/>
    <n v="30000000"/>
    <n v="345000000"/>
    <n v="1000000000"/>
    <n v="2500000000"/>
    <n v="3200000000"/>
    <m/>
    <m/>
    <s v="500 Global, Aayush Phumbhra, Ash Fontana, Bill Tai, Blackbird Ventures, Elevation Capital, Founders Fund, InterWest Partners, Investible, Jean Sini, Kenneth Goldman, Lars Rasmussen, Matrix, Shan Mehta, Shasta Ventures, Square Peg Capital"/>
    <s v="Airtree Ventures, Blackbird Ventures, Global Founders Capital, Matrix, Shasta Ventures"/>
    <s v="Blackbird Ventures, Chloe Steinberg, Felicis"/>
    <s v="Blackbird Ventures, Felicis, Sequoia Capital China"/>
    <s v="Blackbird Ventures, Bond, Felicis, General Catalyst"/>
    <s v="Bessemer Venture Partners, Blackbird Ventures, Bond, Felicis, General Catalyst, Sequoia Capital China"/>
    <m/>
    <m/>
    <n v="2013"/>
    <n v="2015"/>
    <x v="4"/>
    <n v="2018"/>
    <n v="2019"/>
    <n v="2019"/>
    <m/>
    <n v="200000000"/>
    <s v="series_unknown"/>
    <d v="2019-10-16T00:00:00"/>
    <n v="3200000000"/>
    <m/>
    <n v="717.28"/>
    <n v="3677.07"/>
    <n v="59128.35"/>
    <n v="5675.81"/>
    <n v="30603.81"/>
    <n v="7375.63"/>
    <m/>
    <m/>
    <n v="368"/>
    <n v="241"/>
    <n v="52"/>
    <n v="207"/>
    <n v="72"/>
    <n v="37"/>
    <m/>
    <m/>
    <n v="94.91"/>
    <n v="93.5"/>
    <n v="96.62"/>
    <n v="75.849999999999994"/>
    <n v="79.3"/>
    <n v="73.72"/>
    <m/>
    <s v="unicorn"/>
    <n v="72.36"/>
    <n v="26.31"/>
    <n v="72.36"/>
    <n v="7.4"/>
    <n v="2.84"/>
    <n v="1.22"/>
    <n v="1"/>
    <m/>
    <n v="572555000"/>
    <m/>
    <d v="2013-03-19T00:00:00"/>
    <d v="2015-04-03T00:00:00"/>
    <d v="2016-09-14T00:00:00"/>
    <d v="2018-01-09T00:00:00"/>
    <d v="2019-05-20T00:00:00"/>
    <d v="2019-10-16T00:00:00"/>
    <m/>
    <n v="0.45"/>
    <n v="11.5"/>
    <n v="2.9"/>
    <n v="2.5"/>
    <n v="1.28"/>
    <m/>
    <n v="9.2799999999999994"/>
    <n v="745"/>
    <n v="530"/>
    <n v="482"/>
    <n v="496"/>
    <n v="149"/>
    <m/>
    <n v="1127"/>
    <s v="No"/>
    <n v="107177.95"/>
    <n v="72"/>
    <n v="95.29"/>
    <n v="9.2799999999999994"/>
    <n v="7.25"/>
    <n v="9.2799999999999994"/>
  </r>
  <r>
    <x v="700"/>
    <s v="http://www.index.com"/>
    <s v="https://www.crunchbase.com/organization/index"/>
    <s v="Index, Inc."/>
    <s v="Index is a retail software company that brings the personalization and measurement of online commerce to the offline world."/>
    <m/>
    <m/>
    <s v="series_a"/>
    <s v="series_b"/>
    <m/>
    <m/>
    <m/>
    <m/>
    <m/>
    <m/>
    <n v="7000000"/>
    <n v="19000000"/>
    <m/>
    <m/>
    <m/>
    <m/>
    <m/>
    <m/>
    <n v="35000000"/>
    <n v="126730000"/>
    <m/>
    <m/>
    <m/>
    <m/>
    <m/>
    <m/>
    <s v="819 Capital, AIMCo, Andy Rankin, Burch Creative Capital, Innovation Endeavors, Khosla Ventures"/>
    <s v="General Catalyst, Robert Gierkink"/>
    <m/>
    <m/>
    <m/>
    <m/>
    <m/>
    <m/>
    <n v="2013"/>
    <x v="4"/>
    <m/>
    <m/>
    <m/>
    <m/>
    <n v="19000000"/>
    <s v="series_b"/>
    <d v="2016-06-30T00:00:00"/>
    <m/>
    <m/>
    <m/>
    <n v="2587.19"/>
    <n v="103051.87"/>
    <m/>
    <m/>
    <m/>
    <m/>
    <m/>
    <m/>
    <n v="155"/>
    <n v="31"/>
    <m/>
    <m/>
    <m/>
    <m/>
    <m/>
    <m/>
    <n v="92.33"/>
    <n v="98.01"/>
    <m/>
    <m/>
    <m/>
    <m/>
    <m/>
    <m/>
    <m/>
    <m/>
    <m/>
    <m/>
    <m/>
    <m/>
    <m/>
    <n v="26000000"/>
    <m/>
    <m/>
    <d v="2013-11-19T00:00:00"/>
    <d v="2016-06-30T00:00:00"/>
    <m/>
    <m/>
    <m/>
    <m/>
    <m/>
    <n v="3.62"/>
    <m/>
    <m/>
    <m/>
    <m/>
    <m/>
    <m/>
    <n v="954"/>
    <m/>
    <m/>
    <m/>
    <m/>
    <n v="0"/>
    <s v="No"/>
    <n v="105639.06"/>
    <n v="73"/>
    <n v="95.23"/>
    <m/>
    <m/>
    <n v="0"/>
  </r>
  <r>
    <x v="701"/>
    <s v="http://cozy.co"/>
    <s v="https://www.crunchbase.com/organization/cozy"/>
    <s v="Cozy Services Ltd."/>
    <s v="Cozy is an online property management service designed for landlords and renters."/>
    <m/>
    <s v="seed"/>
    <s v="series_a"/>
    <s v="series_b"/>
    <m/>
    <m/>
    <m/>
    <m/>
    <m/>
    <n v="1500000"/>
    <n v="5000000"/>
    <n v="8500000"/>
    <m/>
    <m/>
    <m/>
    <m/>
    <m/>
    <n v="15000000"/>
    <n v="25000000"/>
    <n v="33500000"/>
    <m/>
    <m/>
    <m/>
    <m/>
    <m/>
    <s v="Gary Vaynerchuk, Google Ventures, Jason Calacanis, Social Capital, Timothy Ferriss, i/o Ventures"/>
    <s v="General Catalyst, Social Capital"/>
    <s v="American Family Ventures, Bigcolors, Daniel Curran, Gary Vaynerchuk, General Catalyst, IT-Farm, LAUNCH, Seven Peaks Ventures, Social Capital, Stewart Butterfield, The Syndicate.com, Timothy Ferriss, Upslope Ventures"/>
    <m/>
    <m/>
    <m/>
    <m/>
    <m/>
    <n v="2012"/>
    <n v="2013"/>
    <x v="4"/>
    <m/>
    <m/>
    <m/>
    <m/>
    <n v="8500000"/>
    <s v="series_b"/>
    <d v="2016-08-30T00:00:00"/>
    <n v="68000000"/>
    <m/>
    <n v="19.75"/>
    <n v="42.15"/>
    <n v="103066.17"/>
    <m/>
    <m/>
    <m/>
    <m/>
    <m/>
    <n v="1190"/>
    <n v="453"/>
    <n v="29"/>
    <m/>
    <m/>
    <m/>
    <m/>
    <m/>
    <n v="76.819999999999993"/>
    <n v="77.5"/>
    <n v="98.14"/>
    <m/>
    <m/>
    <m/>
    <m/>
    <m/>
    <n v="3.08"/>
    <n v="3.08"/>
    <n v="2.31"/>
    <n v="2.0299999999999998"/>
    <m/>
    <m/>
    <m/>
    <m/>
    <n v="18368996"/>
    <m/>
    <d v="2012-10-04T00:00:00"/>
    <d v="2013-10-15T00:00:00"/>
    <d v="2016-08-30T00:00:00"/>
    <m/>
    <m/>
    <m/>
    <m/>
    <n v="1.67"/>
    <n v="1.34"/>
    <m/>
    <m/>
    <m/>
    <m/>
    <n v="2.0299999999999998"/>
    <n v="376"/>
    <n v="1050"/>
    <m/>
    <m/>
    <m/>
    <m/>
    <n v="0"/>
    <s v="No"/>
    <n v="103128.07"/>
    <n v="74"/>
    <n v="95.16"/>
    <m/>
    <m/>
    <n v="2.0299999999999998"/>
  </r>
  <r>
    <x v="702"/>
    <s v="http://www.reflexion.com"/>
    <s v="https://www.crunchbase.com/organization/reflexion-medical"/>
    <s v="RefleXion Medical Inc."/>
    <s v="RefleXion Medical is a developer of biologically-guided radiotherapy systems for patients with cancer."/>
    <m/>
    <m/>
    <s v="series_a"/>
    <s v="series_b"/>
    <s v="series_c"/>
    <s v="series_d"/>
    <m/>
    <m/>
    <m/>
    <m/>
    <n v="11600000"/>
    <n v="52000000"/>
    <n v="100000000"/>
    <n v="100000000"/>
    <m/>
    <m/>
    <m/>
    <m/>
    <n v="58000000"/>
    <n v="346840000"/>
    <n v="1000000000"/>
    <n v="1500000000"/>
    <m/>
    <m/>
    <m/>
    <m/>
    <s v="Pfizer Venture Investments, Sofinnova Partners, Venrock"/>
    <s v="Johnson &amp; Johnson Robotics and Digital Solutions, KCK, Pfizer Venture Investments, Sofinnova Partners, Venrock"/>
    <s v="GT Healthcare Capital Partners, Johnson &amp; Johnson Robotics and Digital Solutions, KCK, Pfizer Venture Investments, Sofinnova Partners, T. Rowe Price, The Rise Fund, Venrock"/>
    <s v="Johnson &amp; Johnson Innovation – JJDC, KCK, PSP Investments, Pfizer Venture Investments, Sofinnova Partners, T. Rowe Price, The Rise Fund, Venrock"/>
    <m/>
    <m/>
    <m/>
    <m/>
    <n v="2014"/>
    <x v="4"/>
    <n v="2018"/>
    <n v="2020"/>
    <m/>
    <m/>
    <n v="105000000"/>
    <s v="series_unknown"/>
    <d v="2021-03-02T00:00:00"/>
    <n v="1500000000"/>
    <m/>
    <m/>
    <n v="1170.68"/>
    <n v="7662.14"/>
    <n v="20169.05"/>
    <n v="72335.69"/>
    <m/>
    <m/>
    <m/>
    <m/>
    <n v="378"/>
    <n v="180"/>
    <n v="113"/>
    <n v="28"/>
    <m/>
    <m/>
    <m/>
    <m/>
    <n v="86.34"/>
    <n v="88.13"/>
    <n v="86.87"/>
    <n v="91.51"/>
    <m/>
    <m/>
    <m/>
    <n v="18.47"/>
    <m/>
    <n v="18.47"/>
    <n v="3.63"/>
    <n v="1.4"/>
    <n v="1"/>
    <m/>
    <m/>
    <n v="675100000"/>
    <m/>
    <m/>
    <d v="2014-04-03T00:00:00"/>
    <d v="2016-04-14T00:00:00"/>
    <d v="2018-04-04T00:00:00"/>
    <d v="2020-04-17T00:00:00"/>
    <m/>
    <m/>
    <m/>
    <n v="5.98"/>
    <n v="2.88"/>
    <n v="1.5"/>
    <m/>
    <m/>
    <n v="4.32"/>
    <m/>
    <n v="742"/>
    <n v="720"/>
    <n v="744"/>
    <m/>
    <m/>
    <n v="1783"/>
    <s v="No"/>
    <n v="101337.56"/>
    <n v="75"/>
    <n v="95.09"/>
    <n v="4.32"/>
    <n v="2.88"/>
    <n v="4.32"/>
  </r>
  <r>
    <x v="703"/>
    <s v="https://www.tile.com"/>
    <s v="https://www.crunchbase.com/organization/tile"/>
    <s v="Tile Inc.,"/>
    <s v="Tile creates devices connected to a mobile app, helping users locate their personal items."/>
    <m/>
    <m/>
    <s v="series_a"/>
    <s v="series_b"/>
    <s v="series_c"/>
    <m/>
    <m/>
    <m/>
    <m/>
    <m/>
    <n v="13000000"/>
    <n v="18000000"/>
    <n v="45000000"/>
    <m/>
    <m/>
    <m/>
    <m/>
    <m/>
    <n v="65000000"/>
    <n v="120060000"/>
    <n v="450000000"/>
    <m/>
    <m/>
    <m/>
    <m/>
    <m/>
    <s v="AME Cloud Ventures, Bob Lee, Brian Grassadonia, Charles Huang, Chris Hulls, GGV Capital, Jonathan Golden, Kass Lazerow, Khosla Ventures, Michael Lazerow, Nicholas Woodman, Recursive Ventures, Slow Ventures, Tandem Capital, Tencent"/>
    <s v="Bessemer Venture Partners, GGV Capital, Khosla Ventures, Tandem Capital, Tencent"/>
    <s v="Bessemer Venture Partners, Bryant Stibel Investments, Francisco Partners, GGV Capital, SVB Financial Group"/>
    <m/>
    <m/>
    <m/>
    <m/>
    <m/>
    <n v="2014"/>
    <x v="4"/>
    <n v="2019"/>
    <m/>
    <m/>
    <m/>
    <n v="45000000"/>
    <s v="series_c"/>
    <d v="2019-07-24T00:00:00"/>
    <n v="205000000"/>
    <m/>
    <m/>
    <n v="4238.66"/>
    <n v="75481.81"/>
    <n v="20314.599999999999"/>
    <m/>
    <m/>
    <m/>
    <m/>
    <m/>
    <n v="169"/>
    <n v="44"/>
    <n v="141"/>
    <m/>
    <m/>
    <m/>
    <m/>
    <m/>
    <n v="93.91"/>
    <n v="97.15"/>
    <n v="82.54"/>
    <m/>
    <m/>
    <m/>
    <m/>
    <n v="2.41"/>
    <m/>
    <n v="2.41"/>
    <n v="1.54"/>
    <n v="0.46"/>
    <m/>
    <m/>
    <m/>
    <n v="141000000"/>
    <m/>
    <m/>
    <d v="2014-10-01T00:00:00"/>
    <d v="2016-06-02T00:00:00"/>
    <d v="2019-07-24T00:00:00"/>
    <m/>
    <m/>
    <m/>
    <m/>
    <n v="1.85"/>
    <n v="3.75"/>
    <m/>
    <m/>
    <m/>
    <n v="1.71"/>
    <m/>
    <n v="610"/>
    <n v="1147"/>
    <m/>
    <m/>
    <m/>
    <n v="1147"/>
    <s v="No"/>
    <n v="100035.07"/>
    <n v="76"/>
    <n v="95.03"/>
    <n v="3.75"/>
    <m/>
    <n v="1.71"/>
  </r>
  <r>
    <x v="704"/>
    <s v="http://www.zebra-med.com"/>
    <s v="https://www.crunchbase.com/organization/zebra-medical-vision"/>
    <s v="Zebra Medical Vision, Inc."/>
    <s v="Zebra Medical Vision is a medical imaging and analytics platform."/>
    <m/>
    <s v="seed"/>
    <s v="series_a"/>
    <s v="series_b"/>
    <s v="series_c"/>
    <m/>
    <m/>
    <m/>
    <m/>
    <n v="8000000"/>
    <n v="4930533"/>
    <n v="12000000"/>
    <n v="30000000"/>
    <m/>
    <m/>
    <m/>
    <m/>
    <n v="80000000"/>
    <n v="24652665"/>
    <n v="80040000"/>
    <n v="300000000"/>
    <m/>
    <m/>
    <m/>
    <m/>
    <s v="Deep Fork Capital, Khosla Ventures, Marc Benioff, OurCrowd"/>
    <s v="OurCrowd"/>
    <s v="Dolby Family Ventures, Intermountain Healthcare, Khosla Ventures, Marc Benioff, OurCrowd"/>
    <s v="Capikris Foundation, Dolby Family Ventures, Fei Fei Lee, Intermountain Healthcare, Johnson &amp; Johnson Innovation – JJDC, Khosla Ventures, Marc Benioff, OurCrowd, Richard Socher, TELUS Ventures, aMoon Fund"/>
    <m/>
    <m/>
    <m/>
    <m/>
    <n v="2015"/>
    <n v="2015"/>
    <x v="4"/>
    <n v="2018"/>
    <m/>
    <m/>
    <m/>
    <m/>
    <s v="series_unknown"/>
    <d v="2018-06-07T00:00:00"/>
    <n v="200000000"/>
    <m/>
    <n v="1835.68"/>
    <n v="288.51"/>
    <n v="36350.769999999997"/>
    <n v="61313.93"/>
    <m/>
    <m/>
    <m/>
    <m/>
    <n v="453"/>
    <n v="663"/>
    <n v="70"/>
    <n v="57"/>
    <m/>
    <m/>
    <m/>
    <m/>
    <n v="95.39"/>
    <n v="82.07"/>
    <n v="95.42"/>
    <n v="93.43"/>
    <m/>
    <m/>
    <m/>
    <m/>
    <n v="6.21"/>
    <n v="1.53"/>
    <n v="6.21"/>
    <n v="2.25"/>
    <n v="0.67"/>
    <m/>
    <m/>
    <m/>
    <n v="57430519"/>
    <m/>
    <d v="2015-04-06T00:00:00"/>
    <d v="2015-11-10T00:00:00"/>
    <d v="2016-05-24T00:00:00"/>
    <d v="2018-06-07T00:00:00"/>
    <m/>
    <m/>
    <m/>
    <n v="0.31"/>
    <n v="3.25"/>
    <n v="3.75"/>
    <m/>
    <m/>
    <m/>
    <n v="2.5"/>
    <n v="218"/>
    <n v="196"/>
    <n v="744"/>
    <m/>
    <m/>
    <m/>
    <n v="744"/>
    <s v="No"/>
    <n v="99788.89"/>
    <n v="77"/>
    <n v="94.96"/>
    <n v="3.75"/>
    <n v="3.75"/>
    <n v="2.5"/>
  </r>
  <r>
    <x v="705"/>
    <s v="https://www.grubmarket.com"/>
    <s v="https://www.crunchbase.com/organization/grubmarket-inc"/>
    <s v="GrubMarket, Inc."/>
    <s v="GrubMarket is an AI-powered prominent B2B eCommerce business operating in the American food supply chain industry."/>
    <m/>
    <s v="seed"/>
    <s v="series_a"/>
    <s v="series_b"/>
    <s v="series_c"/>
    <s v="series_d"/>
    <s v="series_e"/>
    <s v="series_f"/>
    <m/>
    <n v="2100000"/>
    <n v="10000000"/>
    <n v="20000000"/>
    <n v="25000000"/>
    <n v="90000000"/>
    <n v="200000000"/>
    <n v="120000000"/>
    <m/>
    <n v="21000000"/>
    <n v="50000000"/>
    <n v="133400000"/>
    <n v="250000000"/>
    <n v="480000000"/>
    <n v="1200000000"/>
    <n v="2000000000"/>
    <m/>
    <s v="AME Cloud Ventures, Fabrice Grinda, Fusion Fund, GGV Capital, Great Oaks Venture Capital, Jose Marin, Kevin Moore, MSA Capital, Max Ventures, Tekton Ventures, UpHonest Capital, Wei Guo, Y Combinator"/>
    <s v="AME Cloud Ventures, Battery Ventures, DHVC, Fosun RZ Capital, GGV Capital, GWC Innovator Fund, Great Oaks Venture Capital, Y Combinator"/>
    <s v="DHVC, FJ Labs, Fabrice Grinda, GGV Capital, Global Founders Capital, Great Oaks Venture Capital, Riverhead Capital, Sound Ventures"/>
    <s v="Alumni Ventures, Arancia International, Bascom Ventures, CentreGold Capital, Digital Garage (TSE: 4819), Evolv Ventures, Fusion Fund, GGV Capital, University Growth Fund, WI Harper Group, Ying Fund"/>
    <s v="BlackRock, Celtic House Asia Partners, Celtic House Venture Partners, Digital Garage (TSE: 4819), GGV Capital, INP Capital, Marubeni, Mojo Partners, Reimagined Ventures, Scrum Ventures, Sixty Degree Capital, Trinity Capital, WI Harper Group, Y Combinator"/>
    <s v="Apeira Capital, BlackRock, Blake Coler-Dark, Builders and Backers Capital, Celtic House Asia Partners, Celtic House Venture Partners, Christian Edler, Empede Capital, Flucas Ventures, GGV Capital, Gaingels, INP Capital, Japan Post Capital, Joseph Stone Capital, Karman Ventures (fka Moving Capital), Liberty Street Funds, Madison Bay Capital Partners, Marubeni, Moonshots Capital, Moringa Capital Management, Pegasus Tech Ventures, Reimagined Ventures, Sixty Degree Capital, Step Ahead Capital, Tech Pioneers Fund, The Brkfst Club, The Strand Partners, Tiger Global Management, Trinity Capital, Unbound Ventures, Walleye Capital, We Capital, YTWO"/>
    <s v="301, Apeira Capital, Celtic House Asia Partners, Christian Edler, Disruptive Ventures, Grosvenor Food &amp; AgTech, Liberty Street Funds, Portfolia, ROC VENTURE GROUP, Squarepoint Capital, The K Fund, Tiger Global Management, Walleye Capital"/>
    <m/>
    <n v="2015"/>
    <n v="2015"/>
    <x v="4"/>
    <n v="2019"/>
    <n v="2020"/>
    <n v="2021"/>
    <n v="2022"/>
    <n v="120000000"/>
    <s v="series_f"/>
    <d v="2022-09-28T00:00:00"/>
    <n v="2000000000"/>
    <m/>
    <n v="6930.92"/>
    <n v="2043.4"/>
    <n v="37870.660000000003"/>
    <n v="12348.68"/>
    <n v="11255.97"/>
    <n v="24779.03"/>
    <n v="1225.42"/>
    <m/>
    <n v="50"/>
    <n v="372"/>
    <n v="66"/>
    <n v="180"/>
    <n v="89"/>
    <n v="30"/>
    <n v="17"/>
    <m/>
    <n v="99.5"/>
    <n v="89.95"/>
    <n v="95.69"/>
    <n v="77.680000000000007"/>
    <n v="72.33"/>
    <n v="88.4"/>
    <n v="65.22"/>
    <s v="unicorn"/>
    <n v="49.96"/>
    <n v="49.96"/>
    <n v="26.23"/>
    <n v="11.57"/>
    <n v="6.86"/>
    <n v="3.83"/>
    <n v="1.61"/>
    <n v="1"/>
    <n v="499100000"/>
    <m/>
    <d v="2015-01-27T00:00:00"/>
    <d v="2015-09-18T00:00:00"/>
    <d v="2016-08-04T00:00:00"/>
    <d v="2019-04-04T00:00:00"/>
    <d v="2020-10-05T00:00:00"/>
    <d v="2021-09-14T00:00:00"/>
    <d v="2022-09-28T00:00:00"/>
    <n v="2.38"/>
    <n v="2.67"/>
    <n v="1.87"/>
    <n v="1.92"/>
    <n v="2.5"/>
    <n v="1.67"/>
    <n v="14.99"/>
    <n v="234"/>
    <n v="321"/>
    <n v="973"/>
    <n v="550"/>
    <n v="344"/>
    <n v="379"/>
    <n v="2246"/>
    <s v="No"/>
    <n v="96454.080000000002"/>
    <n v="78"/>
    <n v="94.89"/>
    <n v="3.6"/>
    <n v="1.87"/>
    <n v="14.99"/>
  </r>
  <r>
    <x v="706"/>
    <s v="https://cornami.com"/>
    <s v="https://www.crunchbase.com/organization/cornami"/>
    <s v="Cornami Inc."/>
    <s v="Cornami is a high-performance computing company that develops break-through computing architecture for real-time environments."/>
    <m/>
    <s v="seed"/>
    <s v="series_a"/>
    <s v="series_b"/>
    <s v="series_c"/>
    <m/>
    <m/>
    <m/>
    <m/>
    <n v="640000"/>
    <n v="1800000"/>
    <n v="3000000"/>
    <n v="50000000"/>
    <m/>
    <m/>
    <m/>
    <m/>
    <n v="6400000"/>
    <n v="9000000"/>
    <n v="20010000"/>
    <n v="500000000"/>
    <m/>
    <m/>
    <m/>
    <m/>
    <s v="RW3 Ventures"/>
    <m/>
    <s v="Impact Venture Capital"/>
    <s v="Octave Ventures LLC, Rand Hindi, SoftBank Vision Fund"/>
    <m/>
    <m/>
    <m/>
    <m/>
    <n v="2012"/>
    <n v="2014"/>
    <x v="4"/>
    <n v="2021"/>
    <m/>
    <m/>
    <m/>
    <n v="68000000"/>
    <s v="series_c"/>
    <d v="2022-03-01T00:00:00"/>
    <n v="680000000"/>
    <m/>
    <n v="0"/>
    <n v="0"/>
    <n v="0"/>
    <n v="96001.13"/>
    <m/>
    <m/>
    <m/>
    <m/>
    <n v="1848"/>
    <n v="1061"/>
    <n v="603"/>
    <n v="263"/>
    <m/>
    <m/>
    <m/>
    <m/>
    <n v="63.99"/>
    <n v="61.58"/>
    <n v="60.08"/>
    <n v="77.89"/>
    <m/>
    <m/>
    <m/>
    <m/>
    <n v="65.03"/>
    <n v="65.03"/>
    <n v="57.81"/>
    <n v="30.58"/>
    <n v="1.36"/>
    <m/>
    <m/>
    <m/>
    <n v="151126000"/>
    <m/>
    <d v="2012-07-25T00:00:00"/>
    <d v="2014-07-25T00:00:00"/>
    <d v="2016-09-09T00:00:00"/>
    <d v="2021-10-07T00:00:00"/>
    <m/>
    <m/>
    <m/>
    <n v="1.41"/>
    <n v="2.2200000000000002"/>
    <n v="24.99"/>
    <m/>
    <m/>
    <m/>
    <n v="33.979999999999997"/>
    <n v="730"/>
    <n v="777"/>
    <n v="1854"/>
    <m/>
    <m/>
    <m/>
    <n v="1999"/>
    <s v="No"/>
    <n v="96001.13"/>
    <n v="79"/>
    <n v="94.83"/>
    <m/>
    <m/>
    <n v="33.979999999999997"/>
  </r>
  <r>
    <x v="707"/>
    <s v="https://www.bighealth.com"/>
    <s v="https://www.crunchbase.com/organization/big-health"/>
    <s v="Big Health, Inc."/>
    <s v="Big Health is a digital therapeutics company operating a healthcare portal to offer behavioral programs for mental health issues."/>
    <m/>
    <m/>
    <s v="series_a"/>
    <s v="series_b"/>
    <s v="series_c"/>
    <m/>
    <m/>
    <m/>
    <m/>
    <m/>
    <n v="3300000"/>
    <n v="12000000"/>
    <n v="75000000"/>
    <m/>
    <m/>
    <m/>
    <m/>
    <m/>
    <n v="16500000"/>
    <n v="80040000"/>
    <n v="750000000"/>
    <m/>
    <m/>
    <m/>
    <m/>
    <m/>
    <s v="Forward Partners, Index Ventures"/>
    <s v="Index Ventures, JamJar Investments, Kaiser Permanente Ventures, Octopus Ventures, Sean Duffy, Vitruvian Partners, Way to Wellville"/>
    <s v="ArrowMark Partners, Gilde Healthcare, Kaiser Permanente Ventures, Morningside Venture Investments, Octopus Ventures, SoftBank Vision Fund"/>
    <m/>
    <m/>
    <m/>
    <m/>
    <m/>
    <n v="2014"/>
    <x v="4"/>
    <n v="2022"/>
    <m/>
    <m/>
    <m/>
    <n v="75000000"/>
    <s v="series_c"/>
    <d v="2022-01-19T00:00:00"/>
    <n v="750000000"/>
    <m/>
    <m/>
    <n v="1443.16"/>
    <n v="29174.080000000002"/>
    <n v="64958.33"/>
    <m/>
    <m/>
    <m/>
    <m/>
    <m/>
    <n v="361"/>
    <n v="90"/>
    <n v="172"/>
    <m/>
    <m/>
    <m/>
    <m/>
    <m/>
    <n v="86.95"/>
    <n v="94.1"/>
    <n v="79.42"/>
    <m/>
    <m/>
    <m/>
    <m/>
    <n v="34.78"/>
    <m/>
    <n v="34.78"/>
    <n v="8.43"/>
    <n v="1"/>
    <m/>
    <m/>
    <m/>
    <n v="129300000"/>
    <m/>
    <m/>
    <d v="2014-04-28T00:00:00"/>
    <d v="2016-07-27T00:00:00"/>
    <d v="2022-01-19T00:00:00"/>
    <m/>
    <m/>
    <m/>
    <m/>
    <n v="4.8499999999999996"/>
    <n v="9.3699999999999992"/>
    <m/>
    <m/>
    <m/>
    <n v="9.3699999999999992"/>
    <m/>
    <n v="821"/>
    <n v="2002"/>
    <m/>
    <m/>
    <m/>
    <n v="2002"/>
    <s v="No"/>
    <n v="95575.57"/>
    <n v="80"/>
    <n v="94.76"/>
    <m/>
    <m/>
    <n v="9.3699999999999992"/>
  </r>
  <r>
    <x v="708"/>
    <s v="http://www.stash.com"/>
    <s v="https://www.crunchbase.com/organization/stash-5"/>
    <s v="Stash Financial, Inc."/>
    <s v="Stash develops a personal finance application to combine banking, investing, and advice into one platform."/>
    <m/>
    <s v="seed"/>
    <s v="series_a"/>
    <s v="series_b"/>
    <s v="series_c"/>
    <s v="series_d"/>
    <s v="series_e"/>
    <s v="series_f"/>
    <m/>
    <n v="3000000"/>
    <n v="9250000"/>
    <n v="25000000"/>
    <n v="40000000"/>
    <n v="37500000"/>
    <n v="73000000"/>
    <n v="112000000"/>
    <m/>
    <n v="30000000"/>
    <n v="46250000"/>
    <n v="166750000"/>
    <n v="400000000"/>
    <n v="562500000"/>
    <n v="1460000000"/>
    <n v="812000000"/>
    <m/>
    <s v="Entrée Capital, Goodwater Capital, Valar Ventures"/>
    <s v="Entrée Capital, Goodwater Capital, Valar Ventures"/>
    <s v="Breyer Capital, Entrée Capital, Goodwater Capital, Valar Ventures"/>
    <s v="Breyer Capital, Coatue, Entrée Capital, Founders Fund, Goodwater Capital, Valar Ventures"/>
    <s v="Breyer Capital, Coatue, Entrée Capital, Goodwater Capital, Union Square Ventures, Valar Ventures"/>
    <s v="Breyer Capital, Coatue, Entrée Capital, Goodwater Capital, Greenspring Associates, Union Square Ventures, Valar Ventures"/>
    <s v="Breyer Capital, Entrée Capital, Goodwater Capital, Greenspring Associates, LendingTree, T. Rowe Price, Union Square Ventures"/>
    <m/>
    <n v="2016"/>
    <n v="2016"/>
    <x v="4"/>
    <n v="2017"/>
    <n v="2018"/>
    <n v="2019"/>
    <n v="2020"/>
    <n v="125000000"/>
    <s v="series_g"/>
    <d v="2021-02-03T00:00:00"/>
    <n v="1400000000"/>
    <m/>
    <n v="1953.99"/>
    <n v="2201.6"/>
    <n v="204.4"/>
    <n v="79688.81"/>
    <n v="2234.9699999999998"/>
    <n v="5024.66"/>
    <n v="3014.71"/>
    <m/>
    <n v="333"/>
    <n v="305"/>
    <n v="391"/>
    <n v="7"/>
    <n v="113"/>
    <n v="51"/>
    <n v="16"/>
    <m/>
    <n v="96.56"/>
    <n v="92.02"/>
    <n v="74.14"/>
    <n v="99.15"/>
    <n v="67.819999999999993"/>
    <n v="63.5"/>
    <n v="76.56"/>
    <s v="unicorn"/>
    <n v="23.87"/>
    <n v="23.87"/>
    <n v="19.350000000000001"/>
    <n v="6.31"/>
    <n v="2.92"/>
    <n v="2.23"/>
    <n v="0.9"/>
    <n v="1.68"/>
    <n v="519972000"/>
    <m/>
    <d v="2016-02-09T00:00:00"/>
    <d v="2016-08-17T00:00:00"/>
    <d v="2016-12-14T00:00:00"/>
    <d v="2017-07-13T00:00:00"/>
    <d v="2018-02-12T00:00:00"/>
    <d v="2019-03-12T00:00:00"/>
    <d v="2020-04-29T00:00:00"/>
    <n v="1.54"/>
    <n v="3.61"/>
    <n v="2.4"/>
    <n v="1.41"/>
    <n v="2.6"/>
    <n v="0.56000000000000005"/>
    <n v="8.4"/>
    <n v="190"/>
    <n v="119"/>
    <n v="211"/>
    <n v="214"/>
    <n v="393"/>
    <n v="414"/>
    <n v="1512"/>
    <s v="No"/>
    <n v="94323.14"/>
    <n v="81"/>
    <n v="94.69"/>
    <n v="4.87"/>
    <n v="8.76"/>
    <n v="8.4"/>
  </r>
  <r>
    <x v="709"/>
    <s v="http://www.managedbyq.com"/>
    <s v="https://www.crunchbase.com/organization/managed-by-q"/>
    <s v="Managed by Q, Inc."/>
    <s v="Managed by Q provides subscription and on-demand office services, from cleaning and maintenance to supply replenishment and wellness."/>
    <m/>
    <s v="seed"/>
    <s v="series_a"/>
    <s v="series_b"/>
    <s v="series_c"/>
    <m/>
    <m/>
    <m/>
    <m/>
    <n v="1650000"/>
    <n v="15000000"/>
    <n v="25000000"/>
    <n v="30000000"/>
    <m/>
    <m/>
    <m/>
    <m/>
    <n v="16500000"/>
    <n v="75000000"/>
    <n v="166750000"/>
    <n v="300000000"/>
    <m/>
    <m/>
    <m/>
    <m/>
    <s v="Haystack, Homebrew, RRE Ventures"/>
    <s v="ACME Capital, Bjarke Ingels, Clearstone Venture Partners, David Stern, Fabrice Grinda, Greycroft, Homebrew, Jessica Alba, Jose Marin, Naveen Selvadurai, RRE Ventures, SVA, Shervin Pishevar, Slow Ventures, Steadfast Financial, Vayner/RSE"/>
    <s v="Blisce, DUMAC, FJ Labs, Fabrice Grinda, Flight Ventures, Google Ventures, Greycroft, Homebrew, Kapor Capital, Novel TMT Ventures, RRE Ventures, SVA, Slow Ventures"/>
    <s v="Blisce, Google Ventures, Homebrew"/>
    <m/>
    <m/>
    <m/>
    <m/>
    <n v="2014"/>
    <n v="2015"/>
    <x v="4"/>
    <n v="2016"/>
    <m/>
    <m/>
    <m/>
    <n v="25000000"/>
    <s v="series_c"/>
    <d v="2019-01-08T00:00:00"/>
    <n v="25000000"/>
    <m/>
    <n v="70.5"/>
    <n v="45049.57"/>
    <n v="46399.73"/>
    <n v="2653.83"/>
    <m/>
    <m/>
    <m/>
    <m/>
    <n v="1686"/>
    <n v="13"/>
    <n v="56"/>
    <n v="157"/>
    <m/>
    <m/>
    <m/>
    <m/>
    <n v="80.3"/>
    <n v="99.68"/>
    <n v="96.35"/>
    <n v="73.290000000000006"/>
    <m/>
    <m/>
    <m/>
    <m/>
    <n v="0.93"/>
    <n v="0.93"/>
    <n v="0.26"/>
    <n v="0.13"/>
    <n v="0.08"/>
    <m/>
    <m/>
    <m/>
    <n v="97425000"/>
    <m/>
    <d v="2014-11-19T00:00:00"/>
    <d v="2015-06-18T00:00:00"/>
    <d v="2016-04-01T00:00:00"/>
    <d v="2016-12-16T00:00:00"/>
    <m/>
    <m/>
    <m/>
    <n v="4.55"/>
    <n v="2.2200000000000002"/>
    <n v="1.8"/>
    <m/>
    <m/>
    <m/>
    <n v="0.15"/>
    <n v="211"/>
    <n v="288"/>
    <n v="259"/>
    <m/>
    <m/>
    <m/>
    <n v="1012"/>
    <s v="No"/>
    <n v="94173.63"/>
    <n v="82"/>
    <n v="94.63"/>
    <n v="1.8"/>
    <n v="1.8"/>
    <n v="0.15"/>
  </r>
  <r>
    <x v="710"/>
    <s v="https://grokker.com"/>
    <s v="https://www.crunchbase.com/organization/grokker-inc"/>
    <s v="Grokker, Inc."/>
    <s v="Netflix for wellbeing with community at its core"/>
    <m/>
    <m/>
    <s v="series_a"/>
    <s v="series_b"/>
    <m/>
    <m/>
    <m/>
    <m/>
    <m/>
    <m/>
    <n v="5500000"/>
    <n v="7000000"/>
    <m/>
    <m/>
    <m/>
    <m/>
    <m/>
    <m/>
    <n v="27500000"/>
    <n v="46690000"/>
    <m/>
    <m/>
    <m/>
    <m/>
    <m/>
    <m/>
    <s v="First Round Capital, Khosla Ventures, SVA"/>
    <s v="Aspect Ventures, Comcast, Correlation Ventures, First Round Capital, InterWest Partners, Khosla Ventures, SVA"/>
    <m/>
    <m/>
    <m/>
    <m/>
    <m/>
    <m/>
    <n v="2013"/>
    <x v="4"/>
    <m/>
    <m/>
    <m/>
    <m/>
    <n v="7000000"/>
    <s v="series_b"/>
    <d v="2016-11-30T00:00:00"/>
    <n v="46690000"/>
    <m/>
    <m/>
    <n v="15907.73"/>
    <n v="75870.34"/>
    <m/>
    <m/>
    <m/>
    <m/>
    <m/>
    <m/>
    <n v="13"/>
    <n v="43"/>
    <m/>
    <m/>
    <m/>
    <m/>
    <m/>
    <m/>
    <n v="99.4"/>
    <n v="97.21"/>
    <m/>
    <m/>
    <m/>
    <m/>
    <m/>
    <n v="1.44"/>
    <m/>
    <n v="1.44"/>
    <n v="1"/>
    <m/>
    <m/>
    <m/>
    <m/>
    <n v="22500000"/>
    <m/>
    <m/>
    <d v="2013-12-02T00:00:00"/>
    <d v="2016-11-30T00:00:00"/>
    <m/>
    <m/>
    <m/>
    <m/>
    <m/>
    <n v="1.7"/>
    <m/>
    <m/>
    <m/>
    <m/>
    <n v="1"/>
    <m/>
    <n v="1094"/>
    <m/>
    <m/>
    <m/>
    <m/>
    <n v="0"/>
    <s v="No"/>
    <n v="91778.07"/>
    <n v="83"/>
    <n v="94.56"/>
    <m/>
    <m/>
    <n v="1"/>
  </r>
  <r>
    <x v="711"/>
    <s v="http://www.pendo.io"/>
    <s v="https://www.crunchbase.com/organization/pendo-io"/>
    <s v="Pendo.io, Inc."/>
    <s v="Pendo is the all-in-one product experience platform."/>
    <m/>
    <s v="seed"/>
    <s v="series_a"/>
    <s v="series_b"/>
    <s v="series_c"/>
    <s v="series_d"/>
    <s v="series_e"/>
    <s v="series_f"/>
    <m/>
    <n v="1000000"/>
    <n v="11000000"/>
    <n v="20000000"/>
    <n v="25000000"/>
    <n v="50000000"/>
    <n v="100000000"/>
    <n v="150000000"/>
    <m/>
    <n v="10000000"/>
    <n v="55000000"/>
    <n v="133400000"/>
    <n v="250000000"/>
    <n v="750000000"/>
    <n v="1000000000"/>
    <n v="2600000000"/>
    <m/>
    <s v="Contour Venture Partners, Core Capital Partners"/>
    <s v="Battery Ventures, Contour Venture Partners, Core Capital Partners, Dingman Center for Entrepreneurship, IDEA Fund Partners, Salesforce Ventures"/>
    <s v="Battery Ventures, Contour Venture Partners, Core Capital Partners, IDEA Fund Partners, Salesforce Ventures, Spark Capital"/>
    <s v="Battery Ventures, Contour Venture Partners, Core Capital Partners, IDEA Fund Partners, Meritech Capital Partners, Salesforce Ventures, Spark Capital"/>
    <s v="Battery Ventures, Contour Venture Partners, FirstMark, Geodesic Capital, Meritech Capital Partners, Sapphire Ventures, Spark Capital"/>
    <s v="Battery Ventures, Cross Creek, FirstMark, General Atlantic, Geodesic Capital, Meritech Capital Partners, Sapphire Ventures, Tiger Global Management"/>
    <s v="B Capital, Battery Ventures, Contour Venture Partners, FirstMark, General Atlantic, Geodesic Capital, IDEA Fund Partners, Meritech Capital Partners, Sapphire Ventures, Silver Lake Waterman, Tiger Global Management"/>
    <m/>
    <n v="2014"/>
    <n v="2015"/>
    <x v="4"/>
    <n v="2017"/>
    <n v="2018"/>
    <n v="2019"/>
    <n v="2021"/>
    <n v="150000000"/>
    <s v="series_f"/>
    <d v="2021-07-26T00:00:00"/>
    <n v="2600000000"/>
    <m/>
    <n v="0.25"/>
    <n v="1648.88"/>
    <n v="5773.47"/>
    <n v="12788.04"/>
    <n v="20543.8"/>
    <n v="46063.3"/>
    <n v="4053.38"/>
    <m/>
    <n v="2473"/>
    <n v="445"/>
    <n v="189"/>
    <n v="80"/>
    <n v="50"/>
    <n v="1"/>
    <n v="8"/>
    <m/>
    <n v="71.09"/>
    <n v="87.98"/>
    <n v="87.53"/>
    <n v="88.79"/>
    <n v="85.92"/>
    <n v="100"/>
    <n v="92.93"/>
    <s v="unicorn"/>
    <n v="136.4"/>
    <n v="136.4"/>
    <n v="31"/>
    <n v="15.03"/>
    <n v="8.91"/>
    <n v="3.18"/>
    <n v="2.5099999999999998"/>
    <n v="1"/>
    <n v="469500000"/>
    <m/>
    <d v="2014-11-04T00:00:00"/>
    <d v="2015-10-28T00:00:00"/>
    <d v="2016-12-12T00:00:00"/>
    <d v="2017-07-13T00:00:00"/>
    <d v="2018-09-12T00:00:00"/>
    <d v="2019-10-17T00:00:00"/>
    <d v="2021-07-26T00:00:00"/>
    <n v="5.5"/>
    <n v="2.4300000000000002"/>
    <n v="1.87"/>
    <n v="3"/>
    <n v="1.33"/>
    <n v="2.6"/>
    <n v="19.489999999999998"/>
    <n v="358"/>
    <n v="411"/>
    <n v="213"/>
    <n v="426"/>
    <n v="400"/>
    <n v="648"/>
    <n v="1687"/>
    <s v="No"/>
    <n v="90871.12"/>
    <n v="84"/>
    <n v="94.5"/>
    <n v="19.489999999999998"/>
    <n v="7.5"/>
    <n v="19.489999999999998"/>
  </r>
  <r>
    <x v="712"/>
    <s v="https://www.nobroker.in"/>
    <s v="https://www.crunchbase.com/organization/nobroker"/>
    <s v="NoBroker Technologies Solutions Private Limited"/>
    <s v="NoBroker is India's first and only proptech unicorn that is 100% brokerage free. It is a one stop shop for all property related needs."/>
    <m/>
    <s v="seed"/>
    <s v="series_a"/>
    <s v="series_b"/>
    <s v="series_c"/>
    <s v="series_d"/>
    <s v="series_e"/>
    <m/>
    <m/>
    <m/>
    <n v="3000000"/>
    <n v="10000000"/>
    <n v="51000000"/>
    <n v="50000000"/>
    <n v="211559154"/>
    <m/>
    <m/>
    <m/>
    <n v="15000000"/>
    <n v="66700000"/>
    <n v="200000000"/>
    <n v="325000000"/>
    <n v="1001559154"/>
    <m/>
    <m/>
    <s v="Elevation Capital"/>
    <s v="Fulcrum Venture India, SAIF Partners"/>
    <s v="BEENEXT, Beenos Partners, Digital Garage (TSE: 4819), KTB Network, Qualgro VC, Rocketship.vc, SAIF Partners"/>
    <s v="BEENEXT, General Atlantic, Rocketship.vc, SAIF Partners"/>
    <s v="General Atlantic, Tiger Global Management"/>
    <s v="General Atlantic, Moore Strategic Ventures, Tiger Global Management"/>
    <m/>
    <m/>
    <n v="2013"/>
    <n v="2015"/>
    <x v="4"/>
    <n v="2019"/>
    <n v="2019"/>
    <n v="2021"/>
    <m/>
    <n v="4853182"/>
    <s v="series_e"/>
    <d v="2023-03-01T00:00:00"/>
    <n v="4231183080"/>
    <m/>
    <n v="0"/>
    <n v="41.49"/>
    <n v="2.54"/>
    <n v="17587.93"/>
    <n v="48153.91"/>
    <n v="24303.71"/>
    <m/>
    <m/>
    <n v="2604"/>
    <n v="767"/>
    <n v="502"/>
    <n v="154"/>
    <n v="44"/>
    <n v="32"/>
    <m/>
    <m/>
    <n v="63.89"/>
    <n v="79.260000000000005"/>
    <n v="66.78"/>
    <n v="80.92"/>
    <n v="87.46"/>
    <n v="87.6"/>
    <m/>
    <s v="unicorn"/>
    <n v="191.35"/>
    <m/>
    <n v="191.35"/>
    <n v="50.62"/>
    <n v="18.760000000000002"/>
    <n v="12.37"/>
    <n v="4.22"/>
    <m/>
    <n v="430864899"/>
    <m/>
    <d v="2013-01-01T00:00:00"/>
    <d v="2015-02-23T00:00:00"/>
    <d v="2016-02-24T00:00:00"/>
    <d v="2019-06-05T00:00:00"/>
    <d v="2019-10-01T00:00:00"/>
    <d v="2021-11-23T00:00:00"/>
    <m/>
    <m/>
    <n v="4.45"/>
    <n v="3"/>
    <n v="1.63"/>
    <n v="3.08"/>
    <m/>
    <n v="63.44"/>
    <n v="783"/>
    <n v="366"/>
    <n v="1197"/>
    <n v="118"/>
    <n v="784"/>
    <m/>
    <n v="2562"/>
    <s v="No"/>
    <n v="90089.58"/>
    <n v="85"/>
    <n v="94.43"/>
    <n v="4.87"/>
    <m/>
    <n v="63.44"/>
  </r>
  <r>
    <x v="713"/>
    <s v="https://corp.narvar.com"/>
    <s v="https://www.crunchbase.com/organization/narvar"/>
    <s v="Narvar Inc."/>
    <s v="Narvar is a customer experience platform that helps retailers inspire long-term customer loyalty, at all steps of the post-purchase journey."/>
    <m/>
    <s v="seed"/>
    <s v="series_a"/>
    <s v="series_b"/>
    <s v="series_c"/>
    <m/>
    <m/>
    <m/>
    <m/>
    <n v="2000000"/>
    <n v="10000000"/>
    <n v="22000000"/>
    <n v="30000000"/>
    <m/>
    <m/>
    <m/>
    <m/>
    <n v="20000000"/>
    <n v="50000000"/>
    <n v="146740000"/>
    <n v="345000000"/>
    <m/>
    <m/>
    <m/>
    <m/>
    <s v="Commerce Ventures, Crosscut Ventures, Freestyle Capital, Haystack, RiverPark Ventures, Sumit Gupta"/>
    <s v="Accel, Commerce Ventures, Crosscut Ventures, Freestyle Capital, High Alpha, RiverPark Ventures, Specialized Types"/>
    <s v="Accel, Alex Bard, Battery Ventures, Commerce Ventures, Freestyle Capital, Fung Capital, RiverPark Ventures"/>
    <s v="Accel, Battery Ventures, Salesforce Ventures, Scale Venture Partners"/>
    <m/>
    <m/>
    <m/>
    <m/>
    <n v="2014"/>
    <n v="2015"/>
    <x v="4"/>
    <n v="2018"/>
    <m/>
    <m/>
    <m/>
    <m/>
    <s v="series_unknown"/>
    <d v="2018-08-28T00:00:00"/>
    <n v="345000000"/>
    <m/>
    <n v="32.29"/>
    <n v="12766.45"/>
    <n v="19512.59"/>
    <n v="57223.56"/>
    <m/>
    <m/>
    <m/>
    <m/>
    <n v="1844"/>
    <n v="84"/>
    <n v="105"/>
    <n v="61"/>
    <m/>
    <m/>
    <m/>
    <m/>
    <n v="78.45"/>
    <n v="97.75"/>
    <n v="93.1"/>
    <n v="92.97"/>
    <m/>
    <m/>
    <m/>
    <m/>
    <n v="10.56"/>
    <n v="10.56"/>
    <n v="5.28"/>
    <n v="2.12"/>
    <n v="1"/>
    <m/>
    <m/>
    <m/>
    <n v="64000000"/>
    <m/>
    <d v="2014-06-01T00:00:00"/>
    <d v="2015-08-27T00:00:00"/>
    <d v="2016-06-23T00:00:00"/>
    <d v="2018-08-28T00:00:00"/>
    <m/>
    <m/>
    <m/>
    <n v="2.5"/>
    <n v="2.93"/>
    <n v="2.35"/>
    <m/>
    <m/>
    <m/>
    <n v="2.35"/>
    <n v="452"/>
    <n v="301"/>
    <n v="796"/>
    <m/>
    <m/>
    <m/>
    <n v="796"/>
    <s v="No"/>
    <n v="89534.89"/>
    <n v="86"/>
    <n v="94.36"/>
    <n v="2.35"/>
    <n v="2.35"/>
    <n v="2.35"/>
  </r>
  <r>
    <x v="714"/>
    <s v="http://unitybiotechnology.com"/>
    <s v="https://www.crunchbase.com/organization/unity-biotechnology"/>
    <s v="UNITY Biotechnology, Inc."/>
    <s v="Unity Biotechnology designs therapeutics that prevent, halt, and reverse various diseases of aging."/>
    <m/>
    <m/>
    <s v="series_a"/>
    <s v="series_b"/>
    <s v="series_c"/>
    <m/>
    <m/>
    <m/>
    <m/>
    <m/>
    <n v="2300000"/>
    <n v="116000000"/>
    <n v="55000000"/>
    <m/>
    <m/>
    <m/>
    <m/>
    <m/>
    <n v="11500000"/>
    <n v="773720000"/>
    <n v="550000000"/>
    <m/>
    <m/>
    <m/>
    <m/>
    <m/>
    <s v="ARCH Venture Partners, Mayo Clinic, Venrock, WuXi Healthcare Ventures"/>
    <s v="ARCH Venture Partners, Baillie Gifford, Bezos Expeditions, Blue Ivy Ventures, Mayo Clinic, Venrock, WuXi AppTec"/>
    <s v="6 Dimensions Capital, ARCH Venture Partners, Altitude Life Science Ventures, Baillie Gifford, Bezos Expeditions, COM Investments, Castor Ventures, Cycad Group, EcoR1 Capital, Fidelity, Founders Fund, Green D Ventures, Invus, Mayo Clinic Ventures, Partner Fund Management, Pivotal Alpha Limited, The Longevity Fund, Three Lakes Partners, UCLA Ventures, Venrock, Vulcan Capital, WuXi Healthcare Ventures"/>
    <m/>
    <m/>
    <m/>
    <m/>
    <m/>
    <n v="2015"/>
    <x v="4"/>
    <n v="2018"/>
    <m/>
    <m/>
    <m/>
    <n v="55000000"/>
    <s v="series_c"/>
    <d v="2018-03-19T00:00:00"/>
    <n v="640800000"/>
    <m/>
    <m/>
    <n v="1725.06"/>
    <n v="12499.57"/>
    <n v="75279.490000000005"/>
    <m/>
    <m/>
    <m/>
    <m/>
    <m/>
    <n v="442"/>
    <n v="132"/>
    <n v="46"/>
    <m/>
    <m/>
    <m/>
    <m/>
    <m/>
    <n v="88.06"/>
    <n v="91.31"/>
    <n v="94.72"/>
    <m/>
    <m/>
    <m/>
    <m/>
    <n v="42.63"/>
    <m/>
    <n v="42.63"/>
    <n v="0.75"/>
    <n v="1.17"/>
    <m/>
    <m/>
    <m/>
    <n v="294891000"/>
    <m/>
    <m/>
    <d v="2015-01-01T00:00:00"/>
    <d v="2016-10-27T00:00:00"/>
    <d v="2018-03-19T00:00:00"/>
    <m/>
    <m/>
    <m/>
    <m/>
    <n v="67.28"/>
    <n v="0.71"/>
    <m/>
    <m/>
    <m/>
    <n v="0.83"/>
    <m/>
    <n v="665"/>
    <n v="508"/>
    <m/>
    <m/>
    <m/>
    <n v="508"/>
    <s v="No"/>
    <n v="89504.12"/>
    <n v="87"/>
    <n v="94.3"/>
    <n v="0.71"/>
    <n v="0.71"/>
    <n v="0.83"/>
  </r>
  <r>
    <x v="715"/>
    <s v="https://www.letgo.com"/>
    <s v="https://www.crunchbase.com/organization/letgo"/>
    <s v="Ambatana Holdings B.V."/>
    <s v="Letgo is a second-hand shopping app that helps users buy and sell locally."/>
    <m/>
    <m/>
    <s v="series_a"/>
    <s v="series_b"/>
    <s v="series_c"/>
    <s v="series_d"/>
    <s v="series_e"/>
    <m/>
    <m/>
    <m/>
    <n v="100000000"/>
    <n v="100000000"/>
    <n v="175000000"/>
    <n v="100000000"/>
    <n v="500000000"/>
    <m/>
    <m/>
    <m/>
    <n v="500000000"/>
    <n v="667000000"/>
    <n v="1750000000"/>
    <n v="1000000000"/>
    <n v="2000000000"/>
    <m/>
    <m/>
    <m/>
    <s v="Prosus &amp; Naspers"/>
    <s v="14W, Accel, BlackPine, Eight Roads Ventures, FJ Labs, H14, Insight Partners, New Enterprise Associates, NextView Ventures, Northzone, Prosus &amp; Naspers"/>
    <s v="14W, Accel, Eight Roads Ventures, FJ Labs, H14, Insight Partners, Mangrove Capital Partners, New Enterprise Associates, Prosus &amp; Naspers"/>
    <m/>
    <s v="Prosus &amp; Naspers"/>
    <m/>
    <m/>
    <m/>
    <n v="2015"/>
    <x v="4"/>
    <n v="2017"/>
    <n v="2017"/>
    <n v="2018"/>
    <m/>
    <n v="500000000"/>
    <s v="series_e"/>
    <d v="2018-08-08T00:00:00"/>
    <m/>
    <m/>
    <m/>
    <n v="0"/>
    <n v="31186.16"/>
    <n v="57125.05"/>
    <n v="0"/>
    <n v="1157.74"/>
    <m/>
    <m/>
    <m/>
    <n v="1231"/>
    <n v="86"/>
    <n v="25"/>
    <n v="143"/>
    <n v="58"/>
    <m/>
    <m/>
    <m/>
    <n v="66.69"/>
    <n v="94.36"/>
    <n v="96.6"/>
    <n v="48.55"/>
    <n v="59.29"/>
    <m/>
    <s v="exited_unicorn"/>
    <m/>
    <m/>
    <m/>
    <m/>
    <m/>
    <m/>
    <m/>
    <m/>
    <n v="975000000"/>
    <m/>
    <m/>
    <d v="2015-09-03T00:00:00"/>
    <d v="2016-05-12T00:00:00"/>
    <d v="2017-01-17T00:00:00"/>
    <d v="2017-09-28T00:00:00"/>
    <d v="2018-08-08T00:00:00"/>
    <m/>
    <m/>
    <n v="1.33"/>
    <n v="2.62"/>
    <n v="0.56999999999999995"/>
    <n v="2"/>
    <m/>
    <m/>
    <m/>
    <n v="252"/>
    <n v="250"/>
    <n v="254"/>
    <n v="314"/>
    <m/>
    <n v="818"/>
    <s v="No"/>
    <n v="89468.95"/>
    <n v="88"/>
    <n v="94.23"/>
    <n v="3"/>
    <n v="3"/>
    <n v="0"/>
  </r>
  <r>
    <x v="716"/>
    <s v="https://www.zybang.com"/>
    <s v="https://www.crunchbase.com/organization/zuoyebang"/>
    <s v="小船出海教育科技（北京）有限公司"/>
    <s v="Zuoyebang is an online education platform that provides quality educational products and services to k12 students."/>
    <m/>
    <m/>
    <s v="series_a"/>
    <s v="series_b"/>
    <s v="series_c"/>
    <s v="series_d"/>
    <s v="series_e"/>
    <m/>
    <m/>
    <m/>
    <n v="25000000"/>
    <n v="60000000"/>
    <n v="150000000"/>
    <n v="350000000"/>
    <n v="750000000"/>
    <m/>
    <m/>
    <m/>
    <n v="125000000"/>
    <n v="400200000"/>
    <n v="1500000000"/>
    <n v="3000000000"/>
    <n v="7250000000"/>
    <m/>
    <m/>
    <m/>
    <s v="Legend Capital, Sequoia Capital China"/>
    <s v="GGV Capital, Legend Capital, Sequoia Capital China, Xianghe Capital"/>
    <s v="GGV Capital, H Capital Advance, Legend Capital, Sequoia Capital China, Tiger Global Mauritius Fund, Xianghe Capital"/>
    <s v="Coatue, GGV Capital, Goldman Sachs, New Enterprise Associates, Primavera Capital Group, Sequoia Capital China, Taihe Capital, Tiantu Capital"/>
    <s v="FountainVest Partners, Qatar Investment Authority, Sequoia Capital China, SoftBank Vision Fund, Tiantu Capital, Tiger Global Management, Xianghe Capital"/>
    <m/>
    <m/>
    <m/>
    <n v="2015"/>
    <x v="4"/>
    <n v="2017"/>
    <n v="2018"/>
    <n v="2020"/>
    <m/>
    <n v="1600000000"/>
    <s v="series_e"/>
    <d v="2020-12-28T00:00:00"/>
    <n v="10000000000"/>
    <m/>
    <m/>
    <n v="0"/>
    <n v="35594.89"/>
    <n v="23794.2"/>
    <n v="8963.7099999999991"/>
    <n v="17014.78"/>
    <m/>
    <m/>
    <m/>
    <n v="1231"/>
    <n v="74"/>
    <n v="54"/>
    <n v="77"/>
    <n v="12"/>
    <m/>
    <m/>
    <m/>
    <n v="66.69"/>
    <n v="95.16"/>
    <n v="92.48"/>
    <n v="78.16"/>
    <n v="92.36"/>
    <m/>
    <s v="unicorn"/>
    <n v="54.27"/>
    <m/>
    <n v="54.27"/>
    <n v="19.940000000000001"/>
    <n v="5.91"/>
    <n v="3.17"/>
    <n v="1.38"/>
    <m/>
    <n v="2935000000"/>
    <m/>
    <m/>
    <d v="2015-09-03T00:00:00"/>
    <d v="2016-09-25T00:00:00"/>
    <d v="2017-08-14T00:00:00"/>
    <d v="2018-07-18T00:00:00"/>
    <d v="2020-06-29T00:00:00"/>
    <m/>
    <m/>
    <n v="3.2"/>
    <n v="3.75"/>
    <n v="2"/>
    <n v="2.42"/>
    <m/>
    <n v="24.99"/>
    <m/>
    <n v="388"/>
    <n v="323"/>
    <n v="338"/>
    <n v="712"/>
    <m/>
    <n v="1555"/>
    <s v="No"/>
    <n v="85367.58"/>
    <n v="89"/>
    <n v="94.16"/>
    <n v="18.12"/>
    <n v="7.5"/>
    <n v="24.99"/>
  </r>
  <r>
    <x v="717"/>
    <s v="http://bridgebio.com"/>
    <s v="https://www.crunchbase.com/organization/bridgebio"/>
    <s v="BridgeBio Inc."/>
    <s v="BridgeBio focuses on the development and commercialization of precision medicines for various genetic diseases and cancers."/>
    <m/>
    <m/>
    <m/>
    <s v="series_b"/>
    <s v="series_c"/>
    <s v="series_d"/>
    <m/>
    <m/>
    <m/>
    <m/>
    <m/>
    <n v="6900000"/>
    <n v="135000000"/>
    <n v="299200000"/>
    <m/>
    <m/>
    <m/>
    <m/>
    <m/>
    <n v="46023000"/>
    <n v="1350000000"/>
    <n v="4488000000"/>
    <m/>
    <m/>
    <m/>
    <m/>
    <m/>
    <s v="Kohlberg Kravis Roberts"/>
    <s v="AIG Investments, Aisling Capital, Cormorant Capital, Janus Fund, Kohlberg Kravis Roberts, Perceptive Advisors, Viking Global Investors"/>
    <s v="AIG Investments, Aisling Capital, Cormorant Capital, Hercules Capital, Kohlberg Kravis Roberts, Perceptive Advisors, Sequoia Capital, Viking Global Investors"/>
    <m/>
    <m/>
    <m/>
    <m/>
    <m/>
    <x v="4"/>
    <n v="2017"/>
    <n v="2019"/>
    <m/>
    <m/>
    <n v="250000000"/>
    <s v="post_ipo_equity"/>
    <d v="2019-01-23T00:00:00"/>
    <n v="1835999495.0999999"/>
    <m/>
    <m/>
    <m/>
    <n v="0"/>
    <n v="615.45000000000005"/>
    <n v="82777.97"/>
    <m/>
    <m/>
    <m/>
    <m/>
    <m/>
    <n v="603"/>
    <n v="244"/>
    <n v="18"/>
    <m/>
    <m/>
    <m/>
    <m/>
    <m/>
    <n v="60.08"/>
    <n v="65.53"/>
    <n v="95.04"/>
    <m/>
    <m/>
    <s v="exited_over_$1bn"/>
    <n v="33.51"/>
    <m/>
    <m/>
    <n v="33.51"/>
    <n v="1.27"/>
    <n v="0.41"/>
    <m/>
    <m/>
    <n v="3849200000"/>
    <m/>
    <m/>
    <m/>
    <d v="2016-03-01T00:00:00"/>
    <d v="2017-09-13T00:00:00"/>
    <d v="2019-01-23T00:00:00"/>
    <m/>
    <m/>
    <m/>
    <m/>
    <n v="29.33"/>
    <n v="3.32"/>
    <m/>
    <m/>
    <n v="39.89"/>
    <m/>
    <m/>
    <n v="561"/>
    <n v="497"/>
    <m/>
    <m/>
    <n v="1058"/>
    <s v="No"/>
    <n v="83393.42"/>
    <n v="90"/>
    <n v="94.1"/>
    <n v="97.52"/>
    <n v="97.52"/>
    <n v="39.89"/>
  </r>
  <r>
    <x v="718"/>
    <s v="https://www.alkemics.com/"/>
    <s v="https://www.crunchbase.com/organization/alkemics"/>
    <s v="Alkemics SAS"/>
    <s v="Alkemics is a collaboration platform that helps brands and retailers to digitize, collect and share product data in one single secured place"/>
    <m/>
    <m/>
    <s v="series_a"/>
    <s v="series_b"/>
    <s v="series_c"/>
    <m/>
    <m/>
    <m/>
    <m/>
    <m/>
    <n v="5343473"/>
    <n v="22482014"/>
    <n v="23704894"/>
    <m/>
    <m/>
    <m/>
    <m/>
    <m/>
    <n v="26717365"/>
    <n v="149955033.38"/>
    <n v="237048940"/>
    <m/>
    <m/>
    <m/>
    <m/>
    <m/>
    <s v="Index Ventures, Partech, SEB Alliance"/>
    <s v="Cathay Innovation, Index Ventures, SEB Alliance, Serena"/>
    <s v="Cathay Innovation, Highland Europe, Index Ventures, Partech, SEB Alliance, Serena"/>
    <m/>
    <m/>
    <m/>
    <m/>
    <m/>
    <n v="2015"/>
    <x v="4"/>
    <n v="2020"/>
    <m/>
    <m/>
    <m/>
    <n v="23704894"/>
    <s v="series_c"/>
    <d v="2020-06-11T00:00:00"/>
    <m/>
    <m/>
    <m/>
    <n v="912.74"/>
    <n v="29172.240000000002"/>
    <n v="52546.5"/>
    <m/>
    <m/>
    <m/>
    <m/>
    <m/>
    <n v="540"/>
    <n v="91"/>
    <n v="77"/>
    <m/>
    <m/>
    <m/>
    <m/>
    <m/>
    <n v="85.4"/>
    <n v="94.03"/>
    <n v="89.42"/>
    <m/>
    <m/>
    <m/>
    <m/>
    <m/>
    <m/>
    <m/>
    <m/>
    <m/>
    <m/>
    <m/>
    <m/>
    <n v="51530381"/>
    <m/>
    <m/>
    <d v="2015-03-10T00:00:00"/>
    <d v="2016-09-07T00:00:00"/>
    <d v="2020-06-11T00:00:00"/>
    <m/>
    <m/>
    <m/>
    <m/>
    <n v="5.61"/>
    <n v="1.58"/>
    <m/>
    <m/>
    <m/>
    <m/>
    <m/>
    <n v="547"/>
    <n v="1373"/>
    <m/>
    <m/>
    <m/>
    <n v="1373"/>
    <s v="No"/>
    <n v="82631.48"/>
    <n v="91"/>
    <n v="94.03"/>
    <n v="1.58"/>
    <m/>
    <n v="0"/>
  </r>
  <r>
    <x v="719"/>
    <s v="https://www.hollar.com"/>
    <s v="https://www.crunchbase.com/organization/hollar-2"/>
    <s v="Hollar Inc."/>
    <s v="Hollar is an online dollar store that features toys, apparel, electronics, beauty, accessories, party supplies, to home essentials."/>
    <m/>
    <s v="seed"/>
    <s v="series_a"/>
    <s v="series_b"/>
    <s v="series_c"/>
    <m/>
    <m/>
    <m/>
    <m/>
    <n v="5550000"/>
    <n v="12000000"/>
    <n v="30000000"/>
    <n v="29999995"/>
    <m/>
    <m/>
    <m/>
    <m/>
    <n v="55500000"/>
    <n v="60000000"/>
    <n v="200100000"/>
    <n v="299999950"/>
    <m/>
    <m/>
    <m/>
    <m/>
    <s v="BAM Ventures, Forerunner Ventures, Lightspeed Venture Partners"/>
    <s v="Index Ventures, TriplePoint Ventures"/>
    <s v="Comcast Ventures, Forerunner Ventures, Greycroft, Index Ventures, Kleiner Perkins, Lightspeed Venture Partners, Pritzker Group Venture Capital, Troy Capital Partners"/>
    <s v="Pritzker Group Venture Capital"/>
    <m/>
    <m/>
    <m/>
    <m/>
    <n v="2015"/>
    <n v="2015"/>
    <x v="4"/>
    <n v="2017"/>
    <m/>
    <m/>
    <m/>
    <n v="29999995"/>
    <s v="series_c"/>
    <d v="2017-12-05T00:00:00"/>
    <m/>
    <m/>
    <n v="6072.89"/>
    <n v="906.46"/>
    <n v="73140.13"/>
    <n v="2260.71"/>
    <m/>
    <m/>
    <m/>
    <m/>
    <n v="177"/>
    <n v="542"/>
    <n v="45"/>
    <n v="196"/>
    <m/>
    <m/>
    <m/>
    <m/>
    <n v="98.21"/>
    <n v="85.35"/>
    <n v="97.08"/>
    <n v="72.34"/>
    <m/>
    <m/>
    <m/>
    <m/>
    <m/>
    <m/>
    <m/>
    <m/>
    <m/>
    <m/>
    <m/>
    <m/>
    <n v="77549995"/>
    <m/>
    <d v="2015-07-16T00:00:00"/>
    <d v="2015-12-03T00:00:00"/>
    <d v="2016-11-03T00:00:00"/>
    <d v="2017-12-05T00:00:00"/>
    <m/>
    <m/>
    <m/>
    <n v="1.08"/>
    <n v="3.34"/>
    <n v="1.5"/>
    <m/>
    <m/>
    <m/>
    <m/>
    <n v="140"/>
    <n v="336"/>
    <n v="397"/>
    <m/>
    <m/>
    <m/>
    <n v="397"/>
    <s v="No"/>
    <n v="82380.19"/>
    <n v="92"/>
    <n v="93.97"/>
    <n v="1.5"/>
    <n v="1.5"/>
    <n v="0"/>
  </r>
  <r>
    <x v="720"/>
    <s v="http://www.desktopmetal.com"/>
    <s v="https://www.crunchbase.com/organization/desktop-metal"/>
    <s v="Desktop Metal, Inc."/>
    <s v="Desktop Metal is a provider of metal and carbon fiber 3D printing accessible to all engineers, designers, and manufacturers."/>
    <m/>
    <m/>
    <s v="series_a"/>
    <s v="series_b"/>
    <s v="series_c"/>
    <s v="series_d"/>
    <s v="series_e"/>
    <m/>
    <m/>
    <m/>
    <n v="14000000"/>
    <n v="33760835"/>
    <n v="45000000"/>
    <n v="115000000"/>
    <n v="160000000"/>
    <m/>
    <m/>
    <m/>
    <n v="70000000"/>
    <n v="225184769.44999999"/>
    <n v="350000000"/>
    <n v="1000000000"/>
    <n v="1500000000"/>
    <m/>
    <m/>
    <m/>
    <s v="Bolt, Chang Corporation, DCVC, Founder Collective, Kleiner Perkins, Koa Labs, LAUNCH, Lux Capital, Mike Volpe, New Enterprise Associates, Pillar VC, Stratasys, The Syndicate.com, Wayne Chang"/>
    <s v="DCVC, Kleiner Perkins, Lux Capital, New Enterprise Associates, Stratasys"/>
    <s v="BMW i Ventures, GE Ventures, Google Ventures, Kleiner Perkins, Lowe's Ventures, Lux Capital, New Enterprise Associates, Saudi Aramco, Stratasys, Tyche Partners"/>
    <s v="Future Fund, GE Ventures, Google Ventures, Kleiner Perkins, Lowe's Ventures, Lux Capital, Moonrise Capital, New Enterprise Associates, Saudi Aramco, Shenzhen Capital Group, Techtronic Industries, Tyche, Vertex Ventures, Vertex Ventures US"/>
    <s v="Koch Disruptive Technologies, Koch Industries, Riot Ventures, Tyche Partners"/>
    <m/>
    <m/>
    <m/>
    <n v="2015"/>
    <x v="4"/>
    <n v="2017"/>
    <n v="2017"/>
    <n v="2019"/>
    <m/>
    <n v="280000000"/>
    <s v="post_ipo_equity"/>
    <d v="2019-01-23T00:00:00"/>
    <n v="2250000000"/>
    <m/>
    <m/>
    <n v="16754.060000000001"/>
    <n v="16543.97"/>
    <n v="20994.959999999999"/>
    <n v="27986.85"/>
    <n v="84.58"/>
    <m/>
    <m/>
    <m/>
    <n v="56"/>
    <n v="125"/>
    <n v="61"/>
    <n v="19"/>
    <n v="80"/>
    <m/>
    <m/>
    <m/>
    <n v="98.51"/>
    <n v="91.78"/>
    <n v="91.49"/>
    <n v="93.48"/>
    <n v="42.34"/>
    <m/>
    <s v="exited_unicorn"/>
    <n v="21.8"/>
    <m/>
    <n v="21.8"/>
    <n v="7.97"/>
    <n v="5.7"/>
    <n v="2.14"/>
    <n v="1.5"/>
    <m/>
    <n v="816760835"/>
    <m/>
    <m/>
    <d v="2015-10-27T00:00:00"/>
    <d v="2016-04-25T00:00:00"/>
    <d v="2017-02-06T00:00:00"/>
    <d v="2017-07-17T00:00:00"/>
    <d v="2019-01-23T00:00:00"/>
    <m/>
    <m/>
    <n v="3.22"/>
    <n v="1.55"/>
    <n v="2.86"/>
    <n v="1.5"/>
    <m/>
    <n v="9.99"/>
    <m/>
    <n v="181"/>
    <n v="287"/>
    <n v="161"/>
    <n v="555"/>
    <m/>
    <n v="1003"/>
    <s v="No"/>
    <n v="82364.42"/>
    <n v="93"/>
    <n v="93.9"/>
    <n v="6.66"/>
    <n v="6.66"/>
    <n v="9.99"/>
  </r>
  <r>
    <x v="721"/>
    <s v="https://branch.io"/>
    <s v="https://www.crunchbase.com/organization/branch-metrics"/>
    <s v="Branch Metrics, Inc."/>
    <s v="Branch helps companies drive seamless mobile experiences through its linking infrastructure powering thousands of today's top brands."/>
    <m/>
    <s v="seed"/>
    <s v="series_a"/>
    <s v="series_b"/>
    <s v="series_c"/>
    <s v="series_d"/>
    <s v="series_e"/>
    <s v="series_f"/>
    <m/>
    <n v="300000"/>
    <n v="15000000"/>
    <n v="35000000"/>
    <n v="60000000"/>
    <n v="129000000"/>
    <n v="125000000"/>
    <n v="300000000"/>
    <m/>
    <n v="3000000"/>
    <n v="75000000"/>
    <n v="205000000"/>
    <n v="600000000"/>
    <n v="1000000000"/>
    <n v="2500000000"/>
    <n v="4000000000"/>
    <m/>
    <s v="Pear VC"/>
    <s v="Ben Narasin, Clark Landry, Cowboy Ventures, DHVC, Daniel Curran, Joanne Yuan, Ling Wong, Marc Bell Ventures, Natalie Carnegie, New Enterprise Associates, Pear VC, TriplePoint Capital, Zach Coelius"/>
    <s v="Ben Narasin, Canvas Ventures, Cowboy Ventures, Founders Fund, Madrona, New Enterprise Associates, Pear VC, Zach Coelius, ZenStone Venture Capital"/>
    <s v="Bossanova Investimentos, C.M. Capital Advisors, Canvas Ventures, Cowboy Ventures, DHVC, Madrona, New Enterprise Associates, Pear VC, Playground Global, Samsung NEXT, Zach Coelius"/>
    <s v="Founders Fund, Playground Global"/>
    <s v="Ling Wong, Playground Global"/>
    <s v="KSV Global, New Enterprise Associates, The K Fund"/>
    <m/>
    <n v="2014"/>
    <n v="2015"/>
    <x v="4"/>
    <n v="2017"/>
    <n v="2018"/>
    <n v="2019"/>
    <n v="2022"/>
    <n v="300000000"/>
    <s v="series_f"/>
    <d v="2022-02-10T00:00:00"/>
    <n v="4000000000"/>
    <m/>
    <n v="0"/>
    <n v="2492.46"/>
    <n v="37694.04"/>
    <n v="9480.5300000000007"/>
    <n v="30626.87"/>
    <n v="0"/>
    <n v="1591.07"/>
    <m/>
    <n v="3167"/>
    <n v="306"/>
    <n v="67"/>
    <n v="96"/>
    <n v="39"/>
    <n v="94"/>
    <n v="11"/>
    <m/>
    <n v="62.98"/>
    <n v="91.74"/>
    <n v="95.62"/>
    <n v="86.52"/>
    <n v="89.08"/>
    <n v="32.119999999999997"/>
    <n v="78.260000000000005"/>
    <s v="unicorn"/>
    <n v="699.46"/>
    <n v="699.46"/>
    <n v="34.97"/>
    <n v="15.05"/>
    <n v="5.71"/>
    <n v="3.67"/>
    <n v="1.55"/>
    <n v="1"/>
    <n v="667050000"/>
    <m/>
    <d v="2014-06-01T00:00:00"/>
    <d v="2015-02-26T00:00:00"/>
    <d v="2016-01-27T00:00:00"/>
    <d v="2017-04-10T00:00:00"/>
    <d v="2018-09-07T00:00:00"/>
    <d v="2019-09-01T00:00:00"/>
    <d v="2022-02-10T00:00:00"/>
    <n v="25"/>
    <n v="2.73"/>
    <n v="2.93"/>
    <n v="1.67"/>
    <n v="2.5"/>
    <n v="1.6"/>
    <n v="19.510000000000002"/>
    <n v="270"/>
    <n v="335"/>
    <n v="439"/>
    <n v="515"/>
    <n v="359"/>
    <n v="893"/>
    <n v="2206"/>
    <s v="No"/>
    <n v="81884.97"/>
    <n v="94"/>
    <n v="93.83"/>
    <n v="12.2"/>
    <n v="4.88"/>
    <n v="19.510000000000002"/>
  </r>
  <r>
    <x v="722"/>
    <s v="http://evolve.com"/>
    <s v="https://www.crunchbase.com/organization/evolve-vacation-rental-network"/>
    <s v="Evolve Vacation Rental Network, Inc."/>
    <s v="Evolve offers rental services for vacation with modern approach to hospitality and property."/>
    <m/>
    <m/>
    <s v="series_a"/>
    <s v="series_b"/>
    <s v="series_c"/>
    <s v="series_d"/>
    <s v="series_e"/>
    <s v="series_f"/>
    <m/>
    <m/>
    <n v="2700000"/>
    <n v="5500000"/>
    <n v="11000000"/>
    <n v="80000000"/>
    <n v="25000000"/>
    <n v="100000000"/>
    <m/>
    <m/>
    <n v="13500000"/>
    <n v="36685000"/>
    <n v="110000000"/>
    <n v="1200000000"/>
    <n v="500000000"/>
    <n v="3000000000"/>
    <m/>
    <m/>
    <s v="Robert Mylod Jr."/>
    <s v="Allen &amp; Company, Annox Capital, T. Rowe Price"/>
    <s v="Allen &amp; Company, Annox Capital, PAR Capital Management, T. Rowe Price"/>
    <s v="ArrowMark Partners, Foxhaven, T. Rowe Price, Winslow Capital"/>
    <s v="ArrowMark Partners, Foxhaven, T. Rowe Price, Winslow Capital"/>
    <s v="Durable Capital Partners"/>
    <m/>
    <m/>
    <n v="2013"/>
    <x v="4"/>
    <n v="2017"/>
    <n v="2018"/>
    <n v="2020"/>
    <n v="2022"/>
    <n v="100000000"/>
    <s v="series_f"/>
    <d v="2022-02-14T00:00:00"/>
    <n v="3000000000"/>
    <m/>
    <m/>
    <n v="0"/>
    <n v="3431.59"/>
    <n v="27622.76"/>
    <n v="41284.9"/>
    <n v="7273.08"/>
    <n v="237.17"/>
    <m/>
    <m/>
    <n v="807"/>
    <n v="231"/>
    <n v="45"/>
    <n v="29"/>
    <n v="32"/>
    <n v="28"/>
    <m/>
    <m/>
    <n v="59.88"/>
    <n v="84.75"/>
    <n v="93.76"/>
    <n v="91.95"/>
    <n v="78.47"/>
    <n v="41.3"/>
    <m/>
    <n v="145.72"/>
    <m/>
    <n v="145.72"/>
    <n v="63.08"/>
    <n v="23.38"/>
    <n v="2.2999999999999998"/>
    <n v="5.8"/>
    <n v="1"/>
    <n v="224200000"/>
    <m/>
    <m/>
    <d v="2013-04-18T00:00:00"/>
    <d v="2016-06-09T00:00:00"/>
    <d v="2017-06-01T00:00:00"/>
    <d v="2018-08-23T00:00:00"/>
    <d v="2020-05-29T00:00:00"/>
    <d v="2022-02-14T00:00:00"/>
    <m/>
    <n v="2.72"/>
    <n v="3"/>
    <n v="10.91"/>
    <n v="0.42"/>
    <n v="6"/>
    <n v="81.78"/>
    <m/>
    <n v="1148"/>
    <n v="357"/>
    <n v="448"/>
    <n v="645"/>
    <n v="626"/>
    <n v="2076"/>
    <s v="No"/>
    <n v="79849.5"/>
    <n v="95"/>
    <n v="93.77"/>
    <n v="13.63"/>
    <n v="32.71"/>
    <n v="81.78"/>
  </r>
  <r>
    <x v="723"/>
    <s v="http://emulatebio.com"/>
    <s v="https://www.crunchbase.com/organization/emulate"/>
    <s v="Emulate Inc."/>
    <s v="Emulate creates advanced in vitro models for understanding how diseases, medicines, chemicals, and foods affect human health."/>
    <m/>
    <m/>
    <s v="series_a"/>
    <s v="series_b"/>
    <s v="series_c"/>
    <s v="series_d"/>
    <s v="series_e"/>
    <m/>
    <m/>
    <m/>
    <n v="12000000"/>
    <n v="28000000"/>
    <n v="36000000"/>
    <m/>
    <n v="82000000"/>
    <m/>
    <m/>
    <m/>
    <n v="60000000"/>
    <n v="186760000"/>
    <n v="360000000"/>
    <m/>
    <n v="1640000000"/>
    <m/>
    <m/>
    <m/>
    <e v="#NAME?"/>
    <s v="ATEL Ventures, Blue Ivy Ventures, LabCorp, OS Fund, Techammer"/>
    <s v="ALS Investment Fund, Beyond Impact, Founders Fund, Glass Wall Syndicate, SciFi VC, Starlight Ventures"/>
    <s v="Alumni Ventures, Founders Fund, Northpond Ventures"/>
    <s v="Northpond Ventures, Perceptive Advisors"/>
    <m/>
    <m/>
    <m/>
    <n v="2014"/>
    <x v="4"/>
    <n v="2018"/>
    <n v="2020"/>
    <n v="2021"/>
    <m/>
    <n v="82000000"/>
    <s v="series_e"/>
    <d v="2021-09-07T00:00:00"/>
    <n v="1640000000"/>
    <m/>
    <m/>
    <n v="0"/>
    <n v="0"/>
    <n v="62029.36"/>
    <n v="17478.919999999998"/>
    <n v="30.57"/>
    <m/>
    <m/>
    <m/>
    <n v="1061"/>
    <n v="603"/>
    <n v="55"/>
    <n v="70"/>
    <n v="180"/>
    <m/>
    <m/>
    <m/>
    <n v="61.58"/>
    <n v="60.08"/>
    <n v="93.67"/>
    <n v="78.3"/>
    <n v="28.4"/>
    <m/>
    <m/>
    <n v="18.54"/>
    <m/>
    <n v="18.54"/>
    <n v="7.01"/>
    <n v="4.04"/>
    <m/>
    <n v="1"/>
    <m/>
    <n v="224269991"/>
    <m/>
    <m/>
    <d v="2014-07-28T00:00:00"/>
    <d v="2016-03-28T00:00:00"/>
    <d v="2018-06-18T00:00:00"/>
    <d v="2020-03-06T00:00:00"/>
    <d v="2021-09-07T00:00:00"/>
    <m/>
    <m/>
    <n v="3.11"/>
    <n v="1.93"/>
    <m/>
    <m/>
    <m/>
    <n v="8.7799999999999994"/>
    <m/>
    <n v="609"/>
    <n v="812"/>
    <n v="627"/>
    <n v="550"/>
    <m/>
    <n v="1989"/>
    <s v="No"/>
    <n v="79538.850000000006"/>
    <n v="96"/>
    <n v="93.7"/>
    <n v="0"/>
    <n v="1.93"/>
    <n v="8.7799999999999994"/>
  </r>
  <r>
    <x v="724"/>
    <s v="http://www.vida.com"/>
    <s v="https://www.crunchbase.com/organization/vida-health"/>
    <s v="Vida Health, Inc."/>
    <s v="Vida Health is a virtual care platform that provides health coaching from experienced health care providers and medical institutions."/>
    <m/>
    <m/>
    <s v="series_a"/>
    <s v="series_b"/>
    <s v="series_c"/>
    <s v="series_d"/>
    <m/>
    <m/>
    <m/>
    <m/>
    <n v="5000000"/>
    <n v="18000000"/>
    <n v="30000000"/>
    <n v="110000000"/>
    <m/>
    <m/>
    <m/>
    <m/>
    <n v="25000000"/>
    <n v="120060000"/>
    <n v="300000000"/>
    <n v="1650000000"/>
    <m/>
    <m/>
    <m/>
    <m/>
    <s v="AME Cloud Ventures, Aspect Ventures, Kevin Scott, Khosla Ventures, Lorrie Norrington, Maynard Webb, Oxeon Partners, Signia Venture Partners, Skip Battle, StartX (Stanford-StartX Fund), The Valley Fund"/>
    <s v="Aspect Ventures, Canvas Ventures, Khosla Ventures, NGP Capital, The Valley Fund"/>
    <s v="GuideWell, Workday Ventures"/>
    <s v="AME Cloud Ventures, AXA Venture Partners, Ally Bridge Group, Ardea Partners, Aspect Ventures, Canvas Ventures, Centene, General Atlantic, GuideWell, NGP Capital, Workday Ventures"/>
    <m/>
    <m/>
    <m/>
    <m/>
    <n v="2014"/>
    <x v="4"/>
    <n v="2019"/>
    <n v="2021"/>
    <m/>
    <m/>
    <n v="28500000"/>
    <s v="series_unknown"/>
    <d v="2021-05-05T00:00:00"/>
    <n v="1650000000"/>
    <m/>
    <m/>
    <n v="4446.08"/>
    <n v="37553.800000000003"/>
    <n v="0"/>
    <n v="36487.199999999997"/>
    <m/>
    <m/>
    <m/>
    <m/>
    <n v="166"/>
    <n v="68"/>
    <n v="451"/>
    <n v="204"/>
    <m/>
    <m/>
    <m/>
    <m/>
    <n v="94.02"/>
    <n v="95.56"/>
    <n v="43.89"/>
    <n v="62.13"/>
    <m/>
    <m/>
    <m/>
    <n v="47.13"/>
    <m/>
    <n v="47.13"/>
    <n v="11.54"/>
    <n v="5.13"/>
    <n v="1"/>
    <m/>
    <m/>
    <n v="216500000"/>
    <m/>
    <m/>
    <d v="2014-10-28T00:00:00"/>
    <d v="2016-12-08T00:00:00"/>
    <d v="2019-06-19T00:00:00"/>
    <d v="2021-05-05T00:00:00"/>
    <m/>
    <m/>
    <m/>
    <n v="4.8"/>
    <n v="2.5"/>
    <n v="5.5"/>
    <m/>
    <m/>
    <n v="13.74"/>
    <m/>
    <n v="772"/>
    <n v="923"/>
    <n v="686"/>
    <m/>
    <m/>
    <n v="1609"/>
    <s v="No"/>
    <n v="78487.08"/>
    <n v="97"/>
    <n v="93.63"/>
    <n v="13.74"/>
    <n v="2.5"/>
    <n v="13.74"/>
  </r>
  <r>
    <x v="725"/>
    <s v="https://www.udeskglobal.com"/>
    <s v="https://www.crunchbase.com/organization/udesk"/>
    <s v="Udesk Co.,Ltd."/>
    <s v="Best Customer Service Software"/>
    <m/>
    <m/>
    <s v="series_a"/>
    <s v="series_b"/>
    <s v="series_c"/>
    <m/>
    <m/>
    <m/>
    <m/>
    <m/>
    <n v="3000000"/>
    <n v="14951205"/>
    <n v="43674480"/>
    <m/>
    <m/>
    <m/>
    <m/>
    <m/>
    <n v="15000000"/>
    <n v="99724537.349999994"/>
    <n v="436744800"/>
    <m/>
    <m/>
    <m/>
    <m/>
    <m/>
    <s v="DCM Ventures"/>
    <s v="DCM Ventures, Legend Capital"/>
    <s v="DCM Ventures, Legend Capital, Tiger Global Management"/>
    <m/>
    <m/>
    <m/>
    <m/>
    <m/>
    <n v="2015"/>
    <x v="4"/>
    <n v="2018"/>
    <m/>
    <m/>
    <m/>
    <n v="43674479"/>
    <s v="series_c"/>
    <d v="2018-09-28T00:00:00"/>
    <n v="436744800"/>
    <m/>
    <m/>
    <n v="854.2"/>
    <n v="362.16"/>
    <n v="77219.62"/>
    <m/>
    <m/>
    <m/>
    <m/>
    <m/>
    <n v="580"/>
    <n v="375"/>
    <n v="39"/>
    <m/>
    <m/>
    <m/>
    <m/>
    <m/>
    <n v="84.32"/>
    <n v="75.2"/>
    <n v="95.55"/>
    <m/>
    <m/>
    <m/>
    <m/>
    <n v="22.28"/>
    <m/>
    <n v="22.28"/>
    <n v="3.94"/>
    <n v="1"/>
    <m/>
    <m/>
    <m/>
    <n v="66478314"/>
    <m/>
    <m/>
    <d v="2015-01-01T00:00:00"/>
    <d v="2016-07-15T00:00:00"/>
    <d v="2018-09-28T00:00:00"/>
    <m/>
    <m/>
    <m/>
    <m/>
    <n v="6.65"/>
    <n v="4.38"/>
    <m/>
    <m/>
    <m/>
    <n v="4.38"/>
    <m/>
    <n v="561"/>
    <n v="805"/>
    <m/>
    <m/>
    <m/>
    <n v="805"/>
    <s v="No"/>
    <n v="78435.98"/>
    <n v="98"/>
    <n v="93.57"/>
    <n v="4.38"/>
    <n v="4.38"/>
    <n v="4.38"/>
  </r>
  <r>
    <x v="726"/>
    <s v="https://www.dadaabc.com/"/>
    <s v="https://www.crunchbase.com/organization/dadaabc-com"/>
    <s v="Shanghai Zhuo Zan Education Technology Co., Ltd."/>
    <s v="DaDa is an innovative online English training institution that focuses on one-on-one online tutoring."/>
    <m/>
    <m/>
    <s v="series_a"/>
    <s v="series_b"/>
    <s v="series_c"/>
    <s v="series_d"/>
    <m/>
    <m/>
    <m/>
    <m/>
    <n v="8053306"/>
    <n v="500000000"/>
    <n v="100000000"/>
    <n v="255000000"/>
    <m/>
    <m/>
    <m/>
    <m/>
    <n v="40266530"/>
    <n v="3335000000"/>
    <n v="1000000000"/>
    <n v="3825000000"/>
    <m/>
    <m/>
    <m/>
    <m/>
    <s v="Dragonrise Capital, Pegasus Group, Qingsong Fund"/>
    <s v="Yonghua Capital"/>
    <s v="TAL Education Group, Tiger Global Management"/>
    <s v="TAL Education Group, Warburg Pincus, Yonghua Capital"/>
    <m/>
    <m/>
    <m/>
    <m/>
    <n v="2015"/>
    <x v="4"/>
    <n v="2018"/>
    <n v="2019"/>
    <m/>
    <m/>
    <m/>
    <s v="series_unknown"/>
    <d v="2019-01-16T00:00:00"/>
    <n v="3825000000"/>
    <m/>
    <m/>
    <n v="0"/>
    <n v="0"/>
    <n v="76587.960000000006"/>
    <n v="1123.8399999999999"/>
    <m/>
    <m/>
    <m/>
    <m/>
    <n v="1231"/>
    <n v="603"/>
    <n v="43"/>
    <n v="160"/>
    <m/>
    <m/>
    <m/>
    <m/>
    <n v="66.69"/>
    <n v="60.08"/>
    <n v="95.08"/>
    <n v="53.64"/>
    <m/>
    <m/>
    <m/>
    <n v="67.83"/>
    <m/>
    <n v="67.83"/>
    <n v="0.96"/>
    <n v="3.57"/>
    <n v="1"/>
    <m/>
    <m/>
    <n v="863867280"/>
    <m/>
    <m/>
    <d v="2015-08-09T00:00:00"/>
    <d v="2016-04-07T00:00:00"/>
    <d v="2018-01-09T00:00:00"/>
    <d v="2019-01-16T00:00:00"/>
    <m/>
    <m/>
    <m/>
    <n v="82.82"/>
    <n v="0.3"/>
    <n v="3.83"/>
    <m/>
    <m/>
    <n v="1.1499999999999999"/>
    <m/>
    <n v="242"/>
    <n v="642"/>
    <n v="372"/>
    <m/>
    <m/>
    <n v="1014"/>
    <s v="No"/>
    <n v="77711.8"/>
    <n v="99"/>
    <n v="93.5"/>
    <n v="1.1499999999999999"/>
    <n v="1.1499999999999999"/>
    <n v="1.1499999999999999"/>
  </r>
  <r>
    <x v="727"/>
    <s v="http://www.masterclass.com"/>
    <s v="https://www.crunchbase.com/organization/masterclass"/>
    <s v="MasterClass"/>
    <s v="MasterClass is a provider of an online education platform designed to offer video based vocational courses."/>
    <m/>
    <s v="seed"/>
    <s v="series_a"/>
    <s v="series_b"/>
    <s v="series_c"/>
    <s v="series_d"/>
    <s v="series_e"/>
    <s v="series_f"/>
    <m/>
    <n v="1900000"/>
    <n v="4500000"/>
    <n v="15000000"/>
    <n v="35000000"/>
    <n v="80000000"/>
    <n v="100000000"/>
    <n v="225000000"/>
    <m/>
    <n v="19000000"/>
    <n v="22500000"/>
    <n v="100050000"/>
    <n v="350000000"/>
    <n v="1200000000"/>
    <n v="800000000"/>
    <n v="2750000000"/>
    <m/>
    <s v="Advancit Capital, Bloomberg Beta, Brendan Wallace, Harrison Metal, Novel TMT Ventures"/>
    <s v="Advancit Capital, Bloomberg Beta, Evolution VC Partners, Harrison Metal, Javelin Venture Partners, MX Investments, Novel TMT Ventures, WME Ventures, Yan-David Erlich"/>
    <s v="Advancit Capital, Bloomberg Beta, Downey Ventures, Javelin Venture Partners, New Enterprise Associates, Novel TMT Ventures, WME Ventures, Yan-David Erlich"/>
    <s v="Advancit Capital, BAM Elevate, Bloomberg Beta, GSV Ventures, IVP, Javelin Venture Partners, MX Investments, New Enterprise Associates, Novel TMT Ventures, SAM LESSIN, UTA Ventures, Yan-David Erlich"/>
    <s v="Advancit Capital, Atomico, Evolution Media, IVP, Javelin Venture Partners, New Enterprise Associates"/>
    <s v="01 Advisors, Atomico, Fidelity, Gaingels, IVP, Jonathan Swanson, New Enterprise Associates, Owl Ventures, Powerhouse Capital, Quiet Capital, Sand Hill Angels, True Capital Management"/>
    <s v="01 Advisors, Atomico, BAM Elevate, Baillie Gifford, Balyasny Asset Management, Bonnier Ventures, Brian McNamara, Cleo Capital, Cosmic Venture Partners, Eldridge Industries, Empede Capital, Fidelity, IVP, Javelin Venture Partners, Montauk Ventures, New Enterprise Associates, NewView Capital, NextEquity Partners, Owl Ventures, Powerhouse Capital, RPS Ventures, Red Hook Capital, Ronald Lauder Ventures, UTA Ventures, Unanimous Capital"/>
    <m/>
    <n v="2013"/>
    <n v="2015"/>
    <x v="4"/>
    <n v="2017"/>
    <n v="2018"/>
    <n v="2020"/>
    <n v="2021"/>
    <n v="225000000"/>
    <s v="series_f"/>
    <d v="2021-04-23T00:00:00"/>
    <n v="2750000000"/>
    <m/>
    <n v="56.5"/>
    <n v="2095.37"/>
    <n v="7776.61"/>
    <n v="20664.96"/>
    <n v="38801.980000000003"/>
    <n v="3983.16"/>
    <n v="4041.95"/>
    <m/>
    <n v="1272"/>
    <n v="364"/>
    <n v="178"/>
    <n v="64"/>
    <n v="31"/>
    <n v="46"/>
    <n v="9"/>
    <m/>
    <n v="82.37"/>
    <n v="90.17"/>
    <n v="88.26"/>
    <n v="91.06"/>
    <n v="91.38"/>
    <n v="68.75"/>
    <n v="91.92"/>
    <s v="unicorn"/>
    <n v="80.150000000000006"/>
    <n v="75.930000000000007"/>
    <n v="80.150000000000006"/>
    <n v="21.2"/>
    <n v="6.73"/>
    <n v="2.1"/>
    <n v="3.32"/>
    <n v="1"/>
    <n v="461400000"/>
    <m/>
    <d v="2013-02-23T00:00:00"/>
    <d v="2015-01-01T00:00:00"/>
    <d v="2016-02-23T00:00:00"/>
    <d v="2017-03-28T00:00:00"/>
    <d v="2018-09-06T00:00:00"/>
    <d v="2020-05-20T00:00:00"/>
    <d v="2021-04-23T00:00:00"/>
    <n v="1.18"/>
    <n v="4.45"/>
    <n v="3.5"/>
    <n v="3.43"/>
    <n v="0.67"/>
    <n v="3.44"/>
    <n v="27.49"/>
    <n v="677"/>
    <n v="418"/>
    <n v="399"/>
    <n v="527"/>
    <n v="622"/>
    <n v="338"/>
    <n v="1886"/>
    <s v="No"/>
    <n v="77420.53"/>
    <n v="100"/>
    <n v="93.44"/>
    <n v="8"/>
    <n v="11.99"/>
    <n v="27.49"/>
  </r>
  <r>
    <x v="728"/>
    <s v="http://www.lendup.com"/>
    <s v="https://www.crunchbase.com/organization/lendup"/>
    <s v="Flurish, Inc."/>
    <s v="LendUp is a socially responsible lender for the 56% of Americans shut out of mainstream banking due to low credit or volatile income."/>
    <m/>
    <s v="seed"/>
    <s v="series_a"/>
    <s v="series_b"/>
    <s v="series_c"/>
    <m/>
    <m/>
    <m/>
    <m/>
    <m/>
    <n v="14000000"/>
    <n v="50000000"/>
    <n v="47500000"/>
    <m/>
    <m/>
    <m/>
    <m/>
    <m/>
    <n v="70000000"/>
    <n v="352326649"/>
    <n v="540000000"/>
    <m/>
    <m/>
    <m/>
    <m/>
    <s v="Start Fund, Y Combinator"/>
    <s v="DCVC, Google Ventures, Initialized Capital, QED Investors, Soma Capital, Susa Ventures"/>
    <s v="Bronze Investments, DCVC, Google Ventures, Initialized Capital, Kapor Capital, QED, Radicle Impact, SVA, Susa Ventures, Victory Park Capital"/>
    <s v="Bronze Investments, DCVC, Google Ventures, PayPal Ventures, QED Investors, Radicle Impact, SVA, Susa Ventures, Thomvest Ventures, Y Combinator"/>
    <m/>
    <m/>
    <m/>
    <m/>
    <n v="2012"/>
    <n v="2013"/>
    <x v="4"/>
    <n v="2016"/>
    <m/>
    <m/>
    <m/>
    <m/>
    <s v="series_unknown"/>
    <d v="2016-08-22T00:00:00"/>
    <n v="540000000"/>
    <m/>
    <n v="2806.18"/>
    <n v="3462"/>
    <n v="48766.58"/>
    <n v="21637.48"/>
    <m/>
    <m/>
    <m/>
    <m/>
    <n v="71"/>
    <n v="135"/>
    <n v="54"/>
    <n v="43"/>
    <m/>
    <m/>
    <m/>
    <m/>
    <n v="98.64"/>
    <n v="93.33"/>
    <n v="96.49"/>
    <n v="92.81"/>
    <m/>
    <m/>
    <m/>
    <m/>
    <n v="5.9"/>
    <m/>
    <n v="5.9"/>
    <n v="1.38"/>
    <n v="1"/>
    <m/>
    <m/>
    <m/>
    <n v="361500000"/>
    <m/>
    <d v="2012-04-20T00:00:00"/>
    <d v="2013-11-12T00:00:00"/>
    <d v="2016-01-20T00:00:00"/>
    <d v="2016-08-22T00:00:00"/>
    <m/>
    <m/>
    <m/>
    <m/>
    <n v="5.03"/>
    <n v="1.53"/>
    <m/>
    <m/>
    <m/>
    <n v="1.53"/>
    <n v="571"/>
    <n v="799"/>
    <n v="215"/>
    <m/>
    <m/>
    <m/>
    <n v="215"/>
    <s v="No"/>
    <n v="76672.240000000005"/>
    <n v="101"/>
    <n v="93.37"/>
    <n v="1.53"/>
    <n v="1.53"/>
    <n v="1.53"/>
  </r>
  <r>
    <x v="729"/>
    <s v="http://juicero.com"/>
    <s v="https://www.crunchbase.com/organization/juicero"/>
    <s v="Juicero Inc"/>
    <s v="Juicero is an inventor of a home cold-pressed juicing system."/>
    <m/>
    <s v="seed"/>
    <s v="series_a"/>
    <s v="series_b"/>
    <s v="series_c"/>
    <m/>
    <m/>
    <m/>
    <m/>
    <n v="4000000"/>
    <n v="16500000"/>
    <n v="70000000"/>
    <n v="28000000"/>
    <m/>
    <m/>
    <m/>
    <m/>
    <n v="40000000"/>
    <n v="82500000"/>
    <n v="466900000"/>
    <n v="280000000"/>
    <m/>
    <m/>
    <m/>
    <m/>
    <m/>
    <m/>
    <s v="AGO Partners, Abstract Ventures, Acre Venture Partners, Artis Ventures (AV), Bryant Stibel Investments, Campbell Soup Company, Campfire Capital, First Beverage Group, Google Ventures, Kevin W. Tung, Kleiner Perkins, Melo7 Tech Partners, Natalie Carnegie, Thrive Capital, Two Sigma Ventures"/>
    <m/>
    <m/>
    <m/>
    <m/>
    <m/>
    <n v="2013"/>
    <n v="2014"/>
    <x v="4"/>
    <n v="2016"/>
    <m/>
    <m/>
    <m/>
    <n v="28000000"/>
    <s v="series_c"/>
    <d v="2016-04-01T00:00:00"/>
    <n v="280000000"/>
    <m/>
    <n v="0"/>
    <n v="0"/>
    <n v="76373.87"/>
    <n v="0"/>
    <m/>
    <m/>
    <m/>
    <m/>
    <n v="2604"/>
    <n v="1061"/>
    <n v="42"/>
    <n v="274"/>
    <m/>
    <m/>
    <m/>
    <m/>
    <n v="63.89"/>
    <n v="61.58"/>
    <n v="97.28"/>
    <n v="53.25"/>
    <m/>
    <m/>
    <m/>
    <m/>
    <n v="4.28"/>
    <n v="4.28"/>
    <n v="2.6"/>
    <n v="0.54"/>
    <n v="1"/>
    <m/>
    <m/>
    <m/>
    <n v="118500000"/>
    <m/>
    <d v="2013-10-01T00:00:00"/>
    <d v="2014-04-14T00:00:00"/>
    <d v="2016-03-31T00:00:00"/>
    <d v="2016-04-01T00:00:00"/>
    <m/>
    <m/>
    <m/>
    <n v="2.06"/>
    <n v="5.66"/>
    <n v="0.6"/>
    <m/>
    <m/>
    <m/>
    <n v="0.6"/>
    <n v="195"/>
    <n v="717"/>
    <n v="1"/>
    <m/>
    <m/>
    <m/>
    <n v="1"/>
    <s v="No"/>
    <n v="76373.87"/>
    <n v="102"/>
    <n v="93.3"/>
    <n v="0.6"/>
    <n v="0.6"/>
    <n v="0.6"/>
  </r>
  <r>
    <x v="730"/>
    <s v="http://datarobot.com"/>
    <s v="https://www.crunchbase.com/organization/datarobot"/>
    <s v="DataRobot, Inc."/>
    <s v="DataRobot provides AI technology and ROI enablement services to global enterprises."/>
    <s v="pre_seed"/>
    <s v="seed"/>
    <s v="series_a"/>
    <s v="series_b"/>
    <s v="series_c"/>
    <s v="series_d"/>
    <s v="series_e"/>
    <s v="series_f"/>
    <n v="118000"/>
    <n v="3300000"/>
    <n v="21000000"/>
    <n v="33000000"/>
    <n v="67180000"/>
    <n v="100000000"/>
    <n v="206000000"/>
    <n v="270000000"/>
    <n v="2360000"/>
    <n v="33000000"/>
    <n v="81000000"/>
    <n v="220110000"/>
    <n v="671800000"/>
    <n v="1500000000"/>
    <n v="1000000000"/>
    <n v="2700000000"/>
    <s v="Right Side Capital Management, Techstars"/>
    <s v="Atlas Venture, IA Ventures, Techammer"/>
    <s v="Atlas Venture, IA Ventures, New Enterprise Associates, New York Life Insurance"/>
    <s v="Accomplice, CSC Upshot, IA Ventures, Intel Capital, New Enterprise Associates, New York Life Insurance, Recruit Strategic Partners"/>
    <s v="Accomplice, New Enterprise Associates, Omega Venture Partners, Plug and Play Insurtech"/>
    <s v="DFJ Growth, IA Ventures, Intel Capital, Meritech Capital Partners, New Enterprise Associates, Sapphire Ventures"/>
    <s v="AMK Investment Office, AllianceBernstein, DFJ Growth, EDBI, Geodesic Capital, GoldenArc Capital, Intel Capital, Meritech Capital Partners, New Enterprise Associates, Oryx Ventures, Sands Capital Ventures, Sapphire Ventures, Tiger Global Management, WiL (World Innovation Lab)"/>
    <s v="Altimeter Capital, B Capital, BlackRock, ClearBridge Investments, Glynn Capital Management, New Enterprise Associates, Oryx Ventures, Sapphire Ventures, Silver Lake, Silver Lake Waterman, T. Rowe Price, Tiger Global Management"/>
    <n v="2013"/>
    <n v="2013"/>
    <n v="2014"/>
    <x v="4"/>
    <n v="2017"/>
    <n v="2018"/>
    <n v="2019"/>
    <n v="2020"/>
    <n v="250000000"/>
    <s v="series_g"/>
    <d v="2021-06-29T00:00:00"/>
    <n v="6250000000"/>
    <n v="469.46"/>
    <n v="217.29"/>
    <n v="277.39"/>
    <n v="9694.92"/>
    <n v="5628.94"/>
    <n v="8722.15"/>
    <n v="43109.07"/>
    <n v="7405.08"/>
    <n v="11"/>
    <n v="818"/>
    <n v="502"/>
    <n v="147"/>
    <n v="142"/>
    <n v="78"/>
    <n v="2"/>
    <n v="1"/>
    <n v="98.55"/>
    <n v="88.67"/>
    <n v="81.84"/>
    <n v="90.32"/>
    <n v="80"/>
    <n v="77.87"/>
    <n v="99.27"/>
    <n v="100"/>
    <s v="unicorn"/>
    <n v="1219.1099999999999"/>
    <n v="96.87"/>
    <n v="49.33"/>
    <n v="21.36"/>
    <n v="7.77"/>
    <n v="3.73"/>
    <n v="5.89"/>
    <n v="2.2599999999999998"/>
    <n v="1000598000"/>
    <d v="2013-01-14T00:00:00"/>
    <d v="2013-09-16T00:00:00"/>
    <d v="2014-08-15T00:00:00"/>
    <d v="2016-02-11T00:00:00"/>
    <d v="2017-07-27T00:00:00"/>
    <d v="2018-10-24T00:00:00"/>
    <d v="2019-09-17T00:00:00"/>
    <d v="2020-11-17T00:00:00"/>
    <n v="2.4500000000000002"/>
    <n v="2.72"/>
    <n v="3.05"/>
    <n v="2.23"/>
    <n v="0.67"/>
    <n v="2.7"/>
    <n v="28.39"/>
    <n v="333"/>
    <n v="545"/>
    <n v="532"/>
    <n v="454"/>
    <n v="328"/>
    <n v="427"/>
    <n v="1965"/>
    <s v="No"/>
    <n v="75524.3"/>
    <n v="103"/>
    <n v="93.24"/>
    <n v="12.27"/>
    <n v="6.81"/>
    <n v="28.39"/>
  </r>
  <r>
    <x v="731"/>
    <s v="https://www.tempus.com"/>
    <s v="https://www.crunchbase.com/organization/tempus-3"/>
    <s v="Tempus Labs, Inc."/>
    <s v="Tempus is a technology company advancing precision medicine through the practical application of artificial intelligence in healthcare."/>
    <m/>
    <m/>
    <s v="series_a"/>
    <s v="series_b"/>
    <s v="series_c"/>
    <s v="series_d"/>
    <s v="series_e"/>
    <s v="series_f"/>
    <m/>
    <m/>
    <n v="10000000"/>
    <n v="10000000"/>
    <n v="70000000"/>
    <n v="80000000"/>
    <n v="110000000"/>
    <n v="200000000"/>
    <m/>
    <m/>
    <n v="50000000"/>
    <n v="66700000"/>
    <n v="700000000"/>
    <n v="1100000000"/>
    <n v="2000000000"/>
    <n v="3100000000"/>
    <m/>
    <m/>
    <m/>
    <m/>
    <s v="New Enterprise Associates, Revolution, Revolution Growth"/>
    <s v="New Enterprise Associates, Revolution, Revolution Growth, T. Rowe Price"/>
    <s v="Baillie Gifford, New Enterprise Associates, Revolution, Revolution Growth, T. Rowe Price"/>
    <s v="Baillie Gifford, Franklin Templeton, New Enterprise Associates, Novo Holdings, Revolution, Revolution Growth"/>
    <m/>
    <m/>
    <n v="2015"/>
    <x v="4"/>
    <n v="2017"/>
    <n v="2018"/>
    <n v="2018"/>
    <n v="2019"/>
    <n v="100000000"/>
    <s v="series_unknown"/>
    <d v="2020-12-10T00:00:00"/>
    <n v="8100000000"/>
    <m/>
    <m/>
    <n v="0"/>
    <n v="0"/>
    <n v="6487.9"/>
    <n v="52378.27"/>
    <n v="12643.5"/>
    <n v="3233.06"/>
    <m/>
    <m/>
    <n v="1231"/>
    <n v="603"/>
    <n v="133"/>
    <n v="21"/>
    <n v="12"/>
    <n v="10"/>
    <m/>
    <m/>
    <n v="66.69"/>
    <n v="60.08"/>
    <n v="81.28"/>
    <n v="94.25"/>
    <n v="92.14"/>
    <n v="79.069999999999993"/>
    <s v="unicorn"/>
    <n v="103.58"/>
    <m/>
    <n v="103.58"/>
    <n v="91.34"/>
    <n v="9.67"/>
    <n v="6.59"/>
    <n v="3.82"/>
    <n v="2.5499999999999998"/>
    <n v="1345000000"/>
    <m/>
    <m/>
    <d v="2015-09-21T00:00:00"/>
    <d v="2016-06-20T00:00:00"/>
    <d v="2017-09-25T00:00:00"/>
    <d v="2018-03-20T00:00:00"/>
    <d v="2018-08-29T00:00:00"/>
    <d v="2019-05-30T00:00:00"/>
    <m/>
    <n v="1.33"/>
    <n v="10.49"/>
    <n v="1.57"/>
    <n v="1.82"/>
    <n v="1.55"/>
    <n v="121.44"/>
    <m/>
    <n v="273"/>
    <n v="462"/>
    <n v="176"/>
    <n v="162"/>
    <n v="274"/>
    <n v="1634"/>
    <s v="No"/>
    <n v="74742.73"/>
    <n v="104"/>
    <n v="93.17"/>
    <n v="46.48"/>
    <n v="46.48"/>
    <n v="121.44"/>
  </r>
  <r>
    <x v="732"/>
    <s v="https://scripbox.com/"/>
    <s v="https://www.crunchbase.com/organization/scripbox"/>
    <s v="Scripbox Advisors Private Limited"/>
    <s v="Scripbox is a digital wealth manager"/>
    <m/>
    <m/>
    <s v="series_a"/>
    <s v="series_b"/>
    <s v="series_c"/>
    <s v="series_d"/>
    <m/>
    <m/>
    <m/>
    <m/>
    <n v="2500000"/>
    <m/>
    <n v="21000000"/>
    <n v="10500000"/>
    <m/>
    <m/>
    <m/>
    <m/>
    <n v="12500000"/>
    <m/>
    <n v="210000000"/>
    <n v="157500000"/>
    <m/>
    <m/>
    <m/>
    <m/>
    <s v="Accel, Deep Kalra, Flourish Ventures, Mohit Gupta, NuVentures, Rajesh Magow, Sharik Sharma"/>
    <s v="Axcel Partners, Balakrishna Adiga, Flourish Ventures, H S Nagaraja, Omidyar Network, Srinivasan Subramanian"/>
    <s v="Accel, Flourish Ventures, Omidyar Network"/>
    <s v="Accel, KPB Family Trust, Nippon Life Global Investors Americas"/>
    <m/>
    <m/>
    <m/>
    <m/>
    <n v="2015"/>
    <x v="4"/>
    <n v="2019"/>
    <n v="2021"/>
    <m/>
    <m/>
    <n v="13000000"/>
    <s v="series_d"/>
    <d v="2022-01-18T00:00:00"/>
    <n v="195000000"/>
    <m/>
    <m/>
    <n v="11487.2"/>
    <n v="539.25"/>
    <n v="33462.53"/>
    <n v="27871.040000000001"/>
    <m/>
    <m/>
    <m/>
    <m/>
    <n v="112"/>
    <n v="347"/>
    <n v="103"/>
    <n v="219"/>
    <m/>
    <m/>
    <m/>
    <m/>
    <n v="96.99"/>
    <n v="77.06"/>
    <n v="87.28"/>
    <n v="59.33"/>
    <m/>
    <m/>
    <m/>
    <n v="11.14"/>
    <m/>
    <n v="11.14"/>
    <m/>
    <n v="0.87"/>
    <n v="1.24"/>
    <m/>
    <m/>
    <n v="55000000"/>
    <m/>
    <m/>
    <d v="2015-08-12T00:00:00"/>
    <d v="2016-06-30T00:00:00"/>
    <d v="2019-01-11T00:00:00"/>
    <d v="2021-10-29T00:00:00"/>
    <m/>
    <m/>
    <m/>
    <m/>
    <m/>
    <n v="0.75"/>
    <m/>
    <m/>
    <m/>
    <m/>
    <n v="323"/>
    <n v="925"/>
    <n v="1022"/>
    <m/>
    <m/>
    <n v="2028"/>
    <s v="No"/>
    <n v="73360.02"/>
    <n v="105"/>
    <n v="93.1"/>
    <m/>
    <m/>
    <m/>
  </r>
  <r>
    <x v="733"/>
    <s v="https://andela.com"/>
    <s v="https://www.crunchbase.com/organization/andela"/>
    <s v="Andela Inc."/>
    <s v="Andela's mission is to connect brilliance with opportunity."/>
    <m/>
    <s v="seed"/>
    <s v="series_a"/>
    <s v="series_b"/>
    <s v="series_c"/>
    <s v="series_d"/>
    <s v="series_e"/>
    <m/>
    <m/>
    <n v="5800"/>
    <n v="14000000"/>
    <n v="24000000"/>
    <n v="40000000"/>
    <n v="100000000"/>
    <n v="200000000"/>
    <m/>
    <m/>
    <n v="58000"/>
    <n v="70000000"/>
    <n v="160080000"/>
    <n v="400000000"/>
    <n v="1500000000"/>
    <n v="1500000000"/>
    <m/>
    <m/>
    <s v="4DX Ventures"/>
    <s v="CRE Venture Capital, Future Perfect Ventures, GSV Ventures, Golden Palm Investments, Google Ventures, International Finance Corporation, Learn Capital, Omidyar Network, Outlander Fund I Archimedes, Playfair Capital, Serena Ventures, Spark Capital, Susa Ventures"/>
    <s v="Battery Road Digital Holdings, CRE Venture Capital, Chan Zuckerberg Initiative, Flat World Partners, GSV Ventures, Google Ventures, Learn Capital, Omar Darwazah, Omidyar Network, Social Impact Capital, Spark Capital"/>
    <s v="Amplo, CRE Venture Capital, Chan Zuckerberg Initiative, DBL Partners, Golden Palm Investments, Google Ventures, Rogue Insight Capital, Salesforce Ventures, Spark Capital, TLcom Capital Partners"/>
    <s v="Amplo, CRE Venture Capital, Chan Zuckerberg Initiative, DBL Partners, Generation Investment Management, Google Ventures, Highline Beta, Mark Ventures, Prudential Financial, Salesforce Ventures, Social Impact Capital, Spark Capital, TLcom Capital Partners"/>
    <s v="Chan Zuckerberg Initiative, Generation Investment Management, Golden Palm Investments, SoftBank Vision Fund, Spark Capital, Sweetwater Capital Partners, Whale Rock Capital Management"/>
    <m/>
    <m/>
    <n v="2014"/>
    <n v="2015"/>
    <x v="4"/>
    <n v="2017"/>
    <n v="2019"/>
    <n v="2021"/>
    <m/>
    <n v="200000000"/>
    <s v="series_e"/>
    <d v="2021-09-29T00:00:00"/>
    <n v="1500000000"/>
    <m/>
    <n v="0"/>
    <n v="3960.25"/>
    <n v="12918.49"/>
    <n v="12717.56"/>
    <n v="31526.3"/>
    <n v="10356.9"/>
    <m/>
    <m/>
    <n v="3167"/>
    <n v="231"/>
    <n v="129"/>
    <n v="82"/>
    <n v="66"/>
    <n v="67"/>
    <m/>
    <m/>
    <n v="62.98"/>
    <n v="93.77"/>
    <n v="91.51"/>
    <n v="88.51"/>
    <n v="81.05"/>
    <n v="73.599999999999994"/>
    <m/>
    <s v="unicorn"/>
    <n v="14035.03"/>
    <n v="14035.03"/>
    <n v="14.54"/>
    <n v="7.48"/>
    <n v="3.33"/>
    <n v="0.95"/>
    <n v="1"/>
    <m/>
    <n v="381005800"/>
    <m/>
    <d v="2014-05-01T00:00:00"/>
    <d v="2015-06-25T00:00:00"/>
    <d v="2016-06-15T00:00:00"/>
    <d v="2017-10-10T00:00:00"/>
    <d v="2019-01-23T00:00:00"/>
    <d v="2021-09-29T00:00:00"/>
    <m/>
    <n v="1206.9000000000001"/>
    <n v="2.29"/>
    <n v="2.5"/>
    <n v="3.75"/>
    <n v="1"/>
    <m/>
    <n v="9.3699999999999992"/>
    <n v="420"/>
    <n v="356"/>
    <n v="482"/>
    <n v="470"/>
    <n v="980"/>
    <m/>
    <n v="1932"/>
    <s v="No"/>
    <n v="71479.5"/>
    <n v="106"/>
    <n v="93.04"/>
    <n v="9.3699999999999992"/>
    <n v="9.3699999999999992"/>
    <n v="9.3699999999999992"/>
  </r>
  <r>
    <x v="734"/>
    <s v="http://www.ibaibu.com"/>
    <s v="https://www.crunchbase.com/organization/baibu"/>
    <s v="Guangzhou Zhijing Information Technology Co., Ltd."/>
    <s v="Baibu is a B2B textile trading e-commerce platform."/>
    <m/>
    <m/>
    <s v="series_a"/>
    <s v="series_b"/>
    <s v="series_c"/>
    <s v="series_d"/>
    <m/>
    <m/>
    <m/>
    <m/>
    <n v="1542950"/>
    <m/>
    <n v="30000000"/>
    <n v="300000000"/>
    <m/>
    <m/>
    <m/>
    <m/>
    <n v="7714750"/>
    <m/>
    <n v="300000000"/>
    <n v="4500000000"/>
    <m/>
    <m/>
    <m/>
    <m/>
    <s v="Source Code Capital"/>
    <s v="Chengwei Capital, Source Code Capital"/>
    <s v="Bull Capital, Chengwei Capital, Source Code Capital, Yunqi Partners"/>
    <s v="Bull Capital, Chengwei Capital, China Capital Investment Group, DST Global, Source Code Capital, Tiger Global Management, Yunqi Partners"/>
    <m/>
    <m/>
    <m/>
    <m/>
    <n v="2016"/>
    <x v="4"/>
    <n v="2018"/>
    <n v="2019"/>
    <m/>
    <m/>
    <n v="110000000"/>
    <s v="series_d"/>
    <d v="2021-01-07T00:00:00"/>
    <n v="4500000000"/>
    <m/>
    <m/>
    <n v="0"/>
    <n v="0"/>
    <n v="0"/>
    <n v="71230.78"/>
    <m/>
    <m/>
    <m/>
    <m/>
    <n v="1216"/>
    <n v="603"/>
    <n v="407"/>
    <n v="24"/>
    <m/>
    <m/>
    <m/>
    <m/>
    <n v="68.11"/>
    <n v="60.08"/>
    <n v="52.4"/>
    <n v="93.29"/>
    <m/>
    <m/>
    <m/>
    <n v="416.51"/>
    <m/>
    <n v="416.51"/>
    <m/>
    <n v="14"/>
    <n v="1"/>
    <m/>
    <m/>
    <n v="566369701"/>
    <m/>
    <m/>
    <d v="2016-03-21T00:00:00"/>
    <d v="2016-07-04T00:00:00"/>
    <d v="2018-08-29T00:00:00"/>
    <d v="2019-12-17T00:00:00"/>
    <m/>
    <m/>
    <m/>
    <m/>
    <m/>
    <n v="15"/>
    <m/>
    <m/>
    <m/>
    <m/>
    <n v="105"/>
    <n v="786"/>
    <n v="475"/>
    <m/>
    <m/>
    <n v="1648"/>
    <s v="No"/>
    <n v="71230.78"/>
    <n v="107"/>
    <n v="92.97"/>
    <m/>
    <m/>
    <m/>
  </r>
  <r>
    <x v="735"/>
    <s v="http://roli.com"/>
    <s v="https://www.crunchbase.com/organization/roli"/>
    <s v="ROLI Ltd."/>
    <s v="ROLI is a music technology company that offers hardware, software, sounds, and accessories."/>
    <m/>
    <s v="seed"/>
    <s v="series_a"/>
    <s v="series_b"/>
    <m/>
    <m/>
    <m/>
    <m/>
    <m/>
    <m/>
    <n v="12800000"/>
    <n v="27000000"/>
    <m/>
    <m/>
    <m/>
    <m/>
    <m/>
    <m/>
    <n v="64000000"/>
    <n v="180090000"/>
    <m/>
    <m/>
    <m/>
    <m/>
    <m/>
    <s v="LocalGlobe"/>
    <s v="Balderton Capital, FirstMark, Horizons Ventures, Index Ventures, Universal Music Group, WndrCo"/>
    <s v="Balderton Capital, Business Growth Fund, FirstMark, Founders Fund, Foundry Group, Frontier Venture Capital, Horizons Ventures, Index Ventures, Universal Music Group"/>
    <m/>
    <m/>
    <m/>
    <m/>
    <m/>
    <n v="2013"/>
    <n v="2014"/>
    <x v="4"/>
    <m/>
    <m/>
    <m/>
    <m/>
    <m/>
    <s v="corporate_round"/>
    <d v="2016-05-04T00:00:00"/>
    <n v="180090000"/>
    <m/>
    <n v="22.54"/>
    <n v="2590.48"/>
    <n v="65795.97"/>
    <m/>
    <m/>
    <m/>
    <m/>
    <m/>
    <n v="1481"/>
    <n v="219"/>
    <n v="46"/>
    <m/>
    <m/>
    <m/>
    <m/>
    <m/>
    <n v="79.47"/>
    <n v="92.1"/>
    <n v="97.02"/>
    <m/>
    <m/>
    <m/>
    <m/>
    <m/>
    <n v="2.39"/>
    <m/>
    <n v="2.39"/>
    <n v="1"/>
    <m/>
    <m/>
    <m/>
    <m/>
    <n v="44092188"/>
    <m/>
    <d v="2013-06-26T00:00:00"/>
    <d v="2014-05-22T00:00:00"/>
    <d v="2016-05-04T00:00:00"/>
    <m/>
    <m/>
    <m/>
    <m/>
    <m/>
    <n v="2.81"/>
    <m/>
    <m/>
    <m/>
    <m/>
    <n v="1"/>
    <n v="330"/>
    <n v="713"/>
    <m/>
    <m/>
    <m/>
    <m/>
    <n v="0"/>
    <s v="No"/>
    <n v="68408.990000000005"/>
    <n v="108"/>
    <n v="92.9"/>
    <m/>
    <m/>
    <n v="1"/>
  </r>
  <r>
    <x v="736"/>
    <s v="https://www.gympass.com"/>
    <s v="https://www.crunchbase.com/organization/gympass"/>
    <s v="Gympass US, LLC"/>
    <s v="Gympass provides employees with flexible access to gyms, studios, classes, training, and wellness apps."/>
    <m/>
    <s v="seed"/>
    <s v="series_a"/>
    <s v="series_b"/>
    <s v="series_c"/>
    <s v="series_d"/>
    <s v="series_e"/>
    <s v="series_f"/>
    <m/>
    <m/>
    <m/>
    <m/>
    <m/>
    <n v="300000000"/>
    <n v="220000000"/>
    <n v="85000000"/>
    <m/>
    <m/>
    <m/>
    <m/>
    <m/>
    <n v="1000000000"/>
    <n v="2200000000"/>
    <n v="2400000000"/>
    <m/>
    <s v="Eduardo Campos, Kiko Lumack, Koolen &amp; Partners, Redpoint eventures, Romero Rodrigues"/>
    <s v="Atomico, Koolen &amp; Partners, Redpoint eventures, Valor Capital Group"/>
    <s v="Atomico, Kaszek, Kevin Efrusy, Provence Capital, Redpoint eventures, Valor Capital Group"/>
    <s v="Atomico, General Atlantic, Kaszek, Kevin Efrusy"/>
    <s v="Atomico, General Atlantic, SoftBank Vision Fund, Valor Capital Group"/>
    <s v="General Atlantic, Kaszek, Moore Strategic Ventures, SoftBank Vision Fund, Valor Capital Group"/>
    <s v="EQT Growth, General Atlantic, Moore Strategic Ventures, Neuberger Berman"/>
    <m/>
    <n v="2012"/>
    <n v="2015"/>
    <x v="4"/>
    <n v="2017"/>
    <n v="2019"/>
    <n v="2021"/>
    <n v="2023"/>
    <n v="85000000"/>
    <s v="series_f"/>
    <d v="2023-08-23T00:00:00"/>
    <n v="2400000000"/>
    <m/>
    <n v="0"/>
    <n v="37.25"/>
    <n v="1663.94"/>
    <n v="7.41"/>
    <n v="54151.95"/>
    <n v="9776.34"/>
    <n v="426.28"/>
    <m/>
    <n v="1848"/>
    <n v="800"/>
    <n v="279"/>
    <n v="323"/>
    <n v="39"/>
    <n v="70"/>
    <n v="4"/>
    <m/>
    <n v="63.99"/>
    <n v="78.36"/>
    <n v="81.56"/>
    <n v="54.33"/>
    <n v="88.92"/>
    <n v="72.400000000000006"/>
    <n v="83.33"/>
    <s v="unicorn"/>
    <n v="2.2000000000000002"/>
    <m/>
    <m/>
    <m/>
    <m/>
    <n v="2.2000000000000002"/>
    <n v="1.05"/>
    <n v="1"/>
    <n v="605000000"/>
    <m/>
    <d v="2012-01-01T00:00:00"/>
    <d v="2015-05-01T00:00:00"/>
    <d v="2016-06-01T00:00:00"/>
    <d v="2017-09-01T00:00:00"/>
    <d v="2019-06-12T00:00:00"/>
    <d v="2021-06-29T00:00:00"/>
    <d v="2023-08-23T00:00:00"/>
    <m/>
    <m/>
    <m/>
    <m/>
    <n v="2.2000000000000002"/>
    <n v="1.0900000000000001"/>
    <m/>
    <n v="1216"/>
    <n v="397"/>
    <n v="457"/>
    <n v="649"/>
    <n v="748"/>
    <n v="785"/>
    <n v="2639"/>
    <s v="No"/>
    <n v="66063.17"/>
    <n v="109"/>
    <n v="92.84"/>
    <m/>
    <m/>
    <m/>
  </r>
  <r>
    <x v="737"/>
    <s v="http://www.jobandtalent.com"/>
    <s v="https://www.crunchbase.com/organization/jobandtalent"/>
    <s v="jobandtalent, Inc."/>
    <s v="Jobandtalent is an online staffing marketplace for finding and filling gig-type jobs."/>
    <m/>
    <s v="seed"/>
    <s v="series_a"/>
    <s v="series_b"/>
    <s v="series_c"/>
    <s v="series_d"/>
    <s v="series_e"/>
    <m/>
    <m/>
    <n v="736719"/>
    <n v="14000000"/>
    <n v="42000000"/>
    <n v="77514487"/>
    <n v="118970713"/>
    <n v="500000000"/>
    <m/>
    <m/>
    <n v="7367190"/>
    <n v="70000000"/>
    <n v="280140000"/>
    <n v="775144870"/>
    <n v="1784560695"/>
    <n v="2350000000"/>
    <m/>
    <m/>
    <s v="Alfonso Villanueva, Invercaria"/>
    <s v="Alfonso Villanueva, JME Ventures, Kibo Ventures, Nicolas Luca de Tena, Pelayo Cortina Koplowitz, Qualitas Equity Partners"/>
    <s v="Adeyemi Ajao, Alejandro Betancourt, Atomico, FJ Labs, GP Bullhound"/>
    <s v="Atomico, DN Capital, FJ Labs, Quadrille Capital, SEEK, Schroeder &amp; Co, Spotahome, Wallapop"/>
    <s v="SoftBank Vision Fund"/>
    <s v="Alma Mundi Ventures, Atomico, Bossanova Investimentos, DN Capital, Endeavor Catalyst, InfraVia Capital Partners, Kibo Ventures, Kinnevik, Quadrille Capital, SoftBank Vision Fund"/>
    <m/>
    <m/>
    <n v="2010"/>
    <n v="2014"/>
    <x v="4"/>
    <n v="2019"/>
    <n v="2021"/>
    <n v="2021"/>
    <m/>
    <n v="500000000"/>
    <s v="series_e"/>
    <d v="2021-12-01T00:00:00"/>
    <n v="10000000000"/>
    <m/>
    <n v="0"/>
    <n v="0.3"/>
    <n v="2355.52"/>
    <n v="5588.7"/>
    <n v="40149.620000000003"/>
    <n v="17178.37"/>
    <m/>
    <m/>
    <n v="1"/>
    <n v="892"/>
    <n v="261"/>
    <n v="231"/>
    <n v="193"/>
    <n v="51"/>
    <m/>
    <m/>
    <n v="100"/>
    <n v="67.709999999999994"/>
    <n v="82.76"/>
    <n v="71.319999999999993"/>
    <n v="64.180000000000007"/>
    <n v="80"/>
    <m/>
    <s v="unicorn"/>
    <n v="736.63"/>
    <n v="736.63"/>
    <n v="96.91"/>
    <n v="28.49"/>
    <n v="11.44"/>
    <n v="5.32"/>
    <n v="4.26"/>
    <m/>
    <n v="1332995449"/>
    <m/>
    <d v="2010-06-22T00:00:00"/>
    <d v="2014-07-10T00:00:00"/>
    <d v="2016-06-13T00:00:00"/>
    <d v="2019-11-18T00:00:00"/>
    <d v="2021-03-09T00:00:00"/>
    <d v="2021-12-01T00:00:00"/>
    <m/>
    <n v="9.5"/>
    <n v="4"/>
    <n v="2.77"/>
    <n v="2.2999999999999998"/>
    <n v="1.32"/>
    <m/>
    <n v="35.700000000000003"/>
    <n v="1479"/>
    <n v="704"/>
    <n v="1253"/>
    <n v="477"/>
    <n v="267"/>
    <m/>
    <n v="1997"/>
    <s v="No"/>
    <n v="65272.51"/>
    <n v="110"/>
    <n v="92.77"/>
    <n v="6.37"/>
    <m/>
    <n v="35.700000000000003"/>
  </r>
  <r>
    <x v="738"/>
    <s v="https://uproxx.com/"/>
    <s v="https://www.crunchbase.com/organization/woven-digital"/>
    <s v="Uproxx Media Group Inc."/>
    <s v="Uproxx Media Group is a millennial focused digital media company, producing and distributing news/pop-culture content to nearly 50M users."/>
    <m/>
    <s v="seed"/>
    <s v="series_a"/>
    <s v="series_b"/>
    <m/>
    <m/>
    <m/>
    <m/>
    <m/>
    <n v="5500000"/>
    <n v="18000000"/>
    <n v="18500000"/>
    <m/>
    <m/>
    <m/>
    <m/>
    <m/>
    <n v="55000000"/>
    <n v="90000000"/>
    <n v="123395000"/>
    <m/>
    <m/>
    <m/>
    <m/>
    <m/>
    <s v="Avant Global"/>
    <s v="Advancit Capital, Baron Davis, Brendan Wallace, Chris DeWolfe, IVP, Jermaine O'Neal, Otter Rock Capital, United Talent Agency, Ziffren Brittenham"/>
    <s v="Advancit Capital, IVP, WPP Ventures"/>
    <m/>
    <m/>
    <m/>
    <m/>
    <m/>
    <n v="2011"/>
    <n v="2014"/>
    <x v="4"/>
    <m/>
    <m/>
    <m/>
    <m/>
    <n v="18500000"/>
    <s v="series_b"/>
    <d v="2016-06-30T00:00:00"/>
    <m/>
    <m/>
    <n v="0"/>
    <n v="0.3"/>
    <n v="63899.32"/>
    <m/>
    <m/>
    <m/>
    <m/>
    <m/>
    <n v="1"/>
    <n v="892"/>
    <n v="48"/>
    <m/>
    <m/>
    <m/>
    <m/>
    <m/>
    <n v="100"/>
    <n v="67.709999999999994"/>
    <n v="96.88"/>
    <m/>
    <m/>
    <m/>
    <m/>
    <m/>
    <m/>
    <m/>
    <m/>
    <m/>
    <m/>
    <m/>
    <m/>
    <m/>
    <n v="43300000"/>
    <m/>
    <d v="2011-01-01T00:00:00"/>
    <d v="2014-12-11T00:00:00"/>
    <d v="2016-06-30T00:00:00"/>
    <m/>
    <m/>
    <m/>
    <m/>
    <n v="1.64"/>
    <n v="1.37"/>
    <m/>
    <m/>
    <m/>
    <m/>
    <m/>
    <n v="1440"/>
    <n v="567"/>
    <m/>
    <m/>
    <m/>
    <m/>
    <n v="0"/>
    <s v="No"/>
    <n v="63899.62"/>
    <n v="111"/>
    <n v="92.71"/>
    <m/>
    <m/>
    <n v="0"/>
  </r>
  <r>
    <x v="739"/>
    <s v="https://smartasset.com/"/>
    <s v="https://www.crunchbase.com/organization/smartasset"/>
    <s v="Financial Insight Technology Inc."/>
    <s v="SmartAsset is an online destination for financial advice that powers SmartAdvisor, a marketplace connecting consumers to financial advisors."/>
    <m/>
    <s v="seed"/>
    <s v="series_a"/>
    <s v="series_b"/>
    <s v="series_c"/>
    <s v="series_d"/>
    <m/>
    <m/>
    <m/>
    <n v="900000"/>
    <n v="5200000"/>
    <n v="12000000"/>
    <n v="28000000"/>
    <n v="110000000"/>
    <m/>
    <m/>
    <m/>
    <n v="9000000"/>
    <n v="26000000"/>
    <n v="80040000"/>
    <n v="280000000"/>
    <n v="1000000000"/>
    <m/>
    <m/>
    <m/>
    <s v="Peterson Ventures, Quotidian Ventures, SVA, Y Combinator"/>
    <s v="Brendan Wallace, Denis Grosz, Evolution VC Partners, Javelin Venture Partners, Otter Rock Capital, Peterson Ventures, Quotidian Ventures, SVA"/>
    <s v="Contour Venture Partners, Fitz Gate Ventures, IA Capital Group, Javelin Venture Partners, New York Life Insurance, Peterson Ventures, TTV Capital, Transamerica Ventures"/>
    <s v="Citi Ventures, Contour Venture Partners, FJ Labs, Fabrice Grinda, Focus Financial Partners, IA Capital Group, Javelin Venture Partners, TTV Capital"/>
    <s v="Andrew Vigneault, Citi Ventures, Contour Venture Partners, Empede Capital, Javelin Venture Partners, New York Life Ventures, North Bridge Venture Partners &amp; Growth Equity, Red Hook Capital, Sand Hill Angels, TTV Capital, TruStage Ventures"/>
    <m/>
    <m/>
    <m/>
    <n v="2012"/>
    <n v="2014"/>
    <x v="4"/>
    <n v="2018"/>
    <n v="2021"/>
    <m/>
    <m/>
    <n v="110000000"/>
    <s v="series_d"/>
    <d v="2021-06-24T00:00:00"/>
    <n v="1000000000"/>
    <m/>
    <n v="2964.19"/>
    <n v="8903.1299999999992"/>
    <n v="1505.11"/>
    <n v="11392.97"/>
    <n v="39054.71"/>
    <m/>
    <m/>
    <m/>
    <n v="40"/>
    <n v="114"/>
    <n v="292"/>
    <n v="145"/>
    <n v="200"/>
    <m/>
    <m/>
    <m/>
    <n v="99.24"/>
    <n v="95.9"/>
    <n v="80.7"/>
    <n v="83.12"/>
    <n v="62.87"/>
    <m/>
    <m/>
    <s v="unicorn"/>
    <n v="63.47"/>
    <n v="63.47"/>
    <n v="27.46"/>
    <n v="10.49"/>
    <n v="3.33"/>
    <n v="1"/>
    <m/>
    <m/>
    <n v="161431095"/>
    <m/>
    <d v="2012-08-14T00:00:00"/>
    <d v="2014-03-25T00:00:00"/>
    <d v="2016-09-08T00:00:00"/>
    <d v="2018-06-19T00:00:00"/>
    <d v="2021-06-24T00:00:00"/>
    <m/>
    <m/>
    <n v="2.89"/>
    <n v="3.08"/>
    <n v="3.5"/>
    <n v="3.57"/>
    <m/>
    <m/>
    <n v="12.49"/>
    <n v="588"/>
    <n v="898"/>
    <n v="649"/>
    <n v="1101"/>
    <m/>
    <m/>
    <n v="1750"/>
    <s v="No"/>
    <n v="63820.11"/>
    <n v="112"/>
    <n v="92.64"/>
    <n v="12.49"/>
    <n v="3.5"/>
    <n v="12.49"/>
  </r>
  <r>
    <x v="740"/>
    <s v="https://www.lever.co/"/>
    <s v="https://www.crunchbase.com/organization/lever"/>
    <s v="Lever, Inc."/>
    <s v="Lever is a talent acquisition suite that provides talent leaders with the solutions they need to build strong relationships with candidates."/>
    <m/>
    <s v="seed"/>
    <s v="series_a"/>
    <s v="series_b"/>
    <s v="series_c"/>
    <s v="series_d"/>
    <m/>
    <m/>
    <m/>
    <m/>
    <n v="10000000"/>
    <n v="20000000"/>
    <n v="40000000"/>
    <n v="50000000"/>
    <m/>
    <m/>
    <m/>
    <m/>
    <n v="50000000"/>
    <n v="133400000"/>
    <n v="400000000"/>
    <n v="750000000"/>
    <m/>
    <m/>
    <m/>
    <s v="Benjamin Ling, Initialized Capital, Julia Popowitz, Musha Ventures, SVA, Y Combinator"/>
    <s v="Ben Lin, Index Ventures, Jeremy Stoppelman, Khosla Ventures, MRTNZ Ventures, Marissa Mayer, Matrix, Redpoint, SVA, Slow Ventures, Suleman Ali, TriplePoint Ventures, Y Combinator"/>
    <s v="CSC Upshot, Correlation Ventures, Index Ventures, Matrix, Scale Venture Partners"/>
    <s v="Adams Street Partners, Matrix, Scale Venture Partners, Top Tier Capital Partners"/>
    <s v="Apax Digital"/>
    <m/>
    <m/>
    <m/>
    <n v="2012"/>
    <n v="2014"/>
    <x v="4"/>
    <n v="2017"/>
    <n v="2021"/>
    <m/>
    <m/>
    <m/>
    <s v="private_equity"/>
    <d v="2021-11-01T00:00:00"/>
    <m/>
    <m/>
    <n v="2828.74"/>
    <n v="17776.18"/>
    <n v="41298.74"/>
    <n v="1093.5"/>
    <n v="0"/>
    <m/>
    <m/>
    <m/>
    <n v="52"/>
    <n v="28"/>
    <n v="60"/>
    <n v="227"/>
    <n v="399"/>
    <m/>
    <m/>
    <m/>
    <n v="99.01"/>
    <n v="99.02"/>
    <n v="96.09"/>
    <n v="67.94"/>
    <n v="25.75"/>
    <m/>
    <m/>
    <m/>
    <m/>
    <m/>
    <m/>
    <m/>
    <m/>
    <m/>
    <m/>
    <m/>
    <n v="122800000"/>
    <m/>
    <d v="2012-01-01T00:00:00"/>
    <d v="2014-10-02T00:00:00"/>
    <d v="2016-01-26T00:00:00"/>
    <d v="2017-07-19T00:00:00"/>
    <d v="2021-11-01T00:00:00"/>
    <m/>
    <m/>
    <m/>
    <n v="2.67"/>
    <n v="3"/>
    <n v="1.88"/>
    <m/>
    <m/>
    <m/>
    <n v="1005"/>
    <n v="481"/>
    <n v="540"/>
    <n v="1566"/>
    <m/>
    <m/>
    <n v="2106"/>
    <s v="No"/>
    <n v="62997.16"/>
    <n v="113"/>
    <n v="92.57"/>
    <n v="3"/>
    <n v="3"/>
    <n v="0"/>
  </r>
  <r>
    <x v="741"/>
    <s v="https://www.rawpressery.com"/>
    <s v="https://www.crunchbase.com/organization/raw-pressery"/>
    <s v="Rakyan Beverages Private Limited"/>
    <s v="RAW Pressery is a clean-label beverage brand that offers cold-press juices, smoothies, soups, and more."/>
    <m/>
    <s v="seed"/>
    <m/>
    <s v="series_b"/>
    <s v="series_c"/>
    <m/>
    <m/>
    <m/>
    <m/>
    <n v="211423"/>
    <m/>
    <n v="4500000"/>
    <n v="6000000"/>
    <m/>
    <m/>
    <m/>
    <m/>
    <n v="2114230"/>
    <m/>
    <n v="30015000"/>
    <n v="60000000"/>
    <m/>
    <m/>
    <m/>
    <m/>
    <m/>
    <m/>
    <s v="DSG Consumer Partners, Peak XV Partners, Saama Capital"/>
    <s v="DSG Consumer Partners, Saama Capital, Sequoia Capital"/>
    <m/>
    <m/>
    <m/>
    <m/>
    <n v="2014"/>
    <m/>
    <x v="4"/>
    <n v="2017"/>
    <m/>
    <m/>
    <m/>
    <n v="11000000"/>
    <s v="series_c"/>
    <d v="2019-01-24T00:00:00"/>
    <m/>
    <m/>
    <n v="0"/>
    <m/>
    <n v="73.27"/>
    <n v="61963.15"/>
    <m/>
    <m/>
    <m/>
    <m/>
    <n v="3167"/>
    <m/>
    <n v="420"/>
    <n v="18"/>
    <m/>
    <m/>
    <m/>
    <m/>
    <n v="62.98"/>
    <m/>
    <n v="72.209999999999994"/>
    <n v="97.59"/>
    <m/>
    <m/>
    <m/>
    <m/>
    <m/>
    <m/>
    <m/>
    <m/>
    <m/>
    <m/>
    <m/>
    <m/>
    <n v="39533853"/>
    <m/>
    <d v="2014-11-01T00:00:00"/>
    <m/>
    <d v="2016-02-23T00:00:00"/>
    <d v="2017-10-24T00:00:00"/>
    <m/>
    <m/>
    <m/>
    <m/>
    <m/>
    <n v="2"/>
    <m/>
    <m/>
    <m/>
    <m/>
    <m/>
    <m/>
    <n v="609"/>
    <m/>
    <m/>
    <m/>
    <n v="1066"/>
    <s v="No"/>
    <n v="62036.42"/>
    <n v="114"/>
    <n v="92.51"/>
    <n v="2"/>
    <n v="2"/>
    <n v="0"/>
  </r>
  <r>
    <x v="742"/>
    <s v="http://toss.im"/>
    <s v="https://www.crunchbase.com/organization/toss"/>
    <s v="Viva Republica Co Ltd."/>
    <s v="Toss is a mobile financial management platform."/>
    <m/>
    <s v="seed"/>
    <s v="series_a"/>
    <s v="series_b"/>
    <s v="series_c"/>
    <s v="series_d"/>
    <s v="series_e"/>
    <s v="series_f"/>
    <m/>
    <n v="1000000"/>
    <n v="4500000"/>
    <n v="23700000"/>
    <n v="48000000"/>
    <n v="40000000"/>
    <n v="64000000"/>
    <n v="173000000"/>
    <m/>
    <n v="10000000"/>
    <n v="22500000"/>
    <n v="158079000"/>
    <n v="480000000"/>
    <n v="600000000"/>
    <n v="2200000000"/>
    <n v="2600000000"/>
    <m/>
    <s v="Altos Ventures, Lerer Hippeau"/>
    <s v="Altos Ventures, DAOL Investment &amp; Securities, Industrial Bank of Korea, KTB Network"/>
    <s v="Altos Ventures, DAOL Investment &amp; Securities, Goodwater Capital, Qualcomm Ventures"/>
    <s v="Altos Ventures, Bessemer Venture Partners, Goodwater Capital, Partech, PayPal Ventures, Tekton Ventures"/>
    <s v="Altos Ventures, Bessemer Venture Partners, GIC, Goodwater Capital, PayPal Ventures, Sequoia Capital China"/>
    <s v="Altos Ventures, Aspex Management, Bessemer Venture Partners, FJ Labs, GIC, Goodwater Capital, Greyhound Capital, Kleiner Perkins, Sequoia Capital China"/>
    <s v="Altos Ventures, Aspex Management, FJ Labs, G Squared, Goodwater Capital, Greyhound Capital, Invariantes Fund, Kleiner Perkins, Sequoia Capital China"/>
    <m/>
    <n v="2014"/>
    <n v="2015"/>
    <x v="4"/>
    <n v="2017"/>
    <n v="2018"/>
    <n v="2019"/>
    <n v="2020"/>
    <n v="405000000"/>
    <s v="series_g"/>
    <d v="2022-12-19T00:00:00"/>
    <n v="7499031839"/>
    <m/>
    <n v="27.66"/>
    <n v="110.08"/>
    <n v="335.95"/>
    <n v="5142.55"/>
    <n v="39634.36"/>
    <n v="15139.97"/>
    <n v="966.15"/>
    <m/>
    <n v="1928"/>
    <n v="700"/>
    <n v="387"/>
    <n v="151"/>
    <n v="30"/>
    <n v="21"/>
    <n v="30"/>
    <m/>
    <n v="77.47"/>
    <n v="81.069999999999993"/>
    <n v="74.400000000000006"/>
    <n v="78.72"/>
    <n v="91.67"/>
    <n v="85.4"/>
    <n v="54.69"/>
    <s v="unicorn"/>
    <n v="383.56"/>
    <n v="383.56"/>
    <n v="213.09"/>
    <n v="35.68"/>
    <n v="13.06"/>
    <n v="11.19"/>
    <n v="3.21"/>
    <n v="2.81"/>
    <n v="1362900000"/>
    <m/>
    <d v="2014-08-09T00:00:00"/>
    <d v="2015-07-21T00:00:00"/>
    <d v="2016-04-13T00:00:00"/>
    <d v="2017-03-09T00:00:00"/>
    <d v="2018-06-18T00:00:00"/>
    <d v="2019-08-08T00:00:00"/>
    <d v="2020-08-28T00:00:00"/>
    <n v="2.25"/>
    <n v="7.03"/>
    <n v="3.04"/>
    <n v="1.25"/>
    <n v="3.67"/>
    <n v="1.18"/>
    <n v="47.44"/>
    <n v="346"/>
    <n v="267"/>
    <n v="330"/>
    <n v="466"/>
    <n v="416"/>
    <n v="386"/>
    <n v="2441"/>
    <s v="No"/>
    <n v="61356.72"/>
    <n v="115"/>
    <n v="92.44"/>
    <n v="16.45"/>
    <n v="3.8"/>
    <n v="47.44"/>
  </r>
  <r>
    <x v="743"/>
    <s v="https://www.eero.com/"/>
    <s v="https://www.crunchbase.com/organization/eero"/>
    <s v="eero inc."/>
    <s v="Eero offers a Wi-Fi system for household use."/>
    <m/>
    <s v="seed"/>
    <s v="series_a"/>
    <s v="series_b"/>
    <s v="series_c"/>
    <s v="series_d"/>
    <m/>
    <m/>
    <m/>
    <n v="2000000"/>
    <m/>
    <n v="50000000"/>
    <m/>
    <m/>
    <m/>
    <m/>
    <m/>
    <n v="13000000"/>
    <m/>
    <n v="270000000"/>
    <m/>
    <m/>
    <m/>
    <m/>
    <m/>
    <s v="Initialized Capital"/>
    <s v="Jeffrey Schox"/>
    <s v="First Round Capital, Grishin Robotics, Index Ventures, Initialized Capital, Menlo Ventures, Playground Global, Redpoint, Shasta Ventures, StartX (Stanford-StartX Fund)"/>
    <s v="#Angels, Chloe Sladden, Playground Global, Slow Ventures"/>
    <s v="Qualcomm Ventures, TriplePoint Ventures"/>
    <m/>
    <m/>
    <m/>
    <n v="2014"/>
    <n v="2014"/>
    <x v="4"/>
    <n v="2016"/>
    <n v="2017"/>
    <m/>
    <m/>
    <m/>
    <s v="series_d"/>
    <d v="2017-12-27T00:00:00"/>
    <n v="97000000"/>
    <m/>
    <n v="221.69"/>
    <n v="0"/>
    <n v="44192.95"/>
    <n v="15626.29"/>
    <n v="1161.52"/>
    <m/>
    <m/>
    <m/>
    <n v="961"/>
    <n v="1061"/>
    <n v="59"/>
    <n v="63"/>
    <n v="88"/>
    <m/>
    <m/>
    <m/>
    <n v="88.77"/>
    <n v="61.58"/>
    <n v="96.15"/>
    <n v="89.38"/>
    <n v="68.48"/>
    <m/>
    <m/>
    <m/>
    <n v="4.26"/>
    <n v="4.26"/>
    <m/>
    <n v="0.3"/>
    <m/>
    <m/>
    <m/>
    <m/>
    <n v="92000000"/>
    <m/>
    <d v="2014-06-16T00:00:00"/>
    <d v="2014-12-29T00:00:00"/>
    <d v="2016-05-25T00:00:00"/>
    <d v="2016-07-18T00:00:00"/>
    <d v="2017-12-27T00:00:00"/>
    <m/>
    <m/>
    <m/>
    <m/>
    <m/>
    <m/>
    <m/>
    <m/>
    <n v="0.36"/>
    <n v="196"/>
    <n v="513"/>
    <n v="54"/>
    <n v="527"/>
    <m/>
    <m/>
    <n v="581"/>
    <s v="No"/>
    <n v="61202.45"/>
    <n v="116"/>
    <n v="92.37"/>
    <n v="0"/>
    <n v="0"/>
    <n v="0.36"/>
  </r>
  <r>
    <x v="744"/>
    <s v="https://www.sysdig.com"/>
    <s v="https://www.crunchbase.com/organization/sysdig"/>
    <s v="Sysdig, Inc."/>
    <s v="The leader in cloud security powered by runtime insights"/>
    <m/>
    <s v="seed"/>
    <s v="series_a"/>
    <s v="series_b"/>
    <s v="series_c"/>
    <s v="series_d"/>
    <s v="series_e"/>
    <s v="series_f"/>
    <m/>
    <n v="2300000"/>
    <n v="10700000"/>
    <n v="15000000"/>
    <n v="25000000"/>
    <n v="68500000"/>
    <n v="70000000"/>
    <n v="188000000"/>
    <m/>
    <n v="23000000"/>
    <n v="53500000"/>
    <n v="100050000"/>
    <n v="250000000"/>
    <n v="1027500000"/>
    <n v="1400000000"/>
    <n v="1190000000"/>
    <m/>
    <s v="Bain Capital Ventures"/>
    <s v="Accel, Bain Capital Ventures"/>
    <s v="Accel, Bain Capital Ventures"/>
    <s v="Accel, Scale-Up"/>
    <s v="Accel, Bain Capital Ventures, Insight Partners"/>
    <s v="Accel, Bain Capital Ventures, Glynn Capital Management, Goldman Sachs, Insight Partners"/>
    <s v="Accel, Bain Capital Ventures, DFJ Growth, Glynn Capital Management, Goldman Sachs, Insight Partners, Next47, PremjiInvest, Third Point Ventures"/>
    <m/>
    <n v="2013"/>
    <n v="2015"/>
    <x v="4"/>
    <n v="2017"/>
    <n v="2018"/>
    <n v="2020"/>
    <n v="2021"/>
    <n v="350000000"/>
    <s v="series_g"/>
    <d v="2021-12-15T00:00:00"/>
    <n v="2500000000"/>
    <m/>
    <n v="0"/>
    <n v="12331.16"/>
    <n v="18558.07"/>
    <n v="8902.83"/>
    <n v="16710.53"/>
    <n v="2467.94"/>
    <n v="2137.31"/>
    <m/>
    <n v="2604"/>
    <n v="96"/>
    <n v="111"/>
    <n v="105"/>
    <n v="54"/>
    <n v="60"/>
    <n v="31"/>
    <m/>
    <n v="63.89"/>
    <n v="97.43"/>
    <n v="92.71"/>
    <n v="85.25"/>
    <n v="84.77"/>
    <n v="59.03"/>
    <n v="69.7"/>
    <s v="unicorn"/>
    <n v="55.6"/>
    <n v="55.6"/>
    <n v="29.88"/>
    <n v="18.79"/>
    <n v="8.36"/>
    <n v="2.1800000000000002"/>
    <n v="1.68"/>
    <n v="2.0499999999999998"/>
    <n v="729500000"/>
    <m/>
    <d v="2013-06-30T00:00:00"/>
    <d v="2015-07-14T00:00:00"/>
    <d v="2016-04-21T00:00:00"/>
    <d v="2017-10-12T00:00:00"/>
    <d v="2018-09-12T00:00:00"/>
    <d v="2020-01-22T00:00:00"/>
    <d v="2021-04-28T00:00:00"/>
    <n v="2.33"/>
    <n v="1.87"/>
    <n v="2.5"/>
    <n v="4.1100000000000003"/>
    <n v="1.36"/>
    <n v="0.85"/>
    <n v="24.99"/>
    <n v="744"/>
    <n v="282"/>
    <n v="539"/>
    <n v="335"/>
    <n v="497"/>
    <n v="462"/>
    <n v="2064"/>
    <s v="No"/>
    <n v="61107.839999999997"/>
    <n v="117"/>
    <n v="92.31"/>
    <n v="13.99"/>
    <n v="10.27"/>
    <n v="24.99"/>
  </r>
  <r>
    <x v="745"/>
    <s v="http://www.izuiyou.com"/>
    <s v="https://www.crunchbase.com/organization/zuiyou"/>
    <m/>
    <s v="Zuiyou is a social networking mobile application for sharing and discovering content such as recommendations, topics and videos."/>
    <m/>
    <m/>
    <s v="series_a"/>
    <s v="series_b"/>
    <s v="series_c"/>
    <m/>
    <m/>
    <m/>
    <m/>
    <m/>
    <n v="7000000"/>
    <n v="53000000"/>
    <n v="22000000"/>
    <m/>
    <m/>
    <m/>
    <m/>
    <m/>
    <n v="35000000"/>
    <n v="353510000"/>
    <n v="220000000"/>
    <m/>
    <m/>
    <m/>
    <m/>
    <m/>
    <s v="SIG China (SIG Asia Investments)"/>
    <s v="CMC Capital Group, Capital Today, GGV Capital, Lightspeed China Partners, Qiming Venture Partners, SIG China (SIG Asia Investments), Youku Global Media Fund"/>
    <s v="GGV Capital, Qiming Venture Partners"/>
    <m/>
    <m/>
    <m/>
    <m/>
    <m/>
    <n v="2015"/>
    <x v="4"/>
    <n v="2018"/>
    <m/>
    <m/>
    <m/>
    <n v="80000000"/>
    <s v="series_c"/>
    <d v="2019-02-28T00:00:00"/>
    <n v="800000000"/>
    <m/>
    <m/>
    <n v="0"/>
    <n v="35594.89"/>
    <n v="25346.05"/>
    <m/>
    <m/>
    <m/>
    <m/>
    <m/>
    <n v="1231"/>
    <n v="74"/>
    <n v="96"/>
    <m/>
    <m/>
    <m/>
    <m/>
    <m/>
    <n v="66.69"/>
    <n v="95.16"/>
    <n v="88.86"/>
    <m/>
    <m/>
    <m/>
    <m/>
    <n v="17.489999999999998"/>
    <m/>
    <n v="17.489999999999998"/>
    <n v="2.04"/>
    <n v="3.64"/>
    <m/>
    <m/>
    <m/>
    <n v="165270433"/>
    <m/>
    <m/>
    <d v="2015-05-13T00:00:00"/>
    <d v="2016-09-30T00:00:00"/>
    <d v="2018-07-30T00:00:00"/>
    <m/>
    <m/>
    <m/>
    <m/>
    <n v="10.1"/>
    <n v="0.62"/>
    <m/>
    <m/>
    <m/>
    <n v="2.2599999999999998"/>
    <m/>
    <n v="506"/>
    <n v="668"/>
    <m/>
    <m/>
    <m/>
    <n v="881"/>
    <s v="No"/>
    <n v="60940.94"/>
    <n v="118"/>
    <n v="92.24"/>
    <n v="0.62"/>
    <n v="0.62"/>
    <n v="2.2599999999999998"/>
  </r>
  <r>
    <x v="746"/>
    <s v="http://www.crisistextline.org/"/>
    <s v="https://www.crunchbase.com/organization/crisis-text-line"/>
    <s v="Crisis Text Line, Inc."/>
    <s v="Crisis Text Line is free, 24/7 emotional support for those in crisis."/>
    <m/>
    <m/>
    <m/>
    <s v="series_b"/>
    <m/>
    <m/>
    <m/>
    <m/>
    <m/>
    <m/>
    <m/>
    <n v="23800000"/>
    <m/>
    <m/>
    <m/>
    <m/>
    <m/>
    <m/>
    <m/>
    <n v="158746000"/>
    <m/>
    <m/>
    <m/>
    <m/>
    <m/>
    <m/>
    <m/>
    <s v="Ballmer Group, Greylock, Melinda Gates, Omidyar Network, The Draper Richards Kaplan Foundation"/>
    <m/>
    <m/>
    <m/>
    <m/>
    <m/>
    <m/>
    <m/>
    <x v="4"/>
    <m/>
    <m/>
    <m/>
    <m/>
    <n v="23800000"/>
    <s v="series_b"/>
    <d v="2016-06-15T00:00:00"/>
    <n v="158746000"/>
    <m/>
    <m/>
    <m/>
    <n v="59101.9"/>
    <m/>
    <m/>
    <m/>
    <m/>
    <m/>
    <m/>
    <m/>
    <n v="53"/>
    <m/>
    <m/>
    <m/>
    <m/>
    <m/>
    <m/>
    <m/>
    <n v="96.55"/>
    <m/>
    <m/>
    <m/>
    <m/>
    <m/>
    <n v="1"/>
    <m/>
    <m/>
    <n v="1"/>
    <m/>
    <m/>
    <m/>
    <m/>
    <n v="30800000"/>
    <m/>
    <m/>
    <m/>
    <d v="2016-06-15T00:00:00"/>
    <m/>
    <m/>
    <m/>
    <m/>
    <m/>
    <m/>
    <m/>
    <m/>
    <m/>
    <m/>
    <n v="1"/>
    <m/>
    <m/>
    <m/>
    <m/>
    <m/>
    <m/>
    <n v="0"/>
    <s v="No"/>
    <n v="59101.9"/>
    <n v="119"/>
    <n v="92.18"/>
    <m/>
    <m/>
    <n v="1"/>
  </r>
  <r>
    <x v="747"/>
    <s v="http://coreos.com"/>
    <s v="https://www.crunchbase.com/organization/coreos"/>
    <s v="CoreOS LLC."/>
    <s v="CoreOS builds industry-leading infrastructure software to securely run application containers anywhere."/>
    <m/>
    <s v="seed"/>
    <s v="series_a"/>
    <s v="series_b"/>
    <m/>
    <m/>
    <m/>
    <m/>
    <m/>
    <n v="120000"/>
    <n v="8000000"/>
    <n v="28000000"/>
    <m/>
    <m/>
    <m/>
    <m/>
    <m/>
    <n v="1200000"/>
    <n v="40000000"/>
    <n v="186760000"/>
    <m/>
    <m/>
    <m/>
    <m/>
    <m/>
    <s v="Y Combinator"/>
    <s v="Fuel Capital, Kleiner Perkins, Sequoia Capital"/>
    <s v="Accel, Fuel Capital, Google Ventures, Intel Capital, Kleiner Perkins, Work-Bench, Y Combinator"/>
    <m/>
    <m/>
    <m/>
    <m/>
    <m/>
    <n v="2013"/>
    <n v="2014"/>
    <x v="4"/>
    <m/>
    <m/>
    <m/>
    <m/>
    <n v="28000000"/>
    <s v="series_b"/>
    <d v="2016-05-09T00:00:00"/>
    <n v="250000000"/>
    <m/>
    <n v="985.5"/>
    <n v="18376.810000000001"/>
    <n v="38381.360000000001"/>
    <m/>
    <m/>
    <m/>
    <m/>
    <m/>
    <n v="176"/>
    <n v="25"/>
    <n v="65"/>
    <m/>
    <m/>
    <m/>
    <m/>
    <m/>
    <n v="97.57"/>
    <n v="99.13"/>
    <n v="95.76"/>
    <m/>
    <m/>
    <m/>
    <m/>
    <m/>
    <n v="141.68"/>
    <n v="141.68"/>
    <n v="5.31"/>
    <n v="1.34"/>
    <m/>
    <m/>
    <m/>
    <m/>
    <n v="48120000"/>
    <m/>
    <d v="2013-03-01T00:00:00"/>
    <d v="2014-06-30T00:00:00"/>
    <d v="2016-05-09T00:00:00"/>
    <m/>
    <m/>
    <m/>
    <m/>
    <n v="33.33"/>
    <n v="4.67"/>
    <m/>
    <m/>
    <m/>
    <m/>
    <n v="1.34"/>
    <n v="486"/>
    <n v="679"/>
    <m/>
    <m/>
    <m/>
    <m/>
    <n v="0"/>
    <s v="No"/>
    <n v="57743.67"/>
    <n v="120"/>
    <n v="92.11"/>
    <m/>
    <m/>
    <n v="1.34"/>
  </r>
  <r>
    <x v="748"/>
    <s v="https://katerra.com"/>
    <s v="https://www.crunchbase.com/organization/katerra"/>
    <s v="Katerra Inc."/>
    <s v="Katerra is a developer of a construction technology platform to optimize aspects of building development, design, and construction."/>
    <m/>
    <s v="seed"/>
    <s v="series_a"/>
    <s v="series_b"/>
    <s v="series_c"/>
    <s v="series_d"/>
    <s v="series_e"/>
    <m/>
    <m/>
    <m/>
    <n v="7400000"/>
    <n v="75573028"/>
    <n v="130000000"/>
    <n v="865000000"/>
    <n v="2499990"/>
    <m/>
    <m/>
    <m/>
    <n v="37000000"/>
    <n v="504072096.75999999"/>
    <n v="1000000000"/>
    <n v="3000000000"/>
    <n v="49999800"/>
    <m/>
    <m/>
    <s v="Fuel Capital"/>
    <m/>
    <m/>
    <s v="Celesta Capital, DFJ Growth, Foxconn Technology Group, Greenoaks, Khosla Ventures, Lucas Venture Group, Moore Capital, Paxion Capital Partners, RiverPark Ventures"/>
    <s v="DivcoWest, Four Score Capital, Navitas Capital, RiverPark Ventures, SoftBank Vision Fund"/>
    <s v="Celesta Capital"/>
    <m/>
    <m/>
    <n v="2015"/>
    <n v="2015"/>
    <x v="4"/>
    <n v="2017"/>
    <n v="2018"/>
    <n v="2019"/>
    <m/>
    <n v="200000000"/>
    <s v="series_unknown"/>
    <d v="2019-11-25T00:00:00"/>
    <n v="49999800"/>
    <m/>
    <n v="78.69"/>
    <n v="0"/>
    <n v="0"/>
    <n v="57254.11"/>
    <n v="0"/>
    <n v="3.6"/>
    <m/>
    <m/>
    <n v="1702"/>
    <n v="1231"/>
    <n v="603"/>
    <n v="23"/>
    <n v="195"/>
    <n v="88"/>
    <m/>
    <m/>
    <n v="82.66"/>
    <n v="66.69"/>
    <n v="60.08"/>
    <n v="96.88"/>
    <n v="44.25"/>
    <n v="36.5"/>
    <m/>
    <m/>
    <n v="1"/>
    <m/>
    <n v="0.92"/>
    <n v="0.08"/>
    <n v="0.04"/>
    <n v="0.02"/>
    <n v="1"/>
    <m/>
    <n v="1648170844"/>
    <m/>
    <d v="2015-02-01T00:00:00"/>
    <d v="2015-06-18T00:00:00"/>
    <d v="2016-03-28T00:00:00"/>
    <d v="2017-04-13T00:00:00"/>
    <d v="2018-01-24T00:00:00"/>
    <d v="2019-11-25T00:00:00"/>
    <m/>
    <m/>
    <n v="13.62"/>
    <n v="1.98"/>
    <n v="3"/>
    <n v="0.02"/>
    <m/>
    <n v="0.1"/>
    <n v="137"/>
    <n v="284"/>
    <n v="381"/>
    <n v="286"/>
    <n v="670"/>
    <m/>
    <n v="1337"/>
    <s v="No"/>
    <n v="57336.4"/>
    <n v="121"/>
    <n v="92.04"/>
    <n v="0.1"/>
    <n v="5.95"/>
    <n v="0.1"/>
  </r>
  <r>
    <x v="749"/>
    <s v="https://auth0.com"/>
    <s v="https://www.crunchbase.com/organization/auth0"/>
    <s v="Auth0® Inc."/>
    <s v="Auth0 is a cloud identity management SAAS application for the web, mobile, IoT, and internal software."/>
    <m/>
    <s v="seed"/>
    <s v="series_a"/>
    <s v="series_b"/>
    <s v="series_c"/>
    <s v="series_d"/>
    <s v="series_e"/>
    <s v="series_f"/>
    <m/>
    <n v="2400000"/>
    <n v="6875000"/>
    <n v="15000000"/>
    <n v="30000000"/>
    <n v="55000000"/>
    <n v="103000000"/>
    <n v="120000000"/>
    <m/>
    <n v="24000000"/>
    <n v="34375000"/>
    <n v="100050000"/>
    <n v="300000000"/>
    <n v="825000000"/>
    <n v="1000000000"/>
    <n v="1920000000"/>
    <m/>
    <s v="Bessemer Venture Partners, K9 Ventures, NXTP Ventures, Portland Seed Fund"/>
    <s v="Bessemer Venture Partners, Founders' Co-op, K9 Ventures, Kabir Shahani, Silicon Valley Bank"/>
    <s v="Bessemer Venture Partners, K9 Ventures, Silicon Valley Bank, Trinity Ventures"/>
    <s v="Bessemer Venture Partners, K9 Ventures, Marcus Bartram, Meritech Capital Partners, NTT DoCoMo, Telstra Ventures, Trinity Ventures"/>
    <s v="Bessemer Venture Partners, K9 Ventures, Meritech Capital Partners, Sapphire Ventures, Trinity Ventures, WiL (World Innovation Lab)"/>
    <s v="Bessemer Venture Partners, K9 Ventures, Meritech Capital Partners, Sapphire Ventures, Telstra Ventures, Trinity Ventures, WiL (World Innovation Lab)"/>
    <s v="Bessemer Venture Partners, DTCP, K9 Ventures, Meritech Capital Partners, Salesforce Ventures, Sapphire Ventures, Telstra Ventures, Trinity Ventures, WiL (World Innovation Lab)"/>
    <m/>
    <n v="2014"/>
    <n v="2015"/>
    <x v="4"/>
    <n v="2017"/>
    <n v="2018"/>
    <n v="2019"/>
    <n v="2020"/>
    <n v="120000000"/>
    <s v="series_f"/>
    <d v="2020-07-14T00:00:00"/>
    <n v="6500000000"/>
    <m/>
    <n v="395.53"/>
    <n v="9357.61"/>
    <n v="4759.68"/>
    <n v="3108.41"/>
    <n v="27646.27"/>
    <n v="9983.0499999999993"/>
    <n v="1557.03"/>
    <m/>
    <n v="805"/>
    <n v="131"/>
    <n v="200"/>
    <n v="186"/>
    <n v="43"/>
    <n v="29"/>
    <n v="23"/>
    <m/>
    <n v="90.6"/>
    <n v="96.48"/>
    <n v="86.8"/>
    <n v="73.760000000000005"/>
    <n v="87.93"/>
    <n v="79.56"/>
    <n v="65.63"/>
    <s v="exited_unicorn"/>
    <n v="142.08000000000001"/>
    <n v="142.08000000000001"/>
    <n v="124"/>
    <n v="50.12"/>
    <n v="18.57"/>
    <n v="7.24"/>
    <n v="6.28"/>
    <n v="3.39"/>
    <n v="332275000"/>
    <m/>
    <d v="2014-09-17T00:00:00"/>
    <d v="2015-06-24T00:00:00"/>
    <d v="2016-08-24T00:00:00"/>
    <d v="2017-06-27T00:00:00"/>
    <d v="2018-05-15T00:00:00"/>
    <d v="2019-05-20T00:00:00"/>
    <d v="2020-07-14T00:00:00"/>
    <n v="1.43"/>
    <n v="2.91"/>
    <n v="3"/>
    <n v="2.75"/>
    <n v="1.21"/>
    <n v="1.92"/>
    <n v="64.97"/>
    <n v="280"/>
    <n v="427"/>
    <n v="307"/>
    <n v="322"/>
    <n v="370"/>
    <n v="421"/>
    <n v="1420"/>
    <s v="No"/>
    <n v="56807.58"/>
    <n v="122"/>
    <n v="91.98"/>
    <n v="19.190000000000001"/>
    <n v="10"/>
    <n v="64.97"/>
  </r>
  <r>
    <x v="750"/>
    <s v="https://quintoandar.com.br"/>
    <s v="https://www.crunchbase.com/organization/quintoandar"/>
    <s v="QuintoAndar Serviços Imobiliários Limitada"/>
    <s v="QuintoAndar is a platform that simplifies the rental of residential real estate for landlords and renters."/>
    <m/>
    <s v="seed"/>
    <s v="series_a"/>
    <s v="series_b"/>
    <s v="series_c"/>
    <s v="series_d"/>
    <s v="series_e"/>
    <m/>
    <m/>
    <n v="1100000"/>
    <n v="7000000"/>
    <n v="12600000"/>
    <n v="64520292"/>
    <n v="250000000"/>
    <n v="300000000"/>
    <m/>
    <m/>
    <n v="11000000"/>
    <n v="35000000"/>
    <n v="84042000"/>
    <n v="283889282"/>
    <n v="1000000000"/>
    <n v="4000000000"/>
    <m/>
    <m/>
    <s v="Andréa Nogueira, CFA, Brian Requarth, Graph Ventures, Jeremie Corcos, João Ventura, Julio Vasconcellos, Marcelo Sampaio, Mauricio Feldman, Social Capital"/>
    <s v="Brian Requarth, GE32 Capital, Kaszek"/>
    <s v="Acacia Capital Partners, Qualcomm Ventures"/>
    <s v="General Atlantic, Kaszek, QED Investors, Qualcomm Ventures, Ruane, Cunniff &amp; Goldfarb"/>
    <s v="Dragoneer Investment Group, General Atlantic, Kaszek, SoftBank"/>
    <s v="Alta Park Capital, Dragoneer Investment Group, Kaszek, Kevin Efrusy, LTS Investments, Maverick Capital, Qualcomm Ventures, Ribbit Capital, SOFTBANK Latin America Ventures"/>
    <m/>
    <m/>
    <n v="2012"/>
    <n v="2016"/>
    <x v="4"/>
    <n v="2018"/>
    <n v="2019"/>
    <n v="2021"/>
    <m/>
    <m/>
    <s v="series_unknown"/>
    <d v="2021-08-19T00:00:00"/>
    <n v="5100000000"/>
    <m/>
    <n v="0"/>
    <n v="271.62"/>
    <n v="333.8"/>
    <n v="1752.54"/>
    <n v="42799.28"/>
    <n v="9941.75"/>
    <m/>
    <m/>
    <n v="1848"/>
    <n v="619"/>
    <n v="388"/>
    <n v="261"/>
    <n v="48"/>
    <n v="69"/>
    <m/>
    <m/>
    <n v="63.99"/>
    <n v="83.78"/>
    <n v="74.34"/>
    <n v="69.52"/>
    <n v="86.3"/>
    <n v="72.8"/>
    <m/>
    <s v="unicorn"/>
    <n v="251.61"/>
    <n v="251.61"/>
    <n v="98.85"/>
    <n v="48.43"/>
    <n v="15.93"/>
    <n v="4.8499999999999996"/>
    <n v="1.27"/>
    <m/>
    <n v="755270292"/>
    <m/>
    <d v="2012-08-01T00:00:00"/>
    <d v="2016-02-01T00:00:00"/>
    <d v="2016-12-13T00:00:00"/>
    <d v="2018-11-27T00:00:00"/>
    <d v="2019-09-10T00:00:00"/>
    <d v="2021-05-28T00:00:00"/>
    <m/>
    <n v="3.18"/>
    <n v="2.4"/>
    <n v="3.38"/>
    <n v="3.52"/>
    <n v="4"/>
    <m/>
    <n v="60.68"/>
    <n v="1279"/>
    <n v="316"/>
    <n v="714"/>
    <n v="287"/>
    <n v="626"/>
    <m/>
    <n v="1710"/>
    <s v="No"/>
    <n v="55098.99"/>
    <n v="123"/>
    <n v="91.91"/>
    <n v="47.6"/>
    <n v="11.9"/>
    <n v="60.68"/>
  </r>
  <r>
    <x v="751"/>
    <s v="http://www.livspace.com"/>
    <s v="https://www.crunchbase.com/organization/livspace"/>
    <s v="Livspace Pte Ltd"/>
    <s v="Livspace is an home interiors and improvement that connects people to designers, services, and products."/>
    <m/>
    <m/>
    <s v="series_a"/>
    <s v="series_b"/>
    <s v="series_c"/>
    <s v="series_d"/>
    <m/>
    <s v="series_f"/>
    <m/>
    <m/>
    <n v="4600000"/>
    <n v="15000000"/>
    <n v="70000000"/>
    <n v="90000000"/>
    <m/>
    <n v="179885638"/>
    <m/>
    <m/>
    <n v="23000000"/>
    <n v="100050000"/>
    <n v="700000000"/>
    <n v="1350000000"/>
    <m/>
    <n v="1199885638"/>
    <m/>
    <m/>
    <s v="Bessemer Venture Partners, Helion Venture Partners, Jungle Ventures"/>
    <s v="Bessemer Venture Partners, Helion Venture Partners, Jungle Ventures, Rajeev Chitrabhanu (MAGNETIC)"/>
    <s v="Bessemer Venture Partners, Goldman Sachs, Helion Venture Partners, Jungle Ventures, TPG Growth"/>
    <s v="Bessemer Venture Partners, EDBI, FFP Holdings, Goldman Sachs, Ingka Group, Kharis Capital, TPG Growth, Tahoe Investment Group, UC-RNT Fund, Venturi Partners"/>
    <m/>
    <s v="Ingka Group, Jungle Ventures, Kohlberg Kravis Roberts, Peugeot SA, Venturi Partners"/>
    <m/>
    <m/>
    <n v="2014"/>
    <x v="4"/>
    <n v="2018"/>
    <n v="2020"/>
    <m/>
    <n v="2022"/>
    <n v="179885638"/>
    <s v="series_f"/>
    <d v="2022-02-07T00:00:00"/>
    <n v="1199885638"/>
    <m/>
    <m/>
    <n v="1080.81"/>
    <n v="4642.78"/>
    <n v="26483.57"/>
    <n v="22828.39"/>
    <m/>
    <n v="9.44"/>
    <m/>
    <m/>
    <n v="400"/>
    <n v="202"/>
    <n v="90"/>
    <n v="64"/>
    <m/>
    <n v="35"/>
    <m/>
    <m/>
    <n v="85.54"/>
    <n v="86.67"/>
    <n v="89.57"/>
    <n v="80.19"/>
    <m/>
    <n v="26.09"/>
    <s v="unicorn"/>
    <n v="34.21"/>
    <m/>
    <n v="34.21"/>
    <n v="9.25"/>
    <n v="1.47"/>
    <n v="0.82"/>
    <m/>
    <n v="1"/>
    <n v="431577146"/>
    <m/>
    <m/>
    <d v="2014-12-17T00:00:00"/>
    <d v="2016-08-29T00:00:00"/>
    <d v="2018-09-19T00:00:00"/>
    <d v="2020-01-01T00:00:00"/>
    <m/>
    <d v="2022-02-07T00:00:00"/>
    <m/>
    <n v="4.3499999999999996"/>
    <n v="7"/>
    <n v="1.93"/>
    <m/>
    <m/>
    <n v="11.99"/>
    <m/>
    <n v="621"/>
    <n v="751"/>
    <n v="469"/>
    <m/>
    <m/>
    <n v="1988"/>
    <s v="No"/>
    <n v="55044.99"/>
    <n v="124"/>
    <n v="91.84"/>
    <n v="13.49"/>
    <n v="7"/>
    <n v="11.99"/>
  </r>
  <r>
    <x v="752"/>
    <s v="http://www.akiliinteractive.com"/>
    <s v="https://www.crunchbase.com/organization/akili"/>
    <s v="Akili Interactive Labs, Inc."/>
    <s v="Akili Interactive Labs Provides Healthcare Treatments."/>
    <m/>
    <m/>
    <s v="series_a"/>
    <s v="series_b"/>
    <s v="series_c"/>
    <s v="series_d"/>
    <m/>
    <m/>
    <m/>
    <m/>
    <m/>
    <n v="30500000"/>
    <n v="55000000"/>
    <n v="110000000"/>
    <m/>
    <m/>
    <m/>
    <m/>
    <m/>
    <n v="203435000"/>
    <n v="550000000"/>
    <n v="1650000000"/>
    <m/>
    <m/>
    <m/>
    <m/>
    <s v="Walnut Venture Associates"/>
    <s v="Evidity Health Capital, Jazz Venture Partners, PureTech Health"/>
    <s v="Amgen Ventures, Baillie Gifford, Brooklands Capital Strategies, Evidity Health Capital, Jazz Venture Partners, M Ventures, Temasek Holdings"/>
    <s v="Amgen Ventures, Baillie Gifford, David Baszucki, Evidity Health Capital, Fearless Ventures, Jazz Venture Partners, Ladera Venture Partners, M Ventures, Mirae Asset, Neuberger Berman, New Leaf Venture Partners, Omidyar Technology Ventures, Polaris Partners, QUAD Investment Management, Shionogi, Temasek Holdings"/>
    <m/>
    <m/>
    <m/>
    <m/>
    <n v="2012"/>
    <x v="4"/>
    <n v="2018"/>
    <n v="2021"/>
    <m/>
    <m/>
    <n v="110000000"/>
    <s v="series_d"/>
    <d v="2021-05-26T00:00:00"/>
    <n v="403704000"/>
    <m/>
    <m/>
    <n v="0"/>
    <n v="0"/>
    <n v="8369.7099999999991"/>
    <n v="46507.63"/>
    <m/>
    <m/>
    <m/>
    <m/>
    <n v="654"/>
    <n v="603"/>
    <n v="160"/>
    <n v="181"/>
    <m/>
    <m/>
    <m/>
    <m/>
    <n v="59.67"/>
    <n v="60.08"/>
    <n v="81.36"/>
    <n v="66.42"/>
    <m/>
    <m/>
    <m/>
    <n v="1.67"/>
    <m/>
    <m/>
    <n v="1.67"/>
    <n v="0.69"/>
    <n v="0.24"/>
    <m/>
    <m/>
    <n v="270590000"/>
    <m/>
    <m/>
    <d v="2012-02-19T00:00:00"/>
    <d v="2016-01-22T00:00:00"/>
    <d v="2018-05-09T00:00:00"/>
    <d v="2021-05-26T00:00:00"/>
    <m/>
    <m/>
    <m/>
    <m/>
    <n v="2.7"/>
    <n v="3"/>
    <m/>
    <m/>
    <n v="1.98"/>
    <m/>
    <n v="1433"/>
    <n v="838"/>
    <n v="1113"/>
    <m/>
    <m/>
    <n v="1951"/>
    <s v="No"/>
    <n v="54877.34"/>
    <n v="125"/>
    <n v="91.78"/>
    <n v="2.7"/>
    <n v="2.7"/>
    <n v="1.98"/>
  </r>
  <r>
    <x v="753"/>
    <s v="https://www.worldview.space/"/>
    <s v="https://www.crunchbase.com/organization/worldview"/>
    <s v="World View Enterprises, Inc."/>
    <s v="World View is the leading stratospheric exploration company delivering remote sensing and space tourism from the stratosphere."/>
    <m/>
    <s v="seed"/>
    <s v="series_a"/>
    <s v="series_b"/>
    <s v="series_c"/>
    <s v="series_d"/>
    <m/>
    <m/>
    <m/>
    <n v="250000"/>
    <n v="7175985"/>
    <n v="15000000"/>
    <n v="26500000"/>
    <m/>
    <m/>
    <m/>
    <m/>
    <n v="2500000"/>
    <n v="35879925"/>
    <n v="100050000"/>
    <n v="84000000"/>
    <m/>
    <m/>
    <m/>
    <m/>
    <s v="Base Ventures, Dylan Taylor, VTF Capital"/>
    <m/>
    <s v="Base Ventures, Canaan Partners, Moment Ventures, Norwest Venture Partners, Space Capital"/>
    <s v="Accel, Norwest Venture Partners, Space Capital"/>
    <s v="Sierra Nevada Corporation"/>
    <m/>
    <m/>
    <m/>
    <n v="2013"/>
    <n v="2014"/>
    <x v="4"/>
    <n v="2018"/>
    <n v="2024"/>
    <m/>
    <m/>
    <m/>
    <s v="series_d"/>
    <d v="2024-02-27T00:00:00"/>
    <m/>
    <m/>
    <n v="0.5"/>
    <n v="0"/>
    <n v="700.88"/>
    <n v="53720.6"/>
    <n v="0"/>
    <m/>
    <m/>
    <m/>
    <n v="1735"/>
    <n v="1061"/>
    <n v="328"/>
    <n v="63"/>
    <n v="21"/>
    <m/>
    <m/>
    <m/>
    <n v="75.95"/>
    <n v="61.58"/>
    <n v="78.319999999999993"/>
    <n v="92.73"/>
    <n v="33.33"/>
    <m/>
    <m/>
    <m/>
    <m/>
    <m/>
    <m/>
    <m/>
    <m/>
    <m/>
    <m/>
    <m/>
    <n v="48925985"/>
    <m/>
    <d v="2013-10-15T00:00:00"/>
    <d v="2014-10-01T00:00:00"/>
    <d v="2016-04-28T00:00:00"/>
    <d v="2018-03-29T00:00:00"/>
    <d v="2024-02-27T00:00:00"/>
    <m/>
    <m/>
    <n v="14.35"/>
    <n v="2.79"/>
    <n v="0.84"/>
    <m/>
    <m/>
    <m/>
    <m/>
    <n v="351"/>
    <n v="575"/>
    <n v="700"/>
    <n v="2161"/>
    <m/>
    <m/>
    <n v="2861"/>
    <s v="No"/>
    <n v="54421.98"/>
    <n v="126"/>
    <n v="91.71"/>
    <n v="0.84"/>
    <n v="0.84"/>
    <n v="0"/>
  </r>
  <r>
    <x v="754"/>
    <s v="https://www.1mg.com/"/>
    <s v="https://www.crunchbase.com/organization/healthkart-plus"/>
    <s v="1MG Technologies Pvt. Ltd."/>
    <s v="1mg is an online pharmacy network platform and generic medicine engine."/>
    <m/>
    <s v="seed"/>
    <s v="series_a"/>
    <s v="series_b"/>
    <s v="series_c"/>
    <s v="series_d"/>
    <m/>
    <m/>
    <m/>
    <m/>
    <n v="6000000"/>
    <n v="16000000"/>
    <n v="12200000"/>
    <n v="70000000"/>
    <m/>
    <m/>
    <m/>
    <m/>
    <n v="30000000"/>
    <n v="106720000"/>
    <n v="122000000"/>
    <n v="200000000"/>
    <m/>
    <m/>
    <m/>
    <s v="Ajeet Khurana"/>
    <s v="Intel Capital, Omidyar Network, Peak XV Partners"/>
    <s v="Maverick Ventures, Omidyar Network, Peak XV Partners"/>
    <s v="Maverick Ventures"/>
    <s v="Corisol Holding AG, HBM Healthcare Investments AG, International Finance Corporation, Kae Capital, Maverick Ventures, Omidyar Network, Sequoia Capital"/>
    <m/>
    <m/>
    <m/>
    <n v="2015"/>
    <n v="2015"/>
    <x v="4"/>
    <n v="2017"/>
    <n v="2019"/>
    <m/>
    <m/>
    <n v="40000000"/>
    <s v="series_unknown"/>
    <d v="2019-06-28T00:00:00"/>
    <m/>
    <m/>
    <n v="0"/>
    <n v="112.93"/>
    <n v="612.52"/>
    <n v="3.9"/>
    <n v="52908.73"/>
    <m/>
    <m/>
    <m/>
    <n v="3493"/>
    <n v="695"/>
    <n v="345"/>
    <n v="324"/>
    <n v="41"/>
    <m/>
    <m/>
    <m/>
    <n v="64.400000000000006"/>
    <n v="81.209999999999994"/>
    <n v="77.19"/>
    <n v="54.18"/>
    <n v="88.34"/>
    <m/>
    <m/>
    <s v="unicorn"/>
    <m/>
    <m/>
    <m/>
    <m/>
    <m/>
    <m/>
    <m/>
    <m/>
    <n v="230800209"/>
    <m/>
    <d v="2015-07-01T00:00:00"/>
    <d v="2015-04-20T00:00:00"/>
    <d v="2016-04-20T00:00:00"/>
    <d v="2017-07-01T00:00:00"/>
    <d v="2019-06-28T00:00:00"/>
    <m/>
    <m/>
    <m/>
    <n v="3.56"/>
    <n v="1.1399999999999999"/>
    <n v="1.64"/>
    <m/>
    <m/>
    <m/>
    <n v="-72"/>
    <n v="366"/>
    <n v="437"/>
    <n v="727"/>
    <m/>
    <m/>
    <n v="1164"/>
    <s v="No"/>
    <n v="53638.080000000002"/>
    <n v="127"/>
    <n v="91.64"/>
    <n v="1.87"/>
    <n v="1.1399999999999999"/>
    <n v="0"/>
  </r>
  <r>
    <x v="755"/>
    <s v="http://cheddar.com/"/>
    <s v="https://www.crunchbase.com/organization/cheddar-tv"/>
    <s v="Cheddar Inc."/>
    <s v="Cheddar is a live video news network focused on covering products, technologies, and services."/>
    <m/>
    <s v="seed"/>
    <s v="series_a"/>
    <s v="series_b"/>
    <s v="series_c"/>
    <s v="series_d"/>
    <m/>
    <m/>
    <m/>
    <m/>
    <n v="3000000"/>
    <n v="10000000"/>
    <n v="19000000"/>
    <n v="22500000"/>
    <m/>
    <m/>
    <m/>
    <m/>
    <n v="15000000"/>
    <n v="66700000"/>
    <n v="85000000"/>
    <n v="160500000"/>
    <m/>
    <m/>
    <m/>
    <s v="Homebrew"/>
    <m/>
    <s v="Comcast Ventures, Lightspeed Venture Partners"/>
    <s v="AT&amp;T, Altice, Amazon, Comcast Ventures, Lightspeed Venture Partners, New York Stock Exchange, Raine Ventures"/>
    <s v="7GC &amp; Co, AT&amp;T, Altice USA, Amazon, Antenna Group, Comcast Ventures, Dentsu Ventures, Goldman Sachs, Liberty Global, Lightspeed Venture Partners, New York Stock Exchange, Raine Ventures, Ribbit Capital"/>
    <m/>
    <m/>
    <m/>
    <n v="2016"/>
    <n v="2016"/>
    <x v="4"/>
    <n v="2017"/>
    <n v="2018"/>
    <m/>
    <m/>
    <n v="22500000"/>
    <s v="series_d"/>
    <d v="2018-03-19T00:00:00"/>
    <m/>
    <m/>
    <n v="2493.9299999999998"/>
    <n v="0"/>
    <n v="9009.0499999999993"/>
    <n v="28212.78"/>
    <n v="13714.53"/>
    <m/>
    <m/>
    <m/>
    <n v="235"/>
    <n v="1216"/>
    <n v="158"/>
    <n v="44"/>
    <n v="61"/>
    <m/>
    <m/>
    <m/>
    <n v="97.58"/>
    <n v="68.11"/>
    <n v="89.59"/>
    <n v="93.9"/>
    <n v="82.76"/>
    <m/>
    <m/>
    <m/>
    <m/>
    <m/>
    <m/>
    <m/>
    <m/>
    <m/>
    <m/>
    <m/>
    <n v="54500000"/>
    <m/>
    <d v="2016-01-31T00:00:00"/>
    <d v="2016-02-21T00:00:00"/>
    <d v="2016-09-06T00:00:00"/>
    <d v="2017-05-17T00:00:00"/>
    <d v="2018-03-19T00:00:00"/>
    <m/>
    <m/>
    <m/>
    <n v="4.45"/>
    <n v="1.27"/>
    <n v="1.89"/>
    <m/>
    <m/>
    <m/>
    <n v="21"/>
    <n v="198"/>
    <n v="253"/>
    <n v="306"/>
    <m/>
    <m/>
    <n v="559"/>
    <s v="No"/>
    <n v="53430.29"/>
    <n v="128"/>
    <n v="91.58"/>
    <n v="2.41"/>
    <n v="2.41"/>
    <n v="0"/>
  </r>
  <r>
    <x v="756"/>
    <s v="https://www.mist.com/"/>
    <s v="https://www.crunchbase.com/organization/mist-systems"/>
    <s v="Mist Systems, Inc"/>
    <s v="Mist built a wireless platform for the Smart Device era that delivers intelligent wireless network products that leverage machine learning."/>
    <m/>
    <m/>
    <s v="series_a"/>
    <s v="series_b"/>
    <s v="series_c"/>
    <m/>
    <m/>
    <m/>
    <m/>
    <m/>
    <n v="14400000"/>
    <n v="28000000"/>
    <n v="46000000"/>
    <m/>
    <m/>
    <m/>
    <m/>
    <m/>
    <n v="72000000"/>
    <n v="186760000"/>
    <n v="460000000"/>
    <m/>
    <m/>
    <m/>
    <m/>
    <m/>
    <s v="Alan Cohen, Lightspeed Venture Partners, Norwest Venture Partners"/>
    <s v="Cisco Investments, Google Ventures, Lightspeed Venture Partners, Norwest Venture Partners"/>
    <s v="Dimension Data, Google Ventures, Kleiner Perkins, Lightspeed Venture Partners, Norwest Venture Partners"/>
    <m/>
    <m/>
    <m/>
    <m/>
    <m/>
    <n v="2016"/>
    <x v="4"/>
    <n v="2018"/>
    <m/>
    <m/>
    <m/>
    <n v="46000000"/>
    <s v="series_c"/>
    <d v="2018-01-28T00:00:00"/>
    <n v="405000000"/>
    <m/>
    <m/>
    <n v="13523.74"/>
    <n v="17560.47"/>
    <n v="22260.97"/>
    <m/>
    <m/>
    <m/>
    <m/>
    <m/>
    <n v="70"/>
    <n v="118"/>
    <n v="107"/>
    <m/>
    <m/>
    <m/>
    <m/>
    <m/>
    <n v="98.19"/>
    <n v="92.24"/>
    <n v="87.57"/>
    <m/>
    <m/>
    <m/>
    <m/>
    <n v="4.3"/>
    <m/>
    <n v="4.3"/>
    <n v="1.95"/>
    <n v="0.88"/>
    <m/>
    <m/>
    <m/>
    <n v="102782112"/>
    <m/>
    <m/>
    <d v="2016-06-08T00:00:00"/>
    <d v="2016-10-11T00:00:00"/>
    <d v="2018-01-28T00:00:00"/>
    <m/>
    <m/>
    <m/>
    <m/>
    <n v="2.59"/>
    <n v="2.46"/>
    <m/>
    <m/>
    <m/>
    <n v="2.17"/>
    <m/>
    <n v="125"/>
    <n v="474"/>
    <m/>
    <m/>
    <m/>
    <n v="474"/>
    <s v="No"/>
    <n v="53345.18"/>
    <n v="129"/>
    <n v="91.51"/>
    <n v="2.46"/>
    <n v="2.46"/>
    <n v="2.17"/>
  </r>
  <r>
    <x v="757"/>
    <s v="http://www.indifi.com"/>
    <s v="https://www.crunchbase.com/organization/indifi-technologies"/>
    <s v="Indifi Technologies Pvt. Ltd."/>
    <s v="Indifi Technologies uses a technology platform to empower small businesses with data-driven loans and multiple lender connections."/>
    <m/>
    <s v="seed"/>
    <m/>
    <s v="series_b"/>
    <s v="series_c"/>
    <s v="series_d"/>
    <s v="series_e"/>
    <m/>
    <m/>
    <m/>
    <m/>
    <n v="10000000"/>
    <m/>
    <n v="18805258"/>
    <n v="35034347"/>
    <m/>
    <m/>
    <m/>
    <m/>
    <n v="66700000"/>
    <m/>
    <n v="282078870"/>
    <n v="700686940"/>
    <m/>
    <m/>
    <s v="Accel, Arun Tadanki, Elevar Equity, Gagan Hasteer, Gaurav Dalmia, Pramod Bhasin, Rajan Anandan"/>
    <m/>
    <s v="Accel, Elevar Equity, Flourish Ventures, Omidyar Network"/>
    <s v="Tracxn labs"/>
    <s v="Accel, CDC Group, CX Partners, Elevar Equity, Finnfund, Flourish Ventures, Omidyar Network"/>
    <s v="British International Investment, CX Partners, Flourish Ventures, ICICI Venture, OP Finnfund Global Impact Fund I, Omidyar Network India"/>
    <m/>
    <m/>
    <n v="2015"/>
    <m/>
    <x v="4"/>
    <n v="2019"/>
    <n v="2021"/>
    <n v="2023"/>
    <m/>
    <n v="35034346"/>
    <s v="series_e"/>
    <d v="2023-06-13T00:00:00"/>
    <n v="700686940"/>
    <m/>
    <n v="1819.33"/>
    <m/>
    <n v="18604.11"/>
    <n v="0"/>
    <n v="32403.01"/>
    <n v="1.8"/>
    <m/>
    <m/>
    <n v="468"/>
    <m/>
    <n v="108"/>
    <n v="451"/>
    <n v="208"/>
    <n v="32"/>
    <m/>
    <m/>
    <n v="95.24"/>
    <m/>
    <n v="92.9"/>
    <n v="43.89"/>
    <n v="61.38"/>
    <n v="34.04"/>
    <m/>
    <m/>
    <n v="8.3800000000000008"/>
    <m/>
    <m/>
    <n v="8.3800000000000008"/>
    <m/>
    <n v="2.36"/>
    <n v="1"/>
    <m/>
    <n v="116530811"/>
    <m/>
    <d v="2015-10-01T00:00:00"/>
    <m/>
    <d v="2016-12-13T00:00:00"/>
    <d v="2019-01-01T00:00:00"/>
    <d v="2021-11-23T00:00:00"/>
    <d v="2023-06-13T00:00:00"/>
    <m/>
    <m/>
    <m/>
    <m/>
    <m/>
    <n v="2.48"/>
    <m/>
    <n v="10.51"/>
    <m/>
    <m/>
    <n v="749"/>
    <n v="1057"/>
    <n v="567"/>
    <m/>
    <n v="2373"/>
    <s v="No"/>
    <n v="52828.25"/>
    <n v="130"/>
    <n v="91.45"/>
    <n v="4.2300000000000004"/>
    <n v="0"/>
    <n v="10.51"/>
  </r>
  <r>
    <x v="758"/>
    <s v="http://www.kennasecurity.com"/>
    <s v="https://www.crunchbase.com/organization/risk-io"/>
    <s v="Kenna Security, Inc"/>
    <s v="Kenna is a SaaS risk and vulnerability intelligence platform that accurately measures risk and prioritizes remediation efforts."/>
    <m/>
    <s v="seed"/>
    <s v="series_a"/>
    <s v="series_b"/>
    <s v="series_c"/>
    <s v="series_d"/>
    <m/>
    <m/>
    <m/>
    <n v="1000000"/>
    <n v="5250000"/>
    <n v="15000000"/>
    <n v="25000000"/>
    <n v="48000000"/>
    <m/>
    <m/>
    <m/>
    <n v="10000000"/>
    <n v="26250000"/>
    <n v="100050000"/>
    <n v="250000000"/>
    <n v="720000000"/>
    <m/>
    <m/>
    <m/>
    <s v="HPA (Hyde Park Angels), Tugboat Ventures"/>
    <s v="Costanoa Ventures, HPA (Hyde Park Angels), Tugboat Ventures, U.S. Venture Partners"/>
    <s v="Costanoa Ventures, Decacorn Capital, HPA (Hyde Park Angels), OurCrowd, PeakSpan Capital, U.S. Venture Partners"/>
    <s v="Bessemer Venture Partners, Costanoa Ventures, Four Rivers Group, HPA (Hyde Park Angels), OurCrowd, PeakSpan Capital, U.S. Venture Partners"/>
    <s v="50 South Capital, Bessemer Venture Partners, Citi Ventures, Costanoa Ventures, Decacorn Capital, HPA (Hyde Park Angels), OurCrowd, Sorenson Capital, U.S. Venture Partners"/>
    <m/>
    <m/>
    <m/>
    <n v="2011"/>
    <n v="2012"/>
    <x v="4"/>
    <n v="2018"/>
    <n v="2019"/>
    <m/>
    <m/>
    <n v="48000000"/>
    <s v="series_d"/>
    <d v="2019-09-30T00:00:00"/>
    <m/>
    <m/>
    <n v="0"/>
    <n v="42.77"/>
    <n v="4998.58"/>
    <n v="7546.39"/>
    <n v="38372.1"/>
    <m/>
    <m/>
    <m/>
    <n v="1"/>
    <n v="385"/>
    <n v="195"/>
    <n v="176"/>
    <n v="50"/>
    <m/>
    <m/>
    <m/>
    <n v="100"/>
    <n v="76.28"/>
    <n v="87.14"/>
    <n v="79.48"/>
    <n v="85.71"/>
    <m/>
    <m/>
    <m/>
    <m/>
    <m/>
    <m/>
    <m/>
    <m/>
    <m/>
    <m/>
    <m/>
    <n v="98250000"/>
    <m/>
    <d v="2011-02-04T00:00:00"/>
    <d v="2012-11-13T00:00:00"/>
    <d v="2016-12-07T00:00:00"/>
    <d v="2018-03-27T00:00:00"/>
    <d v="2019-09-30T00:00:00"/>
    <m/>
    <m/>
    <n v="2.63"/>
    <n v="3.81"/>
    <n v="2.5"/>
    <n v="2.88"/>
    <m/>
    <m/>
    <m/>
    <n v="648"/>
    <n v="1485"/>
    <n v="475"/>
    <n v="552"/>
    <m/>
    <m/>
    <n v="1027"/>
    <s v="No"/>
    <n v="50959.839999999997"/>
    <n v="131"/>
    <n v="91.38"/>
    <n v="7.2"/>
    <n v="7.2"/>
    <n v="0"/>
  </r>
  <r>
    <x v="759"/>
    <s v="http://www.cargox.com.br"/>
    <s v="https://www.crunchbase.com/organization/cargox-com-br"/>
    <s v="CargoX Inc"/>
    <s v="CargoX is a technology freight broker that provides shipping companies with a smart and efficient solution."/>
    <s v="pre_seed"/>
    <s v="seed"/>
    <s v="series_a"/>
    <s v="series_b"/>
    <s v="series_c"/>
    <s v="series_d"/>
    <s v="series_e"/>
    <s v="series_f"/>
    <n v="250000"/>
    <n v="1000000"/>
    <n v="4000000"/>
    <n v="10000000"/>
    <n v="25000000"/>
    <n v="60000000"/>
    <n v="87000000"/>
    <n v="200000000"/>
    <n v="5000000"/>
    <n v="10000000"/>
    <n v="20000000"/>
    <n v="66700000"/>
    <n v="250000000"/>
    <n v="900000000"/>
    <n v="1740000000"/>
    <n v="1000000000"/>
    <s v="Mike Hennessey"/>
    <s v="NXTP Ventures, Valor Capital Group"/>
    <s v="Ambassador Clifford Sobel, NXTP Ventures, Oscar Salazar, Valor Capital Group"/>
    <s v="Agility Ventures, Colle Capital Partners, Goldman Sachs, Lumia Capital, Oscar Salazar, Valor Capital Group"/>
    <s v="Agility Ventures, Goldman Sachs, Oscar Salazar, Qualcomm Ventures, Soros Fund Management, Valor Capital Group"/>
    <s v="Blackstone Group, Goldman Sachs, Oscar Salazar, Qualcomm Ventures, Soros Fund Management"/>
    <s v="Cibersons, Farallon Capital Management, Goldman Sachs, Lightrock, Valor Capital Group"/>
    <s v="BTG Pactual, Cibersons, Henry Kravis, Inter American Development Bank, Jeb Bush, Oikos Venture Capital, PIPO Capital, Rhombuz VC, SOFTBANK Latin America Ventures, Tencent, Valor Capital Group"/>
    <n v="2013"/>
    <n v="2014"/>
    <n v="2016"/>
    <x v="4"/>
    <n v="2017"/>
    <n v="2018"/>
    <n v="2020"/>
    <n v="2021"/>
    <n v="200000000"/>
    <s v="series_f"/>
    <d v="2021-11-10T00:00:00"/>
    <n v="1000000000"/>
    <n v="0"/>
    <n v="203.76"/>
    <n v="0"/>
    <n v="18592.13"/>
    <n v="27198.799999999999"/>
    <n v="3345.07"/>
    <n v="487.35"/>
    <n v="0"/>
    <n v="202"/>
    <n v="1011"/>
    <n v="1216"/>
    <n v="109"/>
    <n v="46"/>
    <n v="105"/>
    <n v="83"/>
    <n v="85"/>
    <n v="70.83"/>
    <n v="88.19"/>
    <n v="68.11"/>
    <n v="92.84"/>
    <n v="93.62"/>
    <n v="70.11"/>
    <n v="43.06"/>
    <n v="15.15"/>
    <s v="unicorn"/>
    <n v="94.43"/>
    <n v="52.46"/>
    <n v="32.79"/>
    <n v="11.57"/>
    <n v="3.43"/>
    <n v="1.02"/>
    <n v="0.56000000000000005"/>
    <n v="1"/>
    <n v="390074077"/>
    <d v="2013-05-13T00:00:00"/>
    <d v="2014-07-01T00:00:00"/>
    <d v="2016-01-01T00:00:00"/>
    <d v="2016-07-20T00:00:00"/>
    <d v="2017-11-07T00:00:00"/>
    <d v="2018-08-28T00:00:00"/>
    <d v="2020-04-08T00:00:00"/>
    <d v="2021-11-10T00:00:00"/>
    <n v="2"/>
    <n v="3.34"/>
    <n v="3.75"/>
    <n v="3.6"/>
    <n v="1.93"/>
    <n v="0.56999999999999995"/>
    <n v="14.99"/>
    <n v="549"/>
    <n v="201"/>
    <n v="475"/>
    <n v="294"/>
    <n v="589"/>
    <n v="581"/>
    <n v="1939"/>
    <s v="No"/>
    <n v="49827.11"/>
    <n v="132"/>
    <n v="91.31"/>
    <n v="26.09"/>
    <n v="13.49"/>
    <n v="14.99"/>
  </r>
  <r>
    <x v="760"/>
    <s v="http://influxdata.com"/>
    <s v="https://www.crunchbase.com/organization/influxdb"/>
    <s v="InfluxData, Inc."/>
    <s v="InfluxData is the creator of InfluxDB, an open source time series database and platform."/>
    <m/>
    <s v="seed"/>
    <s v="series_a"/>
    <s v="series_b"/>
    <s v="series_c"/>
    <s v="series_d"/>
    <s v="series_e"/>
    <m/>
    <m/>
    <n v="792000"/>
    <n v="8100000"/>
    <n v="16000000"/>
    <n v="35000000"/>
    <n v="60000000"/>
    <n v="51000000"/>
    <m/>
    <m/>
    <n v="7920000"/>
    <n v="40500000"/>
    <n v="106720000"/>
    <n v="350000000"/>
    <n v="900000000"/>
    <n v="1020000000"/>
    <m/>
    <m/>
    <s v="Bloomberg Beta, Silicon Badia, Y Combinator"/>
    <s v="Mayfield Fund, Trinity Ventures"/>
    <s v="Battery Ventures, Bloomberg Beta, Mayfield Fund, Trinity Ventures"/>
    <s v="Battery Ventures, Harmony Partners, Mango Capital, Mayfield Fund, Sapphire Ventures, Trinity Ventures"/>
    <s v="Battery Ventures, Harmony Partners, Mayfield Fund, Norwest Venture Partners, Sapphire Ventures, Sorenson Capital, Trinity Ventures"/>
    <s v="Battery Ventures, Citi Ventures, Harmony Partners, Mayfield Fund, Norwest Venture Partners, Princeville Capital, Sapphire Ventures, Sorenson Capital, Trinity Ventures"/>
    <m/>
    <m/>
    <n v="2013"/>
    <n v="2014"/>
    <x v="4"/>
    <n v="2018"/>
    <n v="2019"/>
    <n v="2023"/>
    <m/>
    <n v="51000000"/>
    <s v="series_e"/>
    <d v="2023-02-08T00:00:00"/>
    <n v="1020000000"/>
    <m/>
    <n v="985.5"/>
    <n v="1856.97"/>
    <n v="1792.18"/>
    <n v="7916.22"/>
    <n v="30963.599999999999"/>
    <n v="6194.54"/>
    <m/>
    <m/>
    <n v="176"/>
    <n v="310"/>
    <n v="277"/>
    <n v="166"/>
    <n v="71"/>
    <n v="6"/>
    <m/>
    <m/>
    <n v="97.57"/>
    <n v="88.8"/>
    <n v="81.7"/>
    <n v="80.66"/>
    <n v="79.59"/>
    <n v="89.36"/>
    <m/>
    <m/>
    <n v="69.89"/>
    <n v="69.89"/>
    <n v="17.079999999999998"/>
    <n v="7.63"/>
    <n v="2.58"/>
    <n v="1.08"/>
    <n v="1"/>
    <m/>
    <n v="200892000"/>
    <m/>
    <d v="2013-06-05T00:00:00"/>
    <d v="2014-12-08T00:00:00"/>
    <d v="2016-09-21T00:00:00"/>
    <d v="2018-02-13T00:00:00"/>
    <d v="2019-02-13T00:00:00"/>
    <d v="2023-02-08T00:00:00"/>
    <m/>
    <n v="5.1100000000000003"/>
    <n v="2.64"/>
    <n v="3.28"/>
    <n v="2.57"/>
    <n v="1.1299999999999999"/>
    <m/>
    <n v="9.56"/>
    <n v="551"/>
    <n v="653"/>
    <n v="510"/>
    <n v="365"/>
    <n v="1456"/>
    <m/>
    <n v="2331"/>
    <s v="No"/>
    <n v="49709.01"/>
    <n v="133"/>
    <n v="91.25"/>
    <n v="8.43"/>
    <n v="8.43"/>
    <n v="9.56"/>
  </r>
  <r>
    <x v="761"/>
    <s v="http://www.apartmentlist.com"/>
    <s v="https://www.crunchbase.com/organization/apartmentlist"/>
    <s v="Apartment List, Inc."/>
    <s v="Apartment List is a smart, simple and seamless renting platform that’s dedicated to making the process fair and transparent for all."/>
    <m/>
    <s v="seed"/>
    <s v="series_a"/>
    <s v="series_b"/>
    <s v="series_c"/>
    <s v="series_d"/>
    <m/>
    <m/>
    <m/>
    <m/>
    <n v="23000000"/>
    <n v="30000000"/>
    <n v="50000000"/>
    <n v="60000000"/>
    <m/>
    <m/>
    <m/>
    <m/>
    <n v="115000000"/>
    <n v="200100000"/>
    <n v="500000000"/>
    <n v="610000000"/>
    <m/>
    <m/>
    <m/>
    <s v="Ariel Poler, Bradford Stroh"/>
    <s v="Arul Velan, John Burbank, Matrix, Nimble Ventures, Yan-David Erlich"/>
    <s v="CEAS Investments, CSC Upshot, Canaan Partners, Glynn Capital Management, Jonathan Swanson, Matrix, Tenaya Capital"/>
    <s v="Allen &amp; Company, CEAS Investments, Canaan Partners, Industry Ventures, Matrix, Quantum Partners"/>
    <s v="Allen &amp; Company, Canaan Partners, Janus Henderson Investors, Quantum Partners, Tenaya Capital"/>
    <m/>
    <m/>
    <m/>
    <n v="2009"/>
    <n v="2013"/>
    <x v="4"/>
    <n v="2018"/>
    <n v="2020"/>
    <m/>
    <m/>
    <n v="60000000"/>
    <s v="series_d"/>
    <d v="2020-12-21T00:00:00"/>
    <n v="610000000"/>
    <m/>
    <n v="0"/>
    <n v="90.25"/>
    <n v="21769.94"/>
    <n v="26629.63"/>
    <n v="339.35"/>
    <m/>
    <m/>
    <m/>
    <n v="1"/>
    <n v="394"/>
    <n v="99"/>
    <n v="89"/>
    <n v="172"/>
    <m/>
    <m/>
    <m/>
    <n v="100"/>
    <n v="80.44"/>
    <n v="93.5"/>
    <n v="89.68"/>
    <n v="46.23"/>
    <m/>
    <m/>
    <m/>
    <n v="3.79"/>
    <m/>
    <n v="3.79"/>
    <n v="2.56"/>
    <n v="1.1399999999999999"/>
    <n v="1"/>
    <m/>
    <m/>
    <n v="169000000"/>
    <m/>
    <d v="2009-10-01T00:00:00"/>
    <d v="2013-11-20T00:00:00"/>
    <d v="2016-11-03T00:00:00"/>
    <d v="2018-01-17T00:00:00"/>
    <d v="2020-12-21T00:00:00"/>
    <m/>
    <m/>
    <m/>
    <n v="1.74"/>
    <n v="2.5"/>
    <n v="1.22"/>
    <m/>
    <m/>
    <n v="3.05"/>
    <n v="1511"/>
    <n v="1079"/>
    <n v="440"/>
    <n v="1069"/>
    <m/>
    <m/>
    <n v="1509"/>
    <s v="No"/>
    <n v="48829.17"/>
    <n v="134"/>
    <n v="91.18"/>
    <n v="3.05"/>
    <n v="2.5"/>
    <n v="3.05"/>
  </r>
  <r>
    <x v="762"/>
    <s v="https://curology.com"/>
    <s v="https://www.crunchbase.com/organization/curology"/>
    <s v="Curology, Inc."/>
    <s v="Curology is a cosmetic company that provides actual prescription skincare customized for their skin and delivered to their door."/>
    <m/>
    <s v="seed"/>
    <s v="series_a"/>
    <s v="series_b"/>
    <m/>
    <s v="series_d"/>
    <m/>
    <m/>
    <m/>
    <m/>
    <n v="4150000"/>
    <n v="15000000"/>
    <m/>
    <m/>
    <m/>
    <m/>
    <m/>
    <m/>
    <n v="20750000"/>
    <n v="100050000"/>
    <m/>
    <m/>
    <m/>
    <m/>
    <m/>
    <s v="Kris Fredrickson"/>
    <s v="ACME Capital, Forerunner Ventures, Shervin Pishevar"/>
    <s v="137 Ventures, ACME Capital, Advance Venture Partners, Forerunner Ventures, Shervin Pishevar"/>
    <m/>
    <s v="TriplePoint Ventures, ACME Capital, Advance Venture Partners, Anthos Capital, IVP"/>
    <m/>
    <m/>
    <m/>
    <n v="2014"/>
    <n v="2014"/>
    <x v="4"/>
    <m/>
    <n v="2019"/>
    <m/>
    <m/>
    <m/>
    <s v="series_unknown"/>
    <d v="2019-11-26T00:00:00"/>
    <m/>
    <m/>
    <n v="0"/>
    <n v="33.590000000000003"/>
    <n v="10361.99"/>
    <m/>
    <n v="37413.15"/>
    <m/>
    <m/>
    <m/>
    <n v="3167"/>
    <n v="703"/>
    <n v="143"/>
    <m/>
    <n v="143"/>
    <m/>
    <m/>
    <m/>
    <n v="62.98"/>
    <n v="74.56"/>
    <n v="90.58"/>
    <m/>
    <n v="85.13"/>
    <m/>
    <m/>
    <m/>
    <m/>
    <m/>
    <m/>
    <m/>
    <m/>
    <m/>
    <m/>
    <m/>
    <n v="19150000"/>
    <m/>
    <d v="2014-03-31T00:00:00"/>
    <d v="2014-12-30T00:00:00"/>
    <d v="2016-08-25T00:00:00"/>
    <m/>
    <d v="2019-11-26T00:00:00"/>
    <m/>
    <m/>
    <m/>
    <n v="4.82"/>
    <m/>
    <m/>
    <m/>
    <m/>
    <m/>
    <n v="274"/>
    <n v="604"/>
    <m/>
    <m/>
    <m/>
    <m/>
    <n v="1188"/>
    <s v="No"/>
    <n v="47808.73"/>
    <n v="135"/>
    <n v="91.11"/>
    <n v="0"/>
    <m/>
    <n v="0"/>
  </r>
  <r>
    <x v="763"/>
    <s v="https://www.elementscience.com/"/>
    <s v="https://www.crunchbase.com/organization/revive-defibrillation-systems"/>
    <s v="Element Science, Inc."/>
    <s v="Element Science is a medical device and digital health start-up that develops lifesaving wearable solutions."/>
    <m/>
    <m/>
    <s v="series_a"/>
    <s v="series_b"/>
    <s v="series_c"/>
    <m/>
    <m/>
    <m/>
    <m/>
    <m/>
    <n v="12500000"/>
    <n v="25000000"/>
    <n v="145600000"/>
    <m/>
    <m/>
    <m/>
    <m/>
    <m/>
    <n v="62500000"/>
    <n v="166750000"/>
    <n v="1456000000"/>
    <m/>
    <m/>
    <m/>
    <m/>
    <m/>
    <s v="Google Ventures, Prospect Venture Partners, Third Rock Ventures"/>
    <s v="Google Ventures, Third Rock Ventures"/>
    <s v="Cormorant Asset Management, Deerfield, Google Ventures, Invus, Qiming Venture Partners USA, Third Rock Ventures"/>
    <m/>
    <m/>
    <m/>
    <m/>
    <m/>
    <n v="2014"/>
    <x v="4"/>
    <n v="2020"/>
    <m/>
    <m/>
    <m/>
    <n v="145600000"/>
    <s v="series_c"/>
    <d v="2020-03-03T00:00:00"/>
    <n v="1456000000"/>
    <m/>
    <m/>
    <n v="55.57"/>
    <n v="13406.35"/>
    <n v="33337.230000000003"/>
    <m/>
    <m/>
    <m/>
    <m/>
    <m/>
    <n v="636"/>
    <n v="127"/>
    <n v="118"/>
    <m/>
    <m/>
    <m/>
    <m/>
    <m/>
    <n v="76.98"/>
    <n v="91.64"/>
    <n v="83.7"/>
    <m/>
    <m/>
    <m/>
    <m/>
    <n v="17.82"/>
    <m/>
    <n v="17.82"/>
    <n v="7.86"/>
    <n v="1"/>
    <m/>
    <m/>
    <m/>
    <n v="183100000"/>
    <m/>
    <m/>
    <d v="2014-03-19T00:00:00"/>
    <d v="2016-08-12T00:00:00"/>
    <d v="2020-03-03T00:00:00"/>
    <m/>
    <m/>
    <m/>
    <m/>
    <n v="2.67"/>
    <n v="8.73"/>
    <m/>
    <m/>
    <m/>
    <n v="8.73"/>
    <m/>
    <n v="877"/>
    <n v="1299"/>
    <m/>
    <m/>
    <m/>
    <n v="1299"/>
    <s v="No"/>
    <n v="46799.15"/>
    <n v="136"/>
    <n v="91.05"/>
    <n v="8.73"/>
    <m/>
    <n v="8.73"/>
  </r>
  <r>
    <x v="764"/>
    <s v="http://www.dronedeploy.com"/>
    <s v="https://www.crunchbase.com/organization/dronedeploy"/>
    <s v="DroneDeploy, Inc."/>
    <s v="DroneDeploy is a cloud-based drone mapping and analytics platform to help businesses get things done."/>
    <m/>
    <s v="seed"/>
    <s v="series_a"/>
    <s v="series_b"/>
    <s v="series_c"/>
    <s v="series_d"/>
    <s v="series_e"/>
    <s v="series_f"/>
    <m/>
    <m/>
    <n v="9000000"/>
    <n v="20000000"/>
    <n v="25000000"/>
    <n v="35000000"/>
    <n v="50000000"/>
    <m/>
    <m/>
    <m/>
    <n v="45000000"/>
    <n v="133400000"/>
    <n v="250000000"/>
    <n v="525000000"/>
    <n v="1000000000"/>
    <m/>
    <m/>
    <s v="AngelPad"/>
    <s v="AngelPad, DCVC, Emergence, Uncork Capital"/>
    <s v="AngelPad, High Alpha, Scale Venture Partners, WND Ventures"/>
    <s v="Airtree Ventures, AngelPad, Emergence, Energize Capital, Scale Venture Partners, Uncork Capital"/>
    <s v="Airtree Ventures, Bessemer Venture Partners, Emergence, Energize Capital, Scale Venture Partners, Uncork Capital"/>
    <s v="Airtree Ventures, AngelPad, Bessemer Venture Partners, BluePointe Ventures, Emergence, Energize Capital, Frontline Ventures, Scale Venture Partners, Uncork Capital"/>
    <s v="Bessemer Venture Partners"/>
    <m/>
    <n v="2013"/>
    <n v="2015"/>
    <x v="4"/>
    <n v="2018"/>
    <n v="2019"/>
    <n v="2021"/>
    <n v="2021"/>
    <n v="50000000"/>
    <s v="series_e"/>
    <d v="2021-02-04T00:00:00"/>
    <n v="1000000000"/>
    <m/>
    <n v="596.45000000000005"/>
    <n v="1066.6400000000001"/>
    <n v="31.88"/>
    <n v="1273.49"/>
    <n v="40623.53"/>
    <n v="2939.65"/>
    <n v="140.26"/>
    <m/>
    <n v="424"/>
    <n v="496"/>
    <n v="437"/>
    <n v="273"/>
    <n v="49"/>
    <n v="128"/>
    <n v="75"/>
    <m/>
    <n v="94.13"/>
    <n v="86.6"/>
    <n v="71.09"/>
    <n v="68.11"/>
    <n v="86.01"/>
    <n v="49.2"/>
    <n v="25.25"/>
    <m/>
    <n v="15.07"/>
    <m/>
    <n v="15.07"/>
    <n v="5.98"/>
    <n v="3.55"/>
    <n v="1.81"/>
    <n v="1"/>
    <m/>
    <n v="142552368"/>
    <m/>
    <d v="2013-05-01T00:00:00"/>
    <d v="2015-03-31T00:00:00"/>
    <d v="2016-08-24T00:00:00"/>
    <d v="2018-06-26T00:00:00"/>
    <d v="2019-11-13T00:00:00"/>
    <d v="2021-02-04T00:00:00"/>
    <d v="2021-01-12T00:00:00"/>
    <m/>
    <n v="2.96"/>
    <n v="1.87"/>
    <n v="2.1"/>
    <n v="1.9"/>
    <m/>
    <n v="7.5"/>
    <n v="699"/>
    <n v="512"/>
    <n v="671"/>
    <n v="505"/>
    <n v="449"/>
    <n v="-23"/>
    <n v="1625"/>
    <s v="No"/>
    <n v="46671.9"/>
    <n v="137"/>
    <n v="90.98"/>
    <n v="0"/>
    <n v="1.87"/>
    <n v="7.5"/>
  </r>
  <r>
    <x v="765"/>
    <s v="http://www.ayefin.com"/>
    <s v="https://www.crunchbase.com/organization/aye-finance"/>
    <s v="Aye Finance Pvt. Ltd"/>
    <s v="Aye Finance is a finance company that provides business loans to micro and small businesses."/>
    <m/>
    <s v="seed"/>
    <s v="series_a"/>
    <s v="series_b"/>
    <s v="series_c"/>
    <s v="series_d"/>
    <s v="series_e"/>
    <s v="series_f"/>
    <m/>
    <n v="1000000"/>
    <n v="2996908"/>
    <n v="10265483"/>
    <n v="21500000"/>
    <n v="33187763"/>
    <n v="27500000"/>
    <n v="37222240"/>
    <m/>
    <n v="10000000"/>
    <n v="14984540"/>
    <n v="68470771.609999999"/>
    <n v="215000000"/>
    <n v="497816445"/>
    <n v="550000000"/>
    <n v="1116667200"/>
    <m/>
    <s v="Accion Venture Lab, SAIF Partners"/>
    <s v="Accion Venture Lab, SAIF Partners"/>
    <s v="Accion Venture Lab, Lightrock, SAIF Partners"/>
    <s v="CapitalG, LGT group, SAIF Partners"/>
    <s v="Alpha Wave Global, CapitalG, LGT Capital Partners"/>
    <s v="A91 Partners, Alpha Wave Global, CapitalG, Lightrock, Maj Invest Equity"/>
    <s v="A91 Partners, British International Investment, Waterfield Advisors, responsAbility Investments"/>
    <m/>
    <n v="2015"/>
    <n v="2015"/>
    <x v="4"/>
    <n v="2018"/>
    <n v="2019"/>
    <n v="2020"/>
    <n v="2023"/>
    <n v="37222239"/>
    <s v="series_f"/>
    <d v="2023-12-13T00:00:00"/>
    <n v="1116667200"/>
    <m/>
    <n v="5.35"/>
    <n v="41.49"/>
    <n v="2.29"/>
    <n v="8465.56"/>
    <n v="35616.629999999997"/>
    <n v="2341.3200000000002"/>
    <n v="0"/>
    <m/>
    <n v="2456"/>
    <n v="767"/>
    <n v="507"/>
    <n v="158"/>
    <n v="56"/>
    <n v="62"/>
    <n v="12"/>
    <m/>
    <n v="74.97"/>
    <n v="79.260000000000005"/>
    <n v="66.45"/>
    <n v="81.59"/>
    <n v="83.97"/>
    <n v="57.64"/>
    <n v="38.89"/>
    <m/>
    <n v="58.58"/>
    <n v="58.58"/>
    <n v="48.87"/>
    <n v="12.58"/>
    <n v="4.45"/>
    <n v="2.06"/>
    <n v="1.96"/>
    <n v="1"/>
    <n v="681902673"/>
    <m/>
    <d v="2015-02-23T00:00:00"/>
    <d v="2015-12-08T00:00:00"/>
    <d v="2016-11-21T00:00:00"/>
    <d v="2018-06-11T00:00:00"/>
    <d v="2019-03-07T00:00:00"/>
    <d v="2020-06-24T00:00:00"/>
    <d v="2023-12-13T00:00:00"/>
    <n v="1.5"/>
    <n v="4.57"/>
    <n v="3.14"/>
    <n v="2.3199999999999998"/>
    <n v="1.1000000000000001"/>
    <n v="2.0299999999999998"/>
    <n v="16.309999999999999"/>
    <n v="288"/>
    <n v="349"/>
    <n v="567"/>
    <n v="269"/>
    <n v="475"/>
    <n v="1267"/>
    <n v="2578"/>
    <s v="No"/>
    <n v="46472.639999999999"/>
    <n v="138"/>
    <n v="90.92"/>
    <n v="8.0299999999999994"/>
    <n v="7.27"/>
    <n v="16.309999999999999"/>
  </r>
  <r>
    <x v="766"/>
    <s v="https://www.hometogo.com/"/>
    <s v="https://www.crunchbase.com/organization/hometogo"/>
    <s v="HomeToGo SE"/>
    <s v="HomeToGo is a marketplace with the world's largest selection of vacation rentals"/>
    <m/>
    <s v="seed"/>
    <s v="series_a"/>
    <s v="series_b"/>
    <s v="series_c"/>
    <m/>
    <m/>
    <m/>
    <m/>
    <m/>
    <n v="6652718"/>
    <n v="20000000"/>
    <m/>
    <m/>
    <m/>
    <m/>
    <m/>
    <m/>
    <n v="33263590"/>
    <n v="133400000"/>
    <m/>
    <m/>
    <m/>
    <m/>
    <m/>
    <s v="EMH Partners"/>
    <s v="Acton Capital, DN Capital"/>
    <s v="Acton Capital, DN Capital, Insight Partners"/>
    <s v="Acton Capital, DN Capital, Global Founders Capital, Insight Partners"/>
    <m/>
    <m/>
    <m/>
    <m/>
    <n v="2014"/>
    <n v="2015"/>
    <x v="4"/>
    <n v="2017"/>
    <m/>
    <m/>
    <m/>
    <m/>
    <s v="series_unknown"/>
    <d v="2017-10-12T00:00:00"/>
    <m/>
    <m/>
    <n v="0"/>
    <n v="1763.3"/>
    <n v="8609.5400000000009"/>
    <n v="35431.370000000003"/>
    <m/>
    <m/>
    <m/>
    <m/>
    <n v="3167"/>
    <n v="415"/>
    <n v="170"/>
    <n v="37"/>
    <m/>
    <m/>
    <m/>
    <m/>
    <n v="62.98"/>
    <n v="88.79"/>
    <n v="88.79"/>
    <n v="94.89"/>
    <m/>
    <m/>
    <m/>
    <m/>
    <m/>
    <m/>
    <m/>
    <m/>
    <m/>
    <m/>
    <m/>
    <m/>
    <n v="176652718"/>
    <m/>
    <d v="2014-09-30T00:00:00"/>
    <d v="2015-07-02T00:00:00"/>
    <d v="2016-04-15T00:00:00"/>
    <d v="2017-10-12T00:00:00"/>
    <m/>
    <m/>
    <m/>
    <m/>
    <n v="4.01"/>
    <m/>
    <m/>
    <m/>
    <m/>
    <m/>
    <n v="275"/>
    <n v="288"/>
    <n v="545"/>
    <m/>
    <m/>
    <m/>
    <n v="545"/>
    <s v="No"/>
    <n v="45804.21"/>
    <n v="139"/>
    <n v="90.85"/>
    <n v="0"/>
    <n v="0"/>
    <n v="0"/>
  </r>
  <r>
    <x v="767"/>
    <s v="https://www.outreach.io"/>
    <s v="https://www.crunchbase.com/organization/outreach"/>
    <s v="Outreach Corporation"/>
    <s v="Outreach is a sales engagement platform that uses AI for predictive analytics as it relates to sales."/>
    <m/>
    <s v="seed"/>
    <s v="series_a"/>
    <s v="series_b"/>
    <s v="series_c"/>
    <s v="series_d"/>
    <s v="series_e"/>
    <s v="series_f"/>
    <m/>
    <n v="18000"/>
    <n v="9200000"/>
    <n v="17500000"/>
    <n v="30000000"/>
    <n v="65000000"/>
    <n v="114000000"/>
    <n v="50000000"/>
    <m/>
    <n v="180000"/>
    <n v="46000000"/>
    <n v="116725000"/>
    <n v="300000000"/>
    <n v="500000000"/>
    <n v="1100000000"/>
    <n v="1330000000"/>
    <m/>
    <s v="Techstars"/>
    <s v="Floodgate, MHS Capital, Mayfield Fund"/>
    <s v="Floodgate, M12 - Microsoft's Venture Fund, MHS Capital, Mayfield Fund, Trinity Ventures"/>
    <s v="DFJ Growth, Four Rivers Group, M12 - Microsoft's Venture Fund, MHS Capital, Mayfield Fund, Scale-Up, Trinity Ventures"/>
    <s v="DFJ Growth, Four Rivers Group, M12 - Microsoft's Venture Fund, MHS Capital, Mayfield Fund, Sapphire Ventures, Spark Capital, Trinity Ventures"/>
    <s v="DFJ Growth, Four Rivers Group, Lemonade Capital, Lone Pine Capital, M12 - Microsoft's Venture Fund, Mayfield Fund, Meritech Capital Partners, Sapphire Ventures, Spark Capital, Trinity Ventures"/>
    <s v="Lone Pine Capital, M12 - Microsoft's Venture Fund, Mayfield Fund, Meritech Capital Partners, Operator Collective, Salesforce Ventures, Sands Capital Ventures, Sapphire Ventures, Spark Capital, Trinity Ventures"/>
    <m/>
    <n v="2011"/>
    <n v="2015"/>
    <x v="4"/>
    <n v="2017"/>
    <n v="2018"/>
    <n v="2019"/>
    <n v="2020"/>
    <n v="200000000"/>
    <s v="series_g"/>
    <d v="2021-06-02T00:00:00"/>
    <n v="4400000000"/>
    <m/>
    <n v="0"/>
    <n v="6400.28"/>
    <n v="1048.24"/>
    <n v="2695.77"/>
    <n v="11124.67"/>
    <n v="20418.740000000002"/>
    <n v="3275.28"/>
    <m/>
    <n v="1"/>
    <n v="174"/>
    <n v="304"/>
    <n v="192"/>
    <n v="72"/>
    <n v="15"/>
    <n v="13"/>
    <m/>
    <n v="100"/>
    <n v="95.32"/>
    <n v="79.91"/>
    <n v="72.91"/>
    <n v="79.599999999999994"/>
    <n v="89.78"/>
    <n v="81.25"/>
    <s v="unicorn"/>
    <n v="12502.93"/>
    <n v="12502.93"/>
    <n v="61.16"/>
    <n v="28.35"/>
    <n v="12.26"/>
    <n v="7.88"/>
    <n v="3.77"/>
    <n v="3.23"/>
    <n v="489018000"/>
    <m/>
    <d v="2011-08-01T00:00:00"/>
    <d v="2015-10-27T00:00:00"/>
    <d v="2016-06-22T00:00:00"/>
    <d v="2017-05-23T00:00:00"/>
    <d v="2018-05-21T00:00:00"/>
    <d v="2019-04-16T00:00:00"/>
    <d v="2020-06-16T00:00:00"/>
    <n v="255.56"/>
    <n v="2.54"/>
    <n v="2.57"/>
    <n v="1.67"/>
    <n v="2.2000000000000002"/>
    <n v="1.21"/>
    <n v="37.700000000000003"/>
    <n v="1548"/>
    <n v="239"/>
    <n v="335"/>
    <n v="363"/>
    <n v="330"/>
    <n v="427"/>
    <n v="1806"/>
    <s v="No"/>
    <n v="44962.98"/>
    <n v="140"/>
    <n v="90.78"/>
    <n v="11.39"/>
    <n v="9.42"/>
    <n v="37.700000000000003"/>
  </r>
  <r>
    <x v="768"/>
    <s v="https://www.contentful.com"/>
    <s v="https://www.crunchbase.com/organization/contentful"/>
    <s v="Contentful GmbH"/>
    <s v="Contentful offers a headless content management system that helps organizations deliver content across channels."/>
    <m/>
    <s v="seed"/>
    <s v="series_a"/>
    <s v="series_b"/>
    <s v="series_c"/>
    <s v="series_d"/>
    <s v="series_e"/>
    <s v="series_f"/>
    <m/>
    <n v="800000"/>
    <n v="3000000"/>
    <n v="13000000"/>
    <n v="28000000"/>
    <n v="33500000"/>
    <n v="80000000"/>
    <n v="175000000"/>
    <m/>
    <n v="8000000"/>
    <n v="15000000"/>
    <n v="86710000"/>
    <n v="280000000"/>
    <n v="502500000"/>
    <n v="1600000000"/>
    <n v="3000000000"/>
    <m/>
    <s v="Balderton Capital, Point Nine, SaaSgarage"/>
    <s v="Balderton Capital, Point Nine, SaaSgarage"/>
    <s v="Balderton Capital, Benchmark, Point Nine, Trinity Ventures"/>
    <s v="Balderton Capital, Benchmark, General Catalyst, Point Nine"/>
    <s v="Balderton Capital, Benchmark, General Catalyst, Hercules Capital, OMERS Ventures, Salesforce Ventures, Sapphire Ventures"/>
    <s v="Benchmark, Four Rivers Group, General Catalyst, OMERS Ventures, Salesforce Ventures, Sapphire Ventures, Wittington Ventures"/>
    <s v="Base10’s Advancement Initiative, Salesforce Ventures, Tidemark, Tiger Global Management"/>
    <m/>
    <n v="2013"/>
    <n v="2013"/>
    <x v="4"/>
    <n v="2017"/>
    <n v="2018"/>
    <n v="2020"/>
    <n v="2021"/>
    <n v="175000000"/>
    <s v="series_f"/>
    <d v="2021-07-28T00:00:00"/>
    <n v="3000000000"/>
    <m/>
    <n v="0.25"/>
    <n v="36.9"/>
    <n v="13274.64"/>
    <n v="6654.24"/>
    <n v="14616.38"/>
    <n v="8110.39"/>
    <n v="1567.26"/>
    <m/>
    <n v="1778"/>
    <n v="458"/>
    <n v="128"/>
    <n v="132"/>
    <n v="57"/>
    <n v="30"/>
    <n v="40"/>
    <m/>
    <n v="75.349999999999994"/>
    <n v="77.25"/>
    <n v="91.58"/>
    <n v="81.42"/>
    <n v="83.91"/>
    <n v="79.86"/>
    <n v="60.61"/>
    <s v="unicorn"/>
    <n v="196.72"/>
    <n v="196.72"/>
    <n v="131.15"/>
    <n v="26.69"/>
    <n v="9.18"/>
    <n v="5.48"/>
    <n v="1.81"/>
    <n v="1"/>
    <n v="349600000"/>
    <m/>
    <d v="2013-06-26T00:00:00"/>
    <d v="2013-12-01T00:00:00"/>
    <d v="2016-05-26T00:00:00"/>
    <d v="2017-12-04T00:00:00"/>
    <d v="2018-12-05T00:00:00"/>
    <d v="2020-06-17T00:00:00"/>
    <d v="2021-07-28T00:00:00"/>
    <n v="1.88"/>
    <n v="5.78"/>
    <n v="3.23"/>
    <n v="1.79"/>
    <n v="3.18"/>
    <n v="1.88"/>
    <n v="34.6"/>
    <n v="158"/>
    <n v="907"/>
    <n v="557"/>
    <n v="366"/>
    <n v="560"/>
    <n v="406"/>
    <n v="1889"/>
    <s v="No"/>
    <n v="44260.06"/>
    <n v="141"/>
    <n v="90.72"/>
    <n v="18.45"/>
    <n v="5.8"/>
    <n v="34.6"/>
  </r>
  <r>
    <x v="769"/>
    <s v="http://parsable.com/"/>
    <s v="https://www.crunchbase.com/organization/parsable"/>
    <s v="Parsable, Inc."/>
    <s v="Parsable offers a connected worker platform for industrial workers with modern digital tools to improve productivity, quality and safety."/>
    <m/>
    <s v="seed"/>
    <m/>
    <s v="series_b"/>
    <s v="series_c"/>
    <s v="series_d"/>
    <m/>
    <m/>
    <m/>
    <n v="7874243"/>
    <m/>
    <n v="20000000"/>
    <n v="45000000"/>
    <n v="60000000"/>
    <m/>
    <m/>
    <m/>
    <n v="78742430"/>
    <m/>
    <n v="133400000"/>
    <n v="250000000"/>
    <n v="900000000"/>
    <m/>
    <m/>
    <m/>
    <s v="Andreessen Horowitz, First Round Capital, Google Ventures, Initialized Capital, Kleiner Perkins, Lightspeed Venture Partners, Oakhouse Partners, Saudi Aramco Energy Ventures"/>
    <m/>
    <s v="Airbus Ventures, SLB, Saudi Aramco Energy Ventures"/>
    <s v="Airbus Ventures, B37 Ventures, Future Fund, Lightspeed Venture Partners, Saudi Aramco Energy Ventures"/>
    <s v="Activate Capital Partners, Alumni Ventures, B37 Ventures, Cisco Investments, Downing Ventures, Evolv Ventures, Future Fund, Glade Brook Capital Partners, Honeywell, Lightspeed Venture Partners, Princeville Capital, Saudi Aramco Energy Ventures"/>
    <m/>
    <m/>
    <m/>
    <n v="2014"/>
    <m/>
    <x v="4"/>
    <n v="2018"/>
    <n v="2020"/>
    <m/>
    <m/>
    <n v="60000000"/>
    <s v="series_d"/>
    <d v="2020-08-11T00:00:00"/>
    <n v="900000000"/>
    <m/>
    <n v="13212.03"/>
    <m/>
    <n v="0"/>
    <n v="7878.64"/>
    <n v="22658.37"/>
    <m/>
    <m/>
    <m/>
    <n v="1"/>
    <m/>
    <n v="603"/>
    <n v="167"/>
    <n v="65"/>
    <m/>
    <m/>
    <m/>
    <n v="100"/>
    <m/>
    <n v="60.08"/>
    <n v="80.540000000000006"/>
    <n v="79.87"/>
    <m/>
    <m/>
    <m/>
    <n v="6.53"/>
    <n v="6.53"/>
    <m/>
    <n v="5.67"/>
    <n v="3.36"/>
    <n v="1"/>
    <m/>
    <m/>
    <n v="132874243"/>
    <m/>
    <d v="2014-08-06T00:00:00"/>
    <m/>
    <d v="2016-06-21T00:00:00"/>
    <d v="2018-04-28T00:00:00"/>
    <d v="2020-08-11T00:00:00"/>
    <m/>
    <m/>
    <m/>
    <m/>
    <n v="1.87"/>
    <n v="3.6"/>
    <m/>
    <m/>
    <n v="6.75"/>
    <m/>
    <m/>
    <n v="676"/>
    <n v="836"/>
    <m/>
    <m/>
    <n v="1512"/>
    <s v="No"/>
    <n v="43749.04"/>
    <n v="142"/>
    <n v="90.65"/>
    <n v="6.75"/>
    <n v="1.87"/>
    <n v="6.75"/>
  </r>
  <r>
    <x v="770"/>
    <s v="https://www.freshly.com/"/>
    <s v="https://www.crunchbase.com/organization/freshly"/>
    <s v="Freshly, Inc."/>
    <s v="Freshly delivers gourmet ready-made meals, prepared and delivered at the door."/>
    <m/>
    <s v="seed"/>
    <s v="series_a"/>
    <s v="series_b"/>
    <s v="series_c"/>
    <m/>
    <m/>
    <m/>
    <m/>
    <m/>
    <n v="7000000"/>
    <n v="21000000"/>
    <n v="77000000"/>
    <m/>
    <m/>
    <m/>
    <m/>
    <m/>
    <n v="35000000"/>
    <n v="140070000"/>
    <n v="770000000"/>
    <m/>
    <m/>
    <m/>
    <m/>
    <s v="White Star Capital"/>
    <s v="Highland Capital Partners, Jason Finger, Slow Ventures, White Star Capital"/>
    <s v="Highland Capital Partners, Insight Partners, Jason Finger, Slow Ventures, White Star Capital"/>
    <s v="Alumni Ventures, Ethos Family Office, Highland Capital Partners, Insight Partners, Monkfish Equity, Nestlé, White Star Capital"/>
    <m/>
    <m/>
    <m/>
    <m/>
    <n v="2013"/>
    <n v="2015"/>
    <x v="4"/>
    <n v="2017"/>
    <m/>
    <m/>
    <m/>
    <n v="77000000"/>
    <s v="series_c"/>
    <d v="2017-06-20T00:00:00"/>
    <n v="950000000"/>
    <m/>
    <n v="0.25"/>
    <n v="77.78"/>
    <n v="8029.12"/>
    <n v="35461.35"/>
    <m/>
    <m/>
    <m/>
    <m/>
    <n v="1778"/>
    <n v="742"/>
    <n v="176"/>
    <n v="36"/>
    <m/>
    <m/>
    <m/>
    <m/>
    <n v="75.349999999999994"/>
    <n v="79.94"/>
    <n v="88.4"/>
    <n v="95.04"/>
    <m/>
    <m/>
    <m/>
    <m/>
    <n v="20.77"/>
    <m/>
    <n v="20.77"/>
    <n v="6.1"/>
    <n v="1.23"/>
    <m/>
    <m/>
    <m/>
    <n v="107000000"/>
    <m/>
    <d v="2013-07-01T00:00:00"/>
    <d v="2015-07-15T00:00:00"/>
    <d v="2016-07-12T00:00:00"/>
    <d v="2017-06-20T00:00:00"/>
    <m/>
    <m/>
    <m/>
    <m/>
    <n v="4"/>
    <n v="5.5"/>
    <m/>
    <m/>
    <m/>
    <n v="6.78"/>
    <n v="744"/>
    <n v="363"/>
    <n v="343"/>
    <m/>
    <m/>
    <m/>
    <n v="343"/>
    <s v="No"/>
    <n v="43568.5"/>
    <n v="143"/>
    <n v="90.58"/>
    <n v="5.5"/>
    <n v="5.5"/>
    <n v="6.78"/>
  </r>
  <r>
    <x v="771"/>
    <s v="http://aminoapps.com"/>
    <s v="https://www.crunchbase.com/organization/amino-apps-2"/>
    <m/>
    <s v="Amino Apps enables people to discover, develop, and express their interests and passions."/>
    <m/>
    <s v="seed"/>
    <s v="series_a"/>
    <s v="series_b"/>
    <s v="series_c"/>
    <m/>
    <m/>
    <m/>
    <m/>
    <m/>
    <n v="6500000"/>
    <n v="19200000"/>
    <n v="45000000"/>
    <m/>
    <m/>
    <m/>
    <m/>
    <m/>
    <n v="32500000"/>
    <n v="128064000"/>
    <n v="72400000"/>
    <m/>
    <m/>
    <m/>
    <m/>
    <s v="Stage 1 Ventures"/>
    <s v="Union Square Ventures, Venrock"/>
    <s v="BoxGroup, Goodwater Capital, Google Ventures, Union Square Ventures, Venrock, Warner Media"/>
    <s v="Goodwater Capital, Google Ventures, Hearst Ventures, Union Square Ventures, Venrock, Warner Media"/>
    <m/>
    <m/>
    <m/>
    <m/>
    <n v="2011"/>
    <n v="2015"/>
    <x v="4"/>
    <n v="2018"/>
    <m/>
    <m/>
    <m/>
    <n v="45000000"/>
    <s v="series_c"/>
    <d v="2018-06-12T00:00:00"/>
    <n v="450000000"/>
    <m/>
    <n v="0"/>
    <n v="1796.04"/>
    <n v="19907.12"/>
    <n v="20621.32"/>
    <m/>
    <m/>
    <m/>
    <m/>
    <n v="1"/>
    <n v="408"/>
    <n v="103"/>
    <n v="112"/>
    <m/>
    <m/>
    <m/>
    <m/>
    <n v="100"/>
    <n v="88.98"/>
    <n v="93.24"/>
    <n v="86.99"/>
    <m/>
    <m/>
    <m/>
    <m/>
    <n v="10.59"/>
    <m/>
    <n v="10.59"/>
    <n v="3.16"/>
    <n v="6.22"/>
    <m/>
    <m/>
    <m/>
    <n v="72350000"/>
    <m/>
    <d v="2011-01-01T00:00:00"/>
    <d v="2015-09-24T00:00:00"/>
    <d v="2016-12-15T00:00:00"/>
    <d v="2018-06-12T00:00:00"/>
    <m/>
    <m/>
    <m/>
    <m/>
    <n v="3.94"/>
    <n v="0.56999999999999995"/>
    <m/>
    <m/>
    <m/>
    <n v="3.51"/>
    <n v="1727"/>
    <n v="448"/>
    <n v="544"/>
    <m/>
    <m/>
    <m/>
    <n v="544"/>
    <s v="No"/>
    <n v="42324.480000000003"/>
    <n v="144"/>
    <n v="90.52"/>
    <n v="0.56999999999999995"/>
    <n v="0.56999999999999995"/>
    <n v="3.51"/>
  </r>
  <r>
    <x v="772"/>
    <s v="https://rakuten-med.com"/>
    <s v="https://www.crunchbase.com/organization/aspyrian-therapeutics"/>
    <s v="Rakuten Medical, Inc."/>
    <s v="Rakuten Medical is a biotechnology company that develops precision, cell-targeting investigational therapies."/>
    <m/>
    <m/>
    <s v="series_a"/>
    <s v="series_b"/>
    <s v="series_c"/>
    <s v="series_d"/>
    <s v="series_e"/>
    <m/>
    <m/>
    <m/>
    <n v="4250000"/>
    <n v="40000000"/>
    <n v="150000000"/>
    <n v="166000000"/>
    <n v="119000000"/>
    <m/>
    <m/>
    <m/>
    <n v="21250000"/>
    <n v="266800000"/>
    <n v="1500000000"/>
    <n v="2490000000"/>
    <n v="2380000000"/>
    <m/>
    <m/>
    <m/>
    <s v="Rakuten"/>
    <s v="Rakuten"/>
    <s v="Mickey Mikitani"/>
    <s v="General Catalyst, Rakuten Capital, SBI Group"/>
    <s v="Dai-ichi Life, Hikma Pharmaceuticals, Mickey Mikitani, Mizuho Bank, Rakuten, SBI Group"/>
    <m/>
    <m/>
    <m/>
    <n v="2015"/>
    <x v="4"/>
    <n v="2018"/>
    <n v="2021"/>
    <n v="2024"/>
    <m/>
    <n v="119000000"/>
    <s v="series_e"/>
    <d v="2024-03-06T00:00:00"/>
    <n v="2380000000"/>
    <m/>
    <m/>
    <n v="0"/>
    <n v="0"/>
    <n v="0"/>
    <n v="42300.33"/>
    <n v="4.29"/>
    <m/>
    <m/>
    <m/>
    <n v="1231"/>
    <n v="603"/>
    <n v="407"/>
    <n v="187"/>
    <n v="13"/>
    <m/>
    <m/>
    <m/>
    <n v="66.69"/>
    <n v="60.08"/>
    <n v="52.4"/>
    <n v="65.3"/>
    <n v="33.33"/>
    <m/>
    <m/>
    <n v="75.98"/>
    <m/>
    <n v="75.98"/>
    <n v="7.12"/>
    <n v="1.41"/>
    <n v="0.91"/>
    <n v="1"/>
    <m/>
    <n v="737591700"/>
    <m/>
    <m/>
    <d v="2015-07-27T00:00:00"/>
    <d v="2016-03-11T00:00:00"/>
    <d v="2018-08-23T00:00:00"/>
    <d v="2021-07-28T00:00:00"/>
    <d v="2024-03-06T00:00:00"/>
    <m/>
    <m/>
    <n v="12.56"/>
    <n v="5.62"/>
    <n v="1.66"/>
    <n v="0.96"/>
    <m/>
    <n v="8.92"/>
    <m/>
    <n v="228"/>
    <n v="895"/>
    <n v="1070"/>
    <n v="952"/>
    <m/>
    <n v="2917"/>
    <s v="No"/>
    <n v="42304.62"/>
    <n v="145"/>
    <n v="90.45"/>
    <n v="5.62"/>
    <n v="5.62"/>
    <n v="8.92"/>
  </r>
  <r>
    <x v="773"/>
    <s v="http://www.kentik.com"/>
    <s v="https://www.crunchbase.com/organization/cloudhelix-inc"/>
    <s v="Kentik, Inc."/>
    <s v="Kentik is a network management platform that provides visibility, performance, and security services to digital enterprises."/>
    <m/>
    <s v="seed"/>
    <s v="series_a"/>
    <s v="series_b"/>
    <s v="series_c"/>
    <m/>
    <m/>
    <m/>
    <m/>
    <n v="3100000"/>
    <n v="12100000"/>
    <n v="23000000"/>
    <n v="40000000"/>
    <m/>
    <m/>
    <m/>
    <m/>
    <n v="31000000"/>
    <n v="60500000"/>
    <n v="153410000"/>
    <n v="400000000"/>
    <m/>
    <m/>
    <m/>
    <m/>
    <s v="Blue Ant Investments, Center Electric, Engineering Capital, First Round Capital, Richard Yoo, Tahoma Ventures, Webb Investment Network"/>
    <s v="August Capital, DCVC, Engineering Capital, First Round Capital, Tahoma Ventures, Webb Investment Network"/>
    <s v="August Capital, DCVC, David Ulevitch, Engineering Capital, First Round Capital, Glynn Capital Management, Tahoma Ventures, Third Point Ventures"/>
    <s v="August Capital, DCVC, Delta-v Capital, Engineering Capital, Gaingels, Golub Capital, Jesse Robbins, Tahoma Ventures, Third Point Ventures, Vistara Growth"/>
    <m/>
    <m/>
    <m/>
    <m/>
    <n v="2014"/>
    <n v="2015"/>
    <x v="4"/>
    <n v="2021"/>
    <m/>
    <m/>
    <m/>
    <n v="40000000"/>
    <s v="series_c"/>
    <d v="2021-10-07T00:00:00"/>
    <n v="400000000"/>
    <m/>
    <n v="70.52"/>
    <n v="9150.7000000000007"/>
    <n v="19573.11"/>
    <n v="13291.72"/>
    <m/>
    <m/>
    <m/>
    <m/>
    <n v="1685"/>
    <n v="133"/>
    <n v="104"/>
    <n v="487"/>
    <m/>
    <m/>
    <m/>
    <m/>
    <n v="80.31"/>
    <n v="96.43"/>
    <n v="93.17"/>
    <n v="58.99"/>
    <m/>
    <m/>
    <m/>
    <m/>
    <n v="7.9"/>
    <n v="7.9"/>
    <n v="5.0599999999999996"/>
    <n v="2.35"/>
    <n v="1"/>
    <m/>
    <m/>
    <m/>
    <n v="101700000"/>
    <m/>
    <d v="2014-09-28T00:00:00"/>
    <d v="2015-06-30T00:00:00"/>
    <d v="2016-08-04T00:00:00"/>
    <d v="2021-10-07T00:00:00"/>
    <m/>
    <m/>
    <m/>
    <n v="1.95"/>
    <n v="2.54"/>
    <n v="2.61"/>
    <m/>
    <m/>
    <m/>
    <n v="2.61"/>
    <n v="275"/>
    <n v="401"/>
    <n v="1890"/>
    <m/>
    <m/>
    <m/>
    <n v="1890"/>
    <s v="No"/>
    <n v="42086.05"/>
    <n v="146"/>
    <n v="90.38"/>
    <m/>
    <m/>
    <n v="2.61"/>
  </r>
  <r>
    <x v="774"/>
    <s v="https://logz.io/"/>
    <s v="https://www.crunchbase.com/organization/logz-io"/>
    <s v="Logz.io Inc"/>
    <s v="Logz.io provides a scalable and intelligent machine data analytics platform built on ELK and Grafana for monitoring modern applications."/>
    <s v="pre_seed"/>
    <s v="seed"/>
    <s v="series_a"/>
    <s v="series_b"/>
    <s v="series_c"/>
    <s v="series_d"/>
    <s v="series_e"/>
    <m/>
    <m/>
    <n v="1200000"/>
    <n v="6700000"/>
    <n v="16000000"/>
    <n v="23000000"/>
    <n v="52000000"/>
    <n v="23000000"/>
    <m/>
    <m/>
    <n v="12000000"/>
    <n v="33500000"/>
    <n v="106720000"/>
    <n v="230000000"/>
    <n v="780000000"/>
    <n v="460000000"/>
    <m/>
    <s v="Alumni Ventures, David Chang, Shereen Shermak"/>
    <s v="Giza Venture Capital"/>
    <s v="83North, Giza Venture Capital"/>
    <s v="83North, Giza Venture Capital, OpenView"/>
    <s v="83North, Giza Venture Capital, OpenView, Vintage Investment Partners"/>
    <s v="83North, General Catalyst, Giza Venture Capital, Greenspring Associates, Next47, OpenView, Vintage Investment Partners"/>
    <s v="General Catalyst, Pitango VC"/>
    <m/>
    <n v="2014"/>
    <n v="2015"/>
    <n v="2015"/>
    <x v="4"/>
    <n v="2017"/>
    <n v="2019"/>
    <n v="2020"/>
    <m/>
    <n v="23000000"/>
    <s v="series_e"/>
    <d v="2020-11-24T00:00:00"/>
    <n v="460000000"/>
    <n v="0"/>
    <n v="0"/>
    <n v="0"/>
    <n v="1260.27"/>
    <n v="1859.16"/>
    <n v="33418.379999999997"/>
    <n v="5367.89"/>
    <m/>
    <n v="220"/>
    <n v="3493"/>
    <n v="1231"/>
    <n v="299"/>
    <n v="202"/>
    <n v="64"/>
    <n v="39"/>
    <m/>
    <n v="76.14"/>
    <n v="64.400000000000006"/>
    <n v="66.69"/>
    <n v="80.239999999999995"/>
    <n v="71.489999999999995"/>
    <n v="81.63"/>
    <n v="73.61"/>
    <m/>
    <m/>
    <n v="20.8"/>
    <n v="20.8"/>
    <n v="9.31"/>
    <n v="3.44"/>
    <n v="1.77"/>
    <n v="0.56000000000000005"/>
    <n v="1"/>
    <m/>
    <n v="121900000"/>
    <d v="2014-09-04T00:00:00"/>
    <d v="2015-02-17T00:00:00"/>
    <d v="2015-10-05T00:00:00"/>
    <d v="2016-11-15T00:00:00"/>
    <d v="2017-11-15T00:00:00"/>
    <d v="2019-05-29T00:00:00"/>
    <d v="2020-11-24T00:00:00"/>
    <m/>
    <n v="2.79"/>
    <n v="3.19"/>
    <n v="2.16"/>
    <n v="3.39"/>
    <n v="0.59"/>
    <m/>
    <n v="4.3099999999999996"/>
    <n v="230"/>
    <n v="407"/>
    <n v="365"/>
    <n v="560"/>
    <n v="545"/>
    <m/>
    <n v="1470"/>
    <s v="No"/>
    <n v="41905.699999999997"/>
    <n v="147"/>
    <n v="90.32"/>
    <n v="4.3099999999999996"/>
    <n v="7.31"/>
    <n v="4.3099999999999996"/>
  </r>
  <r>
    <x v="775"/>
    <s v="http://www.deposit-solutions.com/"/>
    <s v="https://www.crunchbase.com/organization/deposit-solutions"/>
    <s v="Deposit Solutions GmbH"/>
    <s v="Deposit Solutions is provider of the open banking platform for deposits connecting banks and depositors."/>
    <m/>
    <s v="seed"/>
    <s v="series_a"/>
    <s v="series_b"/>
    <s v="series_c"/>
    <m/>
    <m/>
    <m/>
    <m/>
    <m/>
    <n v="7101217"/>
    <n v="16543509"/>
    <n v="20000000"/>
    <m/>
    <m/>
    <m/>
    <m/>
    <m/>
    <n v="35506085"/>
    <n v="137862578"/>
    <n v="200000000"/>
    <m/>
    <m/>
    <m/>
    <m/>
    <s v="Headline"/>
    <s v="Christoph Linkwitz, FinLab, Founders Fund, Headline, Stefan Glänzer, Stefan Wiskemann"/>
    <s v="FinLab, Founders Fund, Greycroft, Headline, Valar Ventures"/>
    <s v="Greycroft, Headline"/>
    <m/>
    <m/>
    <m/>
    <m/>
    <n v="2012"/>
    <n v="2016"/>
    <x v="4"/>
    <n v="2017"/>
    <m/>
    <m/>
    <m/>
    <n v="55226345"/>
    <s v="series_unknown"/>
    <d v="2017-11-30T00:00:00"/>
    <m/>
    <m/>
    <n v="0.25"/>
    <n v="5150.3900000000003"/>
    <n v="35386.9"/>
    <n v="1203.54"/>
    <m/>
    <m/>
    <m/>
    <m/>
    <n v="1308"/>
    <n v="168"/>
    <n v="80"/>
    <n v="220"/>
    <m/>
    <m/>
    <m/>
    <m/>
    <n v="74.52"/>
    <n v="95.62"/>
    <n v="94.76"/>
    <n v="68.94"/>
    <m/>
    <m/>
    <m/>
    <s v="exited_unicorn"/>
    <m/>
    <m/>
    <m/>
    <m/>
    <m/>
    <m/>
    <m/>
    <m/>
    <n v="198871071"/>
    <m/>
    <d v="2012-01-13T00:00:00"/>
    <d v="2016-01-08T00:00:00"/>
    <d v="2016-07-21T00:00:00"/>
    <d v="2017-11-30T00:00:00"/>
    <m/>
    <m/>
    <m/>
    <m/>
    <n v="3.88"/>
    <n v="1.45"/>
    <m/>
    <m/>
    <m/>
    <m/>
    <n v="1456"/>
    <n v="195"/>
    <n v="497"/>
    <m/>
    <m/>
    <m/>
    <n v="497"/>
    <s v="No"/>
    <n v="41741.08"/>
    <n v="148"/>
    <n v="90.25"/>
    <n v="1.45"/>
    <n v="1.45"/>
    <n v="0"/>
  </r>
  <r>
    <x v="776"/>
    <s v="https://citymapper.com"/>
    <s v="https://www.crunchbase.com/organization/citymapper-limited"/>
    <s v="Citymapper Limited"/>
    <s v="Citymapper is a transportation app created to address urban mobility challenges."/>
    <m/>
    <s v="seed"/>
    <s v="series_a"/>
    <s v="series_b"/>
    <m/>
    <m/>
    <m/>
    <m/>
    <m/>
    <m/>
    <m/>
    <n v="40000000"/>
    <m/>
    <m/>
    <m/>
    <m/>
    <m/>
    <m/>
    <m/>
    <n v="266800000"/>
    <m/>
    <m/>
    <m/>
    <m/>
    <m/>
    <s v="Connect Ventures, Errol Damelin, Jeremy Yap, LocalGlobe, Monday Capital, SAATCHiNVEST"/>
    <s v="Jason Ball"/>
    <s v="Benchmark, Index Ventures, Michael Lynton, Tom Stafford, Yuri Milner"/>
    <m/>
    <m/>
    <m/>
    <m/>
    <m/>
    <n v="2012"/>
    <n v="2014"/>
    <x v="4"/>
    <m/>
    <m/>
    <m/>
    <m/>
    <n v="9451251"/>
    <s v="equity_crowdfunding"/>
    <d v="2016-01-20T00:00:00"/>
    <m/>
    <m/>
    <n v="55.85"/>
    <n v="0"/>
    <n v="41212.93"/>
    <m/>
    <m/>
    <m/>
    <m/>
    <m/>
    <n v="848"/>
    <n v="1061"/>
    <n v="61"/>
    <m/>
    <m/>
    <m/>
    <m/>
    <m/>
    <n v="83.49"/>
    <n v="61.58"/>
    <n v="96.02"/>
    <m/>
    <m/>
    <m/>
    <m/>
    <m/>
    <m/>
    <m/>
    <m/>
    <m/>
    <m/>
    <m/>
    <m/>
    <m/>
    <n v="59451252"/>
    <m/>
    <d v="2012-09-13T00:00:00"/>
    <d v="2014-03-01T00:00:00"/>
    <d v="2016-01-20T00:00:00"/>
    <m/>
    <m/>
    <m/>
    <m/>
    <m/>
    <m/>
    <m/>
    <m/>
    <m/>
    <m/>
    <m/>
    <n v="534"/>
    <n v="690"/>
    <m/>
    <m/>
    <m/>
    <m/>
    <n v="0"/>
    <s v="No"/>
    <n v="41268.78"/>
    <n v="149"/>
    <n v="90.19"/>
    <m/>
    <m/>
    <n v="0"/>
  </r>
  <r>
    <x v="777"/>
    <s v="https://www.movinga.com"/>
    <s v="https://www.crunchbase.com/organization/movinga"/>
    <s v="Movinga GmbH"/>
    <s v="Movinga is an online relocation service provider company."/>
    <m/>
    <s v="seed"/>
    <s v="series_a"/>
    <s v="series_b"/>
    <s v="series_c"/>
    <s v="series_d"/>
    <s v="series_e"/>
    <m/>
    <m/>
    <m/>
    <n v="6702944"/>
    <n v="25000000"/>
    <n v="18051500"/>
    <n v="25948078"/>
    <n v="17103743"/>
    <m/>
    <m/>
    <m/>
    <n v="33514720"/>
    <n v="166750000"/>
    <n v="180515000"/>
    <n v="389221170"/>
    <n v="342074860"/>
    <m/>
    <m/>
    <s v="Christian Vollmann, David Khalil, Earlybird Venture Capital, Eric Ebert, Florian Heinemann, Heilemann Ventures, Lukas Brosseder, Marco Vietor, Philipp Kreibohm, Robert Maier, Saarbruecker 21, Tim Marbach, True Growth Capital"/>
    <s v="Christian Vollmann, David Khalil, Earlybird Venture Capital, Eric Ebert, Global Founders Capital, Heilemann Ventures, Lukas Brosseder, Marco Vietor, Marcos Victoria, Philipp Kreibohm, Robert Maier, Tim Marbach, True Growth Capital"/>
    <s v="Christian Vollmann, Earlybird Venture Capital, Global Founders Capital, Heilemann Ventures, Index Ventures, Lukas Brosseder, Marco Vietor, Philipp Kreibohm, Robert Maier, Tim Marbach, True Growth Capital"/>
    <s v="Carlo Kölzer, Earlybird Venture Capital, Gert Pukert, Global Founders Capital, Index Ventures, STS Ventures, Stephan Schubert"/>
    <s v="Earlybird Venture Capital, Rocket Internet, Santo Venture Capital"/>
    <s v="Claret Capital Partners, ETF Partners, Earlybird Venture Capital, Rocket Internet, Santo Venture Capital"/>
    <m/>
    <m/>
    <n v="2015"/>
    <n v="2015"/>
    <x v="4"/>
    <n v="2016"/>
    <n v="2017"/>
    <n v="2018"/>
    <m/>
    <n v="17103743"/>
    <s v="series_e"/>
    <d v="2018-11-22T00:00:00"/>
    <m/>
    <m/>
    <n v="129.65"/>
    <n v="16.48"/>
    <n v="30749.83"/>
    <n v="9812.44"/>
    <n v="313.31"/>
    <n v="117.86"/>
    <m/>
    <m/>
    <n v="1659"/>
    <n v="846"/>
    <n v="87"/>
    <n v="86"/>
    <n v="104"/>
    <n v="75"/>
    <m/>
    <m/>
    <n v="83.1"/>
    <n v="77.12"/>
    <n v="94.3"/>
    <n v="85.45"/>
    <n v="62.68"/>
    <n v="47.14"/>
    <m/>
    <m/>
    <m/>
    <m/>
    <m/>
    <m/>
    <m/>
    <m/>
    <m/>
    <m/>
    <n v="92806265"/>
    <m/>
    <d v="2015-08-26T00:00:00"/>
    <d v="2015-09-30T00:00:00"/>
    <d v="2016-01-04T00:00:00"/>
    <d v="2016-12-08T00:00:00"/>
    <d v="2017-10-18T00:00:00"/>
    <d v="2018-11-22T00:00:00"/>
    <m/>
    <m/>
    <n v="4.9800000000000004"/>
    <n v="1.08"/>
    <n v="2.16"/>
    <n v="0.88"/>
    <m/>
    <m/>
    <n v="35"/>
    <n v="96"/>
    <n v="339"/>
    <n v="314"/>
    <n v="400"/>
    <m/>
    <n v="1053"/>
    <s v="No"/>
    <n v="41139.57"/>
    <n v="150"/>
    <n v="90.12"/>
    <n v="2.0499999999999998"/>
    <n v="2.0499999999999998"/>
    <n v="0"/>
  </r>
  <r>
    <x v="778"/>
    <s v="http://www.dubsmash.com"/>
    <s v="https://www.crunchbase.com/organization/dubsmash"/>
    <s v="Dubsmash, Inc."/>
    <s v="Dubsmash is a video-sharing social media service application."/>
    <m/>
    <s v="seed"/>
    <s v="series_a"/>
    <s v="series_b"/>
    <m/>
    <m/>
    <m/>
    <m/>
    <m/>
    <n v="410374"/>
    <n v="5500000"/>
    <n v="9534403"/>
    <m/>
    <m/>
    <m/>
    <m/>
    <m/>
    <n v="4103740"/>
    <n v="27500000"/>
    <n v="63594468.009999998"/>
    <m/>
    <m/>
    <m/>
    <m/>
    <m/>
    <s v="General Catalyst, Hasso Plattner Ventures, Lowercase Capital"/>
    <s v="Chris Sacca, Eniac Ventures, Heartcore Capital, Index Ventures, Lowercase Capital, Raine Ventures, Riccardo Zacconi, Sunstone Life Science Ventures"/>
    <s v="Balderton Capital, Eniac Ventures, Heartcore Capital, Index Ventures, Lowercase Capital, Sunstone Life Science Ventures"/>
    <m/>
    <m/>
    <m/>
    <m/>
    <m/>
    <n v="2014"/>
    <n v="2015"/>
    <x v="4"/>
    <m/>
    <m/>
    <m/>
    <m/>
    <n v="4749998"/>
    <s v="series_unknown"/>
    <d v="2016-11-30T00:00:00"/>
    <m/>
    <m/>
    <n v="1827.05"/>
    <n v="5899.43"/>
    <n v="33206.160000000003"/>
    <m/>
    <m/>
    <m/>
    <m/>
    <m/>
    <n v="112"/>
    <n v="181"/>
    <n v="82"/>
    <m/>
    <m/>
    <m/>
    <m/>
    <m/>
    <n v="98.7"/>
    <n v="95.13"/>
    <n v="94.63"/>
    <m/>
    <m/>
    <m/>
    <m/>
    <m/>
    <m/>
    <m/>
    <m/>
    <m/>
    <m/>
    <m/>
    <m/>
    <m/>
    <n v="20194775"/>
    <m/>
    <d v="2014-07-01T00:00:00"/>
    <d v="2015-08-31T00:00:00"/>
    <d v="2016-11-30T00:00:00"/>
    <m/>
    <m/>
    <m/>
    <m/>
    <n v="6.7"/>
    <n v="2.31"/>
    <m/>
    <m/>
    <m/>
    <m/>
    <m/>
    <n v="426"/>
    <n v="457"/>
    <m/>
    <m/>
    <m/>
    <m/>
    <n v="0"/>
    <s v="No"/>
    <n v="40932.639999999999"/>
    <n v="151"/>
    <n v="90.05"/>
    <m/>
    <m/>
    <n v="0"/>
  </r>
  <r>
    <x v="779"/>
    <s v="http://lumiata.com"/>
    <s v="https://www.crunchbase.com/organization/lumiata"/>
    <s v="Lumiata Inc"/>
    <s v="Lumiata driving predictability and precision at scale—empowering healthcare organizations to reduce risk and manage costs with AI."/>
    <m/>
    <m/>
    <s v="series_a"/>
    <s v="series_b"/>
    <m/>
    <m/>
    <m/>
    <m/>
    <m/>
    <m/>
    <n v="4000000"/>
    <n v="10000000"/>
    <m/>
    <m/>
    <m/>
    <m/>
    <m/>
    <m/>
    <n v="20000000"/>
    <n v="66700000"/>
    <m/>
    <m/>
    <m/>
    <m/>
    <m/>
    <m/>
    <s v="Khosla Ventures"/>
    <s v="Blue Cross Blue Shield Association, Intel Capital, Khosla Ventures, Sandbox Industries"/>
    <m/>
    <m/>
    <m/>
    <m/>
    <m/>
    <m/>
    <n v="2014"/>
    <x v="4"/>
    <m/>
    <m/>
    <m/>
    <m/>
    <n v="14000000"/>
    <s v="series_b"/>
    <d v="2021-01-14T00:00:00"/>
    <m/>
    <m/>
    <m/>
    <n v="2485.2800000000002"/>
    <n v="38389.19"/>
    <m/>
    <m/>
    <m/>
    <m/>
    <m/>
    <m/>
    <n v="238"/>
    <n v="64"/>
    <m/>
    <m/>
    <m/>
    <m/>
    <m/>
    <m/>
    <n v="91.41"/>
    <n v="95.82"/>
    <m/>
    <m/>
    <m/>
    <m/>
    <m/>
    <m/>
    <m/>
    <m/>
    <m/>
    <m/>
    <m/>
    <m/>
    <m/>
    <n v="45000000"/>
    <m/>
    <m/>
    <d v="2014-01-08T00:00:00"/>
    <d v="2016-05-26T00:00:00"/>
    <m/>
    <m/>
    <m/>
    <m/>
    <m/>
    <n v="3.34"/>
    <m/>
    <m/>
    <m/>
    <m/>
    <m/>
    <m/>
    <n v="869"/>
    <m/>
    <m/>
    <m/>
    <m/>
    <n v="1694"/>
    <s v="No"/>
    <n v="40874.47"/>
    <n v="152"/>
    <n v="89.99"/>
    <m/>
    <m/>
    <n v="0"/>
  </r>
  <r>
    <x v="780"/>
    <s v="http://www.quartzy.com"/>
    <s v="https://www.crunchbase.com/organization/quartzy"/>
    <s v="Quartzy Inc."/>
    <s v="The world’s leading solution for consolidating lab communication, inventory management, and lab supply purchasing."/>
    <s v="pre_seed"/>
    <s v="seed"/>
    <s v="series_a"/>
    <s v="series_b"/>
    <m/>
    <m/>
    <m/>
    <m/>
    <m/>
    <n v="1200000"/>
    <n v="4000000"/>
    <n v="17000000"/>
    <m/>
    <m/>
    <m/>
    <m/>
    <m/>
    <n v="12000000"/>
    <n v="20000000"/>
    <n v="113390000"/>
    <m/>
    <m/>
    <m/>
    <m/>
    <s v="Skandalaris Center for Interdisciplinary Innovation and Entrepreneurship"/>
    <s v="Benjamin Ling, Lerer Hippeau, Life Sciences Angel Network, Namek Zu'bi, Paul Buchheit, SVA, Science House Capital, Silicon Badia, Start Fund, Y Combinator, reinmkr capital"/>
    <s v="David O. Sacks, Jeremy Stoppelman, Khosla Ventures, Lerer Hippeau, Sreeram Veeragandham, Y Combinator"/>
    <s v="A.Capital Ventures, Binary Capital, Eminence Capital LP, Gil Elbaz, Jeremy Stoppelman, Khosla Ventures, Tikhon Bernstam, Y Combinator"/>
    <m/>
    <m/>
    <m/>
    <m/>
    <n v="2010"/>
    <n v="2012"/>
    <n v="2013"/>
    <x v="4"/>
    <m/>
    <m/>
    <m/>
    <m/>
    <n v="4999998"/>
    <s v="series_unknown"/>
    <d v="2016-01-04T00:00:00"/>
    <n v="113390000"/>
    <n v="0"/>
    <n v="2849.38"/>
    <n v="1098.9000000000001"/>
    <n v="36668.29"/>
    <m/>
    <m/>
    <m/>
    <m/>
    <n v="1"/>
    <n v="47"/>
    <n v="229"/>
    <n v="69"/>
    <m/>
    <m/>
    <m/>
    <m/>
    <n v="100"/>
    <n v="99.1"/>
    <n v="88.65"/>
    <n v="95.49"/>
    <m/>
    <m/>
    <m/>
    <m/>
    <m/>
    <n v="6.43"/>
    <n v="6.43"/>
    <n v="4.82"/>
    <n v="1"/>
    <m/>
    <m/>
    <m/>
    <m/>
    <n v="27199998"/>
    <d v="2010-02-08T00:00:00"/>
    <d v="2012-02-23T00:00:00"/>
    <d v="2013-07-02T00:00:00"/>
    <d v="2016-01-04T00:00:00"/>
    <m/>
    <m/>
    <m/>
    <m/>
    <n v="1.67"/>
    <n v="5.67"/>
    <m/>
    <m/>
    <m/>
    <m/>
    <n v="1"/>
    <n v="495"/>
    <n v="916"/>
    <m/>
    <m/>
    <m/>
    <m/>
    <n v="0"/>
    <s v="No"/>
    <n v="40616.57"/>
    <n v="153"/>
    <n v="89.92"/>
    <m/>
    <m/>
    <n v="1"/>
  </r>
  <r>
    <x v="781"/>
    <s v="https://brainly.com"/>
    <s v="https://www.crunchbase.com/organization/brainly-com"/>
    <s v="Brainly, Inc."/>
    <s v="Brainly is a web-based learning platform where kids and parents seek homework and study assistance from peers and professionals."/>
    <m/>
    <s v="seed"/>
    <s v="series_a"/>
    <s v="series_b"/>
    <s v="series_c"/>
    <s v="series_d"/>
    <m/>
    <m/>
    <m/>
    <n v="500000"/>
    <n v="9000000"/>
    <n v="15000000"/>
    <n v="30000000"/>
    <n v="80000000"/>
    <m/>
    <m/>
    <m/>
    <n v="5000000"/>
    <n v="45000000"/>
    <n v="100050000"/>
    <n v="300000000"/>
    <n v="1200000000"/>
    <m/>
    <m/>
    <m/>
    <s v="Mariusz Gralewski, Point Nine"/>
    <s v="General Catalyst, Learn Capital, Point Nine, Runa Capital"/>
    <s v="Prosus &amp; Naspers"/>
    <s v="Manta Ray Ventures, Prosus &amp; Naspers, Runa Capital"/>
    <s v="General Catalyst, Learn Capital, Manta Ray Ventures, Prosus Ventures, Runa Capital"/>
    <m/>
    <m/>
    <m/>
    <n v="2012"/>
    <n v="2014"/>
    <x v="4"/>
    <n v="2019"/>
    <n v="2020"/>
    <m/>
    <m/>
    <n v="80000000"/>
    <s v="series_d"/>
    <d v="2020-12-17T00:00:00"/>
    <n v="1200000000"/>
    <m/>
    <n v="0"/>
    <n v="4360.88"/>
    <n v="0"/>
    <n v="5326.48"/>
    <n v="30670.51"/>
    <m/>
    <m/>
    <m/>
    <n v="1848"/>
    <n v="168"/>
    <n v="603"/>
    <n v="234"/>
    <n v="48"/>
    <m/>
    <m/>
    <m/>
    <n v="63.99"/>
    <n v="93.95"/>
    <n v="60.08"/>
    <n v="70.95"/>
    <n v="85.22"/>
    <m/>
    <m/>
    <m/>
    <n v="137.1"/>
    <n v="137.1"/>
    <n v="19.04"/>
    <n v="10.07"/>
    <n v="3.73"/>
    <n v="1"/>
    <m/>
    <m/>
    <n v="148500000"/>
    <m/>
    <d v="2012-09-13T00:00:00"/>
    <d v="2014-10-14T00:00:00"/>
    <d v="2016-05-11T00:00:00"/>
    <d v="2019-07-25T00:00:00"/>
    <d v="2020-12-17T00:00:00"/>
    <m/>
    <m/>
    <n v="9"/>
    <n v="2.2200000000000002"/>
    <n v="3"/>
    <n v="4"/>
    <m/>
    <m/>
    <n v="11.99"/>
    <n v="761"/>
    <n v="575"/>
    <n v="1170"/>
    <n v="511"/>
    <m/>
    <m/>
    <n v="1681"/>
    <s v="No"/>
    <n v="40357.870000000003"/>
    <n v="154"/>
    <n v="89.85"/>
    <n v="11.99"/>
    <m/>
    <n v="11.99"/>
  </r>
  <r>
    <x v="782"/>
    <s v="https://www.playosmo.com/"/>
    <s v="https://www.crunchbase.com/organization/osmo"/>
    <s v="Tangible Play, Inc."/>
    <s v="Osmo is an interactive play company bringing harmony between physical and digital."/>
    <m/>
    <s v="seed"/>
    <s v="series_a"/>
    <s v="series_b"/>
    <m/>
    <m/>
    <m/>
    <m/>
    <m/>
    <n v="2500000"/>
    <n v="12000000"/>
    <n v="18000000"/>
    <m/>
    <m/>
    <m/>
    <m/>
    <m/>
    <n v="25000000"/>
    <n v="60000000"/>
    <n v="120060000"/>
    <m/>
    <m/>
    <m/>
    <m/>
    <m/>
    <s v="Founder Friendly Labs, K9 Ventures, Upfront Ventures"/>
    <s v="Accel, K9 Ventures, Upfront Ventures, Wareness.io"/>
    <s v="Accel, Collaborative Fund, Employee Stock Option Fund, Houghton Mifflin Harcourt, K9 Ventures, Mattel, Sesame Workshop, Shea Ventures, StartX (Stanford-StartX Fund), Upfront Ventures"/>
    <m/>
    <m/>
    <m/>
    <m/>
    <m/>
    <n v="2013"/>
    <n v="2014"/>
    <x v="4"/>
    <m/>
    <m/>
    <m/>
    <m/>
    <n v="18000000"/>
    <s v="series_b"/>
    <d v="2016-12-08T00:00:00"/>
    <n v="120000000"/>
    <m/>
    <n v="160.28"/>
    <n v="19032.93"/>
    <n v="20198.46"/>
    <m/>
    <m/>
    <m/>
    <m/>
    <m/>
    <n v="932"/>
    <n v="21"/>
    <n v="102"/>
    <m/>
    <m/>
    <m/>
    <m/>
    <m/>
    <n v="87.09"/>
    <n v="99.28"/>
    <n v="93.3"/>
    <m/>
    <m/>
    <m/>
    <m/>
    <m/>
    <n v="3.26"/>
    <n v="3.26"/>
    <n v="1.7"/>
    <n v="1"/>
    <m/>
    <m/>
    <m/>
    <m/>
    <n v="32500000"/>
    <m/>
    <d v="2013-10-01T00:00:00"/>
    <d v="2014-10-16T00:00:00"/>
    <d v="2016-12-08T00:00:00"/>
    <m/>
    <m/>
    <m/>
    <m/>
    <n v="2.4"/>
    <n v="2"/>
    <m/>
    <m/>
    <m/>
    <m/>
    <n v="1"/>
    <n v="380"/>
    <n v="784"/>
    <m/>
    <m/>
    <m/>
    <m/>
    <n v="0"/>
    <s v="No"/>
    <n v="39391.67"/>
    <n v="155"/>
    <n v="89.79"/>
    <m/>
    <m/>
    <n v="1"/>
  </r>
  <r>
    <x v="783"/>
    <s v="http://scienceexchange.com"/>
    <s v="https://www.crunchbase.com/organization/science-exchange"/>
    <s v="Science Exchange, Inc."/>
    <s v="Science Exchange, the R&amp;D Services Management company, empowers research organizations to accelerate science and drive innovation success"/>
    <m/>
    <s v="seed"/>
    <s v="series_a"/>
    <s v="series_b"/>
    <s v="series_c"/>
    <m/>
    <m/>
    <m/>
    <m/>
    <m/>
    <n v="3000000"/>
    <n v="25000000"/>
    <n v="28000000"/>
    <m/>
    <m/>
    <m/>
    <m/>
    <m/>
    <n v="15000000"/>
    <n v="166750000"/>
    <n v="280000000"/>
    <m/>
    <m/>
    <m/>
    <m/>
    <s v="Y Combinator"/>
    <s v="Brainchild Holdings, Crosslink Capital, Ellen Levy, Esther Dyson, Index Ventures, Jeff Hammerbacher, Joshua Schachter, Kal Vepuri, Lerer Hippeau, Lisa Gansky, Maynard Webb, Oreilly AlphaTech Ventures, Peter Lehrman, Robert Hutter, Sam Altman, Techammer, Terrence Rohan, Union Square Ventures, Webb Investment Network, XG Ventures, Yuri Milner"/>
    <s v="Alexander Levy, Collaborative Fund, Index Ventures, Jenny Haeg, Jose Suarez, Kal Vepuri, Maverick Ventures, Oreilly AlphaTech Ventures, Paul Buchheit, Revolution, Sam Altman, Steve Case, Union Square Ventures, Windham Venture Partners, Y Combinator Continuity Fund"/>
    <s v="Collaborative Fund, Maverick Ventures, Norwest Venture Partners, Union Square Ventures"/>
    <m/>
    <m/>
    <m/>
    <m/>
    <n v="2011"/>
    <n v="2013"/>
    <x v="4"/>
    <n v="2017"/>
    <m/>
    <m/>
    <m/>
    <n v="20000000"/>
    <s v="series_unknown"/>
    <d v="2017-06-29T00:00:00"/>
    <n v="280000000"/>
    <m/>
    <n v="0"/>
    <n v="5080.74"/>
    <n v="32858.04"/>
    <n v="1406.94"/>
    <m/>
    <m/>
    <m/>
    <m/>
    <n v="1"/>
    <n v="122"/>
    <n v="84"/>
    <n v="213"/>
    <m/>
    <m/>
    <m/>
    <m/>
    <n v="100"/>
    <n v="93.98"/>
    <n v="94.5"/>
    <n v="69.930000000000007"/>
    <m/>
    <m/>
    <m/>
    <m/>
    <n v="14.28"/>
    <m/>
    <n v="14.28"/>
    <n v="1.51"/>
    <n v="1"/>
    <m/>
    <m/>
    <m/>
    <n v="77500000"/>
    <m/>
    <d v="2011-06-01T00:00:00"/>
    <d v="2013-05-10T00:00:00"/>
    <d v="2016-03-23T00:00:00"/>
    <d v="2017-06-29T00:00:00"/>
    <m/>
    <m/>
    <m/>
    <m/>
    <n v="11.12"/>
    <n v="1.68"/>
    <m/>
    <m/>
    <m/>
    <n v="1.68"/>
    <n v="709"/>
    <n v="1048"/>
    <n v="463"/>
    <m/>
    <m/>
    <m/>
    <n v="463"/>
    <s v="No"/>
    <n v="39345.72"/>
    <n v="156"/>
    <n v="89.72"/>
    <n v="1.68"/>
    <n v="1.68"/>
    <n v="1.68"/>
  </r>
  <r>
    <x v="784"/>
    <s v="http://www.gametime.co"/>
    <s v="https://www.crunchbase.com/organization/gametime"/>
    <s v="Gametime United, Inc."/>
    <s v="Gametime sells last-minute tickets to the most popular events in sports, music, and theater."/>
    <s v="pre_seed"/>
    <s v="seed"/>
    <s v="series_a"/>
    <s v="series_b"/>
    <m/>
    <m/>
    <m/>
    <m/>
    <n v="100000"/>
    <m/>
    <n v="9300000"/>
    <n v="20000000"/>
    <m/>
    <m/>
    <m/>
    <m/>
    <n v="2000000"/>
    <m/>
    <n v="46500000"/>
    <n v="133400000"/>
    <m/>
    <m/>
    <m/>
    <m/>
    <s v="Techstars"/>
    <s v="Nimble Ventures"/>
    <s v="Aaron Levie, Accel, Brian Spaly, Casey Wasserman, David Blitzer, Jared Simon, Jeff Mallett, John Tucker, Maven Ventures, Palapa Ventures, Samuel Shank, Vivek Ranadive"/>
    <s v="Accel, Evolution Media, Google Ventures, StartX (Stanford-StartX Fund)"/>
    <m/>
    <m/>
    <m/>
    <m/>
    <n v="2013"/>
    <n v="2013"/>
    <n v="2015"/>
    <x v="4"/>
    <m/>
    <m/>
    <m/>
    <m/>
    <n v="30000000"/>
    <s v="series_unknown"/>
    <d v="2016-09-21T00:00:00"/>
    <n v="133400000"/>
    <n v="403.24"/>
    <n v="0"/>
    <n v="11487.5"/>
    <n v="26620.47"/>
    <m/>
    <m/>
    <m/>
    <m/>
    <n v="25"/>
    <n v="2604"/>
    <n v="108"/>
    <n v="94"/>
    <m/>
    <m/>
    <m/>
    <m/>
    <n v="96.52"/>
    <n v="63.89"/>
    <n v="97.1"/>
    <n v="93.83"/>
    <m/>
    <m/>
    <m/>
    <m/>
    <m/>
    <n v="40.82"/>
    <m/>
    <n v="2.44"/>
    <n v="1"/>
    <m/>
    <m/>
    <m/>
    <m/>
    <n v="71599983"/>
    <d v="2013-07-11T00:00:00"/>
    <d v="2013-10-31T00:00:00"/>
    <d v="2015-05-14T00:00:00"/>
    <d v="2016-09-21T00:00:00"/>
    <m/>
    <m/>
    <m/>
    <m/>
    <m/>
    <n v="2.87"/>
    <m/>
    <m/>
    <m/>
    <m/>
    <n v="1"/>
    <n v="560"/>
    <n v="496"/>
    <m/>
    <m/>
    <m/>
    <m/>
    <n v="0"/>
    <s v="No"/>
    <n v="38511.21"/>
    <n v="157"/>
    <n v="89.66"/>
    <m/>
    <m/>
    <n v="1"/>
  </r>
  <r>
    <x v="785"/>
    <s v="https://studio.mobcrush.com/"/>
    <s v="https://www.crunchbase.com/organization/mobcrush-2"/>
    <s v="Mobcrush, Inc."/>
    <s v="Mobcrush is a live streaming app and community for mobile gamers."/>
    <m/>
    <s v="seed"/>
    <s v="series_a"/>
    <s v="series_b"/>
    <m/>
    <m/>
    <m/>
    <m/>
    <m/>
    <m/>
    <n v="11000000"/>
    <n v="20000000"/>
    <m/>
    <m/>
    <m/>
    <m/>
    <m/>
    <m/>
    <n v="55000000"/>
    <n v="133400000"/>
    <m/>
    <m/>
    <m/>
    <m/>
    <m/>
    <s v="BAM Ventures"/>
    <s v="Advancit Capital, Bonfire Ventures, Crosscut Ventures, First Round Capital, Kleiner Perkins, Lowercase Capital, Raine Ventures, Rincon Venture Partners"/>
    <s v="Evolution Media, First Round Capital, Kleiner Perkins, Lowercase Capital, Raine Ventures"/>
    <m/>
    <m/>
    <m/>
    <m/>
    <m/>
    <n v="2014"/>
    <n v="2015"/>
    <x v="4"/>
    <m/>
    <m/>
    <m/>
    <m/>
    <n v="20000000"/>
    <s v="series_b"/>
    <d v="2016-10-25T00:00:00"/>
    <m/>
    <m/>
    <n v="0.25"/>
    <n v="26025.95"/>
    <n v="12474.12"/>
    <m/>
    <m/>
    <m/>
    <m/>
    <m/>
    <n v="2473"/>
    <n v="36"/>
    <n v="134"/>
    <m/>
    <m/>
    <m/>
    <m/>
    <m/>
    <n v="71.09"/>
    <n v="99.05"/>
    <n v="91.18"/>
    <m/>
    <m/>
    <m/>
    <m/>
    <m/>
    <m/>
    <m/>
    <m/>
    <m/>
    <m/>
    <m/>
    <m/>
    <m/>
    <n v="35900000"/>
    <m/>
    <d v="2014-01-01T00:00:00"/>
    <d v="2015-09-01T00:00:00"/>
    <d v="2016-10-25T00:00:00"/>
    <m/>
    <m/>
    <m/>
    <m/>
    <m/>
    <n v="2.4300000000000002"/>
    <m/>
    <m/>
    <m/>
    <m/>
    <m/>
    <n v="608"/>
    <n v="420"/>
    <m/>
    <m/>
    <m/>
    <m/>
    <n v="0"/>
    <s v="No"/>
    <n v="38500.32"/>
    <n v="158"/>
    <n v="89.59"/>
    <m/>
    <m/>
    <n v="0"/>
  </r>
  <r>
    <x v="786"/>
    <s v="http://www.thync.com/"/>
    <s v="https://www.crunchbase.com/organization/thync"/>
    <s v="Thync Global, Inc."/>
    <s v="Thync was born out of a fascination with how neuroscience can impact daily life by experts in the fields of neurobiology"/>
    <m/>
    <m/>
    <s v="series_a"/>
    <s v="series_b"/>
    <m/>
    <m/>
    <m/>
    <m/>
    <m/>
    <m/>
    <n v="13000000"/>
    <m/>
    <m/>
    <m/>
    <m/>
    <m/>
    <m/>
    <m/>
    <n v="65000000"/>
    <m/>
    <m/>
    <m/>
    <m/>
    <m/>
    <m/>
    <m/>
    <s v="Khosla Ventures"/>
    <s v="Khosla Ventures, Noosphere Ventures"/>
    <m/>
    <m/>
    <m/>
    <m/>
    <m/>
    <m/>
    <n v="2014"/>
    <x v="4"/>
    <m/>
    <m/>
    <m/>
    <m/>
    <m/>
    <s v="series_b"/>
    <d v="2016-05-22T00:00:00"/>
    <m/>
    <m/>
    <m/>
    <n v="2485.2800000000002"/>
    <n v="35953.64"/>
    <m/>
    <m/>
    <m/>
    <m/>
    <m/>
    <m/>
    <n v="238"/>
    <n v="71"/>
    <m/>
    <m/>
    <m/>
    <m/>
    <m/>
    <m/>
    <n v="91.41"/>
    <n v="95.36"/>
    <m/>
    <m/>
    <m/>
    <m/>
    <m/>
    <m/>
    <m/>
    <m/>
    <m/>
    <m/>
    <m/>
    <m/>
    <m/>
    <n v="13000000"/>
    <m/>
    <m/>
    <d v="2014-10-08T00:00:00"/>
    <d v="2016-05-22T00:00:00"/>
    <m/>
    <m/>
    <m/>
    <m/>
    <m/>
    <m/>
    <m/>
    <m/>
    <m/>
    <m/>
    <m/>
    <m/>
    <n v="592"/>
    <m/>
    <m/>
    <m/>
    <m/>
    <n v="0"/>
    <s v="No"/>
    <n v="38438.92"/>
    <n v="159"/>
    <n v="89.52"/>
    <m/>
    <m/>
    <m/>
  </r>
  <r>
    <x v="787"/>
    <s v="https://ns1.com/"/>
    <s v="https://www.crunchbase.com/organization/ns1"/>
    <s v="NSONE, Inc.’s"/>
    <s v="NS1 is an internet company that provides accurate control over application delivery that values interaction with customers."/>
    <m/>
    <m/>
    <s v="series_a"/>
    <s v="series_b"/>
    <s v="series_c"/>
    <s v="series_d"/>
    <m/>
    <m/>
    <m/>
    <m/>
    <n v="5350000"/>
    <n v="20000000"/>
    <n v="33000000"/>
    <n v="40000000"/>
    <m/>
    <m/>
    <m/>
    <m/>
    <n v="26750000"/>
    <n v="133400000"/>
    <n v="330000000"/>
    <n v="600000000"/>
    <m/>
    <m/>
    <m/>
    <m/>
    <s v="Adrian Kunzle, Alex Vayl, Center Electric, Chang Corporation, Entrée Capital, Flybridge, Founder Collective, Jeff Seibert, Sigma Prime Ventures, Wayne Chang"/>
    <s v="Alex Vayl, DTCP, Entrée Capital, Flybridge, Sigma Prime Ventures, Telstra Ventures, Two Sigma Ventures"/>
    <s v="Cisco Investments, Dell Technologies Capital, Deutsche Telekom Strategic Investments, Entrée Capital, Flybridge, GGV Capital, Mango Capital, Salesforce Ventures, Sigma Prime Ventures, Telstra Ventures, Two Sigma Ventures"/>
    <s v="Energy Impact Partners"/>
    <m/>
    <m/>
    <m/>
    <m/>
    <n v="2015"/>
    <x v="4"/>
    <n v="2019"/>
    <n v="2020"/>
    <m/>
    <m/>
    <n v="40000000"/>
    <s v="series_d"/>
    <d v="2020-07-14T00:00:00"/>
    <n v="600000000"/>
    <m/>
    <m/>
    <n v="336.33"/>
    <n v="660.79"/>
    <n v="37084.239999999998"/>
    <n v="0"/>
    <m/>
    <m/>
    <m/>
    <m/>
    <n v="638"/>
    <n v="341"/>
    <n v="94"/>
    <n v="207"/>
    <m/>
    <m/>
    <m/>
    <m/>
    <n v="82.75"/>
    <n v="77.45"/>
    <n v="88.4"/>
    <n v="35.22"/>
    <m/>
    <m/>
    <m/>
    <n v="16.02"/>
    <m/>
    <n v="16.02"/>
    <n v="3.78"/>
    <n v="1.7"/>
    <n v="1"/>
    <m/>
    <m/>
    <n v="118350000"/>
    <m/>
    <m/>
    <d v="2015-04-07T00:00:00"/>
    <d v="2016-09-27T00:00:00"/>
    <d v="2019-10-03T00:00:00"/>
    <d v="2020-07-14T00:00:00"/>
    <m/>
    <m/>
    <m/>
    <n v="4.99"/>
    <n v="2.4700000000000002"/>
    <n v="1.82"/>
    <m/>
    <m/>
    <n v="4.5"/>
    <m/>
    <n v="539"/>
    <n v="1101"/>
    <n v="285"/>
    <m/>
    <m/>
    <n v="1386"/>
    <s v="No"/>
    <n v="38081.360000000001"/>
    <n v="160"/>
    <n v="89.46"/>
    <n v="4.5"/>
    <m/>
    <n v="4.5"/>
  </r>
  <r>
    <x v="788"/>
    <s v="https://www.signifyd.com/"/>
    <s v="https://www.crunchbase.com/organization/signifyd"/>
    <s v="SIGNIFYD Inc."/>
    <s v="Signifyd is a provider of an enterprise-grade fraud technology solution for e-commerce stores."/>
    <m/>
    <s v="seed"/>
    <s v="series_a"/>
    <s v="series_b"/>
    <s v="series_c"/>
    <s v="series_d"/>
    <s v="series_e"/>
    <m/>
    <m/>
    <n v="2000000"/>
    <n v="7000000"/>
    <n v="20000000"/>
    <n v="56000000"/>
    <n v="100000000"/>
    <n v="205000000"/>
    <m/>
    <m/>
    <n v="20000000"/>
    <n v="35000000"/>
    <n v="133400000"/>
    <n v="560000000"/>
    <n v="400000000"/>
    <n v="1340000000"/>
    <m/>
    <m/>
    <s v="Andreessen Horowitz, DCVC, IA Ventures, Maria Thomas, QED Investors, Resolute Ventures, Rho West, Safa Rashtchy, Streamlined Ventures, Tekton Ventures, Think + Ventures"/>
    <s v="AllegisCyber, BYU Cougar Capital, IA Ventures, Lucas Venture Group, QED Investors, Resolute Ventures, Tekton Ventures"/>
    <s v="AllegisCyber, American Express Ventures, BYU Cougar Capital, Bill McKiernan, IA Ventures, Menlo Ventures, QED Investors, Timothy Eades"/>
    <s v="American Express Ventures, Bain Capital Ventures, Menlo Ventures"/>
    <s v="AllegisCyber, American Express Ventures, Bain Capital Ventures, IA Ventures, Lucas Venture Group, Menlo Ventures, PremjiInvest, Resolute Ventures, Think + Ventures"/>
    <s v="Canada Pension Plan Investment Board, FIS, Neuberger Berman, Owl Rock Capital"/>
    <m/>
    <m/>
    <n v="2012"/>
    <n v="2015"/>
    <x v="4"/>
    <n v="2017"/>
    <n v="2018"/>
    <n v="2021"/>
    <m/>
    <n v="205000000"/>
    <s v="series_e"/>
    <d v="2021-04-15T00:00:00"/>
    <n v="1340000000"/>
    <m/>
    <n v="3133.18"/>
    <n v="1535.75"/>
    <n v="29074.65"/>
    <n v="202.7"/>
    <n v="1347.08"/>
    <n v="2751.4"/>
    <m/>
    <m/>
    <n v="29"/>
    <n v="446"/>
    <n v="93"/>
    <n v="281"/>
    <n v="121"/>
    <n v="135"/>
    <m/>
    <m/>
    <n v="99.45"/>
    <n v="87.95"/>
    <n v="93.9"/>
    <n v="60.28"/>
    <n v="65.52"/>
    <n v="46.4"/>
    <m/>
    <s v="unicorn"/>
    <n v="36.36"/>
    <n v="36.36"/>
    <n v="25.97"/>
    <n v="8.02"/>
    <n v="2.12"/>
    <n v="3.18"/>
    <n v="1"/>
    <m/>
    <n v="409000000"/>
    <m/>
    <d v="2012-12-19T00:00:00"/>
    <d v="2015-06-22T00:00:00"/>
    <d v="2016-02-25T00:00:00"/>
    <d v="2017-05-04T00:00:00"/>
    <d v="2018-05-31T00:00:00"/>
    <d v="2021-04-15T00:00:00"/>
    <m/>
    <n v="1.75"/>
    <n v="3.81"/>
    <n v="4.2"/>
    <n v="0.71"/>
    <n v="3.35"/>
    <m/>
    <n v="10.039999999999999"/>
    <n v="915"/>
    <n v="248"/>
    <n v="434"/>
    <n v="392"/>
    <n v="1050"/>
    <m/>
    <n v="1876"/>
    <s v="No"/>
    <n v="38044.76"/>
    <n v="161"/>
    <n v="89.39"/>
    <n v="3"/>
    <n v="3"/>
    <n v="10.039999999999999"/>
  </r>
  <r>
    <x v="789"/>
    <s v="https://circleci.com"/>
    <s v="https://www.crunchbase.com/organization/circle-ci"/>
    <s v="Circle Internet Services, Inc."/>
    <s v="CircleCI is a continuous integration and delivery platform that automates development workflows and IT operations."/>
    <m/>
    <s v="seed"/>
    <s v="series_a"/>
    <s v="series_b"/>
    <s v="series_c"/>
    <s v="series_d"/>
    <s v="series_e"/>
    <s v="series_f"/>
    <m/>
    <m/>
    <n v="6000000"/>
    <n v="18000000"/>
    <n v="31000000"/>
    <n v="56000000"/>
    <n v="100000000"/>
    <n v="100000000"/>
    <m/>
    <m/>
    <n v="30000000"/>
    <n v="120060000"/>
    <n v="310000000"/>
    <n v="840000000"/>
    <n v="2000000000"/>
    <n v="1700000000"/>
    <m/>
    <s v="RightVentures"/>
    <s v="Harrison Metal"/>
    <s v="Baseline Ventures, Harrison Metal, Scale Venture Partners, Threshold"/>
    <s v="Baseline Ventures, Harrison Metal, Heavybit, Industry Ventures, Scale Venture Partners, Threshold, Top Tier Capital Partners"/>
    <s v="Baseline Ventures, Harrison Metal, Heavybit, Industry Ventures, NextEquity Partners, Owl Rock Capital, Scale Venture Partners, Threshold, Top Tier Capital Partners"/>
    <s v="IVP, Owl Rock Capital, Sapphire Ventures, Scale Venture Partners"/>
    <s v="Baseline Ventures, Eleven Prime, Empede Capital, Greenspring Associates, IVP, NextEquity Partners, Owl Rock Capital, Sapphire Ventures, Scale Venture Partners, Threshold, Top Tier Capital Partners"/>
    <m/>
    <n v="2012"/>
    <n v="2014"/>
    <x v="4"/>
    <n v="2018"/>
    <n v="2019"/>
    <n v="2020"/>
    <n v="2021"/>
    <n v="100000000"/>
    <s v="series_f"/>
    <d v="2021-05-11T00:00:00"/>
    <n v="1700000000"/>
    <m/>
    <n v="0"/>
    <n v="87.51"/>
    <n v="8812.73"/>
    <n v="16839.61"/>
    <n v="344.05"/>
    <n v="7100.27"/>
    <n v="4657.6499999999996"/>
    <m/>
    <n v="1848"/>
    <n v="612"/>
    <n v="161"/>
    <n v="118"/>
    <n v="178"/>
    <n v="34"/>
    <n v="3"/>
    <m/>
    <n v="63.99"/>
    <n v="77.849999999999994"/>
    <n v="89.39"/>
    <n v="86.28"/>
    <n v="48.4"/>
    <n v="77.08"/>
    <n v="97.98"/>
    <s v="unicorn"/>
    <n v="37.159999999999997"/>
    <m/>
    <n v="37.159999999999997"/>
    <n v="10.92"/>
    <n v="4.7"/>
    <n v="1.86"/>
    <n v="0.82"/>
    <n v="1"/>
    <n v="315000000"/>
    <m/>
    <d v="2012-04-01T00:00:00"/>
    <d v="2014-02-07T00:00:00"/>
    <d v="2016-05-16T00:00:00"/>
    <d v="2018-01-17T00:00:00"/>
    <d v="2019-07-23T00:00:00"/>
    <d v="2020-04-07T00:00:00"/>
    <d v="2021-05-11T00:00:00"/>
    <m/>
    <n v="4"/>
    <n v="2.58"/>
    <n v="2.71"/>
    <n v="2.38"/>
    <n v="0.85"/>
    <n v="14.16"/>
    <n v="677"/>
    <n v="829"/>
    <n v="611"/>
    <n v="552"/>
    <n v="259"/>
    <n v="399"/>
    <n v="1821"/>
    <s v="No"/>
    <n v="37841.82"/>
    <n v="162"/>
    <n v="89.32"/>
    <n v="14.16"/>
    <n v="2.58"/>
    <n v="14.16"/>
  </r>
  <r>
    <x v="790"/>
    <s v="https://sunbasket.com/"/>
    <s v="https://www.crunchbase.com/organization/sun-basket"/>
    <s v="SunBasket Inc."/>
    <s v="SunBasket is a healthy cooking service that delivers organic ingredients and customized recipes weekly to customers' doors."/>
    <m/>
    <m/>
    <s v="series_a"/>
    <s v="series_b"/>
    <s v="series_c"/>
    <s v="series_d"/>
    <s v="series_e"/>
    <m/>
    <m/>
    <m/>
    <n v="11600000"/>
    <n v="15000000"/>
    <n v="15000000"/>
    <n v="42800000"/>
    <n v="30000000"/>
    <m/>
    <m/>
    <m/>
    <n v="58000000"/>
    <n v="100050000"/>
    <n v="150000000"/>
    <n v="642000000"/>
    <n v="600000000"/>
    <m/>
    <m/>
    <m/>
    <s v="Baseline Ventures, Correlation Ventures, Filter14, PivotNorth Capital, ROTH Capital Partners, Relevance Ventures (formerly Relevance Capital), Rembrandt Venture Partners, Robertson Stephens Partners, Tyler Florence Group, Vulcan Capital"/>
    <s v="Accolade Partners, Baseline Ventures, PivotNorth Capital, Relevance Ventures (formerly Relevance Capital), Shea Ventures, Vulcan Capital"/>
    <s v="Accolade Partners, Baseline Ventures, Filter14, PivotNorth Capital, Relevance Ventures (formerly Relevance Capital), Sapphire Ventures, Shea Ventures, Vulcan Capital"/>
    <s v="August Capital, Rembrandt Venture Partners, Sapphire Ventures"/>
    <s v="Accolade Partners, August Capital, Baseline Ventures, Correlation Ventures, Founders Circle Capital, PivotNorth Capital, Relevance Ventures (formerly Relevance Capital), Sapphire Ventures, Unilever Ventures"/>
    <m/>
    <m/>
    <m/>
    <n v="2016"/>
    <x v="4"/>
    <n v="2017"/>
    <n v="2018"/>
    <n v="2019"/>
    <m/>
    <n v="30000000"/>
    <s v="series_e"/>
    <d v="2019-05-21T00:00:00"/>
    <m/>
    <m/>
    <m/>
    <n v="9390.5499999999993"/>
    <n v="12018.49"/>
    <n v="7463.33"/>
    <n v="2139.0500000000002"/>
    <n v="6583.27"/>
    <m/>
    <m/>
    <m/>
    <n v="121"/>
    <n v="139"/>
    <n v="119"/>
    <n v="115"/>
    <n v="39"/>
    <m/>
    <m/>
    <m/>
    <n v="96.85"/>
    <n v="90.85"/>
    <n v="83.26"/>
    <n v="67.239999999999995"/>
    <n v="72.260000000000005"/>
    <m/>
    <m/>
    <m/>
    <m/>
    <m/>
    <m/>
    <m/>
    <m/>
    <m/>
    <m/>
    <n v="143100000"/>
    <m/>
    <m/>
    <d v="2016-05-19T00:00:00"/>
    <d v="2016-07-26T00:00:00"/>
    <d v="2017-02-17T00:00:00"/>
    <d v="2018-01-25T00:00:00"/>
    <d v="2019-05-21T00:00:00"/>
    <m/>
    <m/>
    <n v="1.73"/>
    <n v="1.5"/>
    <n v="4.28"/>
    <n v="0.93"/>
    <m/>
    <m/>
    <m/>
    <n v="68"/>
    <n v="206"/>
    <n v="342"/>
    <n v="481"/>
    <m/>
    <n v="1029"/>
    <s v="No"/>
    <n v="37594.69"/>
    <n v="163"/>
    <n v="89.26"/>
    <n v="6"/>
    <n v="6"/>
    <n v="0"/>
  </r>
  <r>
    <x v="791"/>
    <m/>
    <s v="https://www.crunchbase.com/organization/x-ai"/>
    <s v="x.ai, inc"/>
    <s v="x.ai is a tool that helps you and your team share ideal availability and schedule meetings."/>
    <m/>
    <s v="seed"/>
    <s v="series_a"/>
    <s v="series_b"/>
    <m/>
    <m/>
    <m/>
    <m/>
    <m/>
    <n v="2086999"/>
    <n v="9200000"/>
    <n v="23000000"/>
    <m/>
    <m/>
    <m/>
    <m/>
    <m/>
    <n v="20869990"/>
    <n v="49200000"/>
    <n v="153410000"/>
    <m/>
    <m/>
    <m/>
    <m/>
    <m/>
    <s v="Dennis Mortensen, IA Ventures, Lerer Hippeau, SoftBank Capital"/>
    <s v="FirstMark, IA Ventures, Pritzker Group Venture Capital, SoftBank Capital, Tuesday Capital"/>
    <s v="DCM Ventures, FirstMark, IA Ventures, Lerer Hippeau, Pritzker Group Venture Capital, SBNY, SoftBank Capital, Tuesday Capital, Two Sigma Ventures, Work-Bench"/>
    <m/>
    <m/>
    <m/>
    <m/>
    <m/>
    <n v="2014"/>
    <n v="2015"/>
    <x v="4"/>
    <m/>
    <m/>
    <m/>
    <m/>
    <n v="10000000"/>
    <s v="series_b"/>
    <d v="2017-08-14T00:00:00"/>
    <m/>
    <m/>
    <n v="38.11"/>
    <n v="5683.69"/>
    <n v="31242.75"/>
    <m/>
    <m/>
    <m/>
    <m/>
    <m/>
    <n v="1835"/>
    <n v="185"/>
    <n v="85"/>
    <m/>
    <m/>
    <m/>
    <m/>
    <m/>
    <n v="78.55"/>
    <n v="95.02"/>
    <n v="94.43"/>
    <m/>
    <m/>
    <m/>
    <m/>
    <m/>
    <m/>
    <m/>
    <m/>
    <m/>
    <m/>
    <m/>
    <m/>
    <m/>
    <n v="44286999"/>
    <m/>
    <d v="2014-05-21T00:00:00"/>
    <d v="2015-01-05T00:00:00"/>
    <d v="2016-04-07T00:00:00"/>
    <m/>
    <m/>
    <m/>
    <m/>
    <n v="2.36"/>
    <n v="3.12"/>
    <m/>
    <m/>
    <m/>
    <m/>
    <m/>
    <n v="229"/>
    <n v="458"/>
    <m/>
    <m/>
    <m/>
    <m/>
    <n v="494"/>
    <s v="No"/>
    <n v="36964.550000000003"/>
    <n v="164"/>
    <n v="89.19"/>
    <m/>
    <m/>
    <n v="0"/>
  </r>
  <r>
    <x v="792"/>
    <s v="http://www.manomano.fr"/>
    <s v="https://www.crunchbase.com/organization/manomano"/>
    <s v="ManoMano"/>
    <s v="ManoMano is an online marketplace for DIY, home improvement, and gardening products."/>
    <m/>
    <m/>
    <s v="series_a"/>
    <s v="series_b"/>
    <s v="series_c"/>
    <s v="series_d"/>
    <s v="series_e"/>
    <s v="series_f"/>
    <m/>
    <m/>
    <m/>
    <n v="14797799"/>
    <n v="71748021"/>
    <n v="125000000"/>
    <n v="139000000"/>
    <n v="355000000"/>
    <m/>
    <m/>
    <m/>
    <n v="98701319.329999998"/>
    <n v="717480210"/>
    <n v="1875000000"/>
    <n v="2780000000"/>
    <n v="2598254467"/>
    <m/>
    <m/>
    <m/>
    <s v="Bpifrance, CM-CIC Capital Prive, Partech, Piton Capital"/>
    <s v="Bpifrance, General Atlantic, Partech, Piton Capital"/>
    <s v="Aglaé Ventures, Bpifrance, CM-CIC Capital Prive, Eurazeo, General Atlantic, Partech, Piton Capital"/>
    <s v="Bpifrance, Eurazeo, General Atlantic, Kismet Capital Group, Piton Capital, Temasek Holdings"/>
    <s v="Aglaé Ventures, Armat Group, Bpifrance, Dragoneer Investment Group, Eurazeo, General Atlantic, Kismet Capital Group, Temasek Holdings"/>
    <m/>
    <m/>
    <n v="2016"/>
    <x v="4"/>
    <n v="2017"/>
    <n v="2019"/>
    <n v="2020"/>
    <n v="2021"/>
    <n v="355000000"/>
    <s v="series_f"/>
    <d v="2021-07-05T00:00:00"/>
    <n v="2598254467"/>
    <m/>
    <m/>
    <n v="0"/>
    <n v="9331.33"/>
    <n v="5487.69"/>
    <n v="13631.79"/>
    <n v="5087.6899999999996"/>
    <n v="2738.47"/>
    <m/>
    <m/>
    <n v="1216"/>
    <n v="149"/>
    <n v="149"/>
    <n v="99"/>
    <n v="41"/>
    <n v="21"/>
    <m/>
    <m/>
    <n v="68.11"/>
    <n v="90.19"/>
    <n v="79.010000000000005"/>
    <n v="71.430000000000007"/>
    <n v="72.22"/>
    <n v="79.8"/>
    <s v="unicorn"/>
    <n v="20.309999999999999"/>
    <m/>
    <m/>
    <n v="20.309999999999999"/>
    <n v="3.1"/>
    <n v="1.27"/>
    <n v="0.9"/>
    <n v="1"/>
    <n v="705545820"/>
    <m/>
    <m/>
    <d v="2016-03-01T00:00:00"/>
    <d v="2016-04-05T00:00:00"/>
    <d v="2017-09-11T00:00:00"/>
    <d v="2019-04-01T00:00:00"/>
    <d v="2020-01-28T00:00:00"/>
    <d v="2021-07-05T00:00:00"/>
    <m/>
    <m/>
    <n v="7.27"/>
    <n v="2.61"/>
    <n v="1.48"/>
    <n v="0.93"/>
    <n v="26.32"/>
    <m/>
    <n v="35"/>
    <n v="524"/>
    <n v="567"/>
    <n v="302"/>
    <n v="524"/>
    <n v="1917"/>
    <s v="No"/>
    <n v="36276.97"/>
    <n v="165"/>
    <n v="89.12"/>
    <n v="28.17"/>
    <n v="19"/>
    <n v="26.32"/>
  </r>
  <r>
    <x v="793"/>
    <s v="http://www.neobear.com/"/>
    <s v="https://www.crunchbase.com/organization/neobear"/>
    <s v="Youngzone Culture (Shanghai) Co., Ltd."/>
    <s v="NeoBear is an early childhood education start-up."/>
    <m/>
    <m/>
    <s v="series_a"/>
    <s v="series_b"/>
    <m/>
    <m/>
    <m/>
    <m/>
    <m/>
    <m/>
    <n v="18000000"/>
    <n v="37000000"/>
    <m/>
    <m/>
    <m/>
    <m/>
    <m/>
    <m/>
    <n v="90000000"/>
    <n v="246790000"/>
    <m/>
    <m/>
    <m/>
    <m/>
    <m/>
    <m/>
    <s v="GGV Capital, Qualcomm Ventures, ZET Venture Capital"/>
    <s v="GGV Capital, New Horizon Capital, Qualcomm Ventures"/>
    <m/>
    <m/>
    <m/>
    <m/>
    <m/>
    <m/>
    <n v="2015"/>
    <x v="4"/>
    <m/>
    <m/>
    <m/>
    <m/>
    <n v="37000000"/>
    <s v="series_b"/>
    <d v="2016-10-24T00:00:00"/>
    <n v="246790000"/>
    <m/>
    <m/>
    <n v="18.96"/>
    <n v="35928.69"/>
    <m/>
    <m/>
    <m/>
    <m/>
    <m/>
    <m/>
    <n v="816"/>
    <n v="73"/>
    <m/>
    <m/>
    <m/>
    <m/>
    <m/>
    <m/>
    <n v="77.930000000000007"/>
    <n v="95.23"/>
    <m/>
    <m/>
    <m/>
    <m/>
    <m/>
    <n v="2.33"/>
    <m/>
    <n v="2.33"/>
    <n v="1"/>
    <m/>
    <m/>
    <m/>
    <m/>
    <n v="55000000"/>
    <m/>
    <m/>
    <d v="2015-01-01T00:00:00"/>
    <d v="2016-10-24T00:00:00"/>
    <m/>
    <m/>
    <m/>
    <m/>
    <m/>
    <n v="2.74"/>
    <m/>
    <m/>
    <m/>
    <m/>
    <n v="1"/>
    <m/>
    <n v="662"/>
    <m/>
    <m/>
    <m/>
    <m/>
    <n v="0"/>
    <s v="No"/>
    <n v="35947.65"/>
    <n v="166"/>
    <n v="89.06"/>
    <m/>
    <m/>
    <n v="1"/>
  </r>
  <r>
    <x v="794"/>
    <s v="https://n26.com"/>
    <s v="https://www.crunchbase.com/organization/n26"/>
    <s v="N26, AG."/>
    <s v="N26 is a financial services company that offers mobile banking solutions."/>
    <s v="pre_seed"/>
    <s v="seed"/>
    <s v="series_a"/>
    <s v="series_b"/>
    <s v="series_c"/>
    <s v="series_d"/>
    <s v="series_e"/>
    <m/>
    <m/>
    <n v="32959"/>
    <n v="10760116"/>
    <n v="40000000"/>
    <n v="160000000"/>
    <n v="300000000"/>
    <m/>
    <m/>
    <m/>
    <n v="329590"/>
    <n v="53800580"/>
    <n v="266800000"/>
    <n v="1600000000"/>
    <n v="2700000000"/>
    <m/>
    <m/>
    <s v="Axel Springer Plug and Play Accelerator"/>
    <s v="Plug and Play"/>
    <s v="Armada Investment AG, Earlybird Venture Capital, Redalpine, Valar Ventures"/>
    <s v="Battery Ventures, Earlybird Venture Capital, Horizons Ventures, Redalpine, Robert Gentz, Rubin Ritter, Valar Ventures"/>
    <s v="Allianz X, Earlybird Venture Capital, Greyhound Capital, Horizons Ventures, Tencent, Valar Ventures"/>
    <s v="Allianz X, Earlybird Venture Capital, GIC, Greyhound Capital, Horizons Ventures, Insight Partners, Redalpine, Tencent, Valar Ventures"/>
    <s v="Ilavska Vuillermoz Capital"/>
    <m/>
    <n v="2013"/>
    <n v="2013"/>
    <n v="2015"/>
    <x v="4"/>
    <n v="2018"/>
    <n v="2019"/>
    <n v="2019"/>
    <m/>
    <n v="900050286"/>
    <s v="series_e"/>
    <d v="2021-10-18T00:00:00"/>
    <n v="9000502866"/>
    <n v="0"/>
    <n v="24.03"/>
    <n v="16.18"/>
    <n v="1619.53"/>
    <n v="3941.46"/>
    <n v="30168.19"/>
    <n v="0"/>
    <m/>
    <n v="202"/>
    <n v="1440"/>
    <n v="848"/>
    <n v="284"/>
    <n v="228"/>
    <n v="77"/>
    <n v="94"/>
    <m/>
    <n v="70.83"/>
    <n v="80.040000000000006"/>
    <n v="77.06"/>
    <n v="81.23"/>
    <n v="73.39"/>
    <n v="77.84"/>
    <n v="32.119999999999997"/>
    <m/>
    <s v="unicorn"/>
    <n v="14819.82"/>
    <n v="14819.82"/>
    <n v="113.49"/>
    <n v="26.92"/>
    <n v="4.99"/>
    <n v="3.17"/>
    <m/>
    <m/>
    <n v="1719059587"/>
    <d v="2013-01-01T00:00:00"/>
    <d v="2013-05-01T00:00:00"/>
    <d v="2015-04-16T00:00:00"/>
    <d v="2016-06-21T00:00:00"/>
    <d v="2018-03-19T00:00:00"/>
    <d v="2019-01-09T00:00:00"/>
    <d v="2019-10-01T00:00:00"/>
    <m/>
    <n v="163.22999999999999"/>
    <n v="4.96"/>
    <n v="6"/>
    <n v="1.69"/>
    <m/>
    <m/>
    <n v="33.74"/>
    <n v="715"/>
    <n v="432"/>
    <n v="636"/>
    <n v="296"/>
    <n v="265"/>
    <m/>
    <n v="1945"/>
    <s v="No"/>
    <n v="35769.39"/>
    <n v="167"/>
    <n v="88.99"/>
    <n v="0"/>
    <n v="10.119999999999999"/>
    <n v="33.74"/>
  </r>
  <r>
    <x v="795"/>
    <s v="http://www.myhug.cn/"/>
    <s v="https://www.crunchbase.com/organization/baobao"/>
    <s v="Beijing XingheTime Information Technology Co.,Ltd"/>
    <s v="Baobao is a digital video streaming social media platform."/>
    <m/>
    <m/>
    <s v="series_a"/>
    <s v="series_b"/>
    <m/>
    <m/>
    <m/>
    <m/>
    <m/>
    <m/>
    <m/>
    <n v="15000000"/>
    <m/>
    <m/>
    <m/>
    <m/>
    <m/>
    <m/>
    <m/>
    <n v="100050000"/>
    <m/>
    <m/>
    <m/>
    <m/>
    <m/>
    <m/>
    <m/>
    <s v="GGV Capital, Meridian Capital Asia, Shunwei Capital, Tencent"/>
    <m/>
    <m/>
    <m/>
    <m/>
    <m/>
    <m/>
    <n v="2015"/>
    <x v="4"/>
    <m/>
    <m/>
    <m/>
    <m/>
    <n v="15000000"/>
    <s v="series_b"/>
    <d v="2016-07-20T00:00:00"/>
    <n v="100050000"/>
    <m/>
    <m/>
    <n v="0"/>
    <n v="35594.89"/>
    <m/>
    <m/>
    <m/>
    <m/>
    <m/>
    <m/>
    <n v="1231"/>
    <n v="74"/>
    <m/>
    <m/>
    <m/>
    <m/>
    <m/>
    <m/>
    <n v="66.69"/>
    <n v="95.16"/>
    <m/>
    <m/>
    <m/>
    <m/>
    <m/>
    <n v="1"/>
    <m/>
    <m/>
    <n v="1"/>
    <m/>
    <m/>
    <m/>
    <m/>
    <n v="15000000"/>
    <m/>
    <m/>
    <d v="2015-06-10T00:00:00"/>
    <d v="2016-07-20T00:00:00"/>
    <m/>
    <m/>
    <m/>
    <m/>
    <m/>
    <m/>
    <m/>
    <m/>
    <m/>
    <m/>
    <n v="1"/>
    <m/>
    <n v="406"/>
    <m/>
    <m/>
    <m/>
    <m/>
    <n v="0"/>
    <s v="No"/>
    <n v="35594.89"/>
    <n v="168"/>
    <n v="88.93"/>
    <m/>
    <m/>
    <n v="1"/>
  </r>
  <r>
    <x v="796"/>
    <s v="http://www.chunmi.com/"/>
    <s v="https://www.crunchbase.com/organization/chunmi-electronics-technology-co"/>
    <s v="Shanghai Chunmi Electronic Technology Co., Ltd."/>
    <s v="Chunmi Technology is a kitchen appliance maker."/>
    <m/>
    <m/>
    <s v="series_a"/>
    <s v="series_b"/>
    <s v="series_c"/>
    <s v="series_d"/>
    <m/>
    <m/>
    <m/>
    <m/>
    <m/>
    <m/>
    <m/>
    <n v="17100661"/>
    <m/>
    <m/>
    <m/>
    <m/>
    <m/>
    <m/>
    <m/>
    <n v="256509915"/>
    <m/>
    <m/>
    <m/>
    <m/>
    <s v="Xiaomi"/>
    <s v="GGV Capital, Shangshi Fund"/>
    <s v="EBZY Capital, StarVC"/>
    <s v="CDH Investments"/>
    <m/>
    <m/>
    <m/>
    <m/>
    <n v="2015"/>
    <x v="4"/>
    <n v="2018"/>
    <n v="2021"/>
    <m/>
    <m/>
    <n v="17100660"/>
    <s v="series_d"/>
    <d v="2021-05-08T00:00:00"/>
    <n v="256509915"/>
    <m/>
    <m/>
    <n v="0"/>
    <n v="35594.89"/>
    <n v="0"/>
    <n v="0"/>
    <m/>
    <m/>
    <m/>
    <m/>
    <n v="1231"/>
    <n v="74"/>
    <n v="407"/>
    <n v="399"/>
    <m/>
    <m/>
    <m/>
    <m/>
    <n v="66.69"/>
    <n v="95.16"/>
    <n v="52.4"/>
    <n v="25.75"/>
    <m/>
    <m/>
    <m/>
    <n v="1"/>
    <m/>
    <m/>
    <m/>
    <m/>
    <n v="1"/>
    <m/>
    <m/>
    <n v="66960661"/>
    <m/>
    <m/>
    <d v="2015-01-01T00:00:00"/>
    <d v="2016-01-01T00:00:00"/>
    <d v="2018-05-10T00:00:00"/>
    <d v="2021-05-08T00:00:00"/>
    <m/>
    <m/>
    <m/>
    <m/>
    <m/>
    <m/>
    <m/>
    <m/>
    <m/>
    <m/>
    <n v="365"/>
    <n v="860"/>
    <n v="1094"/>
    <m/>
    <m/>
    <n v="1954"/>
    <s v="No"/>
    <n v="35594.89"/>
    <n v="168"/>
    <n v="88.93"/>
    <m/>
    <m/>
    <m/>
  </r>
  <r>
    <x v="797"/>
    <s v="http://xiaohongchun.com"/>
    <s v="https://www.crunchbase.com/organization/xiaohongchun"/>
    <m/>
    <s v="XiaoHongChun is a popular young women welcome the vertical short video community + fashion business platform."/>
    <m/>
    <m/>
    <s v="series_a"/>
    <s v="series_b"/>
    <s v="series_c"/>
    <m/>
    <m/>
    <m/>
    <m/>
    <m/>
    <m/>
    <m/>
    <n v="63840000"/>
    <m/>
    <m/>
    <m/>
    <m/>
    <m/>
    <m/>
    <m/>
    <n v="638400000"/>
    <m/>
    <m/>
    <m/>
    <m/>
    <m/>
    <s v="Lightspeed China Partners"/>
    <s v="GGV Capital"/>
    <s v="Lightspeed China Partners"/>
    <m/>
    <m/>
    <m/>
    <m/>
    <m/>
    <n v="2015"/>
    <x v="4"/>
    <n v="2016"/>
    <m/>
    <m/>
    <m/>
    <n v="63840000"/>
    <s v="series_c"/>
    <d v="2016-08-12T00:00:00"/>
    <n v="638400000"/>
    <m/>
    <m/>
    <n v="0"/>
    <n v="35594.89"/>
    <n v="0"/>
    <m/>
    <m/>
    <m/>
    <m/>
    <m/>
    <n v="1231"/>
    <n v="74"/>
    <n v="274"/>
    <m/>
    <m/>
    <m/>
    <m/>
    <m/>
    <n v="66.69"/>
    <n v="95.16"/>
    <n v="53.25"/>
    <m/>
    <m/>
    <m/>
    <m/>
    <n v="1"/>
    <m/>
    <m/>
    <m/>
    <n v="1"/>
    <m/>
    <m/>
    <m/>
    <n v="63840000"/>
    <m/>
    <m/>
    <d v="2015-05-06T00:00:00"/>
    <d v="2016-02-23T00:00:00"/>
    <d v="2016-08-12T00:00:00"/>
    <m/>
    <m/>
    <m/>
    <m/>
    <m/>
    <m/>
    <m/>
    <m/>
    <m/>
    <m/>
    <m/>
    <n v="293"/>
    <n v="171"/>
    <m/>
    <m/>
    <m/>
    <n v="171"/>
    <s v="No"/>
    <n v="35594.89"/>
    <n v="168"/>
    <n v="88.93"/>
    <m/>
    <m/>
    <m/>
  </r>
  <r>
    <x v="798"/>
    <s v="http://www.rainbowhealth.cn"/>
    <s v="https://www.crunchbase.com/organization/rainbow-17e8"/>
    <m/>
    <s v="Rainbow is a pediatric clinic that provides health care for children."/>
    <m/>
    <m/>
    <s v="series_a"/>
    <s v="series_b"/>
    <m/>
    <m/>
    <m/>
    <m/>
    <m/>
    <m/>
    <n v="1610412"/>
    <n v="10803948"/>
    <m/>
    <m/>
    <m/>
    <m/>
    <m/>
    <m/>
    <n v="8052060"/>
    <n v="72062333.159999996"/>
    <m/>
    <m/>
    <m/>
    <m/>
    <m/>
    <m/>
    <s v="VStar Capital"/>
    <s v="GGV Capital, Huaqing Bencao Investment Management, Maison Capital"/>
    <m/>
    <m/>
    <m/>
    <m/>
    <m/>
    <m/>
    <n v="2015"/>
    <x v="4"/>
    <m/>
    <m/>
    <m/>
    <m/>
    <n v="10803948"/>
    <s v="series_b"/>
    <d v="2016-04-06T00:00:00"/>
    <n v="58328594"/>
    <m/>
    <m/>
    <n v="0"/>
    <n v="35594.89"/>
    <m/>
    <m/>
    <m/>
    <m/>
    <m/>
    <m/>
    <n v="1231"/>
    <n v="74"/>
    <m/>
    <m/>
    <m/>
    <m/>
    <m/>
    <m/>
    <n v="66.69"/>
    <n v="95.16"/>
    <m/>
    <m/>
    <m/>
    <m/>
    <m/>
    <n v="6.16"/>
    <m/>
    <n v="6.16"/>
    <n v="0.81"/>
    <m/>
    <m/>
    <m/>
    <m/>
    <n v="12414360"/>
    <m/>
    <m/>
    <d v="2015-08-01T00:00:00"/>
    <d v="2016-04-06T00:00:00"/>
    <m/>
    <m/>
    <m/>
    <m/>
    <m/>
    <n v="8.9499999999999993"/>
    <m/>
    <m/>
    <m/>
    <m/>
    <n v="0.81"/>
    <m/>
    <n v="249"/>
    <m/>
    <m/>
    <m/>
    <m/>
    <n v="0"/>
    <s v="No"/>
    <n v="35594.89"/>
    <n v="168"/>
    <n v="88.93"/>
    <m/>
    <m/>
    <n v="0.81"/>
  </r>
  <r>
    <x v="799"/>
    <s v="http://www.qasymphony.com"/>
    <s v="https://www.crunchbase.com/organization/qasymphony"/>
    <s v="QASymphony, Inc."/>
    <s v="QASymphony is a software company that provides enterprise test case management, exploratory testing solutions for development."/>
    <m/>
    <m/>
    <s v="series_a"/>
    <s v="series_b"/>
    <s v="series_c"/>
    <m/>
    <m/>
    <m/>
    <m/>
    <m/>
    <n v="2500000"/>
    <n v="5200000"/>
    <n v="40000000"/>
    <m/>
    <m/>
    <m/>
    <m/>
    <m/>
    <n v="12500000"/>
    <n v="34684000"/>
    <n v="400000000"/>
    <m/>
    <m/>
    <m/>
    <m/>
    <m/>
    <s v="BIP Capital, KMS Technology, Poplar Ventures"/>
    <s v="BIP Capital, Fulcrum Equity Partners"/>
    <s v="Fulcrum Equity Partners, Insight Partners"/>
    <m/>
    <m/>
    <m/>
    <m/>
    <m/>
    <n v="2015"/>
    <x v="4"/>
    <n v="2017"/>
    <m/>
    <m/>
    <m/>
    <n v="40000000"/>
    <s v="series_c"/>
    <d v="2017-05-17T00:00:00"/>
    <m/>
    <m/>
    <m/>
    <n v="0"/>
    <n v="0"/>
    <n v="35424.03"/>
    <m/>
    <m/>
    <m/>
    <m/>
    <m/>
    <n v="1231"/>
    <n v="603"/>
    <n v="38"/>
    <m/>
    <m/>
    <m/>
    <m/>
    <m/>
    <n v="66.69"/>
    <n v="60.08"/>
    <n v="94.75"/>
    <m/>
    <m/>
    <m/>
    <m/>
    <m/>
    <m/>
    <m/>
    <m/>
    <m/>
    <m/>
    <m/>
    <m/>
    <n v="50700000"/>
    <m/>
    <m/>
    <d v="2015-01-29T00:00:00"/>
    <d v="2016-01-20T00:00:00"/>
    <d v="2017-05-17T00:00:00"/>
    <m/>
    <m/>
    <m/>
    <m/>
    <n v="2.77"/>
    <n v="11.53"/>
    <m/>
    <m/>
    <m/>
    <m/>
    <m/>
    <n v="356"/>
    <n v="483"/>
    <m/>
    <m/>
    <m/>
    <n v="483"/>
    <s v="No"/>
    <n v="35424.03"/>
    <n v="172"/>
    <n v="88.66"/>
    <n v="11.53"/>
    <n v="11.53"/>
    <n v="0"/>
  </r>
  <r>
    <x v="800"/>
    <s v="https://clarifai.com/"/>
    <s v="https://www.crunchbase.com/organization/clarifai"/>
    <s v="Clarifai Inc."/>
    <s v="Clarifai's platform supports the full AI development lifecycle; including dataset preparation, model training and deployment."/>
    <m/>
    <m/>
    <s v="series_a"/>
    <s v="series_b"/>
    <s v="series_c"/>
    <m/>
    <m/>
    <m/>
    <m/>
    <m/>
    <n v="10000000"/>
    <n v="30000000"/>
    <n v="60000000"/>
    <m/>
    <m/>
    <m/>
    <m/>
    <m/>
    <n v="50000000"/>
    <n v="200100000"/>
    <n v="600000000"/>
    <m/>
    <m/>
    <m/>
    <m/>
    <m/>
    <s v="Corazon Capital, Google Ventures, Jan Erik Solem, LDV Capital, Lux Capital, NYU Innovation Venture Fund, OUP (Osage University Partners), Qualcomm Ventures, TriplePoint Ventures, Union Square Ventures, WinstonVenture"/>
    <s v="Corazon Capital, LDV Capital, Lux Capital, Menlo Ventures, R/GA Accelerator, Union Square Ventures"/>
    <s v="CPP Investments, Corazon Capital, LDV Capital, Lux Capital, Menlo Ventures, NYU Innovation Venture Fund, New Enterprise Associates, NextEquity Partners, Numeta Capital, SineWave Ventures, Union Square Ventures"/>
    <m/>
    <m/>
    <m/>
    <m/>
    <m/>
    <n v="2015"/>
    <x v="4"/>
    <n v="2021"/>
    <m/>
    <m/>
    <m/>
    <n v="60000000"/>
    <s v="series_c"/>
    <d v="2021-10-15T00:00:00"/>
    <n v="600000000"/>
    <m/>
    <m/>
    <n v="1807.31"/>
    <n v="6596.26"/>
    <n v="26866.3"/>
    <m/>
    <m/>
    <m/>
    <m/>
    <m/>
    <n v="407"/>
    <n v="183"/>
    <n v="398"/>
    <m/>
    <m/>
    <m/>
    <m/>
    <m/>
    <n v="89.01"/>
    <n v="87.93"/>
    <n v="66.5"/>
    <m/>
    <m/>
    <m/>
    <m/>
    <n v="9.18"/>
    <m/>
    <n v="9.18"/>
    <n v="2.7"/>
    <n v="1"/>
    <m/>
    <m/>
    <m/>
    <n v="100000000"/>
    <m/>
    <m/>
    <d v="2015-04-28T00:00:00"/>
    <d v="2016-10-25T00:00:00"/>
    <d v="2021-10-15T00:00:00"/>
    <m/>
    <m/>
    <m/>
    <m/>
    <n v="4"/>
    <n v="3"/>
    <m/>
    <m/>
    <m/>
    <n v="3"/>
    <m/>
    <n v="546"/>
    <n v="1816"/>
    <m/>
    <m/>
    <m/>
    <n v="1816"/>
    <s v="No"/>
    <n v="35269.870000000003"/>
    <n v="173"/>
    <n v="88.59"/>
    <n v="3"/>
    <m/>
    <n v="3"/>
  </r>
  <r>
    <x v="801"/>
    <s v="http://www.globality.com/"/>
    <s v="https://www.crunchbase.com/organization/globality-inc"/>
    <s v="Globality, Inc."/>
    <s v="Globality revolutionizes how businesses buy and sell services by matching the best provider at the right price for every project."/>
    <m/>
    <m/>
    <s v="series_a"/>
    <s v="series_b"/>
    <s v="series_c"/>
    <s v="series_d"/>
    <s v="series_e"/>
    <m/>
    <m/>
    <m/>
    <n v="10000000"/>
    <n v="27250000"/>
    <n v="35000000"/>
    <n v="100000000"/>
    <n v="138300000"/>
    <m/>
    <m/>
    <m/>
    <n v="50000000"/>
    <n v="181757500"/>
    <n v="350000000"/>
    <n v="900000000"/>
    <n v="2766000000"/>
    <m/>
    <m/>
    <m/>
    <s v="Al Gore, David Rosenblatt, Hanan Gilutz, James A. Johnson, John Emerson, John R. Joyce, Raine Ventures, Robert Lee, Ron Johnson, SanDisk, Shai Deljo, Sheryl Sandberg, Yechiam Yemini"/>
    <s v="Al Gore, John R. Joyce, Raine Ventures, Ron Johnson, SanDisk"/>
    <s v="Al Gore, Dennis Nally, John Danilovich, John R. Joyce, Raine Ventures, THK Equities"/>
    <s v="SoftBank Vision Fund"/>
    <s v="Al Gore, Debra Polishook, Dennis Nally, John R. Joyce, Ken Goldman, Mark Vorsatz, Scott Belsky, Sienna Capital, SoftBank Vision Fund"/>
    <m/>
    <m/>
    <m/>
    <n v="2015"/>
    <x v="4"/>
    <n v="2017"/>
    <n v="2019"/>
    <n v="2021"/>
    <m/>
    <n v="138300000"/>
    <s v="series_e"/>
    <d v="2021-01-21T00:00:00"/>
    <n v="2766000000"/>
    <m/>
    <m/>
    <n v="6.57"/>
    <n v="0.25"/>
    <n v="0"/>
    <n v="30547.43"/>
    <n v="4129.62"/>
    <m/>
    <m/>
    <m/>
    <n v="928"/>
    <n v="536"/>
    <n v="349"/>
    <n v="73"/>
    <n v="108"/>
    <m/>
    <m/>
    <m/>
    <n v="74.900000000000006"/>
    <n v="64.52"/>
    <n v="50.64"/>
    <n v="79.010000000000005"/>
    <n v="57.2"/>
    <m/>
    <m/>
    <n v="37.53"/>
    <m/>
    <n v="37.53"/>
    <n v="12.14"/>
    <n v="7.01"/>
    <n v="2.92"/>
    <n v="1"/>
    <m/>
    <n v="310550000"/>
    <m/>
    <m/>
    <d v="2015-09-22T00:00:00"/>
    <d v="2016-04-07T00:00:00"/>
    <d v="2017-11-03T00:00:00"/>
    <d v="2019-01-22T00:00:00"/>
    <d v="2021-01-21T00:00:00"/>
    <m/>
    <m/>
    <n v="3.64"/>
    <n v="1.93"/>
    <n v="2.57"/>
    <n v="3.07"/>
    <m/>
    <n v="15.22"/>
    <m/>
    <n v="198"/>
    <n v="575"/>
    <n v="445"/>
    <n v="730"/>
    <m/>
    <n v="1750"/>
    <s v="No"/>
    <n v="34683.870000000003"/>
    <n v="174"/>
    <n v="88.53"/>
    <n v="15.22"/>
    <n v="4.95"/>
    <n v="15.22"/>
  </r>
  <r>
    <x v="802"/>
    <s v="http://www.modernmeadow.com"/>
    <s v="https://www.crunchbase.com/organization/modern-meadow"/>
    <s v="Modern Meadow Inc, Modern Meadow, LLC"/>
    <s v="Modern Meadow is a protein application technology platforms to the materials, beauty, and other industries for the wellness of the world."/>
    <s v="pre_seed"/>
    <s v="seed"/>
    <s v="series_a"/>
    <s v="series_b"/>
    <s v="series_c"/>
    <m/>
    <m/>
    <m/>
    <m/>
    <m/>
    <n v="11000000"/>
    <n v="40000000"/>
    <m/>
    <m/>
    <m/>
    <m/>
    <m/>
    <m/>
    <n v="55000000"/>
    <n v="266800000"/>
    <m/>
    <m/>
    <m/>
    <m/>
    <s v="Singularity University Ventures"/>
    <s v="Avant Global"/>
    <s v="Artis Ventures (AV), Black Point Group, Breakout Labs, Collaborative Fund, Hatzimemos / Libby, Horizons Ventures, ICONIQ Capital, Lee Barba, Sequoia Capital, Singularity University Ventures"/>
    <s v="Artis Ventures (AV), Breakout Ventures, Collaborative Fund, Continental Grain Company, Dave Eisenberg, François Kress, Horizons Ventures, ICONIQ Capital, Red Swan Ventures, Temasek Holdings, Tony Fadell"/>
    <s v="Evonik Venture Capital"/>
    <m/>
    <m/>
    <m/>
    <n v="2013"/>
    <n v="2012"/>
    <n v="2014"/>
    <x v="4"/>
    <n v="2019"/>
    <m/>
    <m/>
    <m/>
    <n v="130000000"/>
    <s v="series_c"/>
    <d v="2021-04-29T00:00:00"/>
    <n v="1300000000"/>
    <n v="0"/>
    <n v="0"/>
    <n v="17181.759999999998"/>
    <n v="17263.59"/>
    <n v="0"/>
    <m/>
    <m/>
    <m/>
    <n v="202"/>
    <n v="1848"/>
    <n v="50"/>
    <n v="121"/>
    <n v="451"/>
    <m/>
    <m/>
    <m/>
    <n v="70.83"/>
    <n v="63.99"/>
    <n v="98.22"/>
    <n v="92.04"/>
    <n v="43.89"/>
    <m/>
    <m/>
    <m/>
    <m/>
    <n v="18.079999999999998"/>
    <m/>
    <n v="18.079999999999998"/>
    <n v="4.3899999999999997"/>
    <m/>
    <m/>
    <m/>
    <m/>
    <n v="183649994"/>
    <d v="2013-01-01T00:00:00"/>
    <d v="2012-11-08T00:00:00"/>
    <d v="2014-05-31T00:00:00"/>
    <d v="2016-06-28T00:00:00"/>
    <d v="2019-09-20T00:00:00"/>
    <m/>
    <m/>
    <m/>
    <m/>
    <n v="4.8499999999999996"/>
    <m/>
    <m/>
    <m/>
    <m/>
    <n v="4.87"/>
    <n v="569"/>
    <n v="759"/>
    <n v="1179"/>
    <m/>
    <m/>
    <m/>
    <n v="1766"/>
    <s v="No"/>
    <n v="34445.35"/>
    <n v="175"/>
    <n v="88.46"/>
    <n v="0"/>
    <m/>
    <n v="4.87"/>
  </r>
  <r>
    <x v="803"/>
    <s v="https://www.londonhouseexchange.com"/>
    <s v="https://www.crunchbase.com/organization/property-partner"/>
    <s v="London House Exchange Ltd"/>
    <s v="London House Exchange is a technology-backed property investment platform."/>
    <m/>
    <s v="seed"/>
    <s v="series_a"/>
    <s v="series_b"/>
    <m/>
    <m/>
    <m/>
    <m/>
    <m/>
    <n v="2012092"/>
    <n v="7775782"/>
    <n v="22679974"/>
    <m/>
    <m/>
    <m/>
    <m/>
    <m/>
    <n v="20120920"/>
    <n v="38878910"/>
    <n v="151275426.58000001"/>
    <m/>
    <m/>
    <m/>
    <m/>
    <m/>
    <s v="Andrew Griffith, Daniel Quai, Ed Wray, Jon Moulton, Octopus Ventures, Seedcamp, Will Neale"/>
    <s v="Ed Wray, Index Ventures, Octopus Ventures, Seedcamp"/>
    <s v="Dawn Capital, Index Ventures, Octopus Ventures, Silicon Valley Bank"/>
    <m/>
    <m/>
    <m/>
    <m/>
    <m/>
    <n v="2014"/>
    <n v="2015"/>
    <x v="4"/>
    <m/>
    <m/>
    <m/>
    <m/>
    <n v="2925794"/>
    <s v="corporate_round"/>
    <d v="2016-03-07T00:00:00"/>
    <m/>
    <m/>
    <n v="167.95"/>
    <n v="951.83"/>
    <n v="33070.660000000003"/>
    <m/>
    <m/>
    <m/>
    <m/>
    <m/>
    <n v="1292"/>
    <n v="517"/>
    <n v="83"/>
    <m/>
    <m/>
    <m/>
    <m/>
    <m/>
    <n v="84.9"/>
    <n v="86.03"/>
    <n v="94.56"/>
    <m/>
    <m/>
    <m/>
    <m/>
    <m/>
    <m/>
    <m/>
    <m/>
    <m/>
    <m/>
    <m/>
    <m/>
    <m/>
    <n v="35393643"/>
    <m/>
    <d v="2014-09-08T00:00:00"/>
    <d v="2015-03-21T00:00:00"/>
    <d v="2016-03-07T00:00:00"/>
    <m/>
    <m/>
    <m/>
    <m/>
    <n v="1.93"/>
    <n v="3.89"/>
    <m/>
    <m/>
    <m/>
    <m/>
    <m/>
    <n v="194"/>
    <n v="352"/>
    <m/>
    <m/>
    <m/>
    <m/>
    <n v="0"/>
    <s v="No"/>
    <n v="34190.44"/>
    <n v="176"/>
    <n v="88.4"/>
    <m/>
    <m/>
    <n v="0"/>
  </r>
  <r>
    <x v="804"/>
    <s v="https://bluelighttx.com/"/>
    <s v="https://www.crunchbase.com/organization/bluelight-therapeutics"/>
    <s v="Biodesy, Inc."/>
    <s v="BlueLight Therapeutics uses a proprietary structure-based platform to discover small molecules against difficult-to-drug targets."/>
    <m/>
    <m/>
    <s v="series_a"/>
    <s v="series_b"/>
    <s v="series_c"/>
    <m/>
    <m/>
    <m/>
    <m/>
    <m/>
    <n v="15000000"/>
    <n v="10000000"/>
    <n v="20000000"/>
    <m/>
    <m/>
    <m/>
    <m/>
    <m/>
    <n v="75000000"/>
    <n v="66700000"/>
    <n v="200000000"/>
    <m/>
    <m/>
    <m/>
    <m/>
    <m/>
    <s v="5AM Ventures, Pfizer Venture Investments, Roche Venture Fund"/>
    <s v="5AM Ventures, Pfizer Venture Investments, Roche Venture Fund"/>
    <s v="5AM Ventures, Alexandria Venture Investments, Pfizer Venture Investments, Roche Venture Fund"/>
    <m/>
    <m/>
    <m/>
    <m/>
    <m/>
    <n v="2013"/>
    <x v="4"/>
    <n v="2018"/>
    <m/>
    <m/>
    <m/>
    <n v="20000000"/>
    <s v="series_c"/>
    <d v="2018-09-10T00:00:00"/>
    <n v="200000000"/>
    <m/>
    <m/>
    <n v="0.3"/>
    <n v="9166.02"/>
    <n v="24747.63"/>
    <m/>
    <m/>
    <m/>
    <m/>
    <m/>
    <n v="644"/>
    <n v="153"/>
    <n v="102"/>
    <m/>
    <m/>
    <m/>
    <m/>
    <m/>
    <n v="67.989999999999995"/>
    <n v="89.92"/>
    <n v="88.16"/>
    <m/>
    <m/>
    <m/>
    <m/>
    <n v="2.7"/>
    <m/>
    <n v="2.04"/>
    <n v="2.7"/>
    <n v="1"/>
    <m/>
    <m/>
    <m/>
    <n v="46551509"/>
    <m/>
    <m/>
    <d v="2013-10-17T00:00:00"/>
    <d v="2016-01-21T00:00:00"/>
    <d v="2018-09-10T00:00:00"/>
    <m/>
    <m/>
    <m/>
    <m/>
    <n v="0.89"/>
    <n v="3"/>
    <m/>
    <m/>
    <m/>
    <n v="3"/>
    <m/>
    <n v="826"/>
    <n v="963"/>
    <m/>
    <m/>
    <m/>
    <n v="963"/>
    <s v="No"/>
    <n v="33913.949999999997"/>
    <n v="177"/>
    <n v="88.33"/>
    <n v="3"/>
    <n v="3"/>
    <n v="3"/>
  </r>
  <r>
    <x v="805"/>
    <s v="http://www.formlabs.com"/>
    <s v="https://www.crunchbase.com/organization/formlabs"/>
    <s v="Formlabs Inc."/>
    <s v="Formlabs develops accessible 3D fabrication systems designed for printing intricate figures."/>
    <m/>
    <s v="seed"/>
    <s v="series_a"/>
    <s v="series_b"/>
    <s v="series_c"/>
    <s v="series_d"/>
    <s v="series_e"/>
    <m/>
    <m/>
    <n v="1800000"/>
    <n v="19000000"/>
    <n v="35000000"/>
    <n v="29999968"/>
    <n v="15000000"/>
    <n v="150000000"/>
    <m/>
    <m/>
    <n v="18000000"/>
    <n v="95000000"/>
    <n v="233450000"/>
    <n v="299999680"/>
    <n v="1000000000"/>
    <n v="2000000000"/>
    <m/>
    <m/>
    <s v="Acequia Capital (AceCap), Charlie Songhurst, Innovation Endeavors, Joi Ito, Kima Ventures, LaunchCapital, Mitchell Kapor, SOSV, The E14 Fund"/>
    <s v="Acequia Capital (AceCap), DFJ Growth, Eyal Gura, Innovation Endeavors, Pitango VC, SOSV"/>
    <s v="Autodesk, C4 Ventures, DFJ Growth, Founder Collective, Foundry Group, Pascal Cagni, Pitango VC, Tyche Partners"/>
    <s v="DFJ Growth, Foundry Group, Pitango VC, Shenzhen Capital Group, Tyche Partners, UpNorth Investment Limited"/>
    <s v="New Enterprise Associates, Pitango VC, Shenzhen Capital Group"/>
    <s v="SoftBank Vision Fund"/>
    <m/>
    <m/>
    <n v="2011"/>
    <n v="2013"/>
    <x v="4"/>
    <n v="2018"/>
    <n v="2018"/>
    <n v="2021"/>
    <m/>
    <n v="150000000"/>
    <s v="series_e"/>
    <d v="2021-05-19T00:00:00"/>
    <n v="2000000000"/>
    <m/>
    <n v="0"/>
    <n v="1765.57"/>
    <n v="733.06"/>
    <n v="15616.14"/>
    <n v="11606.49"/>
    <n v="4129.62"/>
    <m/>
    <m/>
    <n v="1"/>
    <n v="208"/>
    <n v="320"/>
    <n v="120"/>
    <n v="71"/>
    <n v="108"/>
    <m/>
    <m/>
    <n v="100"/>
    <n v="89.7"/>
    <n v="78.849999999999994"/>
    <n v="86.05"/>
    <n v="79.89"/>
    <n v="57.2"/>
    <m/>
    <s v="unicorn"/>
    <n v="60.3"/>
    <n v="60.3"/>
    <n v="14.28"/>
    <n v="6.84"/>
    <n v="5.91"/>
    <n v="1.9"/>
    <n v="1"/>
    <m/>
    <n v="253699968"/>
    <m/>
    <d v="2011-11-23T00:00:00"/>
    <d v="2013-10-24T00:00:00"/>
    <d v="2016-08-04T00:00:00"/>
    <d v="2018-04-04T00:00:00"/>
    <d v="2018-08-01T00:00:00"/>
    <d v="2021-05-19T00:00:00"/>
    <m/>
    <n v="5.28"/>
    <n v="2.46"/>
    <n v="1.29"/>
    <n v="3.33"/>
    <n v="2"/>
    <m/>
    <n v="8.57"/>
    <n v="701"/>
    <n v="1015"/>
    <n v="608"/>
    <n v="119"/>
    <n v="1022"/>
    <m/>
    <n v="1749"/>
    <s v="No"/>
    <n v="33850.879999999997"/>
    <n v="178"/>
    <n v="88.26"/>
    <n v="8.57"/>
    <n v="4.28"/>
    <n v="8.57"/>
  </r>
  <r>
    <x v="806"/>
    <s v="http://www.arcusbio.com"/>
    <s v="https://www.crunchbase.com/organization/arcus-biosciences"/>
    <s v="Arcus Biosciences, Inc."/>
    <s v="Arcus Biosciences is a biopharmaceutical company that discovers, develops, and commercializes novel therapies for the treatment of cancer."/>
    <m/>
    <m/>
    <s v="series_a"/>
    <s v="series_b"/>
    <s v="series_c"/>
    <m/>
    <m/>
    <m/>
    <m/>
    <m/>
    <n v="49700000"/>
    <n v="70000000"/>
    <n v="107000000"/>
    <m/>
    <m/>
    <m/>
    <m/>
    <m/>
    <n v="248500000"/>
    <n v="466900000"/>
    <n v="1070000000"/>
    <m/>
    <m/>
    <m/>
    <m/>
    <m/>
    <s v="Celgene, The Column Group"/>
    <s v="Celgene, Droia Ventures, Foresite Capital, Google Ventures, Invus, Novartis, RTA Capital, Stanford University, Taiho Ventures, The Column Group"/>
    <s v="Aisling Capital, Biotechnology Value Fund, Celgene, Decheng Capital, Droia Ventures, EcoR1 Capital, Foresite Capital, Google Ventures, Hillhouse Investment, Invus, Leerink Partners, Taiho Ventures, The Column Group, Wellington Management"/>
    <m/>
    <m/>
    <m/>
    <m/>
    <m/>
    <n v="2015"/>
    <x v="4"/>
    <n v="2017"/>
    <m/>
    <m/>
    <m/>
    <n v="320000000"/>
    <s v="post_ipo_equity"/>
    <d v="2017-11-13T00:00:00"/>
    <n v="1200000000"/>
    <m/>
    <m/>
    <n v="45.25"/>
    <n v="8560.2800000000007"/>
    <n v="25098.89"/>
    <m/>
    <m/>
    <m/>
    <m/>
    <m/>
    <n v="758"/>
    <n v="172"/>
    <n v="50"/>
    <m/>
    <m/>
    <m/>
    <m/>
    <m/>
    <n v="79.5"/>
    <n v="88.66"/>
    <n v="93.05"/>
    <m/>
    <m/>
    <m/>
    <m/>
    <n v="3.69"/>
    <m/>
    <n v="3.69"/>
    <n v="2.31"/>
    <n v="1.1200000000000001"/>
    <m/>
    <m/>
    <m/>
    <n v="967050000"/>
    <m/>
    <m/>
    <d v="2015-05-01T00:00:00"/>
    <d v="2016-09-01T00:00:00"/>
    <d v="2017-11-13T00:00:00"/>
    <m/>
    <m/>
    <m/>
    <m/>
    <n v="1.88"/>
    <n v="2.29"/>
    <m/>
    <m/>
    <m/>
    <n v="2.57"/>
    <m/>
    <n v="489"/>
    <n v="438"/>
    <m/>
    <m/>
    <m/>
    <n v="438"/>
    <s v="No"/>
    <n v="33704.42"/>
    <n v="179"/>
    <n v="88.2"/>
    <n v="2.29"/>
    <n v="2.29"/>
    <n v="2.57"/>
  </r>
  <r>
    <x v="807"/>
    <s v="http://www.kespry.com"/>
    <s v="https://www.crunchbase.com/organization/kespry"/>
    <s v="Kespry Inc."/>
    <s v="Kespry provides an aerial intelligence platform that transforms how organizations capture, analyze, and share insights about their business."/>
    <m/>
    <m/>
    <s v="series_a"/>
    <s v="series_b"/>
    <s v="series_c"/>
    <s v="series_d"/>
    <m/>
    <m/>
    <m/>
    <m/>
    <n v="12352000"/>
    <n v="16000000"/>
    <n v="33000000"/>
    <m/>
    <m/>
    <m/>
    <m/>
    <m/>
    <n v="61760000"/>
    <n v="106720000"/>
    <n v="330000000"/>
    <m/>
    <m/>
    <m/>
    <m/>
    <m/>
    <s v="Lightspeed Venture Partners"/>
    <s v="DCM Ventures, H. Barton Asset Management, Lightspeed Venture Partners, Rothenberg Ventures, S28 Capital, Wilson Sonsini Goodrich &amp; Rosati"/>
    <s v="ABB Technology Ventures, Cisco Investments, DCM Ventures, G2 Venture Partners, H. Barton Asset Management, Lightspeed Venture Partners, S28 Capital, Shell Ventures"/>
    <s v="ABB Technology Ventures, Cisco Investments, DCM Ventures, G2 Venture Partners, H. Barton Asset Management, Lightspeed Venture Partners, S28 Capital, Salesforce Ventures, Shell Ventures"/>
    <m/>
    <m/>
    <m/>
    <m/>
    <n v="2014"/>
    <x v="4"/>
    <n v="2017"/>
    <n v="2019"/>
    <m/>
    <m/>
    <m/>
    <s v="series_d"/>
    <d v="2019-03-27T00:00:00"/>
    <m/>
    <m/>
    <m/>
    <n v="8243.73"/>
    <n v="13598.55"/>
    <n v="8907.65"/>
    <n v="2758.79"/>
    <m/>
    <m/>
    <m/>
    <m/>
    <n v="121"/>
    <n v="126"/>
    <n v="103"/>
    <n v="140"/>
    <m/>
    <m/>
    <m/>
    <m/>
    <n v="95.65"/>
    <n v="91.71"/>
    <n v="85.53"/>
    <n v="59.48"/>
    <m/>
    <m/>
    <m/>
    <m/>
    <m/>
    <m/>
    <m/>
    <m/>
    <m/>
    <m/>
    <m/>
    <n v="61352000"/>
    <m/>
    <m/>
    <d v="2014-10-22T00:00:00"/>
    <d v="2016-06-21T00:00:00"/>
    <d v="2017-12-05T00:00:00"/>
    <d v="2019-03-27T00:00:00"/>
    <m/>
    <m/>
    <m/>
    <n v="1.73"/>
    <n v="3.09"/>
    <m/>
    <m/>
    <m/>
    <m/>
    <m/>
    <n v="608"/>
    <n v="532"/>
    <n v="477"/>
    <m/>
    <m/>
    <n v="1009"/>
    <s v="No"/>
    <n v="33508.720000000001"/>
    <n v="180"/>
    <n v="88.13"/>
    <n v="0"/>
    <n v="0"/>
    <n v="0"/>
  </r>
  <r>
    <x v="808"/>
    <s v="https://www.nio.com"/>
    <s v="https://www.crunchbase.com/organization/nextev"/>
    <s v="Shanghai Weilai Automobile Co., Ltd"/>
    <s v="NIO is an automotive company that designs and develops electric autonomous vehicles."/>
    <m/>
    <m/>
    <s v="series_a"/>
    <s v="series_b"/>
    <s v="series_c"/>
    <s v="series_d"/>
    <m/>
    <m/>
    <m/>
    <m/>
    <n v="347407911"/>
    <n v="316000000"/>
    <n v="645709869"/>
    <n v="1143000000"/>
    <m/>
    <m/>
    <m/>
    <m/>
    <n v="1737039555"/>
    <n v="2107720000"/>
    <n v="2800709869"/>
    <n v="5000000000"/>
    <m/>
    <m/>
    <m/>
    <m/>
    <s v="Hillhouse Investment, Joy Capital, Padmasree Warrior, Sequoia Capital China, Shunwei Capital, Smart Group"/>
    <s v="HOPU Investment Management Company, Hillhouse Investment, IDG Capital, Joy Capital, Lenovo, MSA Capital, Sequoia Capital China, TPG, Temasek Holdings, Tencent"/>
    <s v="Baidu, Everbright-IDG Industrial Fund, GIC, Haitong International Securities Group, Hillhouse Investment, IDG Capital, Lenovo Capital and Incubator Group (LCIG), NewMargin Ventures, TPG, Tencent"/>
    <s v="Baillie Gifford, CITIC Capital Holdings, China Asset Management, K3 Ventures, Lone Pine Capital, Tencent"/>
    <m/>
    <m/>
    <m/>
    <m/>
    <n v="2015"/>
    <x v="4"/>
    <n v="2017"/>
    <n v="2017"/>
    <m/>
    <m/>
    <n v="2102902004"/>
    <s v="post_ipo_equity"/>
    <d v="2017-11-10T00:00:00"/>
    <m/>
    <m/>
    <m/>
    <n v="0"/>
    <n v="17091.830000000002"/>
    <n v="0"/>
    <n v="15494.68"/>
    <m/>
    <m/>
    <m/>
    <m/>
    <n v="1231"/>
    <n v="123"/>
    <n v="349"/>
    <n v="43"/>
    <m/>
    <m/>
    <m/>
    <m/>
    <n v="66.69"/>
    <n v="91.91"/>
    <n v="50.64"/>
    <n v="84.78"/>
    <m/>
    <m/>
    <s v="exited_unicorn"/>
    <m/>
    <m/>
    <m/>
    <m/>
    <m/>
    <m/>
    <m/>
    <m/>
    <n v="9625673285"/>
    <m/>
    <m/>
    <d v="2015-03-18T00:00:00"/>
    <d v="2016-07-21T00:00:00"/>
    <d v="2017-03-16T00:00:00"/>
    <d v="2017-11-10T00:00:00"/>
    <m/>
    <m/>
    <m/>
    <n v="1.21"/>
    <n v="1.33"/>
    <n v="1.79"/>
    <m/>
    <m/>
    <m/>
    <m/>
    <n v="491"/>
    <n v="238"/>
    <n v="239"/>
    <m/>
    <m/>
    <n v="477"/>
    <s v="No"/>
    <n v="32586.51"/>
    <n v="181"/>
    <n v="88.06"/>
    <n v="2.37"/>
    <n v="2.37"/>
    <n v="0"/>
  </r>
  <r>
    <x v="809"/>
    <s v="https://momo.vn"/>
    <s v="https://www.crunchbase.com/organization/momo-vn"/>
    <s v="M_Service"/>
    <s v="Momo is an e-wallet and payments app that allows users to make payments and transfer money digitally."/>
    <m/>
    <m/>
    <s v="series_a"/>
    <s v="series_b"/>
    <s v="series_c"/>
    <s v="series_d"/>
    <s v="series_e"/>
    <m/>
    <m/>
    <m/>
    <n v="5750000"/>
    <n v="28000000"/>
    <n v="100000000"/>
    <n v="100000000"/>
    <n v="200000000"/>
    <m/>
    <m/>
    <m/>
    <n v="28750000"/>
    <n v="186760000"/>
    <n v="1000000000"/>
    <n v="1500000000"/>
    <n v="2000000000"/>
    <m/>
    <m/>
    <m/>
    <s v="Goldman Sachs Investment Partners"/>
    <s v="Goldman Sachs Investment Partners, Standard Chartered Bank"/>
    <s v="Warburg Pincus"/>
    <s v="Affirma Capital, Goodwater Capital, Kora, Macquarie Capital, Tybourne Capital Management, Warburg Pincus"/>
    <s v="Goodwater Capital, Kora, Mizuho Bank, Ward Ferry Management"/>
    <m/>
    <m/>
    <m/>
    <n v="2013"/>
    <x v="4"/>
    <n v="2019"/>
    <n v="2021"/>
    <n v="2021"/>
    <m/>
    <n v="200000000"/>
    <s v="series_e"/>
    <d v="2021-12-21T00:00:00"/>
    <n v="2000000000"/>
    <m/>
    <m/>
    <n v="0"/>
    <n v="0"/>
    <n v="2189.48"/>
    <n v="28277.13"/>
    <n v="1375.8"/>
    <m/>
    <m/>
    <m/>
    <n v="807"/>
    <n v="603"/>
    <n v="267"/>
    <n v="217"/>
    <n v="147"/>
    <m/>
    <m/>
    <m/>
    <n v="59.88"/>
    <n v="60.08"/>
    <n v="66.83"/>
    <n v="59.7"/>
    <n v="41.6"/>
    <m/>
    <s v="unicorn"/>
    <n v="47.19"/>
    <m/>
    <n v="47.19"/>
    <n v="8.5500000000000007"/>
    <n v="1.77"/>
    <n v="1.27"/>
    <n v="1"/>
    <m/>
    <n v="433750000"/>
    <m/>
    <m/>
    <d v="2013-01-01T00:00:00"/>
    <d v="2016-03-17T00:00:00"/>
    <d v="2019-01-18T00:00:00"/>
    <d v="2021-01-13T00:00:00"/>
    <d v="2021-12-21T00:00:00"/>
    <m/>
    <m/>
    <n v="6.5"/>
    <n v="5.35"/>
    <n v="1.5"/>
    <n v="1.33"/>
    <m/>
    <n v="10.71"/>
    <m/>
    <n v="1171"/>
    <n v="1037"/>
    <n v="726"/>
    <n v="342"/>
    <m/>
    <n v="2105"/>
    <s v="No"/>
    <n v="31842.41"/>
    <n v="182"/>
    <n v="88"/>
    <n v="8.0299999999999994"/>
    <n v="5.35"/>
    <n v="10.71"/>
  </r>
  <r>
    <x v="810"/>
    <s v="https://fr.getaround.com"/>
    <s v="https://www.crunchbase.com/organization/drivy"/>
    <s v="Drivy SAS"/>
    <s v="Drivy is the car rental marketplace in Europe."/>
    <m/>
    <s v="seed"/>
    <s v="series_a"/>
    <s v="series_b"/>
    <m/>
    <m/>
    <m/>
    <m/>
    <m/>
    <m/>
    <n v="8300000"/>
    <n v="35000000"/>
    <m/>
    <m/>
    <m/>
    <m/>
    <m/>
    <m/>
    <n v="41500000"/>
    <n v="233450000"/>
    <m/>
    <m/>
    <m/>
    <m/>
    <m/>
    <s v="LocalGlobe"/>
    <s v="Alven, Index Ventures"/>
    <s v="Bpifrance, Cathay Innovation, Index Ventures, NGP Capital, Via ID"/>
    <m/>
    <m/>
    <m/>
    <m/>
    <m/>
    <n v="2012"/>
    <n v="2014"/>
    <x v="4"/>
    <m/>
    <m/>
    <m/>
    <m/>
    <n v="35000000"/>
    <s v="series_b"/>
    <d v="2016-04-27T00:00:00"/>
    <n v="300000000"/>
    <m/>
    <n v="55.85"/>
    <n v="1449.19"/>
    <n v="29178.17"/>
    <m/>
    <m/>
    <m/>
    <m/>
    <m/>
    <n v="848"/>
    <n v="359"/>
    <n v="89"/>
    <m/>
    <m/>
    <m/>
    <m/>
    <m/>
    <n v="83.49"/>
    <n v="87.02"/>
    <n v="94.16"/>
    <m/>
    <m/>
    <m/>
    <m/>
    <m/>
    <n v="6.15"/>
    <m/>
    <n v="6.15"/>
    <n v="1.29"/>
    <m/>
    <m/>
    <m/>
    <m/>
    <n v="51900000"/>
    <m/>
    <d v="2012-12-31T00:00:00"/>
    <d v="2014-05-05T00:00:00"/>
    <d v="2016-04-27T00:00:00"/>
    <m/>
    <m/>
    <m/>
    <m/>
    <m/>
    <n v="5.63"/>
    <m/>
    <m/>
    <m/>
    <m/>
    <n v="1.29"/>
    <n v="490"/>
    <n v="723"/>
    <m/>
    <m/>
    <m/>
    <m/>
    <n v="0"/>
    <s v="No"/>
    <n v="30683.21"/>
    <n v="183"/>
    <n v="87.93"/>
    <m/>
    <m/>
    <n v="1.29"/>
  </r>
  <r>
    <x v="811"/>
    <s v="https://elastifile.com"/>
    <s v="https://www.crunchbase.com/organization/elastifile"/>
    <s v="Elastifile Ltd."/>
    <s v="Elastifile enables frictionless cloud consumption by delivering enterprise-grade, scalable file storage in Google Cloud, AWS, and Azure."/>
    <m/>
    <m/>
    <s v="series_a"/>
    <s v="series_b"/>
    <s v="series_c"/>
    <m/>
    <m/>
    <m/>
    <m/>
    <m/>
    <n v="8000000"/>
    <n v="35000000"/>
    <n v="16000000"/>
    <m/>
    <m/>
    <m/>
    <m/>
    <m/>
    <n v="40000000"/>
    <n v="233450000"/>
    <n v="160000000"/>
    <m/>
    <m/>
    <m/>
    <m/>
    <m/>
    <s v="Battery Ventures, Dell Technologies Capital, Lightspeed Venture Partners"/>
    <s v="Battery Ventures, Dell Technologies Capital, Lightspeed Venture Partners"/>
    <s v="Battery Ventures, CE Ventures (CEIIF), Cisco Investments, Dell Technologies Capital, Lightspeed Venture Partners, Western Digital Capital"/>
    <m/>
    <m/>
    <m/>
    <m/>
    <m/>
    <n v="2014"/>
    <x v="4"/>
    <n v="2017"/>
    <m/>
    <m/>
    <m/>
    <n v="16000000"/>
    <s v="series_c"/>
    <d v="2017-09-06T00:00:00"/>
    <m/>
    <m/>
    <m/>
    <n v="8283.1"/>
    <n v="10109.49"/>
    <n v="12277.37"/>
    <m/>
    <m/>
    <m/>
    <m/>
    <m/>
    <n v="119"/>
    <n v="144"/>
    <n v="85"/>
    <m/>
    <m/>
    <m/>
    <m/>
    <m/>
    <n v="95.72"/>
    <n v="90.52"/>
    <n v="88.09"/>
    <m/>
    <m/>
    <m/>
    <m/>
    <m/>
    <m/>
    <m/>
    <m/>
    <m/>
    <m/>
    <m/>
    <m/>
    <n v="74000000"/>
    <m/>
    <m/>
    <d v="2014-01-14T00:00:00"/>
    <d v="2016-01-12T00:00:00"/>
    <d v="2017-09-06T00:00:00"/>
    <m/>
    <m/>
    <m/>
    <m/>
    <n v="5.84"/>
    <n v="0.69"/>
    <m/>
    <m/>
    <m/>
    <m/>
    <m/>
    <n v="728"/>
    <n v="603"/>
    <m/>
    <m/>
    <m/>
    <n v="603"/>
    <s v="No"/>
    <n v="30669.96"/>
    <n v="184"/>
    <n v="87.86"/>
    <n v="0.69"/>
    <n v="0.69"/>
    <n v="0"/>
  </r>
  <r>
    <x v="812"/>
    <s v="http://www.nextvr.com/"/>
    <s v="https://www.crunchbase.com/organization/nextvr"/>
    <s v="NextVR Inc."/>
    <s v="NextVR is a technology company that captures and delivers live and on-demand virtual reality experiences."/>
    <m/>
    <s v="seed"/>
    <s v="series_a"/>
    <s v="series_b"/>
    <m/>
    <m/>
    <m/>
    <m/>
    <m/>
    <n v="5000000"/>
    <n v="30500000"/>
    <n v="80000000"/>
    <m/>
    <m/>
    <m/>
    <m/>
    <m/>
    <n v="50000000"/>
    <n v="152500000"/>
    <n v="800000000"/>
    <m/>
    <m/>
    <m/>
    <m/>
    <m/>
    <s v="Capital Union Investments, Lyon Wong, Vectr"/>
    <s v="Comcast Ventures, Dick Clark Productions, Formation 8, Peter Guber, RSE Ventures, The Madison Square Garden Company, Warner Media"/>
    <s v="CITIC Group Corporation, Comcast Ventures, Dick Clark Productions, Formation 8, Founder H Fund, NetEase, Peter Guber, RSE Ventures, SoftBank, The Madison Square Garden Company, VMS Asset Management, Warner Media"/>
    <m/>
    <m/>
    <m/>
    <m/>
    <m/>
    <n v="2014"/>
    <n v="2015"/>
    <x v="4"/>
    <m/>
    <m/>
    <m/>
    <m/>
    <n v="80000000"/>
    <s v="series_b"/>
    <d v="2016-08-09T00:00:00"/>
    <n v="100000000"/>
    <m/>
    <n v="0"/>
    <n v="5443.72"/>
    <n v="25109.99"/>
    <m/>
    <m/>
    <m/>
    <m/>
    <m/>
    <n v="3167"/>
    <n v="192"/>
    <n v="96"/>
    <m/>
    <m/>
    <m/>
    <m/>
    <m/>
    <n v="62.98"/>
    <n v="94.83"/>
    <n v="93.7"/>
    <m/>
    <m/>
    <m/>
    <m/>
    <m/>
    <n v="1.36"/>
    <n v="1.36"/>
    <n v="0.56000000000000005"/>
    <n v="0.13"/>
    <m/>
    <m/>
    <m/>
    <m/>
    <n v="115500000"/>
    <m/>
    <d v="2014-09-09T00:00:00"/>
    <d v="2015-11-11T00:00:00"/>
    <d v="2016-08-09T00:00:00"/>
    <m/>
    <m/>
    <m/>
    <m/>
    <n v="3.05"/>
    <n v="5.25"/>
    <m/>
    <m/>
    <m/>
    <m/>
    <n v="0.13"/>
    <n v="428"/>
    <n v="272"/>
    <m/>
    <m/>
    <m/>
    <m/>
    <n v="0"/>
    <s v="No"/>
    <n v="30553.71"/>
    <n v="185"/>
    <n v="87.8"/>
    <m/>
    <m/>
    <n v="0.13"/>
  </r>
  <r>
    <x v="813"/>
    <s v="http://www.quartethealth.com"/>
    <s v="https://www.crunchbase.com/organization/quartet-health"/>
    <s v="Quartet Health, Inc."/>
    <s v="Quartet Health is a platform that makes it easier for people to get the best mental health care for them."/>
    <m/>
    <m/>
    <s v="series_a"/>
    <s v="series_b"/>
    <s v="series_c"/>
    <s v="series_d"/>
    <m/>
    <m/>
    <m/>
    <m/>
    <n v="7000000"/>
    <n v="40000000"/>
    <n v="40000000"/>
    <n v="60000000"/>
    <m/>
    <m/>
    <m/>
    <m/>
    <n v="35000000"/>
    <n v="266800000"/>
    <n v="400000000"/>
    <n v="900000000"/>
    <m/>
    <m/>
    <m/>
    <m/>
    <s v="Accretive LLC, Brainchild Holdings, F-Prime Capital, Frank Williams, Kal Vepuri, Mary Tolan, Nicolas Berggruen, Oak HC/FT, Oxeon Partners, Polaris Partners, Richard Kresch, Shulman Ventures"/>
    <s v="F-Prime Capital, Google Ventures, Oak HC/FT, Polaris Partners"/>
    <s v="Deerfield Capital Management, F-Prime Capital, Google Ventures, Oak HC/FT, Polaris Partners"/>
    <s v="Centene, F-Prime Capital, Google Ventures, Oak HC/FT, Polaris Partners"/>
    <m/>
    <m/>
    <m/>
    <m/>
    <n v="2015"/>
    <x v="4"/>
    <n v="2018"/>
    <n v="2019"/>
    <m/>
    <m/>
    <n v="51386252"/>
    <s v="series_unknown"/>
    <d v="2019-12-02T00:00:00"/>
    <n v="900000000"/>
    <m/>
    <m/>
    <n v="881.75"/>
    <n v="9922.4500000000007"/>
    <n v="6679.42"/>
    <n v="12670.94"/>
    <m/>
    <m/>
    <m/>
    <m/>
    <n v="555"/>
    <n v="146"/>
    <n v="185"/>
    <n v="107"/>
    <m/>
    <m/>
    <m/>
    <m/>
    <n v="85"/>
    <n v="90.38"/>
    <n v="78.430000000000007"/>
    <n v="69.099999999999994"/>
    <m/>
    <m/>
    <m/>
    <n v="18.36"/>
    <m/>
    <n v="18.36"/>
    <n v="2.83"/>
    <n v="2.1"/>
    <n v="1"/>
    <m/>
    <m/>
    <n v="265886252"/>
    <m/>
    <m/>
    <d v="2015-03-02T00:00:00"/>
    <d v="2016-04-14T00:00:00"/>
    <d v="2018-01-03T00:00:00"/>
    <d v="2019-06-14T00:00:00"/>
    <m/>
    <m/>
    <m/>
    <n v="7.62"/>
    <n v="1.5"/>
    <n v="2.25"/>
    <m/>
    <m/>
    <n v="3.37"/>
    <m/>
    <n v="409"/>
    <n v="629"/>
    <n v="527"/>
    <m/>
    <m/>
    <n v="1327"/>
    <s v="No"/>
    <n v="30154.560000000001"/>
    <n v="186"/>
    <n v="87.73"/>
    <n v="3.37"/>
    <n v="1.5"/>
    <n v="3.37"/>
  </r>
  <r>
    <x v="814"/>
    <s v="http://elationhealth.com"/>
    <s v="https://www.crunchbase.com/organization/elationemr"/>
    <s v="Elation Health, Inc."/>
    <s v="Elation Health is a technology platform designed for independent primary care, delivering clinical-first solutions."/>
    <m/>
    <s v="seed"/>
    <s v="series_a"/>
    <s v="series_b"/>
    <s v="series_c"/>
    <s v="series_d"/>
    <m/>
    <m/>
    <m/>
    <m/>
    <n v="3500000"/>
    <n v="15000000"/>
    <n v="40000000"/>
    <n v="50000000"/>
    <m/>
    <m/>
    <m/>
    <m/>
    <n v="17500000"/>
    <n v="100050000"/>
    <n v="400000000"/>
    <n v="750000000"/>
    <m/>
    <m/>
    <m/>
    <s v="SVA"/>
    <s v="Kapor Capital"/>
    <s v="Charlie Cheever, Martha H. Marsh, Threshold"/>
    <s v="Generation Investment Management, Kapor Capital, Threshold"/>
    <s v="Ascend Partners, Ascension Ventures, Fay Rotenberg, Generation Investment Management, Hyphen Capital, Jonathan Bush, Threshold"/>
    <m/>
    <m/>
    <m/>
    <n v="2010"/>
    <n v="2012"/>
    <x v="4"/>
    <n v="2020"/>
    <n v="2022"/>
    <m/>
    <m/>
    <n v="50000000"/>
    <s v="series_d"/>
    <d v="2022-07-26T00:00:00"/>
    <n v="750000000"/>
    <m/>
    <n v="0"/>
    <n v="0"/>
    <n v="0"/>
    <n v="15247.37"/>
    <n v="14747.6"/>
    <m/>
    <m/>
    <m/>
    <n v="1"/>
    <n v="654"/>
    <n v="603"/>
    <n v="177"/>
    <n v="121"/>
    <m/>
    <m/>
    <m/>
    <n v="100"/>
    <n v="59.67"/>
    <n v="60.08"/>
    <n v="75.489999999999995"/>
    <n v="65.319999999999993"/>
    <m/>
    <m/>
    <m/>
    <n v="30.6"/>
    <m/>
    <n v="30.6"/>
    <n v="6.3"/>
    <n v="1.75"/>
    <n v="1"/>
    <m/>
    <m/>
    <n v="108500000"/>
    <m/>
    <d v="2010-06-25T00:00:00"/>
    <d v="2012-03-21T00:00:00"/>
    <d v="2016-08-04T00:00:00"/>
    <d v="2020-12-10T00:00:00"/>
    <d v="2022-07-26T00:00:00"/>
    <m/>
    <m/>
    <m/>
    <n v="5.72"/>
    <n v="4"/>
    <n v="1.88"/>
    <m/>
    <m/>
    <n v="7.5"/>
    <n v="635"/>
    <n v="1597"/>
    <n v="1589"/>
    <n v="593"/>
    <m/>
    <m/>
    <n v="2182"/>
    <s v="No"/>
    <n v="29994.97"/>
    <n v="187"/>
    <n v="87.67"/>
    <n v="4"/>
    <m/>
    <n v="7.5"/>
  </r>
  <r>
    <x v="815"/>
    <s v="http://www.tangdou.com/"/>
    <s v="https://www.crunchbase.com/organization/tangdou"/>
    <s v="北京梦之窗数码科技有限公司"/>
    <s v="Tangdou is a Chinese Senior Citizen Dance Video Firm"/>
    <m/>
    <m/>
    <m/>
    <s v="series_b"/>
    <s v="series_c"/>
    <m/>
    <m/>
    <m/>
    <m/>
    <m/>
    <m/>
    <n v="20000000"/>
    <n v="12000000"/>
    <m/>
    <m/>
    <m/>
    <m/>
    <m/>
    <m/>
    <n v="133400000"/>
    <n v="120000000"/>
    <m/>
    <m/>
    <m/>
    <m/>
    <m/>
    <m/>
    <s v="Engage Capital, Enspire Capital, Frees Fund, IDG Capital, Legend Capital, Redpoint, Shunwei Capital, Vertex Ventures, Vertex Ventures China"/>
    <s v="GGV Capital"/>
    <m/>
    <m/>
    <m/>
    <m/>
    <m/>
    <m/>
    <x v="4"/>
    <n v="2018"/>
    <m/>
    <m/>
    <m/>
    <m/>
    <s v="series_c"/>
    <d v="2019-04-22T00:00:00"/>
    <n v="120000000"/>
    <m/>
    <m/>
    <m/>
    <n v="4599.8999999999996"/>
    <n v="25346.05"/>
    <m/>
    <m/>
    <m/>
    <m/>
    <m/>
    <m/>
    <n v="203"/>
    <n v="96"/>
    <m/>
    <m/>
    <m/>
    <m/>
    <m/>
    <m/>
    <n v="86.6"/>
    <n v="88.86"/>
    <m/>
    <m/>
    <m/>
    <m/>
    <n v="1"/>
    <m/>
    <m/>
    <n v="0.81"/>
    <n v="1"/>
    <m/>
    <m/>
    <m/>
    <n v="32000000"/>
    <m/>
    <m/>
    <m/>
    <d v="2016-11-25T00:00:00"/>
    <d v="2018-05-17T00:00:00"/>
    <m/>
    <m/>
    <m/>
    <m/>
    <m/>
    <n v="0.9"/>
    <m/>
    <m/>
    <m/>
    <n v="0.9"/>
    <m/>
    <m/>
    <n v="538"/>
    <m/>
    <m/>
    <m/>
    <n v="878"/>
    <s v="No"/>
    <n v="29945.95"/>
    <n v="188"/>
    <n v="87.6"/>
    <n v="0.9"/>
    <n v="0.9"/>
    <n v="0.9"/>
  </r>
  <r>
    <x v="816"/>
    <s v="http://calahealth.com/"/>
    <s v="https://www.crunchbase.com/organization/cala-health"/>
    <s v="Cala Health, Inc."/>
    <s v="Cala Health provides bioelectronic medicines, medical devices,  and neurotherapeutics."/>
    <m/>
    <m/>
    <s v="series_a"/>
    <s v="series_b"/>
    <s v="series_c"/>
    <s v="series_d"/>
    <m/>
    <m/>
    <m/>
    <m/>
    <n v="3300000"/>
    <n v="18000000"/>
    <n v="50000000"/>
    <n v="77000000"/>
    <m/>
    <m/>
    <m/>
    <m/>
    <n v="16500000"/>
    <n v="120060000"/>
    <n v="500000000"/>
    <n v="1155000000"/>
    <m/>
    <m/>
    <m/>
    <m/>
    <s v="Johnson &amp; Johnson Innovation – JJDC, Lux Capital"/>
    <s v="Action Potential Venture Capital, Google Ventures, Johnson &amp; Johnson Development Corporation, Lightstone Ventures, Lux Capital, dRx Capital"/>
    <s v="Action Potential Venture Capital, Baird Capital, Google Ventures, Johnson &amp; Johnson Innovation – JJDC, LifeSci Venture Partners, Lightstone Ventures, Lux Capital, Novartis Venture Fund, StartUp Health, Triventures, dRx Capital"/>
    <s v="Ascension Ventures, Dolby Family Ventures, Innovatus Capital Partners, Peak 6"/>
    <m/>
    <m/>
    <m/>
    <m/>
    <n v="2014"/>
    <x v="4"/>
    <n v="2019"/>
    <n v="2021"/>
    <m/>
    <m/>
    <n v="77000000"/>
    <s v="series_d"/>
    <d v="2021-11-16T00:00:00"/>
    <n v="1155000000"/>
    <m/>
    <m/>
    <n v="2.5499999999999998"/>
    <n v="9289.99"/>
    <n v="19917.5"/>
    <n v="528.97"/>
    <m/>
    <m/>
    <m/>
    <m/>
    <n v="873"/>
    <n v="151"/>
    <n v="145"/>
    <n v="336"/>
    <m/>
    <m/>
    <m/>
    <m/>
    <n v="68.39"/>
    <n v="90.05"/>
    <n v="82.04"/>
    <n v="37.5"/>
    <m/>
    <m/>
    <m/>
    <n v="49.98"/>
    <m/>
    <n v="49.98"/>
    <n v="8.08"/>
    <n v="2.16"/>
    <n v="1"/>
    <m/>
    <m/>
    <n v="148300000"/>
    <m/>
    <m/>
    <d v="2014-08-06T00:00:00"/>
    <d v="2016-02-16T00:00:00"/>
    <d v="2019-05-21T00:00:00"/>
    <d v="2021-11-16T00:00:00"/>
    <m/>
    <m/>
    <m/>
    <n v="7.28"/>
    <n v="4.16"/>
    <n v="2.31"/>
    <m/>
    <m/>
    <n v="9.6199999999999992"/>
    <m/>
    <n v="559"/>
    <n v="1190"/>
    <n v="910"/>
    <m/>
    <m/>
    <n v="2100"/>
    <s v="No"/>
    <n v="29739.01"/>
    <n v="189"/>
    <n v="87.53"/>
    <n v="4.16"/>
    <m/>
    <n v="9.6199999999999992"/>
  </r>
  <r>
    <x v="817"/>
    <s v="https://monzo.com"/>
    <s v="https://www.crunchbase.com/organization/monzo"/>
    <s v="Monzo Bank Limited"/>
    <s v="Monzo is a digital-only bank platform and marketplace that allows customers to access a range of products and services."/>
    <m/>
    <s v="seed"/>
    <s v="series_a"/>
    <s v="series_b"/>
    <s v="series_c"/>
    <s v="series_d"/>
    <s v="series_e"/>
    <s v="series_f"/>
    <m/>
    <n v="3139550"/>
    <m/>
    <n v="5871919"/>
    <n v="24482355"/>
    <n v="88528126"/>
    <n v="108525093"/>
    <n v="143399377"/>
    <m/>
    <n v="15697748"/>
    <m/>
    <n v="61165819"/>
    <n v="106090205"/>
    <n v="349125005"/>
    <n v="1385290891"/>
    <n v="2538042077"/>
    <m/>
    <s v="Blue Wire Capital, Jeremy Yap, Passion Capital"/>
    <s v="Recharge Capital"/>
    <s v="Passion Capital"/>
    <s v="Orange Ventures, Passion Capital, Thrive Capital"/>
    <s v="Crankstart Foundation, Goodwater Capital, Michael Moritz, Orange Ventures, Passion Capital, Stripe, Thrive Capital"/>
    <s v="Accel, General Catalyst, Goodwater Capital, Orange Ventures, Passion Capital, Stripe, Thrive Capital"/>
    <s v="Accel, Future Fifty, General Catalyst, Goodwater Capital, Latitude, Orange Ventures, Passion Capital, Stripe, Thrive Capital, Y Combinator"/>
    <m/>
    <n v="2015"/>
    <n v="2015"/>
    <x v="4"/>
    <n v="2017"/>
    <n v="2017"/>
    <n v="2018"/>
    <n v="2019"/>
    <n v="546286332"/>
    <s v="series_unknown"/>
    <d v="2022-02-08T00:00:00"/>
    <n v="4500000000"/>
    <m/>
    <n v="64.180000000000007"/>
    <n v="0"/>
    <n v="0.25"/>
    <n v="16072"/>
    <n v="4938.92"/>
    <n v="6054.54"/>
    <n v="1702.56"/>
    <m/>
    <n v="1958"/>
    <n v="1231"/>
    <n v="536"/>
    <n v="71"/>
    <n v="68"/>
    <n v="23"/>
    <n v="15"/>
    <m/>
    <n v="80.05"/>
    <n v="66.69"/>
    <n v="64.52"/>
    <n v="90.07"/>
    <n v="75.72"/>
    <n v="84.29"/>
    <n v="67.44"/>
    <s v="unicorn"/>
    <n v="143.69"/>
    <n v="143.69"/>
    <m/>
    <n v="54.23"/>
    <n v="34.74"/>
    <n v="11.31"/>
    <n v="3"/>
    <n v="1.69"/>
    <n v="1664109235"/>
    <m/>
    <d v="2015-06-30T00:00:00"/>
    <d v="2015-02-15T00:00:00"/>
    <d v="2016-10-21T00:00:00"/>
    <d v="2017-02-23T00:00:00"/>
    <d v="2017-04-06T00:00:00"/>
    <d v="2018-10-31T00:00:00"/>
    <d v="2019-06-25T00:00:00"/>
    <m/>
    <m/>
    <n v="1.73"/>
    <n v="3.29"/>
    <n v="3.97"/>
    <n v="1.83"/>
    <n v="73.569999999999993"/>
    <n v="-135"/>
    <n v="614"/>
    <n v="125"/>
    <n v="42"/>
    <n v="573"/>
    <n v="237"/>
    <n v="1936"/>
    <s v="No"/>
    <n v="28832.45"/>
    <n v="190"/>
    <n v="87.47"/>
    <n v="41.49"/>
    <n v="41.49"/>
    <n v="73.569999999999993"/>
  </r>
  <r>
    <x v="818"/>
    <s v="http://relayr.io/"/>
    <s v="https://www.crunchbase.com/organization/relayr"/>
    <s v="relayr, Inc."/>
    <s v="Relayr enables device manufacturers, app developers, and software companies to leverage the power of the internet of things."/>
    <m/>
    <s v="seed"/>
    <s v="series_a"/>
    <s v="series_b"/>
    <s v="series_c"/>
    <m/>
    <m/>
    <m/>
    <m/>
    <n v="15000"/>
    <n v="11000000"/>
    <n v="23000000"/>
    <n v="30000000"/>
    <m/>
    <m/>
    <m/>
    <m/>
    <n v="150000"/>
    <n v="55000000"/>
    <n v="153410000"/>
    <n v="300000000"/>
    <m/>
    <m/>
    <m/>
    <m/>
    <s v="Startupbootcamp, Startupbootcamp Amsterdam"/>
    <s v="Kleiner Perkins, Munich Venture Partners, Rembrandt Venture Partners, TechOperators"/>
    <s v="Alumni Ventures, Blue Ivy Ventures, Kleiner Perkins, Munich Re Ventures, Munich Venture Partners"/>
    <s v="Alumni Ventures, B37 Ventures, DTCP, Kleiner Perkins, Munich Re Ventures"/>
    <m/>
    <m/>
    <m/>
    <m/>
    <n v="2013"/>
    <n v="2015"/>
    <x v="4"/>
    <n v="2018"/>
    <m/>
    <m/>
    <m/>
    <n v="30000000"/>
    <s v="series_c"/>
    <d v="2018-02-20T00:00:00"/>
    <n v="300000000"/>
    <m/>
    <n v="1504.54"/>
    <n v="13724.91"/>
    <n v="8685.59"/>
    <n v="4852.28"/>
    <m/>
    <m/>
    <m/>
    <m/>
    <n v="53"/>
    <n v="71"/>
    <n v="163"/>
    <n v="216"/>
    <m/>
    <m/>
    <m/>
    <m/>
    <n v="99.28"/>
    <n v="98.1"/>
    <n v="89.26"/>
    <n v="74.790000000000006"/>
    <m/>
    <m/>
    <m/>
    <m/>
    <n v="1224.1099999999999"/>
    <n v="1224.1099999999999"/>
    <n v="4.17"/>
    <n v="1.76"/>
    <n v="1"/>
    <m/>
    <m/>
    <m/>
    <n v="66794000"/>
    <m/>
    <d v="2013-09-17T00:00:00"/>
    <d v="2015-11-05T00:00:00"/>
    <d v="2016-11-01T00:00:00"/>
    <d v="2018-02-20T00:00:00"/>
    <m/>
    <m/>
    <m/>
    <n v="366.67"/>
    <n v="2.79"/>
    <n v="1.96"/>
    <m/>
    <m/>
    <m/>
    <n v="1.96"/>
    <n v="779"/>
    <n v="362"/>
    <n v="476"/>
    <m/>
    <m/>
    <m/>
    <n v="476"/>
    <s v="No"/>
    <n v="28767.32"/>
    <n v="191"/>
    <n v="87.4"/>
    <n v="1.96"/>
    <n v="1.96"/>
    <n v="1.96"/>
  </r>
  <r>
    <x v="819"/>
    <s v="http://www.indigoag.com"/>
    <s v="https://www.crunchbase.com/organization/indigoag"/>
    <s v="Indigo Ag, Inc."/>
    <s v="Indigo is an agricultural technology company that focuses on improving sustainability and profitability in farming practices."/>
    <m/>
    <m/>
    <s v="series_a"/>
    <s v="series_b"/>
    <s v="series_c"/>
    <s v="series_d"/>
    <s v="series_e"/>
    <s v="series_f"/>
    <m/>
    <m/>
    <n v="7500000"/>
    <n v="48500000"/>
    <n v="100000000"/>
    <n v="203000000"/>
    <n v="250000000"/>
    <n v="175000000"/>
    <m/>
    <m/>
    <n v="37500000"/>
    <n v="323495000"/>
    <n v="1000000000"/>
    <n v="1400000000"/>
    <n v="3500000000"/>
    <n v="5250000000"/>
    <m/>
    <m/>
    <s v="Flagship Pioneering"/>
    <s v="Flagship Pioneering"/>
    <s v="Alaska Permanent Fund, CEAS Investments, Flagship Pioneering, Olive Tree Capital"/>
    <s v="Activant Capital, Alaska Permanent Fund, Baillie Gifford, CEAS Investments, Flagship Pioneering, Investment Corporation of Dubai (ICD)"/>
    <s v="Activant Capital, Alaska Permanent Fund, Baillie Gifford, CEAS Investments, Flagship Pioneering, Investment Corporation of Dubai (ICD), Kevin Han"/>
    <s v="FedEx"/>
    <m/>
    <m/>
    <n v="2014"/>
    <x v="4"/>
    <n v="2016"/>
    <n v="2017"/>
    <n v="2018"/>
    <n v="2020"/>
    <n v="270000000"/>
    <s v="series_unknown"/>
    <d v="2020-08-03T00:00:00"/>
    <n v="10800000000"/>
    <m/>
    <m/>
    <n v="0.3"/>
    <n v="2706.91"/>
    <n v="1114.0999999999999"/>
    <n v="16987.71"/>
    <n v="7095.22"/>
    <n v="0"/>
    <m/>
    <m/>
    <n v="892"/>
    <n v="244"/>
    <n v="183"/>
    <n v="35"/>
    <n v="21"/>
    <n v="45"/>
    <m/>
    <m/>
    <n v="67.709999999999994"/>
    <n v="83.89"/>
    <n v="68.84"/>
    <n v="87.68"/>
    <n v="85.71"/>
    <n v="31.25"/>
    <m/>
    <n v="188.86"/>
    <m/>
    <n v="188.86"/>
    <n v="25.75"/>
    <n v="9.26"/>
    <n v="7.08"/>
    <n v="2.98"/>
    <n v="2.06"/>
    <n v="1439000000"/>
    <m/>
    <m/>
    <d v="2014-11-13T00:00:00"/>
    <d v="2016-02-18T00:00:00"/>
    <d v="2016-07-21T00:00:00"/>
    <d v="2017-09-26T00:00:00"/>
    <d v="2018-09-18T00:00:00"/>
    <d v="2020-01-06T00:00:00"/>
    <m/>
    <n v="8.6300000000000008"/>
    <n v="3.09"/>
    <n v="1.4"/>
    <n v="2.5"/>
    <n v="1.5"/>
    <n v="33.39"/>
    <m/>
    <n v="462"/>
    <n v="154"/>
    <n v="432"/>
    <n v="357"/>
    <n v="475"/>
    <n v="1628"/>
    <s v="No"/>
    <n v="27904.240000000002"/>
    <n v="192"/>
    <n v="87.33"/>
    <n v="16.23"/>
    <n v="10.82"/>
    <n v="33.39"/>
  </r>
  <r>
    <x v="820"/>
    <s v="http://jobtoday.com/"/>
    <s v="https://www.crunchbase.com/organization/job-today"/>
    <s v="JobToday S.A."/>
    <s v="Job Today is a fast-growing job discovery and messaging app connecting small businesses and local candidates."/>
    <m/>
    <m/>
    <s v="series_a"/>
    <s v="series_b"/>
    <m/>
    <m/>
    <m/>
    <m/>
    <m/>
    <m/>
    <n v="10000000"/>
    <n v="20000000"/>
    <m/>
    <m/>
    <m/>
    <m/>
    <m/>
    <m/>
    <n v="50000000"/>
    <n v="133400000"/>
    <m/>
    <m/>
    <m/>
    <m/>
    <m/>
    <m/>
    <s v="Accel, Felix Capital, Isomer Capital, Mangrove Capital Partners"/>
    <s v="Accel, Channel 4 Ventures, Felix Capital, Flint Capital, German Media Pool, Mangrove Capital Partners"/>
    <m/>
    <m/>
    <m/>
    <m/>
    <m/>
    <m/>
    <n v="2016"/>
    <x v="4"/>
    <m/>
    <m/>
    <m/>
    <m/>
    <n v="16000000"/>
    <s v="series_b"/>
    <d v="2018-09-11T00:00:00"/>
    <n v="133400000"/>
    <m/>
    <m/>
    <n v="9687.7000000000007"/>
    <n v="18064.86"/>
    <m/>
    <m/>
    <m/>
    <m/>
    <m/>
    <m/>
    <n v="105"/>
    <n v="115"/>
    <m/>
    <m/>
    <m/>
    <m/>
    <m/>
    <m/>
    <n v="97.27"/>
    <n v="92.44"/>
    <m/>
    <m/>
    <m/>
    <m/>
    <m/>
    <n v="2.27"/>
    <m/>
    <n v="2.27"/>
    <n v="1"/>
    <m/>
    <m/>
    <m/>
    <m/>
    <n v="46000000"/>
    <m/>
    <m/>
    <d v="2016-01-27T00:00:00"/>
    <d v="2016-11-10T00:00:00"/>
    <m/>
    <m/>
    <m/>
    <m/>
    <m/>
    <n v="2.67"/>
    <m/>
    <m/>
    <m/>
    <m/>
    <n v="1"/>
    <m/>
    <n v="288"/>
    <m/>
    <m/>
    <m/>
    <m/>
    <n v="670"/>
    <s v="No"/>
    <n v="27752.560000000001"/>
    <n v="193"/>
    <n v="87.27"/>
    <m/>
    <m/>
    <n v="1"/>
  </r>
  <r>
    <x v="821"/>
    <s v="http://www.move24.com/"/>
    <s v="https://www.crunchbase.com/organization/movago"/>
    <s v="Move24 Group GmbH"/>
    <s v="Move24 is a tech driven professional moving platform that provides moving and relocation services."/>
    <m/>
    <s v="seed"/>
    <s v="series_a"/>
    <s v="series_b"/>
    <s v="series_c"/>
    <m/>
    <m/>
    <m/>
    <m/>
    <n v="2916322"/>
    <n v="7444646"/>
    <n v="14137350"/>
    <n v="14296099"/>
    <m/>
    <m/>
    <m/>
    <m/>
    <n v="29163220"/>
    <n v="37223230"/>
    <n v="94296124.5"/>
    <n v="142960990"/>
    <m/>
    <m/>
    <m/>
    <m/>
    <s v="Cherry Ventures, Christian Bertermann, Christopher Muhr, HV Capital, Philipp Magin, Piton Capital, Ronny Lange, Sebastian Moser"/>
    <s v="Cherry Ventures, Christian Bertermann, Christopher Muhr, DN Capital, HV Capital, Hakan Koc, Philipp Magin, Piton Capital, Ronny Lange"/>
    <s v="Cherry Ventures, DN Capital, HV Capital, Piton Capital"/>
    <s v="Cherry Ventures, DN Capital, HV Capital, Piton Capital"/>
    <m/>
    <m/>
    <m/>
    <m/>
    <n v="2015"/>
    <n v="2015"/>
    <x v="4"/>
    <n v="2017"/>
    <m/>
    <m/>
    <m/>
    <m/>
    <s v="corporate_round"/>
    <d v="2017-05-06T00:00:00"/>
    <m/>
    <m/>
    <n v="72.209999999999994"/>
    <n v="6198.89"/>
    <n v="10919.48"/>
    <n v="10404.049999999999"/>
    <m/>
    <m/>
    <m/>
    <m/>
    <n v="1797"/>
    <n v="179"/>
    <n v="141"/>
    <n v="91"/>
    <m/>
    <m/>
    <m/>
    <m/>
    <n v="81.69"/>
    <n v="95.18"/>
    <n v="90.72"/>
    <n v="87.23"/>
    <m/>
    <m/>
    <m/>
    <m/>
    <m/>
    <m/>
    <m/>
    <m/>
    <m/>
    <m/>
    <m/>
    <m/>
    <n v="44627416"/>
    <m/>
    <d v="2015-08-31T00:00:00"/>
    <d v="2015-11-23T00:00:00"/>
    <d v="2016-10-24T00:00:00"/>
    <d v="2017-05-06T00:00:00"/>
    <m/>
    <m/>
    <m/>
    <n v="1.28"/>
    <n v="2.5299999999999998"/>
    <n v="1.52"/>
    <m/>
    <m/>
    <m/>
    <m/>
    <n v="84"/>
    <n v="336"/>
    <n v="194"/>
    <m/>
    <m/>
    <m/>
    <n v="194"/>
    <s v="No"/>
    <n v="27594.63"/>
    <n v="194"/>
    <n v="87.2"/>
    <n v="1.52"/>
    <n v="1.52"/>
    <n v="0"/>
  </r>
  <r>
    <x v="822"/>
    <s v="https://www.carwow.co.uk/"/>
    <s v="https://www.crunchbase.com/organization/carwow"/>
    <s v="carwow Ltd."/>
    <s v="Carwow is an online car marketplace that connects customers, automotive brands and car dealers."/>
    <m/>
    <s v="seed"/>
    <s v="series_a"/>
    <s v="series_b"/>
    <s v="series_c"/>
    <m/>
    <m/>
    <m/>
    <m/>
    <n v="2162220"/>
    <n v="7230999"/>
    <n v="18013344"/>
    <n v="39000000"/>
    <m/>
    <m/>
    <m/>
    <m/>
    <n v="21622200"/>
    <n v="36154995"/>
    <n v="120149004.48"/>
    <n v="390000000"/>
    <m/>
    <m/>
    <m/>
    <m/>
    <s v="Balderton Capital, Episode 1, Samos Investments, Simon Murdoch"/>
    <s v="Balderton Capital, Episode 1, Samos Investments, TriplePoint Ventures"/>
    <s v="Accel, Balderton Capital, Episode 1, Samos Investments"/>
    <s v="Accel, Balderton Capital, Vitruvian Partners"/>
    <m/>
    <m/>
    <m/>
    <m/>
    <n v="2014"/>
    <n v="2014"/>
    <x v="4"/>
    <n v="2017"/>
    <m/>
    <m/>
    <m/>
    <n v="3474140"/>
    <s v="equity_crowdfunding"/>
    <d v="2017-07-30T00:00:00"/>
    <n v="390000000"/>
    <m/>
    <n v="0"/>
    <n v="2.57"/>
    <n v="18518.439999999999"/>
    <n v="8906.73"/>
    <m/>
    <m/>
    <m/>
    <m/>
    <n v="3167"/>
    <n v="869"/>
    <n v="112"/>
    <n v="104"/>
    <m/>
    <m/>
    <m/>
    <m/>
    <n v="62.98"/>
    <n v="68.540000000000006"/>
    <n v="92.64"/>
    <n v="85.39"/>
    <m/>
    <m/>
    <m/>
    <m/>
    <n v="11.04"/>
    <n v="11.04"/>
    <n v="8.25"/>
    <n v="2.92"/>
    <n v="1"/>
    <m/>
    <m/>
    <m/>
    <n v="183744300"/>
    <m/>
    <d v="2014-02-23T00:00:00"/>
    <d v="2014-12-14T00:00:00"/>
    <d v="2016-01-13T00:00:00"/>
    <d v="2017-07-30T00:00:00"/>
    <m/>
    <m/>
    <m/>
    <n v="1.67"/>
    <n v="3.32"/>
    <n v="3.25"/>
    <m/>
    <m/>
    <m/>
    <n v="3.25"/>
    <n v="294"/>
    <n v="395"/>
    <n v="564"/>
    <m/>
    <m/>
    <m/>
    <n v="564"/>
    <s v="No"/>
    <n v="27427.74"/>
    <n v="195"/>
    <n v="87.14"/>
    <n v="3.25"/>
    <n v="3.25"/>
    <n v="3.25"/>
  </r>
  <r>
    <x v="823"/>
    <s v="http://www.ceros.com"/>
    <s v="https://www.crunchbase.com/organization/ceros"/>
    <s v="Ceros, Inc."/>
    <s v="Ceros is a cloud-based interactive content creation platform for marketers and designers."/>
    <m/>
    <m/>
    <s v="series_a"/>
    <s v="series_b"/>
    <s v="series_c"/>
    <m/>
    <m/>
    <m/>
    <m/>
    <m/>
    <n v="2250000"/>
    <n v="11000000"/>
    <n v="14000000"/>
    <m/>
    <m/>
    <m/>
    <m/>
    <m/>
    <n v="11250000"/>
    <n v="73370000"/>
    <n v="140000000"/>
    <m/>
    <m/>
    <m/>
    <m/>
    <m/>
    <m/>
    <s v="CNF Investments, LLC, Greycroft, Grotech Ventures, Sigma Prime Ventures, Silicon Valley Bank, StarVest Partners"/>
    <s v="CNF Investments, LLC, Greenspring Associates, Greycroft, Grotech Ventures, Sigma Prime Ventures, Silicon Valley Bank, StarVest Partners"/>
    <m/>
    <m/>
    <m/>
    <m/>
    <m/>
    <n v="2012"/>
    <x v="4"/>
    <n v="2019"/>
    <m/>
    <m/>
    <m/>
    <n v="100000000"/>
    <s v="private_equity"/>
    <d v="2019-02-28T00:00:00"/>
    <n v="140000000"/>
    <m/>
    <m/>
    <n v="0"/>
    <n v="3279.21"/>
    <n v="23228.43"/>
    <m/>
    <m/>
    <m/>
    <m/>
    <m/>
    <n v="654"/>
    <n v="232"/>
    <n v="131"/>
    <m/>
    <m/>
    <m/>
    <m/>
    <m/>
    <n v="59.67"/>
    <n v="84.68"/>
    <n v="83.79"/>
    <m/>
    <m/>
    <m/>
    <m/>
    <n v="9.52"/>
    <m/>
    <n v="9.52"/>
    <n v="1.72"/>
    <n v="1"/>
    <m/>
    <m/>
    <m/>
    <n v="133450000"/>
    <m/>
    <m/>
    <d v="2012-06-14T00:00:00"/>
    <d v="2016-08-02T00:00:00"/>
    <d v="2019-02-28T00:00:00"/>
    <m/>
    <m/>
    <m/>
    <m/>
    <n v="6.52"/>
    <n v="1.91"/>
    <m/>
    <m/>
    <m/>
    <n v="1.91"/>
    <m/>
    <n v="1510"/>
    <n v="940"/>
    <m/>
    <m/>
    <m/>
    <n v="940"/>
    <s v="No"/>
    <n v="26507.64"/>
    <n v="196"/>
    <n v="87.07"/>
    <n v="1.91"/>
    <n v="1.91"/>
    <n v="1.91"/>
  </r>
  <r>
    <x v="824"/>
    <s v="https://talkspace.com"/>
    <s v="https://www.crunchbase.com/organization/talkspace"/>
    <s v="Talkspace, Inc."/>
    <s v="Talkspace is a digital therapy company that offers online therapy, online counseling, psychiatry and medication management, and self-care."/>
    <m/>
    <s v="seed"/>
    <s v="series_a"/>
    <s v="series_b"/>
    <s v="series_c"/>
    <s v="series_d"/>
    <m/>
    <m/>
    <m/>
    <n v="200000"/>
    <n v="9500000"/>
    <n v="15000000"/>
    <m/>
    <n v="50000000"/>
    <m/>
    <m/>
    <m/>
    <n v="2000000"/>
    <n v="47500000"/>
    <n v="100050000"/>
    <m/>
    <n v="750000000"/>
    <m/>
    <m/>
    <m/>
    <s v="Compound, SoftBank Capital, Spark Capital, TheTime"/>
    <s v="Firstime Venture Capital, SBNY, SoftBank, Spark Capital"/>
    <s v="Compound, Firstime Venture Capital, HDS Capital, Norwest Venture Partners, Runway Venture Partners, SoftBank, Spark Capital"/>
    <s v="Firstime Venture Capital"/>
    <s v="Compound, La Maison ITF, Norwest Venture Partners, Qumra Capital, Revolution, Revolution Growth, Spark Capital"/>
    <m/>
    <m/>
    <m/>
    <n v="2012"/>
    <n v="2015"/>
    <x v="4"/>
    <n v="2017"/>
    <n v="2019"/>
    <m/>
    <m/>
    <n v="300000000"/>
    <s v="post_ipo_equity"/>
    <d v="2019-05-29T00:00:00"/>
    <n v="1260000000"/>
    <m/>
    <n v="50.51"/>
    <n v="3055.97"/>
    <n v="4238.7299999999996"/>
    <n v="0"/>
    <n v="18797.97"/>
    <m/>
    <m/>
    <m/>
    <n v="992"/>
    <n v="263"/>
    <n v="207"/>
    <n v="349"/>
    <n v="87"/>
    <m/>
    <m/>
    <m/>
    <n v="80.680000000000007"/>
    <n v="92.91"/>
    <n v="86.34"/>
    <n v="50.64"/>
    <n v="74.930000000000007"/>
    <m/>
    <m/>
    <s v="exited_over_$1bn"/>
    <n v="359.89"/>
    <n v="359.89"/>
    <n v="18.940000000000001"/>
    <n v="10.58"/>
    <m/>
    <n v="1.68"/>
    <m/>
    <m/>
    <n v="413700000"/>
    <m/>
    <d v="2012-07-12T00:00:00"/>
    <d v="2015-05-12T00:00:00"/>
    <d v="2016-06-14T00:00:00"/>
    <d v="2017-08-06T00:00:00"/>
    <d v="2019-05-29T00:00:00"/>
    <m/>
    <m/>
    <n v="23.75"/>
    <n v="2.11"/>
    <m/>
    <m/>
    <m/>
    <m/>
    <n v="12.59"/>
    <n v="1034"/>
    <n v="399"/>
    <n v="418"/>
    <n v="661"/>
    <m/>
    <m/>
    <n v="1079"/>
    <s v="No"/>
    <n v="26143.18"/>
    <n v="197"/>
    <n v="87"/>
    <n v="7.5"/>
    <n v="7.5"/>
    <n v="12.59"/>
  </r>
  <r>
    <x v="825"/>
    <s v="http://sightmachine.com"/>
    <s v="https://www.crunchbase.com/organization/sight-machine"/>
    <s v="Sight Machine Inc."/>
    <s v="Sight Machine provides analytics platform that helps address critical challenges in quality and productivity throughout the enterprise."/>
    <m/>
    <m/>
    <s v="series_a"/>
    <s v="series_b"/>
    <s v="series_c"/>
    <m/>
    <m/>
    <m/>
    <m/>
    <m/>
    <n v="5000000"/>
    <n v="13500000"/>
    <n v="29400000"/>
    <m/>
    <m/>
    <m/>
    <m/>
    <m/>
    <n v="25000000"/>
    <n v="90045000"/>
    <n v="294000000"/>
    <m/>
    <m/>
    <m/>
    <m/>
    <m/>
    <s v="FundersClub, Huron River Ventures, IA Ventures, Mercury, Oreilly AlphaTech Ventures, Orfin Ventures, eLab Ventures"/>
    <s v="DNX Ventures, GE Ventures, Huron River Ventures, IA Ventures, Jump Capital, Mercury, Oreilly AlphaTech Ventures, Orfin Ventures, Pritzker Group Venture Capital, Two Roads Group"/>
    <s v="E.ON, Jump Capital, LS Group, Mercury, Oreilly AlphaTech Ventures, Sony Innovation Fund, Tekfen Ventures"/>
    <m/>
    <m/>
    <m/>
    <m/>
    <m/>
    <n v="2015"/>
    <x v="4"/>
    <n v="2019"/>
    <m/>
    <m/>
    <m/>
    <n v="29400000"/>
    <s v="series_c"/>
    <d v="2019-04-23T00:00:00"/>
    <n v="294000000"/>
    <m/>
    <m/>
    <n v="2190.9299999999998"/>
    <n v="22770.85"/>
    <n v="704.24"/>
    <m/>
    <m/>
    <m/>
    <m/>
    <m/>
    <n v="351"/>
    <n v="98"/>
    <n v="326"/>
    <m/>
    <m/>
    <m/>
    <m/>
    <m/>
    <n v="90.52"/>
    <n v="93.57"/>
    <n v="59.48"/>
    <m/>
    <m/>
    <m/>
    <m/>
    <n v="9"/>
    <m/>
    <n v="9"/>
    <n v="2.94"/>
    <n v="1"/>
    <m/>
    <m/>
    <m/>
    <n v="80400269"/>
    <m/>
    <m/>
    <d v="2015-02-09T00:00:00"/>
    <d v="2016-03-22T00:00:00"/>
    <d v="2019-04-23T00:00:00"/>
    <m/>
    <m/>
    <m/>
    <m/>
    <n v="3.6"/>
    <n v="3.27"/>
    <m/>
    <m/>
    <m/>
    <n v="3.27"/>
    <m/>
    <n v="407"/>
    <n v="1127"/>
    <m/>
    <m/>
    <m/>
    <n v="1127"/>
    <s v="No"/>
    <n v="25666.02"/>
    <n v="198"/>
    <n v="86.94"/>
    <n v="3.27"/>
    <m/>
    <n v="3.27"/>
  </r>
  <r>
    <x v="826"/>
    <s v="https://makespace.com/"/>
    <s v="https://www.crunchbase.com/organization/makespace"/>
    <s v="MakeSpace Labs, Inc."/>
    <s v="MakeSpace is an on-demand storage company that makes it easy to order, store, and retrieve physical belongings."/>
    <m/>
    <s v="seed"/>
    <s v="series_a"/>
    <s v="series_b"/>
    <s v="series_c"/>
    <m/>
    <s v="series_e"/>
    <m/>
    <m/>
    <n v="2100000"/>
    <n v="8000000"/>
    <n v="17500000"/>
    <n v="30000000"/>
    <m/>
    <n v="45000000"/>
    <m/>
    <m/>
    <n v="21000000"/>
    <n v="40000000"/>
    <n v="116725000"/>
    <n v="300000000"/>
    <m/>
    <n v="900000000"/>
    <m/>
    <m/>
    <s v="AJ Vaynerchuk, Collaborative Fund, Dave Morin, Gary Vaynerchuk, Josh Spear, Kevin Colleran, Lowercase Capital, Naval Ravikant, Primary Venture Partners, Ricky Van Veen, SAM LESSIN, Scott Belsky, Slow Ventures, Upfront Ventures"/>
    <s v="Collaborative Fund, Founders Fund, Lowercase Capital, Melo7 Tech Partners, Oreilly AlphaTech Ventures, Primary Venture Partners, QueensBridge Venture Partners, Slow Ventures, Structure Capital, Upfront Ventures"/>
    <s v="Eastward Capital Partners, Harmony Partners, Summit Action, Upfront Ventures, Winklevoss Capital"/>
    <s v="8VC, Carmelo Anthony, Harmony Partners, LeFrak, Nasir Jones, Summit Action, Upfront Ventures, Valia Ventures"/>
    <m/>
    <s v="8VC, CX Collective, Iron Mountain, Maywic Select Investments, Provenio Capital, Ten Eighty Capital, The K Fund, Upfront Ventures"/>
    <m/>
    <m/>
    <n v="2013"/>
    <n v="2014"/>
    <x v="4"/>
    <n v="2017"/>
    <m/>
    <n v="2020"/>
    <m/>
    <n v="45000000"/>
    <s v="series_e"/>
    <d v="2020-05-21T00:00:00"/>
    <m/>
    <m/>
    <n v="139.01"/>
    <n v="20737.78"/>
    <n v="2147.0100000000002"/>
    <n v="224.98"/>
    <m/>
    <n v="2228.38"/>
    <m/>
    <m/>
    <n v="989"/>
    <n v="13"/>
    <n v="267"/>
    <n v="278"/>
    <m/>
    <n v="68"/>
    <m/>
    <m/>
    <n v="86.29"/>
    <n v="99.57"/>
    <n v="82.36"/>
    <n v="60.71"/>
    <m/>
    <n v="53.47"/>
    <m/>
    <m/>
    <m/>
    <m/>
    <m/>
    <m/>
    <m/>
    <m/>
    <m/>
    <m/>
    <n v="142600000"/>
    <m/>
    <d v="2013-09-26T00:00:00"/>
    <d v="2014-04-30T00:00:00"/>
    <d v="2016-02-24T00:00:00"/>
    <d v="2017-04-20T00:00:00"/>
    <m/>
    <d v="2020-05-21T00:00:00"/>
    <m/>
    <n v="1.9"/>
    <n v="2.92"/>
    <n v="2.57"/>
    <m/>
    <m/>
    <m/>
    <m/>
    <n v="216"/>
    <n v="665"/>
    <n v="421"/>
    <m/>
    <m/>
    <m/>
    <n v="1548"/>
    <s v="No"/>
    <n v="25477.16"/>
    <n v="199"/>
    <n v="86.87"/>
    <n v="7.71"/>
    <n v="2.57"/>
    <n v="0"/>
  </r>
  <r>
    <x v="827"/>
    <s v="http://markforged.com"/>
    <s v="https://www.crunchbase.com/organization/mark-forged"/>
    <s v="Markforged, Inc."/>
    <s v="Markforged is a manufacturing company that invents a new 3D printing process to build parts with the strength of Continuous Carbon Fiber."/>
    <m/>
    <s v="seed"/>
    <s v="series_a"/>
    <s v="series_b"/>
    <s v="series_c"/>
    <s v="series_d"/>
    <m/>
    <m/>
    <m/>
    <n v="1100000"/>
    <n v="8500000"/>
    <n v="15200000"/>
    <n v="30000000"/>
    <n v="82000000"/>
    <m/>
    <m/>
    <m/>
    <n v="11000000"/>
    <n v="42500000"/>
    <n v="101384000"/>
    <n v="300000000"/>
    <n v="1230000000"/>
    <m/>
    <m/>
    <m/>
    <s v="Matrix, North Bridge Venture Partners &amp; Growth Equity"/>
    <s v="Matrix, North Bridge Venture Partners &amp; Growth Equity"/>
    <s v="Matrix, North Bridge Venture Partners &amp; Growth Equity, Trinity Ventures"/>
    <s v="M12 - Microsoft's Venture Fund, Matrix, Next47, North Bridge Venture Partners &amp; Growth Equity, Porsche Automobil Holding, Trinity Ventures"/>
    <s v="M12 - Microsoft's Venture Fund, Matrix, Next47, Porsche Automobil Holding, Summit Partners"/>
    <m/>
    <m/>
    <m/>
    <n v="2013"/>
    <n v="2014"/>
    <x v="4"/>
    <n v="2017"/>
    <n v="2019"/>
    <m/>
    <m/>
    <n v="210000000"/>
    <s v="post_ipo_equity"/>
    <d v="2019-03-20T00:00:00"/>
    <n v="1890000000"/>
    <m/>
    <n v="0"/>
    <n v="6530.08"/>
    <n v="12424.47"/>
    <n v="3516.2"/>
    <n v="2914.58"/>
    <m/>
    <m/>
    <m/>
    <n v="2604"/>
    <n v="136"/>
    <n v="135"/>
    <n v="176"/>
    <n v="138"/>
    <m/>
    <m/>
    <m/>
    <n v="63.89"/>
    <n v="95.11"/>
    <n v="91.11"/>
    <n v="75.180000000000007"/>
    <n v="60.06"/>
    <m/>
    <m/>
    <s v="exited_over_$1bn"/>
    <n v="98.15"/>
    <n v="98.15"/>
    <n v="31.75"/>
    <n v="15.66"/>
    <n v="5.88"/>
    <n v="1.54"/>
    <m/>
    <m/>
    <n v="346800000"/>
    <m/>
    <d v="2013-07-01T00:00:00"/>
    <d v="2014-05-13T00:00:00"/>
    <d v="2016-02-12T00:00:00"/>
    <d v="2017-11-01T00:00:00"/>
    <d v="2019-03-20T00:00:00"/>
    <m/>
    <m/>
    <n v="3.86"/>
    <n v="2.39"/>
    <n v="2.96"/>
    <n v="4.0999999999999996"/>
    <m/>
    <m/>
    <n v="18.64"/>
    <n v="316"/>
    <n v="640"/>
    <n v="628"/>
    <n v="504"/>
    <m/>
    <m/>
    <n v="1132"/>
    <s v="No"/>
    <n v="25385.33"/>
    <n v="200"/>
    <n v="86.8"/>
    <n v="12.13"/>
    <n v="2.96"/>
    <n v="18.64"/>
  </r>
  <r>
    <x v="828"/>
    <s v="http://91xinshang.com/"/>
    <s v="https://www.crunchbase.com/organization/xinshang"/>
    <s v="Beijing Yipin Wenhui Technology Co., Ltd."/>
    <s v="Xinshang is a Chinese customer to customer(C2C) marketplace for secondhand luxury goods."/>
    <m/>
    <m/>
    <s v="series_a"/>
    <s v="series_b"/>
    <s v="series_c"/>
    <m/>
    <m/>
    <m/>
    <m/>
    <m/>
    <m/>
    <m/>
    <n v="50000000"/>
    <m/>
    <m/>
    <m/>
    <m/>
    <m/>
    <m/>
    <m/>
    <n v="500000000"/>
    <m/>
    <m/>
    <m/>
    <m/>
    <m/>
    <s v="Joy Capital, Sky Saga Capital"/>
    <s v="Northern Light Venture Capital"/>
    <s v="GGV Capital, Joy Capital, Northern Light Venture Capital"/>
    <m/>
    <m/>
    <m/>
    <m/>
    <m/>
    <n v="2015"/>
    <x v="4"/>
    <n v="2018"/>
    <m/>
    <m/>
    <m/>
    <n v="50000000"/>
    <s v="series_c"/>
    <d v="2018-01-08T00:00:00"/>
    <n v="500000000"/>
    <m/>
    <m/>
    <n v="0"/>
    <n v="0"/>
    <n v="25346.05"/>
    <m/>
    <m/>
    <m/>
    <m/>
    <m/>
    <n v="1231"/>
    <n v="603"/>
    <n v="96"/>
    <m/>
    <m/>
    <m/>
    <m/>
    <m/>
    <n v="66.69"/>
    <n v="60.08"/>
    <n v="88.86"/>
    <m/>
    <m/>
    <m/>
    <m/>
    <n v="1"/>
    <m/>
    <m/>
    <m/>
    <n v="1"/>
    <m/>
    <m/>
    <m/>
    <n v="50000000"/>
    <m/>
    <m/>
    <d v="2015-04-08T00:00:00"/>
    <d v="2016-03-01T00:00:00"/>
    <d v="2018-01-08T00:00:00"/>
    <m/>
    <m/>
    <m/>
    <m/>
    <m/>
    <m/>
    <m/>
    <m/>
    <m/>
    <m/>
    <m/>
    <n v="328"/>
    <n v="678"/>
    <m/>
    <m/>
    <m/>
    <n v="678"/>
    <s v="No"/>
    <n v="25346.05"/>
    <n v="201"/>
    <n v="86.74"/>
    <m/>
    <m/>
    <m/>
  </r>
  <r>
    <x v="829"/>
    <s v="http://playfab.com"/>
    <s v="https://www.crunchbase.com/organization/playfab-inc"/>
    <s v="PlayFab, Inc."/>
    <s v="PlayFab is a cloud-based provider of tools and services for building and managing online games."/>
    <m/>
    <s v="seed"/>
    <s v="series_a"/>
    <s v="series_b"/>
    <m/>
    <m/>
    <m/>
    <m/>
    <m/>
    <n v="2500000"/>
    <n v="10001096"/>
    <n v="3100000"/>
    <m/>
    <m/>
    <m/>
    <m/>
    <m/>
    <n v="25000000"/>
    <n v="50005480"/>
    <n v="20677000"/>
    <m/>
    <m/>
    <m/>
    <m/>
    <m/>
    <s v="Andrew Weiss-Malik, Barney Harford, Benjamin Haun, Beth Birnbaum, Diane Tang, Edward Allard, Emil Michael, Eric Rosenblum, Jason Kapalka, John Spinale, Josh Mallamud, Larry Bowman, Laurie Thornton, Matthew Bencke, Maya Rogers, Michael Ernst, Mike Vargas, Patrick Wyatt, Scott Banister, Startup Capital Ventures"/>
    <s v="Barney Harford, Benchmark, Jason Kapalka, Larry Bowman, Madrona, Startup Capital Ventures"/>
    <s v="Barney Harford, Colopl Next, TSVC"/>
    <m/>
    <m/>
    <m/>
    <m/>
    <m/>
    <n v="2014"/>
    <n v="2015"/>
    <x v="4"/>
    <m/>
    <m/>
    <m/>
    <m/>
    <n v="3100000"/>
    <s v="series_b"/>
    <d v="2016-12-01T00:00:00"/>
    <m/>
    <m/>
    <n v="4.7"/>
    <n v="24742.65"/>
    <n v="0"/>
    <m/>
    <m/>
    <m/>
    <m/>
    <m/>
    <n v="2294"/>
    <n v="37"/>
    <n v="603"/>
    <m/>
    <m/>
    <m/>
    <m/>
    <m/>
    <n v="73.19"/>
    <n v="99.03"/>
    <n v="60.08"/>
    <m/>
    <m/>
    <m/>
    <m/>
    <m/>
    <m/>
    <m/>
    <m/>
    <m/>
    <m/>
    <m/>
    <m/>
    <m/>
    <n v="18101096"/>
    <m/>
    <d v="2014-08-19T00:00:00"/>
    <d v="2015-03-09T00:00:00"/>
    <d v="2016-12-01T00:00:00"/>
    <m/>
    <m/>
    <m/>
    <m/>
    <n v="2"/>
    <n v="0.41"/>
    <m/>
    <m/>
    <m/>
    <m/>
    <m/>
    <n v="202"/>
    <n v="633"/>
    <m/>
    <m/>
    <m/>
    <m/>
    <n v="0"/>
    <s v="No"/>
    <n v="24747.35"/>
    <n v="202"/>
    <n v="86.67"/>
    <m/>
    <m/>
    <n v="0"/>
  </r>
  <r>
    <x v="830"/>
    <s v="http://www.team8.vc"/>
    <s v="https://www.crunchbase.com/organization/team8"/>
    <s v="Team8"/>
    <s v="Team8 creates and invests in companies specializing in enterprise technologies, cyber, AI, and fintech."/>
    <m/>
    <m/>
    <s v="series_a"/>
    <s v="series_b"/>
    <m/>
    <m/>
    <m/>
    <m/>
    <m/>
    <m/>
    <n v="15000000"/>
    <n v="23000000"/>
    <m/>
    <m/>
    <m/>
    <m/>
    <m/>
    <m/>
    <n v="75000000"/>
    <n v="153410000"/>
    <m/>
    <m/>
    <m/>
    <m/>
    <m/>
    <m/>
    <s v="Bessemer Venture Partners, Cisco, Innovation Endeavors, Marker, Nokia"/>
    <s v="AT&amp;T, Accenture, Alcatel-Lucent, Bessemer Venture Partners, Cisco, Innovation Endeavors, Marker, Microsoft, Mitsui &amp; Co, Nokia, Qualcomm, Temasek Holdings"/>
    <m/>
    <m/>
    <m/>
    <m/>
    <m/>
    <m/>
    <n v="2014"/>
    <x v="4"/>
    <m/>
    <m/>
    <m/>
    <m/>
    <m/>
    <s v="series_unknown"/>
    <d v="2016-02-23T00:00:00"/>
    <n v="153410000"/>
    <m/>
    <m/>
    <n v="2851.15"/>
    <n v="21769.51"/>
    <m/>
    <m/>
    <m/>
    <m/>
    <m/>
    <m/>
    <n v="198"/>
    <n v="100"/>
    <m/>
    <m/>
    <m/>
    <m/>
    <m/>
    <m/>
    <n v="92.86"/>
    <n v="93.44"/>
    <m/>
    <m/>
    <m/>
    <m/>
    <m/>
    <n v="1.74"/>
    <m/>
    <n v="1.74"/>
    <n v="1"/>
    <m/>
    <m/>
    <m/>
    <m/>
    <n v="56000000"/>
    <m/>
    <m/>
    <d v="2014-06-24T00:00:00"/>
    <d v="2016-02-23T00:00:00"/>
    <m/>
    <m/>
    <m/>
    <m/>
    <m/>
    <n v="2.0499999999999998"/>
    <m/>
    <m/>
    <m/>
    <m/>
    <n v="1"/>
    <m/>
    <n v="609"/>
    <m/>
    <m/>
    <m/>
    <m/>
    <n v="0"/>
    <s v="No"/>
    <n v="24620.66"/>
    <n v="203"/>
    <n v="86.6"/>
    <m/>
    <m/>
    <n v="1"/>
  </r>
  <r>
    <x v="831"/>
    <s v="http://www.ivybaby.me/"/>
    <s v="https://www.crunchbase.com/organization/cui-yutao-health-management-center"/>
    <m/>
    <s v="Cui Yutao Health Management Center child healthcare center"/>
    <m/>
    <m/>
    <m/>
    <s v="series_b"/>
    <s v="series_c"/>
    <m/>
    <m/>
    <m/>
    <m/>
    <m/>
    <m/>
    <n v="10000000"/>
    <n v="20000000"/>
    <m/>
    <m/>
    <m/>
    <m/>
    <m/>
    <m/>
    <n v="66700000"/>
    <n v="200000000"/>
    <m/>
    <m/>
    <m/>
    <m/>
    <m/>
    <m/>
    <s v="Highlight Capital, Wu Capital"/>
    <s v="GGV Capital, Highlight Capital, VStar Capital, Wu Capital"/>
    <m/>
    <m/>
    <m/>
    <m/>
    <m/>
    <m/>
    <x v="4"/>
    <n v="2017"/>
    <m/>
    <m/>
    <m/>
    <m/>
    <s v="series_c"/>
    <d v="2018-02-06T00:00:00"/>
    <n v="200000000"/>
    <m/>
    <m/>
    <m/>
    <n v="0"/>
    <n v="23794.2"/>
    <m/>
    <m/>
    <m/>
    <m/>
    <m/>
    <m/>
    <n v="603"/>
    <n v="54"/>
    <m/>
    <m/>
    <m/>
    <m/>
    <m/>
    <m/>
    <n v="60.08"/>
    <n v="92.48"/>
    <m/>
    <m/>
    <m/>
    <m/>
    <n v="2.7"/>
    <m/>
    <m/>
    <n v="2.7"/>
    <n v="1"/>
    <m/>
    <m/>
    <m/>
    <n v="30000000"/>
    <m/>
    <m/>
    <m/>
    <d v="2016-01-01T00:00:00"/>
    <d v="2017-01-13T00:00:00"/>
    <m/>
    <m/>
    <m/>
    <m/>
    <m/>
    <n v="3"/>
    <m/>
    <m/>
    <m/>
    <n v="3"/>
    <m/>
    <m/>
    <n v="378"/>
    <m/>
    <m/>
    <m/>
    <n v="767"/>
    <s v="No"/>
    <n v="23794.2"/>
    <n v="204"/>
    <n v="86.54"/>
    <n v="3"/>
    <n v="3"/>
    <n v="3"/>
  </r>
  <r>
    <x v="832"/>
    <s v="http://victorious.com/"/>
    <s v="https://www.crunchbase.com/organization/victorious-2"/>
    <s v="Victorious, Inc."/>
    <s v="Victorious enables, manages and finances a digital superfan club."/>
    <m/>
    <s v="seed"/>
    <s v="series_a"/>
    <s v="series_b"/>
    <m/>
    <m/>
    <m/>
    <m/>
    <m/>
    <n v="1800000"/>
    <n v="23200000"/>
    <n v="25000000"/>
    <m/>
    <m/>
    <m/>
    <m/>
    <m/>
    <n v="18000000"/>
    <n v="116000000"/>
    <n v="166750000"/>
    <m/>
    <m/>
    <m/>
    <m/>
    <m/>
    <s v="Advancit Capital, BDMI, Canaan Partners, Karlin Ventures, Lowercase Capital, Mucker Capital, Redpoint"/>
    <s v="A-Grade Investments, Advancit Capital, BDMI, Canaan Partners, Dean Gilbert, InterWest Partners, Karlin Ventures, Kleiner Perkins, Lowercase Capital, Mucker Capital, Redpoint, UTA Ventures, WME"/>
    <s v="Dentsu Ventures, Kleiner Perkins, Marker, Redpoint"/>
    <m/>
    <m/>
    <m/>
    <m/>
    <m/>
    <n v="2013"/>
    <n v="2014"/>
    <x v="4"/>
    <m/>
    <m/>
    <m/>
    <m/>
    <n v="25000000"/>
    <s v="series_b"/>
    <d v="2016-05-24T00:00:00"/>
    <n v="166750000"/>
    <m/>
    <n v="156.22999999999999"/>
    <n v="10998.46"/>
    <n v="12516.17"/>
    <m/>
    <m/>
    <m/>
    <m/>
    <m/>
    <n v="934"/>
    <n v="85"/>
    <n v="130"/>
    <m/>
    <m/>
    <m/>
    <m/>
    <m/>
    <n v="87.06"/>
    <n v="96.96"/>
    <n v="91.45"/>
    <m/>
    <m/>
    <m/>
    <m/>
    <m/>
    <n v="6.3"/>
    <n v="6.3"/>
    <n v="1.22"/>
    <n v="1"/>
    <m/>
    <m/>
    <m/>
    <m/>
    <n v="50000000"/>
    <m/>
    <d v="2013-01-01T00:00:00"/>
    <d v="2014-06-16T00:00:00"/>
    <d v="2016-05-24T00:00:00"/>
    <m/>
    <m/>
    <m/>
    <m/>
    <n v="6.44"/>
    <n v="1.44"/>
    <m/>
    <m/>
    <m/>
    <m/>
    <n v="1"/>
    <n v="531"/>
    <n v="708"/>
    <m/>
    <m/>
    <m/>
    <m/>
    <n v="0"/>
    <s v="No"/>
    <n v="23670.86"/>
    <n v="205"/>
    <n v="86.47"/>
    <m/>
    <m/>
    <n v="1"/>
  </r>
  <r>
    <x v="833"/>
    <s v="https://www.zumper.com"/>
    <s v="https://www.crunchbase.com/organization/zumper"/>
    <s v="Zumper, Inc."/>
    <s v="Zumper is the largest privately owned rental platform in North America with a mission to make renting a home as easy as booking a hotel."/>
    <m/>
    <m/>
    <s v="series_a"/>
    <s v="series_b"/>
    <s v="series_c"/>
    <s v="series_d"/>
    <m/>
    <m/>
    <m/>
    <m/>
    <n v="6500000"/>
    <n v="22700000"/>
    <n v="46000000"/>
    <n v="61750000"/>
    <m/>
    <m/>
    <m/>
    <m/>
    <n v="32500000"/>
    <n v="151409000"/>
    <n v="246000000"/>
    <n v="926250000"/>
    <m/>
    <m/>
    <m/>
    <m/>
    <s v="Dawn Capital, DeWilde family trust, Kleiner Perkins, New Enterprise Associates"/>
    <s v="Breyer Capital, Foxhaven, Goodwater Capital, Kleiner Perkins, Marcus &amp; Millichap, Scott Cook, Xfund"/>
    <s v="Axel Springer, Breyer Capital, Dawn Capital, DivcoWest, Kleiner Perkins, Scott Cook, Stereo Capital, Xfund"/>
    <s v="Conviction VC, Greycroft, Headline, LAUNCH, Tony Jamous"/>
    <m/>
    <m/>
    <m/>
    <m/>
    <n v="2014"/>
    <x v="4"/>
    <n v="2018"/>
    <n v="2020"/>
    <m/>
    <m/>
    <n v="30000000"/>
    <s v="series_d"/>
    <d v="2022-01-01T00:00:00"/>
    <n v="926250000"/>
    <m/>
    <m/>
    <n v="1135.8"/>
    <n v="8685.59"/>
    <n v="11590.8"/>
    <n v="1974.49"/>
    <m/>
    <m/>
    <m/>
    <m/>
    <n v="385"/>
    <n v="163"/>
    <n v="144"/>
    <n v="131"/>
    <m/>
    <m/>
    <m/>
    <m/>
    <n v="86.08"/>
    <n v="89.26"/>
    <n v="83.24"/>
    <n v="59.12"/>
    <m/>
    <m/>
    <m/>
    <n v="20.350000000000001"/>
    <m/>
    <n v="20.350000000000001"/>
    <n v="5.14"/>
    <n v="3.51"/>
    <n v="1"/>
    <m/>
    <m/>
    <n v="180200000"/>
    <m/>
    <m/>
    <d v="2014-03-04T00:00:00"/>
    <d v="2016-10-13T00:00:00"/>
    <d v="2018-08-31T00:00:00"/>
    <d v="2020-03-03T00:00:00"/>
    <m/>
    <m/>
    <m/>
    <n v="4.66"/>
    <n v="1.62"/>
    <n v="3.77"/>
    <m/>
    <m/>
    <n v="6.12"/>
    <m/>
    <n v="954"/>
    <n v="687"/>
    <n v="550"/>
    <m/>
    <m/>
    <n v="1906"/>
    <s v="No"/>
    <n v="23386.68"/>
    <n v="206"/>
    <n v="86.41"/>
    <n v="6.12"/>
    <n v="1.62"/>
    <n v="6.12"/>
  </r>
  <r>
    <x v="834"/>
    <s v="http://rancher.com/"/>
    <s v="https://www.crunchbase.com/organization/rancher-labs"/>
    <s v="Rancher Labs, Inc."/>
    <s v="Rancher Labs provides an open-source container management software for enterprises."/>
    <m/>
    <m/>
    <s v="series_a"/>
    <s v="series_b"/>
    <s v="series_c"/>
    <s v="series_d"/>
    <m/>
    <m/>
    <m/>
    <m/>
    <n v="10000000"/>
    <n v="20000000"/>
    <n v="25000000"/>
    <n v="40000000"/>
    <m/>
    <m/>
    <m/>
    <m/>
    <n v="50000000"/>
    <n v="133400000"/>
    <n v="250000000"/>
    <n v="600000000"/>
    <m/>
    <m/>
    <m/>
    <m/>
    <s v="Mayfield Fund, Nexus Venture Partners"/>
    <s v="GRC SinoGreen Fund, Mayfield Fund, Nexus Venture Partners"/>
    <s v="F&amp;G Venture, GRC SinoGreen Fund, Nexus Venture Partners"/>
    <s v="F&amp;G Venture, GRC SinoGreen Fund, Mayfield Fund, Nexus Venture Partners, Telstra Ventures"/>
    <m/>
    <m/>
    <m/>
    <m/>
    <n v="2015"/>
    <x v="4"/>
    <n v="2019"/>
    <n v="2020"/>
    <m/>
    <m/>
    <n v="40000000"/>
    <s v="series_d"/>
    <d v="2020-03-16T00:00:00"/>
    <n v="600000000"/>
    <m/>
    <m/>
    <n v="2930.54"/>
    <n v="4151.3900000000003"/>
    <n v="11198.17"/>
    <n v="4800.5600000000004"/>
    <m/>
    <m/>
    <m/>
    <m/>
    <n v="267"/>
    <n v="208"/>
    <n v="193"/>
    <n v="110"/>
    <m/>
    <m/>
    <m/>
    <m/>
    <n v="92.8"/>
    <n v="86.27"/>
    <n v="76.06"/>
    <n v="65.72"/>
    <m/>
    <m/>
    <m/>
    <n v="8.57"/>
    <m/>
    <n v="8.57"/>
    <n v="3.78"/>
    <n v="2.2400000000000002"/>
    <n v="1"/>
    <m/>
    <m/>
    <n v="95000000"/>
    <m/>
    <m/>
    <d v="2015-06-09T00:00:00"/>
    <d v="2016-05-09T00:00:00"/>
    <d v="2019-07-23T00:00:00"/>
    <d v="2020-03-16T00:00:00"/>
    <m/>
    <m/>
    <m/>
    <n v="2.67"/>
    <n v="1.87"/>
    <n v="2.4"/>
    <m/>
    <m/>
    <n v="4.5"/>
    <m/>
    <n v="335"/>
    <n v="1170"/>
    <n v="237"/>
    <m/>
    <m/>
    <n v="1407"/>
    <s v="No"/>
    <n v="23080.66"/>
    <n v="207"/>
    <n v="86.34"/>
    <n v="4.5"/>
    <m/>
    <n v="4.5"/>
  </r>
  <r>
    <x v="835"/>
    <s v="http://www.key.me"/>
    <s v="https://www.crunchbase.com/organization/keyme"/>
    <s v="KeyMe, Inc."/>
    <s v="KeyMe is a mobile app that allows users to store, share, and duplicate their physical keys based on a digital image."/>
    <m/>
    <s v="seed"/>
    <s v="series_a"/>
    <s v="series_b"/>
    <s v="series_c"/>
    <s v="series_d"/>
    <s v="series_e"/>
    <s v="series_f"/>
    <m/>
    <n v="2300000"/>
    <n v="7800000"/>
    <n v="20000000"/>
    <n v="15000000"/>
    <n v="25000000"/>
    <n v="35000000"/>
    <m/>
    <m/>
    <n v="23000000"/>
    <n v="39000000"/>
    <n v="133400000"/>
    <n v="150000000"/>
    <n v="375000000"/>
    <n v="700000000"/>
    <m/>
    <m/>
    <s v="Amol Sarva, Battery Ventures, Jeffrey Wald, Ravin Gandhi"/>
    <s v="7-Ventures LLC, Battery Ventures, Evolution VC Partners, Ravin Gandhi, White Star Capital"/>
    <s v="7-Ventures LLC, Battery Ventures, CSC Upshot, Comcast Ventures, Jens Molbak, Pravin Gandhi, Ravin Gandhi, RiverPark Ventures, Teamworthy Ventures, The Michael Polsky Family Office, Vanterra Capital, White Star Capital"/>
    <s v="7-Eleven, Battery Ventures, Comcast Ventures, QuestMark Partners, Ravin Gandhi, RiverPark Ventures, The Michael Polsky Family Office, White Star Capital"/>
    <s v="7-Eleven, Battery Ventures, Benefit Street Partners, Comcast Ventures, Invenergy, QuestMark Partners, Ravin Gandhi, RiverPark Ventures, White Star Capital"/>
    <s v="Brentwood Associates"/>
    <s v="Sand Hill Angels"/>
    <m/>
    <n v="2013"/>
    <n v="2014"/>
    <x v="4"/>
    <n v="2016"/>
    <n v="2017"/>
    <n v="2020"/>
    <n v="2021"/>
    <m/>
    <s v="series_f"/>
    <d v="2021-01-16T00:00:00"/>
    <m/>
    <m/>
    <n v="54.78"/>
    <n v="39.07"/>
    <n v="1795.02"/>
    <n v="19752.66"/>
    <n v="1228.8699999999999"/>
    <n v="0"/>
    <n v="94.24"/>
    <m/>
    <n v="1313"/>
    <n v="653"/>
    <n v="276"/>
    <n v="50"/>
    <n v="86"/>
    <n v="104"/>
    <n v="79"/>
    <m/>
    <n v="81.8"/>
    <n v="76.37"/>
    <n v="81.760000000000005"/>
    <n v="91.61"/>
    <n v="69.2"/>
    <n v="28.47"/>
    <n v="21.21"/>
    <m/>
    <m/>
    <m/>
    <m/>
    <m/>
    <m/>
    <m/>
    <m/>
    <m/>
    <n v="190775000"/>
    <m/>
    <d v="2013-01-15T00:00:00"/>
    <d v="2014-04-15T00:00:00"/>
    <d v="2016-01-14T00:00:00"/>
    <d v="2016-09-16T00:00:00"/>
    <d v="2017-09-14T00:00:00"/>
    <d v="2020-01-14T00:00:00"/>
    <d v="2021-01-16T00:00:00"/>
    <n v="1.7"/>
    <n v="3.42"/>
    <n v="1.1200000000000001"/>
    <n v="2.5"/>
    <n v="1.87"/>
    <m/>
    <m/>
    <n v="455"/>
    <n v="639"/>
    <n v="246"/>
    <n v="363"/>
    <n v="852"/>
    <n v="368"/>
    <n v="1829"/>
    <s v="No"/>
    <n v="22964.639999999999"/>
    <n v="208"/>
    <n v="86.27"/>
    <n v="5.25"/>
    <n v="2.81"/>
    <n v="0"/>
  </r>
  <r>
    <x v="836"/>
    <s v="http://www.taimei.com"/>
    <s v="https://www.crunchbase.com/organization/taimei-medical-technology"/>
    <s v="Jiaxing Taimei Medical Technology Co., Ltd."/>
    <s v="Taimei Technology provides a cloud platform for clinical research collaboration."/>
    <m/>
    <m/>
    <s v="series_a"/>
    <s v="series_b"/>
    <s v="series_c"/>
    <s v="series_d"/>
    <s v="series_e"/>
    <m/>
    <m/>
    <m/>
    <m/>
    <m/>
    <n v="14493174"/>
    <n v="47808765"/>
    <n v="80000000"/>
    <m/>
    <m/>
    <m/>
    <m/>
    <m/>
    <n v="144931740"/>
    <n v="717131475"/>
    <n v="1600000000"/>
    <m/>
    <m/>
    <m/>
    <s v="Matrix Partners China"/>
    <s v="Cowin Venture, Matrix Partners China, Northern Light Venture Capital"/>
    <s v="Cowin Venture, Genesis Capital, Matrix Partners China, Northern Light Venture Capital"/>
    <s v="5Y Capital, Cowin Venture, Ivy Capital, Matrix Partners China, SAIF Partners, SBCVC, ZSVC"/>
    <s v="Cowin Venture, SBCVC, Tiger Global Management"/>
    <m/>
    <m/>
    <m/>
    <n v="2016"/>
    <x v="4"/>
    <n v="2017"/>
    <n v="2018"/>
    <n v="2019"/>
    <m/>
    <n v="176162304"/>
    <s v="series_unknown"/>
    <d v="2019-10-18T00:00:00"/>
    <n v="4236270960"/>
    <m/>
    <m/>
    <n v="0"/>
    <n v="0"/>
    <n v="0"/>
    <n v="268.16000000000003"/>
    <n v="22566.48"/>
    <m/>
    <m/>
    <m/>
    <n v="1216"/>
    <n v="603"/>
    <n v="349"/>
    <n v="143"/>
    <n v="13"/>
    <m/>
    <m/>
    <m/>
    <n v="68.11"/>
    <n v="60.08"/>
    <n v="50.64"/>
    <n v="59.2"/>
    <n v="91.24"/>
    <m/>
    <m/>
    <n v="25.92"/>
    <m/>
    <m/>
    <m/>
    <n v="25.92"/>
    <n v="5.61"/>
    <n v="2.65"/>
    <m/>
    <n v="530277791"/>
    <m/>
    <m/>
    <d v="2016-02-15T00:00:00"/>
    <d v="2016-06-22T00:00:00"/>
    <d v="2017-01-13T00:00:00"/>
    <d v="2018-04-13T00:00:00"/>
    <d v="2019-01-28T00:00:00"/>
    <m/>
    <m/>
    <m/>
    <m/>
    <n v="4.95"/>
    <n v="2.23"/>
    <m/>
    <m/>
    <m/>
    <n v="128"/>
    <n v="205"/>
    <n v="455"/>
    <n v="290"/>
    <m/>
    <n v="1213"/>
    <s v="No"/>
    <n v="22834.639999999999"/>
    <n v="209"/>
    <n v="86.21"/>
    <m/>
    <m/>
    <m/>
  </r>
  <r>
    <x v="837"/>
    <s v="https://www.guardicore.com"/>
    <s v="https://www.crunchbase.com/organization/guardicore"/>
    <s v="Guardicore Ltd."/>
    <s v="Guardicore provides micro-segmentation and workload protection solutions for data centers and public clouds."/>
    <m/>
    <s v="seed"/>
    <s v="series_a"/>
    <s v="series_b"/>
    <s v="series_c"/>
    <m/>
    <m/>
    <m/>
    <m/>
    <m/>
    <n v="11000000"/>
    <n v="20000000"/>
    <n v="60000000"/>
    <m/>
    <m/>
    <m/>
    <m/>
    <m/>
    <n v="55000000"/>
    <n v="133400000"/>
    <n v="600000000"/>
    <m/>
    <m/>
    <m/>
    <m/>
    <s v="Ariel Maislos"/>
    <s v="83North, Battery Ventures"/>
    <s v="83North, Battery Ventures, Cisco Investments, Dell Technologies Capital"/>
    <s v="83North, Battery Ventures, ClalTech, DTCP, Greenfield Partners, La Maison ITF, Partech, Poalim Equity, Qumra Capital, TPG Growth"/>
    <m/>
    <m/>
    <m/>
    <m/>
    <n v="2013"/>
    <n v="2014"/>
    <x v="4"/>
    <n v="2019"/>
    <m/>
    <m/>
    <m/>
    <n v="60000000"/>
    <s v="series_c"/>
    <d v="2019-05-20T00:00:00"/>
    <n v="600000000"/>
    <m/>
    <n v="0"/>
    <n v="39.07"/>
    <n v="2710.19"/>
    <n v="19580.810000000001"/>
    <m/>
    <m/>
    <m/>
    <m/>
    <n v="2604"/>
    <n v="653"/>
    <n v="243"/>
    <n v="146"/>
    <m/>
    <m/>
    <m/>
    <m/>
    <n v="63.89"/>
    <n v="76.37"/>
    <n v="83.95"/>
    <n v="81.92"/>
    <m/>
    <m/>
    <m/>
    <m/>
    <n v="8.35"/>
    <m/>
    <n v="8.35"/>
    <n v="4.05"/>
    <n v="1"/>
    <m/>
    <m/>
    <m/>
    <n v="106000000"/>
    <m/>
    <d v="2013-01-01T00:00:00"/>
    <d v="2014-08-18T00:00:00"/>
    <d v="2016-07-19T00:00:00"/>
    <d v="2019-05-20T00:00:00"/>
    <m/>
    <m/>
    <m/>
    <m/>
    <n v="2.4300000000000002"/>
    <n v="4.5"/>
    <m/>
    <m/>
    <m/>
    <n v="4.5"/>
    <n v="594"/>
    <n v="701"/>
    <n v="1035"/>
    <m/>
    <m/>
    <m/>
    <n v="1035"/>
    <s v="No"/>
    <n v="22330.07"/>
    <n v="210"/>
    <n v="86.14"/>
    <n v="4.5"/>
    <n v="4.5"/>
    <n v="4.5"/>
  </r>
  <r>
    <x v="838"/>
    <s v="https://bugcrowd.com"/>
    <s v="https://www.crunchbase.com/organization/bugcrowd"/>
    <s v="Bugcrowd Inc."/>
    <s v="Bugcrowd is a cybersecurity company that operates as a platform for crowdsourced security testing."/>
    <m/>
    <s v="seed"/>
    <s v="series_a"/>
    <s v="series_b"/>
    <s v="series_c"/>
    <s v="series_d"/>
    <s v="series_e"/>
    <m/>
    <m/>
    <n v="50000"/>
    <n v="6000000"/>
    <n v="15000000"/>
    <n v="26000000"/>
    <n v="30000000"/>
    <n v="102000000"/>
    <m/>
    <m/>
    <n v="500000"/>
    <n v="30000000"/>
    <n v="100050000"/>
    <n v="260000000"/>
    <n v="450000000"/>
    <n v="1000000000"/>
    <m/>
    <m/>
    <s v="Blackbird Ventures"/>
    <s v="Blackbird Ventures, Costanoa Ventures, Paladin Capital Group, Rally Ventures"/>
    <s v="Blackbird Ventures, Costanoa Ventures, Industry Ventures, Paladin Capital Group, Rally Ventures, Salesforce Ventures, Tekton Ventures"/>
    <s v="Aware Super, Blackbird Ventures, Costanoa Ventures, Hostplus, Industry Ventures, Paladin Capital Group, Rally Ventures, Salesforce Ventures, Triangle Peak Partners"/>
    <s v="Rally Ventures, Salesforce Ventures"/>
    <s v="Costanoa Ventures, General Catalyst, Rally Ventures"/>
    <m/>
    <m/>
    <n v="2013"/>
    <n v="2015"/>
    <x v="4"/>
    <n v="2018"/>
    <n v="2020"/>
    <n v="2024"/>
    <m/>
    <n v="102000000"/>
    <s v="series_e"/>
    <d v="2024-02-12T00:00:00"/>
    <n v="1000000000"/>
    <m/>
    <n v="653.82000000000005"/>
    <n v="131.08000000000001"/>
    <n v="3759.53"/>
    <n v="15030.02"/>
    <n v="1567.99"/>
    <n v="985.35"/>
    <m/>
    <m/>
    <n v="408"/>
    <n v="680"/>
    <n v="224"/>
    <n v="121"/>
    <n v="141"/>
    <n v="9"/>
    <m/>
    <m/>
    <n v="94.35"/>
    <n v="81.61"/>
    <n v="85.21"/>
    <n v="85.93"/>
    <n v="55.97"/>
    <n v="55.56"/>
    <m/>
    <s v="unicorn"/>
    <n v="1085.3800000000001"/>
    <n v="1085.3800000000001"/>
    <n v="22.61"/>
    <n v="7.98"/>
    <n v="3.41"/>
    <n v="2.11"/>
    <n v="1"/>
    <m/>
    <n v="180650000"/>
    <m/>
    <d v="2013-04-03T00:00:00"/>
    <d v="2015-03-11T00:00:00"/>
    <d v="2016-04-20T00:00:00"/>
    <d v="2018-03-01T00:00:00"/>
    <d v="2020-04-09T00:00:00"/>
    <d v="2024-02-12T00:00:00"/>
    <m/>
    <n v="60"/>
    <n v="3.34"/>
    <n v="2.6"/>
    <n v="1.73"/>
    <n v="2.2200000000000002"/>
    <m/>
    <n v="10"/>
    <n v="707"/>
    <n v="406"/>
    <n v="680"/>
    <n v="770"/>
    <n v="1404"/>
    <m/>
    <n v="2854"/>
    <s v="No"/>
    <n v="22127.79"/>
    <n v="211"/>
    <n v="86.07"/>
    <n v="4.5"/>
    <n v="2.6"/>
    <n v="10"/>
  </r>
  <r>
    <x v="839"/>
    <s v="https://www.hixme.com/"/>
    <s v="https://www.crunchbase.com/organization/hixme-inc"/>
    <s v="Hixme Insurance Solutions Inc"/>
    <s v="Connecting mid-market companies to the cost savings and consumer choice of the individual health insurance markets"/>
    <m/>
    <s v="seed"/>
    <s v="series_a"/>
    <s v="series_b"/>
    <m/>
    <m/>
    <m/>
    <m/>
    <m/>
    <n v="287500"/>
    <n v="6500000"/>
    <n v="14100000"/>
    <m/>
    <m/>
    <m/>
    <m/>
    <m/>
    <n v="2875000"/>
    <n v="32500000"/>
    <n v="94047000"/>
    <m/>
    <m/>
    <m/>
    <m/>
    <m/>
    <m/>
    <s v="Kleiner Perkins"/>
    <s v="Kleiner Perkins, Propel VC, Rosemark Capital Group, Transamerica Ventures"/>
    <m/>
    <m/>
    <m/>
    <m/>
    <m/>
    <n v="2013"/>
    <n v="2015"/>
    <x v="4"/>
    <m/>
    <m/>
    <m/>
    <m/>
    <n v="14100000"/>
    <s v="series_b"/>
    <d v="2016-10-25T00:00:00"/>
    <n v="94047000"/>
    <m/>
    <n v="0"/>
    <n v="13393.05"/>
    <n v="8685.59"/>
    <m/>
    <m/>
    <m/>
    <m/>
    <m/>
    <n v="2604"/>
    <n v="75"/>
    <n v="163"/>
    <m/>
    <m/>
    <m/>
    <m/>
    <m/>
    <n v="63.89"/>
    <n v="98"/>
    <n v="89.26"/>
    <m/>
    <m/>
    <m/>
    <m/>
    <m/>
    <n v="22.25"/>
    <n v="22.25"/>
    <n v="2.46"/>
    <n v="1"/>
    <m/>
    <m/>
    <m/>
    <m/>
    <n v="23947500"/>
    <m/>
    <d v="2013-09-20T00:00:00"/>
    <d v="2015-03-20T00:00:00"/>
    <d v="2016-10-25T00:00:00"/>
    <m/>
    <m/>
    <m/>
    <m/>
    <n v="11.3"/>
    <n v="2.89"/>
    <m/>
    <m/>
    <m/>
    <m/>
    <n v="1"/>
    <n v="546"/>
    <n v="585"/>
    <m/>
    <m/>
    <m/>
    <m/>
    <n v="0"/>
    <s v="No"/>
    <n v="22078.639999999999"/>
    <n v="212"/>
    <n v="86.01"/>
    <m/>
    <m/>
    <n v="1"/>
  </r>
  <r>
    <x v="840"/>
    <s v="https://leantaas.com/"/>
    <s v="https://www.crunchbase.com/organization/leantaas"/>
    <s v="LeanTaaS Inc."/>
    <s v="LeanTaaS is a software company that uses advanced data science to significantly improve the operational performance of hospitals and clinics"/>
    <m/>
    <m/>
    <s v="series_a"/>
    <s v="series_b"/>
    <s v="series_c"/>
    <s v="series_d"/>
    <m/>
    <m/>
    <m/>
    <m/>
    <n v="750000"/>
    <n v="8999994"/>
    <n v="15000000"/>
    <n v="130000000"/>
    <m/>
    <m/>
    <m/>
    <m/>
    <n v="3750000"/>
    <n v="60029959.979999997"/>
    <n v="150000000"/>
    <n v="1950000000"/>
    <m/>
    <m/>
    <m/>
    <m/>
    <m/>
    <m/>
    <s v="Insight Partners"/>
    <s v="Goldman Sachs, Insight Partners"/>
    <m/>
    <m/>
    <m/>
    <m/>
    <n v="2010"/>
    <x v="4"/>
    <n v="2018"/>
    <n v="2020"/>
    <m/>
    <m/>
    <n v="130000000"/>
    <s v="series_d"/>
    <d v="2020-12-10T00:00:00"/>
    <m/>
    <m/>
    <m/>
    <n v="0"/>
    <n v="0"/>
    <n v="7567.6"/>
    <n v="14183.04"/>
    <m/>
    <m/>
    <m/>
    <m/>
    <n v="1"/>
    <n v="603"/>
    <n v="174"/>
    <n v="76"/>
    <m/>
    <m/>
    <m/>
    <m/>
    <n v="100"/>
    <n v="60.08"/>
    <n v="79.72"/>
    <n v="76.42"/>
    <m/>
    <m/>
    <m/>
    <m/>
    <m/>
    <m/>
    <m/>
    <m/>
    <m/>
    <m/>
    <m/>
    <n v="237749992"/>
    <m/>
    <m/>
    <d v="2010-05-13T00:00:00"/>
    <d v="2016-07-06T00:00:00"/>
    <d v="2018-11-13T00:00:00"/>
    <d v="2020-12-10T00:00:00"/>
    <m/>
    <m/>
    <m/>
    <n v="16.010000000000002"/>
    <n v="2.5"/>
    <n v="13"/>
    <m/>
    <m/>
    <m/>
    <m/>
    <n v="2246"/>
    <n v="860"/>
    <n v="758"/>
    <m/>
    <m/>
    <n v="1618"/>
    <s v="No"/>
    <n v="21750.639999999999"/>
    <n v="213"/>
    <n v="85.94"/>
    <n v="32.479999999999997"/>
    <n v="2.5"/>
    <n v="0"/>
  </r>
  <r>
    <x v="841"/>
    <s v="https://www.reltio.com"/>
    <s v="https://www.crunchbase.com/organization/reltio"/>
    <s v="Reltio, Inc."/>
    <s v="Reltio provides a cloud-native, SaaS data platform that synthesizes multi-source, complex data into a single source of trusted information."/>
    <m/>
    <m/>
    <s v="series_a"/>
    <s v="series_b"/>
    <s v="series_c"/>
    <s v="series_d"/>
    <s v="series_e"/>
    <m/>
    <m/>
    <m/>
    <n v="10000000"/>
    <n v="22000000"/>
    <n v="40000000"/>
    <n v="45000000"/>
    <n v="120000000"/>
    <m/>
    <m/>
    <m/>
    <n v="50000000"/>
    <n v="146740000"/>
    <n v="400000000"/>
    <n v="675000000"/>
    <n v="1700000000"/>
    <m/>
    <m/>
    <m/>
    <s v=".406 Ventures, Crosslink Capital"/>
    <s v=".406 Ventures, Crosslink Capital, New Enterprise Associates"/>
    <s v=".406 Ventures, Crosslink Capital, New Enterprise Associates, Sapphire Ventures"/>
    <s v=".406 Ventures, Crosslink Capital, New Enterprise Associates, Sapphire Ventures"/>
    <s v=".406 Ventures, Brighton Park Capital, Crosslink Capital, NewView Capital, RPS Ventures, Sapphire Ventures"/>
    <m/>
    <m/>
    <m/>
    <n v="2015"/>
    <x v="4"/>
    <n v="2017"/>
    <n v="2018"/>
    <n v="2021"/>
    <m/>
    <n v="120000000"/>
    <s v="series_e"/>
    <d v="2021-11-04T00:00:00"/>
    <n v="1700000000"/>
    <m/>
    <m/>
    <n v="149.66999999999999"/>
    <n v="4575.6400000000003"/>
    <n v="7503.3"/>
    <n v="5475.36"/>
    <n v="3933.5"/>
    <m/>
    <m/>
    <m/>
    <n v="675"/>
    <n v="204"/>
    <n v="118"/>
    <n v="90"/>
    <n v="114"/>
    <m/>
    <m/>
    <m/>
    <n v="81.75"/>
    <n v="86.54"/>
    <n v="83.4"/>
    <n v="74.430000000000007"/>
    <n v="54.8"/>
    <m/>
    <s v="unicorn"/>
    <n v="23.06"/>
    <m/>
    <n v="23.06"/>
    <n v="9.24"/>
    <n v="3.77"/>
    <n v="2.39"/>
    <n v="1"/>
    <m/>
    <n v="237000000"/>
    <m/>
    <m/>
    <d v="2015-03-16T00:00:00"/>
    <d v="2016-07-28T00:00:00"/>
    <d v="2017-04-18T00:00:00"/>
    <d v="2018-05-24T00:00:00"/>
    <d v="2021-11-04T00:00:00"/>
    <m/>
    <m/>
    <n v="2.93"/>
    <n v="2.73"/>
    <n v="1.69"/>
    <n v="2.52"/>
    <m/>
    <n v="11.59"/>
    <m/>
    <n v="500"/>
    <n v="264"/>
    <n v="401"/>
    <n v="1260"/>
    <m/>
    <n v="1925"/>
    <s v="No"/>
    <n v="21637.47"/>
    <n v="214"/>
    <n v="85.88"/>
    <n v="4.5999999999999996"/>
    <n v="4.5999999999999996"/>
    <n v="11.59"/>
  </r>
  <r>
    <x v="842"/>
    <s v="http://freshmenu.com/"/>
    <s v="https://www.crunchbase.com/organization/freshmenu"/>
    <s v="FoodVista India Private Limited"/>
    <s v="FreshMenu offers food delivery service that provides fresh and tasty cuisines of the highest standard."/>
    <m/>
    <m/>
    <s v="series_a"/>
    <s v="series_b"/>
    <s v="series_c"/>
    <m/>
    <m/>
    <m/>
    <m/>
    <m/>
    <n v="5000000"/>
    <n v="17000000"/>
    <n v="6539047"/>
    <m/>
    <m/>
    <m/>
    <m/>
    <m/>
    <n v="25000000"/>
    <n v="62000000"/>
    <n v="27463996"/>
    <m/>
    <m/>
    <m/>
    <m/>
    <m/>
    <s v="Lightspeed Venture Partners"/>
    <s v="Lightspeed Venture Partners, Zodius Capital"/>
    <s v="Florintree Advisors"/>
    <m/>
    <m/>
    <m/>
    <m/>
    <m/>
    <n v="2015"/>
    <x v="4"/>
    <n v="2022"/>
    <m/>
    <m/>
    <m/>
    <n v="6539046"/>
    <s v="series_c"/>
    <d v="2022-04-24T00:00:00"/>
    <n v="65390470"/>
    <m/>
    <m/>
    <n v="12931.33"/>
    <n v="8661.76"/>
    <n v="0"/>
    <m/>
    <m/>
    <m/>
    <m/>
    <m/>
    <n v="82"/>
    <n v="168"/>
    <n v="502"/>
    <m/>
    <m/>
    <m/>
    <m/>
    <m/>
    <n v="97.81"/>
    <n v="88.93"/>
    <n v="39.71"/>
    <m/>
    <m/>
    <m/>
    <m/>
    <n v="2.38"/>
    <m/>
    <n v="2"/>
    <n v="0.95"/>
    <n v="2.38"/>
    <m/>
    <m/>
    <m/>
    <n v="32376734"/>
    <m/>
    <m/>
    <d v="2015-02-26T00:00:00"/>
    <d v="2016-01-29T00:00:00"/>
    <d v="2022-04-24T00:00:00"/>
    <m/>
    <m/>
    <m/>
    <m/>
    <n v="2.48"/>
    <n v="0.44"/>
    <m/>
    <m/>
    <m/>
    <n v="1.05"/>
    <m/>
    <n v="337"/>
    <n v="2277"/>
    <m/>
    <m/>
    <m/>
    <n v="2277"/>
    <s v="No"/>
    <n v="21593.09"/>
    <n v="215"/>
    <n v="85.81"/>
    <m/>
    <m/>
    <n v="1.05"/>
  </r>
  <r>
    <x v="843"/>
    <s v="https://porter.in"/>
    <s v="https://www.crunchbase.com/organization/the-porter"/>
    <s v="SmartShift Logistics Solutions Pvt. Ltd."/>
    <s v="Porter is an end-to-end logistics platform designed to help businesses optimize their last-mile delivery operations."/>
    <m/>
    <s v="seed"/>
    <s v="series_a"/>
    <s v="series_b"/>
    <s v="series_c"/>
    <s v="series_d"/>
    <s v="series_e"/>
    <m/>
    <m/>
    <n v="500000"/>
    <n v="5500000"/>
    <m/>
    <n v="7691716"/>
    <n v="18378371"/>
    <n v="99879678"/>
    <m/>
    <m/>
    <n v="5000000"/>
    <n v="27500000"/>
    <m/>
    <n v="76917160"/>
    <n v="275675565"/>
    <n v="500000000"/>
    <m/>
    <m/>
    <s v="Kae Capital"/>
    <s v="Kae Capital, Peak XV Partners, Rajeev Chitrabhanu (MAGNETIC)"/>
    <m/>
    <s v="Kae Capital, Mahindra Rise, Peak XV Partners"/>
    <s v="Lightrock"/>
    <s v="Lightrock, Peak XV Partners, Tiger Global Management, Vitruvian Partners"/>
    <m/>
    <m/>
    <n v="2015"/>
    <n v="2015"/>
    <x v="4"/>
    <n v="2018"/>
    <n v="2020"/>
    <n v="2021"/>
    <m/>
    <n v="99879678"/>
    <s v="series_e"/>
    <d v="2021-10-25T00:00:00"/>
    <n v="500000000"/>
    <m/>
    <n v="11.38"/>
    <n v="0.3"/>
    <n v="0"/>
    <n v="430.96"/>
    <n v="0"/>
    <n v="21107.93"/>
    <m/>
    <m/>
    <n v="2352"/>
    <n v="1070"/>
    <n v="603"/>
    <n v="320"/>
    <n v="207"/>
    <n v="40"/>
    <m/>
    <m/>
    <n v="76.03"/>
    <n v="71.05"/>
    <n v="60.08"/>
    <n v="62.6"/>
    <n v="35.22"/>
    <n v="84.4"/>
    <m/>
    <m/>
    <n v="54.27"/>
    <n v="54.27"/>
    <n v="12.33"/>
    <m/>
    <n v="5.76"/>
    <n v="1.72"/>
    <n v="1"/>
    <m/>
    <n v="131949765"/>
    <m/>
    <d v="2015-04-13T00:00:00"/>
    <d v="2015-06-24T00:00:00"/>
    <d v="2016-12-01T00:00:00"/>
    <d v="2018-04-04T00:00:00"/>
    <d v="2020-04-11T00:00:00"/>
    <d v="2021-10-25T00:00:00"/>
    <m/>
    <n v="5.5"/>
    <m/>
    <m/>
    <n v="3.58"/>
    <n v="1.81"/>
    <m/>
    <m/>
    <n v="72"/>
    <n v="526"/>
    <n v="489"/>
    <n v="738"/>
    <n v="562"/>
    <m/>
    <n v="1789"/>
    <s v="No"/>
    <n v="21550.57"/>
    <n v="216"/>
    <n v="85.74"/>
    <m/>
    <m/>
    <m/>
  </r>
  <r>
    <x v="844"/>
    <s v="https://www.purplle.com"/>
    <s v="https://www.crunchbase.com/organization/purplle"/>
    <s v="Purplle"/>
    <s v="Purplle is an online retailer that offers beauty and personal care products."/>
    <m/>
    <m/>
    <s v="series_a"/>
    <s v="series_b"/>
    <s v="series_c"/>
    <s v="series_d"/>
    <s v="series_e"/>
    <m/>
    <m/>
    <m/>
    <m/>
    <n v="6000000"/>
    <n v="536921"/>
    <n v="45000000"/>
    <n v="33000000"/>
    <m/>
    <m/>
    <m/>
    <m/>
    <n v="40020000"/>
    <n v="5369210"/>
    <n v="300000000"/>
    <n v="1100000000"/>
    <m/>
    <m/>
    <m/>
    <s v="Blume Ventures, Mumbai Angels, The Chennai Angels"/>
    <s v="JSW Ventures"/>
    <s v="Mountain Pine Capital, Suncoast Investments"/>
    <s v="Blume Ventures, JSW Ventures, Peak XV Partners, Verlinvest"/>
    <s v="Blume Ventures, Kedaara Capital, Paramark Ventures, PremjiInvest"/>
    <m/>
    <m/>
    <m/>
    <n v="2013"/>
    <x v="4"/>
    <n v="2017"/>
    <n v="2021"/>
    <n v="2022"/>
    <m/>
    <m/>
    <s v="series_e"/>
    <d v="2023-05-24T00:00:00"/>
    <n v="1100000000"/>
    <m/>
    <m/>
    <n v="0.3"/>
    <n v="0"/>
    <n v="0"/>
    <n v="13544.7"/>
    <n v="7961.13"/>
    <m/>
    <m/>
    <m/>
    <n v="644"/>
    <n v="603"/>
    <n v="349"/>
    <n v="250"/>
    <n v="21"/>
    <m/>
    <m/>
    <m/>
    <n v="67.989999999999995"/>
    <n v="60.08"/>
    <n v="50.64"/>
    <n v="53.54"/>
    <n v="81.98"/>
    <m/>
    <s v="unicorn"/>
    <n v="181.65"/>
    <m/>
    <m/>
    <n v="21.93"/>
    <n v="181.65"/>
    <n v="3.48"/>
    <n v="1"/>
    <m/>
    <n v="296317422"/>
    <m/>
    <m/>
    <d v="2013-08-26T00:00:00"/>
    <d v="2016-07-11T00:00:00"/>
    <d v="2017-12-15T00:00:00"/>
    <d v="2021-03-22T00:00:00"/>
    <d v="2022-06-09T00:00:00"/>
    <m/>
    <m/>
    <m/>
    <n v="0.13"/>
    <n v="55.87"/>
    <n v="3.67"/>
    <m/>
    <n v="27.49"/>
    <m/>
    <n v="1050"/>
    <n v="522"/>
    <n v="1193"/>
    <n v="444"/>
    <m/>
    <n v="2508"/>
    <s v="No"/>
    <n v="21506.13"/>
    <n v="217"/>
    <n v="85.68"/>
    <n v="7.5"/>
    <n v="0.13"/>
    <n v="27.49"/>
  </r>
  <r>
    <x v="845"/>
    <s v="http://atscale.com/"/>
    <s v="https://www.crunchbase.com/organization/atscale"/>
    <s v="AtScale, Inc."/>
    <s v="The Leading Semantic Layer Platform for Data and Analytics"/>
    <m/>
    <s v="seed"/>
    <s v="series_a"/>
    <s v="series_b"/>
    <s v="series_c"/>
    <s v="series_d"/>
    <m/>
    <m/>
    <m/>
    <n v="2000000"/>
    <n v="7000000"/>
    <n v="11000000"/>
    <n v="25000000"/>
    <n v="50000000"/>
    <m/>
    <m/>
    <m/>
    <n v="20000000"/>
    <n v="35000000"/>
    <n v="73370000"/>
    <n v="250000000"/>
    <n v="750000000"/>
    <m/>
    <m/>
    <m/>
    <m/>
    <s v="AME Cloud Ventures, Storm Ventures, UMC Capital, XSeed Capital"/>
    <s v="A.M.E. Ventures, Comcast Ventures, Storm Ventures, UMC Capital, XSeed Capital"/>
    <s v="Atlantic Bridge, Comcast Ventures, Focus Choice Investment Limited, Industry Ventures, Storm Ventures, UMC Capital, Wells Fargo Securities, XSeed Capital"/>
    <s v="Atlantic Bridge, Industry Ventures, Morgan Stanley, Storm Ventures, Wells Fargo"/>
    <m/>
    <m/>
    <m/>
    <n v="2013"/>
    <n v="2015"/>
    <x v="4"/>
    <n v="2017"/>
    <n v="2018"/>
    <m/>
    <m/>
    <n v="50000000"/>
    <s v="series_d"/>
    <d v="2018-12-12T00:00:00"/>
    <n v="750000000"/>
    <m/>
    <n v="0"/>
    <n v="1294.17"/>
    <n v="427.57"/>
    <n v="19752.509999999998"/>
    <n v="27.23"/>
    <m/>
    <m/>
    <m/>
    <n v="2604"/>
    <n v="458"/>
    <n v="366"/>
    <n v="65"/>
    <n v="171"/>
    <m/>
    <m/>
    <m/>
    <n v="63.89"/>
    <n v="87.63"/>
    <n v="75.8"/>
    <n v="90.92"/>
    <n v="51.15"/>
    <m/>
    <m/>
    <m/>
    <n v="21.42"/>
    <n v="21.42"/>
    <n v="15.3"/>
    <n v="8.59"/>
    <n v="2.8"/>
    <n v="1"/>
    <m/>
    <m/>
    <n v="95000000"/>
    <m/>
    <d v="2013-09-30T00:00:00"/>
    <d v="2015-06-23T00:00:00"/>
    <d v="2016-05-16T00:00:00"/>
    <d v="2017-10-03T00:00:00"/>
    <d v="2018-12-12T00:00:00"/>
    <m/>
    <m/>
    <n v="1.75"/>
    <n v="2.1"/>
    <n v="3.41"/>
    <n v="3"/>
    <m/>
    <m/>
    <n v="10.220000000000001"/>
    <n v="631"/>
    <n v="328"/>
    <n v="505"/>
    <n v="435"/>
    <m/>
    <m/>
    <n v="940"/>
    <s v="No"/>
    <n v="21501.48"/>
    <n v="218"/>
    <n v="85.61"/>
    <n v="10.220000000000001"/>
    <n v="10.220000000000001"/>
    <n v="10.220000000000001"/>
  </r>
  <r>
    <x v="846"/>
    <s v="https://www.overops.com"/>
    <s v="https://www.crunchbase.com/organization/overops"/>
    <s v="OverOps, Inc."/>
    <s v="OverOps tells companies when, where and why code breaks in production, and the only solution that provides Automated Root Cause analysis."/>
    <m/>
    <s v="seed"/>
    <s v="series_a"/>
    <s v="series_b"/>
    <s v="series_c"/>
    <m/>
    <m/>
    <m/>
    <m/>
    <m/>
    <n v="4500000"/>
    <n v="15000000"/>
    <n v="30000000"/>
    <m/>
    <m/>
    <m/>
    <m/>
    <m/>
    <n v="22500000"/>
    <n v="100050000"/>
    <n v="300000000"/>
    <m/>
    <m/>
    <m/>
    <m/>
    <m/>
    <s v="Menlo Ventures"/>
    <s v="Lightspeed Venture Partners, Menlo Ventures"/>
    <s v="Lightspeed Venture Partners, Menlo Ventures"/>
    <m/>
    <m/>
    <m/>
    <m/>
    <n v="2011"/>
    <n v="2013"/>
    <x v="4"/>
    <n v="2017"/>
    <m/>
    <m/>
    <m/>
    <m/>
    <s v="series_c"/>
    <d v="2019-12-04T00:00:00"/>
    <m/>
    <m/>
    <n v="0"/>
    <n v="0.3"/>
    <n v="12492.9"/>
    <n v="8550.1200000000008"/>
    <m/>
    <m/>
    <m/>
    <m/>
    <n v="1"/>
    <n v="644"/>
    <n v="133"/>
    <n v="108"/>
    <m/>
    <m/>
    <m/>
    <m/>
    <n v="100"/>
    <n v="67.989999999999995"/>
    <n v="91.25"/>
    <n v="84.82"/>
    <m/>
    <m/>
    <m/>
    <m/>
    <m/>
    <m/>
    <m/>
    <m/>
    <m/>
    <m/>
    <m/>
    <m/>
    <n v="49500000"/>
    <m/>
    <d v="2011-12-01T00:00:00"/>
    <d v="2013-12-04T00:00:00"/>
    <d v="2016-04-19T00:00:00"/>
    <d v="2017-04-26T00:00:00"/>
    <m/>
    <m/>
    <m/>
    <m/>
    <n v="4.45"/>
    <n v="3"/>
    <m/>
    <m/>
    <m/>
    <m/>
    <n v="734"/>
    <n v="867"/>
    <n v="372"/>
    <m/>
    <m/>
    <m/>
    <n v="1324"/>
    <s v="No"/>
    <n v="21043.32"/>
    <n v="219"/>
    <n v="85.54"/>
    <n v="3"/>
    <n v="3"/>
    <n v="0"/>
  </r>
  <r>
    <x v="847"/>
    <s v="https://e8storage.com/"/>
    <s v="https://www.crunchbase.com/organization/e8-storage"/>
    <s v="E8 Storage NVMe."/>
    <s v="E8 Storage provides the next generation of cost-effective rack-scale flash storage for the enterprise and software-defined cloud"/>
    <m/>
    <m/>
    <s v="series_a"/>
    <s v="series_b"/>
    <m/>
    <m/>
    <m/>
    <m/>
    <m/>
    <m/>
    <n v="6000000"/>
    <n v="12300000"/>
    <m/>
    <m/>
    <m/>
    <m/>
    <m/>
    <m/>
    <n v="12750000"/>
    <n v="82041000"/>
    <m/>
    <m/>
    <m/>
    <m/>
    <m/>
    <m/>
    <s v="Magma Venture Partners, Vertex Ventures, Vertex Ventures Israel"/>
    <s v="Accel, Cerca Partners, Magma Venture Partners, Vertex Ventures, Vertex Ventures Israel"/>
    <m/>
    <m/>
    <m/>
    <m/>
    <m/>
    <m/>
    <n v="2015"/>
    <x v="4"/>
    <m/>
    <m/>
    <m/>
    <m/>
    <n v="12300000"/>
    <s v="series_b"/>
    <d v="2016-05-10T00:00:00"/>
    <m/>
    <m/>
    <m/>
    <n v="2145.42"/>
    <n v="18844.25"/>
    <m/>
    <m/>
    <m/>
    <m/>
    <m/>
    <m/>
    <n v="353"/>
    <n v="106"/>
    <m/>
    <m/>
    <m/>
    <m/>
    <m/>
    <m/>
    <n v="90.47"/>
    <n v="93.04"/>
    <m/>
    <m/>
    <m/>
    <m/>
    <m/>
    <m/>
    <m/>
    <m/>
    <m/>
    <m/>
    <m/>
    <m/>
    <m/>
    <n v="18300000"/>
    <m/>
    <m/>
    <d v="2015-09-29T00:00:00"/>
    <d v="2016-05-10T00:00:00"/>
    <m/>
    <m/>
    <m/>
    <m/>
    <m/>
    <n v="6.43"/>
    <m/>
    <m/>
    <m/>
    <m/>
    <m/>
    <m/>
    <n v="224"/>
    <m/>
    <m/>
    <m/>
    <m/>
    <n v="0"/>
    <s v="No"/>
    <n v="20989.67"/>
    <n v="220"/>
    <n v="85.48"/>
    <m/>
    <m/>
    <n v="0"/>
  </r>
  <r>
    <x v="848"/>
    <s v="http://www.jumo.world"/>
    <s v="https://www.crunchbase.com/organization/jumo-2"/>
    <s v="Jumo World Limited"/>
    <s v="JUMO is a financial technology company that offers banking services."/>
    <m/>
    <m/>
    <s v="series_a"/>
    <s v="series_b"/>
    <s v="series_c"/>
    <m/>
    <m/>
    <m/>
    <m/>
    <m/>
    <m/>
    <n v="11600000"/>
    <n v="64700000"/>
    <m/>
    <m/>
    <m/>
    <m/>
    <m/>
    <m/>
    <n v="77372000"/>
    <n v="647000000"/>
    <m/>
    <m/>
    <m/>
    <m/>
    <m/>
    <m/>
    <m/>
    <s v="Goldman Sachs, LeapFrog Investments, Odey Asset Management"/>
    <m/>
    <m/>
    <m/>
    <m/>
    <m/>
    <n v="2014"/>
    <x v="4"/>
    <n v="2017"/>
    <m/>
    <m/>
    <m/>
    <n v="120000000"/>
    <s v="series_unknown"/>
    <d v="2020-02-25T00:00:00"/>
    <n v="647000000"/>
    <m/>
    <m/>
    <n v="0"/>
    <n v="0"/>
    <n v="20794.150000000001"/>
    <m/>
    <m/>
    <m/>
    <m/>
    <m/>
    <n v="1061"/>
    <n v="603"/>
    <n v="62"/>
    <m/>
    <m/>
    <m/>
    <m/>
    <m/>
    <n v="61.58"/>
    <n v="60.08"/>
    <n v="91.35"/>
    <m/>
    <m/>
    <m/>
    <m/>
    <n v="7.53"/>
    <m/>
    <m/>
    <n v="7.53"/>
    <n v="1"/>
    <m/>
    <m/>
    <m/>
    <n v="321150000"/>
    <m/>
    <m/>
    <d v="2014-01-20T00:00:00"/>
    <d v="2016-09-18T00:00:00"/>
    <d v="2017-01-10T00:00:00"/>
    <m/>
    <m/>
    <m/>
    <m/>
    <m/>
    <n v="8.36"/>
    <m/>
    <m/>
    <m/>
    <n v="8.36"/>
    <m/>
    <n v="972"/>
    <n v="114"/>
    <m/>
    <m/>
    <m/>
    <n v="1255"/>
    <s v="No"/>
    <n v="20794.150000000001"/>
    <n v="221"/>
    <n v="85.41"/>
    <n v="8.36"/>
    <n v="8.36"/>
    <n v="8.36"/>
  </r>
  <r>
    <x v="849"/>
    <s v="http://sqzbiotech.com"/>
    <s v="https://www.crunchbase.com/organization/sqz-biotech"/>
    <s v="SQZ Biotechnologies Company"/>
    <s v="SQZ Biotech features a cell engineering technology designed to deliver a diverse set of materials into patient cells."/>
    <m/>
    <s v="seed"/>
    <s v="series_a"/>
    <s v="series_b"/>
    <s v="series_c"/>
    <s v="series_d"/>
    <m/>
    <m/>
    <m/>
    <n v="15000"/>
    <n v="5000000"/>
    <n v="16000000"/>
    <n v="72000000"/>
    <m/>
    <m/>
    <m/>
    <m/>
    <n v="150000"/>
    <n v="25000000"/>
    <n v="106720000"/>
    <n v="720000000"/>
    <m/>
    <m/>
    <m/>
    <m/>
    <s v="Maine Angels"/>
    <s v="20/20 HealthCare Partners, Polaris Partners"/>
    <e v="#NAME?"/>
    <e v="#NAME?"/>
    <s v="Alumni Ventures, Google Ventures, Polaris Partners, Temasek Holdings"/>
    <m/>
    <m/>
    <m/>
    <n v="2014"/>
    <n v="2015"/>
    <x v="4"/>
    <n v="2018"/>
    <n v="2019"/>
    <m/>
    <m/>
    <n v="60000000"/>
    <s v="post_ipo_equity"/>
    <d v="2020-05-18T00:00:00"/>
    <n v="345196800"/>
    <m/>
    <n v="564.5"/>
    <n v="2.61"/>
    <n v="1354.24"/>
    <n v="5663.8"/>
    <n v="13066.96"/>
    <m/>
    <m/>
    <m/>
    <n v="688"/>
    <n v="1037"/>
    <n v="297"/>
    <n v="208"/>
    <n v="102"/>
    <m/>
    <m/>
    <m/>
    <n v="91.97"/>
    <n v="71.95"/>
    <n v="80.37"/>
    <n v="75.73"/>
    <n v="70.55"/>
    <m/>
    <m/>
    <m/>
    <n v="1314.63"/>
    <n v="1314.63"/>
    <n v="9.86"/>
    <n v="2.72"/>
    <n v="0.45"/>
    <m/>
    <m/>
    <m/>
    <n v="229814996"/>
    <m/>
    <d v="2014-04-07T00:00:00"/>
    <d v="2015-06-24T00:00:00"/>
    <d v="2016-09-30T00:00:00"/>
    <d v="2018-08-08T00:00:00"/>
    <d v="2019-12-18T00:00:00"/>
    <m/>
    <m/>
    <n v="166.67"/>
    <n v="4.2699999999999996"/>
    <n v="6.75"/>
    <m/>
    <m/>
    <m/>
    <n v="3.23"/>
    <n v="443"/>
    <n v="464"/>
    <n v="677"/>
    <n v="497"/>
    <m/>
    <m/>
    <n v="1326"/>
    <s v="No"/>
    <n v="20652.11"/>
    <n v="222"/>
    <n v="85.34"/>
    <n v="0"/>
    <n v="6.75"/>
    <n v="3.23"/>
  </r>
  <r>
    <x v="850"/>
    <s v="http://science37.com"/>
    <s v="https://www.crunchbase.com/organization/science-37"/>
    <s v="Science 37, Inc."/>
    <s v="Science 37 is a clinical research company that facilitates universal participation in clinical trials for patients and providers."/>
    <m/>
    <m/>
    <s v="series_a"/>
    <s v="series_b"/>
    <s v="series_c"/>
    <s v="series_d"/>
    <m/>
    <m/>
    <m/>
    <m/>
    <n v="6500000"/>
    <n v="31000000"/>
    <n v="35000000"/>
    <n v="35000000"/>
    <m/>
    <m/>
    <m/>
    <m/>
    <n v="32500000"/>
    <n v="206770000"/>
    <n v="200000000"/>
    <n v="525000000"/>
    <m/>
    <m/>
    <m/>
    <m/>
    <s v="Arthur Iinuma, Lux Capital, dRx Capital"/>
    <s v="Arthur Iinuma, Lux Capital, Redmile Group, Sanofi Ventures, dRx Capital"/>
    <s v="Amgen Ventures, Glynn Capital Management, Google Ventures, Lux Capital, Redmile Group, Sanofi Ventures, dRx Capital"/>
    <s v="Glynn Capital Management, Google Ventures, Lux Capital, Pharmaceutical Product Development, Redmile Group, dRx Capital"/>
    <m/>
    <m/>
    <m/>
    <m/>
    <n v="2015"/>
    <x v="4"/>
    <n v="2017"/>
    <n v="2019"/>
    <m/>
    <m/>
    <n v="200000000"/>
    <s v="post_ipo_equity"/>
    <d v="2019-01-03T00:00:00"/>
    <n v="945000000"/>
    <m/>
    <m/>
    <n v="0.3"/>
    <n v="2469.8000000000002"/>
    <n v="5098.8"/>
    <n v="13073.7"/>
    <m/>
    <m/>
    <m/>
    <m/>
    <n v="1070"/>
    <n v="250"/>
    <n v="153"/>
    <n v="101"/>
    <m/>
    <m/>
    <m/>
    <m/>
    <n v="71.05"/>
    <n v="83.49"/>
    <n v="78.44"/>
    <n v="70.849999999999994"/>
    <m/>
    <m/>
    <s v="exited_over_$1bn"/>
    <n v="20.76"/>
    <m/>
    <n v="20.76"/>
    <n v="3.84"/>
    <n v="4.41"/>
    <n v="1.8"/>
    <m/>
    <m/>
    <n v="347500000"/>
    <m/>
    <m/>
    <d v="2015-10-20T00:00:00"/>
    <d v="2016-10-18T00:00:00"/>
    <d v="2017-04-25T00:00:00"/>
    <d v="2019-01-03T00:00:00"/>
    <m/>
    <m/>
    <m/>
    <n v="6.36"/>
    <n v="0.97"/>
    <n v="2.63"/>
    <m/>
    <m/>
    <n v="4.57"/>
    <m/>
    <n v="364"/>
    <n v="189"/>
    <n v="618"/>
    <m/>
    <m/>
    <n v="807"/>
    <s v="No"/>
    <n v="20642.599999999999"/>
    <n v="223"/>
    <n v="85.28"/>
    <n v="2.54"/>
    <n v="2.54"/>
    <n v="4.57"/>
  </r>
  <r>
    <x v="851"/>
    <s v="http://clearpath.ai"/>
    <s v="https://www.crunchbase.com/organization/clearpath-robotics"/>
    <s v="Clearpath Robotics, Inc."/>
    <s v="Clearpath provides self-driving vehicle technology and services for research and industrial clients."/>
    <m/>
    <m/>
    <s v="series_a"/>
    <s v="series_b"/>
    <s v="series_c"/>
    <m/>
    <m/>
    <m/>
    <m/>
    <m/>
    <n v="11090005"/>
    <n v="30000000"/>
    <n v="29448684"/>
    <m/>
    <m/>
    <m/>
    <m/>
    <m/>
    <n v="55450025"/>
    <n v="200100000"/>
    <n v="294486840"/>
    <m/>
    <m/>
    <m/>
    <m/>
    <m/>
    <s v="Inovia Capital, RRE Ventures"/>
    <s v="Caterpillar Ventures, Eclipse Ventures, GE Ventures, Hedgewood, Inovia Capital, RRE Ventures, Silicon Valley Bank"/>
    <s v="BMO Capital Markets, Export Development Canada, Inovia Capital, Kensington Capital Partners Limited, RRE Ventures"/>
    <m/>
    <m/>
    <m/>
    <m/>
    <m/>
    <n v="2015"/>
    <x v="4"/>
    <n v="2020"/>
    <m/>
    <m/>
    <m/>
    <n v="4963133"/>
    <s v="series_c"/>
    <d v="2020-09-22T00:00:00"/>
    <m/>
    <m/>
    <m/>
    <n v="2697.12"/>
    <n v="2684.08"/>
    <n v="14510.17"/>
    <m/>
    <m/>
    <m/>
    <m/>
    <m/>
    <n v="281"/>
    <n v="247"/>
    <n v="180"/>
    <m/>
    <m/>
    <m/>
    <m/>
    <m/>
    <n v="92.42"/>
    <n v="83.69"/>
    <n v="75.069999999999993"/>
    <m/>
    <m/>
    <m/>
    <m/>
    <m/>
    <m/>
    <m/>
    <m/>
    <m/>
    <m/>
    <m/>
    <m/>
    <n v="75961823"/>
    <m/>
    <m/>
    <d v="2015-03-18T00:00:00"/>
    <d v="2016-10-05T00:00:00"/>
    <d v="2020-06-01T00:00:00"/>
    <m/>
    <m/>
    <m/>
    <m/>
    <n v="3.61"/>
    <n v="1.47"/>
    <m/>
    <m/>
    <m/>
    <m/>
    <m/>
    <n v="567"/>
    <n v="1335"/>
    <m/>
    <m/>
    <m/>
    <n v="1448"/>
    <s v="No"/>
    <n v="19891.37"/>
    <n v="224"/>
    <n v="85.21"/>
    <n v="1.47"/>
    <m/>
    <n v="0"/>
  </r>
  <r>
    <x v="852"/>
    <s v="http://ottomotors.com"/>
    <s v="https://www.crunchbase.com/organization/otto-motors-2"/>
    <s v="Clearpath Robotics, Inc."/>
    <s v="OTTO Motors provides self-driving vehicles for safe and efficient material transport inside factories and warehouses."/>
    <m/>
    <m/>
    <s v="series_a"/>
    <s v="series_b"/>
    <s v="series_c"/>
    <m/>
    <m/>
    <m/>
    <m/>
    <m/>
    <n v="11090005"/>
    <n v="30000000"/>
    <n v="29000000"/>
    <m/>
    <m/>
    <m/>
    <m/>
    <m/>
    <n v="55450025"/>
    <n v="200100000"/>
    <n v="290000000"/>
    <m/>
    <m/>
    <m/>
    <m/>
    <m/>
    <s v="Inovia Capital, RRE Ventures"/>
    <s v="Caterpillar Ventures, Eclipse Ventures, GE Ventures, Hedgewood, Inovia Capital, RRE Ventures, Silicon Valley Bank"/>
    <s v="BMO Capital Markets, Export Development Canada, Inovia Capital, Kensington Capital Partners Limited, RRE Ventures"/>
    <m/>
    <m/>
    <m/>
    <m/>
    <m/>
    <n v="2015"/>
    <x v="4"/>
    <n v="2020"/>
    <m/>
    <m/>
    <m/>
    <n v="29000000"/>
    <s v="series_c"/>
    <d v="2020-06-01T00:00:00"/>
    <m/>
    <m/>
    <m/>
    <n v="2697.12"/>
    <n v="2684.08"/>
    <n v="14510.17"/>
    <m/>
    <m/>
    <m/>
    <m/>
    <m/>
    <n v="281"/>
    <n v="247"/>
    <n v="180"/>
    <m/>
    <m/>
    <m/>
    <m/>
    <m/>
    <n v="92.42"/>
    <n v="83.69"/>
    <n v="75.069999999999993"/>
    <m/>
    <m/>
    <m/>
    <m/>
    <m/>
    <m/>
    <m/>
    <m/>
    <m/>
    <m/>
    <m/>
    <m/>
    <n v="70090005"/>
    <m/>
    <m/>
    <d v="2015-03-18T00:00:00"/>
    <d v="2016-10-05T00:00:00"/>
    <d v="2020-06-01T00:00:00"/>
    <m/>
    <m/>
    <m/>
    <m/>
    <n v="3.61"/>
    <n v="1.45"/>
    <m/>
    <m/>
    <m/>
    <m/>
    <m/>
    <n v="567"/>
    <n v="1335"/>
    <m/>
    <m/>
    <m/>
    <n v="1335"/>
    <s v="No"/>
    <n v="19891.37"/>
    <n v="224"/>
    <n v="85.21"/>
    <n v="1.45"/>
    <m/>
    <n v="0"/>
  </r>
  <r>
    <x v="853"/>
    <s v="https://www.common.com/"/>
    <s v="https://www.crunchbase.com/organization/common-2"/>
    <s v="Common Living Inc."/>
    <s v="Common Living is a community-driven residential company that brings community, convenience, and flexibility to housing."/>
    <m/>
    <m/>
    <s v="series_a"/>
    <s v="series_b"/>
    <s v="series_c"/>
    <s v="series_d"/>
    <m/>
    <m/>
    <m/>
    <m/>
    <n v="7350000"/>
    <n v="16000000"/>
    <n v="40000000"/>
    <n v="50000000"/>
    <m/>
    <m/>
    <m/>
    <m/>
    <n v="36750000"/>
    <n v="106720000"/>
    <n v="400000000"/>
    <n v="750000000"/>
    <m/>
    <m/>
    <m/>
    <m/>
    <s v="500 Global, Brendan Wallace, Grey Wolf, Lowercase Capital, Maveron, Otter Rock Capital, Slow Ventures"/>
    <s v="8VC, Circle Ventures, Company Ventures, Inevitable Ventures, Justin Mateen, LeFrak, Maveron, Richard Lefrak, Solon Mack Capital, Wolfswood Partners"/>
    <s v="Company Ventures, James Rothschild, Norwest Venture Partners"/>
    <s v="8VC, Hanaco Venture Capital, James Rothschild, Kinnevik, Maveron, Norwest Venture Partners, Wilshire Lane Partners"/>
    <m/>
    <m/>
    <m/>
    <m/>
    <n v="2015"/>
    <x v="4"/>
    <n v="2017"/>
    <n v="2020"/>
    <m/>
    <m/>
    <m/>
    <s v="private_equity"/>
    <d v="2020-09-15T00:00:00"/>
    <m/>
    <m/>
    <m/>
    <n v="6745.72"/>
    <n v="0"/>
    <n v="425.75"/>
    <n v="12548"/>
    <m/>
    <m/>
    <m/>
    <m/>
    <n v="169"/>
    <n v="603"/>
    <n v="262"/>
    <n v="85"/>
    <m/>
    <m/>
    <m/>
    <m/>
    <n v="95.45"/>
    <n v="60.08"/>
    <n v="62.98"/>
    <n v="73.58"/>
    <m/>
    <m/>
    <m/>
    <m/>
    <m/>
    <m/>
    <m/>
    <m/>
    <m/>
    <m/>
    <m/>
    <n v="113350000"/>
    <m/>
    <m/>
    <d v="2015-07-16T00:00:00"/>
    <d v="2016-06-15T00:00:00"/>
    <d v="2017-12-19T00:00:00"/>
    <d v="2020-09-15T00:00:00"/>
    <m/>
    <m/>
    <m/>
    <n v="2.9"/>
    <n v="3.75"/>
    <n v="1.88"/>
    <m/>
    <m/>
    <m/>
    <m/>
    <n v="335"/>
    <n v="552"/>
    <n v="1001"/>
    <m/>
    <m/>
    <n v="1553"/>
    <s v="No"/>
    <n v="19719.47"/>
    <n v="226"/>
    <n v="85.08"/>
    <n v="7.03"/>
    <n v="3.75"/>
    <n v="0"/>
  </r>
  <r>
    <x v="854"/>
    <s v="https://www.ncarzone.com"/>
    <s v="https://www.crunchbase.com/organization/carzone-2"/>
    <s v="Jiangsu Kangzhong Shiye Investment Co., Ltd."/>
    <s v="Carzone is an e-commerce platform for auto parts."/>
    <m/>
    <s v="seed"/>
    <s v="series_a"/>
    <s v="series_b"/>
    <m/>
    <s v="series_d"/>
    <m/>
    <m/>
    <m/>
    <n v="1648696"/>
    <n v="32284402"/>
    <n v="50000000"/>
    <m/>
    <n v="372778242"/>
    <m/>
    <m/>
    <m/>
    <n v="16486960"/>
    <n v="161422010"/>
    <n v="333500000"/>
    <m/>
    <n v="5591673630"/>
    <m/>
    <m/>
    <m/>
    <m/>
    <s v="Co-Stone Venture Capital, Fude Capital"/>
    <s v="Goldman Sachs"/>
    <m/>
    <s v="PAG, Warburg Pincus, YF Capital"/>
    <m/>
    <m/>
    <m/>
    <n v="2014"/>
    <n v="2015"/>
    <x v="4"/>
    <m/>
    <n v="2019"/>
    <m/>
    <m/>
    <n v="200000000"/>
    <s v="series_d"/>
    <d v="2021-09-16T00:00:00"/>
    <m/>
    <m/>
    <n v="0"/>
    <n v="0"/>
    <n v="18591.88"/>
    <m/>
    <n v="1123.8399999999999"/>
    <m/>
    <m/>
    <m/>
    <n v="3167"/>
    <n v="1231"/>
    <n v="110"/>
    <m/>
    <n v="160"/>
    <m/>
    <m/>
    <m/>
    <n v="62.98"/>
    <n v="66.69"/>
    <n v="92.77"/>
    <m/>
    <n v="53.64"/>
    <m/>
    <m/>
    <m/>
    <m/>
    <m/>
    <m/>
    <m/>
    <m/>
    <m/>
    <m/>
    <m/>
    <n v="706711340"/>
    <m/>
    <d v="2014-01-01T00:00:00"/>
    <d v="2015-01-01T00:00:00"/>
    <d v="2016-11-01T00:00:00"/>
    <m/>
    <d v="2019-03-01T00:00:00"/>
    <m/>
    <m/>
    <n v="9.7899999999999991"/>
    <n v="2.0699999999999998"/>
    <m/>
    <m/>
    <m/>
    <m/>
    <m/>
    <n v="365"/>
    <n v="670"/>
    <m/>
    <m/>
    <m/>
    <m/>
    <n v="1780"/>
    <s v="No"/>
    <n v="19715.72"/>
    <n v="227"/>
    <n v="85.01"/>
    <n v="16.77"/>
    <n v="16.77"/>
    <n v="0"/>
  </r>
  <r>
    <x v="855"/>
    <s v="https://konghq.com"/>
    <s v="https://www.crunchbase.com/organization/konghq"/>
    <s v="Kong, Inc."/>
    <s v="Kong is the leading developer of cloud API technologies. Powering the API world."/>
    <m/>
    <s v="seed"/>
    <s v="series_a"/>
    <s v="series_b"/>
    <s v="series_c"/>
    <s v="series_d"/>
    <m/>
    <m/>
    <m/>
    <n v="1500000"/>
    <n v="6500000"/>
    <n v="18000000"/>
    <n v="43000000"/>
    <n v="100000000"/>
    <m/>
    <m/>
    <m/>
    <n v="15000000"/>
    <n v="32500000"/>
    <n v="120060000"/>
    <n v="430000000"/>
    <n v="1400000000"/>
    <m/>
    <m/>
    <m/>
    <s v="CRV, Eric Schmidt, Erik Rannala, George Zachary, Ignition Partners, Index Ventures, Innovation Endeavors, Jeff Bezos, Lars Kamp, Mucker Capital, New Enterprise Associates, Russell Siegelman, Ăn cứt Chó"/>
    <s v="CRV, Index Ventures, Stanford University"/>
    <s v="Andreessen Horowitz, CRV, Index Ventures"/>
    <s v="Andreessen Horowitz, CRV, GGV Capital, Index Ventures, WiL (World Innovation Lab)"/>
    <s v="Andreessen Horowitz, CRV, GGV Capital, Goldman Sachs, Index Ventures, Tiger Global Management"/>
    <m/>
    <m/>
    <m/>
    <n v="2011"/>
    <n v="2013"/>
    <x v="5"/>
    <n v="2019"/>
    <n v="2021"/>
    <m/>
    <m/>
    <n v="100000000"/>
    <s v="series_d"/>
    <d v="2021-02-08T00:00:00"/>
    <n v="1400000000"/>
    <m/>
    <n v="0"/>
    <n v="5514.29"/>
    <n v="185811.4"/>
    <n v="106200.8"/>
    <n v="581160.39"/>
    <m/>
    <m/>
    <m/>
    <n v="1"/>
    <n v="106"/>
    <n v="6"/>
    <n v="21"/>
    <n v="16"/>
    <m/>
    <m/>
    <m/>
    <n v="100"/>
    <n v="94.77"/>
    <n v="99.72"/>
    <n v="97.51"/>
    <n v="97.2"/>
    <m/>
    <m/>
    <s v="unicorn"/>
    <n v="53.32"/>
    <n v="53.32"/>
    <n v="30.76"/>
    <n v="9.8000000000000007"/>
    <n v="3.04"/>
    <n v="1"/>
    <m/>
    <m/>
    <n v="169101000"/>
    <m/>
    <d v="2011-08-15T00:00:00"/>
    <d v="2013-11-21T00:00:00"/>
    <d v="2017-03-23T00:00:00"/>
    <d v="2019-03-28T00:00:00"/>
    <d v="2021-02-08T00:00:00"/>
    <m/>
    <m/>
    <n v="2.17"/>
    <n v="3.69"/>
    <n v="3.58"/>
    <n v="3.26"/>
    <m/>
    <m/>
    <n v="11.66"/>
    <n v="829"/>
    <n v="1218"/>
    <n v="735"/>
    <n v="683"/>
    <m/>
    <m/>
    <n v="1418"/>
    <s v="No"/>
    <n v="878686.88"/>
    <n v="1"/>
    <n v="100"/>
    <n v="11.66"/>
    <n v="3.58"/>
    <n v="11.66"/>
  </r>
  <r>
    <x v="856"/>
    <s v="https://www.equipmentshare.com"/>
    <s v="https://www.crunchbase.com/organization/equipmentshare"/>
    <s v="EquipmentShare.com Inc"/>
    <s v="EquipmentShare is an equipment and digital solutions provider serving the construction industry to help contractors accelerate productivity."/>
    <m/>
    <s v="seed"/>
    <s v="series_a"/>
    <s v="series_b"/>
    <m/>
    <s v="series_d"/>
    <s v="series_e"/>
    <m/>
    <m/>
    <m/>
    <n v="5500000"/>
    <n v="26000000"/>
    <m/>
    <n v="230000000"/>
    <n v="290000000"/>
    <m/>
    <m/>
    <m/>
    <n v="27500000"/>
    <n v="173420000"/>
    <m/>
    <n v="3450000000"/>
    <n v="5800000000"/>
    <m/>
    <m/>
    <s v="10x Group, Fred Ehrsam, FundersClub, Great Oaks Venture Capital, Krillion Ventures, Paul Buchheit, Rayyan Islam, Romulus Capital, Seth Weinstein, Sound Ventures, Steelhead Ventures, LLC, Trifecta Capital, Y Combinator"/>
    <s v="Evolution VC Partners, Great Oaks Venture Capital, Republic capital, Romulus Capital"/>
    <s v="Insight Partners, Nelstone Ventures, Reshape, Romulus Capital, Y Combinator"/>
    <m/>
    <s v="Anchorage Capital Group, Insight Partners, Left Lane Capital, Red Hook Capital, RedBird Capital Partners, Romulus Capital, Sand Hill Angels, The Spruce House Partnership, Tiger Global Management, Tru Arrow Partners"/>
    <s v="Anchor Capital GP, BDT &amp; MSD Partners, RedBird Capital Partners, Sound Ventures, Tru Arrow Partners"/>
    <m/>
    <m/>
    <n v="2015"/>
    <n v="2016"/>
    <x v="5"/>
    <m/>
    <n v="2021"/>
    <n v="2023"/>
    <m/>
    <n v="150000000"/>
    <s v="series_e"/>
    <d v="2023-09-13T00:00:00"/>
    <n v="5800000000"/>
    <m/>
    <n v="6894.05"/>
    <n v="1018.89"/>
    <n v="16280.08"/>
    <m/>
    <n v="571736.56999999995"/>
    <n v="2382.0100000000002"/>
    <m/>
    <m/>
    <n v="53"/>
    <n v="427"/>
    <n v="140"/>
    <m/>
    <n v="20"/>
    <n v="12"/>
    <m/>
    <m/>
    <n v="99.47"/>
    <n v="88.82"/>
    <n v="92.21"/>
    <m/>
    <n v="96.46"/>
    <n v="76.599999999999994"/>
    <m/>
    <s v="unicorn"/>
    <n v="143.07"/>
    <m/>
    <n v="143.07"/>
    <n v="26.69"/>
    <m/>
    <n v="1.6"/>
    <n v="1"/>
    <m/>
    <n v="2941500000"/>
    <m/>
    <d v="2015-05-06T00:00:00"/>
    <d v="2016-05-25T00:00:00"/>
    <d v="2017-01-24T00:00:00"/>
    <m/>
    <d v="2021-07-15T00:00:00"/>
    <d v="2023-04-19T00:00:00"/>
    <m/>
    <m/>
    <n v="6.31"/>
    <m/>
    <m/>
    <n v="1.68"/>
    <m/>
    <n v="33.44"/>
    <n v="385"/>
    <n v="244"/>
    <m/>
    <m/>
    <n v="643"/>
    <m/>
    <n v="2423"/>
    <s v="No"/>
    <n v="598311.6"/>
    <n v="2"/>
    <n v="99.94"/>
    <n v="19.89"/>
    <m/>
    <n v="33.44"/>
  </r>
  <r>
    <x v="857"/>
    <s v="https://amperity.com"/>
    <s v="https://www.crunchbase.com/organization/amperity"/>
    <s v="Amperity, Inc."/>
    <s v="Amperity is an Intelligent Customer Data Platform that empowers global consumer brands by unlocking all their customer data."/>
    <m/>
    <m/>
    <s v="series_a"/>
    <s v="series_b"/>
    <s v="series_c"/>
    <s v="series_d"/>
    <m/>
    <m/>
    <m/>
    <m/>
    <n v="9000000"/>
    <n v="28000000"/>
    <n v="50000000"/>
    <n v="100000000"/>
    <m/>
    <m/>
    <m/>
    <m/>
    <n v="36000000"/>
    <n v="140000000"/>
    <n v="450000000"/>
    <n v="1000000000"/>
    <m/>
    <m/>
    <m/>
    <m/>
    <s v="Andy Liu, Dawn Lepore, Founders' Co-op, Hyde Park Venture Partners, Jesse Proudman, Joe Montana, Kevin Nazemi, Madrona, Rajeev Singh, Soma Somasegar, Sujal Patel"/>
    <s v="Madrona, Tiger Global Management"/>
    <s v="Declaration Partners, Goldman Sachs, Madera Technology Partners, Madrona, Tiger Global Management"/>
    <s v="Declaration Partners, HighSage Ventures, Madera Technology Partners, Madrona, Tiger Global Management"/>
    <m/>
    <m/>
    <m/>
    <m/>
    <n v="2016"/>
    <x v="5"/>
    <n v="2019"/>
    <n v="2021"/>
    <m/>
    <m/>
    <n v="100000000"/>
    <s v="series_d"/>
    <d v="2021-07-13T00:00:00"/>
    <n v="1000000000"/>
    <m/>
    <m/>
    <n v="115.47"/>
    <n v="12122.36"/>
    <n v="91592.77"/>
    <n v="482465.69"/>
    <m/>
    <m/>
    <m/>
    <m/>
    <n v="678"/>
    <n v="191"/>
    <n v="24"/>
    <n v="36"/>
    <m/>
    <m/>
    <m/>
    <m/>
    <n v="82.23"/>
    <n v="89.35"/>
    <n v="97.13"/>
    <n v="93.47"/>
    <m/>
    <m/>
    <s v="unicorn"/>
    <n v="19.84"/>
    <m/>
    <n v="19.84"/>
    <n v="6"/>
    <n v="2.0699999999999998"/>
    <n v="1"/>
    <m/>
    <m/>
    <n v="187000000"/>
    <m/>
    <m/>
    <d v="2016-02-05T00:00:00"/>
    <d v="2017-10-26T00:00:00"/>
    <d v="2019-07-15T00:00:00"/>
    <d v="2021-07-13T00:00:00"/>
    <m/>
    <m/>
    <m/>
    <n v="3.89"/>
    <n v="3.21"/>
    <n v="2.2200000000000002"/>
    <m/>
    <m/>
    <n v="7.14"/>
    <m/>
    <n v="629"/>
    <n v="627"/>
    <n v="729"/>
    <m/>
    <m/>
    <n v="1356"/>
    <s v="No"/>
    <n v="586296.29"/>
    <n v="3"/>
    <n v="99.89"/>
    <n v="7.14"/>
    <n v="3.21"/>
    <n v="7.14"/>
  </r>
  <r>
    <x v="858"/>
    <s v="http://www.medable.com"/>
    <s v="https://www.crunchbase.com/organization/medable-inc"/>
    <s v="Medable, Inc."/>
    <s v="Medable is transforming clinical research and predictive medicine by creating a platform powered by patient generated data."/>
    <m/>
    <s v="seed"/>
    <s v="series_a"/>
    <s v="series_b"/>
    <s v="series_c"/>
    <s v="series_d"/>
    <m/>
    <m/>
    <m/>
    <m/>
    <m/>
    <n v="5000000"/>
    <n v="91000000"/>
    <n v="304000000"/>
    <m/>
    <m/>
    <m/>
    <m/>
    <m/>
    <n v="33350000"/>
    <n v="910000000"/>
    <n v="2100000000"/>
    <m/>
    <m/>
    <m/>
    <s v="Streamlined Ventures"/>
    <s v="Santa Barbara Angel Alliance, Streamlined Ventures"/>
    <s v="HealthX Ventures"/>
    <s v="ACVC Partners, GSR Ventures, Pharmaceutical Product Development, Sapphire Ventures, Streamlined Ventures"/>
    <s v="Blackstone Accelerates Growth, GSR Ventures, Launchpad Digital Health, Sapphire Ventures, Tiger Global Management, Western Technology Investment"/>
    <m/>
    <m/>
    <m/>
    <n v="2015"/>
    <n v="2017"/>
    <x v="5"/>
    <n v="2020"/>
    <n v="2021"/>
    <m/>
    <m/>
    <n v="304000000"/>
    <s v="series_d"/>
    <d v="2021-10-26T00:00:00"/>
    <n v="2100000000"/>
    <m/>
    <n v="11.15"/>
    <n v="36.729999999999997"/>
    <n v="0"/>
    <n v="9759.36"/>
    <n v="530509.74"/>
    <m/>
    <m/>
    <m/>
    <n v="2393"/>
    <n v="873"/>
    <n v="699"/>
    <n v="194"/>
    <n v="27"/>
    <m/>
    <m/>
    <m/>
    <n v="75.62"/>
    <n v="78.150000000000006"/>
    <n v="60.87"/>
    <n v="73.12"/>
    <n v="95.15"/>
    <m/>
    <m/>
    <s v="unicorn"/>
    <n v="52.89"/>
    <m/>
    <m/>
    <n v="52.89"/>
    <n v="2.15"/>
    <n v="1"/>
    <m/>
    <m/>
    <n v="506638069"/>
    <m/>
    <d v="2015-03-09T00:00:00"/>
    <d v="2017-01-31T00:00:00"/>
    <d v="2017-02-01T00:00:00"/>
    <d v="2020-11-19T00:00:00"/>
    <d v="2021-10-26T00:00:00"/>
    <m/>
    <m/>
    <m/>
    <m/>
    <n v="27.29"/>
    <n v="2.31"/>
    <m/>
    <m/>
    <n v="62.97"/>
    <n v="694"/>
    <n v="1"/>
    <n v="1387"/>
    <n v="341"/>
    <m/>
    <m/>
    <n v="1728"/>
    <s v="No"/>
    <n v="540316.98"/>
    <n v="4"/>
    <n v="99.83"/>
    <n v="62.97"/>
    <m/>
    <n v="62.97"/>
  </r>
  <r>
    <x v="859"/>
    <s v="https://www.actioniq.com"/>
    <s v="https://www.crunchbase.com/organization/actioniq"/>
    <s v="ActionIQ, Inc."/>
    <s v="ActionIQ is a purpose-built enterprise Customer Data Platform solving complex data problems: flow and scale, analytics, and orchestration."/>
    <m/>
    <s v="seed"/>
    <s v="series_a"/>
    <s v="series_b"/>
    <s v="series_c"/>
    <m/>
    <m/>
    <m/>
    <m/>
    <n v="1700000"/>
    <n v="13000000"/>
    <n v="30000000"/>
    <n v="32000000"/>
    <m/>
    <m/>
    <m/>
    <m/>
    <n v="11500000"/>
    <n v="58000000"/>
    <n v="134000000"/>
    <n v="192000000"/>
    <m/>
    <m/>
    <m/>
    <m/>
    <s v="Amplify Partners, Bowery Capital, FirstMark, Sequoia Capital"/>
    <s v="Amplify Partners, Bowery Capital, FirstMark, Sequoia Capital"/>
    <s v="Amplify Partners, Andreessen Horowitz, FirstMark, Sequoia Capital, Shutterstock"/>
    <s v="Andreessen Horowitz, Bowery Capital, FirstMark, March Capital, Sequoia Capital"/>
    <m/>
    <m/>
    <m/>
    <m/>
    <n v="2014"/>
    <n v="2017"/>
    <x v="5"/>
    <n v="2020"/>
    <m/>
    <m/>
    <m/>
    <n v="68000000"/>
    <s v="series_c"/>
    <d v="2021-03-23T00:00:00"/>
    <n v="680000000"/>
    <m/>
    <n v="8233.81"/>
    <n v="7901.14"/>
    <n v="276249.2"/>
    <n v="204684.99"/>
    <m/>
    <m/>
    <m/>
    <m/>
    <n v="8"/>
    <n v="143"/>
    <n v="1"/>
    <n v="5"/>
    <m/>
    <m/>
    <m/>
    <m/>
    <n v="99.92"/>
    <n v="96.44"/>
    <n v="100"/>
    <n v="99.44"/>
    <m/>
    <m/>
    <m/>
    <m/>
    <n v="36.19"/>
    <n v="36.19"/>
    <n v="8.9700000000000006"/>
    <n v="4.57"/>
    <n v="3.54"/>
    <m/>
    <m/>
    <m/>
    <n v="144700000"/>
    <m/>
    <d v="2014-08-21T00:00:00"/>
    <d v="2017-04-03T00:00:00"/>
    <d v="2017-10-23T00:00:00"/>
    <d v="2020-01-15T00:00:00"/>
    <m/>
    <m/>
    <m/>
    <n v="5.04"/>
    <n v="2.31"/>
    <n v="1.43"/>
    <m/>
    <m/>
    <m/>
    <n v="5.07"/>
    <n v="956"/>
    <n v="203"/>
    <n v="814"/>
    <m/>
    <m/>
    <m/>
    <n v="1247"/>
    <s v="No"/>
    <n v="497069.14"/>
    <n v="5"/>
    <n v="99.78"/>
    <n v="1.43"/>
    <n v="1.43"/>
    <n v="5.07"/>
  </r>
  <r>
    <x v="860"/>
    <s v="http://www.cockroachlabs.com/"/>
    <s v="https://www.crunchbase.com/organization/cockroach-labs"/>
    <s v="Cockroach Labs"/>
    <s v="Cockroach Labs is a software company that develops a cloud-native SQL database for modern cloud applications."/>
    <m/>
    <s v="seed"/>
    <s v="series_a"/>
    <s v="series_b"/>
    <s v="series_c"/>
    <s v="series_d"/>
    <s v="series_e"/>
    <s v="series_f"/>
    <m/>
    <m/>
    <n v="6250000"/>
    <n v="27000000"/>
    <n v="55000000"/>
    <n v="86600000"/>
    <n v="160000000"/>
    <n v="278000000"/>
    <m/>
    <m/>
    <n v="31250000"/>
    <n v="180090000"/>
    <n v="550000000"/>
    <n v="1299000000"/>
    <n v="2000000000"/>
    <n v="5000000000"/>
    <m/>
    <s v="SVA"/>
    <s v="Benchmark, FirstMark, Florian Leibert, Google Ventures, Moisey Uretsky, Sequoia Capital, Techammer"/>
    <s v="Benchmark, FirstMark, Google Ventures, Index Ventures, Palm Drive Capital, Redpoint"/>
    <s v="Altimeter Capital, Benchmark, FirstMark, Google Ventures, Index Ventures, Redpoint, Tiger Global Management, Work-Bench"/>
    <s v="Altimeter Capital, Benchmark, Bond, Counterpart Advisors, FirstMark, Google Ventures, Index Ventures, Redpoint, Sequoia Capital, Tiger Capital"/>
    <s v="Altimeter Capital, Benchmark, Bond, FirstMark, Google Ventures, Greenoaks, Index Ventures, Lone Pine Capital, Tiger Global Management"/>
    <s v="Altimeter Capital, Benchmark, Bond, Coatue, FirstMark, Google Ventures, Greenoaks, Index Ventures, JPMorgan Chase &amp; Co., Lone Pine Capital, Redpoint, Tiger Global Management"/>
    <m/>
    <n v="2015"/>
    <n v="2015"/>
    <x v="5"/>
    <n v="2019"/>
    <n v="2020"/>
    <n v="2021"/>
    <n v="2021"/>
    <n v="278000000"/>
    <s v="series_f"/>
    <d v="2021-12-16T00:00:00"/>
    <n v="5000000000"/>
    <m/>
    <n v="18959.45"/>
    <n v="58591.21"/>
    <n v="72274.16"/>
    <n v="176105.63"/>
    <n v="112477.59"/>
    <n v="32868.21"/>
    <n v="4199.09"/>
    <m/>
    <n v="21"/>
    <n v="6"/>
    <n v="43"/>
    <n v="5"/>
    <n v="17"/>
    <n v="7"/>
    <n v="6"/>
    <m/>
    <n v="99.8"/>
    <n v="99.86"/>
    <n v="97.65"/>
    <n v="99.5"/>
    <n v="94.97"/>
    <n v="97.6"/>
    <n v="94.95"/>
    <s v="unicorn"/>
    <n v="104.92"/>
    <m/>
    <n v="104.92"/>
    <n v="21.42"/>
    <n v="7.79"/>
    <n v="3.53"/>
    <n v="2.42"/>
    <n v="1"/>
    <n v="633100000"/>
    <m/>
    <d v="2015-04-01T00:00:00"/>
    <d v="2015-06-04T00:00:00"/>
    <d v="2017-05-10T00:00:00"/>
    <d v="2019-08-06T00:00:00"/>
    <d v="2020-05-05T00:00:00"/>
    <d v="2021-01-12T00:00:00"/>
    <d v="2021-12-16T00:00:00"/>
    <m/>
    <n v="5.76"/>
    <n v="3.05"/>
    <n v="2.36"/>
    <n v="1.54"/>
    <n v="2.5"/>
    <n v="27.76"/>
    <n v="64"/>
    <n v="706"/>
    <n v="818"/>
    <n v="273"/>
    <n v="252"/>
    <n v="338"/>
    <n v="1681"/>
    <s v="No"/>
    <n v="475475.34"/>
    <n v="6"/>
    <n v="99.72"/>
    <n v="27.76"/>
    <n v="7.21"/>
    <n v="27.76"/>
  </r>
  <r>
    <x v="861"/>
    <s v="https://www.li.me"/>
    <s v="https://www.crunchbase.com/organization/limebike"/>
    <s v="Neutron Holdings, Inc"/>
    <s v="Lime helps people move around their cities in an affordable and convenient way while eliminating their carbon footprint."/>
    <m/>
    <s v="seed"/>
    <m/>
    <s v="series_b"/>
    <s v="series_c"/>
    <s v="series_d"/>
    <m/>
    <m/>
    <m/>
    <m/>
    <m/>
    <n v="50000000"/>
    <n v="335000000"/>
    <n v="310000000"/>
    <m/>
    <m/>
    <m/>
    <m/>
    <m/>
    <n v="225000000"/>
    <n v="1100000000"/>
    <n v="2400000000"/>
    <m/>
    <m/>
    <m/>
    <s v="Andreessen Horowitz, Chiratae Ventures, DCM Ventures, DHVC, Decent Capital, Ding Zhou, Gang Wang, IMO Ventures, Reshape, Seven Seas Partners, UpHonest Capital, YouWeb"/>
    <m/>
    <s v="Andreessen Horowitz, Coatue, DCM Ventures, Evolution VC Partners, Franklin Templeton, GGV Capital, NGP Capital, Section 32, Thirty Five Ventures"/>
    <s v="Alphabet, Andreessen Horowitz, Atomico, Basis Set Ventures, Bild Alternative Investments Corporation, Coatue, Ed Baker, Fidelity, Fifth Wall, Franklin Templeton, GIC, Google Ventures, Green Bay Ventures, IVP, Karman Ventures (fka Moving Capital), Meritech Capital Partners, Storm Global, TRITON FUNDS LLC, True Capital Management, Uber"/>
    <s v="Andreessen Horowitz, Bain Capital Ventures, Elizabeth Hunker, FJ Labs, Fidelity, GGV Capital, GR Capital, Gabriel Jarrosson, Google Ventures, IVP, Karman Ventures (fka Moving Capital), Manhattan Venture Partners, Next Play Capital, True Capital Management"/>
    <m/>
    <m/>
    <m/>
    <n v="2017"/>
    <m/>
    <x v="5"/>
    <n v="2018"/>
    <n v="2019"/>
    <m/>
    <m/>
    <n v="170000000"/>
    <s v="series_d"/>
    <d v="2020-05-07T00:00:00"/>
    <n v="2400000000"/>
    <m/>
    <n v="6201.65"/>
    <m/>
    <n v="192316.63"/>
    <n v="136211.31"/>
    <n v="99750.85"/>
    <m/>
    <m/>
    <m/>
    <n v="245"/>
    <m/>
    <n v="5"/>
    <n v="9"/>
    <n v="13"/>
    <m/>
    <m/>
    <m/>
    <n v="97.42"/>
    <m/>
    <n v="99.78"/>
    <n v="99.06"/>
    <n v="96.5"/>
    <m/>
    <m/>
    <m/>
    <n v="8.9600000000000009"/>
    <m/>
    <m/>
    <n v="8.9600000000000009"/>
    <n v="2.04"/>
    <n v="1"/>
    <m/>
    <m/>
    <n v="1458000000"/>
    <m/>
    <d v="2017-03-15T00:00:00"/>
    <m/>
    <d v="2017-10-16T00:00:00"/>
    <d v="2018-07-09T00:00:00"/>
    <d v="2019-02-06T00:00:00"/>
    <m/>
    <m/>
    <m/>
    <m/>
    <n v="4.8899999999999997"/>
    <n v="2.1800000000000002"/>
    <m/>
    <m/>
    <n v="10.67"/>
    <m/>
    <m/>
    <n v="266"/>
    <n v="212"/>
    <m/>
    <m/>
    <n v="934"/>
    <s v="No"/>
    <n v="434480.44"/>
    <n v="7"/>
    <n v="99.66"/>
    <n v="10.67"/>
    <n v="10.67"/>
    <n v="10.67"/>
  </r>
  <r>
    <x v="862"/>
    <s v="https://www.typeform.com/"/>
    <s v="https://www.crunchbase.com/organization/typeform"/>
    <s v="TYPEFORM SL"/>
    <s v="Typeform is a no-code SaaS platform offering tools that assist companies to engage with their audience and grow business."/>
    <m/>
    <s v="seed"/>
    <s v="series_a"/>
    <s v="series_b"/>
    <s v="series_c"/>
    <m/>
    <m/>
    <m/>
    <m/>
    <n v="721542"/>
    <n v="15000000"/>
    <n v="35000000"/>
    <n v="135000000"/>
    <m/>
    <m/>
    <m/>
    <m/>
    <n v="7215420"/>
    <n v="75000000"/>
    <n v="233450000"/>
    <n v="935000000"/>
    <m/>
    <m/>
    <m/>
    <m/>
    <s v="Point Nine, RTA.vc"/>
    <s v="Anthony Casalena, Augusto &quot;Aghi&quot; Marietti, Connect Ventures, Index Ventures, Javier Olivan, Jay Parikh, Point Nine, RTA.vc, Riccardo Zacconi"/>
    <s v="Anthony Casalena, Connect Ventures, General Atlantic, Index Ventures, Jay Parikh, Point Nine"/>
    <s v="Connect Ventures, GP Bullhound, General Atlantic, Index Ventures, Point Nine, Sofina, Teamworthy Ventures, Top Tier Capital Partners, Trium"/>
    <m/>
    <m/>
    <m/>
    <m/>
    <n v="2013"/>
    <n v="2015"/>
    <x v="5"/>
    <n v="2022"/>
    <m/>
    <m/>
    <m/>
    <n v="135000000"/>
    <s v="series_c"/>
    <d v="2022-03-10T00:00:00"/>
    <n v="935000000"/>
    <m/>
    <n v="0.25"/>
    <n v="1758.88"/>
    <n v="39294.01"/>
    <n v="383367.35"/>
    <m/>
    <m/>
    <m/>
    <m/>
    <n v="1778"/>
    <n v="416"/>
    <n v="59"/>
    <n v="61"/>
    <m/>
    <m/>
    <m/>
    <m/>
    <n v="75.349999999999994"/>
    <n v="88.76"/>
    <n v="96.75"/>
    <n v="92.78"/>
    <m/>
    <m/>
    <m/>
    <m/>
    <n v="79.31"/>
    <n v="79.31"/>
    <n v="9.5399999999999991"/>
    <n v="3.6"/>
    <n v="1"/>
    <m/>
    <m/>
    <m/>
    <n v="187263316"/>
    <m/>
    <d v="2013-09-05T00:00:00"/>
    <d v="2015-09-17T00:00:00"/>
    <d v="2017-09-11T00:00:00"/>
    <d v="2022-03-10T00:00:00"/>
    <m/>
    <m/>
    <m/>
    <n v="10.39"/>
    <n v="3.11"/>
    <n v="4.01"/>
    <m/>
    <m/>
    <m/>
    <n v="4.01"/>
    <n v="742"/>
    <n v="725"/>
    <n v="1641"/>
    <m/>
    <m/>
    <m/>
    <n v="1641"/>
    <s v="No"/>
    <n v="424420.49"/>
    <n v="8"/>
    <n v="99.61"/>
    <n v="4.01"/>
    <m/>
    <n v="4.01"/>
  </r>
  <r>
    <x v="863"/>
    <s v="https://www.skydio.com"/>
    <s v="https://www.crunchbase.com/organization/skydio"/>
    <s v="Skydio, Inc."/>
    <s v="Skydio uses artificial intelligence to create flying drones that are used by consumer, enterprise, and government customers."/>
    <m/>
    <s v="seed"/>
    <s v="series_a"/>
    <s v="series_b"/>
    <s v="series_c"/>
    <s v="series_d"/>
    <s v="series_e"/>
    <m/>
    <m/>
    <n v="3000000"/>
    <n v="25000000"/>
    <m/>
    <n v="100000000"/>
    <n v="170000000"/>
    <n v="230000000"/>
    <m/>
    <m/>
    <n v="30000000"/>
    <n v="125000000"/>
    <m/>
    <n v="1000000000"/>
    <n v="1000000000"/>
    <n v="2200000000"/>
    <m/>
    <m/>
    <s v="Accel, Andreessen Horowitz, Buddy Arnheim"/>
    <s v="Accel, Andreessen Horowitz, CAA Ventures, Matt Bellamy"/>
    <s v="IVP, Thirty Five Ventures"/>
    <s v="Andreessen Horowitz, IVP, Levitate Capital, NTT DOCOMO Ventures, Next47, Playground Global"/>
    <s v="Andreessen Horowitz, IVP, Linse Capital, NaHCO3, Next47, UP Partners"/>
    <s v="Andreessen Horowitz, Axon, DoCoMo Capital, Hercules Capital, IVP, Linse Capital, NVIDIA, Next47, UP Partners"/>
    <m/>
    <m/>
    <n v="2015"/>
    <n v="2016"/>
    <x v="5"/>
    <n v="2020"/>
    <n v="2021"/>
    <n v="2023"/>
    <m/>
    <n v="230000000"/>
    <s v="series_e"/>
    <d v="2023-02-27T00:00:00"/>
    <n v="2200000000"/>
    <m/>
    <n v="8240.66"/>
    <n v="32348.69"/>
    <n v="43241.78"/>
    <n v="191568.14"/>
    <n v="115526.88"/>
    <n v="6631.15"/>
    <m/>
    <m/>
    <n v="40"/>
    <n v="23"/>
    <n v="58"/>
    <n v="8"/>
    <n v="119"/>
    <n v="3"/>
    <m/>
    <m/>
    <n v="99.6"/>
    <n v="99.42"/>
    <n v="96.8"/>
    <n v="99.03"/>
    <n v="77.989999999999995"/>
    <n v="95.74"/>
    <m/>
    <s v="unicorn"/>
    <n v="39.799999999999997"/>
    <n v="39.799999999999997"/>
    <n v="11.94"/>
    <m/>
    <n v="1.95"/>
    <n v="2.09"/>
    <n v="1"/>
    <m/>
    <n v="570000000"/>
    <m/>
    <d v="2015-01-15T00:00:00"/>
    <d v="2016-01-05T00:00:00"/>
    <d v="2017-08-22T00:00:00"/>
    <d v="2020-07-13T00:00:00"/>
    <d v="2021-02-28T00:00:00"/>
    <d v="2023-02-27T00:00:00"/>
    <m/>
    <n v="4.17"/>
    <m/>
    <m/>
    <n v="1"/>
    <n v="2.2000000000000002"/>
    <m/>
    <m/>
    <n v="355"/>
    <n v="595"/>
    <n v="1056"/>
    <n v="230"/>
    <n v="729"/>
    <m/>
    <n v="2015"/>
    <s v="No"/>
    <n v="397557.3"/>
    <n v="9"/>
    <n v="99.55"/>
    <m/>
    <m/>
    <m/>
  </r>
  <r>
    <x v="864"/>
    <s v="http://www.forwardnetworks.com"/>
    <s v="https://www.crunchbase.com/organization/forward-networks"/>
    <s v="Forward Networks, Inc."/>
    <s v="Transforming networks to be more agile, reliable, and secure"/>
    <m/>
    <m/>
    <s v="series_a"/>
    <s v="series_b"/>
    <s v="series_c"/>
    <s v="series_d"/>
    <m/>
    <m/>
    <m/>
    <m/>
    <n v="11149993"/>
    <n v="16000000"/>
    <n v="35000000"/>
    <n v="50000000"/>
    <m/>
    <m/>
    <m/>
    <m/>
    <n v="55749965"/>
    <n v="106720000"/>
    <n v="140000000"/>
    <n v="750000000"/>
    <m/>
    <m/>
    <m/>
    <m/>
    <s v="A.Capital Ventures, Andreessen Horowitz, SVA"/>
    <s v="A.Capital Ventures, Andreessen Horowitz, Threshold"/>
    <s v="A.Capital Ventures, Andreessen Horowitz, Goldman Sachs, Threshold"/>
    <s v="A.Capital Ventures, Andreessen Horowitz, Goldman Sachs, MSD Partners, Omega Venture Partners, Section 32, Threshold"/>
    <m/>
    <m/>
    <m/>
    <m/>
    <n v="2014"/>
    <x v="5"/>
    <n v="2019"/>
    <n v="2023"/>
    <m/>
    <m/>
    <n v="50000000"/>
    <s v="series_d"/>
    <d v="2023-01-24T00:00:00"/>
    <n v="750000000"/>
    <m/>
    <m/>
    <n v="9759.64"/>
    <n v="156714.64000000001"/>
    <n v="61815.54"/>
    <n v="135949.35999999999"/>
    <m/>
    <m/>
    <m/>
    <m/>
    <n v="98"/>
    <n v="15"/>
    <n v="55"/>
    <n v="6"/>
    <m/>
    <m/>
    <m/>
    <m/>
    <n v="96.48"/>
    <n v="99.22"/>
    <n v="93.27"/>
    <n v="97.35"/>
    <m/>
    <m/>
    <m/>
    <n v="9.61"/>
    <m/>
    <n v="9.61"/>
    <n v="5.9"/>
    <n v="5"/>
    <n v="1"/>
    <m/>
    <m/>
    <n v="112149993"/>
    <m/>
    <m/>
    <d v="2014-11-25T00:00:00"/>
    <d v="2017-08-23T00:00:00"/>
    <d v="2019-10-08T00:00:00"/>
    <d v="2023-01-24T00:00:00"/>
    <m/>
    <m/>
    <m/>
    <n v="1.91"/>
    <n v="1.31"/>
    <n v="5.36"/>
    <m/>
    <m/>
    <n v="7.03"/>
    <m/>
    <n v="1002"/>
    <n v="776"/>
    <n v="1204"/>
    <m/>
    <m/>
    <n v="1980"/>
    <s v="No"/>
    <n v="364239.18"/>
    <n v="10"/>
    <n v="99.5"/>
    <n v="1.31"/>
    <n v="1.31"/>
    <n v="7.03"/>
  </r>
  <r>
    <x v="865"/>
    <s v="http://blockchain.com"/>
    <s v="https://www.crunchbase.com/organization/blockchain-info"/>
    <s v="Blockchain Luxembourg S.A."/>
    <s v="Blockchain.com is a developer of a digital assets platform that offers ways to buy, hold, and use cryptocurrency."/>
    <m/>
    <m/>
    <s v="series_a"/>
    <s v="series_b"/>
    <s v="series_c"/>
    <s v="series_d"/>
    <s v="series_e"/>
    <m/>
    <m/>
    <m/>
    <n v="30000000"/>
    <n v="40000000"/>
    <n v="300000000"/>
    <m/>
    <n v="110000000"/>
    <m/>
    <m/>
    <m/>
    <n v="150000000"/>
    <n v="266800000"/>
    <n v="5200000000"/>
    <n v="14000000000"/>
    <n v="7000000000"/>
    <m/>
    <m/>
    <m/>
    <s v="Amit Jhawar, Future Perfect Ventures, Lightspeed Venture Partners, Mosaic Ventures, Nat Brown, Prudence, Rafael Corrales, Virgin Group, Wicklow Capital"/>
    <s v="Digital Currency Group, Future Perfect Ventures, Google Ventures, Lakestar, Lightspeed Venture Partners, Mosaic Ventures, NJF Capital, Nikolay Logachev, Nokota Management, Prudence, Virgin Group"/>
    <s v="Baillie Gifford, DST Global, LG Group, Lightspeed Venture Partners, Vy Capital"/>
    <s v="Baillie Gifford, Lightspeed Venture Partners"/>
    <s v="Access Industries, Baillie Gifford, Coinbase Ventures, Freeman Capital, Google Ventures, Kingsway Capital, Lakestar, Lightspeed Venture Partners, Moore Capital, Pledge Ventures, Prudence, R136 Ventures"/>
    <m/>
    <m/>
    <m/>
    <n v="2014"/>
    <x v="5"/>
    <n v="2021"/>
    <n v="2022"/>
    <n v="2023"/>
    <m/>
    <n v="110000000"/>
    <s v="series_e"/>
    <d v="2023-11-14T00:00:00"/>
    <n v="7000000000"/>
    <m/>
    <m/>
    <n v="8243.73"/>
    <n v="34106.129999999997"/>
    <n v="263318.63"/>
    <n v="49232.41"/>
    <n v="6267.92"/>
    <m/>
    <m/>
    <m/>
    <n v="121"/>
    <n v="71"/>
    <n v="119"/>
    <n v="77"/>
    <n v="5"/>
    <m/>
    <m/>
    <m/>
    <n v="95.65"/>
    <n v="96.08"/>
    <n v="90.04"/>
    <n v="78.03"/>
    <n v="91.49"/>
    <m/>
    <s v="unicorn"/>
    <n v="31.66"/>
    <m/>
    <n v="31.66"/>
    <n v="20.94"/>
    <n v="1.19"/>
    <n v="0.48"/>
    <n v="1"/>
    <m/>
    <n v="600000000"/>
    <m/>
    <m/>
    <d v="2014-10-07T00:00:00"/>
    <d v="2017-06-22T00:00:00"/>
    <d v="2021-03-24T00:00:00"/>
    <d v="2022-03-30T00:00:00"/>
    <d v="2023-11-14T00:00:00"/>
    <m/>
    <m/>
    <n v="1.78"/>
    <n v="19.489999999999998"/>
    <n v="2.69"/>
    <n v="0.5"/>
    <m/>
    <n v="26.24"/>
    <m/>
    <n v="989"/>
    <n v="1371"/>
    <n v="371"/>
    <n v="594"/>
    <m/>
    <n v="2336"/>
    <s v="No"/>
    <n v="361168.82"/>
    <n v="11"/>
    <n v="99.44"/>
    <n v="52.47"/>
    <m/>
    <n v="26.24"/>
  </r>
  <r>
    <x v="866"/>
    <s v="https://www.earnin.com"/>
    <s v="https://www.crunchbase.com/organization/earnin"/>
    <s v="Activehours, Inc."/>
    <s v="EarnIn gives people access to their pay directly from their smartphones, whenever they need it"/>
    <m/>
    <s v="seed"/>
    <s v="series_a"/>
    <s v="series_b"/>
    <s v="series_c"/>
    <m/>
    <m/>
    <m/>
    <m/>
    <n v="4099999"/>
    <n v="22000000"/>
    <n v="39000000"/>
    <n v="125000000"/>
    <m/>
    <m/>
    <m/>
    <m/>
    <n v="40999990"/>
    <n v="110000000"/>
    <n v="65000000"/>
    <n v="1250000000"/>
    <m/>
    <m/>
    <m/>
    <m/>
    <s v="Camp One Ventures, Errol Damelin, Felicis, Graph Ventures, Trinity Ventures"/>
    <s v="Felicis, March Capital, Matrix"/>
    <s v="Andreessen Horowitz, March Capital, Matrix, Ribbit Capital"/>
    <s v="Andreessen Horowitz, Coatue, DST Global, March Capital, Matrix, Ribbit Capital, Spark Capital"/>
    <m/>
    <m/>
    <m/>
    <m/>
    <n v="2014"/>
    <n v="2017"/>
    <x v="5"/>
    <n v="2018"/>
    <m/>
    <m/>
    <m/>
    <n v="125000000"/>
    <s v="series_c"/>
    <d v="2018-12-20T00:00:00"/>
    <n v="1250000000"/>
    <m/>
    <n v="49.45"/>
    <n v="14286.1"/>
    <n v="184456.21"/>
    <n v="141653.88"/>
    <m/>
    <m/>
    <m/>
    <m/>
    <n v="1830"/>
    <n v="88"/>
    <n v="7"/>
    <n v="6"/>
    <m/>
    <m/>
    <m/>
    <m/>
    <n v="78.61"/>
    <n v="97.82"/>
    <n v="99.66"/>
    <n v="99.41"/>
    <m/>
    <m/>
    <m/>
    <m/>
    <n v="18.66"/>
    <n v="18.66"/>
    <n v="8.69"/>
    <n v="17.309999999999999"/>
    <n v="1"/>
    <m/>
    <m/>
    <m/>
    <n v="190099999"/>
    <m/>
    <d v="2014-07-23T00:00:00"/>
    <d v="2017-01-09T00:00:00"/>
    <d v="2017-09-21T00:00:00"/>
    <d v="2018-12-20T00:00:00"/>
    <m/>
    <m/>
    <m/>
    <n v="2.68"/>
    <n v="0.59"/>
    <n v="19.23"/>
    <m/>
    <m/>
    <m/>
    <n v="19.23"/>
    <n v="901"/>
    <n v="255"/>
    <n v="455"/>
    <m/>
    <m/>
    <m/>
    <n v="455"/>
    <s v="No"/>
    <n v="340445.64"/>
    <n v="12"/>
    <n v="99.38"/>
    <n v="19.23"/>
    <n v="19.23"/>
    <n v="19.23"/>
  </r>
  <r>
    <x v="867"/>
    <s v="http://www.sensorsdata.cn"/>
    <s v="https://www.crunchbase.com/organization/sensors-data"/>
    <s v="Shence Network Technology (Beijing) Co., Ltd."/>
    <s v="Sensors Data provides big data analysis services for over 300 companies."/>
    <m/>
    <m/>
    <s v="series_a"/>
    <s v="series_b"/>
    <s v="series_c"/>
    <s v="series_d"/>
    <m/>
    <m/>
    <m/>
    <m/>
    <n v="4000000"/>
    <n v="11000000"/>
    <n v="44000000"/>
    <n v="200000000"/>
    <m/>
    <m/>
    <m/>
    <m/>
    <n v="20000000"/>
    <n v="73370000"/>
    <n v="440000000"/>
    <n v="3000000000"/>
    <m/>
    <m/>
    <m/>
    <m/>
    <s v="Charles Xue, FutureCap, Linear Venture, Sequoia Capital China"/>
    <s v="DCM Ventures, Sequoia Capital China"/>
    <s v="5Y Capital, DCM Ventures, FutureCap, Linear Venture, Sequoia Capital China, Warburg Pincus, Xianghe Capital"/>
    <s v="5Y Capital, Bessemer Venture Partners, Bright Capital, DCM Ventures, GGV Capital, Linear Capital Partners, M31 Capital, Mingshi Investment, Sequoia Capital China, The Carlyle Group, Tiger Global Management, Warburg Pincus, Xianghe Capital, Yuan Capital"/>
    <m/>
    <m/>
    <m/>
    <m/>
    <n v="2015"/>
    <x v="5"/>
    <n v="2018"/>
    <n v="2022"/>
    <m/>
    <m/>
    <n v="200000000"/>
    <s v="series_d"/>
    <d v="2022-05-06T00:00:00"/>
    <n v="3000000000"/>
    <m/>
    <m/>
    <n v="0"/>
    <n v="691.4"/>
    <n v="838.43"/>
    <n v="338550.95"/>
    <m/>
    <m/>
    <m/>
    <m/>
    <n v="1231"/>
    <n v="369"/>
    <n v="292"/>
    <n v="22"/>
    <m/>
    <m/>
    <m/>
    <m/>
    <n v="66.69"/>
    <n v="79.37"/>
    <n v="65.89"/>
    <n v="93.93"/>
    <m/>
    <m/>
    <m/>
    <n v="107.11"/>
    <m/>
    <n v="107.11"/>
    <n v="34.35"/>
    <n v="6.36"/>
    <n v="1"/>
    <m/>
    <m/>
    <n v="289000000"/>
    <m/>
    <m/>
    <d v="2015-04-01T00:00:00"/>
    <d v="2017-03-29T00:00:00"/>
    <d v="2018-04-12T00:00:00"/>
    <d v="2022-05-06T00:00:00"/>
    <m/>
    <m/>
    <m/>
    <n v="3.67"/>
    <n v="6"/>
    <n v="6.82"/>
    <m/>
    <m/>
    <n v="40.89"/>
    <m/>
    <n v="728"/>
    <n v="379"/>
    <n v="1485"/>
    <m/>
    <m/>
    <n v="1864"/>
    <s v="No"/>
    <n v="340080.78"/>
    <n v="13"/>
    <n v="99.33"/>
    <n v="6"/>
    <n v="6"/>
    <n v="40.89"/>
  </r>
  <r>
    <x v="868"/>
    <s v="http://www.floqast.com"/>
    <s v="https://www.crunchbase.com/organization/floqast"/>
    <s v="FloQast, Inc."/>
    <s v="FloQast is a provider of an accounting workflow automation platform."/>
    <s v="pre_seed"/>
    <s v="seed"/>
    <s v="series_a"/>
    <s v="series_b"/>
    <s v="series_c"/>
    <s v="series_d"/>
    <m/>
    <m/>
    <n v="50000"/>
    <n v="1300000"/>
    <n v="6500000"/>
    <n v="25000000"/>
    <n v="40000000"/>
    <n v="110000000"/>
    <m/>
    <m/>
    <n v="1000000"/>
    <n v="13000000"/>
    <n v="32500000"/>
    <n v="166750000"/>
    <n v="400000000"/>
    <n v="1200000000"/>
    <m/>
    <m/>
    <s v="Amplify.LA"/>
    <s v="Amplify.LA, Toba Capital, Wavemaker Partners"/>
    <s v="Amplify.LA, Danmar Capital, Polaris Partners, Toba Capital, Wavemaker Partners"/>
    <s v="Amplify.LA, Insight Partners, Polaris Partners, Toba Capital"/>
    <s v="Insight Partners, Norwest Venture Partners, Polaris Partners"/>
    <s v="Coupa Ventures, Insight Partners, Meritech Capital Partners, Norwest Venture Partners, Polaris Partners, Redpoint, Sapphire Ventures"/>
    <m/>
    <m/>
    <n v="2013"/>
    <n v="2014"/>
    <n v="2016"/>
    <x v="5"/>
    <n v="2020"/>
    <n v="2021"/>
    <m/>
    <m/>
    <n v="110000000"/>
    <s v="series_d"/>
    <d v="2021-07-21T00:00:00"/>
    <n v="1200000000"/>
    <n v="0"/>
    <n v="0.5"/>
    <n v="43.92"/>
    <n v="13402.46"/>
    <n v="23092.58"/>
    <n v="280434.71000000002"/>
    <m/>
    <m/>
    <n v="202"/>
    <n v="2429"/>
    <n v="756"/>
    <n v="165"/>
    <n v="141"/>
    <n v="62"/>
    <m/>
    <m/>
    <n v="70.83"/>
    <n v="71.61"/>
    <n v="80.180000000000007"/>
    <n v="90.81"/>
    <n v="80.5"/>
    <n v="88.62"/>
    <m/>
    <m/>
    <s v="unicorn"/>
    <n v="616.95000000000005"/>
    <n v="52.73"/>
    <n v="26.37"/>
    <n v="6.04"/>
    <n v="2.8"/>
    <n v="1"/>
    <m/>
    <m/>
    <n v="202850000"/>
    <d v="2013-10-07T00:00:00"/>
    <d v="2014-11-05T00:00:00"/>
    <d v="2016-03-16T00:00:00"/>
    <d v="2017-06-21T00:00:00"/>
    <d v="2020-01-21T00:00:00"/>
    <d v="2021-07-21T00:00:00"/>
    <m/>
    <m/>
    <n v="2.5"/>
    <n v="5.13"/>
    <n v="2.4"/>
    <n v="3"/>
    <m/>
    <m/>
    <n v="7.2"/>
    <n v="497"/>
    <n v="462"/>
    <n v="944"/>
    <n v="547"/>
    <m/>
    <m/>
    <n v="1491"/>
    <s v="No"/>
    <n v="316974.17"/>
    <n v="14"/>
    <n v="99.27"/>
    <n v="7.2"/>
    <n v="2.4"/>
    <n v="7.2"/>
  </r>
  <r>
    <x v="869"/>
    <s v="http://www.shift-technology.com/"/>
    <s v="https://www.crunchbase.com/organization/shift-technology"/>
    <s v="Shift Technology SAS"/>
    <s v="Shift Technology is a provider of AI-driven decision automation and optimization technology for the global insurance industry."/>
    <s v="pre_seed"/>
    <s v="seed"/>
    <s v="series_a"/>
    <s v="series_b"/>
    <s v="series_c"/>
    <s v="series_d"/>
    <m/>
    <m/>
    <m/>
    <n v="1800000"/>
    <n v="10000000"/>
    <n v="28000000"/>
    <n v="60000000"/>
    <n v="220000000"/>
    <m/>
    <m/>
    <m/>
    <n v="18000000"/>
    <n v="50000000"/>
    <n v="186760000"/>
    <n v="600000000"/>
    <n v="1000000000"/>
    <m/>
    <m/>
    <s v="AGORANOV"/>
    <s v="Accel, Elaia, IRIS"/>
    <s v="Accel, Elaia, HDS Capital, IRIS"/>
    <s v="Accel, Elaia, General Catalyst, IRIS"/>
    <s v="Accel, Bessemer Venture Partners, General Catalyst, IRIS"/>
    <s v="Accel, Advent International, Avenir Growth Capital, Bessemer Venture Partners, General Catalyst, Guidewire Software, IRIS"/>
    <m/>
    <m/>
    <n v="2013"/>
    <n v="2014"/>
    <n v="2016"/>
    <x v="5"/>
    <n v="2019"/>
    <n v="2021"/>
    <m/>
    <m/>
    <n v="220000000"/>
    <s v="series_d"/>
    <d v="2021-11-02T00:00:00"/>
    <n v="3300000000"/>
    <n v="0"/>
    <n v="5988.15"/>
    <n v="9495.74"/>
    <n v="105501.42"/>
    <n v="57732.45"/>
    <n v="136090.75"/>
    <m/>
    <m/>
    <n v="202"/>
    <n v="27"/>
    <n v="112"/>
    <n v="28"/>
    <n v="60"/>
    <n v="102"/>
    <m/>
    <m/>
    <n v="70.83"/>
    <n v="99.7"/>
    <n v="97.09"/>
    <n v="98.49"/>
    <n v="92.64"/>
    <n v="81.16"/>
    <m/>
    <m/>
    <s v="unicorn"/>
    <n v="104.73"/>
    <n v="104.73"/>
    <n v="47.13"/>
    <n v="14.84"/>
    <n v="5.13"/>
    <n v="3.3"/>
    <m/>
    <m/>
    <n v="539987263"/>
    <d v="2013-03-01T00:00:00"/>
    <d v="2014-12-03T00:00:00"/>
    <d v="2016-05-18T00:00:00"/>
    <d v="2017-10-23T00:00:00"/>
    <d v="2019-03-04T00:00:00"/>
    <d v="2021-05-06T00:00:00"/>
    <m/>
    <m/>
    <n v="2.78"/>
    <n v="3.74"/>
    <n v="3.21"/>
    <n v="1.67"/>
    <m/>
    <m/>
    <n v="17.670000000000002"/>
    <n v="532"/>
    <n v="523"/>
    <n v="497"/>
    <n v="794"/>
    <m/>
    <m/>
    <n v="1471"/>
    <s v="No"/>
    <n v="314808.51"/>
    <n v="15"/>
    <n v="99.22"/>
    <n v="5.35"/>
    <n v="3.21"/>
    <n v="17.670000000000002"/>
  </r>
  <r>
    <x v="870"/>
    <s v="http://www.dataiku.com"/>
    <s v="https://www.crunchbase.com/organization/dataiku"/>
    <s v="Dataiku Ltd."/>
    <s v="Dataiku operates as an enterprise artificial intelligence and machine-learning platform."/>
    <s v="pre_seed"/>
    <s v="seed"/>
    <s v="series_a"/>
    <s v="series_b"/>
    <s v="series_c"/>
    <s v="series_d"/>
    <s v="series_e"/>
    <s v="series_f"/>
    <m/>
    <n v="3713904"/>
    <n v="14000000"/>
    <n v="28000000"/>
    <n v="101000000"/>
    <n v="100000000"/>
    <n v="400000000"/>
    <n v="200000000"/>
    <m/>
    <n v="37139040"/>
    <n v="70000000"/>
    <n v="186760000"/>
    <n v="1010000000"/>
    <n v="1500000000"/>
    <n v="4600000000"/>
    <n v="3700000000"/>
    <s v="AGORANOV"/>
    <s v="Alven, Serena, WILCO"/>
    <s v="FirstMark, Serena"/>
    <s v="Alven, Battery Ventures, FirstMark, Serena"/>
    <s v="Alven, Battery Ventures, Dawn Capital, FirstMark, ICONIQ Growth"/>
    <s v="Battery Ventures, CapitalG, Dawn Capital, FirstMark, ICONIQ Capital, ICONIQ Growth, Stripes, Tiger Global Management"/>
    <s v="Battery Ventures, CapitalG, Dawn Capital, Eurazeo, FirstMark, ICONIQ Growth, Insight Partners, Lightrock, Olivier Pomel, Snowflake Ventures, Tiger Global Management"/>
    <s v="Eurazeo, Insight Partners, Olivier Pomel, Wellington Management"/>
    <n v="2013"/>
    <n v="2015"/>
    <n v="2016"/>
    <x v="5"/>
    <n v="2018"/>
    <n v="2020"/>
    <n v="2021"/>
    <n v="2022"/>
    <n v="200000000"/>
    <s v="series_f"/>
    <d v="2022-12-12T00:00:00"/>
    <n v="3700000000"/>
    <n v="0"/>
    <n v="11.61"/>
    <n v="860.97"/>
    <n v="2762.89"/>
    <n v="28278.12"/>
    <n v="249467.98"/>
    <n v="31501.919999999998"/>
    <n v="879.81"/>
    <n v="202"/>
    <n v="2319"/>
    <n v="506"/>
    <n v="261"/>
    <n v="80"/>
    <n v="2"/>
    <n v="9"/>
    <n v="22"/>
    <n v="70.83"/>
    <n v="76.37"/>
    <n v="86.75"/>
    <n v="85.43"/>
    <n v="90.74"/>
    <n v="99.69"/>
    <n v="96.8"/>
    <n v="54.35"/>
    <s v="unicorn"/>
    <n v="52.26"/>
    <n v="52.26"/>
    <n v="34.659999999999997"/>
    <n v="15.28"/>
    <n v="3.14"/>
    <n v="2.27"/>
    <n v="0.78"/>
    <n v="1"/>
    <n v="846835229"/>
    <d v="2013-01-01T00:00:00"/>
    <d v="2015-01-19T00:00:00"/>
    <d v="2016-10-25T00:00:00"/>
    <d v="2017-09-06T00:00:00"/>
    <d v="2018-12-19T00:00:00"/>
    <d v="2020-08-24T00:00:00"/>
    <d v="2021-08-05T00:00:00"/>
    <d v="2022-12-12T00:00:00"/>
    <n v="1.88"/>
    <n v="2.67"/>
    <n v="5.41"/>
    <n v="1.49"/>
    <n v="3.07"/>
    <n v="0.8"/>
    <n v="19.809999999999999"/>
    <n v="645"/>
    <n v="316"/>
    <n v="469"/>
    <n v="614"/>
    <n v="346"/>
    <n v="494"/>
    <n v="1923"/>
    <s v="No"/>
    <n v="313763.3"/>
    <n v="16"/>
    <n v="99.16"/>
    <n v="24.63"/>
    <n v="8.0299999999999994"/>
    <n v="19.809999999999999"/>
  </r>
  <r>
    <x v="871"/>
    <s v="https://www.guideline.com"/>
    <s v="https://www.crunchbase.com/organization/guideline-technologies-inc"/>
    <s v="Guideline, Inc."/>
    <s v="Guideline is a retirement plan platform that offers the all-inclusive 401(k) and full-stack solution for growing businesses."/>
    <m/>
    <s v="seed"/>
    <s v="series_a"/>
    <s v="series_b"/>
    <s v="series_c"/>
    <s v="series_d"/>
    <s v="series_e"/>
    <m/>
    <m/>
    <n v="2000000"/>
    <n v="7000000"/>
    <n v="15000000"/>
    <n v="35000000"/>
    <n v="80000000"/>
    <n v="200000000"/>
    <m/>
    <m/>
    <n v="20000000"/>
    <n v="35000000"/>
    <n v="100050000"/>
    <n v="350000000"/>
    <n v="450000000"/>
    <n v="1150000000"/>
    <m/>
    <m/>
    <s v="500 Global, BoxGroup, David Lyman, Lerer Hippeau, New Enterprise Associates, Red Swan Ventures, SVA, Xfund"/>
    <s v="BoxGroup, Evolution VC Partners, Lerer Hippeau, New Enterprise Associates, Propel VC, Red Swan Ventures, Xfund"/>
    <s v="Felicis"/>
    <s v="Felicis, Propel VC, Tiger Global Management"/>
    <s v="American Express Ventures, BoxGroup, Felicis, Gaingels, Generation Investment Management, Greyhound Capital, Lerer Hippeau, Propel VC, Sand Hill Angels, Tiger Global Management, Xfund"/>
    <s v="Felicis, Future Planet Capital, General Atlantic, Generation Investment Management, Greyhound Capital, Propel VC, Xfund"/>
    <m/>
    <m/>
    <n v="2015"/>
    <n v="2016"/>
    <x v="5"/>
    <n v="2018"/>
    <n v="2020"/>
    <n v="2021"/>
    <m/>
    <n v="200000000"/>
    <s v="series_e"/>
    <d v="2021-06-16T00:00:00"/>
    <n v="1150000000"/>
    <m/>
    <n v="19205.89"/>
    <n v="8832.52"/>
    <n v="59016.81"/>
    <n v="82263.77"/>
    <n v="133311.73000000001"/>
    <n v="8831.11"/>
    <m/>
    <m/>
    <n v="17"/>
    <n v="131"/>
    <n v="50"/>
    <n v="30"/>
    <n v="9"/>
    <n v="76"/>
    <m/>
    <m/>
    <n v="99.84"/>
    <n v="96.59"/>
    <n v="97.25"/>
    <n v="96.6"/>
    <n v="97.48"/>
    <n v="70"/>
    <m/>
    <s v="unicorn"/>
    <n v="31.2"/>
    <n v="31.2"/>
    <n v="22.29"/>
    <n v="9.17"/>
    <n v="2.91"/>
    <n v="2.4300000000000002"/>
    <n v="1"/>
    <m/>
    <n v="339000000"/>
    <m/>
    <d v="2015-08-17T00:00:00"/>
    <d v="2016-07-19T00:00:00"/>
    <d v="2017-08-08T00:00:00"/>
    <d v="2018-12-12T00:00:00"/>
    <d v="2020-07-29T00:00:00"/>
    <d v="2021-06-16T00:00:00"/>
    <m/>
    <n v="1.75"/>
    <n v="2.86"/>
    <n v="3.5"/>
    <n v="1.29"/>
    <n v="2.56"/>
    <m/>
    <n v="11.49"/>
    <n v="337"/>
    <n v="385"/>
    <n v="491"/>
    <n v="595"/>
    <n v="322"/>
    <m/>
    <n v="1408"/>
    <s v="No"/>
    <n v="311461.83"/>
    <n v="17"/>
    <n v="99.1"/>
    <n v="11.49"/>
    <n v="4.5"/>
    <n v="11.49"/>
  </r>
  <r>
    <x v="872"/>
    <s v="https://www.reflektive.com/"/>
    <s v="https://www.crunchbase.com/organization/reflektive"/>
    <s v="Reflektive, Inc."/>
    <s v="Reflektive is the first people management platform that helps managers and employees work better together. #NoBadManagers"/>
    <m/>
    <s v="seed"/>
    <s v="series_a"/>
    <s v="series_b"/>
    <s v="series_c"/>
    <m/>
    <m/>
    <m/>
    <m/>
    <n v="3600000"/>
    <n v="13000000"/>
    <n v="25000000"/>
    <n v="60000000"/>
    <m/>
    <m/>
    <m/>
    <m/>
    <n v="36000000"/>
    <n v="65000000"/>
    <n v="166750000"/>
    <n v="600000000"/>
    <m/>
    <m/>
    <m/>
    <m/>
    <s v="Andreessen Horowitz"/>
    <s v="Andreessen Horowitz, Knollwood Investment Advisory, Lightspeed Venture Partners, S28 Capital"/>
    <s v="Andreessen Horowitz, Base10 Partners, Lightspeed Venture Partners"/>
    <s v="Andreessen Horowitz, Employee Stock Option Fund, Lightspeed Venture Partners, TPG Growth"/>
    <m/>
    <m/>
    <m/>
    <m/>
    <n v="2015"/>
    <n v="2016"/>
    <x v="5"/>
    <n v="2018"/>
    <m/>
    <m/>
    <m/>
    <n v="60000000"/>
    <s v="series_c"/>
    <d v="2018-02-15T00:00:00"/>
    <m/>
    <m/>
    <n v="6421.33"/>
    <n v="36319.94"/>
    <n v="172257.04"/>
    <n v="91428.53"/>
    <m/>
    <m/>
    <m/>
    <m/>
    <n v="170"/>
    <n v="22"/>
    <n v="9"/>
    <n v="26"/>
    <m/>
    <m/>
    <m/>
    <m/>
    <n v="98.28"/>
    <n v="99.45"/>
    <n v="99.55"/>
    <n v="97.07"/>
    <m/>
    <m/>
    <m/>
    <m/>
    <m/>
    <m/>
    <m/>
    <m/>
    <m/>
    <m/>
    <m/>
    <m/>
    <n v="101600000"/>
    <m/>
    <d v="2015-10-08T00:00:00"/>
    <d v="2016-05-04T00:00:00"/>
    <d v="2017-01-26T00:00:00"/>
    <d v="2018-02-15T00:00:00"/>
    <m/>
    <m/>
    <m/>
    <n v="1.81"/>
    <n v="2.57"/>
    <n v="3.6"/>
    <m/>
    <m/>
    <m/>
    <m/>
    <n v="209"/>
    <n v="267"/>
    <n v="385"/>
    <m/>
    <m/>
    <m/>
    <n v="385"/>
    <s v="No"/>
    <n v="306426.84000000003"/>
    <n v="18"/>
    <n v="99.05"/>
    <n v="3.6"/>
    <n v="3.6"/>
    <n v="0"/>
  </r>
  <r>
    <x v="873"/>
    <s v="https://www.ownbackup.com"/>
    <s v="https://www.crunchbase.com/organization/ownbackup"/>
    <s v="OwnBackup, Inc."/>
    <s v="OwnBackup provides backup and recovery solutions for companies that use Salesforce."/>
    <m/>
    <m/>
    <s v="series_a"/>
    <s v="series_b"/>
    <s v="series_c"/>
    <s v="series_d"/>
    <s v="series_e"/>
    <m/>
    <m/>
    <m/>
    <n v="3500000"/>
    <n v="7500000"/>
    <n v="23250000"/>
    <n v="167500000"/>
    <n v="240000000"/>
    <m/>
    <m/>
    <m/>
    <n v="17500000"/>
    <n v="50025000"/>
    <n v="232500000"/>
    <n v="1400000000"/>
    <n v="3350000000"/>
    <m/>
    <m/>
    <m/>
    <s v="Innovation Endeavors, Oryzn Capital, Salesforce Ventures"/>
    <s v="Innovation Endeavors, Insight Partners, Oryzn Capital, Salesforce Ventures, Vintage Investment Partners"/>
    <s v="Innovation Endeavors, Insight Partners, Oryzn Capital, Salesforce Ventures, Vertex Ventures, Vertex Ventures Israel"/>
    <s v="Innovation Endeavors, Insight Partners, Oryzn Capital, Salesforce Ventures, Sapphire Ventures, Vertex Ventures"/>
    <s v="Alkeon Capital, B Capital, BlackRock Private Equity Partners, Insight Partners, Salesforce Ventures, Sapphire Ventures, Tiger Global Management, Vertex Ventures"/>
    <m/>
    <m/>
    <m/>
    <n v="2016"/>
    <x v="5"/>
    <n v="2019"/>
    <n v="2021"/>
    <n v="2021"/>
    <m/>
    <n v="240000000"/>
    <s v="series_e"/>
    <d v="2021-08-10T00:00:00"/>
    <n v="3350000000"/>
    <m/>
    <m/>
    <n v="9964.99"/>
    <n v="13440.93"/>
    <n v="30038.62"/>
    <n v="212434.22"/>
    <n v="30340.48"/>
    <m/>
    <m/>
    <m/>
    <n v="99"/>
    <n v="164"/>
    <n v="115"/>
    <n v="70"/>
    <n v="15"/>
    <m/>
    <m/>
    <m/>
    <n v="97.43"/>
    <n v="90.86"/>
    <n v="85.79"/>
    <n v="87.13"/>
    <n v="94.4"/>
    <m/>
    <s v="unicorn"/>
    <n v="129.86000000000001"/>
    <m/>
    <n v="129.86000000000001"/>
    <n v="53.44"/>
    <n v="12.78"/>
    <n v="2.27"/>
    <n v="1"/>
    <m/>
    <n v="507250000"/>
    <m/>
    <m/>
    <d v="2016-02-04T00:00:00"/>
    <d v="2017-07-13T00:00:00"/>
    <d v="2019-05-30T00:00:00"/>
    <d v="2021-01-28T00:00:00"/>
    <d v="2021-08-10T00:00:00"/>
    <m/>
    <m/>
    <n v="2.86"/>
    <n v="4.6500000000000004"/>
    <n v="6.02"/>
    <n v="2.39"/>
    <m/>
    <n v="66.97"/>
    <m/>
    <n v="525"/>
    <n v="686"/>
    <n v="609"/>
    <n v="194"/>
    <m/>
    <n v="1489"/>
    <s v="No"/>
    <n v="296219.24"/>
    <n v="19"/>
    <n v="98.99"/>
    <n v="66.97"/>
    <n v="4.6500000000000004"/>
    <n v="66.97"/>
  </r>
  <r>
    <x v="874"/>
    <s v="http://www.nianticlabs.com"/>
    <s v="https://www.crunchbase.com/organization/nianticlabs"/>
    <s v="Niantic Inc"/>
    <s v="Niantic builds augmented reality platforms with mapping and security for current and future generations of AR hardware."/>
    <s v="pre_seed"/>
    <m/>
    <s v="series_a"/>
    <s v="series_b"/>
    <s v="series_c"/>
    <s v="series_d"/>
    <m/>
    <m/>
    <m/>
    <m/>
    <n v="20000000"/>
    <n v="200000000"/>
    <n v="245000000"/>
    <n v="300000000"/>
    <m/>
    <m/>
    <m/>
    <m/>
    <n v="100000000"/>
    <n v="2000000000"/>
    <n v="3900000000"/>
    <n v="9000000000"/>
    <m/>
    <m/>
    <s v="Y Combinator"/>
    <m/>
    <s v="Google, Nintendo, Pokémon"/>
    <s v="Brandtech Ventures, Founders Fund, Javelin Venture Partners, Meritech Capital Partners, NetEase Capital, Spark Capital"/>
    <s v="AXiomatic, Battery Ventures, CRV, Causeway Media Partners, IVP, Nico Wittenborn, SMVentures, Samsung Ventures"/>
    <s v="Coatue, ID8 Investments, Pure Imagination Brands"/>
    <m/>
    <m/>
    <n v="2012"/>
    <m/>
    <n v="2015"/>
    <x v="5"/>
    <n v="2019"/>
    <n v="2021"/>
    <m/>
    <m/>
    <n v="300000000"/>
    <s v="series_d"/>
    <d v="2021-11-22T00:00:00"/>
    <n v="9000000000"/>
    <n v="0"/>
    <m/>
    <n v="0"/>
    <n v="72205.149999999994"/>
    <n v="67141.23"/>
    <n v="147434.74"/>
    <m/>
    <m/>
    <n v="87"/>
    <m/>
    <n v="1231"/>
    <n v="44"/>
    <n v="52"/>
    <n v="92"/>
    <m/>
    <m/>
    <n v="75.98"/>
    <m/>
    <n v="66.69"/>
    <n v="97.59"/>
    <n v="93.64"/>
    <n v="83.02"/>
    <m/>
    <m/>
    <s v="unicorn"/>
    <n v="64.27"/>
    <m/>
    <n v="64.27"/>
    <n v="3.78"/>
    <n v="2.15"/>
    <n v="1"/>
    <m/>
    <m/>
    <n v="770000000"/>
    <d v="2012-01-01T00:00:00"/>
    <m/>
    <d v="2015-10-15T00:00:00"/>
    <d v="2017-11-24T00:00:00"/>
    <d v="2019-01-16T00:00:00"/>
    <d v="2021-11-22T00:00:00"/>
    <m/>
    <m/>
    <m/>
    <n v="20"/>
    <n v="1.95"/>
    <n v="2.31"/>
    <m/>
    <m/>
    <n v="4.5"/>
    <m/>
    <n v="771"/>
    <n v="418"/>
    <n v="1041"/>
    <m/>
    <m/>
    <n v="1459"/>
    <s v="No"/>
    <n v="286781.12"/>
    <n v="20"/>
    <n v="98.93"/>
    <n v="4.5"/>
    <n v="1.95"/>
    <n v="4.5"/>
  </r>
  <r>
    <x v="875"/>
    <s v="https://www.nimblerx.com/"/>
    <s v="https://www.crunchbase.com/organization/nimble-pharmacy"/>
    <s v="Nimble Rx, Inc."/>
    <s v="Nimble provides a pharmacy experience centered around the patient's needs to provide a more streamlined workflow."/>
    <m/>
    <s v="seed"/>
    <s v="series_a"/>
    <s v="series_b"/>
    <s v="series_c"/>
    <m/>
    <m/>
    <m/>
    <m/>
    <n v="120000"/>
    <n v="12000000"/>
    <n v="28000000"/>
    <n v="20000000"/>
    <m/>
    <m/>
    <m/>
    <m/>
    <n v="1200000"/>
    <n v="60000000"/>
    <n v="186760000"/>
    <n v="200000000"/>
    <m/>
    <m/>
    <m/>
    <m/>
    <s v="SVA, Y Combinator"/>
    <s v="Felicis, First Round Capital, Khosla Ventures, SVA, Sequoia Capital"/>
    <s v="DAG Ventures, First Round Capital, Khosla Ventures, Sequoia Capital, Y Combinator"/>
    <s v="Four Rivers Group"/>
    <m/>
    <m/>
    <m/>
    <m/>
    <n v="2015"/>
    <n v="2015"/>
    <x v="5"/>
    <n v="2018"/>
    <m/>
    <m/>
    <m/>
    <n v="14749877"/>
    <s v="series_unknown"/>
    <d v="2018-04-03T00:00:00"/>
    <n v="200000000"/>
    <m/>
    <n v="25605.78"/>
    <n v="80933.63"/>
    <n v="171973.85"/>
    <n v="90.96"/>
    <m/>
    <m/>
    <m/>
    <m/>
    <n v="7"/>
    <n v="1"/>
    <n v="10"/>
    <n v="368"/>
    <m/>
    <m/>
    <m/>
    <m/>
    <n v="99.94"/>
    <n v="100"/>
    <n v="99.5"/>
    <n v="56.98"/>
    <m/>
    <m/>
    <m/>
    <m/>
    <n v="102.01"/>
    <n v="102.01"/>
    <n v="2.5499999999999998"/>
    <n v="0.96"/>
    <n v="1"/>
    <m/>
    <m/>
    <m/>
    <n v="74869877"/>
    <m/>
    <d v="2015-03-23T00:00:00"/>
    <d v="2015-10-13T00:00:00"/>
    <d v="2017-10-24T00:00:00"/>
    <d v="2018-04-03T00:00:00"/>
    <m/>
    <m/>
    <m/>
    <n v="50"/>
    <n v="3.11"/>
    <n v="1.07"/>
    <m/>
    <m/>
    <m/>
    <n v="1.07"/>
    <n v="204"/>
    <n v="742"/>
    <n v="161"/>
    <m/>
    <m/>
    <m/>
    <n v="161"/>
    <s v="No"/>
    <n v="278604.21999999997"/>
    <n v="21"/>
    <n v="98.88"/>
    <n v="1.07"/>
    <n v="1.07"/>
    <n v="1.07"/>
  </r>
  <r>
    <x v="876"/>
    <s v="https://www.psiquantum.com"/>
    <s v="https://www.crunchbase.com/organization/psiquantum"/>
    <s v="PsiQuantum, Corp."/>
    <s v="PsiQuantum focuses on building a large-scale, general-purpose silicon photonic quantum computer with at least 1 million physical qubits."/>
    <m/>
    <m/>
    <s v="series_a"/>
    <s v="series_b"/>
    <s v="series_c"/>
    <s v="series_d"/>
    <m/>
    <m/>
    <m/>
    <m/>
    <n v="13500000"/>
    <n v="50000000"/>
    <n v="150000000"/>
    <n v="495000000"/>
    <m/>
    <m/>
    <m/>
    <m/>
    <n v="67500000"/>
    <n v="333500000"/>
    <n v="450000000"/>
    <n v="3195000000"/>
    <m/>
    <m/>
    <m/>
    <m/>
    <s v="Playground Global, Redpoint, The House Fund"/>
    <s v="Founders Fund"/>
    <s v="A&amp;E Investments, Atomico, Baillie Gifford, BlackRock, C4 Ventures, Founders Fund, M12 - Microsoft's Venture Fund, MFV Partners, New Ground Ventures, Open Field Capital, Playground Global, Redpoint, Roadster Capital, SciFi VC, The House Fund, WorldQuant Ventures LLC"/>
    <s v="Baillie Gifford, BlackRock, Blackbird Ventures, M12 - Microsoft's Venture Fund, SevenTrainVentures, Temasek Holdings"/>
    <m/>
    <m/>
    <m/>
    <m/>
    <n v="2016"/>
    <x v="5"/>
    <n v="2020"/>
    <n v="2021"/>
    <m/>
    <m/>
    <n v="495000000"/>
    <s v="series_d"/>
    <d v="2021-07-27T00:00:00"/>
    <n v="3195000000"/>
    <m/>
    <m/>
    <n v="43.51"/>
    <n v="46111.12"/>
    <n v="155160.4"/>
    <n v="75169.06"/>
    <m/>
    <m/>
    <m/>
    <m/>
    <n v="758"/>
    <n v="53"/>
    <n v="15"/>
    <n v="152"/>
    <m/>
    <m/>
    <m/>
    <m/>
    <n v="80.13"/>
    <n v="97.09"/>
    <n v="98.05"/>
    <n v="71.83"/>
    <m/>
    <m/>
    <s v="unicorn"/>
    <n v="33.799999999999997"/>
    <m/>
    <n v="33.799999999999997"/>
    <n v="8.0500000000000007"/>
    <n v="6.63"/>
    <n v="1"/>
    <m/>
    <m/>
    <n v="708500000"/>
    <m/>
    <m/>
    <d v="2016-06-21T00:00:00"/>
    <d v="2017-09-05T00:00:00"/>
    <d v="2020-04-06T00:00:00"/>
    <d v="2021-07-27T00:00:00"/>
    <m/>
    <m/>
    <m/>
    <n v="4.9400000000000004"/>
    <n v="1.35"/>
    <n v="7.1"/>
    <m/>
    <m/>
    <n v="9.58"/>
    <m/>
    <n v="441"/>
    <n v="944"/>
    <n v="477"/>
    <m/>
    <m/>
    <n v="1421"/>
    <s v="No"/>
    <n v="276484.09000000003"/>
    <n v="22"/>
    <n v="98.82"/>
    <n v="9.58"/>
    <n v="1.35"/>
    <n v="9.58"/>
  </r>
  <r>
    <x v="877"/>
    <s v="http://www.satispay.com"/>
    <s v="https://www.crunchbase.com/organization/satispay"/>
    <s v="Satispay S.p.A."/>
    <s v="Satispay is a fintech company that provides a bank account enabled mobile payment platform."/>
    <m/>
    <s v="seed"/>
    <s v="series_a"/>
    <s v="series_b"/>
    <s v="series_c"/>
    <s v="series_d"/>
    <m/>
    <m/>
    <m/>
    <m/>
    <n v="6400000"/>
    <n v="19611005"/>
    <n v="110268224"/>
    <n v="310608745"/>
    <m/>
    <m/>
    <m/>
    <m/>
    <n v="32000000"/>
    <n v="130805403.34999999"/>
    <n v="323690593"/>
    <n v="1000000000"/>
    <m/>
    <m/>
    <m/>
    <s v="3LB Seed Capital Srl"/>
    <m/>
    <s v="Banca Etica, Banca Sella Holding, Boost Heroes, Iccrea Banca"/>
    <s v="Block, Inc., Bossanova Investimentos, Club degli Investitori, Lightrock, TIM Ventures, Tencent"/>
    <s v="Addition, Block, Coatue, Greyhound Capital, Lightrock, Mediolanum Gestione Fondi SGR, Proximity Capital, Tencent"/>
    <m/>
    <m/>
    <m/>
    <n v="2014"/>
    <n v="2015"/>
    <x v="5"/>
    <n v="2020"/>
    <n v="2022"/>
    <m/>
    <m/>
    <n v="310608744"/>
    <s v="series_d"/>
    <d v="2022-09-28T00:00:00"/>
    <n v="4659131175"/>
    <m/>
    <n v="0"/>
    <n v="0"/>
    <n v="0"/>
    <n v="670.62"/>
    <n v="274370.09000000003"/>
    <m/>
    <m/>
    <m/>
    <n v="3167"/>
    <n v="1231"/>
    <n v="699"/>
    <n v="328"/>
    <n v="34"/>
    <m/>
    <m/>
    <m/>
    <n v="62.98"/>
    <n v="66.69"/>
    <n v="60.87"/>
    <n v="54.46"/>
    <n v="90.46"/>
    <m/>
    <m/>
    <s v="unicorn"/>
    <n v="103.97"/>
    <m/>
    <n v="103.97"/>
    <n v="29.92"/>
    <n v="13.43"/>
    <n v="4.66"/>
    <m/>
    <m/>
    <n v="469176260"/>
    <m/>
    <d v="2014-07-01T00:00:00"/>
    <d v="2015-01-22T00:00:00"/>
    <d v="2017-04-29T00:00:00"/>
    <d v="2020-11-20T00:00:00"/>
    <d v="2022-09-28T00:00:00"/>
    <m/>
    <m/>
    <m/>
    <n v="4.09"/>
    <n v="2.4700000000000002"/>
    <n v="3.09"/>
    <m/>
    <m/>
    <n v="35.619999999999997"/>
    <n v="205"/>
    <n v="828"/>
    <n v="1301"/>
    <n v="677"/>
    <m/>
    <m/>
    <n v="1978"/>
    <s v="No"/>
    <n v="275040.71000000002"/>
    <n v="23"/>
    <n v="98.77"/>
    <n v="2.4700000000000002"/>
    <m/>
    <n v="35.619999999999997"/>
  </r>
  <r>
    <x v="878"/>
    <s v="http://launchdarkly.com"/>
    <s v="https://www.crunchbase.com/organization/launchdarkly"/>
    <s v="Catamorphic Co."/>
    <s v="LaunchDarkly is a feature management platform that allows software development teams to deliver to their customers."/>
    <s v="pre_seed"/>
    <s v="seed"/>
    <s v="series_a"/>
    <s v="series_b"/>
    <s v="series_c"/>
    <s v="series_d"/>
    <m/>
    <m/>
    <m/>
    <n v="2600000"/>
    <n v="8700000"/>
    <n v="21000000"/>
    <n v="44000000"/>
    <n v="200000000"/>
    <m/>
    <m/>
    <m/>
    <n v="26000000"/>
    <n v="43500000"/>
    <n v="90000000"/>
    <n v="288000000"/>
    <n v="3000000000"/>
    <m/>
    <m/>
    <s v="Alchemist Accelerator"/>
    <s v="500 Global, Andy Chou, Andy McLoughlin, Bloomberg Beta, Cervin Ventures, Dave Johnson, Erik Eccles, Giles Goodwin, Heavybit, Josh Wold, Matt Cutle, Nancy Ramamurthi, Neeraj Gupta, Patrick Linskey, Paul Loomis, Preetish Nijhawan, Ravi Chandrasekaran, Sean Byrnes, Uncork Capital, Will Aldrich"/>
    <s v="Bloomberg Beta, Threshold, Uncork Capital"/>
    <s v="Redpoint, Uncork Capital, Vertex Ventures, Vertex Ventures US"/>
    <s v="Bessemer Venture Partners, Redpoint, Threshold, Uncork Capital, Vertex Ventures, Vertex Ventures US"/>
    <s v="Bessemer Venture Partners, Bloomberg Beta, Heavybit, Insight Partners, Lead Edge Capital, Redpoint, Threshold, Top Tier Capital Partners, Uncork Capital"/>
    <m/>
    <m/>
    <n v="2015"/>
    <n v="2015"/>
    <n v="2016"/>
    <x v="5"/>
    <n v="2019"/>
    <n v="2021"/>
    <m/>
    <m/>
    <n v="200000000"/>
    <s v="series_d"/>
    <d v="2021-08-10T00:00:00"/>
    <n v="3000000000"/>
    <n v="204.47"/>
    <n v="185.83"/>
    <n v="3169.26"/>
    <n v="2706.76"/>
    <n v="29979.9"/>
    <n v="231811.55"/>
    <m/>
    <m/>
    <n v="112"/>
    <n v="1329"/>
    <n v="231"/>
    <n v="262"/>
    <n v="116"/>
    <n v="67"/>
    <m/>
    <m/>
    <n v="91.33"/>
    <n v="86.46"/>
    <n v="93.96"/>
    <n v="85.37"/>
    <n v="85.66"/>
    <n v="87.69"/>
    <m/>
    <m/>
    <s v="unicorn"/>
    <n v="65.91"/>
    <n v="65.91"/>
    <n v="49.25"/>
    <n v="28"/>
    <n v="9.7200000000000006"/>
    <n v="1"/>
    <m/>
    <m/>
    <n v="330300000"/>
    <d v="2015-01-22T00:00:00"/>
    <d v="2015-06-04T00:00:00"/>
    <d v="2016-12-20T00:00:00"/>
    <d v="2017-12-04T00:00:00"/>
    <d v="2019-03-13T00:00:00"/>
    <d v="2021-08-10T00:00:00"/>
    <m/>
    <m/>
    <n v="1.67"/>
    <n v="2.0699999999999998"/>
    <n v="3.2"/>
    <n v="10.42"/>
    <m/>
    <m/>
    <n v="33.33"/>
    <n v="565"/>
    <n v="349"/>
    <n v="464"/>
    <n v="881"/>
    <m/>
    <m/>
    <n v="1345"/>
    <s v="No"/>
    <n v="268057.77"/>
    <n v="24"/>
    <n v="98.71"/>
    <n v="33.33"/>
    <n v="3.2"/>
    <n v="33.33"/>
  </r>
  <r>
    <x v="879"/>
    <s v="https://lightstep.com/"/>
    <s v="https://www.crunchbase.com/organization/lightstep"/>
    <s v="LightStep, Inc."/>
    <s v="LightStep's mission is to deliver confidence at scale for those who develop, operate, and rely upon today’s powerful software applications."/>
    <m/>
    <s v="seed"/>
    <s v="series_a"/>
    <s v="series_b"/>
    <s v="series_c"/>
    <m/>
    <m/>
    <m/>
    <m/>
    <n v="1500000"/>
    <n v="7500000"/>
    <n v="20000000"/>
    <n v="41000000"/>
    <m/>
    <m/>
    <m/>
    <m/>
    <n v="15000000"/>
    <n v="37500000"/>
    <n v="133400000"/>
    <n v="410000000"/>
    <m/>
    <m/>
    <m/>
    <m/>
    <s v="Harrison Metal"/>
    <s v="Cowboy Ventures, Harrison Metal, Redpoint"/>
    <s v="Cowboy Ventures, Harrison Metal, Redpoint, Sequoia Capital"/>
    <s v="Altimeter Capital, Cowboy Ventures, Harrison Metal, Redpoint, Sequoia Capital"/>
    <m/>
    <m/>
    <m/>
    <m/>
    <n v="2013"/>
    <n v="2015"/>
    <x v="5"/>
    <n v="2018"/>
    <m/>
    <m/>
    <m/>
    <n v="41000000"/>
    <s v="series_c"/>
    <d v="2018-12-05T00:00:00"/>
    <m/>
    <m/>
    <n v="56.25"/>
    <n v="1208.8"/>
    <n v="121604.04"/>
    <n v="144345.38"/>
    <m/>
    <m/>
    <m/>
    <m/>
    <n v="1274"/>
    <n v="466"/>
    <n v="18"/>
    <n v="5"/>
    <m/>
    <m/>
    <m/>
    <m/>
    <n v="82.34"/>
    <n v="87.41"/>
    <n v="99.05"/>
    <n v="99.53"/>
    <m/>
    <m/>
    <m/>
    <m/>
    <m/>
    <m/>
    <m/>
    <m/>
    <m/>
    <m/>
    <m/>
    <m/>
    <n v="70000000"/>
    <m/>
    <d v="2013-10-10T00:00:00"/>
    <d v="2015-12-01T00:00:00"/>
    <d v="2017-11-13T00:00:00"/>
    <d v="2018-12-05T00:00:00"/>
    <m/>
    <m/>
    <m/>
    <n v="2.5"/>
    <n v="3.56"/>
    <n v="3.07"/>
    <m/>
    <m/>
    <m/>
    <m/>
    <n v="782"/>
    <n v="713"/>
    <n v="387"/>
    <m/>
    <m/>
    <m/>
    <n v="387"/>
    <s v="No"/>
    <n v="267214.46999999997"/>
    <n v="25"/>
    <n v="98.65"/>
    <n v="3.07"/>
    <n v="3.07"/>
    <n v="0"/>
  </r>
  <r>
    <x v="880"/>
    <s v="http://www.rigetti.com"/>
    <s v="https://www.crunchbase.com/organization/rigetti-computing"/>
    <s v="Rigetti Computing Inc."/>
    <s v="Rigetti Computing is a quantum computing company that builds and deploys full-stack quantum systems with superconducting qubits."/>
    <m/>
    <s v="seed"/>
    <s v="series_a"/>
    <s v="series_b"/>
    <s v="series_c"/>
    <m/>
    <m/>
    <m/>
    <m/>
    <n v="2500000"/>
    <n v="24000000"/>
    <n v="40000000"/>
    <n v="79000000"/>
    <m/>
    <m/>
    <m/>
    <m/>
    <n v="25000000"/>
    <n v="120000000"/>
    <n v="266800000"/>
    <n v="790000000"/>
    <m/>
    <m/>
    <m/>
    <m/>
    <s v="AME Cloud Ventures, Alchemist Accelerator, Berggruen Holdings, Charlie Songhurst, DCVC, David Beyer, Erick Miller, Farzad Nazem, Felicis, Ian McNish, Morado Ventures, Paul Buchheit, Pegasus Tech Ventures, Streamlined Ventures, Susa Ventures, Taryn Naidu, Tim Draper, Y Combinator"/>
    <s v="Andreessen Horowitz, Bloomberg Beta, Blue Ivy Ventures, Lux Capital, Streamlined Ventures, Susa Ventures, Sutter Hill Ventures"/>
    <s v="AME Cloud Ventures, Andreessen Horowitz, DCVC, Morado Ventures, Vy Capital, Y Combinator"/>
    <s v="Alumni Ventures, Bessemer Venture Partners, DCVC, EDBI, Franklin Templeton, Morpheus Ventures, Northgate Capital, Streamlined Ventures"/>
    <m/>
    <m/>
    <m/>
    <m/>
    <n v="2014"/>
    <n v="2016"/>
    <x v="5"/>
    <n v="2020"/>
    <m/>
    <m/>
    <m/>
    <n v="100000000"/>
    <s v="post_ipo_equity"/>
    <d v="2020-08-04T00:00:00"/>
    <n v="1350000000"/>
    <m/>
    <n v="1310.3499999999999"/>
    <n v="24502.17"/>
    <n v="208898.28"/>
    <n v="26832.97"/>
    <m/>
    <m/>
    <m/>
    <m/>
    <n v="157"/>
    <n v="37"/>
    <n v="2"/>
    <n v="135"/>
    <m/>
    <m/>
    <m/>
    <m/>
    <n v="98.18"/>
    <n v="99.06"/>
    <n v="99.94"/>
    <n v="81.34"/>
    <m/>
    <m/>
    <m/>
    <s v="exited_over_$1bn"/>
    <n v="33.049999999999997"/>
    <n v="33.049999999999997"/>
    <n v="8.61"/>
    <n v="4.55"/>
    <n v="1.71"/>
    <m/>
    <m/>
    <m/>
    <n v="298450000"/>
    <m/>
    <d v="2014-04-15T00:00:00"/>
    <d v="2016-01-01T00:00:00"/>
    <d v="2017-03-28T00:00:00"/>
    <d v="2020-08-04T00:00:00"/>
    <m/>
    <m/>
    <m/>
    <n v="4.8"/>
    <n v="2.2200000000000002"/>
    <n v="2.96"/>
    <m/>
    <m/>
    <m/>
    <n v="5.0599999999999996"/>
    <n v="626"/>
    <n v="452"/>
    <n v="1225"/>
    <m/>
    <m/>
    <m/>
    <n v="1225"/>
    <s v="No"/>
    <n v="261543.77"/>
    <n v="26"/>
    <n v="98.6"/>
    <n v="2.96"/>
    <m/>
    <n v="5.0599999999999996"/>
  </r>
  <r>
    <x v="881"/>
    <s v="https://www.expanse.co"/>
    <s v="https://www.crunchbase.com/organization/expanse-inc"/>
    <s v="Expanse Inc."/>
    <s v="Expanse is an enterprise software company that provides an updated view of all internet-connected assets that belong to an organization."/>
    <m/>
    <s v="seed"/>
    <s v="series_a"/>
    <s v="series_b"/>
    <s v="series_c"/>
    <m/>
    <m/>
    <m/>
    <m/>
    <n v="5970000"/>
    <n v="20000000"/>
    <n v="40000000"/>
    <n v="70000000"/>
    <m/>
    <m/>
    <m/>
    <m/>
    <n v="59700000"/>
    <n v="100000000"/>
    <n v="266800000"/>
    <n v="700000000"/>
    <m/>
    <m/>
    <m/>
    <m/>
    <s v="Dick Fredericks, Don Beall, Founders Fund, Glenn S. Schafer, Knoll Ventures, Oreilly AlphaTech Ventures, Susa Ventures, Trae Stephens"/>
    <s v="Andrew Schoen, Founders Fund, Knoll Ventures, New Enterprise Associates, Oreilly AlphaTech Ventures, Quadrille Capital, Susa Ventures, TechOperators"/>
    <s v="Founders Fund, IVP, New Enterprise Associates, Susa Ventures, TPG Growth"/>
    <s v="Arianna Huffington, Founders Fund, IVP, New Enterprise Associates, Peter Thiel, TPG Growth, Taylor Glover"/>
    <m/>
    <m/>
    <m/>
    <m/>
    <n v="2015"/>
    <n v="2016"/>
    <x v="5"/>
    <n v="2019"/>
    <m/>
    <m/>
    <m/>
    <n v="70000000"/>
    <s v="series_c"/>
    <d v="2019-04-09T00:00:00"/>
    <n v="800000000"/>
    <m/>
    <n v="27.01"/>
    <n v="8980.98"/>
    <n v="110767.18"/>
    <n v="136174.44"/>
    <m/>
    <m/>
    <m/>
    <m/>
    <n v="2171"/>
    <n v="128"/>
    <n v="27"/>
    <n v="12"/>
    <m/>
    <m/>
    <m/>
    <m/>
    <n v="77.88"/>
    <n v="96.67"/>
    <n v="98.54"/>
    <n v="98.63"/>
    <m/>
    <m/>
    <m/>
    <m/>
    <n v="8.1999999999999993"/>
    <n v="8.1999999999999993"/>
    <n v="6.12"/>
    <n v="2.7"/>
    <n v="1.1399999999999999"/>
    <m/>
    <m/>
    <m/>
    <n v="135970000"/>
    <m/>
    <d v="2015-08-20T00:00:00"/>
    <d v="2016-06-05T00:00:00"/>
    <d v="2017-08-30T00:00:00"/>
    <d v="2019-04-09T00:00:00"/>
    <m/>
    <m/>
    <m/>
    <n v="1.68"/>
    <n v="2.67"/>
    <n v="2.62"/>
    <m/>
    <m/>
    <m/>
    <n v="3"/>
    <n v="290"/>
    <n v="451"/>
    <n v="587"/>
    <m/>
    <m/>
    <m/>
    <n v="587"/>
    <s v="No"/>
    <n v="255949.61"/>
    <n v="27"/>
    <n v="98.54"/>
    <n v="2.62"/>
    <n v="2.62"/>
    <n v="3"/>
  </r>
  <r>
    <x v="882"/>
    <s v="https://www.guild.com"/>
    <s v="https://www.crunchbase.com/organization/guild-education"/>
    <s v="Guild Education, Inc."/>
    <s v="Guild is a learning platform that offers classes, programs, and degrees for working adults."/>
    <m/>
    <s v="seed"/>
    <s v="series_a"/>
    <s v="series_b"/>
    <s v="series_c"/>
    <s v="series_d"/>
    <s v="series_e"/>
    <s v="series_f"/>
    <m/>
    <n v="2000000"/>
    <n v="8500000"/>
    <n v="21000000"/>
    <n v="40000000"/>
    <n v="157000000"/>
    <n v="150000000"/>
    <n v="264674905"/>
    <m/>
    <n v="20000000"/>
    <n v="42500000"/>
    <n v="140070000"/>
    <n v="400000000"/>
    <n v="1000000000"/>
    <n v="3750000000"/>
    <n v="4489674905"/>
    <m/>
    <s v="1776 Ventures, Brigette Lau, Cowboy Ventures, Fern Mandelbaum, Harrison Metal, Matt Glickman, Ulu Ventures"/>
    <s v="1776 Ventures, Cowboy Ventures, Harrison Metal, Monitor Ventures, Redpoint, Social Capital, Ulu Ventures"/>
    <s v="Bessemer Venture Partners, Cowboy Ventures, Harrison Metal, Redpoint, Social Capital"/>
    <s v="Bessemer Venture Partners, Cowboy Ventures, Felicis, Harrison Metal, Redpoint, Rethink Education, Rethink Impact, Salesforce Ventures, Silicon Valley Bank, Vista Venture Partners, Workday Ventures"/>
    <s v="Bessemer Venture Partners, Emerson Collective, Entangled Ventures, Felicis, GSV Ventures, General Catalyst, Harrison Metal, ICONIQ Growth, Lead Edge Capital, Next Play Capital, Redpoint, Salesforce Ventures, Silicon Valley Bank, Stephen Curry, Workday Ventures"/>
    <s v="Bessemer Venture Partners, Citi Impact Fund, Cowboy Ventures, D1 Capital Partners, Emerson Collective, GSV Ventures, General Catalyst, Harrison Metal, ICONIQ Growth, Next Play Capital, Red Hook Capital, Redpoint, Salesforce Ventures"/>
    <s v="Bessemer Venture Partners, Bon Secours Mercy Health, Citi Impact Fund, D1 Ventures, FPV Ventures, Felicis, General Catalyst, ICONIQ Growth, Oprah Winfrey, PNC, Redpoint, Silicon Valley Bank, Wellington Management"/>
    <m/>
    <n v="2015"/>
    <n v="2016"/>
    <x v="5"/>
    <n v="2018"/>
    <n v="2019"/>
    <n v="2021"/>
    <n v="2022"/>
    <n v="264674905"/>
    <s v="series_f"/>
    <d v="2022-06-02T00:00:00"/>
    <n v="4489674905"/>
    <m/>
    <n v="31.71"/>
    <n v="3133.15"/>
    <n v="4118.5200000000004"/>
    <n v="27229.87"/>
    <n v="178576.27"/>
    <n v="20084.98"/>
    <n v="1512.57"/>
    <m/>
    <n v="2030"/>
    <n v="235"/>
    <n v="246"/>
    <n v="86"/>
    <n v="2"/>
    <n v="44"/>
    <n v="13"/>
    <m/>
    <n v="79.319999999999993"/>
    <n v="93.86"/>
    <n v="86.27"/>
    <n v="90.04"/>
    <n v="99.71"/>
    <n v="82.8"/>
    <n v="73.91"/>
    <s v="unicorn"/>
    <n v="117.76"/>
    <n v="117.76"/>
    <n v="69.27"/>
    <n v="24.73"/>
    <n v="9.6199999999999992"/>
    <n v="4.12"/>
    <n v="1.1599999999999999"/>
    <n v="1"/>
    <n v="643174905"/>
    <m/>
    <d v="2015-09-24T00:00:00"/>
    <d v="2016-09-16T00:00:00"/>
    <d v="2017-09-06T00:00:00"/>
    <d v="2018-07-25T00:00:00"/>
    <d v="2019-11-13T00:00:00"/>
    <d v="2021-06-02T00:00:00"/>
    <d v="2022-06-02T00:00:00"/>
    <n v="2.13"/>
    <n v="3.3"/>
    <n v="2.86"/>
    <n v="2.5"/>
    <n v="3.75"/>
    <n v="1.2"/>
    <n v="32.049999999999997"/>
    <n v="358"/>
    <n v="355"/>
    <n v="322"/>
    <n v="476"/>
    <n v="567"/>
    <n v="365"/>
    <n v="1730"/>
    <s v="No"/>
    <n v="234687.07"/>
    <n v="28"/>
    <n v="98.49"/>
    <n v="32.049999999999997"/>
    <n v="7.14"/>
    <n v="32.049999999999997"/>
  </r>
  <r>
    <x v="883"/>
    <s v="http://www.density.io/"/>
    <s v="https://www.crunchbase.com/organization/density"/>
    <s v="Density Inc."/>
    <s v="Density builds the technical infrastructure for cities, buildings, and spaces to measure how they're used."/>
    <m/>
    <s v="seed"/>
    <s v="series_a"/>
    <s v="series_b"/>
    <s v="series_c"/>
    <s v="series_d"/>
    <m/>
    <m/>
    <m/>
    <m/>
    <n v="4000000"/>
    <m/>
    <n v="51000000"/>
    <n v="125000000"/>
    <m/>
    <m/>
    <m/>
    <m/>
    <n v="20000000"/>
    <m/>
    <n v="510000000"/>
    <n v="1050000000"/>
    <m/>
    <m/>
    <m/>
    <s v="Billy Draper"/>
    <s v="Arjun Sethi, Bryan Rosenblatt, Dawn Patrol Ventures, Hiten Shah, LAUNCH, Upfront Ventures"/>
    <s v="Bossanova Investimentos, LAUNCH, The Syndicate.com"/>
    <s v="01 Advisors, Alex Rodriguez, Basement Fund, Cyan Banister, Disruptive, Founders Fund, Julia Hartz, Kevin Hartz, Kleiner Perkins, LAUNCH, LPC Ventures, Ludlow Ventures, Offline Ventures, Scott Banister, The Syndicate.com, Upfront Ventures"/>
    <s v="01 Advisors, Altimeter Capital, Founders Fund, George Godula, Karman Ventures (fka Moving Capital), Kleiner Perkins, LAUNCH, Long Journey Ventures, The R-Group, LLC, The Syndicate.com, Upfront Ventures"/>
    <m/>
    <m/>
    <m/>
    <n v="2014"/>
    <n v="2016"/>
    <x v="5"/>
    <n v="2020"/>
    <n v="2021"/>
    <m/>
    <m/>
    <n v="125000000"/>
    <s v="series_d"/>
    <d v="2021-11-10T00:00:00"/>
    <n v="1050000000"/>
    <m/>
    <n v="0"/>
    <n v="56"/>
    <n v="0"/>
    <n v="109691.86"/>
    <n v="119856.46"/>
    <m/>
    <m/>
    <m/>
    <n v="3167"/>
    <n v="751"/>
    <n v="699"/>
    <n v="35"/>
    <n v="115"/>
    <m/>
    <m/>
    <m/>
    <n v="62.98"/>
    <n v="80.31"/>
    <n v="60.87"/>
    <n v="95.26"/>
    <n v="78.73"/>
    <m/>
    <m/>
    <s v="unicorn"/>
    <n v="37.49"/>
    <m/>
    <n v="37.49"/>
    <m/>
    <n v="1.92"/>
    <n v="1"/>
    <m/>
    <m/>
    <n v="217200000"/>
    <m/>
    <d v="2014-06-01T00:00:00"/>
    <d v="2016-07-27T00:00:00"/>
    <d v="2017-04-25T00:00:00"/>
    <d v="2020-07-28T00:00:00"/>
    <d v="2021-11-10T00:00:00"/>
    <m/>
    <m/>
    <m/>
    <m/>
    <m/>
    <n v="2.06"/>
    <m/>
    <m/>
    <m/>
    <n v="787"/>
    <n v="272"/>
    <n v="1190"/>
    <n v="470"/>
    <m/>
    <m/>
    <n v="1660"/>
    <s v="No"/>
    <n v="229604.32"/>
    <n v="29"/>
    <n v="98.43"/>
    <m/>
    <m/>
    <m/>
  </r>
  <r>
    <x v="884"/>
    <s v="https://gigster.com/"/>
    <s v="https://www.crunchbase.com/organization/gigster"/>
    <s v="Gigster Inc."/>
    <s v="Gigster is the first team intelligence engine, enabling software development teams to achieve 30% higher efficiency."/>
    <m/>
    <s v="seed"/>
    <s v="series_a"/>
    <s v="series_b"/>
    <m/>
    <m/>
    <m/>
    <m/>
    <m/>
    <m/>
    <n v="10000000"/>
    <n v="20000000"/>
    <m/>
    <m/>
    <m/>
    <m/>
    <m/>
    <m/>
    <n v="50000000"/>
    <n v="133400000"/>
    <m/>
    <m/>
    <m/>
    <m/>
    <m/>
    <s v="Kevin Moore"/>
    <s v="Andreessen Horowitz, Ashton Kutcher, LAUNCH, Rick Marini, SVA, Y Combinator"/>
    <s v="Adam D’Angelo, Andreessen Horowitz, Marc Benioff, Michael Jordan, Redpoint, Sound Ventures, Y Combinator"/>
    <m/>
    <m/>
    <m/>
    <m/>
    <m/>
    <n v="2013"/>
    <n v="2015"/>
    <x v="5"/>
    <m/>
    <m/>
    <m/>
    <m/>
    <n v="20000000"/>
    <s v="series_b"/>
    <d v="2017-08-29T00:00:00"/>
    <m/>
    <m/>
    <n v="0"/>
    <n v="65097.01"/>
    <n v="162096.24"/>
    <m/>
    <m/>
    <m/>
    <m/>
    <m/>
    <n v="2604"/>
    <n v="3"/>
    <n v="13"/>
    <m/>
    <m/>
    <m/>
    <m/>
    <m/>
    <n v="63.89"/>
    <n v="99.95"/>
    <n v="99.33"/>
    <m/>
    <m/>
    <m/>
    <m/>
    <m/>
    <m/>
    <m/>
    <m/>
    <m/>
    <m/>
    <m/>
    <m/>
    <m/>
    <n v="32620000"/>
    <m/>
    <d v="2013-01-05T00:00:00"/>
    <d v="2015-12-07T00:00:00"/>
    <d v="2017-08-29T00:00:00"/>
    <m/>
    <m/>
    <m/>
    <m/>
    <m/>
    <n v="2.67"/>
    <m/>
    <m/>
    <m/>
    <m/>
    <m/>
    <n v="1066"/>
    <n v="631"/>
    <m/>
    <m/>
    <m/>
    <m/>
    <n v="0"/>
    <s v="No"/>
    <n v="227193.25"/>
    <n v="30"/>
    <n v="98.37"/>
    <m/>
    <m/>
    <n v="0"/>
  </r>
  <r>
    <x v="885"/>
    <s v="https://www.chime.com"/>
    <s v="https://www.crunchbase.com/organization/chime-2"/>
    <s v="Chime Financial, Inc."/>
    <s v="Chime is a financial technology company that offers mobile banking services."/>
    <m/>
    <s v="seed"/>
    <s v="series_a"/>
    <s v="series_b"/>
    <s v="series_c"/>
    <s v="series_d"/>
    <s v="series_e"/>
    <s v="series_f"/>
    <m/>
    <n v="3775000"/>
    <n v="8000000"/>
    <n v="18000000"/>
    <n v="70000000"/>
    <n v="200000000"/>
    <n v="699999995"/>
    <n v="533828122"/>
    <m/>
    <n v="37750000"/>
    <n v="40000000"/>
    <n v="120060000"/>
    <n v="500000000"/>
    <n v="1500000000"/>
    <n v="5799999995"/>
    <n v="14500828122"/>
    <m/>
    <s v="Amino Capital, Forerunner Ventures, IrishAngels, Lauren DeLuca"/>
    <s v="Crosslink Capital, Forerunner Ventures, Homebrew, PivotNorth Capital"/>
    <s v="Aspect Ventures, Cathay Innovation, Clocktower Technology Ventures, Crosslink Capital, Flourish Ventures, Forerunner Ventures, Homebrew, Northwestern Mutual Future Ventures, Omidyar Network"/>
    <s v="Aspect Ventures, Cathay Innovation, Flourish Ventures, Forerunner Ventures, Menlo Ventures, Northwestern Mutual Future Ventures, Omidyar Network, Opera Tech Ventures, Saurabh Gupta"/>
    <s v="Cathay Innovation, Coatue, DST Global, Dragoneer Investment Group, Forerunner Ventures, General Atlantic, ICONIQ Growth, Menlo Ventures, Seek Ventures"/>
    <s v="Access Technology Ventures, Coatue, DST Global, Dragoneer Investment Group, General Atlantic, ICONIQ Growth, Inspired Capital Partners, Menlo Ventures"/>
    <s v="Access Technology Ventures, Coatue, DST Global, Dragoneer Investment Group, General Atlantic, ICONIQ Capital, ICONIQ Growth, Light Street Capital, Tiger Global Management, Whale Rock Capital Management"/>
    <m/>
    <n v="2013"/>
    <n v="2014"/>
    <x v="5"/>
    <n v="2018"/>
    <n v="2019"/>
    <n v="2019"/>
    <n v="2020"/>
    <n v="750000000"/>
    <s v="series_g"/>
    <d v="2021-08-13T00:00:00"/>
    <n v="25000000000"/>
    <m/>
    <n v="0.25"/>
    <n v="120.55"/>
    <n v="12316.08"/>
    <n v="1580.69"/>
    <n v="168700.73"/>
    <n v="31680.12"/>
    <n v="5211.8"/>
    <m/>
    <n v="1778"/>
    <n v="559"/>
    <n v="181"/>
    <n v="263"/>
    <n v="3"/>
    <n v="7"/>
    <n v="3"/>
    <m/>
    <n v="75.349999999999994"/>
    <n v="79.78"/>
    <n v="89.91"/>
    <n v="69.28"/>
    <n v="99.42"/>
    <n v="95.62"/>
    <n v="96.88"/>
    <s v="unicorn"/>
    <n v="399.6"/>
    <n v="338.73"/>
    <n v="399.6"/>
    <n v="156.61000000000001"/>
    <n v="41.78"/>
    <n v="14.92"/>
    <n v="4.0599999999999996"/>
    <n v="1.68"/>
    <n v="2292603117"/>
    <m/>
    <d v="2013-08-30T00:00:00"/>
    <d v="2014-11-05T00:00:00"/>
    <d v="2017-09-27T00:00:00"/>
    <d v="2018-05-31T00:00:00"/>
    <d v="2019-03-05T00:00:00"/>
    <d v="2019-12-05T00:00:00"/>
    <d v="2020-09-18T00:00:00"/>
    <n v="1.06"/>
    <n v="3"/>
    <n v="4.16"/>
    <n v="3"/>
    <n v="3.87"/>
    <n v="2.5"/>
    <n v="208.23"/>
    <n v="432"/>
    <n v="1057"/>
    <n v="246"/>
    <n v="278"/>
    <n v="275"/>
    <n v="288"/>
    <n v="1416"/>
    <s v="No"/>
    <n v="219610.22"/>
    <n v="31"/>
    <n v="98.32"/>
    <n v="120.78"/>
    <n v="120.78"/>
    <n v="208.23"/>
  </r>
  <r>
    <x v="886"/>
    <s v="http://www.sonicenergy.com/"/>
    <s v="https://www.crunchbase.com/organization/ubeam"/>
    <s v="SonicEnergy, Inc."/>
    <s v="SonicEnergy is a wireless power startup that transmits power to charge electronic devices over-the-air."/>
    <m/>
    <s v="seed"/>
    <s v="series_a"/>
    <s v="series_b"/>
    <m/>
    <m/>
    <m/>
    <m/>
    <m/>
    <n v="750000"/>
    <n v="10000000"/>
    <n v="20000000"/>
    <m/>
    <m/>
    <m/>
    <m/>
    <m/>
    <n v="7500000"/>
    <n v="50000000"/>
    <n v="133400000"/>
    <m/>
    <m/>
    <m/>
    <m/>
    <m/>
    <s v="Andreessen Horowitz, Cane Investments LLC, Ellen Levy, Kenneth Seiff, Marissa Mayer, Morris &amp; Kamlay LLP, Pathfinder, Tony Hsieh, Tuesday Capital"/>
    <s v="Andreessen Horowitz, Atom Factory, Ellen Levy, Founders Fund, Ludlow Ventures, Marissa Mayer, Mark Cuban, Pathfinder, Shawn Fanning, Tony Hsieh, Tuesday Capital, Upfront Ventures"/>
    <s v="Andreessen Horowitz, Founders Fund, Mark Cuban, Mark Gillespie, Spencer Rascoff, Upfront Ventures"/>
    <m/>
    <m/>
    <m/>
    <m/>
    <m/>
    <n v="2012"/>
    <n v="2014"/>
    <x v="5"/>
    <m/>
    <m/>
    <m/>
    <m/>
    <n v="20000000"/>
    <s v="series_b"/>
    <d v="2017-11-15T00:00:00"/>
    <n v="133400000"/>
    <m/>
    <n v="3113.02"/>
    <n v="13761.69"/>
    <n v="202113.49"/>
    <m/>
    <m/>
    <m/>
    <m/>
    <m/>
    <n v="31"/>
    <n v="80"/>
    <n v="3"/>
    <m/>
    <m/>
    <m/>
    <m/>
    <m/>
    <n v="99.42"/>
    <n v="97.14"/>
    <n v="99.89"/>
    <m/>
    <m/>
    <m/>
    <m/>
    <m/>
    <n v="12.1"/>
    <n v="12.1"/>
    <n v="2.27"/>
    <n v="1"/>
    <m/>
    <m/>
    <m/>
    <m/>
    <n v="53675394"/>
    <m/>
    <d v="2012-07-10T00:00:00"/>
    <d v="2014-10-30T00:00:00"/>
    <d v="2017-11-15T00:00:00"/>
    <m/>
    <m/>
    <m/>
    <m/>
    <n v="6.67"/>
    <n v="2.67"/>
    <m/>
    <m/>
    <m/>
    <m/>
    <n v="1"/>
    <n v="842"/>
    <n v="1112"/>
    <m/>
    <m/>
    <m/>
    <m/>
    <n v="0"/>
    <s v="No"/>
    <n v="218988.2"/>
    <n v="32"/>
    <n v="98.26"/>
    <m/>
    <m/>
    <n v="1"/>
  </r>
  <r>
    <x v="887"/>
    <s v="https://www.g2.com"/>
    <s v="https://www.crunchbase.com/organization/g2-crowd"/>
    <s v="G2.com, Inc."/>
    <s v="G2 operates a software marketplace for business organizations to research, buy, and manage their software and services."/>
    <m/>
    <s v="seed"/>
    <s v="series_a"/>
    <s v="series_b"/>
    <s v="series_c"/>
    <s v="series_d"/>
    <m/>
    <m/>
    <m/>
    <n v="2000000"/>
    <n v="2300000"/>
    <n v="30000000"/>
    <n v="55000000"/>
    <n v="157000000"/>
    <m/>
    <m/>
    <m/>
    <n v="20000000"/>
    <n v="11500000"/>
    <n v="200100000"/>
    <n v="500000000"/>
    <n v="1100000000"/>
    <m/>
    <m/>
    <m/>
    <m/>
    <s v="Andrew J. Filipowski, Chicago Ventures, Godard Abel, Greg Jones, Hyde Park Venture Partners, Tim Kopp"/>
    <s v="Accel, Godard Abel, LinkedIn, Mark Myers, Matt Gorniak, Mike Wheeler, Pritzker Group Venture Capital, Tim Handorf"/>
    <s v="50 South Capital, Accel, Emergence, IVP, Pritzker Group Venture Capital"/>
    <s v="Accel, Auren Hoffman, Emergence, HubSpot Ventures, IVP, LinkedIn, Permira, Salesforce Ventures, Thomas Lehrman"/>
    <m/>
    <m/>
    <m/>
    <n v="2013"/>
    <n v="2014"/>
    <x v="5"/>
    <n v="2018"/>
    <n v="2021"/>
    <m/>
    <m/>
    <n v="157000000"/>
    <s v="series_d"/>
    <d v="2021-06-22T00:00:00"/>
    <n v="1100000000"/>
    <m/>
    <n v="0"/>
    <n v="0.3"/>
    <n v="33969.83"/>
    <n v="80960.509999999995"/>
    <n v="103378.35"/>
    <m/>
    <m/>
    <m/>
    <n v="2604"/>
    <n v="892"/>
    <n v="73"/>
    <n v="32"/>
    <n v="131"/>
    <m/>
    <m/>
    <m/>
    <n v="63.89"/>
    <n v="67.709999999999994"/>
    <n v="95.96"/>
    <n v="96.37"/>
    <n v="75.75"/>
    <m/>
    <m/>
    <s v="unicorn"/>
    <n v="68.3"/>
    <n v="31.42"/>
    <n v="68.3"/>
    <n v="4.62"/>
    <n v="2.0499999999999998"/>
    <n v="1"/>
    <m/>
    <m/>
    <n v="257572384"/>
    <m/>
    <d v="2013-02-18T00:00:00"/>
    <d v="2014-05-15T00:00:00"/>
    <d v="2017-05-23T00:00:00"/>
    <d v="2018-10-11T00:00:00"/>
    <d v="2021-06-22T00:00:00"/>
    <m/>
    <m/>
    <n v="0.57999999999999996"/>
    <n v="17.399999999999999"/>
    <n v="2.5"/>
    <n v="2.2000000000000002"/>
    <m/>
    <m/>
    <n v="5.5"/>
    <n v="451"/>
    <n v="1104"/>
    <n v="506"/>
    <n v="985"/>
    <m/>
    <m/>
    <n v="1491"/>
    <s v="No"/>
    <n v="218308.99"/>
    <n v="33"/>
    <n v="98.21"/>
    <n v="5.5"/>
    <n v="2.5"/>
    <n v="5.5"/>
  </r>
  <r>
    <x v="888"/>
    <s v="http://lola.com"/>
    <s v="https://www.crunchbase.com/organization/lola-travel-company-inc"/>
    <s v="Lola Travel Company, Inc."/>
    <s v="Lola.com is an easy-to-use travel management tool that makes managing corporate travel easy, fast, and agile."/>
    <m/>
    <s v="seed"/>
    <s v="series_a"/>
    <s v="series_b"/>
    <s v="series_c"/>
    <m/>
    <m/>
    <m/>
    <m/>
    <m/>
    <n v="19700000"/>
    <n v="25000000"/>
    <n v="37000000"/>
    <m/>
    <m/>
    <m/>
    <m/>
    <m/>
    <n v="98500000"/>
    <n v="166750000"/>
    <n v="370000000"/>
    <m/>
    <m/>
    <m/>
    <m/>
    <s v="Windspeed Ventures"/>
    <s v="Accel, General Catalyst"/>
    <s v="Accel, CRV, General Catalyst, Google Ventures, Tenaya Capital"/>
    <s v="Accel, CRV, General Catalyst, Google Ventures, Tenaya Capital"/>
    <m/>
    <m/>
    <m/>
    <m/>
    <n v="2016"/>
    <n v="2016"/>
    <x v="5"/>
    <n v="2019"/>
    <m/>
    <m/>
    <m/>
    <n v="37000000"/>
    <s v="series_c"/>
    <d v="2019-03-26T00:00:00"/>
    <m/>
    <m/>
    <n v="0"/>
    <n v="22041.88"/>
    <n v="114788.28"/>
    <n v="74896.039999999994"/>
    <m/>
    <m/>
    <m/>
    <m/>
    <n v="3485"/>
    <n v="45"/>
    <n v="26"/>
    <n v="36"/>
    <m/>
    <m/>
    <m/>
    <m/>
    <n v="63.92"/>
    <n v="98.85"/>
    <n v="98.6"/>
    <n v="95.64"/>
    <m/>
    <m/>
    <m/>
    <m/>
    <m/>
    <m/>
    <m/>
    <m/>
    <m/>
    <m/>
    <m/>
    <m/>
    <n v="81700000"/>
    <m/>
    <d v="2016-01-01T00:00:00"/>
    <d v="2016-04-05T00:00:00"/>
    <d v="2017-02-06T00:00:00"/>
    <d v="2019-03-26T00:00:00"/>
    <m/>
    <m/>
    <m/>
    <m/>
    <n v="1.69"/>
    <n v="2.2200000000000002"/>
    <m/>
    <m/>
    <m/>
    <m/>
    <n v="95"/>
    <n v="307"/>
    <n v="778"/>
    <m/>
    <m/>
    <m/>
    <n v="778"/>
    <s v="No"/>
    <n v="211726.2"/>
    <n v="34"/>
    <n v="98.15"/>
    <n v="2.2200000000000002"/>
    <n v="2.2200000000000002"/>
    <n v="0"/>
  </r>
  <r>
    <x v="889"/>
    <s v="https://www.recursion.com"/>
    <s v="https://www.crunchbase.com/organization/recursion-pharmaceuticals"/>
    <s v="Recursion Pharmaceuticals, Inc."/>
    <s v="Recursion Pharmaceuticals is a biotech company that develops a drug discovery platform and pipeline with machine learning."/>
    <s v="pre_seed"/>
    <s v="seed"/>
    <s v="series_a"/>
    <s v="series_b"/>
    <s v="series_c"/>
    <s v="series_d"/>
    <m/>
    <m/>
    <n v="130000"/>
    <n v="170000"/>
    <m/>
    <n v="60000000"/>
    <m/>
    <n v="239000000"/>
    <m/>
    <m/>
    <n v="2600000"/>
    <n v="1700000"/>
    <m/>
    <n v="400200000"/>
    <m/>
    <n v="1139000000"/>
    <m/>
    <m/>
    <m/>
    <m/>
    <s v="Advantage Capital"/>
    <s v="Advantage Capital, CRV, DCVC, EPIC Ventures, Felicis, Lux Capital, Menlo Ventures, Mubadala Capital Ventures, Neil Devani, Obvious Ventures, Two Sigma Ventures"/>
    <s v="GRIDS Capital"/>
    <s v="Advantage Capital, Baillie Gifford, Casdin Capital, Catalio Capital Management, DCVC, EPIC Ventures, Employee Stock Option Fund, Felicis, Intermountain Ventures, Laurion Capital Management, Leaps by Bayer, Lux Capital, Mubadala Capital Ventures, Obvious Ventures, Samsara BioCapital, Two Sigma Ventures"/>
    <m/>
    <m/>
    <n v="2014"/>
    <n v="2014"/>
    <n v="2015"/>
    <x v="5"/>
    <n v="2019"/>
    <n v="2020"/>
    <m/>
    <m/>
    <n v="50000000"/>
    <s v="post_ipo_equity"/>
    <d v="2020-09-09T00:00:00"/>
    <n v="2626913057.4000001"/>
    <n v="0"/>
    <n v="0"/>
    <n v="2.91"/>
    <n v="95511.58"/>
    <n v="0"/>
    <n v="112256.38"/>
    <m/>
    <m/>
    <n v="220"/>
    <n v="3167"/>
    <n v="973"/>
    <n v="30"/>
    <n v="451"/>
    <n v="18"/>
    <m/>
    <m/>
    <n v="76.14"/>
    <n v="62.98"/>
    <n v="73.680000000000007"/>
    <n v="98.37"/>
    <n v="43.89"/>
    <n v="94.65"/>
    <m/>
    <m/>
    <s v="exited_unicorn"/>
    <n v="882.72"/>
    <n v="882.72"/>
    <m/>
    <n v="5.51"/>
    <m/>
    <n v="2.31"/>
    <m/>
    <m/>
    <n v="665376000"/>
    <d v="2014-01-01T00:00:00"/>
    <d v="2014-08-15T00:00:00"/>
    <d v="2015-11-25T00:00:00"/>
    <d v="2017-10-04T00:00:00"/>
    <d v="2019-02-08T00:00:00"/>
    <d v="2020-09-09T00:00:00"/>
    <m/>
    <m/>
    <m/>
    <m/>
    <m/>
    <m/>
    <m/>
    <m/>
    <n v="6.56"/>
    <n v="467"/>
    <n v="679"/>
    <n v="492"/>
    <n v="579"/>
    <m/>
    <m/>
    <n v="1071"/>
    <s v="No"/>
    <n v="207770.87"/>
    <n v="35"/>
    <n v="98.09"/>
    <n v="2.85"/>
    <n v="2.85"/>
    <n v="6.56"/>
  </r>
  <r>
    <x v="890"/>
    <s v="https://www.wayup.com"/>
    <s v="https://www.crunchbase.com/organization/wayup"/>
    <s v="WayUp, Inc"/>
    <s v="WayUp connects students with jobs during and after college -- from summer internships to part-time gigs to full-time jobs after graduation."/>
    <m/>
    <s v="seed"/>
    <s v="series_a"/>
    <s v="series_b"/>
    <m/>
    <m/>
    <m/>
    <m/>
    <m/>
    <n v="968000"/>
    <n v="7800000"/>
    <n v="18500000"/>
    <m/>
    <m/>
    <m/>
    <m/>
    <m/>
    <n v="9680000"/>
    <n v="39000000"/>
    <n v="123395000"/>
    <m/>
    <m/>
    <m/>
    <m/>
    <m/>
    <s v="Avichal Garg, BoxGroup, Brainchild Holdings, Female Founders Fund, Kal Vepuri, Lerer Hippeau, Maveron, Nihal Mehta, RRE Ventures, Red Sea Ventures, Y Combinator"/>
    <s v="Acequia Capital (AceCap), BoxGroup, General Catalyst, Index Ventures, Lerer Hippeau, SVA, Slow Ventures, Terrence Rohan"/>
    <s v="Axel Springer, BoxGroup, CAA Ventures, Female Founders Fund, General Catalyst, Index Ventures, Lerer Hippeau, OurCrowd, SVA, Trinity Ventures"/>
    <m/>
    <m/>
    <m/>
    <m/>
    <m/>
    <n v="2014"/>
    <n v="2015"/>
    <x v="5"/>
    <m/>
    <m/>
    <m/>
    <m/>
    <n v="10000000"/>
    <s v="private_equity"/>
    <d v="2017-03-23T00:00:00"/>
    <m/>
    <m/>
    <n v="1458.09"/>
    <n v="61023.01"/>
    <n v="144320.79999999999"/>
    <m/>
    <m/>
    <m/>
    <m/>
    <m/>
    <n v="137"/>
    <n v="5"/>
    <n v="16"/>
    <m/>
    <m/>
    <m/>
    <m/>
    <m/>
    <n v="98.41"/>
    <n v="99.89"/>
    <n v="99.16"/>
    <m/>
    <m/>
    <m/>
    <m/>
    <m/>
    <m/>
    <m/>
    <m/>
    <m/>
    <m/>
    <m/>
    <m/>
    <m/>
    <n v="37268000"/>
    <m/>
    <d v="2014-09-18T00:00:00"/>
    <d v="2015-04-30T00:00:00"/>
    <d v="2017-03-23T00:00:00"/>
    <m/>
    <m/>
    <m/>
    <m/>
    <n v="4.03"/>
    <n v="3.16"/>
    <m/>
    <m/>
    <m/>
    <m/>
    <m/>
    <n v="224"/>
    <n v="693"/>
    <m/>
    <m/>
    <m/>
    <m/>
    <n v="0"/>
    <s v="No"/>
    <n v="206801.9"/>
    <n v="36"/>
    <n v="98.04"/>
    <m/>
    <m/>
    <n v="0"/>
  </r>
  <r>
    <x v="891"/>
    <s v="http://with.in/"/>
    <s v="https://www.crunchbase.com/organization/vrse"/>
    <s v="Within Unlimited, Inc."/>
    <s v="Within is a virtual reality and augmented reality media and technology company."/>
    <m/>
    <s v="seed"/>
    <s v="series_a"/>
    <s v="series_b"/>
    <m/>
    <m/>
    <m/>
    <m/>
    <m/>
    <m/>
    <n v="12600000"/>
    <n v="40000000"/>
    <m/>
    <m/>
    <m/>
    <m/>
    <m/>
    <m/>
    <n v="63000000"/>
    <n v="266800000"/>
    <m/>
    <m/>
    <m/>
    <m/>
    <m/>
    <s v="Andreessen Horowitz, Bradley Horowitz, Marker, Raine Ventures, Techammer, WME Ventures"/>
    <s v="21st Century Fox, Andreessen Horowitz, Annapurna Pictures, Freelands Ventures, Legendary Entertainment, Live Nation Entertainment, Raine Ventures, Tribeca Enterprises, Vice Media, WME, WME Ventures"/>
    <s v="21st Century Fox, Andreessen Horowitz, Emerson Collective, MaC Venture Capital, Raine Ventures, Temasek Holdings, Translink Capital, WPP"/>
    <m/>
    <m/>
    <m/>
    <m/>
    <m/>
    <n v="2015"/>
    <n v="2016"/>
    <x v="5"/>
    <m/>
    <m/>
    <m/>
    <m/>
    <n v="40000000"/>
    <s v="series_b"/>
    <d v="2017-07-26T00:00:00"/>
    <m/>
    <m/>
    <n v="6910.14"/>
    <n v="22923.33"/>
    <n v="172318.93"/>
    <m/>
    <m/>
    <m/>
    <m/>
    <m/>
    <n v="52"/>
    <n v="41"/>
    <n v="8"/>
    <m/>
    <m/>
    <m/>
    <m/>
    <m/>
    <n v="99.48"/>
    <n v="98.95"/>
    <n v="99.61"/>
    <m/>
    <m/>
    <m/>
    <m/>
    <m/>
    <m/>
    <m/>
    <m/>
    <m/>
    <m/>
    <m/>
    <m/>
    <m/>
    <n v="52600000"/>
    <m/>
    <d v="2015-10-01T00:00:00"/>
    <d v="2016-06-16T00:00:00"/>
    <d v="2017-07-26T00:00:00"/>
    <m/>
    <m/>
    <m/>
    <m/>
    <m/>
    <n v="4.2300000000000004"/>
    <m/>
    <m/>
    <m/>
    <m/>
    <m/>
    <n v="259"/>
    <n v="405"/>
    <m/>
    <m/>
    <m/>
    <m/>
    <n v="0"/>
    <s v="No"/>
    <n v="202152.4"/>
    <n v="37"/>
    <n v="97.98"/>
    <m/>
    <m/>
    <n v="0"/>
  </r>
  <r>
    <x v="892"/>
    <s v="http://www.fullstory.com"/>
    <s v="https://www.crunchbase.com/organization/fullstory"/>
    <s v="FullStory, Inc."/>
    <s v="FullStory develops a digital experience intelligence platform designed to capture customer experience data."/>
    <m/>
    <s v="seed"/>
    <s v="series_a"/>
    <s v="series_b"/>
    <s v="series_c"/>
    <s v="series_d"/>
    <m/>
    <m/>
    <m/>
    <n v="1500000"/>
    <n v="10697854"/>
    <n v="15000000"/>
    <n v="32000000"/>
    <n v="103000000"/>
    <m/>
    <m/>
    <m/>
    <n v="15000000"/>
    <n v="53489270"/>
    <n v="90000000"/>
    <n v="350000000"/>
    <n v="1800000000"/>
    <m/>
    <m/>
    <m/>
    <s v="Google Ventures"/>
    <s v="Google Ventures, Kleiner Perkins"/>
    <s v="Google Ventures, Kleiner Perkins, Salesforce Ventures, TechOperators"/>
    <s v="Dell Technologies Capital, Google Ventures, Kleiner Perkins, Salesforce Ventures, Stripes"/>
    <s v="Dell Technologies Capital, Glynn Capital Management, Google Ventures, Kleiner Perkins, Permira, Salesforce Ventures, Stripes"/>
    <m/>
    <m/>
    <m/>
    <n v="2014"/>
    <n v="2015"/>
    <x v="5"/>
    <n v="2019"/>
    <n v="2021"/>
    <m/>
    <m/>
    <n v="25000000"/>
    <s v="series_unknown"/>
    <d v="2021-08-04T00:00:00"/>
    <n v="1800000000"/>
    <m/>
    <n v="27.26"/>
    <n v="14275.48"/>
    <n v="17971.84"/>
    <n v="68245.73"/>
    <n v="98220.4"/>
    <m/>
    <m/>
    <m/>
    <n v="1942"/>
    <n v="65"/>
    <n v="129"/>
    <n v="50"/>
    <n v="133"/>
    <m/>
    <m/>
    <m/>
    <n v="77.3"/>
    <n v="98.27"/>
    <n v="92.83"/>
    <n v="93.89"/>
    <n v="75.37"/>
    <m/>
    <m/>
    <s v="unicorn"/>
    <n v="68.55"/>
    <n v="68.55"/>
    <n v="24.03"/>
    <n v="16.8"/>
    <n v="4.8"/>
    <n v="1"/>
    <m/>
    <m/>
    <n v="197197854"/>
    <m/>
    <d v="2014-07-16T00:00:00"/>
    <d v="2015-06-02T00:00:00"/>
    <d v="2017-05-18T00:00:00"/>
    <d v="2019-04-24T00:00:00"/>
    <d v="2021-08-04T00:00:00"/>
    <m/>
    <m/>
    <n v="3.57"/>
    <n v="1.68"/>
    <n v="3.89"/>
    <n v="5.14"/>
    <m/>
    <m/>
    <n v="20"/>
    <n v="321"/>
    <n v="716"/>
    <n v="706"/>
    <n v="833"/>
    <m/>
    <m/>
    <n v="1539"/>
    <s v="No"/>
    <n v="198740.71"/>
    <n v="38"/>
    <n v="97.93"/>
    <n v="20"/>
    <n v="3.89"/>
    <n v="20"/>
  </r>
  <r>
    <x v="893"/>
    <s v="http://gobble.com"/>
    <s v="https://www.crunchbase.com/organization/gobble"/>
    <s v="Gobble Inc."/>
    <s v="Gobble is a weekly dinner kit delivery service that helps busy people cook dinner in just 15 minutes thanks to already prepped ingredients."/>
    <m/>
    <s v="seed"/>
    <s v="series_a"/>
    <s v="series_b"/>
    <m/>
    <m/>
    <m/>
    <m/>
    <m/>
    <m/>
    <n v="2873000"/>
    <n v="15000000"/>
    <m/>
    <m/>
    <m/>
    <m/>
    <m/>
    <m/>
    <n v="14365000"/>
    <n v="29800000"/>
    <m/>
    <m/>
    <m/>
    <m/>
    <m/>
    <s v="Morado Ventures, Vast Ventures"/>
    <s v="Morado Ventures, Serena Ventures"/>
    <s v="Andreessen Horowitz, Initialized Capital, Khosla Ventures, Trinity Ventures"/>
    <m/>
    <m/>
    <m/>
    <m/>
    <m/>
    <n v="2010"/>
    <n v="2015"/>
    <x v="5"/>
    <m/>
    <m/>
    <m/>
    <m/>
    <n v="15000000"/>
    <s v="series_b"/>
    <d v="2017-10-06T00:00:00"/>
    <m/>
    <m/>
    <n v="0"/>
    <n v="1138.3399999999999"/>
    <n v="193351.35"/>
    <m/>
    <m/>
    <m/>
    <m/>
    <m/>
    <n v="1"/>
    <n v="477"/>
    <n v="4"/>
    <m/>
    <m/>
    <m/>
    <m/>
    <m/>
    <n v="100"/>
    <n v="87.11"/>
    <n v="99.83"/>
    <m/>
    <m/>
    <m/>
    <m/>
    <m/>
    <m/>
    <m/>
    <m/>
    <m/>
    <m/>
    <m/>
    <m/>
    <m/>
    <n v="29943000"/>
    <m/>
    <d v="2010-12-03T00:00:00"/>
    <d v="2015-07-01T00:00:00"/>
    <d v="2017-10-06T00:00:00"/>
    <m/>
    <m/>
    <m/>
    <m/>
    <m/>
    <n v="2.0699999999999998"/>
    <m/>
    <m/>
    <m/>
    <m/>
    <m/>
    <n v="1671"/>
    <n v="828"/>
    <m/>
    <m/>
    <m/>
    <m/>
    <n v="0"/>
    <s v="No"/>
    <n v="194489.69"/>
    <n v="39"/>
    <n v="97.87"/>
    <m/>
    <m/>
    <n v="0"/>
  </r>
  <r>
    <x v="894"/>
    <s v="https://www.allbirds.com"/>
    <s v="https://www.crunchbase.com/organization/allbirds"/>
    <s v="Allbirds Inc."/>
    <s v="Allbirds is an apparel and fashion company that specializes in manufacturing eco-friendly wool shoes."/>
    <m/>
    <s v="seed"/>
    <s v="series_a"/>
    <s v="series_b"/>
    <s v="series_c"/>
    <s v="series_d"/>
    <s v="series_e"/>
    <m/>
    <m/>
    <m/>
    <n v="7250000"/>
    <n v="17500000"/>
    <n v="50000000"/>
    <n v="25000000"/>
    <n v="100000000"/>
    <m/>
    <m/>
    <m/>
    <n v="36250000"/>
    <n v="116725000"/>
    <n v="1400000000"/>
    <n v="375000000"/>
    <n v="1700000000"/>
    <m/>
    <m/>
    <s v="Peterson Ventures, Slow Ventures"/>
    <s v="Aurum Partners, Great Oaks Venture Capital, Lerer Hippeau, Maveron, Peterson Ventures, Red Sea Ventures, Rosecliff Ventures, Slow Ventures"/>
    <s v="Brendan Wallace, Elephant, Lerer Hippeau, Mark Vadon, Maveron, Tiger Global Management"/>
    <s v="Fidelity, IPD Capital, K2 Global, Mark Vadon, T. Rowe Price, Tiger Global Management"/>
    <s v="Baillie Gifford, Fidelity"/>
    <s v="Baillie Gifford, For Good Ventures, Franklin Templeton, Rockefeller Capital Management, T. Rowe Price, TDM Growth Partners"/>
    <m/>
    <m/>
    <n v="2015"/>
    <n v="2016"/>
    <x v="5"/>
    <n v="2018"/>
    <n v="2020"/>
    <n v="2020"/>
    <m/>
    <n v="100000000"/>
    <s v="series_e"/>
    <d v="2020-09-27T00:00:00"/>
    <n v="1945098265.5"/>
    <m/>
    <n v="70.400000000000006"/>
    <n v="1859.3"/>
    <n v="13240.19"/>
    <n v="111042.24000000001"/>
    <n v="50501.24"/>
    <n v="16149.93"/>
    <m/>
    <m/>
    <n v="1875"/>
    <n v="336"/>
    <n v="167"/>
    <n v="22"/>
    <n v="36"/>
    <n v="14"/>
    <m/>
    <m/>
    <n v="80.900000000000006"/>
    <n v="91.21"/>
    <n v="90.7"/>
    <n v="97.54"/>
    <n v="88.99"/>
    <n v="90.97"/>
    <m/>
    <s v="exited_unicorn"/>
    <n v="36.4"/>
    <m/>
    <n v="36.4"/>
    <n v="13.3"/>
    <n v="1.23"/>
    <n v="4.93"/>
    <n v="1.1399999999999999"/>
    <m/>
    <n v="202450000"/>
    <m/>
    <d v="2015-07-31T00:00:00"/>
    <d v="2016-10-19T00:00:00"/>
    <d v="2017-09-05T00:00:00"/>
    <d v="2018-10-11T00:00:00"/>
    <d v="2020-01-07T00:00:00"/>
    <d v="2020-09-27T00:00:00"/>
    <m/>
    <m/>
    <n v="3.22"/>
    <n v="11.99"/>
    <n v="0.27"/>
    <n v="4.53"/>
    <m/>
    <n v="16.66"/>
    <n v="446"/>
    <n v="321"/>
    <n v="401"/>
    <n v="453"/>
    <n v="264"/>
    <m/>
    <n v="1118"/>
    <s v="No"/>
    <n v="192863.3"/>
    <n v="40"/>
    <n v="97.81"/>
    <n v="14.56"/>
    <n v="3.21"/>
    <n v="16.66"/>
  </r>
  <r>
    <x v="895"/>
    <s v="https://drivewealth.com"/>
    <s v="https://www.crunchbase.com/organization/drivewealth"/>
    <s v="DriveWealth, LLC"/>
    <s v="DriveWealth is a visionary technology company that empowers more than 100 partners around the world."/>
    <m/>
    <s v="seed"/>
    <s v="series_a"/>
    <s v="series_b"/>
    <s v="series_c"/>
    <s v="series_d"/>
    <m/>
    <m/>
    <m/>
    <n v="10500000"/>
    <n v="12500000"/>
    <n v="21100000"/>
    <n v="56700000"/>
    <n v="450000000"/>
    <m/>
    <m/>
    <m/>
    <n v="105000000"/>
    <n v="14410000"/>
    <n v="70000000"/>
    <n v="567000000"/>
    <n v="2850000000"/>
    <m/>
    <m/>
    <m/>
    <m/>
    <s v="Fenway Summer Ventures, Route 66 Ventures, SenaHill Partners"/>
    <s v="Point72 Ventures, Quiet Capital, Raptor Group, Route 66 Ventures, SBI Group"/>
    <s v="Fidelity International Strategic Ventures, Mouro Capital, Point72 Ventures, Quiet Capital, Quite Growth, Raptor Group, Route 66 Ventures, SBI Group"/>
    <s v="Accel, Base 10 Ventures, Bienville Capital, Citi Ventures, FTX, Fidelity International, Flight Deck Capital, Greyhound Capital, Insight Partners, Point72 Ventures, SoftBank Vision Fund, Vetamer"/>
    <m/>
    <m/>
    <m/>
    <n v="2012"/>
    <n v="2015"/>
    <x v="5"/>
    <n v="2020"/>
    <n v="2021"/>
    <m/>
    <m/>
    <n v="450000000"/>
    <s v="series_d"/>
    <d v="2021-08-20T00:00:00"/>
    <n v="2850000000"/>
    <m/>
    <n v="0"/>
    <n v="0.3"/>
    <n v="0.5"/>
    <n v="355.39"/>
    <n v="191988.27"/>
    <m/>
    <m/>
    <m/>
    <n v="1848"/>
    <n v="1070"/>
    <n v="612"/>
    <n v="358"/>
    <n v="73"/>
    <m/>
    <m/>
    <m/>
    <n v="63.99"/>
    <n v="71.05"/>
    <n v="65.75"/>
    <n v="50.28"/>
    <n v="86.57"/>
    <m/>
    <m/>
    <s v="unicorn"/>
    <n v="141.22999999999999"/>
    <n v="15.51"/>
    <n v="141.22999999999999"/>
    <n v="34.200000000000003"/>
    <n v="4.6900000000000004"/>
    <n v="1"/>
    <m/>
    <m/>
    <n v="550800000"/>
    <m/>
    <d v="2012-03-24T00:00:00"/>
    <d v="2015-04-28T00:00:00"/>
    <d v="2017-11-03T00:00:00"/>
    <d v="2020-10-27T00:00:00"/>
    <d v="2021-08-20T00:00:00"/>
    <m/>
    <m/>
    <n v="0.14000000000000001"/>
    <n v="4.8600000000000003"/>
    <n v="8.1"/>
    <n v="5.03"/>
    <m/>
    <m/>
    <n v="40.71"/>
    <n v="1130"/>
    <n v="920"/>
    <n v="1089"/>
    <n v="297"/>
    <m/>
    <m/>
    <n v="1386"/>
    <s v="No"/>
    <n v="192344.46"/>
    <n v="41"/>
    <n v="97.76"/>
    <n v="40.71"/>
    <n v="8.1"/>
    <n v="40.71"/>
  </r>
  <r>
    <x v="896"/>
    <s v="http://www.servicetitan.com/"/>
    <s v="https://www.crunchbase.com/organization/servicetitan"/>
    <s v="ServiceTitan, Inc."/>
    <s v="ServiceTitan is a service management software that helps home services businesses generate more leads and close more sales."/>
    <m/>
    <s v="seed"/>
    <s v="series_a"/>
    <s v="series_b"/>
    <s v="series_c"/>
    <s v="series_d"/>
    <m/>
    <s v="series_f"/>
    <m/>
    <m/>
    <n v="18955000"/>
    <n v="80000000"/>
    <n v="62000000"/>
    <n v="165000000"/>
    <m/>
    <n v="500000000"/>
    <m/>
    <m/>
    <n v="118955000"/>
    <n v="300000000"/>
    <n v="620000000"/>
    <n v="1650000000"/>
    <m/>
    <n v="8300000000"/>
    <m/>
    <s v="Artur Janibekyan"/>
    <s v="Bessemer Venture Partners, I2BF Global Ventures"/>
    <s v="ICONIQ Growth"/>
    <s v="Battery Ventures, Bessemer Venture Partners, HIVE Ventures, ICONIQ Growth"/>
    <s v="Battery Ventures, Bessemer Venture Partners, Dragoneer Investment Group, ICONIQ Growth, Index Ventures, T. Rowe Price"/>
    <m/>
    <s v="ICONIQ Growth, Arena Holdings, Battery Ventures, Bessemer Venture Partners, Dragoneer Investment Group, Durable Capital Partners, H.I.G. Growth Partners, ICONIQ Growth, Index Ventures, Sequoia Capital Global Equities, Tiger Global Management"/>
    <m/>
    <n v="2012"/>
    <n v="2015"/>
    <x v="5"/>
    <n v="2018"/>
    <n v="2018"/>
    <m/>
    <n v="2021"/>
    <n v="200000000"/>
    <s v="series_g"/>
    <d v="2021-06-30T00:00:00"/>
    <n v="9500000000"/>
    <m/>
    <n v="0"/>
    <n v="9036.4599999999991"/>
    <n v="28447.96"/>
    <n v="31321.5"/>
    <n v="116722.34"/>
    <m/>
    <n v="3683.4"/>
    <m/>
    <n v="1848"/>
    <n v="140"/>
    <n v="88"/>
    <n v="76"/>
    <n v="5"/>
    <m/>
    <n v="27"/>
    <m/>
    <n v="63.99"/>
    <n v="96.24"/>
    <n v="95.12"/>
    <n v="91.21"/>
    <n v="98.85"/>
    <m/>
    <n v="88.89"/>
    <s v="unicorn"/>
    <n v="51.06"/>
    <m/>
    <n v="51.06"/>
    <n v="23.82"/>
    <n v="12.8"/>
    <n v="5.16"/>
    <m/>
    <n v="4.18"/>
    <n v="1099777129"/>
    <m/>
    <d v="2012-12-05T00:00:00"/>
    <d v="2015-06-16T00:00:00"/>
    <d v="2017-03-15T00:00:00"/>
    <d v="2018-03-23T00:00:00"/>
    <d v="2018-11-14T00:00:00"/>
    <m/>
    <d v="2021-03-26T00:00:00"/>
    <m/>
    <n v="2.52"/>
    <n v="2.0699999999999998"/>
    <n v="2.66"/>
    <m/>
    <m/>
    <n v="31.67"/>
    <n v="923"/>
    <n v="638"/>
    <n v="373"/>
    <n v="236"/>
    <m/>
    <m/>
    <n v="1568"/>
    <s v="No"/>
    <n v="190416.84"/>
    <n v="42"/>
    <n v="97.7"/>
    <n v="27.67"/>
    <n v="5.5"/>
    <n v="31.67"/>
  </r>
  <r>
    <x v="897"/>
    <s v="https://rabb.it"/>
    <s v="https://www.crunchbase.com/organization/rabbit"/>
    <s v="Rabbit, Inc."/>
    <s v="The way to watch anything with anyone. Keep in touch with friends while watching your favorite streaming shows and videos together."/>
    <m/>
    <s v="seed"/>
    <s v="series_a"/>
    <s v="series_b"/>
    <m/>
    <m/>
    <m/>
    <m/>
    <m/>
    <n v="3300000"/>
    <m/>
    <m/>
    <m/>
    <m/>
    <m/>
    <m/>
    <m/>
    <n v="33000000"/>
    <m/>
    <m/>
    <m/>
    <m/>
    <m/>
    <m/>
    <m/>
    <s v="Google Ventures, Michael Birch, Tuesday Capital"/>
    <s v="Andreessen Horowitz, Bessemer Venture Partners"/>
    <s v="Andreessen Horowitz, Bessemer Venture Partners, Goodwater Capital"/>
    <m/>
    <m/>
    <m/>
    <m/>
    <m/>
    <n v="2013"/>
    <n v="2015"/>
    <x v="5"/>
    <m/>
    <m/>
    <m/>
    <m/>
    <m/>
    <s v="series_b"/>
    <d v="2017-07-31T00:00:00"/>
    <m/>
    <m/>
    <n v="71.25"/>
    <n v="31959.54"/>
    <n v="158033.26999999999"/>
    <m/>
    <m/>
    <m/>
    <m/>
    <m/>
    <n v="1050"/>
    <n v="20"/>
    <n v="14"/>
    <m/>
    <m/>
    <m/>
    <m/>
    <m/>
    <n v="85.45"/>
    <n v="99.49"/>
    <n v="99.27"/>
    <m/>
    <m/>
    <m/>
    <m/>
    <m/>
    <m/>
    <m/>
    <m/>
    <m/>
    <m/>
    <m/>
    <m/>
    <m/>
    <n v="3300000"/>
    <m/>
    <d v="2013-02-28T00:00:00"/>
    <d v="2015-05-31T00:00:00"/>
    <d v="2017-07-31T00:00:00"/>
    <m/>
    <m/>
    <m/>
    <m/>
    <m/>
    <m/>
    <m/>
    <m/>
    <m/>
    <m/>
    <m/>
    <n v="822"/>
    <n v="792"/>
    <m/>
    <m/>
    <m/>
    <m/>
    <n v="0"/>
    <s v="No"/>
    <n v="190064.06"/>
    <n v="43"/>
    <n v="97.65"/>
    <m/>
    <m/>
    <m/>
  </r>
  <r>
    <x v="898"/>
    <s v="https://convoy.com"/>
    <s v="https://www.crunchbase.com/organization/convoy-3"/>
    <s v="Convoy Inc"/>
    <s v="Convoy is a digital freight network that moves truckloads and design solutions that address supply chain inefficiencies."/>
    <m/>
    <s v="seed"/>
    <s v="series_a"/>
    <s v="series_b"/>
    <s v="series_c"/>
    <s v="series_d"/>
    <s v="series_e"/>
    <m/>
    <m/>
    <n v="2500000"/>
    <n v="16000000"/>
    <n v="62000000"/>
    <n v="185000000"/>
    <n v="400000000"/>
    <n v="160000000"/>
    <m/>
    <m/>
    <n v="25000000"/>
    <n v="80000000"/>
    <n v="413540000"/>
    <n v="1000000000"/>
    <n v="2750000000"/>
    <n v="3800000000"/>
    <m/>
    <m/>
    <s v="Adrian Aoun, Ali Partovi, Allen &amp; Company, Bezos Expeditions, Charlie Songhurst, Dara Khosrowshahi, Drew Houston, Farzad Nazem, Fuel Capital, Hadi Partovi, Henry Kravis, Hooman Radfar, Howard Behar, Marc Benioff, Michael Dougherty, Nicolas Berggruen, Noosheen Hashemi, Omidyar Technology Ventures"/>
    <s v="Gary R. Chartrand, Greylock, Jeffrey Wilke, Kevin Systrom, Michael Gamson, Omidyar Technology Ventures, Red Sea Ventures"/>
    <s v="AA Sons, Ali Partovi, Bezos Expeditions, Cascade Investment, Counterpart Advisors, Gabriel Naouri, Greylock, Hadi Partovi, Howard Behar, IAC, Jeff Bezos, Marc Benioff, Mosaic Ventures, Red Sea Ventures, Shane Neman, Y Combinator"/>
    <s v="AA Sons, CapitalG, Lone Pine Capital, T. Rowe Price, Tom Chapman"/>
    <s v="Baillie Gifford, CapitalG, Durable Capital Partners, Fidelity, G Squared, Generation Investment Management, Lone Pine Capital, Rancilio Cube, T. Rowe Price"/>
    <s v="Baillie Gifford, Park West Asset Management, T. Rowe Price"/>
    <m/>
    <m/>
    <n v="2015"/>
    <n v="2016"/>
    <x v="5"/>
    <n v="2018"/>
    <n v="2019"/>
    <n v="2022"/>
    <m/>
    <n v="160000000"/>
    <s v="series_e"/>
    <d v="2022-04-21T00:00:00"/>
    <m/>
    <m/>
    <n v="156.22"/>
    <n v="41.49"/>
    <n v="16243.93"/>
    <n v="23615.83"/>
    <n v="146251.45000000001"/>
    <n v="3602.01"/>
    <m/>
    <m/>
    <n v="1647"/>
    <n v="767"/>
    <n v="145"/>
    <n v="105"/>
    <n v="5"/>
    <n v="44"/>
    <m/>
    <m/>
    <n v="83.22"/>
    <n v="79.900000000000006"/>
    <n v="91.93"/>
    <n v="87.81"/>
    <n v="98.83"/>
    <n v="61.26"/>
    <m/>
    <m/>
    <m/>
    <m/>
    <m/>
    <m/>
    <m/>
    <m/>
    <m/>
    <m/>
    <n v="1090500000"/>
    <m/>
    <d v="2015-10-26T00:00:00"/>
    <d v="2016-03-23T00:00:00"/>
    <d v="2017-07-25T00:00:00"/>
    <d v="2018-09-21T00:00:00"/>
    <d v="2019-11-13T00:00:00"/>
    <d v="2022-04-21T00:00:00"/>
    <m/>
    <n v="3.2"/>
    <n v="5.17"/>
    <n v="2.42"/>
    <n v="2.75"/>
    <n v="1.38"/>
    <m/>
    <m/>
    <n v="149"/>
    <n v="489"/>
    <n v="423"/>
    <n v="418"/>
    <n v="890"/>
    <m/>
    <n v="1731"/>
    <s v="No"/>
    <n v="189910.93"/>
    <n v="44"/>
    <n v="97.59"/>
    <n v="9.19"/>
    <n v="6.65"/>
    <n v="0"/>
  </r>
  <r>
    <x v="899"/>
    <s v="http://alation.com"/>
    <s v="https://www.crunchbase.com/organization/alation"/>
    <s v="Alation Inc."/>
    <s v="Alation is a data intelligence platform for banks, retailers, and government agencies."/>
    <m/>
    <s v="seed"/>
    <s v="series_a"/>
    <s v="series_b"/>
    <s v="series_c"/>
    <s v="series_d"/>
    <s v="series_e"/>
    <m/>
    <m/>
    <m/>
    <n v="8950000"/>
    <n v="23000000"/>
    <n v="50000000"/>
    <n v="110000000"/>
    <n v="123000000"/>
    <m/>
    <m/>
    <m/>
    <n v="25580000"/>
    <n v="93000000"/>
    <n v="290000000"/>
    <n v="1200000000"/>
    <n v="1700000000"/>
    <m/>
    <m/>
    <s v="Costanoa Ventures"/>
    <s v="Andreessen Horowitz, Bloomberg Beta, Costanoa Ventures, DCVC, General Catalyst, OneTen Capital"/>
    <s v="Costanoa Ventures, DCVC, Harmony Partners, Icon Ventures, StartX (Stanford-StartX Fund)"/>
    <s v="Blackstone Innovations Investments, Costanoa Ventures, DCVC, Harmony Partners, Icon Ventures, Isai, Salesforce Ventures, Sapphire Ventures"/>
    <s v="Costanoa Ventures, Dell Technologies Capital, Icon Ventures, Riverwood Capital, Salesforce Ventures, Sanabil, Sapphire Ventures, Snowflake Ventures, Union Grove Venture Partners"/>
    <s v="Costanoa Ventures, Databricks Ventures, Dell Technologies Capital, Hewlett Packard Enterprise, Icon Ventures, Queensland Investment Corporation, Riverwood Capital, Salesforce Ventures, Sanabil, Sapphire Ventures, Thoma Bravo, Union Grove Venture Partners"/>
    <m/>
    <m/>
    <n v="2013"/>
    <n v="2015"/>
    <x v="5"/>
    <n v="2019"/>
    <n v="2021"/>
    <n v="2022"/>
    <m/>
    <m/>
    <s v="series_unknown"/>
    <d v="2022-11-02T00:00:00"/>
    <n v="1700000000"/>
    <m/>
    <n v="0"/>
    <n v="36576.9"/>
    <n v="26062.2"/>
    <n v="4205.07"/>
    <n v="115016.47"/>
    <n v="6718.06"/>
    <m/>
    <m/>
    <n v="2604"/>
    <n v="17"/>
    <n v="92"/>
    <n v="243"/>
    <n v="120"/>
    <n v="25"/>
    <m/>
    <m/>
    <n v="63.89"/>
    <n v="99.57"/>
    <n v="94.9"/>
    <n v="69.83"/>
    <n v="77.8"/>
    <n v="78.38"/>
    <m/>
    <s v="unicorn"/>
    <n v="45.08"/>
    <m/>
    <n v="45.08"/>
    <n v="14.59"/>
    <n v="5.2"/>
    <n v="1.35"/>
    <n v="1"/>
    <m/>
    <n v="314950000"/>
    <m/>
    <d v="2013-03-01T00:00:00"/>
    <d v="2015-03-04T00:00:00"/>
    <d v="2017-07-18T00:00:00"/>
    <d v="2019-01-17T00:00:00"/>
    <d v="2021-06-03T00:00:00"/>
    <d v="2022-11-02T00:00:00"/>
    <m/>
    <m/>
    <n v="3.64"/>
    <n v="3.12"/>
    <n v="4.1399999999999997"/>
    <n v="1.42"/>
    <m/>
    <n v="18.28"/>
    <n v="733"/>
    <n v="867"/>
    <n v="548"/>
    <n v="868"/>
    <n v="517"/>
    <m/>
    <n v="1933"/>
    <s v="No"/>
    <n v="188578.7"/>
    <n v="45"/>
    <n v="97.53"/>
    <n v="12.9"/>
    <n v="3.12"/>
    <n v="18.28"/>
  </r>
  <r>
    <x v="900"/>
    <s v="http://www.improbable.io"/>
    <s v="https://www.crunchbase.com/organization/improbable"/>
    <s v="Improbable Worlds Limited"/>
    <s v="Improbable is a technology company that provides a metaverse platform designed to offer virtual gaming experiences."/>
    <m/>
    <s v="seed"/>
    <s v="series_a"/>
    <s v="series_b"/>
    <m/>
    <m/>
    <m/>
    <m/>
    <m/>
    <m/>
    <n v="22094860"/>
    <n v="502000000"/>
    <m/>
    <m/>
    <m/>
    <m/>
    <m/>
    <m/>
    <n v="110474300"/>
    <n v="1002000000"/>
    <m/>
    <m/>
    <m/>
    <m/>
    <m/>
    <s v="Amadeus Capital Partners, Conversion Capital, David Rowan, LocalGlobe"/>
    <s v="Andreessen Horowitz"/>
    <s v="Andreessen Horowitz, Horizons Ventures, SoftBank Vision Fund"/>
    <m/>
    <m/>
    <m/>
    <m/>
    <m/>
    <n v="2014"/>
    <n v="2015"/>
    <x v="5"/>
    <m/>
    <m/>
    <m/>
    <m/>
    <n v="99934474"/>
    <s v="series_unknown"/>
    <d v="2017-05-11T00:00:00"/>
    <n v="3348340000"/>
    <m/>
    <n v="0.25"/>
    <n v="22923.08"/>
    <n v="163892.54999999999"/>
    <m/>
    <m/>
    <m/>
    <m/>
    <m/>
    <n v="2473"/>
    <n v="47"/>
    <n v="12"/>
    <m/>
    <m/>
    <m/>
    <m/>
    <m/>
    <n v="71.09"/>
    <n v="98.75"/>
    <n v="99.38"/>
    <m/>
    <m/>
    <m/>
    <m/>
    <s v="unicorn"/>
    <n v="25.76"/>
    <m/>
    <n v="25.76"/>
    <n v="3.34"/>
    <m/>
    <m/>
    <m/>
    <m/>
    <n v="704029335"/>
    <m/>
    <d v="2014-12-01T00:00:00"/>
    <d v="2015-03-24T00:00:00"/>
    <d v="2017-05-11T00:00:00"/>
    <m/>
    <m/>
    <m/>
    <m/>
    <m/>
    <n v="9.07"/>
    <m/>
    <m/>
    <m/>
    <m/>
    <n v="3.34"/>
    <n v="113"/>
    <n v="779"/>
    <m/>
    <m/>
    <m/>
    <m/>
    <n v="0"/>
    <s v="No"/>
    <n v="186815.88"/>
    <n v="46"/>
    <n v="97.48"/>
    <m/>
    <m/>
    <n v="3.34"/>
  </r>
  <r>
    <x v="901"/>
    <s v="http://www.revolut.com"/>
    <s v="https://www.crunchbase.com/organization/revolut"/>
    <s v="Revolut Ltd."/>
    <s v="Revolut is a financial services company that specializes in mobile banking, card payments, money remittance, and foreign exchange."/>
    <s v="pre_seed"/>
    <s v="seed"/>
    <s v="series_a"/>
    <s v="series_b"/>
    <s v="series_c"/>
    <s v="series_d"/>
    <s v="series_e"/>
    <m/>
    <m/>
    <n v="500000"/>
    <n v="9006304"/>
    <n v="66000000"/>
    <n v="250000000"/>
    <n v="500000000"/>
    <n v="800000000"/>
    <m/>
    <m/>
    <n v="5000000"/>
    <n v="45031520"/>
    <n v="440220000"/>
    <n v="1700000000"/>
    <n v="5500000000"/>
    <n v="33000000000"/>
    <m/>
    <s v="Chris Archer"/>
    <m/>
    <s v="Balderton Capital, Digital Space Ventures, Ian Hannam, Index Ventures, John Ayton, Julien Bek, Marc O'Brien, Matthew Westerman, NJF Capital, Point Nine, Ricardo Schaefer, Seedcamp, Venrex"/>
    <s v="Balderton Capital, Chris Archer, Greyhound Capital, Index Ventures, Ribbit Capital, Ricardo Schaefer"/>
    <s v="DST Global, FJ Labs, Global Founders Capital, Greyhound Capital, Index Ventures, Lakestar, Molten Ventures, Ribbit Capital, Seek Ventures, Socii Capital, Sprints"/>
    <s v="Bond, DST Global, GP Bullhound, Lakestar, London Impact Ventures, Ribbit Capital, TCV"/>
    <s v="KAAN Ventures, SoftBank Vision Fund, Sprints, Target Global, Tiger Global Management"/>
    <m/>
    <n v="2015"/>
    <n v="2014"/>
    <n v="2016"/>
    <x v="5"/>
    <n v="2018"/>
    <n v="2020"/>
    <n v="2021"/>
    <m/>
    <n v="13700000"/>
    <s v="series_unknown"/>
    <d v="2021-07-15T00:00:00"/>
    <n v="33000000000"/>
    <n v="0"/>
    <n v="0"/>
    <n v="6252.35"/>
    <n v="45704.27"/>
    <n v="79300.570000000007"/>
    <n v="29774.69"/>
    <n v="25531.07"/>
    <m/>
    <n v="376"/>
    <n v="3167"/>
    <n v="147"/>
    <n v="55"/>
    <n v="35"/>
    <n v="51"/>
    <n v="27"/>
    <m/>
    <n v="70.73"/>
    <n v="62.98"/>
    <n v="96.17"/>
    <n v="96.97"/>
    <n v="96.01"/>
    <n v="84.28"/>
    <n v="89.6"/>
    <m/>
    <s v="unicorn"/>
    <n v="3581.74"/>
    <n v="3581.74"/>
    <n v="497.12"/>
    <n v="59.82"/>
    <n v="17.21"/>
    <n v="5.7"/>
    <n v="1"/>
    <m/>
    <n v="1738057579"/>
    <d v="2015-04-12T00:00:00"/>
    <d v="2014-06-28T00:00:00"/>
    <d v="2016-07-14T00:00:00"/>
    <d v="2017-07-11T00:00:00"/>
    <d v="2018-04-26T00:00:00"/>
    <d v="2020-02-17T00:00:00"/>
    <d v="2021-07-15T00:00:00"/>
    <m/>
    <n v="9.01"/>
    <n v="9.7799999999999994"/>
    <n v="3.86"/>
    <n v="3.24"/>
    <n v="6"/>
    <m/>
    <n v="74.959999999999994"/>
    <n v="747"/>
    <n v="362"/>
    <n v="289"/>
    <n v="662"/>
    <n v="514"/>
    <m/>
    <n v="1465"/>
    <s v="No"/>
    <n v="186562.95"/>
    <n v="47"/>
    <n v="97.42"/>
    <n v="74.959999999999994"/>
    <n v="12.49"/>
    <n v="74.959999999999994"/>
  </r>
  <r>
    <x v="902"/>
    <s v="http://www.bitgo.com"/>
    <s v="https://www.crunchbase.com/organization/bitgo"/>
    <s v="BitGo, Inc."/>
    <s v="BitGo is a blockchain and cryptocurrency security company that offers clients with security, custody, and liquidity solutions."/>
    <m/>
    <s v="seed"/>
    <s v="series_a"/>
    <s v="series_b"/>
    <s v="series_c"/>
    <m/>
    <m/>
    <m/>
    <m/>
    <n v="2000000"/>
    <n v="12000000"/>
    <n v="42500000"/>
    <n v="100000000"/>
    <m/>
    <m/>
    <m/>
    <m/>
    <n v="20000000"/>
    <n v="60000000"/>
    <n v="283475000"/>
    <n v="1750000000"/>
    <m/>
    <m/>
    <m/>
    <m/>
    <m/>
    <s v="A-Grade Investments, Ben Davenport, Bill Lee, Blockchain Capital, Bridgescale Partners, Capricorn Investment Group, Digital Currency Group, Eric Hahn, Founders Fund, Jeff Skoll, Liberty City Ventures, Radar Partners, Redpoint"/>
    <s v="Bill Lee, Craft Ventures, DRW, David O. Sacks, Digital Currency Group, GS Growth, Galaxy Digital, Pantera Capital, Redpoint, Valor Equity Partners"/>
    <s v="Craft Ventures, DRW, GS Growth, Galaxy Ventures Co., Ltd, Goldman Sachs, Inventures Group, Redpoint, Valor Equity Partners"/>
    <m/>
    <m/>
    <m/>
    <m/>
    <n v="2013"/>
    <n v="2014"/>
    <x v="5"/>
    <n v="2023"/>
    <m/>
    <m/>
    <m/>
    <m/>
    <s v="corporate_round"/>
    <d v="2023-08-16T00:00:00"/>
    <n v="1750000000"/>
    <m/>
    <n v="0"/>
    <n v="9545.51"/>
    <n v="1988.82"/>
    <n v="174596.74"/>
    <m/>
    <m/>
    <m/>
    <m/>
    <n v="2604"/>
    <n v="101"/>
    <n v="286"/>
    <n v="25"/>
    <m/>
    <m/>
    <m/>
    <m/>
    <n v="63.89"/>
    <n v="96.38"/>
    <n v="84.02"/>
    <n v="94.95"/>
    <m/>
    <m/>
    <m/>
    <s v="unicorn"/>
    <n v="53.55"/>
    <n v="53.55"/>
    <n v="22.31"/>
    <n v="5.56"/>
    <n v="1"/>
    <m/>
    <m/>
    <m/>
    <n v="171500000"/>
    <m/>
    <d v="2013-01-01T00:00:00"/>
    <d v="2014-06-16T00:00:00"/>
    <d v="2017-12-11T00:00:00"/>
    <d v="2023-08-16T00:00:00"/>
    <m/>
    <m/>
    <m/>
    <n v="3"/>
    <n v="4.72"/>
    <n v="6.17"/>
    <m/>
    <m/>
    <m/>
    <n v="6.17"/>
    <n v="531"/>
    <n v="1274"/>
    <n v="2074"/>
    <m/>
    <m/>
    <m/>
    <n v="2074"/>
    <s v="No"/>
    <n v="186131.07"/>
    <n v="48"/>
    <n v="97.37"/>
    <m/>
    <m/>
    <n v="6.17"/>
  </r>
  <r>
    <x v="903"/>
    <s v="https://www.graphcore.ai/"/>
    <s v="https://www.crunchbase.com/organization/graphcore"/>
    <s v="Graphcore Limited"/>
    <s v="Graphcore develops a microprocessor designed for AI and machine learning applications."/>
    <m/>
    <m/>
    <s v="series_a"/>
    <s v="series_b"/>
    <s v="series_c"/>
    <s v="series_d"/>
    <s v="series_e"/>
    <m/>
    <m/>
    <m/>
    <n v="30000000"/>
    <n v="30000000"/>
    <n v="50000000"/>
    <n v="200000000"/>
    <n v="222000000"/>
    <m/>
    <m/>
    <m/>
    <n v="150000000"/>
    <n v="200100000"/>
    <n v="500000000"/>
    <n v="1700000000"/>
    <n v="2770000000"/>
    <m/>
    <m/>
    <m/>
    <s v="Amadeus Capital Partners, Bosch Ventures, C4 Ventures, Dell Technologies Capital, Foundation Capital, Molten Ventures, Pitango VC, Samsung Strategy and Innovation Center"/>
    <s v="Amadeus Capital Partners, Atomico, Bosch Ventures, C4 Ventures, Dell Technologies Capital, Demis Hassabis, Foundation Capital, Greg Brockman, Ilya Sutskever, Molten Ventures, Pieter Abbeel, Pitango VC, Scott Gray, Zoubin Gharamani"/>
    <s v="Amadeus Capital Partners, Bosch Ventures, C4 Ventures, Dell Technologies Capital, Foundation Capital, Molten Ventures, Pitango VC, Samsung Catalyst Fund, Sequoia Capital"/>
    <s v="Ahren Innovation Capital, Amadeus Capital Partners, Atomico, BMW i Ventures, Bosch Ventures, C4 Ventures, Dell Technologies Capital, Foundation Capital, Microsoft, Molten Ventures, Pitango VC, Sequoia Capital, Sofina"/>
    <s v="Ahren Innovation Capital, Amadeus Capital Partners, Atomico, BMW i Ventures, Baillie Gifford, Bosch Ventures, C4 Ventures, Chrysalis Investments, Dell Technologies Capital, Fidelity International, Foundation Capital, M&amp;G Investments, Mayfair Equity Partners, Microsoft, Molten Ventures, Ontario Teachers' Pension Plan, Pitango VC, Ruttenberg Gordon Investments, Samsung Catalyst Fund, Schroders, Sequoia Capital, Sofina, YTWO"/>
    <m/>
    <m/>
    <m/>
    <n v="2016"/>
    <x v="5"/>
    <n v="2017"/>
    <n v="2018"/>
    <n v="2020"/>
    <m/>
    <m/>
    <s v="private_equity"/>
    <d v="2020-12-29T00:00:00"/>
    <n v="2770000000"/>
    <m/>
    <m/>
    <n v="941.68"/>
    <n v="2147.0300000000002"/>
    <n v="66998.28"/>
    <n v="95944.07"/>
    <n v="20050.2"/>
    <m/>
    <m/>
    <m/>
    <n v="449"/>
    <n v="274"/>
    <n v="13"/>
    <n v="8"/>
    <n v="9"/>
    <m/>
    <m/>
    <m/>
    <n v="88.24"/>
    <n v="84.7"/>
    <n v="98.3"/>
    <n v="97.99"/>
    <n v="94.44"/>
    <m/>
    <s v="unicorn"/>
    <n v="12.53"/>
    <m/>
    <n v="12.53"/>
    <n v="11.05"/>
    <n v="4.91"/>
    <n v="1.55"/>
    <n v="1"/>
    <m/>
    <n v="682000000"/>
    <m/>
    <m/>
    <d v="2016-10-31T00:00:00"/>
    <d v="2017-07-20T00:00:00"/>
    <d v="2017-11-12T00:00:00"/>
    <d v="2018-12-18T00:00:00"/>
    <d v="2020-12-29T00:00:00"/>
    <m/>
    <m/>
    <n v="1.33"/>
    <n v="2.5"/>
    <n v="3.4"/>
    <n v="1.63"/>
    <m/>
    <n v="13.84"/>
    <m/>
    <n v="262"/>
    <n v="115"/>
    <n v="401"/>
    <n v="742"/>
    <m/>
    <n v="1258"/>
    <s v="No"/>
    <n v="186081.26"/>
    <n v="49"/>
    <n v="97.31"/>
    <n v="13.84"/>
    <n v="8.5"/>
    <n v="13.84"/>
  </r>
  <r>
    <x v="904"/>
    <s v="http://www.synthego.com"/>
    <s v="https://www.crunchbase.com/organization/stealthy"/>
    <s v="Synthego Corp"/>
    <s v="Synthego is a genome engineering company that enables access to CRISPR to accelerate life science research and development."/>
    <m/>
    <s v="seed"/>
    <s v="series_a"/>
    <s v="series_b"/>
    <s v="series_c"/>
    <s v="series_d"/>
    <s v="series_e"/>
    <m/>
    <m/>
    <m/>
    <n v="8294226"/>
    <n v="41000000"/>
    <n v="110000000"/>
    <n v="100000000"/>
    <n v="200000000"/>
    <m/>
    <m/>
    <m/>
    <n v="41471130"/>
    <n v="273470000"/>
    <n v="1100000000"/>
    <n v="1500000000"/>
    <n v="4000000000"/>
    <m/>
    <m/>
    <s v="Moshen Chan"/>
    <s v="Founders Fund, Menlo Ventures, WI Harper Group"/>
    <s v="8VC, AAF Management Ltd., AME Cloud Ventures, AMK Investment Office, Alexandria, Founders Fund, Jennifer Doudna, Jerry Yang, Menlo Ventures, OS Fund, SciFi VC, WI Harper Group, ZhenFund"/>
    <s v="8VC, Cyriac Roeding, Founders Fund, Menlo Ventures, Zachary Hargreaves"/>
    <s v="8VC, Founders Fund, Intel Capital, Menlo Ventures, RA Capital Management, Wellington Management"/>
    <s v="AAF Management Ltd., Chimera Investment, Declaration Partners, Gigafund, Laurion Capital Management, Logos Capital, Moore Strategic Ventures, Perceptive Advisors, RA Capital Management, SoftBank Vision Fund, Wellington Management"/>
    <m/>
    <m/>
    <n v="2012"/>
    <n v="2013"/>
    <x v="5"/>
    <n v="2018"/>
    <n v="2020"/>
    <n v="2022"/>
    <m/>
    <n v="200000000"/>
    <s v="series_e"/>
    <d v="2022-02-17T00:00:00"/>
    <n v="4000000000"/>
    <m/>
    <n v="0"/>
    <n v="5555.75"/>
    <n v="73264.78"/>
    <n v="62618.34"/>
    <n v="29104.17"/>
    <n v="14916.35"/>
    <m/>
    <m/>
    <n v="1848"/>
    <n v="105"/>
    <n v="42"/>
    <n v="54"/>
    <n v="53"/>
    <n v="10"/>
    <m/>
    <m/>
    <n v="63.99"/>
    <n v="94.82"/>
    <n v="97.7"/>
    <n v="93.79"/>
    <n v="83.65"/>
    <n v="91.89"/>
    <m/>
    <m/>
    <n v="65.430000000000007"/>
    <m/>
    <n v="65.430000000000007"/>
    <n v="11.67"/>
    <n v="3.22"/>
    <n v="2.5299999999999998"/>
    <n v="1"/>
    <m/>
    <n v="459694663"/>
    <m/>
    <d v="2012-07-01T00:00:00"/>
    <d v="2013-07-05T00:00:00"/>
    <d v="2017-01-04T00:00:00"/>
    <d v="2018-10-23T00:00:00"/>
    <d v="2020-08-26T00:00:00"/>
    <d v="2022-02-17T00:00:00"/>
    <m/>
    <m/>
    <n v="6.59"/>
    <n v="4.0199999999999996"/>
    <n v="1.36"/>
    <n v="2.67"/>
    <m/>
    <n v="14.63"/>
    <n v="369"/>
    <n v="1279"/>
    <n v="657"/>
    <n v="673"/>
    <n v="540"/>
    <m/>
    <n v="1870"/>
    <s v="No"/>
    <n v="185459.39"/>
    <n v="50"/>
    <n v="97.25"/>
    <n v="5.49"/>
    <n v="4.0199999999999996"/>
    <n v="14.63"/>
  </r>
  <r>
    <x v="905"/>
    <s v="http://tala.co"/>
    <s v="https://www.crunchbase.com/organization/inventure-capital-2"/>
    <m/>
    <s v="Tala is a mobile technology and data science company that is oriented around financial services in emerging markets."/>
    <s v="pre_seed"/>
    <s v="seed"/>
    <s v="series_a"/>
    <s v="series_b"/>
    <s v="series_c"/>
    <s v="series_d"/>
    <s v="series_e"/>
    <m/>
    <n v="600000"/>
    <n v="1200000"/>
    <n v="10000000"/>
    <n v="30000000"/>
    <n v="50000000"/>
    <n v="110000000"/>
    <n v="14000000"/>
    <m/>
    <n v="12000000"/>
    <n v="12000000"/>
    <n v="50000000"/>
    <n v="200100000"/>
    <n v="500000000"/>
    <n v="1650000000"/>
    <n v="280000000"/>
    <m/>
    <m/>
    <m/>
    <s v="Chris Hughes, Collaborative Fund, DCVC, Female Founders Fund, India Internet Fund, Lowercase Capital, Nathan Gettings, Park Bench Capital, TGM ventures, Thomas Glocer, Vikram Pandit"/>
    <s v="Collaborative Fund, DCVC, Female Founders Fund, IVP, Lowercase Capital, Ribbit Capital"/>
    <s v="DCVC, Female Founders Fund, IVP, Lowercase Capital, Revolution Growth, Ribbit Capital"/>
    <s v="DCVC, GGV Capital, IVP, Lowercase Capital, PayPal Ventures, RPS Ventures, Revolution Growth, Thomvest Ventures"/>
    <s v="J. Safra Sarasin, Kindred Ventures, Lowercase Capital, PayPal Ventures, Revolution Growth, Stellar Development Foundation"/>
    <m/>
    <n v="2012"/>
    <n v="2013"/>
    <n v="2015"/>
    <x v="5"/>
    <n v="2018"/>
    <n v="2019"/>
    <n v="2021"/>
    <m/>
    <m/>
    <s v="series_unknown"/>
    <d v="2021-10-14T00:00:00"/>
    <n v="280000000"/>
    <n v="0"/>
    <n v="0"/>
    <n v="5794.84"/>
    <n v="85446.85"/>
    <n v="49300.06"/>
    <n v="37779.78"/>
    <n v="219.27"/>
    <m/>
    <n v="87"/>
    <n v="2604"/>
    <n v="182"/>
    <n v="37"/>
    <n v="72"/>
    <n v="51"/>
    <n v="170"/>
    <m/>
    <n v="75.98"/>
    <n v="63.89"/>
    <n v="95.1"/>
    <n v="97.98"/>
    <n v="91.68"/>
    <n v="85.42"/>
    <n v="32.4"/>
    <m/>
    <m/>
    <n v="12.66"/>
    <n v="12.66"/>
    <n v="3.8"/>
    <n v="1.1200000000000001"/>
    <n v="0.5"/>
    <n v="0.16"/>
    <n v="1"/>
    <m/>
    <n v="370800000"/>
    <d v="2012-02-07T00:00:00"/>
    <d v="2013-08-29T00:00:00"/>
    <d v="2015-09-03T00:00:00"/>
    <d v="2017-02-22T00:00:00"/>
    <d v="2018-04-17T00:00:00"/>
    <d v="2019-08-21T00:00:00"/>
    <d v="2021-10-14T00:00:00"/>
    <m/>
    <n v="4.17"/>
    <n v="4"/>
    <n v="2.5"/>
    <n v="3.3"/>
    <n v="0.17"/>
    <m/>
    <n v="1.4"/>
    <n v="735"/>
    <n v="538"/>
    <n v="419"/>
    <n v="491"/>
    <n v="785"/>
    <m/>
    <n v="1695"/>
    <s v="No"/>
    <n v="178540.79999999999"/>
    <n v="51"/>
    <n v="97.2"/>
    <n v="1.4"/>
    <n v="8.25"/>
    <n v="1.4"/>
  </r>
  <r>
    <x v="906"/>
    <s v="http://gomotive.com"/>
    <s v="https://www.crunchbase.com/organization/Motive"/>
    <s v="Motive Technologies, inc."/>
    <s v="Motive builds technology to improve the safety, productivity, and profitability of businesses that power the physical economy."/>
    <m/>
    <s v="seed"/>
    <s v="series_a"/>
    <s v="series_b"/>
    <s v="series_c"/>
    <s v="series_d"/>
    <s v="series_e"/>
    <s v="series_f"/>
    <m/>
    <n v="2300000"/>
    <n v="8000000"/>
    <n v="18000000"/>
    <n v="50000000"/>
    <n v="149000000"/>
    <n v="190000000"/>
    <n v="150000000"/>
    <m/>
    <n v="23000000"/>
    <n v="40000000"/>
    <n v="120060000"/>
    <n v="500000000"/>
    <n v="1250000000"/>
    <n v="2000000000"/>
    <n v="2850000000"/>
    <m/>
    <s v="Ben Lewis, Charles Yim, Google Ventures, Lee Linden, Zubair Jandali"/>
    <s v="Index Ventures"/>
    <s v="Google Ventures, Index Ventures, Scale Venture Partners"/>
    <s v="Google Ventures, IVP, Index Ventures, Scale Venture Partners"/>
    <s v="Google Ventures, Greenoaks, IVP, Index Ventures, Scale Venture Partners"/>
    <s v="BBQ Capital, BlackRock, G2 Venture Partners, Greenoaks, IVP, Index Ventures, Scale Venture Partners, WiL (World Innovation Lab)"/>
    <s v="California Technology Ventures, Insight Partners, Kleiner Perkins"/>
    <m/>
    <n v="2013"/>
    <n v="2015"/>
    <x v="5"/>
    <n v="2018"/>
    <n v="2019"/>
    <n v="2021"/>
    <n v="2022"/>
    <n v="150000000"/>
    <s v="series_f"/>
    <d v="2022-05-25T00:00:00"/>
    <n v="2850000000"/>
    <m/>
    <n v="19.75"/>
    <n v="906.46"/>
    <n v="37623.82"/>
    <n v="64583.73"/>
    <n v="61513.57"/>
    <n v="12389.46"/>
    <n v="920.2"/>
    <m/>
    <n v="1598"/>
    <n v="542"/>
    <n v="60"/>
    <n v="51"/>
    <n v="33"/>
    <n v="61"/>
    <n v="21"/>
    <m/>
    <n v="77.849999999999994"/>
    <n v="85.35"/>
    <n v="96.69"/>
    <n v="94.14"/>
    <n v="90.67"/>
    <n v="76"/>
    <n v="56.52"/>
    <s v="unicorn"/>
    <n v="65"/>
    <n v="65"/>
    <n v="46.72"/>
    <n v="18.309999999999999"/>
    <n v="4.8899999999999997"/>
    <n v="2.09"/>
    <n v="1.38"/>
    <n v="1"/>
    <n v="567300000"/>
    <m/>
    <d v="2013-07-01T00:00:00"/>
    <d v="2015-10-29T00:00:00"/>
    <d v="2017-05-18T00:00:00"/>
    <d v="2018-03-20T00:00:00"/>
    <d v="2019-04-23T00:00:00"/>
    <d v="2021-04-30T00:00:00"/>
    <d v="2022-05-25T00:00:00"/>
    <n v="1.74"/>
    <n v="3"/>
    <n v="4.16"/>
    <n v="2.5"/>
    <n v="1.6"/>
    <n v="1.43"/>
    <n v="23.74"/>
    <n v="850"/>
    <n v="567"/>
    <n v="306"/>
    <n v="399"/>
    <n v="738"/>
    <n v="390"/>
    <n v="1833"/>
    <s v="No"/>
    <n v="177956.99"/>
    <n v="52"/>
    <n v="97.14"/>
    <n v="16.66"/>
    <n v="10.41"/>
    <n v="23.74"/>
  </r>
  <r>
    <x v="907"/>
    <s v="http://aviatrix.com"/>
    <s v="https://www.crunchbase.com/organization/aviatrix"/>
    <s v="Aviatrix Systems, Inc."/>
    <s v="Aviatrix® is the cloud networking expert. It is on a mission to make cloud networking simple so companies stay agile."/>
    <m/>
    <s v="seed"/>
    <s v="series_a"/>
    <s v="series_b"/>
    <s v="series_c"/>
    <s v="series_d"/>
    <s v="series_e"/>
    <m/>
    <m/>
    <n v="800000"/>
    <n v="10000000"/>
    <n v="15000000"/>
    <n v="40000000"/>
    <n v="75000000"/>
    <n v="200000000"/>
    <m/>
    <m/>
    <n v="8000000"/>
    <n v="50000000"/>
    <n v="100050000"/>
    <n v="400000000"/>
    <n v="700000000"/>
    <n v="2000000000"/>
    <m/>
    <m/>
    <s v="Monta Vista Capital"/>
    <s v="Formation 8, Ignition Partners"/>
    <s v="CRV, Formation 8, Ignition Partners"/>
    <s v="CRV, Formation 8, Ignition Partners, Liberty Global Ventures"/>
    <s v="CRV, Formation 8, General Catalyst, Greenspring Associates, Ignition Partners, Liberty Global Ventures, Meritech Capital Partners, TrueBridge Capital Partners"/>
    <s v="CRV, Formation 8, General Catalyst, Greenspring Associates, Ignition Partners, Insight Partners, Liberty Global Ventures, Meritech Capital Partners, TCV, Tiger Global Management, TrueBridge Capital Partners, Unbound Ventures"/>
    <m/>
    <m/>
    <n v="2014"/>
    <n v="2015"/>
    <x v="5"/>
    <n v="2019"/>
    <n v="2021"/>
    <n v="2021"/>
    <m/>
    <m/>
    <s v="series_unknown"/>
    <d v="2021-09-08T00:00:00"/>
    <n v="2000000000"/>
    <m/>
    <n v="0"/>
    <n v="5479.56"/>
    <n v="25216.79"/>
    <n v="9980.27"/>
    <n v="104694.16"/>
    <n v="28182.240000000002"/>
    <m/>
    <m/>
    <n v="3167"/>
    <n v="191"/>
    <n v="96"/>
    <n v="198"/>
    <n v="130"/>
    <n v="21"/>
    <m/>
    <m/>
    <n v="62.98"/>
    <n v="94.86"/>
    <n v="94.67"/>
    <n v="75.44"/>
    <n v="75.930000000000007"/>
    <n v="92"/>
    <m/>
    <s v="unicorn"/>
    <n v="135.66999999999999"/>
    <n v="135.66999999999999"/>
    <n v="27.13"/>
    <n v="15.95"/>
    <n v="4.43"/>
    <n v="2.71"/>
    <n v="1"/>
    <m/>
    <n v="340800000"/>
    <m/>
    <d v="2014-09-30T00:00:00"/>
    <d v="2015-02-26T00:00:00"/>
    <d v="2017-01-18T00:00:00"/>
    <d v="2019-10-28T00:00:00"/>
    <d v="2021-02-23T00:00:00"/>
    <d v="2021-09-08T00:00:00"/>
    <m/>
    <n v="6.25"/>
    <n v="2"/>
    <n v="4"/>
    <n v="1.75"/>
    <n v="2.86"/>
    <m/>
    <n v="19.989999999999998"/>
    <n v="149"/>
    <n v="692"/>
    <n v="1013"/>
    <n v="484"/>
    <n v="197"/>
    <m/>
    <n v="1694"/>
    <s v="No"/>
    <n v="173553.02"/>
    <n v="53"/>
    <n v="97.09"/>
    <n v="19.989999999999998"/>
    <n v="4"/>
    <n v="19.989999999999998"/>
  </r>
  <r>
    <x v="908"/>
    <s v="http://www.happay.com"/>
    <s v="https://www.crunchbase.com/organization/happay"/>
    <s v="VA Tech Ventures Pvt Ltd."/>
    <s v="Happay is an AI-powered business expense management software that enables businesses to automate their expense management process."/>
    <m/>
    <s v="seed"/>
    <s v="series_a"/>
    <s v="series_b"/>
    <m/>
    <m/>
    <m/>
    <m/>
    <m/>
    <n v="20000"/>
    <n v="7200000"/>
    <n v="10100000"/>
    <m/>
    <m/>
    <m/>
    <m/>
    <m/>
    <n v="200000"/>
    <n v="36000000"/>
    <n v="55100000"/>
    <m/>
    <m/>
    <m/>
    <m/>
    <m/>
    <s v="TLabs"/>
    <s v="Prime Venture Partners, Sequoia Capital"/>
    <s v="AME Cloud Ventures, AXIOM Venture Capital, Ben Nelson, Brad Garlinghouse, Sequoia Capital"/>
    <m/>
    <m/>
    <m/>
    <m/>
    <m/>
    <n v="2013"/>
    <n v="2015"/>
    <x v="5"/>
    <m/>
    <m/>
    <m/>
    <m/>
    <n v="2988490"/>
    <s v="series_unknown"/>
    <d v="2018-02-16T00:00:00"/>
    <n v="180000000"/>
    <m/>
    <n v="152.47999999999999"/>
    <n v="27178.07"/>
    <n v="143975.49"/>
    <m/>
    <m/>
    <m/>
    <m/>
    <m/>
    <n v="939"/>
    <n v="31"/>
    <n v="17"/>
    <m/>
    <m/>
    <m/>
    <m/>
    <m/>
    <n v="86.99"/>
    <n v="99.19"/>
    <n v="99.1"/>
    <m/>
    <m/>
    <m/>
    <m/>
    <m/>
    <n v="612.04999999999995"/>
    <n v="612.04999999999995"/>
    <n v="4.25"/>
    <n v="3.27"/>
    <m/>
    <m/>
    <m/>
    <m/>
    <n v="21556985"/>
    <m/>
    <d v="2013-07-01T00:00:00"/>
    <d v="2015-07-15T00:00:00"/>
    <d v="2017-12-06T00:00:00"/>
    <m/>
    <m/>
    <m/>
    <m/>
    <n v="180"/>
    <n v="1.53"/>
    <m/>
    <m/>
    <m/>
    <m/>
    <n v="3.27"/>
    <n v="744"/>
    <n v="875"/>
    <m/>
    <m/>
    <m/>
    <m/>
    <n v="72"/>
    <s v="No"/>
    <n v="171306.04"/>
    <n v="54"/>
    <n v="97.03"/>
    <m/>
    <m/>
    <n v="3.27"/>
  </r>
  <r>
    <x v="909"/>
    <s v="https://www.soylent.com/"/>
    <s v="https://www.crunchbase.com/organization/soylent-corporation"/>
    <s v="Soylent Nutrition, Inc"/>
    <s v="Soylent is a pioneer in food tech, producing delicious, functional foods, w/ complete nutrition that are good for the body &amp; the planet"/>
    <s v="pre_seed"/>
    <s v="seed"/>
    <s v="series_a"/>
    <s v="series_b"/>
    <m/>
    <m/>
    <m/>
    <m/>
    <n v="120000"/>
    <n v="800000"/>
    <n v="60832153"/>
    <n v="50000000"/>
    <m/>
    <m/>
    <m/>
    <m/>
    <n v="2400000"/>
    <n v="8000000"/>
    <n v="170000579"/>
    <n v="333500000"/>
    <m/>
    <m/>
    <m/>
    <m/>
    <s v="Y Combinator"/>
    <m/>
    <s v="Initialized Capital"/>
    <s v="Andreessen Horowitz, Google Ventures, Lerer Hippeau, Tao Capital Partners"/>
    <m/>
    <m/>
    <m/>
    <m/>
    <n v="2012"/>
    <n v="2013"/>
    <n v="2014"/>
    <x v="5"/>
    <m/>
    <m/>
    <m/>
    <m/>
    <n v="50000000"/>
    <s v="series_b"/>
    <d v="2017-05-04T00:00:00"/>
    <m/>
    <n v="0"/>
    <n v="0"/>
    <n v="230.95"/>
    <n v="165747.5"/>
    <m/>
    <m/>
    <m/>
    <m/>
    <n v="87"/>
    <n v="2604"/>
    <n v="529"/>
    <n v="11"/>
    <m/>
    <m/>
    <m/>
    <m/>
    <n v="75.98"/>
    <n v="63.89"/>
    <n v="80.86"/>
    <n v="99.44"/>
    <m/>
    <m/>
    <m/>
    <m/>
    <m/>
    <m/>
    <m/>
    <m/>
    <m/>
    <m/>
    <m/>
    <m/>
    <m/>
    <n v="133252153"/>
    <d v="2012-09-01T00:00:00"/>
    <d v="2013-06-24T00:00:00"/>
    <d v="2014-11-12T00:00:00"/>
    <d v="2017-05-04T00:00:00"/>
    <m/>
    <m/>
    <m/>
    <m/>
    <n v="21.25"/>
    <n v="1.96"/>
    <m/>
    <m/>
    <m/>
    <m/>
    <m/>
    <n v="506"/>
    <n v="904"/>
    <m/>
    <m/>
    <m/>
    <m/>
    <n v="0"/>
    <s v="No"/>
    <n v="165978.45000000001"/>
    <n v="55"/>
    <n v="96.97"/>
    <m/>
    <m/>
    <n v="0"/>
  </r>
  <r>
    <x v="910"/>
    <s v="https://www.algolia.com"/>
    <s v="https://www.crunchbase.com/organization/algolia"/>
    <s v="Algolia, Inc."/>
    <s v="Algolia is the Search-as-a-Service platform that enables companies to deliver fast and relevant digital experiences that drive real results."/>
    <s v="pre_seed"/>
    <s v="seed"/>
    <s v="series_a"/>
    <s v="series_b"/>
    <s v="series_c"/>
    <s v="series_d"/>
    <m/>
    <m/>
    <n v="120000"/>
    <n v="1500000"/>
    <n v="18300000"/>
    <n v="53000000"/>
    <n v="110000000"/>
    <n v="150000000"/>
    <m/>
    <m/>
    <n v="2400000"/>
    <n v="15000000"/>
    <n v="91500000"/>
    <n v="303000000"/>
    <n v="578000000"/>
    <n v="2250000000"/>
    <m/>
    <m/>
    <s v="The Family, Y Combinator"/>
    <s v="500 Global, Alven, Ilan Abehassera, Index Ventures, Initialized Capital, LocalGlobe, Point Nine, Thibaud Elziere"/>
    <s v="Accel, Alven, Erik Swan, Ilya Sukhar, Kevin Rose, Lead Edge Capital, Point Nine, Solomon Hykes, Storm Ventures"/>
    <s v="Accel, Acequia Capital (AceCap), Alven, Clark Valberg, Des Traynor, Initialized Capital, Jyoti Bansal, Point Nine, SaaStr Fund, Storm Ventures"/>
    <s v="Accel, Alven, DAG Ventures, Founders Circle Capital, Jean-Sébastien Wallez, Owl Rock Capital, SaaStr Fund, Salesforce Ventures, Thibaud Elziere, WiL (World Innovation Lab)"/>
    <s v="Accel, DAG Ventures, Fidelity, Glynn Capital Management, Lone Pine Capital, Owl Rock Capital, Revaia, Robin Haak, Salesforce Ventures, Steadfast Capital Management, Twilio, WiL (World Innovation Lab)"/>
    <m/>
    <m/>
    <n v="2014"/>
    <n v="2013"/>
    <n v="2015"/>
    <x v="5"/>
    <n v="2019"/>
    <n v="2021"/>
    <m/>
    <m/>
    <n v="150000000"/>
    <s v="series_d"/>
    <d v="2021-07-28T00:00:00"/>
    <n v="2250000000"/>
    <n v="14482.87"/>
    <n v="139.55000000000001"/>
    <n v="12480.34"/>
    <n v="19030.79"/>
    <n v="39674.400000000001"/>
    <n v="76805.56"/>
    <m/>
    <m/>
    <n v="2"/>
    <n v="987"/>
    <n v="93"/>
    <n v="114"/>
    <n v="84"/>
    <n v="149"/>
    <m/>
    <m/>
    <n v="99.89"/>
    <n v="86.32"/>
    <n v="97.51"/>
    <n v="93.67"/>
    <n v="89.65"/>
    <n v="72.39"/>
    <m/>
    <m/>
    <s v="unicorn"/>
    <n v="481.99"/>
    <n v="85.69"/>
    <n v="17.559999999999999"/>
    <n v="6.24"/>
    <n v="3.63"/>
    <n v="1"/>
    <m/>
    <m/>
    <n v="334220000"/>
    <d v="2014-03-25T00:00:00"/>
    <d v="2013-10-01T00:00:00"/>
    <d v="2015-05-20T00:00:00"/>
    <d v="2017-06-07T00:00:00"/>
    <d v="2019-10-15T00:00:00"/>
    <d v="2021-07-28T00:00:00"/>
    <m/>
    <m/>
    <n v="6.1"/>
    <n v="3.31"/>
    <n v="1.91"/>
    <n v="3.89"/>
    <m/>
    <m/>
    <n v="7.43"/>
    <n v="596"/>
    <n v="749"/>
    <n v="860"/>
    <n v="652"/>
    <m/>
    <m/>
    <n v="1512"/>
    <s v="No"/>
    <n v="162613.51"/>
    <n v="56"/>
    <n v="96.92"/>
    <n v="7.43"/>
    <n v="1.91"/>
    <n v="7.43"/>
  </r>
  <r>
    <x v="911"/>
    <s v="http://www.rebag.com"/>
    <s v="https://www.crunchbase.com/organization/rebag"/>
    <s v="Trendly Inc."/>
    <s v="Rebag is an e-commerce platform and retail store that buys, sells, and trades second-hand luxury handbags."/>
    <m/>
    <s v="seed"/>
    <s v="series_a"/>
    <s v="series_b"/>
    <s v="series_c"/>
    <s v="series_d"/>
    <s v="series_e"/>
    <m/>
    <m/>
    <n v="800000"/>
    <n v="8000000"/>
    <n v="15500000"/>
    <n v="25000000"/>
    <n v="15000000"/>
    <n v="33000000"/>
    <m/>
    <m/>
    <n v="8000000"/>
    <n v="40000000"/>
    <n v="103385000"/>
    <n v="250000000"/>
    <n v="225000000"/>
    <n v="660000000"/>
    <m/>
    <m/>
    <s v="Fabrice Grinda, Güimar Vaca Sittic, Jose Marin, Marco Valta, Rough Draft Ventures, TA Ventures, Teodoro D'Ambrosio, TriplePoint Ventures"/>
    <s v="Big Sur Ventures, Compound, Crosslink Capital, Eastward Capital Partners, FJ Labs, Founder Collective, General Catalyst, German Ventures, Runway Venture Partners, U-Start"/>
    <s v="All Iron Ventures, Angel Capital Management, Big Sur Ventures, Crosslink Capital, FJ Labs, General Catalyst, Necotium, Novator, Rancilio Cube, Secocha Ventures, U-Start"/>
    <s v="All Iron Ventures, Angel Capital Management, Big Sur Ventures, FJ Labs, General Catalyst, Novator"/>
    <s v="All Iron Ventures, General Catalyst, Novator"/>
    <s v="General Catalyst, Novator"/>
    <m/>
    <m/>
    <n v="2014"/>
    <n v="2016"/>
    <x v="5"/>
    <n v="2019"/>
    <n v="2020"/>
    <n v="2021"/>
    <m/>
    <n v="33000000"/>
    <s v="series_e"/>
    <d v="2021-12-15T00:00:00"/>
    <n v="660000000"/>
    <m/>
    <n v="864.28"/>
    <n v="13484.3"/>
    <n v="88294.22"/>
    <n v="23697.5"/>
    <n v="30669.21"/>
    <n v="5306.56"/>
    <m/>
    <m/>
    <n v="271"/>
    <n v="71"/>
    <n v="34"/>
    <n v="130"/>
    <n v="49"/>
    <n v="103"/>
    <m/>
    <m/>
    <n v="96.84"/>
    <n v="98.16"/>
    <n v="98.15"/>
    <n v="83.92"/>
    <n v="84.91"/>
    <n v="59.2"/>
    <m/>
    <m/>
    <n v="44.77"/>
    <n v="44.77"/>
    <n v="11.19"/>
    <n v="5.09"/>
    <n v="2.34"/>
    <n v="2.79"/>
    <n v="1"/>
    <m/>
    <n v="101300000"/>
    <m/>
    <d v="2014-07-01T00:00:00"/>
    <d v="2016-05-06T00:00:00"/>
    <d v="2017-07-26T00:00:00"/>
    <d v="2019-02-07T00:00:00"/>
    <d v="2020-05-14T00:00:00"/>
    <d v="2021-12-15T00:00:00"/>
    <m/>
    <n v="5"/>
    <n v="2.58"/>
    <n v="2.42"/>
    <n v="0.9"/>
    <n v="2.93"/>
    <m/>
    <n v="6.38"/>
    <n v="675"/>
    <n v="446"/>
    <n v="561"/>
    <n v="462"/>
    <n v="580"/>
    <m/>
    <n v="1603"/>
    <s v="No"/>
    <n v="162316.07"/>
    <n v="57"/>
    <n v="96.86"/>
    <n v="6.38"/>
    <n v="2.1800000000000002"/>
    <n v="6.38"/>
  </r>
  <r>
    <x v="912"/>
    <s v="http://www.deepinstinct.com"/>
    <s v="https://www.crunchbase.com/organization/deep-instinct"/>
    <s v="Deep Instinct Ltd."/>
    <s v="Deep Instinct applies deep learning to cybersecurity, offering zero-day attack protection."/>
    <m/>
    <m/>
    <s v="series_a"/>
    <s v="series_b"/>
    <s v="series_c"/>
    <s v="series_d"/>
    <m/>
    <m/>
    <m/>
    <m/>
    <n v="11200000"/>
    <n v="32000000"/>
    <n v="43000000"/>
    <n v="100000000"/>
    <m/>
    <m/>
    <m/>
    <m/>
    <n v="56000000"/>
    <n v="213440000"/>
    <n v="223000000"/>
    <n v="1500000000"/>
    <m/>
    <m/>
    <m/>
    <m/>
    <s v="Alpha Intelligence Capital, Millennium Technology Value Partners, Samsung Ventures"/>
    <s v="ATW Partners, Coatue, Columbus Nova Technology Partners, HP Tech Ventures, NVIDIA"/>
    <s v="LG Innovation Ventures, Millennium Technology Value Partners, Palm Drive Capital, Unbound"/>
    <s v="Anne Wojcicki, BlackRock, Coatue, Millennium Management, Tudor Group, Unbound, Untitled Investments"/>
    <m/>
    <m/>
    <m/>
    <m/>
    <n v="2016"/>
    <x v="5"/>
    <n v="2020"/>
    <n v="2021"/>
    <m/>
    <m/>
    <m/>
    <s v="series_unknown"/>
    <d v="2021-07-06T00:00:00"/>
    <n v="1500000000"/>
    <m/>
    <m/>
    <n v="867.26"/>
    <n v="0"/>
    <n v="0"/>
    <n v="160786.31"/>
    <m/>
    <m/>
    <m/>
    <m/>
    <n v="490"/>
    <n v="699"/>
    <n v="457"/>
    <n v="88"/>
    <m/>
    <m/>
    <m/>
    <m/>
    <n v="87.17"/>
    <n v="60.87"/>
    <n v="36.49"/>
    <n v="83.77"/>
    <m/>
    <m/>
    <m/>
    <n v="19.13"/>
    <m/>
    <n v="19.13"/>
    <n v="5.9"/>
    <n v="6.28"/>
    <n v="1"/>
    <m/>
    <m/>
    <n v="321600000"/>
    <m/>
    <m/>
    <d v="2016-06-18T00:00:00"/>
    <d v="2017-07-13T00:00:00"/>
    <d v="2020-02-12T00:00:00"/>
    <d v="2021-04-22T00:00:00"/>
    <m/>
    <m/>
    <m/>
    <n v="3.81"/>
    <n v="1.04"/>
    <n v="6.73"/>
    <m/>
    <m/>
    <n v="7.03"/>
    <m/>
    <n v="390"/>
    <n v="944"/>
    <n v="435"/>
    <m/>
    <m/>
    <n v="1454"/>
    <s v="No"/>
    <n v="161653.57"/>
    <n v="58"/>
    <n v="96.8"/>
    <n v="7.03"/>
    <n v="1.04"/>
    <n v="7.03"/>
  </r>
  <r>
    <x v="913"/>
    <s v="http://www.incorta.com"/>
    <s v="https://www.crunchbase.com/organization/incorta"/>
    <s v="Incorta, Inc."/>
    <s v="Incorta is a unified data and analytics platform."/>
    <m/>
    <s v="seed"/>
    <s v="series_a"/>
    <s v="series_b"/>
    <s v="series_c"/>
    <s v="series_d"/>
    <m/>
    <m/>
    <m/>
    <n v="2367491"/>
    <m/>
    <n v="15000000"/>
    <n v="30000000"/>
    <n v="120000000"/>
    <m/>
    <m/>
    <m/>
    <n v="23674910"/>
    <m/>
    <n v="100050000"/>
    <n v="300000000"/>
    <n v="1800000000"/>
    <m/>
    <m/>
    <m/>
    <m/>
    <s v="SVA"/>
    <s v="Google Ventures, Kleiner Perkins, Ron Wohl"/>
    <s v="Google Ventures, Kleiner Perkins, M12 - Microsoft's Venture Fund, Sorenson Capital, Telstra Ventures, Wipro Ventures"/>
    <s v="Google Ventures, Kleiner Perkins, M12 - Microsoft's Venture Fund, National Grid, Prysm Capital, Ron Wohl, Silicon Valley Bank, Sorenson Capital, Telstra Ventures, Wipro Ventures"/>
    <m/>
    <m/>
    <m/>
    <n v="2015"/>
    <n v="2016"/>
    <x v="5"/>
    <n v="2019"/>
    <n v="2021"/>
    <m/>
    <m/>
    <n v="120000000"/>
    <s v="series_d"/>
    <d v="2021-06-23T00:00:00"/>
    <n v="1800000000"/>
    <m/>
    <n v="0"/>
    <n v="56549.88"/>
    <n v="17465.78"/>
    <n v="53603.92"/>
    <n v="33945.57"/>
    <m/>
    <m/>
    <m/>
    <n v="3493"/>
    <n v="16"/>
    <n v="130"/>
    <n v="64"/>
    <n v="205"/>
    <m/>
    <m/>
    <m/>
    <n v="64.400000000000006"/>
    <n v="99.61"/>
    <n v="92.77"/>
    <n v="92.14"/>
    <n v="61.94"/>
    <m/>
    <m/>
    <m/>
    <n v="43.43"/>
    <n v="43.43"/>
    <m/>
    <n v="15.11"/>
    <n v="5.6"/>
    <n v="1"/>
    <m/>
    <m/>
    <n v="192617491"/>
    <m/>
    <d v="2015-09-14T00:00:00"/>
    <d v="2016-05-11T00:00:00"/>
    <d v="2017-09-18T00:00:00"/>
    <d v="2019-08-15T00:00:00"/>
    <d v="2021-06-23T00:00:00"/>
    <m/>
    <m/>
    <m/>
    <m/>
    <n v="3"/>
    <n v="6"/>
    <m/>
    <m/>
    <n v="17.989999999999998"/>
    <n v="240"/>
    <n v="495"/>
    <n v="696"/>
    <n v="678"/>
    <m/>
    <m/>
    <n v="1374"/>
    <s v="No"/>
    <n v="161565.15"/>
    <n v="59"/>
    <n v="96.75"/>
    <n v="17.989999999999998"/>
    <n v="3"/>
    <n v="17.989999999999998"/>
  </r>
  <r>
    <x v="914"/>
    <s v="https://www.caffeine.tv"/>
    <s v="https://www.crunchbase.com/organization/caffeine"/>
    <s v="Caffeine Inc."/>
    <s v="Caffeine is a new kind of broadcast company focused on the creation and distribution of live, interactive content."/>
    <m/>
    <s v="seed"/>
    <s v="series_a"/>
    <s v="series_b"/>
    <s v="series_c"/>
    <s v="series_d"/>
    <m/>
    <m/>
    <m/>
    <m/>
    <m/>
    <n v="35000000"/>
    <n v="46000000"/>
    <n v="113000000"/>
    <m/>
    <m/>
    <m/>
    <m/>
    <m/>
    <n v="233450000"/>
    <n v="460000000"/>
    <n v="600000000"/>
    <m/>
    <m/>
    <m/>
    <s v="Disney Accelerator"/>
    <s v="SVA"/>
    <s v="MaC Venture Capital, Thirty Five Ventures"/>
    <s v="Andreessen Horowitz, Greylock"/>
    <s v="Andreessen Horowitz, Cox Enterprises, Fox Corporation, Greylock, Sanabil"/>
    <m/>
    <m/>
    <m/>
    <n v="2018"/>
    <n v="2016"/>
    <x v="5"/>
    <n v="2018"/>
    <n v="2020"/>
    <m/>
    <m/>
    <n v="113000000"/>
    <s v="series_d"/>
    <d v="2020-07-08T00:00:00"/>
    <n v="600000000"/>
    <m/>
    <n v="1934.53"/>
    <n v="56549.88"/>
    <n v="0"/>
    <n v="79781.789999999994"/>
    <n v="22110.69"/>
    <m/>
    <m/>
    <m/>
    <n v="678"/>
    <n v="16"/>
    <n v="699"/>
    <n v="33"/>
    <n v="66"/>
    <m/>
    <m/>
    <m/>
    <n v="93.51"/>
    <n v="99.61"/>
    <n v="60.87"/>
    <n v="96.25"/>
    <n v="79.56"/>
    <m/>
    <m/>
    <m/>
    <n v="2.16"/>
    <m/>
    <m/>
    <n v="2.16"/>
    <n v="1.22"/>
    <n v="1"/>
    <m/>
    <m/>
    <n v="294000000"/>
    <m/>
    <d v="2018-10-12T00:00:00"/>
    <d v="2016-05-16T00:00:00"/>
    <d v="2017-03-03T00:00:00"/>
    <d v="2018-01-31T00:00:00"/>
    <d v="2020-07-08T00:00:00"/>
    <m/>
    <m/>
    <m/>
    <m/>
    <n v="1.97"/>
    <n v="1.3"/>
    <m/>
    <m/>
    <n v="2.57"/>
    <n v="-879"/>
    <n v="291"/>
    <n v="334"/>
    <n v="889"/>
    <m/>
    <m/>
    <n v="1223"/>
    <s v="No"/>
    <n v="160376.89000000001"/>
    <n v="60"/>
    <n v="96.69"/>
    <n v="2.57"/>
    <n v="1.97"/>
    <n v="2.57"/>
  </r>
  <r>
    <x v="915"/>
    <s v="http://www.gotenna.com"/>
    <s v="https://www.crunchbase.com/organization/gotenna"/>
    <s v="goTenna, Inc."/>
    <s v="GoTenna is advancing universal access to connectivity by building intelligent and scalable mobile mesh networks."/>
    <m/>
    <s v="seed"/>
    <s v="series_a"/>
    <s v="series_b"/>
    <s v="series_c"/>
    <m/>
    <m/>
    <m/>
    <m/>
    <n v="1800000"/>
    <n v="7500000"/>
    <n v="7500000"/>
    <n v="16500000"/>
    <m/>
    <m/>
    <m/>
    <m/>
    <n v="18000000"/>
    <n v="37500000"/>
    <n v="50025000"/>
    <n v="165000000"/>
    <m/>
    <m/>
    <m/>
    <m/>
    <s v="BBG Ventures, Brooklyn Bridge Ventures, Jeremy Yap, New York Angels, New York Venture Partners, Prolific Venture Capital, Vijay Chattha, Wareness.io, Ăn cứt Chó"/>
    <s v="BBG Ventures, Bloomberg Beta, Center Electric, Howard Finkelstein, Kenneth Horowitz, MentorTech Ventures, Prolific Venture Capital, Proton Enterprises, Vijay Chattha, Walden Venture Capital, Wareness.io"/>
    <s v="BBG Ventures, Bloomberg Beta, Collaborative Fund, Founders Fund, MentorTech Ventures, Union Square Ventures, Walden Venture Capital"/>
    <s v="Bloomberg Beta, Collaborative Fund, Comcast Ventures, Founders Fund, MentorTech Ventures, Union Square Ventures, Walden Venture Capital"/>
    <m/>
    <m/>
    <m/>
    <m/>
    <n v="2013"/>
    <n v="2016"/>
    <x v="5"/>
    <n v="2019"/>
    <m/>
    <m/>
    <m/>
    <m/>
    <s v="private_equity"/>
    <d v="2019-06-18T00:00:00"/>
    <n v="165000000"/>
    <m/>
    <n v="0.5"/>
    <n v="8974.64"/>
    <n v="65108.17"/>
    <n v="84343.94"/>
    <m/>
    <m/>
    <m/>
    <m/>
    <n v="1735"/>
    <n v="129"/>
    <n v="45"/>
    <n v="27"/>
    <m/>
    <m/>
    <m/>
    <m/>
    <n v="75.95"/>
    <n v="96.64"/>
    <n v="97.53"/>
    <n v="96.76"/>
    <m/>
    <m/>
    <m/>
    <m/>
    <n v="5.61"/>
    <n v="5.61"/>
    <n v="3.37"/>
    <n v="2.97"/>
    <n v="1"/>
    <m/>
    <m/>
    <m/>
    <n v="48529723"/>
    <m/>
    <d v="2013-12-04T00:00:00"/>
    <d v="2016-03-02T00:00:00"/>
    <d v="2017-04-13T00:00:00"/>
    <d v="2019-06-18T00:00:00"/>
    <m/>
    <m/>
    <m/>
    <n v="2.08"/>
    <n v="1.33"/>
    <n v="3.3"/>
    <m/>
    <m/>
    <m/>
    <n v="3.3"/>
    <n v="819"/>
    <n v="407"/>
    <n v="796"/>
    <m/>
    <m/>
    <m/>
    <n v="796"/>
    <s v="No"/>
    <n v="158427.25"/>
    <n v="61"/>
    <n v="96.64"/>
    <n v="3.3"/>
    <n v="3.3"/>
    <n v="3.3"/>
  </r>
  <r>
    <x v="916"/>
    <s v="https://joinroot.com"/>
    <s v="https://www.crunchbase.com/organization/rootinsurance"/>
    <s v="Root Insurance Co"/>
    <s v="Root Insurance is a property casualty insurtech that offers personalized, affordable coverage in an app."/>
    <m/>
    <m/>
    <s v="series_a"/>
    <s v="series_b"/>
    <s v="series_c"/>
    <s v="series_d"/>
    <s v="series_e"/>
    <m/>
    <m/>
    <m/>
    <n v="5000000"/>
    <n v="21500000"/>
    <n v="51000000"/>
    <n v="100000000"/>
    <n v="350000000"/>
    <m/>
    <m/>
    <m/>
    <n v="25000000"/>
    <n v="143405000"/>
    <n v="510000000"/>
    <n v="1000000000"/>
    <n v="3650000000"/>
    <m/>
    <m/>
    <m/>
    <s v="Drive Capital"/>
    <s v="Drive Capital, Ribbit Capital, Silicon Valley Bank"/>
    <s v="Redpoint, Ribbit Capital, Scale Venture Partners, Silicon Valley Bank"/>
    <s v="Redpoint, Ribbit Capital, Scale Venture Partners, Tiger Global Management"/>
    <s v="Coatue, DST Global, Drive Capital, Redpoint, Ribbit Capital, Scale Venture Partners, Tiger Global Management"/>
    <m/>
    <m/>
    <m/>
    <n v="2016"/>
    <x v="5"/>
    <n v="2018"/>
    <n v="2018"/>
    <n v="2019"/>
    <m/>
    <n v="350000000"/>
    <s v="series_e"/>
    <d v="2019-08-20T00:00:00"/>
    <n v="6058800000"/>
    <m/>
    <m/>
    <n v="0.3"/>
    <n v="19475.169999999998"/>
    <n v="29436.92"/>
    <n v="66118.559999999998"/>
    <n v="40546.639999999999"/>
    <m/>
    <m/>
    <m/>
    <n v="1057"/>
    <n v="111"/>
    <n v="78"/>
    <n v="18"/>
    <n v="3"/>
    <m/>
    <m/>
    <m/>
    <n v="72.28"/>
    <n v="93.83"/>
    <n v="90.97"/>
    <n v="95.11"/>
    <n v="98.54"/>
    <m/>
    <s v="exited_unicorn"/>
    <n v="164.4"/>
    <m/>
    <n v="164.4"/>
    <n v="33.72"/>
    <n v="10.53"/>
    <n v="5.76"/>
    <n v="1.66"/>
    <m/>
    <n v="827500000"/>
    <m/>
    <m/>
    <d v="2016-10-25T00:00:00"/>
    <d v="2017-06-01T00:00:00"/>
    <d v="2018-03-27T00:00:00"/>
    <d v="2018-08-22T00:00:00"/>
    <d v="2019-08-20T00:00:00"/>
    <m/>
    <m/>
    <n v="5.74"/>
    <n v="3.56"/>
    <n v="1.96"/>
    <n v="3.65"/>
    <m/>
    <n v="42.25"/>
    <m/>
    <n v="219"/>
    <n v="299"/>
    <n v="148"/>
    <n v="363"/>
    <m/>
    <n v="810"/>
    <s v="No"/>
    <n v="155577.59"/>
    <n v="62"/>
    <n v="96.58"/>
    <n v="25.45"/>
    <n v="25.45"/>
    <n v="42.25"/>
  </r>
  <r>
    <x v="917"/>
    <s v="https://www.cybergrx.com"/>
    <s v="https://www.crunchbase.com/organization/cybergrx"/>
    <s v="Cyber Global Risk Exchange, Inc."/>
    <s v="CyberGRX is a provider a global cyber risk exchange for its third-party cyber risk management program."/>
    <m/>
    <m/>
    <s v="series_a"/>
    <s v="series_b"/>
    <s v="series_c"/>
    <s v="series_d"/>
    <m/>
    <m/>
    <m/>
    <m/>
    <n v="9000000"/>
    <n v="20000000"/>
    <n v="30000000"/>
    <n v="40000000"/>
    <m/>
    <m/>
    <m/>
    <m/>
    <n v="45000000"/>
    <n v="133400000"/>
    <n v="300000000"/>
    <n v="600000000"/>
    <m/>
    <m/>
    <m/>
    <m/>
    <s v="AllegisCyber, Blackstone Group, Google Ventures, MassMutual Ventures, Rally Ventures, Secure Octane, Ten Eleven Ventures"/>
    <s v="Aetna Ventures, AllegisCyber, Bessemer Venture Partners, ClearSky Medical Diagnostics, Google Ventures, MassMutual Ventures, Rally Ventures, Ten Eleven Ventures"/>
    <s v="Aetna Ventures, AllegisCyber, Bessemer Venture Partners, Blackstone Group, ClearSky, Google Ventures, MassMutual Ventures, Scale Venture Partners, Ten Eleven Ventures"/>
    <s v="AllegisCyber, Bessemer Venture Partners, Blackstone Group, ClearSky, Google Ventures, ICONIQ Growth, MassMutual Ventures, Scale Venture Partners, Ten Eleven Ventures"/>
    <m/>
    <m/>
    <m/>
    <m/>
    <n v="2016"/>
    <x v="5"/>
    <n v="2018"/>
    <n v="2019"/>
    <m/>
    <m/>
    <n v="40000000"/>
    <s v="series_d"/>
    <d v="2019-12-10T00:00:00"/>
    <m/>
    <m/>
    <m/>
    <n v="2420.0500000000002"/>
    <n v="10563.49"/>
    <n v="20099.09"/>
    <n v="122101.78"/>
    <m/>
    <m/>
    <m/>
    <m/>
    <n v="283"/>
    <n v="201"/>
    <n v="114"/>
    <n v="9"/>
    <m/>
    <m/>
    <m/>
    <m/>
    <n v="92.6"/>
    <n v="88.79"/>
    <n v="86.75"/>
    <n v="97.67"/>
    <m/>
    <m/>
    <m/>
    <m/>
    <m/>
    <m/>
    <m/>
    <m/>
    <m/>
    <m/>
    <m/>
    <n v="99000000"/>
    <m/>
    <m/>
    <d v="2016-07-14T00:00:00"/>
    <d v="2017-04-18T00:00:00"/>
    <d v="2018-11-28T00:00:00"/>
    <d v="2019-12-10T00:00:00"/>
    <m/>
    <m/>
    <m/>
    <n v="2.96"/>
    <n v="2.25"/>
    <n v="2"/>
    <m/>
    <m/>
    <m/>
    <m/>
    <n v="278"/>
    <n v="589"/>
    <n v="377"/>
    <m/>
    <m/>
    <n v="966"/>
    <s v="No"/>
    <n v="155184.41"/>
    <n v="63"/>
    <n v="96.52"/>
    <n v="4.5"/>
    <n v="4.5"/>
    <n v="0"/>
  </r>
  <r>
    <x v="918"/>
    <s v="https://zilingo.com"/>
    <s v="https://www.crunchbase.com/organization/zilingo"/>
    <s v="Zilingo Pte. Ltd"/>
    <s v="Zilingo is a commerce platform that is making the fashion and beauty supply chain more efficient through technology."/>
    <m/>
    <s v="seed"/>
    <s v="series_a"/>
    <s v="series_b"/>
    <s v="series_c"/>
    <s v="series_d"/>
    <m/>
    <m/>
    <m/>
    <n v="1880000"/>
    <n v="8000000"/>
    <n v="18000000"/>
    <n v="54000000"/>
    <n v="226000000"/>
    <m/>
    <m/>
    <m/>
    <n v="18800000"/>
    <n v="40000000"/>
    <n v="120060000"/>
    <n v="540000000"/>
    <n v="951000000"/>
    <m/>
    <m/>
    <m/>
    <s v="Kunal Shah, Sandeep Tandon, Sequoia Capital, Teruhide Sato"/>
    <s v="BEENEXT, Beenos Partners, Digital Garage (TSE: 4819), Sequoia Capital, Susquehanna International Group (SIG), Venturra, Wavemaker Partners"/>
    <s v="BEENEXT, Burda Principal Investments, Draper Associates, Manik Arora, Sequoia Capital, Susquehanna International Group (SIG), Venturra, Wavemaker Partners"/>
    <s v="Amadeus Capital Partners, BEENEXT, Burda Principal Investments, Manik Arora, Peak XV Partners, Sofina, Susquehanna International Group (SIG), Tim Draper, Venturra"/>
    <s v="Burda Principal Investments, EDBI, Myntra, Peak XV Partners, Sofina, Temasek Holdings"/>
    <m/>
    <m/>
    <m/>
    <n v="2015"/>
    <n v="2016"/>
    <x v="5"/>
    <n v="2018"/>
    <n v="2019"/>
    <m/>
    <m/>
    <m/>
    <s v="series_unknown"/>
    <d v="2019-02-11T00:00:00"/>
    <n v="3390000000"/>
    <m/>
    <n v="2061.2600000000002"/>
    <n v="27117.74"/>
    <n v="120036.26"/>
    <n v="1566.46"/>
    <n v="3526.89"/>
    <m/>
    <m/>
    <m/>
    <n v="381"/>
    <n v="30"/>
    <n v="19"/>
    <n v="265"/>
    <n v="135"/>
    <m/>
    <m/>
    <m/>
    <n v="96.13"/>
    <n v="99.24"/>
    <n v="98.99"/>
    <n v="69.05"/>
    <n v="60.93"/>
    <m/>
    <m/>
    <m/>
    <n v="103.01"/>
    <n v="103.01"/>
    <n v="60.52"/>
    <n v="23.72"/>
    <n v="5.86"/>
    <n v="3.56"/>
    <m/>
    <m/>
    <n v="347880000"/>
    <m/>
    <d v="2015-11-09T00:00:00"/>
    <d v="2016-09-05T00:00:00"/>
    <d v="2017-09-12T00:00:00"/>
    <d v="2018-04-04T00:00:00"/>
    <d v="2019-02-11T00:00:00"/>
    <m/>
    <m/>
    <n v="2.13"/>
    <n v="3"/>
    <n v="4.5"/>
    <n v="1.76"/>
    <m/>
    <m/>
    <n v="28.24"/>
    <n v="301"/>
    <n v="372"/>
    <n v="204"/>
    <n v="313"/>
    <m/>
    <m/>
    <n v="517"/>
    <s v="No"/>
    <n v="154308.60999999999"/>
    <n v="64"/>
    <n v="96.47"/>
    <n v="7.92"/>
    <n v="7.92"/>
    <n v="28.24"/>
  </r>
  <r>
    <x v="919"/>
    <s v="https://www.drift.com"/>
    <s v="https://www.crunchbase.com/organization/drift"/>
    <s v="Drift.com, Inc."/>
    <s v="Drift develops conversational marketing and sales platform."/>
    <m/>
    <m/>
    <s v="series_a"/>
    <s v="series_b"/>
    <s v="series_c"/>
    <m/>
    <m/>
    <m/>
    <m/>
    <m/>
    <n v="15000000"/>
    <m/>
    <n v="60000000"/>
    <m/>
    <m/>
    <m/>
    <m/>
    <m/>
    <n v="75000000"/>
    <m/>
    <n v="600000000"/>
    <m/>
    <m/>
    <m/>
    <m/>
    <m/>
    <s v="Brian Halligan, CRV, Chang Corporation, Dharmesh Shah, Florian Leibert, Founder Collective, General Catalyst, Jeff Seibert, Mike Volpe, NextView Ventures, Wayne Chang"/>
    <s v="HubSpot Ventures"/>
    <s v="CRV, General Catalyst, Sequoia Capital"/>
    <m/>
    <m/>
    <m/>
    <m/>
    <m/>
    <n v="2015"/>
    <x v="5"/>
    <n v="2018"/>
    <m/>
    <m/>
    <m/>
    <n v="60000000"/>
    <s v="series_c"/>
    <d v="2018-04-17T00:00:00"/>
    <m/>
    <m/>
    <m/>
    <n v="13583.18"/>
    <n v="0"/>
    <n v="140205.89000000001"/>
    <m/>
    <m/>
    <m/>
    <m/>
    <m/>
    <n v="72"/>
    <n v="699"/>
    <n v="7"/>
    <m/>
    <m/>
    <m/>
    <m/>
    <m/>
    <n v="98.08"/>
    <n v="60.87"/>
    <n v="99.3"/>
    <m/>
    <m/>
    <m/>
    <m/>
    <m/>
    <m/>
    <m/>
    <m/>
    <m/>
    <m/>
    <m/>
    <m/>
    <n v="107000000"/>
    <m/>
    <m/>
    <d v="2015-01-13T00:00:00"/>
    <d v="2017-05-01T00:00:00"/>
    <d v="2018-04-17T00:00:00"/>
    <m/>
    <m/>
    <m/>
    <m/>
    <m/>
    <m/>
    <m/>
    <m/>
    <m/>
    <m/>
    <m/>
    <n v="839"/>
    <n v="351"/>
    <m/>
    <m/>
    <m/>
    <n v="351"/>
    <s v="No"/>
    <n v="153789.07"/>
    <n v="65"/>
    <n v="96.41"/>
    <m/>
    <m/>
    <m/>
  </r>
  <r>
    <x v="920"/>
    <s v="http://www.bira91.com"/>
    <s v="https://www.crunchbase.com/organization/bira-91"/>
    <s v="B9 BEVERAGES PVT. LTD."/>
    <s v="Bira 91 is a craft beer manufacturer and taproom that offers a portfolio of beers made out of wheat, barley, and hops."/>
    <m/>
    <s v="seed"/>
    <s v="series_a"/>
    <s v="series_b"/>
    <s v="series_c"/>
    <s v="series_d"/>
    <m/>
    <m/>
    <m/>
    <n v="4671130"/>
    <n v="6000000"/>
    <n v="8000000"/>
    <n v="20000000"/>
    <n v="2742014"/>
    <m/>
    <m/>
    <m/>
    <n v="46711300"/>
    <n v="30000000"/>
    <n v="53360000"/>
    <n v="200000000"/>
    <n v="41130210"/>
    <m/>
    <m/>
    <m/>
    <s v="Sequoia Capital"/>
    <s v="Ashish Dhawan, Deepinder Goyal, Kunal Bahl, Rohit Bansal, Sequoia Capital"/>
    <s v="Sequoia Capital"/>
    <s v="GreenRush Investors, SKS Capital"/>
    <s v="Chhattisgarh Distilleries"/>
    <m/>
    <m/>
    <m/>
    <n v="2014"/>
    <n v="2016"/>
    <x v="5"/>
    <n v="2021"/>
    <n v="2022"/>
    <m/>
    <m/>
    <n v="50000000"/>
    <s v="series_unknown"/>
    <d v="2023-03-10T00:00:00"/>
    <n v="1050000000"/>
    <m/>
    <n v="6279.39"/>
    <n v="26421.59"/>
    <n v="119544.52"/>
    <n v="0"/>
    <n v="0"/>
    <m/>
    <m/>
    <m/>
    <n v="19"/>
    <n v="34"/>
    <n v="21"/>
    <n v="824"/>
    <n v="237"/>
    <m/>
    <m/>
    <m/>
    <n v="99.79"/>
    <n v="99.13"/>
    <n v="98.88"/>
    <n v="30.55"/>
    <n v="31.79"/>
    <m/>
    <m/>
    <m/>
    <n v="25.53"/>
    <n v="12.84"/>
    <n v="24.99"/>
    <n v="16.53"/>
    <n v="4.9000000000000004"/>
    <n v="25.53"/>
    <m/>
    <m/>
    <n v="313207029"/>
    <m/>
    <d v="2014-06-01T00:00:00"/>
    <d v="2016-01-06T00:00:00"/>
    <d v="2017-08-23T00:00:00"/>
    <d v="2021-08-20T00:00:00"/>
    <d v="2022-10-10T00:00:00"/>
    <m/>
    <m/>
    <n v="0.64"/>
    <n v="1.78"/>
    <n v="3.75"/>
    <n v="0.21"/>
    <m/>
    <m/>
    <n v="19.68"/>
    <n v="584"/>
    <n v="595"/>
    <n v="1458"/>
    <n v="416"/>
    <m/>
    <m/>
    <n v="2025"/>
    <s v="No"/>
    <n v="152245.5"/>
    <n v="66"/>
    <n v="96.36"/>
    <n v="3.75"/>
    <m/>
    <n v="19.68"/>
  </r>
  <r>
    <x v="921"/>
    <s v="https://www.neuehealth.com/"/>
    <s v="https://www.crunchbase.com/organization/neuehealth"/>
    <s v="Bright Health Group, Inc."/>
    <s v="Neuehealth is a healthcare company that builds partnerships with health systems and care providers to create healthcare networks."/>
    <m/>
    <m/>
    <m/>
    <s v="series_b"/>
    <s v="series_c"/>
    <s v="series_d"/>
    <s v="series_e"/>
    <m/>
    <m/>
    <m/>
    <m/>
    <n v="160000000"/>
    <n v="200000000"/>
    <n v="635000000"/>
    <n v="500000000"/>
    <m/>
    <m/>
    <m/>
    <m/>
    <n v="1067200000"/>
    <n v="950000000"/>
    <n v="1000000000"/>
    <n v="10000000000"/>
    <m/>
    <m/>
    <m/>
    <m/>
    <s v="Bessemer Venture Partners, Cross Creek, Flare Capital Partners, Greenspring Associates, Greycroft, Headline, New Enterprise Associates, Redpoint"/>
    <s v="Bessemer Venture Partners, Cross Creek, Declaration Partners, Flare Capital Partners, Greenspring Associates, Greycroft, Headline, Meritech Capital Partners, New Enterprise Associates, Redpoint, Town Hall Ventures"/>
    <s v="Bessemer Venture Partners, Cross Creek, Declaration Partners, Flare Capital Partners, Greenspring Associates, Meritech Capital Partners, New Enterprise Associates, Redpoint, Town Hall Ventures"/>
    <s v="Bessemer Venture Partners, Blackstone Group, Greenspring Associates, Headline, New Enterprise Associates, T. Rowe Price, Tiger Global Management"/>
    <m/>
    <m/>
    <m/>
    <m/>
    <x v="5"/>
    <n v="2018"/>
    <n v="2019"/>
    <n v="2020"/>
    <m/>
    <n v="175000000"/>
    <s v="post_ipo_equity"/>
    <d v="2020-09-22T00:00:00"/>
    <n v="9968400000"/>
    <m/>
    <m/>
    <m/>
    <n v="19476.72"/>
    <n v="27987.9"/>
    <n v="77608.179999999993"/>
    <n v="26929.439999999999"/>
    <m/>
    <m/>
    <m/>
    <m/>
    <n v="110"/>
    <n v="83"/>
    <n v="20"/>
    <n v="5"/>
    <m/>
    <m/>
    <m/>
    <m/>
    <n v="93.89"/>
    <n v="90.39"/>
    <n v="94.46"/>
    <n v="97.22"/>
    <m/>
    <s v="exited_unicorn"/>
    <n v="9.4700000000000006"/>
    <m/>
    <m/>
    <n v="7.45"/>
    <n v="9.3000000000000007"/>
    <n v="9.4700000000000006"/>
    <n v="1"/>
    <m/>
    <n v="2480000000"/>
    <m/>
    <m/>
    <m/>
    <d v="2017-06-01T00:00:00"/>
    <d v="2018-11-29T00:00:00"/>
    <d v="2019-12-17T00:00:00"/>
    <d v="2020-09-22T00:00:00"/>
    <m/>
    <m/>
    <m/>
    <n v="0.89"/>
    <n v="1.05"/>
    <n v="10"/>
    <m/>
    <n v="9.34"/>
    <m/>
    <m/>
    <n v="546"/>
    <n v="383"/>
    <n v="280"/>
    <m/>
    <n v="1209"/>
    <s v="No"/>
    <n v="152002.23999999999"/>
    <n v="67"/>
    <n v="96.3"/>
    <n v="9.3699999999999992"/>
    <n v="0.94"/>
    <n v="9.34"/>
  </r>
  <r>
    <x v="922"/>
    <s v="https://www.the-wing.com"/>
    <s v="https://www.crunchbase.com/organization/the-wing"/>
    <s v="Refresh Club, Inc."/>
    <s v="The Wing is a network of work and community spaces designed for women."/>
    <m/>
    <s v="seed"/>
    <s v="series_a"/>
    <s v="series_b"/>
    <s v="series_c"/>
    <m/>
    <m/>
    <m/>
    <m/>
    <m/>
    <n v="8000000"/>
    <n v="32000000"/>
    <n v="75000000"/>
    <m/>
    <m/>
    <m/>
    <m/>
    <m/>
    <n v="40000000"/>
    <n v="213440000"/>
    <n v="750000000"/>
    <m/>
    <m/>
    <m/>
    <m/>
    <s v="Kevin Moore"/>
    <s v="Elizabeth Cutler, Girls Ventures, Julie Rice, Kleiner Perkins, New Enterprise Associates"/>
    <s v="New Enterprise Associates, WeWork"/>
    <s v="Able Partners, Airbnb, Alex Morgan, AlleyCorp, Becky Sauerbrunn, Hilary Rosen, Katie McGrath, Kerry Washington, Megan Rapinoe, Meghan Klingenberg, New Enterprise Associates, Roberta Kaplan, Sequoia Capital, TMV, Upfront Ventures, WeWork"/>
    <m/>
    <m/>
    <m/>
    <m/>
    <n v="2015"/>
    <n v="2017"/>
    <x v="5"/>
    <n v="2018"/>
    <m/>
    <m/>
    <m/>
    <n v="75000000"/>
    <s v="series_c"/>
    <d v="2018-12-19T00:00:00"/>
    <m/>
    <m/>
    <n v="0"/>
    <n v="8613.98"/>
    <n v="11365.46"/>
    <n v="130692.5"/>
    <m/>
    <m/>
    <m/>
    <m/>
    <n v="3493"/>
    <n v="132"/>
    <n v="197"/>
    <n v="14"/>
    <m/>
    <m/>
    <m/>
    <m/>
    <n v="64.400000000000006"/>
    <n v="96.72"/>
    <n v="89.01"/>
    <n v="98.48"/>
    <m/>
    <m/>
    <m/>
    <m/>
    <m/>
    <m/>
    <m/>
    <m/>
    <m/>
    <m/>
    <m/>
    <m/>
    <n v="117500000"/>
    <m/>
    <d v="2015-01-11T00:00:00"/>
    <d v="2017-04-05T00:00:00"/>
    <d v="2017-11-21T00:00:00"/>
    <d v="2018-12-19T00:00:00"/>
    <m/>
    <m/>
    <m/>
    <m/>
    <n v="5.34"/>
    <n v="3.51"/>
    <m/>
    <m/>
    <m/>
    <m/>
    <n v="815"/>
    <n v="230"/>
    <n v="393"/>
    <m/>
    <m/>
    <m/>
    <n v="393"/>
    <s v="No"/>
    <n v="150671.94"/>
    <n v="68"/>
    <n v="96.24"/>
    <n v="3.51"/>
    <n v="3.51"/>
    <n v="0"/>
  </r>
  <r>
    <x v="923"/>
    <s v="https://crewapp.com/"/>
    <s v="https://www.crunchbase.com/organization/crew-3"/>
    <s v="Speramus, Inc"/>
    <s v="Crew is a communications app that keeps everyone on the same page for everything work-related."/>
    <m/>
    <s v="seed"/>
    <s v="series_a"/>
    <s v="series_b"/>
    <s v="series_c"/>
    <m/>
    <m/>
    <m/>
    <m/>
    <m/>
    <n v="8000000"/>
    <n v="15000000"/>
    <n v="35000000"/>
    <m/>
    <m/>
    <m/>
    <m/>
    <m/>
    <n v="40000000"/>
    <n v="100050000"/>
    <n v="350000000"/>
    <m/>
    <m/>
    <m/>
    <m/>
    <s v="Drukka Startup Studio"/>
    <s v="Harrison Metal, Sequoia Capital"/>
    <s v="Greylock, Harrison Metal"/>
    <s v="Aspect Ventures, DAG Ventures, Greylock, Harrison Metal, Sequoia Capital, Tenaya Capital"/>
    <m/>
    <m/>
    <m/>
    <m/>
    <n v="2013"/>
    <n v="2017"/>
    <x v="5"/>
    <n v="2018"/>
    <m/>
    <m/>
    <m/>
    <n v="35000000"/>
    <s v="series_c"/>
    <d v="2018-12-19T00:00:00"/>
    <m/>
    <m/>
    <n v="0"/>
    <n v="6493.64"/>
    <n v="12138.88"/>
    <n v="130618.46"/>
    <m/>
    <m/>
    <m/>
    <m/>
    <n v="2604"/>
    <n v="165"/>
    <n v="190"/>
    <n v="15"/>
    <m/>
    <m/>
    <m/>
    <m/>
    <n v="63.89"/>
    <n v="95.89"/>
    <n v="89.41"/>
    <n v="98.36"/>
    <m/>
    <m/>
    <m/>
    <m/>
    <m/>
    <m/>
    <m/>
    <m/>
    <m/>
    <m/>
    <m/>
    <m/>
    <n v="58000000"/>
    <m/>
    <d v="2013-03-01T00:00:00"/>
    <d v="2017-05-04T00:00:00"/>
    <d v="2017-05-05T00:00:00"/>
    <d v="2018-12-19T00:00:00"/>
    <m/>
    <m/>
    <m/>
    <m/>
    <n v="2.5"/>
    <n v="3.5"/>
    <m/>
    <m/>
    <m/>
    <m/>
    <n v="1525"/>
    <n v="1"/>
    <n v="593"/>
    <m/>
    <m/>
    <m/>
    <n v="593"/>
    <s v="No"/>
    <n v="149250.98000000001"/>
    <n v="69"/>
    <n v="96.19"/>
    <n v="3.5"/>
    <n v="3.5"/>
    <n v="0"/>
  </r>
  <r>
    <x v="924"/>
    <s v="https://genuitysci.com"/>
    <s v="https://www.crunchbase.com/organization/genuity-science"/>
    <s v="Genuity Science, Inc."/>
    <s v="Genuity Science is a biotechnology company that offers clinco-omics data analysis solutions for researchers."/>
    <m/>
    <m/>
    <s v="series_a"/>
    <s v="series_b"/>
    <s v="series_c"/>
    <m/>
    <m/>
    <m/>
    <m/>
    <m/>
    <n v="15000000"/>
    <n v="75000000"/>
    <n v="200000000"/>
    <m/>
    <m/>
    <m/>
    <m/>
    <m/>
    <n v="75000000"/>
    <n v="500250000"/>
    <n v="2000000000"/>
    <m/>
    <m/>
    <m/>
    <m/>
    <m/>
    <s v="ARCH Venture Partners, Polaris Partners"/>
    <s v="3W Partners, Amgen Ventures, Temasek Holdings, YF Capital"/>
    <s v="Ireland Strategic Investment Fund, Sequoia Capital, Temasek Holdings, YF Capital"/>
    <m/>
    <m/>
    <m/>
    <m/>
    <m/>
    <n v="2013"/>
    <x v="5"/>
    <n v="2018"/>
    <m/>
    <m/>
    <m/>
    <n v="200000000"/>
    <s v="series_c"/>
    <d v="2018-11-27T00:00:00"/>
    <m/>
    <m/>
    <m/>
    <n v="0.6"/>
    <n v="16250"/>
    <n v="124840.76"/>
    <m/>
    <m/>
    <m/>
    <m/>
    <m/>
    <n v="629"/>
    <n v="144"/>
    <n v="21"/>
    <m/>
    <m/>
    <m/>
    <m/>
    <m/>
    <n v="68.739999999999995"/>
    <n v="91.98"/>
    <n v="97.66"/>
    <m/>
    <m/>
    <m/>
    <m/>
    <m/>
    <m/>
    <m/>
    <m/>
    <m/>
    <m/>
    <m/>
    <m/>
    <n v="455000000"/>
    <m/>
    <m/>
    <d v="2013-10-23T00:00:00"/>
    <d v="2017-05-02T00:00:00"/>
    <d v="2018-11-27T00:00:00"/>
    <m/>
    <m/>
    <m/>
    <m/>
    <n v="6.67"/>
    <n v="4"/>
    <m/>
    <m/>
    <m/>
    <m/>
    <m/>
    <n v="1287"/>
    <n v="574"/>
    <m/>
    <m/>
    <m/>
    <n v="574"/>
    <s v="No"/>
    <n v="141091.35999999999"/>
    <n v="70"/>
    <n v="96.13"/>
    <n v="4"/>
    <n v="4"/>
    <n v="0"/>
  </r>
  <r>
    <x v="925"/>
    <s v="http://goforward.com"/>
    <s v="https://www.crunchbase.com/organization/goforward"/>
    <m/>
    <s v="Forward is a healthcare startup that provides a membership-based health care system."/>
    <m/>
    <s v="seed"/>
    <s v="series_a"/>
    <s v="series_b"/>
    <s v="series_c"/>
    <s v="series_d"/>
    <s v="series_e"/>
    <m/>
    <m/>
    <m/>
    <m/>
    <m/>
    <m/>
    <n v="225000000"/>
    <n v="75000000"/>
    <m/>
    <m/>
    <m/>
    <m/>
    <m/>
    <m/>
    <n v="1000000000"/>
    <n v="1500000000"/>
    <m/>
    <m/>
    <s v="#Angels, AMK Investment Office, Aaron Levie, Bradley Horowitz, DCVC, Daniel Gross, Eric Schmidt, First Round Capital, Garrett Camp, Joshua Kushner, Khosla Ventures, Lee Linden, Marc Benioff, Rick Marini, Tuesday Capital"/>
    <s v="Expa"/>
    <m/>
    <s v="Tamar Capital, VAS Ventures"/>
    <s v="Abel Makkonen Tesfaye, Founders Fund, Khosla Ventures, Marc Benioff, SoftBank Vision Fund, Tamar Capital"/>
    <s v="Abu Dhabi Investment Authority, Founders Fund, Garrett Camp, John Doerr, Khosla Ventures, Samsung NEXT, Tencent"/>
    <m/>
    <m/>
    <n v="2016"/>
    <n v="2016"/>
    <x v="5"/>
    <n v="2019"/>
    <n v="2021"/>
    <n v="2023"/>
    <m/>
    <n v="75000000"/>
    <s v="series_e"/>
    <d v="2023-11-15T00:00:00"/>
    <n v="1500000000"/>
    <m/>
    <n v="11414.05"/>
    <n v="0"/>
    <n v="0"/>
    <n v="0"/>
    <n v="121540.19"/>
    <n v="5339.73"/>
    <m/>
    <m/>
    <n v="44"/>
    <n v="1216"/>
    <n v="699"/>
    <n v="451"/>
    <n v="112"/>
    <n v="8"/>
    <m/>
    <m/>
    <n v="99.55"/>
    <n v="68.11"/>
    <n v="60.87"/>
    <n v="43.89"/>
    <n v="79.290000000000006"/>
    <n v="85.11"/>
    <m/>
    <s v="unicorn"/>
    <n v="1.43"/>
    <m/>
    <m/>
    <m/>
    <m/>
    <n v="1.43"/>
    <n v="1"/>
    <m/>
    <n v="325000000"/>
    <m/>
    <d v="2016-05-25T00:00:00"/>
    <d v="2016-07-13T00:00:00"/>
    <d v="2017-06-20T00:00:00"/>
    <d v="2019-05-01T00:00:00"/>
    <d v="2021-03-11T00:00:00"/>
    <d v="2023-11-15T00:00:00"/>
    <m/>
    <m/>
    <m/>
    <m/>
    <m/>
    <n v="1.5"/>
    <m/>
    <m/>
    <n v="49"/>
    <n v="342"/>
    <n v="680"/>
    <n v="680"/>
    <n v="979"/>
    <m/>
    <n v="2339"/>
    <s v="No"/>
    <n v="138293.97"/>
    <n v="71"/>
    <n v="96.08"/>
    <m/>
    <m/>
    <m/>
  </r>
  <r>
    <x v="926"/>
    <s v="https://airtable.com"/>
    <s v="https://www.crunchbase.com/organization/airtable"/>
    <s v="Formagrid, Inc."/>
    <s v="Airtable is a cloud-based software company that offers an online platform for creating and sharing relational databases."/>
    <m/>
    <s v="seed"/>
    <s v="series_a"/>
    <s v="series_b"/>
    <s v="series_c"/>
    <s v="series_d"/>
    <s v="series_e"/>
    <s v="series_f"/>
    <m/>
    <m/>
    <n v="7600000"/>
    <m/>
    <n v="100000000"/>
    <n v="185000000"/>
    <n v="270000000"/>
    <n v="735000000"/>
    <m/>
    <m/>
    <n v="38000000"/>
    <m/>
    <n v="1100000000"/>
    <n v="2500000000"/>
    <n v="5770000000"/>
    <n v="11735000000"/>
    <m/>
    <s v="Caffeinated Capital, Founder Collective"/>
    <s v="A-Grade Investments, Brennan O'Donnell, CRV, Caffeinated Capital, DCVC, Evolution VC Partners, Founder Collective, Freestyle Capital, Ilya Sukhar, Josh Reeves, Kevin Mahaffey, Othman Laraki, Raymond Tonsing, Tuesday Capital"/>
    <s v="CSC Upshot, Scott Belsky"/>
    <s v="Alexa von Tobel, Benchmark, CRV, Caffeinated Capital, Coatue, Counterpart Advisors, Dan Rose, Delphine Arnault, Emily Weiss, Freestyle Capital, Sarah Smith, Thrive Capital"/>
    <s v="Benchmark, CRV, Caffeinated Capital, Coatue, D1 Capital Partners, Ethos VC, Inspired Capital Partners, Thrive Capital"/>
    <s v="CRV, Caffeinated Capital, Ethos VC, Greenoaks, Thrive Capital, WndrCo"/>
    <s v="Benchmark, Caffeinated Capital, Coatue, D1 Capital Partners, Franklin Templeton, Friends &amp; Family Capital, Greenoaks, ICONIQ Growth, J.P. Morgan Growth Equity Partners, MSD Capital, Night Owl Ventures, Salesforce Ventures, Silver Lake, T. Rowe Price, Thrive Capital, XN"/>
    <m/>
    <n v="2013"/>
    <n v="2015"/>
    <x v="5"/>
    <n v="2018"/>
    <n v="2020"/>
    <n v="2021"/>
    <n v="2021"/>
    <n v="500000"/>
    <s v="seed"/>
    <d v="2022-02-01T00:00:00"/>
    <n v="30000000"/>
    <m/>
    <n v="138.72"/>
    <n v="1732.83"/>
    <n v="0.17"/>
    <n v="78588.5"/>
    <n v="43631.6"/>
    <n v="7630.96"/>
    <n v="6569.53"/>
    <m/>
    <n v="990"/>
    <n v="439"/>
    <n v="694"/>
    <n v="38"/>
    <n v="37"/>
    <n v="82"/>
    <n v="2"/>
    <m/>
    <n v="86.28"/>
    <n v="88.14"/>
    <n v="61.15"/>
    <n v="95.66"/>
    <n v="88.68"/>
    <n v="67.599999999999994"/>
    <n v="98.99"/>
    <s v="unicorn"/>
    <m/>
    <m/>
    <m/>
    <m/>
    <m/>
    <m/>
    <m/>
    <m/>
    <n v="1353100000"/>
    <m/>
    <d v="2013-03-18T00:00:00"/>
    <d v="2015-06-29T00:00:00"/>
    <d v="2017-07-17T00:00:00"/>
    <d v="2018-11-15T00:00:00"/>
    <d v="2020-09-14T00:00:00"/>
    <d v="2021-03-15T00:00:00"/>
    <d v="2021-12-13T00:00:00"/>
    <m/>
    <m/>
    <m/>
    <n v="2.27"/>
    <n v="2.31"/>
    <n v="2.0299999999999998"/>
    <m/>
    <n v="833"/>
    <n v="749"/>
    <n v="486"/>
    <n v="669"/>
    <n v="182"/>
    <n v="273"/>
    <n v="1660"/>
    <s v="No"/>
    <n v="138292.31"/>
    <n v="72"/>
    <n v="96.02"/>
    <m/>
    <m/>
    <m/>
  </r>
  <r>
    <x v="927"/>
    <s v="http://www.evolvtechnology.com"/>
    <s v="https://www.crunchbase.com/organization/evolv-technologies"/>
    <s v="Evolv Technologies, Inc."/>
    <s v="Evolv Technology an AI-enabled touchless security screening system that uses digital sensors and artificial intelligence to detect threats."/>
    <m/>
    <m/>
    <s v="series_a"/>
    <s v="series_b"/>
    <s v="series_c"/>
    <m/>
    <m/>
    <m/>
    <m/>
    <m/>
    <n v="11819107"/>
    <n v="18000000"/>
    <n v="24000000"/>
    <m/>
    <m/>
    <m/>
    <m/>
    <m/>
    <n v="59095535"/>
    <n v="120060000"/>
    <n v="240000000"/>
    <m/>
    <m/>
    <m/>
    <m/>
    <m/>
    <s v="Bill Gates, General Catalyst, Lux Capital, OUP (Osage University Partners)"/>
    <s v="Bill Gates, DCVC, General Catalyst, Lux Capital"/>
    <s v="Bill Gates, DCVC, Finback Investment Partners, General Catalyst, Lux Capital, SineWave Ventures"/>
    <m/>
    <m/>
    <m/>
    <m/>
    <m/>
    <n v="2013"/>
    <x v="5"/>
    <n v="2019"/>
    <m/>
    <m/>
    <m/>
    <n v="300000000"/>
    <s v="post_ipo_equity"/>
    <d v="2020-01-07T00:00:00"/>
    <n v="1530000000"/>
    <m/>
    <m/>
    <n v="36.340000000000003"/>
    <n v="119488.52"/>
    <n v="18304.189999999999"/>
    <m/>
    <m/>
    <m/>
    <m/>
    <m/>
    <n v="467"/>
    <n v="25"/>
    <n v="151"/>
    <m/>
    <m/>
    <m/>
    <m/>
    <m/>
    <n v="76.8"/>
    <n v="98.65"/>
    <n v="81.3"/>
    <m/>
    <m/>
    <m/>
    <s v="exited_over_$1bn"/>
    <n v="19.809999999999999"/>
    <m/>
    <n v="19.809999999999999"/>
    <n v="11.47"/>
    <n v="6.38"/>
    <m/>
    <m/>
    <m/>
    <n v="483319107"/>
    <m/>
    <m/>
    <d v="2013-08-29T00:00:00"/>
    <d v="2017-03-14T00:00:00"/>
    <d v="2019-10-31T00:00:00"/>
    <m/>
    <m/>
    <m/>
    <m/>
    <n v="2.0299999999999998"/>
    <n v="2"/>
    <m/>
    <m/>
    <m/>
    <n v="12.74"/>
    <m/>
    <n v="1293"/>
    <n v="961"/>
    <m/>
    <m/>
    <m/>
    <n v="1029"/>
    <s v="No"/>
    <n v="137829.04999999999"/>
    <n v="73"/>
    <n v="95.96"/>
    <n v="2"/>
    <n v="2"/>
    <n v="12.74"/>
  </r>
  <r>
    <x v="928"/>
    <s v="http://www.mindtickle.com"/>
    <s v="https://www.crunchbase.com/organization/mindtickle"/>
    <s v="MindTickle Inc."/>
    <s v="MindTickle is a software company that offers sales readiness and enablement tools for businesses."/>
    <m/>
    <s v="seed"/>
    <s v="series_a"/>
    <s v="series_b"/>
    <s v="series_c"/>
    <s v="series_d"/>
    <s v="series_e"/>
    <m/>
    <m/>
    <n v="1800000"/>
    <n v="12500000"/>
    <n v="27000000"/>
    <n v="40000000"/>
    <n v="100000000"/>
    <n v="100000000"/>
    <m/>
    <m/>
    <n v="18000000"/>
    <n v="62500000"/>
    <n v="180090000"/>
    <n v="400000000"/>
    <n v="500000000"/>
    <n v="1200000000"/>
    <m/>
    <m/>
    <s v="Accel, Moneta Ventures"/>
    <s v="Accel, New Enterprise Associates, Qualcomm Ventures"/>
    <s v="Accel, Canaan Partners, New Enterprise Associates, Qualcomm Ventures"/>
    <s v="Accel, Canaan Partners, NewView Capital, Norwest Venture Partners, Qualcomm Ventures"/>
    <s v="Accel, Canaan Partners, New Enterprise Associates, NewView Capital, Norwest Venture Partners, Qualcomm Ventures, SoftBank Vision Fund"/>
    <s v="Canaan Partners, NewView Capital, Norwest Venture Partners, Qualcomm Ventures, SoftBank Vision Fund"/>
    <m/>
    <m/>
    <n v="2014"/>
    <n v="2015"/>
    <x v="5"/>
    <n v="2019"/>
    <n v="2020"/>
    <n v="2021"/>
    <m/>
    <n v="100000000"/>
    <s v="series_e"/>
    <d v="2021-08-05T00:00:00"/>
    <n v="1200000000"/>
    <m/>
    <n v="5988.15"/>
    <n v="13965.86"/>
    <n v="31764.09"/>
    <n v="41595.230000000003"/>
    <n v="32256.44"/>
    <n v="5266.28"/>
    <m/>
    <m/>
    <n v="27"/>
    <n v="66"/>
    <n v="76"/>
    <n v="78"/>
    <n v="45"/>
    <n v="104"/>
    <m/>
    <m/>
    <n v="99.7"/>
    <n v="98.24"/>
    <n v="95.8"/>
    <n v="90.4"/>
    <n v="86.16"/>
    <n v="58.8"/>
    <m/>
    <s v="unicorn"/>
    <n v="36.18"/>
    <n v="36.18"/>
    <n v="13.02"/>
    <n v="5.32"/>
    <n v="2.66"/>
    <n v="2.2799999999999998"/>
    <n v="1"/>
    <m/>
    <n v="281300000"/>
    <m/>
    <d v="2014-10-10T00:00:00"/>
    <d v="2015-11-19T00:00:00"/>
    <d v="2017-12-12T00:00:00"/>
    <d v="2019-07-29T00:00:00"/>
    <d v="2020-11-16T00:00:00"/>
    <d v="2021-08-05T00:00:00"/>
    <m/>
    <n v="3.47"/>
    <n v="2.88"/>
    <n v="2.2200000000000002"/>
    <n v="1.25"/>
    <n v="2.4"/>
    <m/>
    <n v="6.66"/>
    <n v="405"/>
    <n v="754"/>
    <n v="594"/>
    <n v="476"/>
    <n v="262"/>
    <m/>
    <n v="1332"/>
    <s v="No"/>
    <n v="130836.05"/>
    <n v="74"/>
    <n v="95.91"/>
    <n v="6.66"/>
    <n v="2.78"/>
    <n v="6.66"/>
  </r>
  <r>
    <x v="929"/>
    <s v="https://www.thriveglobal.com"/>
    <s v="https://www.crunchbase.com/organization/thrive-global"/>
    <s v="Thrive Global Holdings Inc."/>
    <s v="Thrive Global develops technology that help individuals and companies improve their well-being and performance."/>
    <m/>
    <m/>
    <s v="series_a"/>
    <s v="series_b"/>
    <s v="series_c"/>
    <m/>
    <m/>
    <m/>
    <m/>
    <m/>
    <n v="11490000"/>
    <n v="31690000"/>
    <n v="80000000"/>
    <m/>
    <m/>
    <m/>
    <m/>
    <m/>
    <n v="37490000"/>
    <n v="121690000"/>
    <n v="700000000"/>
    <m/>
    <m/>
    <m/>
    <m/>
    <m/>
    <s v="Advancit Capital, Andre Iguodala, Blue Pool Capital, Causes, Female Founders Fund, Greycroft, Gunnar Lovelace, Isabella Huffington, Joanna Coles, Lerer Hippeau, Mohamed El-Erian, Nick Green, Nicolas Berggruen, Oak Investment Partners, Ray Dalio, Zoe Baird"/>
    <s v="Advancit Capital, Greycroft, IVP, Lerer Hippeau, Marc Benioff, Phil Fernandez, Sean Parker"/>
    <s v="Goldman Sachs Asset Management, IVP, Jazz Venture Partners, Kleiner Perkins, Owl Ventures"/>
    <m/>
    <m/>
    <m/>
    <m/>
    <m/>
    <n v="2016"/>
    <x v="5"/>
    <n v="2021"/>
    <m/>
    <m/>
    <m/>
    <n v="80000000"/>
    <s v="series_c"/>
    <d v="2021-07-08T00:00:00"/>
    <n v="700000000"/>
    <m/>
    <m/>
    <n v="771.04"/>
    <n v="45381.120000000003"/>
    <n v="83141.08"/>
    <m/>
    <m/>
    <m/>
    <m/>
    <m/>
    <n v="541"/>
    <n v="56"/>
    <n v="293"/>
    <m/>
    <m/>
    <m/>
    <m/>
    <m/>
    <n v="85.83"/>
    <n v="96.92"/>
    <n v="75.36"/>
    <m/>
    <m/>
    <m/>
    <m/>
    <n v="14.29"/>
    <m/>
    <n v="14.29"/>
    <n v="5.18"/>
    <n v="1"/>
    <m/>
    <m/>
    <m/>
    <n v="145930000"/>
    <m/>
    <m/>
    <d v="2016-08-11T00:00:00"/>
    <d v="2017-11-29T00:00:00"/>
    <d v="2021-07-08T00:00:00"/>
    <m/>
    <m/>
    <m/>
    <m/>
    <n v="3.25"/>
    <n v="5.75"/>
    <m/>
    <m/>
    <m/>
    <n v="5.75"/>
    <m/>
    <n v="475"/>
    <n v="1317"/>
    <m/>
    <m/>
    <m/>
    <n v="1317"/>
    <s v="No"/>
    <n v="129293.24"/>
    <n v="75"/>
    <n v="95.85"/>
    <n v="5.75"/>
    <m/>
    <n v="5.75"/>
  </r>
  <r>
    <x v="930"/>
    <s v="http://www.moglix.com/"/>
    <s v="https://www.crunchbase.com/organization/moglix"/>
    <s v="MOGLILABS PRIVATE LIMITED"/>
    <s v="Moglix is an online marketplace for business supplies and industrial equipment."/>
    <m/>
    <s v="seed"/>
    <s v="series_a"/>
    <s v="series_b"/>
    <s v="series_c"/>
    <s v="series_d"/>
    <s v="series_e"/>
    <s v="series_f"/>
    <m/>
    <m/>
    <n v="4208452"/>
    <n v="12000000"/>
    <n v="26000000"/>
    <n v="60000000"/>
    <n v="120000000"/>
    <n v="250000000"/>
    <m/>
    <m/>
    <n v="21042260"/>
    <n v="80040000"/>
    <n v="260000000"/>
    <n v="300000000"/>
    <n v="1000000000"/>
    <n v="2600000000"/>
    <m/>
    <s v="Accel, Venture Highway"/>
    <s v="Accel, Jungle Ventures, SeedPlus"/>
    <s v="International Finance Corporation, Jungle Ventures, Rocketship.vc, Shailesh Rao, Venture Highway"/>
    <s v="Accel, Bessemer Venture Partners, International Finance Corporation, Jungle Ventures, Kalyan Krishnamurthy"/>
    <s v="Accel, Accel India, Composite Capital Management, InnoVen Capital, International Finance Corporation, Jungle Ventures, Neeraj Arora, Peak XV Partners, Ratan Tata, Tiger Global Management"/>
    <s v="Alpha Wave Global, Harvard Management Company, Peak XV Partners, Tiger Global Management, Venture Highway"/>
    <s v="Alpha Wave Global, Tiger Global Management, Ward Ferry Management"/>
    <m/>
    <n v="2015"/>
    <n v="2016"/>
    <x v="5"/>
    <n v="2019"/>
    <n v="2019"/>
    <n v="2021"/>
    <n v="2022"/>
    <n v="250000000"/>
    <s v="series_f"/>
    <d v="2022-01-28T00:00:00"/>
    <n v="2600000000"/>
    <m/>
    <n v="1819.33"/>
    <n v="9763.59"/>
    <n v="174.29"/>
    <n v="40240.080000000002"/>
    <n v="52655.78"/>
    <n v="21864.84"/>
    <n v="1137.3900000000001"/>
    <m/>
    <n v="468"/>
    <n v="103"/>
    <n v="448"/>
    <n v="80"/>
    <n v="43"/>
    <n v="37"/>
    <n v="18"/>
    <m/>
    <n v="95.24"/>
    <n v="97.32"/>
    <n v="74.94"/>
    <n v="90.15"/>
    <n v="87.76"/>
    <n v="85.6"/>
    <n v="63.04"/>
    <s v="unicorn"/>
    <n v="81.02"/>
    <m/>
    <n v="81.02"/>
    <n v="25.06"/>
    <n v="8.57"/>
    <n v="7.96"/>
    <n v="2.5099999999999998"/>
    <n v="1"/>
    <n v="472208452"/>
    <m/>
    <d v="2015-10-30T00:00:00"/>
    <d v="2016-10-04T00:00:00"/>
    <d v="2017-07-06T00:00:00"/>
    <d v="2019-03-11T00:00:00"/>
    <d v="2019-07-11T00:00:00"/>
    <d v="2021-05-17T00:00:00"/>
    <d v="2022-01-28T00:00:00"/>
    <m/>
    <n v="3.8"/>
    <n v="3.25"/>
    <n v="1.1499999999999999"/>
    <n v="3.33"/>
    <n v="2.6"/>
    <n v="32.479999999999997"/>
    <n v="340"/>
    <n v="275"/>
    <n v="613"/>
    <n v="122"/>
    <n v="676"/>
    <n v="256"/>
    <n v="1667"/>
    <s v="No"/>
    <n v="127655.3"/>
    <n v="76"/>
    <n v="95.8"/>
    <n v="32.479999999999997"/>
    <n v="3.75"/>
    <n v="32.479999999999997"/>
  </r>
  <r>
    <x v="931"/>
    <s v="http://teckro.com/"/>
    <s v="https://www.crunchbase.com/organization/teckro"/>
    <s v="Teckro, Inc."/>
    <s v="Teckro is a life science technology company that is rethinking every element of clinical research."/>
    <m/>
    <m/>
    <s v="series_a"/>
    <s v="series_b"/>
    <s v="series_c"/>
    <m/>
    <m/>
    <m/>
    <m/>
    <m/>
    <n v="6000000"/>
    <n v="10000000"/>
    <n v="25000000"/>
    <m/>
    <m/>
    <m/>
    <m/>
    <m/>
    <n v="30000000"/>
    <n v="66700000"/>
    <n v="250000000"/>
    <m/>
    <m/>
    <m/>
    <m/>
    <m/>
    <s v="Enterprise Ireland, Founders Fund"/>
    <s v="Founders Fund, Sands Capital Ventures, Section 32"/>
    <s v="Borealis Ventures, Founders Fund, Northpond Ventures, Sands Capital Ventures, Section 32"/>
    <m/>
    <m/>
    <m/>
    <m/>
    <m/>
    <n v="2016"/>
    <x v="5"/>
    <n v="2019"/>
    <m/>
    <m/>
    <m/>
    <n v="24999989"/>
    <s v="series_unknown"/>
    <d v="2019-02-14T00:00:00"/>
    <n v="250000000"/>
    <m/>
    <m/>
    <n v="4404.09"/>
    <n v="46111.12"/>
    <n v="76097.48"/>
    <m/>
    <m/>
    <m/>
    <m/>
    <m/>
    <n v="191"/>
    <n v="53"/>
    <n v="33"/>
    <m/>
    <m/>
    <m/>
    <m/>
    <m/>
    <n v="95.01"/>
    <n v="97.09"/>
    <n v="96.01"/>
    <m/>
    <m/>
    <m/>
    <m/>
    <n v="6.38"/>
    <m/>
    <n v="6.38"/>
    <n v="3.37"/>
    <n v="1"/>
    <m/>
    <m/>
    <m/>
    <n v="65999989"/>
    <m/>
    <m/>
    <d v="2016-08-08T00:00:00"/>
    <d v="2017-08-31T00:00:00"/>
    <d v="2019-02-14T00:00:00"/>
    <m/>
    <m/>
    <m/>
    <m/>
    <n v="2.2200000000000002"/>
    <n v="3.75"/>
    <m/>
    <m/>
    <m/>
    <n v="3.75"/>
    <m/>
    <n v="388"/>
    <n v="532"/>
    <m/>
    <m/>
    <m/>
    <n v="532"/>
    <s v="No"/>
    <n v="126612.69"/>
    <n v="77"/>
    <n v="95.74"/>
    <n v="3.75"/>
    <n v="3.75"/>
    <n v="3.75"/>
  </r>
  <r>
    <x v="932"/>
    <s v="https://www.bastille.net"/>
    <s v="https://www.crunchbase.com/organization/bastille-networks-2"/>
    <s v="Bastille Networks, Inc."/>
    <s v="Bastille Networks Internet Security provides threat detection and security for the internet of things."/>
    <m/>
    <m/>
    <s v="series_a"/>
    <s v="series_b"/>
    <s v="series_c"/>
    <m/>
    <m/>
    <m/>
    <m/>
    <m/>
    <n v="9000000"/>
    <n v="27000000"/>
    <n v="44000000"/>
    <m/>
    <m/>
    <m/>
    <m/>
    <m/>
    <n v="45000000"/>
    <n v="100000000"/>
    <n v="440000000"/>
    <m/>
    <m/>
    <m/>
    <m/>
    <m/>
    <s v="Bessemer Venture Partners, Chris Rouland, Keel Funds"/>
    <s v="Ballentine Capital Partners, Bessemer Venture Partners, Keel Funds, Spinnaker Ventures"/>
    <s v="Bessemer Venture Partners, Goldman Sachs Asset Management"/>
    <m/>
    <m/>
    <m/>
    <m/>
    <m/>
    <n v="2015"/>
    <x v="5"/>
    <n v="2024"/>
    <m/>
    <m/>
    <m/>
    <n v="44000000"/>
    <s v="series_c"/>
    <d v="2024-01-25T00:00:00"/>
    <n v="440000000"/>
    <m/>
    <m/>
    <n v="9036.4599999999991"/>
    <n v="2030.9"/>
    <n v="113488.59"/>
    <m/>
    <m/>
    <m/>
    <m/>
    <m/>
    <n v="140"/>
    <n v="279"/>
    <n v="6"/>
    <m/>
    <m/>
    <m/>
    <m/>
    <m/>
    <n v="96.24"/>
    <n v="84.42"/>
    <n v="95.58"/>
    <m/>
    <m/>
    <m/>
    <m/>
    <n v="7.48"/>
    <m/>
    <n v="7.48"/>
    <n v="3.96"/>
    <n v="1"/>
    <m/>
    <m/>
    <m/>
    <n v="83000000"/>
    <m/>
    <m/>
    <d v="2015-08-05T00:00:00"/>
    <d v="2017-09-21T00:00:00"/>
    <d v="2024-01-25T00:00:00"/>
    <m/>
    <m/>
    <m/>
    <m/>
    <n v="2.2200000000000002"/>
    <n v="4.4000000000000004"/>
    <m/>
    <m/>
    <m/>
    <n v="4.4000000000000004"/>
    <m/>
    <n v="778"/>
    <n v="2317"/>
    <m/>
    <m/>
    <m/>
    <n v="2317"/>
    <s v="No"/>
    <n v="124555.95"/>
    <n v="78"/>
    <n v="95.68"/>
    <m/>
    <m/>
    <n v="4.4000000000000004"/>
  </r>
  <r>
    <x v="933"/>
    <s v="http://vivacetherapeutics.com"/>
    <s v="https://www.crunchbase.com/organization/vivace-therapeutics"/>
    <s v="Vivace Therapeutics, Inc."/>
    <s v="Vivace Therapeutics is a venture-backed start-up dedicated to discovering and developing cancer therapeutics by targeting a novel pathway."/>
    <m/>
    <m/>
    <s v="series_a"/>
    <s v="series_b"/>
    <s v="series_c"/>
    <m/>
    <m/>
    <m/>
    <m/>
    <m/>
    <n v="15000000"/>
    <n v="25000000"/>
    <n v="30000000"/>
    <m/>
    <m/>
    <m/>
    <m/>
    <m/>
    <n v="75000000"/>
    <n v="166750000"/>
    <n v="300000000"/>
    <m/>
    <m/>
    <m/>
    <m/>
    <m/>
    <s v="Canaan Partners, WuXi Healthcare Ventures"/>
    <s v="Canaan Partners, Cenova, Mission Bay Capital, Mission BioCapital, Sequoia Capital, WuXi Healthcare Ventures"/>
    <s v="Boxer Capital, Canaan Partners, RA Capital Management"/>
    <m/>
    <m/>
    <m/>
    <m/>
    <m/>
    <n v="2015"/>
    <x v="5"/>
    <n v="2020"/>
    <m/>
    <m/>
    <m/>
    <n v="30000000"/>
    <s v="series_c"/>
    <d v="2020-12-16T00:00:00"/>
    <n v="300000000"/>
    <m/>
    <m/>
    <n v="1091.02"/>
    <n v="119916.31"/>
    <n v="830.5"/>
    <m/>
    <m/>
    <m/>
    <m/>
    <m/>
    <n v="489"/>
    <n v="20"/>
    <n v="319"/>
    <m/>
    <m/>
    <m/>
    <m/>
    <m/>
    <n v="86.79"/>
    <n v="98.93"/>
    <n v="55.71"/>
    <m/>
    <m/>
    <m/>
    <m/>
    <n v="3.06"/>
    <m/>
    <n v="3.06"/>
    <n v="1.62"/>
    <n v="1"/>
    <m/>
    <m/>
    <m/>
    <n v="70000000"/>
    <m/>
    <m/>
    <d v="2015-01-01T00:00:00"/>
    <d v="2017-06-28T00:00:00"/>
    <d v="2020-12-16T00:00:00"/>
    <m/>
    <m/>
    <m/>
    <m/>
    <n v="2.2200000000000002"/>
    <n v="1.8"/>
    <m/>
    <m/>
    <m/>
    <n v="1.8"/>
    <m/>
    <n v="909"/>
    <n v="1267"/>
    <m/>
    <m/>
    <m/>
    <n v="1267"/>
    <s v="No"/>
    <n v="121837.83"/>
    <n v="79"/>
    <n v="95.63"/>
    <n v="1.8"/>
    <m/>
    <n v="1.8"/>
  </r>
  <r>
    <x v="934"/>
    <s v="https://global.infervision.com"/>
    <s v="https://www.crunchbase.com/organization/infervision"/>
    <s v="Infervision Beijing Co Ltd."/>
    <s v="Infervision is an AI high-tech company that uses deep learning technology and computer vision to help diagnose cancers."/>
    <m/>
    <m/>
    <s v="series_a"/>
    <s v="series_b"/>
    <s v="series_c"/>
    <s v="series_d"/>
    <m/>
    <m/>
    <m/>
    <m/>
    <n v="7182876"/>
    <n v="18207198"/>
    <m/>
    <n v="140000000"/>
    <m/>
    <m/>
    <m/>
    <m/>
    <n v="35914380"/>
    <n v="121442010.66"/>
    <m/>
    <n v="2100000000"/>
    <m/>
    <m/>
    <m/>
    <m/>
    <s v="Sequoia Capital China"/>
    <s v="Qiming Venture Partners, Sequoia Capital"/>
    <s v="CDH Investments, Haitong Leading Capital Management, Sequoia Capital China, Taihe Capital"/>
    <s v="CCB Trust, Goldman Sachs Asset Management, Z-Park Fund"/>
    <m/>
    <m/>
    <m/>
    <m/>
    <n v="2017"/>
    <x v="5"/>
    <n v="2018"/>
    <n v="2021"/>
    <m/>
    <m/>
    <n v="140000000"/>
    <s v="series_d"/>
    <d v="2021-07-23T00:00:00"/>
    <n v="2100000000"/>
    <m/>
    <m/>
    <n v="0"/>
    <n v="119544.52"/>
    <n v="0"/>
    <n v="1075.6300000000001"/>
    <m/>
    <m/>
    <m/>
    <m/>
    <n v="1355"/>
    <n v="21"/>
    <n v="407"/>
    <n v="322"/>
    <m/>
    <m/>
    <m/>
    <m/>
    <n v="66.069999999999993"/>
    <n v="98.88"/>
    <n v="52.4"/>
    <n v="40.11"/>
    <m/>
    <m/>
    <m/>
    <n v="41.75"/>
    <m/>
    <n v="41.75"/>
    <n v="14.53"/>
    <m/>
    <n v="1"/>
    <m/>
    <m/>
    <n v="214658586"/>
    <m/>
    <m/>
    <d v="2017-01-03T00:00:00"/>
    <d v="2017-09-21T00:00:00"/>
    <d v="2018-12-10T00:00:00"/>
    <d v="2021-07-23T00:00:00"/>
    <m/>
    <m/>
    <m/>
    <n v="3.38"/>
    <m/>
    <m/>
    <m/>
    <m/>
    <n v="17.29"/>
    <m/>
    <n v="261"/>
    <n v="445"/>
    <n v="956"/>
    <m/>
    <m/>
    <n v="1401"/>
    <s v="No"/>
    <n v="120620.15"/>
    <n v="80"/>
    <n v="95.57"/>
    <n v="17.29"/>
    <n v="0"/>
    <n v="17.29"/>
  </r>
  <r>
    <x v="935"/>
    <s v="http://www.ddjf.com/"/>
    <s v="https://www.crunchbase.com/organization/dadao-financial"/>
    <m/>
    <s v="Dadao Financial is a real estate financing services platform."/>
    <m/>
    <m/>
    <s v="series_a"/>
    <s v="series_b"/>
    <m/>
    <m/>
    <m/>
    <m/>
    <m/>
    <m/>
    <m/>
    <n v="29044016"/>
    <m/>
    <m/>
    <m/>
    <m/>
    <m/>
    <m/>
    <m/>
    <n v="193723586.72"/>
    <m/>
    <m/>
    <m/>
    <m/>
    <m/>
    <m/>
    <s v="PAG, Sequoia Capital China"/>
    <s v="China Renaissance, PAG, Sequoia Capital"/>
    <m/>
    <m/>
    <m/>
    <m/>
    <m/>
    <m/>
    <n v="2015"/>
    <x v="5"/>
    <m/>
    <m/>
    <m/>
    <m/>
    <n v="29044016"/>
    <s v="series_b"/>
    <d v="2017-03-23T00:00:00"/>
    <n v="193723586.72"/>
    <m/>
    <m/>
    <n v="0"/>
    <n v="119544.52"/>
    <m/>
    <m/>
    <m/>
    <m/>
    <m/>
    <m/>
    <n v="1231"/>
    <n v="21"/>
    <m/>
    <m/>
    <m/>
    <m/>
    <m/>
    <m/>
    <n v="66.69"/>
    <n v="98.88"/>
    <m/>
    <m/>
    <m/>
    <m/>
    <m/>
    <n v="1"/>
    <m/>
    <m/>
    <n v="1"/>
    <m/>
    <m/>
    <m/>
    <m/>
    <n v="30332345"/>
    <m/>
    <m/>
    <d v="2015-12-28T00:00:00"/>
    <d v="2017-03-23T00:00:00"/>
    <m/>
    <m/>
    <m/>
    <m/>
    <m/>
    <m/>
    <m/>
    <m/>
    <m/>
    <m/>
    <n v="1"/>
    <m/>
    <n v="451"/>
    <m/>
    <m/>
    <m/>
    <m/>
    <n v="0"/>
    <s v="No"/>
    <n v="119544.52"/>
    <n v="81"/>
    <n v="95.52"/>
    <m/>
    <m/>
    <n v="1"/>
  </r>
  <r>
    <x v="936"/>
    <s v="http://www.eocpharma.com"/>
    <s v="https://www.crunchbase.com/organization/eoc-pharma-group"/>
    <m/>
    <s v="EOC Pharma is an integrated biopharmaceutical company."/>
    <m/>
    <m/>
    <m/>
    <s v="series_b"/>
    <s v="series_c"/>
    <m/>
    <m/>
    <m/>
    <m/>
    <m/>
    <m/>
    <n v="32000000"/>
    <n v="71029790"/>
    <m/>
    <m/>
    <m/>
    <m/>
    <m/>
    <m/>
    <n v="213440000"/>
    <n v="710297900"/>
    <m/>
    <m/>
    <m/>
    <m/>
    <m/>
    <m/>
    <s v="H&amp;Q Asia Pacific, Sequoia Capital, Taikang Insurance Group"/>
    <s v="Hanne Capital, TF Capital, Tigermed, Yingke Capital"/>
    <m/>
    <m/>
    <m/>
    <m/>
    <m/>
    <m/>
    <x v="5"/>
    <n v="2019"/>
    <m/>
    <m/>
    <m/>
    <n v="71029789"/>
    <s v="series_c"/>
    <d v="2019-12-02T00:00:00"/>
    <n v="710297900"/>
    <m/>
    <m/>
    <m/>
    <n v="119544.52"/>
    <n v="0"/>
    <m/>
    <m/>
    <m/>
    <m/>
    <m/>
    <m/>
    <n v="21"/>
    <n v="451"/>
    <m/>
    <m/>
    <m/>
    <m/>
    <m/>
    <m/>
    <n v="98.88"/>
    <n v="43.89"/>
    <m/>
    <m/>
    <m/>
    <m/>
    <n v="3"/>
    <m/>
    <m/>
    <n v="3"/>
    <n v="1"/>
    <m/>
    <m/>
    <m/>
    <n v="103029790"/>
    <m/>
    <m/>
    <m/>
    <d v="2017-11-07T00:00:00"/>
    <d v="2019-12-02T00:00:00"/>
    <m/>
    <m/>
    <m/>
    <m/>
    <m/>
    <n v="3.33"/>
    <m/>
    <m/>
    <m/>
    <n v="3.33"/>
    <m/>
    <m/>
    <n v="755"/>
    <m/>
    <m/>
    <m/>
    <n v="755"/>
    <s v="No"/>
    <n v="119544.52"/>
    <n v="81"/>
    <n v="95.52"/>
    <n v="3.33"/>
    <n v="3.33"/>
    <n v="3.33"/>
  </r>
  <r>
    <x v="937"/>
    <s v="https://www.highspot.com"/>
    <s v="https://www.crunchbase.com/organization/highspot-2"/>
    <s v="Highspot, Inc."/>
    <s v="Highspot is a sales enablement platform that helps companies worldwide improve the performance of their sales teams."/>
    <m/>
    <s v="seed"/>
    <s v="series_a"/>
    <s v="series_b"/>
    <s v="series_c"/>
    <s v="series_d"/>
    <s v="series_e"/>
    <s v="series_f"/>
    <m/>
    <m/>
    <n v="9600000"/>
    <n v="15000000"/>
    <n v="35000000"/>
    <n v="60000000"/>
    <n v="200000000"/>
    <n v="248000000"/>
    <m/>
    <m/>
    <n v="48000000"/>
    <n v="100050000"/>
    <n v="350000000"/>
    <n v="530000000"/>
    <n v="2300000000"/>
    <n v="3500000000"/>
    <m/>
    <s v="Acequia Capital (AceCap)"/>
    <s v="Fuel Capital, Kabir Shahani, Madrona"/>
    <s v="Madrona, Salesforce Ventures, Shasta Ventures"/>
    <s v="Madrona, OpenView, Salesforce Ventures, Scale-Up, Shasta Ventures"/>
    <s v="ICONIQ Growth, Madrona, OpenView, Salesforce Ventures, Sapphire Ventures, Shasta Ventures"/>
    <s v="Bain &amp; Company, ICONIQ Capital, ICONIQ Growth, Madrona, OpenView, Salesforce Ventures, Sapphire Ventures, Shasta Ventures, Tiger Global Management"/>
    <s v="B Capital, D1 Capital Partners, ICONIQ Growth, Madrona, Salesforce Ventures, Sapphire Ventures, Tiger Global Management"/>
    <m/>
    <n v="2013"/>
    <n v="2014"/>
    <x v="5"/>
    <n v="2018"/>
    <n v="2019"/>
    <n v="2021"/>
    <n v="2022"/>
    <n v="248000000"/>
    <s v="series_f"/>
    <d v="2022-01-13T00:00:00"/>
    <n v="3500000000"/>
    <m/>
    <n v="9.15"/>
    <n v="136.93"/>
    <n v="1225.5899999999999"/>
    <n v="4797.91"/>
    <n v="77068.77"/>
    <n v="31200.81"/>
    <n v="4582.9399999999996"/>
    <m/>
    <n v="1641"/>
    <n v="554"/>
    <n v="330"/>
    <n v="218"/>
    <n v="21"/>
    <n v="11"/>
    <n v="1"/>
    <m/>
    <n v="77.25"/>
    <n v="79.959999999999994"/>
    <n v="81.56"/>
    <n v="74.56"/>
    <n v="94.17"/>
    <n v="96"/>
    <n v="100"/>
    <s v="unicorn"/>
    <n v="47.81"/>
    <m/>
    <n v="47.81"/>
    <n v="26.99"/>
    <n v="8.57"/>
    <n v="6.06"/>
    <n v="1.47"/>
    <n v="1"/>
    <n v="644850000"/>
    <m/>
    <d v="2013-05-22T00:00:00"/>
    <d v="2014-11-07T00:00:00"/>
    <d v="2017-06-15T00:00:00"/>
    <d v="2018-09-24T00:00:00"/>
    <d v="2019-06-04T00:00:00"/>
    <d v="2021-02-22T00:00:00"/>
    <d v="2022-01-13T00:00:00"/>
    <m/>
    <n v="2.08"/>
    <n v="3.5"/>
    <n v="1.51"/>
    <n v="4.34"/>
    <n v="1.52"/>
    <n v="34.979999999999997"/>
    <n v="534"/>
    <n v="951"/>
    <n v="466"/>
    <n v="253"/>
    <n v="629"/>
    <n v="325"/>
    <n v="1673"/>
    <s v="No"/>
    <n v="119022.1"/>
    <n v="83"/>
    <n v="95.4"/>
    <n v="34.979999999999997"/>
    <n v="5.3"/>
    <n v="34.979999999999997"/>
  </r>
  <r>
    <x v="938"/>
    <s v="https://www.goatgroup.com"/>
    <s v="https://www.crunchbase.com/organization/goatapp"/>
    <s v="1661, Inc."/>
    <s v="Goat Group is a marketplace for authentic sneakers, apparel, and accessories."/>
    <m/>
    <s v="seed"/>
    <s v="series_a"/>
    <s v="series_b"/>
    <s v="series_c"/>
    <s v="series_d"/>
    <s v="series_e"/>
    <s v="series_f"/>
    <m/>
    <n v="6000000"/>
    <n v="5000000"/>
    <n v="25000000"/>
    <n v="60000000"/>
    <n v="100000000"/>
    <n v="100000000"/>
    <n v="195000000"/>
    <m/>
    <n v="60000000"/>
    <n v="25000000"/>
    <n v="166750000"/>
    <n v="250000000"/>
    <n v="550000000"/>
    <n v="1750000000"/>
    <n v="3700000000"/>
    <m/>
    <s v="Daher Capital, Initialized Capital, Upfront Ventures"/>
    <s v="Irving Investors, Matrix, Upfront Ventures, Webb Investment Network"/>
    <s v="Accel, Irving Investors, Matrix, Upfront Ventures, Webb Investment Network"/>
    <s v="Accel, Index Ventures, Irving Investors, Matrix, Upfront Ventures, Webb Investment Network"/>
    <s v="Foot Locker"/>
    <s v="D1 Capital Partners"/>
    <s v="Adage Capital Management, Franklin Templeton, Park West Asset Management, Quarry, T. Rowe Price, Ulysses Management"/>
    <m/>
    <n v="2012"/>
    <n v="2016"/>
    <x v="5"/>
    <n v="2018"/>
    <n v="2019"/>
    <n v="2020"/>
    <n v="2021"/>
    <n v="195000000"/>
    <s v="series_f"/>
    <d v="2021-06-24T00:00:00"/>
    <n v="3700000000"/>
    <m/>
    <n v="0.25"/>
    <n v="3395.87"/>
    <n v="30330.720000000001"/>
    <n v="79296.62"/>
    <n v="0"/>
    <n v="2620.5"/>
    <n v="1178.3699999999999"/>
    <m/>
    <n v="1308"/>
    <n v="221"/>
    <n v="82"/>
    <n v="36"/>
    <n v="209"/>
    <n v="56"/>
    <n v="52"/>
    <m/>
    <n v="74.52"/>
    <n v="94.23"/>
    <n v="95.46"/>
    <n v="95.9"/>
    <n v="39.36"/>
    <n v="61.81"/>
    <n v="48.48"/>
    <s v="unicorn"/>
    <n v="97.05"/>
    <n v="32.35"/>
    <n v="97.05"/>
    <n v="17.12"/>
    <n v="12.69"/>
    <n v="6.18"/>
    <n v="2.04"/>
    <n v="1"/>
    <n v="492600000"/>
    <m/>
    <d v="2012-06-12T00:00:00"/>
    <d v="2016-08-29T00:00:00"/>
    <d v="2017-02-07T00:00:00"/>
    <d v="2018-02-08T00:00:00"/>
    <d v="2019-02-07T00:00:00"/>
    <d v="2020-09-23T00:00:00"/>
    <d v="2021-06-24T00:00:00"/>
    <n v="0.42"/>
    <n v="6.67"/>
    <n v="1.5"/>
    <n v="2.2000000000000002"/>
    <n v="3.18"/>
    <n v="2.11"/>
    <n v="22.19"/>
    <n v="1539"/>
    <n v="162"/>
    <n v="366"/>
    <n v="364"/>
    <n v="594"/>
    <n v="274"/>
    <n v="1598"/>
    <s v="No"/>
    <n v="116822.33"/>
    <n v="84"/>
    <n v="95.35"/>
    <n v="22.19"/>
    <n v="3.3"/>
    <n v="22.19"/>
  </r>
  <r>
    <x v="939"/>
    <s v="https://www.awaytravel.com"/>
    <s v="https://www.crunchbase.com/organization/away-2"/>
    <s v="JRSK, Inc."/>
    <s v="Away is a modern travel and lifestyle brand designed with thoughtful features that solve real travel problems"/>
    <s v="pre_seed"/>
    <s v="seed"/>
    <s v="series_a"/>
    <s v="series_b"/>
    <s v="series_c"/>
    <s v="series_d"/>
    <m/>
    <m/>
    <m/>
    <n v="2500000"/>
    <n v="8500000"/>
    <n v="20000000"/>
    <n v="50000000"/>
    <n v="100000000"/>
    <m/>
    <m/>
    <m/>
    <n v="25000000"/>
    <n v="42500000"/>
    <n v="133400000"/>
    <n v="400000000"/>
    <n v="1400000000"/>
    <m/>
    <m/>
    <s v="Jaclyn Johnson"/>
    <s v="Accel, Andrew Deitchman, Andy Dunn, BAM Ventures, Battery Ventures, Brian Lee, Comcast Ventures, Compound, Forerunner Ventures, Jeff Kearl, Liz Keen, QueensBridge Venture Partners"/>
    <s v="Accel, Comcast Ventures, Florian Leibert, Forerunner Ventures, Global Founders Capital, Great Oaks Venture Capital, Jaws Ventures"/>
    <s v="Accel, Comcast Ventures, Forerunner Ventures, Global Founders Capital, Space Pirates"/>
    <s v="Comcast Ventures, Forerunner Ventures, Global Founders Capital"/>
    <s v="Baillie Gifford, Global Founders Capital, Lone Pine Capital, Wellington Management"/>
    <m/>
    <m/>
    <n v="2015"/>
    <n v="2015"/>
    <n v="2016"/>
    <x v="5"/>
    <n v="2018"/>
    <n v="2019"/>
    <m/>
    <m/>
    <n v="100000000"/>
    <s v="series_d"/>
    <d v="2019-05-14T00:00:00"/>
    <n v="1400000000"/>
    <n v="0"/>
    <n v="2227.29"/>
    <n v="11388.15"/>
    <n v="27726.59"/>
    <n v="5952.15"/>
    <n v="68086.05"/>
    <m/>
    <m/>
    <n v="376"/>
    <n v="272"/>
    <n v="90"/>
    <n v="91"/>
    <n v="197"/>
    <n v="28"/>
    <m/>
    <m/>
    <n v="70.73"/>
    <n v="97.24"/>
    <n v="97.66"/>
    <n v="94.96"/>
    <n v="77.02"/>
    <n v="92.13"/>
    <m/>
    <m/>
    <s v="unicorn"/>
    <n v="31.99"/>
    <n v="31.99"/>
    <n v="23.52"/>
    <n v="8.82"/>
    <n v="3.27"/>
    <n v="1"/>
    <m/>
    <m/>
    <n v="181000000"/>
    <d v="2015-01-01T00:00:00"/>
    <d v="2015-08-17T00:00:00"/>
    <d v="2016-09-08T00:00:00"/>
    <d v="2017-05-19T00:00:00"/>
    <d v="2018-06-28T00:00:00"/>
    <d v="2019-05-14T00:00:00"/>
    <m/>
    <m/>
    <n v="1.7"/>
    <n v="3.14"/>
    <n v="3"/>
    <n v="3.5"/>
    <m/>
    <m/>
    <n v="10.49"/>
    <n v="388"/>
    <n v="253"/>
    <n v="405"/>
    <n v="320"/>
    <m/>
    <m/>
    <n v="725"/>
    <s v="No"/>
    <n v="115380.23"/>
    <n v="85"/>
    <n v="95.29"/>
    <n v="10.49"/>
    <n v="10.49"/>
    <n v="10.49"/>
  </r>
  <r>
    <x v="940"/>
    <s v="http://www.bloomandwild.com"/>
    <s v="https://www.crunchbase.com/organization/bloom-wild"/>
    <s v="Bloom &amp; Wild Limited."/>
    <s v="Bloom &amp; Wild is an online flower delivery platform developing a modern approach for sending flowers to loved ones."/>
    <m/>
    <m/>
    <s v="series_a"/>
    <s v="series_b"/>
    <s v="series_c"/>
    <s v="series_d"/>
    <m/>
    <m/>
    <m/>
    <m/>
    <n v="3889580"/>
    <n v="4681315"/>
    <n v="19558499"/>
    <n v="101880026"/>
    <m/>
    <m/>
    <m/>
    <m/>
    <n v="19447900"/>
    <n v="31224371.050000001"/>
    <n v="195584990"/>
    <n v="1528200390"/>
    <m/>
    <m/>
    <m/>
    <m/>
    <s v="Catamaran, MMC Ventures, Samos Investments, Scott Sage"/>
    <s v="Burda Principal Investments, MMC Ventures"/>
    <s v="Burda Principal Investments, MMC Ventures, Piper Private Equity"/>
    <s v="Burda Principal Investments, D4 Ventures, General Catalyst, Index Ventures, Latitude, Novator"/>
    <m/>
    <m/>
    <m/>
    <m/>
    <n v="2015"/>
    <x v="5"/>
    <n v="2018"/>
    <n v="2021"/>
    <m/>
    <m/>
    <n v="41717422"/>
    <s v="series_d"/>
    <d v="2021-07-28T00:00:00"/>
    <n v="1528200390"/>
    <m/>
    <m/>
    <n v="39.58"/>
    <n v="0.5"/>
    <n v="3.9"/>
    <n v="113910.35"/>
    <m/>
    <m/>
    <m/>
    <m/>
    <n v="785"/>
    <n v="612"/>
    <n v="387"/>
    <n v="122"/>
    <m/>
    <m/>
    <m/>
    <m/>
    <n v="78.77"/>
    <n v="65.75"/>
    <n v="54.75"/>
    <n v="77.430000000000007"/>
    <m/>
    <m/>
    <m/>
    <n v="56.11"/>
    <m/>
    <n v="56.11"/>
    <n v="41.11"/>
    <n v="7.29"/>
    <n v="1"/>
    <m/>
    <m/>
    <n v="199538458"/>
    <m/>
    <m/>
    <d v="2015-07-27T00:00:00"/>
    <d v="2017-02-12T00:00:00"/>
    <d v="2018-09-30T00:00:00"/>
    <d v="2021-01-18T00:00:00"/>
    <m/>
    <m/>
    <m/>
    <n v="1.61"/>
    <n v="6.26"/>
    <n v="7.81"/>
    <m/>
    <m/>
    <n v="48.94"/>
    <m/>
    <n v="566"/>
    <n v="595"/>
    <n v="841"/>
    <m/>
    <m/>
    <n v="1627"/>
    <s v="No"/>
    <n v="113954.33"/>
    <n v="86"/>
    <n v="95.24"/>
    <n v="48.94"/>
    <n v="6.26"/>
    <n v="48.94"/>
  </r>
  <r>
    <x v="941"/>
    <s v="https://www.airmap.com"/>
    <s v="https://www.crunchbase.com/organization/noflyzone"/>
    <s v="AIRMAP, INC."/>
    <s v="AirMap operates as an airspace services platform for unmanned aircraft."/>
    <m/>
    <s v="seed"/>
    <s v="series_a"/>
    <s v="series_b"/>
    <m/>
    <m/>
    <m/>
    <m/>
    <m/>
    <n v="2600000"/>
    <n v="15000000"/>
    <n v="26000000"/>
    <m/>
    <m/>
    <m/>
    <m/>
    <m/>
    <n v="26000000"/>
    <n v="75000000"/>
    <n v="173420000"/>
    <m/>
    <m/>
    <m/>
    <m/>
    <m/>
    <s v="Bullpen Capital, Comet Labs, Haystack, Legend Star, Lux Capital, Sky Dayton, Social Capital, TenOneTen Ventures, Wonder Ventures"/>
    <s v="Alpha Edison, Bullpen Capital, General Catalyst, Human Capital, Intact Ventures, Lux Capital, Pritzker Group Venture Capital, Social Capital, Teamworthy Ventures, TenOneTen Ventures"/>
    <s v="Airbus Ventures, General Catalyst, Lux Capital, M12 - Microsoft's Venture Fund, Qualcomm Ventures, Rakuten, Sony, Yuneec"/>
    <m/>
    <m/>
    <m/>
    <m/>
    <m/>
    <n v="2015"/>
    <n v="2016"/>
    <x v="5"/>
    <m/>
    <m/>
    <m/>
    <m/>
    <n v="31757664"/>
    <s v="series_unknown"/>
    <d v="2019-05-01T00:00:00"/>
    <m/>
    <m/>
    <n v="15.21"/>
    <n v="15364.43"/>
    <n v="97139.71"/>
    <m/>
    <m/>
    <m/>
    <m/>
    <m/>
    <n v="2237"/>
    <n v="55"/>
    <n v="29"/>
    <m/>
    <m/>
    <m/>
    <m/>
    <m/>
    <n v="77.209999999999994"/>
    <n v="98.58"/>
    <n v="98.43"/>
    <m/>
    <m/>
    <m/>
    <m/>
    <m/>
    <m/>
    <m/>
    <m/>
    <m/>
    <m/>
    <m/>
    <m/>
    <m/>
    <n v="78657664"/>
    <m/>
    <d v="2015-07-14T00:00:00"/>
    <d v="2016-04-07T00:00:00"/>
    <d v="2017-02-23T00:00:00"/>
    <m/>
    <m/>
    <m/>
    <m/>
    <n v="2.88"/>
    <n v="2.31"/>
    <m/>
    <m/>
    <m/>
    <m/>
    <m/>
    <n v="268"/>
    <n v="322"/>
    <m/>
    <m/>
    <m/>
    <m/>
    <n v="797"/>
    <s v="No"/>
    <n v="112519.35"/>
    <n v="87"/>
    <n v="95.18"/>
    <m/>
    <m/>
    <n v="0"/>
  </r>
  <r>
    <x v="942"/>
    <s v="http://www.yatsenglobal.com"/>
    <s v="https://www.crunchbase.com/organization/yasten"/>
    <s v="Guangzhou Yixian E-commerce Co., Ltd."/>
    <s v="Yasten is a beauty company that creates high-quality cosmetics and skincare products."/>
    <m/>
    <m/>
    <m/>
    <s v="series_b"/>
    <s v="series_c"/>
    <s v="series_d"/>
    <m/>
    <m/>
    <m/>
    <m/>
    <m/>
    <n v="3800000"/>
    <m/>
    <n v="240000000"/>
    <m/>
    <m/>
    <m/>
    <m/>
    <m/>
    <n v="25346000"/>
    <n v="1000000000"/>
    <n v="2140000000"/>
    <m/>
    <m/>
    <m/>
    <m/>
    <m/>
    <s v="Hony Capital, ZhenFund"/>
    <s v="CMC Capital Group, Hillhouse Investment, Sequoia Capital China"/>
    <s v="Boyu Capital, HOPU Investment Management Company, Loyal Valley Capital, The Carlyle Group, Tiger Global Management, Warburg Pincus, ZhenFund"/>
    <m/>
    <m/>
    <m/>
    <m/>
    <m/>
    <x v="5"/>
    <n v="2019"/>
    <n v="2020"/>
    <m/>
    <m/>
    <n v="240000000"/>
    <s v="series_d"/>
    <d v="2020-03-31T00:00:00"/>
    <n v="4014000000"/>
    <m/>
    <m/>
    <m/>
    <n v="0"/>
    <n v="2174.0300000000002"/>
    <n v="110278.32"/>
    <m/>
    <m/>
    <m/>
    <m/>
    <m/>
    <n v="699"/>
    <n v="272"/>
    <n v="20"/>
    <m/>
    <m/>
    <m/>
    <m/>
    <m/>
    <n v="60.87"/>
    <n v="66.209999999999994"/>
    <n v="94.03"/>
    <m/>
    <m/>
    <s v="exited_unicorn"/>
    <n v="133.03"/>
    <m/>
    <m/>
    <n v="133.03"/>
    <n v="3.75"/>
    <n v="1.88"/>
    <m/>
    <m/>
    <n v="255000000"/>
    <m/>
    <m/>
    <m/>
    <d v="2017-10-09T00:00:00"/>
    <d v="2019-09-11T00:00:00"/>
    <d v="2020-03-31T00:00:00"/>
    <m/>
    <m/>
    <m/>
    <m/>
    <n v="39.450000000000003"/>
    <n v="2.14"/>
    <m/>
    <m/>
    <n v="158.37"/>
    <m/>
    <m/>
    <n v="702"/>
    <n v="202"/>
    <m/>
    <m/>
    <n v="904"/>
    <s v="No"/>
    <n v="112452.35"/>
    <n v="88"/>
    <n v="95.12"/>
    <n v="84.43"/>
    <n v="84.43"/>
    <n v="158.37"/>
  </r>
  <r>
    <x v="943"/>
    <s v="http://www.shipbob.com"/>
    <s v="https://www.crunchbase.com/organization/shipbob"/>
    <s v="Shipbob Inc."/>
    <s v="ShipBob is a global logistics company that offers an e-commerce fulfillment order platform for direct-to-​consumer brands."/>
    <m/>
    <s v="seed"/>
    <s v="series_a"/>
    <s v="series_b"/>
    <s v="series_c"/>
    <s v="series_d"/>
    <s v="series_e"/>
    <m/>
    <m/>
    <m/>
    <n v="4000000"/>
    <n v="17500000"/>
    <n v="40000000"/>
    <n v="68000000"/>
    <n v="200000000"/>
    <m/>
    <m/>
    <m/>
    <n v="20000000"/>
    <n v="116725000"/>
    <n v="400000000"/>
    <n v="1020000000"/>
    <n v="1000000000"/>
    <m/>
    <m/>
    <s v="Dan Bragiel, FundersClub, Ignacio Vilela, SVA, Y Combinator"/>
    <s v="Bluestein Ventures, Erik Peterson, FJ Labs, FundersClub, HPA (Hyde Park Angels), Hyde Park Venture Partners, NFQ Capital, Network Ventures, Recruit Strategic Partners, Reynolds &amp; Company Venture Partners, Russell Long, SVA, Service Provider Capital, StartCaps Ventures, Steve O'Brien, Y Combinator"/>
    <s v="Bain Capital Ventures, Bragiel Brothers, Daniel Curran, Erik Peterson, FJ Labs, Fabrice Grinda, FundersClub, HPA (Hyde Park Angels), Hyde Park Venture Partners"/>
    <s v="Bain Capital Ventures, HPA (Hyde Park Angels), Hyde Park Venture Partners, Menlo Ventures, Y Combinator"/>
    <s v="Bain Capital Ventures, HPA (Hyde Park Angels), Hyde Park Venture Partners, Menlo Ventures, SoftBank Vision Fund, Y Combinator"/>
    <s v="50 South Capital, Bain Capital Ventures, HPA (Hyde Park Angels), Hyde Park Venture Partners, Menlo Ventures, Silicon Valley Bank, SoftBank"/>
    <m/>
    <m/>
    <n v="2014"/>
    <n v="2016"/>
    <x v="5"/>
    <n v="2018"/>
    <n v="2020"/>
    <n v="2021"/>
    <m/>
    <n v="200000000"/>
    <s v="series_e"/>
    <d v="2021-06-29T00:00:00"/>
    <n v="1000000000"/>
    <m/>
    <n v="2696.34"/>
    <n v="59398.93"/>
    <n v="1428.75"/>
    <n v="17840.61"/>
    <n v="29103.52"/>
    <n v="1015.99"/>
    <m/>
    <m/>
    <n v="47"/>
    <n v="14"/>
    <n v="316"/>
    <n v="116"/>
    <n v="54"/>
    <n v="158"/>
    <m/>
    <m/>
    <n v="99.46"/>
    <n v="99.66"/>
    <n v="82.34"/>
    <n v="86.52"/>
    <n v="83.33"/>
    <n v="37.200000000000003"/>
    <m/>
    <s v="unicorn"/>
    <n v="33.92"/>
    <m/>
    <n v="33.92"/>
    <n v="6.84"/>
    <n v="2.2200000000000002"/>
    <n v="0.93"/>
    <n v="1"/>
    <m/>
    <n v="330500000"/>
    <m/>
    <d v="2014-08-19T00:00:00"/>
    <d v="2016-05-18T00:00:00"/>
    <d v="2017-06-13T00:00:00"/>
    <d v="2018-09-06T00:00:00"/>
    <d v="2020-09-28T00:00:00"/>
    <d v="2021-06-29T00:00:00"/>
    <m/>
    <m/>
    <n v="5.84"/>
    <n v="3.43"/>
    <n v="2.5499999999999998"/>
    <n v="0.98"/>
    <m/>
    <n v="8.57"/>
    <n v="638"/>
    <n v="391"/>
    <n v="450"/>
    <n v="753"/>
    <n v="274"/>
    <m/>
    <n v="1477"/>
    <s v="No"/>
    <n v="111484.14"/>
    <n v="89"/>
    <n v="95.07"/>
    <n v="8.57"/>
    <n v="3.43"/>
    <n v="8.57"/>
  </r>
  <r>
    <x v="944"/>
    <s v="https://www.homelight.com"/>
    <s v="https://www.crunchbase.com/organization/homelight"/>
    <s v="HomeLight, Inc."/>
    <s v="HomeLight is a real estate platform where users can buy or sell homes."/>
    <s v="pre_seed"/>
    <s v="seed"/>
    <s v="series_a"/>
    <s v="series_b"/>
    <s v="series_c"/>
    <s v="series_d"/>
    <m/>
    <m/>
    <m/>
    <m/>
    <n v="3000000"/>
    <n v="40000000"/>
    <n v="63000000"/>
    <n v="100000000"/>
    <m/>
    <m/>
    <m/>
    <m/>
    <n v="15000000"/>
    <n v="266800000"/>
    <n v="630000000"/>
    <n v="1600000000"/>
    <m/>
    <m/>
    <m/>
    <s v="Ulu Ventures"/>
    <s v="500 Global, Bullpen Capital, Crosslink Capital, FundersClub, Krillion Ventures, Montage Ventures, Western Technology Investment, ZenStone Venture Capital"/>
    <s v="Bullpen Capital, Citi Ventures, Crosslink Capital, Daniel Schryer, Google Ventures, Group 11, Innovation Endeavors, Menlo Ventures, Zeev Ventures"/>
    <s v="Crosslink Capital, Group 11, Menlo Ventures, Stereo Capital, Zeev Ventures"/>
    <s v="Group 11, Menlo Ventures, SoftBank Vision Fund, Stereo Capital, Zeev Ventures"/>
    <m/>
    <m/>
    <n v="2016"/>
    <n v="2012"/>
    <n v="2015"/>
    <x v="5"/>
    <n v="2019"/>
    <n v="2021"/>
    <m/>
    <m/>
    <n v="60000000"/>
    <s v="series_d"/>
    <d v="2022-06-16T00:00:00"/>
    <n v="1700000000"/>
    <n v="0"/>
    <n v="0.25"/>
    <n v="2731.95"/>
    <n v="13188.95"/>
    <n v="976.88"/>
    <n v="94162.19"/>
    <m/>
    <m/>
    <n v="521"/>
    <n v="1308"/>
    <n v="279"/>
    <n v="168"/>
    <n v="317"/>
    <n v="137"/>
    <m/>
    <m/>
    <n v="70.23"/>
    <n v="74.52"/>
    <n v="92.47"/>
    <n v="90.64"/>
    <n v="60.6"/>
    <n v="74.63"/>
    <m/>
    <m/>
    <s v="unicorn"/>
    <n v="80.930000000000007"/>
    <m/>
    <n v="80.930000000000007"/>
    <n v="5.35"/>
    <n v="2.52"/>
    <n v="1.06"/>
    <m/>
    <m/>
    <n v="742500000"/>
    <d v="2016-09-06T00:00:00"/>
    <d v="2012-01-19T00:00:00"/>
    <d v="2015-02-04T00:00:00"/>
    <d v="2017-08-15T00:00:00"/>
    <d v="2019-11-05T00:00:00"/>
    <d v="2021-09-02T00:00:00"/>
    <m/>
    <m/>
    <m/>
    <n v="17.79"/>
    <n v="2.36"/>
    <n v="2.54"/>
    <m/>
    <m/>
    <n v="6.37"/>
    <n v="1112"/>
    <n v="923"/>
    <n v="812"/>
    <n v="667"/>
    <m/>
    <m/>
    <n v="1766"/>
    <s v="No"/>
    <n v="111060.22"/>
    <n v="90"/>
    <n v="95.01"/>
    <n v="6"/>
    <n v="2.36"/>
    <n v="6.37"/>
  </r>
  <r>
    <x v="945"/>
    <s v="https://paravision.ai/"/>
    <s v="https://www.crunchbase.com/organization/paravision-ai"/>
    <s v="Paravision Inc."/>
    <s v="Trusted Vision AI"/>
    <m/>
    <s v="seed"/>
    <s v="series_a"/>
    <s v="series_b"/>
    <m/>
    <m/>
    <m/>
    <m/>
    <m/>
    <m/>
    <n v="8000000"/>
    <n v="16000000"/>
    <m/>
    <m/>
    <m/>
    <m/>
    <m/>
    <m/>
    <n v="40000000"/>
    <n v="106720000"/>
    <m/>
    <m/>
    <m/>
    <m/>
    <m/>
    <s v="Atomic"/>
    <s v="Cherubic Ventures, Felicis, Khosla Ventures"/>
    <s v="Felicis, Icon Ventures, Khosla Ventures"/>
    <m/>
    <m/>
    <m/>
    <m/>
    <m/>
    <n v="2013"/>
    <n v="2016"/>
    <x v="5"/>
    <m/>
    <m/>
    <m/>
    <m/>
    <n v="23000000"/>
    <s v="series_unknown"/>
    <d v="2017-09-17T00:00:00"/>
    <n v="106720000"/>
    <m/>
    <n v="0"/>
    <n v="11182.64"/>
    <n v="94987.96"/>
    <m/>
    <m/>
    <m/>
    <m/>
    <m/>
    <n v="2604"/>
    <n v="91"/>
    <n v="31"/>
    <m/>
    <m/>
    <m/>
    <m/>
    <m/>
    <n v="63.89"/>
    <n v="97.64"/>
    <n v="98.32"/>
    <m/>
    <m/>
    <m/>
    <m/>
    <m/>
    <n v="2.27"/>
    <m/>
    <n v="2.27"/>
    <n v="1"/>
    <m/>
    <m/>
    <m/>
    <m/>
    <n v="52000000"/>
    <m/>
    <d v="2013-01-01T00:00:00"/>
    <d v="2016-02-16T00:00:00"/>
    <d v="2017-09-17T00:00:00"/>
    <m/>
    <m/>
    <m/>
    <m/>
    <m/>
    <n v="2.67"/>
    <m/>
    <m/>
    <m/>
    <m/>
    <n v="1"/>
    <n v="1141"/>
    <n v="579"/>
    <m/>
    <m/>
    <m/>
    <m/>
    <n v="0"/>
    <s v="No"/>
    <n v="106170.6"/>
    <n v="91"/>
    <n v="94.96"/>
    <m/>
    <m/>
    <n v="1"/>
  </r>
  <r>
    <x v="946"/>
    <s v="http://www.dedrone.com"/>
    <s v="https://www.crunchbase.com/organization/dedrone"/>
    <s v="Dedrone Holdings, Inc."/>
    <s v="Dedrone develops drone detection technology to protect organizations from malicious drones by securing the airspace."/>
    <m/>
    <s v="seed"/>
    <s v="series_a"/>
    <s v="series_b"/>
    <s v="series_c"/>
    <m/>
    <m/>
    <m/>
    <m/>
    <n v="2900000"/>
    <n v="10000000"/>
    <n v="15000000"/>
    <n v="30500000"/>
    <m/>
    <m/>
    <m/>
    <m/>
    <n v="29000000"/>
    <n v="50000000"/>
    <n v="100050000"/>
    <n v="305000000"/>
    <m/>
    <m/>
    <m/>
    <m/>
    <s v="Target Partners"/>
    <s v="Dominic Orr, Hans Robertson, Menlo Ventures, Selina Lo, Trevor Healy"/>
    <s v="Felicis, John Chambers, Jonathan Downey, Menlo Ventures"/>
    <s v="Aqton SE, Axon, Felicis, John Chambers, Menlo Ventures, Target Partners, TempoCap"/>
    <m/>
    <m/>
    <m/>
    <m/>
    <n v="2015"/>
    <n v="2016"/>
    <x v="5"/>
    <n v="2021"/>
    <m/>
    <m/>
    <m/>
    <n v="30000000"/>
    <s v="series_c"/>
    <d v="2022-07-13T00:00:00"/>
    <n v="305000000"/>
    <m/>
    <n v="0"/>
    <n v="711.03"/>
    <n v="61162.51"/>
    <n v="43504.01"/>
    <m/>
    <m/>
    <m/>
    <m/>
    <n v="3493"/>
    <n v="558"/>
    <n v="47"/>
    <n v="340"/>
    <m/>
    <m/>
    <m/>
    <m/>
    <n v="64.400000000000006"/>
    <n v="85.38"/>
    <n v="97.42"/>
    <n v="71.39"/>
    <m/>
    <m/>
    <m/>
    <m/>
    <n v="6.44"/>
    <n v="6.44"/>
    <n v="4.67"/>
    <n v="2.74"/>
    <n v="1"/>
    <m/>
    <m/>
    <m/>
    <n v="127859970"/>
    <m/>
    <d v="2015-04-28T00:00:00"/>
    <d v="2016-05-17T00:00:00"/>
    <d v="2017-02-13T00:00:00"/>
    <d v="2021-12-17T00:00:00"/>
    <m/>
    <m/>
    <m/>
    <n v="1.72"/>
    <n v="2"/>
    <n v="3.05"/>
    <m/>
    <m/>
    <m/>
    <n v="3.05"/>
    <n v="385"/>
    <n v="272"/>
    <n v="1768"/>
    <m/>
    <m/>
    <m/>
    <n v="1976"/>
    <s v="No"/>
    <n v="105377.55"/>
    <n v="92"/>
    <n v="94.9"/>
    <n v="3.05"/>
    <m/>
    <n v="3.05"/>
  </r>
  <r>
    <x v="947"/>
    <s v="https://www.atspoke.com/"/>
    <s v="https://www.crunchbase.com/organization/spoke-6"/>
    <s v="Townsend Street Labs"/>
    <s v="atSpoke is a modern internal ticketing system."/>
    <m/>
    <m/>
    <s v="series_a"/>
    <s v="series_b"/>
    <m/>
    <m/>
    <m/>
    <m/>
    <m/>
    <m/>
    <n v="8000000"/>
    <n v="20000000"/>
    <m/>
    <m/>
    <m/>
    <m/>
    <m/>
    <m/>
    <n v="40000000"/>
    <n v="133400000"/>
    <m/>
    <m/>
    <m/>
    <m/>
    <m/>
    <m/>
    <s v="Accel, Index Ventures, Inspovation Ventures, Red Dog Capital, Spider Capital, Webb Investment Network"/>
    <s v="Accel, Felicis, Greylock, Webb Investment Network"/>
    <m/>
    <m/>
    <m/>
    <m/>
    <m/>
    <m/>
    <n v="2016"/>
    <x v="5"/>
    <m/>
    <m/>
    <m/>
    <m/>
    <n v="20000000"/>
    <s v="series_b"/>
    <d v="2017-10-19T00:00:00"/>
    <m/>
    <m/>
    <m/>
    <n v="14559.52"/>
    <n v="89235.6"/>
    <m/>
    <m/>
    <m/>
    <m/>
    <m/>
    <m/>
    <n v="61"/>
    <n v="33"/>
    <m/>
    <m/>
    <m/>
    <m/>
    <m/>
    <m/>
    <n v="98.43"/>
    <n v="98.21"/>
    <m/>
    <m/>
    <m/>
    <m/>
    <m/>
    <m/>
    <m/>
    <m/>
    <m/>
    <m/>
    <m/>
    <m/>
    <m/>
    <n v="28000000"/>
    <m/>
    <m/>
    <d v="2016-08-30T00:00:00"/>
    <d v="2017-10-19T00:00:00"/>
    <m/>
    <m/>
    <m/>
    <m/>
    <m/>
    <n v="3.34"/>
    <m/>
    <m/>
    <m/>
    <m/>
    <m/>
    <m/>
    <n v="415"/>
    <m/>
    <m/>
    <m/>
    <m/>
    <n v="0"/>
    <s v="No"/>
    <n v="103795.12"/>
    <n v="93"/>
    <n v="94.84"/>
    <m/>
    <m/>
    <n v="0"/>
  </r>
  <r>
    <x v="948"/>
    <s v="https://www.cult.fit"/>
    <s v="https://www.crunchbase.com/organization/curefit"/>
    <s v="Curefit Healthcare Pvt Ltd"/>
    <s v="Cult.fit is a health and fitness company offering digital and offline experiences across fitness, nutrition, and mental well-being."/>
    <m/>
    <m/>
    <s v="series_a"/>
    <s v="series_b"/>
    <s v="series_c"/>
    <s v="series_d"/>
    <s v="series_e"/>
    <s v="series_f"/>
    <m/>
    <m/>
    <n v="15000000"/>
    <n v="25000000"/>
    <n v="120000000"/>
    <n v="120000000"/>
    <n v="75000000"/>
    <n v="145000000"/>
    <m/>
    <m/>
    <n v="75000000"/>
    <n v="166750000"/>
    <n v="1200000000"/>
    <n v="575000000"/>
    <n v="1500000000"/>
    <n v="1156000000"/>
    <m/>
    <m/>
    <s v="Accel, Chiratae Ventures, Kalaari Capital"/>
    <s v="Accel, Chiratae Ventures, Kalaari Capital, UC-RNT Fund"/>
    <s v="Accel, Chiratae Ventures, Kalaari Capital, Oaktree Capital Management"/>
    <s v="Accel, Anand Piramal Trust, Chiratae Ventures, Epiq Capital, InnoVen Capital, Kalaari Capital, Kotak Mahindra Bank, Oaktree Capital Management, Pratithi Investments, Unilever Ventures"/>
    <s v="Tata Digital"/>
    <s v="Accel, Apurva Doshi, Mukesh Bansal, Paras Sanghvi, South Park Commons, Temasek Holdings, Zomato"/>
    <m/>
    <m/>
    <n v="2016"/>
    <x v="5"/>
    <n v="2018"/>
    <n v="2019"/>
    <n v="2021"/>
    <n v="2021"/>
    <n v="10198876"/>
    <s v="series_f"/>
    <d v="2024-02-26T00:00:00"/>
    <n v="1496639903"/>
    <m/>
    <m/>
    <n v="10405.74"/>
    <n v="18291.919999999998"/>
    <n v="50998.52"/>
    <n v="18682.27"/>
    <n v="0"/>
    <n v="2732.19"/>
    <m/>
    <m/>
    <n v="97"/>
    <n v="118"/>
    <n v="66"/>
    <n v="88"/>
    <n v="199"/>
    <n v="22"/>
    <m/>
    <m/>
    <n v="97.48"/>
    <n v="93.44"/>
    <n v="92.38"/>
    <n v="74.64"/>
    <n v="20.8"/>
    <n v="78.790000000000006"/>
    <s v="unicorn"/>
    <n v="13.09"/>
    <m/>
    <n v="13.09"/>
    <n v="6.92"/>
    <n v="1.07"/>
    <n v="2.39"/>
    <n v="0.96"/>
    <n v="1.29"/>
    <n v="634774837"/>
    <m/>
    <m/>
    <d v="2016-07-04T00:00:00"/>
    <d v="2017-08-28T00:00:00"/>
    <d v="2018-07-30T00:00:00"/>
    <d v="2019-06-25T00:00:00"/>
    <d v="2021-06-07T00:00:00"/>
    <d v="2021-11-09T00:00:00"/>
    <m/>
    <n v="2.2200000000000002"/>
    <n v="7.2"/>
    <n v="0.48"/>
    <n v="2.61"/>
    <n v="0.77"/>
    <n v="8.98"/>
    <m/>
    <n v="420"/>
    <n v="336"/>
    <n v="330"/>
    <n v="713"/>
    <n v="155"/>
    <n v="2373"/>
    <s v="No"/>
    <n v="101110.64"/>
    <n v="94"/>
    <n v="94.79"/>
    <n v="6.93"/>
    <n v="3.45"/>
    <n v="8.98"/>
  </r>
  <r>
    <x v="949"/>
    <s v="http://swiftnav.com"/>
    <s v="https://www.crunchbase.com/organization/swift-navigation-inc"/>
    <s v="Swift Navigation, Inc."/>
    <s v="Swift Navigation is a technology company that provides precise positioning solutions for automotive advanced driver-assistance systems."/>
    <m/>
    <s v="seed"/>
    <s v="series_a"/>
    <s v="series_b"/>
    <s v="series_c"/>
    <s v="series_d"/>
    <m/>
    <m/>
    <m/>
    <n v="2600000"/>
    <n v="11000000"/>
    <n v="35200000"/>
    <m/>
    <n v="100000000"/>
    <m/>
    <m/>
    <m/>
    <n v="26000000"/>
    <n v="55000000"/>
    <n v="234784000"/>
    <m/>
    <n v="1500000000"/>
    <m/>
    <m/>
    <m/>
    <s v="Brainchild Holdings, Felicis, First Round Capital, Lemnos VC, Qualcomm Ventures, VTF Capital"/>
    <s v="Eclipse Ventures, Fall Line Capital, Felicis, First Round Capital, Lemnos VC, New Enterprise Associates, Promus Ventures, Qualcomm Ventures"/>
    <s v="Clear Ventures, Eclipse Ventures, Fall Line Capital, Felicis, First Round Capital, Lemnos VC, New Enterprise Associates, Promus Ventures, Qualcomm Ventures"/>
    <s v="EPIQ Capital Group, Eclipse Ventures"/>
    <s v="Buckley Ventures, EPIQ Capital Group, Eclipse Ventures, FM Capital, New Enterprise Associates, OVN Capital, Potentum partners, Promus Ventures, SK, TELUS Ventures, TWM Venture"/>
    <m/>
    <m/>
    <m/>
    <n v="2014"/>
    <n v="2015"/>
    <x v="5"/>
    <n v="2019"/>
    <n v="2022"/>
    <m/>
    <m/>
    <n v="100000000"/>
    <s v="series_d"/>
    <d v="2022-10-18T00:00:00"/>
    <n v="1500000000"/>
    <m/>
    <n v="559.27"/>
    <n v="11966.02"/>
    <n v="84706.240000000005"/>
    <n v="0"/>
    <n v="2922.51"/>
    <m/>
    <m/>
    <m/>
    <n v="692"/>
    <n v="97"/>
    <n v="38"/>
    <n v="451"/>
    <n v="149"/>
    <m/>
    <m/>
    <m/>
    <n v="91.92"/>
    <n v="97.4"/>
    <n v="97.93"/>
    <n v="43.89"/>
    <n v="57.23"/>
    <m/>
    <m/>
    <m/>
    <n v="32.96"/>
    <n v="32.96"/>
    <n v="19.47"/>
    <n v="5.37"/>
    <m/>
    <n v="1"/>
    <m/>
    <m/>
    <n v="198800000"/>
    <m/>
    <d v="2014-08-21T00:00:00"/>
    <d v="2015-12-08T00:00:00"/>
    <d v="2017-06-28T00:00:00"/>
    <d v="2019-05-24T00:00:00"/>
    <d v="2022-10-18T00:00:00"/>
    <m/>
    <m/>
    <n v="2.12"/>
    <n v="4.2699999999999996"/>
    <m/>
    <m/>
    <m/>
    <m/>
    <n v="6.39"/>
    <n v="474"/>
    <n v="568"/>
    <n v="695"/>
    <n v="1243"/>
    <m/>
    <m/>
    <n v="1938"/>
    <s v="No"/>
    <n v="100154.04"/>
    <n v="95"/>
    <n v="94.73"/>
    <n v="0"/>
    <n v="0"/>
    <n v="6.39"/>
  </r>
  <r>
    <x v="950"/>
    <s v="https://www.newstore.com/"/>
    <s v="https://www.crunchbase.com/organization/newstore"/>
    <s v="NewStore, Inc."/>
    <s v="NewStore is a software development company that provides Omnichannel-as-a-Service for retail brands."/>
    <m/>
    <s v="seed"/>
    <s v="series_a"/>
    <s v="series_b"/>
    <m/>
    <m/>
    <m/>
    <m/>
    <m/>
    <m/>
    <n v="30000000"/>
    <n v="50000000"/>
    <m/>
    <m/>
    <m/>
    <m/>
    <m/>
    <m/>
    <n v="150000000"/>
    <n v="333500000"/>
    <m/>
    <m/>
    <m/>
    <m/>
    <m/>
    <s v="Enjoyventure Management"/>
    <s v="General Catalyst, Stephan Schambach"/>
    <s v="Activant Capital, General Catalyst, Stephan Schambach"/>
    <m/>
    <m/>
    <m/>
    <m/>
    <m/>
    <n v="2015"/>
    <n v="2015"/>
    <x v="5"/>
    <m/>
    <m/>
    <m/>
    <m/>
    <n v="45000000"/>
    <s v="series_b"/>
    <d v="2021-07-07T00:00:00"/>
    <n v="333500000"/>
    <m/>
    <n v="0"/>
    <n v="12685.79"/>
    <n v="87420.99"/>
    <m/>
    <m/>
    <m/>
    <m/>
    <m/>
    <n v="3493"/>
    <n v="88"/>
    <n v="36"/>
    <m/>
    <m/>
    <m/>
    <m/>
    <m/>
    <n v="64.400000000000006"/>
    <n v="97.64"/>
    <n v="98.04"/>
    <m/>
    <m/>
    <m/>
    <m/>
    <m/>
    <n v="1.89"/>
    <m/>
    <n v="1.89"/>
    <n v="1"/>
    <m/>
    <m/>
    <m/>
    <m/>
    <n v="155399998"/>
    <m/>
    <d v="2015-01-01T00:00:00"/>
    <d v="2015-07-30T00:00:00"/>
    <d v="2017-07-18T00:00:00"/>
    <m/>
    <m/>
    <m/>
    <m/>
    <m/>
    <n v="2.2200000000000002"/>
    <m/>
    <m/>
    <m/>
    <m/>
    <n v="1"/>
    <n v="210"/>
    <n v="719"/>
    <m/>
    <m/>
    <m/>
    <m/>
    <n v="1450"/>
    <s v="No"/>
    <n v="100106.78"/>
    <n v="96"/>
    <n v="94.67"/>
    <m/>
    <m/>
    <n v="1"/>
  </r>
  <r>
    <x v="951"/>
    <s v="https://www.nuvemshop.com.br"/>
    <s v="https://www.crunchbase.com/organization/nuvemshop-tiendanube"/>
    <m/>
    <s v="Nuvemshop provides SMBs with the tools to setup, manage, and promote their online businesses."/>
    <m/>
    <s v="seed"/>
    <s v="series_a"/>
    <s v="series_b"/>
    <s v="series_c"/>
    <s v="series_d"/>
    <s v="series_e"/>
    <m/>
    <m/>
    <n v="32500"/>
    <m/>
    <n v="7000000"/>
    <n v="30000000"/>
    <n v="90000000"/>
    <n v="500000000"/>
    <m/>
    <m/>
    <n v="325000"/>
    <m/>
    <n v="46690000"/>
    <n v="300000000"/>
    <n v="1350000000"/>
    <n v="3100000000"/>
    <m/>
    <m/>
    <s v="NXTP Ventures"/>
    <s v="Kaszek"/>
    <s v="Elevar Equity, FJ Labs, IGNIA, Kaszek, NXTP Ventures"/>
    <s v="Elevar Equity, FJ Labs, IGNIA, Kaszek, Kevin Efrusy, Qualcomm Ventures"/>
    <s v="Accel, Bradley Horowitz, Jamie Sutton, Kaszek, Kevin McKeand, Mark Lavelle, Mark Lenhard, Mike Micucci, Minesh Shah, Qualcomm Ventures, ThornTree Capital Partners"/>
    <s v="Accel, Alkeon Capital, Insight Partners, Kaszek, Kevin Efrusy, Owl Rock Capital, Qualcomm Ventures, Sunley House Capital Management, ThornTree Capital Partners, Tiger Global Management, VMG Partners"/>
    <m/>
    <m/>
    <n v="2011"/>
    <n v="2015"/>
    <x v="5"/>
    <n v="2020"/>
    <n v="2021"/>
    <n v="2021"/>
    <m/>
    <n v="500000000"/>
    <s v="series_e"/>
    <d v="2021-08-17T00:00:00"/>
    <n v="3100000000"/>
    <m/>
    <n v="0"/>
    <n v="275.19"/>
    <n v="1218.17"/>
    <n v="18463.61"/>
    <n v="48972.55"/>
    <n v="29310.66"/>
    <m/>
    <m/>
    <n v="1"/>
    <n v="667"/>
    <n v="331"/>
    <n v="163"/>
    <n v="175"/>
    <n v="18"/>
    <m/>
    <m/>
    <n v="100"/>
    <n v="81.97"/>
    <n v="81.5"/>
    <n v="77.44"/>
    <n v="67.540000000000006"/>
    <n v="93.2"/>
    <m/>
    <s v="unicorn"/>
    <n v="5176.41"/>
    <n v="5176.41"/>
    <m/>
    <n v="52.98"/>
    <n v="9.16"/>
    <n v="2.1800000000000002"/>
    <n v="1"/>
    <m/>
    <n v="628382500"/>
    <m/>
    <d v="2011-09-01T00:00:00"/>
    <d v="2015-10-21T00:00:00"/>
    <d v="2017-07-01T00:00:00"/>
    <d v="2020-10-13T00:00:00"/>
    <d v="2021-03-22T00:00:00"/>
    <d v="2021-08-17T00:00:00"/>
    <m/>
    <m/>
    <m/>
    <n v="6.43"/>
    <n v="4.5"/>
    <n v="2.2999999999999998"/>
    <m/>
    <n v="66.400000000000006"/>
    <n v="1511"/>
    <n v="619"/>
    <n v="1200"/>
    <n v="160"/>
    <n v="148"/>
    <m/>
    <n v="1508"/>
    <s v="No"/>
    <n v="98240.18"/>
    <n v="97"/>
    <n v="94.62"/>
    <n v="66.400000000000006"/>
    <m/>
    <n v="66.400000000000006"/>
  </r>
  <r>
    <x v="952"/>
    <s v="http://www.heavy.ai"/>
    <s v="https://www.crunchbase.com/organization/omnisci"/>
    <s v="HEAVY.AI"/>
    <s v="HEAVY.AI provides data analytics software that helps enterprise and public sector make decisions."/>
    <s v="pre_seed"/>
    <s v="seed"/>
    <s v="series_a"/>
    <s v="series_b"/>
    <s v="series_c"/>
    <m/>
    <m/>
    <m/>
    <n v="100000"/>
    <n v="2000000"/>
    <n v="10000000"/>
    <n v="25000000"/>
    <n v="55000000"/>
    <m/>
    <m/>
    <m/>
    <n v="2000000"/>
    <n v="20000000"/>
    <n v="50000000"/>
    <n v="166750000"/>
    <n v="550000000"/>
    <m/>
    <m/>
    <m/>
    <s v="NVIDIA"/>
    <s v="Google Ventures, NVIDIA, Vanedge Capital"/>
    <s v="Google Ventures, In-Q-Tel, NVIDIA, Vanedge Capital, Verizon Ventures"/>
    <s v="New Enterprise Associates, Vanedge Capital, Verizon Ventures"/>
    <s v="In-Q-Tel, New Enterprise Associates, Tiger Global Management, Vanedge Capital, Verizon Ventures"/>
    <m/>
    <m/>
    <m/>
    <n v="2014"/>
    <n v="2014"/>
    <n v="2016"/>
    <x v="5"/>
    <n v="2018"/>
    <m/>
    <m/>
    <m/>
    <n v="55000000"/>
    <s v="series_c"/>
    <d v="2018-10-03T00:00:00"/>
    <n v="550000000"/>
    <n v="0"/>
    <n v="27.26"/>
    <n v="2457.38"/>
    <n v="12822.06"/>
    <n v="82386.37"/>
    <m/>
    <m/>
    <m/>
    <n v="220"/>
    <n v="1942"/>
    <n v="271"/>
    <n v="174"/>
    <n v="29"/>
    <m/>
    <m/>
    <m/>
    <n v="76.14"/>
    <n v="77.3"/>
    <n v="92.91"/>
    <n v="90.3"/>
    <n v="96.72"/>
    <m/>
    <m/>
    <m/>
    <m/>
    <n v="151.47999999999999"/>
    <n v="16.829999999999998"/>
    <n v="8.42"/>
    <n v="2.97"/>
    <n v="1"/>
    <m/>
    <m/>
    <m/>
    <n v="92100000"/>
    <d v="2014-03-27T00:00:00"/>
    <d v="2014-10-14T00:00:00"/>
    <d v="2016-03-30T00:00:00"/>
    <d v="2017-03-29T00:00:00"/>
    <d v="2018-10-03T00:00:00"/>
    <m/>
    <m/>
    <m/>
    <n v="2.5"/>
    <n v="3.34"/>
    <n v="3.3"/>
    <m/>
    <m/>
    <m/>
    <n v="3.3"/>
    <n v="533"/>
    <n v="364"/>
    <n v="553"/>
    <m/>
    <m/>
    <m/>
    <n v="553"/>
    <s v="No"/>
    <n v="97693.07"/>
    <n v="98"/>
    <n v="94.56"/>
    <n v="3.3"/>
    <n v="3.3"/>
    <n v="3.3"/>
  </r>
  <r>
    <x v="953"/>
    <s v="http://www.federatedwireless.com"/>
    <s v="https://www.crunchbase.com/organization/allied-communications"/>
    <s v="Federated Wireless, Inc."/>
    <s v="Federated Wireless develops a spectrum controller for wireless networks and communication intended to revolutionize the wireless industry."/>
    <m/>
    <m/>
    <s v="series_a"/>
    <s v="series_b"/>
    <s v="series_c"/>
    <s v="series_d"/>
    <m/>
    <m/>
    <m/>
    <m/>
    <n v="5000000"/>
    <n v="42000000"/>
    <n v="51000000"/>
    <n v="58000000"/>
    <m/>
    <m/>
    <m/>
    <m/>
    <n v="25000000"/>
    <n v="280140000"/>
    <n v="510000000"/>
    <n v="870000000"/>
    <m/>
    <m/>
    <m/>
    <m/>
    <s v="Allied Minds"/>
    <s v="Apex Site Management, Arris Group, Charter Communications, GIC"/>
    <s v="Allied Minds, Apex Site Management, GIC, Pennant Equity Partners, SBA Communications"/>
    <s v="Allied Minds, Cerberus Capital Management, GIC"/>
    <m/>
    <m/>
    <m/>
    <m/>
    <n v="2014"/>
    <x v="5"/>
    <n v="2019"/>
    <n v="2022"/>
    <m/>
    <m/>
    <n v="14000000"/>
    <s v="series_d"/>
    <d v="2022-05-02T00:00:00"/>
    <n v="870000000"/>
    <m/>
    <m/>
    <n v="0"/>
    <n v="0"/>
    <n v="481.86"/>
    <n v="96831.67"/>
    <m/>
    <m/>
    <m/>
    <m/>
    <n v="1061"/>
    <n v="699"/>
    <n v="345"/>
    <n v="60"/>
    <m/>
    <m/>
    <m/>
    <m/>
    <n v="61.58"/>
    <n v="60.87"/>
    <n v="57.11"/>
    <n v="82.95"/>
    <m/>
    <m/>
    <m/>
    <n v="24.85"/>
    <m/>
    <n v="24.85"/>
    <n v="2.61"/>
    <n v="1.59"/>
    <n v="1"/>
    <m/>
    <m/>
    <n v="210700000"/>
    <m/>
    <m/>
    <d v="2014-06-26T00:00:00"/>
    <d v="2017-09-14T00:00:00"/>
    <d v="2019-09-04T00:00:00"/>
    <d v="2022-02-22T00:00:00"/>
    <m/>
    <m/>
    <m/>
    <n v="11.21"/>
    <n v="1.82"/>
    <n v="1.71"/>
    <m/>
    <m/>
    <n v="3.11"/>
    <m/>
    <n v="1176"/>
    <n v="720"/>
    <n v="902"/>
    <m/>
    <m/>
    <n v="1691"/>
    <s v="No"/>
    <n v="97313.53"/>
    <n v="99"/>
    <n v="94.51"/>
    <n v="3.11"/>
    <n v="1.82"/>
    <n v="3.11"/>
  </r>
  <r>
    <x v="954"/>
    <s v="http://www.frame.io"/>
    <s v="https://www.crunchbase.com/organization/frame-io"/>
    <s v="Frame.io, Inc"/>
    <s v="Frame.io is a cloud-based video collaboration platform that allows users to upload source media and assets into private workspaces."/>
    <m/>
    <s v="seed"/>
    <s v="series_a"/>
    <s v="series_b"/>
    <s v="series_c"/>
    <m/>
    <m/>
    <m/>
    <m/>
    <n v="2200000"/>
    <n v="10000000"/>
    <n v="20000000"/>
    <n v="50000000"/>
    <m/>
    <m/>
    <m/>
    <m/>
    <n v="22000000"/>
    <n v="50000000"/>
    <n v="133400000"/>
    <n v="500000000"/>
    <m/>
    <m/>
    <m/>
    <m/>
    <s v="Accel, Clark Valberg, Jared Leto, Jon Dahl, Kortschak Investments L.P., SignalFire, Tectonic Capital, Thomas Hesse, Walter Kortschak, Zencoder"/>
    <s v="Accel, FirstMark, Jared Leto, Jason Finger, Kevin Spacey, Kortschak Investments L.P., Shasta Ventures, SignalFire, Tectonic Capital"/>
    <s v="Accel, FirstMark, Shasta Ventures, SignalFire"/>
    <s v="Accel, FirstMark, Insight Partners, Itai Tsiddon, Shasta Ventures, SignalFire"/>
    <m/>
    <m/>
    <m/>
    <m/>
    <n v="2015"/>
    <n v="2016"/>
    <x v="5"/>
    <n v="2019"/>
    <m/>
    <m/>
    <m/>
    <n v="50000000"/>
    <s v="series_c"/>
    <d v="2019-11-26T00:00:00"/>
    <n v="1275000000"/>
    <m/>
    <n v="1819.54"/>
    <n v="11124.57"/>
    <n v="19469.66"/>
    <n v="62319.13"/>
    <m/>
    <m/>
    <m/>
    <m/>
    <n v="466"/>
    <n v="92"/>
    <n v="112"/>
    <n v="54"/>
    <m/>
    <m/>
    <m/>
    <m/>
    <n v="95.26"/>
    <n v="97.61"/>
    <n v="93.78"/>
    <n v="93.39"/>
    <m/>
    <m/>
    <m/>
    <s v="exited_over_$1bn"/>
    <n v="35.47"/>
    <n v="35.47"/>
    <n v="19.510000000000002"/>
    <n v="8.6"/>
    <n v="2.5499999999999998"/>
    <m/>
    <m/>
    <m/>
    <n v="90199930"/>
    <m/>
    <d v="2015-10-05T00:00:00"/>
    <d v="2016-09-14T00:00:00"/>
    <d v="2017-10-02T00:00:00"/>
    <d v="2019-11-26T00:00:00"/>
    <m/>
    <m/>
    <m/>
    <n v="2.27"/>
    <n v="2.67"/>
    <n v="3.75"/>
    <m/>
    <m/>
    <m/>
    <n v="9.56"/>
    <n v="345"/>
    <n v="383"/>
    <n v="785"/>
    <m/>
    <m/>
    <m/>
    <n v="785"/>
    <s v="No"/>
    <n v="94732.9"/>
    <n v="100"/>
    <n v="94.45"/>
    <n v="3.75"/>
    <n v="3.75"/>
    <n v="9.56"/>
  </r>
  <r>
    <x v="955"/>
    <s v="https://www.aquasec.com"/>
    <s v="https://www.crunchbase.com/organization/aquasecurity"/>
    <s v="Aqua Security Software Ltd."/>
    <s v="Aqua Security is a software company that provides an end-to-end security platform to improve security for cloud-native applications."/>
    <m/>
    <s v="seed"/>
    <s v="series_a"/>
    <s v="series_b"/>
    <s v="series_c"/>
    <s v="series_d"/>
    <s v="series_e"/>
    <m/>
    <m/>
    <n v="4000000"/>
    <n v="9000000"/>
    <n v="25000000"/>
    <n v="62000000"/>
    <n v="30000000"/>
    <n v="135000000"/>
    <m/>
    <m/>
    <n v="40000000"/>
    <n v="45000000"/>
    <n v="166750000"/>
    <n v="620000000"/>
    <n v="450000000"/>
    <n v="1000000000"/>
    <m/>
    <m/>
    <s v="Shlomo Kramer, TLV Partners"/>
    <s v="M12 - Microsoft's Venture Fund, Shlomo Kramer, TLV Partners"/>
    <s v="Lightspeed Venture Partners, M12 - Microsoft's Venture Fund, Shlomo Kramer, TLV Partners"/>
    <s v="Insight Partners, Lightspeed Venture Partners, M12 - Microsoft's Venture Fund, Shlomo Kramer, TLV Partners"/>
    <s v="Greenspring Associates, Insight Partners, Lightspeed Venture Partners, M12 - Microsoft's Venture Fund, TLV Partners"/>
    <s v="Acrew Capital, Capital One Ventures, Greenspring Associates, ION Crossover Partners, Insight Partners, Lightspeed Venture Partners, M12 - Microsoft's Venture Fund, TLV Partners"/>
    <m/>
    <m/>
    <n v="2015"/>
    <n v="2016"/>
    <x v="5"/>
    <n v="2019"/>
    <n v="2020"/>
    <n v="2021"/>
    <m/>
    <n v="60000000"/>
    <s v="series_e"/>
    <d v="2024-01-03T00:00:00"/>
    <n v="1000000000"/>
    <m/>
    <n v="0"/>
    <n v="17.05"/>
    <n v="16255.38"/>
    <n v="36411.9"/>
    <n v="32256.5"/>
    <n v="9287.2000000000007"/>
    <m/>
    <m/>
    <n v="3493"/>
    <n v="857"/>
    <n v="141"/>
    <n v="96"/>
    <n v="44"/>
    <n v="72"/>
    <m/>
    <m/>
    <n v="64.400000000000006"/>
    <n v="77.53"/>
    <n v="92.15"/>
    <n v="88.15"/>
    <n v="86.48"/>
    <n v="71.599999999999994"/>
    <m/>
    <s v="unicorn"/>
    <n v="15.07"/>
    <n v="13.57"/>
    <n v="15.07"/>
    <n v="4.79"/>
    <n v="1.43"/>
    <n v="2.11"/>
    <n v="1"/>
    <m/>
    <n v="325000000"/>
    <m/>
    <d v="2015-10-08T00:00:00"/>
    <d v="2016-09-27T00:00:00"/>
    <d v="2017-09-19T00:00:00"/>
    <d v="2019-04-03T00:00:00"/>
    <d v="2020-05-20T00:00:00"/>
    <d v="2021-03-10T00:00:00"/>
    <m/>
    <n v="1.1299999999999999"/>
    <n v="3.71"/>
    <n v="3.72"/>
    <n v="0.73"/>
    <n v="2.2200000000000002"/>
    <m/>
    <n v="6"/>
    <n v="355"/>
    <n v="357"/>
    <n v="561"/>
    <n v="413"/>
    <n v="294"/>
    <m/>
    <n v="2297"/>
    <s v="No"/>
    <n v="94228.03"/>
    <n v="101"/>
    <n v="94.39"/>
    <n v="6"/>
    <n v="2.7"/>
    <n v="6"/>
  </r>
  <r>
    <x v="956"/>
    <s v="http://www.gaiaworkforce.com"/>
    <s v="https://www.crunchbase.com/organization/gaiaworks"/>
    <m/>
    <s v="GaiaWorks is a workforce management system developer."/>
    <m/>
    <m/>
    <s v="series_a"/>
    <s v="series_b"/>
    <s v="series_c"/>
    <s v="series_d"/>
    <m/>
    <m/>
    <m/>
    <m/>
    <m/>
    <n v="7276855"/>
    <n v="44372134"/>
    <n v="76532174"/>
    <m/>
    <m/>
    <m/>
    <m/>
    <m/>
    <n v="48536622.850000001"/>
    <n v="443721340"/>
    <n v="1147982610"/>
    <m/>
    <m/>
    <m/>
    <m/>
    <s v="Matrix"/>
    <s v="Matrix"/>
    <s v="Matrix Partners China, Tiger Global Management, Warburg Pincus"/>
    <s v="EDBI, GGV Capital, Index Capital, Matrix Partners China, Tencent"/>
    <m/>
    <m/>
    <m/>
    <m/>
    <n v="2016"/>
    <x v="5"/>
    <n v="2019"/>
    <n v="2020"/>
    <m/>
    <m/>
    <n v="76532174"/>
    <s v="series_d"/>
    <d v="2020-12-08T00:00:00"/>
    <n v="1147982610"/>
    <m/>
    <m/>
    <n v="2576.38"/>
    <n v="12249.81"/>
    <n v="74343.600000000006"/>
    <n v="3696.5"/>
    <m/>
    <m/>
    <m/>
    <m/>
    <n v="259"/>
    <n v="182"/>
    <n v="37"/>
    <n v="116"/>
    <m/>
    <m/>
    <m/>
    <m/>
    <n v="93.23"/>
    <n v="89.85"/>
    <n v="95.51"/>
    <n v="63.84"/>
    <m/>
    <m/>
    <m/>
    <n v="19.87"/>
    <m/>
    <m/>
    <n v="19.87"/>
    <n v="2.41"/>
    <n v="1"/>
    <m/>
    <m/>
    <n v="147181163"/>
    <m/>
    <m/>
    <d v="2016-03-06T00:00:00"/>
    <d v="2017-02-05T00:00:00"/>
    <d v="2019-01-15T00:00:00"/>
    <d v="2020-12-08T00:00:00"/>
    <m/>
    <m/>
    <m/>
    <m/>
    <n v="9.14"/>
    <n v="2.59"/>
    <m/>
    <m/>
    <n v="23.65"/>
    <m/>
    <n v="336"/>
    <n v="709"/>
    <n v="693"/>
    <m/>
    <m/>
    <n v="1402"/>
    <s v="No"/>
    <n v="92866.29"/>
    <n v="102"/>
    <n v="94.34"/>
    <n v="23.65"/>
    <n v="9.14"/>
    <n v="23.65"/>
  </r>
  <r>
    <x v="957"/>
    <s v="https://www.signalsciences.com/"/>
    <s v="https://www.crunchbase.com/organization/signal-sciences"/>
    <s v="Signal Sciences Corp."/>
    <s v="Signal Sciences is a software as a service platform providing security monitoring and defense for your web applications."/>
    <m/>
    <s v="seed"/>
    <s v="series_a"/>
    <s v="series_b"/>
    <s v="series_c"/>
    <m/>
    <m/>
    <m/>
    <m/>
    <n v="2000000"/>
    <n v="9700000"/>
    <n v="15000000"/>
    <n v="35000000"/>
    <m/>
    <m/>
    <m/>
    <m/>
    <n v="20000000"/>
    <n v="48500000"/>
    <n v="100050000"/>
    <n v="350000000"/>
    <m/>
    <m/>
    <m/>
    <m/>
    <s v="Alex Stamos, Bob Pasker, Chad Dickerson, Harrison Metal, Oreilly AlphaTech Ventures"/>
    <s v="Harrison Metal, Index Ventures, Oreilly AlphaTech Ventures"/>
    <s v="CRV, Harrison Metal, Index Ventures, Oreilly AlphaTech Ventures"/>
    <s v="CRV, Harrison Metal, Index Ventures, Lead Edge Capital, Oreilly AlphaTech Ventures"/>
    <m/>
    <m/>
    <m/>
    <m/>
    <n v="2014"/>
    <n v="2016"/>
    <x v="5"/>
    <n v="2019"/>
    <m/>
    <m/>
    <m/>
    <n v="35000000"/>
    <s v="series_c"/>
    <d v="2019-02-05T00:00:00"/>
    <n v="775000000"/>
    <m/>
    <n v="28.64"/>
    <n v="5836.05"/>
    <n v="31377.42"/>
    <n v="53843.27"/>
    <m/>
    <m/>
    <m/>
    <m/>
    <n v="1893"/>
    <n v="152"/>
    <n v="79"/>
    <n v="63"/>
    <m/>
    <m/>
    <m/>
    <m/>
    <n v="77.88"/>
    <n v="96.04"/>
    <n v="95.63"/>
    <n v="92.27"/>
    <m/>
    <m/>
    <m/>
    <m/>
    <n v="23.72"/>
    <n v="23.72"/>
    <n v="12.23"/>
    <n v="6.97"/>
    <n v="2.21"/>
    <m/>
    <m/>
    <m/>
    <n v="61700000"/>
    <m/>
    <d v="2014-05-20T00:00:00"/>
    <d v="2016-02-25T00:00:00"/>
    <d v="2017-05-09T00:00:00"/>
    <d v="2019-02-05T00:00:00"/>
    <m/>
    <m/>
    <m/>
    <n v="2.4300000000000002"/>
    <n v="2.06"/>
    <n v="3.5"/>
    <m/>
    <m/>
    <m/>
    <n v="7.75"/>
    <n v="646"/>
    <n v="439"/>
    <n v="637"/>
    <m/>
    <m/>
    <m/>
    <n v="637"/>
    <s v="No"/>
    <n v="91085.38"/>
    <n v="103"/>
    <n v="94.28"/>
    <n v="3.5"/>
    <n v="3.5"/>
    <n v="7.75"/>
  </r>
  <r>
    <x v="958"/>
    <s v="https://kensho.com"/>
    <s v="https://www.crunchbase.com/organization/kensho"/>
    <s v="Kensho Technologies, LLC."/>
    <s v="Kensho is an artificial intelligence company that combines natural language search, graphical user interfaces, and secure cloud computing."/>
    <m/>
    <s v="seed"/>
    <s v="series_a"/>
    <s v="series_b"/>
    <m/>
    <m/>
    <m/>
    <m/>
    <m/>
    <m/>
    <n v="15000000"/>
    <n v="50000000"/>
    <m/>
    <m/>
    <m/>
    <m/>
    <m/>
    <m/>
    <n v="75000000"/>
    <n v="500000000"/>
    <m/>
    <m/>
    <m/>
    <m/>
    <m/>
    <s v="F-Prime Capital"/>
    <s v="Goldman Sachs"/>
    <s v="Bank of America Merrill Lynch, Breyer Capital, Citi, General Catalyst, Goldman Sachs, JP Morgan Chase, Morgan Stanley, S&amp;P Global, Wells Fargo"/>
    <m/>
    <m/>
    <m/>
    <m/>
    <m/>
    <n v="2013"/>
    <n v="2014"/>
    <x v="5"/>
    <m/>
    <m/>
    <m/>
    <m/>
    <n v="50000000"/>
    <s v="series_b"/>
    <d v="2017-02-28T00:00:00"/>
    <n v="550000000"/>
    <m/>
    <n v="0"/>
    <n v="0"/>
    <n v="89551.94"/>
    <m/>
    <m/>
    <m/>
    <m/>
    <m/>
    <n v="2604"/>
    <n v="1061"/>
    <n v="32"/>
    <m/>
    <m/>
    <m/>
    <m/>
    <m/>
    <n v="63.89"/>
    <n v="61.58"/>
    <n v="98.26"/>
    <m/>
    <m/>
    <m/>
    <m/>
    <m/>
    <n v="6.23"/>
    <m/>
    <n v="6.23"/>
    <n v="1.1000000000000001"/>
    <m/>
    <m/>
    <m/>
    <m/>
    <n v="81125000"/>
    <m/>
    <d v="2013-05-15T00:00:00"/>
    <d v="2014-11-24T00:00:00"/>
    <d v="2017-02-28T00:00:00"/>
    <m/>
    <m/>
    <m/>
    <m/>
    <m/>
    <n v="6.67"/>
    <m/>
    <m/>
    <m/>
    <m/>
    <n v="1.1000000000000001"/>
    <n v="558"/>
    <n v="827"/>
    <m/>
    <m/>
    <m/>
    <m/>
    <n v="0"/>
    <s v="No"/>
    <n v="89551.94"/>
    <n v="104"/>
    <n v="94.23"/>
    <m/>
    <m/>
    <n v="1.1000000000000001"/>
  </r>
  <r>
    <x v="959"/>
    <s v="https://aira.io"/>
    <s v="https://www.crunchbase.com/organization/aira"/>
    <s v="Aira Tech Corp."/>
    <s v="Aira provides tech-enabled services for the 300 million visually impaired people around the globe."/>
    <m/>
    <s v="seed"/>
    <s v="series_a"/>
    <s v="series_b"/>
    <m/>
    <m/>
    <m/>
    <m/>
    <m/>
    <n v="790000"/>
    <n v="2550000"/>
    <n v="12000000"/>
    <m/>
    <m/>
    <m/>
    <m/>
    <m/>
    <n v="7900000"/>
    <n v="12750000"/>
    <n v="80040000"/>
    <m/>
    <m/>
    <m/>
    <m/>
    <m/>
    <s v="ARCH Venture Partners, Lux Capital"/>
    <s v="ARCH Venture Partners, Felicis, Larry Bock, Lux Capital, Scott Belsky"/>
    <s v="ARCH Venture Partners, Arboretum Ventures, Felicis, Jazz Venture Partners, Lux Capital"/>
    <m/>
    <m/>
    <m/>
    <m/>
    <m/>
    <n v="2015"/>
    <n v="2016"/>
    <x v="5"/>
    <m/>
    <m/>
    <m/>
    <m/>
    <n v="20000000"/>
    <s v="series_b"/>
    <d v="2018-12-21T00:00:00"/>
    <m/>
    <m/>
    <n v="0.22"/>
    <n v="6533.52"/>
    <n v="81958.539999999994"/>
    <m/>
    <m/>
    <m/>
    <m/>
    <m/>
    <n v="3478"/>
    <n v="141"/>
    <n v="40"/>
    <m/>
    <m/>
    <m/>
    <m/>
    <m/>
    <n v="64.56"/>
    <n v="96.33"/>
    <n v="97.81"/>
    <m/>
    <m/>
    <m/>
    <m/>
    <m/>
    <m/>
    <m/>
    <m/>
    <m/>
    <m/>
    <m/>
    <m/>
    <m/>
    <n v="35565000"/>
    <m/>
    <d v="2015-10-29T00:00:00"/>
    <d v="2016-03-02T00:00:00"/>
    <d v="2017-05-16T00:00:00"/>
    <m/>
    <m/>
    <m/>
    <m/>
    <n v="1.61"/>
    <n v="6.28"/>
    <m/>
    <m/>
    <m/>
    <m/>
    <m/>
    <n v="125"/>
    <n v="440"/>
    <m/>
    <m/>
    <m/>
    <m/>
    <n v="584"/>
    <s v="No"/>
    <n v="88492.28"/>
    <n v="105"/>
    <n v="94.17"/>
    <m/>
    <m/>
    <n v="0"/>
  </r>
  <r>
    <x v="960"/>
    <s v="http://www.thezebra.com"/>
    <s v="https://www.crunchbase.com/organization/the-zebra"/>
    <s v="Insurance Zebra, Inc."/>
    <s v="The Zebra operates as an online insurance comparison marketplace."/>
    <m/>
    <s v="seed"/>
    <s v="series_a"/>
    <s v="series_b"/>
    <s v="series_c"/>
    <s v="series_d"/>
    <m/>
    <m/>
    <m/>
    <n v="25000"/>
    <n v="17000000"/>
    <n v="40000000"/>
    <n v="43500000"/>
    <n v="150000000"/>
    <m/>
    <m/>
    <m/>
    <n v="250000"/>
    <n v="85000000"/>
    <n v="266800000"/>
    <n v="435000000"/>
    <n v="1000000000"/>
    <m/>
    <m/>
    <m/>
    <s v="AlphaLab"/>
    <s v="Ballast Point Ventures, Daher Capital, Floodgate, Jordan French, Mark Cuban, Simon Nixon"/>
    <s v="Accel"/>
    <s v="Accel, Ballast Point Ventures, Daher Capital, Floodgate, Keith Melnick, Silverton Partners, Weatherford Capital"/>
    <s v="Accel, Weatherford Capital"/>
    <m/>
    <m/>
    <m/>
    <n v="2012"/>
    <n v="2016"/>
    <x v="5"/>
    <n v="2020"/>
    <n v="2021"/>
    <m/>
    <m/>
    <m/>
    <s v="series_unknown"/>
    <d v="2021-04-12T00:00:00"/>
    <n v="1000000000"/>
    <m/>
    <n v="16.940000000000001"/>
    <n v="1007.44"/>
    <n v="18075.28"/>
    <n v="41456.1"/>
    <n v="27871.040000000001"/>
    <m/>
    <m/>
    <m/>
    <n v="1219"/>
    <n v="433"/>
    <n v="123"/>
    <n v="99"/>
    <n v="219"/>
    <m/>
    <m/>
    <m/>
    <n v="76.25"/>
    <n v="88.66"/>
    <n v="93.16"/>
    <n v="86.35"/>
    <n v="59.33"/>
    <m/>
    <m/>
    <s v="unicorn"/>
    <n v="2285"/>
    <n v="2285"/>
    <n v="8.4"/>
    <n v="3.15"/>
    <n v="2.15"/>
    <n v="1"/>
    <m/>
    <m/>
    <n v="256525063"/>
    <m/>
    <d v="2012-02-10T00:00:00"/>
    <d v="2016-01-26T00:00:00"/>
    <d v="2017-09-19T00:00:00"/>
    <d v="2020-02-05T00:00:00"/>
    <d v="2021-04-12T00:00:00"/>
    <m/>
    <m/>
    <n v="340"/>
    <n v="3.14"/>
    <n v="1.63"/>
    <n v="2.2999999999999998"/>
    <m/>
    <m/>
    <n v="3.75"/>
    <n v="1446"/>
    <n v="602"/>
    <n v="869"/>
    <n v="432"/>
    <m/>
    <m/>
    <n v="1301"/>
    <s v="No"/>
    <n v="88426.8"/>
    <n v="106"/>
    <n v="94.11"/>
    <n v="3.75"/>
    <n v="1.63"/>
    <n v="3.75"/>
  </r>
  <r>
    <x v="961"/>
    <s v="http://www.sapho.com/"/>
    <s v="https://www.crunchbase.com/organization/sapho"/>
    <s v="Sapho, Inc."/>
    <s v="Sapho provides employees a quick view into the important information they need to excel at work."/>
    <m/>
    <s v="seed"/>
    <s v="series_a"/>
    <s v="series_b"/>
    <m/>
    <m/>
    <m/>
    <m/>
    <m/>
    <n v="3000000"/>
    <n v="9500000"/>
    <n v="14000000"/>
    <m/>
    <m/>
    <m/>
    <m/>
    <m/>
    <n v="30000000"/>
    <n v="47500000"/>
    <n v="93380000"/>
    <m/>
    <m/>
    <m/>
    <m/>
    <m/>
    <s v="Andy Rankin, Bloomberg Beta, Brad Jones, Caffeinated Capital, Clark Landry, Great Oaks Venture Capital, Jonathan Abrams, Linden Mobile Ventures, Morado Ventures, Raymond Tonsing, Ridge Ventures, Social Leverage, Uncork Capital"/>
    <s v="AME Cloud Ventures, Alsop Louie Partners, Alumni Ventures, Bloomberg Beta, Caffeinated Capital, Green D Ventures, Morado Ventures, Uncork Capital"/>
    <s v="AME Cloud Ventures, Alsop Louie Partners, Bloomberg Beta, Bossanova Investimentos, CSC Upshot, Caffeinated Capital, Felicis, Great Oaks Venture Capital, MRTNZ Ventures, Morado Ventures, Uncork Capital"/>
    <m/>
    <m/>
    <m/>
    <m/>
    <m/>
    <n v="2014"/>
    <n v="2016"/>
    <x v="5"/>
    <m/>
    <m/>
    <m/>
    <m/>
    <n v="14000000"/>
    <s v="series_b"/>
    <d v="2017-04-19T00:00:00"/>
    <n v="200000000"/>
    <m/>
    <n v="871.48"/>
    <n v="3101.18"/>
    <n v="83683.77"/>
    <m/>
    <m/>
    <m/>
    <m/>
    <m/>
    <n v="270"/>
    <n v="239"/>
    <n v="39"/>
    <m/>
    <m/>
    <m/>
    <m/>
    <m/>
    <n v="96.85"/>
    <n v="93.75"/>
    <n v="97.87"/>
    <m/>
    <m/>
    <m/>
    <m/>
    <m/>
    <n v="4.53"/>
    <n v="4.53"/>
    <n v="3.58"/>
    <n v="2.14"/>
    <m/>
    <m/>
    <m/>
    <m/>
    <n v="27850000"/>
    <m/>
    <d v="2014-06-25T00:00:00"/>
    <d v="2016-06-15T00:00:00"/>
    <d v="2017-04-19T00:00:00"/>
    <m/>
    <m/>
    <m/>
    <m/>
    <n v="1.58"/>
    <n v="1.97"/>
    <m/>
    <m/>
    <m/>
    <m/>
    <n v="2.14"/>
    <n v="721"/>
    <n v="308"/>
    <m/>
    <m/>
    <m/>
    <m/>
    <n v="0"/>
    <s v="No"/>
    <n v="87656.43"/>
    <n v="107"/>
    <n v="94.06"/>
    <m/>
    <m/>
    <n v="2.14"/>
  </r>
  <r>
    <x v="962"/>
    <s v="http://feedvisor.com"/>
    <s v="https://www.crunchbase.com/organization/feedvisor"/>
    <s v="Feedvisor Ltd."/>
    <s v="Feedvisor is an algorithmic pricing and revenue intelligence platform for online retailers."/>
    <m/>
    <s v="seed"/>
    <s v="series_a"/>
    <s v="series_b"/>
    <m/>
    <m/>
    <m/>
    <m/>
    <m/>
    <n v="1700000"/>
    <n v="6000000"/>
    <n v="20000000"/>
    <m/>
    <m/>
    <m/>
    <m/>
    <m/>
    <n v="17000000"/>
    <n v="30000000"/>
    <n v="133400000"/>
    <m/>
    <m/>
    <m/>
    <m/>
    <m/>
    <s v="IMAF-RTP, JAL Ventures, Lior Prosor, Oryzn Capital"/>
    <s v="Chris Hitchen, IMAF-RTP, JAL Ventures, Oryzn Capital, Square Peg Capital"/>
    <s v="General Catalyst, IMAF- WESTERN, JAL Ventures, Oryzn Capital, Square Peg Capital, Titanium Investments"/>
    <m/>
    <m/>
    <m/>
    <m/>
    <m/>
    <n v="2013"/>
    <n v="2014"/>
    <x v="5"/>
    <m/>
    <m/>
    <m/>
    <m/>
    <n v="20000000"/>
    <s v="series_b"/>
    <d v="2017-01-31T00:00:00"/>
    <n v="133400000"/>
    <m/>
    <n v="0"/>
    <n v="36.47"/>
    <n v="87421.49"/>
    <m/>
    <m/>
    <m/>
    <m/>
    <m/>
    <n v="2604"/>
    <n v="666"/>
    <n v="35"/>
    <m/>
    <m/>
    <m/>
    <m/>
    <m/>
    <n v="63.89"/>
    <n v="75.900000000000006"/>
    <n v="98.09"/>
    <m/>
    <m/>
    <m/>
    <m/>
    <m/>
    <n v="5.34"/>
    <n v="5.34"/>
    <n v="3.78"/>
    <n v="1"/>
    <m/>
    <m/>
    <m/>
    <m/>
    <n v="32700000"/>
    <m/>
    <d v="2013-10-23T00:00:00"/>
    <d v="2014-08-26T00:00:00"/>
    <d v="2017-01-31T00:00:00"/>
    <m/>
    <m/>
    <m/>
    <m/>
    <n v="1.76"/>
    <n v="4.45"/>
    <m/>
    <m/>
    <m/>
    <m/>
    <n v="1"/>
    <n v="307"/>
    <n v="889"/>
    <m/>
    <m/>
    <m/>
    <m/>
    <n v="0"/>
    <s v="No"/>
    <n v="87457.96"/>
    <n v="108"/>
    <n v="94"/>
    <m/>
    <m/>
    <n v="1"/>
  </r>
  <r>
    <x v="963"/>
    <s v="https://www.crunchbase.com"/>
    <s v="https://www.crunchbase.com/organization/crunchbase"/>
    <s v="Crunchbase, Inc."/>
    <s v="Crunchbase provides intelligent prospecting software powered by live company data for salespeople, CEOs, and VCs to find and close deals."/>
    <m/>
    <m/>
    <s v="series_a"/>
    <s v="series_b"/>
    <s v="series_c"/>
    <s v="series_d"/>
    <m/>
    <m/>
    <m/>
    <m/>
    <n v="6500000"/>
    <n v="18000000"/>
    <n v="30000000"/>
    <n v="50000000"/>
    <m/>
    <m/>
    <m/>
    <m/>
    <n v="32500000"/>
    <n v="120060000"/>
    <n v="150000000"/>
    <n v="750000000"/>
    <m/>
    <m/>
    <m/>
    <m/>
    <s v="Emergence"/>
    <s v="AOL, Cowboy Ventures, Emergence, Felicis, Mayfield Fund"/>
    <s v="Cowboy Ventures, Emergence, Felicis, Mayfield Fund, OMERS Ventures, Verizon Ventures"/>
    <s v="Alignment Growth, Emergence, Mayfield Fund, OMERS Ventures"/>
    <m/>
    <m/>
    <m/>
    <m/>
    <n v="2015"/>
    <x v="5"/>
    <n v="2019"/>
    <n v="2022"/>
    <m/>
    <m/>
    <n v="50000000"/>
    <s v="series_d"/>
    <d v="2022-07-20T00:00:00"/>
    <n v="750000000"/>
    <m/>
    <m/>
    <n v="112.9"/>
    <n v="60168.71"/>
    <n v="21643.1"/>
    <n v="5515.37"/>
    <m/>
    <m/>
    <m/>
    <m/>
    <n v="696"/>
    <n v="48"/>
    <n v="135"/>
    <n v="140"/>
    <m/>
    <m/>
    <m/>
    <m/>
    <n v="81.180000000000007"/>
    <n v="97.37"/>
    <n v="83.29"/>
    <n v="59.83"/>
    <m/>
    <m/>
    <m/>
    <n v="16.48"/>
    <m/>
    <n v="16.48"/>
    <n v="5.25"/>
    <n v="4.67"/>
    <n v="1"/>
    <m/>
    <m/>
    <n v="106500000"/>
    <m/>
    <m/>
    <d v="2015-09-22T00:00:00"/>
    <d v="2017-04-06T00:00:00"/>
    <d v="2019-10-31T00:00:00"/>
    <d v="2022-07-20T00:00:00"/>
    <m/>
    <m/>
    <m/>
    <n v="3.69"/>
    <n v="1.25"/>
    <n v="5"/>
    <m/>
    <m/>
    <n v="6.25"/>
    <m/>
    <n v="562"/>
    <n v="938"/>
    <n v="993"/>
    <m/>
    <m/>
    <n v="1931"/>
    <s v="No"/>
    <n v="87440.08"/>
    <n v="109"/>
    <n v="93.95"/>
    <n v="1.25"/>
    <n v="1.25"/>
    <n v="6.25"/>
  </r>
  <r>
    <x v="964"/>
    <s v="https://samunnati.com/"/>
    <s v="https://www.crunchbase.com/organization/samunnati-financial-intermediation-and-services-private-limited"/>
    <s v="Samunnati Financial Intermediation &amp; Services Pvt. Ltd."/>
    <s v="Samunnati is a specialized agriculture value chain enabler providing innovative and customized financial and non-financial solutions."/>
    <m/>
    <s v="seed"/>
    <s v="series_a"/>
    <s v="series_b"/>
    <s v="series_c"/>
    <s v="series_d"/>
    <m/>
    <m/>
    <m/>
    <n v="610223"/>
    <n v="2528500"/>
    <n v="4500000"/>
    <n v="23568008"/>
    <n v="55560341"/>
    <m/>
    <m/>
    <m/>
    <n v="6102230"/>
    <n v="12642500"/>
    <n v="30015000"/>
    <n v="235680080"/>
    <n v="833405115"/>
    <m/>
    <m/>
    <m/>
    <s v="Elevar Equity"/>
    <s v="Edelweiss Financial Services, Elevar Equity, RSM Investments"/>
    <s v="Accel, Edelweiss Financial Services, Elevar Equity, R. Ramaraj"/>
    <s v="Accel, Elevar Equity, responsAbility Investments"/>
    <s v="Accel, Elevar Equity, Nuveen Investments, responsAbility Investments"/>
    <m/>
    <m/>
    <m/>
    <n v="2015"/>
    <n v="2015"/>
    <x v="5"/>
    <n v="2018"/>
    <n v="2019"/>
    <m/>
    <m/>
    <n v="55560341"/>
    <s v="series_d"/>
    <d v="2019-05-28T00:00:00"/>
    <n v="833405115"/>
    <m/>
    <n v="0"/>
    <n v="0"/>
    <n v="18614.53"/>
    <n v="50168.67"/>
    <n v="17306.34"/>
    <m/>
    <m/>
    <m/>
    <n v="3493"/>
    <n v="1231"/>
    <n v="117"/>
    <n v="68"/>
    <n v="91"/>
    <m/>
    <m/>
    <m/>
    <n v="64.400000000000006"/>
    <n v="66.69"/>
    <n v="93.5"/>
    <n v="92.15"/>
    <n v="73.760000000000005"/>
    <m/>
    <m/>
    <m/>
    <n v="78.02"/>
    <n v="78.02"/>
    <n v="47.07"/>
    <n v="23.32"/>
    <n v="3.3"/>
    <n v="1"/>
    <m/>
    <m/>
    <n v="137375123"/>
    <m/>
    <d v="2015-02-25T00:00:00"/>
    <d v="2015-07-29T00:00:00"/>
    <d v="2017-03-06T00:00:00"/>
    <d v="2018-01-09T00:00:00"/>
    <d v="2019-05-28T00:00:00"/>
    <m/>
    <m/>
    <n v="2.0699999999999998"/>
    <n v="2.37"/>
    <n v="7.85"/>
    <n v="3.54"/>
    <m/>
    <m/>
    <n v="27.77"/>
    <n v="154"/>
    <n v="586"/>
    <n v="309"/>
    <n v="504"/>
    <m/>
    <m/>
    <n v="813"/>
    <s v="No"/>
    <n v="86089.54"/>
    <n v="110"/>
    <n v="93.89"/>
    <n v="27.77"/>
    <n v="27.77"/>
    <n v="27.77"/>
  </r>
  <r>
    <x v="965"/>
    <s v="https://better.com"/>
    <s v="https://www.crunchbase.com/organization/bettermortgage"/>
    <s v="Better Mortgage Corporation"/>
    <s v="Better.com is a homeownership journey platform that utilizes technology to change the way people buy and own a home."/>
    <m/>
    <s v="seed"/>
    <s v="series_a"/>
    <s v="series_b"/>
    <s v="series_c"/>
    <s v="series_d"/>
    <m/>
    <m/>
    <m/>
    <m/>
    <n v="30000000"/>
    <n v="15000000"/>
    <n v="160000000"/>
    <n v="200000000"/>
    <m/>
    <m/>
    <m/>
    <m/>
    <n v="150000000"/>
    <n v="100050000"/>
    <n v="600000000"/>
    <n v="4000000000"/>
    <m/>
    <m/>
    <m/>
    <s v="1/0 Capital"/>
    <s v="1/0 Capital, Constance Freedman, GS Growth, IA Ventures, KCK, Moderne Ventures, Pine Brook Partners"/>
    <s v="Fantail Ventures, Goldman Sachs, Kleiner Perkins, Pine Brook Partners"/>
    <s v="9Yards Capital, AGNC Ventures, Activant Capital, Ally Financial, Alumni Ventures, American Express Ventures, Citi, Goldman Sachs, Healthcare of Ontario Pension Plan (HOOPP), Kleiner Perkins, Pine Brook Partners, Ping An Global Voyager"/>
    <s v="9Yards Capital, Activant Capital, Ally Financial, American Express Ventures, Empede Capital, L Catterton, Montauk Ventures, Parkway Venture Capital, Ping An Global Voyager"/>
    <m/>
    <m/>
    <m/>
    <n v="2014"/>
    <n v="2016"/>
    <x v="5"/>
    <n v="2019"/>
    <n v="2020"/>
    <m/>
    <m/>
    <n v="37000000"/>
    <s v="post_ipo_equity"/>
    <d v="2020-11-10T00:00:00"/>
    <n v="1318500000"/>
    <m/>
    <n v="0"/>
    <n v="4879.79"/>
    <n v="11064.64"/>
    <n v="54157.81"/>
    <n v="15483.18"/>
    <m/>
    <m/>
    <m/>
    <n v="3167"/>
    <n v="182"/>
    <n v="199"/>
    <n v="62"/>
    <n v="73"/>
    <m/>
    <m/>
    <m/>
    <n v="62.98"/>
    <n v="95.25"/>
    <n v="88.9"/>
    <n v="92.39"/>
    <n v="77.36"/>
    <m/>
    <m/>
    <s v="exited_unicorn"/>
    <n v="11.07"/>
    <m/>
    <n v="6.28"/>
    <n v="11.07"/>
    <n v="2.0499999999999998"/>
    <n v="0.33"/>
    <m/>
    <m/>
    <n v="1470000000"/>
    <m/>
    <d v="2014-02-01T00:00:00"/>
    <d v="2016-06-13T00:00:00"/>
    <d v="2017-02-09T00:00:00"/>
    <d v="2019-02-07T00:00:00"/>
    <d v="2020-11-10T00:00:00"/>
    <m/>
    <m/>
    <m/>
    <n v="0.67"/>
    <n v="6"/>
    <n v="6.67"/>
    <m/>
    <m/>
    <n v="13.18"/>
    <n v="863"/>
    <n v="241"/>
    <n v="728"/>
    <n v="642"/>
    <m/>
    <m/>
    <n v="1370"/>
    <s v="No"/>
    <n v="85585.42"/>
    <n v="111"/>
    <n v="93.83"/>
    <n v="39.979999999999997"/>
    <n v="6"/>
    <n v="13.18"/>
  </r>
  <r>
    <x v="966"/>
    <s v="http://www.augury.com"/>
    <s v="https://www.crunchbase.com/organization/augury-systems"/>
    <s v="Augury Inc."/>
    <s v="Augury provides machine health diagnostics designed to help reduce downtime and increase supply chain resilience."/>
    <m/>
    <s v="seed"/>
    <s v="series_a"/>
    <s v="series_b"/>
    <s v="series_c"/>
    <s v="series_d"/>
    <s v="series_e"/>
    <m/>
    <m/>
    <n v="2000000"/>
    <n v="7000000"/>
    <n v="17000000"/>
    <n v="25000000"/>
    <n v="55000000"/>
    <n v="180000000"/>
    <m/>
    <m/>
    <n v="20000000"/>
    <n v="35000000"/>
    <n v="113390000"/>
    <n v="250000000"/>
    <n v="825000000"/>
    <n v="1000000000"/>
    <m/>
    <m/>
    <s v="Demarest Media, First Round Capital, Howard Morgan, Lerer Hippeau, Orfin Ventures"/>
    <s v="Eclipse Ventures, First Round Capital, Formation 8, Lerer Hippeau, Pritzker Group Venture Capital"/>
    <s v="Eclipse Ventures, HSB Group, Munich Re Ventures, Pritzker Group Venture Capital, Sound Ventures"/>
    <s v="Eclipse Ventures, Insight Partners, Lerer Hippeau, Munich Re Ventures, Pritzker Group Venture Capital"/>
    <s v="Eclipse Ventures, Insight Partners, Lerer Hippeau, Munich Re Ventures, Qualcomm Ventures, Qumra Capital"/>
    <s v="Baker Hughes, Eclipse Ventures, Insight Partners, Lerer Hippeau, Munich Re Ventures, Qualcomm Ventures, Qumra Capital, SE Ventures"/>
    <m/>
    <m/>
    <n v="2014"/>
    <n v="2015"/>
    <x v="5"/>
    <n v="2019"/>
    <n v="2020"/>
    <n v="2021"/>
    <m/>
    <n v="180000000"/>
    <s v="series_e"/>
    <d v="2021-10-26T00:00:00"/>
    <n v="1000000000"/>
    <m/>
    <n v="97.93"/>
    <n v="12677.18"/>
    <n v="15896.7"/>
    <n v="39693.56"/>
    <n v="14459.24"/>
    <n v="2206.5"/>
    <m/>
    <m/>
    <n v="1564"/>
    <n v="91"/>
    <n v="147"/>
    <n v="83"/>
    <n v="75"/>
    <n v="138"/>
    <m/>
    <m/>
    <n v="81.72"/>
    <n v="97.56"/>
    <n v="91.82"/>
    <n v="89.78"/>
    <n v="76.73"/>
    <n v="45.2"/>
    <m/>
    <s v="unicorn"/>
    <n v="27.13"/>
    <n v="27.13"/>
    <n v="19.38"/>
    <n v="7.04"/>
    <n v="3.55"/>
    <n v="1.1499999999999999"/>
    <n v="1"/>
    <m/>
    <n v="294000000"/>
    <m/>
    <d v="2014-10-06T00:00:00"/>
    <d v="2015-08-26T00:00:00"/>
    <d v="2017-06-19T00:00:00"/>
    <d v="2019-01-31T00:00:00"/>
    <d v="2020-10-14T00:00:00"/>
    <d v="2021-10-26T00:00:00"/>
    <m/>
    <n v="1.75"/>
    <n v="3.24"/>
    <n v="2.2000000000000002"/>
    <n v="3.3"/>
    <n v="1.21"/>
    <m/>
    <n v="8.82"/>
    <n v="324"/>
    <n v="663"/>
    <n v="591"/>
    <n v="622"/>
    <n v="377"/>
    <m/>
    <n v="1590"/>
    <s v="No"/>
    <n v="85031.11"/>
    <n v="112"/>
    <n v="93.78"/>
    <n v="8.82"/>
    <n v="2.2000000000000002"/>
    <n v="8.82"/>
  </r>
  <r>
    <x v="967"/>
    <s v="https://www.corporate.agrostar.in/"/>
    <s v="https://www.crunchbase.com/organization/agrostar"/>
    <s v="ULink AgriTech Private Limited"/>
    <s v="Founded in 2013, AgroStar is one of India’s foremost AgTech start-ups, working on the mission of #HelpingFarmersWin."/>
    <m/>
    <s v="seed"/>
    <s v="series_a"/>
    <s v="series_b"/>
    <s v="series_c"/>
    <s v="series_d"/>
    <m/>
    <m/>
    <m/>
    <n v="733944"/>
    <m/>
    <n v="10000000"/>
    <n v="27000000"/>
    <n v="70000000"/>
    <m/>
    <m/>
    <m/>
    <n v="7339440"/>
    <m/>
    <n v="66700000"/>
    <n v="270000000"/>
    <n v="1050000000"/>
    <m/>
    <m/>
    <m/>
    <s v="Aavishkaar Venture Capital, Titan Capital"/>
    <s v="Titan Capital"/>
    <s v="Aavishkaar Venture Capital, Accel, Chiratae Ventures"/>
    <s v="Aavishkaar Venture Capital, Accel, Bertelsmann India Investments, Chiratae Ventures, Rabo Frontier Ventures"/>
    <s v="Aavishkaar Venture Capital, Accel, Bertelsmann India Investments, CDC Group, Chiratae Ventures, Evolvence India Fund, Hero Enterprise, HeroMotoCorp, Rabo Frontier Ventures, Schroders Capital"/>
    <m/>
    <m/>
    <m/>
    <n v="2013"/>
    <n v="2014"/>
    <x v="5"/>
    <n v="2019"/>
    <n v="2021"/>
    <m/>
    <m/>
    <n v="504930"/>
    <s v="series_unknown"/>
    <d v="2021-10-07T00:00:00"/>
    <n v="1050000000"/>
    <m/>
    <n v="0"/>
    <n v="0"/>
    <n v="19136.349999999999"/>
    <n v="31545.4"/>
    <n v="32547.95"/>
    <m/>
    <m/>
    <m/>
    <n v="2604"/>
    <n v="1061"/>
    <n v="113"/>
    <n v="111"/>
    <n v="207"/>
    <m/>
    <m/>
    <m/>
    <n v="63.89"/>
    <n v="61.58"/>
    <n v="93.72"/>
    <n v="86.28"/>
    <n v="61.57"/>
    <m/>
    <m/>
    <m/>
    <n v="81.72"/>
    <n v="81.72"/>
    <m/>
    <n v="13.22"/>
    <n v="3.63"/>
    <n v="1"/>
    <m/>
    <m/>
    <n v="112884002"/>
    <m/>
    <d v="2013-04-01T00:00:00"/>
    <d v="2014-10-31T00:00:00"/>
    <d v="2017-03-07T00:00:00"/>
    <d v="2019-03-13T00:00:00"/>
    <d v="2021-10-07T00:00:00"/>
    <m/>
    <m/>
    <m/>
    <m/>
    <n v="4.05"/>
    <n v="3.89"/>
    <m/>
    <m/>
    <n v="15.74"/>
    <n v="578"/>
    <n v="858"/>
    <n v="736"/>
    <n v="939"/>
    <m/>
    <m/>
    <n v="1675"/>
    <s v="No"/>
    <n v="83229.7"/>
    <n v="113"/>
    <n v="93.72"/>
    <n v="15.74"/>
    <n v="4.05"/>
    <n v="15.74"/>
  </r>
  <r>
    <x v="968"/>
    <s v="https://www.demisto.com/"/>
    <s v="https://www.crunchbase.com/organization/demisto"/>
    <s v="Demisto Inc."/>
    <s v="Demisto Enterprise is a security operations platform that combines intelligent automation and collaboration into a single ChatOps interface."/>
    <m/>
    <m/>
    <s v="series_a"/>
    <s v="series_b"/>
    <s v="series_c"/>
    <m/>
    <m/>
    <m/>
    <m/>
    <m/>
    <n v="6000000"/>
    <n v="20000000"/>
    <n v="43000000"/>
    <m/>
    <m/>
    <m/>
    <m/>
    <m/>
    <n v="30000000"/>
    <n v="133400000"/>
    <n v="430000000"/>
    <m/>
    <m/>
    <m/>
    <m/>
    <m/>
    <s v="Accel, Cerca Partners, Kevin Mahaffey, Michael Fey, Secure Octane, Stuart McClure"/>
    <s v="Accel, Cerca Partners, ClearSky, Slack Fund, Wipro Ventures"/>
    <s v="Accel, ClearSky, Greylock"/>
    <m/>
    <m/>
    <m/>
    <m/>
    <m/>
    <n v="2016"/>
    <x v="5"/>
    <n v="2018"/>
    <m/>
    <m/>
    <m/>
    <n v="43000000"/>
    <s v="series_c"/>
    <d v="2018-10-10T00:00:00"/>
    <n v="560000000"/>
    <m/>
    <m/>
    <n v="9455.82"/>
    <n v="18103.38"/>
    <n v="55046.86"/>
    <m/>
    <m/>
    <m/>
    <m/>
    <m/>
    <n v="116"/>
    <n v="120"/>
    <n v="62"/>
    <m/>
    <m/>
    <m/>
    <m/>
    <m/>
    <n v="96.98"/>
    <n v="93.33"/>
    <n v="92.85"/>
    <m/>
    <m/>
    <m/>
    <m/>
    <n v="14.28"/>
    <m/>
    <n v="14.28"/>
    <n v="3.78"/>
    <n v="1.3"/>
    <m/>
    <m/>
    <m/>
    <n v="69000000"/>
    <m/>
    <m/>
    <d v="2016-05-25T00:00:00"/>
    <d v="2017-02-09T00:00:00"/>
    <d v="2018-10-10T00:00:00"/>
    <m/>
    <m/>
    <m/>
    <m/>
    <n v="4.45"/>
    <n v="3.22"/>
    <m/>
    <m/>
    <m/>
    <n v="4.2"/>
    <m/>
    <n v="260"/>
    <n v="608"/>
    <m/>
    <m/>
    <m/>
    <n v="608"/>
    <s v="No"/>
    <n v="82606.06"/>
    <n v="114"/>
    <n v="93.67"/>
    <n v="3.22"/>
    <n v="3.22"/>
    <n v="4.2"/>
  </r>
  <r>
    <x v="969"/>
    <s v="https://www.ID.me"/>
    <s v="https://www.crunchbase.com/organization/id-me"/>
    <s v="ID.me, Inc."/>
    <s v="ID.me is an online identity verification platform that allows users to securely prove their identity online."/>
    <m/>
    <s v="seed"/>
    <s v="series_a"/>
    <s v="series_b"/>
    <s v="series_c"/>
    <s v="series_d"/>
    <m/>
    <m/>
    <m/>
    <n v="140000"/>
    <n v="2500000"/>
    <n v="19000000"/>
    <n v="100000000"/>
    <m/>
    <m/>
    <m/>
    <m/>
    <n v="1400000"/>
    <n v="12500000"/>
    <n v="126730000"/>
    <n v="1500000000"/>
    <m/>
    <m/>
    <m/>
    <m/>
    <s v="BoxGroup"/>
    <s v="Blu Venture Investors, J. Hunt Holdings"/>
    <s v="FTV Capital, K Street Capital, Moonshots Capital, Stony Lonesome Group"/>
    <s v="Airbnb, Alexa von Tobel, BoxGroup, CapitalG, Dan Rosensweig, Lead Edge Capital, Lyft, Marcelo Claure, Moonshots Capital, Morgan Stanley, PSP Growth, SoftBank, Viking Global Investors, Willoughby Capital, WndrCo"/>
    <s v="K Street Capital"/>
    <m/>
    <m/>
    <m/>
    <n v="2010"/>
    <n v="2011"/>
    <x v="5"/>
    <n v="2021"/>
    <n v="2022"/>
    <m/>
    <m/>
    <n v="132000000"/>
    <s v="series_d"/>
    <d v="2023-04-11T00:00:00"/>
    <n v="1732000000"/>
    <m/>
    <n v="0"/>
    <n v="0"/>
    <n v="0"/>
    <n v="80909.41"/>
    <n v="0"/>
    <m/>
    <m/>
    <m/>
    <n v="1"/>
    <n v="1"/>
    <n v="699"/>
    <n v="295"/>
    <n v="237"/>
    <m/>
    <m/>
    <m/>
    <n v="100"/>
    <n v="100"/>
    <n v="60.87"/>
    <n v="75.19"/>
    <n v="31.79"/>
    <m/>
    <m/>
    <s v="unicorn"/>
    <n v="706.72"/>
    <n v="706.72"/>
    <n v="98.94"/>
    <n v="11.48"/>
    <n v="1.08"/>
    <m/>
    <m/>
    <m/>
    <n v="407245000"/>
    <m/>
    <d v="2010-07-16T00:00:00"/>
    <d v="2011-12-15T00:00:00"/>
    <d v="2017-03-08T00:00:00"/>
    <d v="2021-03-22T00:00:00"/>
    <d v="2022-07-07T00:00:00"/>
    <m/>
    <m/>
    <n v="8.93"/>
    <n v="10.14"/>
    <n v="11.84"/>
    <m/>
    <m/>
    <m/>
    <n v="13.67"/>
    <n v="517"/>
    <n v="1910"/>
    <n v="1475"/>
    <n v="472"/>
    <m/>
    <m/>
    <n v="2225"/>
    <s v="No"/>
    <n v="80909.41"/>
    <n v="115"/>
    <n v="93.61"/>
    <n v="11.84"/>
    <m/>
    <n v="13.67"/>
  </r>
  <r>
    <x v="970"/>
    <s v="http://www.drizly.com"/>
    <s v="https://www.crunchbase.com/organization/drizly"/>
    <s v="Drizly, Inc."/>
    <s v="Drizly is an alcohol marketplace that offers a variety of beer, wine and, spirits online."/>
    <m/>
    <s v="seed"/>
    <s v="series_a"/>
    <s v="series_b"/>
    <s v="series_c"/>
    <m/>
    <m/>
    <m/>
    <m/>
    <n v="2250000"/>
    <n v="13000000"/>
    <n v="17000000"/>
    <n v="34560722"/>
    <m/>
    <m/>
    <m/>
    <m/>
    <n v="22500000"/>
    <n v="65000000"/>
    <n v="113390000"/>
    <n v="345607220"/>
    <m/>
    <m/>
    <m/>
    <m/>
    <s v="Abundance Partners, Alex Doll, Atlas Venture, Breakaway Ventures, Chase Garbarino, Chris Merrill, Continental Advisors, Fairhaven Capital Partners, Fred Shilmover, Ivan Mitrovic, Julian Jung, Lars Albright, Meyer Keith, Pat Kinsel, Reynolds &amp; Company Venture Partners, TJ Mahony, Tim Cook, Tom Crotty, Ty Danco, Walt Doyle"/>
    <s v="Accomplice, Cava Capital, Fairhaven Capital Partners, First Beverage Group, Polaris Partners, Suffolk Equity Partners"/>
    <s v="Accomplice, Polaris Partners"/>
    <s v="Polaris Partners, Tiger Global Management"/>
    <m/>
    <m/>
    <m/>
    <m/>
    <n v="2014"/>
    <n v="2015"/>
    <x v="5"/>
    <n v="2018"/>
    <m/>
    <m/>
    <m/>
    <n v="50000000"/>
    <s v="series_c"/>
    <d v="2020-08-20T00:00:00"/>
    <n v="1100000000"/>
    <m/>
    <n v="10"/>
    <n v="1858.91"/>
    <n v="1226.1400000000001"/>
    <n v="76710.97"/>
    <m/>
    <m/>
    <m/>
    <m/>
    <n v="2260"/>
    <n v="401"/>
    <n v="328"/>
    <n v="42"/>
    <m/>
    <m/>
    <m/>
    <m/>
    <n v="73.59"/>
    <n v="89.17"/>
    <n v="81.67"/>
    <n v="95.19"/>
    <m/>
    <m/>
    <m/>
    <s v="exited_over_$1bn"/>
    <n v="29.92"/>
    <n v="29.92"/>
    <n v="12.95"/>
    <n v="8.73"/>
    <n v="3.18"/>
    <m/>
    <m/>
    <m/>
    <n v="119560722"/>
    <m/>
    <d v="2014-01-22T00:00:00"/>
    <d v="2015-05-18T00:00:00"/>
    <d v="2017-02-21T00:00:00"/>
    <d v="2018-12-10T00:00:00"/>
    <m/>
    <m/>
    <m/>
    <n v="2.89"/>
    <n v="1.74"/>
    <n v="3.05"/>
    <m/>
    <m/>
    <m/>
    <n v="9.6999999999999993"/>
    <n v="481"/>
    <n v="645"/>
    <n v="657"/>
    <m/>
    <m/>
    <m/>
    <n v="1276"/>
    <s v="No"/>
    <n v="79806.02"/>
    <n v="116"/>
    <n v="93.55"/>
    <n v="3.05"/>
    <n v="3.05"/>
    <n v="9.6999999999999993"/>
  </r>
  <r>
    <x v="971"/>
    <s v="http://www.cloudcare.cn/"/>
    <s v="https://www.crunchbase.com/organization/cloudcare"/>
    <m/>
    <s v="A Shanghai-based cloud computing company."/>
    <m/>
    <m/>
    <s v="series_a"/>
    <s v="series_b"/>
    <s v="series_c"/>
    <s v="series_d"/>
    <m/>
    <m/>
    <m/>
    <m/>
    <n v="1648696"/>
    <n v="7257210"/>
    <n v="14000000"/>
    <n v="31377471"/>
    <m/>
    <m/>
    <m/>
    <m/>
    <n v="8243480"/>
    <n v="48405590.700000003"/>
    <n v="140000000"/>
    <n v="470662065"/>
    <m/>
    <m/>
    <m/>
    <m/>
    <s v="Gobi Partners, Sequoia Capital"/>
    <s v="Alibaba Group"/>
    <s v="Fosun International, Sequoia Capital"/>
    <s v="Hua Partners, Shenzhen Capital Group, Sky9 Capital"/>
    <m/>
    <m/>
    <m/>
    <m/>
    <n v="2014"/>
    <x v="5"/>
    <n v="2017"/>
    <n v="2022"/>
    <m/>
    <m/>
    <n v="31377470"/>
    <s v="series_d"/>
    <d v="2022-01-11T00:00:00"/>
    <n v="470662065"/>
    <m/>
    <m/>
    <n v="17175.57"/>
    <n v="0"/>
    <n v="61963.15"/>
    <n v="0"/>
    <m/>
    <m/>
    <m/>
    <m/>
    <n v="53"/>
    <n v="699"/>
    <n v="18"/>
    <n v="237"/>
    <m/>
    <m/>
    <m/>
    <m/>
    <n v="98.12"/>
    <n v="60.87"/>
    <n v="97.59"/>
    <n v="31.79"/>
    <m/>
    <m/>
    <m/>
    <n v="40.770000000000003"/>
    <m/>
    <n v="40.770000000000003"/>
    <n v="8.17"/>
    <n v="3.14"/>
    <n v="1"/>
    <m/>
    <m/>
    <n v="54283377"/>
    <m/>
    <m/>
    <d v="2014-01-01T00:00:00"/>
    <d v="2017-04-01T00:00:00"/>
    <d v="2017-06-09T00:00:00"/>
    <d v="2022-01-11T00:00:00"/>
    <m/>
    <m/>
    <m/>
    <n v="5.87"/>
    <n v="2.89"/>
    <n v="3.36"/>
    <m/>
    <m/>
    <n v="9.7200000000000006"/>
    <m/>
    <n v="1186"/>
    <n v="69"/>
    <n v="1677"/>
    <m/>
    <m/>
    <n v="1746"/>
    <s v="No"/>
    <n v="79138.720000000001"/>
    <n v="117"/>
    <n v="93.5"/>
    <n v="9.7200000000000006"/>
    <n v="2.89"/>
    <n v="9.7200000000000006"/>
  </r>
  <r>
    <x v="972"/>
    <s v="https://www.trueaccord.com"/>
    <s v="https://www.crunchbase.com/organization/trueaccord"/>
    <s v="TrueAccord Corp."/>
    <s v="TrueAccord uses behavioral analytics, machine learning and an omni-channel digital approach to collections."/>
    <m/>
    <s v="seed"/>
    <s v="series_a"/>
    <s v="series_b"/>
    <m/>
    <m/>
    <m/>
    <m/>
    <m/>
    <m/>
    <n v="5000000"/>
    <n v="22000000"/>
    <m/>
    <m/>
    <m/>
    <m/>
    <m/>
    <m/>
    <n v="25000000"/>
    <n v="146740000"/>
    <m/>
    <m/>
    <m/>
    <m/>
    <m/>
    <s v="BoxGroup, Khosla Ventures, Lee Linden"/>
    <s v="Felicis, Homebrew, Khosla Ventures, Max Levchin, Raymond Tonsing, TenOneTen Ventures"/>
    <s v="American Express Ventures, Arbor Ventures, Assurant Ventures, Caffeinated Capital, Crystal Towers, Felicis, Nyca Partners, TenOneTen Ventures"/>
    <m/>
    <m/>
    <m/>
    <m/>
    <m/>
    <n v="2013"/>
    <n v="2014"/>
    <x v="5"/>
    <m/>
    <m/>
    <m/>
    <m/>
    <m/>
    <s v="series_unknown"/>
    <d v="2017-11-14T00:00:00"/>
    <n v="146740000"/>
    <m/>
    <n v="0.5"/>
    <n v="3953.21"/>
    <n v="74911.070000000007"/>
    <m/>
    <m/>
    <m/>
    <m/>
    <m/>
    <n v="1735"/>
    <n v="173"/>
    <n v="41"/>
    <m/>
    <m/>
    <m/>
    <m/>
    <m/>
    <n v="75.95"/>
    <n v="93.77"/>
    <n v="97.76"/>
    <m/>
    <m/>
    <m/>
    <m/>
    <m/>
    <n v="4.99"/>
    <m/>
    <n v="4.99"/>
    <n v="1"/>
    <m/>
    <m/>
    <m/>
    <m/>
    <n v="47090000"/>
    <m/>
    <d v="2013-01-01T00:00:00"/>
    <d v="2014-09-16T00:00:00"/>
    <d v="2017-11-14T00:00:00"/>
    <m/>
    <m/>
    <m/>
    <m/>
    <m/>
    <n v="5.87"/>
    <m/>
    <m/>
    <m/>
    <m/>
    <n v="1"/>
    <n v="623"/>
    <n v="1155"/>
    <m/>
    <m/>
    <m/>
    <m/>
    <n v="0"/>
    <s v="No"/>
    <n v="78864.78"/>
    <n v="118"/>
    <n v="93.44"/>
    <m/>
    <m/>
    <n v="1"/>
  </r>
  <r>
    <x v="973"/>
    <s v="https://www.habito.com"/>
    <s v="https://www.crunchbase.com/organization/hey-habito"/>
    <s v="Hey Habito Ltd."/>
    <s v="Habito is a digital mortgage brokerage services company that offers a personal and modernized approach to the home buying experience."/>
    <m/>
    <s v="seed"/>
    <s v="series_a"/>
    <s v="series_b"/>
    <s v="series_c"/>
    <m/>
    <m/>
    <m/>
    <m/>
    <m/>
    <n v="6812116"/>
    <n v="23907461"/>
    <n v="45525793"/>
    <m/>
    <m/>
    <m/>
    <m/>
    <m/>
    <n v="34060580"/>
    <n v="159462764.87"/>
    <n v="455257930"/>
    <m/>
    <m/>
    <m/>
    <m/>
    <s v="Errol Damelin"/>
    <s v="Mosaic Ventures, Ribbit Capital, Samir Desai, Taavet Hinrikus"/>
    <s v="Atomico, Mosaic Ventures, Revolutionary (ad)Ventures, Ribbit Capital, Ricardo Schaefer, Samir Desai, Taavet Hinrikus"/>
    <s v="Atomico, Augmentum Fintech, Mojo Capital, Mosaic Ventures, Ribbit Capital, SBI Group, Volution"/>
    <m/>
    <m/>
    <m/>
    <m/>
    <n v="2014"/>
    <n v="2017"/>
    <x v="5"/>
    <n v="2020"/>
    <m/>
    <m/>
    <m/>
    <m/>
    <s v="series_unknown"/>
    <d v="2020-08-12T00:00:00"/>
    <n v="455257930"/>
    <m/>
    <n v="0"/>
    <n v="10002.89"/>
    <n v="17353.400000000001"/>
    <n v="49687.19"/>
    <m/>
    <m/>
    <m/>
    <m/>
    <n v="3167"/>
    <n v="112"/>
    <n v="131"/>
    <n v="82"/>
    <m/>
    <m/>
    <m/>
    <m/>
    <n v="62.98"/>
    <n v="97.22"/>
    <n v="92.71"/>
    <n v="88.72"/>
    <m/>
    <m/>
    <m/>
    <m/>
    <n v="10.23"/>
    <m/>
    <n v="10.23"/>
    <n v="2.57"/>
    <n v="1"/>
    <m/>
    <m/>
    <m/>
    <n v="88014510"/>
    <m/>
    <d v="2014-07-06T00:00:00"/>
    <d v="2017-01-22T00:00:00"/>
    <d v="2017-09-04T00:00:00"/>
    <d v="2020-08-12T00:00:00"/>
    <m/>
    <m/>
    <m/>
    <m/>
    <n v="4.68"/>
    <n v="2.85"/>
    <m/>
    <m/>
    <m/>
    <n v="2.85"/>
    <n v="931"/>
    <n v="225"/>
    <n v="1073"/>
    <m/>
    <m/>
    <m/>
    <n v="1073"/>
    <s v="No"/>
    <n v="77043.48"/>
    <n v="119"/>
    <n v="93.39"/>
    <n v="2.85"/>
    <n v="2.85"/>
    <n v="2.85"/>
  </r>
  <r>
    <x v="974"/>
    <s v="https://www.sonder.com"/>
    <s v="https://www.crunchbase.com/organization/sonderstays"/>
    <s v="Sonder Inc."/>
    <s v="Sonder is a tech-driven hospitality company offering spaces built for travel and life in cities around the world."/>
    <m/>
    <s v="seed"/>
    <s v="series_a"/>
    <s v="series_b"/>
    <s v="series_c"/>
    <s v="series_d"/>
    <s v="series_e"/>
    <m/>
    <m/>
    <m/>
    <n v="11050000"/>
    <n v="32000000"/>
    <n v="85000000"/>
    <n v="225000000"/>
    <n v="170000000"/>
    <m/>
    <m/>
    <m/>
    <n v="55250000"/>
    <n v="213440000"/>
    <n v="850000000"/>
    <n v="1100000000"/>
    <n v="1300000000"/>
    <m/>
    <m/>
    <s v="Avant Global"/>
    <s v="BDC Venture Capital, Real Ventures, Spark Capital, Thayer Ventures"/>
    <s v="Greenoaks, Greylock, Otimo Retail, Spark Capital, Structure Capital"/>
    <s v="Greenoaks, Greylock, HarbourVest Partners, Real Ventures, Reshape, Sandy Cass, Spark Capital, Structure Capital, Valor Equity Partners, YUL Ventures"/>
    <s v="A-Rod Corp, Alate Partners, Atreides Management, Fidelity, Greenoaks, Greylock, Inovia Capital, Peak State Ventures, Real Ventures, Reshape, ScaleUP Ventures, Spark Capital, Structure Capital, Tao Capital Partners, Valor Equity Partners, WestCap"/>
    <s v="Atreides Management, Fidelity, Greenoaks, Greylock, Inovia Capital, Lennar Ventures, Sandy Cass, Spark Capital, TELUS Ventures, Tao Capital Partners, Valor Equity Partners, WestCap"/>
    <m/>
    <m/>
    <n v="2014"/>
    <n v="2016"/>
    <x v="5"/>
    <n v="2018"/>
    <n v="2019"/>
    <n v="2020"/>
    <m/>
    <m/>
    <s v="undisclosed"/>
    <d v="2020-06-24T00:00:00"/>
    <m/>
    <m/>
    <n v="0"/>
    <n v="3101.49"/>
    <n v="29295.17"/>
    <n v="7537.93"/>
    <n v="31011.23"/>
    <n v="5932.47"/>
    <m/>
    <m/>
    <n v="3167"/>
    <n v="238"/>
    <n v="84"/>
    <n v="177"/>
    <n v="70"/>
    <n v="36"/>
    <m/>
    <m/>
    <n v="62.98"/>
    <n v="93.78"/>
    <n v="95.35"/>
    <n v="79.37"/>
    <n v="79.88"/>
    <n v="75.69"/>
    <m/>
    <s v="exited_unicorn"/>
    <m/>
    <m/>
    <m/>
    <m/>
    <m/>
    <m/>
    <m/>
    <m/>
    <n v="839550000"/>
    <m/>
    <d v="2014-07-07T00:00:00"/>
    <d v="2016-02-26T00:00:00"/>
    <d v="2017-03-01T00:00:00"/>
    <d v="2018-08-23T00:00:00"/>
    <d v="2019-07-11T00:00:00"/>
    <d v="2020-06-24T00:00:00"/>
    <m/>
    <m/>
    <n v="3.86"/>
    <n v="3.98"/>
    <n v="1.29"/>
    <n v="1.18"/>
    <m/>
    <m/>
    <n v="599"/>
    <n v="369"/>
    <n v="540"/>
    <n v="322"/>
    <n v="349"/>
    <m/>
    <n v="1211"/>
    <s v="No"/>
    <n v="76878.289999999994"/>
    <n v="120"/>
    <n v="93.33"/>
    <n v="6.09"/>
    <n v="5.15"/>
    <n v="0"/>
  </r>
  <r>
    <x v="975"/>
    <s v="https://www.zkh360.com/"/>
    <s v="https://www.crunchbase.com/organization/zhenkunxing"/>
    <m/>
    <s v="Zhenkunxing is an industrial supplies service platform for the manufacturing industry."/>
    <m/>
    <m/>
    <s v="series_a"/>
    <s v="series_b"/>
    <s v="series_c"/>
    <s v="series_d"/>
    <s v="series_e"/>
    <m/>
    <m/>
    <m/>
    <n v="1582940"/>
    <n v="53037893"/>
    <n v="129000000"/>
    <n v="160000000"/>
    <n v="315000000"/>
    <m/>
    <m/>
    <m/>
    <n v="7914700"/>
    <n v="353762746.31"/>
    <n v="1290000000"/>
    <n v="2400000000"/>
    <n v="1890000000"/>
    <m/>
    <m/>
    <m/>
    <s v="Cowin Capital, Shandong Hongqiao"/>
    <s v="Cowin Capital, Eastern Bell Capital, Matrix Partners China, Ningbo Dingpu Touzi"/>
    <s v="Genesis Capital, Legend Capital, Matrix Partners China, Oriza Seed Capital (Oriza Yuandian), Shell Global, Tiger Global Management, Zhongdingli Long Touzi"/>
    <s v="Eastern Bell Capital, Genesis Capital, Legend Capital, Matrix Partners China, Tencent"/>
    <s v="CIC Capital, China Structural Reform Fund, Cowin Capital, Eastern Bell Capital, GLP, Legend Capital, Matrix Partners China, Tencent, Tiger Management Corporation, Xiamen C&amp;D Corporation, YF Capital"/>
    <m/>
    <m/>
    <m/>
    <n v="2015"/>
    <x v="5"/>
    <n v="2018"/>
    <n v="2019"/>
    <n v="2020"/>
    <m/>
    <n v="300000000"/>
    <s v="series_unknown"/>
    <d v="2020-10-28T00:00:00"/>
    <n v="1890000000"/>
    <m/>
    <m/>
    <n v="0"/>
    <n v="0"/>
    <n v="76587.960000000006"/>
    <n v="0"/>
    <n v="0"/>
    <m/>
    <m/>
    <m/>
    <n v="1231"/>
    <n v="699"/>
    <n v="43"/>
    <n v="209"/>
    <n v="104"/>
    <m/>
    <m/>
    <m/>
    <n v="66.69"/>
    <n v="60.87"/>
    <n v="95.08"/>
    <n v="39.36"/>
    <n v="28.47"/>
    <m/>
    <s v="unicorn"/>
    <n v="161.99"/>
    <m/>
    <n v="161.99"/>
    <n v="4.26"/>
    <n v="1.3"/>
    <n v="0.75"/>
    <n v="1"/>
    <m/>
    <n v="999302008"/>
    <m/>
    <m/>
    <d v="2015-11-01T00:00:00"/>
    <d v="2017-07-12T00:00:00"/>
    <d v="2018-08-28T00:00:00"/>
    <d v="2019-06-10T00:00:00"/>
    <d v="2020-10-28T00:00:00"/>
    <m/>
    <m/>
    <n v="44.7"/>
    <n v="3.65"/>
    <n v="1.86"/>
    <n v="0.79"/>
    <m/>
    <n v="5.34"/>
    <m/>
    <n v="619"/>
    <n v="412"/>
    <n v="286"/>
    <n v="506"/>
    <m/>
    <n v="1204"/>
    <s v="No"/>
    <n v="76587.960000000006"/>
    <n v="121"/>
    <n v="93.27"/>
    <n v="5.34"/>
    <n v="6.78"/>
    <n v="5.34"/>
  </r>
  <r>
    <x v="976"/>
    <s v="http://pharmeasy.in"/>
    <s v="https://www.crunchbase.com/organization/pharm-easy"/>
    <s v="Axelia Solutions Private Limited"/>
    <s v="PharmEasy is a health tech startup offering services such as teleconsultation, medicine deliveries, and diagnostic test sample collection."/>
    <m/>
    <m/>
    <s v="series_a"/>
    <s v="series_b"/>
    <s v="series_c"/>
    <s v="series_d"/>
    <s v="series_e"/>
    <s v="series_f"/>
    <m/>
    <m/>
    <n v="5000000"/>
    <n v="16000000"/>
    <n v="30033711"/>
    <n v="220000000"/>
    <n v="390000000"/>
    <n v="500000000"/>
    <m/>
    <m/>
    <n v="25000000"/>
    <n v="106720000"/>
    <n v="300337110"/>
    <n v="700000000"/>
    <n v="1500000000"/>
    <n v="4000000000"/>
    <m/>
    <m/>
    <s v="Aarin Capital, Astarc Ventures, Bessemer Venture Partners, Orios Venture Partners"/>
    <s v="Aarin Capital, Bessemer Venture Partners, Orios Venture Partners"/>
    <s v="Bessemer Venture Partners, JM Financial, Manipal Group, Orios Venture Partners, Trifecta Capital Advisors"/>
    <s v="Bessemer Venture Partners, Caisse de Depot et Placement du Quebec, Eight Roads Ventures, Fundamentum, KB Financial Group, LGT group, Orios Venture Partners, Temasek Holdings"/>
    <s v="Aditya Puri, Caisse de Depot et Placement du Quebec, Chetan Gopaldas Cholera, Deepak Vaidya, Dharmil Sheth, Dhaval Shah, Eight Roads Ventures India, F-Prime Capital, Hardik Kishor Dedhia, Harsh Shailesh Parekh, LGT group, Prosus Ventures, Shalibhadra Shah, Siddharth Bhaskar Shah, TPG Growth, Temasek Holdings, Think Investments, Tiger Global Management"/>
    <s v="Arokiaswamy Velumani, B Capital, Kotak Realty Fund, Orios Venture Partners, Prosus Ventures, TPG Growth, Temasek Holdings, Think Investments"/>
    <m/>
    <m/>
    <n v="2016"/>
    <x v="5"/>
    <n v="2018"/>
    <n v="2019"/>
    <n v="2021"/>
    <n v="2021"/>
    <m/>
    <s v="private_equity"/>
    <d v="2021-07-07T00:00:00"/>
    <n v="4000000000"/>
    <m/>
    <m/>
    <n v="2494.87"/>
    <n v="2030.9"/>
    <n v="5677.56"/>
    <n v="35466.74"/>
    <n v="26323.45"/>
    <n v="2465.1799999999998"/>
    <m/>
    <m/>
    <n v="264"/>
    <n v="279"/>
    <n v="206"/>
    <n v="58"/>
    <n v="22"/>
    <n v="25"/>
    <m/>
    <m/>
    <n v="93.1"/>
    <n v="84.42"/>
    <n v="75.97"/>
    <n v="83.38"/>
    <n v="91.6"/>
    <n v="75.760000000000005"/>
    <s v="unicorn"/>
    <n v="104.92"/>
    <m/>
    <n v="104.92"/>
    <n v="28.91"/>
    <n v="11.42"/>
    <n v="5.25"/>
    <n v="2.58"/>
    <n v="1"/>
    <n v="1440538857"/>
    <m/>
    <m/>
    <d v="2016-03-01T00:00:00"/>
    <d v="2017-03-30T00:00:00"/>
    <d v="2018-02-28T00:00:00"/>
    <d v="2019-11-27T00:00:00"/>
    <d v="2021-04-07T00:00:00"/>
    <d v="2021-07-07T00:00:00"/>
    <m/>
    <n v="4.2699999999999996"/>
    <n v="2.81"/>
    <n v="2.33"/>
    <n v="2.14"/>
    <n v="2.67"/>
    <n v="37.479999999999997"/>
    <m/>
    <n v="394"/>
    <n v="335"/>
    <n v="637"/>
    <n v="497"/>
    <n v="91"/>
    <n v="1560"/>
    <s v="No"/>
    <n v="74458.7"/>
    <n v="122"/>
    <n v="93.22"/>
    <n v="37.479999999999997"/>
    <n v="6.56"/>
    <n v="37.479999999999997"/>
  </r>
  <r>
    <x v="977"/>
    <s v="https://goshippo.com"/>
    <s v="https://www.crunchbase.com/organization/shippo"/>
    <s v="Popout, Inc."/>
    <s v="Shippo is a shipping platform that helps e-commerce companies manage their shipping operations."/>
    <m/>
    <s v="seed"/>
    <s v="series_a"/>
    <s v="series_b"/>
    <s v="series_c"/>
    <s v="series_d"/>
    <s v="series_e"/>
    <m/>
    <m/>
    <n v="25000"/>
    <n v="7000000"/>
    <n v="20000000"/>
    <n v="30000000"/>
    <n v="45000000"/>
    <n v="50000000"/>
    <m/>
    <m/>
    <n v="250000"/>
    <n v="35000000"/>
    <n v="133400000"/>
    <n v="300000000"/>
    <n v="495000000"/>
    <n v="1000000000"/>
    <m/>
    <m/>
    <s v="500 Global, Plug and Play"/>
    <s v="Fred Ehrsam, Uncork Capital, Union Square Ventures, Version One Ventures"/>
    <s v="500 Global, Bessemer Venture Partners, Shanti Bergel, Uncork Capital, Union Square Ventures, Version One Ventures"/>
    <s v="Bessemer Venture Partners, BoxGroup, D1 Capital Partners, Plug and Play, Uncork Capital, Union Square Ventures, Version One Ventures"/>
    <s v="D1 Capital Partners, Uncork Capital"/>
    <s v="Bessemer Venture Partners, Empede Capital, Uncork Capital"/>
    <m/>
    <m/>
    <n v="2013"/>
    <n v="2016"/>
    <x v="5"/>
    <n v="2020"/>
    <n v="2021"/>
    <n v="2021"/>
    <m/>
    <n v="50000000"/>
    <s v="series_e"/>
    <d v="2021-06-02T00:00:00"/>
    <n v="1000000000"/>
    <m/>
    <n v="87.24"/>
    <n v="1118.23"/>
    <n v="25359.13"/>
    <n v="15133.38"/>
    <n v="29472.48"/>
    <n v="2927.83"/>
    <m/>
    <m/>
    <n v="1024"/>
    <n v="387"/>
    <n v="95"/>
    <n v="178"/>
    <n v="212"/>
    <n v="129"/>
    <m/>
    <m/>
    <n v="85.81"/>
    <n v="89.87"/>
    <n v="94.73"/>
    <n v="75.349999999999994"/>
    <n v="60.63"/>
    <n v="48.8"/>
    <m/>
    <s v="unicorn"/>
    <n v="2170.75"/>
    <n v="2170.75"/>
    <n v="19.38"/>
    <n v="5.98"/>
    <n v="2.96"/>
    <n v="1.92"/>
    <n v="1"/>
    <m/>
    <n v="154275000"/>
    <m/>
    <d v="2013-12-01T00:00:00"/>
    <d v="2016-09-09T00:00:00"/>
    <d v="2017-10-31T00:00:00"/>
    <d v="2020-04-07T00:00:00"/>
    <d v="2021-02-23T00:00:00"/>
    <d v="2021-06-02T00:00:00"/>
    <m/>
    <n v="140"/>
    <n v="3.81"/>
    <n v="2.25"/>
    <n v="1.65"/>
    <n v="2.02"/>
    <m/>
    <n v="7.5"/>
    <n v="1013"/>
    <n v="417"/>
    <n v="889"/>
    <n v="322"/>
    <n v="99"/>
    <m/>
    <n v="1310"/>
    <s v="No"/>
    <n v="74098.289999999994"/>
    <n v="123"/>
    <n v="93.16"/>
    <n v="7.5"/>
    <n v="2.25"/>
    <n v="7.5"/>
  </r>
  <r>
    <x v="978"/>
    <s v="http://www.socure.com"/>
    <s v="https://www.crunchbase.com/organization/socure"/>
    <s v="Socure Inc."/>
    <s v="Socure is a predictive analytics platform for digital identity verification of consumers."/>
    <s v="pre_seed"/>
    <s v="seed"/>
    <s v="series_a"/>
    <s v="series_b"/>
    <s v="series_c"/>
    <s v="series_d"/>
    <s v="series_e"/>
    <m/>
    <m/>
    <m/>
    <n v="2500000"/>
    <n v="13900000"/>
    <n v="30000000"/>
    <n v="100000000"/>
    <n v="450000000"/>
    <m/>
    <m/>
    <m/>
    <n v="12500000"/>
    <n v="14900000"/>
    <n v="300000000"/>
    <n v="1300000000"/>
    <n v="4500000000"/>
    <m/>
    <s v="Alessandro Piol, New York Angels"/>
    <s v="Alessandro Piol, Apple Core Holdings, ff Venture Capital"/>
    <s v="Anthiem Ventures, Archangel, Caerus Ventures, Empire Angels, Founder Collective, Two Sigma Ventures, ff Venture Capital"/>
    <s v="Alessandro Piol, AltaIR Capital, BAM Elevate, Commerce Ventures, Flint Capital, Mouro Capital, Section Partners, Synchrony Ventures, Two Sigma Ventures, Work-Bench"/>
    <s v="Commerce Ventures, Flint Capital, Mouro Capital, Scale Venture Partners, Sorenson Capital, Synchrony, Two Sigma Ventures"/>
    <s v="Accel, BAM Elevate, Capital One Ventures, Citi Ventures, Commerce Ventures, Flint Capital, Generation Ventures, Scale Venture Partners, Sorenson Capital, Synchrony Ventures, Two Sigma Ventures, Wells Fargo Strategic Capital"/>
    <s v="Abundance Partners, Accel, Bain Capital Ventures, Commerce Ventures, Flint Capital, Generation Ventures, Scale Venture Partners, Sorenson Ventures, T. Rowe Price, Tiger Global Management, Two Sigma Ventures"/>
    <m/>
    <n v="2013"/>
    <n v="2014"/>
    <n v="2014"/>
    <x v="5"/>
    <n v="2019"/>
    <n v="2021"/>
    <n v="2021"/>
    <m/>
    <n v="450000000"/>
    <s v="series_e"/>
    <d v="2021-11-09T00:00:00"/>
    <n v="4500000000"/>
    <n v="0"/>
    <n v="197.66"/>
    <n v="741.63"/>
    <n v="0.2"/>
    <n v="1579.3"/>
    <n v="44987.81"/>
    <n v="25957.31"/>
    <m/>
    <n v="202"/>
    <n v="1057"/>
    <n v="448"/>
    <n v="688"/>
    <n v="283"/>
    <n v="184"/>
    <n v="25"/>
    <m/>
    <n v="70.83"/>
    <n v="87.65"/>
    <n v="83.8"/>
    <n v="61.49"/>
    <n v="64.84"/>
    <n v="65.86"/>
    <n v="90.4"/>
    <m/>
    <s v="unicorn"/>
    <n v="244.21"/>
    <m/>
    <n v="244.21"/>
    <n v="241.01"/>
    <n v="13.3"/>
    <n v="3.29"/>
    <n v="1"/>
    <m/>
    <n v="744400000"/>
    <d v="2013-02-01T00:00:00"/>
    <d v="2014-08-13T00:00:00"/>
    <d v="2014-10-28T00:00:00"/>
    <d v="2017-07-24T00:00:00"/>
    <d v="2019-02-28T00:00:00"/>
    <d v="2021-03-16T00:00:00"/>
    <d v="2021-11-09T00:00:00"/>
    <m/>
    <m/>
    <n v="1.19"/>
    <n v="20.13"/>
    <n v="4.33"/>
    <n v="3.46"/>
    <m/>
    <n v="302.01"/>
    <n v="76"/>
    <n v="1000"/>
    <n v="584"/>
    <n v="747"/>
    <n v="238"/>
    <m/>
    <n v="1569"/>
    <s v="No"/>
    <n v="73463.91"/>
    <n v="124"/>
    <n v="93.11"/>
    <n v="302.01"/>
    <n v="20.13"/>
    <n v="302.01"/>
  </r>
  <r>
    <x v="979"/>
    <s v="https://www.rentomojo.com/"/>
    <s v="https://www.crunchbase.com/organization/rentomojo"/>
    <s v="Edunetwork Pvt. Ltd."/>
    <s v="RentoMojo is an online rental platform that provides furniture, appliances and electronics (mobiles, laptops) on a monthly rental basis."/>
    <s v="pre_seed"/>
    <s v="seed"/>
    <s v="series_a"/>
    <s v="series_b"/>
    <s v="series_c"/>
    <s v="series_d"/>
    <m/>
    <m/>
    <m/>
    <n v="2000000"/>
    <n v="5000000"/>
    <n v="10000000"/>
    <n v="11010617"/>
    <n v="25320163"/>
    <m/>
    <m/>
    <m/>
    <n v="20000000"/>
    <n v="25000000"/>
    <n v="66700000"/>
    <n v="110106170"/>
    <n v="379802445"/>
    <m/>
    <m/>
    <s v="Rajeev Chitrabhanu (MAGNETIC)"/>
    <s v="Accel, Chiratae Ventures, IDG Capital"/>
    <s v="Accel, Chiratae Ventures, IDG Capital"/>
    <s v="Accel, Bain Capital Ventures, Chiratae Ventures, IDG Capital, Renaud Laplanche"/>
    <s v="Accel, Bain Capital, Chiratae Ventures, Daniel Curran, GMO VenturePartners, IDG Capital, Renaud Laplanche"/>
    <s v="Chiratae Ventures, Edelweiss Financial Services, Rajeev Chitrabhanu (MAGNETIC)"/>
    <m/>
    <m/>
    <n v="2015"/>
    <n v="2015"/>
    <n v="2016"/>
    <x v="5"/>
    <n v="2019"/>
    <n v="2024"/>
    <m/>
    <m/>
    <n v="25320163"/>
    <s v="series_d"/>
    <d v="2024-02-21T00:00:00"/>
    <n v="379802445"/>
    <n v="0"/>
    <n v="1819.33"/>
    <n v="9551.73"/>
    <n v="18827.97"/>
    <n v="38881.75"/>
    <n v="3238.67"/>
    <m/>
    <m/>
    <n v="376"/>
    <n v="468"/>
    <n v="108"/>
    <n v="115"/>
    <n v="87"/>
    <n v="10"/>
    <m/>
    <m/>
    <n v="70.73"/>
    <n v="95.24"/>
    <n v="97.19"/>
    <n v="93.61"/>
    <n v="89.28"/>
    <n v="70"/>
    <m/>
    <m/>
    <m/>
    <n v="10.85"/>
    <n v="10.85"/>
    <n v="10.85"/>
    <n v="4.78"/>
    <n v="3.22"/>
    <n v="1"/>
    <m/>
    <m/>
    <n v="96224732"/>
    <d v="2015-07-07T00:00:00"/>
    <d v="2015-11-23T00:00:00"/>
    <d v="2016-07-15T00:00:00"/>
    <d v="2017-07-19T00:00:00"/>
    <d v="2019-05-10T00:00:00"/>
    <d v="2024-02-21T00:00:00"/>
    <m/>
    <m/>
    <n v="1.25"/>
    <n v="2.67"/>
    <n v="1.65"/>
    <n v="3.45"/>
    <m/>
    <m/>
    <n v="5.69"/>
    <n v="235"/>
    <n v="369"/>
    <n v="660"/>
    <n v="1748"/>
    <m/>
    <m/>
    <n v="2408"/>
    <s v="No"/>
    <n v="72319.45"/>
    <n v="125"/>
    <n v="93.05"/>
    <n v="1.65"/>
    <n v="1.65"/>
    <n v="5.69"/>
  </r>
  <r>
    <x v="980"/>
    <s v="https://www.fadada.com/"/>
    <s v="https://www.crunchbase.com/organization/fadada-com"/>
    <s v="Shenzhen Fadada Network Technology Co., Ltd."/>
    <s v="Fadada.com is a electronic contract and electronic signature cloud service platform."/>
    <m/>
    <m/>
    <s v="series_a"/>
    <s v="series_b"/>
    <s v="series_c"/>
    <s v="series_d"/>
    <m/>
    <m/>
    <m/>
    <m/>
    <n v="2355682"/>
    <n v="8619451"/>
    <n v="57957627"/>
    <n v="138591601"/>
    <m/>
    <m/>
    <m/>
    <m/>
    <n v="11778410"/>
    <n v="57491738.170000002"/>
    <n v="579576270"/>
    <n v="2078874015"/>
    <m/>
    <m/>
    <m/>
    <m/>
    <s v="Albatross Venture, Shanghai Fuli Investment Management"/>
    <s v="Bojiang Capital, Encore Capital, HMC Ventures, Peeli Ventures, Yi Fang Group"/>
    <s v="Ares Management, Tencent, Tiger Global Management, Vision Plus Capital"/>
    <s v="Centurium Capital, Tencent, ZWC Partners"/>
    <m/>
    <m/>
    <m/>
    <m/>
    <n v="2015"/>
    <x v="5"/>
    <n v="2019"/>
    <n v="2021"/>
    <m/>
    <m/>
    <n v="138591601"/>
    <s v="series_d"/>
    <d v="2021-03-11T00:00:00"/>
    <n v="2078874015"/>
    <m/>
    <m/>
    <n v="0"/>
    <n v="0"/>
    <n v="72154.12"/>
    <n v="0"/>
    <m/>
    <m/>
    <m/>
    <m/>
    <n v="1231"/>
    <n v="699"/>
    <n v="45"/>
    <n v="399"/>
    <m/>
    <m/>
    <m/>
    <m/>
    <n v="66.69"/>
    <n v="60.87"/>
    <n v="94.51"/>
    <n v="25.75"/>
    <m/>
    <m/>
    <m/>
    <n v="126.03"/>
    <m/>
    <n v="126.03"/>
    <n v="30.37"/>
    <n v="3.35"/>
    <n v="1"/>
    <m/>
    <m/>
    <n v="224401314"/>
    <m/>
    <m/>
    <d v="2015-09-01T00:00:00"/>
    <d v="2017-01-03T00:00:00"/>
    <d v="2019-03-06T00:00:00"/>
    <d v="2021-03-11T00:00:00"/>
    <m/>
    <m/>
    <m/>
    <n v="4.88"/>
    <n v="10.08"/>
    <n v="3.59"/>
    <m/>
    <m/>
    <n v="36.159999999999997"/>
    <m/>
    <n v="490"/>
    <n v="792"/>
    <n v="736"/>
    <m/>
    <m/>
    <n v="1528"/>
    <s v="No"/>
    <n v="72154.12"/>
    <n v="126"/>
    <n v="92.99"/>
    <n v="36.159999999999997"/>
    <n v="10.08"/>
    <n v="36.159999999999997"/>
  </r>
  <r>
    <x v="981"/>
    <s v="http://www.instana.com"/>
    <s v="https://www.crunchbase.com/organization/instana"/>
    <s v="Instana, Inc."/>
    <s v="Enterprise observability platform for modern Dev+Ops cloud-native microservices Application Performance Monitoring"/>
    <m/>
    <m/>
    <s v="series_a"/>
    <s v="series_b"/>
    <s v="series_c"/>
    <m/>
    <m/>
    <m/>
    <m/>
    <m/>
    <n v="7000000"/>
    <n v="20000000"/>
    <n v="30000000"/>
    <m/>
    <m/>
    <m/>
    <m/>
    <m/>
    <n v="35000000"/>
    <n v="133400000"/>
    <n v="300000000"/>
    <m/>
    <m/>
    <m/>
    <m/>
    <m/>
    <s v="Target Partners, codecentric AG"/>
    <s v="Accel, Target Partners"/>
    <s v="Accel, Meritech Capital Partners"/>
    <m/>
    <m/>
    <m/>
    <m/>
    <m/>
    <n v="2016"/>
    <x v="5"/>
    <n v="2018"/>
    <m/>
    <m/>
    <m/>
    <n v="30000000"/>
    <s v="series_c"/>
    <d v="2018-09-26T00:00:00"/>
    <m/>
    <m/>
    <m/>
    <n v="37.130000000000003"/>
    <n v="18077.73"/>
    <n v="52370.44"/>
    <m/>
    <m/>
    <m/>
    <m/>
    <m/>
    <n v="801"/>
    <n v="121"/>
    <n v="64"/>
    <m/>
    <m/>
    <m/>
    <m/>
    <m/>
    <n v="79"/>
    <n v="93.27"/>
    <n v="92.61"/>
    <m/>
    <m/>
    <m/>
    <m/>
    <m/>
    <m/>
    <m/>
    <m/>
    <m/>
    <m/>
    <m/>
    <m/>
    <n v="57000000"/>
    <m/>
    <m/>
    <d v="2016-06-07T00:00:00"/>
    <d v="2017-12-14T00:00:00"/>
    <d v="2018-09-26T00:00:00"/>
    <m/>
    <m/>
    <m/>
    <m/>
    <n v="3.81"/>
    <n v="2.25"/>
    <m/>
    <m/>
    <m/>
    <m/>
    <m/>
    <n v="555"/>
    <n v="286"/>
    <m/>
    <m/>
    <m/>
    <n v="286"/>
    <s v="No"/>
    <n v="70485.3"/>
    <n v="127"/>
    <n v="92.94"/>
    <n v="2.25"/>
    <n v="2.25"/>
    <n v="0"/>
  </r>
  <r>
    <x v="982"/>
    <s v="http://www.claritymoney.com"/>
    <s v="https://www.crunchbase.com/organization/clarity-money"/>
    <s v="Clarity Money, Inc."/>
    <s v="Clarity Money empowers and saves you money with transformative financial organization, transparency and advocacy."/>
    <m/>
    <m/>
    <s v="series_a"/>
    <s v="series_b"/>
    <m/>
    <m/>
    <m/>
    <m/>
    <m/>
    <m/>
    <n v="3500000"/>
    <n v="11000000"/>
    <m/>
    <m/>
    <m/>
    <m/>
    <m/>
    <m/>
    <n v="17500000"/>
    <n v="73370000"/>
    <m/>
    <m/>
    <m/>
    <m/>
    <m/>
    <m/>
    <s v="ACME Capital, Bessemer Venture Partners, Maveron, Muse Capital, New York Angels, Next Coast Ventures, RRE Ventures, SVA, Shervin Pishevar, Soros Fund Management, Wisdom VC, ff Venture Capital"/>
    <s v="ACME Capital, Abstract Ventures, Bessemer Venture Partners, Bossanova Investimentos, Citi Ventures, Daniel Scrivner, RRE Ventures, Shervin Pishevar, Wisdom VC, ff Venture Capital"/>
    <m/>
    <m/>
    <m/>
    <m/>
    <m/>
    <m/>
    <n v="2016"/>
    <x v="5"/>
    <m/>
    <m/>
    <m/>
    <m/>
    <n v="11000000"/>
    <s v="series_b"/>
    <d v="2017-03-23T00:00:00"/>
    <m/>
    <m/>
    <m/>
    <n v="61341.23"/>
    <n v="8778.7800000000007"/>
    <m/>
    <m/>
    <m/>
    <m/>
    <m/>
    <m/>
    <n v="12"/>
    <n v="215"/>
    <m/>
    <m/>
    <m/>
    <m/>
    <m/>
    <m/>
    <n v="99.71"/>
    <n v="88"/>
    <m/>
    <m/>
    <m/>
    <m/>
    <m/>
    <m/>
    <m/>
    <m/>
    <m/>
    <m/>
    <m/>
    <m/>
    <m/>
    <n v="14500000"/>
    <m/>
    <m/>
    <d v="2016-05-31T00:00:00"/>
    <d v="2017-03-23T00:00:00"/>
    <m/>
    <m/>
    <m/>
    <m/>
    <m/>
    <n v="4.1900000000000004"/>
    <m/>
    <m/>
    <m/>
    <m/>
    <m/>
    <m/>
    <n v="296"/>
    <m/>
    <m/>
    <m/>
    <m/>
    <n v="0"/>
    <s v="No"/>
    <n v="70120.009999999995"/>
    <n v="128"/>
    <n v="92.88"/>
    <m/>
    <m/>
    <n v="0"/>
  </r>
  <r>
    <x v="983"/>
    <s v="http://www.devo.com"/>
    <s v="https://www.crunchbase.com/organization/logtrust-s-l"/>
    <s v="Devo Technology Inc."/>
    <s v="Devo is a cybersecurity company that provides cloud-native logging and security analytics for organizations."/>
    <m/>
    <m/>
    <s v="series_a"/>
    <s v="series_b"/>
    <s v="series_c"/>
    <s v="series_d"/>
    <s v="series_e"/>
    <s v="series_f"/>
    <m/>
    <m/>
    <m/>
    <n v="35000000"/>
    <n v="25000000"/>
    <n v="60000000"/>
    <n v="250000000"/>
    <n v="100000000"/>
    <m/>
    <m/>
    <m/>
    <n v="233450000"/>
    <n v="250000000"/>
    <n v="900000000"/>
    <n v="1500000000"/>
    <n v="2000000000"/>
    <m/>
    <m/>
    <s v="Pedro Tortosa"/>
    <s v="Insight Partners, Kibo Ventures"/>
    <s v="Insight Partners, Kibo Ventures"/>
    <s v="Bessemer Venture Partners, Georgian, Insight Partners"/>
    <s v="Bessemer Venture Partners, Eurazeo, General Atlantic, Georgian, Insight Partners, Kibo Ventures, TCV"/>
    <s v="Bessemer Venture Partners, Eurazeo, General Atlantic, Georgian, Insight Partners, Isai, Kibo Ventures, TCV"/>
    <m/>
    <m/>
    <n v="2016"/>
    <x v="5"/>
    <n v="2018"/>
    <n v="2020"/>
    <n v="2021"/>
    <n v="2022"/>
    <n v="100000000"/>
    <s v="series_f"/>
    <d v="2022-06-02T00:00:00"/>
    <n v="2000000000"/>
    <m/>
    <m/>
    <n v="0"/>
    <n v="12174.53"/>
    <n v="7567.6"/>
    <n v="29523.119999999999"/>
    <n v="15982.82"/>
    <n v="3000.5"/>
    <m/>
    <m/>
    <n v="1216"/>
    <n v="186"/>
    <n v="174"/>
    <n v="52"/>
    <n v="54"/>
    <n v="4"/>
    <m/>
    <m/>
    <n v="68.11"/>
    <n v="89.63"/>
    <n v="79.72"/>
    <n v="83.96"/>
    <n v="78.8"/>
    <n v="93.48"/>
    <s v="unicorn"/>
    <n v="6.86"/>
    <m/>
    <m/>
    <n v="6.61"/>
    <n v="6.86"/>
    <n v="2.04"/>
    <n v="1.29"/>
    <n v="1"/>
    <n v="481000000"/>
    <m/>
    <m/>
    <d v="2016-05-03T00:00:00"/>
    <d v="2017-09-27T00:00:00"/>
    <d v="2018-06-07T00:00:00"/>
    <d v="2020-09-15T00:00:00"/>
    <d v="2021-10-26T00:00:00"/>
    <d v="2022-06-02T00:00:00"/>
    <m/>
    <m/>
    <n v="1.07"/>
    <n v="3.6"/>
    <n v="1.67"/>
    <n v="1.33"/>
    <n v="8.57"/>
    <m/>
    <n v="512"/>
    <n v="253"/>
    <n v="831"/>
    <n v="406"/>
    <n v="219"/>
    <n v="1709"/>
    <s v="No"/>
    <n v="68248.570000000007"/>
    <n v="129"/>
    <n v="92.83"/>
    <n v="8.57"/>
    <n v="3.86"/>
    <n v="8.57"/>
  </r>
  <r>
    <x v="984"/>
    <s v="http://panoramaed.com"/>
    <s v="https://www.crunchbase.com/organization/panorama-education"/>
    <s v="Panorama Education, LLC,"/>
    <s v="Panorama Education brings the power of data to education through a SaaS platform used by hundreds of school districts across the US."/>
    <m/>
    <s v="seed"/>
    <s v="series_a"/>
    <s v="series_b"/>
    <s v="series_c"/>
    <m/>
    <m/>
    <m/>
    <m/>
    <n v="120000"/>
    <n v="12000000"/>
    <n v="16000000"/>
    <n v="60000000"/>
    <m/>
    <m/>
    <m/>
    <m/>
    <n v="1200000"/>
    <n v="60000000"/>
    <n v="106720000"/>
    <n v="600000000"/>
    <m/>
    <m/>
    <m/>
    <m/>
    <s v="Y Combinator"/>
    <s v="Google Ventures, Owl Ventures, Spark Capital, Startup:Education, Uncork Capital, Webb Investment Network, Y Combinator"/>
    <s v="Blue Ivy Ventures, Chan Zuckerberg Initiative, Emerson Collective, Owl Ventures, Spark Capital, Uncork Capital"/>
    <s v="Catamount Ventures, Chan Zuckerberg Initiative, Emerson Collective, General Atlantic, Owl Ventures, Tao Capital Partners, Uncork Capital"/>
    <m/>
    <m/>
    <m/>
    <m/>
    <n v="2013"/>
    <n v="2015"/>
    <x v="5"/>
    <n v="2021"/>
    <m/>
    <m/>
    <m/>
    <n v="60000000"/>
    <s v="series_c"/>
    <d v="2021-09-02T00:00:00"/>
    <n v="600000000"/>
    <m/>
    <n v="985.5"/>
    <n v="4863.75"/>
    <n v="17162.53"/>
    <n v="44985.33"/>
    <m/>
    <m/>
    <m/>
    <m/>
    <n v="176"/>
    <n v="207"/>
    <n v="133"/>
    <n v="337"/>
    <m/>
    <m/>
    <m/>
    <m/>
    <n v="97.57"/>
    <n v="94.42"/>
    <n v="92.6"/>
    <n v="71.650000000000006"/>
    <m/>
    <m/>
    <m/>
    <m/>
    <n v="306.02999999999997"/>
    <n v="306.02999999999997"/>
    <n v="7.65"/>
    <n v="5.0599999999999996"/>
    <n v="1"/>
    <m/>
    <m/>
    <m/>
    <n v="92670001"/>
    <m/>
    <d v="2013-03-01T00:00:00"/>
    <d v="2015-08-04T00:00:00"/>
    <d v="2017-11-07T00:00:00"/>
    <d v="2021-09-02T00:00:00"/>
    <m/>
    <m/>
    <m/>
    <n v="50"/>
    <n v="1.78"/>
    <n v="5.62"/>
    <m/>
    <m/>
    <m/>
    <n v="5.62"/>
    <n v="886"/>
    <n v="826"/>
    <n v="1395"/>
    <m/>
    <m/>
    <m/>
    <n v="1395"/>
    <s v="No"/>
    <n v="67997.11"/>
    <n v="130"/>
    <n v="92.77"/>
    <n v="5.62"/>
    <m/>
    <n v="5.62"/>
  </r>
  <r>
    <x v="985"/>
    <s v="https://reserve.com"/>
    <s v="https://www.crunchbase.com/organization/reserve"/>
    <s v="Reserve Media, Inc."/>
    <s v="Reserve is a restaurant technology company focused on making every part of the dining experience better, for both restaurants and diners."/>
    <m/>
    <s v="seed"/>
    <s v="series_a"/>
    <s v="series_b"/>
    <m/>
    <m/>
    <m/>
    <m/>
    <m/>
    <m/>
    <n v="15000000"/>
    <n v="10000000"/>
    <m/>
    <m/>
    <m/>
    <m/>
    <m/>
    <m/>
    <n v="75000000"/>
    <n v="66700000"/>
    <m/>
    <m/>
    <m/>
    <m/>
    <m/>
    <s v="ACME Capital, Expa, Homebrew, LAUNCH, Outlander Fund I Archimedes, QueensBridge Venture Partners, Shervin Pishevar, Tom Conrad, Vast Ventures"/>
    <s v="ACME Capital, Advancit Capital, Bryant Stibel Investments, Expa, First Round Capital, Hinge Capital, Human Ventures, Jared Leto, Jon Favreau, Lowercase Capital, Plus Capital, SVA, Shervin Pishevar, TCG, Visionnaire Ventures, WME, Wildcat Venture Partners"/>
    <s v="Expa, First Round Capital, Human Ventures"/>
    <m/>
    <m/>
    <m/>
    <m/>
    <m/>
    <n v="2014"/>
    <n v="2015"/>
    <x v="5"/>
    <m/>
    <m/>
    <m/>
    <m/>
    <n v="5015455"/>
    <s v="series_unknown"/>
    <d v="2017-02-01T00:00:00"/>
    <m/>
    <m/>
    <n v="0.75"/>
    <n v="55550.97"/>
    <n v="12339.82"/>
    <m/>
    <m/>
    <m/>
    <m/>
    <m/>
    <n v="2425"/>
    <n v="7"/>
    <n v="180"/>
    <m/>
    <m/>
    <m/>
    <m/>
    <m/>
    <n v="71.66"/>
    <n v="99.84"/>
    <n v="89.97"/>
    <m/>
    <m/>
    <m/>
    <m/>
    <m/>
    <m/>
    <m/>
    <m/>
    <m/>
    <m/>
    <m/>
    <m/>
    <m/>
    <n v="30015455"/>
    <m/>
    <d v="2014-03-27T00:00:00"/>
    <d v="2015-02-11T00:00:00"/>
    <d v="2017-02-01T00:00:00"/>
    <m/>
    <m/>
    <m/>
    <m/>
    <m/>
    <n v="0.89"/>
    <m/>
    <m/>
    <m/>
    <m/>
    <m/>
    <n v="321"/>
    <n v="721"/>
    <m/>
    <m/>
    <m/>
    <m/>
    <n v="0"/>
    <s v="No"/>
    <n v="67891.539999999994"/>
    <n v="131"/>
    <n v="92.71"/>
    <m/>
    <m/>
    <n v="0"/>
  </r>
  <r>
    <x v="986"/>
    <s v="https://maverix.in"/>
    <s v="https://www.crunchbase.com/organization/fingerlix"/>
    <s v="Maverix Platforms Private Limited"/>
    <s v="Fingerlix is a semi-cooked food delivery app that creates delightful experience for customers."/>
    <m/>
    <m/>
    <s v="series_a"/>
    <s v="series_b"/>
    <s v="series_c"/>
    <m/>
    <m/>
    <m/>
    <m/>
    <m/>
    <n v="3000000"/>
    <n v="7000000"/>
    <n v="10282855"/>
    <m/>
    <m/>
    <m/>
    <m/>
    <m/>
    <n v="15000000"/>
    <n v="46690000"/>
    <n v="102828550"/>
    <m/>
    <m/>
    <m/>
    <m/>
    <m/>
    <s v="Zephyr Peacock India"/>
    <s v="Accel, Alteria Capital, Zephyr Peacock India"/>
    <s v="Accel, Infrastructure Leasing &amp; Financial Services Limited, RB Investments Pte. Ltd., Zephyr Peacock India"/>
    <m/>
    <m/>
    <m/>
    <m/>
    <m/>
    <n v="2017"/>
    <x v="5"/>
    <n v="2018"/>
    <m/>
    <m/>
    <m/>
    <n v="2760213"/>
    <s v="series_c"/>
    <d v="2021-02-22T00:00:00"/>
    <m/>
    <m/>
    <m/>
    <n v="0"/>
    <n v="18075.28"/>
    <n v="49684.08"/>
    <m/>
    <m/>
    <m/>
    <m/>
    <m/>
    <n v="1355"/>
    <n v="123"/>
    <n v="70"/>
    <m/>
    <m/>
    <m/>
    <m/>
    <m/>
    <n v="66.069999999999993"/>
    <n v="93.16"/>
    <n v="91.91"/>
    <m/>
    <m/>
    <m/>
    <m/>
    <m/>
    <m/>
    <m/>
    <m/>
    <m/>
    <m/>
    <m/>
    <m/>
    <n v="31933069"/>
    <m/>
    <m/>
    <d v="2017-04-05T00:00:00"/>
    <d v="2017-10-17T00:00:00"/>
    <d v="2018-07-12T00:00:00"/>
    <m/>
    <m/>
    <m/>
    <m/>
    <n v="3.11"/>
    <n v="2.2000000000000002"/>
    <m/>
    <m/>
    <m/>
    <m/>
    <m/>
    <n v="195"/>
    <n v="268"/>
    <m/>
    <m/>
    <m/>
    <n v="1224"/>
    <s v="No"/>
    <n v="67759.360000000001"/>
    <n v="132"/>
    <n v="92.66"/>
    <n v="2.2000000000000002"/>
    <n v="2.2000000000000002"/>
    <n v="0"/>
  </r>
  <r>
    <x v="987"/>
    <s v="https://payfit.com"/>
    <s v="https://www.crunchbase.com/organization/payfit"/>
    <s v="PayFit SAS"/>
    <s v="PayFit offers technology that simplifies and automates payroll and HR processes for small and medium-sized businesses."/>
    <m/>
    <s v="seed"/>
    <s v="series_a"/>
    <s v="series_b"/>
    <s v="series_c"/>
    <s v="series_d"/>
    <s v="series_e"/>
    <m/>
    <m/>
    <n v="541523"/>
    <n v="5571341"/>
    <n v="15990442"/>
    <n v="79000000"/>
    <n v="107334142"/>
    <n v="287314066"/>
    <m/>
    <m/>
    <n v="5415230"/>
    <n v="27856705"/>
    <n v="106656248.14"/>
    <n v="790000000"/>
    <n v="1610012130"/>
    <n v="2058707085"/>
    <m/>
    <m/>
    <s v="Kima Ventures, Quentin Nickmans, The Family, Thibaud Elziere"/>
    <s v="Geoffroy Roux de Bezieux, Jean-Daniel Guyot, Oleg Tscheltzoff, Otium Capital, Romain Cottard, The Family, Xavier Niel"/>
    <s v="Accel, Otium Capital, Xavier Niel"/>
    <s v="Bpifrance, Eurazeo, Philippe Suchet, Thibaud Elziere"/>
    <s v="Accel, Bpifrance, Eurazeo, Frst, Xavier Niel"/>
    <s v="Accel, Bpifrance, Eurazeo, General Atlantic"/>
    <m/>
    <m/>
    <n v="2016"/>
    <n v="2016"/>
    <x v="5"/>
    <n v="2019"/>
    <n v="2021"/>
    <n v="2022"/>
    <m/>
    <n v="287314065"/>
    <s v="series_e"/>
    <d v="2022-01-05T00:00:00"/>
    <n v="2058707085"/>
    <m/>
    <n v="2081.16"/>
    <n v="0"/>
    <n v="18075.28"/>
    <n v="2003.37"/>
    <n v="37951.72"/>
    <n v="7198.97"/>
    <m/>
    <m/>
    <n v="287"/>
    <n v="1216"/>
    <n v="123"/>
    <n v="278"/>
    <n v="202"/>
    <n v="23"/>
    <m/>
    <m/>
    <n v="97.04"/>
    <n v="68.11"/>
    <n v="93.16"/>
    <n v="65.459999999999994"/>
    <n v="62.5"/>
    <n v="80.180000000000007"/>
    <m/>
    <s v="unicorn"/>
    <n v="206.31"/>
    <n v="206.31"/>
    <n v="50.13"/>
    <n v="15.4"/>
    <n v="2.31"/>
    <n v="1.21"/>
    <n v="1"/>
    <m/>
    <n v="495751514"/>
    <m/>
    <d v="2016-01-31T00:00:00"/>
    <d v="2016-10-10T00:00:00"/>
    <d v="2017-07-06T00:00:00"/>
    <d v="2019-06-17T00:00:00"/>
    <d v="2021-03-15T00:00:00"/>
    <d v="2022-01-05T00:00:00"/>
    <m/>
    <n v="5.14"/>
    <n v="3.83"/>
    <n v="7.41"/>
    <n v="2.04"/>
    <n v="1.28"/>
    <m/>
    <n v="19.3"/>
    <n v="253"/>
    <n v="269"/>
    <n v="711"/>
    <n v="637"/>
    <n v="296"/>
    <m/>
    <n v="1644"/>
    <s v="No"/>
    <n v="67310.5"/>
    <n v="133"/>
    <n v="92.6"/>
    <n v="19.3"/>
    <n v="7.41"/>
    <n v="19.3"/>
  </r>
  <r>
    <x v="988"/>
    <s v="https://www.creditas.com"/>
    <s v="https://www.crunchbase.com/organization/creditas"/>
    <s v="Creditas Financial Solutions LTD"/>
    <s v="Creditas is a consumer loaning startup that operates a digital platform providing secured loans and low interest rates."/>
    <m/>
    <s v="seed"/>
    <s v="series_a"/>
    <s v="series_b"/>
    <s v="series_c"/>
    <s v="series_d"/>
    <s v="series_e"/>
    <s v="series_f"/>
    <m/>
    <n v="1400000"/>
    <n v="3000000"/>
    <n v="19000000"/>
    <n v="50000000"/>
    <n v="231000000"/>
    <n v="255000000"/>
    <n v="260000000"/>
    <m/>
    <n v="14000000"/>
    <n v="15000000"/>
    <n v="126730000"/>
    <n v="500000000"/>
    <n v="750000000"/>
    <n v="1750000000"/>
    <n v="4800000000"/>
    <m/>
    <s v="Napkn Ventures, Rockaway Capital"/>
    <s v="Headline, QED Investors, Quona Capital, Redpoint eventures"/>
    <s v="International Finance Corporation, Kaszek, Prosus &amp; Naspers, QED Investors, Quona Capital, Redpoint eventures"/>
    <s v="Amadeus Capital Partners, Bossanova Investimentos, Endeavor Catalyst, International Finance Corporation, Kaszek, Mouro Capital, Prosus &amp; Naspers, QED Investors, Quona Capital, VEF"/>
    <s v="Amadeus Capital Partners, Mouro Capital, SoftBank, SoftBank Vision Fund, VEF"/>
    <s v="Amadeus Capital Partners, Headline, Kaszek, Lightrock, SOFTBANK Latin America Ventures, SoftBank Vision Fund, Sunley House Capital Management, Tarsadia Investments, VEF, Wellington Management"/>
    <s v="Actyus, Fidelity, Greentrail Capital, Headline, Kaszek, Lightrock, QED Investors, SOFTBANK Latin America Ventures, SoftBank Vision Fund, Sunley House Capital Management, VEF, Wellington Management"/>
    <m/>
    <n v="2013"/>
    <n v="2015"/>
    <x v="5"/>
    <n v="2018"/>
    <n v="2019"/>
    <n v="2020"/>
    <n v="2022"/>
    <n v="50000000"/>
    <s v="series_f"/>
    <d v="2022-07-07T00:00:00"/>
    <n v="4800000000"/>
    <m/>
    <n v="0"/>
    <n v="2735.85"/>
    <n v="1501.49"/>
    <n v="4756"/>
    <n v="35527.47"/>
    <n v="20993.58"/>
    <n v="1078.1199999999999"/>
    <m/>
    <n v="2604"/>
    <n v="278"/>
    <n v="308"/>
    <n v="221"/>
    <n v="57"/>
    <n v="8"/>
    <n v="19"/>
    <m/>
    <n v="63.89"/>
    <n v="92.5"/>
    <n v="82.79"/>
    <n v="74.209999999999994"/>
    <n v="83.67"/>
    <n v="95.14"/>
    <n v="60.87"/>
    <s v="unicorn"/>
    <n v="209.84"/>
    <n v="179.86"/>
    <n v="209.84"/>
    <n v="29.22"/>
    <n v="8.23"/>
    <n v="5.88"/>
    <n v="2.65"/>
    <n v="1"/>
    <n v="1053950000"/>
    <m/>
    <d v="2013-10-18T00:00:00"/>
    <d v="2015-08-03T00:00:00"/>
    <d v="2017-02-21T00:00:00"/>
    <d v="2018-02-06T00:00:00"/>
    <d v="2019-07-10T00:00:00"/>
    <d v="2020-12-18T00:00:00"/>
    <d v="2022-01-25T00:00:00"/>
    <n v="1.07"/>
    <n v="8.4499999999999993"/>
    <n v="3.95"/>
    <n v="1.5"/>
    <n v="2.33"/>
    <n v="2.74"/>
    <n v="37.880000000000003"/>
    <n v="654"/>
    <n v="568"/>
    <n v="350"/>
    <n v="519"/>
    <n v="527"/>
    <n v="403"/>
    <n v="1962"/>
    <s v="No"/>
    <n v="66592.509999999995"/>
    <n v="134"/>
    <n v="92.54"/>
    <n v="37.880000000000003"/>
    <n v="5.92"/>
    <n v="37.880000000000003"/>
  </r>
  <r>
    <x v="989"/>
    <s v="http://www.theplayerstribune.com/"/>
    <s v="https://www.crunchbase.com/organization/the-players-tribune"/>
    <s v="The Players’ Tribune, Inc."/>
    <s v="The Players' Tribune is the leading sports content platform that developed the blueprint for athlete-driven storytelling."/>
    <m/>
    <s v="seed"/>
    <s v="series_a"/>
    <s v="series_b"/>
    <m/>
    <m/>
    <m/>
    <m/>
    <m/>
    <n v="3000000"/>
    <n v="15000000"/>
    <n v="40000000"/>
    <m/>
    <m/>
    <m/>
    <m/>
    <m/>
    <n v="30000000"/>
    <n v="75000000"/>
    <n v="266800000"/>
    <m/>
    <m/>
    <m/>
    <m/>
    <m/>
    <s v="Legendary Entertainment, TriplePoint Ventures"/>
    <s v="Bryant Stibel Investments, New Enterprise Associates"/>
    <s v="Bryant Stibel Investments, GenTrust, Google Ventures, IVP, New Enterprise Associates, Thomas Tull"/>
    <m/>
    <m/>
    <m/>
    <m/>
    <m/>
    <n v="2014"/>
    <n v="2015"/>
    <x v="5"/>
    <m/>
    <m/>
    <m/>
    <m/>
    <n v="40000000"/>
    <s v="series_b"/>
    <d v="2017-01-19T00:00:00"/>
    <m/>
    <m/>
    <n v="0"/>
    <n v="2475.81"/>
    <n v="63139.33"/>
    <m/>
    <m/>
    <m/>
    <m/>
    <m/>
    <n v="3167"/>
    <n v="314"/>
    <n v="46"/>
    <m/>
    <m/>
    <m/>
    <m/>
    <m/>
    <n v="62.98"/>
    <n v="91.52"/>
    <n v="97.48"/>
    <m/>
    <m/>
    <m/>
    <m/>
    <m/>
    <m/>
    <m/>
    <m/>
    <m/>
    <m/>
    <m/>
    <m/>
    <m/>
    <n v="58000000"/>
    <m/>
    <d v="2014-07-10T00:00:00"/>
    <d v="2015-06-16T00:00:00"/>
    <d v="2017-01-19T00:00:00"/>
    <m/>
    <m/>
    <m/>
    <m/>
    <n v="2.5"/>
    <n v="3.56"/>
    <m/>
    <m/>
    <m/>
    <m/>
    <m/>
    <n v="341"/>
    <n v="583"/>
    <m/>
    <m/>
    <m/>
    <m/>
    <n v="0"/>
    <s v="No"/>
    <n v="65615.14"/>
    <n v="135"/>
    <n v="92.49"/>
    <m/>
    <m/>
    <n v="0"/>
  </r>
  <r>
    <x v="990"/>
    <s v="http://www.51zhaoyou.com"/>
    <s v="https://www.crunchbase.com/organization/51zhaoyou-com"/>
    <s v="Shanghai Zhaoyou Information Technology Co., Ltd."/>
    <s v="Zhaoyou is a B2B ecommerce platform for the petroleum industry."/>
    <m/>
    <m/>
    <s v="series_a"/>
    <s v="series_b"/>
    <s v="series_c"/>
    <m/>
    <m/>
    <m/>
    <m/>
    <m/>
    <n v="18000000"/>
    <n v="31800000"/>
    <n v="150000000"/>
    <m/>
    <m/>
    <m/>
    <m/>
    <m/>
    <n v="90000000"/>
    <n v="212106000"/>
    <n v="1500000000"/>
    <m/>
    <m/>
    <m/>
    <m/>
    <m/>
    <s v="SIG China (SIG Asia Investments), Sky9 Capital, Yunqi Partners"/>
    <s v="DCM Ventures, GGV Capital, Huochebang, Sky9 Capital, Yunqi Partners"/>
    <s v="DCM Ventures, GGV Capital, GLP, Oceanpine Capital, Rainbow Capital, SIG China (SIG Asia Investments), Sky9 Capital, Tide Capital, Yunqi Partners"/>
    <m/>
    <m/>
    <m/>
    <m/>
    <m/>
    <n v="2017"/>
    <x v="5"/>
    <n v="2018"/>
    <m/>
    <m/>
    <m/>
    <n v="150000000"/>
    <s v="series_c"/>
    <d v="2018-08-01T00:00:00"/>
    <n v="1500000000"/>
    <m/>
    <m/>
    <n v="0"/>
    <n v="36302.89"/>
    <n v="25977.71"/>
    <m/>
    <m/>
    <m/>
    <m/>
    <m/>
    <n v="1355"/>
    <n v="63"/>
    <n v="92"/>
    <m/>
    <m/>
    <m/>
    <m/>
    <m/>
    <n v="66.069999999999993"/>
    <n v="96.52"/>
    <n v="89.33"/>
    <m/>
    <m/>
    <m/>
    <m/>
    <n v="12.75"/>
    <m/>
    <n v="12.75"/>
    <n v="6.36"/>
    <n v="1"/>
    <m/>
    <m/>
    <m/>
    <n v="199800000"/>
    <m/>
    <m/>
    <d v="2017-01-06T00:00:00"/>
    <d v="2017-08-25T00:00:00"/>
    <d v="2018-08-01T00:00:00"/>
    <m/>
    <m/>
    <m/>
    <m/>
    <n v="2.36"/>
    <n v="7.07"/>
    <m/>
    <m/>
    <m/>
    <n v="7.07"/>
    <m/>
    <n v="231"/>
    <n v="341"/>
    <m/>
    <m/>
    <m/>
    <n v="341"/>
    <s v="No"/>
    <n v="62280.6"/>
    <n v="136"/>
    <n v="92.43"/>
    <n v="7.07"/>
    <n v="7.07"/>
    <n v="7.07"/>
  </r>
  <r>
    <x v="991"/>
    <s v="http://fluxx.io"/>
    <s v="https://www.crunchbase.com/organization/fluxx"/>
    <s v="Fluxx Labs, Inc."/>
    <s v="Fluxx is a cloud platform that provides innovative grants management software solutions for funders and doers."/>
    <m/>
    <m/>
    <s v="series_a"/>
    <s v="series_b"/>
    <m/>
    <m/>
    <m/>
    <m/>
    <m/>
    <m/>
    <n v="6200000"/>
    <n v="16000000"/>
    <m/>
    <m/>
    <m/>
    <m/>
    <m/>
    <m/>
    <n v="31000000"/>
    <n v="106720000"/>
    <m/>
    <m/>
    <m/>
    <m/>
    <m/>
    <m/>
    <s v="Felicis, Kresge Foundation"/>
    <s v="Canvas Ventures, Felicis, Kresge Foundation"/>
    <m/>
    <m/>
    <m/>
    <m/>
    <m/>
    <m/>
    <n v="2015"/>
    <x v="5"/>
    <m/>
    <m/>
    <m/>
    <m/>
    <n v="29151376"/>
    <s v="series_unknown"/>
    <d v="2017-03-08T00:00:00"/>
    <m/>
    <m/>
    <m/>
    <n v="3112.03"/>
    <n v="59022.3"/>
    <m/>
    <m/>
    <m/>
    <m/>
    <m/>
    <m/>
    <n v="260"/>
    <n v="49"/>
    <m/>
    <m/>
    <m/>
    <m/>
    <m/>
    <m/>
    <n v="92.99"/>
    <n v="97.31"/>
    <m/>
    <m/>
    <m/>
    <m/>
    <m/>
    <m/>
    <m/>
    <m/>
    <m/>
    <m/>
    <m/>
    <m/>
    <m/>
    <n v="51351376"/>
    <m/>
    <m/>
    <d v="2015-08-26T00:00:00"/>
    <d v="2017-03-08T00:00:00"/>
    <m/>
    <m/>
    <m/>
    <m/>
    <m/>
    <n v="3.44"/>
    <m/>
    <m/>
    <m/>
    <m/>
    <m/>
    <m/>
    <n v="560"/>
    <m/>
    <m/>
    <m/>
    <m/>
    <n v="0"/>
    <s v="No"/>
    <n v="62134.33"/>
    <n v="137"/>
    <n v="92.38"/>
    <m/>
    <m/>
    <n v="0"/>
  </r>
  <r>
    <x v="992"/>
    <s v="https://innoviti.com"/>
    <s v="https://www.crunchbase.com/organization/innoviti"/>
    <s v="Innoviti Payment Solutions Private Limited"/>
    <s v="Innoviti develops payment processing, credit distribution, and payment management software solutions."/>
    <m/>
    <s v="seed"/>
    <s v="series_a"/>
    <s v="series_b"/>
    <s v="series_c"/>
    <s v="series_d"/>
    <m/>
    <m/>
    <m/>
    <n v="1600000"/>
    <n v="5000000"/>
    <n v="18600000"/>
    <m/>
    <n v="10733190"/>
    <m/>
    <m/>
    <m/>
    <n v="16000000"/>
    <n v="25000000"/>
    <n v="124062000"/>
    <m/>
    <n v="160997850"/>
    <m/>
    <m/>
    <m/>
    <s v="Tata Capital"/>
    <s v="Catamaran, New India Investment Corporation"/>
    <s v="Bessemer Venture Partners, Catamaran, SBI Ven Capital"/>
    <s v="Bessemer Venture Partners, FMO"/>
    <s v="Bessemer Venture Partners, Bharat Jaisinghani, Patni Wealth Advisors, Sanjoy Bhattacharya, Trifecta Capital Advisors"/>
    <m/>
    <m/>
    <m/>
    <n v="2014"/>
    <n v="2015"/>
    <x v="5"/>
    <n v="2020"/>
    <n v="2022"/>
    <m/>
    <m/>
    <n v="25000000"/>
    <s v="series_d"/>
    <d v="2022-07-08T00:00:00"/>
    <n v="375000000"/>
    <m/>
    <n v="0"/>
    <n v="0"/>
    <n v="2030.9"/>
    <n v="8130.46"/>
    <n v="51576.18"/>
    <m/>
    <m/>
    <m/>
    <n v="3167"/>
    <n v="1231"/>
    <n v="279"/>
    <n v="207"/>
    <n v="75"/>
    <m/>
    <m/>
    <m/>
    <n v="62.98"/>
    <n v="66.69"/>
    <n v="84.42"/>
    <n v="71.31"/>
    <n v="78.61"/>
    <m/>
    <m/>
    <m/>
    <n v="13.39"/>
    <n v="13.39"/>
    <n v="10.71"/>
    <n v="2.54"/>
    <m/>
    <n v="2.33"/>
    <m/>
    <m/>
    <n v="92724346"/>
    <m/>
    <d v="2014-03-20T00:00:00"/>
    <d v="2015-07-20T00:00:00"/>
    <d v="2017-07-12T00:00:00"/>
    <d v="2020-06-10T00:00:00"/>
    <d v="2022-01-04T00:00:00"/>
    <m/>
    <m/>
    <n v="1.56"/>
    <n v="4.96"/>
    <m/>
    <m/>
    <m/>
    <m/>
    <n v="3.02"/>
    <n v="487"/>
    <n v="723"/>
    <n v="1064"/>
    <n v="573"/>
    <m/>
    <m/>
    <n v="1822"/>
    <s v="No"/>
    <n v="61737.54"/>
    <n v="138"/>
    <n v="92.32"/>
    <n v="1.3"/>
    <n v="0"/>
    <n v="3.02"/>
  </r>
  <r>
    <x v="993"/>
    <s v="http://healthverity.com"/>
    <s v="https://www.crunchbase.com/organization/healthverity"/>
    <s v="HealthVerity, Inc."/>
    <s v="HealthVerity powers the discovery, licensing, and linkage of traditional and emerging healthcare data."/>
    <m/>
    <m/>
    <s v="series_a"/>
    <s v="series_b"/>
    <s v="series_c"/>
    <s v="series_d"/>
    <m/>
    <m/>
    <m/>
    <m/>
    <n v="7194706"/>
    <n v="10000000"/>
    <n v="25000000"/>
    <n v="100000000"/>
    <m/>
    <m/>
    <m/>
    <m/>
    <n v="35973530"/>
    <n v="66700000"/>
    <n v="250000000"/>
    <n v="1500000000"/>
    <m/>
    <m/>
    <m/>
    <m/>
    <s v="Flare Capital Partners, Greycroft"/>
    <s v="Flare Capital Partners, Greycroft"/>
    <s v="Flare Capital Partners, Foresite Capital, Greycroft"/>
    <s v="Durable Capital Partners, Flare Capital Partners, Foresite Capital, Greycroft"/>
    <m/>
    <m/>
    <m/>
    <m/>
    <n v="2016"/>
    <x v="5"/>
    <n v="2019"/>
    <n v="2021"/>
    <m/>
    <m/>
    <n v="100000000"/>
    <s v="series_d"/>
    <d v="2021-06-28T00:00:00"/>
    <n v="1500000000"/>
    <m/>
    <m/>
    <n v="217.32"/>
    <n v="12.69"/>
    <n v="14858.44"/>
    <n v="46237.96"/>
    <m/>
    <m/>
    <m/>
    <m/>
    <n v="664"/>
    <n v="551"/>
    <n v="164"/>
    <n v="183"/>
    <m/>
    <m/>
    <m/>
    <m/>
    <n v="82.6"/>
    <n v="69.17"/>
    <n v="79.680000000000007"/>
    <n v="66.040000000000006"/>
    <m/>
    <m/>
    <m/>
    <n v="29.77"/>
    <m/>
    <n v="29.77"/>
    <n v="18.89"/>
    <n v="5.6"/>
    <n v="1"/>
    <m/>
    <m/>
    <n v="142194706"/>
    <m/>
    <m/>
    <d v="2016-04-21T00:00:00"/>
    <d v="2017-04-26T00:00:00"/>
    <d v="2019-04-03T00:00:00"/>
    <d v="2021-06-28T00:00:00"/>
    <m/>
    <m/>
    <m/>
    <n v="1.85"/>
    <n v="3.75"/>
    <n v="6"/>
    <m/>
    <m/>
    <n v="22.49"/>
    <m/>
    <n v="370"/>
    <n v="707"/>
    <n v="817"/>
    <m/>
    <m/>
    <n v="1524"/>
    <s v="No"/>
    <n v="61326.41"/>
    <n v="139"/>
    <n v="92.26"/>
    <n v="22.49"/>
    <n v="3.75"/>
    <n v="22.49"/>
  </r>
  <r>
    <x v="994"/>
    <s v="https://www.rocketsofawesome.com/"/>
    <s v="https://www.crunchbase.com/organization/rockets-of-awesome"/>
    <s v="Launch Kids, Inc."/>
    <s v="Rockets of Awesome is a direct-to-consumer kids' apparel brand, designing and selling over-the-top clothes."/>
    <m/>
    <s v="seed"/>
    <s v="series_a"/>
    <s v="series_b"/>
    <s v="series_c"/>
    <m/>
    <m/>
    <m/>
    <m/>
    <n v="7000000"/>
    <n v="12500000"/>
    <n v="10000000"/>
    <n v="19500000"/>
    <m/>
    <m/>
    <m/>
    <m/>
    <n v="70000000"/>
    <n v="62500000"/>
    <n v="66700000"/>
    <n v="195000000"/>
    <m/>
    <m/>
    <m/>
    <m/>
    <s v="Brand Foundry Ventures, Ecoast Angel Network, Female Founders Fund, Forerunner Ventures, General Catalyst, Launch, Lerer Hippeau, Sterling.VC, West Coast Investors"/>
    <s v="August Capital, Forerunner Ventures, General Catalyst, Gwyneth Paltrow, Serena Ventures"/>
    <s v="Burda Principal Investments, Park Bench Capital, Suffolk Equity Partners"/>
    <s v="Angel Capital Management, August Capital, Burda Principal Investments, Foot Locker, Forerunner Ventures, General Catalyst, SignalFire"/>
    <m/>
    <m/>
    <m/>
    <m/>
    <n v="2016"/>
    <n v="2017"/>
    <x v="5"/>
    <n v="2019"/>
    <m/>
    <m/>
    <m/>
    <n v="19500000"/>
    <s v="series_c"/>
    <d v="2019-02-26T00:00:00"/>
    <n v="195000000"/>
    <m/>
    <n v="7826.37"/>
    <n v="14861.47"/>
    <n v="0"/>
    <n v="38487.03"/>
    <m/>
    <m/>
    <m/>
    <m/>
    <n v="56"/>
    <n v="86"/>
    <n v="699"/>
    <n v="89"/>
    <m/>
    <m/>
    <m/>
    <m/>
    <n v="99.43"/>
    <n v="97.87"/>
    <n v="60.87"/>
    <n v="89.03"/>
    <m/>
    <m/>
    <m/>
    <m/>
    <n v="2.63"/>
    <n v="1.71"/>
    <n v="2.39"/>
    <n v="2.63"/>
    <n v="1"/>
    <m/>
    <m/>
    <m/>
    <n v="49000000"/>
    <m/>
    <d v="2016-07-26T00:00:00"/>
    <d v="2017-01-03T00:00:00"/>
    <d v="2017-12-20T00:00:00"/>
    <d v="2019-02-26T00:00:00"/>
    <m/>
    <m/>
    <m/>
    <n v="0.89"/>
    <n v="1.07"/>
    <n v="2.92"/>
    <m/>
    <m/>
    <m/>
    <n v="2.92"/>
    <n v="161"/>
    <n v="351"/>
    <n v="433"/>
    <m/>
    <m/>
    <m/>
    <n v="433"/>
    <s v="No"/>
    <n v="61174.87"/>
    <n v="140"/>
    <n v="92.21"/>
    <n v="2.92"/>
    <n v="2.92"/>
    <n v="2.92"/>
  </r>
  <r>
    <x v="995"/>
    <s v="https://streamsets.com/"/>
    <s v="https://www.crunchbase.com/organization/streamsets"/>
    <s v="StreamSets, Inc"/>
    <s v="Streamsets is a DataOps platform for modern data integration."/>
    <m/>
    <s v="seed"/>
    <s v="series_a"/>
    <s v="series_b"/>
    <s v="series_c"/>
    <m/>
    <m/>
    <m/>
    <m/>
    <n v="1000000"/>
    <n v="12500000"/>
    <n v="20000000"/>
    <n v="35000000"/>
    <m/>
    <m/>
    <m/>
    <m/>
    <n v="10000000"/>
    <n v="62500000"/>
    <n v="133400000"/>
    <n v="350000000"/>
    <m/>
    <m/>
    <m/>
    <m/>
    <s v="Charles Zedlewski"/>
    <s v="Accel, Battery Ventures, DCVC, Ignition Partners, New Enterprise Associates"/>
    <s v="Accel, Battery Ventures, New Enterprise Associates"/>
    <s v="Battery Ventures, Harmony Partners, New Enterprise Associates, Tenaya Capital"/>
    <m/>
    <m/>
    <m/>
    <m/>
    <n v="2014"/>
    <n v="2015"/>
    <x v="5"/>
    <n v="2018"/>
    <m/>
    <m/>
    <m/>
    <n v="8749988"/>
    <s v="series_unknown"/>
    <d v="2018-09-11T00:00:00"/>
    <m/>
    <m/>
    <n v="0"/>
    <n v="15668.81"/>
    <n v="31428.93"/>
    <n v="13880.15"/>
    <m/>
    <m/>
    <m/>
    <m/>
    <n v="3167"/>
    <n v="59"/>
    <n v="78"/>
    <n v="128"/>
    <m/>
    <m/>
    <m/>
    <m/>
    <n v="62.98"/>
    <n v="98.43"/>
    <n v="95.68"/>
    <n v="85.11"/>
    <m/>
    <m/>
    <m/>
    <m/>
    <m/>
    <m/>
    <m/>
    <m/>
    <m/>
    <m/>
    <m/>
    <m/>
    <n v="77249988"/>
    <m/>
    <d v="2014-07-24T00:00:00"/>
    <d v="2015-09-24T00:00:00"/>
    <d v="2017-05-31T00:00:00"/>
    <d v="2018-09-11T00:00:00"/>
    <m/>
    <m/>
    <m/>
    <n v="6.25"/>
    <n v="2.13"/>
    <n v="2.62"/>
    <m/>
    <m/>
    <m/>
    <m/>
    <n v="427"/>
    <n v="615"/>
    <n v="468"/>
    <m/>
    <m/>
    <m/>
    <n v="468"/>
    <s v="No"/>
    <n v="60977.89"/>
    <n v="141"/>
    <n v="92.15"/>
    <n v="2.62"/>
    <n v="2.62"/>
    <n v="0"/>
  </r>
  <r>
    <x v="996"/>
    <s v="http://www.sourcepoint.com/"/>
    <s v="https://www.crunchbase.com/organization/sourcepoint"/>
    <s v="Sourcepoint Technologies, Inc."/>
    <s v="Sourcepoint is the data privacy software company for the digital marketing ecosystem."/>
    <m/>
    <m/>
    <s v="series_a"/>
    <s v="series_b"/>
    <m/>
    <m/>
    <m/>
    <m/>
    <m/>
    <m/>
    <n v="10000000"/>
    <n v="16000000"/>
    <m/>
    <m/>
    <m/>
    <m/>
    <m/>
    <m/>
    <n v="50000000"/>
    <n v="106720000"/>
    <m/>
    <m/>
    <m/>
    <m/>
    <m/>
    <m/>
    <s v="Accel, Foundry Group, Grape Arbor VC, Greycroft, Spark Capital"/>
    <s v="Accel, Foundry Group, Greycroft, Northzone, Spark Capital"/>
    <m/>
    <m/>
    <m/>
    <m/>
    <m/>
    <m/>
    <n v="2015"/>
    <x v="5"/>
    <m/>
    <m/>
    <m/>
    <m/>
    <n v="17000000"/>
    <s v="series_unknown"/>
    <d v="2017-01-25T00:00:00"/>
    <n v="106720000"/>
    <m/>
    <m/>
    <n v="16322.24"/>
    <n v="43950.41"/>
    <m/>
    <m/>
    <m/>
    <m/>
    <m/>
    <m/>
    <n v="57"/>
    <n v="57"/>
    <m/>
    <m/>
    <m/>
    <m/>
    <m/>
    <m/>
    <n v="98.48"/>
    <n v="96.86"/>
    <m/>
    <m/>
    <m/>
    <m/>
    <m/>
    <n v="1.81"/>
    <m/>
    <n v="1.81"/>
    <n v="1"/>
    <m/>
    <m/>
    <m/>
    <m/>
    <n v="43000000"/>
    <m/>
    <m/>
    <d v="2015-06-18T00:00:00"/>
    <d v="2017-01-25T00:00:00"/>
    <m/>
    <m/>
    <m/>
    <m/>
    <m/>
    <n v="2.13"/>
    <m/>
    <m/>
    <m/>
    <m/>
    <n v="1"/>
    <m/>
    <n v="587"/>
    <m/>
    <m/>
    <m/>
    <m/>
    <n v="0"/>
    <s v="No"/>
    <n v="60272.65"/>
    <n v="142"/>
    <n v="92.1"/>
    <m/>
    <m/>
    <n v="1"/>
  </r>
  <r>
    <x v="997"/>
    <s v="https://www.klook.com"/>
    <s v="https://www.crunchbase.com/organization/klook"/>
    <s v="Klook Travel Technology Limited"/>
    <s v="Klook is a travel and leisure booking platform designed to connect travelers with experiences and attractions."/>
    <m/>
    <s v="seed"/>
    <s v="series_a"/>
    <s v="series_b"/>
    <s v="series_c"/>
    <s v="series_d"/>
    <s v="series_e"/>
    <m/>
    <m/>
    <n v="1500000"/>
    <n v="5000000"/>
    <n v="30000000"/>
    <n v="60000000"/>
    <n v="200000000"/>
    <n v="200000000"/>
    <m/>
    <m/>
    <n v="15000000"/>
    <n v="25000000"/>
    <n v="200100000"/>
    <n v="600000000"/>
    <n v="1000000000"/>
    <n v="4000000000"/>
    <m/>
    <m/>
    <s v="Falcon Partners VC, Welight Capital"/>
    <s v="China Growth Capital | CGC, Francis Leung, Matrix"/>
    <s v="Matrix, Sequoia Capital China"/>
    <s v="EDBI, Goldman Sachs, Matrix, OurCrowd"/>
    <s v="Goldman Sachs, Matrix, OurCrowd, Sequoia Capital China, TCV"/>
    <s v="Aspex Management, Matrix, Sequoia Capital China, SoftBank Vision Fund"/>
    <m/>
    <m/>
    <n v="2014"/>
    <n v="2015"/>
    <x v="5"/>
    <n v="2017"/>
    <n v="2018"/>
    <n v="2021"/>
    <m/>
    <n v="210000000"/>
    <s v="series_e"/>
    <d v="2023-12-07T00:00:00"/>
    <n v="4200000000"/>
    <m/>
    <n v="0"/>
    <n v="2552.34"/>
    <n v="12249.81"/>
    <n v="21455.82"/>
    <n v="17915.240000000002"/>
    <n v="5489.98"/>
    <m/>
    <m/>
    <n v="3167"/>
    <n v="297"/>
    <n v="182"/>
    <n v="59"/>
    <n v="52"/>
    <n v="100"/>
    <m/>
    <m/>
    <n v="62.98"/>
    <n v="91.98"/>
    <n v="89.85"/>
    <n v="91.77"/>
    <n v="85.34"/>
    <n v="60.4"/>
    <m/>
    <s v="unicorn"/>
    <n v="151.94999999999999"/>
    <n v="151.94999999999999"/>
    <n v="113.96"/>
    <n v="16.75"/>
    <n v="6.21"/>
    <n v="3.99"/>
    <n v="1.05"/>
    <m/>
    <n v="931500000"/>
    <m/>
    <d v="2014-12-01T00:00:00"/>
    <d v="2015-10-15T00:00:00"/>
    <d v="2017-03-02T00:00:00"/>
    <d v="2017-10-25T00:00:00"/>
    <d v="2018-08-07T00:00:00"/>
    <d v="2021-01-26T00:00:00"/>
    <m/>
    <n v="1.67"/>
    <n v="8"/>
    <n v="3"/>
    <n v="1.67"/>
    <n v="4"/>
    <m/>
    <n v="20.99"/>
    <n v="318"/>
    <n v="504"/>
    <n v="237"/>
    <n v="286"/>
    <n v="903"/>
    <m/>
    <n v="2471"/>
    <s v="No"/>
    <n v="59663.19"/>
    <n v="143"/>
    <n v="92.04"/>
    <n v="19.989999999999998"/>
    <n v="5"/>
    <n v="20.99"/>
  </r>
  <r>
    <x v="998"/>
    <s v="https://www.daily-harvest.com"/>
    <s v="https://www.crunchbase.com/organization/daily-harvest"/>
    <s v="Daily Harvest, Inc."/>
    <s v="Daily Harvest is a customer-first platform that provides subscription-based food delivery services to offer healthy frozen foods."/>
    <m/>
    <s v="seed"/>
    <s v="series_a"/>
    <s v="series_b"/>
    <s v="series_c"/>
    <s v="series_d"/>
    <m/>
    <m/>
    <m/>
    <m/>
    <m/>
    <n v="43000000"/>
    <m/>
    <n v="77000000"/>
    <m/>
    <m/>
    <m/>
    <m/>
    <m/>
    <n v="286810000"/>
    <m/>
    <n v="1100000000"/>
    <m/>
    <m/>
    <m/>
    <s v="14W, BrandProject, Hedgewood, M13, Mindset Venture Group Ltd"/>
    <s v="14W, Carter Reum, Collaborative Fund, Gwyneth Paltrow, Imaginary Ventures, Natalie Carnegie, Natalie Massenet, Nick Brown, Rubicon Venture Capital, Serena Ventures, WME Ventures"/>
    <s v="BAM Ventures, Bobby Flay, Haylie Duff, Lightspeed Venture Partners, M13, Shaun White, VMG Partners"/>
    <s v="3L Capital, Able Partners"/>
    <s v="Lightspeed Venture Partners, Lone Pine Capital, Suttona Capital"/>
    <m/>
    <m/>
    <m/>
    <n v="2016"/>
    <n v="2017"/>
    <x v="5"/>
    <n v="2019"/>
    <n v="2021"/>
    <m/>
    <m/>
    <n v="77000000"/>
    <s v="series_d"/>
    <d v="2021-11-15T00:00:00"/>
    <n v="1100000000"/>
    <m/>
    <n v="0.25"/>
    <n v="2062.3000000000002"/>
    <n v="16255.17"/>
    <n v="485.76"/>
    <n v="40765"/>
    <m/>
    <m/>
    <m/>
    <n v="2755"/>
    <n v="340"/>
    <n v="142"/>
    <n v="344"/>
    <n v="191"/>
    <m/>
    <m/>
    <m/>
    <n v="71.48"/>
    <n v="91.5"/>
    <n v="92.1"/>
    <n v="57.23"/>
    <n v="64.55"/>
    <m/>
    <m/>
    <s v="unicorn"/>
    <n v="3.22"/>
    <m/>
    <m/>
    <n v="3.22"/>
    <m/>
    <n v="1"/>
    <m/>
    <m/>
    <n v="120000000"/>
    <m/>
    <d v="2016-05-01T00:00:00"/>
    <d v="2017-06-08T00:00:00"/>
    <d v="2017-12-19T00:00:00"/>
    <d v="2019-12-23T00:00:00"/>
    <d v="2021-11-15T00:00:00"/>
    <m/>
    <m/>
    <m/>
    <m/>
    <m/>
    <m/>
    <m/>
    <m/>
    <n v="3.84"/>
    <n v="403"/>
    <n v="194"/>
    <n v="734"/>
    <n v="693"/>
    <m/>
    <m/>
    <n v="1427"/>
    <s v="No"/>
    <n v="59568.480000000003"/>
    <n v="144"/>
    <n v="91.98"/>
    <n v="3.84"/>
    <n v="0"/>
    <n v="3.84"/>
  </r>
  <r>
    <x v="999"/>
    <s v="https://www.cloudbeds.com"/>
    <s v="https://www.crunchbase.com/organization/cloudbeds"/>
    <s v="Digital Arbitrage, Inc."/>
    <s v="Cloudbeds’ hospitality management platform enables hotels to grow revenue, streamline operations, and deliver memorable guest experiences."/>
    <m/>
    <s v="seed"/>
    <s v="series_a"/>
    <s v="series_b"/>
    <s v="series_c"/>
    <s v="series_d"/>
    <m/>
    <m/>
    <m/>
    <n v="800000"/>
    <n v="3140000"/>
    <n v="9000000"/>
    <n v="82000000"/>
    <n v="150000000"/>
    <m/>
    <m/>
    <m/>
    <n v="8000000"/>
    <n v="15700000"/>
    <n v="60030000"/>
    <n v="820000000"/>
    <n v="2250000000"/>
    <m/>
    <m/>
    <m/>
    <m/>
    <s v="Cultivation Capital, Joe Maxwell, Moore Venture Partners, Seed San Diego, Tech Coast Angels, eonCapital"/>
    <s v="ClearVision Equity Partners, Cultivation Capital, Nashville Capital, PeakSpan Capital, Rady Venture Fund, TTCER Partners"/>
    <s v="Counterpart Ventures, Cultivation Capital, PeakSpan Capital, Recruit Holdings, Viking Global Investors"/>
    <s v="Counterpart Ventures, Echo Street Capital, PeakSpan Capital, SoftBank Vision Fund, Viking Global Investors, Walleye Capital"/>
    <m/>
    <m/>
    <m/>
    <n v="2012"/>
    <n v="2016"/>
    <x v="5"/>
    <n v="2020"/>
    <n v="2021"/>
    <m/>
    <m/>
    <n v="150000000"/>
    <s v="series_d"/>
    <d v="2021-11-03T00:00:00"/>
    <n v="2250000000"/>
    <m/>
    <n v="0"/>
    <n v="13.8"/>
    <n v="0.5"/>
    <n v="5737.21"/>
    <n v="53641.62"/>
    <m/>
    <m/>
    <m/>
    <n v="1848"/>
    <n v="885"/>
    <n v="612"/>
    <n v="227"/>
    <n v="168"/>
    <m/>
    <m/>
    <m/>
    <n v="63.99"/>
    <n v="76.8"/>
    <n v="65.75"/>
    <n v="68.52"/>
    <n v="68.84"/>
    <m/>
    <m/>
    <m/>
    <n v="160.66"/>
    <n v="160.66"/>
    <n v="102.33"/>
    <n v="31.48"/>
    <n v="2.56"/>
    <n v="1"/>
    <m/>
    <m/>
    <n v="248440000"/>
    <m/>
    <d v="2012-01-17T00:00:00"/>
    <d v="2016-07-13T00:00:00"/>
    <d v="2017-06-22T00:00:00"/>
    <d v="2020-03-11T00:00:00"/>
    <d v="2021-11-03T00:00:00"/>
    <m/>
    <m/>
    <n v="1.96"/>
    <n v="3.82"/>
    <n v="13.66"/>
    <n v="2.74"/>
    <m/>
    <m/>
    <n v="37.479999999999997"/>
    <n v="1639"/>
    <n v="344"/>
    <n v="993"/>
    <n v="602"/>
    <m/>
    <m/>
    <n v="1595"/>
    <s v="No"/>
    <n v="59393.13"/>
    <n v="145"/>
    <n v="91.93"/>
    <n v="37.479999999999997"/>
    <n v="13.66"/>
    <n v="37.479999999999997"/>
  </r>
  <r>
    <x v="1000"/>
    <s v="http://travelbank.com/"/>
    <s v="https://www.crunchbase.com/organization/travelbank"/>
    <s v="Travelator, Inc."/>
    <s v="TravelBank is the modern all-in-one business travel and expense management platform."/>
    <m/>
    <m/>
    <s v="series_a"/>
    <s v="series_b"/>
    <s v="series_c"/>
    <m/>
    <m/>
    <m/>
    <m/>
    <m/>
    <n v="10000000"/>
    <n v="25000000"/>
    <m/>
    <m/>
    <m/>
    <m/>
    <m/>
    <m/>
    <n v="50000000"/>
    <n v="35000000"/>
    <m/>
    <m/>
    <m/>
    <m/>
    <m/>
    <m/>
    <s v="Accel, New Enterprise Associates"/>
    <s v="Accel, DCM Ventures, DHVC, Jason Lin, New Enterprise Associates, Propel VC"/>
    <s v="Alumni Ventures"/>
    <m/>
    <m/>
    <m/>
    <m/>
    <m/>
    <n v="2016"/>
    <x v="5"/>
    <n v="2020"/>
    <m/>
    <m/>
    <m/>
    <m/>
    <s v="series_c"/>
    <d v="2020-03-13T00:00:00"/>
    <m/>
    <m/>
    <m/>
    <n v="11908.02"/>
    <n v="30132.639999999999"/>
    <n v="16155.35"/>
    <m/>
    <m/>
    <m/>
    <m/>
    <m/>
    <n v="86"/>
    <n v="83"/>
    <n v="171"/>
    <m/>
    <m/>
    <m/>
    <m/>
    <m/>
    <n v="97.77"/>
    <n v="95.4"/>
    <n v="76.319999999999993"/>
    <m/>
    <m/>
    <m/>
    <m/>
    <m/>
    <m/>
    <m/>
    <m/>
    <m/>
    <m/>
    <m/>
    <m/>
    <n v="35000000"/>
    <m/>
    <m/>
    <d v="2016-10-20T00:00:00"/>
    <d v="2017-08-30T00:00:00"/>
    <d v="2020-03-13T00:00:00"/>
    <m/>
    <m/>
    <m/>
    <m/>
    <n v="0.7"/>
    <m/>
    <m/>
    <m/>
    <m/>
    <m/>
    <m/>
    <n v="314"/>
    <n v="926"/>
    <m/>
    <m/>
    <m/>
    <n v="926"/>
    <s v="No"/>
    <n v="58196.01"/>
    <n v="146"/>
    <n v="91.87"/>
    <n v="0"/>
    <n v="0"/>
    <n v="0"/>
  </r>
  <r>
    <x v="1001"/>
    <s v="http://bevi.co"/>
    <s v="https://www.crunchbase.com/organization/bevi"/>
    <s v="Hydration Labs, Inc."/>
    <s v="Bevi develops a smart water dispenser that customizes flavored and sparkling beverages on demand."/>
    <m/>
    <s v="seed"/>
    <s v="series_a"/>
    <s v="series_b"/>
    <s v="series_c"/>
    <s v="series_d"/>
    <m/>
    <m/>
    <m/>
    <m/>
    <n v="6500000"/>
    <n v="16500000"/>
    <n v="35500000"/>
    <n v="70000000"/>
    <m/>
    <m/>
    <m/>
    <m/>
    <n v="32500000"/>
    <n v="110055000"/>
    <n v="355000000"/>
    <n v="1050000000"/>
    <m/>
    <m/>
    <m/>
    <s v="Techstars"/>
    <s v="Chasella, Horizons Ventures, Tamarisc Ventures, TechU Ventures"/>
    <s v="Avenir Growth Capital, Horizons Ventures, Tamarisc Ventures, Trinity Ventures"/>
    <s v="Bessemer Venture Partners, Horizons Ventures, Trinity Ventures"/>
    <s v="Cowen Group"/>
    <m/>
    <m/>
    <m/>
    <n v="2014"/>
    <n v="2015"/>
    <x v="5"/>
    <n v="2019"/>
    <n v="2022"/>
    <m/>
    <m/>
    <n v="70000000"/>
    <s v="series_d"/>
    <d v="2022-08-09T00:00:00"/>
    <n v="1050000000"/>
    <m/>
    <n v="825.39"/>
    <n v="2.94"/>
    <n v="8554.93"/>
    <n v="47618.25"/>
    <n v="0"/>
    <m/>
    <m/>
    <m/>
    <n v="330"/>
    <n v="968"/>
    <n v="219"/>
    <n v="72"/>
    <n v="237"/>
    <m/>
    <m/>
    <m/>
    <n v="96.15"/>
    <n v="73.819999999999993"/>
    <n v="87.78"/>
    <n v="91.15"/>
    <n v="31.79"/>
    <m/>
    <m/>
    <m/>
    <n v="23.07"/>
    <m/>
    <n v="23.07"/>
    <n v="8.01"/>
    <n v="2.76"/>
    <n v="1"/>
    <m/>
    <m/>
    <n v="130290000"/>
    <m/>
    <d v="2014-01-21T00:00:00"/>
    <d v="2015-12-03T00:00:00"/>
    <d v="2017-07-13T00:00:00"/>
    <d v="2019-01-23T00:00:00"/>
    <d v="2022-08-09T00:00:00"/>
    <m/>
    <m/>
    <m/>
    <n v="3.39"/>
    <n v="3.23"/>
    <n v="2.96"/>
    <m/>
    <m/>
    <n v="9.5399999999999991"/>
    <n v="681"/>
    <n v="588"/>
    <n v="559"/>
    <n v="1294"/>
    <m/>
    <m/>
    <n v="1853"/>
    <s v="No"/>
    <n v="57001.51"/>
    <n v="147"/>
    <n v="91.82"/>
    <n v="3.23"/>
    <n v="3.23"/>
    <n v="9.5399999999999991"/>
  </r>
  <r>
    <x v="1002"/>
    <s v="https://www.sifive.com"/>
    <s v="https://www.crunchbase.com/organization/sifive"/>
    <s v="SiFive, Inc."/>
    <s v="SiFive is a platform offering open-source semiconductor technology and software automation."/>
    <m/>
    <m/>
    <s v="series_a"/>
    <s v="series_b"/>
    <s v="series_c"/>
    <s v="series_d"/>
    <s v="series_e"/>
    <s v="series_f"/>
    <m/>
    <m/>
    <n v="5000000"/>
    <n v="8500000"/>
    <n v="50600000"/>
    <n v="65400000"/>
    <n v="61000000"/>
    <n v="175000000"/>
    <m/>
    <m/>
    <n v="25000000"/>
    <n v="56695000"/>
    <n v="506000000"/>
    <n v="981000000"/>
    <n v="1220000000"/>
    <n v="2500000000"/>
    <m/>
    <m/>
    <s v="Sutter Hill Ventures"/>
    <s v="OUP (Osage University Partners), Spark Capital, Sutter Hill Ventures"/>
    <s v="Berkeley SkyDeck Fund, Chengwei Capital, Huami, Intel Capital, OUP (Osage University Partners), SK Telecom, Samsung Ventures, Spark Capital, Sutter Hill Ventures, Western Digital Capital"/>
    <s v="Chengwei Capital, Huami, OUP (Osage University Partners), Qualcomm Ventures, Spark Capital, Sutter Hill Ventures"/>
    <s v="Intel Capital, OUP (Osage University Partners), Prosperity7 Ventures, Qualcomm Ventures, SK Hynix, Spark Capital, Sutter Hill Ventures, Western Digital Capital"/>
    <s v="Coatue, Ibex Investors, Intel Capital"/>
    <m/>
    <m/>
    <n v="2015"/>
    <x v="5"/>
    <n v="2018"/>
    <n v="2019"/>
    <n v="2020"/>
    <n v="2022"/>
    <n v="175000000"/>
    <s v="series_f"/>
    <d v="2022-03-16T00:00:00"/>
    <n v="2500000000"/>
    <m/>
    <m/>
    <n v="17.91"/>
    <n v="22258.55"/>
    <n v="6425.9"/>
    <n v="23953.31"/>
    <n v="3734.07"/>
    <n v="234.43"/>
    <m/>
    <m/>
    <n v="824"/>
    <n v="101"/>
    <n v="190"/>
    <n v="82"/>
    <n v="48"/>
    <n v="29"/>
    <m/>
    <m/>
    <n v="77.709999999999994"/>
    <n v="94.39"/>
    <n v="77.84"/>
    <n v="76.38"/>
    <n v="67.36"/>
    <n v="39.130000000000003"/>
    <s v="unicorn"/>
    <n v="65.569999999999993"/>
    <m/>
    <n v="65.569999999999993"/>
    <n v="34.020000000000003"/>
    <n v="4.2300000000000004"/>
    <n v="2.34"/>
    <n v="1.98"/>
    <n v="1"/>
    <n v="365500000"/>
    <m/>
    <m/>
    <d v="2015-09-01T00:00:00"/>
    <d v="2017-05-08T00:00:00"/>
    <d v="2018-04-02T00:00:00"/>
    <d v="2019-06-06T00:00:00"/>
    <d v="2020-08-11T00:00:00"/>
    <d v="2022-03-16T00:00:00"/>
    <m/>
    <n v="2.27"/>
    <n v="8.92"/>
    <n v="1.94"/>
    <n v="1.24"/>
    <n v="2.0499999999999998"/>
    <n v="44.1"/>
    <m/>
    <n v="615"/>
    <n v="329"/>
    <n v="430"/>
    <n v="432"/>
    <n v="582"/>
    <n v="1773"/>
    <s v="No"/>
    <n v="56624.17"/>
    <n v="148"/>
    <n v="91.76"/>
    <n v="44.1"/>
    <n v="17.3"/>
    <n v="44.1"/>
  </r>
  <r>
    <x v="1003"/>
    <s v="https://www.alto.com"/>
    <s v="https://www.crunchbase.com/organization/scriptdash"/>
    <s v="Alto, Inc."/>
    <s v="Alto is a digital pharmacy that makes the prescription experience easier."/>
    <m/>
    <s v="seed"/>
    <s v="series_a"/>
    <s v="series_b"/>
    <s v="series_c"/>
    <s v="series_d"/>
    <s v="series_e"/>
    <s v="series_f"/>
    <m/>
    <n v="600000"/>
    <n v="6000000"/>
    <n v="17000000"/>
    <n v="50000000"/>
    <n v="250000000"/>
    <n v="200000000"/>
    <n v="120000000"/>
    <m/>
    <n v="6000000"/>
    <n v="30000000"/>
    <n v="113390000"/>
    <n v="500000000"/>
    <n v="1000000000"/>
    <n v="1700000000"/>
    <n v="800000000"/>
    <m/>
    <s v="Bantam Group, Chrys Bader-Wechseler, E-Merge, Justin Mateen, Nick Raushenbush, Palapa Ventures, Soma Capital, Travis VanderZanden, Tyler Mateen"/>
    <s v="CSC Upshot, Hack VC, Jackson Square Ventures, Justin Mateen"/>
    <s v="DST Global, Daniel Kan, Greenoaks, Hack VC, Jackson Square Ventures, Justin Kan, Meritech Capital Partners, Y Combinator"/>
    <s v="Cem Garih, DNA Capital, Esas Ventures, Greenoaks, Jackson Square Ventures, Justin Mateen, Nimble Ventures, Olive Tree Capital, Zola Global Investors"/>
    <s v="Cem Garih, Esas Ventures, Greenoaks, Jackson Square Ventures, LIAN Group, Olive Tree Capital, SoftBank Vision Fund, Zola Global Investors"/>
    <s v="BCS Capital, Flucas Ventures, Madryn Asset Management, Sand Hill Angels, SoftBank Vision Fund, What If Ventures"/>
    <s v="Anchor Capital GP, FJ Labs, What If Ventures"/>
    <m/>
    <n v="2015"/>
    <n v="2016"/>
    <x v="5"/>
    <n v="2018"/>
    <n v="2020"/>
    <n v="2022"/>
    <n v="2023"/>
    <n v="120000000"/>
    <s v="series_f"/>
    <d v="2023-09-25T00:00:00"/>
    <n v="800000000"/>
    <m/>
    <n v="96.02"/>
    <n v="0.3"/>
    <n v="5735.81"/>
    <n v="959.82"/>
    <n v="40725.99"/>
    <n v="8875.34"/>
    <n v="226.76"/>
    <m/>
    <n v="1672"/>
    <n v="1057"/>
    <n v="232"/>
    <n v="289"/>
    <n v="39"/>
    <n v="20"/>
    <n v="6"/>
    <m/>
    <n v="82.97"/>
    <n v="72.28"/>
    <n v="87.05"/>
    <n v="66.239999999999995"/>
    <n v="88.05"/>
    <n v="82.88"/>
    <n v="72.22"/>
    <m/>
    <n v="69.95"/>
    <n v="69.95"/>
    <n v="17.489999999999998"/>
    <n v="5.44"/>
    <n v="1.37"/>
    <n v="0.73"/>
    <n v="0.45"/>
    <n v="1"/>
    <n v="680030000"/>
    <m/>
    <d v="2015-06-20T00:00:00"/>
    <d v="2016-06-30T00:00:00"/>
    <d v="2017-06-12T00:00:00"/>
    <d v="2018-12-05T00:00:00"/>
    <d v="2020-01-30T00:00:00"/>
    <d v="2022-01-27T00:00:00"/>
    <d v="2023-09-25T00:00:00"/>
    <n v="5"/>
    <n v="3.78"/>
    <n v="4.41"/>
    <n v="2"/>
    <n v="1.7"/>
    <n v="0.47"/>
    <n v="7.06"/>
    <n v="376"/>
    <n v="347"/>
    <n v="541"/>
    <n v="421"/>
    <n v="728"/>
    <n v="606"/>
    <n v="2296"/>
    <s v="No"/>
    <n v="56620.04"/>
    <n v="149"/>
    <n v="91.7"/>
    <n v="14.99"/>
    <n v="8.82"/>
    <n v="7.06"/>
  </r>
  <r>
    <x v="1004"/>
    <s v="https://www.plenty.ag"/>
    <s v="https://www.crunchbase.com/organization/see-jane-farm"/>
    <s v="Plenty Unlimited Inc."/>
    <s v="Plenty is a vertical farming company that brings fresh, pesticide-free produce to customers."/>
    <m/>
    <s v="seed"/>
    <s v="series_a"/>
    <s v="series_b"/>
    <s v="series_c"/>
    <s v="series_d"/>
    <s v="series_e"/>
    <m/>
    <m/>
    <n v="1500000"/>
    <n v="24500000"/>
    <n v="200000000"/>
    <n v="175000000"/>
    <n v="140000000"/>
    <n v="400000000"/>
    <m/>
    <m/>
    <n v="15000000"/>
    <n v="122500000"/>
    <n v="700000000"/>
    <n v="1050000000"/>
    <n v="2100000000"/>
    <n v="8000000000"/>
    <m/>
    <m/>
    <s v="Pete Flint"/>
    <s v="DCM Ventures"/>
    <s v="Bezos Expeditions, DCM Ventures, DCVC, Finistere Ventures, Innovation Endeavors, Louis Bacon, SoftBank Vision Fund"/>
    <m/>
    <s v="Driscoll's, SoftBank Vision Fund"/>
    <s v="JS Capital Management, One Madison Group, SoftBank Vision Fund, Walmart"/>
    <m/>
    <m/>
    <n v="2016"/>
    <n v="2016"/>
    <x v="5"/>
    <n v="2019"/>
    <n v="2020"/>
    <n v="2022"/>
    <m/>
    <n v="400000000"/>
    <s v="series_e"/>
    <d v="2022-01-25T00:00:00"/>
    <n v="8000000000"/>
    <m/>
    <n v="0"/>
    <n v="905.82"/>
    <n v="25782.55"/>
    <n v="0"/>
    <n v="24501.95"/>
    <n v="5381.24"/>
    <m/>
    <m/>
    <n v="3485"/>
    <n v="460"/>
    <n v="93"/>
    <n v="451"/>
    <n v="61"/>
    <n v="33"/>
    <m/>
    <m/>
    <n v="63.92"/>
    <n v="87.95"/>
    <n v="94.84"/>
    <n v="43.89"/>
    <n v="81.13"/>
    <n v="71.17"/>
    <m/>
    <s v="unicorn"/>
    <n v="289.43"/>
    <n v="289.43"/>
    <n v="44.3"/>
    <n v="9.1199999999999992"/>
    <n v="6.76"/>
    <n v="3.62"/>
    <n v="1"/>
    <m/>
    <n v="941000000"/>
    <m/>
    <d v="2016-04-15T00:00:00"/>
    <d v="2016-07-15T00:00:00"/>
    <d v="2017-07-19T00:00:00"/>
    <d v="2019-06-30T00:00:00"/>
    <d v="2020-10-14T00:00:00"/>
    <d v="2022-01-25T00:00:00"/>
    <m/>
    <n v="8.17"/>
    <n v="5.71"/>
    <n v="1.5"/>
    <n v="2"/>
    <n v="3.81"/>
    <m/>
    <n v="11.43"/>
    <n v="91"/>
    <n v="369"/>
    <n v="711"/>
    <n v="472"/>
    <n v="468"/>
    <m/>
    <n v="1651"/>
    <s v="No"/>
    <n v="56571.56"/>
    <n v="150"/>
    <n v="91.65"/>
    <n v="11.43"/>
    <n v="1.5"/>
    <n v="11.43"/>
  </r>
  <r>
    <x v="1005"/>
    <s v="http://www.guazi.com"/>
    <s v="https://www.crunchbase.com/organization/guazi-com"/>
    <s v="Chehaoduo Used Automobile Agency Beijing Co Ltd."/>
    <s v="Chehaoduo is an online car trading platform that directly links individual car sellers and buyers."/>
    <m/>
    <s v="seed"/>
    <s v="series_a"/>
    <s v="series_b"/>
    <s v="series_c"/>
    <s v="series_d"/>
    <s v="series_e"/>
    <m/>
    <m/>
    <n v="60000000"/>
    <n v="250000000"/>
    <n v="400000000"/>
    <n v="818000000"/>
    <n v="1500000000"/>
    <n v="300000000"/>
    <m/>
    <m/>
    <n v="600000000"/>
    <n v="1000000000"/>
    <n v="2668000000"/>
    <n v="8180000000"/>
    <n v="9000000000"/>
    <n v="10000000000"/>
    <m/>
    <m/>
    <m/>
    <s v="Matrix Partners China"/>
    <s v="CMB International Capital Corporation, Dragoneer Investment Group, H Capital Advance, Hike Capital, Jingxin Venture Capital, Matrix Partners China, Sequoia Capital China"/>
    <s v="Capital Today, DST Global, FountainVest Partners, GIC, H Capital Advance, Hike Capital, ICBC International, IDG Capital, Sequoia Capital China, Shanhang Capital Investment, Shougang Fund, Taihe Capital, Tencent, YF Capital"/>
    <s v="SoftBank Vision Fund"/>
    <s v="H Capital Advance, IDG Capital, Mark Yang, Sequoia Capital China, SoftBank Vision Fund"/>
    <m/>
    <m/>
    <n v="2015"/>
    <n v="2016"/>
    <x v="5"/>
    <n v="2018"/>
    <n v="2019"/>
    <n v="2021"/>
    <m/>
    <n v="300000000"/>
    <s v="series_e"/>
    <d v="2021-06-10T00:00:00"/>
    <n v="10000000000"/>
    <m/>
    <n v="0"/>
    <n v="0"/>
    <n v="0"/>
    <n v="21838.57"/>
    <n v="30547.43"/>
    <n v="4129.62"/>
    <m/>
    <m/>
    <n v="3493"/>
    <n v="1216"/>
    <n v="699"/>
    <n v="109"/>
    <n v="73"/>
    <n v="108"/>
    <m/>
    <m/>
    <n v="64.400000000000006"/>
    <n v="68.11"/>
    <n v="60.87"/>
    <n v="87.34"/>
    <n v="79.010000000000005"/>
    <n v="57.2"/>
    <m/>
    <s v="unicorn"/>
    <n v="9.0399999999999991"/>
    <n v="9.0399999999999991"/>
    <n v="6.78"/>
    <n v="2.99"/>
    <n v="1.08"/>
    <n v="1.06"/>
    <n v="1"/>
    <m/>
    <n v="3870000000"/>
    <m/>
    <d v="2015-07-10T00:00:00"/>
    <d v="2016-09-05T00:00:00"/>
    <d v="2017-06-15T00:00:00"/>
    <d v="2018-01-24T00:00:00"/>
    <d v="2019-02-28T00:00:00"/>
    <d v="2021-06-10T00:00:00"/>
    <m/>
    <n v="1.67"/>
    <n v="2.67"/>
    <n v="3.07"/>
    <n v="1.1000000000000001"/>
    <n v="1.1100000000000001"/>
    <m/>
    <n v="3.75"/>
    <n v="423"/>
    <n v="283"/>
    <n v="223"/>
    <n v="400"/>
    <n v="833"/>
    <m/>
    <n v="1456"/>
    <s v="No"/>
    <n v="56515.62"/>
    <n v="151"/>
    <n v="91.59"/>
    <n v="3.75"/>
    <n v="3.37"/>
    <n v="3.75"/>
  </r>
  <r>
    <x v="1006"/>
    <s v="http://www.kezaihui.com"/>
    <s v="https://www.crunchbase.com/organization/zaihui"/>
    <s v="Shanghai Zaihui Internet Technology Ltd. Co."/>
    <s v="Restaurant SaaS and Virtual Brands in China"/>
    <m/>
    <s v="seed"/>
    <s v="series_a"/>
    <s v="series_b"/>
    <s v="series_c"/>
    <s v="series_d"/>
    <m/>
    <m/>
    <m/>
    <n v="1000000"/>
    <n v="5000000"/>
    <n v="20000000"/>
    <n v="50000000"/>
    <n v="200000000"/>
    <m/>
    <m/>
    <m/>
    <n v="10000000"/>
    <n v="25000000"/>
    <n v="133400000"/>
    <n v="500000000"/>
    <n v="3000000000"/>
    <m/>
    <m/>
    <m/>
    <s v="Lightspeed Venture Partners, ZhenFund"/>
    <s v="BAI capital, DCM Ventures, Lightspeed Venture Partners, ZhenFund"/>
    <s v="Blue Lake Capital AG, DCM Ventures, ZhenFund"/>
    <s v="Ceyuan Ventures, Lightspeed China Partners, YF Capital"/>
    <s v="B Capital, Borun Capital, SoftBank Vision Fund, Sunshine Insurance Group"/>
    <m/>
    <m/>
    <m/>
    <n v="2015"/>
    <n v="2016"/>
    <x v="5"/>
    <n v="2019"/>
    <n v="2022"/>
    <m/>
    <m/>
    <n v="200000000"/>
    <s v="series_d"/>
    <d v="2022-01-11T00:00:00"/>
    <n v="3000000000"/>
    <m/>
    <n v="6044.71"/>
    <n v="14339.81"/>
    <n v="691.4"/>
    <n v="0"/>
    <n v="34232.550000000003"/>
    <m/>
    <m/>
    <m/>
    <n v="181"/>
    <n v="63"/>
    <n v="369"/>
    <n v="451"/>
    <n v="87"/>
    <m/>
    <m/>
    <m/>
    <n v="98.17"/>
    <n v="98.37"/>
    <n v="79.37"/>
    <n v="43.89"/>
    <n v="75.14"/>
    <m/>
    <m/>
    <m/>
    <n v="171.38"/>
    <n v="171.38"/>
    <n v="85.69"/>
    <n v="18.89"/>
    <n v="5.6"/>
    <n v="1"/>
    <m/>
    <m/>
    <n v="276000000"/>
    <m/>
    <d v="2015-07-07T00:00:00"/>
    <d v="2016-06-29T00:00:00"/>
    <d v="2017-09-01T00:00:00"/>
    <d v="2019-10-31T00:00:00"/>
    <d v="2022-01-11T00:00:00"/>
    <m/>
    <m/>
    <n v="2.5"/>
    <n v="5.34"/>
    <n v="3.75"/>
    <n v="6"/>
    <m/>
    <m/>
    <n v="22.49"/>
    <n v="358"/>
    <n v="429"/>
    <n v="790"/>
    <n v="803"/>
    <m/>
    <m/>
    <n v="1593"/>
    <s v="No"/>
    <n v="55308.47"/>
    <n v="152"/>
    <n v="91.54"/>
    <n v="22.49"/>
    <n v="3.75"/>
    <n v="22.49"/>
  </r>
  <r>
    <x v="1007"/>
    <s v="http://www.brandless.com"/>
    <s v="https://www.crunchbase.com/organization/brandless"/>
    <s v="Brandless, Inc."/>
    <s v="Brandless is an omni-channel commerce platform creating a new kind of marketplace that empowers companies and people to be a force for good."/>
    <m/>
    <s v="seed"/>
    <s v="series_a"/>
    <s v="series_b"/>
    <s v="series_c"/>
    <m/>
    <m/>
    <m/>
    <m/>
    <n v="1500000"/>
    <n v="16000000"/>
    <n v="35000000"/>
    <n v="240000000"/>
    <m/>
    <m/>
    <m/>
    <m/>
    <n v="15000000"/>
    <n v="80000000"/>
    <n v="233450000"/>
    <n v="500000000"/>
    <m/>
    <m/>
    <m/>
    <m/>
    <s v="Cowboy Ventures, Slow Ventures"/>
    <s v="ACME Capital, Cowboy Ventures, Google Ventures, Natalie Carnegie, Redpoint, Serena Ventures, Slow Ventures"/>
    <s v="#Angels, Cherry Tree Investments, Cowboy Ventures, Google Ventures, Jessica Seinfeld, New Enterprise Associates, Redpoint, Scooter Braun, Stephen Curry"/>
    <s v="ACME Capital, Google Ventures, New Enterprise Associates, Next Play Capital, Redpoint, SoftBank Vision Fund"/>
    <m/>
    <m/>
    <m/>
    <m/>
    <n v="2016"/>
    <n v="2016"/>
    <x v="5"/>
    <n v="2018"/>
    <m/>
    <m/>
    <m/>
    <n v="118000000"/>
    <s v="series_unknown"/>
    <d v="2018-07-31T00:00:00"/>
    <n v="2400000000"/>
    <m/>
    <n v="1937.78"/>
    <n v="4088.24"/>
    <n v="21956.57"/>
    <n v="27262.639999999999"/>
    <m/>
    <m/>
    <m/>
    <m/>
    <n v="337"/>
    <n v="206"/>
    <n v="103"/>
    <n v="85"/>
    <m/>
    <m/>
    <m/>
    <m/>
    <n v="96.52"/>
    <n v="94.62"/>
    <n v="94.28"/>
    <n v="90.15"/>
    <m/>
    <m/>
    <m/>
    <m/>
    <n v="97.93"/>
    <n v="97.93"/>
    <n v="22.95"/>
    <n v="9.25"/>
    <n v="4.8"/>
    <m/>
    <m/>
    <m/>
    <n v="410500000"/>
    <m/>
    <d v="2016-03-14T00:00:00"/>
    <d v="2016-12-07T00:00:00"/>
    <d v="2017-07-17T00:00:00"/>
    <d v="2018-07-31T00:00:00"/>
    <m/>
    <m/>
    <m/>
    <n v="5.33"/>
    <n v="2.92"/>
    <n v="2.14"/>
    <m/>
    <m/>
    <m/>
    <n v="10.28"/>
    <n v="268"/>
    <n v="222"/>
    <n v="379"/>
    <m/>
    <m/>
    <m/>
    <n v="379"/>
    <s v="No"/>
    <n v="55245.23"/>
    <n v="153"/>
    <n v="91.48"/>
    <n v="2.14"/>
    <n v="2.14"/>
    <n v="10.28"/>
  </r>
  <r>
    <x v="1008"/>
    <s v="https://clip.mx"/>
    <s v="https://www.crunchbase.com/organization/payclip"/>
    <s v="PayClip, Inc."/>
    <s v="Clip is the leading digital payments and commerce enablement platform in Mexico."/>
    <m/>
    <s v="seed"/>
    <s v="series_a"/>
    <s v="series_b"/>
    <s v="series_c"/>
    <s v="series_d"/>
    <m/>
    <m/>
    <m/>
    <n v="1500000"/>
    <m/>
    <n v="15000000"/>
    <n v="103850037"/>
    <n v="250000000"/>
    <m/>
    <m/>
    <m/>
    <n v="15000000"/>
    <m/>
    <n v="100050000"/>
    <n v="403850037"/>
    <n v="2000000000"/>
    <m/>
    <m/>
    <m/>
    <s v="Accion, Angel Ventures"/>
    <m/>
    <s v="American Express Ventures"/>
    <s v="American Express Ventures, General Atlantic, SoftBank"/>
    <s v="SOFTBANK Latin America Ventures, Viking Global Investors"/>
    <m/>
    <m/>
    <m/>
    <n v="2013"/>
    <n v="2014"/>
    <x v="5"/>
    <n v="2019"/>
    <n v="2021"/>
    <m/>
    <m/>
    <n v="250000000"/>
    <s v="series_d"/>
    <d v="2021-06-10T00:00:00"/>
    <n v="2000000000"/>
    <m/>
    <n v="0"/>
    <n v="0"/>
    <n v="15894.26"/>
    <n v="20906.14"/>
    <n v="18239.46"/>
    <m/>
    <m/>
    <m/>
    <n v="2604"/>
    <n v="1061"/>
    <n v="149"/>
    <n v="140"/>
    <n v="237"/>
    <m/>
    <m/>
    <m/>
    <n v="63.89"/>
    <n v="61.58"/>
    <n v="91.7"/>
    <n v="82.67"/>
    <n v="55.97"/>
    <m/>
    <m/>
    <s v="unicorn"/>
    <n v="76.17"/>
    <n v="76.17"/>
    <m/>
    <n v="16.79"/>
    <n v="4.62"/>
    <n v="1"/>
    <m/>
    <m/>
    <n v="453680615"/>
    <m/>
    <d v="2013-03-01T00:00:00"/>
    <d v="2014-12-24T00:00:00"/>
    <d v="2017-07-19T00:00:00"/>
    <d v="2019-05-06T00:00:00"/>
    <d v="2021-06-10T00:00:00"/>
    <m/>
    <m/>
    <m/>
    <m/>
    <n v="4.04"/>
    <n v="4.95"/>
    <m/>
    <m/>
    <n v="19.989999999999998"/>
    <n v="663"/>
    <n v="938"/>
    <n v="656"/>
    <n v="766"/>
    <m/>
    <m/>
    <n v="1422"/>
    <s v="No"/>
    <n v="55039.86"/>
    <n v="154"/>
    <n v="91.42"/>
    <n v="19.989999999999998"/>
    <n v="4.04"/>
    <n v="19.989999999999998"/>
  </r>
  <r>
    <x v="1009"/>
    <s v="http://www.trusona.com"/>
    <s v="https://www.crunchbase.com/organization/trusona"/>
    <s v="Trusona Inc."/>
    <s v="Trusona secures identity authentication, removes passwords from the user experience, and elevate login experience."/>
    <m/>
    <m/>
    <s v="series_a"/>
    <s v="series_b"/>
    <s v="series_c"/>
    <m/>
    <m/>
    <m/>
    <m/>
    <m/>
    <n v="8000000"/>
    <n v="10000000"/>
    <n v="20000000"/>
    <m/>
    <m/>
    <m/>
    <m/>
    <m/>
    <n v="40000000"/>
    <n v="66700000"/>
    <n v="130000000"/>
    <m/>
    <m/>
    <m/>
    <m/>
    <m/>
    <s v="Generation Ventures, Kleiner Perkins"/>
    <s v="Kleiner Perkins, M12 - Microsoft's Venture Fund"/>
    <s v="Akamai Technologies, Georgian, Kleiner Perkins, M12 - Microsoft's Venture Fund, OurCrowd, Seven Peaks Ventures"/>
    <m/>
    <m/>
    <m/>
    <m/>
    <m/>
    <n v="2016"/>
    <x v="5"/>
    <n v="2020"/>
    <m/>
    <m/>
    <m/>
    <n v="20000000"/>
    <s v="series_c"/>
    <d v="2020-01-14T00:00:00"/>
    <n v="130000000"/>
    <m/>
    <m/>
    <n v="4346.62"/>
    <n v="8933.69"/>
    <n v="40034.18"/>
    <m/>
    <m/>
    <m/>
    <m/>
    <m/>
    <n v="195"/>
    <n v="212"/>
    <n v="101"/>
    <m/>
    <m/>
    <m/>
    <m/>
    <m/>
    <n v="94.91"/>
    <n v="88.17"/>
    <n v="86.07"/>
    <m/>
    <m/>
    <m/>
    <m/>
    <n v="2.4900000000000002"/>
    <m/>
    <n v="2.4900000000000002"/>
    <n v="1.75"/>
    <n v="1"/>
    <m/>
    <m/>
    <m/>
    <n v="38000000"/>
    <m/>
    <m/>
    <d v="2016-02-22T00:00:00"/>
    <d v="2017-06-13T00:00:00"/>
    <d v="2020-01-14T00:00:00"/>
    <m/>
    <m/>
    <m/>
    <m/>
    <n v="1.67"/>
    <n v="1.95"/>
    <m/>
    <m/>
    <m/>
    <n v="1.95"/>
    <m/>
    <n v="477"/>
    <n v="945"/>
    <m/>
    <m/>
    <m/>
    <n v="945"/>
    <s v="No"/>
    <n v="53314.49"/>
    <n v="155"/>
    <n v="91.37"/>
    <n v="1.95"/>
    <n v="1.95"/>
    <n v="1.95"/>
  </r>
  <r>
    <x v="1010"/>
    <s v="https://www.perimeterx.com"/>
    <s v="https://www.crunchbase.com/organization/perimeterx-inc-"/>
    <s v="PerimeterX, Inc."/>
    <s v="PerimeterX offers a web security service, protecting web sites from modern security threats."/>
    <m/>
    <s v="seed"/>
    <s v="series_a"/>
    <s v="series_b"/>
    <s v="series_c"/>
    <s v="series_d"/>
    <m/>
    <m/>
    <m/>
    <n v="2500000"/>
    <n v="9000000"/>
    <n v="23000000"/>
    <n v="43000000"/>
    <n v="57000000"/>
    <m/>
    <m/>
    <m/>
    <n v="25000000"/>
    <n v="45000000"/>
    <n v="153410000"/>
    <n v="430000000"/>
    <n v="855000000"/>
    <m/>
    <m/>
    <m/>
    <s v="DCVC, Vertex Ventures, Vertex Ventures US"/>
    <s v="DCVC, Vertex Ventures, Vertex Ventures US"/>
    <s v="Canaan Partners, DCVC, Vertex Ventures, Vertex Ventures US"/>
    <s v="Adams Street Partners, Canaan Partners, DCVC, Scale Venture Partners, Vertex Ventures, Vertex Ventures US"/>
    <s v="Adams Street Partners, AllianceBernstein, Canaan Partners, DTCP, Dragon Capital, GoldenArc Capital, JSCapital, Scale Venture Partners, Stereo Capital, Vertex Ventures"/>
    <m/>
    <m/>
    <m/>
    <n v="2015"/>
    <n v="2015"/>
    <x v="5"/>
    <n v="2019"/>
    <n v="2021"/>
    <m/>
    <m/>
    <n v="57000000"/>
    <s v="series_d"/>
    <d v="2021-02-23T00:00:00"/>
    <m/>
    <m/>
    <n v="1812.06"/>
    <n v="2861.52"/>
    <n v="25384.36"/>
    <n v="2551.4699999999998"/>
    <n v="17942.400000000001"/>
    <m/>
    <m/>
    <m/>
    <n v="481"/>
    <n v="270"/>
    <n v="94"/>
    <n v="261"/>
    <n v="238"/>
    <m/>
    <m/>
    <m/>
    <n v="95.11"/>
    <n v="92.72"/>
    <n v="94.79"/>
    <n v="67.58"/>
    <n v="55.78"/>
    <m/>
    <m/>
    <m/>
    <m/>
    <m/>
    <m/>
    <m/>
    <m/>
    <m/>
    <m/>
    <m/>
    <n v="148500000"/>
    <m/>
    <d v="2015-01-21T00:00:00"/>
    <d v="2015-09-30T00:00:00"/>
    <d v="2017-07-25T00:00:00"/>
    <d v="2019-02-11T00:00:00"/>
    <d v="2021-02-23T00:00:00"/>
    <m/>
    <m/>
    <n v="1.8"/>
    <n v="3.41"/>
    <n v="2.8"/>
    <n v="1.99"/>
    <m/>
    <m/>
    <m/>
    <n v="252"/>
    <n v="664"/>
    <n v="566"/>
    <n v="743"/>
    <m/>
    <m/>
    <n v="1309"/>
    <s v="No"/>
    <n v="50551.81"/>
    <n v="156"/>
    <n v="91.31"/>
    <n v="5.57"/>
    <n v="2.8"/>
    <n v="0"/>
  </r>
  <r>
    <x v="1011"/>
    <s v="https://www.abra.com"/>
    <s v="https://www.crunchbase.com/organization/abra"/>
    <s v="Plutus Financial Holdings, Inc."/>
    <s v="Abra is a digital asset financial platform where consumers and institutions can buy, sell, store, borrow, and generate yield on crypto."/>
    <m/>
    <s v="seed"/>
    <s v="series_a"/>
    <s v="series_b"/>
    <s v="series_c"/>
    <m/>
    <m/>
    <m/>
    <m/>
    <m/>
    <n v="2000000"/>
    <n v="16000000"/>
    <n v="55000000"/>
    <m/>
    <m/>
    <m/>
    <m/>
    <m/>
    <n v="10000000"/>
    <n v="106720000"/>
    <n v="550000000"/>
    <m/>
    <m/>
    <m/>
    <m/>
    <s v="Boost VC, Digital Currency Group, Operative Capital, RRE Ventures"/>
    <s v="Digital Currency Group, First Round Capital, Future Perfect Ventures, LAUNCH, Lerer Hippeau, RRE Ventures, Recursive Ventures, Silicon Badia"/>
    <s v="American Express, Arbor Ventures, Bossanova Investimentos, CMT Digital Ventures, HCM Capital, IGNIA, Jungle Ventures, Lerer Hippeau, RRE Ventures, Silver8 Capital"/>
    <s v="2TM, Accelerator Ventures, American Express Ventures, Angel Collective Opportunity Fund, Arbor Ventures, Blockchain Capital, CMT Digital Ventures, Disrupt Ventures, IGNIA, Kenetic, Kingsway Capital, Lerer Hippeau, Parallax Ventures, RRE Ventures, Stellar Development Foundation, Tiga Investments"/>
    <m/>
    <m/>
    <m/>
    <m/>
    <n v="2014"/>
    <n v="2015"/>
    <x v="5"/>
    <n v="2021"/>
    <m/>
    <m/>
    <m/>
    <n v="55000000"/>
    <s v="series_c"/>
    <d v="2021-09-15T00:00:00"/>
    <n v="550000000"/>
    <m/>
    <n v="71"/>
    <n v="8095.01"/>
    <n v="1965.72"/>
    <n v="39669.99"/>
    <m/>
    <m/>
    <m/>
    <m/>
    <n v="1678"/>
    <n v="154"/>
    <n v="292"/>
    <n v="358"/>
    <m/>
    <m/>
    <m/>
    <m/>
    <n v="80.39"/>
    <n v="95.86"/>
    <n v="83.69"/>
    <n v="69.87"/>
    <m/>
    <m/>
    <m/>
    <m/>
    <n v="42.08"/>
    <m/>
    <n v="42.08"/>
    <n v="4.6399999999999997"/>
    <n v="1"/>
    <m/>
    <m/>
    <m/>
    <n v="106577110"/>
    <m/>
    <d v="2014-07-18T00:00:00"/>
    <d v="2015-03-05T00:00:00"/>
    <d v="2017-10-23T00:00:00"/>
    <d v="2021-09-15T00:00:00"/>
    <m/>
    <m/>
    <m/>
    <m/>
    <n v="10.67"/>
    <n v="5.15"/>
    <m/>
    <m/>
    <m/>
    <n v="5.15"/>
    <n v="230"/>
    <n v="963"/>
    <n v="1423"/>
    <m/>
    <m/>
    <m/>
    <n v="1423"/>
    <s v="No"/>
    <n v="49801.72"/>
    <n v="157"/>
    <n v="91.26"/>
    <n v="5.15"/>
    <m/>
    <n v="5.15"/>
  </r>
  <r>
    <x v="1012"/>
    <s v="http://www.ysbang.cn/"/>
    <s v="https://www.crunchbase.com/organization/yaoshibang"/>
    <m/>
    <s v="Yaoshibang is a Chinese B2B pharmaceutical trading platform."/>
    <m/>
    <m/>
    <s v="series_a"/>
    <s v="series_b"/>
    <s v="series_c"/>
    <s v="series_d"/>
    <s v="series_e"/>
    <m/>
    <m/>
    <m/>
    <n v="10962611"/>
    <n v="16003841"/>
    <n v="65626025"/>
    <n v="133000000"/>
    <n v="270000000"/>
    <m/>
    <m/>
    <m/>
    <n v="54813055"/>
    <n v="106745619.47"/>
    <n v="656260250"/>
    <n v="1995000000"/>
    <n v="1000000000"/>
    <m/>
    <m/>
    <m/>
    <s v="Fosun Pharma"/>
    <s v="Co-Power Capital Management, Fosun International, Green Pine Capital Partners, Ivy Capital"/>
    <s v="DCM Ventures, ECC Capital, Green Pine Capital Partners, SIG China (SIG Asia Investments), Shunwei Capital"/>
    <s v="DCM Ventures, H. Capital, Tiger Global Management"/>
    <s v="Baidu, Green Pine Capital Partners, Pearl River Investment, SFUND"/>
    <m/>
    <m/>
    <m/>
    <n v="2016"/>
    <x v="5"/>
    <n v="2018"/>
    <n v="2018"/>
    <n v="2021"/>
    <m/>
    <n v="270000000"/>
    <s v="series_e"/>
    <d v="2021-06-15T00:00:00"/>
    <n v="5400000000"/>
    <m/>
    <m/>
    <n v="0"/>
    <n v="0"/>
    <n v="631.66"/>
    <n v="48947.72"/>
    <n v="0"/>
    <m/>
    <m/>
    <m/>
    <n v="1216"/>
    <n v="699"/>
    <n v="300"/>
    <n v="26"/>
    <n v="199"/>
    <m/>
    <m/>
    <m/>
    <n v="68.11"/>
    <n v="60.87"/>
    <n v="64.95"/>
    <n v="92.82"/>
    <n v="20.8"/>
    <m/>
    <s v="unicorn"/>
    <n v="66.83"/>
    <m/>
    <n v="66.83"/>
    <n v="40.369999999999997"/>
    <n v="7.3"/>
    <n v="2.57"/>
    <n v="5.4"/>
    <m/>
    <n v="495592477"/>
    <m/>
    <m/>
    <d v="2016-04-05T00:00:00"/>
    <d v="2017-02-08T00:00:00"/>
    <d v="2018-06-14T00:00:00"/>
    <d v="2018-12-17T00:00:00"/>
    <d v="2021-06-15T00:00:00"/>
    <m/>
    <m/>
    <n v="1.95"/>
    <n v="6.15"/>
    <n v="3.04"/>
    <n v="0.5"/>
    <m/>
    <n v="50.59"/>
    <m/>
    <n v="309"/>
    <n v="491"/>
    <n v="186"/>
    <n v="911"/>
    <m/>
    <n v="1588"/>
    <s v="No"/>
    <n v="49579.38"/>
    <n v="158"/>
    <n v="91.2"/>
    <n v="9.3699999999999992"/>
    <n v="18.690000000000001"/>
    <n v="50.59"/>
  </r>
  <r>
    <x v="1013"/>
    <s v="http://www.pmvpharma.com/"/>
    <s v="https://www.crunchbase.com/organization/pmv-pharmaceutcals-inc"/>
    <s v="PMV Pharmaceuticals, Inc."/>
    <s v="PMV Pharmaceuticals is a developer of p53-targeted small molecule drugs for the treatment of cancer."/>
    <m/>
    <m/>
    <s v="series_a"/>
    <s v="series_b"/>
    <s v="series_c"/>
    <s v="series_d"/>
    <m/>
    <m/>
    <m/>
    <m/>
    <n v="30000000"/>
    <n v="74000000"/>
    <n v="62000000"/>
    <n v="70000000"/>
    <m/>
    <m/>
    <m/>
    <m/>
    <n v="150000000"/>
    <n v="493580000"/>
    <n v="620000000"/>
    <n v="1050000000"/>
    <m/>
    <m/>
    <m/>
    <m/>
    <s v="InterWest Partners, OUP (Osage University Partners), OrbiMed"/>
    <s v="Euclidean Capital, InterWest Partners, OUP (Osage University Partners), OrbiMed, Topspin Partners"/>
    <s v="Boxer Capital, Euclidean Capital, InterWest Partners, Nextech Invest, OUP (Osage University Partners), OrbiMed, Topspin Partners, Viking Global Investors"/>
    <s v="Avoro Capital Advisors, Boxer Capital, Nextech Invest, OrbiMed, RA Capital Management, Viking Global Investors, Wellington Management"/>
    <m/>
    <m/>
    <m/>
    <m/>
    <n v="2014"/>
    <x v="5"/>
    <n v="2019"/>
    <n v="2020"/>
    <m/>
    <m/>
    <n v="70000000"/>
    <s v="series_d"/>
    <d v="2020-08-03T00:00:00"/>
    <n v="696583800"/>
    <m/>
    <m/>
    <n v="2587.59"/>
    <n v="5571.39"/>
    <n v="19383.669999999998"/>
    <n v="21926.73"/>
    <m/>
    <m/>
    <m/>
    <m/>
    <n v="220"/>
    <n v="234"/>
    <n v="147"/>
    <n v="67"/>
    <m/>
    <m/>
    <m/>
    <m/>
    <n v="92.06"/>
    <n v="86.94"/>
    <n v="81.8"/>
    <n v="79.25"/>
    <m/>
    <m/>
    <m/>
    <n v="3.32"/>
    <m/>
    <n v="3.32"/>
    <n v="1.19"/>
    <n v="1.05"/>
    <n v="0.66"/>
    <m/>
    <m/>
    <n v="236000000"/>
    <m/>
    <m/>
    <d v="2014-12-02T00:00:00"/>
    <d v="2017-02-22T00:00:00"/>
    <d v="2019-11-13T00:00:00"/>
    <d v="2020-08-03T00:00:00"/>
    <m/>
    <m/>
    <m/>
    <n v="3.29"/>
    <n v="1.26"/>
    <n v="1.69"/>
    <m/>
    <m/>
    <n v="1.41"/>
    <m/>
    <n v="813"/>
    <n v="994"/>
    <n v="264"/>
    <m/>
    <m/>
    <n v="1258"/>
    <s v="No"/>
    <n v="49469.38"/>
    <n v="159"/>
    <n v="91.14"/>
    <n v="2.13"/>
    <n v="1.26"/>
    <n v="1.41"/>
  </r>
  <r>
    <x v="1014"/>
    <s v="http://www.hellosign.com"/>
    <s v="https://www.crunchbase.com/organization/hellosign"/>
    <s v="JN PROJECTS Inc."/>
    <s v="HelloSign offers fast, secure, and legally binding eSignatures for businesses."/>
    <m/>
    <s v="seed"/>
    <m/>
    <s v="series_b"/>
    <m/>
    <m/>
    <m/>
    <m/>
    <m/>
    <m/>
    <m/>
    <n v="16000000"/>
    <m/>
    <m/>
    <m/>
    <m/>
    <m/>
    <m/>
    <m/>
    <n v="86000000"/>
    <m/>
    <m/>
    <m/>
    <m/>
    <m/>
    <s v="Y Combinator"/>
    <m/>
    <s v="Foundry Group, Greylock, Josh Reeves, Khosla Ventures, Paul Buchheit, Tien Tzuo, U.S. Venture Partners, Webb Investment Network, Zach Coelius"/>
    <m/>
    <m/>
    <m/>
    <m/>
    <m/>
    <n v="2011"/>
    <m/>
    <x v="5"/>
    <m/>
    <m/>
    <m/>
    <m/>
    <n v="16000000"/>
    <s v="series_b"/>
    <d v="2017-06-12T00:00:00"/>
    <n v="230000000"/>
    <m/>
    <n v="0"/>
    <m/>
    <n v="48811.08"/>
    <m/>
    <m/>
    <m/>
    <m/>
    <m/>
    <n v="1"/>
    <m/>
    <n v="51"/>
    <m/>
    <m/>
    <m/>
    <m/>
    <m/>
    <n v="100"/>
    <m/>
    <n v="97.2"/>
    <m/>
    <m/>
    <m/>
    <m/>
    <m/>
    <n v="2.67"/>
    <m/>
    <m/>
    <n v="2.67"/>
    <m/>
    <m/>
    <m/>
    <m/>
    <n v="16000000"/>
    <m/>
    <d v="2011-03-24T00:00:00"/>
    <m/>
    <d v="2017-06-12T00:00:00"/>
    <m/>
    <m/>
    <m/>
    <m/>
    <m/>
    <m/>
    <m/>
    <m/>
    <m/>
    <m/>
    <n v="2.67"/>
    <m/>
    <m/>
    <m/>
    <m/>
    <m/>
    <m/>
    <n v="0"/>
    <s v="No"/>
    <n v="48811.08"/>
    <n v="160"/>
    <n v="91.09"/>
    <m/>
    <m/>
    <n v="2.67"/>
  </r>
  <r>
    <x v="1015"/>
    <s v="https://www.grail.com"/>
    <s v="https://www.crunchbase.com/organization/grail"/>
    <s v="GRAIL, Inc."/>
    <s v="Grail develops a pan-cancer screening test designed to detect cancers at an early stage."/>
    <m/>
    <s v="seed"/>
    <s v="series_a"/>
    <s v="series_b"/>
    <s v="series_c"/>
    <s v="series_d"/>
    <m/>
    <m/>
    <m/>
    <m/>
    <n v="100000000"/>
    <n v="1214655040"/>
    <n v="300000000"/>
    <n v="390000000"/>
    <m/>
    <m/>
    <m/>
    <m/>
    <n v="500000000"/>
    <n v="8101749116.8000002"/>
    <n v="3000000000"/>
    <n v="5850000000"/>
    <m/>
    <m/>
    <m/>
    <s v="SVA"/>
    <s v="ARCH Venture Partners, Bezos Expeditions, Bill Gates, Biomatics Capital Partners, Google Ventures, Illumina, Longwood Fund, Sutter Hill Ventures"/>
    <s v="ARCH Venture Partners, Amino Capital, Glen Kacher, Johnson &amp; Johnson Development Corporation, The Mark Foundation for Cancer Research"/>
    <s v="6 Dimensions Capital, Ally Bridge Group, Blue Pool Capital, China Merchants Securities, Genuity Science, Hillhouse Investment, Huangpu River Capital, ICBC International, Sequoia Capital China"/>
    <s v="Canada Pension Plan Investment Board, Huangpu River Capital, Illumina, PSP Investments"/>
    <m/>
    <m/>
    <m/>
    <n v="2016"/>
    <n v="2016"/>
    <x v="5"/>
    <n v="2018"/>
    <n v="2020"/>
    <m/>
    <m/>
    <n v="390000000"/>
    <s v="series_d"/>
    <d v="2020-05-06T00:00:00"/>
    <n v="8000000000"/>
    <m/>
    <n v="27840.2"/>
    <n v="3265.61"/>
    <n v="15204.37"/>
    <n v="214.85"/>
    <n v="2080.58"/>
    <m/>
    <m/>
    <m/>
    <n v="25"/>
    <n v="225"/>
    <n v="156"/>
    <n v="344"/>
    <n v="130"/>
    <m/>
    <m/>
    <m/>
    <n v="99.75"/>
    <n v="94.12"/>
    <n v="91.31"/>
    <n v="59.79"/>
    <n v="59.43"/>
    <m/>
    <m/>
    <s v="exited_unicorn"/>
    <n v="11.43"/>
    <m/>
    <n v="11.43"/>
    <n v="0.83"/>
    <n v="2.4900000000000002"/>
    <n v="1.37"/>
    <m/>
    <m/>
    <n v="2004655040"/>
    <m/>
    <d v="2016-01-01T00:00:00"/>
    <d v="2016-01-12T00:00:00"/>
    <d v="2017-03-01T00:00:00"/>
    <d v="2018-05-21T00:00:00"/>
    <d v="2020-05-06T00:00:00"/>
    <m/>
    <m/>
    <m/>
    <n v="16.2"/>
    <n v="0.37"/>
    <n v="1.95"/>
    <m/>
    <m/>
    <n v="0.99"/>
    <n v="11"/>
    <n v="414"/>
    <n v="446"/>
    <n v="716"/>
    <m/>
    <m/>
    <n v="1162"/>
    <s v="No"/>
    <n v="48605.61"/>
    <n v="161"/>
    <n v="91.03"/>
    <n v="0.72"/>
    <n v="0.37"/>
    <n v="0.99"/>
  </r>
  <r>
    <x v="1016"/>
    <s v="https://www.zhuiyi.ai"/>
    <s v="https://www.crunchbase.com/organization/zhuiyi-technology"/>
    <s v="Zhuiyi Shenzhen Chaoyi Technology Co., Ltd."/>
    <s v="Zhuiyi Technology is an artificial intelligence start-up that develops AI platform."/>
    <m/>
    <m/>
    <s v="series_a"/>
    <s v="series_b"/>
    <s v="series_c"/>
    <m/>
    <m/>
    <m/>
    <m/>
    <m/>
    <m/>
    <n v="20600000"/>
    <n v="41000000"/>
    <m/>
    <m/>
    <m/>
    <m/>
    <m/>
    <m/>
    <n v="137402000"/>
    <n v="410000000"/>
    <m/>
    <m/>
    <m/>
    <m/>
    <m/>
    <s v="5Y Capital, Gaorong Capital"/>
    <s v="5Y Capital, GGV Capital, Gaorong Capital, Sinovation Ventures"/>
    <s v="5Y Capital, China Merchants Venture Capital, GGV Capital, Gaorong Capital, Sinovation Ventures"/>
    <m/>
    <m/>
    <m/>
    <m/>
    <m/>
    <n v="2016"/>
    <x v="5"/>
    <n v="2019"/>
    <m/>
    <m/>
    <m/>
    <n v="41000000"/>
    <s v="series_c"/>
    <d v="2019-04-02T00:00:00"/>
    <n v="410000000"/>
    <m/>
    <m/>
    <n v="0"/>
    <n v="35611.49"/>
    <n v="12291.65"/>
    <m/>
    <m/>
    <m/>
    <m/>
    <m/>
    <n v="1216"/>
    <n v="64"/>
    <n v="181"/>
    <m/>
    <m/>
    <m/>
    <m/>
    <m/>
    <n v="68.11"/>
    <n v="96.47"/>
    <n v="77.56"/>
    <m/>
    <m/>
    <m/>
    <m/>
    <n v="2.69"/>
    <m/>
    <m/>
    <n v="2.69"/>
    <n v="1"/>
    <m/>
    <m/>
    <m/>
    <n v="61600000"/>
    <m/>
    <m/>
    <d v="2016-09-01T00:00:00"/>
    <d v="2017-11-02T00:00:00"/>
    <d v="2019-04-02T00:00:00"/>
    <m/>
    <m/>
    <m/>
    <m/>
    <m/>
    <n v="2.98"/>
    <m/>
    <m/>
    <m/>
    <n v="2.98"/>
    <m/>
    <n v="427"/>
    <n v="516"/>
    <m/>
    <m/>
    <m/>
    <n v="516"/>
    <s v="No"/>
    <n v="47903.14"/>
    <n v="162"/>
    <n v="90.98"/>
    <n v="2.98"/>
    <n v="2.98"/>
    <n v="2.98"/>
  </r>
  <r>
    <x v="1017"/>
    <s v="http://www.call9.com/"/>
    <s v="https://www.crunchbase.com/organization/call9"/>
    <s v="Call9, Inc."/>
    <s v="Call9 Delivers On-Demand Doctors In Emergency Situations"/>
    <m/>
    <s v="seed"/>
    <s v="series_a"/>
    <s v="series_b"/>
    <m/>
    <m/>
    <m/>
    <m/>
    <m/>
    <m/>
    <n v="10000000"/>
    <n v="24000000"/>
    <m/>
    <m/>
    <m/>
    <m/>
    <m/>
    <m/>
    <n v="50000000"/>
    <n v="160080000"/>
    <m/>
    <m/>
    <m/>
    <m/>
    <m/>
    <s v="FundersClub, Y Combinator"/>
    <s v="8VC, Anne Wojcicki, Great Oaks Venture Capital, Index Ventures, Moment Ventures, Refactor Capital, Sahra Growth Capital, Y Combinator"/>
    <s v="Index Ventures, Redmile Group, Refactor Capital, Western Technology Investment, Y Combinator"/>
    <m/>
    <m/>
    <m/>
    <m/>
    <m/>
    <n v="2015"/>
    <n v="2016"/>
    <x v="5"/>
    <m/>
    <m/>
    <m/>
    <m/>
    <n v="24000000"/>
    <s v="series_b"/>
    <d v="2017-09-14T00:00:00"/>
    <n v="160080000"/>
    <m/>
    <n v="6658.35"/>
    <n v="6399.46"/>
    <n v="34790.47"/>
    <m/>
    <m/>
    <m/>
    <m/>
    <m/>
    <n v="78"/>
    <n v="143"/>
    <n v="69"/>
    <m/>
    <m/>
    <m/>
    <m/>
    <m/>
    <n v="99.22"/>
    <n v="96.27"/>
    <n v="96.19"/>
    <m/>
    <m/>
    <m/>
    <m/>
    <m/>
    <n v="2.72"/>
    <m/>
    <n v="2.72"/>
    <n v="1"/>
    <m/>
    <m/>
    <m/>
    <m/>
    <n v="34000000"/>
    <m/>
    <d v="2015-08-18T00:00:00"/>
    <d v="2016-01-14T00:00:00"/>
    <d v="2017-09-14T00:00:00"/>
    <m/>
    <m/>
    <m/>
    <m/>
    <m/>
    <n v="3.2"/>
    <m/>
    <m/>
    <m/>
    <m/>
    <n v="1"/>
    <n v="149"/>
    <n v="609"/>
    <m/>
    <m/>
    <m/>
    <m/>
    <n v="0"/>
    <s v="No"/>
    <n v="47848.28"/>
    <n v="163"/>
    <n v="90.92"/>
    <m/>
    <m/>
    <n v="1"/>
  </r>
  <r>
    <x v="1018"/>
    <s v="https://www.acvauctions.com/"/>
    <s v="https://www.crunchbase.com/organization/acv-auctions"/>
    <s v="ACV Auctions, Inc."/>
    <s v="ACV is a full-service dealer marketplace that runs online automotive auctions."/>
    <s v="pre_seed"/>
    <s v="seed"/>
    <s v="series_a"/>
    <s v="series_b"/>
    <s v="series_c"/>
    <s v="series_d"/>
    <s v="series_e"/>
    <m/>
    <m/>
    <m/>
    <n v="5000000"/>
    <n v="15000000"/>
    <n v="31000000"/>
    <n v="93000000"/>
    <n v="150000000"/>
    <m/>
    <m/>
    <m/>
    <n v="25000000"/>
    <n v="100050000"/>
    <n v="310000000"/>
    <n v="1395000000"/>
    <n v="1500000000"/>
    <m/>
    <s v="Jack Greco"/>
    <s v="Avant Global"/>
    <s v="Armory Square Ventures, Rand Capital, SBNY, SoftBank Capital, Tribeca Venture Partners, Z80 Labs Technology Incubator"/>
    <s v="Armory Square Ventures, Bessemer Venture Partners, Rand Capital, SBNY, Tribeca Venture Partners"/>
    <s v="Armory Square Ventures, Bessemer Venture Partners, SoftBank Capital, Tribeca Venture Partners, UpVentures Capital"/>
    <s v="Armory Square Ventures, Bain Capital Ventures, Bessemer Venture Partners, Future Fund, SWFI, Tribeca Venture Partners"/>
    <s v="Atreides Management, Bain Capital Ventures, Bessemer Venture Partners, Fidelity, Tribeca Venture Partners, Wellington Management"/>
    <m/>
    <n v="2015"/>
    <n v="2014"/>
    <n v="2016"/>
    <x v="5"/>
    <n v="2018"/>
    <n v="2018"/>
    <n v="2019"/>
    <m/>
    <n v="55000000"/>
    <s v="series_e"/>
    <d v="2020-09-03T00:00:00"/>
    <n v="3510000000"/>
    <n v="0"/>
    <n v="0"/>
    <n v="41.03"/>
    <n v="2187.25"/>
    <n v="7305.49"/>
    <n v="25371.54"/>
    <n v="12778.16"/>
    <m/>
    <n v="376"/>
    <n v="3167"/>
    <n v="777"/>
    <n v="273"/>
    <n v="179"/>
    <n v="44"/>
    <n v="28"/>
    <m/>
    <n v="70.73"/>
    <n v="62.98"/>
    <n v="79.63"/>
    <n v="84.75"/>
    <n v="79.13"/>
    <n v="87.64"/>
    <n v="80.290000000000006"/>
    <m/>
    <s v="exited_unicorn"/>
    <n v="95.24"/>
    <m/>
    <n v="95.24"/>
    <n v="28"/>
    <n v="10.039999999999999"/>
    <n v="2.39"/>
    <n v="2.34"/>
    <m/>
    <n v="351000000"/>
    <d v="2015-04-11T00:00:00"/>
    <d v="2014-05-07T00:00:00"/>
    <d v="2016-09-19T00:00:00"/>
    <d v="2017-03-08T00:00:00"/>
    <d v="2018-02-06T00:00:00"/>
    <d v="2018-12-19T00:00:00"/>
    <d v="2019-11-12T00:00:00"/>
    <m/>
    <m/>
    <n v="4"/>
    <n v="3.1"/>
    <n v="4.5"/>
    <n v="1.08"/>
    <m/>
    <n v="35.08"/>
    <n v="866"/>
    <n v="170"/>
    <n v="335"/>
    <n v="316"/>
    <n v="328"/>
    <m/>
    <n v="1275"/>
    <s v="No"/>
    <n v="47683.47"/>
    <n v="164"/>
    <n v="90.86"/>
    <n v="14.99"/>
    <n v="14.99"/>
    <n v="35.08"/>
  </r>
  <r>
    <x v="1019"/>
    <s v="https://monday.com"/>
    <s v="https://www.crunchbase.com/organization/mondaydotcom"/>
    <s v="monday.com"/>
    <s v="monday.com is a work operating system where organizations of any size can create processes to manage every aspect of their work."/>
    <m/>
    <s v="seed"/>
    <s v="series_a"/>
    <s v="series_b"/>
    <s v="series_c"/>
    <s v="series_d"/>
    <m/>
    <m/>
    <m/>
    <m/>
    <n v="7600000"/>
    <n v="25000000"/>
    <n v="50000000"/>
    <n v="150000000"/>
    <m/>
    <m/>
    <m/>
    <m/>
    <n v="38000000"/>
    <n v="166750000"/>
    <n v="550000000"/>
    <n v="1900000000"/>
    <m/>
    <m/>
    <m/>
    <m/>
    <s v="Entrée Capital, Genesis Partners"/>
    <s v="Entrée Capital, Genesis Partners, Insight Partners"/>
    <s v="Entrée Capital, Insight Partners, Stripes"/>
    <s v="Entrée Capital, Hamilton Lane, HarbourVest Partners, ION Crossover Partners, Insight Partners, Launchbay Capital, Sapphire Ventures, Vintage Investment Partners"/>
    <m/>
    <m/>
    <m/>
    <n v="2012"/>
    <n v="2015"/>
    <x v="5"/>
    <n v="2018"/>
    <n v="2019"/>
    <m/>
    <m/>
    <n v="150000000"/>
    <s v="post_ipo_equity"/>
    <d v="2019-07-30T00:00:00"/>
    <n v="6750000000"/>
    <m/>
    <n v="0"/>
    <n v="3.1"/>
    <n v="12174.53"/>
    <n v="14922.58"/>
    <n v="20267.93"/>
    <m/>
    <m/>
    <m/>
    <n v="1848"/>
    <n v="963"/>
    <n v="186"/>
    <n v="123"/>
    <n v="86"/>
    <m/>
    <m/>
    <m/>
    <n v="63.99"/>
    <n v="73.95"/>
    <n v="89.63"/>
    <n v="85.7"/>
    <n v="75.22"/>
    <m/>
    <m/>
    <s v="exited_unicorn"/>
    <n v="126.84"/>
    <m/>
    <n v="126.84"/>
    <n v="34"/>
    <n v="11.45"/>
    <n v="3.55"/>
    <m/>
    <m/>
    <n v="384100000"/>
    <m/>
    <d v="2012-06-30T00:00:00"/>
    <d v="2015-12-15T00:00:00"/>
    <d v="2017-04-06T00:00:00"/>
    <d v="2018-07-11T00:00:00"/>
    <d v="2019-07-30T00:00:00"/>
    <m/>
    <m/>
    <m/>
    <n v="4.3899999999999997"/>
    <n v="3.3"/>
    <n v="3.45"/>
    <m/>
    <m/>
    <n v="40.479999999999997"/>
    <n v="1263"/>
    <n v="478"/>
    <n v="461"/>
    <n v="384"/>
    <m/>
    <m/>
    <n v="845"/>
    <s v="No"/>
    <n v="47368.14"/>
    <n v="165"/>
    <n v="90.81"/>
    <n v="11.39"/>
    <n v="11.39"/>
    <n v="40.479999999999997"/>
  </r>
  <r>
    <x v="1020"/>
    <s v="http://www.drive.ai"/>
    <s v="https://www.crunchbase.com/organization/drive-ai"/>
    <s v="Drive.ai Inc."/>
    <s v="Drive.ai creates AI software for autonomous vehicles."/>
    <m/>
    <s v="seed"/>
    <s v="series_a"/>
    <s v="series_b"/>
    <m/>
    <m/>
    <m/>
    <m/>
    <m/>
    <m/>
    <n v="12000000"/>
    <n v="50000000"/>
    <m/>
    <m/>
    <m/>
    <m/>
    <m/>
    <m/>
    <n v="60000000"/>
    <n v="333500000"/>
    <m/>
    <m/>
    <m/>
    <m/>
    <m/>
    <s v="Carol Reiley"/>
    <s v="InnoSpring Seed Fund, Maniv Mobility, Northern Light Venture Capital, Oriza Ventures"/>
    <s v="GGV Capital, New Enterprise Associates, Northern Light Venture Capital"/>
    <m/>
    <m/>
    <m/>
    <m/>
    <m/>
    <n v="2015"/>
    <n v="2016"/>
    <x v="5"/>
    <m/>
    <m/>
    <m/>
    <m/>
    <m/>
    <s v="series_unknown"/>
    <d v="2017-06-27T00:00:00"/>
    <m/>
    <m/>
    <n v="0"/>
    <n v="0"/>
    <n v="46976.95"/>
    <m/>
    <m/>
    <m/>
    <m/>
    <m/>
    <n v="3493"/>
    <n v="1216"/>
    <n v="52"/>
    <m/>
    <m/>
    <m/>
    <m/>
    <m/>
    <n v="64.400000000000006"/>
    <n v="68.11"/>
    <n v="97.14"/>
    <m/>
    <m/>
    <m/>
    <m/>
    <m/>
    <m/>
    <m/>
    <m/>
    <m/>
    <m/>
    <m/>
    <m/>
    <m/>
    <n v="77000000"/>
    <m/>
    <d v="2015-04-15T00:00:00"/>
    <d v="2016-03-28T00:00:00"/>
    <d v="2017-06-27T00:00:00"/>
    <m/>
    <m/>
    <m/>
    <m/>
    <m/>
    <n v="5.56"/>
    <m/>
    <m/>
    <m/>
    <m/>
    <m/>
    <n v="348"/>
    <n v="456"/>
    <m/>
    <m/>
    <m/>
    <m/>
    <n v="0"/>
    <s v="No"/>
    <n v="46976.95"/>
    <n v="166"/>
    <n v="90.75"/>
    <m/>
    <m/>
    <n v="0"/>
  </r>
  <r>
    <x v="1021"/>
    <s v="http://www.headspacehealth.com"/>
    <s v="https://www.crunchbase.com/organization/headspace"/>
    <s v="Headspace, Inc."/>
    <s v="Headspace specializes in providing mental healthcare, including coaching therapy and psychiatry, as well as meditation mindfulness tools."/>
    <m/>
    <s v="seed"/>
    <s v="series_a"/>
    <s v="series_b"/>
    <s v="series_c"/>
    <m/>
    <m/>
    <m/>
    <m/>
    <m/>
    <n v="34303977"/>
    <n v="36700000"/>
    <m/>
    <m/>
    <m/>
    <m/>
    <m/>
    <m/>
    <n v="250003977"/>
    <n v="244789000"/>
    <m/>
    <m/>
    <m/>
    <m/>
    <m/>
    <s v="SVA, Y Combinator"/>
    <s v="Advancit Capital, Allen &amp; Company, Breyer Capital, Broadway Video Ventures, Cash Warren, Deerfield, Freelands Ventures, Jared Leto, Jeff Weiner, Jessica Alba, Next Play Ventures, Refactor Capital, Ryan Seacrest, SVA, TCG, WME"/>
    <s v="Revelation Partners, Spectrum Equity"/>
    <m/>
    <m/>
    <m/>
    <m/>
    <m/>
    <n v="2012"/>
    <n v="2015"/>
    <x v="5"/>
    <n v="2019"/>
    <m/>
    <m/>
    <m/>
    <m/>
    <s v="series_c"/>
    <d v="2022-02-14T00:00:00"/>
    <n v="530000000"/>
    <m/>
    <n v="2828.24"/>
    <n v="43049.88"/>
    <n v="0"/>
    <n v="0"/>
    <m/>
    <m/>
    <m/>
    <m/>
    <n v="58"/>
    <n v="15"/>
    <n v="699"/>
    <n v="451"/>
    <m/>
    <m/>
    <m/>
    <m/>
    <n v="98.89"/>
    <n v="99.62"/>
    <n v="60.87"/>
    <n v="43.89"/>
    <m/>
    <m/>
    <m/>
    <m/>
    <n v="1.95"/>
    <m/>
    <n v="1.62"/>
    <n v="1.95"/>
    <m/>
    <m/>
    <m/>
    <m/>
    <n v="320853477"/>
    <m/>
    <d v="2012-01-01T00:00:00"/>
    <d v="2015-09-17T00:00:00"/>
    <d v="2017-06-30T00:00:00"/>
    <d v="2019-09-06T00:00:00"/>
    <m/>
    <m/>
    <m/>
    <m/>
    <n v="0.98"/>
    <m/>
    <m/>
    <m/>
    <m/>
    <n v="2.17"/>
    <n v="1355"/>
    <n v="652"/>
    <n v="798"/>
    <m/>
    <m/>
    <m/>
    <n v="1690"/>
    <s v="No"/>
    <n v="45878.12"/>
    <n v="167"/>
    <n v="90.7"/>
    <n v="0"/>
    <n v="0"/>
    <n v="2.17"/>
  </r>
  <r>
    <x v="1022"/>
    <s v="http://www.vaxcyte.com"/>
    <s v="https://www.crunchbase.com/organization/sutrovax"/>
    <s v="Vaxcyte, Inc."/>
    <s v="Vaxcyte focuses on developing vaccines designed to prevent or treat some of the most common and deadly infectious diseases worldwide."/>
    <m/>
    <m/>
    <s v="series_a"/>
    <s v="series_b"/>
    <s v="series_c"/>
    <s v="series_d"/>
    <m/>
    <m/>
    <m/>
    <m/>
    <n v="22000000"/>
    <n v="60000000"/>
    <n v="85000000"/>
    <n v="110000000"/>
    <m/>
    <m/>
    <m/>
    <m/>
    <n v="110000000"/>
    <n v="400200000"/>
    <n v="850000000"/>
    <n v="1650000000"/>
    <m/>
    <m/>
    <m/>
    <m/>
    <s v="Abingworth, CTI Life Sciences Fund, Longitude Capital, Roche Venture Fund"/>
    <s v="Abingworth, CTI Life Sciences Fund, Frazier Healthcare Partners, Longitude Capital, Pivotal bioVenture Partners, Roche Venture Fund"/>
    <s v="Abingworth, Foresite Capital, Medicxi, Roche Venture Fund, TPG Growth"/>
    <s v="Abingworth, CTI Life Sciences Fund, Foresite Capital, Frazier Healthcare Partners, Janus Henderson Investors, Longitude Capital, Medicxi, Pivotal bioVenture Partners, RA Capital Management, Roche Venture Fund, TPG Growth"/>
    <m/>
    <m/>
    <m/>
    <m/>
    <n v="2015"/>
    <x v="5"/>
    <n v="2018"/>
    <n v="2020"/>
    <m/>
    <m/>
    <n v="862500000"/>
    <s v="post_ipo_equity"/>
    <d v="2020-03-06T00:00:00"/>
    <n v="696600000"/>
    <m/>
    <m/>
    <n v="0"/>
    <n v="10614.04"/>
    <n v="31974.26"/>
    <n v="1561.4"/>
    <m/>
    <m/>
    <m/>
    <m/>
    <n v="1231"/>
    <n v="200"/>
    <n v="75"/>
    <n v="142"/>
    <m/>
    <m/>
    <m/>
    <m/>
    <n v="66.69"/>
    <n v="88.85"/>
    <n v="91.32"/>
    <n v="55.66"/>
    <m/>
    <m/>
    <m/>
    <n v="4.5199999999999996"/>
    <m/>
    <n v="4.5199999999999996"/>
    <n v="1.46"/>
    <n v="0.76"/>
    <n v="0.42"/>
    <m/>
    <m/>
    <n v="2347040000"/>
    <m/>
    <m/>
    <d v="2015-07-23T00:00:00"/>
    <d v="2017-03-21T00:00:00"/>
    <d v="2018-06-07T00:00:00"/>
    <d v="2020-03-06T00:00:00"/>
    <m/>
    <m/>
    <m/>
    <n v="3.64"/>
    <n v="2.12"/>
    <n v="1.94"/>
    <m/>
    <m/>
    <n v="1.74"/>
    <m/>
    <n v="607"/>
    <n v="443"/>
    <n v="638"/>
    <m/>
    <m/>
    <n v="1081"/>
    <s v="No"/>
    <n v="44149.7"/>
    <n v="168"/>
    <n v="90.64"/>
    <n v="4.12"/>
    <n v="4.12"/>
    <n v="1.74"/>
  </r>
  <r>
    <x v="1023"/>
    <s v="https://www.heptio.com/"/>
    <s v="https://www.crunchbase.com/organization/heptio"/>
    <s v="Heptio Inc."/>
    <s v="Heptio is a company that is built to support and advance the open Kubernetes ecosystem."/>
    <m/>
    <m/>
    <s v="series_a"/>
    <s v="series_b"/>
    <m/>
    <m/>
    <m/>
    <m/>
    <m/>
    <m/>
    <n v="8500000"/>
    <n v="25000000"/>
    <m/>
    <m/>
    <m/>
    <m/>
    <m/>
    <m/>
    <n v="42500000"/>
    <n v="166750000"/>
    <m/>
    <m/>
    <m/>
    <m/>
    <m/>
    <m/>
    <s v="Accel, Madrona"/>
    <s v="Accel, Lightspeed Venture Partners, Madrona"/>
    <m/>
    <m/>
    <m/>
    <m/>
    <m/>
    <m/>
    <n v="2016"/>
    <x v="5"/>
    <m/>
    <m/>
    <m/>
    <m/>
    <n v="25000000"/>
    <s v="series_b"/>
    <d v="2017-09-13T00:00:00"/>
    <n v="550000000"/>
    <m/>
    <m/>
    <n v="9472.4"/>
    <n v="34358.68"/>
    <m/>
    <m/>
    <m/>
    <m/>
    <m/>
    <m/>
    <n v="113"/>
    <n v="70"/>
    <m/>
    <m/>
    <m/>
    <m/>
    <m/>
    <m/>
    <n v="97.06"/>
    <n v="96.13"/>
    <m/>
    <m/>
    <m/>
    <m/>
    <m/>
    <n v="11"/>
    <m/>
    <n v="11"/>
    <n v="3.3"/>
    <m/>
    <m/>
    <m/>
    <m/>
    <n v="33500000"/>
    <m/>
    <m/>
    <d v="2016-11-17T00:00:00"/>
    <d v="2017-09-13T00:00:00"/>
    <m/>
    <m/>
    <m/>
    <m/>
    <m/>
    <n v="3.92"/>
    <m/>
    <m/>
    <m/>
    <m/>
    <n v="3.3"/>
    <m/>
    <n v="300"/>
    <m/>
    <m/>
    <m/>
    <m/>
    <n v="0"/>
    <s v="No"/>
    <n v="43831.08"/>
    <n v="169"/>
    <n v="90.58"/>
    <m/>
    <m/>
    <n v="3.3"/>
  </r>
  <r>
    <x v="1024"/>
    <s v="https://www.coverwallet.com"/>
    <s v="https://www.crunchbase.com/organization/coverwallet"/>
    <s v="CoverWallet, Inc."/>
    <s v="CoverWallet is an online platform that offers insurance management services to its clients."/>
    <m/>
    <s v="seed"/>
    <s v="series_a"/>
    <s v="series_b"/>
    <m/>
    <m/>
    <m/>
    <m/>
    <m/>
    <n v="2000000"/>
    <n v="7800000"/>
    <n v="18500000"/>
    <m/>
    <m/>
    <m/>
    <m/>
    <m/>
    <n v="20000000"/>
    <n v="39000000"/>
    <n v="123395000"/>
    <m/>
    <m/>
    <m/>
    <m/>
    <m/>
    <s v="Adeyemi Ajao, Alex Lintner, Alfonso Villanueva, Amol Sarva, Andres Blank, Augusta Investments LLC, Borja Borrero, Christian Busch, Ed Roberts, Founder Collective, Highland Capital Partners, Jacob Gibson, Jason Traff, Jim Cash, Joan Lamm-Tennant, Jonathan Swanson, Julio Bruno, Luis Sanz, Paul English, Scott Hartley, Two Culture Capital, Two Sigma Ventures"/>
    <s v="Founder Collective, Highland Capital Partners, Index Ventures, Two Sigma Ventures, Union Square Ventures"/>
    <s v="C.V. Starr &amp; Co, Foundation Capital, Index Ventures, Two Sigma Ventures, Union Square Ventures"/>
    <m/>
    <m/>
    <m/>
    <m/>
    <m/>
    <n v="2016"/>
    <n v="2016"/>
    <x v="5"/>
    <m/>
    <m/>
    <m/>
    <m/>
    <m/>
    <s v="corporate_round"/>
    <d v="2017-10-12T00:00:00"/>
    <m/>
    <m/>
    <n v="73.59"/>
    <n v="5446.64"/>
    <n v="37567.57"/>
    <m/>
    <m/>
    <m/>
    <m/>
    <m/>
    <n v="1851"/>
    <n v="162"/>
    <n v="61"/>
    <m/>
    <m/>
    <m/>
    <m/>
    <m/>
    <n v="80.84"/>
    <n v="95.77"/>
    <n v="96.64"/>
    <m/>
    <m/>
    <m/>
    <m/>
    <m/>
    <m/>
    <m/>
    <m/>
    <m/>
    <m/>
    <m/>
    <m/>
    <m/>
    <n v="28300000"/>
    <m/>
    <d v="2016-03-09T00:00:00"/>
    <d v="2016-11-17T00:00:00"/>
    <d v="2017-10-12T00:00:00"/>
    <m/>
    <m/>
    <m/>
    <m/>
    <n v="1.95"/>
    <n v="3.16"/>
    <m/>
    <m/>
    <m/>
    <m/>
    <m/>
    <n v="253"/>
    <n v="329"/>
    <m/>
    <m/>
    <m/>
    <m/>
    <n v="0"/>
    <s v="No"/>
    <n v="43087.8"/>
    <n v="170"/>
    <n v="90.53"/>
    <m/>
    <m/>
    <n v="0"/>
  </r>
  <r>
    <x v="1025"/>
    <s v="http://www.modsy.com"/>
    <s v="https://www.crunchbase.com/organization/modsy-2"/>
    <s v="Pencil and Pixel, Inc."/>
    <s v="Modsy combines advanced 3D graphics, computer vision, and creative curation to provide its customers with home design guidance and plans."/>
    <m/>
    <s v="seed"/>
    <s v="series_a"/>
    <s v="series_b"/>
    <s v="series_c"/>
    <m/>
    <m/>
    <m/>
    <m/>
    <n v="2750000"/>
    <n v="8000000"/>
    <n v="23000000"/>
    <n v="37000000"/>
    <m/>
    <m/>
    <m/>
    <m/>
    <n v="27500000"/>
    <n v="40000000"/>
    <n v="153410000"/>
    <n v="370000000"/>
    <m/>
    <m/>
    <m/>
    <m/>
    <s v="Astia Angels, BBG Ventures, Cindy Padnos, Compound, Eoin Harrington, Levensohn Venture Partners, Norwest Venture Partners, Sharon Vosmek, Susan Feldman"/>
    <s v="Astia Angels, BBG Ventures, Eoin Harrington, Google Ventures, Joanne Wilson, Levensohn Venture Partners, Norwest Venture Partners, Pascal Levensohn, Susa Ventures"/>
    <s v="AME Cloud Ventures, Advance Venture Partners, BBG Ventures, Birchmere Ventures, Comcast Ventures, Google Ventures, NBCUniversal, Norwest Venture Partners"/>
    <s v="Advance Venture Partners, Comcast Ventures, Norwest Venture Partners, TCV"/>
    <m/>
    <m/>
    <m/>
    <m/>
    <n v="2015"/>
    <n v="2016"/>
    <x v="5"/>
    <n v="2019"/>
    <m/>
    <m/>
    <m/>
    <n v="37000000"/>
    <s v="series_c"/>
    <d v="2019-05-21T00:00:00"/>
    <n v="370000000"/>
    <m/>
    <n v="176.68"/>
    <n v="3152.65"/>
    <n v="34038.04"/>
    <n v="5050.38"/>
    <m/>
    <m/>
    <m/>
    <m/>
    <n v="1425"/>
    <n v="234"/>
    <n v="72"/>
    <n v="239"/>
    <m/>
    <m/>
    <m/>
    <m/>
    <n v="85.48"/>
    <n v="93.88"/>
    <n v="96.02"/>
    <n v="70.319999999999993"/>
    <m/>
    <m/>
    <m/>
    <m/>
    <n v="8.23"/>
    <n v="8.23"/>
    <n v="7.08"/>
    <n v="2.17"/>
    <n v="1"/>
    <m/>
    <m/>
    <m/>
    <n v="72655000"/>
    <m/>
    <d v="2015-05-15T00:00:00"/>
    <d v="2016-02-02T00:00:00"/>
    <d v="2017-12-08T00:00:00"/>
    <d v="2019-05-21T00:00:00"/>
    <m/>
    <m/>
    <m/>
    <n v="1.45"/>
    <n v="3.84"/>
    <n v="2.41"/>
    <m/>
    <m/>
    <m/>
    <n v="2.41"/>
    <n v="263"/>
    <n v="675"/>
    <n v="529"/>
    <m/>
    <m/>
    <m/>
    <n v="529"/>
    <s v="No"/>
    <n v="42417.75"/>
    <n v="171"/>
    <n v="90.47"/>
    <n v="2.41"/>
    <n v="2.41"/>
    <n v="2.41"/>
  </r>
  <r>
    <x v="1026"/>
    <s v="http://www.fortyseveninc.com"/>
    <s v="https://www.crunchbase.com/organization/forty-seven"/>
    <s v="Forty Seven, Inc."/>
    <s v="Forty Seven is a clinical-stage immuno-oncology company that is developing therapies targeting cancer immune evasion pathways."/>
    <m/>
    <m/>
    <s v="series_a"/>
    <s v="series_b"/>
    <m/>
    <m/>
    <m/>
    <m/>
    <m/>
    <m/>
    <n v="75000000"/>
    <n v="75000000"/>
    <m/>
    <m/>
    <m/>
    <m/>
    <m/>
    <m/>
    <n v="375000000"/>
    <n v="500250000"/>
    <m/>
    <m/>
    <m/>
    <m/>
    <m/>
    <m/>
    <s v="Clarus Ventures, Google Ventures, Lightspeed Venture Partners, Sutter Hill Ventures"/>
    <s v="Clarus Ventures, Google Ventures, Lightspeed Venture Partners, Sutter Hill Ventures, Wellington Management"/>
    <m/>
    <m/>
    <m/>
    <m/>
    <m/>
    <m/>
    <n v="2016"/>
    <x v="5"/>
    <m/>
    <m/>
    <m/>
    <m/>
    <n v="6000000"/>
    <s v="post_ipo_equity"/>
    <d v="2017-10-17T00:00:00"/>
    <n v="4900000000"/>
    <m/>
    <m/>
    <n v="15871.95"/>
    <n v="24996.37"/>
    <m/>
    <m/>
    <m/>
    <m/>
    <m/>
    <m/>
    <n v="50"/>
    <n v="99"/>
    <m/>
    <m/>
    <m/>
    <m/>
    <m/>
    <m/>
    <n v="98.71"/>
    <n v="94.51"/>
    <m/>
    <m/>
    <m/>
    <m/>
    <s v="exited_over_$1bn"/>
    <n v="11.11"/>
    <m/>
    <n v="11.11"/>
    <n v="9.8000000000000007"/>
    <m/>
    <m/>
    <m/>
    <m/>
    <n v="156000000"/>
    <m/>
    <m/>
    <d v="2016-02-25T00:00:00"/>
    <d v="2017-10-17T00:00:00"/>
    <m/>
    <m/>
    <m/>
    <m/>
    <m/>
    <n v="1.33"/>
    <m/>
    <m/>
    <m/>
    <m/>
    <n v="9.8000000000000007"/>
    <m/>
    <n v="600"/>
    <m/>
    <m/>
    <m/>
    <m/>
    <n v="0"/>
    <s v="No"/>
    <n v="40868.32"/>
    <n v="172"/>
    <n v="90.41"/>
    <m/>
    <m/>
    <n v="9.8000000000000007"/>
  </r>
  <r>
    <x v="1027"/>
    <s v="https://www.pandadoc.com"/>
    <s v="https://www.crunchbase.com/organization/pandadoc"/>
    <s v="PandaDoc Inc."/>
    <s v="PandaDoc enables users to create, deliver, and manage their teams’ quotes, proposals, contracts, and other sales collateral."/>
    <m/>
    <s v="seed"/>
    <s v="series_a"/>
    <s v="series_b"/>
    <s v="series_c"/>
    <m/>
    <m/>
    <m/>
    <m/>
    <n v="655000"/>
    <n v="5000000"/>
    <n v="15000000"/>
    <m/>
    <m/>
    <m/>
    <m/>
    <m/>
    <n v="6550000"/>
    <n v="25000000"/>
    <n v="100050000"/>
    <n v="1000000000"/>
    <m/>
    <m/>
    <m/>
    <m/>
    <s v="AltaIR Capital, Ihar Mahaniok, Kima Ventures"/>
    <s v="AltaIR Capital, Altos Ventures, TMT Investments"/>
    <s v="Altos Ventures, EBRD Venture Capital, HubSpot, M12 - Microsoft's Venture Fund, Rembrandt Venture Partners, Scott Cunningham"/>
    <s v="Altos Ventures, G Squared, M12 - Microsoft's Venture Fund, OMERS Growth Equity, One Peak, Rembrandt Venture Partners"/>
    <m/>
    <m/>
    <m/>
    <m/>
    <n v="2013"/>
    <n v="2015"/>
    <x v="5"/>
    <n v="2021"/>
    <m/>
    <m/>
    <m/>
    <m/>
    <s v="series_c"/>
    <d v="2021-09-22T00:00:00"/>
    <n v="1000000000"/>
    <m/>
    <n v="173.14"/>
    <n v="110.68"/>
    <n v="2.39"/>
    <n v="40566.620000000003"/>
    <m/>
    <m/>
    <m/>
    <m/>
    <n v="858"/>
    <n v="698"/>
    <n v="581"/>
    <n v="352"/>
    <m/>
    <m/>
    <m/>
    <m/>
    <n v="88.11"/>
    <n v="81.13"/>
    <n v="67.489999999999995"/>
    <n v="70.38"/>
    <m/>
    <m/>
    <m/>
    <s v="unicorn"/>
    <n v="93.44"/>
    <n v="93.44"/>
    <n v="30.6"/>
    <n v="9"/>
    <n v="1"/>
    <m/>
    <m/>
    <m/>
    <n v="51055000"/>
    <m/>
    <d v="2013-05-09T00:00:00"/>
    <d v="2015-07-08T00:00:00"/>
    <d v="2017-05-23T00:00:00"/>
    <d v="2021-09-22T00:00:00"/>
    <m/>
    <m/>
    <m/>
    <n v="3.82"/>
    <n v="4"/>
    <n v="10"/>
    <m/>
    <m/>
    <m/>
    <n v="10"/>
    <n v="790"/>
    <n v="685"/>
    <n v="1583"/>
    <m/>
    <m/>
    <m/>
    <n v="1583"/>
    <s v="No"/>
    <n v="40852.83"/>
    <n v="173"/>
    <n v="90.36"/>
    <n v="10"/>
    <m/>
    <n v="10"/>
  </r>
  <r>
    <x v="1028"/>
    <s v="https://heap.io"/>
    <s v="https://www.crunchbase.com/organization/heap"/>
    <s v="Heap Inc."/>
    <s v="Heap is a platform that provides analytics infrastructure to reduce the annoying parts of user analytics."/>
    <m/>
    <s v="seed"/>
    <s v="series_a"/>
    <s v="series_b"/>
    <s v="series_c"/>
    <s v="series_d"/>
    <m/>
    <m/>
    <m/>
    <n v="120000"/>
    <n v="13000000"/>
    <n v="27000000"/>
    <n v="55000000"/>
    <n v="110000000"/>
    <m/>
    <m/>
    <m/>
    <n v="1200000"/>
    <n v="40000000"/>
    <n v="152000000"/>
    <n v="280000000"/>
    <n v="960000000"/>
    <m/>
    <m/>
    <m/>
    <s v="Initialized Capital, SVA, Y Combinator"/>
    <m/>
    <s v="Initialized Capital, Menlo Ventures, New Enterprise Associates, Pear VC"/>
    <s v="DTCP, Initialized Capital, Maverick Ventures, Menlo Ventures, New Enterprise Associates, NewView Capital, Pear VC, SharesPost Investment Management, Triangle Peak Partners"/>
    <s v="DTCP, Goldman Sachs Asset Management, Maverick Ventures, Menlo Ventures, NewView Capital, Sixth Street, The Private Shares Fund, Triangle Peak Partners"/>
    <m/>
    <m/>
    <m/>
    <n v="2013"/>
    <n v="2016"/>
    <x v="5"/>
    <n v="2019"/>
    <n v="2021"/>
    <m/>
    <m/>
    <n v="110000000"/>
    <s v="series_d"/>
    <d v="2021-12-07T00:00:00"/>
    <m/>
    <m/>
    <n v="1035.4100000000001"/>
    <n v="0"/>
    <n v="14646.03"/>
    <n v="16602.5"/>
    <n v="8419.07"/>
    <m/>
    <m/>
    <m/>
    <n v="143"/>
    <n v="1216"/>
    <n v="159"/>
    <n v="157"/>
    <n v="270"/>
    <m/>
    <m/>
    <m/>
    <n v="98.03"/>
    <n v="68.11"/>
    <n v="91.14"/>
    <n v="80.55"/>
    <n v="49.81"/>
    <m/>
    <m/>
    <m/>
    <m/>
    <m/>
    <m/>
    <m/>
    <m/>
    <m/>
    <m/>
    <m/>
    <n v="218120000"/>
    <m/>
    <d v="2013-03-26T00:00:00"/>
    <d v="2016-02-02T00:00:00"/>
    <d v="2017-05-04T00:00:00"/>
    <d v="2019-07-23T00:00:00"/>
    <d v="2021-12-07T00:00:00"/>
    <m/>
    <m/>
    <n v="33.33"/>
    <n v="3.8"/>
    <n v="1.84"/>
    <n v="3.43"/>
    <m/>
    <m/>
    <m/>
    <n v="1043"/>
    <n v="457"/>
    <n v="810"/>
    <n v="868"/>
    <m/>
    <m/>
    <n v="1678"/>
    <s v="No"/>
    <n v="40703.01"/>
    <n v="174"/>
    <n v="90.3"/>
    <n v="6.32"/>
    <n v="1.84"/>
    <n v="0"/>
  </r>
  <r>
    <x v="1029"/>
    <s v="https://www.xometry.com"/>
    <s v="https://www.crunchbase.com/organization/xometry"/>
    <s v="Xometry, Inc."/>
    <s v="Xometry is an online marketplace that allows customers to access a network of machine shops and custom manufacturers."/>
    <m/>
    <s v="seed"/>
    <s v="series_a"/>
    <s v="series_b"/>
    <s v="series_c"/>
    <s v="series_d"/>
    <s v="series_e"/>
    <m/>
    <m/>
    <n v="4200000"/>
    <n v="14200000"/>
    <n v="15000000"/>
    <n v="25000000"/>
    <n v="50000000"/>
    <n v="75000000"/>
    <m/>
    <m/>
    <n v="42000000"/>
    <n v="71000000"/>
    <n v="100050000"/>
    <n v="250000000"/>
    <n v="750000000"/>
    <n v="1500000000"/>
    <m/>
    <m/>
    <m/>
    <s v="GE Ventures, Highland Capital Partners"/>
    <s v="Almaz Capital, BMW i Ventures, Foundry Group, GE Ventures, Greenspring Associates, Highland Capital Partners"/>
    <s v="Almaz Capital, BMW i Ventures, Foundry Group, GE Ventures, Highland Capital Partners, Keyhorse Capital (KSTC), Maryland Venture Fund"/>
    <s v="Almaz Capital, BMW i Ventures, Dell Technologies Capital, Foundry Group, GE Ventures, Greenspring Associates, Highland Capital Partners, Maryland Venture Fund"/>
    <s v="Almaz Capital, ArrowMark Partners, BMW i Ventures, Bosch Ventures, Dell Technologies Capital, Durable Capital Partners, Employee Stock Option Fund, Foundry Group, Greenspring Associates, Highland Capital Partners, T. Rowe Price"/>
    <m/>
    <m/>
    <n v="2013"/>
    <n v="2017"/>
    <x v="5"/>
    <n v="2018"/>
    <n v="2019"/>
    <n v="2020"/>
    <m/>
    <n v="75000000"/>
    <s v="series_e"/>
    <d v="2020-09-09T00:00:00"/>
    <m/>
    <m/>
    <n v="0"/>
    <n v="872.75"/>
    <n v="4111.6000000000004"/>
    <n v="12013.13"/>
    <n v="12919.09"/>
    <n v="9852.56"/>
    <m/>
    <m/>
    <n v="2604"/>
    <n v="482"/>
    <n v="247"/>
    <n v="142"/>
    <n v="105"/>
    <n v="26"/>
    <m/>
    <m/>
    <n v="63.89"/>
    <n v="87.94"/>
    <n v="86.21"/>
    <n v="83.47"/>
    <n v="69.680000000000007"/>
    <n v="82.64"/>
    <m/>
    <s v="exited_over_$1bn"/>
    <m/>
    <m/>
    <m/>
    <m/>
    <m/>
    <m/>
    <m/>
    <m/>
    <n v="197200000"/>
    <m/>
    <d v="2013-09-03T00:00:00"/>
    <d v="2017-02-01T00:00:00"/>
    <d v="2017-06-28T00:00:00"/>
    <d v="2018-07-10T00:00:00"/>
    <d v="2019-05-13T00:00:00"/>
    <d v="2020-09-09T00:00:00"/>
    <m/>
    <n v="1.69"/>
    <n v="1.41"/>
    <n v="2.5"/>
    <n v="3"/>
    <n v="2"/>
    <m/>
    <m/>
    <n v="1247"/>
    <n v="147"/>
    <n v="377"/>
    <n v="307"/>
    <n v="485"/>
    <m/>
    <n v="1169"/>
    <s v="No"/>
    <n v="39769.129999999997"/>
    <n v="175"/>
    <n v="90.25"/>
    <n v="14.99"/>
    <n v="7.5"/>
    <n v="0"/>
  </r>
  <r>
    <x v="1030"/>
    <s v="http://www.grove.co"/>
    <s v="https://www.crunchbase.com/organization/epantry-llc"/>
    <s v="Grove Collaborative, Inc."/>
    <s v="Grove creates and curates high-performing, planet-first home, and personal care products."/>
    <m/>
    <s v="seed"/>
    <s v="series_a"/>
    <s v="series_b"/>
    <s v="series_c"/>
    <s v="series_d"/>
    <s v="series_e"/>
    <m/>
    <m/>
    <n v="2800000"/>
    <n v="5100000"/>
    <n v="15600000"/>
    <n v="35000000"/>
    <n v="265000000"/>
    <n v="125000000"/>
    <m/>
    <m/>
    <n v="28000000"/>
    <n v="25500000"/>
    <n v="104052000"/>
    <n v="350000000"/>
    <n v="1000000000"/>
    <n v="1320000000"/>
    <m/>
    <m/>
    <s v="NextView Ventures, Tom Williams"/>
    <s v="Bullpen Capital, CSC Upshot, Charlie Songhurst, Chris Sang, Edelweiss.vc, Forefront Venture Partners, Hedgewood, James Conigliaro, Josh Mailman, Kensington Capital Partners Limited, MHS Capital, NextView Ventures, Proton Enterprises, Tom Williams, TriplePoint Ventures"/>
    <s v="Edelweiss.vc, Forefront Venture Partners, Mayfield Fund, Rick Marini, Tom Williams"/>
    <s v="Bullpen Capital, Forefront Venture Partners, John Replogle, MHS Capital, Mayfield Fund, NextView Ventures, Norwest Venture Partners, Serious Change, TQ Ventures, Tom Williams"/>
    <s v="Forefront Venture Partners, General Atlantic, Glynn Capital Management, Greenspring Associates, Heron Rock Fund, Lone Pine Capital, MHS Capital, Mayfield Fund, NextView Ventures, Norwest Venture Partners, Seek Ventures, Tom Williams"/>
    <s v="10X Capital, Glynn Capital Management, Gutbrain Ventures, Kapital Partners, Morgan Stanley Investment Management, NextView Ventures, The R-Group, LLC"/>
    <m/>
    <m/>
    <n v="2014"/>
    <n v="2016"/>
    <x v="5"/>
    <n v="2018"/>
    <n v="2019"/>
    <n v="2020"/>
    <m/>
    <n v="86000000"/>
    <s v="post_ipo_equity"/>
    <d v="2020-12-10T00:00:00"/>
    <n v="1350000000"/>
    <m/>
    <n v="25.96"/>
    <n v="3336.24"/>
    <n v="182.01"/>
    <n v="5350.42"/>
    <n v="30196.03"/>
    <n v="0"/>
    <m/>
    <m/>
    <n v="1978"/>
    <n v="223"/>
    <n v="441"/>
    <n v="213"/>
    <n v="76"/>
    <n v="104"/>
    <m/>
    <m/>
    <n v="76.88"/>
    <n v="94.17"/>
    <n v="75.34"/>
    <n v="75.150000000000006"/>
    <n v="78.13"/>
    <n v="28.47"/>
    <m/>
    <s v="exited_unicorn"/>
    <n v="35.909999999999997"/>
    <n v="26.17"/>
    <n v="35.909999999999997"/>
    <n v="10.35"/>
    <n v="3.42"/>
    <n v="1.28"/>
    <n v="1.02"/>
    <m/>
    <n v="606500000"/>
    <m/>
    <d v="2014-04-04T00:00:00"/>
    <d v="2016-07-01T00:00:00"/>
    <d v="2017-04-27T00:00:00"/>
    <d v="2018-01-17T00:00:00"/>
    <d v="2019-09-05T00:00:00"/>
    <d v="2020-12-10T00:00:00"/>
    <m/>
    <n v="0.91"/>
    <n v="4.08"/>
    <n v="3.36"/>
    <n v="2.86"/>
    <n v="1.32"/>
    <m/>
    <n v="12.97"/>
    <n v="819"/>
    <n v="300"/>
    <n v="265"/>
    <n v="596"/>
    <n v="462"/>
    <m/>
    <n v="1323"/>
    <s v="No"/>
    <n v="39090.660000000003"/>
    <n v="176"/>
    <n v="90.19"/>
    <n v="12.69"/>
    <n v="9.61"/>
    <n v="12.97"/>
  </r>
  <r>
    <x v="1031"/>
    <s v="https://paddle.com"/>
    <s v="https://www.crunchbase.com/organization/paddle"/>
    <s v="Paddle.com Market Limited"/>
    <s v="Paddle is a payments infrastructure provider for SaaS companies."/>
    <m/>
    <s v="seed"/>
    <s v="series_a"/>
    <s v="series_b"/>
    <s v="series_c"/>
    <s v="series_d"/>
    <m/>
    <m/>
    <m/>
    <n v="236021"/>
    <n v="3200000"/>
    <n v="12500000"/>
    <n v="68000000"/>
    <n v="200000000"/>
    <m/>
    <m/>
    <m/>
    <n v="2360210"/>
    <n v="16000000"/>
    <n v="83375000"/>
    <n v="680000000"/>
    <n v="1400000000"/>
    <m/>
    <m/>
    <m/>
    <m/>
    <s v="Business Growth Fund, Kindred Capital, Mark Pearson"/>
    <s v="Business Growth Fund, Kindred Capital, MacPaw, Notion Capital"/>
    <s v="83North, FTV Capital, Kindred Capital, Notion Capital"/>
    <s v="83North, FTV Capital, Kindred Capital, Kohlberg Kravis Roberts, Notion Capital"/>
    <m/>
    <m/>
    <m/>
    <n v="2012"/>
    <n v="2016"/>
    <x v="5"/>
    <n v="2020"/>
    <n v="2022"/>
    <m/>
    <m/>
    <n v="200000000"/>
    <s v="series_d"/>
    <d v="2022-05-09T00:00:00"/>
    <n v="1400000000"/>
    <m/>
    <n v="0"/>
    <n v="0.3"/>
    <n v="0.5"/>
    <n v="11219.29"/>
    <n v="27834.79"/>
    <m/>
    <m/>
    <m/>
    <n v="1848"/>
    <n v="1057"/>
    <n v="612"/>
    <n v="187"/>
    <n v="100"/>
    <m/>
    <m/>
    <m/>
    <n v="63.99"/>
    <n v="72.28"/>
    <n v="65.75"/>
    <n v="74.09"/>
    <n v="71.39"/>
    <m/>
    <m/>
    <s v="unicorn"/>
    <n v="338.85"/>
    <n v="338.85"/>
    <n v="62.48"/>
    <n v="14.1"/>
    <n v="1.92"/>
    <n v="1"/>
    <m/>
    <m/>
    <n v="293336021"/>
    <m/>
    <d v="2012-06-20T00:00:00"/>
    <d v="2016-09-26T00:00:00"/>
    <d v="2017-12-14T00:00:00"/>
    <d v="2020-11-17T00:00:00"/>
    <d v="2022-05-09T00:00:00"/>
    <m/>
    <m/>
    <n v="6.78"/>
    <n v="5.21"/>
    <n v="8.16"/>
    <n v="2.06"/>
    <m/>
    <m/>
    <n v="16.79"/>
    <n v="1559"/>
    <n v="444"/>
    <n v="1069"/>
    <n v="538"/>
    <m/>
    <m/>
    <n v="1607"/>
    <s v="No"/>
    <n v="39054.879999999997"/>
    <n v="177"/>
    <n v="90.13"/>
    <n v="16.79"/>
    <n v="8.16"/>
    <n v="16.79"/>
  </r>
  <r>
    <x v="1032"/>
    <s v="http://www.metacrine.com/"/>
    <s v="https://www.crunchbase.com/organization/metacrine"/>
    <s v="Metacrine, Inc."/>
    <s v="Metacrine is a clinical-stage bio pharmaceutical company focused on building an innovative pipeline of best-in-class drugs."/>
    <m/>
    <m/>
    <s v="series_a"/>
    <s v="series_b"/>
    <s v="series_c"/>
    <m/>
    <m/>
    <m/>
    <m/>
    <m/>
    <n v="36000000"/>
    <n v="22000000"/>
    <n v="65000000"/>
    <m/>
    <m/>
    <m/>
    <m/>
    <m/>
    <n v="180000000"/>
    <n v="146740000"/>
    <n v="650000000"/>
    <m/>
    <m/>
    <m/>
    <m/>
    <m/>
    <s v="ARCH Venture Partners, EcoR1 Capital, Polaris Partners, venBio Partners"/>
    <s v="ARCH Venture Partners, Alexandria Venture Investments, New Enterprise Associates, Polaris Partners, venBio Partners"/>
    <s v="ARCH Venture Partners, Alexandria Venture Investments, ArrowMark Partners, Deerfield Capital Management, Franklin Templeton, Invus, LifeSci Venture Partners, Lilly Asia Ventures, New Enterprise Associates, Polaris Partners, Venrock Healthcare Capital Partners, Vivo Capital, venBio Partners"/>
    <m/>
    <m/>
    <m/>
    <m/>
    <m/>
    <n v="2015"/>
    <x v="5"/>
    <n v="2018"/>
    <m/>
    <m/>
    <m/>
    <n v="65000000"/>
    <s v="series_c"/>
    <d v="2018-06-06T00:00:00"/>
    <m/>
    <m/>
    <m/>
    <n v="3389.82"/>
    <n v="27795.47"/>
    <n v="7673.11"/>
    <m/>
    <m/>
    <m/>
    <m/>
    <m/>
    <n v="249"/>
    <n v="90"/>
    <n v="170"/>
    <m/>
    <m/>
    <m/>
    <m/>
    <m/>
    <n v="93.28"/>
    <n v="95.01"/>
    <n v="80.19"/>
    <m/>
    <m/>
    <m/>
    <m/>
    <m/>
    <m/>
    <m/>
    <m/>
    <m/>
    <m/>
    <m/>
    <m/>
    <n v="173000000"/>
    <m/>
    <m/>
    <d v="2015-08-05T00:00:00"/>
    <d v="2017-12-07T00:00:00"/>
    <d v="2018-06-06T00:00:00"/>
    <m/>
    <m/>
    <m/>
    <m/>
    <n v="0.82"/>
    <n v="4.43"/>
    <m/>
    <m/>
    <m/>
    <m/>
    <m/>
    <n v="855"/>
    <n v="181"/>
    <m/>
    <m/>
    <m/>
    <n v="181"/>
    <s v="No"/>
    <n v="38858.400000000001"/>
    <n v="178"/>
    <n v="90.08"/>
    <n v="4.43"/>
    <n v="4.43"/>
    <n v="0"/>
  </r>
  <r>
    <x v="1033"/>
    <s v="https://magicpin.in/magic/index.php"/>
    <s v="https://www.crunchbase.com/organization/magicpin"/>
    <s v="Samast Technologies"/>
    <s v="Magicpin is a platform that allows its users to shop and interact with those around them."/>
    <m/>
    <m/>
    <s v="series_a"/>
    <s v="series_b"/>
    <s v="series_c"/>
    <s v="series_d"/>
    <m/>
    <m/>
    <m/>
    <m/>
    <n v="3000000"/>
    <n v="7000000"/>
    <n v="19950090"/>
    <n v="7000000"/>
    <m/>
    <m/>
    <m/>
    <m/>
    <n v="15000000"/>
    <n v="46690000"/>
    <n v="99950089"/>
    <n v="105000000"/>
    <m/>
    <m/>
    <m/>
    <m/>
    <s v="Lightspeed Venture Partners"/>
    <s v="Knollwood Investment Advisory, Lightspeed Venture Partners, Moonstone Investments, Peak XV Partners, Srivatsan Rajan, The Bunting Family Private Fund, Vy Capital, WaterBridge Ventures"/>
    <s v="Lightspeed India Partners, Moonstone Investments, Srivatsan Rajan, The Bunting Family Private Fund, Trifecta Capital Advisors, WaterBridge Ventures"/>
    <s v="Lightspeed India Partners, Samsung Venture Investment, WaterBridge Ventures"/>
    <m/>
    <m/>
    <m/>
    <m/>
    <n v="2016"/>
    <x v="5"/>
    <n v="2018"/>
    <n v="2020"/>
    <m/>
    <m/>
    <n v="60000000"/>
    <s v="series_d"/>
    <d v="2021-11-10T00:00:00"/>
    <n v="900000000"/>
    <m/>
    <m/>
    <n v="13433.99"/>
    <n v="16320.85"/>
    <n v="8734.34"/>
    <n v="1.3"/>
    <m/>
    <m/>
    <m/>
    <m/>
    <n v="74"/>
    <n v="139"/>
    <n v="154"/>
    <n v="197"/>
    <m/>
    <m/>
    <m/>
    <m/>
    <n v="98.08"/>
    <n v="92.26"/>
    <n v="82.06"/>
    <n v="38.36"/>
    <m/>
    <m/>
    <m/>
    <n v="42.84"/>
    <m/>
    <n v="42.84"/>
    <n v="16.190000000000001"/>
    <n v="8.4"/>
    <n v="8.57"/>
    <m/>
    <m/>
    <n v="104884162"/>
    <m/>
    <m/>
    <d v="2016-02-22T00:00:00"/>
    <d v="2017-05-31T00:00:00"/>
    <d v="2018-11-23T00:00:00"/>
    <d v="2020-07-15T00:00:00"/>
    <m/>
    <m/>
    <m/>
    <n v="3.11"/>
    <n v="2.14"/>
    <n v="1.05"/>
    <m/>
    <m/>
    <n v="19.28"/>
    <m/>
    <n v="464"/>
    <n v="541"/>
    <n v="600"/>
    <m/>
    <m/>
    <n v="1624"/>
    <s v="No"/>
    <n v="38490.480000000003"/>
    <n v="179"/>
    <n v="90.02"/>
    <n v="2.25"/>
    <n v="2.14"/>
    <n v="19.28"/>
  </r>
  <r>
    <x v="1034"/>
    <s v="https://www.hello-inc.com"/>
    <s v="https://www.crunchbase.com/organization/hellobike"/>
    <s v="Shanghai Junzheng Network Technology Co., Ltd."/>
    <s v="Hello TransTech (formerly HelloBike) develops smart-sharing bikes for short distance travelers in China."/>
    <m/>
    <m/>
    <s v="series_a"/>
    <s v="series_b"/>
    <m/>
    <s v="series_d"/>
    <s v="series_e"/>
    <s v="series_f"/>
    <m/>
    <m/>
    <m/>
    <m/>
    <m/>
    <n v="152544829"/>
    <n v="700000000"/>
    <n v="320852283"/>
    <m/>
    <m/>
    <m/>
    <m/>
    <m/>
    <n v="1452544829"/>
    <n v="14000000000"/>
    <n v="1470000000"/>
    <m/>
    <m/>
    <s v="GGV Capital"/>
    <s v="Chengwei Capital, GGV Capital"/>
    <m/>
    <s v="Ant Group, Chengwei Capital, Fosun International, Fujitec, GGV Capital, WM Motor"/>
    <s v="Ant Group, Fosun International, WM Motor"/>
    <s v="Ant Group"/>
    <m/>
    <m/>
    <n v="2016"/>
    <x v="5"/>
    <m/>
    <n v="2017"/>
    <n v="2018"/>
    <n v="2018"/>
    <n v="280000000"/>
    <s v="series_unknown"/>
    <d v="2018-12-28T00:00:00"/>
    <n v="23261899920"/>
    <m/>
    <m/>
    <n v="6.46"/>
    <n v="35611.49"/>
    <m/>
    <n v="2383.2399999999998"/>
    <n v="0"/>
    <n v="0"/>
    <m/>
    <m/>
    <n v="940"/>
    <n v="64"/>
    <m/>
    <n v="78"/>
    <n v="86"/>
    <n v="27"/>
    <m/>
    <m/>
    <n v="75.349999999999994"/>
    <n v="96.47"/>
    <m/>
    <n v="72.099999999999994"/>
    <n v="39.29"/>
    <n v="44.68"/>
    <s v="unicorn"/>
    <n v="15.43"/>
    <m/>
    <m/>
    <m/>
    <m/>
    <n v="14.34"/>
    <n v="1.57"/>
    <n v="15.43"/>
    <n v="2034944610"/>
    <m/>
    <m/>
    <d v="2016-11-05T00:00:00"/>
    <d v="2017-04-17T00:00:00"/>
    <m/>
    <d v="2017-12-27T00:00:00"/>
    <d v="2018-04-13T00:00:00"/>
    <d v="2018-06-01T00:00:00"/>
    <m/>
    <m/>
    <m/>
    <m/>
    <n v="9.64"/>
    <n v="0.11"/>
    <m/>
    <m/>
    <n v="163"/>
    <m/>
    <m/>
    <n v="107"/>
    <n v="49"/>
    <n v="620"/>
    <s v="No"/>
    <n v="38001.19"/>
    <n v="180"/>
    <n v="89.97"/>
    <m/>
    <m/>
    <m/>
  </r>
  <r>
    <x v="1035"/>
    <s v="http://www.framebridge.com/"/>
    <s v="https://www.crunchbase.com/organization/framebridge"/>
    <s v="Framebridge, Inc."/>
    <s v="Framebridge is a custom framing startup that provides an online custom framing service."/>
    <m/>
    <s v="seed"/>
    <s v="series_a"/>
    <s v="series_b"/>
    <s v="series_c"/>
    <m/>
    <m/>
    <m/>
    <m/>
    <n v="1250000"/>
    <n v="7700000"/>
    <n v="16700000"/>
    <n v="30000000"/>
    <m/>
    <m/>
    <m/>
    <m/>
    <n v="12500000"/>
    <n v="38500000"/>
    <n v="111389000"/>
    <n v="300000000"/>
    <m/>
    <m/>
    <m/>
    <m/>
    <s v="New Enterprise Associates, Steve Case, Tim O'Shaughnessy"/>
    <s v="New Enterprise Associates, Revolution, Revolution Ventures, Tim O'Shaughnessy"/>
    <s v="Beth Kaplan, Gordon Whyte, New Enterprise Associates, Revolution, Revolution Ventures, SWaN &amp; Legend Venture Partners"/>
    <s v="Darrell Cavens, David J. Adelman, New Enterprise Associates, Revolution, Revolution Ventures, SWaN &amp; Legend Venture Partners, T. Rowe Price"/>
    <m/>
    <m/>
    <m/>
    <m/>
    <n v="2014"/>
    <n v="2015"/>
    <x v="5"/>
    <n v="2018"/>
    <m/>
    <m/>
    <m/>
    <n v="15000000"/>
    <s v="series_c"/>
    <d v="2019-04-25T00:00:00"/>
    <m/>
    <m/>
    <n v="0.25"/>
    <n v="2476.11"/>
    <n v="11463.95"/>
    <n v="23388.94"/>
    <m/>
    <m/>
    <m/>
    <m/>
    <n v="2473"/>
    <n v="310"/>
    <n v="193"/>
    <n v="106"/>
    <m/>
    <m/>
    <m/>
    <m/>
    <n v="71.09"/>
    <n v="91.63"/>
    <n v="89.24"/>
    <n v="87.69"/>
    <m/>
    <m/>
    <m/>
    <m/>
    <m/>
    <m/>
    <m/>
    <m/>
    <m/>
    <m/>
    <m/>
    <m/>
    <n v="82150000"/>
    <m/>
    <d v="2014-08-07T00:00:00"/>
    <d v="2015-06-18T00:00:00"/>
    <d v="2017-07-13T00:00:00"/>
    <d v="2018-07-18T00:00:00"/>
    <m/>
    <m/>
    <m/>
    <n v="3.08"/>
    <n v="2.89"/>
    <n v="2.69"/>
    <m/>
    <m/>
    <m/>
    <m/>
    <n v="315"/>
    <n v="756"/>
    <n v="370"/>
    <m/>
    <m/>
    <m/>
    <n v="651"/>
    <s v="No"/>
    <n v="37329.25"/>
    <n v="181"/>
    <n v="89.91"/>
    <n v="2.69"/>
    <n v="2.69"/>
    <n v="0"/>
  </r>
  <r>
    <x v="1036"/>
    <s v="http://houndlabs.com"/>
    <s v="https://www.crunchbase.com/organization/hound-labs"/>
    <s v="Hound Labs, Inc."/>
    <s v="Hound Labs has developed the first cannabis breath test that limits detection to the workday giving employers + employees a fair solution."/>
    <m/>
    <m/>
    <m/>
    <s v="series_b"/>
    <s v="series_c"/>
    <s v="series_d"/>
    <m/>
    <m/>
    <m/>
    <m/>
    <m/>
    <n v="8100000"/>
    <n v="35000000"/>
    <n v="30000000"/>
    <m/>
    <m/>
    <m/>
    <m/>
    <m/>
    <n v="54027000"/>
    <n v="350000000"/>
    <n v="450000000"/>
    <m/>
    <m/>
    <m/>
    <m/>
    <m/>
    <s v="Benchmark"/>
    <m/>
    <s v="Benchmark, Icon Ventures, Intrinsic Capital Partners, Main Street Advisors, NFP Ventures"/>
    <m/>
    <m/>
    <m/>
    <m/>
    <m/>
    <x v="5"/>
    <n v="2019"/>
    <n v="2019"/>
    <m/>
    <m/>
    <n v="20000000"/>
    <s v="series_unknown"/>
    <d v="2019-08-27T00:00:00"/>
    <n v="450000000"/>
    <m/>
    <m/>
    <m/>
    <n v="31971"/>
    <n v="0"/>
    <n v="5355.56"/>
    <m/>
    <m/>
    <m/>
    <m/>
    <m/>
    <n v="75"/>
    <n v="451"/>
    <n v="127"/>
    <m/>
    <m/>
    <m/>
    <m/>
    <m/>
    <n v="95.85"/>
    <n v="43.89"/>
    <n v="63.27"/>
    <m/>
    <m/>
    <m/>
    <n v="7"/>
    <m/>
    <m/>
    <n v="7"/>
    <n v="1.2"/>
    <n v="1"/>
    <m/>
    <m/>
    <n v="130107503"/>
    <m/>
    <m/>
    <m/>
    <d v="2017-05-23T00:00:00"/>
    <d v="2019-02-27T00:00:00"/>
    <d v="2019-08-27T00:00:00"/>
    <m/>
    <m/>
    <m/>
    <m/>
    <n v="6.48"/>
    <n v="1.29"/>
    <m/>
    <m/>
    <n v="8.33"/>
    <m/>
    <m/>
    <n v="645"/>
    <n v="181"/>
    <m/>
    <m/>
    <n v="826"/>
    <s v="No"/>
    <n v="37326.559999999998"/>
    <n v="182"/>
    <n v="89.85"/>
    <n v="8.33"/>
    <n v="8.33"/>
    <n v="8.33"/>
  </r>
  <r>
    <x v="1037"/>
    <s v="http://www.homologymedicines.com"/>
    <s v="https://www.crunchbase.com/organization/homology-medicines"/>
    <s v="Homology Medicines, Inc."/>
    <s v="Homology Medicines is a genetic medicines company dedicated to transforming the lives of patients suffering from rare genetic diseases."/>
    <m/>
    <m/>
    <s v="series_a"/>
    <s v="series_b"/>
    <m/>
    <m/>
    <m/>
    <m/>
    <m/>
    <m/>
    <n v="43500000"/>
    <n v="83500000"/>
    <m/>
    <m/>
    <m/>
    <m/>
    <m/>
    <m/>
    <n v="217500000"/>
    <n v="556945000"/>
    <m/>
    <m/>
    <m/>
    <m/>
    <m/>
    <m/>
    <s v="5AM Ventures, ARCH Overage Fund, ARCH Venture Partners, Deerfield, Temasek Holdings"/>
    <s v="5AM Ventures, ARCH Venture Partners, Alexandria Venture Investments, Deerfield, Fidelity, HBM Healthcare Investments AG, Maverick Ventures, Novartis, OUP (Osage University Partners), Rock Springs Capital, Temasek Holdings, Vida Ventures, Vivo Capital"/>
    <m/>
    <m/>
    <m/>
    <m/>
    <m/>
    <m/>
    <n v="2016"/>
    <x v="5"/>
    <m/>
    <m/>
    <m/>
    <m/>
    <n v="60000000"/>
    <s v="post_ipo_equity"/>
    <d v="2017-08-01T00:00:00"/>
    <m/>
    <m/>
    <m/>
    <n v="830.52"/>
    <n v="36353.620000000003"/>
    <m/>
    <m/>
    <m/>
    <m/>
    <m/>
    <m/>
    <n v="523"/>
    <n v="62"/>
    <m/>
    <m/>
    <m/>
    <m/>
    <m/>
    <m/>
    <n v="86.3"/>
    <n v="96.58"/>
    <m/>
    <m/>
    <m/>
    <m/>
    <m/>
    <m/>
    <m/>
    <m/>
    <m/>
    <m/>
    <m/>
    <m/>
    <m/>
    <n v="187000000"/>
    <m/>
    <m/>
    <d v="2016-05-02T00:00:00"/>
    <d v="2017-08-01T00:00:00"/>
    <m/>
    <m/>
    <m/>
    <m/>
    <m/>
    <n v="2.56"/>
    <m/>
    <m/>
    <m/>
    <m/>
    <m/>
    <m/>
    <n v="456"/>
    <m/>
    <m/>
    <m/>
    <m/>
    <n v="0"/>
    <s v="No"/>
    <n v="37184.14"/>
    <n v="183"/>
    <n v="89.8"/>
    <m/>
    <m/>
    <n v="0"/>
  </r>
  <r>
    <x v="1038"/>
    <s v="https://www.paloaltonetworks.com"/>
    <s v="https://www.crunchbase.com/organization/twistlock"/>
    <s v="Twistlock Inc."/>
    <s v="Twistlock is cloud native cybersecurity for the modern enterprise."/>
    <m/>
    <s v="seed"/>
    <s v="series_a"/>
    <s v="series_b"/>
    <s v="series_c"/>
    <m/>
    <m/>
    <m/>
    <m/>
    <n v="2810000"/>
    <n v="10000000"/>
    <n v="17000000"/>
    <n v="33000000"/>
    <m/>
    <m/>
    <m/>
    <m/>
    <n v="28100000"/>
    <n v="50000000"/>
    <n v="113390000"/>
    <n v="330000000"/>
    <m/>
    <m/>
    <m/>
    <m/>
    <s v="Dell Technologies Capital, YL Ventures"/>
    <s v="Dell Technologies Capital, Rally Ventures, Ten Eleven Ventures, YL Ventures"/>
    <s v="Dell Technologies Capital, Polaris Partners, Rally Ventures, Ten Eleven Ventures, YL Ventures"/>
    <s v="Dell Technologies Capital, ICONIQ Growth, Lauder Partners, Polaris Partners, Rally Ventures, Ten Eleven Ventures, YL Ventures"/>
    <m/>
    <m/>
    <m/>
    <m/>
    <n v="2015"/>
    <n v="2016"/>
    <x v="5"/>
    <n v="2018"/>
    <m/>
    <m/>
    <m/>
    <n v="33000000"/>
    <s v="series_c"/>
    <d v="2018-08-15T00:00:00"/>
    <n v="410000000"/>
    <m/>
    <n v="0"/>
    <n v="753.44"/>
    <n v="1226.1400000000001"/>
    <n v="34899.050000000003"/>
    <m/>
    <m/>
    <m/>
    <m/>
    <n v="3493"/>
    <n v="551"/>
    <n v="328"/>
    <n v="74"/>
    <m/>
    <m/>
    <m/>
    <m/>
    <n v="64.400000000000006"/>
    <n v="85.56"/>
    <n v="81.67"/>
    <n v="91.44"/>
    <m/>
    <m/>
    <m/>
    <m/>
    <n v="8.93"/>
    <n v="8.93"/>
    <n v="6.27"/>
    <n v="3.25"/>
    <n v="1.24"/>
    <m/>
    <m/>
    <m/>
    <n v="63060000"/>
    <m/>
    <d v="2015-05-07T00:00:00"/>
    <d v="2016-07-06T00:00:00"/>
    <d v="2017-04-25T00:00:00"/>
    <d v="2018-08-15T00:00:00"/>
    <m/>
    <m/>
    <m/>
    <n v="1.78"/>
    <n v="2.27"/>
    <n v="2.91"/>
    <m/>
    <m/>
    <m/>
    <n v="3.62"/>
    <n v="426"/>
    <n v="293"/>
    <n v="477"/>
    <m/>
    <m/>
    <m/>
    <n v="477"/>
    <s v="No"/>
    <n v="36878.629999999997"/>
    <n v="184"/>
    <n v="89.74"/>
    <n v="2.91"/>
    <n v="2.91"/>
    <n v="3.62"/>
  </r>
  <r>
    <x v="1039"/>
    <s v="https://tempoautomation.com"/>
    <s v="https://www.crunchbase.com/organization/tempo-automation"/>
    <s v="Tempo Automation Inc."/>
    <s v="Tempo Automation is transforming the way companies innovate and bring new electronic products to market."/>
    <m/>
    <s v="seed"/>
    <s v="series_a"/>
    <s v="series_b"/>
    <s v="series_c"/>
    <m/>
    <m/>
    <m/>
    <m/>
    <n v="1600000"/>
    <n v="8000000"/>
    <n v="20000000"/>
    <n v="45000000"/>
    <m/>
    <m/>
    <m/>
    <m/>
    <n v="16000000"/>
    <n v="40000000"/>
    <n v="133400000"/>
    <n v="450000000"/>
    <m/>
    <m/>
    <m/>
    <m/>
    <s v="Bolt, Draper Associates, Haystack, Jeff McAlvay, Keiretsu Forum, Lena Street, OS Fund, Uncork Capital"/>
    <s v="AME Cloud Ventures, Bolt, Lux Capital, Uncork Capital"/>
    <s v="AME Cloud Ventures, Cendana Capital, Dolby Family Ventures, Industry Ventures, Lux Capital, Point72 Ventures, Uncork Capital"/>
    <s v="Alumni Ventures, Lockheed Martin Ventures, Lux Capital, Point72 Ventures, Team Builder Ventures, Uncork Capital"/>
    <m/>
    <m/>
    <m/>
    <m/>
    <n v="2015"/>
    <n v="2016"/>
    <x v="5"/>
    <n v="2019"/>
    <m/>
    <m/>
    <m/>
    <m/>
    <s v="post_ipo_equity"/>
    <d v="2019-05-14T00:00:00"/>
    <n v="827100000"/>
    <m/>
    <n v="110.85"/>
    <n v="2494.52"/>
    <n v="32905.9"/>
    <n v="591.89"/>
    <m/>
    <m/>
    <m/>
    <m/>
    <n v="1662"/>
    <n v="267"/>
    <n v="74"/>
    <n v="330"/>
    <m/>
    <m/>
    <m/>
    <m/>
    <n v="83.07"/>
    <n v="93.02"/>
    <n v="95.91"/>
    <n v="58.98"/>
    <m/>
    <m/>
    <m/>
    <m/>
    <n v="31.64"/>
    <n v="31.64"/>
    <n v="15.82"/>
    <n v="5.58"/>
    <n v="1.84"/>
    <m/>
    <m/>
    <m/>
    <n v="353600000"/>
    <m/>
    <d v="2015-01-01T00:00:00"/>
    <d v="2016-06-29T00:00:00"/>
    <d v="2017-08-04T00:00:00"/>
    <d v="2019-05-14T00:00:00"/>
    <m/>
    <m/>
    <m/>
    <n v="2.5"/>
    <n v="3.34"/>
    <n v="3.37"/>
    <m/>
    <m/>
    <m/>
    <n v="6.2"/>
    <n v="545"/>
    <n v="401"/>
    <n v="648"/>
    <m/>
    <m/>
    <m/>
    <n v="648"/>
    <s v="No"/>
    <n v="36103.160000000003"/>
    <n v="185"/>
    <n v="89.69"/>
    <n v="3.37"/>
    <n v="3.37"/>
    <n v="6.2"/>
  </r>
  <r>
    <x v="1040"/>
    <s v="http://splice.com/"/>
    <s v="https://www.crunchbase.com/organization/splice"/>
    <s v="Distributed Creation Inc."/>
    <s v="Music creation platform, Splice pairs a catalog of sounds and samples with powerful AI technology and a rent to own gear marketplace."/>
    <m/>
    <s v="seed"/>
    <s v="series_a"/>
    <s v="series_b"/>
    <s v="series_c"/>
    <s v="series_d"/>
    <m/>
    <m/>
    <m/>
    <n v="2750000"/>
    <n v="4500000"/>
    <n v="35000000"/>
    <n v="57500000"/>
    <n v="55000000"/>
    <m/>
    <m/>
    <m/>
    <n v="27500000"/>
    <n v="22500000"/>
    <n v="233450000"/>
    <n v="285000000"/>
    <n v="450000000"/>
    <m/>
    <m/>
    <m/>
    <s v="BoxGroup, Code Advisors, David Tisch, First Round Capital, Lerer Hippeau, Rob Wiesenthal, SVA, Seth Goldstein, True Ventures, Union Square Ventures"/>
    <s v="AM Only, Plus Eight Equity Fund LP, Scooter Braun, Steve Angello, Tijs Michiel Verwest, True Ventures, Union Square Ventures, WME"/>
    <s v="DFJ Growth, Flybridge, True Ventures, Union Square Ventures"/>
    <s v="DFJ Growth, Flybridge, Founders Circle Capital, Inspired Capital Partners, Lerer Hippeau, LionTree, Matthew Pincus, True Ventures, Union Square Ventures"/>
    <s v="GS Growth, Stefan Blom"/>
    <m/>
    <m/>
    <m/>
    <n v="2013"/>
    <n v="2014"/>
    <x v="5"/>
    <n v="2019"/>
    <n v="2021"/>
    <m/>
    <m/>
    <n v="55000000"/>
    <s v="series_d"/>
    <d v="2021-02-22T00:00:00"/>
    <n v="450000000"/>
    <m/>
    <n v="239.14"/>
    <n v="199.3"/>
    <n v="8570.9699999999993"/>
    <n v="26696.080000000002"/>
    <n v="193.99"/>
    <m/>
    <m/>
    <m/>
    <n v="811"/>
    <n v="547"/>
    <n v="217"/>
    <n v="124"/>
    <n v="352"/>
    <m/>
    <m/>
    <m/>
    <n v="88.76"/>
    <n v="80.209999999999994"/>
    <n v="87.89"/>
    <n v="84.66"/>
    <n v="34.51"/>
    <m/>
    <m/>
    <m/>
    <n v="14.28"/>
    <n v="9.35"/>
    <n v="14.28"/>
    <n v="1.62"/>
    <n v="1.47"/>
    <n v="1"/>
    <m/>
    <m/>
    <n v="159749998"/>
    <m/>
    <d v="2013-10-09T00:00:00"/>
    <d v="2014-09-17T00:00:00"/>
    <d v="2017-12-14T00:00:00"/>
    <d v="2019-03-20T00:00:00"/>
    <d v="2021-02-22T00:00:00"/>
    <m/>
    <m/>
    <n v="0.82"/>
    <n v="10.38"/>
    <n v="1.22"/>
    <n v="1.58"/>
    <m/>
    <m/>
    <n v="1.93"/>
    <n v="343"/>
    <n v="1184"/>
    <n v="461"/>
    <n v="705"/>
    <m/>
    <m/>
    <n v="1166"/>
    <s v="No"/>
    <n v="35899.480000000003"/>
    <n v="186"/>
    <n v="89.63"/>
    <n v="1.93"/>
    <n v="1.22"/>
    <n v="1.93"/>
  </r>
  <r>
    <x v="1041"/>
    <s v="http://www.aishua.cn"/>
    <s v="https://www.crunchbase.com/organization/aishua"/>
    <m/>
    <s v="Aishua is a platform for cashback earning from purchases made."/>
    <m/>
    <m/>
    <s v="series_a"/>
    <s v="series_b"/>
    <m/>
    <m/>
    <m/>
    <m/>
    <m/>
    <m/>
    <n v="1642391"/>
    <n v="2912870"/>
    <m/>
    <m/>
    <m/>
    <m/>
    <m/>
    <m/>
    <n v="8211955"/>
    <n v="19428842.899999999"/>
    <m/>
    <m/>
    <m/>
    <m/>
    <m/>
    <m/>
    <s v="Chengdu Guoxin Guanghua Touzi Guanli Co., Ltd."/>
    <s v="GGV Capital"/>
    <m/>
    <m/>
    <m/>
    <m/>
    <m/>
    <m/>
    <n v="2013"/>
    <x v="5"/>
    <m/>
    <m/>
    <m/>
    <m/>
    <n v="2912870"/>
    <s v="series_b"/>
    <d v="2017-02-23T00:00:00"/>
    <n v="19428842.899999999"/>
    <m/>
    <m/>
    <n v="0"/>
    <n v="35611.49"/>
    <m/>
    <m/>
    <m/>
    <m/>
    <m/>
    <m/>
    <n v="807"/>
    <n v="64"/>
    <m/>
    <m/>
    <m/>
    <m/>
    <m/>
    <m/>
    <n v="59.88"/>
    <n v="96.47"/>
    <m/>
    <m/>
    <m/>
    <m/>
    <m/>
    <n v="2.0099999999999998"/>
    <m/>
    <n v="2.0099999999999998"/>
    <n v="1"/>
    <m/>
    <m/>
    <m/>
    <m/>
    <n v="5035673"/>
    <m/>
    <m/>
    <d v="2013-10-24T00:00:00"/>
    <d v="2017-02-23T00:00:00"/>
    <m/>
    <m/>
    <m/>
    <m/>
    <m/>
    <n v="2.37"/>
    <m/>
    <m/>
    <m/>
    <m/>
    <n v="1"/>
    <m/>
    <n v="1218"/>
    <m/>
    <m/>
    <m/>
    <m/>
    <n v="0"/>
    <s v="No"/>
    <n v="35611.49"/>
    <n v="187"/>
    <n v="89.57"/>
    <m/>
    <m/>
    <n v="1"/>
  </r>
  <r>
    <x v="1042"/>
    <s v="http://www.ribolia.com"/>
    <s v="https://www.crunchbase.com/organization/souzhou-ribo-life-science"/>
    <s v="Suzhou Ruibo Biotechnology Co., Ltd."/>
    <s v="Suzhou Ribo Life Science develops nucleic acid drugs and related products based on the RNA interference technology."/>
    <m/>
    <m/>
    <s v="series_a"/>
    <s v="series_b"/>
    <s v="series_c"/>
    <m/>
    <m/>
    <m/>
    <m/>
    <m/>
    <n v="7400000"/>
    <n v="39092204"/>
    <n v="28780000"/>
    <m/>
    <m/>
    <m/>
    <m/>
    <m/>
    <n v="37000000"/>
    <n v="260745000.68000001"/>
    <n v="287800000"/>
    <m/>
    <m/>
    <m/>
    <m/>
    <m/>
    <s v="BVCF"/>
    <s v="China Resources, GGV Capital, Legend Capital, Lotus Lake Ventures, Pan-Lin Capital, SDIC Fund Management"/>
    <s v="Blue Ocean Capital Group, Daxie Yungong Investment, Hanyang Capital, Legend Capital, Pan-Lin Capital, SDIC Fund Management"/>
    <m/>
    <m/>
    <m/>
    <m/>
    <m/>
    <n v="2014"/>
    <x v="5"/>
    <n v="2019"/>
    <m/>
    <m/>
    <m/>
    <n v="66269052"/>
    <s v="series_c"/>
    <d v="2020-04-03T00:00:00"/>
    <n v="662690520"/>
    <m/>
    <m/>
    <n v="0"/>
    <n v="35611.49"/>
    <n v="0"/>
    <m/>
    <m/>
    <m/>
    <m/>
    <m/>
    <n v="1061"/>
    <n v="64"/>
    <n v="451"/>
    <m/>
    <m/>
    <m/>
    <m/>
    <m/>
    <n v="61.58"/>
    <n v="96.47"/>
    <n v="43.89"/>
    <m/>
    <m/>
    <m/>
    <m/>
    <n v="13.7"/>
    <m/>
    <n v="13.7"/>
    <n v="2.29"/>
    <n v="2.2999999999999998"/>
    <m/>
    <m/>
    <m/>
    <n v="141541256"/>
    <m/>
    <m/>
    <d v="2014-01-07T00:00:00"/>
    <d v="2017-03-20T00:00:00"/>
    <d v="2019-12-05T00:00:00"/>
    <m/>
    <m/>
    <m/>
    <m/>
    <n v="7.05"/>
    <n v="1.1000000000000001"/>
    <m/>
    <m/>
    <m/>
    <n v="2.54"/>
    <m/>
    <n v="1168"/>
    <n v="990"/>
    <m/>
    <m/>
    <m/>
    <n v="1110"/>
    <s v="No"/>
    <n v="35611.49"/>
    <n v="187"/>
    <n v="89.57"/>
    <n v="1.1000000000000001"/>
    <n v="1.1000000000000001"/>
    <n v="2.54"/>
  </r>
  <r>
    <x v="1043"/>
    <s v="http://www.cobotsys.com/"/>
    <s v="https://www.crunchbase.com/organization/cobot-bbd4"/>
    <s v="Wuhan Cobot Technology Co., Ltd."/>
    <s v="Chinese intelligent robot manipulation system provider."/>
    <m/>
    <s v="seed"/>
    <s v="series_a"/>
    <s v="series_b"/>
    <s v="series_c"/>
    <m/>
    <m/>
    <m/>
    <m/>
    <n v="749640"/>
    <n v="5784175"/>
    <n v="15412628"/>
    <m/>
    <m/>
    <m/>
    <m/>
    <m/>
    <n v="7496400"/>
    <n v="28920875"/>
    <n v="102802228.76000001"/>
    <m/>
    <m/>
    <m/>
    <m/>
    <m/>
    <s v="Empower Investment"/>
    <s v="Matrix Partners China"/>
    <s v="GGV Capital, Lan Fund, Matrix Partners China"/>
    <s v="Guoxin Fund, Zhongke Haichuang"/>
    <m/>
    <m/>
    <m/>
    <m/>
    <n v="2016"/>
    <n v="2017"/>
    <x v="5"/>
    <n v="2022"/>
    <m/>
    <m/>
    <m/>
    <m/>
    <s v="series_c"/>
    <d v="2022-07-25T00:00:00"/>
    <m/>
    <m/>
    <n v="0"/>
    <n v="0"/>
    <n v="35611.49"/>
    <n v="0"/>
    <m/>
    <m/>
    <m/>
    <m/>
    <n v="3485"/>
    <n v="1355"/>
    <n v="64"/>
    <n v="502"/>
    <m/>
    <m/>
    <m/>
    <m/>
    <n v="63.92"/>
    <n v="66.069999999999993"/>
    <n v="96.47"/>
    <n v="39.71"/>
    <m/>
    <m/>
    <m/>
    <m/>
    <m/>
    <m/>
    <m/>
    <m/>
    <m/>
    <m/>
    <m/>
    <m/>
    <n v="21946443"/>
    <m/>
    <d v="2016-10-01T00:00:00"/>
    <d v="2017-03-14T00:00:00"/>
    <d v="2017-12-05T00:00:00"/>
    <d v="2022-07-25T00:00:00"/>
    <m/>
    <m/>
    <m/>
    <n v="3.86"/>
    <n v="3.55"/>
    <m/>
    <m/>
    <m/>
    <m/>
    <m/>
    <n v="164"/>
    <n v="266"/>
    <n v="1693"/>
    <m/>
    <m/>
    <m/>
    <n v="1693"/>
    <s v="No"/>
    <n v="35611.49"/>
    <n v="187"/>
    <n v="89.57"/>
    <n v="0"/>
    <m/>
    <n v="0"/>
  </r>
  <r>
    <x v="1044"/>
    <s v="https://in.teabox.com/"/>
    <s v="https://www.crunchbase.com/organization/teabox"/>
    <s v="Teaxpress Private Limited"/>
    <s v="Teabox develops an online platform that offers organic tea and tea-based products direct from the source."/>
    <m/>
    <s v="seed"/>
    <s v="series_a"/>
    <s v="series_b"/>
    <m/>
    <m/>
    <m/>
    <m/>
    <m/>
    <n v="1000000"/>
    <n v="6000000"/>
    <n v="7000000"/>
    <m/>
    <m/>
    <m/>
    <m/>
    <m/>
    <n v="10000000"/>
    <n v="30000000"/>
    <n v="46690000"/>
    <m/>
    <m/>
    <m/>
    <m/>
    <m/>
    <s v="Accel, Horizen Ventures"/>
    <s v="Accel, Dragoneer Investment Group, JAFCO Asia, Keystone Group"/>
    <s v="Accel, DBS Bank, RB Investments Pte. Ltd., Ratan Tata"/>
    <m/>
    <m/>
    <m/>
    <m/>
    <m/>
    <n v="2014"/>
    <n v="2015"/>
    <x v="5"/>
    <m/>
    <m/>
    <m/>
    <m/>
    <m/>
    <s v="series_unknown"/>
    <d v="2017-12-14T00:00:00"/>
    <n v="46690000"/>
    <m/>
    <n v="5988.15"/>
    <n v="11487.5"/>
    <n v="18075.28"/>
    <m/>
    <m/>
    <m/>
    <m/>
    <m/>
    <n v="27"/>
    <n v="108"/>
    <n v="123"/>
    <m/>
    <m/>
    <m/>
    <m/>
    <m/>
    <n v="99.7"/>
    <n v="97.1"/>
    <n v="93.16"/>
    <m/>
    <m/>
    <m/>
    <m/>
    <m/>
    <n v="3.18"/>
    <n v="3.18"/>
    <n v="1.32"/>
    <n v="1"/>
    <m/>
    <m/>
    <m/>
    <m/>
    <n v="14000000"/>
    <m/>
    <d v="2014-03-14T00:00:00"/>
    <d v="2015-03-24T00:00:00"/>
    <d v="2017-12-14T00:00:00"/>
    <m/>
    <m/>
    <m/>
    <m/>
    <n v="3"/>
    <n v="1.56"/>
    <m/>
    <m/>
    <m/>
    <m/>
    <n v="1"/>
    <n v="375"/>
    <n v="996"/>
    <m/>
    <m/>
    <m/>
    <m/>
    <n v="0"/>
    <s v="No"/>
    <n v="35550.93"/>
    <n v="190"/>
    <n v="89.41"/>
    <m/>
    <m/>
    <n v="1"/>
  </r>
  <r>
    <x v="1045"/>
    <s v="https://www.usebutton.com/"/>
    <s v="https://www.crunchbase.com/organization/button"/>
    <s v="Button, Inc."/>
    <s v="Button is the mobile commerce technology company that is powering a commerce-driven internet."/>
    <m/>
    <s v="seed"/>
    <s v="series_a"/>
    <s v="series_b"/>
    <s v="series_c"/>
    <m/>
    <m/>
    <m/>
    <m/>
    <n v="2250000"/>
    <n v="12300000"/>
    <n v="20000000"/>
    <n v="30000000"/>
    <m/>
    <m/>
    <m/>
    <m/>
    <n v="22500000"/>
    <n v="61500000"/>
    <n v="133400000"/>
    <n v="300000000"/>
    <m/>
    <m/>
    <m/>
    <m/>
    <s v="Atlas Venture, DCM Ventures, Gary Fritz, Greycroft, Kevin Colleran, Lars Albright, Max Ventures, Mesa Ventures, Neel Grover, Princeton Taylor, Ray Rothrock, Scott Kurnit, Slow Ventures, Steven Rosenblatt, Tim Kendall, Vayner/RSE"/>
    <s v="Accomplice, DCM Ventures, FJ Labs, Fabrice Grinda, Graph Ventures, Greycroft, Jose Marin, Redpoint, Slow Ventures, Vayner/RSE"/>
    <s v="Accomplice, DCM Ventures, Greycroft, Norwest Venture Partners, Redpoint"/>
    <s v="Capital One Ventures, DCM Ventures, Icon Ventures, Norwest Venture Partners, Redpoint"/>
    <m/>
    <m/>
    <m/>
    <m/>
    <n v="2014"/>
    <n v="2015"/>
    <x v="5"/>
    <n v="2019"/>
    <m/>
    <m/>
    <m/>
    <n v="30000000"/>
    <s v="series_c"/>
    <d v="2019-06-24T00:00:00"/>
    <n v="300000000"/>
    <m/>
    <n v="202.28"/>
    <n v="4576.26"/>
    <n v="3089.46"/>
    <n v="27582.04"/>
    <m/>
    <m/>
    <m/>
    <m/>
    <n v="1046"/>
    <n v="210"/>
    <n v="258"/>
    <n v="121"/>
    <m/>
    <m/>
    <m/>
    <m/>
    <n v="87.78"/>
    <n v="94.34"/>
    <n v="85.59"/>
    <n v="85.04"/>
    <m/>
    <m/>
    <m/>
    <m/>
    <n v="8.16"/>
    <n v="8.16"/>
    <n v="3.73"/>
    <n v="2.02"/>
    <n v="1"/>
    <m/>
    <m/>
    <m/>
    <n v="64550000"/>
    <m/>
    <d v="2014-07-10T00:00:00"/>
    <d v="2015-01-22T00:00:00"/>
    <d v="2017-01-25T00:00:00"/>
    <d v="2019-06-24T00:00:00"/>
    <m/>
    <m/>
    <m/>
    <n v="2.73"/>
    <n v="2.17"/>
    <n v="2.25"/>
    <m/>
    <m/>
    <m/>
    <n v="2.25"/>
    <n v="196"/>
    <n v="734"/>
    <n v="880"/>
    <m/>
    <m/>
    <m/>
    <n v="880"/>
    <s v="No"/>
    <n v="35450.04"/>
    <n v="191"/>
    <n v="89.35"/>
    <n v="2.25"/>
    <n v="2.25"/>
    <n v="2.25"/>
  </r>
  <r>
    <x v="1046"/>
    <s v="http://www.flex-logix.com/"/>
    <s v="https://www.crunchbase.com/organization/flex-logix-technologies"/>
    <s v="Flex Logix Technologies, Inc."/>
    <s v="Flex Logix Technologies is a semiconductor startup designing reconfigurable AI accelerator chips."/>
    <m/>
    <s v="seed"/>
    <s v="series_a"/>
    <s v="series_b"/>
    <s v="series_c"/>
    <s v="series_d"/>
    <m/>
    <m/>
    <m/>
    <m/>
    <n v="7400000"/>
    <n v="5000000"/>
    <m/>
    <n v="55000000"/>
    <m/>
    <m/>
    <m/>
    <m/>
    <n v="37000000"/>
    <n v="33350000"/>
    <m/>
    <n v="825000000"/>
    <m/>
    <m/>
    <m/>
    <s v="Lux Capital"/>
    <s v="Eclipse Ventures"/>
    <s v="Eclipse Ventures, Lux Capital, Tate Family Trust"/>
    <s v="Eclipse Ventures, GRIDS Capital"/>
    <s v="Eclipse Ventures, Lux Capital, Mithril Capital Management, Tate Family Trust"/>
    <m/>
    <m/>
    <m/>
    <n v="2014"/>
    <n v="2015"/>
    <x v="5"/>
    <n v="2019"/>
    <n v="2021"/>
    <m/>
    <m/>
    <n v="55000000"/>
    <s v="series_d"/>
    <d v="2021-03-22T00:00:00"/>
    <n v="825000000"/>
    <m/>
    <n v="0.22"/>
    <n v="0.3"/>
    <n v="7739.37"/>
    <n v="0"/>
    <n v="25962.47"/>
    <m/>
    <m/>
    <m/>
    <n v="3157"/>
    <n v="1070"/>
    <n v="226"/>
    <n v="451"/>
    <n v="223"/>
    <m/>
    <m/>
    <m/>
    <n v="63.1"/>
    <n v="71.05"/>
    <n v="87.39"/>
    <n v="43.89"/>
    <n v="58.58"/>
    <m/>
    <m/>
    <m/>
    <n v="20.78"/>
    <m/>
    <n v="15.92"/>
    <n v="20.78"/>
    <m/>
    <n v="1"/>
    <m/>
    <m/>
    <n v="67400000"/>
    <m/>
    <d v="2014-06-01T00:00:00"/>
    <d v="2015-10-26T00:00:00"/>
    <d v="2017-05-08T00:00:00"/>
    <d v="2019-09-09T00:00:00"/>
    <d v="2021-03-22T00:00:00"/>
    <m/>
    <m/>
    <m/>
    <n v="0.9"/>
    <m/>
    <m/>
    <m/>
    <m/>
    <n v="24.74"/>
    <n v="512"/>
    <n v="560"/>
    <n v="854"/>
    <n v="560"/>
    <m/>
    <m/>
    <n v="1414"/>
    <s v="No"/>
    <n v="33702.36"/>
    <n v="192"/>
    <n v="89.29"/>
    <n v="24.74"/>
    <n v="0"/>
    <n v="24.74"/>
  </r>
  <r>
    <x v="1047"/>
    <s v="https://www.ripcord.com"/>
    <s v="https://www.crunchbase.com/organization/ripcord-2"/>
    <s v="Ripcord, Inc."/>
    <s v="Ripcord is a company that creates a robotic digitizing platform for paperless document management."/>
    <m/>
    <m/>
    <s v="series_a"/>
    <s v="series_b"/>
    <m/>
    <m/>
    <m/>
    <m/>
    <m/>
    <m/>
    <n v="7400000"/>
    <n v="25000000"/>
    <m/>
    <m/>
    <m/>
    <m/>
    <m/>
    <m/>
    <n v="37000000"/>
    <n v="166750000"/>
    <m/>
    <m/>
    <m/>
    <m/>
    <m/>
    <m/>
    <s v="CSC Upshot, Comet Labs, KittyHawk Ventures, Kleiner Perkins, Legend Star, Lux Capital, Steve Wozniak"/>
    <s v="Baidu Ventures, Google Ventures, Icon Ventures, Kleiner Perkins, Legend Star, Lux Capital, Silicon Valley Bank, Steve Wozniak, Telstra Ventures, Tyche Partners"/>
    <m/>
    <m/>
    <m/>
    <m/>
    <m/>
    <m/>
    <n v="2016"/>
    <x v="5"/>
    <m/>
    <m/>
    <m/>
    <m/>
    <n v="133889"/>
    <s v="series_unknown"/>
    <d v="2020-02-25T00:00:00"/>
    <n v="300150000"/>
    <m/>
    <m/>
    <n v="5210.29"/>
    <n v="28474.15"/>
    <m/>
    <m/>
    <m/>
    <m/>
    <m/>
    <m/>
    <n v="166"/>
    <n v="87"/>
    <m/>
    <m/>
    <m/>
    <m/>
    <m/>
    <m/>
    <n v="95.67"/>
    <n v="95.18"/>
    <m/>
    <m/>
    <m/>
    <m/>
    <m/>
    <n v="6.9"/>
    <m/>
    <n v="6.9"/>
    <n v="1.8"/>
    <m/>
    <m/>
    <m/>
    <m/>
    <n v="117533889"/>
    <m/>
    <m/>
    <d v="2016-05-16T00:00:00"/>
    <d v="2017-08-17T00:00:00"/>
    <m/>
    <m/>
    <m/>
    <m/>
    <m/>
    <n v="4.51"/>
    <m/>
    <m/>
    <m/>
    <m/>
    <n v="1.8"/>
    <m/>
    <n v="458"/>
    <m/>
    <m/>
    <m/>
    <m/>
    <n v="922"/>
    <s v="No"/>
    <n v="33684.44"/>
    <n v="193"/>
    <n v="89.24"/>
    <m/>
    <m/>
    <n v="1.8"/>
  </r>
  <r>
    <x v="1048"/>
    <s v="http://decibeltx.com"/>
    <s v="https://www.crunchbase.com/organization/decibel-therapeutics"/>
    <s v="Decibel Therapeutics, Inc."/>
    <s v="Decibel Therapeutics is a hearing company focused on discovering and developing new medicines to protect, repair, and restore hearing."/>
    <m/>
    <m/>
    <s v="series_a"/>
    <s v="series_b"/>
    <s v="series_c"/>
    <s v="series_d"/>
    <m/>
    <m/>
    <m/>
    <m/>
    <n v="52000000"/>
    <m/>
    <n v="55000000"/>
    <n v="82200000"/>
    <m/>
    <m/>
    <m/>
    <m/>
    <n v="260000000"/>
    <m/>
    <n v="550000000"/>
    <n v="1233000000"/>
    <m/>
    <m/>
    <m/>
    <m/>
    <s v="SR One, Third Rock Ventures"/>
    <s v="Google Ventures"/>
    <s v="Bessemer Venture Partners, Foresite Capital, Google Ventures, Regeneron, S-Cubed Capital, SR One, Schroder Adveq, The Longevity Fund, Third Rock Ventures"/>
    <s v="BlackRock, Casdin Capital, Foresite Capital, Google Ventures, Janus Henderson Investors, OrbiMed, S-Cubed Capital, SR One, Samsara BioCapital, Sobrato Capital, Surveyor Capital, Third Rock Ventures"/>
    <m/>
    <m/>
    <m/>
    <m/>
    <n v="2015"/>
    <x v="5"/>
    <n v="2018"/>
    <n v="2020"/>
    <m/>
    <m/>
    <n v="82200000"/>
    <s v="series_d"/>
    <d v="2020-11-09T00:00:00"/>
    <n v="213000000"/>
    <m/>
    <m/>
    <n v="972.77"/>
    <n v="8532.09"/>
    <n v="12659.77"/>
    <n v="10697.55"/>
    <m/>
    <m/>
    <m/>
    <m/>
    <n v="511"/>
    <n v="220"/>
    <n v="138"/>
    <n v="91"/>
    <m/>
    <m/>
    <m/>
    <m/>
    <n v="86.19"/>
    <n v="87.72"/>
    <n v="83.94"/>
    <n v="71.7"/>
    <m/>
    <m/>
    <m/>
    <n v="0.57999999999999996"/>
    <m/>
    <n v="0.57999999999999996"/>
    <m/>
    <n v="0.36"/>
    <n v="0.17"/>
    <m/>
    <m/>
    <n v="189200000"/>
    <m/>
    <m/>
    <d v="2015-10-15T00:00:00"/>
    <d v="2017-07-06T00:00:00"/>
    <d v="2018-06-19T00:00:00"/>
    <d v="2020-11-09T00:00:00"/>
    <m/>
    <m/>
    <m/>
    <m/>
    <m/>
    <n v="2.2400000000000002"/>
    <m/>
    <m/>
    <m/>
    <m/>
    <n v="630"/>
    <n v="348"/>
    <n v="874"/>
    <m/>
    <m/>
    <n v="1222"/>
    <s v="No"/>
    <n v="32862.18"/>
    <n v="194"/>
    <n v="89.18"/>
    <m/>
    <m/>
    <m/>
  </r>
  <r>
    <x v="1049"/>
    <s v="http://echodyne.com/"/>
    <s v="https://www.crunchbase.com/organization/echodyne"/>
    <s v="Echodyne Corp."/>
    <s v="Echodyne develops and manufactures meta-materials-based radar technologies."/>
    <m/>
    <m/>
    <s v="series_a"/>
    <s v="series_b"/>
    <s v="series_c"/>
    <m/>
    <m/>
    <m/>
    <m/>
    <m/>
    <n v="15000000"/>
    <n v="29000000"/>
    <n v="20000000"/>
    <m/>
    <m/>
    <m/>
    <m/>
    <m/>
    <n v="75000000"/>
    <n v="193430000"/>
    <n v="200000000"/>
    <m/>
    <m/>
    <m/>
    <m/>
    <m/>
    <s v="Bill Gates, Kresge Foundation, Lux Capital, Madrona, Vulcan Capital"/>
    <s v="Bill Gates, Kresge Foundation, Lux Capital, Madrona, New Enterprise Associates, Vulcan Capital"/>
    <s v="Balius Partners, Bill Gates, Lux Capital, Madrona, New Enterprise Associates, Vanedge Capital, Vulcan Capital"/>
    <m/>
    <m/>
    <m/>
    <m/>
    <m/>
    <n v="2014"/>
    <x v="5"/>
    <n v="2019"/>
    <m/>
    <m/>
    <m/>
    <n v="135000000"/>
    <s v="series_c"/>
    <d v="2022-06-13T00:00:00"/>
    <n v="1350000000"/>
    <m/>
    <m/>
    <n v="39.68"/>
    <n v="20711.28"/>
    <n v="11875.52"/>
    <m/>
    <m/>
    <m/>
    <m/>
    <m/>
    <n v="650"/>
    <n v="107"/>
    <n v="188"/>
    <m/>
    <m/>
    <m/>
    <m/>
    <m/>
    <n v="76.48"/>
    <n v="94.06"/>
    <n v="76.680000000000007"/>
    <m/>
    <m/>
    <m/>
    <m/>
    <n v="13.77"/>
    <m/>
    <n v="13.77"/>
    <n v="6.28"/>
    <n v="6.75"/>
    <m/>
    <m/>
    <m/>
    <n v="199000000"/>
    <m/>
    <m/>
    <d v="2014-12-19T00:00:00"/>
    <d v="2017-05-22T00:00:00"/>
    <d v="2019-09-11T00:00:00"/>
    <m/>
    <m/>
    <m/>
    <m/>
    <n v="2.58"/>
    <n v="1.03"/>
    <m/>
    <m/>
    <m/>
    <n v="6.98"/>
    <m/>
    <n v="885"/>
    <n v="842"/>
    <m/>
    <m/>
    <m/>
    <n v="1848"/>
    <s v="No"/>
    <n v="32626.48"/>
    <n v="195"/>
    <n v="89.13"/>
    <n v="1.03"/>
    <n v="1.03"/>
    <n v="6.98"/>
  </r>
  <r>
    <x v="1050"/>
    <s v="https://sparkcognition.com"/>
    <s v="https://www.crunchbase.com/organization/sparkcognition"/>
    <s v="SparkCognition, Inc."/>
    <s v="SparkCognition is an AI technology startup operating a machine learning software to analyze increasingly complex data stores."/>
    <m/>
    <s v="seed"/>
    <s v="series_a"/>
    <s v="series_b"/>
    <s v="series_c"/>
    <s v="series_d"/>
    <m/>
    <m/>
    <m/>
    <n v="375000"/>
    <n v="6000000"/>
    <n v="32500000"/>
    <n v="100000000"/>
    <n v="123000000"/>
    <m/>
    <m/>
    <m/>
    <n v="3750000"/>
    <n v="30000000"/>
    <n v="216775000"/>
    <n v="725000000"/>
    <n v="1399000000"/>
    <m/>
    <m/>
    <m/>
    <m/>
    <s v="Alameda Ventures, CME Ventures, Sternhill Associates, The Entrepreneurs' Fund, Verizon Ventures"/>
    <s v="Boeing HorizonX Ventures, Verizon Ventures"/>
    <s v="Alameda Ventures, Andrew Liveris, Ann-Kristin Achleitner, Boeing HorizonX Ventures, Dalus Capital, Founders Equity Partners, Global Space Ventures, Hearst Ventures, John Chambers, John Thornton, Kerogen Digital Solutions, Laetitia Garriott de Cayeux, MSD Capital, Malcolm Turnbull, March Capital, Pankaj Patel, Paul Achleitner, Richard Garriott, Sustainable Technology Ventures, Temasek Holdings"/>
    <s v="AEI Horizon X, Alan Howard, B. Riley Wealth Management, Doha Venture Capital, March Capital, Peter Löscher, Temasek Holdings"/>
    <m/>
    <m/>
    <m/>
    <n v="2013"/>
    <n v="2016"/>
    <x v="5"/>
    <n v="2019"/>
    <n v="2022"/>
    <m/>
    <m/>
    <n v="123000000"/>
    <s v="series_d"/>
    <d v="2022-01-25T00:00:00"/>
    <n v="1399000000"/>
    <m/>
    <n v="0"/>
    <n v="0.3"/>
    <n v="1456.6"/>
    <n v="3173.91"/>
    <n v="27873.64"/>
    <m/>
    <m/>
    <m/>
    <n v="2604"/>
    <n v="1057"/>
    <n v="313"/>
    <n v="255"/>
    <n v="99"/>
    <m/>
    <m/>
    <m/>
    <n v="63.89"/>
    <n v="72.28"/>
    <n v="82.51"/>
    <n v="68.33"/>
    <n v="71.680000000000007"/>
    <m/>
    <m/>
    <s v="unicorn"/>
    <n v="213.11"/>
    <n v="213.11"/>
    <n v="33.299999999999997"/>
    <n v="5.42"/>
    <n v="1.8"/>
    <n v="1"/>
    <m/>
    <m/>
    <n v="286581738"/>
    <m/>
    <d v="2013-08-15T00:00:00"/>
    <d v="2016-04-26T00:00:00"/>
    <d v="2017-06-26T00:00:00"/>
    <d v="2019-10-08T00:00:00"/>
    <d v="2022-01-25T00:00:00"/>
    <m/>
    <m/>
    <n v="8"/>
    <n v="7.23"/>
    <n v="3.34"/>
    <n v="1.93"/>
    <m/>
    <m/>
    <n v="6.45"/>
    <n v="985"/>
    <n v="426"/>
    <n v="834"/>
    <n v="840"/>
    <m/>
    <m/>
    <n v="1674"/>
    <s v="No"/>
    <n v="32504.45"/>
    <n v="196"/>
    <n v="89.07"/>
    <n v="6.45"/>
    <n v="3.34"/>
    <n v="6.45"/>
  </r>
  <r>
    <x v="1051"/>
    <s v="https://pingcap.com"/>
    <s v="https://www.crunchbase.com/organization/pingcap"/>
    <s v="PingCAP (US) Inc."/>
    <s v="PingCAP is a developer of an open-source, distributed SQL database for real-time analytics."/>
    <m/>
    <s v="seed"/>
    <s v="series_a"/>
    <s v="series_b"/>
    <s v="series_c"/>
    <s v="series_d"/>
    <m/>
    <m/>
    <m/>
    <n v="1600000"/>
    <n v="5000000"/>
    <n v="15000000"/>
    <n v="50000000"/>
    <n v="270000000"/>
    <m/>
    <m/>
    <m/>
    <n v="16000000"/>
    <n v="25000000"/>
    <n v="100050000"/>
    <n v="500000000"/>
    <n v="4050000000"/>
    <m/>
    <m/>
    <m/>
    <s v="Matrix"/>
    <s v="Yunqi Partners"/>
    <s v="China Growth Capital | CGC, Frees Fund, K2VC, Matrix Partners China, Yunqi Partners"/>
    <s v="5Y Capital, China Growth Capital | CGC, Fosun International, Matrix Partners China, Yunqi Partners"/>
    <s v="5Y Capital, Access Technology Ventures, Anatole, BAI capital, Coatue, FutureX Capital, GGV Capital, Jeneration Capital, KUNLUN, Matrix Partners China, Trustbridge Partners, Yunqi Partners"/>
    <m/>
    <m/>
    <m/>
    <n v="2015"/>
    <n v="2016"/>
    <x v="5"/>
    <n v="2018"/>
    <n v="2020"/>
    <m/>
    <m/>
    <n v="270000000"/>
    <s v="series_d"/>
    <d v="2020-11-17T00:00:00"/>
    <n v="4050000000"/>
    <m/>
    <n v="199.29"/>
    <n v="0"/>
    <n v="0"/>
    <n v="0"/>
    <n v="32241.05"/>
    <m/>
    <m/>
    <m/>
    <n v="1245"/>
    <n v="1216"/>
    <n v="699"/>
    <n v="407"/>
    <n v="46"/>
    <m/>
    <m/>
    <m/>
    <n v="87.32"/>
    <n v="68.11"/>
    <n v="60.87"/>
    <n v="52.4"/>
    <n v="85.85"/>
    <m/>
    <m/>
    <m/>
    <n v="144.6"/>
    <n v="144.6"/>
    <n v="115.68"/>
    <n v="34"/>
    <n v="7.56"/>
    <n v="1"/>
    <m/>
    <m/>
    <n v="341600000"/>
    <m/>
    <d v="2015-04-01T00:00:00"/>
    <d v="2016-08-01T00:00:00"/>
    <d v="2017-06-13T00:00:00"/>
    <d v="2018-09-11T00:00:00"/>
    <d v="2020-11-17T00:00:00"/>
    <m/>
    <m/>
    <n v="1.56"/>
    <n v="4"/>
    <n v="5"/>
    <n v="8.1"/>
    <m/>
    <m/>
    <n v="40.479999999999997"/>
    <n v="488"/>
    <n v="316"/>
    <n v="455"/>
    <n v="798"/>
    <m/>
    <m/>
    <n v="1253"/>
    <s v="No"/>
    <n v="32440.34"/>
    <n v="197"/>
    <n v="89.01"/>
    <n v="40.479999999999997"/>
    <n v="5"/>
    <n v="40.479999999999997"/>
  </r>
  <r>
    <x v="1052"/>
    <s v="https://www.orchard-tx.com"/>
    <s v="https://www.crunchbase.com/organization/orchard-therapeutics"/>
    <s v="Orchard Therapeutics plc."/>
    <s v="Orchard Therapeutics is a biotechnology company dedicated to assisting patients through innovative gene therapies."/>
    <m/>
    <m/>
    <s v="series_a"/>
    <s v="series_b"/>
    <s v="series_c"/>
    <m/>
    <m/>
    <m/>
    <m/>
    <m/>
    <n v="30541234"/>
    <n v="110000000"/>
    <n v="150000000"/>
    <m/>
    <m/>
    <m/>
    <m/>
    <m/>
    <n v="152706170"/>
    <n v="733700000"/>
    <n v="1500000000"/>
    <m/>
    <m/>
    <m/>
    <m/>
    <m/>
    <s v="AlbionVC, F-Prime Capital, UCL Technology Fund"/>
    <s v="4BIO Capital, Agent Capital, Baillie Gifford, Cowen Group, F-Prime Capital, Juda Capital, ORI Capital, Pavilion Capital, RTW Investments, Temasek Holdings, UCL Technology Fund"/>
    <s v="Agent Capital, ArrowMark Partners, Baillie Gifford, Cormorant Asset Management, Cowen Healthcare Investments, Deerfield Capital Management, Driehaus Capital Management, Foresite Capital, Ghost Tree Capital Group, Medison Ventures, Perceptive Advisors, RA Capital Management, RTW Investments, Sphera Global Healthcare Fund, Temasek Holdings, Venrock"/>
    <m/>
    <m/>
    <m/>
    <m/>
    <m/>
    <n v="2016"/>
    <x v="5"/>
    <n v="2018"/>
    <m/>
    <m/>
    <m/>
    <n v="34000000"/>
    <s v="post_ipo_equity"/>
    <d v="2018-08-13T00:00:00"/>
    <n v="385923556"/>
    <m/>
    <m/>
    <n v="861.54"/>
    <n v="16913.18"/>
    <n v="14595.74"/>
    <m/>
    <m/>
    <m/>
    <m/>
    <m/>
    <n v="499"/>
    <n v="136"/>
    <n v="125"/>
    <m/>
    <m/>
    <m/>
    <m/>
    <m/>
    <n v="86.93"/>
    <n v="92.43"/>
    <n v="85.46"/>
    <m/>
    <m/>
    <m/>
    <s v="exited_over_$1bn"/>
    <n v="1.93"/>
    <m/>
    <n v="1.93"/>
    <n v="0.47"/>
    <n v="0.26"/>
    <m/>
    <m/>
    <m/>
    <n v="494541234"/>
    <m/>
    <m/>
    <d v="2016-05-03T00:00:00"/>
    <d v="2017-12-20T00:00:00"/>
    <d v="2018-08-13T00:00:00"/>
    <m/>
    <m/>
    <m/>
    <m/>
    <n v="4.8"/>
    <n v="2.04"/>
    <m/>
    <m/>
    <m/>
    <n v="0.53"/>
    <m/>
    <n v="596"/>
    <n v="236"/>
    <m/>
    <m/>
    <m/>
    <n v="236"/>
    <s v="No"/>
    <n v="32370.46"/>
    <n v="198"/>
    <n v="88.96"/>
    <n v="2.04"/>
    <n v="2.04"/>
    <n v="0.53"/>
  </r>
  <r>
    <x v="1053"/>
    <s v="http://www.justbiochina.com/just-en/"/>
    <s v="https://www.crunchbase.com/organization/hangzhou-just-biotherapeutics-just-china"/>
    <s v="Just Biotherapeutics, Ltd."/>
    <s v="Hangzhou Just Biotherapeutics is a comprehensive high-tech design company."/>
    <m/>
    <m/>
    <s v="series_a"/>
    <s v="series_b"/>
    <m/>
    <m/>
    <m/>
    <m/>
    <m/>
    <m/>
    <n v="15000000"/>
    <n v="59617032"/>
    <m/>
    <m/>
    <m/>
    <m/>
    <m/>
    <m/>
    <n v="75000000"/>
    <n v="397645603.44"/>
    <m/>
    <m/>
    <m/>
    <m/>
    <m/>
    <m/>
    <s v="ARCH Venture Partners, Lilly Asia Ventures, Merck"/>
    <s v="ARCH Venture Partners, Bank of China, Bank of Hangzhou, Lilly Asia Ventures, Taikang Insurance Group, Temasek Holdings"/>
    <m/>
    <m/>
    <m/>
    <m/>
    <m/>
    <m/>
    <n v="2015"/>
    <x v="5"/>
    <m/>
    <m/>
    <m/>
    <m/>
    <n v="35000000"/>
    <s v="series_b"/>
    <d v="2018-06-06T00:00:00"/>
    <m/>
    <m/>
    <m/>
    <n v="850.2"/>
    <n v="31449.08"/>
    <m/>
    <m/>
    <m/>
    <m/>
    <m/>
    <m/>
    <n v="587"/>
    <n v="77"/>
    <m/>
    <m/>
    <m/>
    <m/>
    <m/>
    <m/>
    <n v="84.13"/>
    <n v="95.74"/>
    <m/>
    <m/>
    <m/>
    <m/>
    <m/>
    <m/>
    <m/>
    <m/>
    <m/>
    <m/>
    <m/>
    <m/>
    <m/>
    <n v="147617032"/>
    <m/>
    <m/>
    <d v="2015-09-21T00:00:00"/>
    <d v="2017-08-08T00:00:00"/>
    <m/>
    <m/>
    <m/>
    <m/>
    <m/>
    <n v="5.3"/>
    <m/>
    <m/>
    <m/>
    <m/>
    <m/>
    <m/>
    <n v="687"/>
    <m/>
    <m/>
    <m/>
    <m/>
    <n v="302"/>
    <s v="No"/>
    <n v="32299.279999999999"/>
    <n v="199"/>
    <n v="88.9"/>
    <m/>
    <m/>
    <n v="0"/>
  </r>
  <r>
    <x v="1054"/>
    <s v="https://www.source.co/"/>
    <s v="https://www.crunchbase.com/organization/source-3902"/>
    <s v="Source Global, PBC"/>
    <s v="Source is a developer and manufacturer of solar-powered devices designed to extract drinkable water from the atmosphere."/>
    <m/>
    <s v="seed"/>
    <s v="series_a"/>
    <s v="series_b"/>
    <s v="series_c"/>
    <s v="series_d"/>
    <m/>
    <m/>
    <m/>
    <n v="1999999"/>
    <m/>
    <m/>
    <n v="50000000"/>
    <n v="150000000"/>
    <m/>
    <m/>
    <m/>
    <n v="19999990"/>
    <m/>
    <m/>
    <n v="500000000"/>
    <n v="2250000000"/>
    <m/>
    <m/>
    <m/>
    <m/>
    <s v="Echelon"/>
    <s v="Echelon"/>
    <s v="3×5 Partners, BlackRock, Breakthrough Energy Ventures, Duke Energy Corporation, Material Impact"/>
    <s v="BlackRock, Breakthrough Energy Ventures, Duke Energy Corporation, The Lightsmith Group"/>
    <m/>
    <m/>
    <m/>
    <n v="2015"/>
    <n v="2016"/>
    <x v="5"/>
    <n v="2020"/>
    <n v="2022"/>
    <m/>
    <m/>
    <n v="130000000"/>
    <s v="series_d"/>
    <d v="2022-07-19T00:00:00"/>
    <n v="2250000000"/>
    <m/>
    <n v="0"/>
    <n v="0"/>
    <n v="0"/>
    <n v="11617.74"/>
    <n v="19995.439999999999"/>
    <m/>
    <m/>
    <m/>
    <n v="3493"/>
    <n v="1216"/>
    <n v="699"/>
    <n v="186"/>
    <n v="111"/>
    <m/>
    <m/>
    <m/>
    <n v="64.400000000000006"/>
    <n v="68.11"/>
    <n v="60.87"/>
    <n v="74.23"/>
    <n v="68.209999999999994"/>
    <m/>
    <m/>
    <m/>
    <n v="64.27"/>
    <n v="64.27"/>
    <m/>
    <m/>
    <n v="4.2"/>
    <n v="1"/>
    <m/>
    <m/>
    <n v="364411991"/>
    <m/>
    <d v="2015-05-22T00:00:00"/>
    <d v="2016-03-14T00:00:00"/>
    <d v="2017-07-10T00:00:00"/>
    <d v="2020-06-17T00:00:00"/>
    <d v="2022-03-28T00:00:00"/>
    <m/>
    <m/>
    <m/>
    <m/>
    <m/>
    <n v="4.5"/>
    <m/>
    <m/>
    <m/>
    <n v="297"/>
    <n v="483"/>
    <n v="1073"/>
    <n v="649"/>
    <m/>
    <m/>
    <n v="1835"/>
    <s v="No"/>
    <n v="31613.18"/>
    <n v="200"/>
    <n v="88.85"/>
    <m/>
    <m/>
    <m/>
  </r>
  <r>
    <x v="1055"/>
    <s v="https://dext.com"/>
    <s v="https://www.crunchbase.com/organization/receiptfarm"/>
    <s v="Dext Software Limited"/>
    <s v="Empowering accountants and bookkeepers with the smart and forward-thinking solutions needed to make businesses better."/>
    <m/>
    <s v="seed"/>
    <s v="series_a"/>
    <s v="series_b"/>
    <s v="series_c"/>
    <m/>
    <m/>
    <m/>
    <m/>
    <n v="5000000"/>
    <n v="10000000"/>
    <n v="50000000"/>
    <n v="73000000"/>
    <m/>
    <m/>
    <m/>
    <m/>
    <n v="50000000"/>
    <n v="50000000"/>
    <n v="333500000"/>
    <n v="730000000"/>
    <m/>
    <m/>
    <m/>
    <m/>
    <m/>
    <s v="Kennet Partners"/>
    <s v="Insight Partners"/>
    <s v="Augmentum Fintech, CIBC, Insight Partners, Kennet Partners"/>
    <m/>
    <m/>
    <m/>
    <m/>
    <n v="2015"/>
    <n v="2016"/>
    <x v="5"/>
    <n v="2020"/>
    <m/>
    <m/>
    <m/>
    <n v="73000000"/>
    <s v="series_c"/>
    <d v="2020-01-03T00:00:00"/>
    <n v="31232586"/>
    <m/>
    <n v="0"/>
    <n v="0"/>
    <n v="12174.53"/>
    <n v="19295.93"/>
    <m/>
    <m/>
    <m/>
    <m/>
    <n v="3493"/>
    <n v="1216"/>
    <n v="186"/>
    <n v="160"/>
    <m/>
    <m/>
    <m/>
    <m/>
    <n v="64.400000000000006"/>
    <n v="68.11"/>
    <n v="89.63"/>
    <n v="77.86"/>
    <m/>
    <m/>
    <m/>
    <m/>
    <n v="0.48"/>
    <n v="0.38"/>
    <n v="0.48"/>
    <n v="0.08"/>
    <n v="0.04"/>
    <m/>
    <m/>
    <m/>
    <n v="138000000"/>
    <m/>
    <d v="2015-03-31T00:00:00"/>
    <d v="2016-02-02T00:00:00"/>
    <d v="2017-07-20T00:00:00"/>
    <d v="2020-01-03T00:00:00"/>
    <m/>
    <m/>
    <m/>
    <n v="1"/>
    <n v="6.67"/>
    <n v="2.19"/>
    <m/>
    <m/>
    <m/>
    <n v="0.09"/>
    <n v="308"/>
    <n v="534"/>
    <n v="897"/>
    <m/>
    <m/>
    <m/>
    <n v="897"/>
    <s v="No"/>
    <n v="31470.46"/>
    <n v="201"/>
    <n v="88.79"/>
    <n v="2.19"/>
    <n v="2.19"/>
    <n v="0.09"/>
  </r>
  <r>
    <x v="1056"/>
    <s v="http://salesloft.com"/>
    <s v="https://www.crunchbase.com/organization/salesloft"/>
    <s v="Salesloft, Inc."/>
    <s v="Salesloft helps thousands of the world’s most successful selling teams drive more revenue with The Modern Revenue Workspace™."/>
    <s v="pre_seed"/>
    <s v="seed"/>
    <s v="series_a"/>
    <s v="series_b"/>
    <s v="series_c"/>
    <s v="series_d"/>
    <s v="series_e"/>
    <m/>
    <n v="18000"/>
    <n v="250000"/>
    <n v="10150000"/>
    <n v="14500000"/>
    <n v="50000000"/>
    <n v="70000000"/>
    <n v="100000000"/>
    <m/>
    <n v="360000"/>
    <n v="2500000"/>
    <n v="50150000"/>
    <n v="74500000"/>
    <n v="200000000"/>
    <n v="600000000"/>
    <n v="1100000000"/>
    <m/>
    <s v="Techstars"/>
    <s v="Atlanta Ventures, Kyle Porter"/>
    <s v="Emergence, Storm Ventures"/>
    <s v="Atlanta Ventures, Emergence, High Alpha, TechOperators"/>
    <s v="Emergence, Insight Partners, LinkedIn"/>
    <s v="Emergence, HarbourVest Partners, Insight Partners, Knoll Ventures, LinkedIn"/>
    <s v="Bossanova Investimentos, Emergence, Employee Stock Option Fund, Endeavor Catalyst, HarbourVest Partners, Insight Partners, Owl Rock Capital"/>
    <m/>
    <n v="2012"/>
    <n v="2013"/>
    <n v="2015"/>
    <x v="5"/>
    <n v="2018"/>
    <n v="2019"/>
    <n v="2021"/>
    <m/>
    <n v="100000000"/>
    <s v="series_e"/>
    <d v="2021-01-06T00:00:00"/>
    <m/>
    <n v="461.58"/>
    <n v="0"/>
    <n v="236.24"/>
    <n v="900.19"/>
    <n v="7753.72"/>
    <n v="11289.54"/>
    <n v="10482.98"/>
    <m/>
    <n v="25"/>
    <n v="2604"/>
    <n v="668"/>
    <n v="341"/>
    <n v="169"/>
    <n v="109"/>
    <n v="66"/>
    <m/>
    <n v="93.3"/>
    <n v="63.89"/>
    <n v="81.94"/>
    <n v="80.94"/>
    <n v="80.3"/>
    <n v="68.510000000000005"/>
    <n v="74"/>
    <m/>
    <s v="exited_unicorn"/>
    <m/>
    <m/>
    <m/>
    <m/>
    <m/>
    <m/>
    <m/>
    <m/>
    <n v="245718000"/>
    <d v="2012-05-25T00:00:00"/>
    <d v="2013-02-01T00:00:00"/>
    <d v="2015-04-01T00:00:00"/>
    <d v="2017-01-23T00:00:00"/>
    <d v="2018-04-03T00:00:00"/>
    <d v="2019-04-25T00:00:00"/>
    <d v="2021-01-06T00:00:00"/>
    <m/>
    <n v="20.059999999999999"/>
    <n v="1.49"/>
    <n v="2.68"/>
    <n v="3"/>
    <n v="1.83"/>
    <m/>
    <m/>
    <n v="789"/>
    <n v="663"/>
    <n v="435"/>
    <n v="387"/>
    <n v="622"/>
    <m/>
    <n v="1444"/>
    <s v="No"/>
    <n v="31124.25"/>
    <n v="202"/>
    <n v="88.73"/>
    <n v="14.77"/>
    <n v="8.0500000000000007"/>
    <n v="0"/>
  </r>
  <r>
    <x v="1057"/>
    <s v="https://www.movandi.com/"/>
    <s v="https://www.crunchbase.com/organization/movandi"/>
    <s v="Movandi Corporation"/>
    <s v="Movandi is a wireless systems company tackling the technical challenges of 5G millimeter wave networks."/>
    <m/>
    <m/>
    <s v="series_a"/>
    <s v="series_b"/>
    <s v="series_c"/>
    <m/>
    <m/>
    <m/>
    <m/>
    <m/>
    <n v="9000000"/>
    <n v="20700000"/>
    <n v="27000000"/>
    <m/>
    <m/>
    <m/>
    <m/>
    <m/>
    <n v="45000000"/>
    <n v="105700000"/>
    <n v="270000000"/>
    <m/>
    <m/>
    <m/>
    <m/>
    <m/>
    <s v="Cota Capital, Sierra Ventures"/>
    <s v="Cota Capital, Sierra Ventures, UCLA Investment Company"/>
    <s v="Alumni Ventures, Celesta Capital, Cota Capital, DNX Ventures, Sierra Ventures"/>
    <m/>
    <m/>
    <m/>
    <m/>
    <m/>
    <n v="2016"/>
    <x v="5"/>
    <n v="2020"/>
    <m/>
    <m/>
    <m/>
    <m/>
    <s v="series_c"/>
    <d v="2023-05-11T00:00:00"/>
    <n v="270000000"/>
    <m/>
    <m/>
    <n v="42.42"/>
    <n v="42"/>
    <n v="30922"/>
    <m/>
    <m/>
    <m/>
    <m/>
    <m/>
    <n v="763"/>
    <n v="495"/>
    <n v="127"/>
    <m/>
    <m/>
    <m/>
    <m/>
    <m/>
    <n v="80"/>
    <n v="72.31"/>
    <n v="82.45"/>
    <m/>
    <m/>
    <m/>
    <m/>
    <n v="4.59"/>
    <m/>
    <n v="4.59"/>
    <n v="2.2999999999999998"/>
    <n v="1"/>
    <m/>
    <m/>
    <m/>
    <n v="56700000"/>
    <m/>
    <m/>
    <d v="2016-10-04T00:00:00"/>
    <d v="2017-11-09T00:00:00"/>
    <d v="2020-04-16T00:00:00"/>
    <m/>
    <m/>
    <m/>
    <m/>
    <n v="2.35"/>
    <n v="2.5499999999999998"/>
    <m/>
    <m/>
    <m/>
    <n v="2.5499999999999998"/>
    <m/>
    <n v="401"/>
    <n v="889"/>
    <m/>
    <m/>
    <m/>
    <n v="2009"/>
    <s v="No"/>
    <n v="31006.42"/>
    <n v="203"/>
    <n v="88.68"/>
    <n v="2.5499999999999998"/>
    <n v="2.5499999999999998"/>
    <n v="2.5499999999999998"/>
  </r>
  <r>
    <x v="1058"/>
    <s v="https://international.brava.com/"/>
    <s v="https://www.crunchbase.com/organization/brava-home"/>
    <s v="Brava Home, Inc."/>
    <s v="Brava Home is an IoT and domestic automation company that integrates technology and design to enable joyful experiences in the home."/>
    <m/>
    <m/>
    <s v="series_a"/>
    <s v="series_b"/>
    <m/>
    <m/>
    <m/>
    <m/>
    <m/>
    <m/>
    <n v="12000000"/>
    <m/>
    <m/>
    <m/>
    <m/>
    <m/>
    <m/>
    <m/>
    <n v="60000000"/>
    <m/>
    <m/>
    <m/>
    <m/>
    <m/>
    <m/>
    <m/>
    <s v="CAA Ventures, Chris Anderson, Cowboy Ventures, Robert H. Reid, True Ventures"/>
    <s v="Aileen Lee, Lead Edge Capital, Lightspeed Venture Partners, Next Coast Ventures, Robert H. Reid, TPG Growth, The Rise Fund"/>
    <m/>
    <m/>
    <m/>
    <m/>
    <m/>
    <m/>
    <n v="2016"/>
    <x v="5"/>
    <m/>
    <m/>
    <m/>
    <m/>
    <m/>
    <s v="series_b"/>
    <d v="2017-05-17T00:00:00"/>
    <m/>
    <m/>
    <m/>
    <n v="511.29"/>
    <n v="30392.86"/>
    <m/>
    <m/>
    <m/>
    <m/>
    <m/>
    <m/>
    <n v="580"/>
    <n v="81"/>
    <m/>
    <m/>
    <m/>
    <m/>
    <m/>
    <m/>
    <n v="84.8"/>
    <n v="95.52"/>
    <m/>
    <m/>
    <m/>
    <m/>
    <m/>
    <m/>
    <m/>
    <m/>
    <m/>
    <m/>
    <m/>
    <m/>
    <m/>
    <n v="12000000"/>
    <m/>
    <m/>
    <d v="2016-09-20T00:00:00"/>
    <d v="2017-05-17T00:00:00"/>
    <m/>
    <m/>
    <m/>
    <m/>
    <m/>
    <m/>
    <m/>
    <m/>
    <m/>
    <m/>
    <m/>
    <m/>
    <n v="239"/>
    <m/>
    <m/>
    <m/>
    <m/>
    <n v="0"/>
    <s v="No"/>
    <n v="30904.15"/>
    <n v="204"/>
    <n v="88.62"/>
    <m/>
    <m/>
    <m/>
  </r>
  <r>
    <x v="1059"/>
    <s v="https://kano.tech/"/>
    <s v="https://www.crunchbase.com/organization/kano"/>
    <s v="Kano Computing Limited"/>
    <s v="Inventing products that reinterpret music and video to help people be more creative."/>
    <m/>
    <s v="seed"/>
    <s v="series_a"/>
    <s v="series_b"/>
    <m/>
    <m/>
    <m/>
    <m/>
    <m/>
    <m/>
    <n v="15000000"/>
    <n v="28000000"/>
    <m/>
    <m/>
    <m/>
    <m/>
    <m/>
    <m/>
    <n v="75000000"/>
    <n v="186760000"/>
    <m/>
    <m/>
    <m/>
    <m/>
    <m/>
    <s v="LocalGlobe"/>
    <s v="Breyer Capital, Collaborative Fund, JamJar Investments, Jim O'Neill"/>
    <s v="Barclays Corporate Banking, Breyer Capital, Collaborative Fund, Index Ventures, John Makinson, LocalGlobe, Marc Benioff, Sesame Ventures, Thames Trust, TriplePoint Capital"/>
    <m/>
    <m/>
    <m/>
    <m/>
    <m/>
    <n v="2013"/>
    <n v="2015"/>
    <x v="5"/>
    <m/>
    <m/>
    <m/>
    <m/>
    <n v="1000000"/>
    <s v="corporate_round"/>
    <d v="2018-03-01T00:00:00"/>
    <n v="186760000"/>
    <m/>
    <n v="22.54"/>
    <n v="0.3"/>
    <n v="30747.97"/>
    <m/>
    <m/>
    <m/>
    <m/>
    <m/>
    <n v="1481"/>
    <n v="1070"/>
    <n v="80"/>
    <m/>
    <m/>
    <m/>
    <m/>
    <m/>
    <n v="79.47"/>
    <n v="71.05"/>
    <n v="95.57"/>
    <m/>
    <m/>
    <m/>
    <m/>
    <m/>
    <n v="2.12"/>
    <m/>
    <n v="2.12"/>
    <n v="1"/>
    <m/>
    <m/>
    <m/>
    <m/>
    <n v="45500000"/>
    <m/>
    <d v="2013-02-27T00:00:00"/>
    <d v="2015-05-04T00:00:00"/>
    <d v="2017-11-01T00:00:00"/>
    <m/>
    <m/>
    <m/>
    <m/>
    <m/>
    <n v="2.4900000000000002"/>
    <m/>
    <m/>
    <m/>
    <m/>
    <n v="1"/>
    <n v="796"/>
    <n v="912"/>
    <m/>
    <m/>
    <m/>
    <m/>
    <n v="120"/>
    <s v="No"/>
    <n v="30770.81"/>
    <n v="205"/>
    <n v="88.57"/>
    <m/>
    <m/>
    <n v="1"/>
  </r>
  <r>
    <x v="1060"/>
    <s v="https://www.swooneditions.com"/>
    <s v="https://www.crunchbase.com/organization/swoon-editions"/>
    <s v="Sourceable Limited"/>
    <s v="Swoon Editions is a design-led furniture brand."/>
    <m/>
    <s v="seed"/>
    <s v="series_a"/>
    <s v="series_b"/>
    <m/>
    <m/>
    <m/>
    <m/>
    <m/>
    <m/>
    <n v="6829388"/>
    <n v="19314092"/>
    <m/>
    <m/>
    <m/>
    <m/>
    <m/>
    <m/>
    <n v="34146940"/>
    <n v="128824993.64"/>
    <m/>
    <m/>
    <m/>
    <m/>
    <m/>
    <s v="LocalGlobe, Octopus Ventures"/>
    <s v="Index Ventures, Octopus Ventures"/>
    <s v="Index Ventures, LocalGlobe, Octopus Ventures"/>
    <m/>
    <m/>
    <m/>
    <m/>
    <m/>
    <n v="2013"/>
    <n v="2014"/>
    <x v="5"/>
    <m/>
    <m/>
    <m/>
    <m/>
    <n v="19314092"/>
    <s v="series_b"/>
    <d v="2017-05-31T00:00:00"/>
    <n v="128824993.64"/>
    <m/>
    <n v="22.54"/>
    <n v="1548.73"/>
    <n v="29081.87"/>
    <m/>
    <m/>
    <m/>
    <m/>
    <m/>
    <n v="1481"/>
    <n v="354"/>
    <n v="85"/>
    <m/>
    <m/>
    <m/>
    <m/>
    <m/>
    <n v="79.47"/>
    <n v="87.21"/>
    <n v="95.29"/>
    <m/>
    <m/>
    <m/>
    <m/>
    <m/>
    <n v="3.21"/>
    <m/>
    <n v="3.21"/>
    <n v="1"/>
    <m/>
    <m/>
    <m/>
    <m/>
    <n v="28073954"/>
    <m/>
    <d v="2013-05-28T00:00:00"/>
    <d v="2014-07-21T00:00:00"/>
    <d v="2017-05-31T00:00:00"/>
    <m/>
    <m/>
    <m/>
    <m/>
    <m/>
    <n v="3.77"/>
    <m/>
    <m/>
    <m/>
    <m/>
    <n v="1"/>
    <n v="419"/>
    <n v="1045"/>
    <m/>
    <m/>
    <m/>
    <m/>
    <n v="0"/>
    <s v="No"/>
    <n v="30653.14"/>
    <n v="206"/>
    <n v="88.51"/>
    <m/>
    <m/>
    <n v="1"/>
  </r>
  <r>
    <x v="1061"/>
    <s v="http://ksqtx.com"/>
    <s v="https://www.crunchbase.com/organization/ksq-therapeutics"/>
    <s v="KSQ Therapeutics, Inc."/>
    <s v="KSQ Therapeutics is using CRISPR technology within a powerful drug discovery engine to enable high-confidence drug development."/>
    <m/>
    <m/>
    <m/>
    <s v="series_b"/>
    <s v="series_c"/>
    <m/>
    <m/>
    <m/>
    <m/>
    <m/>
    <m/>
    <n v="76000000"/>
    <n v="80000000"/>
    <m/>
    <m/>
    <m/>
    <m/>
    <m/>
    <m/>
    <n v="506920000"/>
    <n v="800000000"/>
    <m/>
    <m/>
    <m/>
    <m/>
    <m/>
    <m/>
    <s v="ARCH Venture Partners, Alexandria Real Estate Equities, Flagship Pioneering, Polaris Partners"/>
    <s v="ARCH Venture Partners, Alexandria Real Estate Equities, Baillie Gifford, Cowen Healthcare Investments, Flagship Pioneering, Invus, Lilly Asia Ventures, Polaris Partners"/>
    <m/>
    <m/>
    <m/>
    <m/>
    <m/>
    <m/>
    <x v="5"/>
    <n v="2018"/>
    <m/>
    <m/>
    <m/>
    <n v="80000000"/>
    <s v="series_c"/>
    <d v="2018-09-28T00:00:00"/>
    <n v="800000000"/>
    <m/>
    <m/>
    <m/>
    <n v="21239.06"/>
    <n v="9248.67"/>
    <m/>
    <m/>
    <m/>
    <m/>
    <m/>
    <m/>
    <n v="104"/>
    <n v="151"/>
    <m/>
    <m/>
    <m/>
    <m/>
    <m/>
    <m/>
    <n v="94.23"/>
    <n v="82.42"/>
    <m/>
    <m/>
    <m/>
    <m/>
    <n v="1.42"/>
    <m/>
    <m/>
    <n v="1.42"/>
    <n v="1"/>
    <m/>
    <m/>
    <m/>
    <n v="156000000"/>
    <m/>
    <m/>
    <m/>
    <d v="2017-10-02T00:00:00"/>
    <d v="2018-09-28T00:00:00"/>
    <m/>
    <m/>
    <m/>
    <m/>
    <m/>
    <n v="1.58"/>
    <m/>
    <m/>
    <m/>
    <n v="1.58"/>
    <m/>
    <m/>
    <n v="361"/>
    <m/>
    <m/>
    <m/>
    <n v="361"/>
    <s v="No"/>
    <n v="30487.73"/>
    <n v="207"/>
    <n v="88.45"/>
    <n v="1.58"/>
    <n v="1.58"/>
    <n v="1.58"/>
  </r>
  <r>
    <x v="1062"/>
    <s v="http://www.enmonster.com"/>
    <s v="https://www.crunchbase.com/organization/energy-monster"/>
    <s v="Shanghai Zhixiang Technology Co., Ltd."/>
    <s v="Energy Monster is a power bank rental company that allows its users to rent power banks by scanning QR code."/>
    <m/>
    <m/>
    <s v="series_a"/>
    <s v="series_b"/>
    <s v="series_c"/>
    <s v="series_d"/>
    <m/>
    <m/>
    <m/>
    <m/>
    <m/>
    <n v="30000000"/>
    <n v="30000000"/>
    <n v="234000000"/>
    <m/>
    <m/>
    <m/>
    <m/>
    <m/>
    <n v="200100000"/>
    <n v="300000000"/>
    <n v="3510000000"/>
    <m/>
    <m/>
    <m/>
    <m/>
    <s v="Crystal Stream Capital, GF Xinde Investment Management, Hillhouse Investment, Shunwei Capital, Sky9 Capital"/>
    <s v="Crystal Stream Capital, GF Xinde Investment Management, Hillhouse Investment, Shunwei Capital, Sky9 Capital, Xiaomi, ZimiTech"/>
    <s v="Hillhouse Investment, Jiawei Gan, New Horizon Capital, Shunwei Capital, Xiaomi"/>
    <s v="Alibaba Innovation Investment, BOCI Asia, China Renaissance, Citigroup Global Markets, Goldman Sachs, Hillhouse Investment, SBVA, Shunwei Capital, Xiaomi"/>
    <m/>
    <m/>
    <m/>
    <m/>
    <n v="2017"/>
    <x v="5"/>
    <n v="2019"/>
    <n v="2021"/>
    <m/>
    <m/>
    <n v="234000000"/>
    <s v="series_d"/>
    <d v="2021-03-13T00:00:00"/>
    <n v="3816000000"/>
    <m/>
    <m/>
    <n v="0"/>
    <n v="0"/>
    <n v="2174.0300000000002"/>
    <n v="28303.37"/>
    <m/>
    <m/>
    <m/>
    <m/>
    <n v="1355"/>
    <n v="699"/>
    <n v="272"/>
    <n v="216"/>
    <m/>
    <m/>
    <m/>
    <m/>
    <n v="66.069999999999993"/>
    <n v="60.87"/>
    <n v="66.209999999999994"/>
    <n v="59.89"/>
    <m/>
    <m/>
    <s v="exited_over_$1bn"/>
    <n v="16.02"/>
    <m/>
    <m/>
    <n v="16.02"/>
    <n v="11.87"/>
    <n v="1.0900000000000001"/>
    <m/>
    <m/>
    <n v="365353141"/>
    <m/>
    <m/>
    <d v="2017-07-27T00:00:00"/>
    <d v="2017-11-23T00:00:00"/>
    <d v="2019-04-16T00:00:00"/>
    <d v="2021-03-13T00:00:00"/>
    <m/>
    <m/>
    <m/>
    <m/>
    <n v="1.5"/>
    <n v="11.7"/>
    <m/>
    <m/>
    <n v="19.07"/>
    <m/>
    <n v="119"/>
    <n v="509"/>
    <n v="697"/>
    <m/>
    <m/>
    <n v="1206"/>
    <s v="No"/>
    <n v="30477.4"/>
    <n v="208"/>
    <n v="88.4"/>
    <n v="17.54"/>
    <n v="1.5"/>
    <n v="19.07"/>
  </r>
  <r>
    <x v="1063"/>
    <s v="https://www.diamanti.com/"/>
    <s v="https://www.crunchbase.com/organization/diamanti"/>
    <s v="Diamanti, Inc."/>
    <s v="Diamanti is the technology leader in bare-metal container infrastructure, purpose-built for modern cloud and open-source environments."/>
    <m/>
    <m/>
    <s v="series_a"/>
    <s v="series_b"/>
    <s v="series_c"/>
    <m/>
    <m/>
    <m/>
    <m/>
    <m/>
    <n v="12500000"/>
    <n v="18000000"/>
    <n v="35000000"/>
    <m/>
    <m/>
    <m/>
    <m/>
    <m/>
    <n v="62500000"/>
    <n v="120060000"/>
    <n v="350000000"/>
    <m/>
    <m/>
    <m/>
    <m/>
    <m/>
    <s v="CRV, Engineering Capital, GSR Ventures, Goldman Sachs, Threshold"/>
    <s v="CRV, GSR Ventures, Northgate Capital, Threshold, Translink Capital"/>
    <s v="CRV, ClearSky, Cliffs, GSR Ventures, Goldman Sachs, Northgate Capital, Threshold"/>
    <m/>
    <m/>
    <m/>
    <m/>
    <m/>
    <n v="2014"/>
    <x v="5"/>
    <n v="2019"/>
    <m/>
    <m/>
    <m/>
    <n v="35000000"/>
    <s v="series_c"/>
    <d v="2019-11-07T00:00:00"/>
    <n v="350000000"/>
    <m/>
    <m/>
    <n v="1909.44"/>
    <n v="2973.68"/>
    <n v="25541.94"/>
    <m/>
    <m/>
    <m/>
    <m/>
    <m/>
    <n v="301"/>
    <n v="259"/>
    <n v="125"/>
    <m/>
    <m/>
    <m/>
    <m/>
    <m/>
    <n v="89.13"/>
    <n v="85.54"/>
    <n v="84.54"/>
    <m/>
    <m/>
    <m/>
    <m/>
    <n v="4.28"/>
    <m/>
    <n v="4.28"/>
    <n v="2.62"/>
    <n v="1"/>
    <m/>
    <m/>
    <m/>
    <n v="78000000"/>
    <m/>
    <m/>
    <d v="2014-09-01T00:00:00"/>
    <d v="2017-02-22T00:00:00"/>
    <d v="2019-11-07T00:00:00"/>
    <m/>
    <m/>
    <m/>
    <m/>
    <n v="1.92"/>
    <n v="2.92"/>
    <m/>
    <m/>
    <m/>
    <n v="2.92"/>
    <m/>
    <n v="905"/>
    <n v="988"/>
    <m/>
    <m/>
    <m/>
    <n v="988"/>
    <s v="No"/>
    <n v="30425.06"/>
    <n v="209"/>
    <n v="88.34"/>
    <n v="2.92"/>
    <n v="2.92"/>
    <n v="2.92"/>
  </r>
  <r>
    <x v="1064"/>
    <s v="https://cornershopapp.com/"/>
    <s v="https://www.crunchbase.com/organization/cornershop"/>
    <s v="Cornershop"/>
    <s v="Cornershop is an on-demand grocery delivery service for the Latin American market."/>
    <s v="pre_seed"/>
    <s v="seed"/>
    <s v="series_a"/>
    <s v="series_b"/>
    <m/>
    <m/>
    <m/>
    <m/>
    <m/>
    <n v="2500000"/>
    <n v="6700000"/>
    <n v="21000000"/>
    <m/>
    <m/>
    <m/>
    <m/>
    <m/>
    <n v="25000000"/>
    <n v="33500000"/>
    <n v="140070000"/>
    <m/>
    <m/>
    <m/>
    <m/>
    <s v="Paolo Colonnello"/>
    <s v="Alexander Torrenegra, Ariel Poler, Christian Wiklund, Fredrik Björk, Greg Gretsch, Hi Ventures (formerly ALLVP), Manolo Atala, Mike Hennessey, Niklas Lindstrom, Oscar Salazar, Wensceslao Casares, ZT Labs"/>
    <s v="Accel, Creandum, Endeavor Catalyst, Grupo Bimbo, Hi Ventures (formerly ALLVP), Jackson Square Ventures, NMT Network"/>
    <s v="Accel, Creandum, Hi Ventures (formerly ALLVP), Jackson Square Ventures"/>
    <m/>
    <m/>
    <m/>
    <m/>
    <n v="2015"/>
    <n v="2015"/>
    <n v="2016"/>
    <x v="5"/>
    <m/>
    <m/>
    <m/>
    <m/>
    <n v="21000000"/>
    <s v="series_b"/>
    <d v="2017-05-04T00:00:00"/>
    <m/>
    <n v="0"/>
    <n v="11.98"/>
    <n v="10112.89"/>
    <n v="19706.04"/>
    <m/>
    <m/>
    <m/>
    <m/>
    <n v="376"/>
    <n v="2309"/>
    <n v="98"/>
    <n v="109"/>
    <m/>
    <m/>
    <m/>
    <m/>
    <n v="70.73"/>
    <n v="76.47"/>
    <n v="97.45"/>
    <n v="93.95"/>
    <m/>
    <m/>
    <m/>
    <m/>
    <m/>
    <m/>
    <m/>
    <m/>
    <m/>
    <m/>
    <m/>
    <m/>
    <m/>
    <n v="31650000"/>
    <d v="2015-03-01T00:00:00"/>
    <d v="2015-07-02T00:00:00"/>
    <d v="2016-04-14T00:00:00"/>
    <d v="2017-05-04T00:00:00"/>
    <m/>
    <m/>
    <m/>
    <m/>
    <n v="1.34"/>
    <n v="4.18"/>
    <m/>
    <m/>
    <m/>
    <m/>
    <m/>
    <n v="287"/>
    <n v="385"/>
    <m/>
    <m/>
    <m/>
    <m/>
    <n v="0"/>
    <s v="No"/>
    <n v="29830.91"/>
    <n v="210"/>
    <n v="88.28"/>
    <m/>
    <m/>
    <n v="0"/>
  </r>
  <r>
    <x v="1065"/>
    <s v="https://www.campanda.com"/>
    <s v="https://www.crunchbase.com/organization/campanda"/>
    <s v="Campanda GmbH."/>
    <s v="Campanda is the exclusive marketplace for recreational vehicle rental."/>
    <m/>
    <s v="seed"/>
    <s v="series_a"/>
    <s v="series_b"/>
    <m/>
    <m/>
    <m/>
    <m/>
    <m/>
    <m/>
    <n v="5450441"/>
    <n v="10552352"/>
    <m/>
    <m/>
    <m/>
    <m/>
    <m/>
    <m/>
    <n v="27252205"/>
    <n v="70384187.840000004"/>
    <m/>
    <m/>
    <m/>
    <m/>
    <m/>
    <s v="Atlantic Labs"/>
    <s v="Accel, Atlantic Labs, Ecomobility Ventures, Groupe Arnault, Idinvest Partners, Ringier Digital Ventures, Scentan Ventures, b2venture (formerly btov Partners)"/>
    <s v="Accel, Atlantic Labs, Idinvest Partners, Le Peigne, Michelin Travel Partner, Ringier Digital Ventures, b2venture (formerly btov Partners)"/>
    <m/>
    <m/>
    <m/>
    <m/>
    <m/>
    <n v="2013"/>
    <n v="2015"/>
    <x v="5"/>
    <m/>
    <m/>
    <m/>
    <m/>
    <n v="10552352"/>
    <s v="series_b"/>
    <d v="2017-01-10T00:00:00"/>
    <m/>
    <m/>
    <n v="0"/>
    <n v="11492.81"/>
    <n v="18269.29"/>
    <m/>
    <m/>
    <m/>
    <m/>
    <m/>
    <n v="2604"/>
    <n v="105"/>
    <n v="119"/>
    <m/>
    <m/>
    <m/>
    <m/>
    <m/>
    <n v="63.89"/>
    <n v="97.18"/>
    <n v="93.39"/>
    <m/>
    <m/>
    <m/>
    <m/>
    <m/>
    <m/>
    <m/>
    <m/>
    <m/>
    <m/>
    <m/>
    <m/>
    <m/>
    <n v="19046798"/>
    <m/>
    <d v="2013-11-07T00:00:00"/>
    <d v="2015-05-27T00:00:00"/>
    <d v="2017-01-10T00:00:00"/>
    <m/>
    <m/>
    <m/>
    <m/>
    <m/>
    <n v="2.58"/>
    <m/>
    <m/>
    <m/>
    <m/>
    <m/>
    <n v="566"/>
    <n v="594"/>
    <m/>
    <m/>
    <m/>
    <m/>
    <n v="0"/>
    <s v="No"/>
    <n v="29762.1"/>
    <n v="211"/>
    <n v="88.23"/>
    <m/>
    <m/>
    <n v="0"/>
  </r>
  <r>
    <x v="1066"/>
    <s v="https://www.neoway.com.br/en"/>
    <s v="https://www.crunchbase.com/organization/neoway"/>
    <s v="Neoway Tecnologia Integrada Assessoria e Negócios S.A."/>
    <s v="Neoway helps businesses to navigate and extract insights for discovering various market opportunities."/>
    <m/>
    <m/>
    <s v="series_a"/>
    <s v="series_b"/>
    <s v="series_c"/>
    <m/>
    <m/>
    <m/>
    <m/>
    <m/>
    <m/>
    <n v="45000000"/>
    <m/>
    <m/>
    <m/>
    <m/>
    <m/>
    <m/>
    <m/>
    <n v="300150000"/>
    <m/>
    <m/>
    <m/>
    <m/>
    <m/>
    <m/>
    <s v="Accel, Endeavor Catalyst, Monashees"/>
    <s v="Accel, Monashees, Pointbreak, Pollux Capital, QMS Capital"/>
    <s v="Azor Barros"/>
    <m/>
    <m/>
    <m/>
    <m/>
    <m/>
    <n v="2015"/>
    <x v="5"/>
    <n v="2017"/>
    <m/>
    <m/>
    <m/>
    <m/>
    <s v="series_unknown"/>
    <d v="2017-09-15T00:00:00"/>
    <m/>
    <m/>
    <m/>
    <n v="11541.41"/>
    <n v="18075.78"/>
    <n v="0"/>
    <m/>
    <m/>
    <m/>
    <m/>
    <m/>
    <n v="101"/>
    <n v="122"/>
    <n v="349"/>
    <m/>
    <m/>
    <m/>
    <m/>
    <m/>
    <n v="97.29"/>
    <n v="93.22"/>
    <n v="50.64"/>
    <m/>
    <m/>
    <m/>
    <m/>
    <m/>
    <m/>
    <m/>
    <m/>
    <m/>
    <m/>
    <m/>
    <m/>
    <n v="45000000"/>
    <m/>
    <m/>
    <d v="2015-10-28T00:00:00"/>
    <d v="2017-06-23T00:00:00"/>
    <d v="2017-05-01T00:00:00"/>
    <m/>
    <m/>
    <m/>
    <m/>
    <m/>
    <m/>
    <m/>
    <m/>
    <m/>
    <m/>
    <m/>
    <n v="604"/>
    <n v="-53"/>
    <m/>
    <m/>
    <m/>
    <n v="84"/>
    <s v="No"/>
    <n v="29617.19"/>
    <n v="212"/>
    <n v="88.17"/>
    <n v="0"/>
    <n v="0"/>
    <n v="0"/>
  </r>
  <r>
    <x v="1067"/>
    <s v="http://www.stridehealth.com"/>
    <s v="https://www.crunchbase.com/organization/stride-health"/>
    <s v="Stride Health, Inc."/>
    <s v="Stride Health is a provider of an insurance recommendation platform designed to offer health insurance services."/>
    <m/>
    <s v="seed"/>
    <s v="series_a"/>
    <s v="series_b"/>
    <s v="series_c"/>
    <m/>
    <m/>
    <m/>
    <m/>
    <m/>
    <n v="13000000"/>
    <n v="23500000"/>
    <n v="47000000"/>
    <m/>
    <m/>
    <m/>
    <m/>
    <m/>
    <n v="65000000"/>
    <n v="156745000"/>
    <n v="470000000"/>
    <m/>
    <m/>
    <m/>
    <m/>
    <s v="Eight Roads Ventures"/>
    <s v="Assurity Ventures, DCM Ventures, F-Prime Capital, New Enterprise Associates, Venrock"/>
    <s v="F-Prime Capital, New Enterprise Associates, Portage Ventures, Venrock"/>
    <s v="Allstate, Aneesh Chopra, Bruce D. Perkins, Chet Burrell, F-Prime Capital, Jonathan Bush, Kevin Nazemi, King River Capital, Mastercard, Moderne Ventures, New Enterprise Associates, Venrock"/>
    <m/>
    <m/>
    <m/>
    <m/>
    <n v="2014"/>
    <n v="2015"/>
    <x v="5"/>
    <n v="2021"/>
    <m/>
    <m/>
    <m/>
    <n v="47000000"/>
    <s v="series_c"/>
    <d v="2021-10-26T00:00:00"/>
    <n v="470000000"/>
    <m/>
    <n v="0"/>
    <n v="5084.01"/>
    <n v="14051.73"/>
    <n v="10304.26"/>
    <m/>
    <m/>
    <m/>
    <m/>
    <n v="3167"/>
    <n v="201"/>
    <n v="162"/>
    <n v="528"/>
    <m/>
    <m/>
    <m/>
    <m/>
    <n v="62.98"/>
    <n v="94.58"/>
    <n v="90.98"/>
    <n v="55.53"/>
    <m/>
    <m/>
    <m/>
    <m/>
    <n v="5.53"/>
    <m/>
    <n v="5.53"/>
    <n v="2.7"/>
    <n v="1"/>
    <m/>
    <m/>
    <m/>
    <n v="85900000"/>
    <m/>
    <d v="2014-06-01T00:00:00"/>
    <d v="2015-05-20T00:00:00"/>
    <d v="2017-08-22T00:00:00"/>
    <d v="2021-10-26T00:00:00"/>
    <m/>
    <m/>
    <m/>
    <m/>
    <n v="2.41"/>
    <n v="3"/>
    <m/>
    <m/>
    <m/>
    <n v="3"/>
    <n v="353"/>
    <n v="825"/>
    <n v="1526"/>
    <m/>
    <m/>
    <m/>
    <n v="1526"/>
    <s v="No"/>
    <n v="29440"/>
    <n v="213"/>
    <n v="88.12"/>
    <n v="3"/>
    <m/>
    <n v="3"/>
  </r>
  <r>
    <x v="1068"/>
    <s v="https://www.behavox.com/"/>
    <s v="https://www.crunchbase.com/organization/behavox"/>
    <s v="Behavox Limited"/>
    <s v="Behavox is an AI-driven platform that enables you to aggregate, analyze, and act on your entire organization’s data."/>
    <m/>
    <s v="seed"/>
    <s v="series_a"/>
    <s v="series_b"/>
    <m/>
    <m/>
    <m/>
    <m/>
    <m/>
    <n v="400000"/>
    <m/>
    <n v="20000000"/>
    <m/>
    <m/>
    <m/>
    <m/>
    <m/>
    <n v="2222222"/>
    <m/>
    <n v="200000000"/>
    <m/>
    <m/>
    <m/>
    <m/>
    <m/>
    <m/>
    <s v="Hoxton Ventures, Promus Ventures"/>
    <s v="Citi, Hoxton Ventures, Index Ventures"/>
    <m/>
    <m/>
    <m/>
    <m/>
    <m/>
    <n v="2014"/>
    <n v="2016"/>
    <x v="5"/>
    <m/>
    <m/>
    <m/>
    <m/>
    <n v="100000000"/>
    <s v="series_unknown"/>
    <d v="2017-11-14T00:00:00"/>
    <n v="200000000"/>
    <m/>
    <n v="0"/>
    <n v="40.35"/>
    <n v="29079.67"/>
    <m/>
    <m/>
    <m/>
    <m/>
    <m/>
    <n v="3167"/>
    <n v="781"/>
    <n v="86"/>
    <m/>
    <m/>
    <m/>
    <m/>
    <m/>
    <n v="62.98"/>
    <n v="79.53"/>
    <n v="95.24"/>
    <m/>
    <m/>
    <m/>
    <m/>
    <m/>
    <n v="61.21"/>
    <n v="61.21"/>
    <m/>
    <n v="1"/>
    <m/>
    <m/>
    <m/>
    <m/>
    <n v="121400000"/>
    <m/>
    <d v="2014-08-01T00:00:00"/>
    <d v="2016-07-13T00:00:00"/>
    <d v="2017-11-14T00:00:00"/>
    <m/>
    <m/>
    <m/>
    <m/>
    <m/>
    <m/>
    <m/>
    <m/>
    <m/>
    <m/>
    <n v="1"/>
    <n v="712"/>
    <n v="489"/>
    <m/>
    <m/>
    <m/>
    <m/>
    <n v="0"/>
    <s v="No"/>
    <n v="29120.02"/>
    <n v="214"/>
    <n v="88.06"/>
    <m/>
    <m/>
    <n v="1"/>
  </r>
  <r>
    <x v="1069"/>
    <s v="http://relaytx.com/"/>
    <s v="https://www.crunchbase.com/organization/relay-therapeutics"/>
    <s v="Relay Therapeutics, Inc."/>
    <s v="Relay therapeutics is a developer of an allosteric drug-discovery platform intended to apply computational techniques to protein motion."/>
    <m/>
    <m/>
    <s v="series_a"/>
    <s v="series_b"/>
    <s v="series_c"/>
    <m/>
    <m/>
    <m/>
    <m/>
    <m/>
    <n v="57000000"/>
    <n v="63000000"/>
    <n v="400000000"/>
    <m/>
    <m/>
    <m/>
    <m/>
    <m/>
    <n v="285000000"/>
    <n v="420210000"/>
    <n v="4000000000"/>
    <m/>
    <m/>
    <m/>
    <m/>
    <m/>
    <s v="Third Rock Ventures"/>
    <s v="Alexandria, Biotechnology Value Fund, Casdin Capital, EcoR1 Capital, Google Ventures, Section 32, Third Rock Ventures"/>
    <s v="Alexandria, Biotechnology Value Fund, Casdin Capital, D. E. Shaw Research, EcoR1 Capital, Foresite Capital, Google Ventures, Perceptive Advisors, SoftBank Vision Fund, Tavistock Life Sciences"/>
    <m/>
    <m/>
    <m/>
    <m/>
    <m/>
    <n v="2016"/>
    <x v="5"/>
    <n v="2018"/>
    <m/>
    <m/>
    <m/>
    <n v="30000000"/>
    <s v="post_ipo_equity"/>
    <d v="2018-12-20T00:00:00"/>
    <n v="1562400000"/>
    <m/>
    <m/>
    <n v="1070.1400000000001"/>
    <n v="15542.61"/>
    <n v="12237.71"/>
    <m/>
    <m/>
    <m/>
    <m/>
    <m/>
    <n v="401"/>
    <n v="154"/>
    <n v="141"/>
    <m/>
    <m/>
    <m/>
    <m/>
    <m/>
    <n v="89.5"/>
    <n v="91.42"/>
    <n v="83.59"/>
    <m/>
    <m/>
    <m/>
    <s v="exited_over_$1bn"/>
    <n v="4.1900000000000004"/>
    <m/>
    <n v="4.1900000000000004"/>
    <n v="3.35"/>
    <n v="0.39"/>
    <m/>
    <m/>
    <m/>
    <n v="1200000000"/>
    <m/>
    <m/>
    <d v="2016-09-14T00:00:00"/>
    <d v="2017-12-14T00:00:00"/>
    <d v="2018-12-20T00:00:00"/>
    <m/>
    <m/>
    <m/>
    <m/>
    <n v="1.47"/>
    <n v="9.52"/>
    <m/>
    <m/>
    <m/>
    <n v="3.72"/>
    <m/>
    <n v="456"/>
    <n v="371"/>
    <m/>
    <m/>
    <m/>
    <n v="371"/>
    <s v="No"/>
    <n v="28850.46"/>
    <n v="215"/>
    <n v="88"/>
    <n v="9.52"/>
    <n v="9.52"/>
    <n v="3.72"/>
  </r>
  <r>
    <x v="1070"/>
    <s v="http://www.skuid.com"/>
    <s v="https://www.crunchbase.com/organization/skuid"/>
    <s v="Skuid, Inc."/>
    <s v="Skuid is a no-code cloud platform for front-end rapid application development."/>
    <m/>
    <m/>
    <s v="series_a"/>
    <s v="series_b"/>
    <m/>
    <m/>
    <m/>
    <m/>
    <m/>
    <m/>
    <m/>
    <n v="25000000"/>
    <m/>
    <m/>
    <m/>
    <m/>
    <m/>
    <m/>
    <m/>
    <n v="166750000"/>
    <m/>
    <m/>
    <m/>
    <m/>
    <m/>
    <m/>
    <s v="Salesforce Ventures"/>
    <s v="ICONIQ Growth, K1 Investment Management"/>
    <m/>
    <m/>
    <m/>
    <m/>
    <m/>
    <m/>
    <n v="2014"/>
    <x v="5"/>
    <m/>
    <m/>
    <m/>
    <m/>
    <n v="25000000"/>
    <s v="series_b"/>
    <d v="2017-03-13T00:00:00"/>
    <m/>
    <m/>
    <m/>
    <n v="6.64"/>
    <n v="28447.96"/>
    <m/>
    <m/>
    <m/>
    <m/>
    <m/>
    <m/>
    <n v="801"/>
    <n v="88"/>
    <m/>
    <m/>
    <m/>
    <m/>
    <m/>
    <m/>
    <n v="71"/>
    <n v="95.12"/>
    <m/>
    <m/>
    <m/>
    <m/>
    <m/>
    <m/>
    <m/>
    <m/>
    <m/>
    <m/>
    <m/>
    <m/>
    <m/>
    <n v="31622100"/>
    <m/>
    <m/>
    <d v="2014-09-04T00:00:00"/>
    <d v="2017-03-13T00:00:00"/>
    <m/>
    <m/>
    <m/>
    <m/>
    <m/>
    <m/>
    <m/>
    <m/>
    <m/>
    <m/>
    <m/>
    <m/>
    <n v="921"/>
    <m/>
    <m/>
    <m/>
    <m/>
    <n v="0"/>
    <s v="No"/>
    <n v="28454.6"/>
    <n v="216"/>
    <n v="87.95"/>
    <m/>
    <m/>
    <n v="0"/>
  </r>
  <r>
    <x v="1071"/>
    <s v="https://ruangguru.com/"/>
    <s v="https://www.crunchbase.com/organization/ruangguru"/>
    <s v="PT. Ruang Raya Indonesia"/>
    <s v="Ruangguru is an information technology company that focuses on education-based services."/>
    <m/>
    <s v="seed"/>
    <s v="series_a"/>
    <s v="series_b"/>
    <s v="series_c"/>
    <m/>
    <m/>
    <m/>
    <m/>
    <m/>
    <m/>
    <m/>
    <n v="150000000"/>
    <m/>
    <m/>
    <m/>
    <m/>
    <m/>
    <m/>
    <m/>
    <n v="1500000000"/>
    <m/>
    <m/>
    <m/>
    <m/>
    <s v="East Ventures"/>
    <s v="Venturra"/>
    <s v="Alto Partners Multi-Family Office, East Ventures, UOB Venture"/>
    <s v="EV Growth, GGV Capital, General Atlantic, UOB Venture"/>
    <m/>
    <m/>
    <m/>
    <m/>
    <n v="2014"/>
    <n v="2015"/>
    <x v="5"/>
    <n v="2019"/>
    <m/>
    <m/>
    <m/>
    <n v="55000000"/>
    <s v="series_unknown"/>
    <d v="2019-12-26T00:00:00"/>
    <n v="1500000000"/>
    <m/>
    <n v="0.25"/>
    <n v="0"/>
    <n v="0"/>
    <n v="28447.09"/>
    <m/>
    <m/>
    <m/>
    <m/>
    <n v="2473"/>
    <n v="1231"/>
    <n v="699"/>
    <n v="118"/>
    <m/>
    <m/>
    <m/>
    <m/>
    <n v="71.09"/>
    <n v="66.69"/>
    <n v="60.87"/>
    <n v="85.41"/>
    <m/>
    <m/>
    <m/>
    <m/>
    <n v="1"/>
    <m/>
    <m/>
    <m/>
    <n v="1"/>
    <m/>
    <m/>
    <m/>
    <n v="205050000"/>
    <m/>
    <d v="2014-08-18T00:00:00"/>
    <d v="2015-12-09T00:00:00"/>
    <d v="2017-07-04T00:00:00"/>
    <d v="2019-12-26T00:00:00"/>
    <m/>
    <m/>
    <m/>
    <m/>
    <m/>
    <m/>
    <m/>
    <m/>
    <m/>
    <m/>
    <n v="478"/>
    <n v="573"/>
    <n v="905"/>
    <m/>
    <m/>
    <m/>
    <n v="905"/>
    <s v="No"/>
    <n v="28447.34"/>
    <n v="217"/>
    <n v="87.89"/>
    <m/>
    <m/>
    <m/>
  </r>
  <r>
    <x v="1072"/>
    <s v="http://www.ritual.co"/>
    <s v="https://www.crunchbase.com/organization/ritual-3"/>
    <s v="Ritual Technologies Inc."/>
    <s v="Ritual is an ordering app that taps networks of co-workers &amp; colleagues for fast &amp; easy pick up &amp; pay at local eateries and coffee shops."/>
    <m/>
    <s v="seed"/>
    <m/>
    <s v="series_b"/>
    <s v="series_c"/>
    <m/>
    <m/>
    <m/>
    <m/>
    <m/>
    <m/>
    <n v="42861186"/>
    <n v="70000000"/>
    <m/>
    <m/>
    <m/>
    <m/>
    <m/>
    <m/>
    <n v="285884110.62"/>
    <n v="700000000"/>
    <m/>
    <m/>
    <m/>
    <m/>
    <s v="BrandProject, Devon Galloway, Golden Ventures, Hedgewood, Mantella Venture Partners, Marc Altshuller, Mistral Venture Partners, Vast Ventures, Wildcat Venture Partners"/>
    <m/>
    <s v="Golden Ventures, Greylock, Insight Partners, Mantella Venture Partners, Mistral Venture Partners"/>
    <s v="Biotech Insight Ventures, Georgian, Greylock, Mistral Venture Partners"/>
    <m/>
    <m/>
    <m/>
    <m/>
    <n v="2014"/>
    <m/>
    <x v="5"/>
    <n v="2018"/>
    <m/>
    <m/>
    <m/>
    <n v="21939269"/>
    <s v="series_c"/>
    <d v="2020-06-01T00:00:00"/>
    <n v="700000000"/>
    <m/>
    <n v="11.36"/>
    <m/>
    <n v="24312.91"/>
    <n v="3934.07"/>
    <m/>
    <m/>
    <m/>
    <m/>
    <n v="2083"/>
    <m/>
    <n v="100"/>
    <n v="229"/>
    <m/>
    <m/>
    <m/>
    <m/>
    <n v="75.650000000000006"/>
    <m/>
    <n v="94.45"/>
    <n v="73.27"/>
    <m/>
    <m/>
    <m/>
    <m/>
    <n v="2.2000000000000002"/>
    <m/>
    <m/>
    <n v="2.2000000000000002"/>
    <n v="1"/>
    <m/>
    <m/>
    <m/>
    <n v="134800455"/>
    <m/>
    <d v="2014-07-10T00:00:00"/>
    <m/>
    <d v="2017-09-26T00:00:00"/>
    <d v="2018-06-06T00:00:00"/>
    <m/>
    <m/>
    <m/>
    <m/>
    <m/>
    <n v="2.4500000000000002"/>
    <m/>
    <m/>
    <m/>
    <n v="2.4500000000000002"/>
    <m/>
    <m/>
    <n v="253"/>
    <m/>
    <m/>
    <m/>
    <n v="979"/>
    <s v="No"/>
    <n v="28258.34"/>
    <n v="218"/>
    <n v="87.84"/>
    <n v="2.4500000000000002"/>
    <n v="2.4500000000000002"/>
    <n v="2.4500000000000002"/>
  </r>
  <r>
    <x v="1073"/>
    <s v="http://www.aaptiv.com"/>
    <s v="https://www.crunchbase.com/organization/aaptiv"/>
    <s v="Aaptiv Inc."/>
    <s v="Aaptiv is a digital health company that combines scientific programming, empathetic trainers, and uplifting music to improve members health."/>
    <m/>
    <s v="seed"/>
    <s v="series_a"/>
    <s v="series_b"/>
    <s v="series_c"/>
    <m/>
    <m/>
    <m/>
    <m/>
    <n v="450000"/>
    <n v="12000000"/>
    <n v="26000000"/>
    <n v="22000000"/>
    <m/>
    <m/>
    <m/>
    <m/>
    <n v="4500000"/>
    <n v="60000000"/>
    <n v="173420000"/>
    <n v="200000000"/>
    <m/>
    <m/>
    <m/>
    <m/>
    <s v="Itzhak Fisher, Nelstone Ventures, Pear VC"/>
    <s v="Insight Partners, Outlander Fund I Archimedes, Pear VC, Switch Ventures"/>
    <s v="Insight Partners, Outlander Fund I Archimedes, Pear VC, Switch Ventures"/>
    <s v="14W, Amazon Alexa Fund, Bose Ventures, Disney Accelerator, Insight Partners, Millennium Technology Value Partners, Montage Capital, NWS Holdings, Warner Music Group"/>
    <m/>
    <m/>
    <m/>
    <m/>
    <n v="2016"/>
    <n v="2016"/>
    <x v="5"/>
    <n v="2018"/>
    <m/>
    <m/>
    <m/>
    <m/>
    <s v="series_unknown"/>
    <d v="2018-07-26T00:00:00"/>
    <m/>
    <m/>
    <n v="1878.32"/>
    <n v="5575.08"/>
    <n v="12594.82"/>
    <n v="7780.27"/>
    <m/>
    <m/>
    <m/>
    <m/>
    <n v="358"/>
    <n v="158"/>
    <n v="176"/>
    <n v="168"/>
    <m/>
    <m/>
    <m/>
    <m/>
    <n v="96.3"/>
    <n v="95.88"/>
    <n v="90.19"/>
    <n v="80.42"/>
    <m/>
    <m/>
    <m/>
    <m/>
    <m/>
    <m/>
    <m/>
    <m/>
    <m/>
    <m/>
    <m/>
    <m/>
    <n v="61520000"/>
    <m/>
    <d v="2016-02-01T00:00:00"/>
    <d v="2016-10-01T00:00:00"/>
    <d v="2017-12-01T00:00:00"/>
    <d v="2018-06-20T00:00:00"/>
    <m/>
    <m/>
    <m/>
    <n v="13.33"/>
    <n v="2.89"/>
    <n v="1.1499999999999999"/>
    <m/>
    <m/>
    <m/>
    <m/>
    <n v="243"/>
    <n v="426"/>
    <n v="201"/>
    <m/>
    <m/>
    <m/>
    <n v="237"/>
    <s v="No"/>
    <n v="27828.49"/>
    <n v="219"/>
    <n v="87.78"/>
    <n v="1.1499999999999999"/>
    <n v="1.1499999999999999"/>
    <n v="0"/>
  </r>
  <r>
    <x v="1074"/>
    <s v="http://www.wellem.com"/>
    <s v="https://www.crunchbase.com/organization/wellem"/>
    <s v="Wellem Medical Group"/>
    <s v="Wellem is an operator of pediatric clinic franchise."/>
    <m/>
    <m/>
    <s v="series_a"/>
    <s v="series_b"/>
    <s v="series_c"/>
    <m/>
    <m/>
    <m/>
    <m/>
    <m/>
    <m/>
    <n v="30000000"/>
    <m/>
    <m/>
    <m/>
    <m/>
    <m/>
    <m/>
    <m/>
    <n v="200100000"/>
    <m/>
    <m/>
    <m/>
    <m/>
    <m/>
    <m/>
    <s v="Dalton Venture, GreatWall Fund"/>
    <s v="Ares Management, ShenZhen GTJA Investment Group"/>
    <s v="Dalton Venture, GX Capital, Goldman Sachs, Northern Light Venture Capital, Stonebridge Capital"/>
    <m/>
    <m/>
    <m/>
    <m/>
    <m/>
    <n v="2017"/>
    <x v="5"/>
    <n v="2019"/>
    <m/>
    <m/>
    <m/>
    <m/>
    <s v="series_c"/>
    <d v="2019-04-20T00:00:00"/>
    <m/>
    <m/>
    <m/>
    <n v="0"/>
    <n v="0"/>
    <n v="27749.5"/>
    <m/>
    <m/>
    <m/>
    <m/>
    <m/>
    <n v="1355"/>
    <n v="699"/>
    <n v="120"/>
    <m/>
    <m/>
    <m/>
    <m/>
    <m/>
    <n v="66.069999999999993"/>
    <n v="60.87"/>
    <n v="85.16"/>
    <m/>
    <m/>
    <m/>
    <m/>
    <m/>
    <m/>
    <m/>
    <m/>
    <m/>
    <m/>
    <m/>
    <m/>
    <n v="30000000"/>
    <m/>
    <m/>
    <d v="2017-01-01T00:00:00"/>
    <d v="2017-09-12T00:00:00"/>
    <d v="2019-04-20T00:00:00"/>
    <m/>
    <m/>
    <m/>
    <m/>
    <m/>
    <m/>
    <m/>
    <m/>
    <m/>
    <m/>
    <m/>
    <n v="254"/>
    <n v="585"/>
    <m/>
    <m/>
    <m/>
    <n v="585"/>
    <s v="No"/>
    <n v="27749.5"/>
    <n v="220"/>
    <n v="87.72"/>
    <n v="0"/>
    <n v="0"/>
    <n v="0"/>
  </r>
  <r>
    <x v="1075"/>
    <s v="https://www.nium.com"/>
    <s v="https://www.crunchbase.com/organization/nium"/>
    <s v="Nium Pte. Ltd."/>
    <s v="Nium is a payment infrastructure that specializes in payments and card-issuing services."/>
    <m/>
    <m/>
    <s v="series_a"/>
    <s v="series_b"/>
    <s v="series_c"/>
    <s v="series_d"/>
    <m/>
    <m/>
    <m/>
    <m/>
    <n v="5000000"/>
    <n v="13000000"/>
    <n v="20000000"/>
    <n v="200000000"/>
    <m/>
    <m/>
    <m/>
    <m/>
    <n v="25000000"/>
    <n v="86710000"/>
    <n v="200000000"/>
    <n v="1000000000"/>
    <m/>
    <m/>
    <m/>
    <m/>
    <s v="Fullerton Financial Holdings, Global Founders Capital, Vertex Ventures, Vertex Ventures Southeast Asia &amp; India"/>
    <s v="Fullerton Financial Holdings, GSR Ventures, Global Founders Capital, SBI Ven Capital, Silicon Valley Bank, Vertex Ventures, Vertex Ventures Southeast Asia &amp; India"/>
    <s v="Beacon Venture Capital, GSR Ventures, Global Founders Capital, MDI Ventures, Rocket Internet, SBI Ven Capital, Vertex Ventures"/>
    <s v="Andrew Vigneault, Arjun Sethi, Atinum Partners, Beacon Venture Capital, Rajaram Family Trust, Riverwood Capital, Rocket Internet, Temasek Holdings, Vertex Growth Fund, Vertex Ventures, Vicky Bindra, Visa"/>
    <m/>
    <m/>
    <m/>
    <m/>
    <n v="2016"/>
    <x v="5"/>
    <n v="2018"/>
    <n v="2021"/>
    <m/>
    <m/>
    <n v="5000000"/>
    <s v="series_d"/>
    <d v="2022-03-21T00:00:00"/>
    <n v="1970000000"/>
    <m/>
    <m/>
    <n v="889.61"/>
    <n v="7397.84"/>
    <n v="1569.08"/>
    <n v="17848.689999999999"/>
    <m/>
    <m/>
    <m/>
    <m/>
    <n v="467"/>
    <n v="229"/>
    <n v="264"/>
    <n v="239"/>
    <m/>
    <m/>
    <m/>
    <m/>
    <n v="87.77"/>
    <n v="87.22"/>
    <n v="69.17"/>
    <n v="55.6"/>
    <m/>
    <m/>
    <s v="unicorn"/>
    <n v="56.27"/>
    <m/>
    <n v="56.27"/>
    <n v="19.079999999999998"/>
    <n v="9.19"/>
    <n v="1.97"/>
    <m/>
    <m/>
    <n v="287960000"/>
    <m/>
    <m/>
    <d v="2016-03-15T00:00:00"/>
    <d v="2017-07-04T00:00:00"/>
    <d v="2018-11-22T00:00:00"/>
    <d v="2021-07-26T00:00:00"/>
    <m/>
    <m/>
    <m/>
    <n v="3.47"/>
    <n v="2.31"/>
    <n v="5"/>
    <m/>
    <m/>
    <n v="22.72"/>
    <m/>
    <n v="476"/>
    <n v="506"/>
    <n v="977"/>
    <m/>
    <m/>
    <n v="1721"/>
    <s v="No"/>
    <n v="27705.22"/>
    <n v="221"/>
    <n v="87.67"/>
    <n v="11.53"/>
    <n v="2.31"/>
    <n v="22.72"/>
  </r>
  <r>
    <x v="1076"/>
    <s v="https://onewillow.com"/>
    <s v="https://www.crunchbase.com/organization/exploramed-nc7"/>
    <s v="Willow Innovations, Inc."/>
    <s v="Willow develops pumping bras and breast pumps."/>
    <s v="pre_seed"/>
    <s v="seed"/>
    <s v="series_a"/>
    <s v="series_b"/>
    <s v="series_c"/>
    <s v="series_d"/>
    <m/>
    <m/>
    <m/>
    <m/>
    <n v="15000000"/>
    <n v="27470204"/>
    <n v="20000000"/>
    <m/>
    <m/>
    <m/>
    <m/>
    <m/>
    <n v="75000000"/>
    <n v="183226260.68000001"/>
    <n v="200000000"/>
    <m/>
    <m/>
    <m/>
    <s v="Bossanova Investimentos"/>
    <s v="New Enterprise Associates"/>
    <s v="ExploraMed, Johnson &amp; Johnson Development Corporation, New Enterprise Associates"/>
    <s v="Meritech Capital Partners"/>
    <s v="Lightstone Ventures, Meritech Capital Partners, New Enterprise Associates"/>
    <s v="Alumni Ventures, Castor Ventures, Madryn Asset Management"/>
    <m/>
    <m/>
    <n v="2021"/>
    <n v="2014"/>
    <n v="2015"/>
    <x v="5"/>
    <n v="2019"/>
    <n v="2022"/>
    <m/>
    <m/>
    <m/>
    <s v="series_d"/>
    <d v="2022-09-20T00:00:00"/>
    <m/>
    <n v="2126.9"/>
    <n v="0.25"/>
    <n v="2475.81"/>
    <n v="0"/>
    <n v="22385.5"/>
    <n v="656.08"/>
    <m/>
    <m/>
    <n v="495"/>
    <n v="2473"/>
    <n v="314"/>
    <n v="699"/>
    <n v="133"/>
    <n v="197"/>
    <m/>
    <m/>
    <n v="93.67"/>
    <n v="71.09"/>
    <n v="91.52"/>
    <n v="60.87"/>
    <n v="83.54"/>
    <n v="43.35"/>
    <m/>
    <m/>
    <m/>
    <m/>
    <m/>
    <m/>
    <m/>
    <m/>
    <m/>
    <m/>
    <m/>
    <n v="144270204"/>
    <d v="2021-01-30T00:00:00"/>
    <d v="2014-06-01T00:00:00"/>
    <d v="2015-01-21T00:00:00"/>
    <d v="2017-12-11T00:00:00"/>
    <d v="2019-12-21T00:00:00"/>
    <d v="2022-09-20T00:00:00"/>
    <m/>
    <m/>
    <m/>
    <n v="2.44"/>
    <n v="1.0900000000000001"/>
    <m/>
    <m/>
    <m/>
    <m/>
    <n v="234"/>
    <n v="1055"/>
    <n v="740"/>
    <n v="1004"/>
    <m/>
    <m/>
    <n v="1744"/>
    <s v="No"/>
    <n v="27644.54"/>
    <n v="222"/>
    <n v="87.61"/>
    <n v="0"/>
    <n v="1.0900000000000001"/>
    <n v="0"/>
  </r>
  <r>
    <x v="1077"/>
    <s v="https://www.fabhotels.com/"/>
    <s v="https://www.crunchbase.com/organization/fabhotels"/>
    <s v="FabHotels Stays Pvt Ltd"/>
    <s v="Fabhotels is the online aggregator for hotel rooms. It aims to provide standardized services at economical budgets."/>
    <m/>
    <s v="seed"/>
    <s v="series_a"/>
    <s v="series_b"/>
    <m/>
    <m/>
    <m/>
    <m/>
    <m/>
    <n v="2250000"/>
    <n v="8000000"/>
    <n v="25000000"/>
    <m/>
    <m/>
    <m/>
    <m/>
    <m/>
    <n v="22500000"/>
    <n v="40000000"/>
    <n v="166750000"/>
    <m/>
    <m/>
    <m/>
    <m/>
    <m/>
    <m/>
    <s v="Aarin Capital, Accel, Qualcomm Ventures, RB Investments Pte. Ltd."/>
    <s v="Accel, Goldman Sachs Investment Partners"/>
    <m/>
    <m/>
    <m/>
    <m/>
    <m/>
    <n v="2015"/>
    <n v="2016"/>
    <x v="5"/>
    <m/>
    <m/>
    <m/>
    <m/>
    <n v="20000000"/>
    <s v="series_unknown"/>
    <d v="2020-01-07T00:00:00"/>
    <n v="166750000"/>
    <m/>
    <n v="0"/>
    <n v="9471.89"/>
    <n v="18075.28"/>
    <m/>
    <m/>
    <m/>
    <m/>
    <m/>
    <n v="3493"/>
    <n v="114"/>
    <n v="123"/>
    <m/>
    <m/>
    <m/>
    <m/>
    <m/>
    <n v="64.400000000000006"/>
    <n v="97.03"/>
    <n v="93.16"/>
    <m/>
    <m/>
    <m/>
    <m/>
    <m/>
    <n v="5.04"/>
    <n v="5.04"/>
    <n v="3.54"/>
    <n v="1"/>
    <m/>
    <m/>
    <m/>
    <m/>
    <n v="68598636"/>
    <m/>
    <d v="2015-01-01T00:00:00"/>
    <d v="2016-06-27T00:00:00"/>
    <d v="2017-07-26T00:00:00"/>
    <m/>
    <m/>
    <m/>
    <m/>
    <n v="1.78"/>
    <n v="4.17"/>
    <m/>
    <m/>
    <m/>
    <m/>
    <n v="1"/>
    <n v="543"/>
    <n v="394"/>
    <m/>
    <m/>
    <m/>
    <m/>
    <n v="895"/>
    <s v="No"/>
    <n v="27547.17"/>
    <n v="223"/>
    <n v="87.56"/>
    <m/>
    <m/>
    <n v="1"/>
  </r>
  <r>
    <x v="1078"/>
    <s v="https://www.getcanopy.com"/>
    <s v="https://www.crunchbase.com/organization/beanstalk-tax"/>
    <s v="Canopy Tax, Inc."/>
    <s v="Canopy offers a cloud-based Practice Management solution for Accounting professionals."/>
    <m/>
    <s v="seed"/>
    <s v="series_a"/>
    <s v="series_b"/>
    <s v="series_c"/>
    <m/>
    <m/>
    <m/>
    <m/>
    <n v="2000000"/>
    <n v="8000000"/>
    <n v="20000000"/>
    <n v="11000000"/>
    <m/>
    <m/>
    <m/>
    <m/>
    <n v="20000000"/>
    <n v="40000000"/>
    <n v="133400000"/>
    <n v="110000000"/>
    <m/>
    <m/>
    <m/>
    <m/>
    <s v="Deep Fork Capital, EPIC Ventures, New Enterprise Associates"/>
    <s v="Deep Fork Capital, EPIC Ventures, New Enterprise Associates"/>
    <s v="BYU Cougar Capital, Deep Fork Capital, EPIC Ventures, New Enterprise Associates, Pelion Venture Partners"/>
    <s v="Ankona Capital Partners, NewView Capital, Pelion Venture Partners, Tenaya Capital"/>
    <m/>
    <m/>
    <m/>
    <m/>
    <n v="2014"/>
    <n v="2015"/>
    <x v="5"/>
    <n v="2021"/>
    <m/>
    <m/>
    <m/>
    <n v="35000000"/>
    <s v="series_unknown"/>
    <d v="2021-12-07T00:00:00"/>
    <n v="133400000"/>
    <m/>
    <n v="0.25"/>
    <n v="2587.0700000000002"/>
    <n v="13037.91"/>
    <n v="11097.33"/>
    <m/>
    <m/>
    <m/>
    <m/>
    <n v="2473"/>
    <n v="290"/>
    <n v="169"/>
    <n v="521"/>
    <m/>
    <m/>
    <m/>
    <m/>
    <n v="71.09"/>
    <n v="92.17"/>
    <n v="90.58"/>
    <n v="56.12"/>
    <m/>
    <m/>
    <m/>
    <m/>
    <n v="4.54"/>
    <n v="4.54"/>
    <n v="2.84"/>
    <n v="1"/>
    <m/>
    <m/>
    <m/>
    <m/>
    <n v="153033848"/>
    <m/>
    <d v="2014-07-23T00:00:00"/>
    <d v="2015-06-23T00:00:00"/>
    <d v="2017-03-13T00:00:00"/>
    <d v="2021-06-29T00:00:00"/>
    <m/>
    <m/>
    <m/>
    <n v="2"/>
    <n v="3.34"/>
    <n v="0.82"/>
    <m/>
    <m/>
    <m/>
    <n v="1"/>
    <n v="335"/>
    <n v="629"/>
    <n v="1569"/>
    <m/>
    <m/>
    <m/>
    <n v="1730"/>
    <s v="No"/>
    <n v="26722.560000000001"/>
    <n v="224"/>
    <n v="87.5"/>
    <n v="0.82"/>
    <m/>
    <n v="1"/>
  </r>
  <r>
    <x v="1079"/>
    <s v="https://www.nav.com/"/>
    <s v="https://www.crunchbase.com/organization/creditera"/>
    <s v="Nav Technologies, Inc."/>
    <s v="Nav bridges the gap between SMB and financial institutions by bringing transparency, certainty, and efficiency to B2B credit and financing."/>
    <m/>
    <s v="seed"/>
    <s v="series_a"/>
    <s v="series_b"/>
    <s v="series_c"/>
    <m/>
    <m/>
    <m/>
    <m/>
    <n v="799997"/>
    <n v="8370504"/>
    <n v="37662398"/>
    <n v="44885985"/>
    <m/>
    <m/>
    <m/>
    <m/>
    <n v="7999970"/>
    <n v="41852520"/>
    <n v="251208194.66"/>
    <n v="448859850"/>
    <m/>
    <m/>
    <m/>
    <m/>
    <s v="Clocktower Technology Ventures, Crosslink Capital, Experian, GS Growth, Hack VC, Kleiner Perkins, Point72 Ventures, Tencent"/>
    <s v="Album VC, CSC Upshot, Kleiner Perkins, Matt Rogers, Swati Mylavarapu, Tim Graczewski"/>
    <s v="CSC Upshot, Clocktower Technology Ventures, CreditEase Fintech Investment Fund, Crosslink Capital, Experian, Fenway Summer Ventures, GS Growth, Kickstart, Kleiner Perkins, Point72 Ventures, Tencent, ZenStone Venture Capital"/>
    <s v="Aries Capital Partners, CreditEase Fintech Investment Fund, Expanding Capital, Experian Ventures, GS Growth, Point72 Ventures, Starwood VC"/>
    <m/>
    <m/>
    <m/>
    <m/>
    <n v="2013"/>
    <n v="2015"/>
    <x v="5"/>
    <n v="2019"/>
    <m/>
    <m/>
    <m/>
    <n v="44885985"/>
    <s v="series_c"/>
    <d v="2019-02-11T00:00:00"/>
    <n v="448859850"/>
    <m/>
    <n v="0.5"/>
    <n v="13393.35"/>
    <n v="9133.8700000000008"/>
    <n v="4009.76"/>
    <m/>
    <m/>
    <m/>
    <m/>
    <n v="1735"/>
    <n v="74"/>
    <n v="207"/>
    <n v="244"/>
    <m/>
    <m/>
    <m/>
    <m/>
    <n v="75.95"/>
    <n v="98.02"/>
    <n v="88.45"/>
    <n v="69.7"/>
    <m/>
    <m/>
    <m/>
    <m/>
    <n v="34.340000000000003"/>
    <n v="34.340000000000003"/>
    <n v="8.2100000000000009"/>
    <n v="1.61"/>
    <n v="1"/>
    <m/>
    <m/>
    <m/>
    <n v="91718884"/>
    <m/>
    <d v="2013-11-13T00:00:00"/>
    <d v="2015-11-28T00:00:00"/>
    <d v="2017-05-03T00:00:00"/>
    <d v="2019-02-11T00:00:00"/>
    <m/>
    <m/>
    <m/>
    <n v="5.23"/>
    <n v="6"/>
    <n v="1.79"/>
    <m/>
    <m/>
    <m/>
    <n v="1.79"/>
    <n v="745"/>
    <n v="522"/>
    <n v="649"/>
    <m/>
    <m/>
    <m/>
    <n v="649"/>
    <s v="No"/>
    <n v="26537.48"/>
    <n v="225"/>
    <n v="87.44"/>
    <n v="1.79"/>
    <n v="1.79"/>
    <n v="1.79"/>
  </r>
  <r>
    <x v="1080"/>
    <s v="https://boosterusa.com"/>
    <s v="https://www.crunchbase.com/organization/booster-fuels"/>
    <s v="Booster Fuels, Inc.,"/>
    <s v="Booster focuses on energy delivery, integrated logistics, and providing solutions for decarbonizing last-mile delivery."/>
    <m/>
    <s v="seed"/>
    <s v="series_a"/>
    <s v="series_b"/>
    <s v="series_c"/>
    <s v="series_d"/>
    <m/>
    <m/>
    <m/>
    <n v="3112016"/>
    <n v="9000000"/>
    <n v="20000000"/>
    <n v="56000000"/>
    <n v="125000000"/>
    <m/>
    <m/>
    <m/>
    <n v="31120160"/>
    <n v="45000000"/>
    <n v="133400000"/>
    <n v="560000000"/>
    <n v="1875000000"/>
    <m/>
    <m/>
    <m/>
    <s v="Conversion Capital, Louis Beryl, Madrona, Perot Jain, RRE Ventures"/>
    <s v="Conversion Capital, Expansion Venture Capital, Madrona, Maveron, RRE Ventures, Version One Ventures"/>
    <s v="BADR investments, Conversion Capital, Madrona, Maveron, Perot Jain, RRE Ventures, StartX (Stanford-StartX Fund), Version One Ventures"/>
    <s v="Conversion Capital, Invus, Madrona, Maveron, Perot Jain, TotalEnergies Ventures, Vulcan Capital"/>
    <s v="Cercano Management, Chaac Ventures, Conversion Capital, Enterprise Holding Ventures, Equinor Ventures, Invus Opportunities, Madrona, Maveron, Mitsubishi Corporation, Perot Jain, Renewable Energy Group, Rose Park Advisors, Thayer Ventures, Version One Ventures"/>
    <m/>
    <m/>
    <m/>
    <n v="2015"/>
    <n v="2016"/>
    <x v="5"/>
    <n v="2019"/>
    <n v="2022"/>
    <m/>
    <m/>
    <n v="125000000"/>
    <s v="series_d"/>
    <d v="2022-05-25T00:00:00"/>
    <n v="1875000000"/>
    <m/>
    <n v="1878.65"/>
    <n v="1017.79"/>
    <n v="848.32"/>
    <n v="579.29999999999995"/>
    <n v="21981.19"/>
    <m/>
    <m/>
    <m/>
    <n v="440"/>
    <n v="432"/>
    <n v="346"/>
    <n v="332"/>
    <n v="107"/>
    <m/>
    <m/>
    <m/>
    <n v="95.52"/>
    <n v="88.69"/>
    <n v="80.66"/>
    <n v="58.73"/>
    <n v="69.36"/>
    <m/>
    <m/>
    <m/>
    <n v="34.42"/>
    <n v="34.42"/>
    <n v="29.75"/>
    <n v="11.81"/>
    <n v="3.13"/>
    <n v="1"/>
    <m/>
    <m/>
    <n v="213612016"/>
    <m/>
    <d v="2015-05-28T00:00:00"/>
    <d v="2016-01-28T00:00:00"/>
    <d v="2017-08-01T00:00:00"/>
    <d v="2019-06-25T00:00:00"/>
    <d v="2022-05-25T00:00:00"/>
    <m/>
    <m/>
    <n v="1.45"/>
    <n v="2.96"/>
    <n v="4.2"/>
    <n v="3.35"/>
    <m/>
    <m/>
    <n v="14.06"/>
    <n v="245"/>
    <n v="551"/>
    <n v="693"/>
    <n v="1065"/>
    <m/>
    <m/>
    <n v="1758"/>
    <s v="No"/>
    <n v="26305.25"/>
    <n v="226"/>
    <n v="87.39"/>
    <n v="14.06"/>
    <n v="4.2"/>
    <n v="14.06"/>
  </r>
  <r>
    <x v="1081"/>
    <s v="http://chromacode.com/"/>
    <s v="https://www.crunchbase.com/organization/chromacode"/>
    <s v="ChromaCode, Inc."/>
    <s v="ChromaCode is a molecular diagnostics company focusing on bioinformatics."/>
    <m/>
    <m/>
    <m/>
    <s v="series_b"/>
    <s v="series_c"/>
    <s v="series_d"/>
    <m/>
    <m/>
    <m/>
    <m/>
    <m/>
    <n v="12000000"/>
    <n v="28000000"/>
    <m/>
    <m/>
    <m/>
    <m/>
    <m/>
    <m/>
    <n v="80040000"/>
    <n v="280000000"/>
    <m/>
    <m/>
    <m/>
    <m/>
    <m/>
    <m/>
    <s v="Domain Associates, New Enterprise Associates, Okapi Venture Capital"/>
    <s v="Caltech, Domain Associates, Moore Venture Partners, New Enterprise Associates, Northpond Ventures, Okapi Venture Capital, Pat Smerkers, Windham Venture Partners"/>
    <s v="Global Brain Corporation"/>
    <m/>
    <m/>
    <m/>
    <m/>
    <m/>
    <x v="5"/>
    <n v="2019"/>
    <n v="2023"/>
    <m/>
    <m/>
    <m/>
    <s v="series_d"/>
    <d v="2023-06-07T00:00:00"/>
    <m/>
    <m/>
    <m/>
    <m/>
    <n v="12700.11"/>
    <n v="11948.67"/>
    <n v="1130.1600000000001"/>
    <m/>
    <m/>
    <m/>
    <m/>
    <m/>
    <n v="175"/>
    <n v="187"/>
    <n v="65"/>
    <m/>
    <m/>
    <m/>
    <m/>
    <m/>
    <n v="90.25"/>
    <n v="76.81"/>
    <n v="66.14"/>
    <m/>
    <m/>
    <m/>
    <m/>
    <m/>
    <m/>
    <m/>
    <m/>
    <m/>
    <m/>
    <m/>
    <n v="93967513"/>
    <m/>
    <m/>
    <m/>
    <d v="2017-04-27T00:00:00"/>
    <d v="2019-12-17T00:00:00"/>
    <d v="2023-06-07T00:00:00"/>
    <m/>
    <m/>
    <m/>
    <m/>
    <n v="3.5"/>
    <m/>
    <m/>
    <m/>
    <m/>
    <m/>
    <m/>
    <n v="964"/>
    <n v="1268"/>
    <m/>
    <m/>
    <n v="2232"/>
    <s v="No"/>
    <n v="25778.94"/>
    <n v="227"/>
    <n v="87.33"/>
    <n v="3.5"/>
    <n v="3.5"/>
    <n v="0"/>
  </r>
  <r>
    <x v="1082"/>
    <s v="https://www.allakos.com"/>
    <s v="https://www.crunchbase.com/organization/allakos"/>
    <s v="Allakos Inc."/>
    <s v="Allakos is a biotechnology company developing therapeutic antibodies targeting allergy, inflammatory and proliferative diseases."/>
    <m/>
    <m/>
    <s v="series_a"/>
    <s v="series_b"/>
    <m/>
    <m/>
    <m/>
    <m/>
    <m/>
    <m/>
    <n v="24500000"/>
    <n v="100000000"/>
    <m/>
    <m/>
    <m/>
    <m/>
    <m/>
    <m/>
    <n v="122500000"/>
    <n v="667000000"/>
    <m/>
    <m/>
    <m/>
    <m/>
    <m/>
    <m/>
    <s v="Alta Partners, Novo Ventures, RiverVest, Roche Venture Fund"/>
    <s v="3×5 Partners, Alta Partners, LifeSci Venture Partners, New Enterprise Associates, Partner Fund Management, Redmile Group, RiverVest, Roche Venture Fund, Rock Springs Capital, Samsara BioCapital"/>
    <m/>
    <m/>
    <m/>
    <m/>
    <m/>
    <m/>
    <n v="2014"/>
    <x v="5"/>
    <m/>
    <m/>
    <m/>
    <m/>
    <n v="150000000"/>
    <s v="post_ipo_equity"/>
    <d v="2017-12-13T00:00:00"/>
    <n v="655200000"/>
    <m/>
    <m/>
    <n v="3605.59"/>
    <n v="22039.46"/>
    <m/>
    <m/>
    <m/>
    <m/>
    <m/>
    <m/>
    <n v="175"/>
    <n v="102"/>
    <m/>
    <m/>
    <m/>
    <m/>
    <m/>
    <m/>
    <n v="93.69"/>
    <n v="94.34"/>
    <m/>
    <m/>
    <m/>
    <m/>
    <m/>
    <n v="4.55"/>
    <m/>
    <n v="4.55"/>
    <n v="0.98"/>
    <m/>
    <m/>
    <m/>
    <m/>
    <n v="312449545"/>
    <m/>
    <m/>
    <d v="2014-08-27T00:00:00"/>
    <d v="2017-12-13T00:00:00"/>
    <m/>
    <m/>
    <m/>
    <m/>
    <m/>
    <n v="5.44"/>
    <m/>
    <m/>
    <m/>
    <m/>
    <n v="0.98"/>
    <m/>
    <n v="1204"/>
    <m/>
    <m/>
    <m/>
    <m/>
    <n v="0"/>
    <s v="No"/>
    <n v="25645.05"/>
    <n v="228"/>
    <n v="87.28"/>
    <m/>
    <m/>
    <n v="0.98"/>
  </r>
  <r>
    <x v="1083"/>
    <s v="https://www.pipedrive.com"/>
    <s v="https://www.crunchbase.com/organization/pipedrive"/>
    <s v="Pipedrive, Inc."/>
    <s v="Pipedrive is the global sales-first CRM and intelligent revenue platform for small businesses"/>
    <m/>
    <s v="seed"/>
    <s v="series_a"/>
    <s v="series_b"/>
    <s v="series_c"/>
    <m/>
    <m/>
    <m/>
    <m/>
    <m/>
    <n v="9000000"/>
    <n v="17000000"/>
    <n v="50000000"/>
    <m/>
    <m/>
    <m/>
    <m/>
    <m/>
    <n v="45000000"/>
    <n v="113390000"/>
    <n v="300000000"/>
    <m/>
    <m/>
    <m/>
    <m/>
    <s v="AngelPad"/>
    <s v="AngelPad, Bessemer Venture Partners, BluePointe Ventures, Rembrandt Venture Partners, SquareOne Venture Capital"/>
    <s v="AngelPad, Atomico, Bessemer Venture Partners, Rembrandt Venture Partners, SquareOne Venture Capital"/>
    <s v="Atomico, Bessemer Venture Partners, Insight Partners, Rembrandt Venture Partners"/>
    <m/>
    <m/>
    <m/>
    <m/>
    <n v="2011"/>
    <n v="2015"/>
    <x v="5"/>
    <n v="2018"/>
    <m/>
    <m/>
    <m/>
    <n v="10000000"/>
    <s v="series_c"/>
    <d v="2018-10-10T00:00:00"/>
    <n v="1500000000"/>
    <m/>
    <n v="0"/>
    <n v="9036.4599999999991"/>
    <n v="3180.23"/>
    <n v="13261.18"/>
    <m/>
    <m/>
    <m/>
    <m/>
    <n v="1"/>
    <n v="140"/>
    <n v="257"/>
    <n v="131"/>
    <m/>
    <m/>
    <m/>
    <m/>
    <n v="100"/>
    <n v="96.24"/>
    <n v="85.65"/>
    <n v="84.76"/>
    <m/>
    <m/>
    <m/>
    <s v="exited_over_$1bn"/>
    <n v="25.5"/>
    <m/>
    <n v="25.5"/>
    <n v="11.91"/>
    <n v="5"/>
    <m/>
    <m/>
    <m/>
    <n v="90203108"/>
    <m/>
    <d v="2011-10-01T00:00:00"/>
    <d v="2015-05-14T00:00:00"/>
    <d v="2017-01-18T00:00:00"/>
    <d v="2018-06-14T00:00:00"/>
    <m/>
    <m/>
    <m/>
    <m/>
    <n v="2.52"/>
    <n v="2.65"/>
    <m/>
    <m/>
    <m/>
    <n v="13.23"/>
    <n v="1321"/>
    <n v="615"/>
    <n v="512"/>
    <m/>
    <m/>
    <m/>
    <n v="630"/>
    <s v="No"/>
    <n v="25477.87"/>
    <n v="229"/>
    <n v="87.22"/>
    <n v="2.65"/>
    <n v="2.65"/>
    <n v="13.23"/>
  </r>
  <r>
    <x v="1084"/>
    <s v="http://www.glovoapp.com"/>
    <s v="https://www.crunchbase.com/organization/glovo-app"/>
    <s v="Glaufraf 23"/>
    <s v="Glovo is a courier service that purchases, picks up, and delivers products ordered through its mobile application."/>
    <m/>
    <s v="seed"/>
    <s v="series_a"/>
    <s v="series_b"/>
    <s v="series_c"/>
    <s v="series_d"/>
    <s v="series_e"/>
    <s v="series_f"/>
    <m/>
    <n v="2129427"/>
    <n v="5569479"/>
    <n v="35343973"/>
    <n v="133923529"/>
    <n v="169000000"/>
    <n v="167000000"/>
    <n v="527731096"/>
    <m/>
    <n v="21294270"/>
    <n v="27847395"/>
    <n v="75343973"/>
    <n v="349365726"/>
    <n v="2535000000"/>
    <n v="1000000000"/>
    <n v="2345471539"/>
    <m/>
    <s v="Antai Ventures, Bernardo Hernandez, Felix Ruiz Hernandez, Javier Sanchez-Marco, Keyword Venture Capital, The Crowd Angel, Zaryn Dentzel"/>
    <s v="Antai Ventures, Bernardo Hernandez, Bonsai Partners, Bonsai Venture Capital SCR, Criteria Venture Tech, Entrée Capital, Felix Ruiz Hernandez, Javier Sanchez-Marco, Seaya, Zaryn Dentzel"/>
    <s v="Bonsai Venture Capital SCR, Cathay Innovation, Criteria Venture Tech, Entrée Capital, Financiere Saint James, La Maison Compagnie d'Investissement, Rakuten, Seaya"/>
    <s v="Amrest, Cathay Innovation, Entrée Capital, GR Capital, Idinvest Partners, Rakuten, Seaya"/>
    <s v="Idinvest Partners, Karman Ventures (fka Moving Capital), Korelya Capital, Lakestar, The Drake Group"/>
    <s v="Bossanova Investimentos, Drake Enterprises, Endeavor Catalyst, Idinvest Partners, Korelya Capital, Lakestar, Mubadala Capital Ventures"/>
    <s v="Delivery Hero, Drake Enterprises, GP Bullhound, GR Capital, Lugard Road Capital, Luxor Capital Group"/>
    <m/>
    <n v="2015"/>
    <n v="2016"/>
    <x v="5"/>
    <n v="2018"/>
    <n v="2019"/>
    <n v="2019"/>
    <n v="2021"/>
    <n v="527731096"/>
    <s v="series_f"/>
    <d v="2021-03-31T00:00:00"/>
    <m/>
    <m/>
    <n v="0"/>
    <n v="3.4"/>
    <n v="13.43"/>
    <n v="5604.65"/>
    <n v="8622.8799999999992"/>
    <n v="8101.91"/>
    <n v="3035.3"/>
    <m/>
    <n v="3493"/>
    <n v="968"/>
    <n v="532"/>
    <n v="209"/>
    <n v="114"/>
    <n v="35"/>
    <n v="18"/>
    <m/>
    <n v="64.400000000000006"/>
    <n v="74.62"/>
    <n v="70.239999999999995"/>
    <n v="75.62"/>
    <n v="67.06"/>
    <n v="75.180000000000007"/>
    <n v="82.83"/>
    <s v="exited_unicorn"/>
    <m/>
    <m/>
    <m/>
    <m/>
    <m/>
    <m/>
    <m/>
    <m/>
    <n v="1162249826"/>
    <m/>
    <d v="2015-11-24T00:00:00"/>
    <d v="2016-08-11T00:00:00"/>
    <d v="2017-09-28T00:00:00"/>
    <d v="2018-07-18T00:00:00"/>
    <d v="2019-04-30T00:00:00"/>
    <d v="2019-12-20T00:00:00"/>
    <d v="2021-03-31T00:00:00"/>
    <n v="1.31"/>
    <n v="2.71"/>
    <n v="4.6399999999999997"/>
    <n v="7.26"/>
    <n v="0.39"/>
    <n v="2.35"/>
    <m/>
    <n v="261"/>
    <n v="413"/>
    <n v="293"/>
    <n v="286"/>
    <n v="234"/>
    <n v="467"/>
    <n v="1280"/>
    <s v="No"/>
    <n v="25381.57"/>
    <n v="230"/>
    <n v="87.16"/>
    <n v="31.13"/>
    <n v="13.27"/>
    <n v="0"/>
  </r>
  <r>
    <x v="1085"/>
    <s v="http://www.locusrobotics.com"/>
    <s v="https://www.crunchbase.com/organization/locus-robotics"/>
    <s v="Locus Robotics, Inc."/>
    <s v="Locus Robotics is a warehouse robotics company that manufactures autonomous mobile robots to support e-commerce."/>
    <m/>
    <m/>
    <s v="series_a"/>
    <s v="series_b"/>
    <s v="series_c"/>
    <s v="series_d"/>
    <s v="series_e"/>
    <s v="series_f"/>
    <m/>
    <m/>
    <n v="8000000"/>
    <n v="25000000"/>
    <n v="26000000"/>
    <n v="40000000"/>
    <n v="150000000"/>
    <n v="117000000"/>
    <m/>
    <m/>
    <n v="40000000"/>
    <n v="166750000"/>
    <n v="260000000"/>
    <n v="600000000"/>
    <n v="1000000000"/>
    <n v="2000000000"/>
    <m/>
    <m/>
    <m/>
    <s v="Scale Venture Partners"/>
    <s v="Scale Venture Partners, Zebra Ventures"/>
    <s v="Scale Venture Partners, Zebra Ventures"/>
    <s v="Bond, Prologis Ventures, Scale Venture Partners, Tiger Global Management"/>
    <s v="Bond, G2 Venture Partners, Goldman Sachs Asset Management, Gray’s Creek Capital Partners, HESTA, Hercules Capital, Newton Investment Management, Next47, Scale Venture Partners, Silicon Valley Bank, Stack Capital, Stafford Capital Partners, SuRo Capital"/>
    <m/>
    <m/>
    <n v="2016"/>
    <x v="5"/>
    <n v="2019"/>
    <n v="2020"/>
    <n v="2021"/>
    <n v="2022"/>
    <n v="117000000"/>
    <s v="series_f"/>
    <d v="2022-11-29T00:00:00"/>
    <n v="2000000000"/>
    <m/>
    <m/>
    <n v="0"/>
    <n v="12.06"/>
    <n v="666.96"/>
    <n v="2153.9299999999998"/>
    <n v="22021.07"/>
    <n v="365.96"/>
    <m/>
    <m/>
    <n v="1216"/>
    <n v="554"/>
    <n v="327"/>
    <n v="128"/>
    <n v="35"/>
    <n v="26"/>
    <m/>
    <m/>
    <n v="68.11"/>
    <n v="69"/>
    <n v="59.35"/>
    <n v="60.06"/>
    <n v="86.4"/>
    <n v="45.65"/>
    <s v="unicorn"/>
    <n v="32.79"/>
    <m/>
    <n v="32.79"/>
    <n v="9.25"/>
    <n v="6.59"/>
    <n v="3.06"/>
    <n v="1.93"/>
    <n v="1"/>
    <n v="416000000"/>
    <m/>
    <m/>
    <d v="2016-05-26T00:00:00"/>
    <d v="2017-11-20T00:00:00"/>
    <d v="2019-04-22T00:00:00"/>
    <d v="2020-06-02T00:00:00"/>
    <d v="2021-02-17T00:00:00"/>
    <d v="2022-11-29T00:00:00"/>
    <m/>
    <n v="4.17"/>
    <n v="1.56"/>
    <n v="2.31"/>
    <n v="1.67"/>
    <n v="2"/>
    <n v="11.99"/>
    <m/>
    <n v="543"/>
    <n v="518"/>
    <n v="407"/>
    <n v="260"/>
    <n v="650"/>
    <n v="1835"/>
    <s v="No"/>
    <n v="25219.98"/>
    <n v="231"/>
    <n v="87.11"/>
    <n v="6"/>
    <n v="3.6"/>
    <n v="11.99"/>
  </r>
  <r>
    <x v="1086"/>
    <s v="http://www.zume.com"/>
    <s v="https://www.crunchbase.com/organization/zume-inc"/>
    <s v="Zume Inc."/>
    <s v="Zume is a manufacturing technology company focused on food packaging with economically viable substitutes for plastic packaging."/>
    <m/>
    <s v="seed"/>
    <s v="series_a"/>
    <s v="series_b"/>
    <m/>
    <m/>
    <m/>
    <m/>
    <m/>
    <m/>
    <m/>
    <n v="48000000"/>
    <m/>
    <m/>
    <m/>
    <m/>
    <m/>
    <m/>
    <m/>
    <n v="320160000"/>
    <m/>
    <m/>
    <m/>
    <m/>
    <m/>
    <s v="FJ Labs, Fabrice Grinda, Kortschak Investments L.P., Maveron, SignalFire"/>
    <s v="Kortschak Investments L.P., SignalFire"/>
    <s v="AME Cloud Ventures, FJ Labs, Kortschak Investments L.P., SGH CAPITAL, SignalFire, Vijay Chattha"/>
    <m/>
    <m/>
    <m/>
    <m/>
    <m/>
    <n v="2015"/>
    <n v="2016"/>
    <x v="5"/>
    <m/>
    <m/>
    <m/>
    <m/>
    <m/>
    <s v="series_unknown"/>
    <d v="2017-10-06T00:00:00"/>
    <n v="320160000"/>
    <m/>
    <n v="0.71"/>
    <n v="41.62"/>
    <n v="25106.82"/>
    <m/>
    <m/>
    <m/>
    <m/>
    <m/>
    <n v="2685"/>
    <n v="766"/>
    <n v="98"/>
    <m/>
    <m/>
    <m/>
    <m/>
    <m/>
    <n v="72.64"/>
    <n v="79.92"/>
    <n v="94.56"/>
    <m/>
    <m/>
    <m/>
    <m/>
    <m/>
    <n v="1"/>
    <m/>
    <m/>
    <n v="1"/>
    <m/>
    <m/>
    <m/>
    <m/>
    <n v="423000000"/>
    <m/>
    <d v="2015-09-08T00:00:00"/>
    <d v="2016-07-01T00:00:00"/>
    <d v="2017-10-06T00:00:00"/>
    <m/>
    <m/>
    <m/>
    <m/>
    <m/>
    <m/>
    <m/>
    <m/>
    <m/>
    <m/>
    <n v="1"/>
    <n v="297"/>
    <n v="462"/>
    <m/>
    <m/>
    <m/>
    <m/>
    <n v="0"/>
    <s v="No"/>
    <n v="25149.15"/>
    <n v="232"/>
    <n v="87.05"/>
    <m/>
    <m/>
    <n v="1"/>
  </r>
  <r>
    <x v="1087"/>
    <s v="https://www.oneamericanmortgage.com/"/>
    <s v="https://www.crunchbase.com/organization/one-american-mortgage"/>
    <m/>
    <s v="One American Mortgage specializes in lending, financing and real estate investment."/>
    <m/>
    <m/>
    <m/>
    <s v="series_b"/>
    <m/>
    <m/>
    <m/>
    <m/>
    <m/>
    <m/>
    <m/>
    <m/>
    <m/>
    <m/>
    <m/>
    <m/>
    <m/>
    <m/>
    <m/>
    <m/>
    <m/>
    <m/>
    <m/>
    <m/>
    <m/>
    <m/>
    <m/>
    <s v="SVA"/>
    <m/>
    <m/>
    <m/>
    <m/>
    <m/>
    <m/>
    <m/>
    <x v="5"/>
    <m/>
    <m/>
    <m/>
    <m/>
    <m/>
    <s v="series_b"/>
    <d v="2017-05-08T00:00:00"/>
    <m/>
    <m/>
    <m/>
    <m/>
    <n v="25110.05"/>
    <m/>
    <m/>
    <m/>
    <m/>
    <m/>
    <m/>
    <m/>
    <n v="97"/>
    <m/>
    <m/>
    <m/>
    <m/>
    <m/>
    <m/>
    <m/>
    <n v="94.62"/>
    <m/>
    <m/>
    <m/>
    <m/>
    <m/>
    <m/>
    <m/>
    <m/>
    <m/>
    <m/>
    <m/>
    <m/>
    <m/>
    <m/>
    <m/>
    <m/>
    <m/>
    <d v="2017-05-08T00:00:00"/>
    <m/>
    <m/>
    <m/>
    <m/>
    <m/>
    <m/>
    <m/>
    <m/>
    <m/>
    <m/>
    <m/>
    <m/>
    <m/>
    <m/>
    <m/>
    <m/>
    <m/>
    <n v="0"/>
    <s v="No"/>
    <n v="25110.05"/>
    <n v="233"/>
    <n v="87"/>
    <m/>
    <m/>
    <m/>
  </r>
  <r>
    <x v="1088"/>
    <s v="https://www.redoxengine.com"/>
    <s v="https://www.crunchbase.com/organization/100health"/>
    <s v="Redox, Inc"/>
    <s v="Redox is an EHR integration and healthcare platform that accelerates the development and distribution of healthcare software solutions."/>
    <m/>
    <s v="seed"/>
    <s v="series_a"/>
    <s v="series_b"/>
    <s v="series_c"/>
    <s v="series_d"/>
    <m/>
    <m/>
    <m/>
    <n v="470000"/>
    <n v="3530000"/>
    <n v="9000000"/>
    <n v="33000000"/>
    <n v="45000000"/>
    <m/>
    <m/>
    <m/>
    <n v="4700000"/>
    <n v="17650000"/>
    <n v="60030000"/>
    <n v="330000000"/>
    <n v="675000000"/>
    <m/>
    <m/>
    <m/>
    <s v="Dreamit Ventures, Mark Bakken, TMCx Accelerator"/>
    <s v=".406 Ventures, Dreamit Ventures, Flybridge, HealthX Ventures"/>
    <s v=".406 Ventures, Dreamit Ventures, Flybridge, HealthX Ventures, Intermountain Healthcare, RRE Ventures"/>
    <s v=".406 Ventures, Battery Ventures, Intermountain Healthcare, RRE Ventures"/>
    <s v=".406 Ventures, Adams Street Partners, Avenir Growth Capital, Battery Ventures, RRE Ventures"/>
    <m/>
    <m/>
    <m/>
    <n v="2014"/>
    <n v="2015"/>
    <x v="5"/>
    <n v="2019"/>
    <n v="2021"/>
    <m/>
    <m/>
    <n v="45000000"/>
    <s v="series_d"/>
    <d v="2021-02-24T00:00:00"/>
    <n v="675000000"/>
    <m/>
    <n v="231.61"/>
    <n v="401.15"/>
    <n v="2528.08"/>
    <n v="9841.26"/>
    <n v="11769"/>
    <m/>
    <m/>
    <m/>
    <n v="842"/>
    <n v="618"/>
    <n v="265"/>
    <n v="199"/>
    <n v="261"/>
    <m/>
    <m/>
    <m/>
    <n v="90.17"/>
    <n v="83.29"/>
    <n v="85.2"/>
    <n v="75.31"/>
    <n v="51.49"/>
    <m/>
    <m/>
    <m/>
    <n v="82.04"/>
    <n v="82.04"/>
    <n v="27.31"/>
    <n v="9.4499999999999993"/>
    <n v="1.91"/>
    <n v="1"/>
    <m/>
    <m/>
    <n v="95000000"/>
    <m/>
    <d v="2014-11-26T00:00:00"/>
    <d v="2015-10-20T00:00:00"/>
    <d v="2017-01-10T00:00:00"/>
    <d v="2019-04-17T00:00:00"/>
    <d v="2021-02-24T00:00:00"/>
    <m/>
    <m/>
    <n v="3.76"/>
    <n v="3.4"/>
    <n v="5.5"/>
    <n v="2.0499999999999998"/>
    <m/>
    <m/>
    <n v="11.24"/>
    <n v="328"/>
    <n v="448"/>
    <n v="827"/>
    <n v="679"/>
    <m/>
    <m/>
    <n v="1506"/>
    <s v="No"/>
    <n v="24771.1"/>
    <n v="234"/>
    <n v="86.94"/>
    <n v="11.24"/>
    <n v="5.5"/>
    <n v="11.24"/>
  </r>
  <r>
    <x v="1089"/>
    <s v="http://www.digitalasset.com"/>
    <s v="https://www.crunchbase.com/organization/digital-asset-2"/>
    <s v="Digital Asset Holdings LLC"/>
    <s v="Digital Asset develops ledger technology intended to build distributed, encrypted straight-through processing tools."/>
    <m/>
    <m/>
    <s v="series_a"/>
    <s v="series_b"/>
    <s v="series_c"/>
    <s v="series_d"/>
    <m/>
    <m/>
    <m/>
    <m/>
    <n v="7200000"/>
    <n v="40000000"/>
    <n v="35000000"/>
    <n v="120000000"/>
    <m/>
    <m/>
    <m/>
    <m/>
    <n v="36000000"/>
    <n v="266800000"/>
    <n v="350000000"/>
    <n v="1800000000"/>
    <m/>
    <m/>
    <m/>
    <m/>
    <s v="ASX Limited"/>
    <s v="Hamilton James, Jefferson River Capital"/>
    <s v="ASX Limited, Accenture, Broadridge, Citi, DTCC, Deutsche Borse, Goldman Sachs, IBM, JP Morgan"/>
    <s v="7RIDGE, Eldridge Industries"/>
    <m/>
    <m/>
    <m/>
    <m/>
    <n v="2016"/>
    <x v="5"/>
    <n v="2019"/>
    <n v="2021"/>
    <m/>
    <m/>
    <m/>
    <s v="series_unknown"/>
    <d v="2021-04-21T00:00:00"/>
    <m/>
    <m/>
    <m/>
    <n v="0"/>
    <n v="0"/>
    <n v="24070.73"/>
    <n v="376.03"/>
    <m/>
    <m/>
    <m/>
    <m/>
    <n v="1216"/>
    <n v="699"/>
    <n v="129"/>
    <n v="342"/>
    <m/>
    <m/>
    <m/>
    <m/>
    <n v="68.11"/>
    <n v="60.87"/>
    <n v="84.04"/>
    <n v="36.380000000000003"/>
    <m/>
    <m/>
    <m/>
    <m/>
    <m/>
    <m/>
    <m/>
    <m/>
    <m/>
    <m/>
    <m/>
    <n v="307200000"/>
    <m/>
    <m/>
    <d v="2016-06-22T00:00:00"/>
    <d v="2017-10-16T00:00:00"/>
    <d v="2019-12-11T00:00:00"/>
    <d v="2021-04-21T00:00:00"/>
    <m/>
    <m/>
    <m/>
    <n v="7.41"/>
    <n v="1.31"/>
    <n v="5.14"/>
    <m/>
    <m/>
    <m/>
    <m/>
    <n v="481"/>
    <n v="786"/>
    <n v="497"/>
    <m/>
    <m/>
    <n v="1283"/>
    <s v="No"/>
    <n v="24446.76"/>
    <n v="235"/>
    <n v="86.88"/>
    <n v="6.75"/>
    <n v="1.31"/>
    <n v="0"/>
  </r>
  <r>
    <x v="1090"/>
    <s v="http://www.rokt.com"/>
    <s v="https://www.crunchbase.com/organization/rokt"/>
    <s v="Rokt Pte Ltd!"/>
    <s v="Rokt is an ecommerce marketing technology that gives customers a personalized, and relevant experience while buying online."/>
    <m/>
    <m/>
    <s v="series_a"/>
    <s v="series_b"/>
    <s v="series_c"/>
    <s v="series_d"/>
    <s v="series_e"/>
    <m/>
    <m/>
    <m/>
    <n v="8000000"/>
    <n v="26000000"/>
    <n v="48000000"/>
    <n v="80000000"/>
    <n v="325000000"/>
    <m/>
    <m/>
    <m/>
    <n v="58000000"/>
    <n v="126000000"/>
    <n v="348000000"/>
    <n v="450000000"/>
    <n v="1950000000"/>
    <m/>
    <m/>
    <m/>
    <s v="Greg Roebuck, John Ho, Lachlan Murdoch, Square Peg Capital"/>
    <s v="Greg Roebuck, John Ho, Lachlan Murdoch, MA Growth Ventures, Square Peg Capital, Time Inc."/>
    <s v="TDM Growth Partners"/>
    <s v="Square Peg Capital, TDM Growth Partners"/>
    <s v="Pavilion Capital, Square Peg Capital, Tiger Global Management, Wellington Management, Whale Rock Capital Management"/>
    <m/>
    <m/>
    <m/>
    <n v="2013"/>
    <x v="5"/>
    <n v="2019"/>
    <n v="2020"/>
    <n v="2021"/>
    <m/>
    <n v="325000000"/>
    <s v="series_e"/>
    <d v="2021-12-16T00:00:00"/>
    <n v="1950000000"/>
    <m/>
    <m/>
    <n v="0"/>
    <n v="0.5"/>
    <n v="0"/>
    <n v="1.01"/>
    <n v="24308.04"/>
    <m/>
    <m/>
    <m/>
    <n v="807"/>
    <n v="612"/>
    <n v="451"/>
    <n v="206"/>
    <n v="31"/>
    <m/>
    <m/>
    <m/>
    <n v="59.88"/>
    <n v="65.75"/>
    <n v="43.89"/>
    <n v="35.53"/>
    <n v="88"/>
    <m/>
    <s v="unicorn"/>
    <n v="22.81"/>
    <m/>
    <n v="22.81"/>
    <n v="12.35"/>
    <n v="4.97"/>
    <n v="4.12"/>
    <n v="1"/>
    <m/>
    <n v="487000000"/>
    <m/>
    <m/>
    <d v="2013-11-26T00:00:00"/>
    <d v="2017-06-12T00:00:00"/>
    <d v="2019-10-30T00:00:00"/>
    <d v="2020-10-22T00:00:00"/>
    <d v="2021-12-16T00:00:00"/>
    <m/>
    <m/>
    <n v="2.17"/>
    <n v="2.76"/>
    <n v="1.29"/>
    <n v="4.33"/>
    <m/>
    <n v="15.48"/>
    <m/>
    <n v="1294"/>
    <n v="870"/>
    <n v="358"/>
    <n v="420"/>
    <m/>
    <n v="1648"/>
    <s v="No"/>
    <n v="24309.55"/>
    <n v="236"/>
    <n v="86.83"/>
    <n v="15.48"/>
    <n v="2.76"/>
    <n v="15.48"/>
  </r>
  <r>
    <x v="1091"/>
    <s v="https://www.particle.io"/>
    <s v="https://www.crunchbase.com/organization/particle-3"/>
    <s v="Particle Industries, Inc."/>
    <s v="Particle is an integrated IoT platform that helps businesses connect, manage, and deploy software applications."/>
    <s v="pre_seed"/>
    <s v="seed"/>
    <s v="series_a"/>
    <s v="series_b"/>
    <s v="series_c"/>
    <m/>
    <m/>
    <m/>
    <n v="25000"/>
    <m/>
    <n v="10400000"/>
    <n v="20000000"/>
    <m/>
    <m/>
    <m/>
    <m/>
    <n v="500000"/>
    <m/>
    <n v="52000000"/>
    <n v="133400000"/>
    <m/>
    <m/>
    <m/>
    <m/>
    <s v="Bogomil Balkansky, David Recordon, HAX, SOSV"/>
    <s v="SOSV"/>
    <s v="Alumni Ventures, Graph Ventures, HAX, Oreilly AlphaTech Ventures, Peninsula Ventures, Rincon Venture Partners, Root Ventures, SOSV, TenOneTen Ventures"/>
    <s v="Cito Ventures, Industry Ventures, Parkway Venture Capital, Qualcomm Ventures, Root Ventures, Spark Capital"/>
    <s v="GRIDS Capital"/>
    <m/>
    <m/>
    <m/>
    <n v="2013"/>
    <n v="2013"/>
    <n v="2016"/>
    <x v="5"/>
    <n v="2019"/>
    <m/>
    <m/>
    <m/>
    <m/>
    <s v="series_c"/>
    <d v="2023-09-20T00:00:00"/>
    <n v="200000000"/>
    <n v="0.5"/>
    <n v="0.19"/>
    <n v="4334.6499999999996"/>
    <n v="19870.259999999998"/>
    <n v="0"/>
    <m/>
    <m/>
    <m/>
    <n v="127"/>
    <n v="2560"/>
    <n v="196"/>
    <n v="108"/>
    <n v="451"/>
    <m/>
    <m/>
    <m/>
    <n v="81.709999999999994"/>
    <n v="64.5"/>
    <n v="94.88"/>
    <n v="94"/>
    <n v="43.89"/>
    <m/>
    <m/>
    <m/>
    <m/>
    <n v="220.34"/>
    <m/>
    <n v="2.94"/>
    <n v="1.35"/>
    <m/>
    <m/>
    <m/>
    <m/>
    <n v="105770000"/>
    <d v="2013-01-31T00:00:00"/>
    <d v="2013-09-30T00:00:00"/>
    <d v="2016-11-17T00:00:00"/>
    <d v="2017-07-19T00:00:00"/>
    <d v="2019-07-10T00:00:00"/>
    <m/>
    <m/>
    <m/>
    <m/>
    <n v="2.57"/>
    <m/>
    <m/>
    <m/>
    <m/>
    <n v="1.5"/>
    <n v="1144"/>
    <n v="244"/>
    <n v="721"/>
    <m/>
    <m/>
    <m/>
    <n v="2254"/>
    <s v="No"/>
    <n v="24205.599999999999"/>
    <n v="237"/>
    <n v="86.77"/>
    <n v="0"/>
    <n v="0"/>
    <n v="1.5"/>
  </r>
  <r>
    <x v="1092"/>
    <s v="http://mty.ai"/>
    <s v="https://www.crunchbase.com/organization/spare5"/>
    <s v="Mighty AI, Inc."/>
    <s v="Mighty AI delivers training data to companies that build computer vision models for autonomous vehicles."/>
    <m/>
    <s v="seed"/>
    <s v="series_a"/>
    <s v="series_b"/>
    <m/>
    <m/>
    <m/>
    <m/>
    <m/>
    <n v="3250000"/>
    <n v="10000000"/>
    <n v="14000000"/>
    <m/>
    <m/>
    <m/>
    <m/>
    <m/>
    <n v="32500000"/>
    <n v="50000000"/>
    <n v="93380000"/>
    <m/>
    <m/>
    <m/>
    <m/>
    <m/>
    <s v="Foundry Group, Madrona, New Enterprise Associates"/>
    <s v="Foundry Group, Madrona, New Enterprise Associates"/>
    <s v="Accenture, Foundry Group, Google Ventures, Intel Capital, Madrona, New Enterprise Associates"/>
    <m/>
    <m/>
    <m/>
    <m/>
    <m/>
    <n v="2014"/>
    <n v="2015"/>
    <x v="5"/>
    <m/>
    <m/>
    <m/>
    <m/>
    <n v="14000000"/>
    <s v="series_b"/>
    <d v="2017-01-10T00:00:00"/>
    <m/>
    <m/>
    <n v="11.56"/>
    <n v="2493.09"/>
    <n v="21071.07"/>
    <m/>
    <m/>
    <m/>
    <m/>
    <m/>
    <n v="2039"/>
    <n v="305"/>
    <n v="105"/>
    <m/>
    <m/>
    <m/>
    <m/>
    <m/>
    <n v="76.17"/>
    <n v="91.77"/>
    <n v="94.17"/>
    <m/>
    <m/>
    <m/>
    <m/>
    <m/>
    <m/>
    <m/>
    <m/>
    <m/>
    <m/>
    <m/>
    <m/>
    <m/>
    <n v="27250000"/>
    <m/>
    <d v="2014-12-07T00:00:00"/>
    <d v="2015-08-25T00:00:00"/>
    <d v="2017-01-10T00:00:00"/>
    <m/>
    <m/>
    <m/>
    <m/>
    <n v="1.54"/>
    <n v="1.87"/>
    <m/>
    <m/>
    <m/>
    <m/>
    <m/>
    <n v="261"/>
    <n v="504"/>
    <m/>
    <m/>
    <m/>
    <m/>
    <n v="0"/>
    <s v="No"/>
    <n v="23575.72"/>
    <n v="238"/>
    <n v="86.72"/>
    <m/>
    <m/>
    <n v="0"/>
  </r>
  <r>
    <x v="1093"/>
    <s v="http://www.cytovale.com/"/>
    <s v="https://www.crunchbase.com/organization/cytovale"/>
    <s v="Cytovale, Inc."/>
    <s v="CytoVale is a medical technology company that focuses on advancing early detection technologies to diagnose immune-mediated diseases."/>
    <m/>
    <s v="seed"/>
    <s v="series_a"/>
    <s v="series_b"/>
    <s v="series_c"/>
    <m/>
    <m/>
    <m/>
    <m/>
    <m/>
    <n v="4300000"/>
    <n v="7249989"/>
    <n v="84000000"/>
    <m/>
    <m/>
    <m/>
    <m/>
    <m/>
    <n v="21500000"/>
    <n v="48357426.630000003"/>
    <n v="840000000"/>
    <m/>
    <m/>
    <m/>
    <m/>
    <s v="Breakout Labs"/>
    <s v="Dolby Family Ventures"/>
    <s v="Blackhorn Ventures, Breakout Ventures, IT-Farm"/>
    <s v="Alumni Ventures, Global Health Investment Corporation, Norwest Venture Partners, Sands Capital Ventures"/>
    <m/>
    <m/>
    <m/>
    <m/>
    <n v="2013"/>
    <n v="2014"/>
    <x v="5"/>
    <n v="2023"/>
    <m/>
    <m/>
    <m/>
    <n v="84000000"/>
    <s v="series_c"/>
    <d v="2023-11-15T00:00:00"/>
    <n v="840000000"/>
    <m/>
    <n v="0"/>
    <n v="0"/>
    <n v="0"/>
    <n v="23424.82"/>
    <m/>
    <m/>
    <m/>
    <m/>
    <n v="2604"/>
    <n v="1061"/>
    <n v="699"/>
    <n v="77"/>
    <m/>
    <m/>
    <m/>
    <m/>
    <n v="63.89"/>
    <n v="61.58"/>
    <n v="60.87"/>
    <n v="84"/>
    <m/>
    <m/>
    <m/>
    <m/>
    <n v="29.89"/>
    <m/>
    <n v="29.89"/>
    <n v="15.63"/>
    <n v="1"/>
    <m/>
    <m/>
    <m/>
    <n v="128589594"/>
    <m/>
    <d v="2013-11-15T00:00:00"/>
    <d v="2014-06-10T00:00:00"/>
    <d v="2017-12-22T00:00:00"/>
    <d v="2023-11-15T00:00:00"/>
    <m/>
    <m/>
    <m/>
    <m/>
    <n v="2.25"/>
    <n v="17.37"/>
    <m/>
    <m/>
    <m/>
    <n v="17.37"/>
    <n v="207"/>
    <n v="1291"/>
    <n v="2154"/>
    <m/>
    <m/>
    <m/>
    <n v="2154"/>
    <s v="No"/>
    <n v="23424.82"/>
    <n v="239"/>
    <n v="86.66"/>
    <m/>
    <m/>
    <n v="17.37"/>
  </r>
  <r>
    <x v="1094"/>
    <s v="http://www.aicure.com"/>
    <s v="https://www.crunchbase.com/organization/ai-cure"/>
    <s v="AiCure, LLC"/>
    <s v="AiCure is an advanced data analytics company that uses artificial intelligence to understand how patients respond to treatments."/>
    <m/>
    <m/>
    <s v="series_a"/>
    <s v="series_b"/>
    <s v="series_c"/>
    <m/>
    <m/>
    <m/>
    <m/>
    <m/>
    <n v="12250000"/>
    <n v="15000000"/>
    <n v="24500000"/>
    <m/>
    <m/>
    <m/>
    <m/>
    <m/>
    <n v="61250000"/>
    <n v="100050000"/>
    <n v="245000000"/>
    <m/>
    <m/>
    <m/>
    <m/>
    <m/>
    <s v="Biomatics Capital Partners, New Leaf Venture Partners, Pritzker Group Venture Capital, Tribeca Venture Partners"/>
    <s v="Baird Capital, Biomatics Capital Partners, New Leaf Venture Partners, Pritzker Group Venture Capital, Tribeca Venture Partners"/>
    <s v="Accelmed, Asahi Kasei, Baird Capital, Biomatics Capital Partners, New Leaf Venture Partners, Palisades Growth, Pritzker Group Venture Capital, Silicon Valley Bank, Singtel Innov8, SpringRock Ventures, Tribeca Venture Partners"/>
    <m/>
    <m/>
    <m/>
    <m/>
    <m/>
    <n v="2016"/>
    <x v="5"/>
    <n v="2019"/>
    <m/>
    <m/>
    <m/>
    <n v="4000000"/>
    <s v="series_unknown"/>
    <d v="2019-11-07T00:00:00"/>
    <n v="245000000"/>
    <m/>
    <m/>
    <n v="1110.6199999999999"/>
    <n v="16153.91"/>
    <n v="5729.6"/>
    <m/>
    <m/>
    <m/>
    <m/>
    <m/>
    <n v="392"/>
    <n v="146"/>
    <n v="230"/>
    <m/>
    <m/>
    <m/>
    <m/>
    <m/>
    <n v="89.74"/>
    <n v="91.87"/>
    <n v="71.45"/>
    <m/>
    <m/>
    <m/>
    <m/>
    <n v="3.06"/>
    <m/>
    <n v="3.06"/>
    <n v="2.2000000000000002"/>
    <n v="1"/>
    <m/>
    <m/>
    <m/>
    <n v="68750000"/>
    <m/>
    <m/>
    <d v="2016-01-11T00:00:00"/>
    <d v="2017-11-17T00:00:00"/>
    <d v="2019-11-07T00:00:00"/>
    <m/>
    <m/>
    <m/>
    <m/>
    <n v="1.63"/>
    <n v="2.4500000000000002"/>
    <m/>
    <m/>
    <m/>
    <n v="2.4500000000000002"/>
    <m/>
    <n v="676"/>
    <n v="720"/>
    <m/>
    <m/>
    <m/>
    <n v="720"/>
    <s v="No"/>
    <n v="22994.13"/>
    <n v="240"/>
    <n v="86.6"/>
    <n v="2.4500000000000002"/>
    <n v="2.4500000000000002"/>
    <n v="2.4500000000000002"/>
  </r>
  <r>
    <x v="1095"/>
    <s v="https://de.scalable.capital/"/>
    <s v="https://www.crunchbase.com/organization/scalable-capital"/>
    <s v="Scalable Capital GmbH"/>
    <s v="Scalable Capital is on its way to becoming Europe’s leading digital investment platform."/>
    <m/>
    <m/>
    <s v="series_a"/>
    <s v="series_b"/>
    <s v="series_c"/>
    <s v="series_d"/>
    <s v="series_e"/>
    <m/>
    <m/>
    <m/>
    <n v="4308335"/>
    <n v="33409433"/>
    <n v="27811770"/>
    <n v="57823723"/>
    <n v="182863273"/>
    <m/>
    <m/>
    <m/>
    <n v="21541675"/>
    <n v="222840918.11000001"/>
    <n v="278117700"/>
    <n v="462589785"/>
    <n v="1432863273"/>
    <m/>
    <m/>
    <m/>
    <s v="German Startups Group, HV Capital, MPGI, Monk’s Hill Ventures, Rahul Mehta, Reiner Mauch, Steffen Pauls"/>
    <s v="BlackRock, HV Capital, MPGI, TEV Ventures"/>
    <s v="BlackRock, HV Capital, TEV Ventures"/>
    <s v="Barclays Bank, BlackRock, HV Capital, TEV Ventures"/>
    <s v="BlackRock, HV Capital, TEV Ventures, Tencent"/>
    <m/>
    <m/>
    <m/>
    <n v="2015"/>
    <x v="5"/>
    <n v="2019"/>
    <n v="2020"/>
    <n v="2021"/>
    <m/>
    <n v="64738816"/>
    <s v="series_e"/>
    <d v="2023-12-07T00:00:00"/>
    <n v="1432863273"/>
    <m/>
    <m/>
    <n v="2124.7600000000002"/>
    <n v="1231.67"/>
    <n v="9554.3700000000008"/>
    <n v="7775.62"/>
    <n v="2182.37"/>
    <m/>
    <m/>
    <m/>
    <n v="358"/>
    <n v="327"/>
    <n v="201"/>
    <n v="96"/>
    <n v="139"/>
    <m/>
    <m/>
    <m/>
    <n v="90.33"/>
    <n v="81.73"/>
    <n v="75.06"/>
    <n v="70.13"/>
    <n v="44.8"/>
    <m/>
    <s v="unicorn"/>
    <n v="45.12"/>
    <m/>
    <n v="45.12"/>
    <n v="5.13"/>
    <n v="4.57"/>
    <n v="2.94"/>
    <n v="1"/>
    <m/>
    <n v="378932777"/>
    <m/>
    <m/>
    <d v="2015-04-01T00:00:00"/>
    <d v="2017-06-20T00:00:00"/>
    <d v="2019-08-02T00:00:00"/>
    <d v="2020-07-22T00:00:00"/>
    <d v="2021-06-07T00:00:00"/>
    <m/>
    <m/>
    <n v="10.34"/>
    <n v="1.25"/>
    <n v="1.66"/>
    <n v="3.1"/>
    <m/>
    <n v="6.43"/>
    <m/>
    <n v="811"/>
    <n v="773"/>
    <n v="355"/>
    <n v="320"/>
    <m/>
    <n v="2361"/>
    <s v="No"/>
    <n v="22868.79"/>
    <n v="241"/>
    <n v="86.55"/>
    <n v="6.43"/>
    <n v="1.25"/>
    <n v="6.43"/>
  </r>
  <r>
    <x v="1096"/>
    <s v="http://www.medisafe.com"/>
    <s v="https://www.crunchbase.com/organization/medisafe-project"/>
    <s v="Medisafe Project LTD"/>
    <s v="Medisafe is a personalized tech platform that helps people manage their medications while providing insight into their daily habits."/>
    <m/>
    <s v="seed"/>
    <s v="series_a"/>
    <s v="series_b"/>
    <s v="series_c"/>
    <m/>
    <m/>
    <m/>
    <m/>
    <m/>
    <n v="6000000"/>
    <n v="14500000"/>
    <n v="30000000"/>
    <m/>
    <m/>
    <m/>
    <m/>
    <m/>
    <n v="30000000"/>
    <n v="96715000"/>
    <n v="300000000"/>
    <m/>
    <m/>
    <m/>
    <m/>
    <s v="Microsoft ScaleUp Tel Aviv"/>
    <s v="7wire Ventures, Microsoft Accelerator, Pitango VC, Triventures, lool ventures"/>
    <s v="7wire Ventures, Avala Capital, EG Capital Advisors, M Ventures, Octopus Ventures, Pitango VC, Qualcomm Ventures, Triventures, lool ventures"/>
    <s v="7wire Ventures, ALIVE Israel HealthTech Fund, Consensus Business Group, Leumi Partners, M Ventures, Menora Mivtachim, Octopus Ventures, OurCrowd, Pitango VC, Qualcomm Ventures, Sanofi Ventures, Triventures, lool ventures"/>
    <m/>
    <m/>
    <m/>
    <m/>
    <n v="2012"/>
    <n v="2015"/>
    <x v="5"/>
    <n v="2021"/>
    <m/>
    <m/>
    <m/>
    <n v="30000000"/>
    <s v="series_c"/>
    <d v="2021-02-25T00:00:00"/>
    <n v="300000000"/>
    <m/>
    <n v="0"/>
    <n v="0.3"/>
    <n v="1984.2"/>
    <n v="20783.009999999998"/>
    <m/>
    <m/>
    <m/>
    <m/>
    <n v="1848"/>
    <n v="1070"/>
    <n v="290"/>
    <n v="421"/>
    <m/>
    <m/>
    <m/>
    <m/>
    <n v="63.99"/>
    <n v="71.05"/>
    <n v="83.8"/>
    <n v="64.56"/>
    <m/>
    <m/>
    <m/>
    <m/>
    <n v="7.65"/>
    <m/>
    <n v="7.65"/>
    <n v="2.79"/>
    <n v="1"/>
    <m/>
    <m/>
    <m/>
    <n v="51500000"/>
    <m/>
    <d v="2012-05-15T00:00:00"/>
    <d v="2015-01-07T00:00:00"/>
    <d v="2017-03-01T00:00:00"/>
    <d v="2021-02-25T00:00:00"/>
    <m/>
    <m/>
    <m/>
    <m/>
    <n v="3.22"/>
    <n v="3.1"/>
    <m/>
    <m/>
    <m/>
    <n v="3.1"/>
    <n v="967"/>
    <n v="784"/>
    <n v="1457"/>
    <m/>
    <m/>
    <m/>
    <n v="1457"/>
    <s v="No"/>
    <n v="22767.51"/>
    <n v="242"/>
    <n v="86.49"/>
    <n v="3.1"/>
    <m/>
    <n v="3.1"/>
  </r>
  <r>
    <x v="1097"/>
    <s v="https://blinkist.com"/>
    <s v="https://www.crunchbase.com/organization/blinkist"/>
    <s v="Blinks Labs GmbH"/>
    <s v="Blinkist offers an app that allows its users to read the most important insights from non-fiction books in 15 minutes."/>
    <m/>
    <s v="seed"/>
    <s v="series_a"/>
    <s v="series_b"/>
    <s v="series_c"/>
    <m/>
    <m/>
    <m/>
    <m/>
    <n v="183144"/>
    <n v="4369837"/>
    <n v="9000000"/>
    <n v="18800000"/>
    <m/>
    <m/>
    <m/>
    <m/>
    <n v="677758"/>
    <n v="21849185"/>
    <n v="60030000"/>
    <n v="188000000"/>
    <m/>
    <m/>
    <m/>
    <m/>
    <s v="Hubraum, Ulf Stahrenberg"/>
    <s v="Greycroft, HDS Capital, Headline, IBB Ventures, MGO Digital Ventures, Ulf Stahrenberg"/>
    <s v="Greycroft, Headline, Insight Partners, Ulf Stahrenberg"/>
    <s v="Greycroft, Headline, IBB Ventures, Insight Partners, Ulf Stahrenberg"/>
    <m/>
    <m/>
    <m/>
    <m/>
    <n v="2012"/>
    <n v="2016"/>
    <x v="5"/>
    <n v="2018"/>
    <m/>
    <m/>
    <m/>
    <n v="18800000"/>
    <s v="series_c"/>
    <d v="2018-06-20T00:00:00"/>
    <m/>
    <m/>
    <n v="0"/>
    <n v="970.24"/>
    <n v="12852.5"/>
    <n v="7939.12"/>
    <m/>
    <m/>
    <m/>
    <m/>
    <n v="1848"/>
    <n v="440"/>
    <n v="172"/>
    <n v="164"/>
    <m/>
    <m/>
    <m/>
    <m/>
    <n v="63.99"/>
    <n v="88.48"/>
    <n v="90.41"/>
    <n v="80.89"/>
    <m/>
    <m/>
    <m/>
    <m/>
    <m/>
    <m/>
    <m/>
    <m/>
    <m/>
    <m/>
    <m/>
    <m/>
    <n v="34771978"/>
    <m/>
    <d v="2012-08-21T00:00:00"/>
    <d v="2016-01-07T00:00:00"/>
    <d v="2017-01-27T00:00:00"/>
    <d v="2018-06-20T00:00:00"/>
    <m/>
    <m/>
    <m/>
    <n v="32.24"/>
    <n v="2.75"/>
    <n v="3.13"/>
    <m/>
    <m/>
    <m/>
    <m/>
    <n v="1234"/>
    <n v="386"/>
    <n v="509"/>
    <m/>
    <m/>
    <m/>
    <n v="509"/>
    <s v="No"/>
    <n v="21761.86"/>
    <n v="243"/>
    <n v="86.43"/>
    <n v="3.13"/>
    <n v="3.13"/>
    <n v="0"/>
  </r>
  <r>
    <x v="1098"/>
    <s v="https://verse.me"/>
    <s v="https://www.crunchbase.com/organization/verse-2"/>
    <s v="Verse Technologies, Inc."/>
    <s v="Verse offers a payments platform that allows users to share payments easily, instantly, and with no hidden fees."/>
    <s v="pre_seed"/>
    <s v="seed"/>
    <s v="series_a"/>
    <s v="series_b"/>
    <m/>
    <m/>
    <m/>
    <m/>
    <m/>
    <n v="1800000"/>
    <n v="8300000"/>
    <n v="20500000"/>
    <m/>
    <m/>
    <m/>
    <m/>
    <m/>
    <n v="18000000"/>
    <n v="41500000"/>
    <n v="136735000"/>
    <m/>
    <m/>
    <m/>
    <m/>
    <m/>
    <s v="Adam Draper, Adeyemi Ajao, Antonio García-Urgelés, Augusta Investments LLC, Bernardo Hernandez, DFJ DragonFund, Gonzalo de la Peña, Hard Yaka, Jonathan Weiner, Lánzame Capital SL, Peter Pastewka, Songbo Li"/>
    <s v="Greycroft, Headline, Spark Capital"/>
    <s v="Greycroft, Spark Capital"/>
    <m/>
    <m/>
    <m/>
    <m/>
    <n v="2015"/>
    <n v="2015"/>
    <n v="2016"/>
    <x v="5"/>
    <m/>
    <m/>
    <m/>
    <m/>
    <n v="5306804"/>
    <s v="series_unknown"/>
    <d v="2017-05-18T00:00:00"/>
    <m/>
    <n v="0"/>
    <n v="74.61"/>
    <n v="4057.43"/>
    <n v="17169.48"/>
    <m/>
    <m/>
    <m/>
    <m/>
    <n v="376"/>
    <n v="1780"/>
    <n v="207"/>
    <n v="132"/>
    <m/>
    <m/>
    <m/>
    <m/>
    <n v="70.73"/>
    <n v="81.87"/>
    <n v="94.59"/>
    <n v="92.66"/>
    <m/>
    <m/>
    <m/>
    <m/>
    <m/>
    <m/>
    <m/>
    <m/>
    <m/>
    <m/>
    <m/>
    <m/>
    <m/>
    <n v="37636804"/>
    <d v="2015-06-12T00:00:00"/>
    <d v="2015-08-15T00:00:00"/>
    <d v="2016-10-24T00:00:00"/>
    <d v="2017-05-18T00:00:00"/>
    <m/>
    <m/>
    <m/>
    <m/>
    <n v="2.31"/>
    <n v="3.29"/>
    <m/>
    <m/>
    <m/>
    <m/>
    <m/>
    <n v="436"/>
    <n v="206"/>
    <m/>
    <m/>
    <m/>
    <m/>
    <n v="0"/>
    <s v="No"/>
    <n v="21301.52"/>
    <n v="244"/>
    <n v="86.38"/>
    <m/>
    <m/>
    <n v="0"/>
  </r>
  <r>
    <x v="1099"/>
    <s v="https://seismic.com"/>
    <s v="https://www.crunchbase.com/organization/lesson-ly"/>
    <s v="Lessonly, Inc."/>
    <s v="Lessonly is training software that provides learning and practice services."/>
    <m/>
    <s v="seed"/>
    <s v="series_a"/>
    <s v="series_b"/>
    <s v="series_c"/>
    <m/>
    <m/>
    <m/>
    <m/>
    <m/>
    <n v="5000000"/>
    <n v="8000000"/>
    <n v="15000000"/>
    <m/>
    <m/>
    <m/>
    <m/>
    <m/>
    <n v="25000000"/>
    <n v="53360000"/>
    <n v="150000000"/>
    <m/>
    <m/>
    <m/>
    <m/>
    <s v="Kristian Andersen"/>
    <s v="Allos Ventures, Blue Ivy Ventures, High Alpha, OpenView"/>
    <s v="Allos Ventures, High Alpha, OpenView, Rethink Education"/>
    <s v="50 South Capital, AXA Venture Partners, Allos Ventures, Alumni Ventures, Atlas Peak Capital, Benz Capital, Rethink Education, Zendesk"/>
    <m/>
    <m/>
    <m/>
    <m/>
    <n v="2012"/>
    <n v="2016"/>
    <x v="5"/>
    <n v="2020"/>
    <m/>
    <m/>
    <m/>
    <n v="15000000"/>
    <s v="series_c"/>
    <d v="2020-03-26T00:00:00"/>
    <m/>
    <m/>
    <n v="0"/>
    <n v="0"/>
    <n v="633.26"/>
    <n v="20418.46"/>
    <m/>
    <m/>
    <m/>
    <m/>
    <n v="1848"/>
    <n v="1216"/>
    <n v="398"/>
    <n v="157"/>
    <m/>
    <m/>
    <m/>
    <m/>
    <n v="63.99"/>
    <n v="68.11"/>
    <n v="77.75"/>
    <n v="78.27"/>
    <m/>
    <m/>
    <m/>
    <m/>
    <m/>
    <m/>
    <m/>
    <m/>
    <m/>
    <m/>
    <m/>
    <m/>
    <n v="29100000"/>
    <m/>
    <d v="2012-09-01T00:00:00"/>
    <d v="2016-03-29T00:00:00"/>
    <d v="2017-11-14T00:00:00"/>
    <d v="2020-03-26T00:00:00"/>
    <m/>
    <m/>
    <m/>
    <m/>
    <n v="2.13"/>
    <n v="2.81"/>
    <m/>
    <m/>
    <m/>
    <m/>
    <n v="1305"/>
    <n v="595"/>
    <n v="863"/>
    <m/>
    <m/>
    <m/>
    <n v="863"/>
    <s v="No"/>
    <n v="21051.72"/>
    <n v="245"/>
    <n v="86.32"/>
    <n v="2.81"/>
    <n v="2.81"/>
    <n v="0"/>
  </r>
  <r>
    <x v="1100"/>
    <s v="https://www.breadpayments.com/"/>
    <s v="https://www.crunchbase.com/organization/bread"/>
    <s v="Lon Operations LLC"/>
    <s v="Bread partners with retailers to offer pay-over-time solutions that make financing easier and more transparent."/>
    <m/>
    <m/>
    <s v="series_a"/>
    <s v="series_b"/>
    <m/>
    <m/>
    <m/>
    <m/>
    <m/>
    <m/>
    <n v="14300000"/>
    <n v="126000000"/>
    <m/>
    <m/>
    <m/>
    <m/>
    <m/>
    <m/>
    <n v="71500000"/>
    <n v="840420000"/>
    <m/>
    <m/>
    <m/>
    <m/>
    <m/>
    <m/>
    <s v="Bessemer Venture Partners, Bill Ullman, BoxGroup, Colle Capital Partners, Cue Ball, Greycroft, Maveron, Montage Ventures, RRE Ventures, Red Swan Ventures, TriplePoint Ventures"/>
    <s v="Bessemer Venture Partners, BoxGroup, Clocktower Technology Ventures, Colle Capital Partners, Cue Ball, Greycroft, Menlo Ventures, RRE Ventures"/>
    <m/>
    <m/>
    <m/>
    <m/>
    <m/>
    <m/>
    <n v="2015"/>
    <x v="5"/>
    <m/>
    <m/>
    <m/>
    <m/>
    <n v="60000000"/>
    <s v="series_unknown"/>
    <d v="2017-08-02T00:00:00"/>
    <n v="450000000"/>
    <m/>
    <m/>
    <n v="15173.34"/>
    <n v="5721.83"/>
    <m/>
    <m/>
    <m/>
    <m/>
    <m/>
    <m/>
    <n v="62"/>
    <n v="233"/>
    <m/>
    <m/>
    <m/>
    <m/>
    <m/>
    <m/>
    <n v="98.35"/>
    <n v="87"/>
    <m/>
    <m/>
    <m/>
    <m/>
    <m/>
    <n v="5.35"/>
    <m/>
    <n v="5.35"/>
    <n v="0.54"/>
    <m/>
    <m/>
    <m/>
    <m/>
    <n v="200300000"/>
    <m/>
    <m/>
    <d v="2015-11-10T00:00:00"/>
    <d v="2017-08-02T00:00:00"/>
    <m/>
    <m/>
    <m/>
    <m/>
    <m/>
    <n v="11.75"/>
    <m/>
    <m/>
    <m/>
    <m/>
    <n v="0.54"/>
    <m/>
    <n v="631"/>
    <m/>
    <m/>
    <m/>
    <m/>
    <n v="0"/>
    <s v="No"/>
    <n v="20895.169999999998"/>
    <n v="246"/>
    <n v="86.27"/>
    <m/>
    <m/>
    <n v="0.54"/>
  </r>
  <r>
    <x v="1101"/>
    <s v="http://www.atreca.com"/>
    <s v="https://www.crunchbase.com/organization/atreca"/>
    <s v="Atreca, Inc."/>
    <s v="Atreca develops a technology to identify the set of antibodies produced during an immune response, without prior knowledge of an antigen."/>
    <m/>
    <m/>
    <s v="series_a"/>
    <s v="series_b"/>
    <s v="series_c"/>
    <m/>
    <m/>
    <m/>
    <m/>
    <m/>
    <n v="56000000"/>
    <n v="35000000"/>
    <n v="125000000"/>
    <m/>
    <m/>
    <m/>
    <m/>
    <m/>
    <n v="280000000"/>
    <n v="233450000"/>
    <n v="1250000000"/>
    <m/>
    <m/>
    <m/>
    <m/>
    <m/>
    <s v="Bill &amp; Melinda Gates Foundation, Evolution VC Partners, GlaxoSmithKline, Mission Bay Capital"/>
    <s v="Cormorant Asset Management, Mission BioCapital, Wellington Management"/>
    <s v="Aisling Capital, Boxer Capital, Cormorant Asset Management, EcoR1 Capital, Redmile Group, Samsara BioCapital, Tavistock Life Sciences, Tekla Capital Management, Wellington Management"/>
    <m/>
    <m/>
    <m/>
    <m/>
    <m/>
    <n v="2015"/>
    <x v="5"/>
    <n v="2018"/>
    <m/>
    <m/>
    <m/>
    <n v="125000000"/>
    <s v="post_ipo_equity"/>
    <d v="2018-09-12T00:00:00"/>
    <n v="12500000"/>
    <m/>
    <m/>
    <n v="0"/>
    <n v="2.35"/>
    <n v="20747.48"/>
    <m/>
    <m/>
    <m/>
    <m/>
    <m/>
    <n v="1231"/>
    <n v="582"/>
    <n v="111"/>
    <m/>
    <m/>
    <m/>
    <m/>
    <m/>
    <n v="66.69"/>
    <n v="67.430000000000007"/>
    <n v="87.1"/>
    <m/>
    <m/>
    <m/>
    <m/>
    <n v="0.05"/>
    <m/>
    <n v="0.03"/>
    <n v="0.05"/>
    <n v="0.01"/>
    <m/>
    <m/>
    <m/>
    <n v="347860000"/>
    <m/>
    <m/>
    <d v="2015-11-04T00:00:00"/>
    <d v="2017-08-17T00:00:00"/>
    <d v="2018-09-12T00:00:00"/>
    <m/>
    <m/>
    <m/>
    <m/>
    <n v="0.83"/>
    <n v="5.35"/>
    <m/>
    <m/>
    <m/>
    <n v="0.05"/>
    <m/>
    <n v="652"/>
    <n v="391"/>
    <m/>
    <m/>
    <m/>
    <n v="391"/>
    <s v="No"/>
    <n v="20749.830000000002"/>
    <n v="247"/>
    <n v="86.21"/>
    <n v="5.35"/>
    <n v="5.35"/>
    <n v="0.05"/>
  </r>
  <r>
    <x v="1102"/>
    <s v="http://www.veem.com"/>
    <s v="https://www.crunchbase.com/organization/goveem"/>
    <s v="Veem Inc."/>
    <s v="Veem is a payment service provider that helps simplify the way businesses send and receive funds."/>
    <m/>
    <s v="seed"/>
    <s v="series_a"/>
    <s v="series_b"/>
    <s v="series_c"/>
    <m/>
    <m/>
    <m/>
    <m/>
    <n v="100000"/>
    <n v="5000000"/>
    <n v="24000000"/>
    <m/>
    <m/>
    <m/>
    <m/>
    <m/>
    <n v="1000000"/>
    <n v="25000000"/>
    <n v="160080000"/>
    <m/>
    <m/>
    <m/>
    <m/>
    <m/>
    <s v="Boost VC, Fenway Summer Ventures, Nyca Partners, Pantera Capital, Philippe Suchet, Solon Mack Capital, The Whittemore Collection"/>
    <s v="Fenway Summer Ventures, Pivot Investment Partners"/>
    <s v="Google Ventures, Kleiner Perkins, NAB Ventures, SBI Investment, Silicon Valley Bank"/>
    <s v="Sixty Degree Capital"/>
    <m/>
    <m/>
    <m/>
    <m/>
    <n v="2015"/>
    <n v="2015"/>
    <x v="5"/>
    <n v="2020"/>
    <m/>
    <m/>
    <m/>
    <n v="31000000"/>
    <s v="series_unknown"/>
    <d v="2020-07-31T00:00:00"/>
    <m/>
    <m/>
    <n v="0.25"/>
    <n v="0"/>
    <n v="20736.93"/>
    <n v="0"/>
    <m/>
    <m/>
    <m/>
    <m/>
    <n v="2736"/>
    <n v="1231"/>
    <n v="106"/>
    <n v="457"/>
    <m/>
    <m/>
    <m/>
    <m/>
    <n v="72.12"/>
    <n v="66.69"/>
    <n v="94.11"/>
    <n v="36.49"/>
    <m/>
    <m/>
    <m/>
    <m/>
    <m/>
    <m/>
    <m/>
    <m/>
    <m/>
    <m/>
    <m/>
    <m/>
    <n v="98850000"/>
    <m/>
    <d v="2015-04-29T00:00:00"/>
    <d v="2015-07-01T00:00:00"/>
    <d v="2017-03-08T00:00:00"/>
    <d v="2020-07-31T00:00:00"/>
    <m/>
    <m/>
    <m/>
    <n v="25"/>
    <n v="6.4"/>
    <m/>
    <m/>
    <m/>
    <m/>
    <m/>
    <n v="63"/>
    <n v="616"/>
    <n v="1241"/>
    <m/>
    <m/>
    <m/>
    <n v="1241"/>
    <s v="No"/>
    <n v="20737.18"/>
    <n v="248"/>
    <n v="86.15"/>
    <n v="0"/>
    <m/>
    <n v="0"/>
  </r>
  <r>
    <x v="1103"/>
    <s v="http://simility.com"/>
    <s v="https://www.crunchbase.com/organization/simility"/>
    <s v="Simility, Inc."/>
    <s v="Simility helps companies prevent fraud in real-time with machine learning, big data analytics, and data visualization capabilities."/>
    <m/>
    <s v="seed"/>
    <m/>
    <s v="series_b"/>
    <m/>
    <m/>
    <m/>
    <m/>
    <m/>
    <n v="3450000"/>
    <m/>
    <n v="17500000"/>
    <m/>
    <m/>
    <m/>
    <m/>
    <m/>
    <n v="34500000"/>
    <m/>
    <n v="116725000"/>
    <m/>
    <m/>
    <m/>
    <m/>
    <m/>
    <s v="Accel, Array Ventures, Kortschak Investments L.P."/>
    <m/>
    <s v="Accel, PayPal Ventures, The Valley Fund, Trinity Ventures"/>
    <m/>
    <m/>
    <m/>
    <m/>
    <m/>
    <n v="2015"/>
    <m/>
    <x v="5"/>
    <m/>
    <m/>
    <m/>
    <m/>
    <n v="17500000"/>
    <s v="series_b"/>
    <d v="2017-12-12T00:00:00"/>
    <n v="120000000"/>
    <m/>
    <n v="1819.54"/>
    <m/>
    <n v="18739.53"/>
    <m/>
    <m/>
    <m/>
    <m/>
    <m/>
    <n v="466"/>
    <m/>
    <n v="116"/>
    <m/>
    <m/>
    <m/>
    <m/>
    <m/>
    <n v="95.26"/>
    <m/>
    <n v="93.55"/>
    <m/>
    <m/>
    <m/>
    <m/>
    <m/>
    <n v="2.37"/>
    <n v="2.37"/>
    <m/>
    <n v="1.03"/>
    <m/>
    <m/>
    <m/>
    <m/>
    <n v="24700000"/>
    <m/>
    <d v="2015-08-25T00:00:00"/>
    <m/>
    <d v="2017-12-12T00:00:00"/>
    <m/>
    <m/>
    <m/>
    <m/>
    <m/>
    <m/>
    <m/>
    <m/>
    <m/>
    <m/>
    <n v="1.03"/>
    <m/>
    <m/>
    <m/>
    <m/>
    <m/>
    <m/>
    <n v="0"/>
    <s v="No"/>
    <n v="20559.07"/>
    <n v="249"/>
    <n v="86.1"/>
    <m/>
    <m/>
    <n v="1.03"/>
  </r>
  <r>
    <x v="1104"/>
    <s v="https://www.foghorn.io"/>
    <s v="https://www.crunchbase.com/organization/foghorn"/>
    <m/>
    <s v="FogHorn is a developer of “edge intelligence” software for industrial and commercial IoT application solutions."/>
    <m/>
    <s v="seed"/>
    <s v="series_a"/>
    <s v="series_b"/>
    <s v="series_c"/>
    <m/>
    <m/>
    <m/>
    <m/>
    <n v="2500000"/>
    <n v="12000000"/>
    <n v="30000000"/>
    <n v="25000000"/>
    <m/>
    <m/>
    <m/>
    <m/>
    <n v="25000000"/>
    <n v="60000000"/>
    <n v="200100000"/>
    <n v="250000000"/>
    <m/>
    <m/>
    <m/>
    <m/>
    <s v="March Capital"/>
    <s v="Bosch Ventures, Darling Ventures, Dell Technologies Capital, GE Ventures, March Capital, Yokogawa Electric Corp."/>
    <s v="Bosch Ventures, Darling Ventures, Dell, General Electric, Honeywell Ventures, Intel Capital, March Capital, Saudi Aramco Energy Ventures, The Hive, Yokogawa Electric Corp."/>
    <s v="Bosch Ventures, Darling Ventures, Dell Technologies Capital, Forté Ventures, GE Ventures, Hopewell Ventures, Intel Capital, LS Group, March Capital, Saudi Aramco Energy Ventures"/>
    <m/>
    <m/>
    <m/>
    <m/>
    <n v="2015"/>
    <n v="2016"/>
    <x v="5"/>
    <n v="2020"/>
    <m/>
    <m/>
    <m/>
    <n v="25000000"/>
    <s v="series_c"/>
    <d v="2020-02-25T00:00:00"/>
    <m/>
    <m/>
    <n v="0"/>
    <n v="759.81"/>
    <n v="1132.06"/>
    <n v="18664.88"/>
    <m/>
    <m/>
    <m/>
    <m/>
    <n v="3493"/>
    <n v="550"/>
    <n v="336"/>
    <n v="162"/>
    <m/>
    <m/>
    <m/>
    <m/>
    <n v="64.400000000000006"/>
    <n v="85.59"/>
    <n v="81.22"/>
    <n v="77.58"/>
    <m/>
    <m/>
    <m/>
    <m/>
    <m/>
    <m/>
    <m/>
    <m/>
    <m/>
    <m/>
    <m/>
    <m/>
    <n v="72500000"/>
    <m/>
    <d v="2015-09-23T00:00:00"/>
    <d v="2016-07-27T00:00:00"/>
    <d v="2017-10-04T00:00:00"/>
    <d v="2020-02-25T00:00:00"/>
    <m/>
    <m/>
    <m/>
    <n v="2.4"/>
    <n v="3.34"/>
    <n v="1.25"/>
    <m/>
    <m/>
    <m/>
    <m/>
    <n v="308"/>
    <n v="434"/>
    <n v="874"/>
    <m/>
    <m/>
    <m/>
    <n v="874"/>
    <s v="No"/>
    <n v="20556.75"/>
    <n v="250"/>
    <n v="86.04"/>
    <n v="1.25"/>
    <n v="1.25"/>
    <n v="0"/>
  </r>
  <r>
    <x v="1105"/>
    <s v="http://bright.md"/>
    <s v="https://www.crunchbase.com/organization/bright-md"/>
    <s v="Bright.md Inc."/>
    <s v="Bright.md is a telehealth platform that provides virtual care solutions for patients."/>
    <m/>
    <s v="seed"/>
    <s v="series_a"/>
    <s v="series_b"/>
    <s v="series_c"/>
    <m/>
    <m/>
    <m/>
    <m/>
    <n v="1000000"/>
    <n v="3500000"/>
    <n v="8000000"/>
    <n v="16700000"/>
    <m/>
    <m/>
    <m/>
    <m/>
    <n v="10000000"/>
    <n v="17500000"/>
    <n v="53360000"/>
    <n v="167000000"/>
    <m/>
    <m/>
    <m/>
    <m/>
    <s v="Brendan Wallace, Hoist Fund LLC, Max Simkoff, Oregon Venture Fund, Otter Rock Capital, Portland Seed Fund, Seven Peaks Ventures, StartX (Stanford-StartX Fund), The R-Group, LLC, de Anda Capital"/>
    <s v="Brendan Wallace, Hoist Fund LLC, Jay Zaveri, Max Simkoff, Oregon Venture Fund, Otter Rock Capital, Portland Seed Fund, Seven Peaks Ventures, StartX (Stanford-StartX Fund), The R-Group, LLC"/>
    <s v="B Capital, Pritzker Group Venture Capital, Seven Peaks Ventures"/>
    <s v="B Capital, Concord Health Partners, Philips Health Technology Ventures, Seven Peaks Ventures, UnityPoint Health Ventures"/>
    <m/>
    <m/>
    <m/>
    <m/>
    <n v="2014"/>
    <n v="2015"/>
    <x v="5"/>
    <n v="2020"/>
    <m/>
    <m/>
    <m/>
    <n v="16700000"/>
    <s v="series_c"/>
    <d v="2020-03-27T00:00:00"/>
    <m/>
    <m/>
    <n v="362.61"/>
    <n v="55.84"/>
    <n v="15894.55"/>
    <n v="3874.56"/>
    <m/>
    <m/>
    <m/>
    <m/>
    <n v="811"/>
    <n v="747"/>
    <n v="148"/>
    <n v="258"/>
    <m/>
    <m/>
    <m/>
    <m/>
    <n v="90.53"/>
    <n v="79.8"/>
    <n v="91.76"/>
    <n v="64.209999999999994"/>
    <m/>
    <m/>
    <m/>
    <m/>
    <m/>
    <m/>
    <m/>
    <m/>
    <m/>
    <m/>
    <m/>
    <m/>
    <n v="29200000"/>
    <m/>
    <d v="2014-10-28T00:00:00"/>
    <d v="2015-04-23T00:00:00"/>
    <d v="2017-07-17T00:00:00"/>
    <d v="2020-03-27T00:00:00"/>
    <m/>
    <m/>
    <m/>
    <n v="1.75"/>
    <n v="3.05"/>
    <n v="3.13"/>
    <m/>
    <m/>
    <m/>
    <m/>
    <n v="177"/>
    <n v="816"/>
    <n v="984"/>
    <m/>
    <m/>
    <m/>
    <n v="984"/>
    <s v="No"/>
    <n v="20187.560000000001"/>
    <n v="251"/>
    <n v="85.99"/>
    <n v="3.13"/>
    <n v="3.13"/>
    <n v="0"/>
  </r>
  <r>
    <x v="1106"/>
    <s v="http://www.laiye.com/"/>
    <s v="https://www.crunchbase.com/organization/laiye"/>
    <s v="Beijing Laiya Network Technology Co., Ltd."/>
    <s v="Laiye is an interactive platform that offers consumers and enterprises with intelligent assistant products."/>
    <m/>
    <s v="seed"/>
    <s v="series_a"/>
    <s v="series_b"/>
    <s v="series_c"/>
    <m/>
    <m/>
    <m/>
    <m/>
    <n v="4000000"/>
    <m/>
    <m/>
    <n v="42000000"/>
    <m/>
    <m/>
    <m/>
    <m/>
    <n v="40000000"/>
    <m/>
    <m/>
    <n v="420000000"/>
    <m/>
    <m/>
    <m/>
    <m/>
    <s v="Lightspeed China Partners, Pros Partners, Sequoia Capital China, ZhenFund"/>
    <s v="Lightspeed China Partners, Microsoft, Sequoia Capital China"/>
    <s v="Lightspeed Venture Partners, Sequoia Capital China, Wu Capital"/>
    <s v="Cathay Innovation, Lightspeed China Partners, Lightspeed Venture Partners, Wu Capital"/>
    <m/>
    <m/>
    <m/>
    <m/>
    <n v="2015"/>
    <n v="2016"/>
    <x v="5"/>
    <n v="2020"/>
    <m/>
    <m/>
    <m/>
    <n v="70000000"/>
    <s v="series_c"/>
    <d v="2022-04-18T00:00:00"/>
    <n v="900000000"/>
    <m/>
    <n v="0"/>
    <n v="0"/>
    <n v="16255.17"/>
    <n v="3808.38"/>
    <m/>
    <m/>
    <m/>
    <m/>
    <n v="3493"/>
    <n v="1216"/>
    <n v="142"/>
    <n v="259"/>
    <m/>
    <m/>
    <m/>
    <m/>
    <n v="64.400000000000006"/>
    <n v="68.11"/>
    <n v="92.1"/>
    <n v="64.069999999999993"/>
    <m/>
    <m/>
    <m/>
    <m/>
    <n v="13.77"/>
    <n v="13.77"/>
    <m/>
    <m/>
    <n v="2.14"/>
    <m/>
    <m/>
    <m/>
    <n v="201000000"/>
    <m/>
    <d v="2015-09-29T00:00:00"/>
    <d v="2016-11-01T00:00:00"/>
    <d v="2017-12-21T00:00:00"/>
    <d v="2020-02-23T00:00:00"/>
    <m/>
    <m/>
    <m/>
    <m/>
    <m/>
    <m/>
    <m/>
    <m/>
    <m/>
    <m/>
    <n v="399"/>
    <n v="415"/>
    <n v="794"/>
    <m/>
    <m/>
    <m/>
    <n v="1579"/>
    <s v="No"/>
    <n v="20063.55"/>
    <n v="252"/>
    <n v="85.93"/>
    <m/>
    <m/>
    <m/>
  </r>
  <r>
    <x v="1107"/>
    <s v="http://www.leanix.net"/>
    <s v="https://www.crunchbase.com/organization/leanix"/>
    <s v="LeanIX GmbH"/>
    <s v="LeanIX is a Software-as-a-Service (SaaS) company that manages Enterprise Architecture and multi-cloud environments."/>
    <m/>
    <m/>
    <s v="series_a"/>
    <s v="series_b"/>
    <s v="series_c"/>
    <s v="series_d"/>
    <m/>
    <m/>
    <m/>
    <m/>
    <n v="2385574"/>
    <n v="7500000"/>
    <n v="30000000"/>
    <n v="80000000"/>
    <m/>
    <m/>
    <m/>
    <m/>
    <n v="11927870"/>
    <n v="50025000"/>
    <n v="300000000"/>
    <n v="1200000000"/>
    <m/>
    <m/>
    <m/>
    <m/>
    <s v="Capnamic Ventures, IRIS"/>
    <s v="Capnamic Ventures, DTCP, IRIS"/>
    <s v="Capnamic Ventures, DTCP, IRIS, Insight Partners"/>
    <s v="Capnamic Ventures, DTCP, GS Growth, IRIS, Insight Partners"/>
    <m/>
    <m/>
    <m/>
    <m/>
    <n v="2015"/>
    <x v="5"/>
    <n v="2018"/>
    <n v="2020"/>
    <m/>
    <m/>
    <n v="80000000"/>
    <s v="series_d"/>
    <d v="2020-07-08T00:00:00"/>
    <m/>
    <m/>
    <m/>
    <n v="0.21"/>
    <n v="0.25"/>
    <n v="7575.4"/>
    <n v="12437.14"/>
    <m/>
    <m/>
    <m/>
    <m/>
    <n v="1227"/>
    <n v="676"/>
    <n v="173"/>
    <n v="86"/>
    <m/>
    <m/>
    <m/>
    <m/>
    <n v="66.8"/>
    <n v="62.16"/>
    <n v="79.84"/>
    <n v="73.27"/>
    <m/>
    <m/>
    <m/>
    <m/>
    <m/>
    <m/>
    <m/>
    <m/>
    <m/>
    <m/>
    <m/>
    <n v="119885574"/>
    <m/>
    <m/>
    <d v="2015-03-06T00:00:00"/>
    <d v="2017-07-18T00:00:00"/>
    <d v="2018-12-06T00:00:00"/>
    <d v="2020-07-08T00:00:00"/>
    <m/>
    <m/>
    <m/>
    <n v="4.1900000000000004"/>
    <n v="6"/>
    <n v="4"/>
    <m/>
    <m/>
    <m/>
    <m/>
    <n v="865"/>
    <n v="506"/>
    <n v="580"/>
    <m/>
    <m/>
    <n v="1086"/>
    <s v="No"/>
    <n v="20013"/>
    <n v="253"/>
    <n v="85.87"/>
    <n v="23.99"/>
    <n v="23.99"/>
    <n v="0"/>
  </r>
  <r>
    <x v="1108"/>
    <s v="https://www.magentatx.com"/>
    <s v="https://www.crunchbase.com/organization/magenta-therapeutics"/>
    <s v="Magenta Therapeutics, Inc."/>
    <s v="Magenta Therapeutics is a new biotechnology company developing therapeutics that unlock the power of stem cell biology."/>
    <m/>
    <m/>
    <s v="series_a"/>
    <s v="series_b"/>
    <s v="series_c"/>
    <m/>
    <m/>
    <m/>
    <m/>
    <m/>
    <n v="48500000"/>
    <n v="50000000"/>
    <n v="52000000"/>
    <m/>
    <m/>
    <m/>
    <m/>
    <m/>
    <n v="242500000"/>
    <n v="333500000"/>
    <n v="520000000"/>
    <m/>
    <m/>
    <m/>
    <m/>
    <m/>
    <s v="Atlas Venture, Third Rock Ventures"/>
    <s v="Access Industries, Atlas Venture, Be The Match BioTherapies, Casdin Capital, Google Ventures, Partners Innovation Fund, Third Rock Ventures"/>
    <s v="Access Industries, Be The Match BioTherapies, Casdin Capital, EcoR1 Capital, Eventide, The Watermill Group"/>
    <m/>
    <m/>
    <m/>
    <m/>
    <m/>
    <n v="2016"/>
    <x v="5"/>
    <n v="2018"/>
    <m/>
    <m/>
    <m/>
    <n v="86400000"/>
    <s v="post_ipo_equity"/>
    <d v="2018-04-09T00:00:00"/>
    <m/>
    <m/>
    <m/>
    <n v="1948.65"/>
    <n v="15707.39"/>
    <n v="2278.8200000000002"/>
    <m/>
    <m/>
    <m/>
    <m/>
    <m/>
    <n v="329"/>
    <n v="150"/>
    <n v="248"/>
    <m/>
    <m/>
    <m/>
    <m/>
    <m/>
    <n v="91.39"/>
    <n v="91.65"/>
    <n v="71.040000000000006"/>
    <m/>
    <m/>
    <m/>
    <m/>
    <m/>
    <m/>
    <m/>
    <m/>
    <m/>
    <m/>
    <m/>
    <m/>
    <n v="405900000"/>
    <m/>
    <m/>
    <d v="2016-11-16T00:00:00"/>
    <d v="2017-05-02T00:00:00"/>
    <d v="2018-04-09T00:00:00"/>
    <m/>
    <m/>
    <m/>
    <m/>
    <n v="1.38"/>
    <n v="1.56"/>
    <m/>
    <m/>
    <m/>
    <m/>
    <m/>
    <n v="167"/>
    <n v="342"/>
    <m/>
    <m/>
    <m/>
    <n v="342"/>
    <s v="No"/>
    <n v="19934.86"/>
    <n v="254"/>
    <n v="85.82"/>
    <n v="1.56"/>
    <n v="1.56"/>
    <n v="0"/>
  </r>
  <r>
    <x v="1109"/>
    <s v="https://www.tuya.com/"/>
    <s v="https://www.crunchbase.com/organization/tuya-e15f"/>
    <s v="Tuya Inc."/>
    <s v="Tuya is an IOT solutions provider that helps manufacturers develop their app and bring their product to market and at competitive prices."/>
    <m/>
    <m/>
    <s v="series_a"/>
    <s v="series_b"/>
    <s v="series_c"/>
    <m/>
    <m/>
    <m/>
    <m/>
    <m/>
    <m/>
    <m/>
    <n v="200000000"/>
    <m/>
    <m/>
    <m/>
    <m/>
    <m/>
    <m/>
    <m/>
    <n v="2000000000"/>
    <m/>
    <m/>
    <m/>
    <m/>
    <m/>
    <s v="New Enterprise Associates"/>
    <s v="CICC, Global Bridge Capital, New Enterprise Associates, Oriental Fortune Capital, Quadrille Capital"/>
    <s v="C.M. Capital Advisors, CBC Capital, Future Fund, Global Bridge Capital, New Enterprise Associates, Quadrille Capital"/>
    <m/>
    <m/>
    <m/>
    <m/>
    <m/>
    <n v="2015"/>
    <x v="5"/>
    <n v="2018"/>
    <m/>
    <m/>
    <m/>
    <n v="500000000"/>
    <s v="private_equity"/>
    <d v="2018-07-24T00:00:00"/>
    <n v="10080000000"/>
    <m/>
    <m/>
    <n v="2475.81"/>
    <n v="11365.46"/>
    <n v="5759.13"/>
    <m/>
    <m/>
    <m/>
    <m/>
    <m/>
    <n v="314"/>
    <n v="197"/>
    <n v="201"/>
    <m/>
    <m/>
    <m/>
    <m/>
    <m/>
    <n v="91.52"/>
    <n v="89.01"/>
    <n v="76.55"/>
    <m/>
    <m/>
    <m/>
    <s v="exited_over_$1bn"/>
    <n v="5.04"/>
    <m/>
    <m/>
    <m/>
    <n v="5.04"/>
    <m/>
    <m/>
    <m/>
    <n v="700000000"/>
    <m/>
    <m/>
    <d v="2015-01-01T00:00:00"/>
    <d v="2017-10-27T00:00:00"/>
    <d v="2018-07-24T00:00:00"/>
    <m/>
    <m/>
    <m/>
    <m/>
    <m/>
    <m/>
    <m/>
    <m/>
    <m/>
    <m/>
    <m/>
    <n v="1030"/>
    <n v="270"/>
    <m/>
    <m/>
    <m/>
    <n v="270"/>
    <s v="No"/>
    <n v="19600.400000000001"/>
    <n v="255"/>
    <n v="85.76"/>
    <m/>
    <m/>
    <m/>
  </r>
  <r>
    <x v="1110"/>
    <s v="https://www.momenta.cn"/>
    <s v="https://www.crunchbase.com/organization/momenta-ai"/>
    <s v="Beijing Chusudu Technology Company Limited"/>
    <s v="Momenta is a developer of autonomous driving technology designed to improve efficiency."/>
    <m/>
    <m/>
    <s v="series_a"/>
    <s v="series_b"/>
    <s v="series_c"/>
    <m/>
    <m/>
    <m/>
    <m/>
    <m/>
    <n v="150880"/>
    <n v="46000000"/>
    <n v="500000000"/>
    <m/>
    <m/>
    <m/>
    <m/>
    <m/>
    <n v="754400"/>
    <n v="306820000"/>
    <n v="5000000000"/>
    <m/>
    <m/>
    <m/>
    <m/>
    <m/>
    <s v="ZhenFund"/>
    <s v="Cathay Innovation, Mercedes-Benz Group AG, NIO Capital, Shunwei Capital, Sinovation Ventures, UnityVC"/>
    <s v="Bosch, Cathay Capital, Mercedes Benz, Mercedes-Benz Group AG, SAIC Motor, Shunwei Capital, Temasek Holdings, Tencent, Toyota Motor, YF Capital"/>
    <m/>
    <m/>
    <m/>
    <m/>
    <m/>
    <n v="2016"/>
    <x v="5"/>
    <n v="2021"/>
    <m/>
    <m/>
    <m/>
    <n v="200000000"/>
    <s v="series_c"/>
    <d v="2021-11-04T00:00:00"/>
    <n v="5000000000"/>
    <m/>
    <m/>
    <n v="0"/>
    <n v="0"/>
    <n v="19325.87"/>
    <m/>
    <m/>
    <m/>
    <m/>
    <m/>
    <n v="1216"/>
    <n v="699"/>
    <n v="438"/>
    <m/>
    <m/>
    <m/>
    <m/>
    <m/>
    <n v="68.11"/>
    <n v="60.87"/>
    <n v="63.12"/>
    <m/>
    <m/>
    <m/>
    <s v="unicorn"/>
    <n v="5070.7"/>
    <m/>
    <n v="5070.7"/>
    <n v="14.67"/>
    <n v="1"/>
    <m/>
    <m/>
    <m/>
    <n v="1203150880"/>
    <m/>
    <m/>
    <d v="2016-08-16T00:00:00"/>
    <d v="2017-07-25T00:00:00"/>
    <d v="2021-03-19T00:00:00"/>
    <m/>
    <m/>
    <m/>
    <m/>
    <n v="406.71"/>
    <n v="16.3"/>
    <m/>
    <m/>
    <m/>
    <n v="16.3"/>
    <m/>
    <n v="343"/>
    <n v="1333"/>
    <m/>
    <m/>
    <m/>
    <n v="1563"/>
    <s v="No"/>
    <n v="19325.87"/>
    <n v="256"/>
    <n v="85.71"/>
    <n v="16.3"/>
    <m/>
    <n v="16.3"/>
  </r>
  <r>
    <x v="1111"/>
    <s v="https://portworx.com/"/>
    <s v="https://www.crunchbase.com/organization/portworx"/>
    <s v="Portworx Inc."/>
    <s v="Portworx is a cloud-native storage and data management company offering the industry’s first storage solution purpose-built for containers."/>
    <m/>
    <m/>
    <s v="series_a"/>
    <s v="series_b"/>
    <s v="series_c"/>
    <m/>
    <m/>
    <m/>
    <m/>
    <m/>
    <n v="8500000"/>
    <n v="20000000"/>
    <n v="27000000"/>
    <m/>
    <m/>
    <m/>
    <m/>
    <m/>
    <n v="42500000"/>
    <n v="133400000"/>
    <n v="270000000"/>
    <m/>
    <m/>
    <m/>
    <m/>
    <m/>
    <s v="Mayfield Fund, Michael Dell"/>
    <s v="GE Ventures, Mayfield Fund, Sapphire Ventures"/>
    <s v="Cisco, Employee Stock Option Fund, GE Ventures, Mayfield Fund, Mubadala Capital Ventures, NetApp, Sapphire Ventures"/>
    <m/>
    <m/>
    <m/>
    <m/>
    <m/>
    <n v="2015"/>
    <x v="5"/>
    <n v="2019"/>
    <m/>
    <m/>
    <m/>
    <n v="27000000"/>
    <s v="series_c"/>
    <d v="2019-03-20T00:00:00"/>
    <n v="370000000"/>
    <m/>
    <m/>
    <n v="1757.38"/>
    <n v="897.03"/>
    <n v="16630.09"/>
    <m/>
    <m/>
    <m/>
    <m/>
    <m/>
    <n v="417"/>
    <n v="342"/>
    <n v="156"/>
    <m/>
    <m/>
    <m/>
    <m/>
    <m/>
    <n v="88.74"/>
    <n v="80.89"/>
    <n v="80.67"/>
    <m/>
    <m/>
    <m/>
    <m/>
    <n v="6.66"/>
    <m/>
    <n v="6.66"/>
    <n v="2.5"/>
    <n v="1.37"/>
    <m/>
    <m/>
    <m/>
    <n v="55500000"/>
    <m/>
    <m/>
    <d v="2015-06-22T00:00:00"/>
    <d v="2017-04-05T00:00:00"/>
    <d v="2019-03-20T00:00:00"/>
    <m/>
    <m/>
    <m/>
    <m/>
    <n v="3.14"/>
    <n v="2.02"/>
    <m/>
    <m/>
    <m/>
    <n v="2.77"/>
    <m/>
    <n v="653"/>
    <n v="714"/>
    <m/>
    <m/>
    <m/>
    <n v="714"/>
    <s v="No"/>
    <n v="19284.5"/>
    <n v="257"/>
    <n v="85.65"/>
    <n v="2.02"/>
    <n v="2.02"/>
    <n v="2.77"/>
  </r>
  <r>
    <x v="1112"/>
    <s v="http://www.otonomo.io/"/>
    <s v="https://www.crunchbase.com/organization/otonomo"/>
    <s v="Otonomo Ltd."/>
    <s v="Otonomo provides car manufacturers, drivers, and service providers with a cloud-based solution that connects millions of cars."/>
    <m/>
    <m/>
    <s v="series_a"/>
    <s v="series_b"/>
    <s v="series_c"/>
    <m/>
    <m/>
    <m/>
    <m/>
    <m/>
    <n v="3000000"/>
    <n v="25000000"/>
    <n v="46000000"/>
    <m/>
    <m/>
    <m/>
    <m/>
    <m/>
    <n v="15000000"/>
    <n v="166750000"/>
    <n v="416000000"/>
    <m/>
    <m/>
    <m/>
    <m/>
    <m/>
    <s v="Bessemer Venture Partners, Cerca Partners, LocalGlobe, Maniv Mobility, StageOne Ventures"/>
    <s v="Aptiv, Bessemer Venture Partners, Cerca Partners, Dell Technologies Capital, Hearst Ventures, LocalGlobe, Maniv Mobility, StageOne Ventures, Vintage Investment Partners"/>
    <s v="Alliance Ventures, Avis Budget Group, Bessemer Venture Partners, SK Holdings"/>
    <m/>
    <m/>
    <m/>
    <m/>
    <m/>
    <n v="2015"/>
    <x v="5"/>
    <n v="2020"/>
    <m/>
    <m/>
    <m/>
    <m/>
    <s v="post_ipo_equity"/>
    <d v="2020-04-30T00:00:00"/>
    <m/>
    <m/>
    <m/>
    <n v="9074.75"/>
    <n v="2061.5700000000002"/>
    <n v="8130.46"/>
    <m/>
    <m/>
    <m/>
    <m/>
    <m/>
    <n v="136"/>
    <n v="276"/>
    <n v="207"/>
    <m/>
    <m/>
    <m/>
    <m/>
    <m/>
    <n v="96.34"/>
    <n v="84.59"/>
    <n v="71.31"/>
    <m/>
    <m/>
    <m/>
    <s v="exited_over_$1bn"/>
    <m/>
    <m/>
    <m/>
    <m/>
    <m/>
    <m/>
    <m/>
    <m/>
    <n v="291500000"/>
    <m/>
    <m/>
    <d v="2015-12-01T00:00:00"/>
    <d v="2017-04-07T00:00:00"/>
    <d v="2020-04-30T00:00:00"/>
    <m/>
    <m/>
    <m/>
    <m/>
    <n v="11.12"/>
    <n v="2.4900000000000002"/>
    <m/>
    <m/>
    <m/>
    <m/>
    <m/>
    <n v="493"/>
    <n v="1119"/>
    <m/>
    <m/>
    <m/>
    <n v="1119"/>
    <s v="No"/>
    <n v="19266.78"/>
    <n v="258"/>
    <n v="85.59"/>
    <n v="2.4900000000000002"/>
    <m/>
    <n v="0"/>
  </r>
  <r>
    <x v="1113"/>
    <s v="http://openfin.co"/>
    <s v="https://www.crunchbase.com/organization/openfin"/>
    <s v="OpenFin Inc."/>
    <s v="OpenFin provides financial institutions with a unified workspace and developer platform built for productivity."/>
    <m/>
    <s v="seed"/>
    <s v="series_a"/>
    <s v="series_b"/>
    <s v="series_c"/>
    <s v="series_d"/>
    <m/>
    <m/>
    <m/>
    <n v="400000"/>
    <n v="4000000"/>
    <n v="15000000"/>
    <n v="17000000"/>
    <n v="35000000"/>
    <m/>
    <m/>
    <m/>
    <n v="4000000"/>
    <n v="20000000"/>
    <n v="60000000"/>
    <n v="170000000"/>
    <n v="525000000"/>
    <m/>
    <m/>
    <m/>
    <m/>
    <s v="Bain Capital Ventures"/>
    <s v="Bain Capital Ventures, DRW Venture Capital, JP Morgan Chase, NEX Group, NEX Opportunities, Nyca Partners, Pivot Investment Partners"/>
    <s v="Bain Capital Ventures, Barclays Corporate Banking, JP Morgan, Pivot Investment Partners, Wells Fargo"/>
    <s v="Bain Capital Ventures, Bank of America, Barclays Investment Bank, CME Ventures, CTC Venture Capital, DRW Venture Capital, HSBC, ING Ventures, JP Morgan, Nyca Partners, Pivot Investment Partners, SC Ventures, Tribeca Early Stage Partners, Wells Fargo Strategic Capital"/>
    <m/>
    <m/>
    <m/>
    <n v="2010"/>
    <n v="2014"/>
    <x v="5"/>
    <n v="2019"/>
    <n v="2023"/>
    <m/>
    <m/>
    <n v="35000000"/>
    <s v="series_d"/>
    <d v="2023-05-24T00:00:00"/>
    <n v="525000000"/>
    <m/>
    <n v="0"/>
    <n v="16.510000000000002"/>
    <n v="724.83"/>
    <n v="10137.969999999999"/>
    <n v="8353.76"/>
    <m/>
    <m/>
    <m/>
    <n v="1"/>
    <n v="720"/>
    <n v="359"/>
    <n v="196"/>
    <n v="43"/>
    <m/>
    <m/>
    <m/>
    <n v="100"/>
    <n v="73.94"/>
    <n v="79.930000000000007"/>
    <n v="75.69"/>
    <n v="77.78"/>
    <m/>
    <m/>
    <m/>
    <n v="74.98"/>
    <n v="74.98"/>
    <n v="18.739999999999998"/>
    <n v="7.35"/>
    <n v="2.88"/>
    <n v="1"/>
    <m/>
    <m/>
    <n v="82012879"/>
    <m/>
    <d v="2010-08-20T00:00:00"/>
    <d v="2014-04-02T00:00:00"/>
    <d v="2017-02-16T00:00:00"/>
    <d v="2019-05-16T00:00:00"/>
    <d v="2023-05-24T00:00:00"/>
    <m/>
    <m/>
    <n v="5"/>
    <n v="3"/>
    <n v="2.83"/>
    <n v="3.09"/>
    <m/>
    <m/>
    <n v="8.75"/>
    <n v="1321"/>
    <n v="1051"/>
    <n v="819"/>
    <n v="1469"/>
    <m/>
    <m/>
    <n v="2288"/>
    <s v="No"/>
    <n v="19233.07"/>
    <n v="259"/>
    <n v="85.54"/>
    <n v="2.83"/>
    <n v="2.83"/>
    <n v="8.75"/>
  </r>
  <r>
    <x v="1114"/>
    <s v="https://lob.com"/>
    <s v="https://www.crunchbase.com/organization/lob"/>
    <s v="LOB.COM, INC."/>
    <s v="Lob provides direct mail and address verification APIs which allows businesses to send personalized mail to their customers."/>
    <m/>
    <s v="seed"/>
    <s v="series_a"/>
    <s v="series_b"/>
    <s v="series_c"/>
    <m/>
    <m/>
    <m/>
    <m/>
    <m/>
    <n v="7000000"/>
    <n v="22864512"/>
    <m/>
    <m/>
    <m/>
    <m/>
    <m/>
    <m/>
    <n v="35000000"/>
    <n v="160000843"/>
    <m/>
    <m/>
    <m/>
    <m/>
    <m/>
    <s v="Y Combinator"/>
    <s v="Drummond Road Capital, First Round Capital, Floodgate, Indicator Ventures, Initialized Capital, Polaris Partners, Scrum Ventures"/>
    <s v="Amasia, Dalton Caldwell, First Round Capital, Floodgate, Garry Tan, Hydrazine Capital, Initialized Capital, Joshua Schachter, Ludlow Ventures, Polaris Partners, Scrum Ventures, Y Combinator Continuity Fund"/>
    <s v="Quiet Capital"/>
    <m/>
    <m/>
    <m/>
    <m/>
    <n v="2013"/>
    <n v="2014"/>
    <x v="5"/>
    <n v="2019"/>
    <m/>
    <m/>
    <m/>
    <n v="50000000"/>
    <s v="series_c"/>
    <d v="2021-02-25T00:00:00"/>
    <n v="500000000"/>
    <m/>
    <n v="985.5"/>
    <n v="3432.36"/>
    <n v="14724.03"/>
    <n v="0"/>
    <m/>
    <m/>
    <m/>
    <m/>
    <n v="176"/>
    <n v="180"/>
    <n v="158"/>
    <n v="451"/>
    <m/>
    <m/>
    <m/>
    <m/>
    <n v="97.57"/>
    <n v="93.51"/>
    <n v="91.2"/>
    <n v="43.89"/>
    <m/>
    <m/>
    <m/>
    <m/>
    <n v="10.93"/>
    <m/>
    <n v="10.93"/>
    <n v="2.81"/>
    <m/>
    <m/>
    <m/>
    <m/>
    <n v="82264512"/>
    <m/>
    <d v="2013-03-01T00:00:00"/>
    <d v="2014-09-08T00:00:00"/>
    <d v="2017-05-31T00:00:00"/>
    <d v="2019-11-08T00:00:00"/>
    <m/>
    <m/>
    <m/>
    <m/>
    <n v="4.57"/>
    <m/>
    <m/>
    <m/>
    <m/>
    <n v="3.12"/>
    <n v="556"/>
    <n v="996"/>
    <n v="891"/>
    <m/>
    <m/>
    <m/>
    <n v="1366"/>
    <s v="No"/>
    <n v="19141.89"/>
    <n v="260"/>
    <n v="85.48"/>
    <n v="0"/>
    <n v="0"/>
    <n v="3.12"/>
  </r>
  <r>
    <x v="1115"/>
    <s v="https://www.verato.com/"/>
    <s v="https://www.crunchbase.com/organization/verato"/>
    <s v="Verato, Inc"/>
    <s v="Verato is a cloud-based patient matching technology.  It uses referential matching to link patient records across systems and enterprises."/>
    <m/>
    <m/>
    <s v="series_a"/>
    <s v="series_b"/>
    <s v="series_c"/>
    <m/>
    <m/>
    <m/>
    <m/>
    <m/>
    <n v="12500000"/>
    <n v="12500000"/>
    <n v="10000000"/>
    <m/>
    <m/>
    <m/>
    <m/>
    <m/>
    <n v="62500000"/>
    <n v="83375000"/>
    <n v="100000000"/>
    <m/>
    <m/>
    <m/>
    <m/>
    <m/>
    <s v="Bessemer Venture Partners, Columbia Capital"/>
    <s v="Bessemer Venture Partners, Columbia Capital"/>
    <s v="Bessemer Venture Partners, Blue Heron Capital, California HealthCare Foundation, Columbia Capital"/>
    <m/>
    <m/>
    <m/>
    <m/>
    <m/>
    <n v="2015"/>
    <x v="5"/>
    <n v="2019"/>
    <m/>
    <m/>
    <m/>
    <n v="10000000"/>
    <s v="series_c"/>
    <d v="2019-01-07T00:00:00"/>
    <n v="100000000"/>
    <m/>
    <m/>
    <n v="9036.4599999999991"/>
    <n v="2030.9"/>
    <n v="8022.95"/>
    <m/>
    <m/>
    <m/>
    <m/>
    <m/>
    <n v="140"/>
    <n v="279"/>
    <n v="215"/>
    <m/>
    <m/>
    <m/>
    <m/>
    <m/>
    <n v="96.24"/>
    <n v="84.42"/>
    <n v="73.319999999999993"/>
    <m/>
    <m/>
    <m/>
    <m/>
    <n v="1.22"/>
    <m/>
    <n v="1.22"/>
    <n v="1.08"/>
    <n v="1"/>
    <m/>
    <m/>
    <m/>
    <n v="35000000"/>
    <m/>
    <m/>
    <d v="2015-01-28T00:00:00"/>
    <d v="2017-02-06T00:00:00"/>
    <d v="2019-01-07T00:00:00"/>
    <m/>
    <m/>
    <m/>
    <m/>
    <n v="1.33"/>
    <n v="1.2"/>
    <m/>
    <m/>
    <m/>
    <n v="1.2"/>
    <m/>
    <n v="740"/>
    <n v="700"/>
    <m/>
    <m/>
    <m/>
    <n v="700"/>
    <s v="No"/>
    <n v="19090.310000000001"/>
    <n v="261"/>
    <n v="85.43"/>
    <n v="1.2"/>
    <n v="1.2"/>
    <n v="1.2"/>
  </r>
  <r>
    <x v="1116"/>
    <s v="https://ledgerx.com"/>
    <s v="https://www.crunchbase.com/organization/ledgerx"/>
    <s v="LedgerX LLC"/>
    <s v="LedgerX develops an institutional derivatives exchange platform for digital currencies."/>
    <m/>
    <s v="seed"/>
    <s v="series_a"/>
    <s v="series_b"/>
    <m/>
    <m/>
    <m/>
    <m/>
    <m/>
    <n v="1500000"/>
    <m/>
    <n v="11400000"/>
    <m/>
    <m/>
    <m/>
    <m/>
    <m/>
    <n v="15000000"/>
    <m/>
    <n v="76038000"/>
    <m/>
    <m/>
    <m/>
    <m/>
    <m/>
    <s v="Ben Davenport, Blockchain Capital, Cross Pacific Capital Partners, Eric Kagan, FundersClub, SVA"/>
    <s v="Blockchain Capital, Google Ventures, Hard Yaka, Lightspeed Venture Partners, SVA, TechU Ventures"/>
    <s v="CoinFund, Crowd Venture Capital, Digital Finance Group (DFG), MIAX Exchange Group"/>
    <m/>
    <m/>
    <m/>
    <m/>
    <m/>
    <n v="2014"/>
    <n v="2014"/>
    <x v="5"/>
    <m/>
    <m/>
    <m/>
    <m/>
    <n v="11400000"/>
    <s v="series_b"/>
    <d v="2017-05-22T00:00:00"/>
    <m/>
    <m/>
    <n v="1879.29"/>
    <n v="17172.560000000001"/>
    <n v="0"/>
    <m/>
    <m/>
    <m/>
    <m/>
    <m/>
    <n v="97"/>
    <n v="66"/>
    <n v="699"/>
    <m/>
    <m/>
    <m/>
    <m/>
    <m/>
    <n v="98.88"/>
    <n v="97.64"/>
    <n v="60.87"/>
    <m/>
    <m/>
    <m/>
    <m/>
    <m/>
    <m/>
    <m/>
    <m/>
    <m/>
    <m/>
    <m/>
    <m/>
    <m/>
    <n v="13900000"/>
    <m/>
    <d v="2014-02-15T00:00:00"/>
    <d v="2014-07-01T00:00:00"/>
    <d v="2017-05-22T00:00:00"/>
    <m/>
    <m/>
    <m/>
    <m/>
    <m/>
    <m/>
    <m/>
    <m/>
    <m/>
    <m/>
    <m/>
    <n v="136"/>
    <n v="1056"/>
    <m/>
    <m/>
    <m/>
    <m/>
    <n v="0"/>
    <s v="No"/>
    <n v="19051.849999999999"/>
    <n v="262"/>
    <n v="85.37"/>
    <m/>
    <m/>
    <n v="0"/>
  </r>
  <r>
    <x v="1117"/>
    <s v="http://www.xsky.com/en/"/>
    <s v="https://www.crunchbase.com/organization/xsky-data-technology"/>
    <s v="XSKY (Beijing) Data Technology Co.,Ltd."/>
    <s v="China-based technical company focusing on software-defined-infrastructure products and services."/>
    <m/>
    <m/>
    <s v="series_a"/>
    <s v="series_b"/>
    <s v="series_c"/>
    <s v="series_d"/>
    <s v="series_e"/>
    <s v="series_f"/>
    <m/>
    <m/>
    <n v="7948471"/>
    <n v="17394077"/>
    <n v="37800000"/>
    <n v="33000000"/>
    <n v="110017820"/>
    <n v="62820976"/>
    <m/>
    <m/>
    <n v="39742355"/>
    <n v="116018493.59"/>
    <n v="378000000"/>
    <n v="495000000"/>
    <n v="2200356400"/>
    <n v="1884629280"/>
    <m/>
    <m/>
    <s v="Northern Light Venture Capital, Redpoint"/>
    <s v="Northern Light Venture Capital, Qiming Venture Partners, Redpoint"/>
    <s v="New Enterprise Associates, Northern Light Venture Capital, Qiming Venture Partners, Redpoint"/>
    <s v="China State-Owned Capital Venture Investment Fund, Qiming Venture Partners"/>
    <s v="Boyu Capital, Broad Vision Funds, CICC Alpha, Hang Seng Electronics, Hundsun Technologies, Kunlun Capital, Legend Capital, Northern Lights Foundation, Qiming Venture Partners, Suzhou Yishang, Zhongjin Qianhai Development Fund"/>
    <s v="Source Code Capital, Tencent, V Fund Management"/>
    <m/>
    <m/>
    <n v="2016"/>
    <x v="5"/>
    <n v="2018"/>
    <n v="2020"/>
    <n v="2021"/>
    <n v="2021"/>
    <n v="12000000"/>
    <s v="series_f"/>
    <d v="2022-12-01T00:00:00"/>
    <n v="675000000"/>
    <m/>
    <m/>
    <n v="43.51"/>
    <n v="1988.82"/>
    <n v="16953.47"/>
    <n v="0"/>
    <n v="0"/>
    <n v="0"/>
    <m/>
    <m/>
    <n v="758"/>
    <n v="286"/>
    <n v="117"/>
    <n v="207"/>
    <n v="199"/>
    <n v="85"/>
    <m/>
    <m/>
    <n v="80.13"/>
    <n v="84.02"/>
    <n v="86.4"/>
    <n v="35.22"/>
    <n v="20.8"/>
    <n v="15.15"/>
    <m/>
    <n v="11.14"/>
    <m/>
    <n v="11.14"/>
    <n v="4.49"/>
    <n v="1.53"/>
    <n v="1.25"/>
    <n v="0.3"/>
    <n v="0.36"/>
    <n v="284202177"/>
    <m/>
    <m/>
    <d v="2016-05-19T00:00:00"/>
    <d v="2017-05-12T00:00:00"/>
    <d v="2018-04-27T00:00:00"/>
    <d v="2020-07-01T00:00:00"/>
    <d v="2021-09-03T00:00:00"/>
    <d v="2021-12-07T00:00:00"/>
    <m/>
    <n v="2.92"/>
    <n v="3.26"/>
    <n v="1.31"/>
    <n v="4.45"/>
    <n v="0.86"/>
    <n v="5.82"/>
    <m/>
    <n v="358"/>
    <n v="350"/>
    <n v="796"/>
    <n v="429"/>
    <n v="95"/>
    <n v="2029"/>
    <s v="No"/>
    <n v="18985.8"/>
    <n v="263"/>
    <n v="85.31"/>
    <n v="16.239999999999998"/>
    <n v="3.26"/>
    <n v="5.82"/>
  </r>
  <r>
    <x v="1118"/>
    <s v="http://velanovascular.com"/>
    <s v="https://www.crunchbase.com/organization/velano-vascular"/>
    <s v="Velano Vascular, Inc."/>
    <s v="Velano Vascular is a medical device innovator committed to enhancing both inpatient blood collection and vascular access"/>
    <m/>
    <s v="seed"/>
    <s v="series_a"/>
    <s v="series_b"/>
    <m/>
    <m/>
    <m/>
    <m/>
    <m/>
    <n v="700000"/>
    <n v="5000000"/>
    <n v="17000000"/>
    <m/>
    <m/>
    <m/>
    <m/>
    <m/>
    <n v="7000000"/>
    <n v="25000000"/>
    <n v="113390000"/>
    <m/>
    <m/>
    <m/>
    <m/>
    <m/>
    <m/>
    <s v="First Round Capital, Kapor Capital, Safeguard Scientifics, White Owl Capital Partners"/>
    <s v="First Round Capital, Griffin Hospital, Kapor Capital, Safeguard Scientifics, Sutter Health, The Children's Hospital of Philadelphia, White Owl Capital Partners"/>
    <m/>
    <m/>
    <m/>
    <m/>
    <m/>
    <n v="2014"/>
    <n v="2015"/>
    <x v="5"/>
    <m/>
    <m/>
    <m/>
    <m/>
    <n v="25000000"/>
    <s v="series_unknown"/>
    <d v="2018-05-08T00:00:00"/>
    <m/>
    <m/>
    <n v="0"/>
    <n v="6611.96"/>
    <n v="12345.28"/>
    <m/>
    <m/>
    <m/>
    <m/>
    <m/>
    <n v="3167"/>
    <n v="172"/>
    <n v="178"/>
    <m/>
    <m/>
    <m/>
    <m/>
    <m/>
    <n v="62.98"/>
    <n v="95.37"/>
    <n v="90.08"/>
    <m/>
    <m/>
    <m/>
    <m/>
    <m/>
    <m/>
    <m/>
    <m/>
    <m/>
    <m/>
    <m/>
    <m/>
    <m/>
    <n v="71200000"/>
    <m/>
    <d v="2014-11-13T00:00:00"/>
    <d v="2015-02-05T00:00:00"/>
    <d v="2017-03-07T00:00:00"/>
    <m/>
    <m/>
    <m/>
    <m/>
    <n v="3.57"/>
    <n v="4.54"/>
    <m/>
    <m/>
    <m/>
    <m/>
    <m/>
    <n v="84"/>
    <n v="761"/>
    <m/>
    <m/>
    <m/>
    <m/>
    <n v="427"/>
    <s v="No"/>
    <n v="18957.240000000002"/>
    <n v="264"/>
    <n v="85.26"/>
    <m/>
    <m/>
    <n v="0"/>
  </r>
  <r>
    <x v="1119"/>
    <s v="https://www.arterys.com"/>
    <s v="https://www.crunchbase.com/organization/arterys"/>
    <s v="Arterys, Inc."/>
    <s v="Arterys is a medical imaging platform to deliver clinical AI products over the internet."/>
    <m/>
    <s v="seed"/>
    <s v="series_a"/>
    <s v="series_b"/>
    <s v="series_c"/>
    <m/>
    <m/>
    <m/>
    <m/>
    <n v="1716000"/>
    <n v="7000000"/>
    <n v="30000000"/>
    <n v="28000000"/>
    <m/>
    <m/>
    <m/>
    <m/>
    <n v="17160000"/>
    <n v="35000000"/>
    <n v="200100000"/>
    <n v="280000000"/>
    <m/>
    <m/>
    <m/>
    <m/>
    <s v="Asset Management Ventures (AMV), Morado Ventures"/>
    <s v="AME Cloud Ventures, Asset Management Ventures (AMV), Emergent Medical Partners, Morado Ventures, Norwich Ventures"/>
    <s v="DNA Capital, Emergent Medical Partners, GE Ventures, New York Presbyterian Ventures, Northwell Ventures, ORI Capital, Temasek Holdings, Varian"/>
    <s v="Benslie Investment Group, Emergent Medical Partners, Fosun Capital, Revelation Partners, Temasek Holdings, Varian"/>
    <m/>
    <m/>
    <m/>
    <m/>
    <n v="2013"/>
    <n v="2015"/>
    <x v="5"/>
    <n v="2020"/>
    <m/>
    <m/>
    <m/>
    <n v="28000000"/>
    <s v="series_c"/>
    <d v="2020-05-29T00:00:00"/>
    <m/>
    <m/>
    <n v="0.17"/>
    <n v="1976.37"/>
    <n v="16928.330000000002"/>
    <n v="0"/>
    <m/>
    <m/>
    <m/>
    <m/>
    <n v="2602"/>
    <n v="378"/>
    <n v="135"/>
    <n v="457"/>
    <m/>
    <m/>
    <m/>
    <m/>
    <n v="63.92"/>
    <n v="89.79"/>
    <n v="92.49"/>
    <n v="36.49"/>
    <m/>
    <m/>
    <m/>
    <m/>
    <m/>
    <m/>
    <m/>
    <m/>
    <m/>
    <m/>
    <m/>
    <m/>
    <n v="71716000"/>
    <m/>
    <d v="2013-01-22T00:00:00"/>
    <d v="2015-12-07T00:00:00"/>
    <d v="2017-11-15T00:00:00"/>
    <d v="2020-05-29T00:00:00"/>
    <m/>
    <m/>
    <m/>
    <n v="2.04"/>
    <n v="5.72"/>
    <n v="1.4"/>
    <m/>
    <m/>
    <m/>
    <m/>
    <n v="1049"/>
    <n v="709"/>
    <n v="926"/>
    <m/>
    <m/>
    <m/>
    <n v="926"/>
    <s v="No"/>
    <n v="18904.87"/>
    <n v="265"/>
    <n v="85.2"/>
    <n v="1.4"/>
    <n v="1.4"/>
    <n v="0"/>
  </r>
  <r>
    <x v="1120"/>
    <s v="http://www.housecallpro.com"/>
    <s v="https://www.crunchbase.com/organization/housecall"/>
    <s v="Codefied Inc."/>
    <s v="Housecall Pro is a developer of a mobile software platform used to connect back-end business operations and homeowners."/>
    <m/>
    <s v="seed"/>
    <s v="series_a"/>
    <s v="series_b"/>
    <s v="series_c"/>
    <s v="series_d"/>
    <m/>
    <m/>
    <m/>
    <n v="1500000"/>
    <n v="6000000"/>
    <n v="11049997"/>
    <n v="30000000"/>
    <n v="64999998"/>
    <m/>
    <m/>
    <m/>
    <n v="15000000"/>
    <n v="30000000"/>
    <n v="73703479.989999995"/>
    <n v="300000000"/>
    <n v="974999970"/>
    <m/>
    <m/>
    <m/>
    <s v="Charles Yim, Headline"/>
    <s v="August Capital, Headline, Michael Beaudoin"/>
    <s v="August Capital, Baird Capital"/>
    <s v="General Catalyst"/>
    <s v="Permira"/>
    <m/>
    <m/>
    <m/>
    <n v="2013"/>
    <n v="2015"/>
    <x v="5"/>
    <n v="2018"/>
    <n v="2022"/>
    <m/>
    <m/>
    <n v="64999998"/>
    <s v="series_d"/>
    <d v="2022-06-23T00:00:00"/>
    <n v="974999970"/>
    <m/>
    <n v="55.45"/>
    <n v="2536.6999999999998"/>
    <n v="1240.1600000000001"/>
    <n v="12646.07"/>
    <n v="2371.69"/>
    <m/>
    <m/>
    <m/>
    <n v="1298"/>
    <n v="302"/>
    <n v="325"/>
    <n v="139"/>
    <n v="160"/>
    <m/>
    <m/>
    <m/>
    <n v="82.01"/>
    <n v="91.85"/>
    <n v="81.84"/>
    <n v="83.82"/>
    <n v="54.05"/>
    <m/>
    <m/>
    <m/>
    <n v="37.130000000000003"/>
    <n v="37.130000000000003"/>
    <n v="23.21"/>
    <n v="11.11"/>
    <n v="3.03"/>
    <n v="1"/>
    <m/>
    <m/>
    <n v="175049995"/>
    <m/>
    <d v="2013-12-19T00:00:00"/>
    <d v="2015-09-15T00:00:00"/>
    <d v="2017-08-21T00:00:00"/>
    <d v="2018-09-01T00:00:00"/>
    <d v="2022-06-23T00:00:00"/>
    <m/>
    <m/>
    <n v="2"/>
    <n v="2.46"/>
    <n v="4.07"/>
    <n v="3.25"/>
    <m/>
    <m/>
    <n v="13.23"/>
    <n v="635"/>
    <n v="706"/>
    <n v="376"/>
    <n v="1391"/>
    <m/>
    <m/>
    <n v="1767"/>
    <s v="No"/>
    <n v="18850.07"/>
    <n v="266"/>
    <n v="85.15"/>
    <n v="13.23"/>
    <n v="4.07"/>
    <n v="13.23"/>
  </r>
  <r>
    <x v="1121"/>
    <s v="http://scoutrfp.com"/>
    <s v="https://www.crunchbase.com/organization/scout-rfp"/>
    <s v="Scout RFP, a Workday company"/>
    <s v="Scout RFP is an innovative e-sourcing solution for companies in all industries."/>
    <m/>
    <s v="seed"/>
    <m/>
    <s v="series_b"/>
    <s v="series_c"/>
    <m/>
    <m/>
    <m/>
    <m/>
    <n v="2750000"/>
    <m/>
    <n v="15500000"/>
    <n v="33000000"/>
    <m/>
    <m/>
    <m/>
    <m/>
    <n v="27500000"/>
    <m/>
    <n v="103385000"/>
    <n v="330000000"/>
    <m/>
    <m/>
    <m/>
    <m/>
    <s v="Drummond Road Capital, Google Ventures, New Enterprise Associates, Techammer, Zapis Capital Group"/>
    <m/>
    <s v="Menlo Ventures, New Enterprise Associates"/>
    <s v="Menlo Ventures, NewView Capital, Salesforce Ventures, Scale Venture Partners, Workday Ventures"/>
    <m/>
    <m/>
    <m/>
    <m/>
    <n v="2015"/>
    <m/>
    <x v="5"/>
    <n v="2019"/>
    <m/>
    <m/>
    <m/>
    <n v="33000000"/>
    <s v="series_c"/>
    <d v="2019-01-15T00:00:00"/>
    <n v="540000000"/>
    <m/>
    <n v="2319.19"/>
    <m/>
    <n v="13511.16"/>
    <n v="2792.47"/>
    <m/>
    <m/>
    <m/>
    <m/>
    <n v="267"/>
    <m/>
    <n v="163"/>
    <n v="258"/>
    <m/>
    <m/>
    <m/>
    <m/>
    <n v="97.29"/>
    <m/>
    <n v="90.92"/>
    <n v="67.959999999999994"/>
    <m/>
    <m/>
    <m/>
    <m/>
    <n v="12.02"/>
    <n v="12.02"/>
    <m/>
    <n v="4.7"/>
    <n v="1.64"/>
    <m/>
    <m/>
    <m/>
    <n v="60250000"/>
    <m/>
    <d v="2015-01-27T00:00:00"/>
    <m/>
    <d v="2017-06-07T00:00:00"/>
    <d v="2019-01-15T00:00:00"/>
    <m/>
    <m/>
    <m/>
    <m/>
    <m/>
    <n v="3.19"/>
    <m/>
    <m/>
    <m/>
    <n v="5.22"/>
    <m/>
    <m/>
    <n v="587"/>
    <m/>
    <m/>
    <m/>
    <n v="587"/>
    <s v="No"/>
    <n v="18622.82"/>
    <n v="267"/>
    <n v="85.09"/>
    <n v="3.19"/>
    <n v="3.19"/>
    <n v="5.22"/>
  </r>
  <r>
    <x v="1122"/>
    <s v="https://unifa-e.com"/>
    <s v="https://www.crunchbase.com/organization/unifa"/>
    <s v="Unifa Co., Ltd."/>
    <s v="UniFa is the developer of LookMee, an AI and IoT-powered healthcare solution for tracking kindergarteners' physical and mental growth."/>
    <m/>
    <s v="seed"/>
    <m/>
    <s v="series_b"/>
    <s v="series_c"/>
    <s v="series_d"/>
    <m/>
    <m/>
    <m/>
    <n v="2111518"/>
    <m/>
    <n v="9040260"/>
    <n v="32000000"/>
    <n v="36497185"/>
    <m/>
    <m/>
    <m/>
    <n v="21115180"/>
    <m/>
    <n v="60298534.200000003"/>
    <n v="320000000"/>
    <n v="547457775"/>
    <m/>
    <m/>
    <m/>
    <s v="JAFCO, Japan Finance Corporation"/>
    <m/>
    <s v="Ateam, Fenox Venture Capital, JAFCO, LITALICO, Nagoya Small and Medium Business Investment &amp; Consultation, Nagoya TV Ventures, Pegasus Tech Ventures, SMBC Venture Capital, Shinsei Corporate Investment, Shizuoka Capital, Toppan Printing"/>
    <s v="Aflac Global Ventures, Dai-ichi Life, Innovation Network Corporation of Japan, Japan Post Capital, Link and Motivation, M3.com, Mitsubishi UFJ Capital, SBI Investment, SMBC Venture Capital, Shinsei Corporate Investment, Toppan Printing, Toyoshima"/>
    <s v="DIMENSION, Dai-ichi Life, Future Venture Capital, GLIN Impact Capital, Hakuhodo DY Ventures, Kamakura Investment Management, MPower Partners, Minerva Growth Partners, Salesforce Ventures"/>
    <m/>
    <m/>
    <m/>
    <n v="2015"/>
    <m/>
    <x v="5"/>
    <n v="2019"/>
    <n v="2021"/>
    <m/>
    <m/>
    <n v="36497185"/>
    <s v="series_d"/>
    <d v="2021-06-02T00:00:00"/>
    <n v="547457775"/>
    <m/>
    <n v="0.25"/>
    <m/>
    <n v="3.29"/>
    <n v="6778.33"/>
    <n v="11751.8"/>
    <m/>
    <m/>
    <m/>
    <n v="2736"/>
    <m/>
    <n v="573"/>
    <n v="223"/>
    <n v="262"/>
    <m/>
    <m/>
    <m/>
    <n v="72.12"/>
    <m/>
    <n v="67.94"/>
    <n v="72.319999999999993"/>
    <n v="51.31"/>
    <m/>
    <m/>
    <m/>
    <n v="14.81"/>
    <n v="14.81"/>
    <m/>
    <n v="7.63"/>
    <n v="1.6"/>
    <n v="1"/>
    <m/>
    <m/>
    <n v="80926757"/>
    <m/>
    <d v="2015-10-07T00:00:00"/>
    <m/>
    <d v="2017-10-04T00:00:00"/>
    <d v="2019-09-27T00:00:00"/>
    <d v="2021-06-02T00:00:00"/>
    <m/>
    <m/>
    <m/>
    <m/>
    <n v="5.31"/>
    <n v="1.71"/>
    <m/>
    <m/>
    <n v="9.08"/>
    <m/>
    <m/>
    <n v="723"/>
    <n v="614"/>
    <m/>
    <m/>
    <n v="1337"/>
    <s v="No"/>
    <n v="18533.669999999998"/>
    <n v="268"/>
    <n v="85.03"/>
    <n v="9.08"/>
    <n v="5.31"/>
    <n v="9.08"/>
  </r>
  <r>
    <x v="1123"/>
    <s v="https://brex.com"/>
    <s v="https://www.crunchbase.com/organization/brex"/>
    <s v="Brex Inc."/>
    <s v="Brex is the first fully unified global spend platform — with corporate cards, expense management, reimbursements, and bill pay."/>
    <s v="pre_seed"/>
    <m/>
    <s v="series_a"/>
    <s v="series_b"/>
    <s v="series_c"/>
    <s v="series_d"/>
    <m/>
    <m/>
    <n v="120000"/>
    <m/>
    <n v="7000000"/>
    <n v="50000000"/>
    <n v="125000000"/>
    <n v="425000000"/>
    <m/>
    <m/>
    <n v="2400000"/>
    <m/>
    <n v="35000000"/>
    <n v="333500000"/>
    <n v="1100000000"/>
    <n v="7395000000"/>
    <m/>
    <m/>
    <s v="Human Capital, Y Combinator"/>
    <m/>
    <s v="ArpexCapital, Caffeinated Capital, Elad Gil, Exor Ventures, GE32 Capital, Human Capital, Jake Seid, Max Levchin, Michael Seibel, Paul Buchheit, Peter Thiel, Ribbit Capital, Ruchi Sanghvi, Y Combinator"/>
    <s v="Carl Pascarella, Chase Coleman, GE32 Capital, Glenn Dubin, Global Founders Capital, Hugo Barra, Human Capital, Jaws Ventures, Max Levchin, One Way Ventures, Peter Thiel, Ribbit Capital, SVA, Saurabh Gupta, Seek Ventures, Y Combinator, Yuri Milner"/>
    <s v="DST Global, Glenn Dubin, Greenoaks, Greyhound Capital, Human Capital, IVP, Jaws Ventures, Justin Mateen, Larry Summers, Mindset Ventures, Peter Thiel, Ribbit Capital, Y Combinator"/>
    <s v="Baillie Gifford, Base10 Partners, DST Global, Dragoneer Investment Group, Durable Capital Partners, GIC, Greenoaks, Hugo Barra, IVP, Lone Pine Capital, Madrone Capital Partners, Ribbit Capital, TCV, Tiger Global Management, Tony Hua, Valiant Capital Partners, Y Combinator Continuity Fund"/>
    <m/>
    <m/>
    <n v="2017"/>
    <m/>
    <n v="2017"/>
    <x v="6"/>
    <n v="2018"/>
    <n v="2021"/>
    <m/>
    <m/>
    <m/>
    <s v="series_d"/>
    <d v="2022-05-18T00:00:00"/>
    <n v="12300000000"/>
    <n v="6768.44"/>
    <m/>
    <n v="8820.94"/>
    <n v="177204.55"/>
    <n v="77192.740000000005"/>
    <n v="845587.85"/>
    <m/>
    <m/>
    <n v="4"/>
    <m/>
    <n v="127"/>
    <n v="26"/>
    <n v="41"/>
    <n v="2"/>
    <m/>
    <m/>
    <n v="99.89"/>
    <m/>
    <n v="96.84"/>
    <n v="98.79"/>
    <n v="95.31"/>
    <n v="99.81"/>
    <m/>
    <m/>
    <s v="unicorn"/>
    <n v="2634.89"/>
    <m/>
    <n v="250.94"/>
    <n v="30.98"/>
    <n v="10.44"/>
    <n v="1.66"/>
    <m/>
    <m/>
    <n v="1457120000"/>
    <d v="2017-03-20T00:00:00"/>
    <m/>
    <d v="2017-04-01T00:00:00"/>
    <d v="2018-06-19T00:00:00"/>
    <d v="2018-10-05T00:00:00"/>
    <d v="2021-04-26T00:00:00"/>
    <m/>
    <m/>
    <m/>
    <n v="9.5299999999999994"/>
    <n v="3.3"/>
    <n v="6.72"/>
    <m/>
    <m/>
    <n v="36.880000000000003"/>
    <m/>
    <n v="444"/>
    <n v="108"/>
    <n v="934"/>
    <m/>
    <m/>
    <n v="1429"/>
    <s v="No"/>
    <n v="1115574.52"/>
    <n v="1"/>
    <n v="100"/>
    <n v="22.17"/>
    <n v="22.17"/>
    <n v="36.880000000000003"/>
  </r>
  <r>
    <x v="1124"/>
    <s v="http://www.cedar.com"/>
    <s v="https://www.crunchbase.com/organization/cedar-0db2"/>
    <s v="Cedar Cares, Inc."/>
    <s v="Cedar is a patient payment and engagement platform for hospitals, health systems, and medical groups that elevates the patient experience."/>
    <m/>
    <m/>
    <s v="series_a"/>
    <s v="series_b"/>
    <s v="series_c"/>
    <s v="series_d"/>
    <m/>
    <m/>
    <m/>
    <m/>
    <n v="13000000"/>
    <n v="36000000"/>
    <n v="77000000"/>
    <n v="200000000"/>
    <m/>
    <m/>
    <m/>
    <m/>
    <n v="65000000"/>
    <n v="240120000"/>
    <n v="770000000"/>
    <n v="3200000000"/>
    <m/>
    <m/>
    <m/>
    <m/>
    <s v="Founders Fund, Lakestar, Martin Ventures, SVA, Thrive Capital"/>
    <s v="Craft Ventures, Founders Fund, Kevin Systrom, Kinnevik, Lakestar, Nat Turner, Sound Ventures, Thrive Capital"/>
    <s v="Andreessen Horowitz, Crew Capital, Founders Fund, Jeffrey L. Vacirca, Jerod Mayo, Kaiser Permanente, Kinnevik, Lakestar, Thrive Capital"/>
    <s v="Andreessen Horowitz, Concord Health Partners, Section Partners, Thrive Capital, Tiger Global Management"/>
    <m/>
    <m/>
    <m/>
    <m/>
    <n v="2017"/>
    <x v="6"/>
    <n v="2020"/>
    <n v="2021"/>
    <m/>
    <m/>
    <n v="68361000"/>
    <s v="series_d"/>
    <d v="2022-12-19T00:00:00"/>
    <n v="3200000000"/>
    <m/>
    <m/>
    <n v="58766.239999999998"/>
    <n v="113300.56"/>
    <n v="273163.39"/>
    <n v="539773.65"/>
    <m/>
    <m/>
    <m/>
    <m/>
    <n v="10"/>
    <n v="56"/>
    <n v="1"/>
    <n v="25"/>
    <m/>
    <m/>
    <m/>
    <m/>
    <n v="99.77"/>
    <n v="97.33"/>
    <n v="100"/>
    <n v="95.52"/>
    <m/>
    <m/>
    <s v="unicorn"/>
    <n v="35.15"/>
    <m/>
    <n v="35.15"/>
    <n v="11.19"/>
    <n v="3.88"/>
    <n v="1"/>
    <m/>
    <m/>
    <n v="419361000"/>
    <m/>
    <m/>
    <d v="2017-12-07T00:00:00"/>
    <d v="2018-06-25T00:00:00"/>
    <d v="2020-06-22T00:00:00"/>
    <d v="2021-03-09T00:00:00"/>
    <m/>
    <m/>
    <m/>
    <n v="3.69"/>
    <n v="3.21"/>
    <n v="4.16"/>
    <m/>
    <m/>
    <n v="13.33"/>
    <m/>
    <n v="200"/>
    <n v="728"/>
    <n v="260"/>
    <m/>
    <m/>
    <n v="1638"/>
    <s v="No"/>
    <n v="985003.84"/>
    <n v="2"/>
    <n v="99.95"/>
    <n v="13.33"/>
    <n v="13.33"/>
    <n v="13.33"/>
  </r>
  <r>
    <x v="1125"/>
    <s v="https://www.faire.com"/>
    <s v="https://www.crunchbase.com/organization/indigo-fair"/>
    <s v="Faire Wholesale, Inc"/>
    <s v="Faire is a marketplace and wholesale platform that helps retailers find and buy wholesale merchandise for their stores."/>
    <s v="pre_seed"/>
    <s v="seed"/>
    <s v="series_a"/>
    <s v="series_b"/>
    <s v="series_c"/>
    <s v="series_d"/>
    <s v="series_e"/>
    <s v="series_f"/>
    <m/>
    <m/>
    <n v="12000000"/>
    <n v="40000000"/>
    <n v="60000000"/>
    <n v="150000000"/>
    <n v="170000000"/>
    <n v="260000000"/>
    <m/>
    <m/>
    <n v="60000000"/>
    <n v="266800000"/>
    <n v="535000000"/>
    <n v="1000000000"/>
    <n v="2500000000"/>
    <n v="7000000000"/>
    <s v="Lauren Farleigh, SVA"/>
    <s v="Velocity"/>
    <s v="Forerunner Ventures, Khosla Ventures, Sequoia Capital"/>
    <s v="DST Global, Forerunner Ventures, Founders Fund, Khosla Ventures, Lightspeed Venture Partners, Sequoia Capital, Y Combinator"/>
    <s v="DST Global, Forerunner Ventures, Founders Fund, Khosla Ventures, Lightspeed Venture Partners, Sequoia Capital, Y Combinator"/>
    <s v="Forerunner Ventures, Founders Fund, Golden Ventures, Khosla Ventures, Lightspeed Venture Partners, Y Combinator Continuity Fund"/>
    <s v="D1 Capital Partners, DST Global, Dragoneer Investment Group, Forerunner Ventures, Founders Fund, Khosla Ventures, Lightspeed Venture Partners, Norwest Venture Partners, Sequoia Capital, Y Combinator"/>
    <s v="Baillie Gifford, D1 Capital Partners, DST Global, Dragoneer Investment Group, Forerunner Ventures, Founders Fund, Khosla Ventures, Lightspeed Venture Partners, Mischief, Sequoia Capital, Wellington Management, Y Combinator"/>
    <n v="2016"/>
    <n v="2017"/>
    <n v="2018"/>
    <x v="6"/>
    <n v="2018"/>
    <n v="2019"/>
    <n v="2020"/>
    <n v="2021"/>
    <m/>
    <s v="corporate_round"/>
    <d v="2022-05-10T00:00:00"/>
    <n v="12590000000"/>
    <n v="0"/>
    <n v="0"/>
    <n v="57287.26"/>
    <n v="497880.12"/>
    <n v="283552.63"/>
    <n v="67185.55"/>
    <n v="29988.92"/>
    <n v="4343.09"/>
    <n v="521"/>
    <n v="3489"/>
    <n v="17"/>
    <n v="1"/>
    <n v="1"/>
    <n v="29"/>
    <n v="4"/>
    <n v="4"/>
    <n v="70.23"/>
    <n v="63.18"/>
    <n v="99.65"/>
    <n v="100"/>
    <n v="100"/>
    <n v="91.84"/>
    <n v="97.92"/>
    <n v="96.97"/>
    <s v="unicorn"/>
    <n v="134.16"/>
    <m/>
    <n v="134.16"/>
    <n v="35.49"/>
    <n v="19.670000000000002"/>
    <n v="11.27"/>
    <n v="4.75"/>
    <n v="1.75"/>
    <n v="1708162662"/>
    <d v="2016-12-19T00:00:00"/>
    <d v="2017-01-01T00:00:00"/>
    <d v="2018-02-22T00:00:00"/>
    <d v="2018-12-13T00:00:00"/>
    <d v="2018-12-14T00:00:00"/>
    <d v="2019-10-30T00:00:00"/>
    <d v="2020-10-27T00:00:00"/>
    <d v="2021-06-10T00:00:00"/>
    <m/>
    <n v="4.45"/>
    <n v="2.0099999999999998"/>
    <n v="1.87"/>
    <n v="2.5"/>
    <n v="2.8"/>
    <n v="47.19"/>
    <n v="417"/>
    <n v="294"/>
    <n v="1"/>
    <n v="320"/>
    <n v="363"/>
    <n v="226"/>
    <n v="1244"/>
    <s v="No"/>
    <n v="940237.57"/>
    <n v="3"/>
    <n v="99.9"/>
    <n v="26.24"/>
    <n v="26.24"/>
    <n v="47.19"/>
  </r>
  <r>
    <x v="1126"/>
    <s v="http://hingehealth.com"/>
    <s v="https://www.crunchbase.com/organization/hinge-health"/>
    <s v="Hinge Health, Inc."/>
    <s v="Hinge Health is a digital clinic for joint, and muscle care, pelvic pain, bowel, and bladder control."/>
    <m/>
    <s v="seed"/>
    <s v="series_a"/>
    <s v="series_b"/>
    <s v="series_c"/>
    <s v="series_d"/>
    <s v="series_e"/>
    <m/>
    <m/>
    <n v="1332500"/>
    <n v="8300000"/>
    <n v="26000000"/>
    <n v="90000000"/>
    <n v="300000000"/>
    <n v="400000000"/>
    <m/>
    <m/>
    <n v="13325000"/>
    <n v="41500000"/>
    <n v="173420000"/>
    <n v="420000000"/>
    <n v="3000000000"/>
    <n v="6200000000"/>
    <m/>
    <m/>
    <s v="11.2 Capital, Jon Reynolds, The Vertical Group"/>
    <s v="11.2 Capital, Atomico, Jon Reynolds, The Vertical Group"/>
    <s v="Atomico, Insight Partners"/>
    <s v="11.2 Capital, Atomico, Bessemer Venture Partners, Heuristic Capital, Insight Partners, Lead Edge Capital, Quadrille Capital"/>
    <s v="11.2 Capital, Atomico, Bessemer Venture Partners, Coatue, Counterpart Advisors, Heuristic Capital, Insight Partners, Lead Edge Capital, Quadrille Capital, Tiger Global Management"/>
    <s v="Coatue, IP Group, TCV, Tiger Global Management"/>
    <m/>
    <m/>
    <n v="2016"/>
    <n v="2017"/>
    <x v="6"/>
    <n v="2020"/>
    <n v="2021"/>
    <n v="2021"/>
    <m/>
    <n v="400000000"/>
    <s v="series_e"/>
    <d v="2021-10-28T00:00:00"/>
    <n v="6200000000"/>
    <m/>
    <n v="0"/>
    <n v="6.89"/>
    <n v="21368.65"/>
    <n v="39581.300000000003"/>
    <n v="802307.71"/>
    <n v="25763.68"/>
    <m/>
    <m/>
    <n v="3485"/>
    <n v="979"/>
    <n v="191"/>
    <n v="102"/>
    <n v="4"/>
    <n v="26"/>
    <m/>
    <m/>
    <n v="63.92"/>
    <n v="75.489999999999995"/>
    <n v="90.79"/>
    <n v="85.93"/>
    <n v="99.44"/>
    <n v="90"/>
    <m/>
    <s v="unicorn"/>
    <n v="252.51"/>
    <n v="252.51"/>
    <n v="101.35"/>
    <n v="28.53"/>
    <n v="13.09"/>
    <n v="1.96"/>
    <n v="1"/>
    <m/>
    <n v="826132500"/>
    <m/>
    <d v="2016-06-20T00:00:00"/>
    <d v="2017-07-24T00:00:00"/>
    <d v="2018-08-09T00:00:00"/>
    <d v="2020-02-04T00:00:00"/>
    <d v="2021-01-07T00:00:00"/>
    <d v="2021-10-28T00:00:00"/>
    <m/>
    <n v="3.11"/>
    <n v="4.18"/>
    <n v="2.42"/>
    <n v="7.14"/>
    <n v="2.0699999999999998"/>
    <m/>
    <n v="35.75"/>
    <n v="399"/>
    <n v="381"/>
    <n v="544"/>
    <n v="338"/>
    <n v="294"/>
    <m/>
    <n v="1176"/>
    <s v="No"/>
    <n v="889028.23"/>
    <n v="4"/>
    <n v="99.85"/>
    <n v="35.75"/>
    <n v="17.3"/>
    <n v="35.75"/>
  </r>
  <r>
    <x v="1127"/>
    <s v="https://www.rapyd.net"/>
    <s v="https://www.crunchbase.com/organization/rapyd"/>
    <s v="Rapyd Financial Networks Ltd."/>
    <s v="Rapyd is a payments platform that inserts fintech services into any app and simplifies the complex offering of local payment methods."/>
    <m/>
    <m/>
    <m/>
    <s v="series_b"/>
    <s v="series_c"/>
    <s v="series_d"/>
    <s v="series_e"/>
    <m/>
    <m/>
    <m/>
    <m/>
    <n v="10000000"/>
    <n v="100000000"/>
    <n v="300000000"/>
    <n v="300000000"/>
    <m/>
    <m/>
    <m/>
    <m/>
    <n v="66700000"/>
    <n v="950000000"/>
    <n v="2500000000"/>
    <n v="8750000000"/>
    <m/>
    <m/>
    <m/>
    <m/>
    <s v="IGNIA, SBI Group, Target Global"/>
    <s v="Coatue, Entrée Capital, General Catalyst, Oak HC/FT, Stripe, Target Global, Tiger Global Management"/>
    <s v="Avid Ventures, Coatue, Durable Capital Partners, Entrée Capital, FJ Labs, General Catalyst, LVL1 Group, Latitude, Oak HC/FT, Spark Capital, Tal Capital, Tal Ventures, Target Global, Tiger Global Management"/>
    <s v="Altimeter Capital, Avid Ventures, BlackRock, Dragoneer Investment Group, Durable Capital Partners, Fidelity Ventures, General Catalyst, Latitude, Spark Capital, Tal Capital, Tal Ventures, Target Global, Whale Rock Capital Management"/>
    <m/>
    <m/>
    <m/>
    <m/>
    <x v="6"/>
    <n v="2019"/>
    <n v="2021"/>
    <n v="2021"/>
    <m/>
    <n v="300000000"/>
    <s v="series_e"/>
    <d v="2021-08-03T00:00:00"/>
    <n v="8750000000"/>
    <m/>
    <m/>
    <m/>
    <n v="0.75"/>
    <n v="127155.78"/>
    <n v="725195.78"/>
    <n v="17424.98"/>
    <m/>
    <m/>
    <m/>
    <m/>
    <n v="774"/>
    <n v="14"/>
    <n v="9"/>
    <n v="50"/>
    <m/>
    <m/>
    <m/>
    <m/>
    <n v="62.53"/>
    <n v="98.38"/>
    <n v="98.51"/>
    <n v="80.400000000000006"/>
    <m/>
    <s v="unicorn"/>
    <n v="104.69"/>
    <m/>
    <m/>
    <n v="104.69"/>
    <n v="8.17"/>
    <n v="3.33"/>
    <n v="1"/>
    <m/>
    <n v="770000000"/>
    <m/>
    <m/>
    <m/>
    <d v="2018-06-01T00:00:00"/>
    <d v="2019-10-01T00:00:00"/>
    <d v="2021-01-13T00:00:00"/>
    <d v="2021-08-03T00:00:00"/>
    <m/>
    <m/>
    <m/>
    <n v="14.24"/>
    <n v="2.63"/>
    <n v="3.5"/>
    <m/>
    <n v="131.18"/>
    <m/>
    <m/>
    <n v="487"/>
    <n v="470"/>
    <n v="202"/>
    <m/>
    <n v="1159"/>
    <s v="No"/>
    <n v="869777.29"/>
    <n v="5"/>
    <n v="99.81"/>
    <n v="131.18"/>
    <n v="37.479999999999997"/>
    <n v="131.18"/>
  </r>
  <r>
    <x v="1128"/>
    <s v="https://devoted.com"/>
    <s v="https://www.crunchbase.com/organization/devoted-health"/>
    <s v="Devoted Health, Inc."/>
    <s v="Devoted Health is a healthcare company serving seniors and giving them a health care plan with personal guides and world-class technology."/>
    <m/>
    <s v="seed"/>
    <s v="series_a"/>
    <s v="series_b"/>
    <s v="series_c"/>
    <s v="series_d"/>
    <s v="series_e"/>
    <m/>
    <m/>
    <n v="7000000"/>
    <n v="62000000"/>
    <n v="300000000"/>
    <n v="450000000"/>
    <n v="1150000000"/>
    <n v="175000000"/>
    <m/>
    <m/>
    <n v="70000000"/>
    <n v="310000000"/>
    <n v="1800000000"/>
    <n v="3780000000"/>
    <n v="12600000000"/>
    <n v="12870000000"/>
    <m/>
    <m/>
    <s v="Edward Park, Todd Park, Venrock"/>
    <s v="Eight Roads Ventures, F-Prime Capital, Maverick Ventures, NextView Ventures, Oak HC/FT, Obvious Ventures, Rogue Insight Capital, Venrock"/>
    <s v="Andreessen Horowitz, F-Prime Capital, Head and Heart Capital, Highbury Group, Jaws Ventures, Ling Wong, Maverick Ventures, Oak HC/FT, Obvious Ventures, PremjiInvest, StartUp Health, Uprising Ventures, Venrock"/>
    <s v="Andreessen Horowitz, F-Prime Capital, Fred Brothers, Jaws Ventures, Ling Wong, Obvious Ventures, PremjiInvest, Venrock Healthcare Capital Partners"/>
    <s v="Andreessen Horowitz, Base10’s Advancement Initiative, Emerson Collective, Formica Capital, Frist Cressey Ventures, GIC, General Catalyst, Green Sands Equity, ICONIQ Growth, Jaws Ventures, Ling Wong, Maverick Ventures, NextView Ventures, PremjiInvest, Seek Ventures, SoftBank Vision Fund, Uprising Ventures"/>
    <s v="Andreessen Horowitz, Emerson Collective, F-Prime Capital, Fearless Ventures, GIC, General Catalyst, GreatPoint Ventures, Highbury Group, Maverick Ventures, Socium Ventures, Stardust Equity, The Private Shares Fund, The Space Between"/>
    <m/>
    <m/>
    <n v="2017"/>
    <n v="2017"/>
    <x v="6"/>
    <n v="2020"/>
    <n v="2021"/>
    <n v="2023"/>
    <m/>
    <n v="175000000"/>
    <s v="series_e"/>
    <d v="2023-12-29T00:00:00"/>
    <n v="12870000000"/>
    <m/>
    <n v="0"/>
    <n v="17184.22"/>
    <n v="300740.21000000002"/>
    <n v="146570.04999999999"/>
    <n v="355970.58"/>
    <n v="9277.77"/>
    <m/>
    <m/>
    <n v="3489"/>
    <n v="81"/>
    <n v="7"/>
    <n v="17"/>
    <n v="49"/>
    <n v="2"/>
    <m/>
    <m/>
    <n v="63.18"/>
    <n v="97.99"/>
    <n v="99.71"/>
    <n v="97.77"/>
    <n v="91.04"/>
    <n v="97.87"/>
    <m/>
    <s v="unicorn"/>
    <n v="99.78"/>
    <n v="99.78"/>
    <n v="28.16"/>
    <n v="5.71"/>
    <n v="3.02"/>
    <n v="0.97"/>
    <n v="1"/>
    <m/>
    <n v="2144000000"/>
    <m/>
    <d v="2017-03-01T00:00:00"/>
    <d v="2017-10-20T00:00:00"/>
    <d v="2018-10-11T00:00:00"/>
    <d v="2020-04-02T00:00:00"/>
    <d v="2021-10-08T00:00:00"/>
    <d v="2023-12-29T00:00:00"/>
    <m/>
    <n v="4.43"/>
    <n v="5.81"/>
    <n v="2.1"/>
    <n v="3.33"/>
    <n v="1.02"/>
    <m/>
    <n v="7.15"/>
    <n v="233"/>
    <n v="356"/>
    <n v="539"/>
    <n v="554"/>
    <n v="812"/>
    <m/>
    <n v="1905"/>
    <s v="No"/>
    <n v="829742.83"/>
    <n v="6"/>
    <n v="99.76"/>
    <n v="7"/>
    <n v="7"/>
    <n v="7.15"/>
  </r>
  <r>
    <x v="1129"/>
    <s v="https://people.ai/"/>
    <s v="https://www.crunchbase.com/organization/people-ai"/>
    <s v="People.ai Inc."/>
    <s v="People is an AI platform for enterprise sales, marketing, and customer success that uncovers revenue opportunities."/>
    <m/>
    <s v="seed"/>
    <s v="series_a"/>
    <s v="series_b"/>
    <s v="series_c"/>
    <s v="series_d"/>
    <m/>
    <m/>
    <m/>
    <n v="1000"/>
    <n v="7000000"/>
    <n v="30000000"/>
    <n v="60000000"/>
    <n v="100000000"/>
    <m/>
    <m/>
    <m/>
    <n v="10000"/>
    <n v="35000000"/>
    <n v="200100000"/>
    <n v="500000000"/>
    <n v="1100000000"/>
    <m/>
    <m/>
    <m/>
    <s v="Ihar Mahaniok"/>
    <s v="Brian Goldfarb, David Schellhase, Dharmesh Shah, Index Ventures, Jake Seid, Kendall Collins, Lightspeed Venture Partners, Mindrock Capital, Ross Mason, SVA, Shasta Ventures, Y Combinator"/>
    <s v="Andreessen Horowitz, GGV Capital, Lightspeed Venture Partners, Y Combinator"/>
    <s v="Andreessen Horowitz, Frank Slootman, Frontline Ventures, GGV Capital, Godfrey Sullivan, ICONIQ Growth, John Thompson, Lightspeed Venture Partners, Maropost Ventures, Y Combinator"/>
    <s v="Akkadian Ventures, Gaingels, ICONIQ Growth, Lightspeed Venture Partners, Mubadala Capital Ventures, Sand Hill Angels"/>
    <m/>
    <m/>
    <m/>
    <n v="2016"/>
    <n v="2017"/>
    <x v="6"/>
    <n v="2019"/>
    <n v="2021"/>
    <m/>
    <m/>
    <m/>
    <s v="undisclosed"/>
    <d v="2021-08-11T00:00:00"/>
    <n v="1100000000"/>
    <m/>
    <n v="0"/>
    <n v="68785.33"/>
    <n v="423626.67"/>
    <n v="108386.37"/>
    <n v="183813.93"/>
    <m/>
    <m/>
    <m/>
    <n v="3485"/>
    <n v="4"/>
    <n v="2"/>
    <n v="19"/>
    <n v="78"/>
    <m/>
    <m/>
    <m/>
    <n v="63.92"/>
    <n v="99.92"/>
    <n v="99.95"/>
    <n v="97.76"/>
    <n v="85.63"/>
    <m/>
    <m/>
    <s v="unicorn"/>
    <n v="62837.54"/>
    <n v="62837.54"/>
    <n v="22.44"/>
    <n v="4.62"/>
    <n v="2.0499999999999998"/>
    <n v="1"/>
    <m/>
    <m/>
    <n v="200001000"/>
    <m/>
    <d v="2016-07-07T00:00:00"/>
    <d v="2017-05-30T00:00:00"/>
    <d v="2018-10-23T00:00:00"/>
    <d v="2019-05-21T00:00:00"/>
    <d v="2021-08-11T00:00:00"/>
    <m/>
    <m/>
    <n v="3500"/>
    <n v="5.72"/>
    <n v="2.5"/>
    <n v="2.2000000000000002"/>
    <m/>
    <m/>
    <n v="5.5"/>
    <n v="327"/>
    <n v="511"/>
    <n v="210"/>
    <n v="813"/>
    <m/>
    <m/>
    <n v="1023"/>
    <s v="No"/>
    <n v="784612.3"/>
    <n v="7"/>
    <n v="99.71"/>
    <n v="5.5"/>
    <n v="5.5"/>
    <n v="5.5"/>
  </r>
  <r>
    <x v="1130"/>
    <s v="https://www.virtru.com"/>
    <s v="https://www.crunchbase.com/organization/virtru"/>
    <s v="Virtru Corporation"/>
    <s v="Built on the OpenTDF standard, Virtru protects sensitive data flowing in and out of businesses via email, files, and SaaS applications."/>
    <m/>
    <s v="seed"/>
    <s v="series_a"/>
    <s v="series_b"/>
    <s v="series_c"/>
    <m/>
    <m/>
    <m/>
    <m/>
    <n v="3005000"/>
    <n v="29000000"/>
    <n v="37500000"/>
    <n v="60000000"/>
    <m/>
    <m/>
    <m/>
    <m/>
    <n v="30050000"/>
    <n v="145000000"/>
    <n v="250125000"/>
    <n v="600000000"/>
    <m/>
    <m/>
    <m/>
    <m/>
    <m/>
    <s v="Bessemer Venture Partners, Blue Delta Capital Partners, New Enterprise Associates, Portage Partners, Quadrant Capital Advisors, Samsung NEXT, Soros Fund Management, Teamworthy Ventures, Thyra Global Management"/>
    <s v="Bessemer Venture Partners, Blue Delta Capital Partners, ICONIQ Growth, New Enterprise Associates, Samsung NEXT, Soros Fund Management, Thyra Global Management"/>
    <s v="Bessemer Venture Partners, Foundry Capital, ICONIQ Growth, MC2, New Enterprise Associates, Tiger Global Management, Unbound Ventures"/>
    <m/>
    <m/>
    <m/>
    <m/>
    <n v="2013"/>
    <n v="2016"/>
    <x v="6"/>
    <n v="2022"/>
    <m/>
    <m/>
    <m/>
    <n v="60000000"/>
    <s v="series_c"/>
    <d v="2022-01-20T00:00:00"/>
    <n v="600000000"/>
    <m/>
    <n v="0"/>
    <n v="5170.2299999999996"/>
    <n v="61580.49"/>
    <n v="715358.94"/>
    <m/>
    <m/>
    <m/>
    <m/>
    <n v="2604"/>
    <n v="167"/>
    <n v="100"/>
    <n v="14"/>
    <m/>
    <m/>
    <m/>
    <m/>
    <n v="63.89"/>
    <n v="95.64"/>
    <n v="95.2"/>
    <n v="98.44"/>
    <m/>
    <m/>
    <m/>
    <m/>
    <n v="12.22"/>
    <n v="12.22"/>
    <n v="3.17"/>
    <n v="2.16"/>
    <n v="1"/>
    <m/>
    <m/>
    <m/>
    <n v="139760000"/>
    <m/>
    <d v="2013-05-31T00:00:00"/>
    <d v="2016-08-22T00:00:00"/>
    <d v="2018-05-31T00:00:00"/>
    <d v="2022-01-20T00:00:00"/>
    <m/>
    <m/>
    <m/>
    <n v="4.83"/>
    <n v="1.73"/>
    <n v="2.4"/>
    <m/>
    <m/>
    <m/>
    <n v="2.4"/>
    <n v="1179"/>
    <n v="647"/>
    <n v="1330"/>
    <m/>
    <m/>
    <m/>
    <n v="1330"/>
    <s v="No"/>
    <n v="782109.66"/>
    <n v="8"/>
    <n v="99.66"/>
    <n v="2.4"/>
    <m/>
    <n v="2.4"/>
  </r>
  <r>
    <x v="1131"/>
    <s v="https://www.innovaccer.com"/>
    <s v="https://www.crunchbase.com/organization/innovaccer"/>
    <s v="Innovaccer Inc."/>
    <s v="Innovaccer is a data platform that uses analytics and transparent data to unify patient data across systems and care settings."/>
    <m/>
    <s v="seed"/>
    <s v="series_a"/>
    <s v="series_b"/>
    <s v="series_c"/>
    <s v="series_d"/>
    <s v="series_e"/>
    <m/>
    <m/>
    <n v="2500000"/>
    <n v="15600000"/>
    <n v="25000000"/>
    <n v="70000000"/>
    <n v="105000000"/>
    <n v="150000000"/>
    <m/>
    <m/>
    <n v="25000000"/>
    <n v="78000000"/>
    <n v="166750000"/>
    <n v="300000000"/>
    <n v="1300000000"/>
    <n v="3200000000"/>
    <m/>
    <m/>
    <s v="500 Global, Arihant Patni, Krishna Mehra, Nitin Singhal, Pankaj Jain, Phanindra Sama, Rajan Anandan"/>
    <s v="Lightspeed India Partners, Peak XV Partners, Pravega Ventures"/>
    <s v="Lightspeed Venture Partners, WestBridge Capital"/>
    <s v="B Capital, Dragoneer Investment Group, M12 - Microsoft's Venture Fund, Mubadala Capital Ventures, Steadview Capital, Tiger Global Management, WestBridge Capital"/>
    <s v="B Capital, Dragoneer Investment Group, M12 - Microsoft's Venture Fund, Mubadala Capital Ventures, OMERS Growth Equity, Steadview Capital, Tiger Global Management"/>
    <s v="Avidity Partners, B Capital, Dragoneer Investment Group, M12 - Microsoft's Venture Fund, Mubadala Capital Ventures, OMERS Growth Equity, Schonfeld Strategic Advisors, Steadview Capital, Tiger Global Management, Whale Rock Capital Management"/>
    <m/>
    <m/>
    <n v="2015"/>
    <n v="2016"/>
    <x v="6"/>
    <n v="2020"/>
    <n v="2021"/>
    <n v="2021"/>
    <m/>
    <n v="150000000"/>
    <s v="series_e"/>
    <d v="2021-12-15T00:00:00"/>
    <n v="3200000000"/>
    <m/>
    <n v="173.74"/>
    <n v="243.92"/>
    <n v="103179.22"/>
    <n v="36245.08"/>
    <n v="562501.76"/>
    <n v="30471.119999999999"/>
    <m/>
    <m/>
    <n v="1433"/>
    <n v="634"/>
    <n v="68"/>
    <n v="109"/>
    <n v="21"/>
    <n v="14"/>
    <m/>
    <m/>
    <n v="85.4"/>
    <n v="83.39"/>
    <n v="96.75"/>
    <n v="84.96"/>
    <n v="96.27"/>
    <n v="94.8"/>
    <m/>
    <s v="unicorn"/>
    <n v="69.459999999999994"/>
    <n v="69.459999999999994"/>
    <n v="27.83"/>
    <n v="15.31"/>
    <n v="9.4600000000000009"/>
    <n v="2.34"/>
    <n v="1"/>
    <m/>
    <n v="379100000"/>
    <m/>
    <d v="2015-05-14T00:00:00"/>
    <d v="2016-07-13T00:00:00"/>
    <d v="2018-05-10T00:00:00"/>
    <d v="2020-02-14T00:00:00"/>
    <d v="2021-02-19T00:00:00"/>
    <d v="2021-12-15T00:00:00"/>
    <m/>
    <n v="3.12"/>
    <n v="2.14"/>
    <n v="1.8"/>
    <n v="4.33"/>
    <n v="2.46"/>
    <m/>
    <n v="19.190000000000001"/>
    <n v="426"/>
    <n v="666"/>
    <n v="645"/>
    <n v="371"/>
    <n v="299"/>
    <m/>
    <n v="1315"/>
    <s v="No"/>
    <n v="732814.84"/>
    <n v="9"/>
    <n v="99.61"/>
    <n v="19.190000000000001"/>
    <n v="7.8"/>
    <n v="19.190000000000001"/>
  </r>
  <r>
    <x v="1132"/>
    <s v="https://qonto.com"/>
    <s v="https://www.crunchbase.com/organization/qonto"/>
    <s v="Olinda SAS"/>
    <s v="Qonto is an online bank that provides financial tools for small and medium-sized businesses and freelancers."/>
    <m/>
    <s v="seed"/>
    <s v="series_a"/>
    <s v="series_b"/>
    <s v="series_c"/>
    <s v="series_d"/>
    <m/>
    <m/>
    <m/>
    <n v="1712200"/>
    <n v="11427004"/>
    <n v="23000000"/>
    <n v="115403607"/>
    <n v="552387599"/>
    <m/>
    <m/>
    <m/>
    <n v="17122000"/>
    <n v="57135020"/>
    <n v="153410000"/>
    <n v="1154036070"/>
    <n v="5001039988"/>
    <m/>
    <m/>
    <m/>
    <s v="Alven, The Family, Valar Ventures"/>
    <s v="Alven, Valar Ventures"/>
    <s v="Alven, European Investment Bank, Valar Ventures"/>
    <s v="Alven, DST Global, Ingo Uytdehaage, Taavet Hinrikus, Tencent, Valar Ventures"/>
    <s v="Alkeon Capital, Alven, Anatoly Yakovenko, Ashley Flucas, DST Global, Eurazeo, European Investment Bank, Exor Ventures, Gaingels, Guillaume Pousaz, Insight Partners, Kohlberg Kravis Roberts, TCV, Tencent, Tiger Global Management, Valar Ventures"/>
    <m/>
    <m/>
    <m/>
    <n v="2017"/>
    <n v="2017"/>
    <x v="6"/>
    <n v="2020"/>
    <n v="2022"/>
    <m/>
    <m/>
    <n v="200000"/>
    <s v="series_unknown"/>
    <d v="2022-01-11T00:00:00"/>
    <n v="5001039988"/>
    <m/>
    <n v="84.3"/>
    <n v="2017.59"/>
    <n v="69.489999999999995"/>
    <n v="50490.15"/>
    <n v="644159.06000000006"/>
    <m/>
    <m/>
    <m/>
    <n v="1658"/>
    <n v="350"/>
    <n v="636"/>
    <n v="79"/>
    <n v="4"/>
    <m/>
    <m/>
    <m/>
    <n v="82.51"/>
    <n v="91.25"/>
    <n v="69.22"/>
    <n v="89.14"/>
    <n v="99.13"/>
    <m/>
    <m/>
    <s v="unicorn"/>
    <n v="166.85"/>
    <n v="166.85"/>
    <n v="62.5"/>
    <n v="27.38"/>
    <n v="4.04"/>
    <n v="1"/>
    <m/>
    <m/>
    <n v="709527559"/>
    <m/>
    <d v="2017-01-20T00:00:00"/>
    <d v="2017-06-30T00:00:00"/>
    <d v="2018-09-24T00:00:00"/>
    <d v="2020-01-20T00:00:00"/>
    <d v="2022-01-11T00:00:00"/>
    <m/>
    <m/>
    <n v="3.34"/>
    <n v="2.69"/>
    <n v="7.52"/>
    <n v="4.33"/>
    <m/>
    <m/>
    <n v="32.6"/>
    <n v="161"/>
    <n v="451"/>
    <n v="483"/>
    <n v="722"/>
    <m/>
    <m/>
    <n v="1205"/>
    <s v="No"/>
    <n v="696820.59"/>
    <n v="10"/>
    <n v="99.56"/>
    <n v="32.6"/>
    <n v="7.52"/>
    <n v="32.6"/>
  </r>
  <r>
    <x v="1133"/>
    <s v="https://www.netlify.com"/>
    <s v="https://www.crunchbase.com/organization/netlify"/>
    <s v="Netlify, Inc."/>
    <s v="Netlify is the modern web development platform for Enterprises to realize the full potential of a scalable, customizable web architecture."/>
    <s v="pre_seed"/>
    <s v="seed"/>
    <s v="series_a"/>
    <s v="series_b"/>
    <s v="series_c"/>
    <s v="series_d"/>
    <m/>
    <m/>
    <m/>
    <n v="2100000"/>
    <n v="12000000"/>
    <n v="30000000"/>
    <n v="63000000"/>
    <n v="105000000"/>
    <m/>
    <m/>
    <m/>
    <n v="21000000"/>
    <n v="60000000"/>
    <n v="200100000"/>
    <n v="630000000"/>
    <n v="2000000000"/>
    <m/>
    <m/>
    <s v="Nimo Rotem"/>
    <s v="Bloomberg Beta, Ohad Eder-Pressman, at.inc/"/>
    <s v="Andreessen Horowitz, Bloomberg Beta, Designer Fund, Mango Capital, Ohad Eder-Pressman, at.inc/"/>
    <s v="Andreessen Horowitz, Dylan Field, Jeremy Stoppelman, Kleiner Perkins, Ohad Eder-Pressman, Stephanie Friedman, Stewart Butterfield, at.inc/"/>
    <s v="Andreessen Horowitz, EQT Ventures, HubSpot Ventures, Kleiner Perkins, Menlo Ventures, Preston-Werner Ventures"/>
    <s v="Andreessen Horowitz, Bessemer Venture Partners, Bond, EQT Ventures, Kleiner Perkins, Mango Capital, Menlo Ventures"/>
    <m/>
    <m/>
    <n v="2016"/>
    <n v="2016"/>
    <n v="2018"/>
    <x v="6"/>
    <n v="2020"/>
    <n v="2021"/>
    <m/>
    <m/>
    <n v="105000000"/>
    <s v="series_d"/>
    <d v="2021-11-17T00:00:00"/>
    <n v="2000000000"/>
    <n v="0"/>
    <n v="28.52"/>
    <n v="45114.32"/>
    <n v="250983.39"/>
    <n v="173743.18"/>
    <n v="196258.25"/>
    <m/>
    <m/>
    <n v="521"/>
    <n v="2145"/>
    <n v="42"/>
    <n v="11"/>
    <n v="12"/>
    <n v="71"/>
    <m/>
    <m/>
    <n v="70.23"/>
    <n v="77.8"/>
    <n v="99.11"/>
    <n v="99.52"/>
    <n v="98.47"/>
    <n v="86.94"/>
    <m/>
    <m/>
    <s v="unicorn"/>
    <n v="54.4"/>
    <n v="54.4"/>
    <n v="23.8"/>
    <n v="8.4"/>
    <n v="2.96"/>
    <n v="1"/>
    <m/>
    <m/>
    <n v="212100000"/>
    <d v="2016-04-02T00:00:00"/>
    <d v="2016-08-17T00:00:00"/>
    <d v="2018-03-21T00:00:00"/>
    <d v="2018-10-09T00:00:00"/>
    <d v="2020-03-04T00:00:00"/>
    <d v="2021-11-17T00:00:00"/>
    <m/>
    <m/>
    <n v="2.86"/>
    <n v="3.34"/>
    <n v="3.15"/>
    <n v="3.17"/>
    <m/>
    <m/>
    <n v="10"/>
    <n v="581"/>
    <n v="202"/>
    <n v="512"/>
    <n v="623"/>
    <m/>
    <m/>
    <n v="1135"/>
    <s v="No"/>
    <n v="666127.66"/>
    <n v="11"/>
    <n v="99.52"/>
    <n v="10"/>
    <n v="3.15"/>
    <n v="10"/>
  </r>
  <r>
    <x v="1134"/>
    <s v="http://www.nylas.com"/>
    <s v="https://www.crunchbase.com/organization/nylas"/>
    <s v="Nylas, Inc."/>
    <s v="Nylas is the cpaas company that empowers businesses worldwide to unlock the power of their communications data."/>
    <m/>
    <s v="seed"/>
    <s v="series_a"/>
    <s v="series_b"/>
    <s v="series_c"/>
    <m/>
    <m/>
    <m/>
    <m/>
    <m/>
    <n v="8000000"/>
    <n v="16000000"/>
    <n v="120000000"/>
    <m/>
    <m/>
    <m/>
    <m/>
    <m/>
    <n v="40000000"/>
    <n v="106720000"/>
    <n v="1200000000"/>
    <m/>
    <m/>
    <m/>
    <m/>
    <s v="SVA"/>
    <s v="Adeyemi Ajao, Armando Mann, Augusta Investments LLC, DCVC, Formation 8, Fuel Capital, Great Oaks Venture Capital, Hardy Capital Partners, SVA"/>
    <s v="8VC, Great Oaks Venture Capital, Industry Ventures, John Chambers, Rubicon Venture Capital, ScaleUP Ventures, Slack Fund, Spark Capital"/>
    <s v="8VC, Blue Cloud Ventures, Bossanova Investimentos, Broom Ventures, Citi Ventures, Flat Capital, Founders.ai, John Collison, Owl Rock Capital, Round13 Capital, SAV (Scale Asia Ventures), ScaleUP Ventures, Sebastian Siemiatkowski, Slack Fund, Stereo Capital, Tiger Global Management, Tony Fadell"/>
    <m/>
    <m/>
    <m/>
    <m/>
    <n v="2013"/>
    <n v="2015"/>
    <x v="6"/>
    <n v="2021"/>
    <m/>
    <m/>
    <m/>
    <n v="120000000"/>
    <s v="series_c"/>
    <d v="2021-06-17T00:00:00"/>
    <n v="1200000000"/>
    <m/>
    <n v="49.66"/>
    <n v="48783.26"/>
    <n v="24094.17"/>
    <n v="560781.81999999995"/>
    <m/>
    <m/>
    <m/>
    <m/>
    <n v="1368"/>
    <n v="11"/>
    <n v="180"/>
    <n v="47"/>
    <m/>
    <m/>
    <m/>
    <m/>
    <n v="81.040000000000006"/>
    <n v="99.73"/>
    <n v="91.32"/>
    <n v="96.12"/>
    <m/>
    <m/>
    <m/>
    <m/>
    <n v="22.95"/>
    <m/>
    <n v="22.95"/>
    <n v="10.119999999999999"/>
    <n v="1"/>
    <m/>
    <m/>
    <m/>
    <n v="175000000"/>
    <m/>
    <d v="2013-11-20T00:00:00"/>
    <d v="2015-01-27T00:00:00"/>
    <d v="2018-08-22T00:00:00"/>
    <d v="2021-06-17T00:00:00"/>
    <m/>
    <m/>
    <m/>
    <m/>
    <n v="2.67"/>
    <n v="11.24"/>
    <m/>
    <m/>
    <m/>
    <n v="11.24"/>
    <n v="433"/>
    <n v="1303"/>
    <n v="1030"/>
    <m/>
    <m/>
    <m/>
    <n v="1030"/>
    <s v="No"/>
    <n v="633708.91"/>
    <n v="12"/>
    <n v="99.47"/>
    <n v="11.24"/>
    <n v="11.24"/>
    <n v="11.24"/>
  </r>
  <r>
    <x v="1135"/>
    <s v="http://www.uipath.com"/>
    <s v="https://www.crunchbase.com/organization/uipath"/>
    <s v="UiPath, Inc."/>
    <s v="UiPath is a software company that develops robotic process automation and artificial intelligence software."/>
    <m/>
    <s v="seed"/>
    <s v="series_a"/>
    <s v="series_b"/>
    <s v="series_c"/>
    <s v="series_d"/>
    <s v="series_e"/>
    <s v="series_f"/>
    <m/>
    <n v="1600000"/>
    <n v="30000000"/>
    <n v="153000000"/>
    <n v="265000000"/>
    <n v="568000000"/>
    <m/>
    <n v="750000000"/>
    <m/>
    <n v="16000000"/>
    <n v="100000000"/>
    <n v="1100000000"/>
    <n v="3040000000"/>
    <n v="7000000000"/>
    <m/>
    <n v="35000000000"/>
    <m/>
    <s v="Credo Ventures, Earlybird Venture Capital, Seedcamp"/>
    <s v="Accel, Credo Ventures, Earlybird Venture Capital, Generation Ventures, Seedcamp"/>
    <s v="Accel, CapitalG, Credo Ventures, Earlybird Venture Capital, Kleiner Perkins, Seedcamp"/>
    <s v="Accel, CapitalG, IVP, Madrona, Meritech Capital Partners, Sequoia Capital"/>
    <s v="Accel, Base Partners, CapitalG, Coatue, Dragoneer Investment Group, Geodesic Capital, HOF Capital, Harmony Partners, IVP, Madrona, Next Play Capital, Sands Capital Ventures, Sequoia Capital, T. Rowe Price, Wellington Partners"/>
    <s v="Global Secure Invest"/>
    <s v="Alkeon Capital, Altimeter Capital, Coatue, Dragoneer Investment Group, IVP, Sequoia Capital, T. Rowe Price, Tiger Global Management"/>
    <m/>
    <n v="2015"/>
    <n v="2017"/>
    <x v="6"/>
    <n v="2018"/>
    <n v="2019"/>
    <n v="2020"/>
    <n v="2021"/>
    <m/>
    <s v="post_ipo_equity"/>
    <d v="2021-02-01T00:00:00"/>
    <m/>
    <m/>
    <n v="257.02"/>
    <n v="6405.91"/>
    <n v="80656.72"/>
    <n v="216463.87"/>
    <n v="310705.32"/>
    <n v="0"/>
    <n v="4225.6099999999997"/>
    <m/>
    <n v="1034"/>
    <n v="180"/>
    <n v="77"/>
    <n v="2"/>
    <n v="1"/>
    <n v="104"/>
    <n v="5"/>
    <m/>
    <n v="89.47"/>
    <n v="95.51"/>
    <n v="96.32"/>
    <n v="99.88"/>
    <n v="100"/>
    <n v="28.47"/>
    <n v="95.96"/>
    <s v="exited_unicorn"/>
    <m/>
    <m/>
    <m/>
    <m/>
    <m/>
    <m/>
    <m/>
    <m/>
    <n v="1993025000"/>
    <m/>
    <d v="2015-07-01T00:00:00"/>
    <d v="2017-04-27T00:00:00"/>
    <d v="2018-03-06T00:00:00"/>
    <d v="2018-09-18T00:00:00"/>
    <d v="2019-04-30T00:00:00"/>
    <d v="2020-04-03T00:00:00"/>
    <d v="2021-02-01T00:00:00"/>
    <n v="6.25"/>
    <n v="11"/>
    <n v="2.76"/>
    <n v="2.2999999999999998"/>
    <m/>
    <m/>
    <m/>
    <n v="666"/>
    <n v="313"/>
    <n v="196"/>
    <n v="224"/>
    <n v="339"/>
    <n v="304"/>
    <n v="1063"/>
    <s v="No"/>
    <n v="618714.44999999995"/>
    <n v="13"/>
    <n v="99.42"/>
    <n v="31.82"/>
    <n v="31.82"/>
    <n v="0"/>
  </r>
  <r>
    <x v="1136"/>
    <s v="http://humu.com"/>
    <s v="https://www.crunchbase.com/organization/humu"/>
    <s v="Humu, Inc."/>
    <s v="Humu is a human resource company that affects work through science and machine learning."/>
    <m/>
    <m/>
    <s v="series_a"/>
    <s v="series_b"/>
    <s v="series_c"/>
    <m/>
    <m/>
    <m/>
    <m/>
    <m/>
    <n v="10600000"/>
    <n v="30000000"/>
    <n v="60000000"/>
    <m/>
    <m/>
    <m/>
    <m/>
    <m/>
    <n v="53000000"/>
    <n v="200100000"/>
    <n v="600000000"/>
    <m/>
    <m/>
    <m/>
    <m/>
    <m/>
    <s v="Homebrew, Index Ventures"/>
    <s v="IVP"/>
    <s v="Alumni Ventures, Blue Ivy Ventures, Castor Ventures, Global Founders Capital, IVP, Index Ventures, SVB Capital, TCV"/>
    <m/>
    <m/>
    <m/>
    <m/>
    <m/>
    <n v="2018"/>
    <x v="6"/>
    <n v="2022"/>
    <m/>
    <m/>
    <m/>
    <n v="60000000"/>
    <s v="series_c"/>
    <d v="2022-01-25T00:00:00"/>
    <m/>
    <m/>
    <m/>
    <n v="7444.75"/>
    <n v="54575.08"/>
    <n v="520352.4"/>
    <m/>
    <m/>
    <m/>
    <m/>
    <m/>
    <n v="248"/>
    <n v="109"/>
    <n v="27"/>
    <m/>
    <m/>
    <m/>
    <m/>
    <m/>
    <n v="94.64"/>
    <n v="94.76"/>
    <n v="96.87"/>
    <m/>
    <m/>
    <m/>
    <m/>
    <m/>
    <m/>
    <m/>
    <m/>
    <m/>
    <m/>
    <m/>
    <m/>
    <n v="100600000"/>
    <m/>
    <m/>
    <d v="2018-05-01T00:00:00"/>
    <d v="2018-05-03T00:00:00"/>
    <d v="2022-01-25T00:00:00"/>
    <m/>
    <m/>
    <m/>
    <m/>
    <n v="3.78"/>
    <n v="3"/>
    <m/>
    <m/>
    <m/>
    <m/>
    <m/>
    <n v="2"/>
    <n v="1363"/>
    <m/>
    <m/>
    <m/>
    <n v="1363"/>
    <s v="No"/>
    <n v="582372.23"/>
    <n v="14"/>
    <n v="99.37"/>
    <n v="3"/>
    <m/>
    <n v="0"/>
  </r>
  <r>
    <x v="1137"/>
    <s v="https://www.podium.com"/>
    <s v="https://www.crunchbase.com/organization/podium-2"/>
    <s v="Podium Corp Inc."/>
    <s v="Podium is a customer communication platform for businesses who interact with customers on a local level."/>
    <s v="pre_seed"/>
    <s v="seed"/>
    <s v="series_a"/>
    <s v="series_b"/>
    <s v="series_c"/>
    <s v="series_d"/>
    <m/>
    <m/>
    <n v="120000"/>
    <n v="500000"/>
    <n v="32000000"/>
    <n v="60000000"/>
    <n v="125000000"/>
    <n v="201000000"/>
    <m/>
    <m/>
    <n v="2400000"/>
    <n v="5000000"/>
    <n v="160000000"/>
    <n v="400200000"/>
    <n v="1500000000"/>
    <n v="3000000000"/>
    <m/>
    <m/>
    <s v="Y Combinator"/>
    <s v="Album VC"/>
    <s v="Accel, Google Ventures, Summit Partners, Y Combinator"/>
    <s v="Accel, Google Ventures, IVP, Summit Partners, Y Combinator"/>
    <s v="Accel, Album VC, Alkeon Capital, Google Ventures, IVP, Recruit Corporation, Sapphire Ventures, Summit Partners, Y Combinator Continuity Fund"/>
    <s v="Accel, Album VC, ArpexCapital, Durable Capital Partners, IVP, Sapphire Ventures, Sorenson Capital, Summit Partners, Y Combinator Continuity Fund"/>
    <m/>
    <m/>
    <n v="2016"/>
    <n v="2014"/>
    <n v="2017"/>
    <x v="6"/>
    <n v="2020"/>
    <n v="2021"/>
    <m/>
    <m/>
    <m/>
    <s v="series_unknown"/>
    <d v="2021-11-15T00:00:00"/>
    <n v="3000000000"/>
    <n v="2142.6799999999998"/>
    <n v="0"/>
    <n v="9571.2199999999993"/>
    <n v="180925.35"/>
    <n v="141854.70000000001"/>
    <n v="235452.9"/>
    <m/>
    <m/>
    <n v="3"/>
    <n v="3167"/>
    <n v="117"/>
    <n v="22"/>
    <n v="18"/>
    <n v="65"/>
    <m/>
    <m/>
    <n v="99.89"/>
    <n v="62.98"/>
    <n v="97.09"/>
    <n v="98.98"/>
    <n v="97.63"/>
    <n v="88.06"/>
    <m/>
    <m/>
    <s v="unicorn"/>
    <n v="642.66"/>
    <n v="342.75"/>
    <n v="13.39"/>
    <n v="6.3"/>
    <n v="1.87"/>
    <n v="1"/>
    <m/>
    <m/>
    <n v="419120000"/>
    <d v="2016-03-22T00:00:00"/>
    <d v="2014-06-27T00:00:00"/>
    <d v="2017-05-09T00:00:00"/>
    <d v="2018-06-07T00:00:00"/>
    <d v="2020-04-07T00:00:00"/>
    <d v="2021-11-15T00:00:00"/>
    <m/>
    <m/>
    <n v="32"/>
    <n v="2.5"/>
    <n v="3.75"/>
    <n v="2"/>
    <m/>
    <m/>
    <n v="7.5"/>
    <n v="1047"/>
    <n v="394"/>
    <n v="670"/>
    <n v="587"/>
    <m/>
    <m/>
    <n v="1257"/>
    <s v="No"/>
    <n v="569946.85"/>
    <n v="15"/>
    <n v="99.32"/>
    <n v="7.5"/>
    <n v="3.75"/>
    <n v="7.5"/>
  </r>
  <r>
    <x v="1138"/>
    <s v="http://groq.com/"/>
    <s v="https://www.crunchbase.com/organization/groq"/>
    <s v="Groq Inc"/>
    <s v="Groq radically simplifies compute to accelerate workloads in artificial intelligence, machine learning, and high-performance computing."/>
    <m/>
    <m/>
    <m/>
    <s v="series_b"/>
    <s v="series_c"/>
    <m/>
    <m/>
    <m/>
    <m/>
    <m/>
    <m/>
    <m/>
    <n v="300000000"/>
    <m/>
    <m/>
    <m/>
    <m/>
    <m/>
    <m/>
    <m/>
    <n v="1000000000"/>
    <m/>
    <m/>
    <m/>
    <m/>
    <m/>
    <m/>
    <s v="Capitoria"/>
    <s v="Addition, Alumni Ventures, Boardman Bay Capital Management, Castor Ventures, D1 Capital Partners, Firebolt Ventures, GCM Grosvenor, General Global Capital, Infinitum Partners, Junipero Capital, TDK Ventures, The Spruce House Partnership, Tiger Global Management, Tru Arrow Partners, Verdure Capital Management, XN, XTX Ventures"/>
    <m/>
    <m/>
    <m/>
    <m/>
    <m/>
    <m/>
    <x v="6"/>
    <n v="2021"/>
    <m/>
    <m/>
    <m/>
    <n v="300000000"/>
    <s v="series_c"/>
    <d v="2021-04-14T00:00:00"/>
    <n v="3000000000"/>
    <m/>
    <m/>
    <m/>
    <n v="0"/>
    <n v="569779.24"/>
    <m/>
    <m/>
    <m/>
    <m/>
    <m/>
    <m/>
    <n v="886"/>
    <n v="42"/>
    <m/>
    <m/>
    <m/>
    <m/>
    <m/>
    <m/>
    <n v="57.1"/>
    <n v="96.54"/>
    <m/>
    <m/>
    <m/>
    <s v="unicorn"/>
    <n v="3"/>
    <m/>
    <m/>
    <m/>
    <n v="3"/>
    <m/>
    <m/>
    <m/>
    <n v="362550552"/>
    <m/>
    <m/>
    <m/>
    <d v="2018-07-10T00:00:00"/>
    <d v="2021-04-14T00:00:00"/>
    <m/>
    <m/>
    <m/>
    <m/>
    <m/>
    <m/>
    <m/>
    <m/>
    <m/>
    <m/>
    <m/>
    <m/>
    <n v="1009"/>
    <m/>
    <m/>
    <m/>
    <n v="1009"/>
    <s v="No"/>
    <n v="569779.24"/>
    <n v="16"/>
    <n v="99.27"/>
    <m/>
    <m/>
    <m/>
  </r>
  <r>
    <x v="1139"/>
    <s v="http://www.mokahr.com"/>
    <s v="https://www.crunchbase.com/organization/moka-2"/>
    <s v="Bejing Xirui Yasi Technology Co., Ltd."/>
    <s v="Moka is a SaaS-based HR platform that allows companies to optimize recruitment services."/>
    <m/>
    <m/>
    <s v="series_a"/>
    <s v="series_b"/>
    <s v="series_c"/>
    <m/>
    <m/>
    <m/>
    <m/>
    <m/>
    <m/>
    <n v="3000000"/>
    <n v="100000000"/>
    <m/>
    <m/>
    <m/>
    <m/>
    <m/>
    <m/>
    <n v="20010000"/>
    <n v="1000000000"/>
    <m/>
    <m/>
    <m/>
    <m/>
    <m/>
    <s v="GGV Capital"/>
    <s v="GGV Capital"/>
    <s v="Blue Lake Capital AG, GGV Capital, GL Ventures LLC, GSR Ventures, Tiger Global Management"/>
    <m/>
    <m/>
    <m/>
    <m/>
    <m/>
    <n v="2017"/>
    <x v="6"/>
    <n v="2021"/>
    <m/>
    <m/>
    <m/>
    <n v="100000000"/>
    <s v="series_c"/>
    <d v="2021-11-01T00:00:00"/>
    <n v="1000000000"/>
    <m/>
    <m/>
    <n v="6.46"/>
    <n v="46485.2"/>
    <n v="521388.72"/>
    <m/>
    <m/>
    <m/>
    <m/>
    <m/>
    <n v="1002"/>
    <n v="125"/>
    <n v="64"/>
    <m/>
    <m/>
    <m/>
    <m/>
    <m/>
    <n v="74.91"/>
    <n v="93.99"/>
    <n v="94.68"/>
    <m/>
    <m/>
    <m/>
    <s v="unicorn"/>
    <n v="44.98"/>
    <m/>
    <m/>
    <n v="44.98"/>
    <n v="1"/>
    <m/>
    <m/>
    <m/>
    <n v="144251454"/>
    <m/>
    <m/>
    <d v="2017-06-15T00:00:00"/>
    <d v="2018-04-19T00:00:00"/>
    <d v="2021-11-01T00:00:00"/>
    <m/>
    <m/>
    <m/>
    <m/>
    <m/>
    <n v="49.98"/>
    <m/>
    <m/>
    <m/>
    <n v="49.98"/>
    <m/>
    <n v="308"/>
    <n v="1292"/>
    <m/>
    <m/>
    <m/>
    <n v="1292"/>
    <s v="No"/>
    <n v="567880.38"/>
    <n v="17"/>
    <n v="99.22"/>
    <n v="49.98"/>
    <m/>
    <n v="49.98"/>
  </r>
  <r>
    <x v="1140"/>
    <s v="https://bizongo.com"/>
    <s v="https://www.crunchbase.com/organization/bizongo"/>
    <s v="Smartpaddle Technology Pvt. Ltd."/>
    <s v="Bizongo develops tech-enabled B2B platforms for raw material procurement, vendor digitization, supply chain financing, and ESG scorecards."/>
    <m/>
    <s v="seed"/>
    <s v="series_a"/>
    <s v="series_b"/>
    <s v="series_c"/>
    <s v="series_d"/>
    <s v="series_e"/>
    <m/>
    <m/>
    <m/>
    <n v="3000000"/>
    <n v="22000000"/>
    <n v="15000000"/>
    <n v="110000000"/>
    <n v="49978954"/>
    <m/>
    <m/>
    <m/>
    <n v="15000000"/>
    <n v="146740000"/>
    <n v="95000000"/>
    <n v="600000000"/>
    <n v="979978953"/>
    <m/>
    <m/>
    <s v="Accel"/>
    <s v="Accel, Chiratae Ventures, IDG Capital"/>
    <s v="Accel, B Capital, Chiratae Ventures, International Finance Corporation"/>
    <s v="Accel, B Capital, Chiratae Ventures, International Finance Corporation"/>
    <s v="AddVentures, Adveq, B Capital, Bruno E. Raschle, CDC Group, Castle Investment, Chiratae Ventures, International Finance Corporation, Satyadharma Investment, Tiger Global Management"/>
    <s v="B Capital, British International Investment, Chiratae Ventures, International Finance Corporation, Schroder Adveq"/>
    <m/>
    <m/>
    <n v="2015"/>
    <n v="2016"/>
    <x v="6"/>
    <n v="2019"/>
    <n v="2021"/>
    <n v="2023"/>
    <m/>
    <n v="49978953"/>
    <s v="series_e"/>
    <d v="2023-10-04T00:00:00"/>
    <n v="979978953"/>
    <m/>
    <n v="1819.33"/>
    <n v="9551.73"/>
    <n v="68763.09"/>
    <n v="34441.519999999997"/>
    <n v="448904.76"/>
    <n v="776.71"/>
    <m/>
    <m/>
    <n v="468"/>
    <n v="108"/>
    <n v="89"/>
    <n v="100"/>
    <n v="44"/>
    <n v="21"/>
    <m/>
    <m/>
    <n v="95.24"/>
    <n v="97.19"/>
    <n v="95.73"/>
    <n v="87.66"/>
    <n v="91.98"/>
    <n v="57.45"/>
    <m/>
    <m/>
    <n v="44.32"/>
    <m/>
    <n v="44.32"/>
    <n v="5.33"/>
    <n v="9.15"/>
    <n v="1.55"/>
    <n v="1"/>
    <m/>
    <n v="315293557"/>
    <m/>
    <d v="2015-10-12T00:00:00"/>
    <d v="2016-11-04T00:00:00"/>
    <d v="2018-05-02T00:00:00"/>
    <d v="2019-07-19T00:00:00"/>
    <d v="2021-12-06T00:00:00"/>
    <d v="2023-10-04T00:00:00"/>
    <m/>
    <m/>
    <n v="9.7799999999999994"/>
    <n v="0.65"/>
    <n v="6.32"/>
    <n v="1.63"/>
    <m/>
    <n v="6.68"/>
    <n v="389"/>
    <n v="544"/>
    <n v="443"/>
    <n v="871"/>
    <n v="667"/>
    <m/>
    <n v="1981"/>
    <s v="No"/>
    <n v="564257.14"/>
    <n v="18"/>
    <n v="99.18"/>
    <n v="4.09"/>
    <n v="0.65"/>
    <n v="6.68"/>
  </r>
  <r>
    <x v="1141"/>
    <s v="http://www.ethoslife.com"/>
    <s v="https://www.crunchbase.com/organization/ethos-life"/>
    <s v="Ethos Technologies, Inc."/>
    <s v="Ethos Life is an insurance company that provides ethical life insurance."/>
    <m/>
    <s v="seed"/>
    <s v="series_a"/>
    <s v="series_b"/>
    <s v="series_c"/>
    <s v="series_d"/>
    <m/>
    <m/>
    <m/>
    <m/>
    <n v="11500000"/>
    <n v="35000000"/>
    <n v="60000000"/>
    <n v="200000000"/>
    <m/>
    <m/>
    <m/>
    <m/>
    <n v="57500000"/>
    <n v="233450000"/>
    <n v="450000000"/>
    <n v="2000000000"/>
    <m/>
    <m/>
    <m/>
    <s v="Heroic Ventures, Peterson Ventures, Sequoia Capital, Sheel Mohnot"/>
    <s v="Arrive, Evolution VC Partners, Heroic Ventures, Peterson Ventures, Robert Downey Jr., Sequoia Capital, Stanford University, Will Smith"/>
    <s v="Accel, Arrive, Google Ventures, Heroic Ventures, Sequoia Capital"/>
    <s v="Accel, Goldman Sachs, Google Ventures, Sequoia Capital"/>
    <s v="Accel, Arrive, Dreamers VC, FootPrint Coalition, General Catalyst, Glade Brook Capital Partners, GoldenArc Capital, Google Ventures, Roc Nation, Sequoia Capital, Vetamer"/>
    <m/>
    <m/>
    <m/>
    <n v="2016"/>
    <n v="2018"/>
    <x v="6"/>
    <n v="2019"/>
    <n v="2021"/>
    <m/>
    <m/>
    <n v="7460000"/>
    <s v="series_d"/>
    <d v="2022-01-24T00:00:00"/>
    <n v="2700000000"/>
    <m/>
    <n v="2038.2"/>
    <n v="19989.32"/>
    <n v="239259.49"/>
    <n v="194296.56"/>
    <n v="99594.45"/>
    <m/>
    <m/>
    <m/>
    <n v="293"/>
    <n v="146"/>
    <n v="16"/>
    <n v="4"/>
    <n v="132"/>
    <m/>
    <m/>
    <m/>
    <n v="96.98"/>
    <n v="96.85"/>
    <n v="99.27"/>
    <n v="99.63"/>
    <n v="75.56"/>
    <m/>
    <m/>
    <s v="unicorn"/>
    <n v="33.53"/>
    <m/>
    <n v="33.53"/>
    <n v="9.7200000000000006"/>
    <n v="5.6"/>
    <n v="1.35"/>
    <m/>
    <m/>
    <n v="413960000"/>
    <m/>
    <d v="2016-09-06T00:00:00"/>
    <d v="2018-06-13T00:00:00"/>
    <d v="2018-10-29T00:00:00"/>
    <d v="2019-08-27T00:00:00"/>
    <d v="2021-05-11T00:00:00"/>
    <m/>
    <m/>
    <m/>
    <n v="4.0599999999999996"/>
    <n v="1.93"/>
    <n v="4.4400000000000004"/>
    <m/>
    <m/>
    <n v="11.57"/>
    <n v="645"/>
    <n v="138"/>
    <n v="302"/>
    <n v="623"/>
    <m/>
    <m/>
    <n v="1183"/>
    <s v="No"/>
    <n v="555178.02"/>
    <n v="19"/>
    <n v="99.13"/>
    <n v="8.57"/>
    <n v="8.57"/>
    <n v="11.57"/>
  </r>
  <r>
    <x v="1142"/>
    <s v="http://embarktrucks.com"/>
    <s v="https://www.crunchbase.com/organization/embark-trucks"/>
    <s v="Embark Trucks, Inc."/>
    <s v="Embark develops self-driving truck technology designed for freight and logistic services."/>
    <m/>
    <s v="seed"/>
    <s v="series_a"/>
    <s v="series_b"/>
    <s v="series_c"/>
    <m/>
    <m/>
    <m/>
    <m/>
    <m/>
    <n v="15000000"/>
    <n v="30000000"/>
    <n v="70000000"/>
    <m/>
    <m/>
    <m/>
    <m/>
    <m/>
    <n v="90000000"/>
    <n v="200100000"/>
    <n v="700000000"/>
    <m/>
    <m/>
    <m/>
    <m/>
    <s v="WI Harper Group"/>
    <s v="AME Cloud Ventures, DCVC, Maven Ventures, SVA, Y Combinator Continuity Fund"/>
    <s v="AME Cloud Ventures, DCVC, Erik Peterson, Maven Ventures, SVA, Sequoia Capital, Y Combinator"/>
    <s v="DCVC, Maven Ventures, Mubadala Capital Ventures, OMERS Ventures, SVA, Sequoia Capital, Tiger Global Management, Y Combinator"/>
    <m/>
    <m/>
    <m/>
    <m/>
    <n v="2016"/>
    <n v="2017"/>
    <x v="6"/>
    <n v="2019"/>
    <m/>
    <m/>
    <m/>
    <n v="200000000"/>
    <s v="post_ipo_equity"/>
    <d v="2019-09-25T00:00:00"/>
    <n v="71000000"/>
    <m/>
    <n v="0.25"/>
    <n v="59389.97"/>
    <n v="269081.25"/>
    <n v="225628.39"/>
    <m/>
    <m/>
    <m/>
    <m/>
    <n v="2755"/>
    <n v="9"/>
    <n v="9"/>
    <n v="2"/>
    <m/>
    <m/>
    <m/>
    <m/>
    <n v="71.48"/>
    <n v="99.8"/>
    <n v="99.61"/>
    <n v="99.88"/>
    <m/>
    <m/>
    <m/>
    <s v="exited_over_$1bn"/>
    <n v="0.6"/>
    <m/>
    <n v="0.6"/>
    <n v="0.32"/>
    <n v="0.1"/>
    <m/>
    <m/>
    <m/>
    <n v="317125000"/>
    <m/>
    <d v="2016-01-01T00:00:00"/>
    <d v="2017-07-18T00:00:00"/>
    <d v="2018-07-19T00:00:00"/>
    <d v="2019-09-25T00:00:00"/>
    <m/>
    <m/>
    <m/>
    <m/>
    <n v="2.2200000000000002"/>
    <n v="3.5"/>
    <m/>
    <m/>
    <m/>
    <n v="0.35"/>
    <n v="564"/>
    <n v="366"/>
    <n v="433"/>
    <m/>
    <m/>
    <m/>
    <n v="433"/>
    <s v="No"/>
    <n v="554099.86"/>
    <n v="20"/>
    <n v="99.08"/>
    <n v="3.5"/>
    <n v="3.5"/>
    <n v="0.35"/>
  </r>
  <r>
    <x v="1143"/>
    <s v="http://crossriver.com"/>
    <s v="https://www.crunchbase.com/organization/cross-river-bank"/>
    <s v="Cross River Bank"/>
    <s v="Cross River Bank is a financial institution that offers technology and banking services to consumers and businesses."/>
    <m/>
    <m/>
    <s v="series_a"/>
    <s v="series_b"/>
    <s v="series_c"/>
    <s v="series_d"/>
    <m/>
    <m/>
    <m/>
    <m/>
    <n v="28000000"/>
    <n v="100000000"/>
    <n v="27000000"/>
    <n v="620000000"/>
    <m/>
    <m/>
    <m/>
    <m/>
    <n v="140000000"/>
    <n v="1000000000"/>
    <n v="270000000"/>
    <n v="3000000000"/>
    <m/>
    <m/>
    <m/>
    <m/>
    <s v="Andreessen Horowitz, Battery Ventures"/>
    <s v="Andreessen Horowitz, Battery Ventures, CreditEase Fintech Investment Fund, Kohlberg Kravis Roberts, LionTree, Poalim Equity, Ribbit Capital"/>
    <s v="Ion Pacific, Shefa Capital, VCI Global"/>
    <s v="Andreessen Horowitz, Eldridge Industries, Hanaco Venture Capital, T. Rowe Price, Whale Rock Capital Management"/>
    <m/>
    <m/>
    <m/>
    <m/>
    <n v="2016"/>
    <x v="6"/>
    <n v="2020"/>
    <n v="2022"/>
    <m/>
    <m/>
    <n v="620000000"/>
    <s v="series_d"/>
    <d v="2022-03-30T00:00:00"/>
    <n v="9300000000"/>
    <m/>
    <m/>
    <n v="23932.27"/>
    <n v="324872.90000000002"/>
    <n v="0"/>
    <n v="188718.13"/>
    <m/>
    <m/>
    <m/>
    <m/>
    <n v="38"/>
    <n v="4"/>
    <n v="457"/>
    <n v="43"/>
    <m/>
    <m/>
    <m/>
    <m/>
    <n v="99.03"/>
    <n v="99.85"/>
    <n v="36.49"/>
    <n v="87.86"/>
    <m/>
    <m/>
    <s v="unicorn"/>
    <n v="47.43"/>
    <m/>
    <n v="47.43"/>
    <n v="7.81"/>
    <n v="32.15"/>
    <n v="3.1"/>
    <m/>
    <m/>
    <n v="908000000"/>
    <m/>
    <m/>
    <d v="2016-11-01T00:00:00"/>
    <d v="2018-12-06T00:00:00"/>
    <d v="2020-04-27T00:00:00"/>
    <d v="2022-03-30T00:00:00"/>
    <m/>
    <m/>
    <m/>
    <n v="7.14"/>
    <n v="0.27"/>
    <n v="11.11"/>
    <m/>
    <m/>
    <n v="9.3000000000000007"/>
    <m/>
    <n v="765"/>
    <n v="508"/>
    <n v="702"/>
    <m/>
    <m/>
    <n v="1210"/>
    <s v="No"/>
    <n v="537523.30000000005"/>
    <n v="21"/>
    <n v="99.03"/>
    <n v="3"/>
    <n v="0.27"/>
    <n v="9.3000000000000007"/>
  </r>
  <r>
    <x v="1144"/>
    <s v="https://www.tradingview.com"/>
    <s v="https://www.crunchbase.com/organization/tradingview"/>
    <s v="TradingView Inc."/>
    <s v="TradingView provides traders and investors with charts, tools, and social networking."/>
    <m/>
    <s v="seed"/>
    <s v="series_a"/>
    <s v="series_b"/>
    <s v="series_c"/>
    <m/>
    <m/>
    <m/>
    <m/>
    <m/>
    <n v="3000000"/>
    <n v="37000000"/>
    <n v="298000000"/>
    <m/>
    <m/>
    <m/>
    <m/>
    <m/>
    <n v="15000000"/>
    <n v="246790000"/>
    <n v="3000000000"/>
    <m/>
    <m/>
    <m/>
    <m/>
    <s v="J. Hunt Holdings, Techstars"/>
    <s v="Jon Vlachogiannis, Panos Papadopoulos, iTech Capital"/>
    <s v="DRW Venture Capital, Insight Partners, Jump Capital"/>
    <s v="J. Hunt Holdings, Tiger Global Management"/>
    <m/>
    <m/>
    <m/>
    <m/>
    <n v="2013"/>
    <n v="2015"/>
    <x v="6"/>
    <n v="2021"/>
    <m/>
    <m/>
    <m/>
    <n v="298000000"/>
    <s v="series_c"/>
    <d v="2021-10-14T00:00:00"/>
    <n v="3000000000"/>
    <m/>
    <n v="890.85"/>
    <n v="0.3"/>
    <n v="17124.650000000001"/>
    <n v="515667.82"/>
    <m/>
    <m/>
    <m/>
    <m/>
    <n v="253"/>
    <n v="1070"/>
    <n v="205"/>
    <n v="68"/>
    <m/>
    <m/>
    <m/>
    <m/>
    <n v="96.5"/>
    <n v="71.05"/>
    <n v="90.11"/>
    <n v="94.35"/>
    <m/>
    <m/>
    <m/>
    <s v="unicorn"/>
    <n v="153.01"/>
    <m/>
    <n v="153.01"/>
    <n v="10.94"/>
    <n v="1"/>
    <m/>
    <m/>
    <m/>
    <n v="338752500"/>
    <m/>
    <d v="2013-10-13T00:00:00"/>
    <d v="2015-07-16T00:00:00"/>
    <d v="2018-05-21T00:00:00"/>
    <d v="2021-10-14T00:00:00"/>
    <m/>
    <m/>
    <m/>
    <m/>
    <n v="16.45"/>
    <n v="12.16"/>
    <m/>
    <m/>
    <m/>
    <n v="12.16"/>
    <n v="641"/>
    <n v="1040"/>
    <n v="1242"/>
    <m/>
    <m/>
    <m/>
    <n v="1242"/>
    <s v="No"/>
    <n v="533683.62"/>
    <n v="22"/>
    <n v="98.98"/>
    <n v="12.16"/>
    <m/>
    <n v="12.16"/>
  </r>
  <r>
    <x v="1145"/>
    <s v="https://www.betterup.com"/>
    <s v="https://www.crunchbase.com/organization/betterup"/>
    <s v="BetterUp, Inc."/>
    <s v="BetterUp develops an AI-driven platform that helps people and businesses grow personally and professionally through coaching."/>
    <s v="pre_seed"/>
    <s v="seed"/>
    <s v="series_a"/>
    <s v="series_b"/>
    <s v="series_c"/>
    <s v="series_d"/>
    <s v="series_e"/>
    <m/>
    <m/>
    <n v="2900000"/>
    <n v="12900000"/>
    <n v="26000000"/>
    <n v="103000000"/>
    <n v="125000000"/>
    <n v="300000000"/>
    <m/>
    <m/>
    <n v="29000000"/>
    <n v="64500000"/>
    <n v="173420000"/>
    <n v="703000000"/>
    <n v="1730000000"/>
    <n v="4700000000"/>
    <m/>
    <s v="Y Combinator"/>
    <s v="Afore Capital, Allison Bhusri, Freestyle Capital, Graph Ventures, Julia Popowitz, SVA, Ulu Ventures"/>
    <s v="Crosslink Capital, Freestyle Capital, SVA, Social Capital, Threshold, Vista Venture Partners"/>
    <s v="Crosslink Capital, Freestyle Capital, Lightspeed Venture Partners, Threshold, Workday Ventures"/>
    <s v="Crosslink Capital, Freestyle Capital, Lightspeed Venture Partners, Plus Capital, Silicon Valley Bank, Tenaya Capital, Threshold"/>
    <s v="Crew Capital, ICONIQ Growth, Lightspeed Venture Partners, Mubadala Capital Ventures, Pau Gasol, Plus Capital, Salesforce Ventures, Sapphire Ventures, Threshold"/>
    <s v="ICONIQ Growth, Lightspeed Venture Partners, Morningside Venture Investments, Mubadala Capital Ventures, Plus Capital, SVA, Salesforce Ventures, Sapphire Ventures, Wellington Management"/>
    <m/>
    <n v="2015"/>
    <n v="2016"/>
    <n v="2016"/>
    <x v="6"/>
    <n v="2019"/>
    <n v="2021"/>
    <n v="2021"/>
    <m/>
    <n v="214699"/>
    <s v="series_unknown"/>
    <d v="2021-10-08T00:00:00"/>
    <n v="4700000000"/>
    <n v="13420.85"/>
    <n v="30591.56"/>
    <n v="60467.55"/>
    <n v="107839.33"/>
    <n v="10677.2"/>
    <n v="286222.73"/>
    <n v="16530.03"/>
    <m/>
    <n v="2"/>
    <n v="12"/>
    <n v="13"/>
    <n v="58"/>
    <n v="194"/>
    <n v="58"/>
    <n v="53"/>
    <m/>
    <n v="99.92"/>
    <n v="99.89"/>
    <n v="99.69"/>
    <n v="97.24"/>
    <n v="75.94"/>
    <n v="89.37"/>
    <n v="79.2"/>
    <m/>
    <s v="unicorn"/>
    <n v="87.95"/>
    <n v="87.95"/>
    <n v="49.43"/>
    <n v="21.63"/>
    <n v="5.93"/>
    <n v="2.58"/>
    <n v="1"/>
    <m/>
    <n v="570014699"/>
    <d v="2015-04-01T00:00:00"/>
    <d v="2016-11-06T00:00:00"/>
    <d v="2016-11-16T00:00:00"/>
    <d v="2018-03-28T00:00:00"/>
    <d v="2019-06-12T00:00:00"/>
    <d v="2021-02-25T00:00:00"/>
    <d v="2021-10-08T00:00:00"/>
    <m/>
    <n v="2.2200000000000002"/>
    <n v="2.69"/>
    <n v="4.05"/>
    <n v="2.46"/>
    <n v="2.72"/>
    <m/>
    <n v="27.1"/>
    <n v="10"/>
    <n v="497"/>
    <n v="441"/>
    <n v="624"/>
    <n v="225"/>
    <m/>
    <n v="1290"/>
    <s v="No"/>
    <n v="525749.25"/>
    <n v="23"/>
    <n v="98.93"/>
    <n v="27.1"/>
    <n v="9.98"/>
    <n v="27.1"/>
  </r>
  <r>
    <x v="1146"/>
    <s v="https://scale.com"/>
    <s v="https://www.crunchbase.com/organization/scale-2"/>
    <s v="Scale AI, Inc."/>
    <s v="Scale AI is the data platform for AI, providing training data for leading machine learning teams."/>
    <m/>
    <s v="seed"/>
    <s v="series_a"/>
    <s v="series_b"/>
    <s v="series_c"/>
    <s v="series_d"/>
    <s v="series_e"/>
    <m/>
    <m/>
    <n v="120000"/>
    <n v="4500000"/>
    <n v="18000000"/>
    <n v="100000000"/>
    <n v="155000000"/>
    <n v="325000000"/>
    <m/>
    <m/>
    <n v="1200000"/>
    <n v="22500000"/>
    <n v="120060000"/>
    <n v="1000000000"/>
    <n v="3500000000"/>
    <n v="7300000000"/>
    <m/>
    <m/>
    <s v="Y Combinator"/>
    <s v="Accel, Charlie Cheever, Greg Brockman, Guillermo Rauch, Ilya Sukhar, Nat Friedman, Outlander Fund I Archimedes, Y Combinator"/>
    <s v="Accel, Drew Houston, Index Ventures, Justin Kan, Y Combinator"/>
    <s v="Accel, Adam D’Angelo, Coatue, Founders Fund, Index Ventures, Kevin Systrom, Mike Krieger, Next Play Ventures, Ruttenberg Gordon Investments, Spark Capital, Thrive Capital"/>
    <s v="Bradley Horowitz, Tiger Global Management"/>
    <s v="Coatue, Dragoneer Investment Group, Durable Capital Partners, Founders Fund, Greenoaks, Human Capital, Index Ventures, Tiger Global Management, Wellington Management, Y Combinator"/>
    <m/>
    <m/>
    <n v="2016"/>
    <n v="2017"/>
    <x v="6"/>
    <n v="2019"/>
    <n v="2020"/>
    <n v="2021"/>
    <m/>
    <n v="325000000"/>
    <s v="series_e"/>
    <d v="2021-04-13T00:00:00"/>
    <n v="7300000000"/>
    <m/>
    <n v="6388.12"/>
    <n v="7279.34"/>
    <n v="139078.82"/>
    <n v="217700.95"/>
    <n v="106641.4"/>
    <n v="42366.75"/>
    <m/>
    <m/>
    <n v="116"/>
    <n v="152"/>
    <n v="45"/>
    <n v="3"/>
    <n v="23"/>
    <n v="1"/>
    <m/>
    <m/>
    <n v="98.81"/>
    <n v="96.22"/>
    <n v="97.87"/>
    <n v="99.75"/>
    <n v="93.08"/>
    <n v="100"/>
    <m/>
    <s v="unicorn"/>
    <n v="3301.35"/>
    <n v="3301.35"/>
    <n v="220.09"/>
    <n v="48.52"/>
    <n v="6.47"/>
    <n v="1.98"/>
    <n v="1"/>
    <m/>
    <n v="602620000"/>
    <m/>
    <d v="2016-08-22T00:00:00"/>
    <d v="2017-05-23T00:00:00"/>
    <d v="2018-08-07T00:00:00"/>
    <d v="2019-08-05T00:00:00"/>
    <d v="2020-12-01T00:00:00"/>
    <d v="2021-04-13T00:00:00"/>
    <m/>
    <n v="18.75"/>
    <n v="5.34"/>
    <n v="8.33"/>
    <n v="3.5"/>
    <n v="2.09"/>
    <m/>
    <n v="60.8"/>
    <n v="274"/>
    <n v="441"/>
    <n v="363"/>
    <n v="484"/>
    <n v="133"/>
    <m/>
    <n v="980"/>
    <s v="No"/>
    <n v="519455.38"/>
    <n v="24"/>
    <n v="98.88"/>
    <n v="60.8"/>
    <n v="60.8"/>
    <n v="60.8"/>
  </r>
  <r>
    <x v="1147"/>
    <s v="http://figma.com"/>
    <s v="https://www.crunchbase.com/organization/figma"/>
    <s v="Figma Inc."/>
    <s v="Figma is a design platform that develops web applications for interface design with offline features."/>
    <m/>
    <s v="seed"/>
    <s v="series_a"/>
    <s v="series_b"/>
    <s v="series_c"/>
    <s v="series_d"/>
    <s v="series_e"/>
    <m/>
    <m/>
    <n v="3874996"/>
    <n v="14000000"/>
    <n v="25000000"/>
    <n v="40000000"/>
    <n v="50000000"/>
    <n v="200000000"/>
    <m/>
    <m/>
    <n v="38749960"/>
    <n v="70000000"/>
    <n v="166750000"/>
    <n v="440000000"/>
    <n v="2000000000"/>
    <n v="10000000000"/>
    <m/>
    <m/>
    <s v="Adam Nash, DJ Patil, Index Ventures, Jeff Weiner, LocalGlobe, Terrence Rohan"/>
    <s v="Adam Nash, DJ Patil, Fuel Capital, Greylock, Haystack, ICONIQ Capital, Index Ventures, Jeff Weiner, Oreilly AlphaTech Ventures, Soleio ​Cuervo"/>
    <s v="Daniel Gross, Greylock, Index Ventures, Jeff Weiner, Kleiner Perkins, Lachy Groom, Next Play Ventures"/>
    <s v="Andrew Wilson, Asia Alpha, Coatue, Dan Rose, Founders Fund, Greylock, Index Ventures, Jeff Weiner, Kleiner Perkins, Mike Krieger, Next Play Ventures, Sequoia Capital"/>
    <s v="Andreessen Horowitz, Avichal Garg, Durable Capital Partners, Founders Fund, Greylock, Index Ventures, Kleiner Perkins, Lachy Groom, Sequoia Capital, Sriram Krishnan, Terrence Rohan"/>
    <s v="Andreessen Horowitz, Base Partners, Counterpoint Global, Durable Capital Partners, Greylock, Haystack, IVP, Index Ventures, Kleiner Perkins, Lachy Groom, Sequoia Capital, Tru Arrow Partners"/>
    <m/>
    <m/>
    <n v="2013"/>
    <n v="2015"/>
    <x v="6"/>
    <n v="2019"/>
    <n v="2020"/>
    <n v="2021"/>
    <m/>
    <n v="501859"/>
    <s v="series_unknown"/>
    <d v="2021-06-24T00:00:00"/>
    <n v="10000000000"/>
    <m/>
    <n v="75.84"/>
    <n v="4531.1099999999997"/>
    <n v="51505.32"/>
    <n v="295036.12"/>
    <n v="135019.37"/>
    <n v="19407.46"/>
    <m/>
    <m/>
    <n v="1037"/>
    <n v="212"/>
    <n v="113"/>
    <n v="1"/>
    <n v="8"/>
    <n v="46"/>
    <m/>
    <m/>
    <n v="85.63"/>
    <n v="94.29"/>
    <n v="94.57"/>
    <n v="100"/>
    <n v="97.8"/>
    <n v="82"/>
    <m/>
    <s v="exited_unicorn"/>
    <n v="140.05000000000001"/>
    <n v="140.05000000000001"/>
    <n v="96.91"/>
    <n v="47.86"/>
    <n v="20.149999999999999"/>
    <n v="4.75"/>
    <n v="1"/>
    <m/>
    <n v="333376856"/>
    <m/>
    <d v="2013-06-24T00:00:00"/>
    <d v="2015-12-03T00:00:00"/>
    <d v="2018-02-01T00:00:00"/>
    <d v="2019-02-07T00:00:00"/>
    <d v="2020-04-30T00:00:00"/>
    <d v="2021-06-24T00:00:00"/>
    <m/>
    <n v="1.81"/>
    <n v="2.38"/>
    <n v="2.64"/>
    <n v="4.55"/>
    <n v="5"/>
    <m/>
    <n v="59.97"/>
    <n v="892"/>
    <n v="791"/>
    <n v="371"/>
    <n v="448"/>
    <n v="420"/>
    <m/>
    <n v="1239"/>
    <s v="No"/>
    <n v="505575.22"/>
    <n v="25"/>
    <n v="98.84"/>
    <n v="59.97"/>
    <n v="11.99"/>
    <n v="59.97"/>
  </r>
  <r>
    <x v="1148"/>
    <s v="https://envoy.com"/>
    <s v="https://www.crunchbase.com/organization/envoy"/>
    <s v="Envoy, Inc."/>
    <s v="Envoy transforms modern workplaces with innovations that make office life and work more meaningful."/>
    <m/>
    <s v="seed"/>
    <s v="series_a"/>
    <s v="series_b"/>
    <s v="series_c"/>
    <m/>
    <m/>
    <m/>
    <m/>
    <n v="1150000"/>
    <n v="15000000"/>
    <n v="43000000"/>
    <n v="111000000"/>
    <m/>
    <m/>
    <m/>
    <m/>
    <n v="11500000"/>
    <n v="75000000"/>
    <n v="286810000"/>
    <n v="1400000000"/>
    <m/>
    <m/>
    <m/>
    <m/>
    <s v="Adam D’Angelo, Alexis Ohanian, Blake Krikorian, Bobby Goodlatte, Garry Tan, Graph Ventures, Haystack, Initialized Capital, Javier Olivan, Jeremy Stoppelman, Kent Liu, Razmig Hovaghimian, Tammy H. Nam, Yishan Wong, Yun-Fang Juan"/>
    <s v="Andreessen Horowitz"/>
    <s v="Andreessen Horowitz, Biz Stone, Initialized Capital, Menlo Ventures"/>
    <s v="Andreessen Horowitz, BAM Elevate, Brookfield Growth, Elad Gil, Haystack, Initialized Capital, Menlo Ventures, Seven Seven Six, TriplePoint Capital"/>
    <m/>
    <m/>
    <m/>
    <m/>
    <n v="2013"/>
    <n v="2015"/>
    <x v="6"/>
    <n v="2021"/>
    <m/>
    <m/>
    <m/>
    <n v="111000000"/>
    <s v="series_c"/>
    <d v="2021-12-30T00:00:00"/>
    <n v="1400000000"/>
    <m/>
    <n v="0.25"/>
    <n v="22923.08"/>
    <n v="239992.02"/>
    <n v="231505.58"/>
    <m/>
    <m/>
    <m/>
    <m/>
    <n v="1778"/>
    <n v="47"/>
    <n v="13"/>
    <n v="138"/>
    <m/>
    <m/>
    <m/>
    <m/>
    <n v="75.349999999999994"/>
    <n v="98.75"/>
    <n v="99.42"/>
    <n v="88.44"/>
    <m/>
    <m/>
    <m/>
    <s v="unicorn"/>
    <n v="74.510000000000005"/>
    <n v="74.510000000000005"/>
    <n v="14.28"/>
    <n v="4.3899999999999997"/>
    <n v="1"/>
    <m/>
    <m/>
    <m/>
    <n v="170150000"/>
    <m/>
    <d v="2013-12-02T00:00:00"/>
    <d v="2015-06-23T00:00:00"/>
    <d v="2018-10-23T00:00:00"/>
    <d v="2021-12-30T00:00:00"/>
    <m/>
    <m/>
    <m/>
    <n v="6.52"/>
    <n v="3.82"/>
    <n v="4.88"/>
    <m/>
    <m/>
    <m/>
    <n v="4.88"/>
    <n v="568"/>
    <n v="1218"/>
    <n v="1164"/>
    <m/>
    <m/>
    <m/>
    <n v="1164"/>
    <s v="No"/>
    <n v="494420.93"/>
    <n v="26"/>
    <n v="98.79"/>
    <n v="4.88"/>
    <m/>
    <n v="4.88"/>
  </r>
  <r>
    <x v="1149"/>
    <s v="https://www.arcadia.com"/>
    <s v="https://www.crunchbase.com/organization/arcadia-power-2"/>
    <s v="Arcadia Power, Inc."/>
    <s v="Arcadia is a climate software and data company that specializes in decarbonizing the electric grid."/>
    <m/>
    <s v="seed"/>
    <s v="series_a"/>
    <s v="series_b"/>
    <s v="series_c"/>
    <s v="series_d"/>
    <s v="series_e"/>
    <m/>
    <m/>
    <m/>
    <n v="6000000"/>
    <n v="25000000"/>
    <n v="30000000"/>
    <n v="100000000"/>
    <n v="200000000"/>
    <m/>
    <m/>
    <m/>
    <n v="30000000"/>
    <n v="166750000"/>
    <n v="300000000"/>
    <n v="1500000000"/>
    <n v="1500000000"/>
    <m/>
    <m/>
    <s v="K Street Capital"/>
    <s v="BoxGroup, City Light Capital, Energy Impact Partners, Wonder Ventures"/>
    <s v="BoxGroup, Cendana Capital, Energy Impact Partners, G2 Venture Partners, McKnight Foundation, ValueAct Capital, Wonder Ventures"/>
    <s v="BoxGroup, Energy Impact Partners, G2 Venture Partners, Global Market Enterprise, Macquarie Capital, Mitsui &amp; Co., Ltd., Seek Ventures, ValueAct Capital"/>
    <s v="Alumni Ventures, BoxGroup, Bracket Capital, Camber Creek, Energy Impact Partners, G2 Venture Partners, Inclusive Capital Partners, MCJ Collective, Reimagined Ventures, Seek Ventures, The Drawdown Fund, Tiger Global Management, Wellington Management"/>
    <s v="Alumni Ventures, Broadscale, Camber Creek, J.P. Morgan Asset Management, Keyframe Capital Partners, MCJ Collective, Salesforce Ventures, The Drawdown Fund, Tiger Global Management, Triangle Peak Partners, Wellington Management"/>
    <m/>
    <m/>
    <n v="2016"/>
    <n v="2017"/>
    <x v="6"/>
    <n v="2019"/>
    <n v="2021"/>
    <n v="2022"/>
    <m/>
    <n v="125000000"/>
    <s v="series_unknown"/>
    <d v="2022-05-10T00:00:00"/>
    <n v="1500000000"/>
    <m/>
    <n v="0"/>
    <n v="8282.02"/>
    <n v="4258.2700000000004"/>
    <n v="0"/>
    <n v="457962.6"/>
    <n v="16275.71"/>
    <m/>
    <m/>
    <n v="3485"/>
    <n v="139"/>
    <n v="342"/>
    <n v="451"/>
    <n v="42"/>
    <n v="7"/>
    <m/>
    <m/>
    <n v="63.92"/>
    <n v="96.54"/>
    <n v="83.47"/>
    <n v="43.89"/>
    <n v="92.35"/>
    <n v="94.59"/>
    <m/>
    <s v="unicorn"/>
    <n v="33.92"/>
    <m/>
    <n v="33.92"/>
    <n v="7.18"/>
    <n v="4.43"/>
    <n v="0.95"/>
    <n v="1"/>
    <m/>
    <n v="495500000"/>
    <m/>
    <d v="2016-01-01T00:00:00"/>
    <d v="2017-06-01T00:00:00"/>
    <d v="2018-08-15T00:00:00"/>
    <d v="2019-12-10T00:00:00"/>
    <d v="2021-09-15T00:00:00"/>
    <d v="2022-05-10T00:00:00"/>
    <m/>
    <m/>
    <n v="5.56"/>
    <n v="1.8"/>
    <n v="5"/>
    <n v="1"/>
    <m/>
    <n v="9"/>
    <n v="517"/>
    <n v="440"/>
    <n v="482"/>
    <n v="645"/>
    <n v="237"/>
    <m/>
    <n v="1364"/>
    <s v="No"/>
    <n v="486778.6"/>
    <n v="27"/>
    <n v="98.74"/>
    <n v="9"/>
    <n v="1.8"/>
    <n v="9"/>
  </r>
  <r>
    <x v="1150"/>
    <s v="http://everlaw.com"/>
    <s v="https://www.crunchbase.com/organization/everlaw"/>
    <s v="Everlaw, Inc."/>
    <s v="Everlaw offers a platform for document analysis to law firms, government, and corporations."/>
    <m/>
    <s v="seed"/>
    <s v="series_a"/>
    <s v="series_b"/>
    <s v="series_c"/>
    <s v="series_d"/>
    <m/>
    <m/>
    <m/>
    <n v="654995"/>
    <n v="8100000"/>
    <n v="25000000"/>
    <n v="62000000"/>
    <n v="202000000"/>
    <m/>
    <m/>
    <m/>
    <n v="6549950"/>
    <n v="40500000"/>
    <n v="166750000"/>
    <n v="620000000"/>
    <n v="2000000000"/>
    <m/>
    <m/>
    <m/>
    <m/>
    <s v="Andreessen Horowitz, K9 Ventures"/>
    <s v="Andreessen Horowitz, Menlo Ventures"/>
    <s v="Andreessen Horowitz, CapitalG, K9 Ventures, Menlo Ventures"/>
    <s v="Andreessen Horowitz, CapitalG, H.I.G. Growth Partners, K9 Ventures, Menlo Ventures, TPG Growth"/>
    <m/>
    <m/>
    <m/>
    <n v="2011"/>
    <n v="2016"/>
    <x v="6"/>
    <n v="2020"/>
    <n v="2021"/>
    <m/>
    <m/>
    <n v="202000000"/>
    <s v="series_d"/>
    <d v="2021-11-02T00:00:00"/>
    <n v="2000000000"/>
    <m/>
    <n v="0"/>
    <n v="22885.95"/>
    <n v="239647.04"/>
    <n v="140043.23000000001"/>
    <n v="66555.789999999994"/>
    <m/>
    <m/>
    <m/>
    <n v="1"/>
    <n v="44"/>
    <n v="15"/>
    <n v="21"/>
    <n v="158"/>
    <m/>
    <m/>
    <m/>
    <n v="100"/>
    <n v="98.87"/>
    <n v="99.32"/>
    <n v="97.21"/>
    <n v="70.709999999999994"/>
    <m/>
    <m/>
    <s v="unicorn"/>
    <n v="174.43"/>
    <n v="174.43"/>
    <n v="35.26"/>
    <n v="10.07"/>
    <n v="3.01"/>
    <n v="1"/>
    <m/>
    <m/>
    <n v="298604995"/>
    <m/>
    <d v="2011-02-17T00:00:00"/>
    <d v="2016-01-14T00:00:00"/>
    <d v="2018-06-28T00:00:00"/>
    <d v="2020-03-10T00:00:00"/>
    <d v="2021-11-02T00:00:00"/>
    <m/>
    <m/>
    <n v="6.18"/>
    <n v="4.12"/>
    <n v="3.72"/>
    <n v="3.23"/>
    <m/>
    <m/>
    <n v="11.99"/>
    <n v="1792"/>
    <n v="896"/>
    <n v="621"/>
    <n v="602"/>
    <m/>
    <m/>
    <n v="1223"/>
    <s v="No"/>
    <n v="469132.01"/>
    <n v="28"/>
    <n v="98.69"/>
    <n v="11.99"/>
    <n v="3.72"/>
    <n v="11.99"/>
  </r>
  <r>
    <x v="1151"/>
    <s v="https://www.dremio.com"/>
    <s v="https://www.crunchbase.com/organization/dremio-corporation"/>
    <s v="Dremio Corporation"/>
    <s v="The Easy and Open Data Lakehouse: Self-service analytics with data warehouse functionality and data lake flexibility across all of your data"/>
    <m/>
    <m/>
    <s v="series_a"/>
    <s v="series_b"/>
    <s v="series_c"/>
    <s v="series_d"/>
    <s v="series_e"/>
    <m/>
    <m/>
    <m/>
    <n v="15000000"/>
    <n v="25000000"/>
    <n v="70000000"/>
    <n v="135000000"/>
    <n v="160000000"/>
    <m/>
    <m/>
    <m/>
    <n v="75000000"/>
    <n v="166750000"/>
    <n v="700000000"/>
    <n v="1000000000"/>
    <n v="2000000000"/>
    <m/>
    <m/>
    <m/>
    <s v="Lightspeed Venture Partners, Redpoint"/>
    <s v="Lightspeed Venture Partners, Norwest Venture Partners, Redpoint"/>
    <s v="Cisco Investments, Insight Partners, Lightspeed Venture Partners, Norwest Venture Partners, Redpoint, Scale-Up"/>
    <s v="Cisco Investments, Insight Partners, Lightspeed Venture Partners, Norwest Venture Partners, Redpoint, Sapphire Ventures"/>
    <s v="Adams Street Partners, Cisco Investments, DTCP, Insight Partners, Lightspeed Venture Partners, Norwest Venture Partners, Sapphire Ventures, StepStone Group"/>
    <m/>
    <m/>
    <m/>
    <n v="2015"/>
    <x v="6"/>
    <n v="2020"/>
    <n v="2021"/>
    <n v="2022"/>
    <m/>
    <n v="160000000"/>
    <s v="series_e"/>
    <d v="2022-01-25T00:00:00"/>
    <n v="2000000000"/>
    <m/>
    <m/>
    <n v="13831.63"/>
    <n v="116846.57"/>
    <n v="63608.639999999999"/>
    <n v="249770.13"/>
    <n v="15782.8"/>
    <m/>
    <m/>
    <m/>
    <n v="70"/>
    <n v="54"/>
    <n v="69"/>
    <n v="63"/>
    <n v="8"/>
    <m/>
    <m/>
    <m/>
    <n v="98.13"/>
    <n v="97.43"/>
    <n v="90.53"/>
    <n v="88.43"/>
    <n v="93.69"/>
    <m/>
    <s v="unicorn"/>
    <n v="18.09"/>
    <m/>
    <n v="18.09"/>
    <n v="9.57"/>
    <n v="2.5299999999999998"/>
    <n v="1.9"/>
    <n v="1"/>
    <m/>
    <n v="410000000"/>
    <m/>
    <m/>
    <d v="2015-09-25T00:00:00"/>
    <d v="2018-01-23T00:00:00"/>
    <d v="2020-03-26T00:00:00"/>
    <d v="2021-01-06T00:00:00"/>
    <d v="2022-01-25T00:00:00"/>
    <m/>
    <m/>
    <n v="2.2200000000000002"/>
    <n v="4.2"/>
    <n v="1.43"/>
    <n v="2"/>
    <m/>
    <n v="11.99"/>
    <m/>
    <n v="851"/>
    <n v="793"/>
    <n v="286"/>
    <n v="384"/>
    <m/>
    <n v="1463"/>
    <s v="No"/>
    <n v="459839.77"/>
    <n v="29"/>
    <n v="98.64"/>
    <n v="11.99"/>
    <n v="6"/>
    <n v="11.99"/>
  </r>
  <r>
    <x v="1152"/>
    <s v="http://www.ridezum.com"/>
    <s v="https://www.crunchbase.com/organization/liftee"/>
    <s v="Zum Services Inc"/>
    <s v="Zūm provides child transportation for school districts and busy families."/>
    <m/>
    <s v="seed"/>
    <s v="series_a"/>
    <s v="series_b"/>
    <s v="series_c"/>
    <s v="series_d"/>
    <s v="series_e"/>
    <m/>
    <m/>
    <n v="2500000"/>
    <n v="5500000"/>
    <n v="19000000"/>
    <n v="44000000"/>
    <n v="130000000"/>
    <n v="140000000"/>
    <m/>
    <m/>
    <n v="25000000"/>
    <n v="27500000"/>
    <n v="126730000"/>
    <n v="440000000"/>
    <n v="930000000"/>
    <n v="1300000000"/>
    <m/>
    <m/>
    <s v="AngelPad, Eric Ver Ploeg, FundersClub, Graphene Ventures, Sand Hill Angels, TSVC, Ulu Ventures, Umesh Padval"/>
    <s v="AngelPad, Mason Ng, Sand Hill Angels, Sequoia Capital, Ulu Ventures"/>
    <s v="AngelPad, Eric Ver Ploeg, Sequoia Capital, Spark Capital"/>
    <s v="AngelPad, BMW i Ventures, Citi Ventures, Clearvision Ventures, DNX Ventures, NGP Capital, Sand Hill Angels, Sequoia Capital, Spark Capital, Toy Ventures, Volvo Cars Tech Fund"/>
    <s v="AngelPad, BMW i Ventures, Sand Hill Angels, Sequoia Capital, SoftBank Vision Fund, Spark Capital"/>
    <s v="Climate Investment, GIC, Sequoia Capital, SoftBank Vision Fund"/>
    <m/>
    <m/>
    <n v="2016"/>
    <n v="2017"/>
    <x v="6"/>
    <n v="2019"/>
    <n v="2021"/>
    <n v="2024"/>
    <m/>
    <n v="140000000"/>
    <s v="series_e"/>
    <d v="2024-01-31T00:00:00"/>
    <n v="1300000000"/>
    <m/>
    <n v="218.1"/>
    <n v="8004.47"/>
    <n v="178871.25"/>
    <n v="146281.45000000001"/>
    <n v="106566.36"/>
    <n v="10149.08"/>
    <m/>
    <m/>
    <n v="1291"/>
    <n v="140"/>
    <n v="24"/>
    <n v="8"/>
    <n v="129"/>
    <n v="1"/>
    <m/>
    <m/>
    <n v="86.64"/>
    <n v="96.52"/>
    <n v="98.89"/>
    <n v="99.13"/>
    <n v="76.12"/>
    <n v="100"/>
    <m/>
    <s v="unicorn"/>
    <n v="32.07"/>
    <n v="28.22"/>
    <n v="32.07"/>
    <n v="8.19"/>
    <n v="2.62"/>
    <n v="1.33"/>
    <n v="1"/>
    <m/>
    <n v="341000000"/>
    <m/>
    <d v="2016-02-10T00:00:00"/>
    <d v="2017-08-29T00:00:00"/>
    <d v="2018-03-14T00:00:00"/>
    <d v="2019-02-28T00:00:00"/>
    <d v="2021-10-06T00:00:00"/>
    <d v="2024-01-31T00:00:00"/>
    <m/>
    <n v="1.1000000000000001"/>
    <n v="4.6100000000000003"/>
    <n v="3.47"/>
    <n v="2.11"/>
    <n v="1.4"/>
    <m/>
    <n v="10.26"/>
    <n v="566"/>
    <n v="197"/>
    <n v="351"/>
    <n v="951"/>
    <n v="847"/>
    <m/>
    <n v="2149"/>
    <s v="No"/>
    <n v="450090.71"/>
    <n v="30"/>
    <n v="98.59"/>
    <n v="7.34"/>
    <n v="3.47"/>
    <n v="10.26"/>
  </r>
  <r>
    <x v="1153"/>
    <s v="https://www.ghostautonomy.com"/>
    <s v="https://www.crunchbase.com/organization/ghost-autonomy"/>
    <s v="Ghost Autonomy Inc."/>
    <s v="Ghost offers attention-free driving by developing a software solution with AI approaches."/>
    <m/>
    <m/>
    <s v="series_a"/>
    <s v="series_b"/>
    <s v="series_c"/>
    <s v="series_d"/>
    <s v="series_e"/>
    <m/>
    <m/>
    <m/>
    <n v="9200000"/>
    <n v="14999998"/>
    <n v="32749996"/>
    <n v="100099975"/>
    <n v="55000000"/>
    <m/>
    <m/>
    <m/>
    <n v="46000000"/>
    <n v="100049986.66"/>
    <n v="327499960"/>
    <n v="1501499625"/>
    <n v="1100000000"/>
    <m/>
    <m/>
    <m/>
    <s v="Sutter Hill Ventures"/>
    <s v="Khosla Ventures, Sutter Hill Ventures"/>
    <s v="Founders Fund, Khosla Ventures, Sutter Hill Ventures"/>
    <s v="Coatue, Founders Fund, Sutter Hill Ventures"/>
    <m/>
    <m/>
    <m/>
    <m/>
    <n v="2017"/>
    <x v="6"/>
    <n v="2019"/>
    <n v="2021"/>
    <n v="2023"/>
    <m/>
    <n v="5000000"/>
    <s v="series_e"/>
    <d v="2023-11-08T00:00:00"/>
    <n v="1100000000"/>
    <m/>
    <m/>
    <n v="99.08"/>
    <n v="138195.4"/>
    <n v="113918.15"/>
    <n v="189643.19"/>
    <n v="0"/>
    <m/>
    <m/>
    <m/>
    <n v="745"/>
    <n v="47"/>
    <n v="17"/>
    <n v="77"/>
    <n v="34"/>
    <m/>
    <m/>
    <m/>
    <n v="81.349999999999994"/>
    <n v="97.77"/>
    <n v="98"/>
    <n v="85.82"/>
    <n v="29.79"/>
    <m/>
    <m/>
    <n v="16.22"/>
    <m/>
    <n v="16.22"/>
    <n v="8.77"/>
    <n v="2.98"/>
    <n v="0.7"/>
    <n v="1"/>
    <m/>
    <n v="217049969"/>
    <m/>
    <m/>
    <d v="2017-07-06T00:00:00"/>
    <d v="2018-08-15T00:00:00"/>
    <d v="2019-10-28T00:00:00"/>
    <d v="2021-01-05T00:00:00"/>
    <d v="2023-03-02T00:00:00"/>
    <m/>
    <m/>
    <n v="2.17"/>
    <n v="3.27"/>
    <n v="4.58"/>
    <n v="0.73"/>
    <m/>
    <n v="10.99"/>
    <m/>
    <n v="405"/>
    <n v="439"/>
    <n v="435"/>
    <n v="786"/>
    <m/>
    <n v="1911"/>
    <s v="No"/>
    <n v="441855.82"/>
    <n v="31"/>
    <n v="98.55"/>
    <n v="10.99"/>
    <n v="15.01"/>
    <n v="10.99"/>
  </r>
  <r>
    <x v="1154"/>
    <s v="http://www.clarifyhealth.com"/>
    <s v="https://www.crunchbase.com/organization/clarify-health-solutions"/>
    <s v="Clarify Health Solutions, Inc."/>
    <s v="Clarify Health Solutions develops an intelligence platform that delivers insights across healthcare."/>
    <m/>
    <s v="seed"/>
    <m/>
    <s v="series_b"/>
    <s v="series_c"/>
    <s v="series_d"/>
    <m/>
    <m/>
    <m/>
    <n v="5998000"/>
    <m/>
    <n v="57000000"/>
    <n v="115000000"/>
    <n v="150000000"/>
    <m/>
    <m/>
    <m/>
    <n v="20998000"/>
    <m/>
    <n v="380190000"/>
    <n v="1150000000"/>
    <n v="1400000000"/>
    <m/>
    <m/>
    <m/>
    <s v="Hedgewood, StartX (Stanford-StartX Fund), Tom Williams"/>
    <m/>
    <s v="Heron Rock Fund, Kohlberg Kravis Roberts, Tom Williams"/>
    <s v="Concord Health Partners, Hummer Winblad Venture Partners, Insight Partners, Kohlberg Kravis Roberts, Rivas Capital, Sigmas Group, Spark Capital"/>
    <s v="Aspenwood Ventures, BlackRock, Insight Partners, Kohlberg Kravis Roberts, Memorial Hermann Hospital, Rivas Capital, Sigmas Group, SoftBank Vision Fund, Spark Capital"/>
    <m/>
    <m/>
    <m/>
    <n v="2016"/>
    <m/>
    <x v="6"/>
    <n v="2021"/>
    <n v="2022"/>
    <m/>
    <m/>
    <n v="150000000"/>
    <s v="series_d"/>
    <d v="2022-04-05T00:00:00"/>
    <n v="1400000000"/>
    <m/>
    <n v="27.98"/>
    <m/>
    <n v="8807.73"/>
    <n v="149689.88"/>
    <n v="278731.02"/>
    <m/>
    <m/>
    <m/>
    <n v="2166"/>
    <m/>
    <n v="291"/>
    <n v="179"/>
    <n v="32"/>
    <m/>
    <m/>
    <m/>
    <n v="77.58"/>
    <m/>
    <n v="85.94"/>
    <n v="84.98"/>
    <n v="91.04"/>
    <m/>
    <m/>
    <s v="unicorn"/>
    <n v="38.090000000000003"/>
    <n v="38.090000000000003"/>
    <m/>
    <n v="3.09"/>
    <n v="1.1399999999999999"/>
    <n v="1"/>
    <m/>
    <m/>
    <n v="327998000"/>
    <m/>
    <d v="2016-06-10T00:00:00"/>
    <m/>
    <d v="2018-09-11T00:00:00"/>
    <d v="2021-03-16T00:00:00"/>
    <d v="2022-04-05T00:00:00"/>
    <m/>
    <m/>
    <m/>
    <m/>
    <n v="3.02"/>
    <n v="1.22"/>
    <m/>
    <m/>
    <n v="3.68"/>
    <m/>
    <m/>
    <n v="917"/>
    <n v="385"/>
    <m/>
    <m/>
    <n v="1302"/>
    <s v="No"/>
    <n v="437256.61"/>
    <n v="32"/>
    <n v="98.5"/>
    <n v="3.68"/>
    <n v="3.02"/>
    <n v="3.68"/>
  </r>
  <r>
    <x v="1155"/>
    <s v="http://www.mavenclinic.com"/>
    <s v="https://www.crunchbase.com/organization/maven-clinic"/>
    <s v="Maven Clinic Co."/>
    <s v="Maven is a digital health platform that works with health plans and employers to offer virtual services for women’s and family health."/>
    <m/>
    <s v="seed"/>
    <s v="series_a"/>
    <s v="series_b"/>
    <s v="series_c"/>
    <s v="series_d"/>
    <s v="series_e"/>
    <m/>
    <m/>
    <m/>
    <n v="10800000"/>
    <n v="27000000"/>
    <n v="52000000"/>
    <n v="110000000"/>
    <n v="90000000"/>
    <m/>
    <m/>
    <m/>
    <n v="54000000"/>
    <n v="180090000"/>
    <n v="520000000"/>
    <n v="1000000000"/>
    <n v="1350000000"/>
    <m/>
    <m/>
    <s v="Audrey Capital, BoxGroup, David Chan, Female Founders Fund, Great Oaks Venture Capital, Jeremy Yap, Julie McDermott, Matt Mullenweg, Ricardo Schaefer, SGH CAPITAL, Susan Lyne, Thomas Lehrman, Venrex"/>
    <s v="14W, 8VC, BoxGroup, Colle Capital Partners, DGNL Ventures, Female Founders Fund, Great Oaks Venture Capital, Jeremy Yap, Loric Ventures, Spring Mountain Capital"/>
    <s v="14W, 8VC, Great Oaks Venture Capital, Oak HC/FT, Sequoia Capital, Spring Mountain Capital, Venrex"/>
    <s v="14W, Anne Wojcicki, Female Founders Fund, Harmony Partners, Icon Ventures, Mindy Kaling, Natalie Portman, NextGen Venture Partners, Oak HC/FT, Portfolia, Reese Witherspoon, Sequoia Capital, Spring Mountain Capital"/>
    <s v="Bond, Dragoneer Investment Group, Flucas Ventures, Icon Ventures, Lux Capital, Oak HC/FT, Oprah Winfrey, Sequoia Capital"/>
    <s v="CVS Health Ventures, Dragoneer Investment Group, General Catalyst, Icon Ventures, Intermountain Ventures, La Famiglia, Lux Capital, Oak HC/FT, Sequoia Capital"/>
    <m/>
    <m/>
    <n v="2015"/>
    <n v="2017"/>
    <x v="6"/>
    <n v="2020"/>
    <n v="2021"/>
    <n v="2022"/>
    <m/>
    <n v="90000000"/>
    <s v="series_e"/>
    <d v="2022-11-14T00:00:00"/>
    <n v="1350000000"/>
    <m/>
    <n v="335.34"/>
    <n v="9299.65"/>
    <n v="159153.75"/>
    <n v="72528.98"/>
    <n v="182069.1"/>
    <n v="10066.299999999999"/>
    <m/>
    <m/>
    <n v="1013"/>
    <n v="118"/>
    <n v="31"/>
    <n v="55"/>
    <n v="81"/>
    <n v="17"/>
    <m/>
    <m/>
    <n v="89.68"/>
    <n v="97.07"/>
    <n v="98.55"/>
    <n v="92.48"/>
    <n v="85.07"/>
    <n v="85.59"/>
    <m/>
    <s v="unicorn"/>
    <n v="16.96"/>
    <m/>
    <n v="16.96"/>
    <n v="5.98"/>
    <n v="2.2999999999999998"/>
    <n v="1.28"/>
    <n v="1"/>
    <m/>
    <n v="292100000"/>
    <m/>
    <d v="2015-04-09T00:00:00"/>
    <d v="2017-07-25T00:00:00"/>
    <d v="2018-09-26T00:00:00"/>
    <d v="2020-02-19T00:00:00"/>
    <d v="2021-08-17T00:00:00"/>
    <d v="2022-11-14T00:00:00"/>
    <m/>
    <m/>
    <n v="3.34"/>
    <n v="2.89"/>
    <n v="1.92"/>
    <n v="1.35"/>
    <m/>
    <n v="7.5"/>
    <n v="838"/>
    <n v="428"/>
    <n v="511"/>
    <n v="545"/>
    <n v="454"/>
    <m/>
    <n v="1510"/>
    <s v="No"/>
    <n v="433453.12"/>
    <n v="33"/>
    <n v="98.45"/>
    <n v="7.5"/>
    <n v="5.55"/>
    <n v="7.5"/>
  </r>
  <r>
    <x v="1156"/>
    <s v="https://www.atrium.co"/>
    <s v="https://www.crunchbase.com/organization/atrium-lts"/>
    <s v="Atrium Legal Technology Services, Inc."/>
    <s v="Atrium builds products and services to help automate legal workflows, innovate new processes, and help firms identify new clients."/>
    <m/>
    <s v="seed"/>
    <s v="series_a"/>
    <s v="series_b"/>
    <m/>
    <m/>
    <m/>
    <m/>
    <m/>
    <m/>
    <n v="10500000"/>
    <n v="65000000"/>
    <m/>
    <m/>
    <m/>
    <m/>
    <m/>
    <m/>
    <n v="52500000"/>
    <n v="433550000"/>
    <m/>
    <m/>
    <m/>
    <m/>
    <m/>
    <s v="Y Combinator"/>
    <s v="500 Global, Aarjav Trivedi, Adrian Aoun, Alan Arman, Amitt Mahajan, Andrew Chen, Argonautic Ventures, Ari Kardasis, Armaan Ali, Arram Sabeti, Avichal Garg, BEENEXT, Balance Ventures, Bennett Rogers, Binary Capital, BoxGroup, Brainchild Holdings, Brent Goldman, Brian Goodman, Brian Shin, CSC Upshot, Caffeinated Capital, Chang Corporation, Charles Forman, Charlie Songhurst, Chris Fanini, DCM Ventures, David Schellhase, Desmond Lim, Dharmesh Shah, Early Impact Ventures, Emmett Shear, Erik Torenberg, Eusden Shing, First Round Capital, Founders Fund, GGV Capital, General Catalyst, Gil Penchina, Gregory Chang, Greylock, Human Capital, Immad Akhund, Initialized Capital, Jack Newton, Jackson Square Ventures, Jason Tan, Jenny Haeg, John Hering, Jon Dahl, Josh Buckley, Karim Atiyeh, Kevin Lin, Kindred Ventures, Kleiner Perkins, Kyle Vogt, Lee Linden, Liquid 2 Ventures, Loren Straub, Manish Shah, Matt Brezina, Matt Gamache-Asselin, Maxim Basov, Michał Borkowski, Mike Ghaffary, Mikhail Seregine, New Enterprise Associates, Oriza Ventures, Outlander Fund I Archimedes, Palapa Ventures, Palm Drive Capital, Paul Mckellar, Ranidu Lankage, Rene Reinsberg, Robin Chan, Ruchi Sanghvi, S2 Capital, SVA, Samvit Ramadurgam, Saurabh Gupta, Scott James, Shasta Ventures, Signia Venture Partners, Slow Ventures, Sohail Prasad, Soma Capital, Steve Jang, Struck Capital, Sujay Tyle, Tekton Ventures, Thrive Capital, Tikhon Bernstam, Travis VanderZanden, UpHonest Capital, Wayne Chang, Wei Guo"/>
    <s v="Andreessen Horowitz, Quiet Capital, Socii Capital, Sound Ventures, Y Combinator"/>
    <m/>
    <m/>
    <m/>
    <m/>
    <m/>
    <n v="2018"/>
    <n v="2017"/>
    <x v="6"/>
    <m/>
    <m/>
    <m/>
    <m/>
    <n v="65000000"/>
    <s v="series_b"/>
    <d v="2018-09-10T00:00:00"/>
    <n v="433550000"/>
    <m/>
    <n v="12272.65"/>
    <n v="137854.23000000001"/>
    <n v="273962.5"/>
    <m/>
    <m/>
    <m/>
    <m/>
    <m/>
    <n v="145"/>
    <n v="1"/>
    <n v="8"/>
    <m/>
    <m/>
    <m/>
    <m/>
    <m/>
    <n v="98.62"/>
    <n v="100"/>
    <n v="99.66"/>
    <m/>
    <m/>
    <m/>
    <m/>
    <m/>
    <n v="7.02"/>
    <m/>
    <n v="7.02"/>
    <n v="1"/>
    <m/>
    <m/>
    <m/>
    <m/>
    <n v="75500000"/>
    <m/>
    <d v="2018-03-22T00:00:00"/>
    <d v="2017-06-15T00:00:00"/>
    <d v="2018-09-10T00:00:00"/>
    <m/>
    <m/>
    <m/>
    <m/>
    <m/>
    <n v="8.26"/>
    <m/>
    <m/>
    <m/>
    <m/>
    <n v="1"/>
    <n v="-280"/>
    <n v="452"/>
    <m/>
    <m/>
    <m/>
    <m/>
    <n v="0"/>
    <s v="No"/>
    <n v="424089.38"/>
    <n v="34"/>
    <n v="98.4"/>
    <m/>
    <m/>
    <n v="1"/>
  </r>
  <r>
    <x v="1157"/>
    <s v="http://boweryfarming.com"/>
    <s v="https://www.crunchbase.com/organization/bowery-farming-inc"/>
    <s v="Bowery Farming Inc."/>
    <s v="Bowery Farming uses vision systems, automation technology, and machine learning to monitor plants and their growth."/>
    <s v="pre_seed"/>
    <s v="seed"/>
    <s v="series_a"/>
    <s v="series_b"/>
    <s v="series_c"/>
    <m/>
    <m/>
    <m/>
    <m/>
    <n v="7500000"/>
    <n v="20000000"/>
    <n v="90000000"/>
    <n v="300000000"/>
    <m/>
    <m/>
    <m/>
    <m/>
    <n v="75000000"/>
    <n v="100000000"/>
    <n v="600300000"/>
    <n v="2300000000"/>
    <m/>
    <m/>
    <m/>
    <s v="SVA"/>
    <s v="Adam Eskin, BoxGroup, First Round Capital, Flybridge, Homebrew, Jonathan Golden, Lerer Hippeau, Matt Salzberg, Neil Blumenthal, RRE Ventures, Red Swan Ventures, SVA, Sally Robling, Scott Belsky, Third Sphere, Tom Colicchio, Wiley Cerilli"/>
    <s v="Evolution VC Partners, First Round Capital, Flybridge, GGV Capital, General Catalyst, Google Ventures, Gutter Capital"/>
    <s v="Almanac Insights, First Round Capital, GGV Capital, General Catalyst, Google Ventures, Quiet Capital, Temasek Holdings"/>
    <s v="Amplo, Chris Paul, Christian Vizcaino Jordan, Fidelity, GGV Capital, Gaingels, General Catalyst, Google Ventures, Groupe Artémis, José Andrés, Justin Timberlake, Lewis Hamilton, Natalie Portman, Quiet Capital, Sand Hill Angels, Temasek Holdings, Trajectory Ventures"/>
    <m/>
    <m/>
    <m/>
    <n v="2015"/>
    <n v="2017"/>
    <n v="2017"/>
    <x v="6"/>
    <n v="2021"/>
    <m/>
    <m/>
    <m/>
    <n v="8400500"/>
    <s v="series_unknown"/>
    <d v="2021-05-25T00:00:00"/>
    <n v="2300000000"/>
    <n v="0"/>
    <n v="25680.14"/>
    <n v="28189.98"/>
    <n v="145293.89000000001"/>
    <n v="215305.93"/>
    <m/>
    <m/>
    <m/>
    <n v="376"/>
    <n v="10"/>
    <n v="49"/>
    <n v="42"/>
    <n v="144"/>
    <m/>
    <m/>
    <m/>
    <n v="70.73"/>
    <n v="99.9"/>
    <n v="98.8"/>
    <n v="98.01"/>
    <n v="87.93"/>
    <m/>
    <m/>
    <m/>
    <s v="unicorn"/>
    <n v="18.77"/>
    <n v="18.77"/>
    <n v="17.600000000000001"/>
    <n v="3.45"/>
    <n v="1"/>
    <m/>
    <m/>
    <m/>
    <n v="625900500"/>
    <d v="2015-09-28T00:00:00"/>
    <d v="2017-02-24T00:00:00"/>
    <d v="2017-06-14T00:00:00"/>
    <d v="2018-12-13T00:00:00"/>
    <d v="2021-05-25T00:00:00"/>
    <m/>
    <m/>
    <m/>
    <n v="1.33"/>
    <n v="6"/>
    <n v="3.83"/>
    <m/>
    <m/>
    <m/>
    <n v="3.83"/>
    <n v="110"/>
    <n v="547"/>
    <n v="894"/>
    <m/>
    <m/>
    <m/>
    <n v="894"/>
    <s v="No"/>
    <n v="414469.94"/>
    <n v="35"/>
    <n v="98.35"/>
    <n v="3.83"/>
    <n v="3.83"/>
    <n v="3.83"/>
  </r>
  <r>
    <x v="1158"/>
    <s v="https://www.peerstreet.com"/>
    <s v="https://www.crunchbase.com/organization/peerstreet"/>
    <s v="Peer Street, Inc."/>
    <s v="PeerStreet is a crowdfunding platform that gives investors access to high-yielding loans that are collateralized with real estate."/>
    <m/>
    <s v="seed"/>
    <s v="series_a"/>
    <s v="series_b"/>
    <s v="series_c"/>
    <m/>
    <m/>
    <m/>
    <m/>
    <m/>
    <n v="15000000"/>
    <n v="29500000"/>
    <n v="60000000"/>
    <m/>
    <m/>
    <m/>
    <m/>
    <m/>
    <n v="75000000"/>
    <n v="196765000"/>
    <n v="600000000"/>
    <m/>
    <m/>
    <m/>
    <m/>
    <s v="LeFrak"/>
    <s v="Andreessen Horowitz, Felicis, Kaiser Family Foundation, Montage Ventures, Rembrandt Venture Partners, Thomvest Ventures"/>
    <s v="Andreessen Horowitz, Colchis Capital Management, Felicis, LeFrak, Navitas Capital, Solon Mack Capital, Thomvest Ventures, WiL (World Innovation Lab)"/>
    <s v="Alpha Square Group, Andreessen Horowitz, Colchis Capital Management, Thomvest Ventures, WiL (World Innovation Lab)"/>
    <m/>
    <m/>
    <m/>
    <m/>
    <n v="2014"/>
    <n v="2016"/>
    <x v="6"/>
    <n v="2019"/>
    <m/>
    <m/>
    <m/>
    <n v="60000000"/>
    <s v="series_c"/>
    <d v="2019-10-28T00:00:00"/>
    <n v="600000000"/>
    <m/>
    <n v="0"/>
    <n v="27753.83"/>
    <n v="327376.56"/>
    <n v="49552.87"/>
    <m/>
    <m/>
    <m/>
    <m/>
    <n v="3167"/>
    <n v="27"/>
    <n v="3"/>
    <n v="70"/>
    <m/>
    <m/>
    <m/>
    <m/>
    <n v="62.98"/>
    <n v="99.32"/>
    <n v="99.9"/>
    <n v="91.4"/>
    <m/>
    <m/>
    <m/>
    <m/>
    <n v="6.12"/>
    <m/>
    <n v="6.12"/>
    <n v="2.74"/>
    <n v="1"/>
    <m/>
    <m/>
    <m/>
    <n v="121935000"/>
    <m/>
    <d v="2014-12-01T00:00:00"/>
    <d v="2016-11-17T00:00:00"/>
    <d v="2018-04-05T00:00:00"/>
    <d v="2019-10-28T00:00:00"/>
    <m/>
    <m/>
    <m/>
    <m/>
    <n v="2.62"/>
    <n v="3.05"/>
    <m/>
    <m/>
    <m/>
    <n v="3.05"/>
    <n v="717"/>
    <n v="504"/>
    <n v="571"/>
    <m/>
    <m/>
    <m/>
    <n v="571"/>
    <s v="No"/>
    <n v="404683.26"/>
    <n v="36"/>
    <n v="98.3"/>
    <n v="3.05"/>
    <n v="3.05"/>
    <n v="3.05"/>
  </r>
  <r>
    <x v="1159"/>
    <s v="https://framer.com"/>
    <s v="https://www.crunchbase.com/organization/framer"/>
    <s v="Framer Inc."/>
    <s v="Framer develops design software to make interactive prototypes for iOS, Android, desktop, or the web."/>
    <m/>
    <s v="seed"/>
    <s v="series_a"/>
    <s v="series_b"/>
    <s v="series_c"/>
    <m/>
    <m/>
    <m/>
    <m/>
    <m/>
    <n v="7700000"/>
    <n v="24000000"/>
    <n v="27994414"/>
    <m/>
    <m/>
    <m/>
    <m/>
    <m/>
    <n v="38500000"/>
    <n v="160080000"/>
    <n v="279944140"/>
    <m/>
    <m/>
    <m/>
    <m/>
    <s v="Adriaan Mol"/>
    <s v="Accel, AngelList, Designer Fund, Foundation Capital"/>
    <s v="Accel, AngelList, Atomico"/>
    <s v="Accel, Atomico, Meritech Capital Partners"/>
    <m/>
    <m/>
    <m/>
    <m/>
    <n v="2014"/>
    <n v="2017"/>
    <x v="6"/>
    <n v="2023"/>
    <m/>
    <m/>
    <m/>
    <n v="27994414"/>
    <s v="series_c"/>
    <d v="2023-07-27T00:00:00"/>
    <n v="279944140"/>
    <m/>
    <n v="0"/>
    <n v="8527.16"/>
    <n v="72911.28"/>
    <n v="315111.37"/>
    <m/>
    <m/>
    <m/>
    <m/>
    <n v="3167"/>
    <n v="133"/>
    <n v="85"/>
    <n v="12"/>
    <m/>
    <m/>
    <m/>
    <m/>
    <n v="62.98"/>
    <n v="96.69"/>
    <n v="95.93"/>
    <n v="97.68"/>
    <m/>
    <m/>
    <m/>
    <m/>
    <n v="5.56"/>
    <m/>
    <n v="5.56"/>
    <n v="1.57"/>
    <n v="1"/>
    <m/>
    <m/>
    <m/>
    <n v="60994414"/>
    <m/>
    <d v="2014-01-01T00:00:00"/>
    <d v="2017-11-07T00:00:00"/>
    <d v="2018-11-11T00:00:00"/>
    <d v="2023-07-27T00:00:00"/>
    <m/>
    <m/>
    <m/>
    <m/>
    <n v="4.16"/>
    <n v="1.75"/>
    <m/>
    <m/>
    <m/>
    <n v="1.75"/>
    <n v="1406"/>
    <n v="369"/>
    <n v="1719"/>
    <m/>
    <m/>
    <m/>
    <n v="1719"/>
    <s v="No"/>
    <n v="396549.81"/>
    <n v="37"/>
    <n v="98.25"/>
    <n v="1.75"/>
    <m/>
    <n v="1.75"/>
  </r>
  <r>
    <x v="1160"/>
    <s v="https://front.com"/>
    <s v="https://www.crunchbase.com/organization/front-app"/>
    <s v="FrontApp, Inc."/>
    <s v="Front is a communication hub for building strong customer relationships on digital channels."/>
    <m/>
    <s v="seed"/>
    <s v="series_a"/>
    <s v="series_b"/>
    <s v="series_c"/>
    <s v="series_d"/>
    <m/>
    <m/>
    <m/>
    <m/>
    <n v="10000000"/>
    <n v="66500000"/>
    <n v="59000000"/>
    <n v="65000000"/>
    <m/>
    <m/>
    <m/>
    <m/>
    <n v="50000000"/>
    <n v="200000000"/>
    <n v="590000000"/>
    <n v="1700000000"/>
    <m/>
    <m/>
    <m/>
    <s v="Hexa, Thibaud Elziere"/>
    <s v="Eoghan McCabe, Index Ventures, Palm Drive Capital, Pierre Valade, Slow Ventures, Social Capital, Stewart Butterfield, Uncork Capital"/>
    <s v="Arjun Sethi, Caffeinated Capital, DFJ Growth, Initialized Capital, Sequoia Capital, Sinai Capital Partners, Threshold, Tribe Capital, Uncork Capital, boldstart ventures"/>
    <s v="CCIX Global, Eric Yuan, Frederic Kerrest, FundersClub, Initialized Capital, Jared Smith, Jay Simons, Mike Cannon-Brookes, Ryan Smith, Sequoia Capital, Terrence Rohan, Uncork Capital, boldstart ventures"/>
    <s v="Battery Ventures, Jennifer Tejada, Salesforce Ventures, Sequoia Capital, Threshold, Uncork Capital, Vine Ventures, boldstart ventures"/>
    <m/>
    <m/>
    <m/>
    <n v="2013"/>
    <n v="2016"/>
    <x v="6"/>
    <n v="2020"/>
    <n v="2022"/>
    <m/>
    <m/>
    <n v="65000000"/>
    <s v="series_d"/>
    <d v="2022-06-28T00:00:00"/>
    <n v="1700000000"/>
    <m/>
    <n v="0"/>
    <n v="5602.16"/>
    <n v="160825.1"/>
    <n v="80239.259999999995"/>
    <n v="147043.09"/>
    <m/>
    <m/>
    <m/>
    <n v="2604"/>
    <n v="157"/>
    <n v="30"/>
    <n v="49"/>
    <n v="52"/>
    <m/>
    <m/>
    <m/>
    <n v="63.89"/>
    <n v="95.91"/>
    <n v="98.59"/>
    <n v="93.31"/>
    <n v="85.26"/>
    <m/>
    <m/>
    <s v="unicorn"/>
    <n v="24.28"/>
    <m/>
    <n v="24.28"/>
    <n v="7.14"/>
    <n v="2.69"/>
    <n v="1"/>
    <m/>
    <m/>
    <n v="203600000"/>
    <m/>
    <d v="2013-11-01T00:00:00"/>
    <d v="2016-05-26T00:00:00"/>
    <d v="2018-01-24T00:00:00"/>
    <d v="2020-01-22T00:00:00"/>
    <d v="2022-06-28T00:00:00"/>
    <m/>
    <m/>
    <m/>
    <n v="4"/>
    <n v="2.95"/>
    <n v="2.88"/>
    <m/>
    <m/>
    <n v="8.5"/>
    <n v="937"/>
    <n v="608"/>
    <n v="728"/>
    <n v="888"/>
    <m/>
    <m/>
    <n v="1616"/>
    <s v="No"/>
    <n v="393709.61"/>
    <n v="38"/>
    <n v="98.21"/>
    <n v="8.5"/>
    <n v="2.95"/>
    <n v="8.5"/>
  </r>
  <r>
    <x v="1161"/>
    <s v="http://www.chaayos.com/"/>
    <s v="https://www.crunchbase.com/organization/chaayos"/>
    <s v="Sunshine Teahouse Pvt. Ltd."/>
    <s v="Chaayos is a Chai tea cafe chain that leverages technology to serve a personalized cup of chai."/>
    <m/>
    <s v="seed"/>
    <s v="series_a"/>
    <s v="series_b"/>
    <s v="series_c"/>
    <m/>
    <m/>
    <m/>
    <m/>
    <n v="333000"/>
    <n v="5000000"/>
    <n v="12000000"/>
    <n v="44702743"/>
    <m/>
    <m/>
    <m/>
    <m/>
    <n v="3330000"/>
    <n v="25000000"/>
    <n v="80040000"/>
    <n v="247202743"/>
    <m/>
    <m/>
    <m/>
    <m/>
    <m/>
    <s v="Ankit Bhati, Bhavish Aggarwal, Tiger Global Management"/>
    <s v="Elevation Capital, Integrated Capital, Pactolus"/>
    <s v="Alpha Wave Ventures, Elevation Capital, Think Investments, Tiger Global Management"/>
    <m/>
    <m/>
    <m/>
    <m/>
    <n v="2014"/>
    <n v="2015"/>
    <x v="6"/>
    <n v="2022"/>
    <m/>
    <m/>
    <m/>
    <n v="44702743"/>
    <s v="series_c"/>
    <d v="2022-06-13T00:00:00"/>
    <n v="247202743"/>
    <m/>
    <n v="0"/>
    <n v="917.43"/>
    <n v="73.03"/>
    <n v="392266.45"/>
    <m/>
    <m/>
    <m/>
    <m/>
    <n v="3167"/>
    <n v="528"/>
    <n v="631"/>
    <n v="54"/>
    <m/>
    <m/>
    <m/>
    <m/>
    <n v="62.98"/>
    <n v="85.73"/>
    <n v="69.459999999999994"/>
    <n v="93.62"/>
    <m/>
    <m/>
    <m/>
    <m/>
    <n v="45.44"/>
    <n v="45.44"/>
    <n v="7.57"/>
    <n v="2.78"/>
    <n v="1"/>
    <m/>
    <m/>
    <m/>
    <n v="85535743"/>
    <m/>
    <d v="2014-07-02T00:00:00"/>
    <d v="2015-05-19T00:00:00"/>
    <d v="2018-09-05T00:00:00"/>
    <d v="2022-06-13T00:00:00"/>
    <m/>
    <m/>
    <m/>
    <n v="7.51"/>
    <n v="3.2"/>
    <n v="3.09"/>
    <m/>
    <m/>
    <m/>
    <n v="3.09"/>
    <n v="321"/>
    <n v="1205"/>
    <n v="1377"/>
    <m/>
    <m/>
    <m/>
    <n v="1377"/>
    <s v="No"/>
    <n v="393256.91"/>
    <n v="39"/>
    <n v="98.16"/>
    <n v="3.09"/>
    <m/>
    <n v="3.09"/>
  </r>
  <r>
    <x v="1162"/>
    <s v="http://www.optibus.com"/>
    <s v="https://www.crunchbase.com/organization/optibus"/>
    <s v="Optibus Ltd."/>
    <s v="Optibus is a developer of an AI-enabled SaaS platform for planning and operating public transportation."/>
    <m/>
    <s v="seed"/>
    <s v="series_a"/>
    <s v="series_b"/>
    <s v="series_c"/>
    <s v="series_d"/>
    <m/>
    <m/>
    <m/>
    <n v="1000000"/>
    <n v="12000000"/>
    <n v="40000000"/>
    <n v="107000000"/>
    <n v="100000000"/>
    <m/>
    <m/>
    <m/>
    <n v="10000000"/>
    <n v="60000000"/>
    <n v="266800000"/>
    <n v="1070000000"/>
    <n v="1300000000"/>
    <m/>
    <m/>
    <m/>
    <m/>
    <s v="Pitango VC, Ronald Cohen, Verizon Ventures"/>
    <s v="Alibaba Group, Insight Partners, Pitango VC, Ronald Cohen, Verizon Ventures"/>
    <s v="Bessemer Venture Partners, BlueRed Partners, Dynamic Loop Capital, Insight Partners, New Era Capital Partners, Pitango VC, Verizon Ventures"/>
    <s v="Bessemer Venture Partners, BlueRed Partners, Insight Partners, Pitango VC, State of Mind Ventures, Tencent, Verizon Ventures"/>
    <m/>
    <m/>
    <m/>
    <n v="2015"/>
    <n v="2017"/>
    <x v="6"/>
    <n v="2021"/>
    <n v="2022"/>
    <m/>
    <m/>
    <m/>
    <s v="series_unknown"/>
    <d v="2022-05-16T00:00:00"/>
    <n v="1300000000"/>
    <m/>
    <n v="0"/>
    <n v="23.75"/>
    <n v="25574.34"/>
    <n v="150411.42000000001"/>
    <n v="199295.75"/>
    <m/>
    <m/>
    <m/>
    <n v="3493"/>
    <n v="880"/>
    <n v="173"/>
    <n v="178"/>
    <n v="41"/>
    <m/>
    <m/>
    <m/>
    <n v="64.400000000000006"/>
    <n v="77.97"/>
    <n v="91.66"/>
    <n v="85.06"/>
    <n v="88.44"/>
    <m/>
    <m/>
    <s v="unicorn"/>
    <n v="74.260000000000005"/>
    <n v="74.260000000000005"/>
    <n v="15.47"/>
    <n v="4.09"/>
    <n v="1.1299999999999999"/>
    <n v="1"/>
    <m/>
    <m/>
    <n v="260000000"/>
    <m/>
    <d v="2015-01-01T00:00:00"/>
    <d v="2017-11-07T00:00:00"/>
    <d v="2018-12-12T00:00:00"/>
    <d v="2021-03-10T00:00:00"/>
    <d v="2022-05-16T00:00:00"/>
    <m/>
    <m/>
    <n v="6"/>
    <n v="4.45"/>
    <n v="4.01"/>
    <n v="1.21"/>
    <m/>
    <m/>
    <n v="4.87"/>
    <n v="1041"/>
    <n v="400"/>
    <n v="819"/>
    <n v="432"/>
    <m/>
    <m/>
    <n v="1251"/>
    <s v="No"/>
    <n v="375305.26"/>
    <n v="40"/>
    <n v="98.11"/>
    <n v="4.87"/>
    <n v="4.01"/>
    <n v="4.87"/>
  </r>
  <r>
    <x v="1163"/>
    <s v="https://www.forhims.com"/>
    <s v="https://www.crunchbase.com/organization/hims"/>
    <s v="Hims &amp; Hers Health, Inc."/>
    <s v="Hims is a wellness brand that helps men and women get access to products for skin care, hair loss, and sexual health."/>
    <m/>
    <m/>
    <s v="series_a"/>
    <s v="series_b"/>
    <s v="series_c"/>
    <m/>
    <m/>
    <m/>
    <m/>
    <m/>
    <n v="7000000"/>
    <n v="50000000"/>
    <n v="100000000"/>
    <m/>
    <m/>
    <m/>
    <m/>
    <m/>
    <n v="35000000"/>
    <n v="400000000"/>
    <n v="1100000000"/>
    <m/>
    <m/>
    <m/>
    <m/>
    <m/>
    <s v="Align Ventures, Forerunner Ventures, Maverick Ventures, Oxeon Partners, SVA, Thrive Capital, UpHonest Capital, Wei Guo"/>
    <s v="7GC &amp; Co, Forerunner Ventures, Founders Fund, IVP, Maverick Ventures, Redpoint, Thrive Capital"/>
    <s v="7GC &amp; Co, 8VC, Counterpart Advisors, DCM Ventures, Forerunner Ventures, Founders Fund, Kyle Widrick, Maverick Capital, Redpoint, Russell Cook, SVA"/>
    <m/>
    <m/>
    <m/>
    <m/>
    <m/>
    <n v="2017"/>
    <x v="6"/>
    <n v="2019"/>
    <m/>
    <m/>
    <m/>
    <n v="75000000"/>
    <s v="post_ipo_equity"/>
    <d v="2019-01-28T00:00:00"/>
    <n v="1440000000"/>
    <m/>
    <m/>
    <n v="52195.93"/>
    <n v="181897.68"/>
    <n v="131180.42000000001"/>
    <m/>
    <m/>
    <m/>
    <m/>
    <m/>
    <n v="12"/>
    <n v="21"/>
    <n v="13"/>
    <m/>
    <m/>
    <m/>
    <m/>
    <m/>
    <n v="99.72"/>
    <n v="99.03"/>
    <n v="98.5"/>
    <m/>
    <m/>
    <m/>
    <s v="exited_unicorn"/>
    <n v="31.48"/>
    <m/>
    <n v="31.48"/>
    <n v="3.24"/>
    <n v="1.31"/>
    <m/>
    <m/>
    <m/>
    <n v="233200000"/>
    <m/>
    <m/>
    <d v="2017-11-02T00:00:00"/>
    <d v="2018-06-28T00:00:00"/>
    <d v="2019-01-28T00:00:00"/>
    <m/>
    <m/>
    <m/>
    <m/>
    <n v="11.43"/>
    <n v="2.75"/>
    <m/>
    <m/>
    <m/>
    <n v="3.6"/>
    <m/>
    <n v="238"/>
    <n v="214"/>
    <m/>
    <m/>
    <m/>
    <n v="214"/>
    <s v="No"/>
    <n v="365274.03"/>
    <n v="41"/>
    <n v="98.06"/>
    <n v="2.75"/>
    <n v="2.75"/>
    <n v="3.6"/>
  </r>
  <r>
    <x v="1164"/>
    <s v="https://www.newfront.com"/>
    <s v="https://www.crunchbase.com/organization/abe-4"/>
    <s v="Newfront Insurance"/>
    <s v="Newfront is an insurance company that provides risk control, risk analytics, and benchmarking claims advocacy."/>
    <m/>
    <s v="seed"/>
    <s v="series_a"/>
    <s v="series_b"/>
    <s v="series_c"/>
    <s v="series_d"/>
    <m/>
    <m/>
    <m/>
    <n v="3000000"/>
    <n v="9000000"/>
    <n v="30000000"/>
    <n v="68000000"/>
    <n v="200000000"/>
    <m/>
    <m/>
    <m/>
    <n v="30000000"/>
    <n v="45000000"/>
    <n v="200100000"/>
    <n v="500000000"/>
    <n v="2200000000"/>
    <m/>
    <m/>
    <m/>
    <s v="Avichal Garg, Bloomberg Beta, Chad Nitschke, Eric Wu, Evan Moore, Index Ventures, Peter Reinhardt, Ryan Petersen, SVA, Susa Ventures, Y Combinator"/>
    <s v="Founders Fund"/>
    <s v="Founders Fund, Michael Ovitz, Robert Mylod Jr., West"/>
    <s v="Meritech Capital Partners"/>
    <s v="Altai Ventures, B Capital, Bloomberg Beta, Founders Fund, Goldman Sachs Asset Management, Index Ventures, Meritech Capital Partners, Propel, PruVen Capital, Stack Capital, Susa Ventures, Tony Xu, Vetamer, XYZ Venture Capital, Y Combinator"/>
    <m/>
    <m/>
    <m/>
    <n v="2017"/>
    <n v="2018"/>
    <x v="6"/>
    <n v="2020"/>
    <n v="2022"/>
    <m/>
    <m/>
    <n v="200000000"/>
    <s v="series_d"/>
    <d v="2022-04-12T00:00:00"/>
    <n v="2200000000"/>
    <m/>
    <n v="33230.76"/>
    <n v="23821.56"/>
    <n v="58441.97"/>
    <n v="31712.84"/>
    <n v="208359.88"/>
    <m/>
    <m/>
    <m/>
    <n v="5"/>
    <n v="130"/>
    <n v="105"/>
    <n v="124"/>
    <n v="38"/>
    <m/>
    <m/>
    <m/>
    <n v="99.96"/>
    <n v="97.2"/>
    <n v="94.96"/>
    <n v="82.87"/>
    <n v="89.31"/>
    <m/>
    <m/>
    <s v="unicorn"/>
    <n v="41.89"/>
    <n v="41.89"/>
    <n v="34.909999999999997"/>
    <n v="9.24"/>
    <n v="4.1100000000000003"/>
    <n v="1"/>
    <m/>
    <m/>
    <n v="310000000"/>
    <m/>
    <d v="2017-07-21T00:00:00"/>
    <d v="2018-09-01T00:00:00"/>
    <d v="2018-12-01T00:00:00"/>
    <d v="2020-10-20T00:00:00"/>
    <d v="2022-04-12T00:00:00"/>
    <m/>
    <m/>
    <n v="1.5"/>
    <n v="4.45"/>
    <n v="2.5"/>
    <n v="4.4000000000000004"/>
    <m/>
    <m/>
    <n v="10.99"/>
    <n v="407"/>
    <n v="91"/>
    <n v="689"/>
    <n v="539"/>
    <m/>
    <m/>
    <n v="1228"/>
    <s v="No"/>
    <n v="355567.01"/>
    <n v="42"/>
    <n v="98.01"/>
    <n v="10.99"/>
    <n v="2.5"/>
    <n v="10.99"/>
  </r>
  <r>
    <x v="1165"/>
    <s v="https://razorpay.com/"/>
    <s v="https://www.crunchbase.com/organization/razorpay"/>
    <s v="Razorpay, Inc."/>
    <s v="Razorpay is a platform that enables businesses to accept, process, and disburse payments."/>
    <m/>
    <s v="seed"/>
    <s v="series_a"/>
    <s v="series_b"/>
    <s v="series_c"/>
    <s v="series_d"/>
    <s v="series_e"/>
    <s v="series_f"/>
    <m/>
    <n v="2600000"/>
    <n v="9000000"/>
    <n v="20000000"/>
    <n v="75000000"/>
    <n v="100000000"/>
    <n v="160000000"/>
    <n v="375000000"/>
    <m/>
    <n v="26000000"/>
    <n v="45000000"/>
    <n v="133400000"/>
    <n v="450000000"/>
    <n v="1000000000"/>
    <n v="3000000000"/>
    <n v="7500000000"/>
    <m/>
    <s v="Abhay Singhal, Amit Gupta, Anand Swaminathan, Anshu Sharma, Bill Gajda, Brad Flora, Eric Kwan, GMO VenturePartners, Hiro Mashita, Jeff Ferguson, Jeff Huber, Justin Kan, Kunal Bahl, Kunal Shah, Matrix Partners India, Mike Sutcliff, Naveen Tewari, Punit Soni, Ram Shriram, Rohit Bansal, Sandeep Tandon, Seth Weinstein, Soma Capital, Tikhon Bernstam, Y Combinator"/>
    <s v="Matrix Partners India, Tiger Global Management"/>
    <s v="Matrix Partners India, Tiger Global Management, Y Combinator"/>
    <s v="Peak XV Partners, Ribbit Capital, Tiger Global Management, Y Combinator"/>
    <s v="GIC, Matrix Partners India, Peak XV Partners, Ribbit Capital, Tiger Global Management, Y Combinator"/>
    <s v="GIC, Matrix Partners India, Peak XV Partners, Ribbit Capital, Tiger Global Management"/>
    <s v="Alkeon Capital, GIC, Lone Pine Capital, Peak XV Partners, TCV, Tiger Global Management, Y Combinator"/>
    <m/>
    <n v="2015"/>
    <n v="2015"/>
    <x v="6"/>
    <n v="2019"/>
    <n v="2020"/>
    <n v="2021"/>
    <n v="2021"/>
    <n v="375000000"/>
    <s v="series_f"/>
    <d v="2021-12-19T00:00:00"/>
    <n v="7500000000"/>
    <m/>
    <n v="6875.35"/>
    <n v="917.43"/>
    <n v="81401.95"/>
    <n v="96188.18"/>
    <n v="137756.74"/>
    <n v="26313.18"/>
    <n v="3755.75"/>
    <m/>
    <n v="56"/>
    <n v="528"/>
    <n v="76"/>
    <n v="23"/>
    <n v="7"/>
    <n v="23"/>
    <n v="11"/>
    <m/>
    <n v="99.44"/>
    <n v="85.73"/>
    <n v="96.36"/>
    <n v="97.26"/>
    <n v="98.11"/>
    <n v="91.2"/>
    <n v="89.9"/>
    <s v="unicorn"/>
    <n v="151.33000000000001"/>
    <n v="151.33000000000001"/>
    <n v="109.29"/>
    <n v="43.37"/>
    <n v="14.29"/>
    <n v="6.89"/>
    <n v="2.42"/>
    <n v="1"/>
    <n v="816309769"/>
    <m/>
    <d v="2015-03-23T00:00:00"/>
    <d v="2015-10-27T00:00:00"/>
    <d v="2018-01-15T00:00:00"/>
    <d v="2019-06-18T00:00:00"/>
    <d v="2020-10-12T00:00:00"/>
    <d v="2021-04-19T00:00:00"/>
    <d v="2021-12-19T00:00:00"/>
    <n v="1.73"/>
    <n v="2.96"/>
    <n v="3.37"/>
    <n v="2.2200000000000002"/>
    <n v="3"/>
    <n v="2.5"/>
    <n v="56.22"/>
    <n v="218"/>
    <n v="811"/>
    <n v="519"/>
    <n v="482"/>
    <n v="189"/>
    <n v="244"/>
    <n v="1434"/>
    <s v="No"/>
    <n v="353208.58"/>
    <n v="43"/>
    <n v="97.96"/>
    <n v="56.22"/>
    <n v="7.5"/>
    <n v="56.22"/>
  </r>
  <r>
    <x v="1166"/>
    <s v="http://www.vedantu.com/"/>
    <s v="https://www.crunchbase.com/organization/vedantu-innovations"/>
    <s v="Vedantu Innovations Private Limited"/>
    <s v="Vedantu is an interactive online tutoring platform for students."/>
    <s v="pre_seed"/>
    <s v="seed"/>
    <s v="series_a"/>
    <s v="series_b"/>
    <s v="series_c"/>
    <s v="series_d"/>
    <s v="series_e"/>
    <m/>
    <n v="150000"/>
    <n v="400000"/>
    <n v="5000000"/>
    <n v="11000000"/>
    <n v="42000000"/>
    <n v="100000000"/>
    <n v="100000000"/>
    <m/>
    <n v="3000000"/>
    <n v="4000000"/>
    <n v="25000000"/>
    <n v="73370000"/>
    <n v="420000000"/>
    <n v="600000000"/>
    <n v="1000000000"/>
    <m/>
    <m/>
    <m/>
    <s v="Accel, Tiger Global Management"/>
    <s v="Accel, Omidyar Network, TAL Education Group"/>
    <s v="Accel, Omidyar Network, Prince Maximilian, TAL Education Group, Tiger Global Management, WestBridge Capital"/>
    <s v="Coatue, GGV Capital, Omidyar Network, Tiger Global Management, WestBridge Capital"/>
    <s v="9Unicorns Accelerator Fund, ABC World Asia, Coatue, GGV Capital, Tiger Global Management, WestBridge Capital"/>
    <m/>
    <n v="2013"/>
    <n v="2014"/>
    <n v="2015"/>
    <x v="6"/>
    <n v="2019"/>
    <n v="2020"/>
    <n v="2021"/>
    <m/>
    <n v="2000000"/>
    <s v="series_e"/>
    <d v="2022-02-24T00:00:00"/>
    <n v="1000000000"/>
    <n v="0"/>
    <n v="0"/>
    <n v="12404.63"/>
    <n v="68659.59"/>
    <n v="104913.15"/>
    <n v="139096.82999999999"/>
    <n v="25295.74"/>
    <m/>
    <n v="202"/>
    <n v="3167"/>
    <n v="94"/>
    <n v="90"/>
    <n v="22"/>
    <n v="6"/>
    <n v="28"/>
    <m/>
    <n v="70.83"/>
    <n v="62.98"/>
    <n v="97.48"/>
    <n v="95.69"/>
    <n v="97.38"/>
    <n v="98.43"/>
    <n v="89.2"/>
    <m/>
    <s v="unicorn"/>
    <n v="162.81"/>
    <n v="135.66999999999999"/>
    <n v="27.13"/>
    <n v="10.88"/>
    <n v="2.11"/>
    <n v="1.58"/>
    <n v="1"/>
    <m/>
    <n v="292886532"/>
    <d v="2013-07-15T00:00:00"/>
    <d v="2014-08-01T00:00:00"/>
    <d v="2015-05-07T00:00:00"/>
    <d v="2018-11-24T00:00:00"/>
    <d v="2019-08-29T00:00:00"/>
    <d v="2020-07-15T00:00:00"/>
    <d v="2021-09-29T00:00:00"/>
    <m/>
    <n v="6.25"/>
    <n v="2.93"/>
    <n v="5.72"/>
    <n v="1.43"/>
    <n v="1.67"/>
    <m/>
    <n v="13.63"/>
    <n v="279"/>
    <n v="1297"/>
    <n v="278"/>
    <n v="321"/>
    <n v="441"/>
    <m/>
    <n v="1188"/>
    <s v="No"/>
    <n v="350369.94"/>
    <n v="44"/>
    <n v="97.91"/>
    <n v="13.63"/>
    <n v="13.63"/>
    <n v="13.63"/>
  </r>
  <r>
    <x v="1167"/>
    <s v="https://www.deepmap.ai"/>
    <s v="https://www.crunchbase.com/organization/deepmap"/>
    <s v="DeepMap, Inc."/>
    <s v="DeepMap is accelerating safe autonomy by providing the world's best autonomous mapping and localization solutions."/>
    <m/>
    <s v="seed"/>
    <s v="series_a"/>
    <s v="series_b"/>
    <m/>
    <m/>
    <m/>
    <m/>
    <m/>
    <n v="7000000"/>
    <n v="25000000"/>
    <n v="60000000"/>
    <m/>
    <m/>
    <m/>
    <m/>
    <m/>
    <n v="70000000"/>
    <n v="125000000"/>
    <n v="475000000"/>
    <m/>
    <m/>
    <m/>
    <m/>
    <m/>
    <s v="Andreessen Horowitz, GSR Ventures, iSeed Ventures"/>
    <s v="Accel, Andreessen Horowitz, GSR Ventures"/>
    <s v="Accel, Andreessen Horowitz, Bosch Ventures, GSR Ventures, Generation Investment Management"/>
    <m/>
    <m/>
    <m/>
    <m/>
    <m/>
    <n v="2016"/>
    <n v="2017"/>
    <x v="6"/>
    <m/>
    <m/>
    <m/>
    <m/>
    <m/>
    <s v="series_b"/>
    <d v="2020-02-07T00:00:00"/>
    <m/>
    <m/>
    <n v="11681.25"/>
    <n v="29703.39"/>
    <n v="308914.46999999997"/>
    <m/>
    <m/>
    <m/>
    <m/>
    <m/>
    <n v="42"/>
    <n v="34"/>
    <n v="5"/>
    <m/>
    <m/>
    <m/>
    <m/>
    <m/>
    <n v="99.58"/>
    <n v="99.17"/>
    <n v="99.81"/>
    <m/>
    <m/>
    <m/>
    <m/>
    <m/>
    <m/>
    <m/>
    <m/>
    <m/>
    <m/>
    <m/>
    <m/>
    <m/>
    <n v="92000000"/>
    <m/>
    <d v="2016-05-01T00:00:00"/>
    <d v="2017-05-04T00:00:00"/>
    <d v="2018-11-01T00:00:00"/>
    <m/>
    <m/>
    <m/>
    <m/>
    <n v="1.79"/>
    <n v="3.8"/>
    <m/>
    <m/>
    <m/>
    <m/>
    <m/>
    <n v="368"/>
    <n v="546"/>
    <m/>
    <m/>
    <m/>
    <m/>
    <n v="463"/>
    <s v="No"/>
    <n v="350299.11"/>
    <n v="45"/>
    <n v="97.87"/>
    <m/>
    <m/>
    <n v="0"/>
  </r>
  <r>
    <x v="1168"/>
    <s v="http://relativityspace.com"/>
    <s v="https://www.crunchbase.com/organization/relativity-space"/>
    <s v="Relativity Space, Inc."/>
    <s v="Relativity Space is an aerospace company that designs, develops, and builds 3D printed rockets."/>
    <m/>
    <s v="seed"/>
    <s v="series_a"/>
    <s v="series_b"/>
    <s v="series_c"/>
    <s v="series_d"/>
    <s v="series_e"/>
    <m/>
    <m/>
    <n v="620000"/>
    <n v="10100000"/>
    <n v="35000000"/>
    <n v="140000000"/>
    <n v="500000000"/>
    <n v="650000000"/>
    <m/>
    <m/>
    <n v="6200000"/>
    <n v="50500000"/>
    <n v="233450000"/>
    <n v="1400000000"/>
    <n v="2300000000"/>
    <n v="4200000000"/>
    <m/>
    <m/>
    <s v="David Spector, Josh Buckley, Lux Capital, Mark Cuban, Y Combinator"/>
    <s v="Arjun Sethi, David Hodge, David Spector, Evolution VC Partners, Hiten Shah, Mark Cuban, Social Capital, Y Combinator"/>
    <s v="David Hodge, Four Cities Capital, Louis Beryl, Mark Cuban, Playground Global, Social Capital, Y Combinator"/>
    <s v="3L Capital, Allen &amp; Company, Ambridge Capital, Benjamin Kong, Bond, Brad Gerstner, CCIX Global, David Hodge, David Spector, Helios Climate Ventures, Jared Leto, Justin Mateen, Kingsley Advani, Lee Fixel, Mark Cuban, Michael Ovitz, Phil Deutch, Playground Global, Republic capital, Sand Hill Angels, Social Capital, Spencer Rascoff, Tom Staggs, Tribe Capital, Valia Ventures, Wavemaker Partners, Y Combinator, Zander Lurie"/>
    <s v="3L Capital, Allen &amp; Company, Baillie Gifford, Bond, David Hodge, Elad Gil, Fidelity, General Catalyst, ICONIQ Capital, Jared Leto, K5 Global, Lee Fixel, Mark Cuban, Playground Global, Rashaun Williams, Republic capital, Sand Hill Angels, Senator Investment Group, Spencer Rascoff, Tiger Global Management, Tribe Capital, Two Culture Capital, XN"/>
    <s v="Baillie Gifford, BlackRock, Brad Buss, Centricus, Coatue, Ethos VC, Fidelity, Inertia Ventures, Jared Leto, K5 Global, Mark Cuban, Montauk Ventures, Sand Hill Angels, Soroban Capital Partners LP, Spencer Rascoff, Taihill Venture, Tiger Global Management, Tribe Capital, Valia Ventures, XN"/>
    <m/>
    <m/>
    <n v="2016"/>
    <n v="2016"/>
    <x v="6"/>
    <n v="2019"/>
    <n v="2020"/>
    <n v="2021"/>
    <m/>
    <n v="650000000"/>
    <s v="series_e"/>
    <d v="2021-06-08T00:00:00"/>
    <n v="4200000000"/>
    <m/>
    <n v="8260.99"/>
    <n v="10697.04"/>
    <n v="36541.360000000001"/>
    <n v="51992.89"/>
    <n v="207203.26"/>
    <n v="31411.71"/>
    <m/>
    <m/>
    <n v="54"/>
    <n v="93"/>
    <n v="158"/>
    <n v="65"/>
    <n v="3"/>
    <n v="10"/>
    <m/>
    <m/>
    <n v="99.45"/>
    <n v="97.59"/>
    <n v="92.39"/>
    <n v="92.02"/>
    <n v="99.37"/>
    <n v="96.4"/>
    <m/>
    <s v="unicorn"/>
    <n v="367.63"/>
    <n v="367.63"/>
    <n v="56.42"/>
    <n v="14.36"/>
    <n v="2.66"/>
    <n v="1.73"/>
    <n v="1"/>
    <m/>
    <n v="1335720000"/>
    <m/>
    <d v="2016-03-22T00:00:00"/>
    <d v="2016-07-18T00:00:00"/>
    <d v="2018-03-27T00:00:00"/>
    <d v="2019-10-01T00:00:00"/>
    <d v="2020-11-17T00:00:00"/>
    <d v="2021-06-08T00:00:00"/>
    <m/>
    <n v="8.15"/>
    <n v="4.62"/>
    <n v="6"/>
    <n v="1.64"/>
    <n v="1.83"/>
    <m/>
    <n v="17.989999999999998"/>
    <n v="118"/>
    <n v="617"/>
    <n v="553"/>
    <n v="413"/>
    <n v="203"/>
    <m/>
    <n v="1169"/>
    <s v="No"/>
    <n v="346107.25"/>
    <n v="46"/>
    <n v="97.82"/>
    <n v="17.989999999999998"/>
    <n v="9.85"/>
    <n v="17.989999999999998"/>
  </r>
  <r>
    <x v="1169"/>
    <s v="https://www.bird.co"/>
    <s v="https://www.crunchbase.com/organization/bird"/>
    <s v="Bird Rides, Inc."/>
    <s v="Bird designs a vehicle sharing platform that provides affordable transportation solutions to communities across the world."/>
    <m/>
    <s v="seed"/>
    <s v="series_a"/>
    <s v="series_b"/>
    <s v="series_c"/>
    <s v="series_d"/>
    <m/>
    <m/>
    <m/>
    <m/>
    <n v="15000000"/>
    <n v="100000000"/>
    <n v="158000000"/>
    <n v="275000000"/>
    <m/>
    <m/>
    <m/>
    <m/>
    <n v="75000000"/>
    <n v="300000000"/>
    <n v="2000000000"/>
    <n v="2775000000"/>
    <m/>
    <m/>
    <m/>
    <s v="#Angels, Goldcrest Capital, Imprint Lab"/>
    <s v="Craft Ventures, Evolution VC Partners, Goldcrest Capital, Karman Ventures (fka Moving Capital), Lead Edge Capital, M13, Natalie Carnegie, SVA, Steve Salis, TGM ventures, Tusk Venture Partners, Valor Equity Partners"/>
    <s v="Alate Partners, Craft Ventures, Goldcrest Capital, Index Ventures, Relay Ventures, Tusk Venture Partners, Upfront Ventures, Valor Equity Partners"/>
    <s v="Accel, B Capital, CRV, Craft Ventures, Goldcrest Capital, Greycroft, Headline, Hinge Capital, Index Ventures, Reshape, Sand Hill Angels, Sequoia Capital, Simon Ventures, Sound Ventures, Troy Capital Partners, Tusk Venture Partners, Upfront Ventures, Valor Equity Partners"/>
    <s v="Caisse de Depot et Placement du Quebec, Sequoia Capital"/>
    <m/>
    <m/>
    <m/>
    <n v="2017"/>
    <n v="2017"/>
    <x v="6"/>
    <n v="2018"/>
    <n v="2019"/>
    <m/>
    <m/>
    <n v="100000000"/>
    <s v="post_ipo_equity"/>
    <d v="2020-01-27T00:00:00"/>
    <m/>
    <m/>
    <n v="0"/>
    <n v="37455.800000000003"/>
    <n v="41386.36"/>
    <n v="207977.13"/>
    <n v="52737.18"/>
    <m/>
    <m/>
    <m/>
    <n v="3489"/>
    <n v="24"/>
    <n v="145"/>
    <n v="4"/>
    <n v="42"/>
    <m/>
    <m/>
    <m/>
    <n v="63.18"/>
    <n v="99.42"/>
    <n v="93.02"/>
    <n v="99.65"/>
    <n v="88.05"/>
    <m/>
    <m/>
    <s v="exited_unicorn"/>
    <m/>
    <m/>
    <m/>
    <m/>
    <m/>
    <m/>
    <m/>
    <m/>
    <n v="916000000"/>
    <m/>
    <d v="2017-06-09T00:00:00"/>
    <d v="2017-10-30T00:00:00"/>
    <d v="2018-03-09T00:00:00"/>
    <d v="2018-06-28T00:00:00"/>
    <d v="2019-10-03T00:00:00"/>
    <m/>
    <m/>
    <m/>
    <n v="4"/>
    <n v="6.67"/>
    <n v="1.39"/>
    <m/>
    <m/>
    <m/>
    <n v="143"/>
    <n v="130"/>
    <n v="111"/>
    <n v="462"/>
    <m/>
    <m/>
    <n v="689"/>
    <s v="No"/>
    <n v="339556.47"/>
    <n v="47"/>
    <n v="97.77"/>
    <n v="9.25"/>
    <n v="9.25"/>
    <n v="0"/>
  </r>
  <r>
    <x v="1170"/>
    <s v="http://www.benchling.com"/>
    <s v="https://www.crunchbase.com/organization/benchling"/>
    <s v="Benchling, Inc."/>
    <s v="Benchling is a cloud-based software platform for biology researchers and research and development organizations."/>
    <m/>
    <s v="seed"/>
    <s v="series_a"/>
    <s v="series_b"/>
    <s v="series_c"/>
    <s v="series_d"/>
    <s v="series_e"/>
    <s v="series_f"/>
    <m/>
    <n v="900000"/>
    <n v="7000000"/>
    <n v="14500000"/>
    <n v="34500000"/>
    <n v="50000000"/>
    <n v="200000000"/>
    <n v="100000000"/>
    <m/>
    <n v="9000000"/>
    <n v="35000000"/>
    <n v="96715000"/>
    <n v="345000000"/>
    <n v="850000000"/>
    <n v="4000000000"/>
    <n v="6100000000"/>
    <m/>
    <s v="SVA, Y Combinator"/>
    <s v="Andreessen Horowitz, Thrive Capital"/>
    <s v="Benchmark, F-Prime Capital, Thrive Capital"/>
    <s v="Benchmark, Lead Edge Capital, Menlo Ventures, Thrive Capital, Y Combinator"/>
    <s v="Alkeon Capital, Benchmark, ICONIQ Growth, Lux Capital, Menlo Ventures, Spark Capital, Thrive Capital"/>
    <s v="Alkeon Capital, Altimeter Capital, Benchmark, Byers Capital, Elad Gil, ICONIQ Growth, Lead Edge Capital, Lux Capital, Menlo Ventures, Sequoia Capital Global Equities, Spark Capital, Thrive Capital"/>
    <s v="Altimeter Capital, Franklin Templeton, Lone Pine Capital, Tiger Global Management"/>
    <m/>
    <n v="2014"/>
    <n v="2016"/>
    <x v="6"/>
    <n v="2019"/>
    <n v="2020"/>
    <n v="2021"/>
    <n v="2021"/>
    <n v="100000000"/>
    <s v="series_f"/>
    <d v="2021-11-17T00:00:00"/>
    <n v="6100000000"/>
    <m/>
    <n v="2691.77"/>
    <n v="31530.51"/>
    <n v="107221.57"/>
    <n v="68494.009999999995"/>
    <n v="106985.28"/>
    <n v="19664.490000000002"/>
    <n v="2036.5"/>
    <m/>
    <n v="50"/>
    <n v="24"/>
    <n v="59"/>
    <n v="49"/>
    <n v="22"/>
    <n v="45"/>
    <n v="33"/>
    <m/>
    <n v="99.43"/>
    <n v="99.4"/>
    <n v="97.19"/>
    <n v="94.01"/>
    <n v="93.4"/>
    <n v="82.4"/>
    <n v="67.680000000000007"/>
    <s v="unicorn"/>
    <n v="355.56"/>
    <n v="355.56"/>
    <n v="114.29"/>
    <n v="48.65"/>
    <n v="15.15"/>
    <n v="6.59"/>
    <n v="1.47"/>
    <n v="1"/>
    <n v="411900000"/>
    <m/>
    <d v="2014-02-20T00:00:00"/>
    <d v="2016-10-03T00:00:00"/>
    <d v="2018-06-14T00:00:00"/>
    <d v="2019-07-24T00:00:00"/>
    <d v="2020-05-28T00:00:00"/>
    <d v="2021-04-14T00:00:00"/>
    <d v="2021-11-17T00:00:00"/>
    <n v="3.89"/>
    <n v="2.76"/>
    <n v="3.57"/>
    <n v="2.46"/>
    <n v="4.71"/>
    <n v="1.53"/>
    <n v="63.07"/>
    <n v="956"/>
    <n v="619"/>
    <n v="405"/>
    <n v="309"/>
    <n v="321"/>
    <n v="217"/>
    <n v="1252"/>
    <s v="No"/>
    <n v="338624.13"/>
    <n v="48"/>
    <n v="97.72"/>
    <n v="63.07"/>
    <n v="41.36"/>
    <n v="63.07"/>
  </r>
  <r>
    <x v="1171"/>
    <s v="https://axoni.com"/>
    <s v="https://www.crunchbase.com/organization/axoni"/>
    <s v="SCHVEY, INC."/>
    <s v="Axoni offers blockchain infrastructure, distributed application development, and workflow automation tools."/>
    <m/>
    <s v="seed"/>
    <s v="series_a"/>
    <s v="series_b"/>
    <m/>
    <m/>
    <m/>
    <m/>
    <m/>
    <n v="2774999"/>
    <n v="20000000"/>
    <n v="36000000"/>
    <m/>
    <m/>
    <m/>
    <m/>
    <m/>
    <n v="27749990"/>
    <n v="100000000"/>
    <n v="240120000"/>
    <m/>
    <m/>
    <m/>
    <m/>
    <m/>
    <s v="F-Prime Capital, Y Combinator"/>
    <s v="Andreessen Horowitz, Citi, Digital Currency Group, F-Prime Capital, FinTech Collective, Goldman Sachs, JP Morgan, NEX Opportunities, Thomson Reuters, Wells Fargo"/>
    <s v="Andreessen Horowitz, Citi, Coatue, Digital Currency Group, Eight Roads Ventures, F-Prime Capital, Franklin Templeton, Goldman Sachs, HSBC, JP Morgan Chase, NEX Group, Nyca Partners, Wells Fargo, Y Combinator"/>
    <m/>
    <m/>
    <m/>
    <m/>
    <m/>
    <n v="2014"/>
    <n v="2017"/>
    <x v="6"/>
    <m/>
    <m/>
    <m/>
    <m/>
    <n v="20000000"/>
    <s v="series_unknown"/>
    <d v="2021-02-01T00:00:00"/>
    <n v="240120000"/>
    <m/>
    <n v="821.17"/>
    <n v="30901.74"/>
    <n v="303985.94"/>
    <m/>
    <m/>
    <m/>
    <m/>
    <m/>
    <n v="401"/>
    <n v="33"/>
    <n v="6"/>
    <m/>
    <m/>
    <m/>
    <m/>
    <m/>
    <n v="95.32"/>
    <n v="99.2"/>
    <n v="99.76"/>
    <m/>
    <m/>
    <m/>
    <m/>
    <m/>
    <n v="5.88"/>
    <n v="5.88"/>
    <n v="2.04"/>
    <n v="1"/>
    <m/>
    <m/>
    <m/>
    <m/>
    <n v="109774999"/>
    <m/>
    <d v="2014-06-25T00:00:00"/>
    <d v="2017-05-11T00:00:00"/>
    <d v="2018-08-14T00:00:00"/>
    <m/>
    <m/>
    <m/>
    <m/>
    <n v="3.6"/>
    <n v="2.4"/>
    <m/>
    <m/>
    <m/>
    <m/>
    <n v="1"/>
    <n v="1051"/>
    <n v="460"/>
    <m/>
    <m/>
    <m/>
    <m/>
    <n v="902"/>
    <s v="No"/>
    <n v="335708.85"/>
    <n v="49"/>
    <n v="97.67"/>
    <m/>
    <m/>
    <n v="1"/>
  </r>
  <r>
    <x v="1172"/>
    <s v="https://branch.co/"/>
    <s v="https://www.crunchbase.com/organization/branch-intl"/>
    <s v="Branch International, Inc."/>
    <s v="Branch offers mobile financial services across emerging markets to spur human potential."/>
    <m/>
    <s v="seed"/>
    <s v="series_a"/>
    <s v="series_b"/>
    <s v="series_c"/>
    <m/>
    <m/>
    <m/>
    <m/>
    <m/>
    <n v="9600000"/>
    <n v="70000000"/>
    <n v="170000000"/>
    <m/>
    <m/>
    <m/>
    <m/>
    <m/>
    <n v="48000000"/>
    <n v="466900000"/>
    <n v="1700000000"/>
    <m/>
    <m/>
    <m/>
    <m/>
    <s v="Formation 8, Khosla Impact, Musha Ventures"/>
    <s v="Andreessen Horowitz"/>
    <s v="Andreessen Horowitz, CreditEase Fintech Investment Fund, International Finance Corporation, Trinity Ventures, TriplePoint Ventures, Victory Park Capital"/>
    <s v="Andreessen Horowitz, B Capital, CreditEase Fintech Investment Fund, Formation 8, Foundation Capital, Foxhaven, Greenspring Associates, Trinity Ventures, Victory Park Capital, Visa"/>
    <m/>
    <m/>
    <m/>
    <m/>
    <n v="2015"/>
    <n v="2015"/>
    <x v="6"/>
    <n v="2019"/>
    <m/>
    <m/>
    <m/>
    <n v="170000000"/>
    <s v="series_c"/>
    <d v="2019-04-07T00:00:00"/>
    <n v="1700000000"/>
    <m/>
    <n v="79.150000000000006"/>
    <n v="22923.08"/>
    <n v="241794.23"/>
    <n v="68043.350000000006"/>
    <m/>
    <m/>
    <m/>
    <m/>
    <n v="1697"/>
    <n v="47"/>
    <n v="12"/>
    <n v="51"/>
    <m/>
    <m/>
    <m/>
    <m/>
    <n v="82.71"/>
    <n v="98.75"/>
    <n v="99.47"/>
    <n v="93.77"/>
    <m/>
    <m/>
    <m/>
    <m/>
    <n v="27.1"/>
    <m/>
    <n v="27.1"/>
    <n v="3.28"/>
    <n v="1"/>
    <m/>
    <m/>
    <m/>
    <n v="274265690"/>
    <m/>
    <d v="2015-09-24T00:00:00"/>
    <d v="2015-11-26T00:00:00"/>
    <d v="2018-03-29T00:00:00"/>
    <d v="2019-04-07T00:00:00"/>
    <m/>
    <m/>
    <m/>
    <m/>
    <n v="9.73"/>
    <n v="3.64"/>
    <m/>
    <m/>
    <m/>
    <n v="3.64"/>
    <n v="63"/>
    <n v="854"/>
    <n v="374"/>
    <m/>
    <m/>
    <m/>
    <n v="374"/>
    <s v="No"/>
    <n v="332839.81"/>
    <n v="50"/>
    <n v="97.62"/>
    <n v="3.64"/>
    <n v="3.64"/>
    <n v="3.64"/>
  </r>
  <r>
    <x v="1173"/>
    <s v="https://www.tourlane.com"/>
    <s v="https://www.crunchbase.com/organization/tourlane"/>
    <s v="Tourlane GmbH"/>
    <s v="Tourlane is a planning and booking platform helping travelers research and buy multi-day tours online."/>
    <m/>
    <s v="seed"/>
    <s v="series_a"/>
    <s v="series_b"/>
    <s v="series_c"/>
    <m/>
    <m/>
    <m/>
    <m/>
    <n v="1500000"/>
    <n v="8500000"/>
    <n v="24000000"/>
    <n v="47000000"/>
    <m/>
    <m/>
    <m/>
    <m/>
    <n v="15000000"/>
    <n v="42500000"/>
    <n v="160080000"/>
    <n v="470000000"/>
    <m/>
    <m/>
    <m/>
    <m/>
    <s v="HV Capital, Monkfish Equity, NFQ Capital, Nathan Blecharczyk"/>
    <s v="DN Capital, Fritz Demopoulos, HV Capital, NFQ Capital, Spark Capital"/>
    <s v="DN Capital, HV Capital, Sequoia Capital, Spark Capital"/>
    <s v="DN Capital, HV Capital, Sequoia Capital, Spark Capital"/>
    <m/>
    <m/>
    <m/>
    <m/>
    <n v="2017"/>
    <n v="2018"/>
    <x v="6"/>
    <n v="2019"/>
    <m/>
    <m/>
    <m/>
    <n v="20000000"/>
    <s v="series_c"/>
    <d v="2020-11-18T00:00:00"/>
    <n v="242000000"/>
    <m/>
    <n v="13.79"/>
    <n v="5361.97"/>
    <n v="179764.05"/>
    <n v="142403.1"/>
    <m/>
    <m/>
    <m/>
    <m/>
    <n v="2083"/>
    <n v="314"/>
    <n v="23"/>
    <n v="10"/>
    <m/>
    <m/>
    <m/>
    <m/>
    <n v="78.02"/>
    <n v="93.21"/>
    <n v="98.93"/>
    <n v="98.88"/>
    <m/>
    <m/>
    <m/>
    <m/>
    <n v="9.8699999999999992"/>
    <n v="9.8699999999999992"/>
    <n v="4.3600000000000003"/>
    <n v="1.36"/>
    <n v="0.51"/>
    <m/>
    <m/>
    <m/>
    <n v="101000000"/>
    <m/>
    <d v="2017-02-08T00:00:00"/>
    <d v="2018-03-23T00:00:00"/>
    <d v="2018-12-06T00:00:00"/>
    <d v="2019-05-07T00:00:00"/>
    <m/>
    <m/>
    <m/>
    <n v="2.83"/>
    <n v="3.77"/>
    <n v="2.94"/>
    <m/>
    <m/>
    <m/>
    <n v="1.51"/>
    <n v="408"/>
    <n v="258"/>
    <n v="152"/>
    <m/>
    <m/>
    <m/>
    <n v="713"/>
    <s v="No"/>
    <n v="327542.90999999997"/>
    <n v="51"/>
    <n v="97.58"/>
    <n v="2.94"/>
    <n v="2.94"/>
    <n v="1.51"/>
  </r>
  <r>
    <x v="1174"/>
    <s v="https://www.selency.fr/"/>
    <s v="https://www.crunchbase.com/organization/brocante-lab"/>
    <s v="Brocante Lab SAS"/>
    <s v="Selency is a community platform specialising in pre-owned furniture and decor items."/>
    <m/>
    <s v="seed"/>
    <s v="series_a"/>
    <s v="series_b"/>
    <s v="series_c"/>
    <m/>
    <m/>
    <m/>
    <m/>
    <n v="559152"/>
    <n v="3273144"/>
    <n v="17051519"/>
    <n v="38133133"/>
    <m/>
    <m/>
    <m/>
    <m/>
    <n v="5591520"/>
    <n v="16365720"/>
    <n v="113733631.73"/>
    <n v="381331330"/>
    <m/>
    <m/>
    <m/>
    <m/>
    <s v="50 Partners, Angelsquare, Thierry Petit"/>
    <s v="Accel, Julien Codorniou, Kima Ventures"/>
    <s v="Prosus &amp; Naspers"/>
    <s v="Accel, Creadev, OLX Group"/>
    <m/>
    <m/>
    <m/>
    <m/>
    <n v="2015"/>
    <n v="2016"/>
    <x v="6"/>
    <n v="2022"/>
    <m/>
    <m/>
    <m/>
    <n v="38133132"/>
    <s v="series_c"/>
    <d v="2022-04-13T00:00:00"/>
    <n v="381331330"/>
    <m/>
    <n v="0"/>
    <n v="10513.27"/>
    <n v="0"/>
    <n v="309051.96000000002"/>
    <m/>
    <m/>
    <m/>
    <m/>
    <n v="3493"/>
    <n v="95"/>
    <n v="886"/>
    <n v="75"/>
    <m/>
    <m/>
    <m/>
    <m/>
    <n v="64.400000000000006"/>
    <n v="97.53"/>
    <n v="57.1"/>
    <n v="91.1"/>
    <m/>
    <m/>
    <m/>
    <m/>
    <n v="41.74"/>
    <n v="41.74"/>
    <n v="17.829999999999998"/>
    <n v="3.02"/>
    <n v="1"/>
    <m/>
    <m/>
    <m/>
    <n v="59016948"/>
    <m/>
    <d v="2015-03-01T00:00:00"/>
    <d v="2016-10-26T00:00:00"/>
    <d v="2018-11-28T00:00:00"/>
    <d v="2022-04-13T00:00:00"/>
    <m/>
    <m/>
    <m/>
    <n v="2.93"/>
    <n v="6.95"/>
    <n v="3.35"/>
    <m/>
    <m/>
    <m/>
    <n v="3.35"/>
    <n v="605"/>
    <n v="763"/>
    <n v="1232"/>
    <m/>
    <m/>
    <m/>
    <n v="1232"/>
    <s v="No"/>
    <n v="319565.23"/>
    <n v="52"/>
    <n v="97.53"/>
    <n v="3.35"/>
    <m/>
    <n v="3.35"/>
  </r>
  <r>
    <x v="1175"/>
    <s v="https://www.kry.se/en"/>
    <s v="https://www.crunchbase.com/organization/kry"/>
    <s v="KRY International"/>
    <s v="Kry helps patients to make active choices about their health in partnership with public and private healthcare professionals."/>
    <m/>
    <s v="seed"/>
    <s v="series_a"/>
    <s v="series_b"/>
    <s v="series_c"/>
    <s v="series_d"/>
    <m/>
    <m/>
    <m/>
    <n v="6892655"/>
    <n v="22757918"/>
    <n v="66000000"/>
    <n v="156159546"/>
    <n v="316485513"/>
    <m/>
    <m/>
    <m/>
    <n v="68926550"/>
    <n v="113789590"/>
    <n v="440220000"/>
    <n v="701159545"/>
    <n v="2005213554"/>
    <m/>
    <m/>
    <m/>
    <s v="Creandum, Index Ventures, Project A Ventures"/>
    <s v="Accel, Creandum, Index Ventures, Project A Ventures"/>
    <s v="Accel, Creandum, Index Ventures, Project A Ventures"/>
    <s v="Accel, Creandum, Index Ventures, Ontario Teachers' Pension Plan"/>
    <s v="Accel, CPP Investments, Creandum, Fidelity, Index Ventures, Ontario Teachers' Pension Plan, Project A Ventures"/>
    <m/>
    <m/>
    <m/>
    <n v="2016"/>
    <n v="2017"/>
    <x v="6"/>
    <n v="2020"/>
    <n v="2021"/>
    <m/>
    <m/>
    <n v="160000000"/>
    <s v="series_d"/>
    <d v="2022-07-21T00:00:00"/>
    <n v="2005213554"/>
    <m/>
    <n v="1877.93"/>
    <n v="11028.98"/>
    <n v="104733.06"/>
    <n v="84596.57"/>
    <n v="113448.48"/>
    <m/>
    <m/>
    <m/>
    <n v="361"/>
    <n v="110"/>
    <n v="62"/>
    <n v="48"/>
    <n v="124"/>
    <m/>
    <m/>
    <m/>
    <n v="96.27"/>
    <n v="97.27"/>
    <n v="97.04"/>
    <n v="93.45"/>
    <n v="77.05"/>
    <m/>
    <m/>
    <s v="unicorn"/>
    <n v="16.62"/>
    <n v="16.62"/>
    <n v="12.58"/>
    <n v="3.83"/>
    <n v="2.67"/>
    <n v="1"/>
    <m/>
    <m/>
    <n v="729404332"/>
    <m/>
    <d v="2016-08-17T00:00:00"/>
    <d v="2017-06-28T00:00:00"/>
    <d v="2018-06-12T00:00:00"/>
    <d v="2020-01-07T00:00:00"/>
    <d v="2021-04-26T00:00:00"/>
    <m/>
    <m/>
    <n v="1.65"/>
    <n v="3.87"/>
    <n v="1.59"/>
    <n v="2.86"/>
    <m/>
    <m/>
    <n v="4.5599999999999996"/>
    <n v="315"/>
    <n v="349"/>
    <n v="574"/>
    <n v="475"/>
    <m/>
    <m/>
    <n v="1500"/>
    <s v="No"/>
    <n v="315685.02"/>
    <n v="53"/>
    <n v="97.48"/>
    <n v="4.5599999999999996"/>
    <n v="4.5599999999999996"/>
    <n v="4.5599999999999996"/>
  </r>
  <r>
    <x v="1176"/>
    <s v="https://www.split.io/"/>
    <s v="https://www.crunchbase.com/organization/split-software"/>
    <s v="Split Software, Inc."/>
    <s v="Split Software is a feature delivery platform that powers engineering teams to build impactful products."/>
    <m/>
    <s v="seed"/>
    <s v="series_a"/>
    <s v="series_b"/>
    <s v="series_c"/>
    <s v="series_d"/>
    <m/>
    <m/>
    <m/>
    <n v="1800000"/>
    <n v="8000000"/>
    <n v="17000000"/>
    <n v="33000000"/>
    <n v="50000000"/>
    <m/>
    <m/>
    <m/>
    <n v="18000000"/>
    <n v="40000000"/>
    <n v="113390000"/>
    <n v="330000000"/>
    <n v="750000000"/>
    <m/>
    <m/>
    <m/>
    <s v="Accel, Armando Mann, Kevin Mahaffey"/>
    <s v="Accel, Lightspeed Venture Partners, Sway Ventures"/>
    <s v="Accel, Harmony Partners, Lightspeed Venture Partners"/>
    <s v="01 Advisors, Accel, Adam Bain, Atlassian, Comcast Ventures, Dick Costolo, Harmony Partners, Lightspeed Venture Partners, M12 - Microsoft's Venture Fund, ServiceNow"/>
    <s v="Accel, Atlassian Ventures, Harmony Partners, Lightspeed Venture Partners, M12 - Microsoft's Venture Fund, Northgate Capital, Owl Rock Capital"/>
    <m/>
    <m/>
    <m/>
    <n v="2015"/>
    <n v="2017"/>
    <x v="6"/>
    <n v="2020"/>
    <n v="2021"/>
    <m/>
    <m/>
    <n v="50000000"/>
    <s v="series_d"/>
    <d v="2021-08-17T00:00:00"/>
    <n v="750000000"/>
    <m/>
    <n v="1819.33"/>
    <n v="32589.06"/>
    <n v="171771.43"/>
    <n v="49019.66"/>
    <n v="52060.7"/>
    <m/>
    <m/>
    <m/>
    <n v="468"/>
    <n v="29"/>
    <n v="27"/>
    <n v="85"/>
    <n v="172"/>
    <m/>
    <m/>
    <m/>
    <n v="95.24"/>
    <n v="99.3"/>
    <n v="98.74"/>
    <n v="88.3"/>
    <n v="68.099999999999994"/>
    <m/>
    <m/>
    <m/>
    <n v="23.8"/>
    <n v="23.8"/>
    <n v="13.39"/>
    <n v="5.56"/>
    <n v="2.12"/>
    <n v="1"/>
    <m/>
    <m/>
    <n v="109800000"/>
    <m/>
    <d v="2015-12-01T00:00:00"/>
    <d v="2017-01-18T00:00:00"/>
    <d v="2018-02-22T00:00:00"/>
    <d v="2020-08-25T00:00:00"/>
    <d v="2021-08-17T00:00:00"/>
    <m/>
    <m/>
    <n v="2.2200000000000002"/>
    <n v="2.83"/>
    <n v="2.91"/>
    <n v="2.27"/>
    <m/>
    <m/>
    <n v="6.61"/>
    <n v="414"/>
    <n v="400"/>
    <n v="915"/>
    <n v="357"/>
    <m/>
    <m/>
    <n v="1272"/>
    <s v="No"/>
    <n v="307260.18"/>
    <n v="54"/>
    <n v="97.43"/>
    <n v="6.61"/>
    <n v="2.91"/>
    <n v="6.61"/>
  </r>
  <r>
    <x v="1177"/>
    <s v="https://eightfold.ai"/>
    <s v="https://www.crunchbase.com/organization/eightfold"/>
    <s v="Eightfold AI Inc."/>
    <s v="Eightfold AI provides a complete AI platform for talent management to help companies find, recruit, and retain workers."/>
    <m/>
    <m/>
    <s v="series_a"/>
    <s v="series_b"/>
    <s v="series_c"/>
    <s v="series_d"/>
    <s v="series_e"/>
    <m/>
    <m/>
    <m/>
    <n v="5750000"/>
    <n v="18000000"/>
    <n v="28000000"/>
    <n v="125000000"/>
    <n v="220000000"/>
    <m/>
    <m/>
    <m/>
    <n v="28750000"/>
    <n v="120060000"/>
    <n v="280000000"/>
    <n v="1000000000"/>
    <n v="2100000000"/>
    <m/>
    <m/>
    <m/>
    <m/>
    <s v="Foundation Capital, Lightspeed Venture Partners, South Park Commons"/>
    <s v="Foundation Capital, IVP, Lightspeed Venture Partners, TriplePoint Ventures"/>
    <s v="Capital One Ventures, Foundation Capital, General Catalyst, IVP, Lightspeed Venture Partners"/>
    <s v="Capital One Ventures, Foundation Capital, General Catalyst, IVP, Lightspeed Venture Partners, SoftBank Vision Fund"/>
    <m/>
    <m/>
    <m/>
    <n v="2016"/>
    <x v="6"/>
    <n v="2019"/>
    <n v="2020"/>
    <n v="2021"/>
    <m/>
    <n v="220000000"/>
    <s v="series_e"/>
    <d v="2021-06-10T00:00:00"/>
    <n v="2100000000"/>
    <m/>
    <m/>
    <n v="0"/>
    <n v="105267.91"/>
    <n v="58165.01"/>
    <n v="124721.7"/>
    <n v="13779.36"/>
    <m/>
    <m/>
    <m/>
    <n v="1216"/>
    <n v="61"/>
    <n v="59"/>
    <n v="13"/>
    <n v="58"/>
    <m/>
    <m/>
    <m/>
    <n v="68.11"/>
    <n v="97.09"/>
    <n v="92.77"/>
    <n v="96.23"/>
    <n v="77.2"/>
    <m/>
    <s v="unicorn"/>
    <n v="49.55"/>
    <m/>
    <n v="49.55"/>
    <n v="13.96"/>
    <n v="6.65"/>
    <n v="2"/>
    <n v="1"/>
    <m/>
    <n v="396750000"/>
    <m/>
    <m/>
    <d v="2016-09-01T00:00:00"/>
    <d v="2018-04-17T00:00:00"/>
    <d v="2019-04-24T00:00:00"/>
    <d v="2020-10-27T00:00:00"/>
    <d v="2021-06-10T00:00:00"/>
    <m/>
    <m/>
    <n v="4.18"/>
    <n v="2.33"/>
    <n v="3.57"/>
    <n v="2.1"/>
    <m/>
    <n v="17.489999999999998"/>
    <m/>
    <n v="593"/>
    <n v="372"/>
    <n v="552"/>
    <n v="226"/>
    <m/>
    <n v="1150"/>
    <s v="No"/>
    <n v="301933.98"/>
    <n v="55"/>
    <n v="97.38"/>
    <n v="17.489999999999998"/>
    <n v="8.33"/>
    <n v="17.489999999999998"/>
  </r>
  <r>
    <x v="1178"/>
    <s v="http://eightsleep.com"/>
    <s v="https://www.crunchbase.com/organization/morphy"/>
    <s v="Eight Sleep Inc."/>
    <s v="Eight Sleep develops sleep fitness products that feature hydro-powered cooling technology and a health tracker."/>
    <s v="pre_seed"/>
    <s v="seed"/>
    <s v="series_a"/>
    <s v="series_b"/>
    <s v="series_c"/>
    <m/>
    <m/>
    <m/>
    <m/>
    <m/>
    <n v="10446621"/>
    <n v="14000000"/>
    <n v="40000000"/>
    <m/>
    <m/>
    <m/>
    <m/>
    <m/>
    <n v="52233105"/>
    <n v="93380000"/>
    <n v="400000000"/>
    <m/>
    <m/>
    <m/>
    <s v="Jason Calacanis, Sand Hill Angels, The Syndicate.com"/>
    <s v="Evolution VC Partners, FundersClub, Transmedia Capital"/>
    <s v="Azure Capital Partners, SGH CAPITAL, Yunqi Partners"/>
    <s v="Khosla Ventures, Y Combinator, Yunqi Partners"/>
    <s v="8VC, Beyond The Game Network, Craft Ventures, Founders Fund, Gaingels, Kevin Hartz, Khosla Ventures, Night Owl Ventures, Ryan Petersen, Y Combinator"/>
    <m/>
    <m/>
    <m/>
    <n v="2019"/>
    <n v="2015"/>
    <n v="2016"/>
    <x v="6"/>
    <n v="2019"/>
    <m/>
    <m/>
    <m/>
    <n v="86000000"/>
    <s v="series_c"/>
    <d v="2021-08-30T00:00:00"/>
    <n v="450000000"/>
    <n v="0"/>
    <n v="39.01"/>
    <n v="95.32"/>
    <n v="171646.75"/>
    <n v="127126.41"/>
    <m/>
    <m/>
    <m/>
    <n v="1931"/>
    <n v="2008"/>
    <n v="718"/>
    <n v="28"/>
    <n v="15"/>
    <m/>
    <m/>
    <m/>
    <n v="65.319999999999993"/>
    <n v="79.540000000000006"/>
    <n v="81.180000000000007"/>
    <n v="98.69"/>
    <n v="98.25"/>
    <m/>
    <m/>
    <m/>
    <m/>
    <n v="6.59"/>
    <m/>
    <n v="6.59"/>
    <n v="4.34"/>
    <n v="1.1299999999999999"/>
    <m/>
    <m/>
    <m/>
    <n v="162066621"/>
    <d v="2019-09-27T00:00:00"/>
    <d v="2015-08-13T00:00:00"/>
    <d v="2016-10-05T00:00:00"/>
    <d v="2018-03-08T00:00:00"/>
    <d v="2019-11-06T00:00:00"/>
    <m/>
    <m/>
    <m/>
    <m/>
    <n v="1.79"/>
    <n v="4.28"/>
    <m/>
    <m/>
    <m/>
    <n v="4.82"/>
    <n v="419"/>
    <n v="519"/>
    <n v="608"/>
    <m/>
    <m/>
    <m/>
    <n v="1271"/>
    <s v="No"/>
    <n v="298907.49"/>
    <n v="56"/>
    <n v="97.33"/>
    <n v="4.28"/>
    <n v="4.28"/>
    <n v="4.82"/>
  </r>
  <r>
    <x v="1179"/>
    <s v="https://www.meettally.com"/>
    <s v="https://www.crunchbase.com/organization/tally-technologies"/>
    <s v="Tally Technologies, Inc."/>
    <s v="Tally is a financial automation company that helps members in paying off their credit card debt."/>
    <m/>
    <s v="seed"/>
    <s v="series_a"/>
    <s v="series_b"/>
    <s v="series_c"/>
    <s v="series_d"/>
    <m/>
    <m/>
    <m/>
    <n v="2000000"/>
    <n v="15000000"/>
    <n v="25000000"/>
    <n v="50000000"/>
    <n v="80000000"/>
    <m/>
    <m/>
    <m/>
    <n v="20000000"/>
    <n v="75000000"/>
    <n v="166750000"/>
    <n v="280000000"/>
    <n v="855000000"/>
    <m/>
    <m/>
    <m/>
    <s v="Ludlow Ventures"/>
    <s v="Cowboy Ventures, Shasta Ventures, Silicon Valley Bank, Sway Ventures"/>
    <s v="Cowboy Ventures, Kleiner Perkins, Shasta Ventures, Sway Ventures"/>
    <s v="Andreessen Horowitz, Cowboy Ventures, Inspired Capital Partners, Kauffman Fellows Fund, Kleiner Perkins, Shasta Ventures, Sway Ventures"/>
    <s v="Andreessen Horowitz, Cowboy Ventures, Flucas Ventures, Kleiner Perkins, Menora Mivtachim, Shasta Ventures, Sway Ventures"/>
    <m/>
    <m/>
    <m/>
    <n v="2015"/>
    <n v="2016"/>
    <x v="6"/>
    <n v="2019"/>
    <n v="2022"/>
    <m/>
    <m/>
    <n v="80000000"/>
    <s v="series_d"/>
    <d v="2022-10-03T00:00:00"/>
    <n v="855000000"/>
    <m/>
    <n v="71.510000000000005"/>
    <n v="1077.01"/>
    <n v="12590.02"/>
    <n v="81434.009999999995"/>
    <n v="200516.23"/>
    <m/>
    <m/>
    <m/>
    <n v="1824"/>
    <n v="400"/>
    <n v="249"/>
    <n v="30"/>
    <n v="40"/>
    <m/>
    <m/>
    <m/>
    <n v="81.42"/>
    <n v="89.53"/>
    <n v="87.98"/>
    <n v="96.38"/>
    <n v="88.73"/>
    <m/>
    <m/>
    <m/>
    <n v="24.42"/>
    <n v="24.42"/>
    <n v="8.14"/>
    <n v="4.3099999999999996"/>
    <n v="2.85"/>
    <n v="1"/>
    <m/>
    <m/>
    <n v="172000000"/>
    <m/>
    <d v="2015-06-05T00:00:00"/>
    <d v="2016-05-19T00:00:00"/>
    <d v="2018-07-24T00:00:00"/>
    <d v="2019-06-18T00:00:00"/>
    <d v="2022-10-03T00:00:00"/>
    <m/>
    <m/>
    <n v="3.75"/>
    <n v="2.2200000000000002"/>
    <n v="1.68"/>
    <n v="3.05"/>
    <m/>
    <m/>
    <n v="5.13"/>
    <n v="349"/>
    <n v="796"/>
    <n v="329"/>
    <n v="1203"/>
    <m/>
    <m/>
    <n v="1532"/>
    <s v="No"/>
    <n v="295688.78000000003"/>
    <n v="57"/>
    <n v="97.28"/>
    <n v="5.13"/>
    <n v="1.68"/>
    <n v="5.13"/>
  </r>
  <r>
    <x v="1180"/>
    <s v="http://www.vector-launch.com"/>
    <s v="https://www.crunchbase.com/organization/vector-space"/>
    <s v="Vector Launch, Inc.,"/>
    <s v="Vector offers micro satellite launch services."/>
    <m/>
    <s v="seed"/>
    <s v="series_a"/>
    <s v="series_b"/>
    <m/>
    <m/>
    <m/>
    <m/>
    <m/>
    <n v="1250000"/>
    <n v="21000000"/>
    <n v="70000000"/>
    <m/>
    <m/>
    <m/>
    <m/>
    <m/>
    <n v="12500000"/>
    <n v="105000000"/>
    <n v="466900000"/>
    <m/>
    <m/>
    <m/>
    <m/>
    <m/>
    <s v="#Angels, Dylan Taylor, MiLA Capital (Make in LA), Shaun Coleman, Space Capital"/>
    <s v="Arizona Tech Investors, BoomStartup, DARPA, DNX Ventures, Desert Angels, Hemisphere Ventures, Kanematsu Corporation, Lightspeed Venture Partners, Marc Bell Ventures, Matthew Conover, MiLA Capital (Make in LA), OUP (Osage University Partners), Sequoia Capital, Shasta Ventures, daVinci Capital Group"/>
    <s v="Alumni Ventures, Arizona Tech Investors, BoomStartup, DARPA, DNX Ventures, Desert Angels, Hemisphere Ventures, Kanematsu Corporation, Kodem Growth Partners, Lightspeed Venture Partners, Marc Bell Capital, Matt Keezer, Matthew Conover, MiLA Capital (Make in LA), Morgan Stanley Alternative Investment Partners, NASA Ames Research Center, OUP (Osage University Partners), Sequoia Capital, Shasta Ventures, Shaun Coleman, Space Capital, daVinci Capital Group"/>
    <m/>
    <m/>
    <m/>
    <m/>
    <m/>
    <n v="2016"/>
    <n v="2017"/>
    <x v="6"/>
    <m/>
    <m/>
    <m/>
    <m/>
    <n v="70000000"/>
    <s v="series_b"/>
    <d v="2018-10-19T00:00:00"/>
    <n v="466900000"/>
    <m/>
    <n v="0"/>
    <n v="34075.269999999997"/>
    <n v="260706.42"/>
    <m/>
    <m/>
    <m/>
    <m/>
    <m/>
    <n v="3485"/>
    <n v="28"/>
    <n v="10"/>
    <m/>
    <m/>
    <m/>
    <m/>
    <m/>
    <n v="63.92"/>
    <n v="99.32"/>
    <n v="99.56"/>
    <m/>
    <m/>
    <m/>
    <m/>
    <m/>
    <n v="25.4"/>
    <n v="25.4"/>
    <n v="3.78"/>
    <n v="1"/>
    <m/>
    <m/>
    <m/>
    <m/>
    <n v="102750000"/>
    <m/>
    <d v="2016-11-17T00:00:00"/>
    <d v="2017-06-29T00:00:00"/>
    <d v="2018-10-19T00:00:00"/>
    <m/>
    <m/>
    <m/>
    <m/>
    <n v="8.4"/>
    <n v="4.45"/>
    <m/>
    <m/>
    <m/>
    <m/>
    <n v="1"/>
    <n v="224"/>
    <n v="477"/>
    <m/>
    <m/>
    <m/>
    <m/>
    <n v="0"/>
    <s v="No"/>
    <n v="294781.69"/>
    <n v="58"/>
    <n v="97.24"/>
    <m/>
    <m/>
    <n v="1"/>
  </r>
  <r>
    <x v="1181"/>
    <s v="https://www.corelight.com/"/>
    <s v="https://www.crunchbase.com/organization/corelight"/>
    <s v="Corelight, Inc."/>
    <s v="Corelight offers network traffic analysis solutions for cybersecurity."/>
    <m/>
    <m/>
    <s v="series_a"/>
    <s v="series_b"/>
    <s v="series_c"/>
    <s v="series_d"/>
    <m/>
    <m/>
    <m/>
    <m/>
    <n v="9200000"/>
    <n v="25000000"/>
    <n v="50000000"/>
    <n v="75000000"/>
    <m/>
    <m/>
    <m/>
    <m/>
    <n v="46000000"/>
    <n v="166750000"/>
    <n v="500000000"/>
    <n v="1125000000"/>
    <m/>
    <m/>
    <m/>
    <m/>
    <s v="Accel, OUP (Osage University Partners), Steve McCanne"/>
    <s v="General Catalyst"/>
    <s v="Accel, Insight Partners"/>
    <s v="Accel, Bossanova Investimentos, Capital One Ventures, CrowdStrike Falcon Fund, Energy Impact Partners, Flucas Ventures, Gaingels, General Catalyst, H.I.G. Growth Partners, Insight Partners, OUP (Osage University Partners), Sand Hill Angels, Trajectory Ventures"/>
    <m/>
    <m/>
    <m/>
    <m/>
    <n v="2017"/>
    <x v="6"/>
    <n v="2019"/>
    <n v="2021"/>
    <m/>
    <m/>
    <n v="75000000"/>
    <s v="series_d"/>
    <d v="2021-09-02T00:00:00"/>
    <n v="1125000000"/>
    <m/>
    <m/>
    <n v="6648.94"/>
    <n v="36443.449999999997"/>
    <n v="58648.19"/>
    <n v="191841.32"/>
    <m/>
    <m/>
    <m/>
    <m/>
    <n v="162"/>
    <n v="159"/>
    <n v="58"/>
    <n v="74"/>
    <m/>
    <m/>
    <m/>
    <m/>
    <n v="95.96"/>
    <n v="92.34"/>
    <n v="92.89"/>
    <n v="86.38"/>
    <m/>
    <m/>
    <m/>
    <n v="17.46"/>
    <m/>
    <n v="17.46"/>
    <n v="5.67"/>
    <n v="2.1"/>
    <n v="1"/>
    <m/>
    <m/>
    <n v="159200000"/>
    <m/>
    <m/>
    <d v="2017-07-18T00:00:00"/>
    <d v="2018-09-11T00:00:00"/>
    <d v="2019-10-17T00:00:00"/>
    <d v="2021-09-02T00:00:00"/>
    <m/>
    <m/>
    <m/>
    <n v="3.63"/>
    <n v="3"/>
    <n v="2.25"/>
    <m/>
    <m/>
    <n v="6.75"/>
    <m/>
    <n v="420"/>
    <n v="401"/>
    <n v="686"/>
    <m/>
    <m/>
    <n v="1087"/>
    <s v="No"/>
    <n v="293581.90000000002"/>
    <n v="59"/>
    <n v="97.19"/>
    <n v="6.75"/>
    <n v="6.75"/>
    <n v="6.75"/>
  </r>
  <r>
    <x v="1182"/>
    <s v="http://wonolo.com"/>
    <s v="https://www.crunchbase.com/organization/wonolo"/>
    <s v="Wonolo Inc."/>
    <s v="Wonolo is an on-demand staffing platform for businesses to fill their immediate labor needs."/>
    <m/>
    <s v="seed"/>
    <s v="series_a"/>
    <s v="series_b"/>
    <s v="series_c"/>
    <s v="series_d"/>
    <m/>
    <m/>
    <m/>
    <m/>
    <n v="5700000"/>
    <n v="13000000"/>
    <n v="32000000"/>
    <n v="138000000"/>
    <m/>
    <m/>
    <m/>
    <m/>
    <n v="28500000"/>
    <n v="86710000"/>
    <n v="320000000"/>
    <n v="2070000000"/>
    <m/>
    <m/>
    <m/>
    <s v="Coca-Cola Founders"/>
    <s v="Coca-Cola Founders, PivotNorth Capital, Tuesday Capital"/>
    <s v="Base10 Partners, PivotNorth Capital, Sequoia Capital, Tuesday Capital"/>
    <s v="AMN Healthcare, Bain Capital Ventures, Base10 Partners, Cendana Capital, DAG Ventures, PivotNorth Capital, Sequoia Capital, Tuesday Capital"/>
    <s v="137 Ventures, Franklin Templeton, G2 Venture Partners, Leeds Illuminate"/>
    <m/>
    <m/>
    <m/>
    <n v="2014"/>
    <n v="2016"/>
    <x v="6"/>
    <n v="2018"/>
    <n v="2021"/>
    <m/>
    <m/>
    <n v="138000000"/>
    <s v="series_d"/>
    <d v="2021-10-19T00:00:00"/>
    <n v="2070000000"/>
    <m/>
    <n v="0"/>
    <n v="807.41"/>
    <n v="156195.91"/>
    <n v="130282.23"/>
    <n v="1138.24"/>
    <m/>
    <m/>
    <m/>
    <n v="3167"/>
    <n v="530"/>
    <n v="34"/>
    <n v="17"/>
    <n v="319"/>
    <m/>
    <m/>
    <m/>
    <n v="62.98"/>
    <n v="86.12"/>
    <n v="98.4"/>
    <n v="98.12"/>
    <n v="40.67"/>
    <m/>
    <m/>
    <m/>
    <n v="51.86"/>
    <m/>
    <n v="51.86"/>
    <n v="20.05"/>
    <n v="6.04"/>
    <n v="1"/>
    <m/>
    <m/>
    <n v="190900000"/>
    <m/>
    <d v="2014-10-01T00:00:00"/>
    <d v="2016-01-28T00:00:00"/>
    <d v="2018-04-18T00:00:00"/>
    <d v="2018-11-19T00:00:00"/>
    <d v="2021-10-19T00:00:00"/>
    <m/>
    <m/>
    <m/>
    <n v="3.04"/>
    <n v="3.69"/>
    <n v="6.47"/>
    <m/>
    <m/>
    <n v="23.87"/>
    <n v="484"/>
    <n v="811"/>
    <n v="215"/>
    <n v="1065"/>
    <m/>
    <m/>
    <n v="1280"/>
    <s v="No"/>
    <n v="288423.78999999998"/>
    <n v="60"/>
    <n v="97.14"/>
    <n v="23.87"/>
    <n v="3.69"/>
    <n v="23.87"/>
  </r>
  <r>
    <x v="1183"/>
    <s v="https://neurotrack.com/"/>
    <s v="https://www.crunchbase.com/organization/neurotrack-technologies"/>
    <s v="Neurotrack Technologies Inc."/>
    <s v="Neurotrack develops digital cognitive health solutions to reduce the risk of Alzheimer's and related dementias."/>
    <m/>
    <s v="seed"/>
    <s v="series_a"/>
    <s v="series_b"/>
    <s v="series_c"/>
    <m/>
    <m/>
    <m/>
    <m/>
    <n v="90000"/>
    <n v="7500000"/>
    <n v="13700000"/>
    <n v="21000000"/>
    <m/>
    <m/>
    <m/>
    <m/>
    <n v="900000"/>
    <n v="37500000"/>
    <n v="91379000"/>
    <n v="210000000"/>
    <m/>
    <m/>
    <m/>
    <m/>
    <m/>
    <s v="AME Cloud Ventures, Founders Fund, Khosla Ventures, Social Capital, iSeed Ventures"/>
    <s v="AME Cloud Ventures, Founders Fund, Khosla Ventures, Marc Benioff, Rethink Impact, Social Capital, Sozo Ventures"/>
    <s v="AME Cloud Ventures, Dai-ichi Life, Khosla Ventures, Marc Benioff, Rethink Impact, Sompo Holdings, Sozo Ventures"/>
    <m/>
    <m/>
    <m/>
    <m/>
    <n v="2013"/>
    <n v="2016"/>
    <x v="6"/>
    <n v="2019"/>
    <m/>
    <m/>
    <m/>
    <n v="10000000"/>
    <s v="series_unknown"/>
    <d v="2019-06-11T00:00:00"/>
    <n v="210000000"/>
    <m/>
    <n v="0"/>
    <n v="13084.08"/>
    <n v="210065.99"/>
    <n v="61501.24"/>
    <m/>
    <m/>
    <m/>
    <m/>
    <n v="2604"/>
    <n v="79"/>
    <n v="18"/>
    <n v="56"/>
    <m/>
    <m/>
    <m/>
    <m/>
    <n v="63.89"/>
    <n v="97.95"/>
    <n v="99.18"/>
    <n v="93.14"/>
    <m/>
    <m/>
    <m/>
    <m/>
    <n v="142.81"/>
    <n v="142.81"/>
    <n v="4.28"/>
    <n v="2.0699999999999998"/>
    <n v="1"/>
    <m/>
    <m/>
    <m/>
    <n v="60390000"/>
    <m/>
    <d v="2013-05-22T00:00:00"/>
    <d v="2016-01-27T00:00:00"/>
    <d v="2018-03-20T00:00:00"/>
    <d v="2019-06-11T00:00:00"/>
    <m/>
    <m/>
    <m/>
    <n v="41.67"/>
    <n v="2.44"/>
    <n v="2.2999999999999998"/>
    <m/>
    <m/>
    <m/>
    <n v="2.2999999999999998"/>
    <n v="980"/>
    <n v="783"/>
    <n v="448"/>
    <m/>
    <m/>
    <m/>
    <n v="448"/>
    <s v="No"/>
    <n v="284651.31"/>
    <n v="61"/>
    <n v="97.09"/>
    <n v="2.2999999999999998"/>
    <n v="2.2999999999999998"/>
    <n v="2.2999999999999998"/>
  </r>
  <r>
    <x v="1184"/>
    <s v="https://www.dia.com"/>
    <s v="https://www.crunchbase.com/organization/dia-co"/>
    <s v="Dia&amp;Co"/>
    <s v="Dia&amp;Co sells plus size clothing and accessories via a try at home model."/>
    <m/>
    <m/>
    <m/>
    <s v="series_b"/>
    <s v="series_c"/>
    <m/>
    <m/>
    <m/>
    <m/>
    <m/>
    <m/>
    <n v="30000000"/>
    <n v="40000000"/>
    <m/>
    <m/>
    <m/>
    <m/>
    <m/>
    <m/>
    <n v="200100000"/>
    <n v="400000000"/>
    <m/>
    <m/>
    <m/>
    <m/>
    <m/>
    <m/>
    <s v="Sequoia Capital"/>
    <s v="Sequoia Capital, Union Square Ventures"/>
    <m/>
    <m/>
    <m/>
    <m/>
    <m/>
    <m/>
    <x v="6"/>
    <n v="2018"/>
    <m/>
    <m/>
    <m/>
    <m/>
    <s v="series_c"/>
    <d v="2022-01-01T00:00:00"/>
    <n v="400000000"/>
    <m/>
    <m/>
    <m/>
    <n v="156015.71"/>
    <n v="128581.29"/>
    <m/>
    <m/>
    <m/>
    <m/>
    <m/>
    <m/>
    <n v="36"/>
    <n v="18"/>
    <m/>
    <m/>
    <m/>
    <m/>
    <m/>
    <m/>
    <n v="98.3"/>
    <n v="98.01"/>
    <m/>
    <m/>
    <m/>
    <m/>
    <n v="1.8"/>
    <m/>
    <m/>
    <n v="1.8"/>
    <n v="1"/>
    <m/>
    <m/>
    <m/>
    <n v="90000000"/>
    <m/>
    <m/>
    <m/>
    <d v="2018-01-01T00:00:00"/>
    <d v="2018-11-15T00:00:00"/>
    <m/>
    <m/>
    <m/>
    <m/>
    <m/>
    <n v="2"/>
    <m/>
    <m/>
    <m/>
    <n v="2"/>
    <m/>
    <m/>
    <n v="318"/>
    <m/>
    <m/>
    <m/>
    <n v="1461"/>
    <s v="No"/>
    <n v="284597"/>
    <n v="62"/>
    <n v="97.04"/>
    <n v="2"/>
    <n v="2"/>
    <n v="2"/>
  </r>
  <r>
    <x v="1185"/>
    <s v="https://www.nexttrucking.com/"/>
    <s v="https://www.crunchbase.com/organization/next-trucking"/>
    <s v="NEXT Trucking Inc."/>
    <s v="NEXT’s proprietary platform and digital freight marketplace connect shippers with freight capacity across drayage, transload, and OTR."/>
    <m/>
    <s v="seed"/>
    <s v="series_a"/>
    <s v="series_b"/>
    <s v="series_c"/>
    <m/>
    <m/>
    <m/>
    <m/>
    <n v="1100000"/>
    <n v="5000000"/>
    <n v="21000000"/>
    <n v="97000000"/>
    <m/>
    <m/>
    <m/>
    <m/>
    <n v="11000000"/>
    <n v="25000000"/>
    <n v="140070000"/>
    <n v="500000000"/>
    <m/>
    <m/>
    <m/>
    <m/>
    <s v="Aimtop Ventures, Mucker Capital, Zuma Ventures"/>
    <s v="China Equity, Shea Ventures, Simon Nixon"/>
    <s v="Sequoia Capital"/>
    <s v="AI List Capital, Brookfield Growth, GLP, Jay Yue, Sequoia Capital"/>
    <m/>
    <m/>
    <m/>
    <m/>
    <n v="2016"/>
    <n v="2017"/>
    <x v="6"/>
    <n v="2019"/>
    <m/>
    <m/>
    <m/>
    <m/>
    <s v="series_unknown"/>
    <d v="2019-01-23T00:00:00"/>
    <n v="500000000"/>
    <m/>
    <n v="12.74"/>
    <n v="0"/>
    <n v="156015.71"/>
    <n v="124378.7"/>
    <m/>
    <m/>
    <m/>
    <m/>
    <n v="2260"/>
    <n v="1355"/>
    <n v="36"/>
    <n v="16"/>
    <m/>
    <m/>
    <m/>
    <m/>
    <n v="76.61"/>
    <n v="66.069999999999993"/>
    <n v="98.3"/>
    <n v="98.13"/>
    <m/>
    <m/>
    <m/>
    <m/>
    <n v="27.82"/>
    <n v="27.82"/>
    <n v="15.3"/>
    <n v="3.21"/>
    <n v="1"/>
    <m/>
    <m/>
    <m/>
    <n v="124100000"/>
    <m/>
    <d v="2016-02-20T00:00:00"/>
    <d v="2017-03-15T00:00:00"/>
    <d v="2018-01-30T00:00:00"/>
    <d v="2019-01-23T00:00:00"/>
    <m/>
    <m/>
    <m/>
    <n v="2.27"/>
    <n v="5.6"/>
    <n v="3.57"/>
    <m/>
    <m/>
    <m/>
    <n v="3.57"/>
    <n v="389"/>
    <n v="321"/>
    <n v="358"/>
    <m/>
    <m/>
    <m/>
    <n v="358"/>
    <s v="No"/>
    <n v="280407.15000000002"/>
    <n v="63"/>
    <n v="96.99"/>
    <n v="3.57"/>
    <n v="3.57"/>
    <n v="3.57"/>
  </r>
  <r>
    <x v="1186"/>
    <s v="https://www.workrise.com"/>
    <s v="https://www.crunchbase.com/organization/rigup"/>
    <s v="Workrise Technologies Inc."/>
    <s v="Workrise is an employment agency for the energy industry."/>
    <m/>
    <s v="seed"/>
    <s v="series_a"/>
    <s v="series_b"/>
    <s v="series_c"/>
    <s v="series_d"/>
    <s v="series_e"/>
    <m/>
    <m/>
    <n v="3000000"/>
    <n v="15000000"/>
    <n v="15800000"/>
    <n v="60000000"/>
    <n v="300000000"/>
    <n v="300000000"/>
    <m/>
    <m/>
    <n v="30000000"/>
    <n v="75000000"/>
    <n v="105386000"/>
    <n v="300000000"/>
    <n v="1900000000"/>
    <n v="2900000000"/>
    <m/>
    <m/>
    <s v="BoxGroup, Founders Fund, Great Oaks Venture Capital, Recharge Capital"/>
    <s v="BoxGroup, Counterpart Advisors, Fort Ventures, Founders Fund, Frees Fund, GE Ventures, Great Oaks Venture Capital, Moore Capital, Recharge Capital"/>
    <s v="FJ Labs, Founders Fund, Global Reserve Group, Quantum Energy Partners, Recharge Capital"/>
    <s v="Bedrock, Founders Fund, Global Reserve Group, Greenspring Associates, Quantum Energy Partners"/>
    <s v="Andreessen Horowitz, Baillie Gifford, Bedrock, Brookfield Growth, Founders Fund, Quantum Energy Partners"/>
    <s v="137 Ventures, Andreessen Horowitz, Baillie Gifford, Bedrock, Brookfield Asset Management, Founders Fund, Franklin Templeton, Moore Strategic Ventures"/>
    <m/>
    <m/>
    <n v="2014"/>
    <n v="2016"/>
    <x v="6"/>
    <n v="2019"/>
    <n v="2019"/>
    <n v="2021"/>
    <m/>
    <n v="300000000"/>
    <s v="series_e"/>
    <d v="2021-05-20T00:00:00"/>
    <n v="2900000000"/>
    <m/>
    <n v="672.72"/>
    <n v="9565.24"/>
    <n v="62252.4"/>
    <n v="86820.59"/>
    <n v="108688.25"/>
    <n v="11818.38"/>
    <m/>
    <m/>
    <n v="551"/>
    <n v="106"/>
    <n v="98"/>
    <n v="25"/>
    <n v="10"/>
    <n v="63"/>
    <m/>
    <m/>
    <n v="93.57"/>
    <n v="97.24"/>
    <n v="95.3"/>
    <n v="97.01"/>
    <n v="97.38"/>
    <n v="75.2"/>
    <m/>
    <s v="unicorn"/>
    <n v="52.46"/>
    <n v="52.46"/>
    <n v="26.23"/>
    <n v="21.96"/>
    <n v="8.57"/>
    <n v="1.45"/>
    <n v="1"/>
    <m/>
    <n v="752499542"/>
    <m/>
    <d v="2014-06-04T00:00:00"/>
    <d v="2016-04-14T00:00:00"/>
    <d v="2018-02-05T00:00:00"/>
    <d v="2019-01-29T00:00:00"/>
    <d v="2019-10-11T00:00:00"/>
    <d v="2021-05-20T00:00:00"/>
    <m/>
    <n v="2.5"/>
    <n v="1.41"/>
    <n v="2.85"/>
    <n v="6.33"/>
    <n v="1.53"/>
    <m/>
    <n v="27.52"/>
    <n v="680"/>
    <n v="662"/>
    <n v="358"/>
    <n v="255"/>
    <n v="587"/>
    <m/>
    <n v="1200"/>
    <s v="No"/>
    <n v="279817.58"/>
    <n v="64"/>
    <n v="96.94"/>
    <n v="27.52"/>
    <n v="18.03"/>
    <n v="27.52"/>
  </r>
  <r>
    <x v="1187"/>
    <s v="http://www.workato.com"/>
    <s v="https://www.crunchbase.com/organization/workato"/>
    <s v="Workato, Inc."/>
    <s v="Workato is an enterprise automation platform that helps organizations work faster and smarter without compromising governance and security."/>
    <m/>
    <m/>
    <s v="series_a"/>
    <s v="series_b"/>
    <s v="series_c"/>
    <s v="series_d"/>
    <s v="series_e"/>
    <m/>
    <m/>
    <m/>
    <n v="10000000"/>
    <n v="25000000"/>
    <n v="70000000"/>
    <n v="110000000"/>
    <n v="200000000"/>
    <m/>
    <m/>
    <m/>
    <n v="50000000"/>
    <n v="166750000"/>
    <n v="700000000"/>
    <n v="1700000000"/>
    <n v="5700000000"/>
    <m/>
    <m/>
    <m/>
    <s v="Anshu Sharma, Salesforce Ventures, Storm Ventures, Workday Ventures"/>
    <s v="Battery Ventures, ServiceNow, Storm Ventures, Workday Ventures"/>
    <s v="Battery Ventures, Geodesic Capital, Norwest Venture Partners, Redpoint, Storm Ventures"/>
    <s v="Altimeter Capital, Battery Ventures, Insight Partners, Redpoint, Storm Ventures"/>
    <s v="Altimeter Capital, Battery Ventures, Geodesic Capital, Insight Partners, Redpoint, Tiger Global Management, Unbound Ventures"/>
    <m/>
    <m/>
    <m/>
    <n v="2017"/>
    <x v="6"/>
    <n v="2019"/>
    <n v="2021"/>
    <n v="2021"/>
    <m/>
    <n v="200000000"/>
    <s v="series_e"/>
    <d v="2021-11-10T00:00:00"/>
    <n v="5700000000"/>
    <m/>
    <m/>
    <n v="855.81"/>
    <n v="6519.3"/>
    <n v="35055.79"/>
    <n v="196140.43"/>
    <n v="30472.58"/>
    <m/>
    <m/>
    <m/>
    <n v="490"/>
    <n v="316"/>
    <n v="99"/>
    <n v="72"/>
    <n v="13"/>
    <m/>
    <m/>
    <m/>
    <n v="87.74"/>
    <n v="84.73"/>
    <n v="87.78"/>
    <n v="86.75"/>
    <n v="95.2"/>
    <m/>
    <s v="unicorn"/>
    <n v="77.33"/>
    <m/>
    <n v="77.33"/>
    <n v="27.28"/>
    <n v="7.22"/>
    <n v="3.19"/>
    <n v="1"/>
    <m/>
    <n v="415000000"/>
    <m/>
    <m/>
    <d v="2017-07-17T00:00:00"/>
    <d v="2018-12-05T00:00:00"/>
    <d v="2019-11-07T00:00:00"/>
    <d v="2021-01-12T00:00:00"/>
    <d v="2021-11-10T00:00:00"/>
    <m/>
    <m/>
    <n v="3.34"/>
    <n v="4.2"/>
    <n v="2.4300000000000002"/>
    <n v="3.35"/>
    <m/>
    <n v="34.18"/>
    <m/>
    <n v="506"/>
    <n v="337"/>
    <n v="432"/>
    <n v="302"/>
    <m/>
    <n v="1071"/>
    <s v="No"/>
    <n v="269043.90999999997"/>
    <n v="65"/>
    <n v="96.9"/>
    <n v="34.18"/>
    <n v="34.18"/>
    <n v="34.18"/>
  </r>
  <r>
    <x v="1188"/>
    <s v="http://navan.com"/>
    <s v="https://www.crunchbase.com/organization/navan"/>
    <s v="Navan"/>
    <s v="Navan provides travel, expense, and corporate card management to automate manual processes and drive spend visibility."/>
    <m/>
    <s v="seed"/>
    <s v="series_a"/>
    <s v="series_b"/>
    <s v="series_c"/>
    <s v="series_d"/>
    <s v="series_e"/>
    <s v="series_f"/>
    <m/>
    <n v="4000000"/>
    <n v="10000000"/>
    <n v="51000000"/>
    <n v="154000000"/>
    <n v="250000000"/>
    <n v="155000000"/>
    <n v="275000000"/>
    <m/>
    <n v="40000000"/>
    <n v="50000000"/>
    <n v="340170000"/>
    <n v="1154000000"/>
    <n v="4000000000"/>
    <n v="5000000000"/>
    <n v="7250000000"/>
    <m/>
    <s v="Arif Janmohamed, Oren Dobronsky, TeleSoft Partners, Zeev Ventures"/>
    <s v="Group 11, Lightspeed Venture Partners, Zeev Ventures"/>
    <s v="Frontline Ventures, Group 11, Kenny Tucker, Lightspeed Venture Partners, Zeev Ventures"/>
    <s v="Andreessen Horowitz, Group 11, Lightspeed Venture Partners, Manhattan West, Zeev Ventures"/>
    <s v="Andreessen Horowitz, Group 11, Lightspeed Venture Partners, Zeev Ventures"/>
    <s v="Addition, Andreessen Horowitz, Base Partners, Counterpart Advisors, Elad Gil, Greenoaks, Lightspeed Venture Partners, Zeev Ventures"/>
    <s v="Andreessen Horowitz, Base Partners, Elad Gil, Greenoaks, Group 11, Lightspeed Venture Partners, Zeev Ventures"/>
    <m/>
    <n v="2015"/>
    <n v="2017"/>
    <x v="6"/>
    <n v="2018"/>
    <n v="2019"/>
    <n v="2021"/>
    <n v="2021"/>
    <n v="154000000"/>
    <s v="series_g"/>
    <d v="2022-10-12T00:00:00"/>
    <n v="9200000000"/>
    <m/>
    <n v="0"/>
    <n v="25962.73"/>
    <n v="103179.22"/>
    <n v="83830.44"/>
    <n v="34574.67"/>
    <n v="15088.22"/>
    <n v="1797.97"/>
    <m/>
    <n v="3493"/>
    <n v="58"/>
    <n v="68"/>
    <n v="27"/>
    <n v="63"/>
    <n v="57"/>
    <n v="37"/>
    <m/>
    <n v="64.400000000000006"/>
    <n v="98.57"/>
    <n v="96.75"/>
    <n v="96.95"/>
    <n v="81.92"/>
    <n v="77.599999999999994"/>
    <n v="63.64"/>
    <s v="unicorn"/>
    <n v="117.64"/>
    <n v="117.64"/>
    <n v="117.64"/>
    <n v="20.34"/>
    <n v="6.66"/>
    <n v="2.06"/>
    <n v="1.73"/>
    <n v="1.24"/>
    <n v="2240500000"/>
    <m/>
    <d v="2015-05-01T00:00:00"/>
    <d v="2017-01-24T00:00:00"/>
    <d v="2018-03-07T00:00:00"/>
    <d v="2018-11-08T00:00:00"/>
    <d v="2019-06-27T00:00:00"/>
    <d v="2021-01-21T00:00:00"/>
    <d v="2021-10-13T00:00:00"/>
    <n v="1.25"/>
    <n v="6.8"/>
    <n v="3.39"/>
    <n v="3.47"/>
    <n v="1.25"/>
    <n v="1.45"/>
    <n v="27.05"/>
    <n v="634"/>
    <n v="407"/>
    <n v="246"/>
    <n v="231"/>
    <n v="574"/>
    <n v="265"/>
    <n v="1680"/>
    <s v="No"/>
    <n v="264433.25"/>
    <n v="66"/>
    <n v="96.85"/>
    <n v="21.31"/>
    <n v="14.7"/>
    <n v="27.05"/>
  </r>
  <r>
    <x v="1189"/>
    <s v="https://rival.co"/>
    <s v="https://www.crunchbase.com/organization/rival-inc"/>
    <s v="Rival Inc"/>
    <s v="Rival is a technology company building a platform for live events."/>
    <m/>
    <m/>
    <s v="series_a"/>
    <s v="series_b"/>
    <m/>
    <m/>
    <m/>
    <m/>
    <m/>
    <m/>
    <n v="8000000"/>
    <n v="25000000"/>
    <m/>
    <m/>
    <m/>
    <m/>
    <m/>
    <m/>
    <n v="40000000"/>
    <n v="166750000"/>
    <m/>
    <m/>
    <m/>
    <m/>
    <m/>
    <m/>
    <s v="Andreessen Horowitz, April Underwood, Brandon Beck, Dick Costolo, Kevin Weil"/>
    <s v="Andreessen Horowitz, Upfront Ventures"/>
    <m/>
    <m/>
    <m/>
    <m/>
    <m/>
    <m/>
    <n v="2017"/>
    <x v="6"/>
    <m/>
    <m/>
    <m/>
    <m/>
    <n v="25000000"/>
    <s v="series_b"/>
    <d v="2018-05-31T00:00:00"/>
    <m/>
    <m/>
    <m/>
    <n v="23086.92"/>
    <n v="239952.97"/>
    <m/>
    <m/>
    <m/>
    <m/>
    <m/>
    <m/>
    <n v="65"/>
    <n v="14"/>
    <m/>
    <m/>
    <m/>
    <m/>
    <m/>
    <m/>
    <n v="98.4"/>
    <n v="99.37"/>
    <m/>
    <m/>
    <m/>
    <m/>
    <m/>
    <m/>
    <m/>
    <m/>
    <m/>
    <m/>
    <m/>
    <m/>
    <m/>
    <n v="33000000"/>
    <m/>
    <m/>
    <d v="2017-07-31T00:00:00"/>
    <d v="2018-05-31T00:00:00"/>
    <m/>
    <m/>
    <m/>
    <m/>
    <m/>
    <n v="4.17"/>
    <m/>
    <m/>
    <m/>
    <m/>
    <m/>
    <m/>
    <n v="304"/>
    <m/>
    <m/>
    <m/>
    <m/>
    <n v="0"/>
    <s v="No"/>
    <n v="263039.89"/>
    <n v="67"/>
    <n v="96.8"/>
    <m/>
    <m/>
    <n v="0"/>
  </r>
  <r>
    <x v="1190"/>
    <s v="http://overwolf.com"/>
    <s v="https://www.crunchbase.com/organization/overwolf"/>
    <s v="Overwolf Ltd."/>
    <s v="Overwolf is the guild for in-game creators"/>
    <m/>
    <s v="seed"/>
    <m/>
    <s v="series_b"/>
    <s v="series_c"/>
    <s v="series_d"/>
    <m/>
    <m/>
    <m/>
    <n v="940000"/>
    <m/>
    <n v="16000000"/>
    <m/>
    <n v="75000000"/>
    <m/>
    <m/>
    <m/>
    <n v="9400000"/>
    <m/>
    <n v="106720000"/>
    <m/>
    <n v="1125000000"/>
    <m/>
    <m/>
    <m/>
    <m/>
    <m/>
    <s v="Intel Capital, Liberty Technology Venture Capital, Samsung NEXT’s Q Fund"/>
    <s v="Griffin Gaming Partners, Insight Partners, Intel Capital, Jibe Ventures, Kevin Chou, Liberty Media, Marker, Meg Whitman, Ubisoft, Warner Music Group"/>
    <s v="Andreessen Horowitz, Griffin Gaming Partners, Insight Partners, Intel Capital, Liberty Technology Venture Capital, Marker"/>
    <m/>
    <m/>
    <m/>
    <n v="2009"/>
    <m/>
    <x v="6"/>
    <n v="2021"/>
    <n v="2021"/>
    <m/>
    <m/>
    <n v="75000000"/>
    <s v="series_d"/>
    <d v="2021-11-17T00:00:00"/>
    <n v="1125000000"/>
    <m/>
    <n v="0"/>
    <m/>
    <n v="2409.11"/>
    <n v="88860.61"/>
    <n v="165143.65"/>
    <m/>
    <m/>
    <m/>
    <n v="1"/>
    <m/>
    <n v="376"/>
    <n v="278"/>
    <n v="86"/>
    <m/>
    <m/>
    <m/>
    <n v="100"/>
    <m/>
    <n v="81.819999999999993"/>
    <n v="76.62"/>
    <n v="84.14"/>
    <m/>
    <m/>
    <m/>
    <n v="68.37"/>
    <n v="68.37"/>
    <m/>
    <n v="8.85"/>
    <m/>
    <n v="1"/>
    <m/>
    <m/>
    <n v="97240000"/>
    <m/>
    <d v="2009-10-01T00:00:00"/>
    <m/>
    <d v="2018-11-06T00:00:00"/>
    <d v="2021-03-16T00:00:00"/>
    <d v="2021-11-17T00:00:00"/>
    <m/>
    <m/>
    <m/>
    <m/>
    <m/>
    <m/>
    <m/>
    <m/>
    <n v="10.54"/>
    <m/>
    <m/>
    <n v="861"/>
    <n v="246"/>
    <m/>
    <m/>
    <n v="1107"/>
    <s v="No"/>
    <n v="256413.37"/>
    <n v="68"/>
    <n v="96.75"/>
    <n v="10.54"/>
    <n v="0"/>
    <n v="10.54"/>
  </r>
  <r>
    <x v="1191"/>
    <s v="http://www.indrive.com"/>
    <s v="https://www.crunchbase.com/organization/indriver"/>
    <s v="inDriver Holdings Inc"/>
    <s v="InDrive is a platform dedicated to mobility and urban services, providing options for ride-hailing and various transportation services."/>
    <m/>
    <m/>
    <s v="series_a"/>
    <s v="series_b"/>
    <s v="series_c"/>
    <m/>
    <m/>
    <m/>
    <m/>
    <m/>
    <n v="5000000"/>
    <n v="10000000"/>
    <n v="150000000"/>
    <m/>
    <m/>
    <m/>
    <m/>
    <m/>
    <n v="25000000"/>
    <n v="66700000"/>
    <n v="1230000000"/>
    <m/>
    <m/>
    <m/>
    <m/>
    <m/>
    <s v="Azuro Capital, LETA Capital"/>
    <s v="LETA Capital"/>
    <s v="Bond, General Catalyst, Insight Partners"/>
    <m/>
    <m/>
    <m/>
    <m/>
    <m/>
    <n v="2017"/>
    <x v="6"/>
    <n v="2021"/>
    <m/>
    <m/>
    <m/>
    <n v="150000000"/>
    <s v="series_c"/>
    <d v="2021-02-03T00:00:00"/>
    <n v="1230000000"/>
    <m/>
    <m/>
    <n v="0"/>
    <n v="0"/>
    <n v="253146.42"/>
    <m/>
    <m/>
    <m/>
    <m/>
    <m/>
    <n v="1355"/>
    <n v="886"/>
    <n v="124"/>
    <m/>
    <m/>
    <m/>
    <m/>
    <m/>
    <n v="66.069999999999993"/>
    <n v="57.1"/>
    <n v="89.62"/>
    <m/>
    <m/>
    <m/>
    <s v="unicorn"/>
    <n v="37.64"/>
    <m/>
    <n v="37.64"/>
    <n v="16.600000000000001"/>
    <n v="1"/>
    <m/>
    <m/>
    <m/>
    <n v="537000000"/>
    <m/>
    <m/>
    <d v="2017-09-08T00:00:00"/>
    <d v="2018-08-29T00:00:00"/>
    <d v="2021-02-03T00:00:00"/>
    <m/>
    <m/>
    <m/>
    <m/>
    <n v="2.67"/>
    <n v="18.440000000000001"/>
    <m/>
    <m/>
    <m/>
    <n v="18.440000000000001"/>
    <m/>
    <n v="355"/>
    <n v="889"/>
    <m/>
    <m/>
    <m/>
    <n v="889"/>
    <s v="No"/>
    <n v="253146.42"/>
    <n v="69"/>
    <n v="96.7"/>
    <n v="18.440000000000001"/>
    <n v="18.440000000000001"/>
    <n v="18.440000000000001"/>
  </r>
  <r>
    <x v="1192"/>
    <s v="http://rylo.com"/>
    <s v="https://www.crunchbase.com/organization/rylo"/>
    <s v="Rylo Inc."/>
    <s v="Rylo is a consumer electronic company that is behind of a powerful little 360° camera that shoots larger-than-life video."/>
    <m/>
    <s v="seed"/>
    <s v="series_a"/>
    <s v="series_b"/>
    <m/>
    <m/>
    <m/>
    <m/>
    <m/>
    <m/>
    <n v="11000000"/>
    <n v="20000000"/>
    <m/>
    <m/>
    <m/>
    <m/>
    <m/>
    <m/>
    <n v="55000000"/>
    <n v="133400000"/>
    <m/>
    <m/>
    <m/>
    <m/>
    <m/>
    <s v="Accel, Sequoia Capital"/>
    <s v="Accel, Sequoia Capital"/>
    <s v="Accel, Alumni Ventures, Icon Ventures, Sequoia Capital"/>
    <m/>
    <m/>
    <m/>
    <m/>
    <m/>
    <n v="2015"/>
    <n v="2017"/>
    <x v="6"/>
    <m/>
    <m/>
    <m/>
    <m/>
    <n v="20000000"/>
    <s v="series_b"/>
    <d v="2018-09-19T00:00:00"/>
    <m/>
    <m/>
    <n v="3880.59"/>
    <n v="12848.46"/>
    <n v="224615.64"/>
    <m/>
    <m/>
    <m/>
    <m/>
    <m/>
    <n v="204"/>
    <n v="97"/>
    <n v="17"/>
    <m/>
    <m/>
    <m/>
    <m/>
    <m/>
    <n v="97.93"/>
    <n v="97.59"/>
    <n v="99.22"/>
    <m/>
    <m/>
    <m/>
    <m/>
    <m/>
    <m/>
    <m/>
    <m/>
    <m/>
    <m/>
    <m/>
    <m/>
    <m/>
    <n v="31000000"/>
    <m/>
    <d v="2015-06-01T00:00:00"/>
    <d v="2017-10-31T00:00:00"/>
    <d v="2018-09-19T00:00:00"/>
    <m/>
    <m/>
    <m/>
    <m/>
    <m/>
    <n v="2.4300000000000002"/>
    <m/>
    <m/>
    <m/>
    <m/>
    <m/>
    <n v="883"/>
    <n v="323"/>
    <m/>
    <m/>
    <m/>
    <m/>
    <n v="0"/>
    <s v="No"/>
    <n v="241344.69"/>
    <n v="70"/>
    <n v="96.65"/>
    <m/>
    <m/>
    <n v="0"/>
  </r>
  <r>
    <x v="1193"/>
    <s v="https://www.sentry.io"/>
    <s v="https://www.crunchbase.com/organization/sentry"/>
    <s v="Functional Software Inc"/>
    <s v="Sentry is a developer of an application monitoring platform that helps developers optimize the performance of their code."/>
    <m/>
    <s v="seed"/>
    <s v="series_a"/>
    <s v="series_b"/>
    <s v="series_c"/>
    <s v="series_d"/>
    <s v="series_e"/>
    <m/>
    <m/>
    <n v="1500000"/>
    <n v="9000000"/>
    <n v="16500000"/>
    <n v="40000000"/>
    <n v="60000000"/>
    <n v="90000000"/>
    <m/>
    <m/>
    <n v="15000000"/>
    <n v="40000000"/>
    <n v="110055000"/>
    <n v="400000000"/>
    <n v="1000000000"/>
    <n v="3000000000"/>
    <m/>
    <m/>
    <s v="Accel, Evan Cooke"/>
    <s v="Accel, Ilya Sukhar, New Enterprise Associates"/>
    <s v="Accel, New Enterprise Associates"/>
    <s v="Accel, New Enterprise Associates, Slack"/>
    <s v="Accel, Bond, New Enterprise Associates"/>
    <s v="Accel, Bond, K5 Global, New Enterprise Associates"/>
    <m/>
    <m/>
    <n v="2015"/>
    <n v="2016"/>
    <x v="6"/>
    <n v="2019"/>
    <n v="2021"/>
    <n v="2022"/>
    <m/>
    <n v="90000000"/>
    <s v="series_e"/>
    <d v="2022-05-04T00:00:00"/>
    <n v="3000000000"/>
    <m/>
    <n v="1819.33"/>
    <n v="11908.02"/>
    <n v="83114.69"/>
    <n v="42974.55"/>
    <n v="93910.44"/>
    <n v="4994.88"/>
    <m/>
    <m/>
    <n v="468"/>
    <n v="86"/>
    <n v="75"/>
    <n v="76"/>
    <n v="138"/>
    <n v="35"/>
    <m/>
    <m/>
    <n v="95.24"/>
    <n v="97.77"/>
    <n v="96.41"/>
    <n v="90.65"/>
    <n v="74.44"/>
    <n v="69.37"/>
    <m/>
    <s v="unicorn"/>
    <n v="108.54"/>
    <n v="108.54"/>
    <n v="50.88"/>
    <n v="21.75"/>
    <n v="6.65"/>
    <n v="2.85"/>
    <n v="1"/>
    <m/>
    <n v="217000000"/>
    <m/>
    <d v="2015-08-09T00:00:00"/>
    <d v="2016-06-23T00:00:00"/>
    <d v="2018-05-23T00:00:00"/>
    <d v="2019-09-24T00:00:00"/>
    <d v="2021-02-18T00:00:00"/>
    <d v="2022-05-04T00:00:00"/>
    <m/>
    <n v="2.67"/>
    <n v="2.75"/>
    <n v="3.63"/>
    <n v="2.5"/>
    <n v="3"/>
    <m/>
    <n v="27.26"/>
    <n v="319"/>
    <n v="699"/>
    <n v="489"/>
    <n v="513"/>
    <n v="440"/>
    <m/>
    <n v="1442"/>
    <s v="No"/>
    <n v="238721.91"/>
    <n v="71"/>
    <n v="96.61"/>
    <n v="27.26"/>
    <n v="9.09"/>
    <n v="27.26"/>
  </r>
  <r>
    <x v="1194"/>
    <s v="https://www.celonis.com"/>
    <s v="https://www.crunchbase.com/organization/celonis"/>
    <s v="Celonis"/>
    <s v="Celonis provides an execution management system that helps companies in running their business processes."/>
    <m/>
    <m/>
    <s v="series_a"/>
    <s v="series_b"/>
    <s v="series_c"/>
    <s v="series_d"/>
    <m/>
    <m/>
    <m/>
    <m/>
    <n v="27500000"/>
    <n v="50000000"/>
    <n v="290000000"/>
    <n v="1000000000"/>
    <m/>
    <m/>
    <m/>
    <m/>
    <n v="137500000"/>
    <n v="1000000000"/>
    <n v="2500000000"/>
    <n v="11000000000"/>
    <m/>
    <m/>
    <m/>
    <m/>
    <s v="83North, Accel"/>
    <s v="83North, Accel"/>
    <s v="83North, Accel, Arena Holdings, Craig Tooey, Ryan Smith"/>
    <s v="Arena Holdings, Durable Capital Partners, Franklin Templeton, Sator Grove Holdings, Splunk Ventures, T. Rowe Price, TCV"/>
    <m/>
    <m/>
    <m/>
    <m/>
    <n v="2016"/>
    <x v="6"/>
    <n v="2019"/>
    <n v="2021"/>
    <m/>
    <m/>
    <n v="400000000"/>
    <s v="series_d"/>
    <d v="2022-08-23T00:00:00"/>
    <n v="13000000000"/>
    <m/>
    <m/>
    <n v="9455.82"/>
    <n v="69344.56"/>
    <n v="38425.699999999997"/>
    <n v="117147.74"/>
    <m/>
    <m/>
    <m/>
    <m/>
    <n v="116"/>
    <n v="87"/>
    <n v="90"/>
    <n v="117"/>
    <m/>
    <m/>
    <m/>
    <m/>
    <n v="96.98"/>
    <n v="95.83"/>
    <n v="88.9"/>
    <n v="78.36"/>
    <m/>
    <m/>
    <s v="unicorn"/>
    <n v="67.510000000000005"/>
    <m/>
    <n v="67.510000000000005"/>
    <n v="10.92"/>
    <n v="4.8499999999999996"/>
    <n v="1.18"/>
    <m/>
    <m/>
    <n v="2367500000"/>
    <m/>
    <m/>
    <d v="2016-06-07T00:00:00"/>
    <d v="2018-06-26T00:00:00"/>
    <d v="2019-11-21T00:00:00"/>
    <d v="2021-06-02T00:00:00"/>
    <m/>
    <m/>
    <m/>
    <n v="7.27"/>
    <n v="2.5"/>
    <n v="4.4000000000000004"/>
    <m/>
    <m/>
    <n v="13"/>
    <m/>
    <n v="749"/>
    <n v="513"/>
    <n v="559"/>
    <m/>
    <m/>
    <n v="1519"/>
    <s v="No"/>
    <n v="234373.82"/>
    <n v="72"/>
    <n v="96.56"/>
    <n v="11"/>
    <n v="11"/>
    <n v="13"/>
  </r>
  <r>
    <x v="1195"/>
    <s v="http://www.tekion.com"/>
    <s v="https://www.crunchbase.com/organization/tekion"/>
    <s v="Tekion Corp."/>
    <s v="Tekion is a software development company that develops business applications on the cloud."/>
    <m/>
    <s v="seed"/>
    <s v="series_a"/>
    <s v="series_b"/>
    <s v="series_c"/>
    <s v="series_d"/>
    <m/>
    <m/>
    <m/>
    <n v="3100000"/>
    <n v="10000000"/>
    <n v="22000000"/>
    <n v="150000000"/>
    <n v="250000000"/>
    <m/>
    <m/>
    <m/>
    <n v="31000000"/>
    <n v="50000000"/>
    <n v="146740000"/>
    <n v="1000000000"/>
    <n v="3500000000"/>
    <m/>
    <m/>
    <m/>
    <s v="Anshu Sharma, BluePointe Ventures, Storm Ventures"/>
    <s v="AME Cloud Ventures, Airbus Ventures, Exor Ventures, Index Ventures, Monta Vista Capital"/>
    <s v="Airbus Ventures, BMW i Ventures, Index Ventures, Storm Ventures"/>
    <s v="Advent International, Airbus Ventures, Exor Ventures, FM Capital Group, Index Ventures, Joe Serra"/>
    <s v="Advent International, Alkeon Capital, Durable Capital Partners, Holman Growth Ventures, Hyundai Motor Company, Index Ventures"/>
    <m/>
    <m/>
    <m/>
    <n v="2016"/>
    <n v="2017"/>
    <x v="6"/>
    <n v="2020"/>
    <n v="2021"/>
    <m/>
    <m/>
    <n v="250000000"/>
    <s v="series_d"/>
    <d v="2021-10-05T00:00:00"/>
    <n v="3500000000"/>
    <m/>
    <n v="0.25"/>
    <n v="7560.19"/>
    <n v="36631.25"/>
    <n v="43088.55"/>
    <n v="143263.35"/>
    <m/>
    <m/>
    <m/>
    <n v="2755"/>
    <n v="148"/>
    <n v="157"/>
    <n v="96"/>
    <n v="96"/>
    <m/>
    <m/>
    <m/>
    <n v="71.48"/>
    <n v="96.32"/>
    <n v="92.44"/>
    <n v="86.77"/>
    <n v="82.28"/>
    <m/>
    <m/>
    <s v="unicorn"/>
    <n v="64.5"/>
    <n v="64.5"/>
    <n v="49.98"/>
    <n v="20.04"/>
    <n v="3.27"/>
    <n v="1"/>
    <m/>
    <m/>
    <n v="435100000"/>
    <m/>
    <d v="2016-03-11T00:00:00"/>
    <d v="2017-01-10T00:00:00"/>
    <d v="2018-07-23T00:00:00"/>
    <d v="2020-10-21T00:00:00"/>
    <d v="2021-10-05T00:00:00"/>
    <m/>
    <m/>
    <n v="1.61"/>
    <n v="2.93"/>
    <n v="6.81"/>
    <n v="3.5"/>
    <m/>
    <m/>
    <n v="23.85"/>
    <n v="305"/>
    <n v="559"/>
    <n v="821"/>
    <n v="349"/>
    <m/>
    <m/>
    <n v="1170"/>
    <s v="No"/>
    <n v="230543.59"/>
    <n v="73"/>
    <n v="96.51"/>
    <n v="23.85"/>
    <n v="6.81"/>
    <n v="23.85"/>
  </r>
  <r>
    <x v="1196"/>
    <s v="https://www.orasis-pharma.com"/>
    <s v="https://www.crunchbase.com/organization/orasis-pharmaceuticals"/>
    <m/>
    <s v="Orasis Pharmaceuticals develops a corrective eye drop to treat presbyopia as an alternative to reading glasses."/>
    <m/>
    <m/>
    <s v="series_a"/>
    <s v="series_b"/>
    <s v="series_c"/>
    <m/>
    <m/>
    <m/>
    <m/>
    <m/>
    <m/>
    <n v="13000000"/>
    <n v="30000000"/>
    <m/>
    <m/>
    <m/>
    <m/>
    <m/>
    <m/>
    <n v="86710000"/>
    <n v="300000000"/>
    <m/>
    <m/>
    <m/>
    <m/>
    <m/>
    <s v="Sequoia Capital Israel"/>
    <s v="LifeSci Venture Partners, SBI Japan-Israel Innovation Fund, Sequoia Capital, Visionary Venture Fund"/>
    <s v="Bluestem Capital, LifeSci Venture Partners, Maverick Ventures, SBI Japan-Israel Innovation Fund, Sequoia Capital, Visionary Venture Fund"/>
    <m/>
    <m/>
    <m/>
    <m/>
    <m/>
    <n v="2016"/>
    <x v="6"/>
    <n v="2020"/>
    <m/>
    <m/>
    <m/>
    <n v="30000000"/>
    <s v="series_c"/>
    <d v="2020-09-10T00:00:00"/>
    <n v="300000000"/>
    <m/>
    <m/>
    <n v="700.12"/>
    <n v="156015.71"/>
    <n v="68642.52"/>
    <m/>
    <m/>
    <m/>
    <m/>
    <m/>
    <n v="562"/>
    <n v="36"/>
    <n v="62"/>
    <m/>
    <m/>
    <m/>
    <m/>
    <m/>
    <n v="85.28"/>
    <n v="98.3"/>
    <n v="91.5"/>
    <m/>
    <m/>
    <m/>
    <m/>
    <n v="3.11"/>
    <m/>
    <m/>
    <n v="3.11"/>
    <n v="1"/>
    <m/>
    <m/>
    <m/>
    <n v="43000000"/>
    <m/>
    <m/>
    <d v="2016-01-01T00:00:00"/>
    <d v="2018-06-05T00:00:00"/>
    <d v="2020-09-10T00:00:00"/>
    <m/>
    <m/>
    <m/>
    <m/>
    <m/>
    <n v="3.46"/>
    <m/>
    <m/>
    <m/>
    <n v="3.46"/>
    <m/>
    <n v="886"/>
    <n v="828"/>
    <m/>
    <m/>
    <m/>
    <n v="828"/>
    <s v="No"/>
    <n v="225358.35"/>
    <n v="74"/>
    <n v="96.46"/>
    <n v="3.46"/>
    <n v="3.46"/>
    <n v="3.46"/>
  </r>
  <r>
    <x v="1197"/>
    <s v="https://snyk.io"/>
    <s v="https://www.crunchbase.com/organization/snyk"/>
    <s v="Snyk Limited"/>
    <s v="Snyk is a cloud native application security provider that enables millions of developers to build software securely."/>
    <m/>
    <s v="seed"/>
    <s v="series_a"/>
    <s v="series_b"/>
    <s v="series_c"/>
    <s v="series_d"/>
    <s v="series_e"/>
    <s v="series_f"/>
    <m/>
    <n v="3000000"/>
    <n v="7000000"/>
    <n v="22000000"/>
    <n v="115000000"/>
    <n v="200000000"/>
    <n v="175000000"/>
    <n v="304000000"/>
    <m/>
    <n v="30000000"/>
    <n v="113000000"/>
    <n v="146740000"/>
    <n v="1215000000"/>
    <n v="2600000000"/>
    <n v="4700000000"/>
    <n v="8500000000"/>
    <m/>
    <s v="Canaan Partners, Gil Dibner, Theo Schlossnagle, boldstart ventures"/>
    <s v="Canaan Partners, FundFire, Gil Dibner, Heavybit, Patrick Peterson, Peter McKay, boldstart ventures"/>
    <s v="Accel, Bold Star Ventures, Google Ventures, Heavybit"/>
    <s v="Amity Ventures, Coatue, Global Forward Capital, Salesforce Ventures, Stripes, Tiger Global Management, boldstart ventures"/>
    <s v="Addition"/>
    <s v="Accel, Addition, Alkeon Capital, Atlassian Ventures, BlackRock, Canaan Partners, Coatue, Franklin Templeton, Geodesic Capital, Google Ventures, Kevin Faridah, Salesforce Ventures, Sands Capital Ventures, Stripes, Temasek Holdings, Tiger Global Management, boldstart ventures"/>
    <s v="Accel, Addition, Alkeon Capital, Atlassian Ventures, Baillie Gifford, BlackRock, Canaan Partners, Coatue, Franklin Templeton, Geodesic Capital, Koch Industries, Lone Pine Capital, Salesforce Ventures, Sands Capital Ventures, T. Rowe Price, Temasek Holdings, Tiger Global Management, Whale Rock Capital Management, boldstart ventures"/>
    <m/>
    <n v="2015"/>
    <n v="2018"/>
    <x v="6"/>
    <n v="2020"/>
    <n v="2020"/>
    <n v="2021"/>
    <n v="2021"/>
    <n v="25000000"/>
    <s v="corporate_round"/>
    <d v="2022-12-12T00:00:00"/>
    <n v="7400000000"/>
    <m/>
    <n v="28.22"/>
    <n v="438.58"/>
    <n v="83243.78"/>
    <n v="92244.35"/>
    <n v="0"/>
    <n v="37733.46"/>
    <n v="9693.7099999999991"/>
    <m/>
    <n v="2140"/>
    <n v="820"/>
    <n v="74"/>
    <n v="44"/>
    <n v="207"/>
    <n v="4"/>
    <n v="1"/>
    <m/>
    <n v="78.2"/>
    <n v="82.23"/>
    <n v="96.46"/>
    <n v="94.01"/>
    <n v="35.22"/>
    <n v="98.8"/>
    <n v="100"/>
    <s v="unicorn"/>
    <n v="126.17"/>
    <n v="126.17"/>
    <n v="41.87"/>
    <n v="37.93"/>
    <n v="5.09"/>
    <n v="2.5499999999999998"/>
    <n v="1.48"/>
    <n v="0.85"/>
    <n v="1195500000"/>
    <m/>
    <d v="2015-11-27T00:00:00"/>
    <d v="2018-03-06T00:00:00"/>
    <d v="2018-09-25T00:00:00"/>
    <d v="2020-01-21T00:00:00"/>
    <d v="2020-09-09T00:00:00"/>
    <d v="2021-03-10T00:00:00"/>
    <d v="2021-09-09T00:00:00"/>
    <n v="3.77"/>
    <n v="1.3"/>
    <n v="8.2799999999999994"/>
    <n v="2.14"/>
    <n v="1.81"/>
    <n v="1.81"/>
    <n v="50.43"/>
    <n v="830"/>
    <n v="203"/>
    <n v="483"/>
    <n v="232"/>
    <n v="182"/>
    <n v="183"/>
    <n v="1539"/>
    <s v="No"/>
    <n v="223382.1"/>
    <n v="75"/>
    <n v="96.41"/>
    <n v="57.93"/>
    <n v="57.93"/>
    <n v="50.43"/>
  </r>
  <r>
    <x v="1198"/>
    <s v="https://capsule.com/"/>
    <s v="https://www.crunchbase.com/organization/capsule-3"/>
    <s v="Capsule Corporation."/>
    <s v="Capsule is a healthcare technology business rebuilding the pharmacy from the inside out"/>
    <m/>
    <m/>
    <s v="series_a"/>
    <s v="series_b"/>
    <s v="series_c"/>
    <s v="series_d"/>
    <m/>
    <m/>
    <m/>
    <m/>
    <m/>
    <n v="50000000"/>
    <n v="200000000"/>
    <n v="300000000"/>
    <m/>
    <m/>
    <m/>
    <m/>
    <m/>
    <n v="333500000"/>
    <n v="2000000000"/>
    <n v="1000000000"/>
    <m/>
    <m/>
    <m/>
    <m/>
    <s v="Oxeon Partners, Palm Drive Capital, Proton Enterprises, Teamworthy Ventures, TriplePoint Ventures, Viceroy Ventures"/>
    <s v="7GC &amp; Co, Glade Brook Capital Partners, Reshape, Sandy Cass, Thrive Capital"/>
    <s v="7GC &amp; Co, Evan Nehmadi, G Squared, Glade Brook Capital Partners, Karman Ventures (fka Moving Capital), M13, Rancilio Cube, TCV, Thrive Capital"/>
    <s v="Baillie Gifford, Durable Capital Partners, IPD Capital, T. Rowe Price, Whale Rock Capital Management"/>
    <m/>
    <m/>
    <m/>
    <m/>
    <n v="2016"/>
    <x v="6"/>
    <n v="2019"/>
    <n v="2021"/>
    <m/>
    <m/>
    <n v="300000000"/>
    <s v="series_d"/>
    <d v="2021-04-28T00:00:00"/>
    <n v="4500000000"/>
    <m/>
    <m/>
    <n v="1134.45"/>
    <n v="46166.53"/>
    <n v="36086.6"/>
    <n v="139075.29"/>
    <m/>
    <m/>
    <m/>
    <m/>
    <n v="383"/>
    <n v="141"/>
    <n v="97"/>
    <n v="99"/>
    <m/>
    <m/>
    <m/>
    <m/>
    <n v="89.97"/>
    <n v="93.21"/>
    <n v="88.03"/>
    <n v="81.72"/>
    <m/>
    <m/>
    <s v="unicorn"/>
    <n v="11.33"/>
    <m/>
    <m/>
    <n v="11.33"/>
    <n v="2.1"/>
    <n v="4.5"/>
    <m/>
    <m/>
    <n v="570000000"/>
    <m/>
    <m/>
    <d v="2016-10-14T00:00:00"/>
    <d v="2018-08-09T00:00:00"/>
    <d v="2019-09-13T00:00:00"/>
    <d v="2021-04-28T00:00:00"/>
    <m/>
    <m/>
    <m/>
    <m/>
    <n v="6"/>
    <n v="0.5"/>
    <m/>
    <m/>
    <n v="13.49"/>
    <m/>
    <n v="664"/>
    <n v="400"/>
    <n v="593"/>
    <m/>
    <m/>
    <n v="993"/>
    <s v="No"/>
    <n v="222462.87"/>
    <n v="76"/>
    <n v="96.36"/>
    <n v="3"/>
    <n v="3"/>
    <n v="13.49"/>
  </r>
  <r>
    <x v="1199"/>
    <s v="https://www.junipersquare.com"/>
    <s v="https://www.crunchbase.com/organization/juniper-square"/>
    <s v="Juniper Square, Inc."/>
    <s v="Juniper Square operates an investment management platform for commercial real estate, private equity, and venture capital companies."/>
    <m/>
    <s v="seed"/>
    <s v="series_a"/>
    <s v="series_b"/>
    <s v="series_c"/>
    <m/>
    <m/>
    <m/>
    <m/>
    <n v="2000000"/>
    <n v="6000000"/>
    <n v="25000000"/>
    <n v="75000000"/>
    <m/>
    <m/>
    <m/>
    <m/>
    <n v="20000000"/>
    <n v="30000000"/>
    <n v="166750000"/>
    <n v="490000000"/>
    <m/>
    <m/>
    <m/>
    <m/>
    <s v="CSC Upshot, LeFrak, Maiden Lane Ventures, OVO Fund, Precursor Ventures, Red Swan Ventures"/>
    <s v="Felicis"/>
    <s v="Felicis, Ribbit Capital, Zigg Capital"/>
    <s v="Felicis, Redpoint, Ribbit Capital, Zigg Capital"/>
    <m/>
    <m/>
    <m/>
    <m/>
    <n v="2016"/>
    <n v="2018"/>
    <x v="6"/>
    <n v="2019"/>
    <m/>
    <m/>
    <m/>
    <n v="133000000"/>
    <s v="series_unknown"/>
    <d v="2019-11-21T00:00:00"/>
    <n v="490000000"/>
    <m/>
    <n v="79.459999999999994"/>
    <n v="30057.67"/>
    <n v="148576.01"/>
    <n v="39760.080000000002"/>
    <m/>
    <m/>
    <m/>
    <m/>
    <n v="1770"/>
    <n v="105"/>
    <n v="40"/>
    <n v="82"/>
    <m/>
    <m/>
    <m/>
    <m/>
    <n v="81.680000000000007"/>
    <n v="97.74"/>
    <n v="98.11"/>
    <n v="89.9"/>
    <m/>
    <m/>
    <m/>
    <m/>
    <n v="15"/>
    <n v="15"/>
    <n v="12.5"/>
    <n v="2.64"/>
    <n v="1"/>
    <m/>
    <m/>
    <m/>
    <n v="241000000"/>
    <m/>
    <d v="2016-01-01T00:00:00"/>
    <d v="2018-01-31T00:00:00"/>
    <d v="2018-12-12T00:00:00"/>
    <d v="2019-11-21T00:00:00"/>
    <m/>
    <m/>
    <m/>
    <n v="1.5"/>
    <n v="5.56"/>
    <n v="2.94"/>
    <m/>
    <m/>
    <m/>
    <n v="2.94"/>
    <n v="761"/>
    <n v="315"/>
    <n v="344"/>
    <m/>
    <m/>
    <m/>
    <n v="344"/>
    <s v="No"/>
    <n v="218473.22"/>
    <n v="77"/>
    <n v="96.31"/>
    <n v="2.94"/>
    <n v="2.94"/>
    <n v="2.94"/>
  </r>
  <r>
    <x v="1200"/>
    <s v="https://www.headspin.com"/>
    <s v="https://www.crunchbase.com/organization/headspin-inc"/>
    <s v="HeadSpin, Inc."/>
    <s v="HeadSpin is a developer of a digital experience intelligence platform used to provide flawless digital experiences."/>
    <m/>
    <s v="seed"/>
    <s v="series_a"/>
    <s v="series_b"/>
    <s v="series_c"/>
    <m/>
    <m/>
    <m/>
    <m/>
    <m/>
    <n v="11000000"/>
    <n v="20000000"/>
    <n v="60000000"/>
    <m/>
    <m/>
    <m/>
    <m/>
    <m/>
    <n v="55000000"/>
    <n v="500000000"/>
    <n v="1160000000"/>
    <m/>
    <m/>
    <m/>
    <m/>
    <s v="Blue Collective, Reshape, SVA"/>
    <m/>
    <s v="Adam D’Angelo, Battery Ventures, DHVC, GGV Capital, GenNext Ventures, Google Ventures, ICONIQ Growth, NextWorld Capital, Nexus Venture Partners, Ross Mason, Ryan Hoover, Sierra Ventures, Telstra Ventures"/>
    <s v="Akshay Kothari, Alexander Will, Ali Altaf, Amber Feng, Andrea Moore, Dell Technologies Capital, Derek Callow, Gokul Rajaram, ICONIQ Growth, Jason Sew Hoy, Jeff Weiner, John Bonten, Kearny Jackson, Kevin Weil, Manik Gupta, Michael Katz, NextWorld Capital, Nick Candito, Palo Alto Networks, Sand Hill Angels, Sheila Tran, Shiva Rajaraman, Sunil Pai, Thejo Kote, Tiger Global Management"/>
    <m/>
    <m/>
    <m/>
    <m/>
    <n v="2015"/>
    <n v="2017"/>
    <x v="6"/>
    <n v="2020"/>
    <m/>
    <m/>
    <m/>
    <m/>
    <s v="series_unknown"/>
    <d v="2020-02-25T00:00:00"/>
    <n v="1160000000"/>
    <m/>
    <n v="18959.45"/>
    <n v="0"/>
    <n v="107160.43"/>
    <n v="87026.3"/>
    <m/>
    <m/>
    <m/>
    <m/>
    <n v="21"/>
    <n v="1355"/>
    <n v="60"/>
    <n v="46"/>
    <m/>
    <m/>
    <m/>
    <m/>
    <n v="99.8"/>
    <n v="66.069999999999993"/>
    <n v="97.14"/>
    <n v="93.73"/>
    <m/>
    <m/>
    <m/>
    <s v="unicorn"/>
    <n v="16.14"/>
    <m/>
    <n v="16.14"/>
    <n v="2.09"/>
    <n v="1"/>
    <m/>
    <m/>
    <m/>
    <n v="115700000"/>
    <m/>
    <d v="2015-08-15T00:00:00"/>
    <d v="2017-05-30T00:00:00"/>
    <d v="2018-10-30T00:00:00"/>
    <d v="2020-02-25T00:00:00"/>
    <m/>
    <m/>
    <m/>
    <m/>
    <n v="9.09"/>
    <n v="2.3199999999999998"/>
    <m/>
    <m/>
    <m/>
    <n v="2.3199999999999998"/>
    <n v="654"/>
    <n v="518"/>
    <n v="483"/>
    <m/>
    <m/>
    <m/>
    <n v="483"/>
    <s v="No"/>
    <n v="213146.18"/>
    <n v="78"/>
    <n v="96.27"/>
    <n v="2.3199999999999998"/>
    <n v="2.3199999999999998"/>
    <n v="2.3199999999999998"/>
  </r>
  <r>
    <x v="1201"/>
    <s v="https://even.com/"/>
    <s v="https://www.crunchbase.com/organization/even-responsible-finance"/>
    <s v="Even Responsible Finance, Inc"/>
    <s v="Even is the leading responsible on-demand pay platform helping companies reimagine the way they pay so people can live the lives they want."/>
    <m/>
    <s v="seed"/>
    <s v="series_a"/>
    <s v="series_b"/>
    <m/>
    <m/>
    <m/>
    <m/>
    <m/>
    <n v="1500000"/>
    <n v="9000000"/>
    <n v="40000000"/>
    <m/>
    <m/>
    <m/>
    <m/>
    <m/>
    <n v="15000000"/>
    <n v="45000000"/>
    <n v="266800000"/>
    <m/>
    <m/>
    <m/>
    <m/>
    <m/>
    <s v="BoxGroup, Homebrew, Joe Ziemer, Khosla Ventures, Red Swan Ventures, Slow Ventures"/>
    <s v="Allen &amp; Company, Bobby Jain, BoxGroup, Camp One Ventures, David Tisch, Homebrew, Khosla Ventures, Qualcomm Ventures, Valar Ventures"/>
    <s v="Allen &amp; Company, Harrison Metal, Khosla Ventures, SVA, Silicon Valley Bank, Socii Capital, Valar Ventures"/>
    <m/>
    <m/>
    <m/>
    <m/>
    <m/>
    <n v="2014"/>
    <n v="2016"/>
    <x v="6"/>
    <m/>
    <m/>
    <m/>
    <m/>
    <m/>
    <s v="series_unknown"/>
    <d v="2018-07-19T00:00:00"/>
    <m/>
    <m/>
    <n v="2065.71"/>
    <n v="13882.7"/>
    <n v="194674.24"/>
    <m/>
    <m/>
    <m/>
    <m/>
    <m/>
    <n v="74"/>
    <n v="67"/>
    <n v="19"/>
    <m/>
    <m/>
    <m/>
    <m/>
    <m/>
    <n v="99.15"/>
    <n v="98.27"/>
    <n v="99.13"/>
    <m/>
    <m/>
    <m/>
    <m/>
    <m/>
    <m/>
    <m/>
    <m/>
    <m/>
    <m/>
    <m/>
    <m/>
    <m/>
    <n v="52000000"/>
    <m/>
    <d v="2014-12-18T00:00:00"/>
    <d v="2016-04-12T00:00:00"/>
    <d v="2018-07-19T00:00:00"/>
    <m/>
    <m/>
    <m/>
    <m/>
    <n v="3"/>
    <n v="5.93"/>
    <m/>
    <m/>
    <m/>
    <m/>
    <m/>
    <n v="481"/>
    <n v="828"/>
    <m/>
    <m/>
    <m/>
    <m/>
    <n v="0"/>
    <s v="No"/>
    <n v="210622.65"/>
    <n v="79"/>
    <n v="96.22"/>
    <m/>
    <m/>
    <n v="0"/>
  </r>
  <r>
    <x v="1202"/>
    <s v="https://udaan.com"/>
    <s v="https://www.crunchbase.com/organization/udaan"/>
    <s v="Hiveloop Technology Private Limited"/>
    <s v="Udaan is a B2B trade platform that brings manufacturers, traders, retailers, and wholesalers into a single platform."/>
    <m/>
    <m/>
    <s v="series_a"/>
    <s v="series_b"/>
    <s v="series_c"/>
    <s v="series_d"/>
    <s v="series_e"/>
    <m/>
    <m/>
    <m/>
    <n v="10000000"/>
    <n v="49919113"/>
    <n v="225000000"/>
    <n v="585000000"/>
    <n v="340000000"/>
    <m/>
    <m/>
    <m/>
    <n v="50000000"/>
    <n v="332960483.70999998"/>
    <n v="1000000000"/>
    <n v="2500000000"/>
    <n v="1800000000"/>
    <m/>
    <m/>
    <m/>
    <s v="Lightspeed Venture Partners"/>
    <s v="Lightspeed India Partners, Lightspeed Venture Partners, Yuri Milner"/>
    <s v="DST Global, Lightspeed India Partners"/>
    <s v="Altimeter Capital, Citi Ventures, DST Global, Footpath Ventures, GGV Capital, Hillhouse Investment, Lightspeed India Partners, Tencent"/>
    <s v="DST Global, Lightspeed Venture Partners, M&amp;G Plc"/>
    <m/>
    <m/>
    <m/>
    <n v="2016"/>
    <x v="6"/>
    <n v="2018"/>
    <n v="2019"/>
    <n v="2023"/>
    <m/>
    <n v="340000000"/>
    <s v="series_e"/>
    <d v="2023-12-14T00:00:00"/>
    <n v="1800000000"/>
    <m/>
    <m/>
    <n v="13433.99"/>
    <n v="103179.22"/>
    <n v="30572.91"/>
    <n v="53208.63"/>
    <n v="6569.63"/>
    <m/>
    <m/>
    <m/>
    <n v="74"/>
    <n v="68"/>
    <n v="77"/>
    <n v="40"/>
    <n v="4"/>
    <m/>
    <m/>
    <m/>
    <n v="98.08"/>
    <n v="96.75"/>
    <n v="91.09"/>
    <n v="88.63"/>
    <n v="93.62"/>
    <m/>
    <s v="unicorn"/>
    <n v="24.42"/>
    <m/>
    <n v="24.42"/>
    <n v="4.3099999999999996"/>
    <n v="1.6"/>
    <n v="0.68"/>
    <n v="1"/>
    <m/>
    <n v="1969913446"/>
    <m/>
    <m/>
    <d v="2016-11-23T00:00:00"/>
    <d v="2018-02-21T00:00:00"/>
    <d v="2018-09-03T00:00:00"/>
    <d v="2019-10-02T00:00:00"/>
    <d v="2023-12-14T00:00:00"/>
    <m/>
    <m/>
    <n v="6.66"/>
    <n v="3"/>
    <n v="2.5"/>
    <n v="0.72"/>
    <m/>
    <n v="5.41"/>
    <m/>
    <n v="455"/>
    <n v="194"/>
    <n v="394"/>
    <n v="1534"/>
    <m/>
    <n v="2122"/>
    <s v="No"/>
    <n v="206964.38"/>
    <n v="80"/>
    <n v="96.17"/>
    <n v="7.51"/>
    <n v="7.51"/>
    <n v="5.41"/>
  </r>
  <r>
    <x v="1203"/>
    <s v="http://rideos.ai"/>
    <s v="https://www.crunchbase.com/organization/rideos"/>
    <s v="rideOS Inc."/>
    <s v="RideOS offers marketplaces/mapping services for ride-hailing fleets"/>
    <m/>
    <m/>
    <s v="series_a"/>
    <s v="series_b"/>
    <m/>
    <m/>
    <m/>
    <m/>
    <m/>
    <m/>
    <n v="9000000"/>
    <n v="25000000"/>
    <m/>
    <m/>
    <m/>
    <m/>
    <m/>
    <m/>
    <n v="45000000"/>
    <n v="166750000"/>
    <m/>
    <m/>
    <m/>
    <m/>
    <m/>
    <m/>
    <s v="Graph Ventures, SVA, Sequoia Capital, Social Capital"/>
    <s v="Next47, ST Engineering Ventures Fund, Sequoia Capital"/>
    <m/>
    <m/>
    <m/>
    <m/>
    <m/>
    <m/>
    <n v="2018"/>
    <x v="6"/>
    <m/>
    <m/>
    <m/>
    <m/>
    <n v="25000000"/>
    <s v="series_b"/>
    <d v="2018-08-02T00:00:00"/>
    <n v="115000000"/>
    <m/>
    <m/>
    <n v="42549.78"/>
    <n v="156015.94"/>
    <m/>
    <m/>
    <m/>
    <m/>
    <m/>
    <m/>
    <n v="60"/>
    <n v="35"/>
    <m/>
    <m/>
    <m/>
    <m/>
    <m/>
    <m/>
    <n v="98.72"/>
    <n v="98.35"/>
    <m/>
    <m/>
    <m/>
    <m/>
    <m/>
    <n v="2.17"/>
    <m/>
    <n v="2.17"/>
    <n v="0.69"/>
    <m/>
    <m/>
    <m/>
    <m/>
    <n v="34000000"/>
    <m/>
    <m/>
    <d v="2018-06-15T00:00:00"/>
    <d v="2018-08-02T00:00:00"/>
    <m/>
    <m/>
    <m/>
    <m/>
    <m/>
    <n v="3.71"/>
    <m/>
    <m/>
    <m/>
    <m/>
    <n v="0.69"/>
    <m/>
    <n v="48"/>
    <m/>
    <m/>
    <m/>
    <m/>
    <n v="0"/>
    <s v="No"/>
    <n v="198565.72"/>
    <n v="81"/>
    <n v="96.12"/>
    <m/>
    <m/>
    <n v="0.69"/>
  </r>
  <r>
    <x v="1204"/>
    <s v="http://www.lightricks.com"/>
    <s v="https://www.crunchbase.com/organization/lightricks"/>
    <s v="Lightricks LTD"/>
    <s v="Lightricks develops creativity tools that enable its users to craft and share visual content on mobile devices."/>
    <m/>
    <m/>
    <s v="series_a"/>
    <s v="series_b"/>
    <s v="series_c"/>
    <s v="series_d"/>
    <m/>
    <m/>
    <m/>
    <m/>
    <n v="10000000"/>
    <n v="60000000"/>
    <n v="135000000"/>
    <n v="100000000"/>
    <m/>
    <m/>
    <m/>
    <m/>
    <n v="50000000"/>
    <n v="400200000"/>
    <n v="1000000000"/>
    <n v="1800000000"/>
    <m/>
    <m/>
    <m/>
    <m/>
    <s v="Viola Ventures"/>
    <s v="ClalTech, Insight Partners"/>
    <s v="ClalTech, GS Growth, Goldman Sachs, Greycroft, Insight Partners, Left Lane Capital, Viola Ventures"/>
    <s v="Altshuler Shaham, ClalTech, Goldman Sachs Asset Management, Greycroft, Hanaco Venture Capital, Harel Insurance and Financial, Insight Partners, Migdal Insurance and Financial Holdings, Shavit Capital"/>
    <m/>
    <m/>
    <m/>
    <m/>
    <n v="2015"/>
    <x v="6"/>
    <n v="2019"/>
    <n v="2021"/>
    <m/>
    <m/>
    <m/>
    <s v="series_unknown"/>
    <d v="2021-09-19T00:00:00"/>
    <n v="1800000000"/>
    <m/>
    <m/>
    <n v="6.64"/>
    <n v="17043.93"/>
    <n v="60650.559999999998"/>
    <n v="117618.46"/>
    <m/>
    <m/>
    <m/>
    <m/>
    <n v="920"/>
    <n v="213"/>
    <n v="57"/>
    <n v="116"/>
    <m/>
    <m/>
    <m/>
    <m/>
    <n v="75.12"/>
    <n v="89.72"/>
    <n v="93.02"/>
    <n v="78.540000000000006"/>
    <m/>
    <m/>
    <s v="unicorn"/>
    <n v="25.71"/>
    <m/>
    <n v="25.71"/>
    <n v="3.78"/>
    <n v="1.68"/>
    <n v="1"/>
    <m/>
    <m/>
    <n v="335000000"/>
    <m/>
    <m/>
    <d v="2015-08-12T00:00:00"/>
    <d v="2018-11-19T00:00:00"/>
    <d v="2019-07-31T00:00:00"/>
    <d v="2021-09-19T00:00:00"/>
    <m/>
    <m/>
    <m/>
    <n v="8"/>
    <n v="2.5"/>
    <n v="1.8"/>
    <m/>
    <m/>
    <n v="4.5"/>
    <m/>
    <n v="1195"/>
    <n v="254"/>
    <n v="781"/>
    <m/>
    <m/>
    <n v="1035"/>
    <s v="No"/>
    <n v="195319.59"/>
    <n v="82"/>
    <n v="96.07"/>
    <n v="4.5"/>
    <n v="4.5"/>
    <n v="4.5"/>
  </r>
  <r>
    <x v="1205"/>
    <s v="https://streamlabs.com/"/>
    <s v="https://www.crunchbase.com/organization/twitchalerts"/>
    <s v="General Workings Inc."/>
    <s v="Streamlabs offers streaming software, alerts, donations, and a suite of tools for streamers looking to increase viewer engagement."/>
    <m/>
    <s v="seed"/>
    <m/>
    <s v="series_b"/>
    <m/>
    <m/>
    <m/>
    <m/>
    <m/>
    <m/>
    <m/>
    <n v="20000000"/>
    <m/>
    <m/>
    <m/>
    <m/>
    <m/>
    <m/>
    <m/>
    <n v="80000000"/>
    <m/>
    <m/>
    <m/>
    <m/>
    <m/>
    <s v="Headline, Kevin Moore, Sequoia Capital"/>
    <m/>
    <s v="Icon Ventures, Matrix, Sequoia Capital"/>
    <m/>
    <m/>
    <m/>
    <m/>
    <m/>
    <n v="2015"/>
    <m/>
    <x v="6"/>
    <m/>
    <m/>
    <m/>
    <m/>
    <n v="20000000"/>
    <s v="series_b"/>
    <d v="2018-04-09T00:00:00"/>
    <n v="118000000"/>
    <m/>
    <n v="2223.44"/>
    <m/>
    <n v="191201.61"/>
    <m/>
    <m/>
    <m/>
    <m/>
    <m/>
    <n v="273"/>
    <m/>
    <n v="20"/>
    <m/>
    <m/>
    <m/>
    <m/>
    <m/>
    <n v="97.23"/>
    <m/>
    <n v="99.08"/>
    <m/>
    <m/>
    <m/>
    <m/>
    <m/>
    <n v="1.48"/>
    <m/>
    <m/>
    <n v="1.48"/>
    <m/>
    <m/>
    <m/>
    <m/>
    <n v="36000000"/>
    <m/>
    <d v="2015-01-03T00:00:00"/>
    <m/>
    <d v="2018-04-09T00:00:00"/>
    <m/>
    <m/>
    <m/>
    <m/>
    <m/>
    <m/>
    <m/>
    <m/>
    <m/>
    <m/>
    <n v="1.48"/>
    <m/>
    <m/>
    <m/>
    <m/>
    <m/>
    <m/>
    <n v="0"/>
    <s v="No"/>
    <n v="193425.05"/>
    <n v="83"/>
    <n v="96.02"/>
    <m/>
    <m/>
    <n v="1.48"/>
  </r>
  <r>
    <x v="1206"/>
    <s v="https://www.qualia.com/"/>
    <s v="https://www.crunchbase.com/organization/qualia-labs-inc"/>
    <s v="Qualia Labs, Inc."/>
    <s v="Qualia is the leading digital real estate closing platform used by over half a million real estate and mortgage professionals."/>
    <m/>
    <m/>
    <s v="series_a"/>
    <s v="series_b"/>
    <s v="series_c"/>
    <s v="series_d"/>
    <m/>
    <m/>
    <m/>
    <m/>
    <n v="7000000"/>
    <n v="33000000"/>
    <n v="55000000"/>
    <n v="65000000"/>
    <m/>
    <m/>
    <m/>
    <m/>
    <n v="35000000"/>
    <n v="220110000"/>
    <n v="95000000"/>
    <n v="1000000000"/>
    <m/>
    <m/>
    <m/>
    <m/>
    <s v="Formation 8, LeFrak"/>
    <s v="8VC, Bienville Capital, Clocktower Technology Ventures, Human Capital, LeFrak, Menlo Ventures"/>
    <s v="8VC, Bienville Capital, Human Capital, Menlo Ventures, Tiger Global Management"/>
    <s v="8VC, 9Yards Capital, LeFrak, Menlo Ventures, Tiger Global Management"/>
    <m/>
    <m/>
    <m/>
    <m/>
    <n v="2015"/>
    <x v="6"/>
    <n v="2019"/>
    <n v="2020"/>
    <m/>
    <m/>
    <n v="65000000"/>
    <s v="series_d"/>
    <d v="2020-12-21T00:00:00"/>
    <n v="1000000000"/>
    <m/>
    <m/>
    <n v="5437.44"/>
    <n v="908.43"/>
    <n v="73773.009999999995"/>
    <n v="111680.26"/>
    <m/>
    <m/>
    <m/>
    <m/>
    <n v="194"/>
    <n v="461"/>
    <n v="38"/>
    <n v="19"/>
    <m/>
    <m/>
    <m/>
    <m/>
    <n v="94.77"/>
    <n v="77.7"/>
    <n v="95.39"/>
    <n v="94.34"/>
    <m/>
    <m/>
    <s v="unicorn"/>
    <n v="20.399999999999999"/>
    <m/>
    <n v="20.399999999999999"/>
    <n v="3.82"/>
    <n v="9.82"/>
    <n v="1"/>
    <m/>
    <m/>
    <n v="160000000"/>
    <m/>
    <m/>
    <d v="2015-09-30T00:00:00"/>
    <d v="2018-03-07T00:00:00"/>
    <d v="2019-11-13T00:00:00"/>
    <d v="2020-12-21T00:00:00"/>
    <m/>
    <m/>
    <m/>
    <n v="6.29"/>
    <n v="0.43"/>
    <n v="10.53"/>
    <m/>
    <m/>
    <n v="4.54"/>
    <m/>
    <n v="889"/>
    <n v="616"/>
    <n v="404"/>
    <m/>
    <m/>
    <n v="1020"/>
    <s v="No"/>
    <n v="191799.14"/>
    <n v="84"/>
    <n v="95.97"/>
    <n v="4.54"/>
    <n v="4.54"/>
    <n v="4.54"/>
  </r>
  <r>
    <x v="1207"/>
    <s v="https://capeanalytics.com"/>
    <s v="https://www.crunchbase.com/organization/cape-analytics"/>
    <s v="Cape Analytics, LLC"/>
    <s v="Cape Analytics provides AI and analytics services for properties."/>
    <m/>
    <m/>
    <s v="series_a"/>
    <s v="series_b"/>
    <s v="series_c"/>
    <m/>
    <m/>
    <m/>
    <m/>
    <m/>
    <n v="14000000"/>
    <n v="17000000"/>
    <m/>
    <m/>
    <m/>
    <m/>
    <m/>
    <m/>
    <n v="70000000"/>
    <n v="113390000"/>
    <m/>
    <m/>
    <m/>
    <m/>
    <m/>
    <m/>
    <s v="DCVC, Dylan Taylor, Formation 8, Khosla Ventures, Lux Capital, Montage Ventures, Plug and Play Insurtech, Promus Ventures, XL Innovate"/>
    <s v="CSAA Insurance Group, DCVC, Formation 8, Khosla Ventures, Lux Capital, Montage Ventures, Nephila Capital, Promus Ventures, Rev1 Ventures, State Auto Labs, The Cincinnati Insurance Companies, The Hartford, XL Innovate"/>
    <s v="State Farm Ventures"/>
    <m/>
    <m/>
    <m/>
    <m/>
    <m/>
    <n v="2016"/>
    <x v="6"/>
    <n v="2020"/>
    <m/>
    <m/>
    <m/>
    <n v="44000000"/>
    <s v="series_c"/>
    <d v="2021-07-14T00:00:00"/>
    <n v="440000000"/>
    <m/>
    <m/>
    <n v="12565.25"/>
    <n v="177561.8"/>
    <n v="0"/>
    <m/>
    <m/>
    <m/>
    <m/>
    <m/>
    <n v="84"/>
    <n v="25"/>
    <n v="457"/>
    <m/>
    <m/>
    <m/>
    <m/>
    <m/>
    <n v="97.82"/>
    <n v="98.84"/>
    <n v="36.49"/>
    <m/>
    <m/>
    <m/>
    <m/>
    <n v="4.8099999999999996"/>
    <m/>
    <n v="4.8099999999999996"/>
    <n v="3.49"/>
    <m/>
    <m/>
    <m/>
    <m/>
    <n v="75000000"/>
    <m/>
    <m/>
    <d v="2016-11-10T00:00:00"/>
    <d v="2018-06-22T00:00:00"/>
    <d v="2020-01-15T00:00:00"/>
    <m/>
    <m/>
    <m/>
    <m/>
    <n v="1.62"/>
    <m/>
    <m/>
    <m/>
    <m/>
    <n v="3.88"/>
    <m/>
    <n v="589"/>
    <n v="572"/>
    <m/>
    <m/>
    <m/>
    <n v="1118"/>
    <s v="No"/>
    <n v="190127.05"/>
    <n v="85"/>
    <n v="95.93"/>
    <n v="0"/>
    <n v="0"/>
    <n v="3.88"/>
  </r>
  <r>
    <x v="1208"/>
    <s v="https://getdivvy.com"/>
    <s v="https://www.crunchbase.com/organization/divvy-7ad9"/>
    <s v="Divvy Pay Inc."/>
    <s v="Divvy is a platform that helps businesses manage payments and subscriptions, build strategic budgets, and eliminate expense reports."/>
    <m/>
    <s v="seed"/>
    <s v="series_a"/>
    <s v="series_b"/>
    <s v="series_c"/>
    <s v="series_d"/>
    <m/>
    <m/>
    <m/>
    <n v="7000000"/>
    <n v="10500000"/>
    <n v="35000000"/>
    <n v="200000000"/>
    <n v="165000000"/>
    <m/>
    <m/>
    <m/>
    <n v="70000000"/>
    <n v="52500000"/>
    <n v="233450000"/>
    <n v="700000000"/>
    <n v="1600000000"/>
    <m/>
    <m/>
    <m/>
    <m/>
    <s v="Aaron Skonnard, Album VC, Jeff Kearl, Josh James, Pelion Venture Partners"/>
    <s v="Insight Partners, Pelion Venture Partners"/>
    <s v="Insight Partners, New Enterprise Associates, Pelion Venture Partners"/>
    <s v="Acrew Capital, Hanaco Venture Capital, Insight Partners, Jonathan Weiner, New Enterprise Associates, PayPal Ventures, Pelion Venture Partners, Schonfeld Strategic Advisors, Whale Rock Capital Management"/>
    <m/>
    <m/>
    <m/>
    <n v="2017"/>
    <n v="2018"/>
    <x v="6"/>
    <n v="2019"/>
    <n v="2021"/>
    <m/>
    <m/>
    <n v="165000000"/>
    <s v="series_d"/>
    <d v="2021-01-05T00:00:00"/>
    <n v="2500000000"/>
    <m/>
    <n v="0"/>
    <n v="35.54"/>
    <n v="17046.27"/>
    <n v="38635.839999999997"/>
    <n v="134348.07"/>
    <m/>
    <m/>
    <m/>
    <n v="3489"/>
    <n v="1138"/>
    <n v="212"/>
    <n v="88"/>
    <n v="104"/>
    <m/>
    <m/>
    <m/>
    <n v="63.18"/>
    <n v="75.33"/>
    <n v="89.77"/>
    <n v="89.15"/>
    <n v="80.78"/>
    <m/>
    <m/>
    <s v="exited_unicorn"/>
    <n v="34"/>
    <n v="20.399999999999999"/>
    <n v="34"/>
    <n v="9"/>
    <n v="3.33"/>
    <n v="1.56"/>
    <m/>
    <m/>
    <n v="417500000"/>
    <m/>
    <d v="2017-12-13T00:00:00"/>
    <d v="2018-05-04T00:00:00"/>
    <d v="2018-07-24T00:00:00"/>
    <d v="2019-04-30T00:00:00"/>
    <d v="2021-01-05T00:00:00"/>
    <m/>
    <m/>
    <n v="0.75"/>
    <n v="4.45"/>
    <n v="3"/>
    <n v="2.29"/>
    <m/>
    <m/>
    <n v="10.71"/>
    <n v="142"/>
    <n v="81"/>
    <n v="280"/>
    <n v="616"/>
    <m/>
    <m/>
    <n v="896"/>
    <s v="No"/>
    <n v="190065.72"/>
    <n v="86"/>
    <n v="95.88"/>
    <n v="6.85"/>
    <n v="6.85"/>
    <n v="10.71"/>
  </r>
  <r>
    <x v="1209"/>
    <s v="http://ninjacart.com/"/>
    <s v="https://www.crunchbase.com/organization/ninjacart"/>
    <s v="63Ideas Infolabs Private Limited"/>
    <s v="Ninjacart is a business-to-business fresh produce supply chain that connects farmers, manufactures, and brands to retailers directly."/>
    <m/>
    <s v="seed"/>
    <s v="series_a"/>
    <s v="series_b"/>
    <s v="series_c"/>
    <s v="series_d"/>
    <m/>
    <m/>
    <m/>
    <m/>
    <n v="3000000"/>
    <n v="34799555"/>
    <n v="90000000"/>
    <n v="145000000"/>
    <m/>
    <m/>
    <m/>
    <m/>
    <n v="15000000"/>
    <n v="232113031.84999999"/>
    <n v="320000000"/>
    <n v="775000000"/>
    <m/>
    <m/>
    <m/>
    <s v="Oskar Hartmann"/>
    <s v="Accel, M&amp;S Partners, Qualcomm Ventures, Shinhan Venture Investment, ZopSmart"/>
    <s v="Accel, Joe Hirao, Mistletoe, NRJN Trust, Neoplux, Qualcomm Ventures, Syngenta Ventures, Trifecta Capital"/>
    <s v="Tiger Global Management"/>
    <s v="Accel, Flipkart, HR Capital, Mistletoe, NRJN Trust, Neoplux, Qualcomm Ventures, Walmart"/>
    <m/>
    <m/>
    <m/>
    <n v="2017"/>
    <n v="2016"/>
    <x v="6"/>
    <n v="2019"/>
    <n v="2021"/>
    <m/>
    <m/>
    <n v="8969363"/>
    <s v="series_d"/>
    <d v="2022-05-18T00:00:00"/>
    <n v="814969363"/>
    <m/>
    <n v="1895.11"/>
    <n v="9471.59"/>
    <n v="74568.89"/>
    <n v="72154.12"/>
    <n v="29539.18"/>
    <m/>
    <m/>
    <m/>
    <n v="414"/>
    <n v="115"/>
    <n v="83"/>
    <n v="45"/>
    <n v="211"/>
    <m/>
    <m/>
    <m/>
    <n v="95.64"/>
    <n v="97.01"/>
    <n v="96.03"/>
    <n v="94.51"/>
    <n v="60.82"/>
    <m/>
    <m/>
    <m/>
    <n v="38.799999999999997"/>
    <m/>
    <n v="38.799999999999997"/>
    <n v="2.95"/>
    <n v="2.38"/>
    <n v="1.05"/>
    <m/>
    <m/>
    <n v="357624581"/>
    <m/>
    <d v="2017-12-18T00:00:00"/>
    <d v="2016-03-07T00:00:00"/>
    <d v="2018-12-12T00:00:00"/>
    <d v="2019-04-24T00:00:00"/>
    <d v="2021-12-12T00:00:00"/>
    <m/>
    <m/>
    <m/>
    <n v="15.47"/>
    <n v="1.38"/>
    <n v="2.42"/>
    <m/>
    <m/>
    <n v="3.51"/>
    <n v="-651"/>
    <n v="1010"/>
    <n v="133"/>
    <n v="963"/>
    <m/>
    <m/>
    <n v="1253"/>
    <s v="No"/>
    <n v="187628.89"/>
    <n v="87"/>
    <n v="95.83"/>
    <n v="3.34"/>
    <n v="3.34"/>
    <n v="3.51"/>
  </r>
  <r>
    <x v="1210"/>
    <s v="https://b8ta.com/"/>
    <s v="https://www.crunchbase.com/organization/b8ta"/>
    <s v="b8ta, inc."/>
    <s v="B8ta is a software-powered retailer designed to make physical retail accessible for all."/>
    <m/>
    <s v="seed"/>
    <s v="series_a"/>
    <s v="series_b"/>
    <s v="series_c"/>
    <m/>
    <m/>
    <m/>
    <m/>
    <n v="4500000"/>
    <n v="7000000"/>
    <n v="19000000"/>
    <n v="50000000"/>
    <m/>
    <m/>
    <m/>
    <m/>
    <n v="45000000"/>
    <n v="35000000"/>
    <n v="126730000"/>
    <n v="500000000"/>
    <m/>
    <m/>
    <m/>
    <m/>
    <s v="Eniac Ventures, Graphene Ventures, Khosla Ventures, Vijay Chattha, Wareness.io"/>
    <s v="Comcast Ventures, Eniac Ventures, Fifth Wall, Khosla Ventures, Macerich, TriplePoint Capital"/>
    <s v="C31Ventures, Graphene Ventures, Khosla Ventures, Macy's, Palm Drive Capital, Peak State Ventures, Plug and Play, Sound Ventures"/>
    <s v="Evolution, Interlace Ventures, Khosla Ventures, Macy's, Peak State Ventures"/>
    <m/>
    <m/>
    <m/>
    <m/>
    <n v="2015"/>
    <n v="2016"/>
    <x v="6"/>
    <n v="2019"/>
    <m/>
    <m/>
    <m/>
    <n v="50000000"/>
    <s v="series_c"/>
    <d v="2019-10-31T00:00:00"/>
    <n v="500000000"/>
    <m/>
    <n v="1846.23"/>
    <n v="7097.91"/>
    <n v="137303.13"/>
    <n v="37788.839999999997"/>
    <m/>
    <m/>
    <m/>
    <m/>
    <n v="451"/>
    <n v="139"/>
    <n v="48"/>
    <n v="92"/>
    <m/>
    <m/>
    <m/>
    <m/>
    <n v="95.41"/>
    <n v="96.38"/>
    <n v="97.72"/>
    <n v="88.65"/>
    <m/>
    <m/>
    <m/>
    <m/>
    <n v="10.93"/>
    <n v="6.8"/>
    <n v="10.93"/>
    <n v="3.55"/>
    <n v="1"/>
    <m/>
    <m/>
    <m/>
    <n v="88500000"/>
    <m/>
    <d v="2015-12-02T00:00:00"/>
    <d v="2016-09-28T00:00:00"/>
    <d v="2018-06-26T00:00:00"/>
    <d v="2019-10-31T00:00:00"/>
    <m/>
    <m/>
    <m/>
    <n v="0.78"/>
    <n v="3.62"/>
    <n v="3.95"/>
    <m/>
    <m/>
    <m/>
    <n v="3.95"/>
    <n v="301"/>
    <n v="636"/>
    <n v="492"/>
    <m/>
    <m/>
    <m/>
    <n v="492"/>
    <s v="No"/>
    <n v="184036.11"/>
    <n v="88"/>
    <n v="95.78"/>
    <n v="3.95"/>
    <n v="3.95"/>
    <n v="3.95"/>
  </r>
  <r>
    <x v="1211"/>
    <s v="https://staffbase.com"/>
    <s v="https://www.crunchbase.com/organization/staffbase"/>
    <s v="Staffbase GmbH"/>
    <s v="Staffbase is a high-growth, deeply experienced employee communications platform provider for enterprise companies"/>
    <m/>
    <s v="seed"/>
    <s v="series_a"/>
    <s v="series_b"/>
    <s v="series_c"/>
    <s v="series_d"/>
    <s v="series_e"/>
    <m/>
    <m/>
    <m/>
    <n v="2250212"/>
    <n v="10000000"/>
    <n v="23000000"/>
    <n v="143577552"/>
    <n v="116255477"/>
    <m/>
    <m/>
    <m/>
    <n v="11251060"/>
    <n v="66700000"/>
    <n v="230000000"/>
    <n v="2153663280"/>
    <n v="1101255476"/>
    <m/>
    <m/>
    <s v="KIZOO Technology Capital"/>
    <s v="Capnamic Ventures, KIZOO Technology Capital"/>
    <s v="Capnamic Ventures, Headline, KIZOO Technology Capital"/>
    <s v="Capnamic Ventures, Headline, IRIS, Insight Partners, KIZOO Technology Capital"/>
    <s v="Capnamic Ventures, General Atlantic, Headline, Insight Partners, KIZOO Technology Capital"/>
    <s v="General Atlantic, Insight Partners"/>
    <m/>
    <m/>
    <n v="2015"/>
    <n v="2016"/>
    <x v="6"/>
    <n v="2019"/>
    <n v="2021"/>
    <n v="2022"/>
    <m/>
    <n v="116255476"/>
    <s v="series_e"/>
    <d v="2022-03-15T00:00:00"/>
    <n v="1101255476"/>
    <m/>
    <n v="0"/>
    <n v="0"/>
    <n v="335.93"/>
    <n v="37619.14"/>
    <n v="139485.53"/>
    <n v="6577.45"/>
    <m/>
    <m/>
    <n v="3493"/>
    <n v="1216"/>
    <n v="566"/>
    <n v="93"/>
    <n v="98"/>
    <n v="26"/>
    <m/>
    <m/>
    <n v="64.400000000000006"/>
    <n v="68.11"/>
    <n v="72.61"/>
    <n v="88.53"/>
    <n v="81.900000000000006"/>
    <n v="77.48"/>
    <m/>
    <s v="unicorn"/>
    <n v="66.400000000000006"/>
    <m/>
    <n v="66.400000000000006"/>
    <n v="13.18"/>
    <n v="4.25"/>
    <n v="0.49"/>
    <n v="1"/>
    <m/>
    <n v="307083241"/>
    <m/>
    <d v="2015-11-09T00:00:00"/>
    <d v="2016-05-30T00:00:00"/>
    <d v="2018-06-18T00:00:00"/>
    <d v="2019-07-09T00:00:00"/>
    <d v="2021-03-29T00:00:00"/>
    <d v="2022-03-15T00:00:00"/>
    <m/>
    <m/>
    <n v="5.93"/>
    <n v="3.45"/>
    <n v="9.36"/>
    <n v="0.51"/>
    <m/>
    <n v="16.510000000000002"/>
    <n v="203"/>
    <n v="749"/>
    <n v="386"/>
    <n v="629"/>
    <n v="351"/>
    <m/>
    <n v="1366"/>
    <s v="No"/>
    <n v="184018.05"/>
    <n v="89"/>
    <n v="95.73"/>
    <n v="16.510000000000002"/>
    <n v="32.29"/>
    <n v="16.510000000000002"/>
  </r>
  <r>
    <x v="1212"/>
    <s v="http://www.uala.com.ar"/>
    <s v="https://www.crunchbase.com/organization/uala"/>
    <m/>
    <s v="Ualá is a fintech company that offers a financial ecosystem through an app, linked to a free international Mastercard card."/>
    <m/>
    <s v="seed"/>
    <s v="series_a"/>
    <s v="series_b"/>
    <s v="series_c"/>
    <s v="series_d"/>
    <m/>
    <m/>
    <m/>
    <m/>
    <n v="10000000"/>
    <n v="34000000"/>
    <n v="150000000"/>
    <n v="350000000"/>
    <m/>
    <m/>
    <m/>
    <m/>
    <n v="50000000"/>
    <n v="226780000"/>
    <n v="1500000000"/>
    <n v="2450000000"/>
    <m/>
    <m/>
    <m/>
    <s v="Bessemer Venture Partners, David Fialkow, Jefferies, Kevin Ryan, Soros Fund Management"/>
    <s v="AlleyCorp, Greyhound Capital, Jefferies, Kevin Ryan, Point72 Ventures, Recharge Capital, Soros Fund Management"/>
    <s v="Goldman Sachs Investment Partners, Greyhound Capital, Jefferies, Monashees, Point72 Ventures, Recharge Capital, Ribbit Capital, Soros Fund Management"/>
    <s v="Bossanova Investimentos, Endeavor Catalyst, Goldman Sachs Investment Partners, Jefferies Financial Group, Monashees, Ribbit Capital, SoftBank, Soros Fund Management, Tencent"/>
    <s v="166 2nd Financial Services, Chaos Ventures, D1 Capital Partners, Endeavor Catalyst, Goldman Sachs Asset Management, Greyhound Capital, Isaac Lee, Jacqueline Reses, Latam Capital, Monashees, Recharge Capital, Ribbit Capital, SOFTBANK Latin America Ventures, Soros Fund Management, Tencent, Trajectory Ventures"/>
    <m/>
    <m/>
    <m/>
    <n v="2017"/>
    <n v="2018"/>
    <x v="6"/>
    <n v="2019"/>
    <n v="2021"/>
    <m/>
    <m/>
    <n v="350000000"/>
    <s v="series_d"/>
    <d v="2021-08-13T00:00:00"/>
    <n v="2450000000"/>
    <m/>
    <n v="1871.51"/>
    <n v="0"/>
    <n v="78616.789999999994"/>
    <n v="15290.96"/>
    <n v="87547.02"/>
    <m/>
    <m/>
    <m/>
    <n v="430"/>
    <n v="1617"/>
    <n v="78"/>
    <n v="163"/>
    <n v="143"/>
    <m/>
    <m/>
    <m/>
    <n v="95.47"/>
    <n v="64.94"/>
    <n v="96.27"/>
    <n v="79.8"/>
    <n v="73.510000000000005"/>
    <m/>
    <m/>
    <s v="unicorn"/>
    <n v="34.99"/>
    <m/>
    <n v="34.99"/>
    <n v="9.07"/>
    <n v="1.52"/>
    <n v="1"/>
    <m/>
    <m/>
    <n v="544000000"/>
    <m/>
    <d v="2017-01-20T00:00:00"/>
    <d v="2018-02-06T00:00:00"/>
    <d v="2018-10-03T00:00:00"/>
    <d v="2019-11-26T00:00:00"/>
    <d v="2021-08-13T00:00:00"/>
    <m/>
    <m/>
    <m/>
    <n v="4.54"/>
    <n v="6.61"/>
    <n v="1.63"/>
    <m/>
    <m/>
    <n v="10.8"/>
    <n v="382"/>
    <n v="239"/>
    <n v="419"/>
    <n v="626"/>
    <m/>
    <m/>
    <n v="1045"/>
    <s v="No"/>
    <n v="183326.28"/>
    <n v="90"/>
    <n v="95.68"/>
    <n v="10.8"/>
    <n v="10.8"/>
    <n v="10.8"/>
  </r>
  <r>
    <x v="1213"/>
    <s v="https://www.online-pajak.com"/>
    <s v="https://www.crunchbase.com/organization/onlinepajak"/>
    <s v="Achilles Systems Pte Ltd"/>
    <s v="OnlinePajak simplifies the entire tax reporting process with instant, hassle-free, and secure online tax management technology."/>
    <m/>
    <m/>
    <s v="series_a"/>
    <s v="series_b"/>
    <s v="series_c"/>
    <m/>
    <m/>
    <m/>
    <m/>
    <m/>
    <n v="3500000"/>
    <n v="25500000"/>
    <n v="12000000"/>
    <m/>
    <m/>
    <m/>
    <m/>
    <m/>
    <n v="17500000"/>
    <n v="170085000"/>
    <n v="179000000"/>
    <m/>
    <m/>
    <m/>
    <m/>
    <m/>
    <s v="Alpha JWC Ventures, Sequoia Capital"/>
    <s v="Alpha JWC Ventures, Bossanova Investimentos, Endeavor Catalyst, Global Innovation Fund, Peak XV Partners, Warburg Pincus"/>
    <s v="Alpha JWC Ventures, Altos Ventures, Primedge, Sequoia Capital, Tencent, Warburg Pincus"/>
    <m/>
    <m/>
    <m/>
    <m/>
    <m/>
    <n v="2017"/>
    <x v="6"/>
    <n v="2021"/>
    <m/>
    <m/>
    <m/>
    <n v="5000000"/>
    <s v="series_c"/>
    <d v="2021-11-10T00:00:00"/>
    <n v="179000000"/>
    <m/>
    <m/>
    <n v="6452.15"/>
    <n v="393.22"/>
    <n v="176143.25"/>
    <m/>
    <m/>
    <m/>
    <m/>
    <m/>
    <n v="171"/>
    <n v="535"/>
    <n v="165"/>
    <m/>
    <m/>
    <m/>
    <m/>
    <m/>
    <n v="95.74"/>
    <n v="74.12"/>
    <n v="86.16"/>
    <m/>
    <m/>
    <m/>
    <m/>
    <n v="7.83"/>
    <m/>
    <n v="7.83"/>
    <n v="0.95"/>
    <n v="1"/>
    <m/>
    <m/>
    <m/>
    <n v="46000000"/>
    <m/>
    <m/>
    <d v="2017-11-09T00:00:00"/>
    <d v="2018-10-23T00:00:00"/>
    <d v="2021-07-12T00:00:00"/>
    <m/>
    <m/>
    <m/>
    <m/>
    <n v="9.7200000000000006"/>
    <n v="1.05"/>
    <m/>
    <m/>
    <m/>
    <n v="1.05"/>
    <m/>
    <n v="348"/>
    <n v="993"/>
    <m/>
    <m/>
    <m/>
    <n v="1114"/>
    <s v="No"/>
    <n v="182988.62"/>
    <n v="91"/>
    <n v="95.64"/>
    <n v="1.05"/>
    <n v="1.05"/>
    <n v="1.05"/>
  </r>
  <r>
    <x v="1214"/>
    <s v="https://www.simpplr.com"/>
    <s v="https://www.crunchbase.com/organization/simpplr-inc"/>
    <s v="Simpplr Inc."/>
    <s v="Simpplr is an AI-powered employee experience platform that provides personalized experiences that inspire and engage employees."/>
    <m/>
    <m/>
    <s v="series_a"/>
    <s v="series_b"/>
    <s v="series_c"/>
    <s v="series_d"/>
    <m/>
    <m/>
    <m/>
    <m/>
    <n v="6000000"/>
    <n v="8100000"/>
    <n v="32000000"/>
    <n v="70000000"/>
    <m/>
    <m/>
    <m/>
    <m/>
    <n v="30000000"/>
    <n v="54027000"/>
    <n v="320000000"/>
    <n v="1050000000"/>
    <m/>
    <m/>
    <m/>
    <m/>
    <s v="Norwest Venture Partners, Salesforce Ventures"/>
    <s v="Ken Comée, Norwest Venture Partners, Salesforce Ventures"/>
    <s v="Norwest Venture Partners, Salesforce Ventures, Still Venture Capital, Tola Capital"/>
    <s v="Norwest Venture Partners, Salesforce Ventures, Sapphire Ventures, Tola Capital"/>
    <m/>
    <m/>
    <m/>
    <m/>
    <n v="2016"/>
    <x v="6"/>
    <n v="2021"/>
    <n v="2023"/>
    <m/>
    <m/>
    <n v="70000000"/>
    <s v="series_d"/>
    <d v="2023-05-02T00:00:00"/>
    <n v="1050000000"/>
    <m/>
    <m/>
    <n v="888.66"/>
    <n v="1519.29"/>
    <n v="45022.92"/>
    <n v="129602.82"/>
    <m/>
    <m/>
    <m/>
    <m/>
    <n v="469"/>
    <n v="428"/>
    <n v="336"/>
    <n v="8"/>
    <m/>
    <m/>
    <m/>
    <m/>
    <n v="87.72"/>
    <n v="79.3"/>
    <n v="71.73"/>
    <n v="96.3"/>
    <m/>
    <m/>
    <m/>
    <n v="24.99"/>
    <m/>
    <n v="24.99"/>
    <n v="16.329999999999998"/>
    <n v="3.06"/>
    <n v="1"/>
    <m/>
    <m/>
    <n v="131100000"/>
    <m/>
    <m/>
    <d v="2016-09-29T00:00:00"/>
    <d v="2018-03-02T00:00:00"/>
    <d v="2021-07-14T00:00:00"/>
    <d v="2023-05-02T00:00:00"/>
    <m/>
    <m/>
    <m/>
    <n v="1.8"/>
    <n v="5.92"/>
    <n v="3.28"/>
    <m/>
    <m/>
    <n v="19.43"/>
    <m/>
    <n v="519"/>
    <n v="1230"/>
    <n v="657"/>
    <m/>
    <m/>
    <n v="1887"/>
    <s v="No"/>
    <n v="177033.69"/>
    <n v="92"/>
    <n v="95.59"/>
    <n v="5.92"/>
    <m/>
    <n v="19.43"/>
  </r>
  <r>
    <x v="1215"/>
    <s v="http://beamery.com"/>
    <s v="https://www.crunchbase.com/organization/beamery"/>
    <s v="Beamery Inc."/>
    <s v="Beamery is a talent acquisition, engagement, and retention platform that manages sourcing, hiring, and retaining of people."/>
    <m/>
    <s v="seed"/>
    <s v="series_a"/>
    <s v="series_b"/>
    <s v="series_c"/>
    <s v="series_d"/>
    <m/>
    <m/>
    <m/>
    <n v="2000000"/>
    <n v="5000000"/>
    <n v="28000000"/>
    <n v="138000000"/>
    <n v="50000000"/>
    <m/>
    <m/>
    <m/>
    <n v="20000000"/>
    <n v="25000000"/>
    <n v="186760000"/>
    <n v="800000000"/>
    <n v="1000000000"/>
    <m/>
    <m/>
    <m/>
    <s v="AngelPad, Edenred Capital Partners, Grupa Pracuj, The R-Group, LLC"/>
    <s v="Edenred Capital Partners, GP Ventures, Index Ventures, LocalGlobe"/>
    <s v="AngelPad, EQT Ventures, Edenred Capital Partners, Index Ventures, M12 - Microsoft's Venture Fund"/>
    <s v="Accenture Ventures, EQT Ventures, Edenred Capital Partners, Index Ventures, M12 - Microsoft's Venture Fund, Ontario Teachers' Pension Plan, Workday Ventures"/>
    <s v="Teachers’ Venture Growth"/>
    <m/>
    <m/>
    <m/>
    <n v="2016"/>
    <n v="2017"/>
    <x v="6"/>
    <n v="2021"/>
    <n v="2022"/>
    <m/>
    <m/>
    <n v="50000000"/>
    <s v="series_d"/>
    <d v="2022-12-13T00:00:00"/>
    <n v="1000000000"/>
    <m/>
    <n v="247.47"/>
    <n v="4647.34"/>
    <n v="36146.269999999997"/>
    <n v="135856.54999999999"/>
    <n v="0"/>
    <m/>
    <m/>
    <m/>
    <n v="1174"/>
    <n v="240"/>
    <n v="161"/>
    <n v="197"/>
    <n v="237"/>
    <m/>
    <m/>
    <m/>
    <n v="87.85"/>
    <n v="94.01"/>
    <n v="92.24"/>
    <n v="83.46"/>
    <n v="31.79"/>
    <m/>
    <m/>
    <s v="unicorn"/>
    <n v="28.56"/>
    <n v="28.56"/>
    <n v="28.56"/>
    <n v="4.5"/>
    <n v="1.17"/>
    <n v="1"/>
    <m/>
    <m/>
    <n v="223000000"/>
    <m/>
    <d v="2016-06-16T00:00:00"/>
    <d v="2017-04-11T00:00:00"/>
    <d v="2018-06-20T00:00:00"/>
    <d v="2021-06-17T00:00:00"/>
    <d v="2022-12-13T00:00:00"/>
    <m/>
    <m/>
    <n v="1.25"/>
    <n v="7.47"/>
    <n v="4.28"/>
    <n v="1.25"/>
    <m/>
    <m/>
    <n v="5.35"/>
    <n v="299"/>
    <n v="435"/>
    <n v="1093"/>
    <n v="544"/>
    <m/>
    <m/>
    <n v="1637"/>
    <s v="No"/>
    <n v="176897.63"/>
    <n v="93"/>
    <n v="95.54"/>
    <n v="5.35"/>
    <n v="4.28"/>
    <n v="5.35"/>
  </r>
  <r>
    <x v="1216"/>
    <s v="http://cleartax.in/"/>
    <s v="https://www.crunchbase.com/organization/cleartax"/>
    <s v="Defmacro Software Pvt. Ltd."/>
    <s v="ClearTax is a Tax &amp; Investing platform that simplifies financial lives for Indians."/>
    <s v="pre_seed"/>
    <s v="seed"/>
    <s v="series_a"/>
    <s v="series_b"/>
    <s v="series_c"/>
    <m/>
    <m/>
    <m/>
    <m/>
    <n v="2000000"/>
    <n v="12000000"/>
    <n v="50000000"/>
    <n v="74939367"/>
    <m/>
    <m/>
    <m/>
    <m/>
    <n v="20000000"/>
    <n v="60000000"/>
    <n v="333500000"/>
    <n v="749939367"/>
    <m/>
    <m/>
    <m/>
    <s v="FundersClub, Jonathan Abrams, Marc Bell Ventures, Sumon Sadhu, Y Combinator"/>
    <s v="Founders Fund, Sequoia Capital"/>
    <s v="Elevation Capital"/>
    <s v="Composite Capital Management, Naval Ravikant, SAIF Partners, Sequoia Capital"/>
    <s v="Alua Capital, Kora, Stripe, Think Investments"/>
    <m/>
    <m/>
    <m/>
    <n v="2014"/>
    <n v="2016"/>
    <n v="2016"/>
    <x v="6"/>
    <n v="2021"/>
    <m/>
    <m/>
    <m/>
    <m/>
    <s v="series_unknown"/>
    <d v="2021-10-24T00:00:00"/>
    <n v="749939367"/>
    <n v="14482.87"/>
    <n v="3878.86"/>
    <n v="7.06"/>
    <n v="156897.21"/>
    <n v="0"/>
    <m/>
    <m/>
    <m/>
    <n v="2"/>
    <n v="208"/>
    <n v="908"/>
    <n v="33"/>
    <n v="824"/>
    <m/>
    <m/>
    <m/>
    <n v="99.89"/>
    <n v="97.86"/>
    <n v="76.19"/>
    <n v="98.45"/>
    <n v="30.55"/>
    <m/>
    <m/>
    <m/>
    <m/>
    <n v="22.95"/>
    <n v="22.95"/>
    <n v="9.56"/>
    <n v="2.02"/>
    <n v="1"/>
    <m/>
    <m/>
    <m/>
    <n v="140239367"/>
    <d v="2014-08-19T00:00:00"/>
    <d v="2016-05-25T00:00:00"/>
    <d v="2016-06-17T00:00:00"/>
    <d v="2018-10-23T00:00:00"/>
    <d v="2021-10-24T00:00:00"/>
    <m/>
    <m/>
    <m/>
    <n v="3"/>
    <n v="5.56"/>
    <n v="2.25"/>
    <m/>
    <m/>
    <m/>
    <n v="2.25"/>
    <n v="23"/>
    <n v="858"/>
    <n v="1097"/>
    <m/>
    <m/>
    <m/>
    <n v="1097"/>
    <s v="No"/>
    <n v="175266"/>
    <n v="94"/>
    <n v="95.49"/>
    <n v="2.25"/>
    <m/>
    <n v="2.25"/>
  </r>
  <r>
    <x v="1217"/>
    <s v="https://www.wolt.com"/>
    <s v="https://www.crunchbase.com/organization/wolt"/>
    <s v="Wolt Enterprises Oy"/>
    <s v="Wolt is a food delivery company specializing in real-time logistics optimization."/>
    <m/>
    <s v="seed"/>
    <s v="series_a"/>
    <s v="series_b"/>
    <s v="series_c"/>
    <s v="series_d"/>
    <s v="series_e"/>
    <m/>
    <m/>
    <n v="500000"/>
    <n v="12500000"/>
    <n v="30000000"/>
    <n v="130000000"/>
    <n v="108215973"/>
    <n v="530000000"/>
    <m/>
    <m/>
    <n v="5000000"/>
    <n v="62500000"/>
    <n v="200100000"/>
    <n v="565000000"/>
    <n v="1623239595"/>
    <n v="10600000000"/>
    <m/>
    <m/>
    <s v="First Fellow Partners, Inventure, Lifeline Ventures"/>
    <s v="Alfabeat, EQT Ventures, First Fellow Partners, Ilkka Paananen, Illusian Family Office, Inventure, Lifeline Ventures, Niklas Zennström, Risto Siilasmaa"/>
    <s v="83North, EQT Ventures, Highland Europe, Lifeline Ventures"/>
    <s v="83North, EQT Ventures, Highland Europe, ICONIQ Growth, Lifeline Ventures"/>
    <s v="83North, EQT Ventures, GS Growth, Highland Europe, ICONIQ Growth"/>
    <s v="83North, Coatue, DST Global, EQT, EQT Ventures, GS Growth, Highland Europe, ICONIQ Growth, Kohlberg Kravis Roberts, Prosus Ventures, Tiger Global Management, Vintage Investment Partners"/>
    <m/>
    <m/>
    <n v="2014"/>
    <n v="2016"/>
    <x v="6"/>
    <n v="2019"/>
    <n v="2020"/>
    <n v="2021"/>
    <m/>
    <n v="530000000"/>
    <s v="series_e"/>
    <d v="2021-01-25T00:00:00"/>
    <n v="8100000000"/>
    <m/>
    <n v="10.94"/>
    <n v="6197.19"/>
    <n v="771.5"/>
    <n v="39439"/>
    <n v="90624.55"/>
    <n v="38094.29"/>
    <m/>
    <m/>
    <n v="2154"/>
    <n v="148"/>
    <n v="484"/>
    <n v="86"/>
    <n v="25"/>
    <n v="2"/>
    <m/>
    <m/>
    <n v="74.819999999999993"/>
    <n v="96.14"/>
    <n v="76.59"/>
    <n v="89.4"/>
    <n v="92.45"/>
    <n v="99.6"/>
    <m/>
    <s v="exited_unicorn"/>
    <n v="879.15"/>
    <n v="879.15"/>
    <n v="87.92"/>
    <n v="32.299999999999997"/>
    <n v="12.71"/>
    <n v="4.74"/>
    <n v="0.76"/>
    <m/>
    <n v="822523959"/>
    <m/>
    <d v="2014-11-18T00:00:00"/>
    <d v="2016-04-15T00:00:00"/>
    <d v="2018-01-01T00:00:00"/>
    <d v="2019-06-19T00:00:00"/>
    <d v="2020-05-15T00:00:00"/>
    <d v="2021-01-25T00:00:00"/>
    <m/>
    <n v="12.5"/>
    <n v="3.2"/>
    <n v="2.82"/>
    <n v="2.87"/>
    <n v="6.53"/>
    <m/>
    <n v="40.479999999999997"/>
    <n v="514"/>
    <n v="626"/>
    <n v="534"/>
    <n v="331"/>
    <n v="255"/>
    <m/>
    <n v="1120"/>
    <s v="No"/>
    <n v="175137.47"/>
    <n v="95"/>
    <n v="95.44"/>
    <n v="52.97"/>
    <n v="8.11"/>
    <n v="40.479999999999997"/>
  </r>
  <r>
    <x v="1218"/>
    <s v="http://www.stackrox.com"/>
    <s v="https://www.crunchbase.com/organization/stackrox"/>
    <s v="StackRox, Inc."/>
    <s v="StackRox is a Kubernetes-native security platform for cloud-native applications, containers, serverless, and Kubernetes."/>
    <m/>
    <s v="seed"/>
    <s v="series_a"/>
    <s v="series_b"/>
    <m/>
    <m/>
    <m/>
    <m/>
    <m/>
    <m/>
    <n v="14000000"/>
    <n v="25000000"/>
    <m/>
    <m/>
    <m/>
    <m/>
    <m/>
    <m/>
    <n v="70000000"/>
    <n v="166750000"/>
    <m/>
    <m/>
    <m/>
    <m/>
    <m/>
    <s v="Amplify Partners, Avalon Ventures"/>
    <s v="Amplify Partners, Sequoia Capital"/>
    <s v="Amplify Partners, Redpoint, Sequoia Capital"/>
    <m/>
    <m/>
    <m/>
    <m/>
    <m/>
    <n v="2015"/>
    <n v="2017"/>
    <x v="6"/>
    <m/>
    <m/>
    <m/>
    <m/>
    <n v="26500000"/>
    <s v="series_unknown"/>
    <d v="2018-04-10T00:00:00"/>
    <n v="400000000"/>
    <m/>
    <n v="0"/>
    <n v="6489.01"/>
    <n v="168521.31"/>
    <m/>
    <m/>
    <m/>
    <m/>
    <m/>
    <n v="3493"/>
    <n v="167"/>
    <n v="29"/>
    <m/>
    <m/>
    <m/>
    <m/>
    <m/>
    <n v="64.400000000000006"/>
    <n v="95.84"/>
    <n v="98.64"/>
    <m/>
    <m/>
    <m/>
    <m/>
    <m/>
    <n v="4.8600000000000003"/>
    <m/>
    <n v="4.8600000000000003"/>
    <n v="2.4"/>
    <m/>
    <m/>
    <m/>
    <m/>
    <n v="65500000"/>
    <m/>
    <d v="2015-01-01T00:00:00"/>
    <d v="2017-07-18T00:00:00"/>
    <d v="2018-04-10T00:00:00"/>
    <m/>
    <m/>
    <m/>
    <m/>
    <m/>
    <n v="2.38"/>
    <m/>
    <m/>
    <m/>
    <m/>
    <n v="2.4"/>
    <n v="929"/>
    <n v="266"/>
    <m/>
    <m/>
    <m/>
    <m/>
    <n v="0"/>
    <s v="No"/>
    <n v="175010.32"/>
    <n v="96"/>
    <n v="95.39"/>
    <m/>
    <m/>
    <n v="2.4"/>
  </r>
  <r>
    <x v="1219"/>
    <s v="https://www.kiddom.co"/>
    <s v="https://www.crunchbase.com/organization/kiddom"/>
    <s v="Kiddom, Inc."/>
    <s v="Kiddom is an education platform offering a digital curriculum to engage students virtually or in the classroom."/>
    <m/>
    <m/>
    <s v="series_a"/>
    <s v="series_b"/>
    <s v="series_c"/>
    <m/>
    <m/>
    <m/>
    <m/>
    <m/>
    <n v="6500000"/>
    <n v="15000000"/>
    <n v="35000000"/>
    <m/>
    <m/>
    <m/>
    <m/>
    <m/>
    <n v="32500000"/>
    <n v="100050000"/>
    <n v="350000000"/>
    <m/>
    <m/>
    <m/>
    <m/>
    <m/>
    <s v="Khosla Ventures"/>
    <s v="Khosla Ventures, Owl Ventures"/>
    <s v="Altos Ventures, Khosla Ventures, Outcomes Collective, Owl Ventures"/>
    <m/>
    <m/>
    <m/>
    <m/>
    <m/>
    <n v="2017"/>
    <x v="6"/>
    <n v="2021"/>
    <m/>
    <m/>
    <m/>
    <n v="35000000"/>
    <s v="series_c"/>
    <d v="2021-08-13T00:00:00"/>
    <n v="350000000"/>
    <m/>
    <m/>
    <n v="29562.75"/>
    <n v="137300.51"/>
    <n v="5489.05"/>
    <m/>
    <m/>
    <m/>
    <m/>
    <m/>
    <n v="39"/>
    <n v="50"/>
    <n v="571"/>
    <m/>
    <m/>
    <m/>
    <m/>
    <m/>
    <n v="99.05"/>
    <n v="97.62"/>
    <n v="51.9"/>
    <m/>
    <m/>
    <m/>
    <m/>
    <n v="8.24"/>
    <m/>
    <n v="8.24"/>
    <n v="3.15"/>
    <n v="1"/>
    <m/>
    <m/>
    <m/>
    <n v="56500000"/>
    <m/>
    <m/>
    <d v="2017-03-09T00:00:00"/>
    <d v="2018-03-14T00:00:00"/>
    <d v="2021-08-13T00:00:00"/>
    <m/>
    <m/>
    <m/>
    <m/>
    <n v="3.08"/>
    <n v="3.5"/>
    <m/>
    <m/>
    <m/>
    <n v="3.5"/>
    <m/>
    <n v="370"/>
    <n v="1248"/>
    <m/>
    <m/>
    <m/>
    <n v="1248"/>
    <s v="No"/>
    <n v="172352.31"/>
    <n v="97"/>
    <n v="95.34"/>
    <n v="3.5"/>
    <m/>
    <n v="3.5"/>
  </r>
  <r>
    <x v="1220"/>
    <s v="https://www.viome.com"/>
    <s v="https://www.crunchbase.com/organization/viome"/>
    <s v="Viome, Inc."/>
    <s v="Viome is a provider of comprehensive health insights designed to help people track their gut microbiome health."/>
    <m/>
    <m/>
    <s v="series_a"/>
    <s v="series_b"/>
    <s v="series_c"/>
    <m/>
    <m/>
    <m/>
    <m/>
    <m/>
    <n v="15000002"/>
    <n v="5500000"/>
    <n v="54000000"/>
    <m/>
    <m/>
    <m/>
    <m/>
    <m/>
    <n v="75000010"/>
    <n v="36685000"/>
    <n v="540000000"/>
    <m/>
    <m/>
    <m/>
    <m/>
    <m/>
    <s v="Bold Capital Partners, Khosla Ventures"/>
    <s v="Better Health Group, Khosla Ventures"/>
    <s v="Better Health Group, Bold Capital Partners, Ezaki Glico, Khosla Ventures, Ocgrow Ventures, WestRiver Group"/>
    <m/>
    <m/>
    <m/>
    <m/>
    <m/>
    <n v="2017"/>
    <x v="6"/>
    <n v="2021"/>
    <m/>
    <m/>
    <m/>
    <n v="86500000"/>
    <s v="series_c"/>
    <d v="2023-08-18T00:00:00"/>
    <n v="865000000"/>
    <m/>
    <m/>
    <n v="29562.75"/>
    <n v="137300.51"/>
    <n v="5187.8100000000004"/>
    <m/>
    <m/>
    <m/>
    <m/>
    <m/>
    <n v="39"/>
    <n v="50"/>
    <n v="574"/>
    <m/>
    <m/>
    <m/>
    <m/>
    <m/>
    <n v="99.05"/>
    <n v="97.62"/>
    <n v="51.65"/>
    <m/>
    <m/>
    <m/>
    <m/>
    <n v="21.22"/>
    <m/>
    <n v="8.82"/>
    <n v="21.22"/>
    <n v="1.6"/>
    <m/>
    <m/>
    <m/>
    <n v="276004496"/>
    <m/>
    <m/>
    <d v="2017-07-31T00:00:00"/>
    <d v="2018-07-06T00:00:00"/>
    <d v="2021-11-10T00:00:00"/>
    <m/>
    <m/>
    <m/>
    <m/>
    <n v="0.49"/>
    <n v="14.72"/>
    <m/>
    <m/>
    <m/>
    <n v="23.58"/>
    <m/>
    <n v="340"/>
    <n v="1223"/>
    <m/>
    <m/>
    <m/>
    <n v="1869"/>
    <s v="No"/>
    <n v="172051.07"/>
    <n v="98"/>
    <n v="95.3"/>
    <n v="14.72"/>
    <m/>
    <n v="23.58"/>
  </r>
  <r>
    <x v="1221"/>
    <s v="http://www.getguru.com"/>
    <s v="https://www.crunchbase.com/organization/guru-technologies"/>
    <s v="Guru Technologies, Inc."/>
    <s v="Guru is an Enterprise AI Search, Intranet, and Wiki platform allowing you to find and share information from anywhere to anywhere."/>
    <m/>
    <s v="seed"/>
    <s v="series_a"/>
    <s v="series_b"/>
    <s v="series_c"/>
    <m/>
    <m/>
    <m/>
    <m/>
    <n v="2700000"/>
    <n v="9300000"/>
    <n v="25000000"/>
    <n v="30000000"/>
    <m/>
    <m/>
    <m/>
    <m/>
    <n v="27000000"/>
    <n v="46500000"/>
    <n v="166750000"/>
    <n v="300000000"/>
    <m/>
    <m/>
    <m/>
    <m/>
    <s v="FirstMark, MSD Capital, Salesforce Ventures"/>
    <s v="Emergence, FirstMark, MSD Capital"/>
    <s v="Emergence, FirstMark, MSD Capital, Slack Fund, Thrive Capital"/>
    <s v="Accel, Emergence, FirstMark, MSD Capital, Slack Fund, Thrive Capital"/>
    <m/>
    <m/>
    <m/>
    <m/>
    <n v="2015"/>
    <n v="2017"/>
    <x v="6"/>
    <n v="2020"/>
    <m/>
    <m/>
    <m/>
    <n v="30000000"/>
    <s v="series_c"/>
    <d v="2020-04-20T00:00:00"/>
    <n v="300000000"/>
    <m/>
    <n v="26.44"/>
    <n v="2005.86"/>
    <n v="47661.36"/>
    <n v="122195.76"/>
    <m/>
    <m/>
    <m/>
    <m/>
    <n v="2196"/>
    <n v="351"/>
    <n v="118"/>
    <n v="29"/>
    <m/>
    <m/>
    <m/>
    <m/>
    <n v="77.62"/>
    <n v="91.23"/>
    <n v="94.33"/>
    <n v="96.1"/>
    <m/>
    <m/>
    <m/>
    <m/>
    <n v="6.8"/>
    <n v="6.8"/>
    <n v="4.9400000000000004"/>
    <n v="1.62"/>
    <n v="1"/>
    <m/>
    <m/>
    <m/>
    <n v="70700000"/>
    <m/>
    <d v="2015-09-01T00:00:00"/>
    <d v="2017-09-07T00:00:00"/>
    <d v="2018-12-12T00:00:00"/>
    <d v="2020-04-20T00:00:00"/>
    <m/>
    <m/>
    <m/>
    <n v="1.72"/>
    <n v="3.59"/>
    <n v="1.8"/>
    <m/>
    <m/>
    <m/>
    <n v="1.8"/>
    <n v="737"/>
    <n v="461"/>
    <n v="495"/>
    <m/>
    <m/>
    <m/>
    <n v="495"/>
    <s v="No"/>
    <n v="171889.42"/>
    <n v="99"/>
    <n v="95.25"/>
    <n v="1.8"/>
    <n v="1.8"/>
    <n v="1.8"/>
  </r>
  <r>
    <x v="1222"/>
    <s v="http://www.carbyne.com"/>
    <s v="https://www.crunchbase.com/organization/reporty-2"/>
    <s v="Carbyne Inc."/>
    <s v="Carbyne is a software company that develops cloud-based mission-critical contact center solutions."/>
    <m/>
    <s v="seed"/>
    <s v="series_a"/>
    <s v="series_b"/>
    <s v="series_c"/>
    <m/>
    <m/>
    <m/>
    <m/>
    <n v="1600000"/>
    <n v="5150000"/>
    <n v="18500000"/>
    <n v="56000000"/>
    <m/>
    <m/>
    <m/>
    <m/>
    <n v="16000000"/>
    <n v="25750000"/>
    <n v="113500000"/>
    <n v="400000000"/>
    <m/>
    <m/>
    <m/>
    <m/>
    <s v="Ehud Barak, Office of the Chief Scientist"/>
    <s v="Ehud Barak"/>
    <s v="Elsted Capital Partners, FinTLV Ventures, Founders Fund"/>
    <s v="Cox Enterprises, David Petraeus, Elsted Capital Partners, FinTLV Ventures, Founders Fund, General Global Capital, Hanaco Venture Capital, TalC, Valor Equity Partners"/>
    <m/>
    <m/>
    <m/>
    <m/>
    <n v="2015"/>
    <n v="2016"/>
    <x v="6"/>
    <n v="2022"/>
    <m/>
    <m/>
    <m/>
    <m/>
    <s v="series_unknown"/>
    <d v="2022-09-07T00:00:00"/>
    <n v="400000000"/>
    <m/>
    <n v="0"/>
    <n v="0"/>
    <n v="58441.97"/>
    <n v="112623.25"/>
    <m/>
    <m/>
    <m/>
    <m/>
    <n v="3493"/>
    <n v="1216"/>
    <n v="105"/>
    <n v="137"/>
    <m/>
    <m/>
    <m/>
    <m/>
    <n v="64.400000000000006"/>
    <n v="68.11"/>
    <n v="94.96"/>
    <n v="83.63"/>
    <m/>
    <m/>
    <m/>
    <m/>
    <n v="15.3"/>
    <n v="15.3"/>
    <n v="11.88"/>
    <n v="3.17"/>
    <n v="1"/>
    <m/>
    <m/>
    <m/>
    <n v="126250000"/>
    <m/>
    <d v="2015-04-15T00:00:00"/>
    <d v="2016-09-27T00:00:00"/>
    <d v="2018-08-14T00:00:00"/>
    <d v="2022-09-07T00:00:00"/>
    <m/>
    <m/>
    <m/>
    <n v="1.61"/>
    <n v="4.41"/>
    <n v="3.52"/>
    <m/>
    <m/>
    <m/>
    <n v="3.52"/>
    <n v="531"/>
    <n v="686"/>
    <n v="1485"/>
    <m/>
    <m/>
    <m/>
    <n v="1485"/>
    <s v="No"/>
    <n v="171065.22"/>
    <n v="100"/>
    <n v="95.2"/>
    <n v="3.52"/>
    <m/>
    <n v="3.52"/>
  </r>
  <r>
    <x v="1223"/>
    <s v="https://stockx.com/"/>
    <s v="https://www.crunchbase.com/organization/stockx"/>
    <s v="StockX LLC"/>
    <s v="StockX is an online marketplace to buy and sell limited edition and high demand sneakers."/>
    <m/>
    <s v="seed"/>
    <s v="series_a"/>
    <s v="series_b"/>
    <s v="series_c"/>
    <s v="series_d"/>
    <s v="series_e"/>
    <m/>
    <m/>
    <m/>
    <m/>
    <n v="44000000"/>
    <n v="110000000"/>
    <m/>
    <n v="275000000"/>
    <m/>
    <m/>
    <m/>
    <m/>
    <n v="293480000"/>
    <n v="1000000000"/>
    <m/>
    <n v="2800000000"/>
    <m/>
    <m/>
    <m/>
    <s v="SVA"/>
    <s v="Battery Ventures, Counterpart Advisors, Courtside Ventures, Detroit Venture Partners, Don Crawley, Google Ventures, Jonathon Triest, Karlie Kloss, Marc Benioff, Shana Fisher, Steve Aoki"/>
    <s v="DST Global, GGV Capital, General Atlantic"/>
    <s v="EOS VC Fund, Marcy Venture Partners"/>
    <s v="Altimeter Capital, Sands Capital Ventures, Tiger Global Management, Whale Rock Capital Management"/>
    <m/>
    <m/>
    <n v="2016"/>
    <n v="2016"/>
    <x v="6"/>
    <n v="2019"/>
    <n v="2020"/>
    <n v="2020"/>
    <m/>
    <n v="60000000"/>
    <s v="series_e"/>
    <d v="2021-04-08T00:00:00"/>
    <n v="3800000000"/>
    <m/>
    <n v="0"/>
    <n v="56549.88"/>
    <n v="20691.79"/>
    <n v="72963.600000000006"/>
    <n v="0"/>
    <n v="19791.03"/>
    <m/>
    <m/>
    <n v="3485"/>
    <n v="16"/>
    <n v="193"/>
    <n v="41"/>
    <n v="207"/>
    <n v="10"/>
    <m/>
    <m/>
    <n v="63.92"/>
    <n v="99.61"/>
    <n v="90.69"/>
    <n v="95.01"/>
    <n v="35.22"/>
    <n v="93.75"/>
    <m/>
    <s v="unicorn"/>
    <n v="10.33"/>
    <m/>
    <m/>
    <n v="10.33"/>
    <n v="3.37"/>
    <m/>
    <n v="1.36"/>
    <m/>
    <n v="690000000"/>
    <m/>
    <d v="2016-11-01T00:00:00"/>
    <d v="2016-10-31T00:00:00"/>
    <d v="2018-09-13T00:00:00"/>
    <d v="2019-06-26T00:00:00"/>
    <d v="2020-06-30T00:00:00"/>
    <d v="2020-12-16T00:00:00"/>
    <m/>
    <m/>
    <m/>
    <n v="3.41"/>
    <m/>
    <m/>
    <m/>
    <n v="12.95"/>
    <n v="-1"/>
    <n v="682"/>
    <n v="286"/>
    <n v="370"/>
    <n v="169"/>
    <m/>
    <n v="938"/>
    <s v="No"/>
    <n v="169996.3"/>
    <n v="101"/>
    <n v="95.15"/>
    <n v="9.5399999999999991"/>
    <n v="9.5399999999999991"/>
    <n v="12.95"/>
  </r>
  <r>
    <x v="1224"/>
    <s v="http://www.appzen.com/"/>
    <s v="https://www.crunchbase.com/organization/appzen"/>
    <s v="AppZen, Inc."/>
    <s v="AppZen is an artificial intelligence platform for modern finance teams."/>
    <m/>
    <s v="seed"/>
    <s v="series_a"/>
    <s v="series_b"/>
    <s v="series_c"/>
    <m/>
    <m/>
    <m/>
    <m/>
    <m/>
    <n v="12700000"/>
    <n v="35000000"/>
    <n v="50000000"/>
    <m/>
    <m/>
    <m/>
    <m/>
    <m/>
    <n v="47700000"/>
    <n v="175000000"/>
    <n v="500000000"/>
    <m/>
    <m/>
    <m/>
    <m/>
    <s v="500 Global, FundersClub, Mastercard Start Path, Wally Wang"/>
    <s v="Redpoint, Resolute Ventures"/>
    <s v="Lightspeed Venture Partners, Redpoint, Resolute Ventures, Sand Hill Angels"/>
    <s v="Coatue, Geodesic Capital, Lightspeed Venture Partners, Redpoint, Sand Hill Angels"/>
    <m/>
    <m/>
    <m/>
    <m/>
    <n v="2014"/>
    <n v="2017"/>
    <x v="6"/>
    <n v="2019"/>
    <m/>
    <m/>
    <m/>
    <m/>
    <s v="series_unknown"/>
    <d v="2019-09-09T00:00:00"/>
    <n v="500000000"/>
    <m/>
    <n v="163.41999999999999"/>
    <n v="1925.73"/>
    <n v="115685.05"/>
    <n v="49802.22"/>
    <m/>
    <m/>
    <m/>
    <m/>
    <n v="1374"/>
    <n v="355"/>
    <n v="55"/>
    <n v="69"/>
    <m/>
    <m/>
    <m/>
    <m/>
    <n v="83.95"/>
    <n v="91.13"/>
    <n v="97.38"/>
    <n v="91.52"/>
    <m/>
    <m/>
    <m/>
    <m/>
    <n v="8.02"/>
    <m/>
    <n v="8.02"/>
    <n v="2.57"/>
    <n v="1"/>
    <m/>
    <m/>
    <m/>
    <n v="100600000"/>
    <m/>
    <d v="2014-11-01T00:00:00"/>
    <d v="2017-11-01T00:00:00"/>
    <d v="2018-10-30T00:00:00"/>
    <d v="2019-09-09T00:00:00"/>
    <m/>
    <m/>
    <m/>
    <m/>
    <n v="3.67"/>
    <n v="2.86"/>
    <m/>
    <m/>
    <m/>
    <n v="2.86"/>
    <n v="1096"/>
    <n v="363"/>
    <n v="314"/>
    <m/>
    <m/>
    <m/>
    <n v="314"/>
    <s v="No"/>
    <n v="167576.42000000001"/>
    <n v="102"/>
    <n v="95.1"/>
    <n v="2.86"/>
    <n v="2.86"/>
    <n v="2.86"/>
  </r>
  <r>
    <x v="1225"/>
    <s v="https://www.digitalalloys.com/"/>
    <s v="https://www.crunchbase.com/organization/digital-alloys"/>
    <s v="Digital Alloys, Inc."/>
    <s v="Digital Alloys is a technology company that develops high-speed, multi-metal additive manufacturing systems."/>
    <m/>
    <m/>
    <s v="series_a"/>
    <s v="series_b"/>
    <m/>
    <m/>
    <m/>
    <m/>
    <m/>
    <m/>
    <n v="5000000"/>
    <n v="12900000"/>
    <m/>
    <m/>
    <m/>
    <m/>
    <m/>
    <m/>
    <n v="25000000"/>
    <n v="86043000"/>
    <m/>
    <m/>
    <m/>
    <m/>
    <m/>
    <m/>
    <s v="Charlie Petty, Khosla Ventures"/>
    <s v="Boeing HorizonX Ventures, G20 Ventures, Khosla Ventures, Lincoln Financial Group"/>
    <m/>
    <m/>
    <m/>
    <m/>
    <m/>
    <m/>
    <n v="2017"/>
    <x v="6"/>
    <m/>
    <m/>
    <m/>
    <m/>
    <n v="12900000"/>
    <s v="series_b"/>
    <d v="2018-08-07T00:00:00"/>
    <n v="86043000"/>
    <m/>
    <m/>
    <n v="29562.75"/>
    <n v="137300.51"/>
    <m/>
    <m/>
    <m/>
    <m/>
    <m/>
    <m/>
    <n v="39"/>
    <n v="50"/>
    <m/>
    <m/>
    <m/>
    <m/>
    <m/>
    <m/>
    <n v="99.05"/>
    <n v="97.62"/>
    <m/>
    <m/>
    <m/>
    <m/>
    <m/>
    <n v="2.93"/>
    <m/>
    <n v="2.93"/>
    <n v="1"/>
    <m/>
    <m/>
    <m/>
    <m/>
    <n v="17900000"/>
    <m/>
    <m/>
    <d v="2017-03-08T00:00:00"/>
    <d v="2018-08-07T00:00:00"/>
    <m/>
    <m/>
    <m/>
    <m/>
    <m/>
    <n v="3.44"/>
    <m/>
    <m/>
    <m/>
    <m/>
    <n v="1"/>
    <m/>
    <n v="517"/>
    <m/>
    <m/>
    <m/>
    <m/>
    <n v="0"/>
    <s v="No"/>
    <n v="166863.26"/>
    <n v="103"/>
    <n v="95.05"/>
    <m/>
    <m/>
    <n v="1"/>
  </r>
  <r>
    <x v="1226"/>
    <s v="http://www.joinhomebase.com"/>
    <s v="https://www.crunchbase.com/organization/homebase"/>
    <s v="Pioneer Works, Inc."/>
    <s v="Homebase helps to reduce the administrative burden of hourly work by automating scheduling, timesheets, and communication between employees."/>
    <m/>
    <s v="seed"/>
    <s v="series_a"/>
    <s v="series_b"/>
    <s v="series_c"/>
    <m/>
    <m/>
    <m/>
    <m/>
    <n v="2000000"/>
    <n v="6000000"/>
    <n v="20000000"/>
    <n v="71000000"/>
    <m/>
    <m/>
    <m/>
    <m/>
    <n v="20000000"/>
    <n v="30000000"/>
    <n v="133400000"/>
    <n v="500000000"/>
    <m/>
    <m/>
    <m/>
    <m/>
    <s v="Immeasurable, Rothenberg Ventures"/>
    <s v="Baseline Ventures, CSC Upshot, Cowboy Ventures, Khosla Ventures"/>
    <s v="Bain Capital Ventures, Baseline Ventures, Cowboy Ventures, Khosla Ventures"/>
    <s v="Akkadian Ventures, Bain Capital Ventures, Baseline Ventures, Bedrock, Cowboy Ventures, GGV Capital, Jocelyn Mangan, Jrue Holiday, Kat Cole, Khosla Ventures, Lauren Holiday, Matthew McConaughey, Mike Dinsdale, Plus Capital"/>
    <m/>
    <m/>
    <m/>
    <m/>
    <n v="2015"/>
    <n v="2016"/>
    <x v="6"/>
    <n v="2021"/>
    <m/>
    <m/>
    <m/>
    <n v="30000000"/>
    <s v="private_equity"/>
    <d v="2021-07-29T00:00:00"/>
    <n v="500000000"/>
    <m/>
    <n v="11"/>
    <n v="15741.11"/>
    <n v="140518.21"/>
    <n v="10291.780000000001"/>
    <m/>
    <m/>
    <m/>
    <m/>
    <n v="2403"/>
    <n v="52"/>
    <n v="44"/>
    <n v="529"/>
    <m/>
    <m/>
    <m/>
    <m/>
    <n v="75.510000000000005"/>
    <n v="98.66"/>
    <n v="97.92"/>
    <n v="55.44"/>
    <m/>
    <m/>
    <m/>
    <m/>
    <n v="15.3"/>
    <n v="15.3"/>
    <n v="12.75"/>
    <n v="3.37"/>
    <n v="1"/>
    <m/>
    <m/>
    <m/>
    <n v="129000000"/>
    <m/>
    <d v="2015-11-10T00:00:00"/>
    <d v="2016-08-04T00:00:00"/>
    <d v="2018-06-07T00:00:00"/>
    <d v="2021-07-29T00:00:00"/>
    <m/>
    <m/>
    <m/>
    <n v="1.5"/>
    <n v="4.45"/>
    <n v="3.75"/>
    <m/>
    <m/>
    <m/>
    <n v="3.75"/>
    <n v="268"/>
    <n v="672"/>
    <n v="1148"/>
    <m/>
    <m/>
    <m/>
    <n v="1148"/>
    <s v="No"/>
    <n v="166562.1"/>
    <n v="104"/>
    <n v="95"/>
    <n v="3.75"/>
    <m/>
    <n v="3.75"/>
  </r>
  <r>
    <x v="1227"/>
    <s v="http://www.mybrightwheel.com"/>
    <s v="https://www.crunchbase.com/organization/brightwheel"/>
    <s v="Brightwheel, DSSV, Inc."/>
    <s v="Brightwheel is a software platform for preschools and childcare providers."/>
    <m/>
    <s v="seed"/>
    <s v="series_a"/>
    <s v="series_b"/>
    <s v="series_c"/>
    <m/>
    <m/>
    <m/>
    <m/>
    <n v="2200000"/>
    <n v="10000000"/>
    <n v="21000000"/>
    <n v="55000000"/>
    <m/>
    <m/>
    <m/>
    <m/>
    <n v="22000000"/>
    <n v="50000000"/>
    <n v="140070000"/>
    <n v="600000000"/>
    <m/>
    <m/>
    <m/>
    <m/>
    <s v="Eniac Ventures, Golden Ventures, Lowercase Capital, Tom Williams"/>
    <s v="Chan Zuckerberg Initiative, Eniac Ventures, GGV Capital, Golden Ventures, Heron Rock Fund, ICONIQ Capital, Lowercase Capital, Mark Cuban Companies, RRE Ventures, Tom Williams"/>
    <s v="Bessemer Venture Partners, Chan Zuckerberg Initiative, Eniac Ventures, GGV Capital, Golden Ventures, Lowercase Capital, Omidyar Network, RRE Ventures"/>
    <s v="9Yards Capital, Addition, Bessemer Venture Partners, Emerson Collective, Eniac Ventures, GGV Capital, Julia Hartz, Kevin Hartz, Next Play Ventures, Trybe Ventures"/>
    <m/>
    <m/>
    <m/>
    <m/>
    <n v="2015"/>
    <n v="2017"/>
    <x v="6"/>
    <n v="2021"/>
    <m/>
    <m/>
    <m/>
    <n v="55000000"/>
    <s v="series_c"/>
    <d v="2021-02-03T00:00:00"/>
    <n v="600000000"/>
    <m/>
    <n v="31.76"/>
    <n v="400.29"/>
    <n v="59465.73"/>
    <n v="105058.17"/>
    <m/>
    <m/>
    <m/>
    <m/>
    <n v="2029"/>
    <n v="573"/>
    <n v="102"/>
    <n v="240"/>
    <m/>
    <m/>
    <m/>
    <m/>
    <n v="79.33"/>
    <n v="85.66"/>
    <n v="95.1"/>
    <n v="79.83"/>
    <m/>
    <m/>
    <m/>
    <m/>
    <n v="16.690000000000001"/>
    <n v="16.690000000000001"/>
    <n v="9.18"/>
    <n v="3.86"/>
    <n v="1"/>
    <m/>
    <m/>
    <m/>
    <n v="88800000"/>
    <m/>
    <d v="2015-05-02T00:00:00"/>
    <d v="2017-02-16T00:00:00"/>
    <d v="2018-10-02T00:00:00"/>
    <d v="2021-02-03T00:00:00"/>
    <m/>
    <m/>
    <m/>
    <n v="2.27"/>
    <n v="2.8"/>
    <n v="4.28"/>
    <m/>
    <m/>
    <m/>
    <n v="4.28"/>
    <n v="656"/>
    <n v="593"/>
    <n v="855"/>
    <m/>
    <m/>
    <m/>
    <n v="855"/>
    <s v="No"/>
    <n v="164955.95000000001"/>
    <n v="105"/>
    <n v="94.96"/>
    <n v="4.28"/>
    <n v="4.28"/>
    <n v="4.28"/>
  </r>
  <r>
    <x v="1228"/>
    <s v="https://www.fictiv.com/"/>
    <s v="https://www.crunchbase.com/organization/fictiv"/>
    <s v="Fictiv, Inc."/>
    <s v="Fictiv is the operating system for custom manufacturing that makes it faster, easier, and more efficient to source and supply custom parts."/>
    <m/>
    <m/>
    <s v="series_a"/>
    <s v="series_b"/>
    <s v="series_c"/>
    <s v="series_d"/>
    <s v="series_e"/>
    <m/>
    <m/>
    <m/>
    <n v="9600000"/>
    <n v="15000000"/>
    <n v="33000000"/>
    <n v="35000000"/>
    <n v="100000000"/>
    <m/>
    <m/>
    <m/>
    <n v="48000000"/>
    <n v="100050000"/>
    <n v="100000000"/>
    <n v="525000000"/>
    <n v="2000000000"/>
    <m/>
    <m/>
    <m/>
    <s v="Accel, SVA, Sinovation Ventures, StartX (Stanford-StartX Fund)"/>
    <s v="Accel, Bill Gates, FJ Labs, Intel Capital, Sinovation Ventures, StartX (Stanford-StartX Fund), Tandon"/>
    <s v="G2 Venture Partners, Mitsui &amp; Co"/>
    <s v="40 North Ventures, Accel, Adit Ventures, Bill Gates, G2 Venture Partners, Honeywell Ventures, M2O, Sumitomo Mitsui Banking Corporation"/>
    <s v="Accel, Activate Capital Partners, Angeleno Group, Bill Gates, Cross Creek, FJ Labs, G2 Venture Partners, The Westly Group"/>
    <m/>
    <m/>
    <m/>
    <n v="2015"/>
    <x v="6"/>
    <n v="2019"/>
    <n v="2021"/>
    <n v="2022"/>
    <m/>
    <n v="100000000"/>
    <s v="series_e"/>
    <d v="2022-05-05T00:00:00"/>
    <n v="2000000000"/>
    <m/>
    <m/>
    <n v="53545.74"/>
    <n v="74837.740000000005"/>
    <n v="1122.32"/>
    <n v="29431.05"/>
    <n v="5388.86"/>
    <m/>
    <m/>
    <m/>
    <n v="8"/>
    <n v="82"/>
    <n v="309"/>
    <n v="213"/>
    <n v="32"/>
    <m/>
    <m/>
    <m/>
    <n v="99.81"/>
    <n v="96.07"/>
    <n v="61.6"/>
    <n v="60.45"/>
    <n v="72.069999999999993"/>
    <m/>
    <m/>
    <n v="28.26"/>
    <m/>
    <n v="28.26"/>
    <n v="15.95"/>
    <n v="17.73"/>
    <n v="3.62"/>
    <n v="1"/>
    <m/>
    <n v="192600000"/>
    <m/>
    <m/>
    <d v="2015-08-01T00:00:00"/>
    <d v="2018-05-08T00:00:00"/>
    <d v="2019-03-05T00:00:00"/>
    <d v="2021-02-17T00:00:00"/>
    <d v="2022-05-05T00:00:00"/>
    <m/>
    <m/>
    <n v="2.08"/>
    <n v="1"/>
    <n v="5.25"/>
    <n v="3.81"/>
    <m/>
    <n v="19.989999999999998"/>
    <m/>
    <n v="1011"/>
    <n v="301"/>
    <n v="715"/>
    <n v="442"/>
    <m/>
    <n v="1458"/>
    <s v="No"/>
    <n v="164325.71"/>
    <n v="106"/>
    <n v="94.91"/>
    <n v="19.989999999999998"/>
    <n v="5.25"/>
    <n v="19.989999999999998"/>
  </r>
  <r>
    <x v="1229"/>
    <s v="http://www.expel.com"/>
    <s v="https://www.crunchbase.com/organization/expel"/>
    <s v="Expel, Inc."/>
    <s v="Expel is a security operations provider that offers managed detection and response, remediation, phishing support, and threat hunting."/>
    <m/>
    <m/>
    <s v="series_a"/>
    <s v="series_b"/>
    <s v="series_c"/>
    <s v="series_d"/>
    <s v="series_e"/>
    <m/>
    <m/>
    <m/>
    <n v="7500000"/>
    <n v="20000000"/>
    <n v="40000000"/>
    <n v="50000000"/>
    <n v="140300000"/>
    <m/>
    <m/>
    <m/>
    <n v="37500000"/>
    <n v="133400000"/>
    <n v="400000000"/>
    <n v="750000000"/>
    <n v="1000000000"/>
    <m/>
    <m/>
    <m/>
    <s v="Battery Ventures, Dave Merkel, Greycroft, Lightbank, New Enterprise Associates, Paladin Capital Group"/>
    <s v="Battery Ventures, Greycroft, Lightbank, New Enterprise Associates, Paladin Capital Group, Profile Capital, Scale Venture Partners"/>
    <s v="Battery Ventures, Greycroft, Index Ventures, New Enterprise Associates, Paladin Capital Group, Scale Venture Partners"/>
    <s v="Battery Ventures, CapitalG, Greycroft, Index Ventures, Paladin Capital Group, Scale Venture Partners"/>
    <s v="CapitalG, Cisco Investments, Greycroft, Index Ventures, March Capital, Paladin Capital Group, Scale Venture Partners"/>
    <m/>
    <m/>
    <m/>
    <n v="2016"/>
    <x v="6"/>
    <n v="2019"/>
    <n v="2020"/>
    <n v="2021"/>
    <m/>
    <n v="31000000"/>
    <s v="series_e"/>
    <d v="2022-10-03T00:00:00"/>
    <n v="1000000000"/>
    <m/>
    <m/>
    <n v="4036.59"/>
    <n v="24047.33"/>
    <n v="72623.600000000006"/>
    <n v="58964.83"/>
    <n v="4406.13"/>
    <m/>
    <m/>
    <m/>
    <n v="208"/>
    <n v="181"/>
    <n v="43"/>
    <n v="31"/>
    <n v="107"/>
    <m/>
    <m/>
    <m/>
    <n v="94.57"/>
    <n v="91.27"/>
    <n v="94.76"/>
    <n v="90.57"/>
    <n v="57.6"/>
    <m/>
    <s v="unicorn"/>
    <n v="18.09"/>
    <m/>
    <n v="18.09"/>
    <n v="5.98"/>
    <n v="2.2200000000000002"/>
    <n v="1.27"/>
    <n v="1"/>
    <m/>
    <n v="288800000"/>
    <m/>
    <m/>
    <d v="2016-09-12T00:00:00"/>
    <d v="2018-04-10T00:00:00"/>
    <d v="2019-06-18T00:00:00"/>
    <d v="2020-05-13T00:00:00"/>
    <d v="2021-11-18T00:00:00"/>
    <m/>
    <m/>
    <n v="3.56"/>
    <n v="3"/>
    <n v="1.88"/>
    <n v="1.33"/>
    <m/>
    <n v="7.5"/>
    <m/>
    <n v="575"/>
    <n v="434"/>
    <n v="330"/>
    <n v="554"/>
    <m/>
    <n v="1637"/>
    <s v="No"/>
    <n v="164078.48000000001"/>
    <n v="107"/>
    <n v="94.86"/>
    <n v="7.5"/>
    <n v="5.62"/>
    <n v="7.5"/>
  </r>
  <r>
    <x v="1230"/>
    <s v="https://tractable.ai"/>
    <s v="https://www.crunchbase.com/organization/tractable"/>
    <s v="Tractable Inc."/>
    <s v="Tractable is a software company that develops artificial intelligence for accident and disaster recovery."/>
    <m/>
    <s v="seed"/>
    <s v="series_a"/>
    <s v="series_b"/>
    <s v="series_c"/>
    <s v="series_d"/>
    <s v="series_e"/>
    <m/>
    <m/>
    <n v="1900000"/>
    <n v="8000000"/>
    <n v="25000000"/>
    <n v="25000000"/>
    <n v="60000000"/>
    <n v="65000000"/>
    <m/>
    <m/>
    <n v="19000000"/>
    <n v="40000000"/>
    <n v="166750000"/>
    <n v="250000000"/>
    <n v="1000000000"/>
    <n v="1300000000"/>
    <m/>
    <m/>
    <s v="415, Acequia Capital (AceCap), Charlie Songhurst, Entrepreneur First, Zetta Venture Partners"/>
    <s v="415, Andrew Homer, Entrepreneur First, Greg Gladwell, Ignition Partners, Isomer Capital, Scott Roza, Stuart Bartlett, Tony Emms, Zetta Venture Partners"/>
    <s v="Acequia Capital (AceCap), Ignition Partners, Insight Partners, Kamal Kirpalani, Plug and Play, Zetta Venture Partners"/>
    <s v="Acequia Capital (AceCap), Georgian, Ignition Partners, Insight Partners"/>
    <s v="Georgian, Insight Partners"/>
    <s v="Georgian, Insight Partners, SoftBank Vision Fund"/>
    <m/>
    <m/>
    <n v="2015"/>
    <n v="2017"/>
    <x v="6"/>
    <n v="2020"/>
    <n v="2021"/>
    <n v="2023"/>
    <m/>
    <n v="65000000"/>
    <s v="series_e"/>
    <d v="2023-07-18T00:00:00"/>
    <n v="1300000000"/>
    <m/>
    <n v="740.46"/>
    <n v="0.18"/>
    <n v="17061.96"/>
    <n v="20486.849999999999"/>
    <n v="110326.38"/>
    <n v="13181.2"/>
    <m/>
    <m/>
    <n v="759"/>
    <n v="1351"/>
    <n v="209"/>
    <n v="156"/>
    <n v="127"/>
    <n v="1"/>
    <m/>
    <m/>
    <n v="92.27"/>
    <n v="66.17"/>
    <n v="89.92"/>
    <n v="78.41"/>
    <n v="76.489999999999995"/>
    <n v="100"/>
    <m/>
    <s v="unicorn"/>
    <n v="37.130000000000003"/>
    <n v="37.130000000000003"/>
    <n v="22.05"/>
    <n v="6.22"/>
    <n v="4.6100000000000003"/>
    <n v="1.24"/>
    <n v="1"/>
    <m/>
    <n v="184900000"/>
    <m/>
    <d v="2015-06-30T00:00:00"/>
    <d v="2017-01-12T00:00:00"/>
    <d v="2018-07-06T00:00:00"/>
    <d v="2020-02-27T00:00:00"/>
    <d v="2021-06-16T00:00:00"/>
    <d v="2023-07-18T00:00:00"/>
    <m/>
    <n v="2.11"/>
    <n v="4.17"/>
    <n v="1.5"/>
    <n v="4"/>
    <n v="1.3"/>
    <m/>
    <n v="7.8"/>
    <n v="562"/>
    <n v="540"/>
    <n v="601"/>
    <n v="475"/>
    <n v="762"/>
    <m/>
    <n v="1838"/>
    <s v="No"/>
    <n v="161797.03"/>
    <n v="108"/>
    <n v="94.81"/>
    <n v="6"/>
    <n v="6"/>
    <n v="7.8"/>
  </r>
  <r>
    <x v="1231"/>
    <s v="https://www.armis.com"/>
    <s v="https://www.crunchbase.com/organization/armis-security"/>
    <s v="Armis, Inc."/>
    <s v="Armis offers an asset intelligence platform, designed to address the new threat landscape that connected devices create."/>
    <m/>
    <s v="seed"/>
    <s v="series_a"/>
    <s v="series_b"/>
    <s v="series_c"/>
    <m/>
    <m/>
    <m/>
    <m/>
    <m/>
    <n v="17000000"/>
    <n v="30000000"/>
    <n v="65000000"/>
    <m/>
    <m/>
    <m/>
    <m/>
    <m/>
    <n v="85000000"/>
    <n v="200100000"/>
    <n v="650000000"/>
    <m/>
    <m/>
    <m/>
    <m/>
    <s v="Cerca Partners, Sequoia Capital Israel"/>
    <s v="Cerca Partners, Mickey Boodaei, Rakesh K. Loonkar, René Bonvanie, Sequoia Capital Israel, Tenaya Capital, Zohar Zisapel"/>
    <s v="Bain Capital Ventures, Cerca Partners, Red Dot Capital Partners, Sequoia Capital Israel, Tenaya Capital"/>
    <s v="Bain Capital Ventures, Insight Partners, Intermountain Healthcare Innovation Fund, Red Dot Capital Partners, Sequoia Capital, Tenaya Capital"/>
    <m/>
    <m/>
    <m/>
    <m/>
    <n v="2015"/>
    <n v="2017"/>
    <x v="6"/>
    <n v="2019"/>
    <m/>
    <m/>
    <m/>
    <n v="300000000"/>
    <s v="private_equity"/>
    <d v="2019-04-11T00:00:00"/>
    <n v="1000000000"/>
    <m/>
    <n v="0"/>
    <n v="1076.76"/>
    <n v="561.19000000000005"/>
    <n v="156874.65"/>
    <m/>
    <m/>
    <m/>
    <m/>
    <n v="3493"/>
    <n v="429"/>
    <n v="513"/>
    <n v="7"/>
    <m/>
    <m/>
    <m/>
    <m/>
    <n v="64.400000000000006"/>
    <n v="89.27"/>
    <n v="75.180000000000007"/>
    <n v="99.25"/>
    <m/>
    <m/>
    <m/>
    <s v="unicorn"/>
    <n v="9"/>
    <m/>
    <n v="9"/>
    <n v="4.5"/>
    <n v="1.54"/>
    <m/>
    <m/>
    <m/>
    <n v="537000000"/>
    <m/>
    <d v="2015-01-01T00:00:00"/>
    <d v="2017-06-06T00:00:00"/>
    <d v="2018-04-09T00:00:00"/>
    <d v="2019-04-11T00:00:00"/>
    <m/>
    <m/>
    <m/>
    <m/>
    <n v="2.35"/>
    <n v="3.25"/>
    <m/>
    <m/>
    <m/>
    <n v="5"/>
    <n v="887"/>
    <n v="307"/>
    <n v="367"/>
    <m/>
    <m/>
    <m/>
    <n v="367"/>
    <s v="No"/>
    <n v="158512.6"/>
    <n v="109"/>
    <n v="94.76"/>
    <n v="3.25"/>
    <n v="3.25"/>
    <n v="5"/>
  </r>
  <r>
    <x v="1232"/>
    <s v="https://www.nextinsurance.com"/>
    <s v="https://www.crunchbase.com/organization/next-insurance"/>
    <s v="Next Insurance Inc."/>
    <s v="Next Insurance is a digital insurance company specializing in coverage for entrepreneurs and small businesses."/>
    <m/>
    <s v="seed"/>
    <s v="series_a"/>
    <s v="series_b"/>
    <s v="series_c"/>
    <s v="series_d"/>
    <s v="series_e"/>
    <s v="series_f"/>
    <m/>
    <n v="13000000"/>
    <n v="35000000"/>
    <n v="83000000"/>
    <n v="250000000"/>
    <n v="250000000"/>
    <n v="250000000"/>
    <n v="265000000"/>
    <m/>
    <n v="130000000"/>
    <n v="175000000"/>
    <n v="553610000"/>
    <n v="1000000000"/>
    <n v="2000000000"/>
    <n v="4000000000"/>
    <n v="4000000000"/>
    <m/>
    <s v="Ribbit Capital, TLV Partners, Zeev Ventures"/>
    <s v="American Express Ventures, Global Founders Capital, Group 11, Markel Corporation, Munich Re Ventures, Nationwide Mutual Insurance, Ribbit Capital, TLV Partners, Zeev Ventures"/>
    <s v="American Express Ventures, Global Founders Capital, Group 11, Munich Re Ventures, Nationwide Mutual Insurance, Redpoint, Ribbit Capital, TLV Partners, Zeev Ventures"/>
    <s v="American Express Ventures, Global Founders Capital, Group 11, Munich Re Ventures, Poalim Equity, Ribbit Capital, TLV Partners, Zeev Ventures"/>
    <s v="CapitalG, FinTLV Ventures, MS&amp;AD Ventures, Munich Re Ventures"/>
    <s v="Battery Ventures, CapitalG, FinTLV Ventures, Founders Circle Capital, G Squared, Group 11, Zeev Ventures"/>
    <s v="Allianz X, Allstate"/>
    <m/>
    <n v="2016"/>
    <n v="2017"/>
    <x v="6"/>
    <n v="2019"/>
    <n v="2020"/>
    <n v="2021"/>
    <n v="2023"/>
    <n v="265000000"/>
    <s v="series_f"/>
    <d v="2023-11-01T00:00:00"/>
    <n v="4000000000"/>
    <m/>
    <n v="0"/>
    <n v="8747.77"/>
    <n v="78410.38"/>
    <n v="33186.480000000003"/>
    <n v="31067.72"/>
    <n v="6347.06"/>
    <n v="67.28"/>
    <m/>
    <n v="3485"/>
    <n v="129"/>
    <n v="79"/>
    <n v="104"/>
    <n v="47"/>
    <n v="93"/>
    <n v="8"/>
    <m/>
    <n v="63.92"/>
    <n v="96.79"/>
    <n v="96.22"/>
    <n v="87.16"/>
    <n v="85.53"/>
    <n v="63.2"/>
    <n v="61.11"/>
    <s v="unicorn"/>
    <n v="16.14"/>
    <n v="16.14"/>
    <n v="14.99"/>
    <n v="5.57"/>
    <n v="3.43"/>
    <n v="1.84"/>
    <n v="0.97"/>
    <n v="1"/>
    <n v="1146000000"/>
    <m/>
    <d v="2016-03-15T00:00:00"/>
    <d v="2017-05-03T00:00:00"/>
    <d v="2018-07-11T00:00:00"/>
    <d v="2019-10-07T00:00:00"/>
    <d v="2020-09-23T00:00:00"/>
    <d v="2021-04-01T00:00:00"/>
    <d v="2023-11-01T00:00:00"/>
    <n v="1.35"/>
    <n v="3.16"/>
    <n v="1.81"/>
    <n v="2"/>
    <n v="2"/>
    <n v="1"/>
    <n v="7.23"/>
    <n v="414"/>
    <n v="434"/>
    <n v="453"/>
    <n v="352"/>
    <n v="190"/>
    <n v="944"/>
    <n v="1939"/>
    <s v="No"/>
    <n v="157826.69"/>
    <n v="110"/>
    <n v="94.71"/>
    <n v="7.23"/>
    <n v="7.23"/>
    <n v="7.23"/>
  </r>
  <r>
    <x v="1233"/>
    <s v="https://www.cortexyme.com/"/>
    <s v="https://www.crunchbase.com/organization/cortexyme"/>
    <s v="Cortexyme, Inc."/>
    <s v="Cortexyme is developing treatments for Alzheimer's and other degenerative disorders."/>
    <m/>
    <s v="seed"/>
    <s v="series_a"/>
    <s v="series_b"/>
    <m/>
    <m/>
    <m/>
    <m/>
    <m/>
    <n v="1000000"/>
    <n v="15000000"/>
    <n v="76000000"/>
    <m/>
    <m/>
    <m/>
    <m/>
    <m/>
    <n v="10000000"/>
    <n v="75000000"/>
    <n v="506920000"/>
    <m/>
    <m/>
    <m/>
    <m/>
    <m/>
    <s v="Dolby Family Ventures"/>
    <s v="Dolby Family Ventures, Pfizer, Takeda Ventures"/>
    <s v="Breakout Ventures, Dolby Family Ventures, EPIQ Capital Group, Huizenga Capital Management, Lamond Family, Pfizer Venture Investments, RS Investments, Sequoia Capital, Smallcap World Fund, Takeda Ventures, Verily, Vulcan Capital"/>
    <m/>
    <m/>
    <m/>
    <m/>
    <m/>
    <n v="2014"/>
    <n v="2016"/>
    <x v="6"/>
    <m/>
    <m/>
    <m/>
    <m/>
    <n v="125000000"/>
    <s v="post_ipo_equity"/>
    <d v="2018-05-31T00:00:00"/>
    <n v="397800000"/>
    <m/>
    <n v="0"/>
    <n v="0.3"/>
    <n v="156944.79"/>
    <m/>
    <m/>
    <m/>
    <m/>
    <m/>
    <n v="3167"/>
    <n v="1057"/>
    <n v="32"/>
    <m/>
    <m/>
    <m/>
    <m/>
    <m/>
    <n v="62.98"/>
    <n v="72.28"/>
    <n v="98.5"/>
    <m/>
    <m/>
    <m/>
    <m/>
    <m/>
    <n v="27.05"/>
    <n v="27.05"/>
    <n v="4.51"/>
    <n v="0.78"/>
    <m/>
    <m/>
    <m/>
    <m/>
    <n v="225000000"/>
    <m/>
    <d v="2014-10-06T00:00:00"/>
    <d v="2016-01-06T00:00:00"/>
    <d v="2018-05-31T00:00:00"/>
    <m/>
    <m/>
    <m/>
    <m/>
    <n v="7.5"/>
    <n v="6.76"/>
    <m/>
    <m/>
    <m/>
    <m/>
    <n v="0.78"/>
    <n v="457"/>
    <n v="876"/>
    <m/>
    <m/>
    <m/>
    <m/>
    <n v="0"/>
    <s v="No"/>
    <n v="156945.09"/>
    <n v="111"/>
    <n v="94.67"/>
    <m/>
    <m/>
    <n v="0.78"/>
  </r>
  <r>
    <x v="1234"/>
    <s v="https://www.xinrenxinshi.com/"/>
    <s v="https://www.crunchbase.com/organization/xinrenxinshi"/>
    <s v="Qijia Youdao Network Technology (Beijing) Co.,Ltd."/>
    <s v="Xinren Xinshi is a human resource system."/>
    <m/>
    <m/>
    <m/>
    <s v="series_b"/>
    <s v="series_c"/>
    <s v="series_d"/>
    <m/>
    <m/>
    <m/>
    <m/>
    <m/>
    <n v="13500000"/>
    <n v="26510000"/>
    <n v="45107356"/>
    <m/>
    <m/>
    <m/>
    <m/>
    <m/>
    <n v="90045000"/>
    <n v="265100000"/>
    <n v="676610340"/>
    <m/>
    <m/>
    <m/>
    <m/>
    <m/>
    <s v="Alpha Startups, Sequoia Capital"/>
    <s v="Kingdee"/>
    <s v="Gaocheng Capital, Raycloud"/>
    <m/>
    <m/>
    <m/>
    <m/>
    <m/>
    <x v="6"/>
    <n v="2018"/>
    <n v="2022"/>
    <m/>
    <m/>
    <n v="45107355"/>
    <s v="series_d"/>
    <d v="2022-05-23T00:00:00"/>
    <n v="676610340"/>
    <m/>
    <m/>
    <m/>
    <n v="156015.71"/>
    <n v="0"/>
    <n v="0"/>
    <m/>
    <m/>
    <m/>
    <m/>
    <m/>
    <n v="36"/>
    <n v="407"/>
    <n v="237"/>
    <m/>
    <m/>
    <m/>
    <m/>
    <m/>
    <n v="98.3"/>
    <n v="52.4"/>
    <n v="31.79"/>
    <m/>
    <m/>
    <m/>
    <n v="6.31"/>
    <m/>
    <m/>
    <n v="6.31"/>
    <n v="2.38"/>
    <n v="1"/>
    <m/>
    <m/>
    <n v="85117356"/>
    <m/>
    <m/>
    <m/>
    <d v="2018-03-21T00:00:00"/>
    <d v="2018-11-21T00:00:00"/>
    <d v="2022-05-23T00:00:00"/>
    <m/>
    <m/>
    <m/>
    <m/>
    <n v="2.94"/>
    <n v="2.5499999999999998"/>
    <m/>
    <m/>
    <n v="7.51"/>
    <m/>
    <m/>
    <n v="245"/>
    <n v="1279"/>
    <m/>
    <m/>
    <n v="1524"/>
    <s v="No"/>
    <n v="156015.71"/>
    <n v="112"/>
    <n v="94.62"/>
    <n v="7.51"/>
    <n v="2.94"/>
    <n v="7.51"/>
  </r>
  <r>
    <x v="1235"/>
    <s v="https://www.pymetrics.ai"/>
    <s v="https://www.crunchbase.com/organization/pymetrics"/>
    <s v="Pymetrics, Inc."/>
    <s v="Pymetrics develops neuroscience-based assessment and prediction technology for staffing services."/>
    <m/>
    <s v="seed"/>
    <s v="series_a"/>
    <s v="series_b"/>
    <m/>
    <m/>
    <m/>
    <m/>
    <m/>
    <n v="2500000"/>
    <n v="6130000"/>
    <n v="40000000"/>
    <m/>
    <m/>
    <m/>
    <m/>
    <m/>
    <n v="25000000"/>
    <n v="30650000"/>
    <n v="190000000"/>
    <m/>
    <m/>
    <m/>
    <m/>
    <m/>
    <s v="Andy Palmer, Jeff Hammerbacher, Khosla Ventures, Techammer, Terrance McGuire"/>
    <s v="BBG Ventures, Khosla Ventures, Mercer, Randstad Innovation Fund"/>
    <s v="General Atlantic, Jazz Venture Partners, Khosla Ventures, Salesforce Ventures, Workday Ventures"/>
    <m/>
    <m/>
    <m/>
    <m/>
    <m/>
    <n v="2013"/>
    <n v="2016"/>
    <x v="6"/>
    <m/>
    <m/>
    <m/>
    <m/>
    <n v="40000000"/>
    <s v="series_b"/>
    <d v="2018-09-27T00:00:00"/>
    <m/>
    <m/>
    <n v="187.59"/>
    <n v="6347.25"/>
    <n v="147161.57"/>
    <m/>
    <m/>
    <m/>
    <m/>
    <m/>
    <n v="841"/>
    <n v="144"/>
    <n v="41"/>
    <m/>
    <m/>
    <m/>
    <m/>
    <m/>
    <n v="88.35"/>
    <n v="96.25"/>
    <n v="98.06"/>
    <m/>
    <m/>
    <m/>
    <m/>
    <m/>
    <m/>
    <m/>
    <m/>
    <m/>
    <m/>
    <m/>
    <m/>
    <m/>
    <n v="56630000"/>
    <m/>
    <d v="2013-09-20T00:00:00"/>
    <d v="2016-08-17T00:00:00"/>
    <d v="2018-09-27T00:00:00"/>
    <m/>
    <m/>
    <m/>
    <m/>
    <n v="1.23"/>
    <n v="6.2"/>
    <m/>
    <m/>
    <m/>
    <m/>
    <m/>
    <n v="1062"/>
    <n v="771"/>
    <m/>
    <m/>
    <m/>
    <m/>
    <n v="0"/>
    <s v="No"/>
    <n v="153696.41"/>
    <n v="113"/>
    <n v="94.57"/>
    <m/>
    <m/>
    <n v="0"/>
  </r>
  <r>
    <x v="1236"/>
    <s v="http://www.templafy.com"/>
    <s v="https://www.crunchbase.com/organization/templafy"/>
    <s v="Templafy ApS"/>
    <s v="Templafy is the next gen document generation platform that automates all business document creation across organizations."/>
    <m/>
    <m/>
    <m/>
    <s v="series_b"/>
    <s v="series_c"/>
    <s v="series_d"/>
    <m/>
    <m/>
    <m/>
    <m/>
    <m/>
    <n v="17295374"/>
    <n v="25000000"/>
    <n v="60000000"/>
    <m/>
    <m/>
    <m/>
    <m/>
    <m/>
    <n v="115360144.58"/>
    <n v="250000000"/>
    <n v="900000000"/>
    <m/>
    <m/>
    <m/>
    <m/>
    <m/>
    <s v="Dawn Capital, Insight Partners, Preben Damgaard, Seed Capital"/>
    <s v="Damgaard Company, Dawn Capital, Insight Partners, Seed Capital"/>
    <s v="Blue Cloud Ventures, Damgaard Company, Dawn Capital, Insight Partners, Seed Capital"/>
    <m/>
    <m/>
    <m/>
    <m/>
    <m/>
    <x v="6"/>
    <n v="2020"/>
    <n v="2021"/>
    <m/>
    <m/>
    <n v="60000000"/>
    <s v="series_d"/>
    <d v="2021-06-16T00:00:00"/>
    <n v="900000000"/>
    <m/>
    <m/>
    <m/>
    <n v="17049.349999999999"/>
    <n v="20944.48"/>
    <n v="114320.9"/>
    <m/>
    <m/>
    <m/>
    <m/>
    <m/>
    <n v="211"/>
    <n v="153"/>
    <n v="121"/>
    <m/>
    <m/>
    <m/>
    <m/>
    <m/>
    <n v="89.82"/>
    <n v="78.83"/>
    <n v="77.61"/>
    <m/>
    <m/>
    <m/>
    <n v="6.55"/>
    <m/>
    <m/>
    <n v="6.55"/>
    <n v="3.36"/>
    <n v="1"/>
    <m/>
    <m/>
    <n v="121447295"/>
    <m/>
    <m/>
    <m/>
    <d v="2018-02-13T00:00:00"/>
    <d v="2020-04-27T00:00:00"/>
    <d v="2021-06-16T00:00:00"/>
    <m/>
    <m/>
    <m/>
    <m/>
    <n v="2.17"/>
    <n v="3.6"/>
    <m/>
    <m/>
    <n v="7.8"/>
    <m/>
    <m/>
    <n v="804"/>
    <n v="415"/>
    <m/>
    <m/>
    <n v="1219"/>
    <s v="No"/>
    <n v="152314.73000000001"/>
    <n v="114"/>
    <n v="94.52"/>
    <n v="7.8"/>
    <n v="2.17"/>
    <n v="7.8"/>
  </r>
  <r>
    <x v="1237"/>
    <s v="https://ctrl-labs.com/"/>
    <s v="https://www.crunchbase.com/organization/ctrl-labs"/>
    <s v="CTRL-labs"/>
    <s v="CTRL-labs is a startup pioneering the development of non-invasive neural interfaces that reimagine how humans and machines collaborate."/>
    <m/>
    <m/>
    <s v="series_a"/>
    <s v="series_b"/>
    <m/>
    <m/>
    <m/>
    <m/>
    <m/>
    <m/>
    <n v="11000000"/>
    <n v="28000000"/>
    <m/>
    <m/>
    <m/>
    <m/>
    <m/>
    <m/>
    <n v="55000000"/>
    <n v="186760000"/>
    <m/>
    <m/>
    <m/>
    <m/>
    <m/>
    <m/>
    <s v="Breyer Capital, Fuel Capital, Matrix, Spark Capital"/>
    <s v="Amazon Alexa Fund, Breyer Capital, Founders Fund, Fuel Capital, Google Ventures, Lux Capital, Matrix, Spark Capital, Vulcan Capital"/>
    <m/>
    <m/>
    <m/>
    <m/>
    <m/>
    <m/>
    <n v="2017"/>
    <x v="6"/>
    <m/>
    <m/>
    <m/>
    <m/>
    <n v="28000000"/>
    <s v="series_unknown"/>
    <d v="2018-05-29T00:00:00"/>
    <m/>
    <m/>
    <m/>
    <n v="5576.86"/>
    <n v="145186.9"/>
    <m/>
    <m/>
    <m/>
    <m/>
    <m/>
    <m/>
    <n v="195"/>
    <n v="43"/>
    <m/>
    <m/>
    <m/>
    <m/>
    <m/>
    <m/>
    <n v="95.14"/>
    <n v="97.96"/>
    <m/>
    <m/>
    <m/>
    <m/>
    <m/>
    <m/>
    <m/>
    <m/>
    <m/>
    <m/>
    <m/>
    <m/>
    <m/>
    <n v="67000000"/>
    <m/>
    <m/>
    <d v="2017-09-13T00:00:00"/>
    <d v="2018-05-29T00:00:00"/>
    <m/>
    <m/>
    <m/>
    <m/>
    <m/>
    <n v="3.4"/>
    <m/>
    <m/>
    <m/>
    <m/>
    <m/>
    <m/>
    <n v="258"/>
    <m/>
    <m/>
    <m/>
    <m/>
    <n v="0"/>
    <s v="No"/>
    <n v="150763.76"/>
    <n v="115"/>
    <n v="94.47"/>
    <m/>
    <m/>
    <n v="0"/>
  </r>
  <r>
    <x v="1238"/>
    <s v="https://www.bigid.com"/>
    <s v="https://www.crunchbase.com/organization/bigid"/>
    <s v="BigID, Inc."/>
    <s v="BigID is a data intelligence company that helps organizations discover, manage, and protect sensitive information."/>
    <m/>
    <s v="seed"/>
    <s v="series_a"/>
    <s v="series_b"/>
    <s v="series_c"/>
    <s v="series_d"/>
    <m/>
    <m/>
    <m/>
    <n v="2099999"/>
    <n v="14000000"/>
    <n v="30000000"/>
    <n v="50000000"/>
    <n v="70000000"/>
    <m/>
    <m/>
    <m/>
    <n v="20999990"/>
    <n v="70000000"/>
    <n v="200100000"/>
    <n v="350000000"/>
    <n v="1000000000"/>
    <m/>
    <m/>
    <m/>
    <s v="Deep Fork Capital, Genacast Ventures, Julian Levy, boldstart ventures"/>
    <s v="ClearSky, Comcast Ventures, Plug and Play, SAP.iO, boldstart ventures"/>
    <s v="ClearSky, Comcast Ventures, Information Venture Partners, SAP.iO, Scale Venture Partners, boldstart ventures"/>
    <s v="Bessemer Venture Partners, ClearSky, Comcast Ventures, Deep Fork Capital, Genacast Ventures, Information Venture Partners, Plug and Play, SAP.iO, Salesforce Ventures, Scale Venture Partners, Western Technology Investment, boldstart ventures"/>
    <s v="Bessemer Venture Partners, Glynn Capital Management, Salesforce Ventures, Scale Venture Partners, Tiger Global Management, boldstart ventures"/>
    <m/>
    <m/>
    <m/>
    <n v="2016"/>
    <n v="2018"/>
    <x v="6"/>
    <n v="2019"/>
    <n v="2020"/>
    <m/>
    <m/>
    <n v="60000000"/>
    <s v="series_unknown"/>
    <d v="2021-04-22T00:00:00"/>
    <n v="1250000000"/>
    <m/>
    <n v="5.57"/>
    <n v="1072.77"/>
    <n v="2944.15"/>
    <n v="14789.98"/>
    <n v="131318.34"/>
    <m/>
    <m/>
    <m/>
    <n v="2419"/>
    <n v="618"/>
    <n v="363"/>
    <n v="166"/>
    <n v="10"/>
    <m/>
    <m/>
    <m/>
    <n v="74.959999999999994"/>
    <n v="86.61"/>
    <n v="82.45"/>
    <n v="79.430000000000007"/>
    <n v="97.17"/>
    <m/>
    <m/>
    <s v="unicorn"/>
    <n v="34"/>
    <n v="34"/>
    <n v="12.75"/>
    <n v="5.25"/>
    <n v="3.33"/>
    <n v="1.25"/>
    <m/>
    <m/>
    <n v="306099999"/>
    <m/>
    <d v="2016-03-02T00:00:00"/>
    <d v="2018-01-29T00:00:00"/>
    <d v="2018-06-25T00:00:00"/>
    <d v="2019-09-05T00:00:00"/>
    <d v="2020-12-16T00:00:00"/>
    <m/>
    <m/>
    <n v="3.33"/>
    <n v="2.86"/>
    <n v="1.75"/>
    <n v="2.86"/>
    <m/>
    <m/>
    <n v="6.25"/>
    <n v="698"/>
    <n v="147"/>
    <n v="437"/>
    <n v="468"/>
    <m/>
    <m/>
    <n v="1032"/>
    <s v="No"/>
    <n v="150130.81"/>
    <n v="116"/>
    <n v="94.42"/>
    <n v="5"/>
    <n v="5"/>
    <n v="6.25"/>
  </r>
  <r>
    <x v="1239"/>
    <s v="http://righthandrobotics.com"/>
    <s v="https://www.crunchbase.com/organization/righthand-robotics"/>
    <s v="RightHand Robotics, Inc."/>
    <s v="RightHand Robotics provides end-to-end solutions that reduce the cost of e-commerce order-fulfillment of electronics, apparel, grocery."/>
    <m/>
    <m/>
    <s v="series_a"/>
    <s v="series_b"/>
    <s v="series_c"/>
    <m/>
    <m/>
    <m/>
    <m/>
    <m/>
    <n v="8000000"/>
    <n v="23000000"/>
    <n v="66000000"/>
    <m/>
    <m/>
    <m/>
    <m/>
    <m/>
    <n v="40000000"/>
    <n v="153410000"/>
    <n v="240000000"/>
    <m/>
    <m/>
    <m/>
    <m/>
    <m/>
    <s v="Dream Incubator, Maniv Mobility, Matrix, Playground Global, Seven Seas Partners"/>
    <s v="Dream Incubator, Google Ventures, Matrix, Menlo Ventures, Playground Global"/>
    <s v="EPSON X Investment, F-Prime Capital, Future Shape, Global Brain Corporation, Google Ventures, Matrix, Menlo Ventures, Safar Partners, SoftBank Vision Fund, THL, Zebra Ventures"/>
    <m/>
    <m/>
    <m/>
    <m/>
    <m/>
    <n v="2017"/>
    <x v="6"/>
    <n v="2022"/>
    <m/>
    <m/>
    <m/>
    <n v="66000000"/>
    <s v="series_c"/>
    <d v="2022-02-23T00:00:00"/>
    <n v="660000000"/>
    <m/>
    <m/>
    <n v="2167.31"/>
    <n v="49874.15"/>
    <n v="94912.09"/>
    <m/>
    <m/>
    <m/>
    <m/>
    <m/>
    <n v="333"/>
    <n v="115"/>
    <n v="143"/>
    <m/>
    <m/>
    <m/>
    <m/>
    <m/>
    <n v="91.68"/>
    <n v="94.47"/>
    <n v="82.91"/>
    <m/>
    <m/>
    <m/>
    <m/>
    <n v="12.62"/>
    <m/>
    <n v="12.62"/>
    <n v="3.87"/>
    <n v="2.75"/>
    <m/>
    <m/>
    <m/>
    <n v="101291107"/>
    <m/>
    <m/>
    <d v="2017-03-28T00:00:00"/>
    <d v="2018-12-17T00:00:00"/>
    <d v="2022-02-23T00:00:00"/>
    <m/>
    <m/>
    <m/>
    <m/>
    <n v="3.84"/>
    <n v="1.56"/>
    <m/>
    <m/>
    <m/>
    <n v="4.3"/>
    <m/>
    <n v="629"/>
    <n v="1164"/>
    <m/>
    <m/>
    <m/>
    <n v="1164"/>
    <s v="No"/>
    <n v="146953.54999999999"/>
    <n v="117"/>
    <n v="94.37"/>
    <n v="1.56"/>
    <m/>
    <n v="4.3"/>
  </r>
  <r>
    <x v="1240"/>
    <s v="https://www.matillion.com"/>
    <s v="https://www.crunchbase.com/organization/matillion"/>
    <s v="Matillion Ltd"/>
    <s v="Matillion is The Data Productivity Cloud. Get data business-ready, faster — for insights, operational analytics, data science, ML and AI."/>
    <m/>
    <m/>
    <s v="series_a"/>
    <s v="series_b"/>
    <s v="series_c"/>
    <s v="series_d"/>
    <s v="series_e"/>
    <m/>
    <m/>
    <m/>
    <n v="5000000"/>
    <n v="20000000"/>
    <n v="35000000"/>
    <n v="80000000"/>
    <n v="150000000"/>
    <m/>
    <m/>
    <m/>
    <n v="25000000"/>
    <n v="133400000"/>
    <n v="350000000"/>
    <n v="1200000000"/>
    <n v="1500000000"/>
    <m/>
    <m/>
    <m/>
    <s v="YFM Equity Partners"/>
    <s v="Sapphire Ventures, Scale Venture Partners, YFM Equity Partners"/>
    <s v="Battery Ventures, Sapphire Ventures, Scale Venture Partners"/>
    <s v="Battery Ventures, Lightspeed Venture Partners, Sapphire Ventures, Scale Venture Partners"/>
    <s v="Battery Ventures, Citi Ventures, General Atlantic, Lightspeed Venture Partners, Sapphire Ventures, Scale Venture Partners"/>
    <m/>
    <m/>
    <m/>
    <n v="2016"/>
    <x v="6"/>
    <n v="2019"/>
    <n v="2021"/>
    <n v="2021"/>
    <m/>
    <m/>
    <s v="series_unknown"/>
    <d v="2021-09-15T00:00:00"/>
    <n v="1500000000"/>
    <m/>
    <m/>
    <n v="0"/>
    <n v="749.69"/>
    <n v="11720.64"/>
    <n v="121206.39"/>
    <n v="11419.22"/>
    <m/>
    <m/>
    <m/>
    <n v="1216"/>
    <n v="486"/>
    <n v="189"/>
    <n v="113"/>
    <n v="64"/>
    <m/>
    <m/>
    <m/>
    <n v="68.11"/>
    <n v="76.489999999999995"/>
    <n v="76.56"/>
    <n v="79.099999999999994"/>
    <n v="74.8"/>
    <m/>
    <s v="unicorn"/>
    <n v="40.700000000000003"/>
    <m/>
    <n v="40.700000000000003"/>
    <n v="8.9700000000000006"/>
    <n v="3.8"/>
    <n v="1.19"/>
    <n v="1"/>
    <m/>
    <n v="290000000"/>
    <m/>
    <m/>
    <d v="2016-11-29T00:00:00"/>
    <d v="2018-03-22T00:00:00"/>
    <d v="2019-06-04T00:00:00"/>
    <d v="2021-02-16T00:00:00"/>
    <d v="2021-09-15T00:00:00"/>
    <m/>
    <m/>
    <n v="5.34"/>
    <n v="2.62"/>
    <n v="3.43"/>
    <n v="1.25"/>
    <m/>
    <n v="11.24"/>
    <m/>
    <n v="478"/>
    <n v="439"/>
    <n v="623"/>
    <n v="211"/>
    <m/>
    <n v="1273"/>
    <s v="No"/>
    <n v="145095.94"/>
    <n v="118"/>
    <n v="94.33"/>
    <n v="11.24"/>
    <n v="9"/>
    <n v="11.24"/>
  </r>
  <r>
    <x v="1241"/>
    <s v="http://www.om1.com"/>
    <s v="https://www.crunchbase.com/organization/om1"/>
    <s v="OM1, Inc"/>
    <s v="OM1 is a healthcare technology company that leverages real-world clinical data for medical research and personalized medicine."/>
    <m/>
    <m/>
    <s v="series_a"/>
    <s v="series_b"/>
    <s v="series_c"/>
    <s v="series_d"/>
    <m/>
    <m/>
    <m/>
    <m/>
    <n v="15000000"/>
    <n v="20999997"/>
    <n v="50000000"/>
    <n v="85000000"/>
    <m/>
    <m/>
    <m/>
    <m/>
    <n v="75000000"/>
    <n v="140069979.99000001"/>
    <n v="500000000"/>
    <n v="1275000000"/>
    <m/>
    <m/>
    <m/>
    <m/>
    <s v="7wire Ventures, General Catalyst, Glikvest, Wanxiang America Healthcare Investments Group"/>
    <s v="7wire Ventures, General Catalyst, Polaris Partners"/>
    <s v="7wire Ventures, General Catalyst, Polaris Partners, Scale Venture Partners"/>
    <s v="7wire Ventures, Breyer Capital, D1 Capital Partners, General Catalyst, Glikvest, Kaiser Permanente, Polaris Partners, Scale Venture Partners"/>
    <m/>
    <m/>
    <m/>
    <m/>
    <n v="2017"/>
    <x v="6"/>
    <n v="2019"/>
    <n v="2021"/>
    <m/>
    <m/>
    <n v="85000000"/>
    <s v="series_d"/>
    <d v="2021-07-16T00:00:00"/>
    <n v="1275000000"/>
    <m/>
    <m/>
    <n v="12562.47"/>
    <n v="36995.620000000003"/>
    <n v="18993.240000000002"/>
    <n v="76267.45"/>
    <m/>
    <m/>
    <m/>
    <m/>
    <n v="101"/>
    <n v="155"/>
    <n v="149"/>
    <n v="150"/>
    <m/>
    <m/>
    <m/>
    <m/>
    <n v="97.49"/>
    <n v="92.54"/>
    <n v="81.55"/>
    <n v="72.2"/>
    <m/>
    <m/>
    <m/>
    <n v="12.14"/>
    <m/>
    <n v="12.14"/>
    <n v="7.65"/>
    <n v="2.38"/>
    <n v="1"/>
    <m/>
    <m/>
    <n v="170999997"/>
    <m/>
    <m/>
    <d v="2017-04-06T00:00:00"/>
    <d v="2018-05-22T00:00:00"/>
    <d v="2019-12-18T00:00:00"/>
    <d v="2021-07-16T00:00:00"/>
    <m/>
    <m/>
    <m/>
    <n v="1.87"/>
    <n v="3.57"/>
    <n v="2.5499999999999998"/>
    <m/>
    <m/>
    <n v="9.1"/>
    <m/>
    <n v="411"/>
    <n v="575"/>
    <n v="576"/>
    <m/>
    <m/>
    <n v="1151"/>
    <s v="No"/>
    <n v="144818.78"/>
    <n v="119"/>
    <n v="94.28"/>
    <n v="9.1"/>
    <n v="3.57"/>
    <n v="9.1"/>
  </r>
  <r>
    <x v="1242"/>
    <s v="https://arevo.com/"/>
    <s v="https://www.crunchbase.com/organization/arevo-labs"/>
    <s v="Arevo, Inc."/>
    <s v="Arevo develops technology to enable direct digital additive manufacturing of parts for end use applications in high volume."/>
    <m/>
    <m/>
    <s v="series_a"/>
    <s v="series_b"/>
    <m/>
    <m/>
    <m/>
    <m/>
    <m/>
    <m/>
    <n v="7000000"/>
    <n v="12500000"/>
    <m/>
    <m/>
    <m/>
    <m/>
    <m/>
    <m/>
    <n v="35000000"/>
    <n v="83375000"/>
    <m/>
    <m/>
    <m/>
    <m/>
    <m/>
    <m/>
    <s v="Khosla Ventures"/>
    <s v="AGC, Khosla Ventures, Leslie Ventures, Sumitomo"/>
    <m/>
    <m/>
    <m/>
    <m/>
    <m/>
    <m/>
    <n v="2016"/>
    <x v="6"/>
    <m/>
    <m/>
    <m/>
    <m/>
    <n v="25000000"/>
    <s v="series_unknown"/>
    <d v="2021-07-17T00:00:00"/>
    <n v="166750000"/>
    <m/>
    <m/>
    <n v="6339.84"/>
    <n v="137300.76"/>
    <m/>
    <m/>
    <m/>
    <m/>
    <m/>
    <m/>
    <n v="146"/>
    <n v="49"/>
    <m/>
    <m/>
    <m/>
    <m/>
    <m/>
    <m/>
    <n v="96.19"/>
    <n v="97.67"/>
    <m/>
    <m/>
    <m/>
    <m/>
    <m/>
    <n v="4.05"/>
    <m/>
    <n v="4.05"/>
    <n v="2"/>
    <m/>
    <m/>
    <m/>
    <m/>
    <n v="69500000"/>
    <m/>
    <m/>
    <d v="2016-06-27T00:00:00"/>
    <d v="2018-05-17T00:00:00"/>
    <m/>
    <m/>
    <m/>
    <m/>
    <m/>
    <n v="2.38"/>
    <m/>
    <m/>
    <m/>
    <m/>
    <n v="2"/>
    <m/>
    <n v="689"/>
    <m/>
    <m/>
    <m/>
    <m/>
    <n v="1157"/>
    <s v="No"/>
    <n v="143640.6"/>
    <n v="120"/>
    <n v="94.23"/>
    <m/>
    <m/>
    <n v="2"/>
  </r>
  <r>
    <x v="1243"/>
    <s v="https://www.riskrecon.com/"/>
    <s v="https://www.crunchbase.com/organization/riskrecon"/>
    <s v="RiskRecon, Inc."/>
    <s v="RiskRecon is a leading third-party/vendor cyber risk solutions provider"/>
    <m/>
    <s v="seed"/>
    <s v="series_a"/>
    <s v="series_b"/>
    <m/>
    <m/>
    <m/>
    <m/>
    <m/>
    <n v="3000000"/>
    <n v="12000000"/>
    <n v="25000000"/>
    <m/>
    <m/>
    <m/>
    <m/>
    <m/>
    <n v="30000000"/>
    <n v="60000000"/>
    <n v="166750000"/>
    <m/>
    <m/>
    <m/>
    <m/>
    <m/>
    <s v="General Catalyst, Mickey Boodaei, Rakesh K. Loonkar"/>
    <s v="Dell Technologies Capital, Eight Roads Ventures, F-Prime Capital, General Catalyst, Paul Sagan"/>
    <s v="Accel, Dell Technologies Capital, F-Prime Capital, General Catalyst, Mickey Boodaei, Paul Sagan, Rakesh K. Loonkar"/>
    <m/>
    <m/>
    <m/>
    <m/>
    <m/>
    <n v="2016"/>
    <n v="2017"/>
    <x v="6"/>
    <m/>
    <m/>
    <m/>
    <m/>
    <n v="25000000"/>
    <s v="series_b"/>
    <d v="2018-08-07T00:00:00"/>
    <m/>
    <m/>
    <n v="5885.06"/>
    <n v="17975.32"/>
    <n v="119082.78"/>
    <m/>
    <m/>
    <m/>
    <m/>
    <m/>
    <n v="184"/>
    <n v="76"/>
    <n v="53"/>
    <m/>
    <m/>
    <m/>
    <m/>
    <m/>
    <n v="98.11"/>
    <n v="98.12"/>
    <n v="97.48"/>
    <m/>
    <m/>
    <m/>
    <m/>
    <m/>
    <m/>
    <m/>
    <m/>
    <m/>
    <m/>
    <m/>
    <m/>
    <m/>
    <n v="40000000"/>
    <m/>
    <d v="2016-04-07T00:00:00"/>
    <d v="2017-06-01T00:00:00"/>
    <d v="2018-08-07T00:00:00"/>
    <m/>
    <m/>
    <m/>
    <m/>
    <n v="2"/>
    <n v="2.78"/>
    <m/>
    <m/>
    <m/>
    <m/>
    <m/>
    <n v="420"/>
    <n v="432"/>
    <m/>
    <m/>
    <m/>
    <m/>
    <n v="0"/>
    <s v="No"/>
    <n v="142943.16"/>
    <n v="121"/>
    <n v="94.18"/>
    <m/>
    <m/>
    <n v="0"/>
  </r>
  <r>
    <x v="1244"/>
    <s v="https://www.imperfectfoods.com/"/>
    <s v="https://www.crunchbase.com/organization/imperfect-produce"/>
    <s v="Imperfect Foods, Inc."/>
    <s v="Imperfect Foods delivers groceries with a mission to eliminate food waste and build a better food system for everyone."/>
    <m/>
    <s v="seed"/>
    <s v="series_a"/>
    <s v="series_b"/>
    <s v="series_c"/>
    <s v="series_d"/>
    <m/>
    <m/>
    <m/>
    <n v="685000"/>
    <n v="9000000"/>
    <n v="30000000"/>
    <n v="72000000"/>
    <n v="110000000"/>
    <m/>
    <m/>
    <m/>
    <n v="6850000"/>
    <n v="45000000"/>
    <n v="200100000"/>
    <n v="720000000"/>
    <n v="1650000000"/>
    <m/>
    <m/>
    <m/>
    <m/>
    <s v="Flybridge, Gratitude Railroad, Maveron, Shasta Ventures"/>
    <s v="Kevin Durant, Maveron, Norwest Venture Partners"/>
    <s v="Insight Partners, Norwest Venture Partners, Semillero Partners"/>
    <s v="Blisce, FirstMark, Hamilton Lane, Insight Partners, Norwest Venture Partners"/>
    <m/>
    <m/>
    <m/>
    <n v="2016"/>
    <n v="2017"/>
    <x v="6"/>
    <n v="2020"/>
    <n v="2021"/>
    <m/>
    <m/>
    <n v="110000000"/>
    <s v="series_d"/>
    <d v="2021-01-21T00:00:00"/>
    <m/>
    <m/>
    <n v="0"/>
    <n v="774.21"/>
    <n v="1890.34"/>
    <n v="23030.11"/>
    <n v="117035.11"/>
    <m/>
    <m/>
    <m/>
    <n v="3485"/>
    <n v="530"/>
    <n v="406"/>
    <n v="143"/>
    <n v="118"/>
    <m/>
    <m/>
    <m/>
    <n v="63.92"/>
    <n v="86.74"/>
    <n v="80.37"/>
    <n v="80.22"/>
    <n v="78.17"/>
    <m/>
    <m/>
    <m/>
    <m/>
    <m/>
    <m/>
    <m/>
    <m/>
    <m/>
    <m/>
    <m/>
    <n v="229060000"/>
    <m/>
    <d v="2016-02-01T00:00:00"/>
    <d v="2017-05-05T00:00:00"/>
    <d v="2018-06-27T00:00:00"/>
    <d v="2020-05-20T00:00:00"/>
    <d v="2021-01-21T00:00:00"/>
    <m/>
    <m/>
    <n v="6.57"/>
    <n v="4.45"/>
    <n v="3.6"/>
    <n v="2.29"/>
    <m/>
    <m/>
    <m/>
    <n v="459"/>
    <n v="418"/>
    <n v="693"/>
    <n v="246"/>
    <m/>
    <m/>
    <n v="939"/>
    <s v="No"/>
    <n v="142729.76999999999"/>
    <n v="122"/>
    <n v="94.13"/>
    <n v="8.25"/>
    <n v="8.25"/>
    <n v="0"/>
  </r>
  <r>
    <x v="1245"/>
    <s v="http://www.boostedboards.com/"/>
    <s v="https://www.crunchbase.com/organization/boosted-boards"/>
    <s v="Boosted, Inc."/>
    <s v="Boosted USA builds and develops lightweight, wireless, and remote-controlled motorized electric longboards."/>
    <m/>
    <s v="seed"/>
    <s v="series_a"/>
    <s v="series_b"/>
    <m/>
    <m/>
    <m/>
    <m/>
    <m/>
    <n v="2300000"/>
    <n v="10700000"/>
    <n v="60000000"/>
    <m/>
    <m/>
    <m/>
    <m/>
    <m/>
    <n v="23000000"/>
    <n v="53500000"/>
    <n v="400200000"/>
    <m/>
    <m/>
    <m/>
    <m/>
    <m/>
    <s v="Farzad Nazem, SVA, Y Combinator"/>
    <s v="Slow Ventures, StartX (Stanford-StartX Fund)"/>
    <s v="BayView Asset Management, Inovia Capital, Khosla Ventures, StartX (Stanford-StartX Fund)"/>
    <m/>
    <m/>
    <m/>
    <m/>
    <m/>
    <n v="2012"/>
    <n v="2014"/>
    <x v="6"/>
    <m/>
    <m/>
    <m/>
    <m/>
    <n v="60000000"/>
    <s v="series_b"/>
    <d v="2018-12-20T00:00:00"/>
    <m/>
    <m/>
    <n v="2828.24"/>
    <n v="37.43"/>
    <n v="138618.45000000001"/>
    <m/>
    <m/>
    <m/>
    <m/>
    <m/>
    <n v="58"/>
    <n v="657"/>
    <n v="46"/>
    <m/>
    <m/>
    <m/>
    <m/>
    <m/>
    <n v="98.89"/>
    <n v="76.22"/>
    <n v="97.82"/>
    <m/>
    <m/>
    <m/>
    <m/>
    <m/>
    <m/>
    <m/>
    <m/>
    <m/>
    <m/>
    <m/>
    <m/>
    <m/>
    <n v="73000000"/>
    <m/>
    <d v="2012-08-01T00:00:00"/>
    <d v="2014-12-01T00:00:00"/>
    <d v="2018-12-20T00:00:00"/>
    <m/>
    <m/>
    <m/>
    <m/>
    <n v="2.33"/>
    <n v="7.48"/>
    <m/>
    <m/>
    <m/>
    <m/>
    <m/>
    <n v="852"/>
    <n v="1480"/>
    <m/>
    <m/>
    <m/>
    <m/>
    <n v="0"/>
    <s v="No"/>
    <n v="141484.12"/>
    <n v="123"/>
    <n v="94.08"/>
    <m/>
    <m/>
    <n v="0"/>
  </r>
  <r>
    <x v="1246"/>
    <s v="https://thehive.ai/"/>
    <s v="https://www.crunchbase.com/organization/hive-dc0c"/>
    <m/>
    <s v="Hive provides cloud-based AI solutions for understanding, searching, and generating content"/>
    <m/>
    <s v="seed"/>
    <s v="series_a"/>
    <s v="series_b"/>
    <s v="series_c"/>
    <s v="series_d"/>
    <m/>
    <m/>
    <m/>
    <n v="2100000"/>
    <n v="18100000"/>
    <n v="13500000"/>
    <n v="37000000"/>
    <n v="50000000"/>
    <m/>
    <m/>
    <m/>
    <n v="21000000"/>
    <n v="90500000"/>
    <n v="90045000"/>
    <n v="370000000"/>
    <n v="2000000000"/>
    <m/>
    <m/>
    <m/>
    <s v="General Catalyst"/>
    <s v="8VC, Dan Rumennik, Eniac Ventures, Founders Fund, General Catalyst, Rocketship.vc"/>
    <s v="8VC, Bracket Capital, General Catalyst, Tomales Bay Capital"/>
    <s v="Bain &amp; Company, General Catalyst, Jericho Capital, Tomales Bay Capital, Visa Ventures"/>
    <s v="Bain &amp; Company, General Catalyst, Glynn Capital Management, Jericho Capital, Tomales Bay Capital"/>
    <m/>
    <m/>
    <m/>
    <n v="2014"/>
    <n v="2016"/>
    <x v="6"/>
    <n v="2020"/>
    <n v="2021"/>
    <m/>
    <m/>
    <n v="50000000"/>
    <s v="series_d"/>
    <d v="2021-04-21T00:00:00"/>
    <n v="2000000000"/>
    <m/>
    <n v="1826.55"/>
    <n v="17701.849999999999"/>
    <n v="37320.85"/>
    <n v="34323.4"/>
    <n v="49996.65"/>
    <m/>
    <m/>
    <m/>
    <n v="114"/>
    <n v="47"/>
    <n v="152"/>
    <n v="115"/>
    <n v="173"/>
    <m/>
    <m/>
    <m/>
    <n v="98.68"/>
    <n v="98.79"/>
    <n v="92.68"/>
    <n v="84.12"/>
    <n v="67.91"/>
    <m/>
    <m/>
    <s v="unicorn"/>
    <n v="54.4"/>
    <n v="54.4"/>
    <n v="15.78"/>
    <n v="18.66"/>
    <n v="5.05"/>
    <n v="1"/>
    <m/>
    <m/>
    <n v="120700000"/>
    <m/>
    <d v="2014-12-15T00:00:00"/>
    <d v="2016-12-15T00:00:00"/>
    <d v="2018-08-08T00:00:00"/>
    <d v="2020-01-01T00:00:00"/>
    <d v="2021-04-21T00:00:00"/>
    <m/>
    <m/>
    <n v="4.3099999999999996"/>
    <n v="0.99"/>
    <n v="4.1100000000000003"/>
    <n v="5.41"/>
    <m/>
    <m/>
    <n v="22.21"/>
    <n v="731"/>
    <n v="601"/>
    <n v="511"/>
    <n v="476"/>
    <m/>
    <m/>
    <n v="987"/>
    <s v="No"/>
    <n v="141169.29999999999"/>
    <n v="124"/>
    <n v="94.03"/>
    <n v="22.21"/>
    <n v="22.21"/>
    <n v="22.21"/>
  </r>
  <r>
    <x v="1247"/>
    <s v="http://www.appliedmt.com/"/>
    <s v="https://www.crunchbase.com/organization/applied-molecular-transport"/>
    <s v="Applied Molecular Transport LLC"/>
    <s v="Applied Molecular Transport developing novel, oral biological therapeutics to treat severe autoimmune, metabolic and inflammatory diseases."/>
    <m/>
    <m/>
    <m/>
    <s v="series_b"/>
    <s v="series_c"/>
    <m/>
    <m/>
    <m/>
    <m/>
    <m/>
    <m/>
    <n v="31000000"/>
    <n v="41900000"/>
    <m/>
    <m/>
    <m/>
    <m/>
    <m/>
    <m/>
    <n v="206770000"/>
    <n v="419000000"/>
    <m/>
    <m/>
    <m/>
    <m/>
    <m/>
    <m/>
    <s v="EPIQ Capital Group, Founders Fund"/>
    <s v="EPIQ Capital Group, Founders Fund"/>
    <m/>
    <m/>
    <m/>
    <m/>
    <m/>
    <m/>
    <x v="6"/>
    <n v="2019"/>
    <m/>
    <m/>
    <m/>
    <n v="120800000"/>
    <s v="post_ipo_equity"/>
    <d v="2019-10-01T00:00:00"/>
    <m/>
    <m/>
    <m/>
    <m/>
    <n v="58441.97"/>
    <n v="75988.240000000005"/>
    <m/>
    <m/>
    <m/>
    <m/>
    <m/>
    <m/>
    <n v="105"/>
    <n v="35"/>
    <m/>
    <m/>
    <m/>
    <m/>
    <m/>
    <m/>
    <n v="94.96"/>
    <n v="95.76"/>
    <m/>
    <m/>
    <m/>
    <m/>
    <m/>
    <m/>
    <m/>
    <m/>
    <m/>
    <m/>
    <m/>
    <m/>
    <n v="193700000"/>
    <m/>
    <m/>
    <m/>
    <d v="2018-10-01T00:00:00"/>
    <d v="2019-10-01T00:00:00"/>
    <m/>
    <m/>
    <m/>
    <m/>
    <m/>
    <n v="2.0299999999999998"/>
    <m/>
    <m/>
    <m/>
    <m/>
    <m/>
    <m/>
    <n v="365"/>
    <m/>
    <m/>
    <m/>
    <n v="365"/>
    <s v="No"/>
    <n v="134430.21"/>
    <n v="125"/>
    <n v="93.99"/>
    <n v="2.0299999999999998"/>
    <n v="2.0299999999999998"/>
    <n v="0"/>
  </r>
  <r>
    <x v="1248"/>
    <s v="https://www.backmarket.com"/>
    <s v="https://www.crunchbase.com/organization/back-market"/>
    <s v="BACK MARKET, Inc."/>
    <s v="Back Market is an online marketplace for refurbished electronics."/>
    <m/>
    <s v="seed"/>
    <s v="series_a"/>
    <s v="series_b"/>
    <s v="series_c"/>
    <s v="series_d"/>
    <s v="series_e"/>
    <m/>
    <m/>
    <n v="339446"/>
    <n v="7621860"/>
    <n v="48394369"/>
    <n v="120000000"/>
    <n v="337341917"/>
    <n v="509651439"/>
    <m/>
    <m/>
    <n v="3394460"/>
    <n v="38109300"/>
    <n v="322790441.23000002"/>
    <n v="1200000000"/>
    <n v="3300083967"/>
    <n v="5682999986"/>
    <m/>
    <m/>
    <s v="Thierry Petit"/>
    <s v="Aglaé Ventures, Daphni"/>
    <s v="Aglaé Ventures, Daphni, Eurazeo, Groupe Arnault"/>
    <s v="Aglaé Ventures, Daphni, Eurazeo, Goldman Sachs"/>
    <s v="Aglaé Ventures, Daphni, Eurazeo, GS Growth, General Atlantic, Generation Investment Management"/>
    <s v="Aglaé Ventures, Eurazeo, GS Capital, General Atlantic, Generation Investment Management, Sprints"/>
    <m/>
    <m/>
    <n v="2015"/>
    <n v="2017"/>
    <x v="6"/>
    <n v="2020"/>
    <n v="2021"/>
    <n v="2022"/>
    <m/>
    <n v="509651438"/>
    <s v="series_e"/>
    <d v="2022-01-11T00:00:00"/>
    <n v="5682999986"/>
    <m/>
    <n v="0"/>
    <n v="0"/>
    <n v="0"/>
    <n v="69058.34"/>
    <n v="57453.83"/>
    <n v="6870.43"/>
    <m/>
    <m/>
    <n v="3493"/>
    <n v="1355"/>
    <n v="886"/>
    <n v="58"/>
    <n v="164"/>
    <n v="24"/>
    <m/>
    <m/>
    <n v="64.400000000000006"/>
    <n v="66.069999999999993"/>
    <n v="57.1"/>
    <n v="92.06"/>
    <n v="69.59"/>
    <n v="79.28"/>
    <m/>
    <s v="unicorn"/>
    <n v="908.57"/>
    <n v="908.57"/>
    <n v="101.16"/>
    <n v="14.05"/>
    <n v="4.2"/>
    <n v="1.64"/>
    <n v="1"/>
    <m/>
    <n v="1023349031"/>
    <m/>
    <d v="2015-05-18T00:00:00"/>
    <d v="2017-05-03T00:00:00"/>
    <d v="2018-06-13T00:00:00"/>
    <d v="2020-05-04T00:00:00"/>
    <d v="2021-05-18T00:00:00"/>
    <d v="2022-01-11T00:00:00"/>
    <m/>
    <n v="11.23"/>
    <n v="8.4700000000000006"/>
    <n v="3.72"/>
    <n v="2.75"/>
    <n v="1.72"/>
    <m/>
    <n v="17.61"/>
    <n v="716"/>
    <n v="406"/>
    <n v="691"/>
    <n v="379"/>
    <n v="238"/>
    <m/>
    <n v="1308"/>
    <s v="No"/>
    <n v="133382.6"/>
    <n v="126"/>
    <n v="93.94"/>
    <n v="17.61"/>
    <n v="10.220000000000001"/>
    <n v="17.61"/>
  </r>
  <r>
    <x v="1249"/>
    <s v="https://www.bolt.com"/>
    <s v="https://www.crunchbase.com/organization/bolt-5"/>
    <s v="Bolt Financial, Inc."/>
    <s v="Bolt is a fintech company that facilitates one-click online checkouts."/>
    <m/>
    <s v="seed"/>
    <s v="series_a"/>
    <s v="series_b"/>
    <s v="series_c"/>
    <s v="series_d"/>
    <s v="series_e"/>
    <m/>
    <m/>
    <m/>
    <n v="19000000"/>
    <n v="22000000"/>
    <n v="50000000"/>
    <n v="393000000"/>
    <n v="355000000"/>
    <m/>
    <m/>
    <m/>
    <n v="95000000"/>
    <n v="146740000"/>
    <n v="500000000"/>
    <n v="6000000000"/>
    <n v="11000000000"/>
    <m/>
    <m/>
    <s v="RRE Ventures"/>
    <s v="Blue Gentian Capital, CSC Upshot, Long Venture Partners, Streamlined Ventures"/>
    <s v="Activant Capital, Blockchain Capital, Brainchild Holdings, Chris Sang, Christopher Zemina, Evolution VC Partners, Floodgate, Founders Fund, Great Oaks Venture Capital, Human Capital, InterWest Partners, Jake Seid, Jay Borenstein, Jeff Fluhr, Joey Krug, Khaled Helioui, Laurent Drion, Long Venture Partners, Marco Valta, Michael Antonov, NJF Capital, Naval Ravikant, Navitas Capital, Oriza Ventures, Proton Enterprises, RRE Ventures, Sand Hill Angels, StartX (Stanford-StartX Fund), Streamlined Ventures, Thirdbase Capital, Tom Proulx, Trevor Traina, Tuesday Capital, Visary Capital, ZenStone Venture Capital, ZhenFund"/>
    <s v="Activant Capital, Glynn Capital Management, Human Capital, LionTree, Russell Cook, Tribe Capital, WestCap"/>
    <s v="Activant Capital, Alecla7, Ballistic Ventures, Digital Horizon, General Atlantic, Launchbay Capital, Moore Strategic Ventures, SAP, Sand Hill Angels, Soma Capital, Stack Capital, Team Ignite Ventures, Tribe Capital, Untitled Investments, Voltity, Willoughby Capital"/>
    <s v="Activant Capital, BlackRock, Centripetal, CreditEase, H.I.G. Growth Partners, Invus Opportunities, Launchbay Capital, Moore Strategic Ventures, Schonfeld Strategic Advisors, northstar.vc"/>
    <m/>
    <m/>
    <n v="2014"/>
    <n v="2016"/>
    <x v="6"/>
    <n v="2020"/>
    <n v="2021"/>
    <n v="2022"/>
    <m/>
    <n v="355000000"/>
    <s v="series_e"/>
    <d v="2022-01-14T00:00:00"/>
    <n v="11000000000"/>
    <m/>
    <n v="70.5"/>
    <n v="93.27"/>
    <n v="64891.3"/>
    <n v="16181.25"/>
    <n v="48422.080000000002"/>
    <n v="3037.54"/>
    <m/>
    <m/>
    <n v="1686"/>
    <n v="727"/>
    <n v="95"/>
    <n v="169"/>
    <n v="177"/>
    <n v="47"/>
    <m/>
    <m/>
    <n v="80.3"/>
    <n v="80.94"/>
    <n v="95.44"/>
    <n v="76.599999999999994"/>
    <n v="67.16"/>
    <n v="58.56"/>
    <m/>
    <m/>
    <n v="78.55"/>
    <m/>
    <n v="78.55"/>
    <n v="59.82"/>
    <n v="19.510000000000002"/>
    <n v="1.74"/>
    <n v="1"/>
    <m/>
    <n v="982080800"/>
    <m/>
    <d v="2014-01-01T00:00:00"/>
    <d v="2016-10-26T00:00:00"/>
    <d v="2018-06-01T00:00:00"/>
    <d v="2020-07-16T00:00:00"/>
    <d v="2021-10-12T00:00:00"/>
    <d v="2022-01-14T00:00:00"/>
    <m/>
    <m/>
    <n v="1.54"/>
    <n v="3.41"/>
    <n v="12"/>
    <n v="1.83"/>
    <m/>
    <n v="74.959999999999994"/>
    <n v="1029"/>
    <n v="583"/>
    <n v="776"/>
    <n v="453"/>
    <n v="94"/>
    <m/>
    <n v="1323"/>
    <s v="No"/>
    <n v="132695.94"/>
    <n v="127"/>
    <n v="93.89"/>
    <n v="74.959999999999994"/>
    <n v="3.41"/>
    <n v="74.959999999999994"/>
  </r>
  <r>
    <x v="1250"/>
    <s v="https://www.deserve.com"/>
    <s v="https://www.crunchbase.com/organization/deserve"/>
    <s v="Deserve, Inc"/>
    <s v="A mobile-first credit card platform that allows partners to offer superior personalized experiences for cardholders."/>
    <m/>
    <s v="seed"/>
    <s v="series_a"/>
    <s v="series_b"/>
    <s v="series_c"/>
    <s v="series_d"/>
    <m/>
    <m/>
    <m/>
    <n v="1000000"/>
    <n v="7100000"/>
    <n v="17000000"/>
    <n v="50000000"/>
    <n v="50000000"/>
    <m/>
    <m/>
    <m/>
    <n v="10000000"/>
    <n v="35500000"/>
    <n v="113390000"/>
    <n v="500000000"/>
    <n v="500000000"/>
    <m/>
    <m/>
    <m/>
    <s v="Ashish Toshniwal, Aspect Ventures, Fenway Summer Ventures, SparkLabs Global Ventures"/>
    <s v="Accel, Aspect Ventures, Pelion Venture Partners"/>
    <s v="Accel, Alumni Ventures, Aspect Ventures, GDP Venture, Mission Holdings, Parkway Venture Capital, Pelion Venture Partners, Sallie Mae"/>
    <s v="Accel, Alumni Ventures, Aspect Ventures, Castor Ventures, Goldman Sachs, Mission Holdings, Pelion Venture Partners, Sallie Mae"/>
    <s v="Ally Ventures, Goldman Sachs Asset Management, Mastercard, Mission Holdings, Sallie Mae"/>
    <m/>
    <m/>
    <m/>
    <n v="2014"/>
    <n v="2015"/>
    <x v="6"/>
    <n v="2019"/>
    <n v="2021"/>
    <m/>
    <m/>
    <m/>
    <s v="corporate_round"/>
    <d v="2021-06-24T00:00:00"/>
    <n v="500000000"/>
    <m/>
    <n v="0.25"/>
    <n v="11490.14"/>
    <n v="69320.81"/>
    <n v="50802.83"/>
    <n v="1075.6300000000001"/>
    <m/>
    <m/>
    <m/>
    <n v="2473"/>
    <n v="106"/>
    <n v="88"/>
    <n v="66"/>
    <n v="322"/>
    <m/>
    <m/>
    <m/>
    <n v="71.09"/>
    <n v="97.16"/>
    <n v="95.78"/>
    <n v="91.9"/>
    <n v="40.11"/>
    <m/>
    <m/>
    <m/>
    <n v="28.56"/>
    <n v="28.56"/>
    <n v="10.06"/>
    <n v="3.7"/>
    <n v="0.93"/>
    <n v="1"/>
    <m/>
    <m/>
    <n v="544200000"/>
    <m/>
    <d v="2014-12-01T00:00:00"/>
    <d v="2015-06-27T00:00:00"/>
    <d v="2018-08-27T00:00:00"/>
    <d v="2019-11-04T00:00:00"/>
    <d v="2021-06-24T00:00:00"/>
    <m/>
    <m/>
    <n v="3.55"/>
    <n v="3.19"/>
    <n v="4.41"/>
    <n v="1"/>
    <m/>
    <m/>
    <n v="4.41"/>
    <n v="208"/>
    <n v="1157"/>
    <n v="434"/>
    <n v="598"/>
    <m/>
    <m/>
    <n v="1032"/>
    <s v="No"/>
    <n v="132689.66"/>
    <n v="128"/>
    <n v="93.84"/>
    <n v="4.41"/>
    <n v="4.41"/>
    <n v="4.41"/>
  </r>
  <r>
    <x v="1251"/>
    <s v="https://theathletic.com/"/>
    <s v="https://www.crunchbase.com/organization/the-athletic"/>
    <s v="The Athletic Media Company"/>
    <s v="The Athletic is an online media company that specializes in online news publishing for the sports industry."/>
    <m/>
    <s v="seed"/>
    <s v="series_a"/>
    <s v="series_b"/>
    <s v="series_c"/>
    <s v="series_d"/>
    <m/>
    <m/>
    <m/>
    <m/>
    <n v="5400000"/>
    <n v="20000000"/>
    <n v="40000000"/>
    <n v="50000000"/>
    <m/>
    <m/>
    <m/>
    <m/>
    <n v="27000000"/>
    <n v="133400000"/>
    <n v="200000000"/>
    <n v="500000000"/>
    <m/>
    <m/>
    <m/>
    <s v="Allison Bhusri, Amasia, Switch Ventures, Y Combinator"/>
    <s v="Advancit Capital, Amasia, Andy Rankin, BDMI, Courtside Ventures, Fouad ElNaggar, Luminari Capital, Ore Ventures, TCG"/>
    <s v="Advancit Capital, Ali Rowghani, Amasia, BDMI, Chris Silbermann, Courtside Ventures, Evolution Media, LionTree, Luminari Capital, Precursor Ventures, TCG, Y Combinator"/>
    <s v="Advancit Capital, Amasia, BDMI, Bedrock Capital Partners, Comcast Ventures, Courtside Ventures, Evolution Media, Founders Fund, Luminari Capital, TCG, Y Combinator"/>
    <s v="Bedrock Capital Partners, Comcast Ventures, Emerson Collective, Powerhouse Capital, Switch Ventures, Y Combinator"/>
    <m/>
    <m/>
    <m/>
    <n v="2016"/>
    <n v="2017"/>
    <x v="6"/>
    <n v="2018"/>
    <n v="2020"/>
    <m/>
    <m/>
    <n v="50000000"/>
    <s v="series_d"/>
    <d v="2020-01-21T00:00:00"/>
    <n v="550000000"/>
    <m/>
    <n v="6393.5"/>
    <n v="130.07"/>
    <n v="44134.91"/>
    <n v="73636.899999999994"/>
    <n v="5841.11"/>
    <m/>
    <m/>
    <m/>
    <n v="99"/>
    <n v="716"/>
    <n v="144"/>
    <n v="47"/>
    <n v="103"/>
    <m/>
    <m/>
    <m/>
    <n v="98.99"/>
    <n v="82.08"/>
    <n v="93.07"/>
    <n v="94.61"/>
    <n v="67.92"/>
    <m/>
    <m/>
    <m/>
    <n v="14.55"/>
    <m/>
    <n v="14.55"/>
    <n v="3.46"/>
    <n v="2.57"/>
    <n v="1.1000000000000001"/>
    <m/>
    <m/>
    <n v="139459000"/>
    <m/>
    <d v="2016-09-01T00:00:00"/>
    <d v="2017-07-25T00:00:00"/>
    <d v="2018-03-05T00:00:00"/>
    <d v="2018-10-30T00:00:00"/>
    <d v="2020-01-21T00:00:00"/>
    <m/>
    <m/>
    <m/>
    <n v="4.9400000000000004"/>
    <n v="1.5"/>
    <n v="2.5"/>
    <m/>
    <m/>
    <n v="4.12"/>
    <n v="327"/>
    <n v="223"/>
    <n v="239"/>
    <n v="448"/>
    <m/>
    <m/>
    <n v="687"/>
    <s v="No"/>
    <n v="130136.49"/>
    <n v="129"/>
    <n v="93.79"/>
    <n v="3.75"/>
    <n v="3.75"/>
    <n v="4.12"/>
  </r>
  <r>
    <x v="1252"/>
    <s v="https://www.ladderlife.com"/>
    <s v="https://www.crunchbase.com/organization/ladder-2"/>
    <s v="Ladder Financial Inc."/>
    <s v="Ladder is a digital life insurance company that offers flexible term coverage in minutes saving policyholders up to 40%."/>
    <m/>
    <s v="seed"/>
    <s v="series_a"/>
    <s v="series_b"/>
    <s v="series_c"/>
    <s v="series_d"/>
    <m/>
    <m/>
    <m/>
    <n v="2500000"/>
    <n v="14000000"/>
    <n v="30000000"/>
    <n v="37500000"/>
    <n v="100000000"/>
    <m/>
    <m/>
    <m/>
    <n v="25000000"/>
    <n v="70000000"/>
    <n v="200100000"/>
    <n v="375000000"/>
    <n v="900000000"/>
    <m/>
    <m/>
    <m/>
    <s v="Lightspeed Venture Partners, Nyca Partners"/>
    <s v="8VC, Canaan Partners, Lightspeed Venture Partners, Nyca Partners"/>
    <s v="Canaan Partners, Lightspeed Venture Partners, Nyca Partners, RRE Ventures, Thomvest Ventures"/>
    <s v="Allianz, Brewer Lane Ventures, Canaan Partners, Hudson Structured Capital Management, Inspired Capital Partners, Lightspeed Venture Partners, Northwestern Mutual Future Ventures, Nyca Partners, RRE Ventures, Thomvest Ventures, WiL (World Innovation Lab)"/>
    <s v="OMERS Growth Equity, R136 Ventures, Thomvest Ventures"/>
    <m/>
    <m/>
    <m/>
    <n v="2015"/>
    <n v="2016"/>
    <x v="6"/>
    <n v="2020"/>
    <n v="2021"/>
    <m/>
    <m/>
    <n v="100000000"/>
    <s v="series_d"/>
    <d v="2021-10-04T00:00:00"/>
    <n v="900000000"/>
    <m/>
    <n v="6044.71"/>
    <n v="14277.19"/>
    <n v="103857.21"/>
    <n v="3927.07"/>
    <n v="1068.72"/>
    <m/>
    <m/>
    <m/>
    <n v="181"/>
    <n v="64"/>
    <n v="64"/>
    <n v="256"/>
    <n v="325"/>
    <m/>
    <m/>
    <m/>
    <n v="98.17"/>
    <n v="98.35"/>
    <n v="96.95"/>
    <n v="64.48"/>
    <n v="39.549999999999997"/>
    <m/>
    <m/>
    <m/>
    <n v="20.57"/>
    <n v="20.57"/>
    <n v="9.18"/>
    <n v="3.78"/>
    <n v="2.2400000000000002"/>
    <n v="1"/>
    <m/>
    <m/>
    <n v="194000000"/>
    <m/>
    <d v="2015-08-01T00:00:00"/>
    <d v="2016-10-19T00:00:00"/>
    <d v="2018-01-10T00:00:00"/>
    <d v="2020-02-21T00:00:00"/>
    <d v="2021-10-04T00:00:00"/>
    <m/>
    <m/>
    <n v="2.8"/>
    <n v="2.86"/>
    <n v="1.87"/>
    <n v="2.4"/>
    <m/>
    <m/>
    <n v="4.5"/>
    <n v="445"/>
    <n v="448"/>
    <n v="772"/>
    <n v="591"/>
    <m/>
    <m/>
    <n v="1363"/>
    <s v="No"/>
    <n v="129174.9"/>
    <n v="130"/>
    <n v="93.74"/>
    <n v="4.5"/>
    <n v="1.87"/>
    <n v="4.5"/>
  </r>
  <r>
    <x v="1253"/>
    <s v="http://ubiquity6.com/"/>
    <s v="https://www.crunchbase.com/organization/ubiquity6"/>
    <s v="Ubiquity6 Inc."/>
    <s v="Ubiquity6 uses computer vision to enable massively multiplayer, persistent AR experiences on top of the physical world."/>
    <m/>
    <s v="seed"/>
    <s v="series_a"/>
    <s v="series_b"/>
    <m/>
    <m/>
    <m/>
    <m/>
    <m/>
    <m/>
    <n v="10500000"/>
    <n v="27000000"/>
    <m/>
    <m/>
    <m/>
    <m/>
    <m/>
    <m/>
    <n v="52500000"/>
    <n v="180090000"/>
    <m/>
    <m/>
    <m/>
    <m/>
    <m/>
    <s v="Quiet Capital, Sleeping Bear Capital"/>
    <s v="A+E Networks, First Round Capital, Gradient Ventures, Index Ventures, Kleiner Perkins, LDV Partners, WndrCo"/>
    <s v="Benchmark, Index Ventures"/>
    <m/>
    <m/>
    <m/>
    <m/>
    <m/>
    <n v="2018"/>
    <n v="2018"/>
    <x v="6"/>
    <m/>
    <m/>
    <m/>
    <m/>
    <m/>
    <s v="series_b"/>
    <d v="2021-02-01T00:00:00"/>
    <m/>
    <m/>
    <n v="0"/>
    <n v="40030.339999999997"/>
    <n v="85176.82"/>
    <m/>
    <m/>
    <m/>
    <m/>
    <m/>
    <n v="3719"/>
    <n v="68"/>
    <n v="73"/>
    <m/>
    <m/>
    <m/>
    <m/>
    <m/>
    <n v="64.34"/>
    <n v="98.55"/>
    <n v="96.51"/>
    <m/>
    <m/>
    <m/>
    <m/>
    <m/>
    <m/>
    <m/>
    <m/>
    <m/>
    <m/>
    <m/>
    <m/>
    <m/>
    <n v="37500000"/>
    <m/>
    <d v="2018-01-15T00:00:00"/>
    <d v="2018-03-29T00:00:00"/>
    <d v="2018-08-14T00:00:00"/>
    <m/>
    <m/>
    <m/>
    <m/>
    <m/>
    <n v="3.43"/>
    <m/>
    <m/>
    <m/>
    <m/>
    <m/>
    <n v="73"/>
    <n v="138"/>
    <m/>
    <m/>
    <m/>
    <m/>
    <n v="902"/>
    <s v="No"/>
    <n v="125207.16"/>
    <n v="131"/>
    <n v="93.7"/>
    <m/>
    <m/>
    <n v="0"/>
  </r>
  <r>
    <x v="1254"/>
    <s v="http://bugsnag.com"/>
    <s v="https://www.crunchbase.com/organization/bugsnag"/>
    <s v="Bugsnag Inc."/>
    <s v="Bugsnag provides an automated crash detection platform for web and mobile applications."/>
    <m/>
    <s v="seed"/>
    <s v="series_a"/>
    <s v="series_b"/>
    <m/>
    <m/>
    <m/>
    <m/>
    <m/>
    <n v="1400000"/>
    <n v="7200000"/>
    <n v="9000000"/>
    <m/>
    <m/>
    <m/>
    <m/>
    <m/>
    <n v="14000000"/>
    <n v="36000000"/>
    <n v="60030000"/>
    <m/>
    <m/>
    <m/>
    <m/>
    <m/>
    <s v="Andy McLoughlin, Jason Seats, Matrix"/>
    <s v="Benchmark"/>
    <s v="Benchmark, Google Ventures, Matrix"/>
    <m/>
    <m/>
    <m/>
    <m/>
    <m/>
    <n v="2013"/>
    <n v="2015"/>
    <x v="6"/>
    <m/>
    <m/>
    <m/>
    <m/>
    <n v="9000000"/>
    <s v="series_b"/>
    <d v="2018-01-10T00:00:00"/>
    <m/>
    <m/>
    <n v="0"/>
    <n v="24725.67"/>
    <n v="98873.67"/>
    <m/>
    <m/>
    <m/>
    <m/>
    <m/>
    <n v="2604"/>
    <n v="38"/>
    <n v="71"/>
    <m/>
    <m/>
    <m/>
    <m/>
    <m/>
    <n v="63.89"/>
    <n v="99"/>
    <n v="96.61"/>
    <m/>
    <m/>
    <m/>
    <m/>
    <m/>
    <m/>
    <m/>
    <m/>
    <m/>
    <m/>
    <m/>
    <m/>
    <m/>
    <n v="17600000"/>
    <m/>
    <d v="2013-07-01T00:00:00"/>
    <d v="2015-07-07T00:00:00"/>
    <d v="2018-01-10T00:00:00"/>
    <m/>
    <m/>
    <m/>
    <m/>
    <n v="2.57"/>
    <n v="1.67"/>
    <m/>
    <m/>
    <m/>
    <m/>
    <m/>
    <n v="736"/>
    <n v="918"/>
    <m/>
    <m/>
    <m/>
    <m/>
    <n v="0"/>
    <s v="No"/>
    <n v="123599.34"/>
    <n v="132"/>
    <n v="93.65"/>
    <m/>
    <m/>
    <n v="0"/>
  </r>
  <r>
    <x v="1255"/>
    <s v="https://sharechat.com"/>
    <s v="https://www.crunchbase.com/organization/sharechat"/>
    <s v="Mohalla Tech Pvt. Ltd"/>
    <s v="ShareChat is a social networking and regional content platform."/>
    <m/>
    <s v="seed"/>
    <s v="series_a"/>
    <s v="series_b"/>
    <s v="series_c"/>
    <s v="series_d"/>
    <s v="series_e"/>
    <s v="series_f"/>
    <m/>
    <m/>
    <n v="4000000"/>
    <n v="18200000"/>
    <n v="99230000"/>
    <n v="100000000"/>
    <n v="40000000"/>
    <n v="145000000"/>
    <m/>
    <m/>
    <n v="20000000"/>
    <n v="121394000"/>
    <n v="459230000"/>
    <n v="650000000"/>
    <n v="800000000"/>
    <n v="2880000000"/>
    <m/>
    <s v="India Quotient"/>
    <s v="India Quotient, Lightspeed India Partners, SAIF Partners, Venture Highway"/>
    <s v="India Quotient, Lightspeed Venture Partners, SAIF Partners, Shunwei Capital, Venture Highway, Xiaomi"/>
    <s v="5Y Capital, India Quotient, Jesmond Holdings, Lightspeed Venture Partners, SAIF Partners, Shunwei Capital, Venture Highway, Xiaomi"/>
    <s v="5Y Capital, India Quotient, Lightspeed Venture Partners, SAIF Partners, Shunwei Capital, Thirdbase Capital, Trustbridge Partners, X (formerly Twitter)"/>
    <s v="Ajay Shriram, India Quotient, Lightspeed Venture Partners, Pawan Munjal, SAIF Partners, X (formerly Twitter)"/>
    <s v="Mirae Asset-Naver Asia Growth Fund, Moore Strategic Ventures, Temasek Holdings"/>
    <m/>
    <n v="2015"/>
    <n v="2016"/>
    <x v="6"/>
    <n v="2018"/>
    <n v="2019"/>
    <n v="2020"/>
    <n v="2021"/>
    <n v="300000000"/>
    <s v="series_h"/>
    <d v="2022-05-31T00:00:00"/>
    <n v="5000000000"/>
    <m/>
    <n v="79.430000000000007"/>
    <n v="41.49"/>
    <n v="104060.72"/>
    <n v="8165.54"/>
    <n v="2434.4899999999998"/>
    <n v="5711.37"/>
    <n v="2291.4299999999998"/>
    <m/>
    <n v="1693"/>
    <n v="767"/>
    <n v="63"/>
    <n v="162"/>
    <n v="142"/>
    <n v="37"/>
    <n v="28"/>
    <m/>
    <n v="82.75"/>
    <n v="79.900000000000006"/>
    <n v="96.99"/>
    <n v="81.13"/>
    <n v="58.89"/>
    <n v="75"/>
    <n v="72.73"/>
    <s v="unicorn"/>
    <n v="156.63999999999999"/>
    <m/>
    <n v="156.63999999999999"/>
    <n v="30.36"/>
    <n v="8.92"/>
    <n v="6.75"/>
    <n v="5.77"/>
    <n v="1.66"/>
    <n v="1696584005"/>
    <m/>
    <d v="2015-03-05T00:00:00"/>
    <d v="2016-11-23T00:00:00"/>
    <d v="2018-01-18T00:00:00"/>
    <d v="2018-09-19T00:00:00"/>
    <d v="2019-08-15T00:00:00"/>
    <d v="2020-09-24T00:00:00"/>
    <d v="2021-07-27T00:00:00"/>
    <m/>
    <n v="6.07"/>
    <n v="3.78"/>
    <n v="1.42"/>
    <n v="1.23"/>
    <n v="3.6"/>
    <n v="41.19"/>
    <n v="629"/>
    <n v="421"/>
    <n v="244"/>
    <n v="330"/>
    <n v="406"/>
    <n v="306"/>
    <n v="1594"/>
    <s v="No"/>
    <n v="122784.47"/>
    <n v="133"/>
    <n v="93.6"/>
    <n v="23.72"/>
    <n v="6.59"/>
    <n v="41.19"/>
  </r>
  <r>
    <x v="1256"/>
    <s v="https://www.kustomer.com"/>
    <s v="https://www.crunchbase.com/organization/kustomer"/>
    <s v="Kustomer, LLC"/>
    <s v="Kustomer is an omnichannel Software-as-a-Service (SaaS) CRM platform specializing in customer service."/>
    <m/>
    <s v="seed"/>
    <s v="series_a"/>
    <s v="series_b"/>
    <s v="series_c"/>
    <s v="series_d"/>
    <s v="series_e"/>
    <m/>
    <m/>
    <n v="2500000"/>
    <n v="10000000"/>
    <n v="26000000"/>
    <n v="35000000"/>
    <n v="40000000"/>
    <n v="60000000"/>
    <m/>
    <m/>
    <n v="25000000"/>
    <n v="50000000"/>
    <n v="173420000"/>
    <n v="350000000"/>
    <n v="600000000"/>
    <n v="1200000000"/>
    <m/>
    <m/>
    <s v="BoxGroup, Plug and Play, Social Leverage, boldstart ventures"/>
    <s v="Alex Bard, BoxGroup, Canaan Partners, George Hu, Jeffrey Leventhal, Plug and Play, boldstart ventures"/>
    <s v="BoxGroup, Canaan Partners, Cisco Investments, George Hu, Jeffrey Leventhal, Plug and Play, Redpoint, Social Leverage, boldstart ventures"/>
    <s v="Battery Ventures, Canaan Partners, Cisco Investments, Redpoint, Social Leverage, boldstart ventures"/>
    <s v="Battery Ventures, Tiger Global Management"/>
    <s v="Battery Ventures, Coatue, Tiger Global Management"/>
    <m/>
    <m/>
    <n v="2015"/>
    <n v="2016"/>
    <x v="6"/>
    <n v="2019"/>
    <n v="2019"/>
    <n v="2019"/>
    <m/>
    <n v="60000000"/>
    <s v="series_unknown"/>
    <d v="2019-12-04T00:00:00"/>
    <n v="1000000000"/>
    <m/>
    <n v="273.51"/>
    <n v="5024.26"/>
    <n v="17100.63"/>
    <n v="31501.119999999999"/>
    <n v="43406.67"/>
    <n v="23372.9"/>
    <m/>
    <m/>
    <n v="1029"/>
    <n v="173"/>
    <n v="207"/>
    <n v="113"/>
    <n v="47"/>
    <n v="12"/>
    <m/>
    <m/>
    <n v="89.52"/>
    <n v="95.49"/>
    <n v="90.01"/>
    <n v="86.03"/>
    <n v="86.59"/>
    <n v="91.97"/>
    <m/>
    <s v="exited_over_$1bn"/>
    <n v="21.71"/>
    <n v="21.71"/>
    <n v="13.57"/>
    <n v="4.5999999999999996"/>
    <n v="2.5299999999999998"/>
    <n v="1.58"/>
    <n v="0.83"/>
    <m/>
    <n v="233500000"/>
    <m/>
    <d v="2015-09-04T00:00:00"/>
    <d v="2016-09-27T00:00:00"/>
    <d v="2018-06-15T00:00:00"/>
    <d v="2019-01-24T00:00:00"/>
    <d v="2019-05-29T00:00:00"/>
    <d v="2019-12-04T00:00:00"/>
    <m/>
    <n v="2"/>
    <n v="3.47"/>
    <n v="2.02"/>
    <n v="1.71"/>
    <n v="2"/>
    <m/>
    <n v="5.77"/>
    <n v="389"/>
    <n v="626"/>
    <n v="223"/>
    <n v="125"/>
    <n v="189"/>
    <m/>
    <n v="537"/>
    <s v="No"/>
    <n v="120679.09"/>
    <n v="134"/>
    <n v="93.55"/>
    <n v="6.92"/>
    <n v="6.92"/>
    <n v="5.77"/>
  </r>
  <r>
    <x v="1257"/>
    <s v="http://www.moveinsync.com/"/>
    <s v="https://www.crunchbase.com/organization/moveinsync"/>
    <s v="MoveInSync Technology Solutions Pvt. Ltd."/>
    <s v="MoveInSync is in the business of organizing transportation."/>
    <m/>
    <m/>
    <s v="series_a"/>
    <s v="series_b"/>
    <s v="series_c"/>
    <m/>
    <m/>
    <m/>
    <m/>
    <m/>
    <n v="4000000"/>
    <n v="8000000"/>
    <n v="15032468"/>
    <m/>
    <m/>
    <m/>
    <m/>
    <m/>
    <n v="20000000"/>
    <n v="53360000"/>
    <n v="150324680"/>
    <m/>
    <m/>
    <m/>
    <m/>
    <m/>
    <s v="Athera Venture Partners, Qualcomm Ventures, Saama Capital"/>
    <s v="Athera Venture Partners, Nexus Venture Partners, Qualcomm Ventures, Saama Capital"/>
    <s v="Bessemer Venture Partners"/>
    <m/>
    <m/>
    <m/>
    <m/>
    <m/>
    <n v="2014"/>
    <x v="6"/>
    <n v="2024"/>
    <m/>
    <m/>
    <m/>
    <n v="15032468"/>
    <s v="series_c"/>
    <d v="2024-01-29T00:00:00"/>
    <n v="150324680"/>
    <m/>
    <m/>
    <n v="5.7"/>
    <n v="6676.59"/>
    <n v="113133.84"/>
    <m/>
    <m/>
    <m/>
    <m/>
    <m/>
    <n v="862"/>
    <n v="315"/>
    <n v="7"/>
    <m/>
    <m/>
    <m/>
    <m/>
    <m/>
    <n v="68.790000000000006"/>
    <n v="84.78"/>
    <n v="94.69"/>
    <m/>
    <m/>
    <m/>
    <m/>
    <n v="5.75"/>
    <m/>
    <n v="5.75"/>
    <n v="2.54"/>
    <n v="1"/>
    <m/>
    <m/>
    <m/>
    <n v="27032468"/>
    <m/>
    <m/>
    <d v="2014-08-07T00:00:00"/>
    <d v="2018-04-03T00:00:00"/>
    <d v="2024-01-29T00:00:00"/>
    <m/>
    <m/>
    <m/>
    <m/>
    <n v="2.67"/>
    <n v="2.82"/>
    <m/>
    <m/>
    <m/>
    <n v="2.82"/>
    <m/>
    <n v="1335"/>
    <n v="2127"/>
    <m/>
    <m/>
    <m/>
    <n v="2127"/>
    <s v="No"/>
    <n v="119816.13"/>
    <n v="135"/>
    <n v="93.5"/>
    <m/>
    <m/>
    <n v="2.82"/>
  </r>
  <r>
    <x v="1258"/>
    <s v="http://www.travelperk.com"/>
    <s v="https://www.crunchbase.com/organization/travelperk"/>
    <s v="TravelPerk S.L."/>
    <s v="TravelPerk is a travel management platform that provides businesses with tools to manage their corporate travel."/>
    <m/>
    <s v="seed"/>
    <s v="series_a"/>
    <s v="series_b"/>
    <s v="series_c"/>
    <s v="series_d"/>
    <m/>
    <m/>
    <m/>
    <m/>
    <n v="7000000"/>
    <n v="21000000"/>
    <n v="43991359"/>
    <n v="160000000"/>
    <m/>
    <m/>
    <m/>
    <m/>
    <n v="35000000"/>
    <n v="140070000"/>
    <n v="439913590"/>
    <n v="2400000000"/>
    <m/>
    <m/>
    <m/>
    <s v="LocalGlobe, Start Capital"/>
    <s v="Heartcore Capital, Innuvik Ventures, LocalGlobe, Spark Capital, Yorai Linenberg"/>
    <s v="Amplo, Felix Capital, Fritz Demopoulos, Heartcore Capital, Niklas Ostberg, Spark Capital, Target Global"/>
    <s v="Amplo, Felix Capital, Heartcore Capital, Kinnevik, Latitude, Spark Capital, Target Global, Tom Stafford, Yuri Milner"/>
    <s v="14W, Amplo, DST Global, Felix Capital, Greyhound Capital, Heartcore Capital, Kinnevik, LocalGlobe, Spark Capital, Target Global"/>
    <m/>
    <m/>
    <m/>
    <n v="2015"/>
    <n v="2016"/>
    <x v="6"/>
    <n v="2018"/>
    <n v="2021"/>
    <m/>
    <m/>
    <n v="103146735"/>
    <s v="series_d"/>
    <d v="2024-01-23T00:00:00"/>
    <n v="1399146735"/>
    <m/>
    <n v="2.0099999999999998"/>
    <n v="3120.64"/>
    <n v="22862.07"/>
    <n v="3807.63"/>
    <n v="89736.52"/>
    <m/>
    <m/>
    <m/>
    <n v="2671"/>
    <n v="237"/>
    <n v="185"/>
    <n v="230"/>
    <n v="140"/>
    <m/>
    <m/>
    <m/>
    <n v="72.78"/>
    <n v="93.81"/>
    <n v="91.08"/>
    <n v="73.150000000000006"/>
    <n v="74.069999999999993"/>
    <m/>
    <m/>
    <s v="unicorn"/>
    <n v="28.55"/>
    <m/>
    <n v="28.55"/>
    <n v="8.39"/>
    <n v="2.97"/>
    <n v="0.57999999999999996"/>
    <m/>
    <m/>
    <n v="529969410"/>
    <m/>
    <d v="2015-07-01T00:00:00"/>
    <d v="2016-06-09T00:00:00"/>
    <d v="2018-04-10T00:00:00"/>
    <d v="2018-10-16T00:00:00"/>
    <d v="2021-04-29T00:00:00"/>
    <m/>
    <m/>
    <m/>
    <n v="4"/>
    <n v="3.14"/>
    <n v="5.46"/>
    <m/>
    <m/>
    <n v="9.99"/>
    <n v="344"/>
    <n v="670"/>
    <n v="189"/>
    <n v="926"/>
    <m/>
    <m/>
    <n v="2114"/>
    <s v="No"/>
    <n v="119528.87"/>
    <n v="136"/>
    <n v="93.45"/>
    <n v="17.13"/>
    <n v="3.14"/>
    <n v="9.99"/>
  </r>
  <r>
    <x v="1259"/>
    <s v="http://www.hungryroot.com"/>
    <s v="https://www.crunchbase.com/organization/reimagined"/>
    <s v="Hungryroot, Inc."/>
    <s v="Hungryroot is a provider of an artificial intelligence-powered personalized grocery service."/>
    <m/>
    <s v="seed"/>
    <s v="series_a"/>
    <s v="series_b"/>
    <s v="series_c"/>
    <m/>
    <m/>
    <m/>
    <m/>
    <n v="2000000"/>
    <n v="3700000"/>
    <n v="22000000"/>
    <n v="40000000"/>
    <m/>
    <m/>
    <m/>
    <m/>
    <n v="20000000"/>
    <n v="18500000"/>
    <n v="146740000"/>
    <n v="750000000"/>
    <m/>
    <m/>
    <m/>
    <m/>
    <s v="Brooklyn Bridge Ventures, Crosslink Capital, John Rigos, KarpReilly, Lerer Hippeau, Mesa Ventures, Quotidian Ventures, Zelkova Ventures, jab Brands"/>
    <s v="Crosslink Capital, Great Oaks Venture Capital, Junction Venture Partners, KarpReilly, Lerer Hippeau, Lightspeed Venture Partners"/>
    <s v="Crosslink Capital, Lightspeed Venture Partners"/>
    <s v="L Catterton"/>
    <m/>
    <m/>
    <m/>
    <m/>
    <n v="2015"/>
    <n v="2016"/>
    <x v="6"/>
    <n v="2021"/>
    <m/>
    <m/>
    <m/>
    <n v="40000000"/>
    <s v="series_c"/>
    <d v="2021-06-04T00:00:00"/>
    <n v="750000000"/>
    <m/>
    <n v="149.09"/>
    <n v="14924.61"/>
    <n v="103708.7"/>
    <n v="317.38"/>
    <m/>
    <m/>
    <m/>
    <m/>
    <n v="1649"/>
    <n v="59"/>
    <n v="65"/>
    <n v="719"/>
    <m/>
    <m/>
    <m/>
    <m/>
    <n v="83.2"/>
    <n v="98.48"/>
    <n v="96.9"/>
    <n v="39.409999999999997"/>
    <m/>
    <m/>
    <m/>
    <m/>
    <n v="31.02"/>
    <n v="22.95"/>
    <n v="31.02"/>
    <n v="4.5999999999999996"/>
    <n v="1"/>
    <m/>
    <m/>
    <m/>
    <n v="75400000"/>
    <m/>
    <d v="2015-05-12T00:00:00"/>
    <d v="2016-03-01T00:00:00"/>
    <d v="2018-03-22T00:00:00"/>
    <d v="2021-06-04T00:00:00"/>
    <m/>
    <m/>
    <m/>
    <n v="0.93"/>
    <n v="7.93"/>
    <n v="5.1100000000000003"/>
    <m/>
    <m/>
    <m/>
    <n v="5.1100000000000003"/>
    <n v="294"/>
    <n v="751"/>
    <n v="1170"/>
    <m/>
    <m/>
    <m/>
    <n v="1170"/>
    <s v="No"/>
    <n v="119099.78"/>
    <n v="137"/>
    <n v="93.4"/>
    <n v="5.1100000000000003"/>
    <m/>
    <n v="5.1100000000000003"/>
  </r>
  <r>
    <x v="1260"/>
    <s v="http://www.teamworks.com"/>
    <s v="https://www.crunchbase.com/organization/teamworks"/>
    <s v="Teamworks Innovations, Inc."/>
    <s v="Teamworks is a communication and operations platform for athletic organizations."/>
    <m/>
    <m/>
    <s v="series_a"/>
    <s v="series_b"/>
    <s v="series_c"/>
    <s v="series_d"/>
    <s v="series_e"/>
    <m/>
    <m/>
    <m/>
    <n v="6000000"/>
    <n v="15315018"/>
    <n v="32000000"/>
    <n v="50000000"/>
    <n v="65000000"/>
    <m/>
    <m/>
    <m/>
    <n v="30000000"/>
    <n v="102151170.06"/>
    <n v="320000000"/>
    <n v="750000000"/>
    <n v="1300000000"/>
    <m/>
    <m/>
    <m/>
    <s v="Circle Ventures, DUMAC, David Cummings, Seaport Capital"/>
    <s v="General Catalyst"/>
    <s v="Afia Capital, DUMAC, Delta-v Capital, General Catalyst, Reggie Love, ScOp Venture Capital, Seaport Capital, Stadia Ventures, Stephen Pagliuca, Teamworthy Ventures"/>
    <s v="Afia Capital, Blossom Street Ventures, David Robinson, Delta-v Capital, General Catalyst, Jessica McDonald, Marcus Mariota, Seaport Capital, Teamworthy Ventures"/>
    <s v="Dragoneer Investment Group"/>
    <m/>
    <m/>
    <m/>
    <n v="2016"/>
    <x v="6"/>
    <n v="2020"/>
    <n v="2022"/>
    <n v="2023"/>
    <m/>
    <n v="65000000"/>
    <s v="series_e"/>
    <d v="2023-04-12T00:00:00"/>
    <n v="1300000000"/>
    <m/>
    <m/>
    <n v="0"/>
    <n v="36443.449999999997"/>
    <n v="34323.4"/>
    <n v="45129.49"/>
    <n v="2498.56"/>
    <m/>
    <m/>
    <m/>
    <n v="1216"/>
    <n v="159"/>
    <n v="115"/>
    <n v="79"/>
    <n v="11"/>
    <m/>
    <m/>
    <m/>
    <n v="68.11"/>
    <n v="92.34"/>
    <n v="84.12"/>
    <n v="77.459999999999994"/>
    <n v="78.72"/>
    <m/>
    <m/>
    <n v="29.4"/>
    <m/>
    <n v="29.4"/>
    <n v="10.16"/>
    <n v="3.6"/>
    <n v="1.65"/>
    <n v="1"/>
    <m/>
    <n v="168315018"/>
    <m/>
    <m/>
    <d v="2016-07-19T00:00:00"/>
    <d v="2018-03-08T00:00:00"/>
    <d v="2020-04-08T00:00:00"/>
    <d v="2022-06-14T00:00:00"/>
    <d v="2023-04-12T00:00:00"/>
    <m/>
    <m/>
    <n v="3.41"/>
    <n v="3.13"/>
    <n v="2.34"/>
    <n v="1.73"/>
    <m/>
    <n v="12.73"/>
    <m/>
    <n v="597"/>
    <n v="762"/>
    <n v="797"/>
    <n v="302"/>
    <m/>
    <n v="1861"/>
    <s v="No"/>
    <n v="118394.9"/>
    <n v="138"/>
    <n v="93.36"/>
    <n v="7.34"/>
    <n v="3.13"/>
    <n v="12.73"/>
  </r>
  <r>
    <x v="1261"/>
    <s v="https://www.mynd.co"/>
    <s v="https://www.crunchbase.com/organization/mynd"/>
    <s v="Mynd"/>
    <s v="Mynd is a property management company that helps investors to find and manage single-family rentals."/>
    <m/>
    <m/>
    <s v="series_a"/>
    <s v="series_b"/>
    <s v="series_c"/>
    <m/>
    <m/>
    <m/>
    <m/>
    <m/>
    <n v="5500000"/>
    <n v="20000000"/>
    <n v="42000000"/>
    <m/>
    <m/>
    <m/>
    <m/>
    <m/>
    <n v="27500000"/>
    <n v="133400000"/>
    <n v="420000000"/>
    <m/>
    <m/>
    <m/>
    <m/>
    <m/>
    <s v="Canaan Partners, Thirdstream Partners, TriplePoint Ventures"/>
    <s v="Canaan Partners, Jackson Square Ventures, Lightspeed Venture Partners"/>
    <s v="Canaan Partners, DivcoWest, Jackson Square Ventures, Lightspeed Venture Partners, Wells Fargo Securities"/>
    <m/>
    <m/>
    <m/>
    <m/>
    <m/>
    <n v="2016"/>
    <x v="6"/>
    <n v="2020"/>
    <m/>
    <m/>
    <m/>
    <n v="30000000"/>
    <s v="series_unknown"/>
    <d v="2020-06-23T00:00:00"/>
    <n v="420000000"/>
    <m/>
    <m/>
    <n v="1977.05"/>
    <n v="112862.04"/>
    <n v="3373.21"/>
    <m/>
    <m/>
    <m/>
    <m/>
    <m/>
    <n v="327"/>
    <n v="57"/>
    <n v="265"/>
    <m/>
    <m/>
    <m/>
    <m/>
    <m/>
    <n v="91.44"/>
    <n v="97.29"/>
    <n v="63.23"/>
    <m/>
    <m/>
    <m/>
    <m/>
    <n v="11.68"/>
    <m/>
    <n v="11.68"/>
    <n v="2.83"/>
    <n v="1"/>
    <m/>
    <m/>
    <m/>
    <n v="204900000"/>
    <m/>
    <m/>
    <d v="2016-10-25T00:00:00"/>
    <d v="2018-05-16T00:00:00"/>
    <d v="2020-06-23T00:00:00"/>
    <m/>
    <m/>
    <m/>
    <m/>
    <n v="4.8499999999999996"/>
    <n v="3.15"/>
    <m/>
    <m/>
    <m/>
    <n v="3.15"/>
    <m/>
    <n v="568"/>
    <n v="769"/>
    <m/>
    <m/>
    <m/>
    <n v="769"/>
    <s v="No"/>
    <n v="118212.3"/>
    <n v="139"/>
    <n v="93.31"/>
    <n v="3.15"/>
    <n v="3.15"/>
    <n v="3.15"/>
  </r>
  <r>
    <x v="1262"/>
    <s v="https://www.hippo.com"/>
    <s v="https://www.crunchbase.com/organization/hippo-insurance"/>
    <s v="Hippo Insurance Services"/>
    <s v="Hippo Insurance is an InsurTech company that uses technology to help homeowners maintain their properties."/>
    <s v="pre_seed"/>
    <s v="seed"/>
    <s v="series_a"/>
    <s v="series_b"/>
    <s v="series_c"/>
    <s v="series_d"/>
    <s v="series_e"/>
    <m/>
    <m/>
    <m/>
    <n v="14000000"/>
    <n v="25000000"/>
    <n v="70000000"/>
    <n v="100000000"/>
    <n v="150000000"/>
    <m/>
    <m/>
    <m/>
    <n v="70000000"/>
    <n v="166750000"/>
    <n v="700000000"/>
    <n v="1000000000"/>
    <n v="1500000000"/>
    <m/>
    <s v="Kli Capital, Poalim Equity"/>
    <s v="Four Cities Capital, MW Whiteaker, RPM Ventures"/>
    <s v="Abstract Ventures, CSC Upshot, Constance Freedman, GGV Capital, Horizons Ventures, Louis Beryl, Moderne Ventures, Pete Flint, Propel VC, RPM Ventures"/>
    <s v="Comcast Ventures, Fifth Wall, Plug and Play, RPM Ventures, Sinai Capital Partners"/>
    <s v="Abstract Ventures, Aquiline Technology Growth, Comcast Ventures, Felicis, Fifth Wall, Horizons Ventures, Lennar Corporation, Munich Re Ventures, Oren Dobronsky, RPM Ventures, TeleSoft Partners, Zeev Ventures"/>
    <s v="Bond, Comcast Ventures, FinTLV Ventures, ICONIQ Growth, Lauder Partners, Lennar Corporation, RPM Ventures"/>
    <s v="Bond, Comcast Ventures, Dragoneer Investment Group, Felicis, Fifth Wall, FinTLV Ventures, Horizons Ventures, ICONIQ Capital, ICONIQ Growth, Innovius Capital, Lennar Corporation, MS&amp;AD Ventures, Next Play Capital, Pipeline Capital, Propel VC, RPM Ventures, Ribbit Capital, Standard Industries, Vine Ventures, Zeev Ventures"/>
    <m/>
    <n v="2016"/>
    <n v="2016"/>
    <n v="2016"/>
    <x v="6"/>
    <n v="2018"/>
    <n v="2019"/>
    <n v="2020"/>
    <m/>
    <n v="550000000"/>
    <s v="post_ipo_equity"/>
    <d v="2020-07-21T00:00:00"/>
    <n v="4500000000"/>
    <n v="0"/>
    <n v="0.25"/>
    <n v="2340.14"/>
    <n v="510.21"/>
    <n v="15912.5"/>
    <n v="65780.38"/>
    <n v="32172.959999999999"/>
    <m/>
    <n v="521"/>
    <n v="2755"/>
    <n v="289"/>
    <n v="524"/>
    <n v="119"/>
    <n v="30"/>
    <n v="1"/>
    <m/>
    <n v="70.23"/>
    <n v="71.48"/>
    <n v="92.44"/>
    <n v="74.650000000000006"/>
    <n v="86.17"/>
    <n v="91.55"/>
    <n v="100"/>
    <m/>
    <s v="exited_unicorn"/>
    <n v="43.61"/>
    <m/>
    <n v="43.61"/>
    <n v="21.54"/>
    <n v="5.7"/>
    <n v="4.28"/>
    <n v="3"/>
    <m/>
    <n v="1259000000"/>
    <d v="2016-04-01T00:00:00"/>
    <d v="2016-05-15T00:00:00"/>
    <d v="2016-12-14T00:00:00"/>
    <d v="2018-01-22T00:00:00"/>
    <d v="2018-11-14T00:00:00"/>
    <d v="2019-07-24T00:00:00"/>
    <d v="2020-07-21T00:00:00"/>
    <m/>
    <m/>
    <n v="2.38"/>
    <n v="4.2"/>
    <n v="1.43"/>
    <n v="1.5"/>
    <m/>
    <n v="26.99"/>
    <n v="213"/>
    <n v="404"/>
    <n v="296"/>
    <n v="252"/>
    <n v="363"/>
    <m/>
    <n v="911"/>
    <s v="No"/>
    <n v="116716.44"/>
    <n v="140"/>
    <n v="93.26"/>
    <n v="9"/>
    <n v="9"/>
    <n v="26.99"/>
  </r>
  <r>
    <x v="1263"/>
    <s v="https://ride.shuttl.com"/>
    <s v="https://www.crunchbase.com/organization/shuttl"/>
    <s v="Super Highway Labs Pvt. Ltd."/>
    <s v="Shuttl is an app-based shuttle service that makes users' daily commute safe, reliable, and affordable for everyone."/>
    <m/>
    <s v="seed"/>
    <s v="series_a"/>
    <s v="series_b"/>
    <s v="series_c"/>
    <m/>
    <m/>
    <m/>
    <m/>
    <n v="170215"/>
    <n v="20000000"/>
    <n v="11000000"/>
    <n v="42000000"/>
    <m/>
    <m/>
    <m/>
    <m/>
    <n v="1264450"/>
    <n v="100000000"/>
    <n v="73370000"/>
    <n v="213000000"/>
    <m/>
    <m/>
    <m/>
    <m/>
    <s v="AdvantEdge Founders, Akshay Garg, Rahul Garg, Spice Labs, Vijay Ghadge"/>
    <s v="AdvantEdge Founders, Evolution VC Partners, Lightspeed Venture Partners, Peak XV Partners, Times Internet"/>
    <s v="Amazon, Amazon Alexa Fund, Dentsu Ventures, Lightspeed Venture Partners, Peak XV Partners, Times Internet"/>
    <s v="SMBC Trust Bank, Toyota Tsusho"/>
    <m/>
    <m/>
    <m/>
    <m/>
    <n v="2015"/>
    <n v="2015"/>
    <x v="6"/>
    <n v="2019"/>
    <m/>
    <m/>
    <m/>
    <n v="3000000"/>
    <s v="corporate_round"/>
    <d v="2020-02-14T00:00:00"/>
    <m/>
    <m/>
    <n v="0"/>
    <n v="12931.63"/>
    <n v="103539.74"/>
    <n v="0"/>
    <m/>
    <m/>
    <m/>
    <m/>
    <n v="3493"/>
    <n v="80"/>
    <n v="66"/>
    <n v="451"/>
    <m/>
    <m/>
    <m/>
    <m/>
    <n v="64.400000000000006"/>
    <n v="97.86"/>
    <n v="96.85"/>
    <n v="43.89"/>
    <m/>
    <m/>
    <m/>
    <m/>
    <m/>
    <m/>
    <m/>
    <m/>
    <m/>
    <m/>
    <m/>
    <m/>
    <n v="122313023"/>
    <m/>
    <d v="2015-03-01T00:00:00"/>
    <d v="2015-12-22T00:00:00"/>
    <d v="2018-07-30T00:00:00"/>
    <d v="2019-10-29T00:00:00"/>
    <m/>
    <m/>
    <m/>
    <n v="79.09"/>
    <n v="0.73"/>
    <n v="2.9"/>
    <m/>
    <m/>
    <m/>
    <m/>
    <n v="296"/>
    <n v="951"/>
    <n v="456"/>
    <m/>
    <m/>
    <m/>
    <n v="564"/>
    <s v="No"/>
    <n v="116471.37"/>
    <n v="141"/>
    <n v="93.21"/>
    <n v="2.9"/>
    <n v="2.9"/>
    <n v="0"/>
  </r>
  <r>
    <x v="1264"/>
    <s v="https://www.claroty.com"/>
    <s v="https://www.crunchbase.com/organization/claroty"/>
    <s v="Claroty Inc."/>
    <s v="Claroty is a cybersecurity company that provides solutions to protect infrastructure and industrial networks from cyber threats."/>
    <m/>
    <m/>
    <s v="series_a"/>
    <s v="series_b"/>
    <s v="series_c"/>
    <s v="series_d"/>
    <s v="series_e"/>
    <m/>
    <m/>
    <m/>
    <n v="32000000"/>
    <n v="60000000"/>
    <n v="8000000"/>
    <n v="140000000"/>
    <n v="400000000"/>
    <m/>
    <m/>
    <m/>
    <n v="160000000"/>
    <n v="400200000"/>
    <n v="80000000"/>
    <n v="1000000000"/>
    <n v="2000000000"/>
    <m/>
    <m/>
    <m/>
    <s v="Bessemer Venture Partners, Innovation Endeavors, Marker, Mitsui &amp; Co, MoreVC, Red Dot Capital Partners, Team8"/>
    <s v="Aster, BMW i Ventures, Bessemer Venture Partners, Clearvision Ventures, Innovation Endeavors, MoreVC, Rockwell Automation, Siemens, Team8, Tekfen Ventures, Temasek Holdings"/>
    <m/>
    <s v="40 North Ventures, Bessemer Venture Partners, ISQ Global Infrastructure Fund, LG Technology Ventures, Rockwell Automation, Schneider Electric, Siemens, Team8, Temasek Holdings"/>
    <s v="Bessemer Venture Partners, GoldenArc Capital, ISTARI, Invus Opportunities, Rockwell Automation, Schneider Electric, SoftBank Vision Fund, Team8"/>
    <m/>
    <m/>
    <m/>
    <n v="2016"/>
    <x v="6"/>
    <n v="2018"/>
    <n v="2021"/>
    <n v="2021"/>
    <m/>
    <n v="100000000"/>
    <s v="series_unknown"/>
    <d v="2021-12-08T00:00:00"/>
    <n v="2000000000"/>
    <m/>
    <m/>
    <n v="11666.82"/>
    <n v="34258.25"/>
    <n v="0"/>
    <n v="60982"/>
    <n v="8176.65"/>
    <m/>
    <m/>
    <m/>
    <n v="89"/>
    <n v="165"/>
    <n v="407"/>
    <n v="161"/>
    <n v="79"/>
    <m/>
    <m/>
    <m/>
    <n v="97.69"/>
    <n v="92.05"/>
    <n v="52.4"/>
    <n v="70.150000000000006"/>
    <n v="68.8"/>
    <m/>
    <s v="unicorn"/>
    <n v="22.17"/>
    <m/>
    <n v="8.48"/>
    <n v="3.99"/>
    <n v="22.17"/>
    <n v="1.9"/>
    <n v="1"/>
    <m/>
    <n v="740000000"/>
    <m/>
    <m/>
    <d v="2016-09-13T00:00:00"/>
    <d v="2018-06-11T00:00:00"/>
    <d v="2018-12-31T00:00:00"/>
    <d v="2021-06-17T00:00:00"/>
    <d v="2021-12-08T00:00:00"/>
    <m/>
    <m/>
    <n v="2.5"/>
    <n v="0.2"/>
    <n v="12.5"/>
    <n v="2"/>
    <m/>
    <n v="5"/>
    <m/>
    <n v="636"/>
    <n v="203"/>
    <n v="899"/>
    <n v="174"/>
    <m/>
    <n v="1276"/>
    <s v="No"/>
    <n v="115083.72"/>
    <n v="142"/>
    <n v="93.16"/>
    <n v="5"/>
    <n v="0.2"/>
    <n v="5"/>
  </r>
  <r>
    <x v="1265"/>
    <s v="http://ohou.se"/>
    <s v="https://www.crunchbase.com/organization/bucketplace"/>
    <s v="Bucketplace Co Ltd."/>
    <s v="OHouse is a all-in-one lifestyle platform enabling customers to easily source &amp; purchase goods for their homes."/>
    <m/>
    <s v="seed"/>
    <s v="series_a"/>
    <s v="series_b"/>
    <s v="series_c"/>
    <s v="series_d"/>
    <m/>
    <m/>
    <m/>
    <m/>
    <n v="4558467"/>
    <n v="4394639"/>
    <n v="69117127"/>
    <n v="182000000"/>
    <m/>
    <m/>
    <m/>
    <m/>
    <n v="22792335"/>
    <n v="29312242.129999999"/>
    <n v="890117127"/>
    <n v="1400000000"/>
    <m/>
    <m/>
    <m/>
    <s v="MashUp Angels"/>
    <s v="IMM Investment, Mirae Asset Venture Investment"/>
    <s v="Naver"/>
    <s v="Bond, IMM Investment, Mirae Asset Capital, Mirae Asset Venture Investment, Naver"/>
    <s v="BRV Capital Management, Bond, IMM Investment, KB Financial Group, Korea Development Bank, Mirae Asset Capital, SBVA, Smilegate Investment, Temasek Holdings, Vertex Growth Fund, sovereign wealth funds Temasek"/>
    <m/>
    <m/>
    <m/>
    <n v="2014"/>
    <n v="2018"/>
    <x v="6"/>
    <n v="2020"/>
    <n v="2022"/>
    <m/>
    <m/>
    <n v="182000000"/>
    <s v="series_d"/>
    <d v="2022-05-09T00:00:00"/>
    <n v="1400000000"/>
    <m/>
    <n v="0"/>
    <n v="384.47"/>
    <n v="0"/>
    <n v="22.15"/>
    <n v="114495.84"/>
    <m/>
    <m/>
    <m/>
    <n v="3167"/>
    <n v="861"/>
    <n v="886"/>
    <n v="423"/>
    <n v="56"/>
    <m/>
    <m/>
    <m/>
    <n v="62.98"/>
    <n v="81.34"/>
    <n v="57.1"/>
    <n v="41.23"/>
    <n v="84.1"/>
    <m/>
    <m/>
    <s v="unicorn"/>
    <n v="43.86"/>
    <m/>
    <n v="43.86"/>
    <n v="40.119999999999997"/>
    <n v="1.47"/>
    <n v="1"/>
    <m/>
    <m/>
    <n v="260942074"/>
    <m/>
    <d v="2014-07-31T00:00:00"/>
    <d v="2018-02-08T00:00:00"/>
    <d v="2018-10-18T00:00:00"/>
    <d v="2020-11-23T00:00:00"/>
    <d v="2022-05-09T00:00:00"/>
    <m/>
    <m/>
    <m/>
    <n v="1.29"/>
    <n v="30.37"/>
    <n v="1.57"/>
    <m/>
    <m/>
    <n v="47.76"/>
    <n v="1288"/>
    <n v="252"/>
    <n v="767"/>
    <n v="532"/>
    <m/>
    <m/>
    <n v="1299"/>
    <s v="No"/>
    <n v="114902.46"/>
    <n v="143"/>
    <n v="93.11"/>
    <n v="47.76"/>
    <n v="30.37"/>
    <n v="47.76"/>
  </r>
  <r>
    <x v="1266"/>
    <s v="https://www.inflammatix.com"/>
    <s v="https://www.crunchbase.com/organization/inflammatix"/>
    <s v="Inflammatix, Inc."/>
    <s v="Inflammatix develops novel molecular diagnostics for acute infections and sepsis that work by reading the immune system."/>
    <m/>
    <m/>
    <s v="series_a"/>
    <s v="series_b"/>
    <s v="series_c"/>
    <s v="series_d"/>
    <m/>
    <m/>
    <m/>
    <m/>
    <m/>
    <m/>
    <n v="32000000"/>
    <n v="102000000"/>
    <m/>
    <m/>
    <m/>
    <m/>
    <m/>
    <m/>
    <n v="320000000"/>
    <n v="1530000000"/>
    <m/>
    <m/>
    <m/>
    <m/>
    <s v="Khosla Ventures, StartX (Stanford-StartX Fund)"/>
    <s v="Northpond Ventures, Think.Health"/>
    <s v="Grey Sky Venture Partners, Khosla Ventures, Northpond Ventures, Think.Health"/>
    <s v="D1 Capital Partners, Khosla Ventures, Northpond Ventures, OSF Ventures, Think.Health"/>
    <m/>
    <m/>
    <m/>
    <m/>
    <n v="2017"/>
    <x v="6"/>
    <n v="2020"/>
    <n v="2021"/>
    <m/>
    <m/>
    <n v="102000000"/>
    <s v="series_d"/>
    <d v="2021-03-16T00:00:00"/>
    <n v="1530000000"/>
    <m/>
    <m/>
    <n v="29563.05"/>
    <n v="0"/>
    <n v="15428.05"/>
    <n v="69051.64"/>
    <m/>
    <m/>
    <m/>
    <m/>
    <n v="38"/>
    <n v="886"/>
    <n v="175"/>
    <n v="155"/>
    <m/>
    <m/>
    <m/>
    <m/>
    <n v="99.07"/>
    <n v="57.1"/>
    <n v="75.77"/>
    <n v="71.27"/>
    <m/>
    <m/>
    <m/>
    <n v="4.46"/>
    <m/>
    <m/>
    <m/>
    <n v="4.46"/>
    <n v="1"/>
    <m/>
    <m/>
    <n v="137799923"/>
    <m/>
    <m/>
    <d v="2017-03-17T00:00:00"/>
    <d v="2018-10-18T00:00:00"/>
    <d v="2020-01-10T00:00:00"/>
    <d v="2021-03-16T00:00:00"/>
    <m/>
    <m/>
    <m/>
    <m/>
    <m/>
    <n v="4.78"/>
    <m/>
    <m/>
    <m/>
    <m/>
    <n v="580"/>
    <n v="449"/>
    <n v="431"/>
    <m/>
    <m/>
    <n v="880"/>
    <s v="No"/>
    <n v="114042.74"/>
    <n v="144"/>
    <n v="93.06"/>
    <m/>
    <m/>
    <m/>
  </r>
  <r>
    <x v="1267"/>
    <s v="http://www.airwallex.com"/>
    <s v="https://www.crunchbase.com/organization/airwallex"/>
    <s v="Airwallex Limited"/>
    <s v="Airwallex is the leading financial technology platform for modern businesses growing beyond borders"/>
    <m/>
    <s v="seed"/>
    <s v="series_a"/>
    <s v="series_b"/>
    <s v="series_c"/>
    <s v="series_d"/>
    <s v="series_e"/>
    <m/>
    <m/>
    <n v="3000000"/>
    <n v="13000000"/>
    <n v="80000000"/>
    <n v="100000000"/>
    <n v="160000000"/>
    <n v="200000000"/>
    <m/>
    <m/>
    <n v="30000000"/>
    <n v="65000000"/>
    <n v="533600000"/>
    <n v="1000000000"/>
    <n v="1800000000"/>
    <n v="4000000000"/>
    <m/>
    <m/>
    <s v="Gobi Partners, Gravity Venture Capital"/>
    <s v="Gobi Partners, Mastercard, Sequoia Capital, Tencent"/>
    <s v="Central Capital Ventura, Hillhouse Investment, Horizons Ventures, Sequoia Capital China, Square Peg Capital, Tencent"/>
    <s v="DST Global, Gobi Partners, Hermitage Capital, Hillhouse Investment, Horizons Ventures, Sequoia Capital China, Square Peg Capital, Tencent"/>
    <s v="1835i Ventures, DST Global, Hillhouse Investment, Horizons Ventures, Salesforce Ventures, Sequoia Capital China, Tencent"/>
    <s v="1835i Ventures, DST Global, G Squared, Lone Pine Capital, Salesforce Ventures, Sequoia Capital China, Vetamer"/>
    <m/>
    <m/>
    <n v="2016"/>
    <n v="2017"/>
    <x v="6"/>
    <n v="2019"/>
    <n v="2020"/>
    <n v="2021"/>
    <m/>
    <n v="100000000"/>
    <s v="series_e"/>
    <d v="2022-10-10T00:00:00"/>
    <n v="5500000000"/>
    <m/>
    <n v="0"/>
    <n v="6454.72"/>
    <n v="7690.36"/>
    <n v="79215.98"/>
    <n v="11561.62"/>
    <n v="8379.24"/>
    <m/>
    <m/>
    <n v="3485"/>
    <n v="168"/>
    <n v="312"/>
    <n v="31"/>
    <n v="88"/>
    <n v="78"/>
    <m/>
    <m/>
    <n v="63.92"/>
    <n v="95.81"/>
    <n v="84.92"/>
    <n v="96.26"/>
    <n v="72.64"/>
    <n v="69.2"/>
    <m/>
    <s v="unicorn"/>
    <n v="99.49"/>
    <n v="99.49"/>
    <n v="57.4"/>
    <n v="8.23"/>
    <n v="4.88"/>
    <n v="2.9"/>
    <n v="1.38"/>
    <m/>
    <n v="902000000"/>
    <m/>
    <d v="2016-07-05T00:00:00"/>
    <d v="2017-05-01T00:00:00"/>
    <d v="2018-07-03T00:00:00"/>
    <d v="2019-03-26T00:00:00"/>
    <d v="2020-04-16T00:00:00"/>
    <d v="2021-09-20T00:00:00"/>
    <m/>
    <n v="2.17"/>
    <n v="8.2100000000000009"/>
    <n v="1.87"/>
    <n v="1.8"/>
    <n v="2.2200000000000002"/>
    <m/>
    <n v="10.31"/>
    <n v="300"/>
    <n v="428"/>
    <n v="266"/>
    <n v="387"/>
    <n v="522"/>
    <m/>
    <n v="1560"/>
    <s v="No"/>
    <n v="113301.92"/>
    <n v="145"/>
    <n v="93.02"/>
    <n v="7.5"/>
    <n v="3.37"/>
    <n v="10.31"/>
  </r>
  <r>
    <x v="1268"/>
    <s v="http://www.helix.com"/>
    <s v="https://www.crunchbase.com/organization/helix"/>
    <s v="Helix OpCo LLC"/>
    <s v="Helix is a population genomics company that is working to advance genomics research and integrate genomic data into clinical care."/>
    <m/>
    <m/>
    <s v="series_a"/>
    <s v="series_b"/>
    <s v="series_c"/>
    <m/>
    <m/>
    <m/>
    <m/>
    <m/>
    <n v="100000000"/>
    <n v="200000000"/>
    <n v="50000000"/>
    <m/>
    <m/>
    <m/>
    <m/>
    <m/>
    <n v="500000000"/>
    <n v="1334000000"/>
    <n v="500000000"/>
    <m/>
    <m/>
    <m/>
    <m/>
    <m/>
    <s v="Illumina, LaunchCapital, Mayo Clinic, Sutter Hill Ventures, Warburg Pincus"/>
    <s v="DFJ Growth, Illumina, Kleiner Perkins, Mayo Clinic, Sutter Hill Ventures, Temasek Holdings, Warburg Pincus"/>
    <s v="DFJ Growth, Kleiner Perkins, Mayo Clinic Ventures, Temasek Holdings, Warburg Pincus"/>
    <m/>
    <m/>
    <m/>
    <m/>
    <m/>
    <n v="2015"/>
    <x v="6"/>
    <n v="2021"/>
    <m/>
    <m/>
    <m/>
    <n v="50000000"/>
    <s v="series_c"/>
    <d v="2021-06-03T00:00:00"/>
    <n v="500000000"/>
    <m/>
    <m/>
    <n v="840.75"/>
    <n v="37139.449999999997"/>
    <n v="75112.490000000005"/>
    <m/>
    <m/>
    <m/>
    <m/>
    <m/>
    <n v="592"/>
    <n v="154"/>
    <n v="300"/>
    <m/>
    <m/>
    <m/>
    <m/>
    <m/>
    <n v="84"/>
    <n v="92.58"/>
    <n v="74.77"/>
    <m/>
    <m/>
    <m/>
    <m/>
    <n v="1"/>
    <m/>
    <n v="0.77"/>
    <n v="0.34"/>
    <n v="1"/>
    <m/>
    <m/>
    <m/>
    <n v="403000000"/>
    <m/>
    <m/>
    <d v="2015-08-15T00:00:00"/>
    <d v="2018-03-01T00:00:00"/>
    <d v="2021-06-03T00:00:00"/>
    <m/>
    <m/>
    <m/>
    <m/>
    <n v="2.67"/>
    <n v="0.37"/>
    <m/>
    <m/>
    <m/>
    <n v="0.37"/>
    <m/>
    <n v="929"/>
    <n v="1190"/>
    <m/>
    <m/>
    <m/>
    <n v="1190"/>
    <s v="No"/>
    <n v="113092.69"/>
    <n v="146"/>
    <n v="92.97"/>
    <n v="0.37"/>
    <m/>
    <n v="0.37"/>
  </r>
  <r>
    <x v="1269"/>
    <s v="https://ujet.cx"/>
    <s v="https://www.crunchbase.com/organization/ujet"/>
    <s v="UJET, Inc."/>
    <s v="ujet.cx is a cloud contact center platform specializing in business process outsourcing solutions."/>
    <m/>
    <s v="seed"/>
    <s v="series_a"/>
    <s v="series_b"/>
    <s v="series_c"/>
    <m/>
    <m/>
    <m/>
    <m/>
    <n v="6600000"/>
    <n v="14000000"/>
    <n v="25000000"/>
    <n v="55000000"/>
    <m/>
    <m/>
    <m/>
    <m/>
    <n v="66000000"/>
    <n v="70000000"/>
    <n v="166750000"/>
    <n v="550000000"/>
    <m/>
    <m/>
    <m/>
    <m/>
    <s v="DCM Ventures, Relay Ventures, Resolute Ventures"/>
    <s v="Comerica Incorporated, DCM Ventures, Kleiner Perkins, Relay Ventures, Resolute Ventures"/>
    <s v="Citi Ventures, DCM Ventures, Google Ventures, Kleiner Perkins"/>
    <s v="Citi Ventures, DCM Ventures, Ericsson Ventures, Google Ventures, Kleiner Perkins, Resolute Ventures, Sapphire Ventures"/>
    <m/>
    <m/>
    <m/>
    <m/>
    <n v="2015"/>
    <n v="2017"/>
    <x v="6"/>
    <n v="2020"/>
    <m/>
    <m/>
    <m/>
    <n v="55000000"/>
    <s v="series_c"/>
    <d v="2020-06-24T00:00:00"/>
    <n v="550000000"/>
    <m/>
    <n v="0.75"/>
    <n v="6553.66"/>
    <n v="30577.66"/>
    <n v="75091.98"/>
    <m/>
    <m/>
    <m/>
    <m/>
    <n v="2684"/>
    <n v="164"/>
    <n v="168"/>
    <n v="52"/>
    <m/>
    <m/>
    <m/>
    <m/>
    <n v="72.650000000000006"/>
    <n v="95.91"/>
    <n v="91.9"/>
    <n v="92.9"/>
    <m/>
    <m/>
    <m/>
    <m/>
    <n v="6.01"/>
    <n v="5.0999999999999996"/>
    <n v="6.01"/>
    <n v="2.97"/>
    <n v="1"/>
    <m/>
    <m/>
    <m/>
    <n v="100600000"/>
    <m/>
    <d v="2015-10-01T00:00:00"/>
    <d v="2017-05-04T00:00:00"/>
    <d v="2018-02-13T00:00:00"/>
    <d v="2020-06-24T00:00:00"/>
    <m/>
    <m/>
    <m/>
    <n v="1.06"/>
    <n v="2.38"/>
    <n v="3.3"/>
    <m/>
    <m/>
    <m/>
    <n v="3.3"/>
    <n v="581"/>
    <n v="285"/>
    <n v="862"/>
    <m/>
    <m/>
    <m/>
    <n v="862"/>
    <s v="No"/>
    <n v="112224.05"/>
    <n v="147"/>
    <n v="92.92"/>
    <n v="3.3"/>
    <n v="3.3"/>
    <n v="3.3"/>
  </r>
  <r>
    <x v="1270"/>
    <s v="http://carro.sg/"/>
    <s v="https://www.crunchbase.com/organization/carro"/>
    <s v="Trusty Cars Pte Ltd"/>
    <s v="Carro is an online used car marketplace that offers a wide range of services for buying a car."/>
    <m/>
    <s v="seed"/>
    <s v="series_a"/>
    <s v="series_b"/>
    <s v="series_c"/>
    <m/>
    <m/>
    <m/>
    <m/>
    <n v="716000"/>
    <n v="5300000"/>
    <n v="60000000"/>
    <n v="360000000"/>
    <m/>
    <m/>
    <m/>
    <m/>
    <n v="7160000"/>
    <n v="26500000"/>
    <n v="400200000"/>
    <n v="1000000000"/>
    <m/>
    <m/>
    <m/>
    <m/>
    <m/>
    <s v="Alpha JWC Ventures, Battery Road Digital Holdings, Coffee Ventures, GMO VenturePartners, Golden Gate Ventures, Quest Ventures, Singtel Innov8, Skystar Capital, Venturra"/>
    <s v="Alpha JWC Ventures, B Capital, Golden Gate Ventures, Insignia Ventures Partners, K3 Ventures, Manik Arora, SBVA, Singtel Innov8, Venturra"/>
    <s v="Bossanova Investimentos, EV Growth, Endeavor Catalyst, Ion Pacific, MSIG Holdings Vietnam, SoftBank Vision Fund"/>
    <m/>
    <m/>
    <m/>
    <m/>
    <n v="2015"/>
    <n v="2016"/>
    <x v="6"/>
    <n v="2021"/>
    <m/>
    <m/>
    <m/>
    <m/>
    <s v="corporate_round"/>
    <d v="2021-12-20T00:00:00"/>
    <n v="3600000000"/>
    <m/>
    <n v="0"/>
    <n v="1.2"/>
    <n v="27.42"/>
    <n v="111949.4"/>
    <m/>
    <m/>
    <m/>
    <m/>
    <n v="3493"/>
    <n v="1029"/>
    <n v="673"/>
    <n v="225"/>
    <m/>
    <m/>
    <m/>
    <m/>
    <n v="64.400000000000006"/>
    <n v="73.02"/>
    <n v="67.430000000000007"/>
    <n v="81.099999999999994"/>
    <m/>
    <m/>
    <m/>
    <s v="unicorn"/>
    <n v="307.74"/>
    <n v="307.74"/>
    <n v="103.93"/>
    <n v="8.1"/>
    <n v="3.6"/>
    <m/>
    <m/>
    <m/>
    <n v="705116000"/>
    <m/>
    <d v="2015-11-05T00:00:00"/>
    <d v="2016-06-13T00:00:00"/>
    <d v="2018-05-14T00:00:00"/>
    <d v="2021-06-15T00:00:00"/>
    <m/>
    <m/>
    <m/>
    <n v="3.7"/>
    <n v="15.1"/>
    <n v="2.5"/>
    <m/>
    <m/>
    <m/>
    <n v="9"/>
    <n v="221"/>
    <n v="700"/>
    <n v="1128"/>
    <m/>
    <m/>
    <m/>
    <n v="1316"/>
    <s v="No"/>
    <n v="111978.02"/>
    <n v="148"/>
    <n v="92.87"/>
    <n v="2.5"/>
    <m/>
    <n v="9"/>
  </r>
  <r>
    <x v="1271"/>
    <s v="http://www.yoobic.com"/>
    <s v="https://www.crunchbase.com/organization/yoobic"/>
    <s v="YOOBIC Ltd"/>
    <s v="YOOBIC is an all-in-one platform for the deskless workforce to optimize communication, training, and process management."/>
    <m/>
    <s v="seed"/>
    <s v="series_a"/>
    <s v="series_b"/>
    <s v="series_c"/>
    <m/>
    <m/>
    <m/>
    <m/>
    <m/>
    <n v="5300000"/>
    <n v="25000000"/>
    <n v="50000000"/>
    <m/>
    <m/>
    <m/>
    <m/>
    <m/>
    <n v="26500000"/>
    <n v="166750000"/>
    <n v="500000000"/>
    <m/>
    <m/>
    <m/>
    <m/>
    <s v="Petribox"/>
    <s v="Felix Capital"/>
    <s v="Felix Capital, Insight Partners"/>
    <s v="BNF Capital, Felix Capital, Highland Europe, Insight Partners"/>
    <m/>
    <m/>
    <m/>
    <m/>
    <n v="2015"/>
    <n v="2017"/>
    <x v="6"/>
    <n v="2021"/>
    <m/>
    <m/>
    <m/>
    <n v="50000000"/>
    <s v="series_c"/>
    <d v="2021-07-22T00:00:00"/>
    <n v="500000000"/>
    <m/>
    <n v="0"/>
    <n v="0"/>
    <n v="17049.96"/>
    <n v="92509.37"/>
    <m/>
    <m/>
    <m/>
    <m/>
    <n v="3493"/>
    <n v="1355"/>
    <n v="210"/>
    <n v="273"/>
    <m/>
    <m/>
    <m/>
    <m/>
    <n v="64.400000000000006"/>
    <n v="66.069999999999993"/>
    <n v="89.87"/>
    <n v="77.05"/>
    <m/>
    <m/>
    <m/>
    <m/>
    <n v="14.44"/>
    <m/>
    <n v="14.44"/>
    <n v="2.7"/>
    <n v="1"/>
    <m/>
    <m/>
    <m/>
    <n v="80300000"/>
    <m/>
    <d v="2015-07-01T00:00:00"/>
    <d v="2017-05-31T00:00:00"/>
    <d v="2018-06-28T00:00:00"/>
    <d v="2021-07-22T00:00:00"/>
    <m/>
    <m/>
    <m/>
    <m/>
    <n v="6.29"/>
    <n v="3"/>
    <m/>
    <m/>
    <m/>
    <n v="3"/>
    <n v="700"/>
    <n v="393"/>
    <n v="1120"/>
    <m/>
    <m/>
    <m/>
    <n v="1120"/>
    <s v="No"/>
    <n v="109559.33"/>
    <n v="149"/>
    <n v="92.82"/>
    <n v="3"/>
    <m/>
    <n v="3"/>
  </r>
  <r>
    <x v="1272"/>
    <s v="https://www.sigtuple.com"/>
    <s v="https://www.crunchbase.com/organization/sigtuple"/>
    <s v="SigTuple Technologies Private Limited"/>
    <s v="SigTuple builds intelligent solutions for medical diagnosis using state of the art machine learning techniques."/>
    <m/>
    <s v="seed"/>
    <s v="series_a"/>
    <s v="series_b"/>
    <s v="series_c"/>
    <m/>
    <m/>
    <m/>
    <m/>
    <m/>
    <n v="5800000"/>
    <n v="19000000"/>
    <n v="16000000"/>
    <m/>
    <m/>
    <m/>
    <m/>
    <m/>
    <n v="29000000"/>
    <n v="126730000"/>
    <n v="160000000"/>
    <m/>
    <m/>
    <m/>
    <m/>
    <s v="Accele Venture Partners, Binny Bansal, Sachin Bansal"/>
    <s v="Accel, Amit Singhal, Axilor Ventures, Binny Bansal, Chiratae Ventures, Endiya Partners, IDG Capital, Kris Gopalakrishnan, Pi Ventures, S.D. Shibulal, Sachin Bansal, Venture Highway"/>
    <s v="Accel, Axilor Ventures, Binny Bansal, Chiratae Ventures, Endiya Partners, IDG Capital, Pi Ventures, Trifecta Capital, Venture Highway"/>
    <s v="Accel, Binny Bansal, Chiratae Ventures, Pi Ventures, Trifecta Capital Advisors"/>
    <m/>
    <m/>
    <m/>
    <m/>
    <n v="2016"/>
    <n v="2017"/>
    <x v="6"/>
    <n v="2019"/>
    <m/>
    <m/>
    <m/>
    <n v="4185869"/>
    <s v="series_c"/>
    <d v="2023-03-01T00:00:00"/>
    <n v="160000000"/>
    <m/>
    <n v="0"/>
    <n v="6410.99"/>
    <n v="68588.800000000003"/>
    <n v="31541.5"/>
    <m/>
    <m/>
    <m/>
    <m/>
    <n v="3485"/>
    <n v="179"/>
    <n v="92"/>
    <n v="112"/>
    <m/>
    <m/>
    <m/>
    <m/>
    <n v="63.92"/>
    <n v="95.54"/>
    <n v="95.59"/>
    <n v="86.16"/>
    <m/>
    <m/>
    <m/>
    <m/>
    <n v="4.22"/>
    <m/>
    <n v="4.22"/>
    <n v="1.1399999999999999"/>
    <n v="1"/>
    <m/>
    <m/>
    <m/>
    <n v="44985870"/>
    <m/>
    <d v="2016-02-22T00:00:00"/>
    <d v="2017-02-13T00:00:00"/>
    <d v="2018-06-26T00:00:00"/>
    <d v="2019-04-08T00:00:00"/>
    <m/>
    <m/>
    <m/>
    <m/>
    <n v="4.37"/>
    <n v="1.26"/>
    <m/>
    <m/>
    <m/>
    <n v="1.26"/>
    <n v="357"/>
    <n v="498"/>
    <n v="286"/>
    <m/>
    <m/>
    <m/>
    <n v="1709"/>
    <s v="No"/>
    <n v="106541.29"/>
    <n v="150"/>
    <n v="92.77"/>
    <n v="1.26"/>
    <n v="1.26"/>
    <n v="1.26"/>
  </r>
  <r>
    <x v="1273"/>
    <s v="http://www.ceresimaging.net/"/>
    <s v="https://www.crunchbase.com/organization/ceres-imaging"/>
    <s v="Ceres Imaging, Inc"/>
    <s v="Ceres Imaging is a SaaS-based aerial spectral imagery and analytics company that serves farmers and agribusinesses."/>
    <m/>
    <s v="seed"/>
    <s v="series_a"/>
    <s v="series_b"/>
    <s v="series_c"/>
    <m/>
    <m/>
    <m/>
    <m/>
    <n v="3000000"/>
    <n v="5000000"/>
    <n v="25000000"/>
    <n v="23000000"/>
    <m/>
    <m/>
    <m/>
    <m/>
    <n v="30000000"/>
    <n v="25000000"/>
    <n v="166750000"/>
    <n v="230000000"/>
    <m/>
    <m/>
    <m/>
    <m/>
    <s v="LaunchCapital, Silicon Badia, Wally Wang"/>
    <s v="Romulus Capital"/>
    <s v="Insight Partners, Romulus Capital"/>
    <s v="B37 Ventures, Insight Partners, REMUS Capital, XTX Ventures"/>
    <m/>
    <m/>
    <m/>
    <m/>
    <n v="2014"/>
    <n v="2017"/>
    <x v="6"/>
    <n v="2021"/>
    <m/>
    <m/>
    <m/>
    <n v="25336385"/>
    <s v="series_unknown"/>
    <d v="2021-09-29T00:00:00"/>
    <n v="230000000"/>
    <m/>
    <n v="196.22"/>
    <n v="230.48"/>
    <n v="17236.3"/>
    <n v="88368.11"/>
    <m/>
    <m/>
    <m/>
    <m/>
    <n v="1063"/>
    <n v="652"/>
    <n v="204"/>
    <n v="280"/>
    <m/>
    <m/>
    <m/>
    <m/>
    <n v="87.58"/>
    <n v="83.68"/>
    <n v="90.16"/>
    <n v="76.459999999999994"/>
    <m/>
    <m/>
    <m/>
    <m/>
    <n v="7.04"/>
    <n v="4.6900000000000004"/>
    <n v="7.04"/>
    <n v="1.24"/>
    <n v="1"/>
    <m/>
    <m/>
    <m/>
    <n v="83836385"/>
    <m/>
    <d v="2014-03-24T00:00:00"/>
    <d v="2017-05-10T00:00:00"/>
    <d v="2018-06-28T00:00:00"/>
    <d v="2021-09-29T00:00:00"/>
    <m/>
    <m/>
    <m/>
    <n v="0.83"/>
    <n v="6.67"/>
    <n v="1.38"/>
    <m/>
    <m/>
    <m/>
    <n v="1.38"/>
    <n v="1143"/>
    <n v="414"/>
    <n v="1189"/>
    <m/>
    <m/>
    <m/>
    <n v="1189"/>
    <s v="No"/>
    <n v="106031.11"/>
    <n v="151"/>
    <n v="92.73"/>
    <n v="1.38"/>
    <m/>
    <n v="1.38"/>
  </r>
  <r>
    <x v="1274"/>
    <s v="http://www.netradyne.com"/>
    <s v="https://www.crunchbase.com/organization/netradyne"/>
    <s v="Netradyne"/>
    <s v="Netradyne engages in improving fleet safety through computer vision and in-depth data analysis."/>
    <m/>
    <m/>
    <s v="series_a"/>
    <s v="series_b"/>
    <s v="series_c"/>
    <m/>
    <m/>
    <m/>
    <m/>
    <m/>
    <n v="16000000"/>
    <n v="21000000"/>
    <n v="150000000"/>
    <m/>
    <m/>
    <m/>
    <m/>
    <m/>
    <n v="80000000"/>
    <n v="140070000"/>
    <n v="900000000"/>
    <m/>
    <m/>
    <m/>
    <m/>
    <m/>
    <s v="Reliance Industries"/>
    <s v="M12 - Microsoft's Venture Fund, Point72 Ventures, Reliance Industrial Investments and Holdings"/>
    <s v="M12 - Microsoft's Venture Fund, Point72 Ventures, SoftBank Vision Fund"/>
    <m/>
    <m/>
    <m/>
    <m/>
    <m/>
    <n v="2016"/>
    <x v="6"/>
    <n v="2021"/>
    <m/>
    <m/>
    <m/>
    <n v="150000000"/>
    <s v="series_c"/>
    <d v="2021-07-15T00:00:00"/>
    <n v="900000000"/>
    <m/>
    <m/>
    <n v="0"/>
    <n v="0"/>
    <n v="104251.35"/>
    <m/>
    <m/>
    <m/>
    <m/>
    <m/>
    <n v="1216"/>
    <n v="886"/>
    <n v="241"/>
    <m/>
    <m/>
    <m/>
    <m/>
    <m/>
    <n v="68.11"/>
    <n v="57.1"/>
    <n v="79.75"/>
    <m/>
    <m/>
    <m/>
    <m/>
    <n v="8.61"/>
    <m/>
    <n v="8.61"/>
    <n v="5.78"/>
    <n v="1"/>
    <m/>
    <m/>
    <m/>
    <n v="262520546"/>
    <m/>
    <m/>
    <d v="2016-06-28T00:00:00"/>
    <d v="2018-09-26T00:00:00"/>
    <d v="2021-07-15T00:00:00"/>
    <m/>
    <m/>
    <m/>
    <m/>
    <n v="1.75"/>
    <n v="6.43"/>
    <m/>
    <m/>
    <m/>
    <n v="6.43"/>
    <m/>
    <n v="820"/>
    <n v="1023"/>
    <m/>
    <m/>
    <m/>
    <n v="1023"/>
    <s v="No"/>
    <n v="104251.35"/>
    <n v="152"/>
    <n v="92.68"/>
    <n v="6.43"/>
    <n v="6.43"/>
    <n v="6.43"/>
  </r>
  <r>
    <x v="1275"/>
    <s v="http://virtahealth.com"/>
    <s v="https://www.crunchbase.com/organization/virta"/>
    <s v="Virta Health Corp"/>
    <s v="Virta delivers a clinically-proven treatment to reverse type 2 diabetes and other chronic metabolic diseases."/>
    <m/>
    <m/>
    <s v="series_a"/>
    <s v="series_b"/>
    <s v="series_c"/>
    <s v="series_d"/>
    <s v="series_e"/>
    <m/>
    <m/>
    <m/>
    <n v="37000000"/>
    <n v="45000000"/>
    <m/>
    <n v="65000000"/>
    <n v="133000000"/>
    <m/>
    <m/>
    <m/>
    <n v="185000000"/>
    <n v="300150000"/>
    <m/>
    <n v="1100000000"/>
    <n v="2000000000"/>
    <m/>
    <m/>
    <m/>
    <s v="Allen &amp; Company, Bronze Investments, CG Health Ventures, Caffeinated Capital, Creandum, Great Oaks Venture Capital, Max Levchin, Obvious Ventures, PayPal, Redmile Group, Rock Health Capital, Spencer Rascoff, Venrock"/>
    <s v="Caffeinated Capital, Creandum, Founders Fund, Obvious Ventures, Playground Global, SciFi VC, Venrock"/>
    <m/>
    <s v="Caffeinated Capital, Sequoia Capital Global Equities"/>
    <s v="Tiger Global Management"/>
    <m/>
    <m/>
    <m/>
    <n v="2017"/>
    <x v="6"/>
    <n v="2019"/>
    <n v="2020"/>
    <n v="2021"/>
    <m/>
    <n v="133000000"/>
    <s v="series_e"/>
    <d v="2021-04-19T00:00:00"/>
    <n v="2000000000"/>
    <m/>
    <m/>
    <n v="8763.5400000000009"/>
    <n v="74976.39"/>
    <n v="0"/>
    <n v="0"/>
    <n v="20093.13"/>
    <m/>
    <m/>
    <m/>
    <n v="128"/>
    <n v="81"/>
    <n v="451"/>
    <n v="207"/>
    <n v="42"/>
    <m/>
    <m/>
    <m/>
    <n v="96.82"/>
    <n v="96.12"/>
    <n v="43.89"/>
    <n v="35.22"/>
    <n v="83.6"/>
    <m/>
    <s v="unicorn"/>
    <n v="7.33"/>
    <m/>
    <n v="7.33"/>
    <n v="5.32"/>
    <m/>
    <n v="1.73"/>
    <n v="1"/>
    <m/>
    <n v="373000000"/>
    <m/>
    <m/>
    <d v="2017-03-08T00:00:00"/>
    <d v="2018-04-04T00:00:00"/>
    <d v="2019-09-27T00:00:00"/>
    <d v="2020-12-02T00:00:00"/>
    <d v="2021-04-19T00:00:00"/>
    <m/>
    <m/>
    <n v="1.62"/>
    <m/>
    <m/>
    <n v="1.82"/>
    <m/>
    <n v="6.66"/>
    <m/>
    <n v="392"/>
    <n v="541"/>
    <n v="432"/>
    <n v="138"/>
    <m/>
    <n v="1111"/>
    <s v="No"/>
    <n v="103833.06"/>
    <n v="153"/>
    <n v="92.63"/>
    <n v="6.66"/>
    <n v="3.66"/>
    <n v="6.66"/>
  </r>
  <r>
    <x v="1276"/>
    <s v="https://upside.com"/>
    <s v="https://www.crunchbase.com/organization/upside-2"/>
    <s v="Upside Services, Inc."/>
    <s v="Upside is a two-sided marketplace focused on driving value to all points of brick and mortar commerce."/>
    <m/>
    <m/>
    <s v="series_a"/>
    <s v="series_b"/>
    <s v="series_c"/>
    <s v="series_d"/>
    <m/>
    <m/>
    <m/>
    <m/>
    <m/>
    <m/>
    <m/>
    <n v="65000000"/>
    <m/>
    <m/>
    <m/>
    <m/>
    <m/>
    <m/>
    <m/>
    <n v="1500000000"/>
    <m/>
    <m/>
    <m/>
    <m/>
    <m/>
    <s v="Builders VC"/>
    <s v="Bessemer Venture Partners"/>
    <s v="Bessemer Venture Partners, Builders VC, General Catalyst"/>
    <m/>
    <m/>
    <m/>
    <m/>
    <n v="2016"/>
    <x v="6"/>
    <n v="2020"/>
    <n v="2022"/>
    <m/>
    <m/>
    <n v="65000000"/>
    <s v="series_d"/>
    <d v="2022-04-26T00:00:00"/>
    <n v="1500000000"/>
    <m/>
    <m/>
    <n v="0"/>
    <n v="0"/>
    <n v="8130.46"/>
    <n v="95632.72"/>
    <m/>
    <m/>
    <m/>
    <m/>
    <n v="1216"/>
    <n v="886"/>
    <n v="207"/>
    <n v="61"/>
    <m/>
    <m/>
    <m/>
    <m/>
    <n v="68.11"/>
    <n v="57.1"/>
    <n v="71.31"/>
    <n v="82.66"/>
    <m/>
    <m/>
    <s v="unicorn"/>
    <n v="1"/>
    <m/>
    <m/>
    <m/>
    <m/>
    <n v="1"/>
    <m/>
    <m/>
    <n v="165000000"/>
    <m/>
    <m/>
    <d v="2016-01-01T00:00:00"/>
    <d v="2018-11-20T00:00:00"/>
    <d v="2020-08-31T00:00:00"/>
    <d v="2022-04-26T00:00:00"/>
    <m/>
    <m/>
    <m/>
    <m/>
    <m/>
    <m/>
    <m/>
    <m/>
    <m/>
    <m/>
    <n v="1054"/>
    <n v="650"/>
    <n v="603"/>
    <m/>
    <m/>
    <n v="1253"/>
    <s v="No"/>
    <n v="103763.18"/>
    <n v="154"/>
    <n v="92.58"/>
    <m/>
    <m/>
    <m/>
  </r>
  <r>
    <x v="1277"/>
    <s v="https://www.turvo.com/"/>
    <s v="https://www.crunchbase.com/organization/turvo"/>
    <s v="Turvo Inc."/>
    <s v="Turvo is a real-time collaborative logistics platform that connects anyone, anywhere to move things."/>
    <m/>
    <s v="seed"/>
    <s v="series_a"/>
    <s v="series_b"/>
    <m/>
    <m/>
    <m/>
    <m/>
    <m/>
    <n v="6600000"/>
    <n v="25000000"/>
    <n v="60000000"/>
    <m/>
    <m/>
    <m/>
    <m/>
    <m/>
    <n v="66000000"/>
    <n v="125000000"/>
    <n v="400200000"/>
    <m/>
    <m/>
    <m/>
    <m/>
    <m/>
    <s v="Aaron Levie, Eva Ho, Felicis, Gokul Rajaram, Kevin Nazemi, Ravi Venkatesan, Slow Ventures, Tony Fadell, Upside Partnership"/>
    <s v="Aaron Levie, Activant Capital, Felicis, Slow Ventures, Tony Fadell, Upside Partnership"/>
    <s v="Activant Capital, Felicis, Future Shape, G2 Venture Partners, Industry Ventures, Mubadala Capital Ventures, Next47, Upside Partnership"/>
    <m/>
    <m/>
    <m/>
    <m/>
    <m/>
    <n v="2015"/>
    <n v="2017"/>
    <x v="6"/>
    <m/>
    <m/>
    <m/>
    <m/>
    <n v="60000000"/>
    <s v="series_b"/>
    <d v="2018-11-08T00:00:00"/>
    <m/>
    <m/>
    <n v="81.77"/>
    <n v="15295.27"/>
    <n v="88115.55"/>
    <m/>
    <m/>
    <m/>
    <m/>
    <m/>
    <n v="1685"/>
    <n v="84"/>
    <n v="72"/>
    <m/>
    <m/>
    <m/>
    <m/>
    <m/>
    <n v="82.83"/>
    <n v="97.92"/>
    <n v="96.56"/>
    <m/>
    <m/>
    <m/>
    <m/>
    <m/>
    <m/>
    <m/>
    <m/>
    <m/>
    <m/>
    <m/>
    <m/>
    <m/>
    <n v="91600000"/>
    <m/>
    <d v="2015-11-17T00:00:00"/>
    <d v="2017-03-28T00:00:00"/>
    <d v="2018-11-08T00:00:00"/>
    <m/>
    <m/>
    <m/>
    <m/>
    <n v="1.89"/>
    <n v="3.2"/>
    <m/>
    <m/>
    <m/>
    <m/>
    <m/>
    <n v="497"/>
    <n v="590"/>
    <m/>
    <m/>
    <m/>
    <m/>
    <n v="0"/>
    <s v="No"/>
    <n v="103492.59"/>
    <n v="155"/>
    <n v="92.53"/>
    <m/>
    <m/>
    <n v="0"/>
  </r>
  <r>
    <x v="1278"/>
    <s v="https://www.wanduoduo.com/"/>
    <s v="https://www.crunchbase.com/organization/wanduoduo"/>
    <s v="Beijing Xin Gengyuan Technology Development Co., Ltd."/>
    <s v="Wanduoduo is an online platform that provides high-end toys for rent."/>
    <m/>
    <m/>
    <s v="series_a"/>
    <s v="series_b"/>
    <m/>
    <m/>
    <m/>
    <m/>
    <m/>
    <m/>
    <n v="10000000"/>
    <n v="15000000"/>
    <m/>
    <m/>
    <m/>
    <m/>
    <m/>
    <m/>
    <n v="50000000"/>
    <n v="100050000"/>
    <m/>
    <m/>
    <m/>
    <m/>
    <m/>
    <m/>
    <s v="IDG Capital"/>
    <s v="GSR Ventures, Hike Capital, IDG Capital, Lightspeed Venture Partners"/>
    <m/>
    <m/>
    <m/>
    <m/>
    <m/>
    <m/>
    <n v="2016"/>
    <x v="6"/>
    <m/>
    <m/>
    <m/>
    <m/>
    <n v="15000000"/>
    <s v="series_b"/>
    <d v="2018-05-10T00:00:00"/>
    <n v="100050000"/>
    <m/>
    <m/>
    <n v="0"/>
    <n v="103179.47"/>
    <m/>
    <m/>
    <m/>
    <m/>
    <m/>
    <m/>
    <n v="1216"/>
    <n v="67"/>
    <m/>
    <m/>
    <m/>
    <m/>
    <m/>
    <m/>
    <n v="68.11"/>
    <n v="96.8"/>
    <m/>
    <m/>
    <m/>
    <m/>
    <m/>
    <n v="1.7"/>
    <m/>
    <n v="1.7"/>
    <n v="1"/>
    <m/>
    <m/>
    <m/>
    <m/>
    <n v="25000000"/>
    <m/>
    <m/>
    <d v="2016-08-11T00:00:00"/>
    <d v="2018-05-10T00:00:00"/>
    <m/>
    <m/>
    <m/>
    <m/>
    <m/>
    <n v="2"/>
    <m/>
    <m/>
    <m/>
    <m/>
    <n v="1"/>
    <m/>
    <n v="637"/>
    <m/>
    <m/>
    <m/>
    <m/>
    <n v="0"/>
    <s v="No"/>
    <n v="103179.47"/>
    <n v="156"/>
    <n v="92.48"/>
    <m/>
    <m/>
    <n v="1"/>
  </r>
  <r>
    <x v="1279"/>
    <s v="https://www.solvhealth.com"/>
    <s v="https://www.crunchbase.com/organization/solv"/>
    <s v="HMFDF, Inc."/>
    <s v="Solv is a digital platform which allows patients to book same-day doctor’s appointments and urgent care visits."/>
    <m/>
    <m/>
    <s v="series_a"/>
    <s v="series_b"/>
    <s v="series_c"/>
    <m/>
    <m/>
    <m/>
    <m/>
    <m/>
    <n v="6250000"/>
    <n v="16800000"/>
    <n v="45000000"/>
    <m/>
    <m/>
    <m/>
    <m/>
    <m/>
    <n v="31250000"/>
    <n v="112056000"/>
    <n v="450000000"/>
    <m/>
    <m/>
    <m/>
    <m/>
    <m/>
    <s v="Aspect Ventures, Benchmark, Malay Gandhi, Paul Levine"/>
    <s v="Aspect Ventures, Benchmark, Greylock"/>
    <s v="Acrew Capital, Ayori Selassie, Benchmark, Corner Ventures, Greylock, Rethink Impact"/>
    <m/>
    <m/>
    <m/>
    <m/>
    <m/>
    <n v="2017"/>
    <x v="6"/>
    <n v="2021"/>
    <m/>
    <m/>
    <m/>
    <m/>
    <s v="series_unknown"/>
    <d v="2021-09-02T00:00:00"/>
    <n v="450000000"/>
    <m/>
    <m/>
    <n v="8944.2199999999993"/>
    <n v="53741.51"/>
    <n v="40136.129999999997"/>
    <m/>
    <m/>
    <m/>
    <m/>
    <m/>
    <n v="123"/>
    <n v="111"/>
    <n v="356"/>
    <m/>
    <m/>
    <m/>
    <m/>
    <m/>
    <n v="96.94"/>
    <n v="94.67"/>
    <n v="70.040000000000006"/>
    <m/>
    <m/>
    <m/>
    <m/>
    <n v="11.02"/>
    <m/>
    <n v="11.02"/>
    <n v="3.61"/>
    <n v="1"/>
    <m/>
    <m/>
    <m/>
    <n v="95050000"/>
    <m/>
    <m/>
    <d v="2017-04-20T00:00:00"/>
    <d v="2018-05-08T00:00:00"/>
    <d v="2021-09-02T00:00:00"/>
    <m/>
    <m/>
    <m/>
    <m/>
    <n v="3.59"/>
    <n v="4.0199999999999996"/>
    <m/>
    <m/>
    <m/>
    <n v="4.0199999999999996"/>
    <m/>
    <n v="383"/>
    <n v="1213"/>
    <m/>
    <m/>
    <m/>
    <n v="1213"/>
    <s v="No"/>
    <n v="102821.86"/>
    <n v="157"/>
    <n v="92.43"/>
    <n v="4.0199999999999996"/>
    <m/>
    <n v="4.0199999999999996"/>
  </r>
  <r>
    <x v="1280"/>
    <s v="http://www.lygos.com"/>
    <s v="https://www.crunchbase.com/organization/lygos"/>
    <s v="Lygos, Inc."/>
    <s v="Lygos provides biotechnology solutions for today’s renewable chemical challenges."/>
    <m/>
    <s v="seed"/>
    <s v="series_a"/>
    <s v="series_b"/>
    <m/>
    <m/>
    <m/>
    <m/>
    <m/>
    <m/>
    <n v="13000000"/>
    <n v="15500000"/>
    <m/>
    <m/>
    <m/>
    <m/>
    <m/>
    <m/>
    <n v="65000000"/>
    <n v="103385000"/>
    <m/>
    <m/>
    <m/>
    <m/>
    <m/>
    <s v="10x Group, Brainchild Holdings, CSC Upshot, Fifty Years, Four Cities Capital, FundersClub, Y Combinator"/>
    <s v="#Angels, First Round Capital, IA Ventures, Louis Beryl, OS Fund, Vast Ventures, Y Combinator"/>
    <s v="Fifty Years, First Round Capital, IA Ventures, OS Fund, Y Combinator"/>
    <m/>
    <m/>
    <m/>
    <m/>
    <m/>
    <n v="2016"/>
    <n v="2016"/>
    <x v="6"/>
    <m/>
    <m/>
    <m/>
    <m/>
    <n v="5000000"/>
    <s v="series_b"/>
    <d v="2019-09-29T00:00:00"/>
    <m/>
    <m/>
    <n v="6446.93"/>
    <n v="19754.2"/>
    <n v="75499.06"/>
    <m/>
    <m/>
    <m/>
    <m/>
    <m/>
    <n v="83"/>
    <n v="46"/>
    <n v="80"/>
    <m/>
    <m/>
    <m/>
    <m/>
    <m/>
    <n v="99.15"/>
    <n v="98.82"/>
    <n v="96.17"/>
    <m/>
    <m/>
    <m/>
    <m/>
    <m/>
    <m/>
    <m/>
    <m/>
    <m/>
    <m/>
    <m/>
    <m/>
    <m/>
    <n v="211525979"/>
    <m/>
    <d v="2016-03-22T00:00:00"/>
    <d v="2016-12-12T00:00:00"/>
    <d v="2018-07-17T00:00:00"/>
    <m/>
    <m/>
    <m/>
    <m/>
    <m/>
    <n v="1.59"/>
    <m/>
    <m/>
    <m/>
    <m/>
    <m/>
    <n v="265"/>
    <n v="582"/>
    <m/>
    <m/>
    <m/>
    <m/>
    <n v="439"/>
    <s v="No"/>
    <n v="101700.19"/>
    <n v="158"/>
    <n v="92.39"/>
    <m/>
    <m/>
    <n v="0"/>
  </r>
  <r>
    <x v="1281"/>
    <s v="http://www.fogpharma.com"/>
    <s v="https://www.crunchbase.com/organization/fog-pharmaceuticals"/>
    <s v="Fog Pharmaceuticals, Inc."/>
    <s v="FogPharma is a biopharmaceutical firm that develops precision medicines for the vast majority of therapeutic targets."/>
    <m/>
    <m/>
    <s v="series_a"/>
    <s v="series_b"/>
    <s v="series_c"/>
    <s v="series_d"/>
    <s v="series_e"/>
    <m/>
    <m/>
    <m/>
    <n v="11000000"/>
    <n v="66000000"/>
    <n v="107000000"/>
    <n v="178000000"/>
    <n v="145000000"/>
    <m/>
    <m/>
    <m/>
    <n v="55000000"/>
    <n v="440220000"/>
    <n v="1070000000"/>
    <n v="2670000000"/>
    <n v="2900000000"/>
    <m/>
    <m/>
    <m/>
    <s v="Deerfield"/>
    <s v="6 Dimensions Capital, Blue Pool Capital, Deerfield Capital Management, Google Ventures, Horizons Ventures, Leerink Partners, Nan Fung Group, WuXi AppTec"/>
    <s v="6 Dimensions Capital, Blue Pool Capital, Casdin Capital, Cormorant Asset Management, Deerfield, Farallon Capital Management, Google Ventures, HBM Healthcare Investments AG, Invus, T. Rowe Price, venBio Partners"/>
    <s v="ARCH Venture Partners, Casdin Capital, Cormorant Asset Management, Deerfield, Farallon Capital Management, Fidelity, Google Ventures, HBM Healthcare Investments AG, Invus, T. Rowe Price, The Pags Group, Zhenjiang Milky Way Venture Investment, venBio Partners"/>
    <s v="ARCH Venture Partners, Alex Gorsky, Catalio Capital Management, Cormorant Asset Management, Farallon Capital Management, Fidelity, Foresite Capital, General Catalyst, Google Ventures, Invus, Marshall Wace, Milky Way Ventures, Nextech Invest, RA Capital Management, Rock Springs Capital, Samsara BioCapital, Sixty Degree Capital, SymBiosis, T. Rowe Price, venBio Partners"/>
    <m/>
    <m/>
    <m/>
    <n v="2016"/>
    <x v="6"/>
    <n v="2021"/>
    <n v="2022"/>
    <n v="2024"/>
    <m/>
    <n v="145000000"/>
    <s v="series_e"/>
    <d v="2024-03-01T00:00:00"/>
    <n v="2900000000"/>
    <m/>
    <m/>
    <n v="0.3"/>
    <n v="22348.53"/>
    <n v="41679.919999999998"/>
    <n v="34867.26"/>
    <n v="2423.0100000000002"/>
    <m/>
    <m/>
    <m/>
    <n v="1057"/>
    <n v="190"/>
    <n v="346"/>
    <n v="85"/>
    <n v="6"/>
    <m/>
    <m/>
    <m/>
    <n v="72.28"/>
    <n v="90.84"/>
    <n v="70.89"/>
    <n v="75.72"/>
    <n v="72.22"/>
    <m/>
    <m/>
    <n v="35.770000000000003"/>
    <m/>
    <n v="35.770000000000003"/>
    <n v="5.26"/>
    <n v="2.4"/>
    <n v="1.03"/>
    <n v="1"/>
    <m/>
    <n v="530271035"/>
    <m/>
    <m/>
    <d v="2016-06-07T00:00:00"/>
    <d v="2018-05-16T00:00:00"/>
    <d v="2021-01-11T00:00:00"/>
    <d v="2022-11-21T00:00:00"/>
    <d v="2024-03-01T00:00:00"/>
    <m/>
    <m/>
    <n v="8"/>
    <n v="2.4300000000000002"/>
    <n v="2.5"/>
    <n v="1.0900000000000001"/>
    <m/>
    <n v="6.59"/>
    <m/>
    <n v="708"/>
    <n v="971"/>
    <n v="679"/>
    <n v="466"/>
    <m/>
    <n v="2116"/>
    <s v="No"/>
    <n v="101319.02"/>
    <n v="159"/>
    <n v="92.34"/>
    <n v="6.07"/>
    <n v="2.4300000000000002"/>
    <n v="6.59"/>
  </r>
  <r>
    <x v="1282"/>
    <s v="https://rapidsos.com"/>
    <s v="https://www.crunchbase.com/organization/rapidsos"/>
    <s v="RapidSOS, Inc."/>
    <s v="RapidSOS is an intelligent safety platform that connects devices, apps, and sensors for safety agents."/>
    <m/>
    <m/>
    <s v="series_a"/>
    <s v="series_b"/>
    <s v="series_c"/>
    <m/>
    <m/>
    <m/>
    <m/>
    <m/>
    <n v="14000000"/>
    <n v="30000000"/>
    <n v="85000000"/>
    <m/>
    <m/>
    <m/>
    <m/>
    <m/>
    <n v="70000000"/>
    <n v="200100000"/>
    <n v="850000000"/>
    <m/>
    <m/>
    <m/>
    <m/>
    <m/>
    <s v="A3Ventures, Castor Ventures, Dennis Patrick, FOUNDER.org, Highland Capital Partners, Julius Genachowski, Motorola Solutions Venture Capital, Responder Ventures, The Westly Group, Tom Wheeler, Two Sigma Ventures, iLab Ventures"/>
    <s v="Alumni Ventures, CSAA Insurance Group, Forté Ventures, Highland Capital Partners, M12 - Microsoft's Venture Fund, Playground Global, Ralph de la Vega, The Westly Group, Two Sigma Ventures"/>
    <s v="Alumni Ventures, Insight Partners"/>
    <m/>
    <m/>
    <m/>
    <m/>
    <m/>
    <n v="2017"/>
    <x v="6"/>
    <n v="2021"/>
    <m/>
    <m/>
    <m/>
    <n v="75000000"/>
    <s v="series_c"/>
    <d v="2024-03-05T00:00:00"/>
    <n v="850000000"/>
    <m/>
    <m/>
    <n v="909.44"/>
    <n v="42.83"/>
    <n v="99932.61"/>
    <m/>
    <m/>
    <m/>
    <m/>
    <m/>
    <n v="468"/>
    <n v="648"/>
    <n v="249"/>
    <m/>
    <m/>
    <m/>
    <m/>
    <m/>
    <n v="88.3"/>
    <n v="68.64"/>
    <n v="79.069999999999993"/>
    <m/>
    <m/>
    <m/>
    <m/>
    <n v="9.2899999999999991"/>
    <m/>
    <n v="9.2899999999999991"/>
    <n v="3.82"/>
    <n v="1"/>
    <m/>
    <m/>
    <m/>
    <n v="355730006"/>
    <m/>
    <m/>
    <d v="2017-04-25T00:00:00"/>
    <d v="2018-11-06T00:00:00"/>
    <d v="2021-02-09T00:00:00"/>
    <m/>
    <m/>
    <m/>
    <m/>
    <n v="2.86"/>
    <n v="4.25"/>
    <m/>
    <m/>
    <m/>
    <n v="4.25"/>
    <m/>
    <n v="560"/>
    <n v="826"/>
    <m/>
    <m/>
    <m/>
    <n v="1946"/>
    <s v="No"/>
    <n v="100884.88"/>
    <n v="160"/>
    <n v="92.29"/>
    <n v="4.25"/>
    <n v="4.25"/>
    <n v="4.25"/>
  </r>
  <r>
    <x v="1283"/>
    <s v="http://groundspeed.com/"/>
    <s v="https://www.crunchbase.com/organization/groundspeed-analytics"/>
    <s v="Groundspeed Analytics, Inc."/>
    <s v="Groundspeed Analytics accelerates commercial insurance performance with the power of machine learning and artificial intelligence."/>
    <m/>
    <m/>
    <s v="series_a"/>
    <s v="series_b"/>
    <s v="series_c"/>
    <m/>
    <m/>
    <m/>
    <m/>
    <m/>
    <n v="2000000"/>
    <n v="30000000"/>
    <m/>
    <m/>
    <m/>
    <m/>
    <m/>
    <m/>
    <n v="10000000"/>
    <n v="200100000"/>
    <m/>
    <m/>
    <m/>
    <m/>
    <m/>
    <m/>
    <s v="ManchesterStory Group, Michigan Angel Fund, Service Provider Capital, Tappan Hill Ventures"/>
    <s v="Oak HC/FT"/>
    <s v="Insight Partners, Oak HC/FT"/>
    <m/>
    <m/>
    <m/>
    <m/>
    <m/>
    <n v="2017"/>
    <x v="6"/>
    <n v="2021"/>
    <m/>
    <m/>
    <m/>
    <m/>
    <s v="series_c"/>
    <d v="2021-01-06T00:00:00"/>
    <m/>
    <m/>
    <m/>
    <n v="14.54"/>
    <n v="719.74"/>
    <n v="96841.19"/>
    <m/>
    <m/>
    <m/>
    <m/>
    <m/>
    <n v="938"/>
    <n v="498"/>
    <n v="257"/>
    <m/>
    <m/>
    <m/>
    <m/>
    <m/>
    <n v="76.52"/>
    <n v="75.91"/>
    <n v="78.400000000000006"/>
    <m/>
    <m/>
    <m/>
    <m/>
    <m/>
    <m/>
    <m/>
    <m/>
    <m/>
    <m/>
    <m/>
    <m/>
    <n v="32000000"/>
    <m/>
    <m/>
    <d v="2017-04-04T00:00:00"/>
    <d v="2018-07-26T00:00:00"/>
    <d v="2021-01-06T00:00:00"/>
    <m/>
    <m/>
    <m/>
    <m/>
    <n v="20.010000000000002"/>
    <m/>
    <m/>
    <m/>
    <m/>
    <m/>
    <m/>
    <n v="478"/>
    <n v="895"/>
    <m/>
    <m/>
    <m/>
    <n v="895"/>
    <s v="No"/>
    <n v="97575.47"/>
    <n v="161"/>
    <n v="92.24"/>
    <n v="0"/>
    <n v="0"/>
    <n v="0"/>
  </r>
  <r>
    <x v="1284"/>
    <s v="https://pavilion.io"/>
    <s v="https://www.crunchbase.com/organization/pavilion-data"/>
    <s v="Pavilion Data Systems Inc."/>
    <s v="Delivers unmatched performance, density, &amp; ultra-low latency at scale, w/out the cost &amp; complexity of traditional storage via nextgen flash"/>
    <m/>
    <m/>
    <s v="series_a"/>
    <s v="series_b"/>
    <s v="series_c"/>
    <s v="series_d"/>
    <m/>
    <m/>
    <m/>
    <m/>
    <n v="15000000"/>
    <n v="12000000"/>
    <n v="25000000"/>
    <n v="45000000"/>
    <m/>
    <m/>
    <m/>
    <m/>
    <n v="75000000"/>
    <n v="80040000"/>
    <n v="250000000"/>
    <n v="675000000"/>
    <m/>
    <m/>
    <m/>
    <m/>
    <s v="Artiman Ventures, Kleiner Perkins"/>
    <m/>
    <s v="Artiman Ventures, DAG Ventures, Kleiner Perkins, Korea Investment Partners, RPS Ventures, SK Telecom, Taiwania Capital Management Corporation, Tyche Partners"/>
    <s v="Artiman Ventures, DAG Ventures, Gaingels, Kleiner Perkins, Korea Investment Partners, Liberty Street Funds, Mirae Asset, RPS Ventures, SK Telecom Ventures, Tyche Partners"/>
    <m/>
    <m/>
    <m/>
    <m/>
    <n v="2016"/>
    <x v="6"/>
    <n v="2019"/>
    <n v="2022"/>
    <m/>
    <m/>
    <n v="45000000"/>
    <s v="series_d"/>
    <d v="2022-01-20T00:00:00"/>
    <n v="675000000"/>
    <m/>
    <m/>
    <n v="4441.3100000000004"/>
    <n v="0"/>
    <n v="34141.17"/>
    <n v="58921.19"/>
    <m/>
    <m/>
    <m/>
    <m/>
    <n v="189"/>
    <n v="886"/>
    <n v="101"/>
    <n v="71"/>
    <m/>
    <m/>
    <m/>
    <m/>
    <n v="95.07"/>
    <n v="57.1"/>
    <n v="87.53"/>
    <n v="79.77"/>
    <m/>
    <m/>
    <m/>
    <n v="7.08"/>
    <m/>
    <n v="6.43"/>
    <n v="7.08"/>
    <n v="2.52"/>
    <n v="1"/>
    <m/>
    <m/>
    <n v="103000000"/>
    <m/>
    <m/>
    <d v="2016-01-22T00:00:00"/>
    <d v="2018-05-16T00:00:00"/>
    <d v="2019-08-13T00:00:00"/>
    <d v="2022-01-20T00:00:00"/>
    <m/>
    <m/>
    <m/>
    <n v="1.07"/>
    <n v="3.12"/>
    <n v="2.7"/>
    <m/>
    <m/>
    <n v="8.43"/>
    <m/>
    <n v="845"/>
    <n v="454"/>
    <n v="891"/>
    <m/>
    <m/>
    <n v="1345"/>
    <s v="No"/>
    <n v="97503.67"/>
    <n v="162"/>
    <n v="92.19"/>
    <n v="8.43"/>
    <n v="3.12"/>
    <n v="8.43"/>
  </r>
  <r>
    <x v="1285"/>
    <s v="https://www.saildrone.com"/>
    <s v="https://www.crunchbase.com/organization/saildrone"/>
    <s v="Saildrone Inc."/>
    <s v="Saildrone manufactures and operates a fleet of the capable and proven unmanned surface vehicles."/>
    <m/>
    <s v="seed"/>
    <s v="series_a"/>
    <s v="series_b"/>
    <s v="series_c"/>
    <m/>
    <m/>
    <m/>
    <m/>
    <n v="2500000"/>
    <n v="14000000"/>
    <n v="60000000"/>
    <n v="100000000"/>
    <m/>
    <m/>
    <m/>
    <m/>
    <n v="25000000"/>
    <n v="70000000"/>
    <n v="400200000"/>
    <n v="1000000000"/>
    <m/>
    <m/>
    <m/>
    <m/>
    <s v="The Schmidt Family Foundation"/>
    <s v="Capricorn Investment Group, Graph Ventures, Haystack, Lux Capital, Social Capital"/>
    <s v="Capricorn Investment Group, Exor Ventures, Horizons Ventures, Lux Capital, Social Capital, The Schmidt Family Foundation, Tribe Capital"/>
    <s v="Bond, CCIX Global, Capricorn Investment Group, Crowley Maritime, Emerson Collective, Haystack, Lux Capital, Sand Hill Angels, Social Capital, Standard Investment, Tribe Capital, XN-Ventures"/>
    <m/>
    <m/>
    <m/>
    <m/>
    <n v="2015"/>
    <n v="2016"/>
    <x v="6"/>
    <n v="2021"/>
    <m/>
    <m/>
    <m/>
    <n v="100000000"/>
    <s v="series_c"/>
    <d v="2021-10-18T00:00:00"/>
    <n v="1000000000"/>
    <m/>
    <n v="0"/>
    <n v="5797.38"/>
    <n v="15345.14"/>
    <n v="75500.639999999999"/>
    <m/>
    <m/>
    <m/>
    <m/>
    <n v="3493"/>
    <n v="153"/>
    <n v="224"/>
    <n v="299"/>
    <m/>
    <m/>
    <m/>
    <m/>
    <n v="64.400000000000006"/>
    <n v="96.01"/>
    <n v="89.19"/>
    <n v="74.849999999999994"/>
    <m/>
    <m/>
    <m/>
    <m/>
    <n v="24.48"/>
    <n v="24.48"/>
    <n v="10.93"/>
    <n v="2.25"/>
    <n v="1"/>
    <m/>
    <m/>
    <m/>
    <n v="189500000"/>
    <m/>
    <d v="2015-12-31T00:00:00"/>
    <d v="2016-09-05T00:00:00"/>
    <d v="2018-05-15T00:00:00"/>
    <d v="2021-10-18T00:00:00"/>
    <m/>
    <m/>
    <m/>
    <n v="2.8"/>
    <n v="5.72"/>
    <n v="2.5"/>
    <m/>
    <m/>
    <m/>
    <n v="2.5"/>
    <n v="249"/>
    <n v="617"/>
    <n v="1252"/>
    <m/>
    <m/>
    <m/>
    <n v="1252"/>
    <s v="No"/>
    <n v="96643.16"/>
    <n v="163"/>
    <n v="92.14"/>
    <n v="2.5"/>
    <m/>
    <n v="2.5"/>
  </r>
  <r>
    <x v="1286"/>
    <s v="https://yellowbrick.com"/>
    <s v="https://www.crunchbase.com/organization/yellowbrick-data"/>
    <s v="Yellowbrick Data, Inc."/>
    <s v="Yellowbrick Data empowers companies to make faster decisions with all of their data."/>
    <m/>
    <m/>
    <s v="series_a"/>
    <s v="series_b"/>
    <s v="series_c"/>
    <m/>
    <m/>
    <m/>
    <m/>
    <m/>
    <n v="44000000"/>
    <n v="48000000"/>
    <n v="81000000"/>
    <m/>
    <m/>
    <m/>
    <m/>
    <m/>
    <n v="220000000"/>
    <n v="320160000"/>
    <n v="810000000"/>
    <m/>
    <m/>
    <m/>
    <m/>
    <m/>
    <s v="Google Ventures, Menlo Ventures, Samsung Ventures, Third Point Ventures, Threshold"/>
    <s v="DFJ Growth, Menlo Ventures, Next47"/>
    <s v="BMW i Ventures, DFJ Growth, Google Ventures, IVP, Menlo Ventures, Next47, Samsung Ventures, Third Point Ventures, Threshold"/>
    <m/>
    <m/>
    <m/>
    <m/>
    <m/>
    <n v="2018"/>
    <x v="6"/>
    <n v="2019"/>
    <m/>
    <m/>
    <m/>
    <n v="75000000"/>
    <s v="series_c"/>
    <d v="2021-11-03T00:00:00"/>
    <n v="810000000"/>
    <m/>
    <m/>
    <n v="9155.94"/>
    <n v="31.26"/>
    <n v="83065.009999999995"/>
    <m/>
    <m/>
    <m/>
    <m/>
    <m/>
    <n v="229"/>
    <n v="656"/>
    <n v="28"/>
    <m/>
    <m/>
    <m/>
    <m/>
    <m/>
    <n v="95.05"/>
    <n v="68.25"/>
    <n v="96.63"/>
    <m/>
    <m/>
    <m/>
    <m/>
    <n v="2.82"/>
    <m/>
    <n v="2.82"/>
    <n v="2.2799999999999998"/>
    <n v="1"/>
    <m/>
    <m/>
    <m/>
    <n v="248000000"/>
    <m/>
    <m/>
    <d v="2018-08-01T00:00:00"/>
    <d v="2018-10-23T00:00:00"/>
    <d v="2019-06-05T00:00:00"/>
    <m/>
    <m/>
    <m/>
    <m/>
    <n v="1.46"/>
    <n v="2.5299999999999998"/>
    <m/>
    <m/>
    <m/>
    <n v="2.5299999999999998"/>
    <m/>
    <n v="83"/>
    <n v="225"/>
    <m/>
    <m/>
    <m/>
    <n v="1107"/>
    <s v="No"/>
    <n v="92252.21"/>
    <n v="164"/>
    <n v="92.1"/>
    <n v="2.5299999999999998"/>
    <n v="2.5299999999999998"/>
    <n v="2.5299999999999998"/>
  </r>
  <r>
    <x v="1287"/>
    <s v="https://www.nurx.com/"/>
    <s v="https://www.crunchbase.com/organization/nurx"/>
    <s v="Nurx Inc."/>
    <s v="Nurx is a digital healthcare company offering 10 services across reproductive health, at-home testing, dermatology, migraine care, and more."/>
    <s v="pre_seed"/>
    <s v="seed"/>
    <s v="series_a"/>
    <s v="series_b"/>
    <s v="series_c"/>
    <m/>
    <m/>
    <m/>
    <n v="120000"/>
    <m/>
    <n v="5300000"/>
    <n v="36000000"/>
    <n v="32000000"/>
    <m/>
    <m/>
    <m/>
    <n v="2400000"/>
    <m/>
    <n v="26500000"/>
    <n v="100000000"/>
    <n v="300000000"/>
    <m/>
    <m/>
    <m/>
    <s v="CSC Upshot, Panos Papadopoulos, SVA, Y Combinator"/>
    <s v="Lowercase Capital"/>
    <s v="#Angels, Fifty Years, Kevin Mahaffey, Union Square Ventures, Varsha Rao"/>
    <s v="Kleiner Perkins, Lowercase Capital, Union Square Ventures, Y Combinator"/>
    <s v="Alumni Ventures, Dreamers VC, Fifty Years, Green D Ventures, Kleiner Perkins, Lowercase Capital, Reproductive Health Investors Alliance, TriplePoint Capital, Union Square Ventures"/>
    <m/>
    <m/>
    <m/>
    <n v="2016"/>
    <n v="2015"/>
    <n v="2016"/>
    <x v="6"/>
    <n v="2019"/>
    <m/>
    <m/>
    <m/>
    <n v="22500000"/>
    <s v="series_c"/>
    <d v="2020-08-11T00:00:00"/>
    <m/>
    <n v="2142.6799999999998"/>
    <n v="0.24"/>
    <n v="3558.08"/>
    <n v="47899.25"/>
    <n v="38425.47"/>
    <m/>
    <m/>
    <m/>
    <n v="3"/>
    <n v="3468"/>
    <n v="216"/>
    <n v="117"/>
    <n v="91"/>
    <m/>
    <m/>
    <m/>
    <n v="99.89"/>
    <n v="64.66"/>
    <n v="94.36"/>
    <n v="94.38"/>
    <n v="88.78"/>
    <m/>
    <m/>
    <m/>
    <m/>
    <m/>
    <m/>
    <m/>
    <m/>
    <m/>
    <m/>
    <m/>
    <m/>
    <n v="115920000"/>
    <d v="2016-03-22T00:00:00"/>
    <d v="2015-01-01T00:00:00"/>
    <d v="2016-11-03T00:00:00"/>
    <d v="2018-07-11T00:00:00"/>
    <d v="2019-08-15T00:00:00"/>
    <m/>
    <m/>
    <m/>
    <m/>
    <n v="3.77"/>
    <n v="3"/>
    <m/>
    <m/>
    <m/>
    <m/>
    <n v="672"/>
    <n v="615"/>
    <n v="400"/>
    <m/>
    <m/>
    <m/>
    <n v="762"/>
    <s v="No"/>
    <n v="92025.72"/>
    <n v="165"/>
    <n v="92.05"/>
    <n v="3"/>
    <n v="3"/>
    <n v="0"/>
  </r>
  <r>
    <x v="1288"/>
    <s v="https://useinsider.com"/>
    <s v="https://www.crunchbase.com/organization/useinsider"/>
    <s v="Sosyo Plus Bilgi Bilişim Tekn. Dan. Hiz. Tic. A.Ş."/>
    <s v="Insider enables marketers to connect customer data across channels, predict behavior with AI, and individualize cross-channel experiences."/>
    <s v="pre_seed"/>
    <s v="seed"/>
    <s v="series_a"/>
    <s v="series_b"/>
    <s v="series_c"/>
    <s v="series_d"/>
    <m/>
    <m/>
    <n v="200000"/>
    <n v="700000"/>
    <n v="2200000"/>
    <n v="11000000"/>
    <n v="32000000"/>
    <n v="121000000"/>
    <m/>
    <m/>
    <n v="4000000"/>
    <n v="7000000"/>
    <n v="11000000"/>
    <n v="73370000"/>
    <n v="320000000"/>
    <n v="1220000000"/>
    <m/>
    <m/>
    <s v="Galata Business Angels"/>
    <s v="Aslanoba Capital"/>
    <s v="212, Doğan Holding, Wamda Capital"/>
    <s v="Doğan Holding, Peak XV Partners, Wamda Capital"/>
    <s v="Endeavor Catalyst, Peak XV Partners, Riverwood Capital, Sequoia Capital, Wamda Capital"/>
    <s v="212, ESPRO Investment, Endeavor Catalyst, Esas Private Equity, Peak XV Partners, Qatar Investment Authority, Riverwood Capital, Wamda Capital"/>
    <m/>
    <m/>
    <n v="2013"/>
    <n v="2015"/>
    <n v="2016"/>
    <x v="6"/>
    <n v="2020"/>
    <n v="2022"/>
    <m/>
    <m/>
    <n v="105000000"/>
    <s v="series_unknown"/>
    <d v="2022-02-28T00:00:00"/>
    <n v="1220000000"/>
    <n v="0"/>
    <n v="0.25"/>
    <n v="0"/>
    <n v="360.35"/>
    <n v="78034.23"/>
    <n v="12125.18"/>
    <m/>
    <m/>
    <n v="202"/>
    <n v="2736"/>
    <n v="1216"/>
    <n v="543"/>
    <n v="51"/>
    <n v="124"/>
    <m/>
    <m/>
    <n v="70.83"/>
    <n v="72.12"/>
    <n v="68.11"/>
    <n v="73.73"/>
    <n v="93.04"/>
    <n v="64.45"/>
    <m/>
    <m/>
    <s v="unicorn"/>
    <n v="156.81"/>
    <n v="99.56"/>
    <n v="79.2"/>
    <n v="13.97"/>
    <n v="3.56"/>
    <n v="1"/>
    <m/>
    <m/>
    <n v="272100000"/>
    <d v="2013-01-24T00:00:00"/>
    <d v="2015-02-24T00:00:00"/>
    <d v="2016-09-19T00:00:00"/>
    <d v="2018-04-02T00:00:00"/>
    <d v="2020-07-20T00:00:00"/>
    <d v="2022-02-28T00:00:00"/>
    <m/>
    <m/>
    <n v="1.57"/>
    <n v="6.67"/>
    <n v="4.3600000000000003"/>
    <n v="3.81"/>
    <m/>
    <m/>
    <n v="16.63"/>
    <n v="573"/>
    <n v="560"/>
    <n v="840"/>
    <n v="588"/>
    <m/>
    <m/>
    <n v="1428"/>
    <s v="No"/>
    <n v="90520.01"/>
    <n v="166"/>
    <n v="92"/>
    <n v="16.63"/>
    <n v="4.3600000000000003"/>
    <n v="16.63"/>
  </r>
  <r>
    <x v="1289"/>
    <s v="http://seeq.com"/>
    <s v="https://www.crunchbase.com/organization/seeq"/>
    <s v="Seeq Corporation"/>
    <s v="Seeq is a software company that accelerates industrial process analytics for process manufacturing data."/>
    <m/>
    <m/>
    <s v="series_a"/>
    <s v="series_b"/>
    <s v="series_c"/>
    <m/>
    <m/>
    <m/>
    <m/>
    <m/>
    <n v="6000000"/>
    <n v="23000000"/>
    <n v="50000000"/>
    <m/>
    <m/>
    <m/>
    <m/>
    <m/>
    <n v="30000000"/>
    <n v="153410000"/>
    <n v="500000000"/>
    <m/>
    <m/>
    <m/>
    <m/>
    <m/>
    <s v="Clear Fir Partners, Gaylord Kellogg, John Meisenbach, Madrona, Second Avenue Partners"/>
    <s v="Altira Group, Chevron Technology Ventures, Next47, Second Avenue Partners"/>
    <s v="Altira Group, Chevron Technology Ventures, Cisco Investments, Insight Partners, Saudi Aramco Energy Ventures, Second Avenue Partners"/>
    <m/>
    <m/>
    <m/>
    <m/>
    <m/>
    <n v="2013"/>
    <x v="6"/>
    <n v="2021"/>
    <m/>
    <m/>
    <m/>
    <n v="50000000"/>
    <s v="series_c"/>
    <d v="2021-04-13T00:00:00"/>
    <n v="500000000"/>
    <m/>
    <m/>
    <n v="74.25"/>
    <n v="0.23"/>
    <n v="90177.9"/>
    <m/>
    <m/>
    <m/>
    <m/>
    <m/>
    <n v="440"/>
    <n v="872"/>
    <n v="276"/>
    <m/>
    <m/>
    <m/>
    <m/>
    <m/>
    <n v="78.150000000000006"/>
    <n v="57.78"/>
    <n v="76.790000000000006"/>
    <m/>
    <m/>
    <m/>
    <m/>
    <n v="12.75"/>
    <m/>
    <n v="12.75"/>
    <n v="2.93"/>
    <n v="1"/>
    <m/>
    <m/>
    <m/>
    <n v="115223642"/>
    <m/>
    <m/>
    <d v="2013-11-05T00:00:00"/>
    <d v="2018-07-18T00:00:00"/>
    <d v="2021-04-13T00:00:00"/>
    <m/>
    <m/>
    <m/>
    <m/>
    <n v="5.1100000000000003"/>
    <n v="3.26"/>
    <m/>
    <m/>
    <m/>
    <n v="3.26"/>
    <m/>
    <n v="1716"/>
    <n v="1000"/>
    <m/>
    <m/>
    <m/>
    <n v="1000"/>
    <s v="No"/>
    <n v="90252.38"/>
    <n v="167"/>
    <n v="91.95"/>
    <n v="3.26"/>
    <n v="3.26"/>
    <n v="3.26"/>
  </r>
  <r>
    <x v="1290"/>
    <s v="https://www.bonify.de"/>
    <s v="https://www.crunchbase.com/organization/bonify"/>
    <s v="Forteil GmbH"/>
    <s v="Bonify is a Fintech startup based in Berlin that offers credit scoring tools and services to its users."/>
    <m/>
    <s v="seed"/>
    <s v="series_a"/>
    <s v="series_b"/>
    <s v="series_c"/>
    <m/>
    <m/>
    <m/>
    <m/>
    <m/>
    <n v="5834949"/>
    <m/>
    <m/>
    <m/>
    <m/>
    <m/>
    <m/>
    <m/>
    <n v="29174745"/>
    <m/>
    <m/>
    <m/>
    <m/>
    <m/>
    <m/>
    <s v="DN Capital, HW Capital, Index Ventures"/>
    <s v="DN Capital, HW Capital, Index Ventures, Mosaic Ventures, Ribbit Capital, Tamaz Georgadze"/>
    <s v="DN Capital, Mosaic Ventures, Mouro Capital, Ribbit Capital"/>
    <s v="DN Capital, Experian Ventures, Mosaic Ventures, Mouro Capital, Ribbit Capital"/>
    <m/>
    <m/>
    <m/>
    <m/>
    <n v="2015"/>
    <n v="2017"/>
    <x v="6"/>
    <n v="2019"/>
    <m/>
    <m/>
    <m/>
    <m/>
    <s v="series_c"/>
    <d v="2019-07-16T00:00:00"/>
    <m/>
    <m/>
    <n v="94.02"/>
    <n v="15551.83"/>
    <n v="61517.53"/>
    <n v="11701.1"/>
    <m/>
    <m/>
    <m/>
    <m/>
    <n v="1675"/>
    <n v="82"/>
    <n v="101"/>
    <n v="190"/>
    <m/>
    <m/>
    <m/>
    <m/>
    <n v="82.94"/>
    <n v="97.97"/>
    <n v="95.15"/>
    <n v="76.430000000000007"/>
    <m/>
    <m/>
    <m/>
    <m/>
    <m/>
    <m/>
    <m/>
    <m/>
    <m/>
    <m/>
    <m/>
    <m/>
    <n v="5834949"/>
    <m/>
    <d v="2015-12-15T00:00:00"/>
    <d v="2017-02-20T00:00:00"/>
    <d v="2018-11-14T00:00:00"/>
    <d v="2019-07-16T00:00:00"/>
    <m/>
    <m/>
    <m/>
    <m/>
    <m/>
    <m/>
    <m/>
    <m/>
    <m/>
    <m/>
    <n v="433"/>
    <n v="632"/>
    <n v="244"/>
    <m/>
    <m/>
    <m/>
    <n v="244"/>
    <s v="No"/>
    <n v="88864.48"/>
    <n v="168"/>
    <n v="91.9"/>
    <m/>
    <m/>
    <m/>
  </r>
  <r>
    <x v="1291"/>
    <s v="https://seer.bio/"/>
    <s v="https://www.crunchbase.com/organization/seer-b1f0"/>
    <s v="Seer, Inc."/>
    <s v="Seer is a biotechnology company that offers tools and solutions related to the field of proteomics."/>
    <m/>
    <m/>
    <s v="series_a"/>
    <s v="series_b"/>
    <s v="series_c"/>
    <s v="series_d"/>
    <m/>
    <m/>
    <m/>
    <m/>
    <n v="6000000"/>
    <n v="36000000"/>
    <n v="17500000"/>
    <n v="55000000"/>
    <m/>
    <m/>
    <m/>
    <m/>
    <n v="30000000"/>
    <n v="240120000"/>
    <n v="175000000"/>
    <n v="825000000"/>
    <m/>
    <m/>
    <m/>
    <m/>
    <s v="Maverick Ventures"/>
    <s v="Emerson Collective, Invus, Maverick Ventures"/>
    <s v="Aju IB Investment, Emerson Collective, Invus, Maverick Ventures, Wing Venture Capital"/>
    <s v="Aju IB Investment, Emerson Collective, Invus, Maverick Ventures, T. Rowe Price, Wing Venture Capital, aMoon Fund"/>
    <m/>
    <m/>
    <m/>
    <m/>
    <n v="2017"/>
    <x v="6"/>
    <n v="2019"/>
    <n v="2019"/>
    <m/>
    <m/>
    <n v="55000000"/>
    <s v="series_d"/>
    <d v="2020-07-22T00:00:00"/>
    <n v="991542063.60000002"/>
    <m/>
    <m/>
    <n v="5932.29"/>
    <n v="1624.57"/>
    <n v="435.61"/>
    <n v="80098.42"/>
    <m/>
    <m/>
    <m/>
    <m/>
    <n v="191"/>
    <n v="410"/>
    <n v="352"/>
    <n v="19"/>
    <m/>
    <m/>
    <m/>
    <m/>
    <n v="95.24"/>
    <n v="80.17"/>
    <n v="56.23"/>
    <n v="94.75"/>
    <m/>
    <m/>
    <s v="exited_over_$1bn"/>
    <n v="23.6"/>
    <m/>
    <n v="23.6"/>
    <n v="3.47"/>
    <n v="5.29"/>
    <n v="1.2"/>
    <m/>
    <m/>
    <n v="169500000"/>
    <m/>
    <m/>
    <d v="2017-12-01T00:00:00"/>
    <d v="2018-12-17T00:00:00"/>
    <d v="2019-07-18T00:00:00"/>
    <d v="2019-12-17T00:00:00"/>
    <m/>
    <m/>
    <m/>
    <n v="8"/>
    <n v="0.73"/>
    <n v="4.71"/>
    <m/>
    <m/>
    <n v="4.13"/>
    <m/>
    <n v="381"/>
    <n v="213"/>
    <n v="152"/>
    <m/>
    <m/>
    <n v="583"/>
    <s v="No"/>
    <n v="88090.89"/>
    <n v="169"/>
    <n v="91.85"/>
    <n v="3.44"/>
    <n v="3.44"/>
    <n v="4.13"/>
  </r>
  <r>
    <x v="1292"/>
    <s v="http://semmle.com/"/>
    <s v="https://www.crunchbase.com/organization/semmle"/>
    <s v="Semmle Ltd"/>
    <s v="Semmle develops an engineering analytics platform to manage the software development process."/>
    <m/>
    <s v="seed"/>
    <s v="series_a"/>
    <s v="series_b"/>
    <m/>
    <m/>
    <m/>
    <m/>
    <m/>
    <n v="2000000"/>
    <n v="8000000"/>
    <n v="21000000"/>
    <m/>
    <m/>
    <m/>
    <m/>
    <m/>
    <n v="20000000"/>
    <n v="40000000"/>
    <n v="140070000"/>
    <m/>
    <m/>
    <m/>
    <m/>
    <m/>
    <s v="Semmle Capital Partners"/>
    <s v="Accel, Semmle Capital Partners"/>
    <s v="Accel, Work-Bench"/>
    <m/>
    <m/>
    <m/>
    <m/>
    <m/>
    <n v="2011"/>
    <n v="2014"/>
    <x v="6"/>
    <m/>
    <m/>
    <m/>
    <m/>
    <n v="21000000"/>
    <s v="series_b"/>
    <d v="2018-08-21T00:00:00"/>
    <m/>
    <m/>
    <n v="0"/>
    <n v="17452.37"/>
    <n v="68588.850000000006"/>
    <m/>
    <m/>
    <m/>
    <m/>
    <m/>
    <n v="1"/>
    <n v="36"/>
    <n v="91"/>
    <m/>
    <m/>
    <m/>
    <m/>
    <m/>
    <n v="100"/>
    <n v="98.73"/>
    <n v="95.64"/>
    <m/>
    <m/>
    <m/>
    <m/>
    <m/>
    <m/>
    <m/>
    <m/>
    <m/>
    <m/>
    <m/>
    <m/>
    <m/>
    <n v="31000000"/>
    <m/>
    <d v="2011-11-22T00:00:00"/>
    <d v="2014-09-15T00:00:00"/>
    <d v="2018-08-21T00:00:00"/>
    <m/>
    <m/>
    <m/>
    <m/>
    <n v="2"/>
    <n v="3.5"/>
    <m/>
    <m/>
    <m/>
    <m/>
    <m/>
    <n v="1028"/>
    <n v="1436"/>
    <m/>
    <m/>
    <m/>
    <m/>
    <n v="0"/>
    <s v="No"/>
    <n v="86041.22"/>
    <n v="170"/>
    <n v="91.8"/>
    <m/>
    <m/>
    <n v="0"/>
  </r>
  <r>
    <x v="1293"/>
    <s v="http://www.vium.com"/>
    <s v="https://www.crunchbase.com/organization/mousera"/>
    <s v="Vium, Inc."/>
    <s v="Vium is a biotechnology company that develops digital biomarkers to transform preclinical research and animal welfare."/>
    <m/>
    <s v="seed"/>
    <s v="series_a"/>
    <s v="series_b"/>
    <m/>
    <m/>
    <m/>
    <m/>
    <m/>
    <n v="1140000"/>
    <n v="8800000"/>
    <n v="24000000"/>
    <m/>
    <m/>
    <m/>
    <m/>
    <m/>
    <n v="11400000"/>
    <n v="44000000"/>
    <n v="160080000"/>
    <m/>
    <m/>
    <m/>
    <m/>
    <m/>
    <s v="Jim Greer, Pathfinder"/>
    <s v="DCVC, Founders Fund, Lux Capital, Proteus Digital Health"/>
    <s v="DCVC, Dolby Family Ventures, Founders Fund, Future Shape, Lux Capital"/>
    <m/>
    <m/>
    <m/>
    <m/>
    <m/>
    <n v="2014"/>
    <n v="2014"/>
    <x v="6"/>
    <m/>
    <m/>
    <m/>
    <m/>
    <n v="24000000"/>
    <s v="series_b"/>
    <d v="2018-06-21T00:00:00"/>
    <m/>
    <m/>
    <n v="0.18"/>
    <n v="10326.41"/>
    <n v="74335.990000000005"/>
    <m/>
    <m/>
    <m/>
    <m/>
    <m/>
    <n v="3166"/>
    <n v="90"/>
    <n v="84"/>
    <m/>
    <m/>
    <m/>
    <m/>
    <m/>
    <n v="62.99"/>
    <n v="96.77"/>
    <n v="95.98"/>
    <m/>
    <m/>
    <m/>
    <m/>
    <m/>
    <m/>
    <m/>
    <m/>
    <m/>
    <m/>
    <m/>
    <m/>
    <m/>
    <n v="53940004"/>
    <m/>
    <d v="2014-03-01T00:00:00"/>
    <d v="2014-10-29T00:00:00"/>
    <d v="2018-06-21T00:00:00"/>
    <m/>
    <m/>
    <m/>
    <m/>
    <n v="3.86"/>
    <n v="3.64"/>
    <m/>
    <m/>
    <m/>
    <m/>
    <m/>
    <n v="242"/>
    <n v="1331"/>
    <m/>
    <m/>
    <m/>
    <m/>
    <n v="0"/>
    <s v="No"/>
    <n v="84662.58"/>
    <n v="171"/>
    <n v="91.76"/>
    <m/>
    <m/>
    <n v="0"/>
  </r>
  <r>
    <x v="1294"/>
    <s v="http://nozominetworks.com"/>
    <s v="https://www.crunchbase.com/organization/nozomi-networks"/>
    <s v="Nozomi Networks Inc."/>
    <s v="Nozomi Networks is a cybersecurity company specializing in operational technology and IoT security for critical infrastructure."/>
    <m/>
    <m/>
    <s v="series_a"/>
    <s v="series_b"/>
    <s v="series_c"/>
    <s v="series_d"/>
    <s v="series_e"/>
    <m/>
    <m/>
    <m/>
    <n v="7500000"/>
    <n v="15000000"/>
    <n v="30000000"/>
    <n v="100000000"/>
    <n v="100000000"/>
    <m/>
    <m/>
    <m/>
    <n v="37500000"/>
    <n v="100050000"/>
    <n v="150000000"/>
    <n v="1500000000"/>
    <n v="2000000000"/>
    <m/>
    <m/>
    <m/>
    <s v="GGV Capital, Lux Capital, Planven Entrepreneur Ventures"/>
    <s v="Energize Capital, GGV Capital, Lux Capital, Planven Entrepreneur Ventures, THI Investments"/>
    <s v="Energize Capital, GGV Capital, Lux Capital, Planven Entrepreneur Ventures, THI Investments"/>
    <s v="Forward Investments, Honeywell Ventures, In-Q-Tel, Johnson Controls, Keysight Technologies, Porsche Ventures, Telefónica Innovation Ventures, Triangle Peak Partners"/>
    <s v="Activate Capital Partners, Energize Capital, Forward Investments, GGV Capital, Honeywell Ventures, In-Q-Tel, Johnson Controls, Keysight Technologies, Lux Capital, Mitsubishi Electric, Planven Investments, Porsche Ventures, Samsung Ventures, Schneider Electric, Telefónica Innovation Ventures, Triangle Peak Partners"/>
    <m/>
    <m/>
    <m/>
    <n v="2016"/>
    <x v="6"/>
    <n v="2018"/>
    <n v="2021"/>
    <n v="2024"/>
    <m/>
    <n v="100000000"/>
    <s v="series_e"/>
    <d v="2024-03-13T00:00:00"/>
    <n v="2000000000"/>
    <m/>
    <m/>
    <n v="869.83"/>
    <n v="50294.36"/>
    <n v="25630.16"/>
    <n v="4035.55"/>
    <n v="2256.83"/>
    <m/>
    <m/>
    <m/>
    <n v="488"/>
    <n v="114"/>
    <n v="94"/>
    <n v="293"/>
    <n v="7"/>
    <m/>
    <m/>
    <m/>
    <n v="87.22"/>
    <n v="94.52"/>
    <n v="89.1"/>
    <n v="45.52"/>
    <n v="66.67"/>
    <m/>
    <m/>
    <n v="36.18"/>
    <m/>
    <n v="36.18"/>
    <n v="15.95"/>
    <n v="11.82"/>
    <n v="1.27"/>
    <n v="1"/>
    <m/>
    <n v="265999996"/>
    <m/>
    <m/>
    <d v="2016-10-24T00:00:00"/>
    <d v="2018-01-10T00:00:00"/>
    <d v="2018-09-27T00:00:00"/>
    <d v="2021-08-02T00:00:00"/>
    <d v="2024-03-13T00:00:00"/>
    <m/>
    <m/>
    <n v="2.67"/>
    <n v="1.5"/>
    <n v="10"/>
    <n v="1.33"/>
    <m/>
    <n v="19.989999999999998"/>
    <m/>
    <n v="443"/>
    <n v="260"/>
    <n v="1040"/>
    <n v="954"/>
    <m/>
    <n v="2254"/>
    <s v="No"/>
    <n v="83086.73"/>
    <n v="172"/>
    <n v="91.71"/>
    <n v="14.99"/>
    <n v="1.5"/>
    <n v="19.989999999999998"/>
  </r>
  <r>
    <x v="1295"/>
    <s v="http://www.yellowbrick.co"/>
    <s v="https://www.crunchbase.com/organization/qubed"/>
    <s v="Yellowbrick Learning, Inc."/>
    <s v="Yellowbrick is an online education leader within the creative arts, media and entertainment fields."/>
    <m/>
    <m/>
    <s v="series_a"/>
    <s v="series_b"/>
    <s v="series_c"/>
    <m/>
    <m/>
    <m/>
    <m/>
    <m/>
    <m/>
    <m/>
    <m/>
    <m/>
    <m/>
    <m/>
    <m/>
    <m/>
    <m/>
    <m/>
    <m/>
    <m/>
    <m/>
    <m/>
    <m/>
    <m/>
    <s v="Condé Nast, University Ventures"/>
    <s v="DFJ Growth, Next47"/>
    <s v="BMW i Ventures, DFJ Growth, Google Ventures, IVP, Menlo Ventures, Next47, Samsung Ventures, Third Point Ventures, Threshold"/>
    <m/>
    <m/>
    <m/>
    <m/>
    <m/>
    <n v="2013"/>
    <x v="6"/>
    <n v="2019"/>
    <m/>
    <m/>
    <m/>
    <m/>
    <s v="series_unknown"/>
    <d v="2019-06-05T00:00:00"/>
    <m/>
    <m/>
    <m/>
    <n v="0"/>
    <n v="0.23"/>
    <n v="83065.009999999995"/>
    <m/>
    <m/>
    <m/>
    <m/>
    <m/>
    <n v="807"/>
    <n v="872"/>
    <n v="28"/>
    <m/>
    <m/>
    <m/>
    <m/>
    <m/>
    <n v="59.88"/>
    <n v="57.78"/>
    <n v="96.63"/>
    <m/>
    <m/>
    <m/>
    <m/>
    <m/>
    <m/>
    <m/>
    <m/>
    <m/>
    <m/>
    <m/>
    <m/>
    <m/>
    <m/>
    <m/>
    <d v="2013-12-01T00:00:00"/>
    <d v="2018-10-24T00:00:00"/>
    <d v="2019-06-05T00:00:00"/>
    <m/>
    <m/>
    <m/>
    <m/>
    <m/>
    <m/>
    <m/>
    <m/>
    <m/>
    <m/>
    <m/>
    <n v="1788"/>
    <n v="224"/>
    <m/>
    <m/>
    <m/>
    <n v="224"/>
    <s v="No"/>
    <n v="83065.240000000005"/>
    <n v="173"/>
    <n v="91.66"/>
    <m/>
    <m/>
    <m/>
  </r>
  <r>
    <x v="1296"/>
    <s v="http://www.immuta.com/"/>
    <s v="https://www.crunchbase.com/organization/immuta"/>
    <s v="Immuta, Inc."/>
    <s v="The Immuta Data Security Platform provides sensitive data discovery, security and access control, and data activity monitoring."/>
    <m/>
    <s v="seed"/>
    <s v="series_a"/>
    <s v="series_b"/>
    <s v="series_c"/>
    <s v="series_d"/>
    <s v="series_e"/>
    <m/>
    <m/>
    <n v="1500000"/>
    <n v="6700000"/>
    <n v="20000000"/>
    <n v="40000000"/>
    <n v="90000000"/>
    <n v="100000000"/>
    <m/>
    <m/>
    <n v="15000000"/>
    <n v="33500000"/>
    <n v="133400000"/>
    <n v="400000000"/>
    <n v="1350000000"/>
    <n v="1000000000"/>
    <m/>
    <m/>
    <s v="Ascot Capital Partners, Blu Venture Investors, Conversion Capital, General Advance, J. Hunt Holdings, Sequoia Apps"/>
    <s v="Conversion Capital, Drive Capital, General Advance, Greycroft, Ohio Innovation Fund"/>
    <s v="Citi Ventures, DFJ Growth, Dell Technologies Capital, Drive Capital, General Advance, Greycroft, Ohio Innovation Fund"/>
    <s v="Citi Ventures, DFJ Growth, Dell Technologies Capital, Drive Capital, Greycroft, Intel Capital, Ohio Innovation Fund, Ten Eleven Ventures"/>
    <s v="Citi Ventures, DFJ Growth, Dell Technologies Capital, Greenspring Associates, Intel Capital, March Capital, NGP Capital, Okta Ventures, Ten Eleven Ventures, Wipro Ventures, Wormhole Capital"/>
    <s v="DFJ Growth, Dell Technologies Capital, Intel Capital, International Airlines Group (IAG), March Capital, NightDragon, Snowflake Ventures, StepStone Group, Ten Eleven Ventures, Wipro Ventures"/>
    <m/>
    <m/>
    <n v="2015"/>
    <n v="2017"/>
    <x v="6"/>
    <n v="2020"/>
    <n v="2021"/>
    <n v="2022"/>
    <m/>
    <m/>
    <s v="series_e"/>
    <d v="2023-05-04T00:00:00"/>
    <n v="1000000000"/>
    <m/>
    <n v="0.25"/>
    <n v="214.77"/>
    <n v="7990.32"/>
    <n v="36470.449999999997"/>
    <n v="32400.68"/>
    <n v="4369.92"/>
    <m/>
    <m/>
    <n v="2736"/>
    <n v="679"/>
    <n v="305"/>
    <n v="107"/>
    <n v="209"/>
    <n v="39"/>
    <m/>
    <m/>
    <n v="72.12"/>
    <n v="83.01"/>
    <n v="85.26"/>
    <n v="85.24"/>
    <n v="61.19"/>
    <n v="65.77"/>
    <m/>
    <s v="unicorn"/>
    <n v="36.18"/>
    <n v="36.18"/>
    <n v="20.25"/>
    <n v="5.98"/>
    <n v="2.2200000000000002"/>
    <n v="0.7"/>
    <n v="1"/>
    <m/>
    <n v="258200000"/>
    <m/>
    <d v="2015-07-16T00:00:00"/>
    <d v="2017-07-01T00:00:00"/>
    <d v="2018-06-01T00:00:00"/>
    <d v="2020-06-23T00:00:00"/>
    <d v="2021-05-20T00:00:00"/>
    <d v="2022-06-08T00:00:00"/>
    <m/>
    <n v="2.23"/>
    <n v="3.98"/>
    <n v="3"/>
    <n v="3.38"/>
    <n v="0.74"/>
    <m/>
    <n v="7.5"/>
    <n v="716"/>
    <n v="335"/>
    <n v="753"/>
    <n v="331"/>
    <n v="384"/>
    <m/>
    <n v="1798"/>
    <s v="No"/>
    <n v="81446.39"/>
    <n v="174"/>
    <n v="91.61"/>
    <n v="7.5"/>
    <n v="10.119999999999999"/>
    <n v="7.5"/>
  </r>
  <r>
    <x v="1297"/>
    <s v="https://mindstrong.com"/>
    <s v="https://www.crunchbase.com/organization/mindstrong-health"/>
    <s v="Mindstrong Psychology, Ltd."/>
    <s v="Mindstrong is a virtual mental health platform."/>
    <m/>
    <m/>
    <s v="series_a"/>
    <s v="series_b"/>
    <s v="series_c"/>
    <m/>
    <m/>
    <m/>
    <m/>
    <m/>
    <n v="14000000"/>
    <n v="15000000"/>
    <n v="100000000"/>
    <m/>
    <m/>
    <m/>
    <m/>
    <m/>
    <n v="70000000"/>
    <n v="100050000"/>
    <n v="1000000000"/>
    <m/>
    <m/>
    <m/>
    <m/>
    <m/>
    <s v="ARCH Venture Partners, Berggruen Holdings, Foresite Capital, One Mind Brain Health Impact Fund, Optum Ventures"/>
    <s v="ARCH Venture Partners, Bezos Expeditions, Decheng Capital, Foresite Capital, Optum Ventures"/>
    <s v="8VC, ARCH Venture Partners, Bezos Expeditions, Foresite Capital, General Catalyst, Human Capital, Optum Ventures, What If Ventures"/>
    <m/>
    <m/>
    <m/>
    <m/>
    <m/>
    <n v="2017"/>
    <x v="6"/>
    <n v="2020"/>
    <m/>
    <m/>
    <m/>
    <n v="100000000"/>
    <s v="series_c"/>
    <d v="2020-05-21T00:00:00"/>
    <n v="1000000000"/>
    <m/>
    <m/>
    <n v="4615.91"/>
    <n v="17992.05"/>
    <n v="58633.4"/>
    <m/>
    <m/>
    <m/>
    <m/>
    <m/>
    <n v="247"/>
    <n v="201"/>
    <n v="71"/>
    <m/>
    <m/>
    <m/>
    <m/>
    <m/>
    <n v="93.83"/>
    <n v="90.31"/>
    <n v="90.25"/>
    <m/>
    <m/>
    <m/>
    <m/>
    <n v="10.93"/>
    <m/>
    <n v="10.93"/>
    <n v="9"/>
    <n v="1"/>
    <m/>
    <m/>
    <m/>
    <n v="160248000"/>
    <m/>
    <m/>
    <d v="2017-06-15T00:00:00"/>
    <d v="2018-06-14T00:00:00"/>
    <d v="2020-05-21T00:00:00"/>
    <m/>
    <m/>
    <m/>
    <m/>
    <n v="1.43"/>
    <n v="10"/>
    <m/>
    <m/>
    <m/>
    <n v="10"/>
    <m/>
    <n v="364"/>
    <n v="707"/>
    <m/>
    <m/>
    <m/>
    <n v="707"/>
    <s v="No"/>
    <n v="81241.36"/>
    <n v="175"/>
    <n v="91.56"/>
    <n v="10"/>
    <n v="10"/>
    <n v="10"/>
  </r>
  <r>
    <x v="1298"/>
    <s v="https://www.ledger.com"/>
    <s v="https://www.crunchbase.com/organization/ledger-2"/>
    <s v="Ledger SAS"/>
    <s v="Ledger provides security and infrastructure solutions to critical digital assets for consumers and institutional investors."/>
    <s v="pre_seed"/>
    <s v="seed"/>
    <s v="series_a"/>
    <s v="series_b"/>
    <s v="series_c"/>
    <m/>
    <m/>
    <m/>
    <m/>
    <n v="1477536"/>
    <n v="7000000"/>
    <n v="75000000"/>
    <n v="380000000"/>
    <m/>
    <m/>
    <m/>
    <m/>
    <n v="14775360"/>
    <n v="35000000"/>
    <n v="500250000"/>
    <n v="1500000000"/>
    <m/>
    <m/>
    <m/>
    <s v="Nicolas Louvet"/>
    <s v="AdUX, Alain Tingaud, Fred Potter, Hard Yaka, Nicolas Louvet, Pascal Gauthier, Thibaut Faurès Fustel de Coulanges, XAnge"/>
    <s v="ACI Capital, CapHorn Invest, Digital Currency Group, GDTRE, Kima Ventures, Libertas Capital, MAIF Avenir, Nicolas Pinto, The Whittemore Collection, Wicklow Capital, XAnge"/>
    <s v="Boost VC, CapHorn Invest, Cathay Innovation, Digital Currency Group, Draper Associates, Draper Dragon, FirstMark, GDTRE, Korelya Capital, Molten Ventures, XAnge"/>
    <s v="10T Holdings, Alliance Entreprendre, Animoca Brands, Ascendant Capital, CITA Investissement, CapHorn Invest, Cardinal Capital Partners, Cathay Innovation, Crypto.com Capital, Crédit Agricole Centre Loire, Cygni Capital, Digital Currency Group, Draper Associates, Draper Dragon, Fabric Ventures, Felix Capital, FirstMark, Global Founders Capital, Groupe Arnault, Inherent Group, Korelya Capital, Libertus Capital, MACSF, Marcy Venture Partners, Maze, Molten Ventures, Patrick Amiel, Rosemoor Capital Management LLC, Scott Galloway, Techmind, Tekne Capital, Uphold, Warburg Serres Investments, Wicklow Capital, iAngels"/>
    <m/>
    <m/>
    <m/>
    <n v="2013"/>
    <n v="2015"/>
    <n v="2017"/>
    <x v="6"/>
    <n v="2021"/>
    <m/>
    <m/>
    <m/>
    <n v="109044475"/>
    <s v="series_c"/>
    <d v="2023-03-30T00:00:00"/>
    <n v="3800000000"/>
    <n v="0"/>
    <n v="74.61"/>
    <n v="2681.37"/>
    <n v="20761.37"/>
    <n v="57669.83"/>
    <m/>
    <m/>
    <m/>
    <n v="202"/>
    <n v="1780"/>
    <n v="305"/>
    <n v="192"/>
    <n v="318"/>
    <m/>
    <m/>
    <m/>
    <n v="70.83"/>
    <n v="81.87"/>
    <n v="92.38"/>
    <n v="90.74"/>
    <n v="73.25"/>
    <m/>
    <m/>
    <m/>
    <s v="unicorn"/>
    <n v="157.41"/>
    <n v="157.41"/>
    <n v="83.06"/>
    <n v="6.84"/>
    <n v="2.5299999999999998"/>
    <m/>
    <m/>
    <m/>
    <n v="577004332"/>
    <d v="2013-03-01T00:00:00"/>
    <d v="2015-02-19T00:00:00"/>
    <d v="2017-03-30T00:00:00"/>
    <d v="2018-01-18T00:00:00"/>
    <d v="2021-06-10T00:00:00"/>
    <m/>
    <m/>
    <m/>
    <n v="2.37"/>
    <n v="14.29"/>
    <n v="3"/>
    <m/>
    <m/>
    <m/>
    <n v="7.6"/>
    <n v="770"/>
    <n v="294"/>
    <n v="1239"/>
    <m/>
    <m/>
    <m/>
    <n v="1897"/>
    <s v="No"/>
    <n v="81187.179999999993"/>
    <n v="176"/>
    <n v="91.51"/>
    <n v="3"/>
    <m/>
    <n v="7.6"/>
  </r>
  <r>
    <x v="1299"/>
    <s v="http://talkdesk.com"/>
    <s v="https://www.crunchbase.com/organization/talkdesk"/>
    <s v="Talkdesk, Inc."/>
    <s v="Talkdesk offers an enterprise contact center platform that allows companies to make the customer experience a competitive advantage."/>
    <m/>
    <s v="seed"/>
    <s v="series_a"/>
    <s v="series_b"/>
    <s v="series_c"/>
    <s v="series_d"/>
    <m/>
    <m/>
    <m/>
    <n v="3000000"/>
    <n v="15000000"/>
    <n v="100000000"/>
    <n v="143000000"/>
    <n v="230000000"/>
    <m/>
    <m/>
    <m/>
    <n v="30000000"/>
    <n v="75000000"/>
    <n v="1000000000"/>
    <n v="3000000000"/>
    <n v="10000000000"/>
    <m/>
    <m/>
    <m/>
    <s v="500 Global, Storm Ventures"/>
    <s v="Storm Ventures, Threshold"/>
    <s v="Threshold, Viking Global Investors"/>
    <s v="Franklin Templeton, Lead Edge Capital, Skip Capital, Threshold, Top Tier Capital Partners, Viking Global Investors, Willoughby Capital"/>
    <s v="Alpha Square Group, Amity Ventures, Franklin Templeton, TI Platform Management, Top Tier Capital Partners, Viking Global Investors, Whale Rock Capital Management, Willoughby Capital"/>
    <m/>
    <m/>
    <m/>
    <n v="2014"/>
    <n v="2015"/>
    <x v="6"/>
    <n v="2020"/>
    <n v="2021"/>
    <m/>
    <m/>
    <n v="230000000"/>
    <s v="series_d"/>
    <d v="2021-08-12T00:00:00"/>
    <n v="10000000000"/>
    <m/>
    <n v="158.85"/>
    <n v="123.34"/>
    <n v="14094.53"/>
    <n v="27208.85"/>
    <n v="39501.449999999997"/>
    <m/>
    <m/>
    <m/>
    <n v="1401"/>
    <n v="685"/>
    <n v="243"/>
    <n v="132"/>
    <n v="199"/>
    <m/>
    <m/>
    <m/>
    <n v="83.63"/>
    <n v="81.48"/>
    <n v="88.27"/>
    <n v="81.75"/>
    <n v="63.06"/>
    <m/>
    <m/>
    <s v="unicorn"/>
    <n v="190.42"/>
    <n v="190.42"/>
    <n v="95.21"/>
    <n v="8.4"/>
    <n v="3.11"/>
    <n v="1"/>
    <m/>
    <m/>
    <n v="497450000"/>
    <m/>
    <d v="2014-09-16T00:00:00"/>
    <d v="2015-06-09T00:00:00"/>
    <d v="2018-10-03T00:00:00"/>
    <d v="2020-07-23T00:00:00"/>
    <d v="2021-08-12T00:00:00"/>
    <m/>
    <m/>
    <n v="2.5"/>
    <n v="13.33"/>
    <n v="3"/>
    <n v="3.33"/>
    <m/>
    <m/>
    <n v="10"/>
    <n v="266"/>
    <n v="1212"/>
    <n v="659"/>
    <n v="385"/>
    <m/>
    <m/>
    <n v="1044"/>
    <s v="No"/>
    <n v="81087.02"/>
    <n v="177"/>
    <n v="91.46"/>
    <n v="10"/>
    <n v="10"/>
    <n v="10"/>
  </r>
  <r>
    <x v="1300"/>
    <s v="https://www.bestsign.cn"/>
    <s v="https://www.crunchbase.com/organization/bestsign"/>
    <s v="Hangzhou BestSign Network Technology Co.,Ltd."/>
    <s v="BestSign is the industry's leading online electronic signature, electronic contract signing and electronic signature cloud service platform."/>
    <m/>
    <s v="seed"/>
    <s v="series_a"/>
    <s v="series_b"/>
    <s v="series_c"/>
    <m/>
    <m/>
    <m/>
    <m/>
    <n v="1132326"/>
    <n v="4638013"/>
    <n v="15749644"/>
    <n v="52414278"/>
    <m/>
    <m/>
    <m/>
    <m/>
    <n v="11323260"/>
    <n v="23190065"/>
    <n v="105050125.48"/>
    <n v="524142780"/>
    <m/>
    <m/>
    <m/>
    <m/>
    <s v="Matrix"/>
    <s v="DCM Ventures, Matrix"/>
    <s v="5Y Capital, DCM Ventures, Matrix Partners China, Shunwei Capital, WPS Office"/>
    <s v="5Y Capital, DCM Ventures, Matrix Partners China, Tiger Global Management"/>
    <m/>
    <m/>
    <m/>
    <m/>
    <n v="2015"/>
    <n v="2015"/>
    <x v="6"/>
    <n v="2018"/>
    <m/>
    <m/>
    <m/>
    <n v="52414277"/>
    <s v="series_c"/>
    <d v="2018-08-31T00:00:00"/>
    <n v="524142780"/>
    <m/>
    <n v="199.29"/>
    <n v="3406.54"/>
    <n v="172.01"/>
    <n v="77219.62"/>
    <m/>
    <m/>
    <m/>
    <m/>
    <n v="1245"/>
    <n v="247"/>
    <n v="594"/>
    <n v="39"/>
    <m/>
    <m/>
    <m/>
    <m/>
    <n v="87.32"/>
    <n v="93.34"/>
    <n v="71.260000000000005"/>
    <n v="95.55"/>
    <m/>
    <m/>
    <m/>
    <m/>
    <n v="28.33"/>
    <n v="28.33"/>
    <n v="17.29"/>
    <n v="4.49"/>
    <n v="1"/>
    <m/>
    <m/>
    <m/>
    <n v="78614842"/>
    <m/>
    <d v="2015-07-01T00:00:00"/>
    <d v="2015-11-01T00:00:00"/>
    <d v="2018-03-05T00:00:00"/>
    <d v="2018-08-31T00:00:00"/>
    <m/>
    <m/>
    <m/>
    <n v="2.0499999999999998"/>
    <n v="4.53"/>
    <n v="4.99"/>
    <m/>
    <m/>
    <m/>
    <n v="4.99"/>
    <n v="123"/>
    <n v="855"/>
    <n v="179"/>
    <m/>
    <m/>
    <m/>
    <n v="179"/>
    <s v="No"/>
    <n v="80997.460000000006"/>
    <n v="178"/>
    <n v="91.42"/>
    <n v="4.99"/>
    <n v="4.99"/>
    <n v="4.99"/>
  </r>
  <r>
    <x v="1301"/>
    <s v="https://primer.ai"/>
    <s v="https://www.crunchbase.com/organization/primer-7cbe"/>
    <s v="PRIMER TECHNOLOGIES, INC."/>
    <s v="Primer develops a text analytics solution designed to automate the analysis of textual data."/>
    <m/>
    <s v="seed"/>
    <s v="series_a"/>
    <s v="series_b"/>
    <s v="series_c"/>
    <s v="series_d"/>
    <m/>
    <m/>
    <m/>
    <m/>
    <m/>
    <n v="40000000"/>
    <n v="110000000"/>
    <n v="69000000"/>
    <m/>
    <m/>
    <m/>
    <m/>
    <m/>
    <n v="266800000"/>
    <n v="1100000000"/>
    <n v="1035000000"/>
    <m/>
    <m/>
    <m/>
    <s v="Avalon Ventures, Lux Capital"/>
    <s v="Lux Capital"/>
    <s v="AME Cloud Ventures, Amplify Partners, Avalon, Bloomberg Beta, Crosslink Capital, In-Q-Tel, Jason Franklin, Lux Capital, Mubadala Capital Ventures, Section 32"/>
    <s v="Addition, Amplify Partners, Avalon Ventures, Bloomberg Beta, Crumpton Ventures, DCVC, In-Q-Tel, J2 Ventures, Lux Capital, Sands Capital Ventures, Section 32, Steadfast Capital"/>
    <s v="Addition, US Innovative Technology Fund"/>
    <m/>
    <m/>
    <m/>
    <n v="2015"/>
    <n v="2017"/>
    <x v="6"/>
    <n v="2021"/>
    <n v="2023"/>
    <m/>
    <m/>
    <n v="69000000"/>
    <s v="series_d"/>
    <d v="2023-06-14T00:00:00"/>
    <n v="1035000000"/>
    <m/>
    <n v="0.22"/>
    <n v="8459.39"/>
    <n v="17395.82"/>
    <n v="41991.37"/>
    <n v="12354.98"/>
    <m/>
    <m/>
    <m/>
    <n v="3478"/>
    <n v="137"/>
    <n v="202"/>
    <n v="344"/>
    <n v="41"/>
    <m/>
    <m/>
    <m/>
    <n v="64.56"/>
    <n v="96.59"/>
    <n v="90.26"/>
    <n v="71.05"/>
    <n v="78.84"/>
    <m/>
    <m/>
    <m/>
    <n v="3.26"/>
    <m/>
    <m/>
    <n v="3.26"/>
    <n v="0.88"/>
    <n v="1"/>
    <m/>
    <m/>
    <n v="237049995"/>
    <m/>
    <d v="2015-01-01T00:00:00"/>
    <d v="2017-12-01T00:00:00"/>
    <d v="2018-11-15T00:00:00"/>
    <d v="2021-06-22T00:00:00"/>
    <d v="2023-06-14T00:00:00"/>
    <m/>
    <m/>
    <m/>
    <m/>
    <n v="4.12"/>
    <n v="0.94"/>
    <m/>
    <m/>
    <n v="3.88"/>
    <n v="1065"/>
    <n v="349"/>
    <n v="950"/>
    <n v="722"/>
    <m/>
    <m/>
    <n v="1672"/>
    <s v="No"/>
    <n v="80201.78"/>
    <n v="179"/>
    <n v="91.37"/>
    <n v="3.88"/>
    <n v="4.12"/>
    <n v="3.88"/>
  </r>
  <r>
    <x v="1302"/>
    <s v="http://www.axiobio.com"/>
    <s v="https://www.crunchbase.com/organization/axio-biosolutions-private-limited"/>
    <s v="Axio Biosolutions Private Limited"/>
    <s v="Axio is a medtech R&amp;D and Manufacturing Company focused on Advanced surgical and woundcare products based on novel biomaterials."/>
    <m/>
    <s v="seed"/>
    <s v="series_a"/>
    <s v="series_b"/>
    <m/>
    <m/>
    <m/>
    <m/>
    <m/>
    <n v="200000"/>
    <n v="2100000"/>
    <n v="7400000"/>
    <m/>
    <m/>
    <m/>
    <m/>
    <m/>
    <n v="2000000"/>
    <n v="10500000"/>
    <n v="49358000"/>
    <m/>
    <m/>
    <m/>
    <m/>
    <m/>
    <s v="GVFL"/>
    <s v="Accel, Chiratae Ventures"/>
    <s v="Accel, Chiratae Ventures, RNT Capital"/>
    <m/>
    <m/>
    <m/>
    <m/>
    <m/>
    <n v="2010"/>
    <n v="2016"/>
    <x v="6"/>
    <m/>
    <m/>
    <m/>
    <m/>
    <n v="6000000"/>
    <s v="series_b"/>
    <d v="2021-07-27T00:00:00"/>
    <n v="49358000"/>
    <m/>
    <n v="0"/>
    <n v="9551.73"/>
    <n v="68588.800000000003"/>
    <m/>
    <m/>
    <m/>
    <m/>
    <m/>
    <n v="1"/>
    <n v="108"/>
    <n v="92"/>
    <m/>
    <m/>
    <m/>
    <m/>
    <m/>
    <n v="100"/>
    <n v="97.19"/>
    <n v="95.59"/>
    <m/>
    <m/>
    <m/>
    <m/>
    <m/>
    <n v="16.78"/>
    <n v="16.78"/>
    <n v="4"/>
    <n v="1"/>
    <m/>
    <m/>
    <m/>
    <m/>
    <n v="21000000"/>
    <m/>
    <d v="2010-12-04T00:00:00"/>
    <d v="2016-05-26T00:00:00"/>
    <d v="2018-01-26T00:00:00"/>
    <m/>
    <m/>
    <m/>
    <m/>
    <n v="5.25"/>
    <n v="4.7"/>
    <m/>
    <m/>
    <m/>
    <m/>
    <n v="1"/>
    <n v="2000"/>
    <n v="610"/>
    <m/>
    <m/>
    <m/>
    <m/>
    <n v="1278"/>
    <s v="No"/>
    <n v="78140.53"/>
    <n v="180"/>
    <n v="91.32"/>
    <m/>
    <m/>
    <n v="1"/>
  </r>
  <r>
    <x v="1303"/>
    <s v="https://www.mabl.com/"/>
    <s v="https://www.crunchbase.com/organization/mabl"/>
    <s v="mabl Inc."/>
    <s v="Mabl is an intelligent test automation provider that maintains tests and identifies regressions for quality engineering."/>
    <m/>
    <m/>
    <s v="series_a"/>
    <s v="series_b"/>
    <s v="series_c"/>
    <m/>
    <m/>
    <m/>
    <m/>
    <m/>
    <n v="10000000"/>
    <n v="20000000"/>
    <n v="40000000"/>
    <m/>
    <m/>
    <m/>
    <m/>
    <m/>
    <n v="50000000"/>
    <n v="133400000"/>
    <n v="400000000"/>
    <m/>
    <m/>
    <m/>
    <m/>
    <m/>
    <s v="Amplify Partners, CRV"/>
    <s v="Amplify Partners, CRV, Google Ventures"/>
    <s v="Amplify Partners, CRV, Google Ventures, Presidio Ventures, Vista Equity Partners"/>
    <m/>
    <m/>
    <m/>
    <m/>
    <m/>
    <n v="2018"/>
    <x v="6"/>
    <n v="2021"/>
    <m/>
    <m/>
    <m/>
    <n v="40000000"/>
    <s v="series_c"/>
    <d v="2021-11-18T00:00:00"/>
    <n v="400000000"/>
    <m/>
    <m/>
    <n v="2378"/>
    <n v="15022.87"/>
    <n v="60713.25"/>
    <m/>
    <m/>
    <m/>
    <m/>
    <m/>
    <n v="453"/>
    <n v="229"/>
    <n v="313"/>
    <m/>
    <m/>
    <m/>
    <m/>
    <m/>
    <n v="90.19"/>
    <n v="88.95"/>
    <n v="73.67"/>
    <m/>
    <m/>
    <m/>
    <m/>
    <n v="6.12"/>
    <m/>
    <n v="6.12"/>
    <n v="2.7"/>
    <n v="1"/>
    <m/>
    <m/>
    <m/>
    <n v="76099001"/>
    <m/>
    <m/>
    <d v="2018-02-21T00:00:00"/>
    <d v="2018-09-18T00:00:00"/>
    <d v="2021-11-18T00:00:00"/>
    <m/>
    <m/>
    <m/>
    <m/>
    <n v="2.67"/>
    <n v="3"/>
    <m/>
    <m/>
    <m/>
    <n v="3"/>
    <m/>
    <n v="209"/>
    <n v="1157"/>
    <m/>
    <m/>
    <m/>
    <n v="1157"/>
    <s v="No"/>
    <n v="78114.12"/>
    <n v="181"/>
    <n v="91.27"/>
    <n v="3"/>
    <m/>
    <n v="3"/>
  </r>
  <r>
    <x v="1304"/>
    <s v="http://structo3d.com"/>
    <s v="https://www.crunchbase.com/organization/structo"/>
    <s v="Structo Pte. Ltd."/>
    <s v="Structo is a manufacturer of dental appliances."/>
    <m/>
    <s v="seed"/>
    <m/>
    <s v="series_b"/>
    <s v="series_c"/>
    <s v="series_d"/>
    <m/>
    <m/>
    <m/>
    <m/>
    <m/>
    <n v="3000000"/>
    <m/>
    <m/>
    <m/>
    <m/>
    <m/>
    <m/>
    <m/>
    <n v="20010000"/>
    <m/>
    <m/>
    <m/>
    <m/>
    <m/>
    <s v="National Research Foundation, Wavemaker Partners"/>
    <m/>
    <s v="GGV Capital"/>
    <s v="GGV Capital"/>
    <s v="EDBI, GGV Capital, Pavilion Capital, Wavemaker Partners"/>
    <m/>
    <m/>
    <m/>
    <n v="2014"/>
    <m/>
    <x v="6"/>
    <n v="2018"/>
    <n v="2019"/>
    <m/>
    <m/>
    <n v="10000000"/>
    <s v="series_unknown"/>
    <d v="2019-10-14T00:00:00"/>
    <m/>
    <m/>
    <n v="0.5"/>
    <m/>
    <n v="46485.2"/>
    <n v="25346.05"/>
    <n v="6221.54"/>
    <m/>
    <m/>
    <m/>
    <n v="2429"/>
    <m/>
    <n v="125"/>
    <n v="96"/>
    <n v="124"/>
    <m/>
    <m/>
    <m/>
    <n v="71.61"/>
    <m/>
    <n v="93.99"/>
    <n v="88.86"/>
    <n v="64.14"/>
    <m/>
    <m/>
    <m/>
    <m/>
    <m/>
    <m/>
    <m/>
    <m/>
    <m/>
    <m/>
    <m/>
    <n v="13000000"/>
    <m/>
    <d v="2014-04-01T00:00:00"/>
    <m/>
    <d v="2018-01-02T00:00:00"/>
    <d v="2018-09-24T00:00:00"/>
    <d v="2019-10-14T00:00:00"/>
    <m/>
    <m/>
    <m/>
    <m/>
    <m/>
    <m/>
    <m/>
    <m/>
    <m/>
    <m/>
    <m/>
    <n v="265"/>
    <n v="385"/>
    <m/>
    <m/>
    <n v="650"/>
    <s v="No"/>
    <n v="78053.289999999994"/>
    <n v="182"/>
    <n v="91.22"/>
    <n v="0"/>
    <n v="0"/>
    <n v="0"/>
  </r>
  <r>
    <x v="1305"/>
    <s v="https://www.phenom.com"/>
    <s v="https://www.crunchbase.com/organization/phenom-people"/>
    <s v="Phenom People, Inc."/>
    <s v="Phenom empowers global enterprises to hire faster, develop better &amp; retain longer with its intelligent talent experience platform."/>
    <m/>
    <m/>
    <s v="series_a"/>
    <s v="series_b"/>
    <s v="series_c"/>
    <s v="series_d"/>
    <m/>
    <m/>
    <m/>
    <m/>
    <n v="6970000"/>
    <n v="22000000"/>
    <n v="30000000"/>
    <n v="100000000"/>
    <m/>
    <m/>
    <m/>
    <m/>
    <n v="34850000"/>
    <n v="146740000"/>
    <n v="300000000"/>
    <n v="1400000000"/>
    <m/>
    <m/>
    <m/>
    <m/>
    <s v="Karlani Capital, Sierra Ventures, Sigma Prime Ventures"/>
    <s v="AXA Venture Partners, Omidyar Technology Ventures, Sierra Ventures, Sigma Prime Ventures"/>
    <s v="AXA Venture Partners, AllianceBernstein, Karlani Capital, Omidyar Technology Ventures, Sierra Ventures, Sigma Prime Ventures, Westbridge Capital"/>
    <s v="B Capital, Dragoneer Investment Group, GoldenArc Capital, OMERS Growth Equity"/>
    <m/>
    <m/>
    <m/>
    <m/>
    <n v="2015"/>
    <x v="6"/>
    <n v="2020"/>
    <n v="2021"/>
    <m/>
    <m/>
    <n v="100000000"/>
    <s v="series_d"/>
    <d v="2021-04-07T00:00:00"/>
    <n v="1400000000"/>
    <m/>
    <m/>
    <n v="6.64"/>
    <n v="8.3699999999999992"/>
    <n v="43.68"/>
    <n v="77734.77"/>
    <m/>
    <m/>
    <m/>
    <m/>
    <n v="920"/>
    <n v="714"/>
    <n v="418"/>
    <n v="147"/>
    <m/>
    <m/>
    <m/>
    <m/>
    <n v="75.12"/>
    <n v="65.44"/>
    <n v="41.92"/>
    <n v="72.760000000000005"/>
    <m/>
    <m/>
    <s v="unicorn"/>
    <n v="28.69"/>
    <m/>
    <n v="28.69"/>
    <n v="8.01"/>
    <n v="4.3600000000000003"/>
    <n v="1"/>
    <m/>
    <m/>
    <n v="161419000"/>
    <m/>
    <m/>
    <d v="2015-10-20T00:00:00"/>
    <d v="2018-05-24T00:00:00"/>
    <d v="2020-01-16T00:00:00"/>
    <d v="2021-04-07T00:00:00"/>
    <m/>
    <m/>
    <m/>
    <n v="4.21"/>
    <n v="2.04"/>
    <n v="4.67"/>
    <m/>
    <m/>
    <n v="9.5399999999999991"/>
    <m/>
    <n v="947"/>
    <n v="602"/>
    <n v="447"/>
    <m/>
    <m/>
    <n v="1049"/>
    <s v="No"/>
    <n v="77793.460000000006"/>
    <n v="183"/>
    <n v="91.17"/>
    <n v="9.5399999999999991"/>
    <n v="9.5399999999999991"/>
    <n v="9.5399999999999991"/>
  </r>
  <r>
    <x v="1306"/>
    <s v="http://www.safebreach.com/"/>
    <s v="https://www.crunchbase.com/organization/safebreach"/>
    <s v="SafeBreach Inc."/>
    <s v="SafeBreach executes active breach scenarios and performs continuous validation to find holes in an environment before an attacker does."/>
    <m/>
    <m/>
    <s v="series_a"/>
    <s v="series_b"/>
    <s v="series_c"/>
    <s v="series_d"/>
    <m/>
    <m/>
    <m/>
    <m/>
    <n v="15000000"/>
    <n v="15000000"/>
    <n v="19000000"/>
    <n v="53500000"/>
    <m/>
    <m/>
    <m/>
    <m/>
    <n v="75000000"/>
    <n v="100050000"/>
    <n v="190000000"/>
    <n v="802500000"/>
    <m/>
    <m/>
    <m/>
    <m/>
    <s v="Cerca Partners, DTCP, Hewlett Packard Pathfinder, Maverick Ventures Israel, Sequoia Capital Israel, Shlomo Kramer"/>
    <s v="DNX Ventures, DTCP, Emerald Development Managers, Pathfinder, PayPal Ventures, Sequoia Capital Israel"/>
    <s v="DNX Ventures, DTCP, Hewlett Packard Pathfinder, OCV, PayPal Ventures, Sequoia Capital"/>
    <s v="Bright Pixel, Israel Growth Partners, Leumi Partners, Sands Capital Ventures, ServiceNow"/>
    <m/>
    <m/>
    <m/>
    <m/>
    <n v="2016"/>
    <x v="6"/>
    <n v="2020"/>
    <n v="2021"/>
    <m/>
    <m/>
    <n v="53500000"/>
    <s v="series_d"/>
    <d v="2021-11-09T00:00:00"/>
    <n v="802500000"/>
    <m/>
    <m/>
    <n v="717.17"/>
    <n v="27.61"/>
    <n v="68571.17"/>
    <n v="7873.91"/>
    <m/>
    <m/>
    <m/>
    <m/>
    <n v="557"/>
    <n v="672"/>
    <n v="63"/>
    <n v="272"/>
    <m/>
    <m/>
    <m/>
    <m/>
    <n v="85.41"/>
    <n v="67.47"/>
    <n v="91.36"/>
    <n v="49.44"/>
    <m/>
    <m/>
    <m/>
    <n v="7.64"/>
    <m/>
    <n v="7.64"/>
    <n v="6.74"/>
    <n v="3.94"/>
    <n v="1"/>
    <m/>
    <m/>
    <n v="106500000"/>
    <m/>
    <m/>
    <d v="2016-07-26T00:00:00"/>
    <d v="2018-05-08T00:00:00"/>
    <d v="2020-04-15T00:00:00"/>
    <d v="2021-11-09T00:00:00"/>
    <m/>
    <m/>
    <m/>
    <n v="1.33"/>
    <n v="1.9"/>
    <n v="4.22"/>
    <m/>
    <m/>
    <n v="8.02"/>
    <m/>
    <n v="651"/>
    <n v="708"/>
    <n v="573"/>
    <m/>
    <m/>
    <n v="1281"/>
    <s v="No"/>
    <n v="77189.86"/>
    <n v="184"/>
    <n v="91.13"/>
    <n v="8.02"/>
    <n v="1.9"/>
    <n v="8.02"/>
  </r>
  <r>
    <x v="1307"/>
    <s v="http://www.cover.com/"/>
    <s v="https://www.crunchbase.com/organization/cover-5"/>
    <s v="Cover Financial, Inc."/>
    <s v="Cover is an Android and iOS mobile application that allows its users to insure anything by taking a picture of what they need to insure."/>
    <m/>
    <s v="seed"/>
    <s v="series_a"/>
    <s v="series_b"/>
    <m/>
    <m/>
    <m/>
    <m/>
    <m/>
    <n v="3000000"/>
    <n v="8000000"/>
    <n v="16000000"/>
    <m/>
    <m/>
    <m/>
    <m/>
    <m/>
    <n v="30000000"/>
    <n v="40000000"/>
    <n v="106720000"/>
    <m/>
    <m/>
    <m/>
    <m/>
    <m/>
    <s v="ACME Capital, CSC Upshot, Cherubic Ventures, Great Oaks Venture Capital, Maveron, SGH CAPITAL, SVA, Shasta Ventures, Social Capital, Sound Ventures, Tencent, UpHonest Capital, Vy Capital, Wei Guo, Y Combinator"/>
    <s v="Exor Ventures, PartnerRe, Social Capital, Y Combinator"/>
    <s v="Exor Ventures, Samsung Ventures, Social Capital, Tribe Capital, Y Combinator"/>
    <m/>
    <m/>
    <m/>
    <m/>
    <m/>
    <n v="2016"/>
    <n v="2017"/>
    <x v="6"/>
    <m/>
    <m/>
    <m/>
    <m/>
    <m/>
    <s v="series_b"/>
    <d v="2021-01-01T00:00:00"/>
    <n v="106720000"/>
    <m/>
    <n v="38154.31"/>
    <n v="1683.12"/>
    <n v="37249.29"/>
    <m/>
    <m/>
    <m/>
    <m/>
    <m/>
    <n v="2"/>
    <n v="377"/>
    <n v="153"/>
    <m/>
    <m/>
    <m/>
    <m/>
    <m/>
    <n v="99.99"/>
    <n v="90.58"/>
    <n v="92.63"/>
    <m/>
    <m/>
    <m/>
    <m/>
    <m/>
    <n v="2.42"/>
    <n v="2.42"/>
    <n v="2.27"/>
    <n v="1"/>
    <m/>
    <m/>
    <m/>
    <m/>
    <n v="27000000"/>
    <m/>
    <d v="2016-03-22T00:00:00"/>
    <d v="2017-07-13T00:00:00"/>
    <d v="2018-10-02T00:00:00"/>
    <m/>
    <m/>
    <m/>
    <m/>
    <n v="1.33"/>
    <n v="2.67"/>
    <m/>
    <m/>
    <m/>
    <m/>
    <n v="1"/>
    <n v="478"/>
    <n v="446"/>
    <m/>
    <m/>
    <m/>
    <m/>
    <n v="822"/>
    <s v="No"/>
    <n v="77086.720000000001"/>
    <n v="185"/>
    <n v="91.08"/>
    <m/>
    <m/>
    <n v="1"/>
  </r>
  <r>
    <x v="1308"/>
    <s v="https://www.peilian.com/"/>
    <s v="https://www.crunchbase.com/organization/peilian-com"/>
    <s v="Miaoke Information Science and Technology (Shanghai) Co., Ltd."/>
    <s v="Peilian is an online music education platform based in Shanghai."/>
    <m/>
    <m/>
    <s v="series_a"/>
    <s v="series_b"/>
    <s v="series_c"/>
    <m/>
    <m/>
    <m/>
    <m/>
    <m/>
    <m/>
    <m/>
    <n v="150000000"/>
    <m/>
    <m/>
    <m/>
    <m/>
    <m/>
    <m/>
    <m/>
    <n v="600000000"/>
    <m/>
    <m/>
    <m/>
    <m/>
    <m/>
    <s v="GSR Ventures"/>
    <s v="GSR Ventures, Long Capital, Orchid Asia Group Management, Tencent"/>
    <s v="BHG Long Hills Capital, GSR Ventures, Long Capital, Orchid Asia Group Management, Tencent, Tiger Global Management"/>
    <m/>
    <m/>
    <m/>
    <m/>
    <m/>
    <n v="2017"/>
    <x v="6"/>
    <n v="2018"/>
    <m/>
    <m/>
    <m/>
    <n v="150000000"/>
    <s v="series_c"/>
    <d v="2018-11-02T00:00:00"/>
    <n v="1500000000"/>
    <m/>
    <m/>
    <n v="220.16"/>
    <n v="0.25"/>
    <n v="76587.960000000006"/>
    <m/>
    <m/>
    <m/>
    <m/>
    <m/>
    <n v="662"/>
    <n v="791"/>
    <n v="43"/>
    <m/>
    <m/>
    <m/>
    <m/>
    <m/>
    <n v="83.43"/>
    <n v="61.71"/>
    <n v="95.08"/>
    <m/>
    <m/>
    <m/>
    <m/>
    <n v="2.5"/>
    <m/>
    <m/>
    <m/>
    <n v="2.5"/>
    <m/>
    <m/>
    <m/>
    <n v="150000000"/>
    <m/>
    <m/>
    <d v="2017-05-30T00:00:00"/>
    <d v="2018-01-08T00:00:00"/>
    <d v="2018-11-02T00:00:00"/>
    <m/>
    <m/>
    <m/>
    <m/>
    <m/>
    <m/>
    <m/>
    <m/>
    <m/>
    <m/>
    <m/>
    <n v="223"/>
    <n v="298"/>
    <m/>
    <m/>
    <m/>
    <n v="298"/>
    <s v="No"/>
    <n v="76808.37"/>
    <n v="186"/>
    <n v="91.03"/>
    <m/>
    <m/>
    <m/>
  </r>
  <r>
    <x v="1309"/>
    <s v="http://www.capellaspace.com"/>
    <s v="https://www.crunchbase.com/organization/capella-space"/>
    <s v="Capella Space Corp."/>
    <s v="Capella Space is an information services company that provides on-demand 24/7 SAR data for government and commercial customers."/>
    <m/>
    <s v="seed"/>
    <s v="series_a"/>
    <s v="series_b"/>
    <s v="series_c"/>
    <m/>
    <m/>
    <m/>
    <m/>
    <m/>
    <n v="14869990"/>
    <n v="19000000"/>
    <n v="97000000"/>
    <m/>
    <m/>
    <m/>
    <m/>
    <m/>
    <n v="74349950"/>
    <n v="126730000"/>
    <n v="970000000"/>
    <m/>
    <m/>
    <m/>
    <m/>
    <s v="AME Cloud Ventures, DCVC, Dorm Room Fund, Pear VC"/>
    <s v="Blue Ivy Ventures, Spark Capital"/>
    <s v="Alumni Ventures, Artiman Ventures, DCVC, Harmony Partners, Mark Ventures, Spark Capital"/>
    <s v="Alumni Ventures, Cota Capital, DCVC, NightDragon, Palapa Ventures"/>
    <m/>
    <m/>
    <m/>
    <m/>
    <n v="2016"/>
    <n v="2017"/>
    <x v="6"/>
    <n v="2022"/>
    <m/>
    <m/>
    <m/>
    <n v="60000000"/>
    <s v="series_unknown"/>
    <d v="2022-04-25T00:00:00"/>
    <n v="970000000"/>
    <m/>
    <n v="8710.31"/>
    <n v="1553"/>
    <n v="34959.42"/>
    <n v="31342"/>
    <m/>
    <m/>
    <m/>
    <m/>
    <n v="49"/>
    <n v="383"/>
    <n v="164"/>
    <n v="217"/>
    <m/>
    <m/>
    <m/>
    <m/>
    <n v="99.5"/>
    <n v="90.43"/>
    <n v="92.1"/>
    <n v="74.010000000000005"/>
    <m/>
    <m/>
    <m/>
    <m/>
    <n v="9.98"/>
    <m/>
    <n v="9.98"/>
    <n v="6.89"/>
    <n v="1"/>
    <m/>
    <m/>
    <m/>
    <n v="238969988"/>
    <m/>
    <d v="2016-05-15T00:00:00"/>
    <d v="2017-05-17T00:00:00"/>
    <d v="2018-09-26T00:00:00"/>
    <d v="2022-04-25T00:00:00"/>
    <m/>
    <m/>
    <m/>
    <m/>
    <n v="1.7"/>
    <n v="7.65"/>
    <m/>
    <m/>
    <m/>
    <n v="7.65"/>
    <n v="367"/>
    <n v="497"/>
    <n v="1307"/>
    <m/>
    <m/>
    <m/>
    <n v="1307"/>
    <s v="No"/>
    <n v="76564.73"/>
    <n v="187"/>
    <n v="90.98"/>
    <n v="7.65"/>
    <m/>
    <n v="7.65"/>
  </r>
  <r>
    <x v="1310"/>
    <s v="http://transitapp.com"/>
    <s v="https://www.crunchbase.com/organization/transit"/>
    <s v="Transit App, Inc."/>
    <s v="Transit is a mobile app intended to help its users navigate their cities."/>
    <m/>
    <s v="seed"/>
    <s v="series_a"/>
    <s v="series_b"/>
    <m/>
    <m/>
    <m/>
    <m/>
    <m/>
    <m/>
    <n v="5000000"/>
    <n v="17500000"/>
    <m/>
    <m/>
    <m/>
    <m/>
    <m/>
    <m/>
    <n v="25000000"/>
    <n v="116725000"/>
    <m/>
    <m/>
    <m/>
    <m/>
    <m/>
    <s v="FounderFuel"/>
    <s v="Accel, Accomplice, Business Development Bank of Canada, Real Ventures"/>
    <s v="Accel, Alliance Ventures, InMotion Ventures, Prestige Jaguar Land Rover, Real Ventures"/>
    <m/>
    <m/>
    <m/>
    <m/>
    <m/>
    <n v="2014"/>
    <n v="2017"/>
    <x v="6"/>
    <m/>
    <m/>
    <m/>
    <m/>
    <n v="17500000"/>
    <s v="series_b"/>
    <d v="2018-11-05T00:00:00"/>
    <n v="116725000"/>
    <m/>
    <n v="26.65"/>
    <n v="7227.38"/>
    <n v="68586.81"/>
    <m/>
    <m/>
    <m/>
    <m/>
    <m/>
    <n v="1947"/>
    <n v="153"/>
    <n v="94"/>
    <m/>
    <m/>
    <m/>
    <m/>
    <m/>
    <n v="77.25"/>
    <n v="96.19"/>
    <n v="95.49"/>
    <m/>
    <m/>
    <m/>
    <m/>
    <m/>
    <n v="3.97"/>
    <m/>
    <n v="3.97"/>
    <n v="1"/>
    <m/>
    <m/>
    <m/>
    <m/>
    <n v="26630106"/>
    <m/>
    <d v="2014-01-01T00:00:00"/>
    <d v="2017-09-26T00:00:00"/>
    <d v="2018-11-05T00:00:00"/>
    <m/>
    <m/>
    <m/>
    <m/>
    <m/>
    <n v="4.67"/>
    <m/>
    <m/>
    <m/>
    <m/>
    <n v="1"/>
    <n v="1364"/>
    <n v="405"/>
    <m/>
    <m/>
    <m/>
    <m/>
    <n v="0"/>
    <s v="No"/>
    <n v="75840.84"/>
    <n v="188"/>
    <n v="90.93"/>
    <m/>
    <m/>
    <n v="1"/>
  </r>
  <r>
    <x v="1311"/>
    <s v="http://cloud9.gg"/>
    <s v="https://www.crunchbase.com/organization/cloud9"/>
    <s v="Cloud9 Esports, Inc."/>
    <s v="Cloud9 is a professional multi-game esports organization that is based in the Los Angeles, California area."/>
    <m/>
    <s v="seed"/>
    <s v="series_a"/>
    <s v="series_b"/>
    <m/>
    <m/>
    <m/>
    <m/>
    <m/>
    <n v="3000000"/>
    <n v="25000000"/>
    <n v="50000000"/>
    <m/>
    <m/>
    <m/>
    <m/>
    <m/>
    <n v="30000000"/>
    <n v="125000000"/>
    <n v="333500000"/>
    <m/>
    <m/>
    <m/>
    <m/>
    <m/>
    <s v="Alexis Ohanian, Andrew Bogut, Antonio Gracias, Brian Singerman, Chamath Palihapitiya, Eldridge Industries, Hunter Pence, Joe Montana, Josh Yguado, Kimbal Musk, Rembrandt Venture Partners, Rick Thompson, Todd Boehly, UTA Ventures"/>
    <s v="Alexis Ohanian, Beverly Hills Sports Council, Craft Ventures, David O. Sacks, Founders Fund, Hunter Pence, Josh Yguado, Michael Ovitz, Raul Fernandez, Signia Venture Partners, World Wrestling Entertainment"/>
    <s v="Eldridge Industries, Founders Fund, Josh Yguado, Reimagined Ventures, Robert Hohman, TrueBridge Capital Partners, Valor Equity Partners"/>
    <m/>
    <m/>
    <m/>
    <m/>
    <m/>
    <n v="2017"/>
    <n v="2017"/>
    <x v="6"/>
    <m/>
    <m/>
    <m/>
    <m/>
    <n v="1309995"/>
    <s v="series_unknown"/>
    <d v="2018-10-15T00:00:00"/>
    <n v="333500000"/>
    <m/>
    <n v="0"/>
    <n v="13573.67"/>
    <n v="61842.17"/>
    <m/>
    <m/>
    <m/>
    <m/>
    <m/>
    <n v="3489"/>
    <n v="92"/>
    <n v="99"/>
    <m/>
    <m/>
    <m/>
    <m/>
    <m/>
    <n v="63.18"/>
    <n v="97.72"/>
    <n v="95.25"/>
    <m/>
    <m/>
    <m/>
    <m/>
    <m/>
    <n v="7.56"/>
    <n v="7.56"/>
    <n v="2.27"/>
    <n v="1"/>
    <m/>
    <m/>
    <m/>
    <m/>
    <n v="79309995"/>
    <m/>
    <d v="2017-03-21T00:00:00"/>
    <d v="2017-10-23T00:00:00"/>
    <d v="2018-10-15T00:00:00"/>
    <m/>
    <m/>
    <m/>
    <m/>
    <n v="4.17"/>
    <n v="2.67"/>
    <m/>
    <m/>
    <m/>
    <m/>
    <n v="1"/>
    <n v="216"/>
    <n v="357"/>
    <m/>
    <m/>
    <m/>
    <m/>
    <n v="0"/>
    <s v="No"/>
    <n v="75415.839999999997"/>
    <n v="189"/>
    <n v="90.88"/>
    <m/>
    <m/>
    <n v="1"/>
  </r>
  <r>
    <x v="1312"/>
    <s v="https://cellinktechnologies.com"/>
    <s v="https://www.crunchbase.com/organization/cellink"/>
    <s v="CelLink Corporation"/>
    <s v="CelLink develops a flexible conductive backplane for solar, LED, and battery industries."/>
    <m/>
    <s v="seed"/>
    <m/>
    <s v="series_b"/>
    <s v="series_c"/>
    <s v="series_d"/>
    <m/>
    <m/>
    <m/>
    <m/>
    <m/>
    <m/>
    <n v="24724975"/>
    <n v="250000000"/>
    <m/>
    <m/>
    <m/>
    <m/>
    <m/>
    <m/>
    <n v="247249750"/>
    <n v="3750000000"/>
    <m/>
    <m/>
    <m/>
    <s v="Bosch Ventures"/>
    <m/>
    <s v="Franklin Templeton"/>
    <s v="BorgWarner, Lear Corporation"/>
    <s v="3M New Ventures, Atreides Management, BMW i Ventures, Bosch Ventures, D1 Capital Partners, Fidelity, Fontinalis Partners, Franklin Templeton, Lear Corporation, Park West Asset Management, T. Rowe Price, Tinicum Venture Partners, Whale Rock Capital Management"/>
    <m/>
    <m/>
    <m/>
    <n v="2015"/>
    <m/>
    <x v="6"/>
    <n v="2021"/>
    <n v="2022"/>
    <m/>
    <m/>
    <n v="250000000"/>
    <s v="series_d"/>
    <d v="2022-02-16T00:00:00"/>
    <n v="3750000000"/>
    <m/>
    <n v="0"/>
    <m/>
    <n v="0"/>
    <n v="0"/>
    <n v="75374.48"/>
    <m/>
    <m/>
    <m/>
    <n v="3493"/>
    <m/>
    <n v="886"/>
    <n v="824"/>
    <n v="64"/>
    <m/>
    <m/>
    <m/>
    <n v="64.400000000000006"/>
    <m/>
    <n v="57.1"/>
    <n v="30.55"/>
    <n v="81.790000000000006"/>
    <m/>
    <m/>
    <m/>
    <n v="14.16"/>
    <m/>
    <m/>
    <m/>
    <n v="14.16"/>
    <n v="1"/>
    <m/>
    <m/>
    <n v="659224975"/>
    <m/>
    <d v="2015-10-30T00:00:00"/>
    <m/>
    <d v="2018-10-31T00:00:00"/>
    <d v="2021-05-03T00:00:00"/>
    <d v="2022-02-16T00:00:00"/>
    <m/>
    <m/>
    <m/>
    <m/>
    <m/>
    <n v="15.17"/>
    <m/>
    <m/>
    <m/>
    <m/>
    <m/>
    <n v="915"/>
    <n v="289"/>
    <m/>
    <m/>
    <n v="1204"/>
    <s v="No"/>
    <n v="75374.48"/>
    <n v="190"/>
    <n v="90.83"/>
    <m/>
    <m/>
    <m/>
  </r>
  <r>
    <x v="1313"/>
    <s v="http://kadena.io"/>
    <s v="https://www.crunchbase.com/organization/kadena-llc"/>
    <s v="Kadena, LLC."/>
    <s v="Kadena is a blockchain platform that provides services indefi, NFT, payments, interop, and relays."/>
    <m/>
    <s v="seed"/>
    <m/>
    <s v="series_b"/>
    <m/>
    <m/>
    <m/>
    <m/>
    <m/>
    <n v="725000"/>
    <m/>
    <n v="12000000"/>
    <m/>
    <m/>
    <m/>
    <m/>
    <m/>
    <n v="7250000"/>
    <m/>
    <n v="80040000"/>
    <m/>
    <m/>
    <m/>
    <m/>
    <m/>
    <s v="Asimov Ventures, SVA"/>
    <m/>
    <s v="Asimov Ventures, Breyer Labs, Compound, DTC Capital, Devonshire Investors, Distributed Global, INBlockchain, Limitless Crypto Investments, Multicoin Capital, Primitive Ventures, SVA, Susquehanna International Group (SIG)"/>
    <m/>
    <m/>
    <m/>
    <m/>
    <m/>
    <n v="2017"/>
    <m/>
    <x v="6"/>
    <m/>
    <m/>
    <m/>
    <m/>
    <n v="12000000"/>
    <s v="series_b"/>
    <d v="2018-04-11T00:00:00"/>
    <n v="80040000"/>
    <m/>
    <n v="20548.560000000001"/>
    <m/>
    <n v="54506.05"/>
    <m/>
    <m/>
    <m/>
    <m/>
    <m/>
    <n v="27"/>
    <m/>
    <n v="110"/>
    <m/>
    <m/>
    <m/>
    <m/>
    <m/>
    <n v="99.73"/>
    <m/>
    <n v="94.72"/>
    <m/>
    <m/>
    <m/>
    <m/>
    <m/>
    <n v="7.51"/>
    <n v="7.51"/>
    <m/>
    <n v="1"/>
    <m/>
    <m/>
    <m/>
    <m/>
    <n v="14975000"/>
    <m/>
    <d v="2017-04-25T00:00:00"/>
    <m/>
    <d v="2018-04-11T00:00:00"/>
    <m/>
    <m/>
    <m/>
    <m/>
    <m/>
    <m/>
    <m/>
    <m/>
    <m/>
    <m/>
    <n v="1"/>
    <m/>
    <m/>
    <m/>
    <m/>
    <m/>
    <m/>
    <n v="0"/>
    <s v="No"/>
    <n v="75054.61"/>
    <n v="191"/>
    <n v="90.79"/>
    <m/>
    <m/>
    <n v="1"/>
  </r>
  <r>
    <x v="1314"/>
    <s v="http://www.scandit.com"/>
    <s v="https://www.crunchbase.com/organization/scandit"/>
    <s v="Scandit AG"/>
    <s v="Scandit is a technology platform that offers smart data capture and barcode scanning software solutions for its users."/>
    <s v="pre_seed"/>
    <m/>
    <s v="series_a"/>
    <s v="series_b"/>
    <s v="series_c"/>
    <s v="series_d"/>
    <m/>
    <m/>
    <n v="93569"/>
    <m/>
    <n v="7500000"/>
    <n v="30000000"/>
    <n v="80000000"/>
    <n v="150000000"/>
    <m/>
    <m/>
    <n v="1871380"/>
    <m/>
    <n v="37500000"/>
    <n v="200100000"/>
    <n v="800000000"/>
    <n v="1000000000"/>
    <m/>
    <m/>
    <s v="Venture Kick"/>
    <m/>
    <s v="Atomico"/>
    <s v="Atomico, Google Ventures, NGP Capital"/>
    <s v="Atomico, Forestay Capital, G2 Venture Partners, Google Ventures, Kreos Capital, NGP Capital, Salesforce Ventures, Swisscom Ventures"/>
    <s v="Atomico, Forestay Capital, G2 Venture Partners, Google Ventures, Hammer Team, Kreos Capital, NGP Capital, Schneider Electric, Sony Innovation Fund, Swisscom Ventures, Warburg Pincus"/>
    <m/>
    <m/>
    <n v="2010"/>
    <m/>
    <n v="2017"/>
    <x v="6"/>
    <n v="2020"/>
    <n v="2022"/>
    <m/>
    <m/>
    <n v="150000000"/>
    <s v="series_d"/>
    <d v="2022-02-09T00:00:00"/>
    <n v="1000000000"/>
    <n v="0"/>
    <m/>
    <n v="6.89"/>
    <n v="18987.04"/>
    <n v="39165.370000000003"/>
    <n v="16644.22"/>
    <m/>
    <m/>
    <n v="1"/>
    <m/>
    <n v="979"/>
    <n v="195"/>
    <n v="103"/>
    <n v="119"/>
    <m/>
    <m/>
    <n v="100"/>
    <m/>
    <n v="75.489999999999995"/>
    <n v="90.6"/>
    <n v="85.79"/>
    <n v="65.900000000000006"/>
    <m/>
    <m/>
    <s v="unicorn"/>
    <n v="274.73"/>
    <m/>
    <n v="19.04"/>
    <n v="4.2"/>
    <n v="1.17"/>
    <n v="1"/>
    <m/>
    <m/>
    <n v="273122247"/>
    <d v="2010-03-03T00:00:00"/>
    <m/>
    <d v="2017-01-10T00:00:00"/>
    <d v="2018-07-25T00:00:00"/>
    <d v="2020-05-26T00:00:00"/>
    <d v="2022-02-09T00:00:00"/>
    <m/>
    <m/>
    <m/>
    <n v="5.34"/>
    <n v="4"/>
    <n v="1.25"/>
    <m/>
    <m/>
    <n v="5"/>
    <m/>
    <n v="561"/>
    <n v="671"/>
    <n v="624"/>
    <m/>
    <m/>
    <n v="1295"/>
    <s v="No"/>
    <n v="74803.520000000004"/>
    <n v="192"/>
    <n v="90.74"/>
    <n v="5"/>
    <n v="4"/>
    <n v="5"/>
  </r>
  <r>
    <x v="1315"/>
    <s v="https://www.yoco.com/za"/>
    <s v="https://www.crunchbase.com/organization/yoco"/>
    <s v="Yoco Holdings"/>
    <s v="Yoco is a payments and software platform for small businesses in Africa"/>
    <m/>
    <s v="seed"/>
    <s v="series_a"/>
    <s v="series_b"/>
    <s v="series_c"/>
    <m/>
    <m/>
    <m/>
    <m/>
    <n v="1650000"/>
    <n v="3000000"/>
    <n v="16000000"/>
    <n v="83000000"/>
    <m/>
    <m/>
    <m/>
    <m/>
    <n v="16500000"/>
    <n v="15000000"/>
    <n v="106720000"/>
    <n v="830000000"/>
    <m/>
    <m/>
    <m/>
    <m/>
    <s v="CRE Venture Capital, Geoffrey D Fink, Hard Yaka, Jean-Pierre Mondalek, Kai-Uwe Ricke, Nicholas Cooper, Wissam Otaky"/>
    <s v="Globivest, Quona Capital, Velocity Capital Fintech Ventures"/>
    <s v="FMO, Futuregrowth Asset Management, Greyhound Capital, Orange Ventures, Partech, Quona Capital, Velocity Capital Fintech Ventures"/>
    <s v="4DX Ventures, Breyer Capital, Dragoneer Investment Group, HOF Capital, Orange Ventures, Partech, Quona Capital, Raba Partnership, TO Ventures Food, UNCOVERED FUND, Velocity Capital Fintech Ventures"/>
    <m/>
    <m/>
    <m/>
    <m/>
    <n v="2014"/>
    <n v="2017"/>
    <x v="6"/>
    <n v="2021"/>
    <m/>
    <m/>
    <m/>
    <n v="70000000"/>
    <s v="series_c"/>
    <d v="2022-12-15T00:00:00"/>
    <n v="830000000"/>
    <m/>
    <n v="209.21"/>
    <n v="0.3"/>
    <n v="13.19"/>
    <n v="73656.73"/>
    <m/>
    <m/>
    <m/>
    <m/>
    <n v="995"/>
    <n v="1179"/>
    <n v="699"/>
    <n v="302"/>
    <m/>
    <m/>
    <m/>
    <m/>
    <n v="88.38"/>
    <n v="70.48"/>
    <n v="66.17"/>
    <n v="74.599999999999994"/>
    <m/>
    <m/>
    <m/>
    <m/>
    <n v="42.33"/>
    <n v="30.79"/>
    <n v="42.33"/>
    <n v="7"/>
    <n v="1"/>
    <m/>
    <m/>
    <m/>
    <n v="176000000"/>
    <m/>
    <d v="2014-07-01T00:00:00"/>
    <d v="2017-03-01T00:00:00"/>
    <d v="2018-09-06T00:00:00"/>
    <d v="2021-07-27T00:00:00"/>
    <m/>
    <m/>
    <m/>
    <n v="0.91"/>
    <n v="7.11"/>
    <n v="7.78"/>
    <m/>
    <m/>
    <m/>
    <n v="7.78"/>
    <n v="974"/>
    <n v="554"/>
    <n v="1055"/>
    <m/>
    <m/>
    <m/>
    <n v="1561"/>
    <s v="No"/>
    <n v="73879.429999999993"/>
    <n v="193"/>
    <n v="90.69"/>
    <n v="7.78"/>
    <n v="7.78"/>
    <n v="7.78"/>
  </r>
  <r>
    <x v="1316"/>
    <s v="https://truelayer.com"/>
    <s v="https://www.crunchbase.com/organization/truelayer"/>
    <s v="TrueLayer Limited"/>
    <s v="TrueLayer powers smarter, safer and faster online payments by combining real-time bank payments with financial and identity data."/>
    <m/>
    <s v="seed"/>
    <s v="series_a"/>
    <s v="series_b"/>
    <s v="series_c"/>
    <s v="series_d"/>
    <s v="series_e"/>
    <m/>
    <m/>
    <n v="1300000"/>
    <n v="3000000"/>
    <n v="7500000"/>
    <n v="35000000"/>
    <n v="70000000"/>
    <n v="129684591"/>
    <m/>
    <m/>
    <n v="13000000"/>
    <n v="15000000"/>
    <n v="50025000"/>
    <n v="350000000"/>
    <n v="1050000000"/>
    <n v="1000000000"/>
    <m/>
    <m/>
    <s v="Antonio Tomarchio, Connect Ventures, Eric Nadalin, Federico Pomi, Filippo Privitera, Graph Ventures, Moffu Labs, Simone Brunozzi, Tony Jamous"/>
    <s v="Anthemis, Connect Ventures"/>
    <s v="Anthemis, Connect Ventures, Northzone"/>
    <s v="Anthemis, Mouro Capital, Northzone, Temasek Holdings, Tencent"/>
    <s v="Addition, Anthemis, Connect Ventures, Daniel Graf, David Avgi, Mouro Capital, Northzone, SquareOne Capital, Surojit Chatterjee, Taavet Hinrikus, Temasek Holdings, Tencent, Visionaries Club, Zack Kanter"/>
    <s v="Stripe, Tiger Global Management, Visionaries Club"/>
    <m/>
    <m/>
    <n v="2017"/>
    <n v="2017"/>
    <x v="6"/>
    <n v="2019"/>
    <n v="2021"/>
    <n v="2021"/>
    <m/>
    <m/>
    <s v="series_unknown"/>
    <d v="2021-09-21T00:00:00"/>
    <n v="1000000000"/>
    <m/>
    <n v="1843.78"/>
    <n v="0.6"/>
    <n v="869.53"/>
    <n v="841.37"/>
    <n v="49962.51"/>
    <n v="20093.13"/>
    <m/>
    <m/>
    <n v="441"/>
    <n v="1149"/>
    <n v="469"/>
    <n v="319"/>
    <n v="174"/>
    <n v="42"/>
    <m/>
    <m/>
    <n v="95.36"/>
    <n v="71.23"/>
    <n v="77.31"/>
    <n v="60.35"/>
    <n v="67.72"/>
    <n v="83.6"/>
    <m/>
    <s v="unicorn"/>
    <n v="45.22"/>
    <n v="41.75"/>
    <n v="45.22"/>
    <n v="15.95"/>
    <n v="2.5299999999999998"/>
    <n v="0.9"/>
    <n v="1"/>
    <m/>
    <n v="271484591"/>
    <m/>
    <d v="2017-02-14T00:00:00"/>
    <d v="2017-06-21T00:00:00"/>
    <d v="2018-07-18T00:00:00"/>
    <d v="2019-06-04T00:00:00"/>
    <d v="2021-04-08T00:00:00"/>
    <d v="2021-09-21T00:00:00"/>
    <m/>
    <n v="1.1499999999999999"/>
    <n v="3.34"/>
    <n v="7"/>
    <n v="3"/>
    <n v="0.95"/>
    <m/>
    <n v="19.989999999999998"/>
    <n v="127"/>
    <n v="392"/>
    <n v="321"/>
    <n v="674"/>
    <n v="166"/>
    <m/>
    <n v="1161"/>
    <s v="No"/>
    <n v="73610.92"/>
    <n v="194"/>
    <n v="90.64"/>
    <n v="19.989999999999998"/>
    <n v="20.99"/>
    <n v="19.989999999999998"/>
  </r>
  <r>
    <x v="1317"/>
    <s v="http://www.food-union.net"/>
    <s v="https://www.crunchbase.com/organization/panda-selected"/>
    <s v="Beijing Lianchuang Juxing Catering Management Co., Ltd."/>
    <s v="Panda Selected is a catering-oriented life service operator that provides for enterprises."/>
    <m/>
    <m/>
    <m/>
    <s v="series_b"/>
    <s v="series_c"/>
    <m/>
    <m/>
    <m/>
    <m/>
    <m/>
    <m/>
    <n v="20000000"/>
    <n v="50000000"/>
    <m/>
    <m/>
    <m/>
    <m/>
    <m/>
    <m/>
    <n v="133400000"/>
    <n v="500000000"/>
    <m/>
    <m/>
    <m/>
    <m/>
    <m/>
    <m/>
    <s v="DCM Ventures, Red Star Macalline, THE WORLD BANK, Vision Knight Capital"/>
    <s v="DCM Ventures, Tiger Global Management"/>
    <m/>
    <m/>
    <m/>
    <m/>
    <m/>
    <m/>
    <x v="6"/>
    <n v="2019"/>
    <m/>
    <m/>
    <m/>
    <n v="50000000"/>
    <s v="series_c"/>
    <d v="2019-02-21T00:00:00"/>
    <n v="500000000"/>
    <m/>
    <m/>
    <m/>
    <n v="172.01"/>
    <n v="73087.47"/>
    <m/>
    <m/>
    <m/>
    <m/>
    <m/>
    <m/>
    <n v="594"/>
    <n v="39"/>
    <m/>
    <m/>
    <m/>
    <m/>
    <m/>
    <m/>
    <n v="71.260000000000005"/>
    <n v="95.26"/>
    <m/>
    <m/>
    <m/>
    <m/>
    <n v="3.37"/>
    <m/>
    <m/>
    <n v="3.37"/>
    <n v="1"/>
    <m/>
    <m/>
    <m/>
    <n v="70000000"/>
    <m/>
    <m/>
    <m/>
    <d v="2018-08-15T00:00:00"/>
    <d v="2019-02-21T00:00:00"/>
    <m/>
    <m/>
    <m/>
    <m/>
    <m/>
    <n v="3.75"/>
    <m/>
    <m/>
    <m/>
    <n v="3.75"/>
    <m/>
    <m/>
    <n v="190"/>
    <m/>
    <m/>
    <m/>
    <n v="190"/>
    <s v="No"/>
    <n v="73259.48"/>
    <n v="195"/>
    <n v="90.59"/>
    <n v="3.75"/>
    <n v="3.75"/>
    <n v="3.75"/>
  </r>
  <r>
    <x v="1318"/>
    <s v="https://www.dankegongyu.com/"/>
    <s v="https://www.crunchbase.com/organization/danke-apartment"/>
    <s v="Ziwutong (Beijing) Asset Management Co., Ltd."/>
    <s v="Danke Apartment is a technology-enabled apartment management company."/>
    <m/>
    <m/>
    <s v="series_a"/>
    <s v="series_b"/>
    <s v="series_c"/>
    <s v="series_d"/>
    <m/>
    <m/>
    <m/>
    <m/>
    <n v="14733503"/>
    <n v="100000000"/>
    <n v="500000000"/>
    <n v="190000000"/>
    <m/>
    <m/>
    <m/>
    <m/>
    <n v="73667515"/>
    <n v="667000000"/>
    <n v="2000000000"/>
    <n v="2850000000"/>
    <m/>
    <m/>
    <m/>
    <m/>
    <s v="Joy Capital, Kaiwu Capital, Ucommune"/>
    <s v="BAI capital, CMC Capital Group, Gaorong Capital, Joy Capital, Regent Capital, Vision Plus Capital"/>
    <s v="Ant Group, CMC Capital Group, Gaorong Capital, Joy Capital, Primavera Capital Group, Tiger Global Management"/>
    <s v="CMC Capital Group, Primavera Capital Group"/>
    <m/>
    <m/>
    <m/>
    <m/>
    <n v="2017"/>
    <x v="6"/>
    <n v="2019"/>
    <n v="2019"/>
    <m/>
    <m/>
    <n v="190000000"/>
    <s v="series_d"/>
    <d v="2019-10-28T00:00:00"/>
    <n v="1944000000"/>
    <m/>
    <m/>
    <n v="0"/>
    <n v="0"/>
    <n v="72154.12"/>
    <n v="0"/>
    <m/>
    <m/>
    <m/>
    <m/>
    <n v="1355"/>
    <n v="886"/>
    <n v="45"/>
    <n v="209"/>
    <m/>
    <m/>
    <m/>
    <m/>
    <n v="66.069999999999993"/>
    <n v="57.1"/>
    <n v="94.51"/>
    <n v="39.36"/>
    <m/>
    <m/>
    <m/>
    <n v="18.84"/>
    <m/>
    <n v="18.84"/>
    <n v="2.4500000000000002"/>
    <n v="0.91"/>
    <n v="0.68"/>
    <m/>
    <m/>
    <n v="874733503"/>
    <m/>
    <m/>
    <d v="2017-06-29T00:00:00"/>
    <d v="2018-02-26T00:00:00"/>
    <d v="2019-02-28T00:00:00"/>
    <d v="2019-10-28T00:00:00"/>
    <m/>
    <m/>
    <m/>
    <n v="9.0500000000000007"/>
    <n v="3"/>
    <n v="1.43"/>
    <m/>
    <m/>
    <n v="2.91"/>
    <m/>
    <n v="242"/>
    <n v="367"/>
    <n v="242"/>
    <m/>
    <m/>
    <n v="609"/>
    <s v="No"/>
    <n v="72154.12"/>
    <n v="196"/>
    <n v="90.54"/>
    <n v="4.2699999999999996"/>
    <n v="4.2699999999999996"/>
    <n v="2.91"/>
  </r>
  <r>
    <x v="1319"/>
    <s v="http://shield.com/"/>
    <s v="https://www.crunchbase.com/organization/shield-fraud"/>
    <s v="CashShield Pte. Ltd."/>
    <s v="SHIELD is a mobile-first risk intelligence company. We help world-leading enterprises build trust and safety by stopping fraud and abuse."/>
    <m/>
    <m/>
    <s v="series_a"/>
    <s v="series_b"/>
    <m/>
    <m/>
    <m/>
    <m/>
    <m/>
    <m/>
    <n v="5500000"/>
    <n v="20000000"/>
    <m/>
    <m/>
    <m/>
    <m/>
    <m/>
    <m/>
    <n v="27500000"/>
    <n v="133400000"/>
    <m/>
    <m/>
    <m/>
    <m/>
    <m/>
    <m/>
    <s v="GGV Capital, Heliconia Capital Management, Razer, Stream Global, Tony Fadell, Wavemaker Partners"/>
    <s v="GGV Capital, Tao Zhang, Temasek Holdings, Tony Fadell, Wavemaker Partners"/>
    <m/>
    <m/>
    <m/>
    <m/>
    <m/>
    <m/>
    <n v="2017"/>
    <x v="6"/>
    <m/>
    <m/>
    <m/>
    <m/>
    <n v="20000000"/>
    <s v="series_b"/>
    <d v="2018-06-26T00:00:00"/>
    <n v="133400000"/>
    <m/>
    <m/>
    <n v="23.77"/>
    <n v="71362.63"/>
    <m/>
    <m/>
    <m/>
    <m/>
    <m/>
    <m/>
    <n v="879"/>
    <n v="86"/>
    <m/>
    <m/>
    <m/>
    <m/>
    <m/>
    <m/>
    <n v="77.989999999999995"/>
    <n v="95.88"/>
    <m/>
    <m/>
    <m/>
    <m/>
    <m/>
    <n v="4.12"/>
    <m/>
    <n v="4.12"/>
    <n v="1"/>
    <m/>
    <m/>
    <m/>
    <m/>
    <n v="25500000"/>
    <m/>
    <m/>
    <d v="2017-09-14T00:00:00"/>
    <d v="2018-06-26T00:00:00"/>
    <m/>
    <m/>
    <m/>
    <m/>
    <m/>
    <n v="4.8499999999999996"/>
    <m/>
    <m/>
    <m/>
    <m/>
    <n v="1"/>
    <m/>
    <n v="285"/>
    <m/>
    <m/>
    <m/>
    <m/>
    <n v="0"/>
    <s v="No"/>
    <n v="71386.399999999994"/>
    <n v="197"/>
    <n v="90.49"/>
    <m/>
    <m/>
    <n v="1"/>
  </r>
  <r>
    <x v="1320"/>
    <s v="http://openclassrooms.com/"/>
    <s v="https://www.crunchbase.com/organization/openclassrooms"/>
    <s v="OpenClassrooms SAS"/>
    <s v="OpenClassrooms is a European online education platform with more than 2 million members and fully online degrees."/>
    <m/>
    <s v="seed"/>
    <s v="series_a"/>
    <s v="series_b"/>
    <s v="series_c"/>
    <m/>
    <m/>
    <m/>
    <m/>
    <n v="1600192"/>
    <n v="6744225"/>
    <n v="60000000"/>
    <n v="80000000"/>
    <m/>
    <m/>
    <m/>
    <m/>
    <n v="16001920"/>
    <n v="33721125"/>
    <n v="400200000"/>
    <n v="800000000"/>
    <m/>
    <m/>
    <m/>
    <m/>
    <s v="Alven"/>
    <s v="Alven, Bpifrance, Citizen Capital, Xavier Niel"/>
    <s v="Alven, Bpifrance, Citizen Capital, General Atlantic"/>
    <s v="Bpifrance, Chan Zuckerberg Initiative, GSV Ventures, General Atlantic, Lumos Capital Group, Salesforce Ventures"/>
    <m/>
    <m/>
    <m/>
    <m/>
    <n v="2012"/>
    <n v="2016"/>
    <x v="6"/>
    <n v="2021"/>
    <m/>
    <m/>
    <m/>
    <n v="80000000"/>
    <s v="series_c"/>
    <d v="2021-04-27T00:00:00"/>
    <n v="800000000"/>
    <m/>
    <n v="0"/>
    <n v="34.229999999999997"/>
    <n v="9652.32"/>
    <n v="61532.61"/>
    <m/>
    <m/>
    <m/>
    <m/>
    <n v="1848"/>
    <n v="815"/>
    <n v="278"/>
    <n v="312"/>
    <m/>
    <m/>
    <m/>
    <m/>
    <n v="63.99"/>
    <n v="78.64"/>
    <n v="86.57"/>
    <n v="73.760000000000005"/>
    <m/>
    <m/>
    <m/>
    <m/>
    <n v="30.6"/>
    <n v="30.6"/>
    <n v="18.149999999999999"/>
    <n v="1.8"/>
    <n v="1"/>
    <m/>
    <m/>
    <m/>
    <n v="149703859"/>
    <m/>
    <d v="2012-03-26T00:00:00"/>
    <d v="2016-09-12T00:00:00"/>
    <d v="2018-05-16T00:00:00"/>
    <d v="2021-04-27T00:00:00"/>
    <m/>
    <m/>
    <m/>
    <n v="2.11"/>
    <n v="11.87"/>
    <n v="2"/>
    <m/>
    <m/>
    <m/>
    <n v="2"/>
    <n v="1631"/>
    <n v="611"/>
    <n v="1077"/>
    <m/>
    <m/>
    <m/>
    <n v="1077"/>
    <s v="No"/>
    <n v="71219.16"/>
    <n v="198"/>
    <n v="90.45"/>
    <n v="2"/>
    <n v="2"/>
    <n v="2"/>
  </r>
  <r>
    <x v="1321"/>
    <s v="https://www.mirror.co"/>
    <s v="https://www.crunchbase.com/organization/mirror-439a"/>
    <s v="Curiouser Products, Inc."/>
    <s v="Studio is a fitness center that offers fitness products and workout classes."/>
    <m/>
    <s v="seed"/>
    <s v="series_a"/>
    <s v="series_b"/>
    <m/>
    <m/>
    <m/>
    <m/>
    <m/>
    <n v="2750000"/>
    <n v="13000000"/>
    <n v="25000000"/>
    <m/>
    <m/>
    <m/>
    <m/>
    <m/>
    <n v="27500000"/>
    <n v="65000000"/>
    <n v="210000000"/>
    <m/>
    <m/>
    <m/>
    <m/>
    <m/>
    <s v="First Round Capital"/>
    <s v="BoxGroup, Brainchild Holdings, First Round Capital, Lerer Hippeau, Primary Venture Partners, Spark Capital"/>
    <s v="Spark Capital"/>
    <m/>
    <m/>
    <m/>
    <m/>
    <m/>
    <n v="2016"/>
    <n v="2018"/>
    <x v="6"/>
    <m/>
    <m/>
    <m/>
    <m/>
    <n v="34000000"/>
    <s v="series_b"/>
    <d v="2019-10-30T00:00:00"/>
    <n v="500000000"/>
    <m/>
    <n v="1828.47"/>
    <n v="46240.38"/>
    <n v="22855.54"/>
    <m/>
    <m/>
    <m/>
    <m/>
    <m/>
    <n v="385"/>
    <n v="41"/>
    <n v="187"/>
    <m/>
    <m/>
    <m/>
    <m/>
    <m/>
    <n v="96.02"/>
    <n v="99.13"/>
    <n v="90.98"/>
    <m/>
    <m/>
    <m/>
    <m/>
    <m/>
    <n v="12.36"/>
    <n v="12.36"/>
    <n v="6.54"/>
    <n v="2.38"/>
    <m/>
    <m/>
    <m/>
    <m/>
    <n v="74750000"/>
    <m/>
    <d v="2016-11-22T00:00:00"/>
    <d v="2018-02-06T00:00:00"/>
    <d v="2018-09-06T00:00:00"/>
    <m/>
    <m/>
    <m/>
    <m/>
    <n v="2.36"/>
    <n v="3.23"/>
    <m/>
    <m/>
    <m/>
    <m/>
    <n v="2.38"/>
    <n v="441"/>
    <n v="212"/>
    <m/>
    <m/>
    <m/>
    <m/>
    <n v="419"/>
    <s v="No"/>
    <n v="70924.39"/>
    <n v="199"/>
    <n v="90.4"/>
    <m/>
    <m/>
    <n v="2.38"/>
  </r>
  <r>
    <x v="1322"/>
    <s v="http://www.unraveldata.com"/>
    <s v="https://www.crunchbase.com/organization/unravel-data-systems"/>
    <s v="Unravel Data Systems, Inc."/>
    <s v="Unravel develops a DataOps observability platform that helps data-driven organizations maximize business value from data."/>
    <m/>
    <s v="seed"/>
    <s v="series_a"/>
    <s v="series_b"/>
    <s v="series_c"/>
    <s v="series_d"/>
    <m/>
    <m/>
    <m/>
    <n v="156000"/>
    <n v="7000000"/>
    <n v="15000000"/>
    <n v="35000000"/>
    <n v="50000000"/>
    <m/>
    <m/>
    <m/>
    <n v="1560000"/>
    <n v="35000000"/>
    <n v="23000000"/>
    <n v="350000000"/>
    <n v="750000000"/>
    <m/>
    <m/>
    <m/>
    <m/>
    <s v="Data Elite, Menlo Ventures"/>
    <s v="GGV Capital, M12 - Microsoft's Venture Fund, Menlo Ventures"/>
    <s v="GGV Capital, Harmony Partners, M12 - Microsoft's Venture Fund, Menlo Ventures, Point72 Ventures"/>
    <s v="Bridge Bank, GGV Capital, Harmony Partners, Menlo Ventures, Point72 Ventures, Third Point Ventures"/>
    <m/>
    <m/>
    <m/>
    <n v="2014"/>
    <n v="2016"/>
    <x v="6"/>
    <n v="2019"/>
    <n v="2022"/>
    <m/>
    <m/>
    <n v="50000000"/>
    <s v="series_d"/>
    <d v="2022-09-27T00:00:00"/>
    <n v="750000000"/>
    <m/>
    <n v="0"/>
    <n v="711.03"/>
    <n v="46516.23"/>
    <n v="14340.85"/>
    <n v="7421.94"/>
    <m/>
    <m/>
    <m/>
    <n v="3167"/>
    <n v="558"/>
    <n v="123"/>
    <n v="169"/>
    <n v="135"/>
    <m/>
    <m/>
    <m/>
    <n v="62.98"/>
    <n v="85.38"/>
    <n v="94.09"/>
    <n v="79.05"/>
    <n v="61.27"/>
    <m/>
    <m/>
    <m/>
    <n v="274.64"/>
    <n v="274.64"/>
    <n v="15.3"/>
    <n v="27.39"/>
    <n v="2"/>
    <n v="1"/>
    <m/>
    <m/>
    <n v="107156000"/>
    <m/>
    <d v="2014-03-28T00:00:00"/>
    <d v="2016-09-14T00:00:00"/>
    <d v="2018-01-23T00:00:00"/>
    <d v="2019-05-14T00:00:00"/>
    <d v="2022-09-27T00:00:00"/>
    <m/>
    <m/>
    <n v="22.44"/>
    <n v="0.66"/>
    <n v="15.22"/>
    <n v="2.14"/>
    <m/>
    <m/>
    <n v="32.61"/>
    <n v="901"/>
    <n v="496"/>
    <n v="476"/>
    <n v="1232"/>
    <m/>
    <m/>
    <n v="1708"/>
    <s v="No"/>
    <n v="68990.05"/>
    <n v="200"/>
    <n v="90.35"/>
    <n v="32.61"/>
    <n v="15.22"/>
    <n v="32.61"/>
  </r>
  <r>
    <x v="1323"/>
    <s v="http://www.jushuitan.com/"/>
    <s v="https://www.crunchbase.com/organization/jushuitan-network-technology"/>
    <s v="Shanghai Jushuitan Network Technology Co., Ltd."/>
    <s v="Jushuitan Network Technology is a e-commerce SaaS ERP based company."/>
    <m/>
    <s v="seed"/>
    <s v="series_a"/>
    <s v="series_b"/>
    <s v="series_c"/>
    <m/>
    <m/>
    <m/>
    <m/>
    <n v="2421330"/>
    <n v="7699699"/>
    <n v="14606003"/>
    <n v="100000000"/>
    <m/>
    <m/>
    <m/>
    <m/>
    <n v="24213300"/>
    <n v="38498495"/>
    <n v="97422040.010000005"/>
    <n v="1000000000"/>
    <m/>
    <m/>
    <m/>
    <m/>
    <s v="Ameba Capital, Welight Capital"/>
    <s v="Ameba Capital, Value Capital, Welight Capital"/>
    <s v="Vision Plus Capital, Yuan Zhen Capital"/>
    <s v="Blue Lake Capital AG, CICC, Goldman Sachs"/>
    <m/>
    <m/>
    <m/>
    <m/>
    <n v="2015"/>
    <n v="2016"/>
    <x v="6"/>
    <n v="2020"/>
    <m/>
    <m/>
    <m/>
    <n v="100000000"/>
    <s v="series_c"/>
    <d v="2020-06-03T00:00:00"/>
    <n v="1000000000"/>
    <m/>
    <n v="0"/>
    <n v="0"/>
    <n v="0"/>
    <n v="68847.11"/>
    <m/>
    <m/>
    <m/>
    <m/>
    <n v="3493"/>
    <n v="1216"/>
    <n v="886"/>
    <n v="60"/>
    <m/>
    <m/>
    <m/>
    <m/>
    <n v="64.400000000000006"/>
    <n v="68.11"/>
    <n v="57.1"/>
    <n v="91.78"/>
    <m/>
    <m/>
    <m/>
    <s v="unicorn"/>
    <n v="25.28"/>
    <n v="25.28"/>
    <n v="19.87"/>
    <n v="9.24"/>
    <n v="1"/>
    <m/>
    <m/>
    <m/>
    <n v="205736677"/>
    <m/>
    <d v="2015-01-01T00:00:00"/>
    <d v="2016-01-01T00:00:00"/>
    <d v="2018-09-20T00:00:00"/>
    <d v="2020-06-03T00:00:00"/>
    <m/>
    <m/>
    <m/>
    <n v="1.59"/>
    <n v="2.5299999999999998"/>
    <n v="10.26"/>
    <m/>
    <m/>
    <m/>
    <n v="10.26"/>
    <n v="365"/>
    <n v="993"/>
    <n v="622"/>
    <m/>
    <m/>
    <m/>
    <n v="622"/>
    <s v="No"/>
    <n v="68847.11"/>
    <n v="201"/>
    <n v="90.3"/>
    <n v="10.26"/>
    <n v="10.26"/>
    <n v="10.26"/>
  </r>
  <r>
    <x v="1324"/>
    <s v="https://www.tenfold.com"/>
    <s v="https://www.crunchbase.com/organization/tenfold"/>
    <s v="Callinize, Inc"/>
    <s v="Tenfold helps companies have better customer conversations by putting customer information into action on the phone."/>
    <m/>
    <s v="seed"/>
    <s v="series_a"/>
    <s v="series_b"/>
    <s v="series_c"/>
    <m/>
    <m/>
    <m/>
    <m/>
    <m/>
    <n v="11750000"/>
    <m/>
    <n v="7500000"/>
    <m/>
    <m/>
    <m/>
    <m/>
    <m/>
    <n v="58750000"/>
    <m/>
    <n v="75000000"/>
    <m/>
    <m/>
    <m/>
    <m/>
    <s v="Techstars"/>
    <s v="Andreessen Horowitz, CSC Upshot, Geekdom Fund, Pat Condon"/>
    <s v="Nimble Ventures"/>
    <s v="Andreessen Horowitz, Geekdom Fund, Next Coast Ventures, Salesforce Ventures"/>
    <m/>
    <m/>
    <m/>
    <m/>
    <n v="2015"/>
    <n v="2016"/>
    <x v="6"/>
    <n v="2019"/>
    <m/>
    <m/>
    <m/>
    <n v="7500000"/>
    <s v="series_c"/>
    <d v="2019-10-08T00:00:00"/>
    <m/>
    <m/>
    <n v="2111.77"/>
    <n v="22886.25"/>
    <n v="0"/>
    <n v="43783.74"/>
    <m/>
    <m/>
    <m/>
    <m/>
    <n v="308"/>
    <n v="43"/>
    <n v="886"/>
    <n v="75"/>
    <m/>
    <m/>
    <m/>
    <m/>
    <n v="96.87"/>
    <n v="98.9"/>
    <n v="57.1"/>
    <n v="90.77"/>
    <m/>
    <m/>
    <m/>
    <m/>
    <m/>
    <m/>
    <m/>
    <m/>
    <m/>
    <m/>
    <m/>
    <m/>
    <n v="34600000"/>
    <m/>
    <d v="2015-01-01T00:00:00"/>
    <d v="2016-12-27T00:00:00"/>
    <d v="2018-05-08T00:00:00"/>
    <d v="2019-10-08T00:00:00"/>
    <m/>
    <m/>
    <m/>
    <m/>
    <m/>
    <m/>
    <m/>
    <m/>
    <m/>
    <m/>
    <n v="726"/>
    <n v="497"/>
    <n v="518"/>
    <m/>
    <m/>
    <m/>
    <n v="518"/>
    <s v="No"/>
    <n v="68781.759999999995"/>
    <n v="202"/>
    <n v="90.25"/>
    <m/>
    <m/>
    <m/>
  </r>
  <r>
    <x v="1325"/>
    <s v="https://www.petkit.com/"/>
    <s v="https://www.crunchbase.com/organization/petkit"/>
    <s v="Petkit Network Technology (Shanghai) Co., Ltd."/>
    <s v="Petkit is a high-tech company dedicated to design and produce smart products for pets."/>
    <s v="pre_seed"/>
    <s v="seed"/>
    <s v="series_a"/>
    <s v="series_b"/>
    <s v="series_c"/>
    <s v="series_d"/>
    <m/>
    <m/>
    <n v="200000"/>
    <m/>
    <m/>
    <n v="15375903"/>
    <n v="20000000"/>
    <n v="60000000"/>
    <m/>
    <m/>
    <n v="4000000"/>
    <m/>
    <m/>
    <n v="102557273.01000001"/>
    <n v="200000000"/>
    <n v="900000000"/>
    <m/>
    <m/>
    <s v="Lijie Wang"/>
    <s v="PreAngel"/>
    <s v="GGV Capital"/>
    <s v="GGV Capital"/>
    <s v="GGV Capital, Qiming Venture Partners"/>
    <s v="Atlas Capital, CDH Investments, GGV Capital, INCE Capital, Qiming Venture Partners, Sofina"/>
    <m/>
    <m/>
    <n v="2013"/>
    <n v="2013"/>
    <n v="2015"/>
    <x v="6"/>
    <n v="2019"/>
    <n v="2021"/>
    <m/>
    <m/>
    <n v="60000000"/>
    <s v="series_d"/>
    <d v="2021-07-30T00:00:00"/>
    <n v="900000000"/>
    <n v="0"/>
    <n v="0"/>
    <n v="16.11"/>
    <n v="46485.2"/>
    <n v="12291.65"/>
    <n v="8783.7900000000009"/>
    <m/>
    <m/>
    <n v="202"/>
    <n v="2604"/>
    <n v="851"/>
    <n v="125"/>
    <n v="181"/>
    <n v="267"/>
    <m/>
    <m/>
    <n v="70.83"/>
    <n v="63.89"/>
    <n v="76.98"/>
    <n v="93.99"/>
    <n v="77.56"/>
    <n v="50.37"/>
    <m/>
    <m/>
    <m/>
    <n v="115.68"/>
    <m/>
    <m/>
    <n v="7.37"/>
    <n v="4.2"/>
    <n v="1"/>
    <m/>
    <m/>
    <n v="95575903"/>
    <d v="2013-10-01T00:00:00"/>
    <d v="2013-11-01T00:00:00"/>
    <d v="2015-03-18T00:00:00"/>
    <d v="2018-01-03T00:00:00"/>
    <d v="2019-02-21T00:00:00"/>
    <d v="2021-07-30T00:00:00"/>
    <m/>
    <m/>
    <m/>
    <m/>
    <n v="1.95"/>
    <n v="4.5"/>
    <m/>
    <m/>
    <n v="8.7799999999999994"/>
    <n v="502"/>
    <n v="1022"/>
    <n v="414"/>
    <n v="890"/>
    <m/>
    <m/>
    <n v="1304"/>
    <s v="No"/>
    <n v="67576.75"/>
    <n v="203"/>
    <n v="90.2"/>
    <n v="8.7799999999999994"/>
    <n v="1.95"/>
    <n v="8.7799999999999994"/>
  </r>
  <r>
    <x v="1326"/>
    <s v="https://karrotmarket.com"/>
    <s v="https://www.crunchbase.com/organization/daangn-market"/>
    <m/>
    <s v="Karrot is a hyperlocal community app which offers a secondhand marketplace."/>
    <m/>
    <m/>
    <s v="series_a"/>
    <s v="series_b"/>
    <s v="series_c"/>
    <s v="series_d"/>
    <m/>
    <m/>
    <m/>
    <m/>
    <n v="1111426"/>
    <n v="5297250"/>
    <n v="33560176"/>
    <n v="162000000"/>
    <m/>
    <m/>
    <m/>
    <m/>
    <n v="5557130"/>
    <n v="42470934"/>
    <n v="285261498"/>
    <n v="2662000000"/>
    <m/>
    <m/>
    <m/>
    <m/>
    <s v="Capstone Partners, Kakao Ventures, Strong Ventures"/>
    <s v="Capstone Partners, Kakao Ventures, SBVA, Strong Ventures"/>
    <s v="Altos Ventures, Capstone Partners, Goodwater Capital, Kakao Ventures, SBVA, Strong Ventures"/>
    <s v="Altos Ventures, Aspex Management, Capstone Partners, DST Global, Goodwater Capital, Kakao Ventures, Reverent Partners, SBVA, Strong Ventures"/>
    <m/>
    <m/>
    <m/>
    <m/>
    <n v="2016"/>
    <x v="6"/>
    <n v="2019"/>
    <n v="2021"/>
    <m/>
    <m/>
    <n v="162000000"/>
    <s v="series_d"/>
    <d v="2021-08-17T00:00:00"/>
    <n v="2662000000"/>
    <m/>
    <m/>
    <n v="117.73"/>
    <n v="43.13"/>
    <n v="8955.2999999999993"/>
    <n v="57813.919999999998"/>
    <m/>
    <m/>
    <m/>
    <m/>
    <n v="676"/>
    <n v="647"/>
    <n v="208"/>
    <n v="162"/>
    <m/>
    <m/>
    <m/>
    <m/>
    <n v="82.28"/>
    <n v="68.69"/>
    <n v="74.19"/>
    <n v="69.959999999999994"/>
    <m/>
    <m/>
    <s v="unicorn"/>
    <n v="342.05"/>
    <m/>
    <n v="342.05"/>
    <n v="52.65"/>
    <n v="8.7100000000000009"/>
    <n v="1"/>
    <m/>
    <m/>
    <n v="234968852"/>
    <m/>
    <m/>
    <d v="2016-12-01T00:00:00"/>
    <d v="2018-05-30T00:00:00"/>
    <d v="2019-09-09T00:00:00"/>
    <d v="2021-08-17T00:00:00"/>
    <m/>
    <m/>
    <m/>
    <n v="7.64"/>
    <n v="6.72"/>
    <n v="9.33"/>
    <m/>
    <m/>
    <n v="62.68"/>
    <m/>
    <n v="545"/>
    <n v="467"/>
    <n v="708"/>
    <m/>
    <m/>
    <n v="1175"/>
    <s v="No"/>
    <n v="66930.080000000002"/>
    <n v="204"/>
    <n v="90.16"/>
    <n v="62.68"/>
    <n v="6.72"/>
    <n v="62.68"/>
  </r>
  <r>
    <x v="1327"/>
    <s v="https://www.kandou.com/"/>
    <s v="https://www.crunchbase.com/organization/kandou-bus"/>
    <s v="Kandou Bus S.A."/>
    <s v="KANDOU specializes in the design of high-speed, and pin- and energy-efficient chip-to-chip links, SerDes, and associated technologies."/>
    <s v="pre_seed"/>
    <m/>
    <s v="series_a"/>
    <s v="series_b"/>
    <s v="series_c"/>
    <s v="series_d"/>
    <m/>
    <m/>
    <n v="111479"/>
    <m/>
    <n v="10000000"/>
    <n v="15000000"/>
    <n v="56000000"/>
    <n v="75000000"/>
    <m/>
    <m/>
    <n v="2229580"/>
    <m/>
    <n v="50000000"/>
    <n v="100050000"/>
    <n v="560000000"/>
    <n v="1125000000"/>
    <m/>
    <m/>
    <s v="Venture Kick"/>
    <m/>
    <m/>
    <s v="Bessemer Venture Partners, Walden International"/>
    <s v="Bessemer Venture Partners, Columbia Lake Partners, Digital Transformation Fund, Fayerweather Fund, Forestay Capital, Kreos Capital, Raging Capital, Swisscom Ventures, Walden International"/>
    <s v="Bessemer Venture Partners, DC Investment Partners, Swisscom Ventures"/>
    <m/>
    <m/>
    <n v="2011"/>
    <m/>
    <n v="2012"/>
    <x v="6"/>
    <n v="2019"/>
    <n v="2021"/>
    <m/>
    <m/>
    <n v="72300000"/>
    <s v="private_equity"/>
    <d v="2021-12-16T00:00:00"/>
    <n v="1125000000"/>
    <n v="0"/>
    <m/>
    <n v="0"/>
    <n v="8498.19"/>
    <n v="9223.7800000000007"/>
    <n v="47727.38"/>
    <m/>
    <m/>
    <n v="1"/>
    <m/>
    <n v="654"/>
    <n v="300"/>
    <n v="206"/>
    <n v="178"/>
    <m/>
    <m/>
    <n v="100"/>
    <m/>
    <n v="59.67"/>
    <n v="85.51"/>
    <n v="74.44"/>
    <n v="66.98"/>
    <m/>
    <m/>
    <m/>
    <n v="259.42"/>
    <m/>
    <n v="16.07"/>
    <n v="9.4499999999999993"/>
    <n v="1.88"/>
    <n v="1"/>
    <m/>
    <m/>
    <n v="279851181"/>
    <d v="2011-09-28T00:00:00"/>
    <m/>
    <d v="2012-03-08T00:00:00"/>
    <d v="2018-07-25T00:00:00"/>
    <d v="2019-09-23T00:00:00"/>
    <d v="2021-12-16T00:00:00"/>
    <m/>
    <m/>
    <m/>
    <n v="2"/>
    <n v="5.6"/>
    <n v="2.0099999999999998"/>
    <m/>
    <m/>
    <n v="11.24"/>
    <m/>
    <n v="2330"/>
    <n v="425"/>
    <n v="815"/>
    <m/>
    <m/>
    <n v="1240"/>
    <s v="No"/>
    <n v="65449.35"/>
    <n v="205"/>
    <n v="90.11"/>
    <n v="11.24"/>
    <n v="5.6"/>
    <n v="11.24"/>
  </r>
  <r>
    <x v="1328"/>
    <s v="http://www.ziprecruiter.com"/>
    <s v="https://www.crunchbase.com/organization/ziprecruiter"/>
    <s v="ZipRecruiter, Inc."/>
    <s v="ZipRecruiter is an online employment marketplace, connecting millions of employers and job seekers through mobile and email services."/>
    <m/>
    <m/>
    <s v="series_a"/>
    <s v="series_b"/>
    <m/>
    <m/>
    <m/>
    <m/>
    <m/>
    <m/>
    <n v="63000000"/>
    <n v="156000000"/>
    <m/>
    <m/>
    <m/>
    <m/>
    <m/>
    <m/>
    <n v="363000000"/>
    <n v="1500000000"/>
    <m/>
    <m/>
    <m/>
    <m/>
    <m/>
    <m/>
    <s v="Basepoint Ventures, IVP, Industry Ventures"/>
    <s v="Employee Stock Option Fund, IVP"/>
    <m/>
    <m/>
    <m/>
    <m/>
    <m/>
    <m/>
    <n v="2014"/>
    <x v="6"/>
    <m/>
    <m/>
    <m/>
    <m/>
    <n v="156000000"/>
    <s v="series_b"/>
    <d v="2018-10-04T00:00:00"/>
    <n v="2160000000"/>
    <m/>
    <m/>
    <n v="0"/>
    <n v="64551.37"/>
    <m/>
    <m/>
    <m/>
    <m/>
    <m/>
    <m/>
    <n v="1061"/>
    <n v="96"/>
    <m/>
    <m/>
    <m/>
    <m/>
    <m/>
    <m/>
    <n v="61.58"/>
    <n v="95.4"/>
    <m/>
    <m/>
    <m/>
    <m/>
    <s v="exited_unicorn"/>
    <n v="5.0599999999999996"/>
    <m/>
    <n v="5.0599999999999996"/>
    <n v="1.44"/>
    <m/>
    <m/>
    <m/>
    <m/>
    <n v="769000000"/>
    <m/>
    <m/>
    <d v="2014-08-26T00:00:00"/>
    <d v="2018-10-04T00:00:00"/>
    <m/>
    <m/>
    <m/>
    <m/>
    <m/>
    <n v="4.13"/>
    <m/>
    <m/>
    <m/>
    <m/>
    <n v="1.44"/>
    <m/>
    <n v="1500"/>
    <m/>
    <m/>
    <m/>
    <m/>
    <n v="0"/>
    <s v="No"/>
    <n v="64551.37"/>
    <n v="206"/>
    <n v="90.06"/>
    <m/>
    <m/>
    <n v="1.44"/>
  </r>
  <r>
    <x v="1329"/>
    <s v="https://www.bitmovin.com"/>
    <s v="https://www.crunchbase.com/organization/bitmovin"/>
    <s v="Bitmovin Inc"/>
    <s v="Bitmovin is a multimedia technology company providing adaptive streaming video infrastructure for global digital media companies."/>
    <m/>
    <s v="seed"/>
    <s v="series_a"/>
    <s v="series_b"/>
    <s v="series_c"/>
    <m/>
    <m/>
    <m/>
    <m/>
    <m/>
    <n v="10300000"/>
    <n v="30000000"/>
    <n v="25000000"/>
    <m/>
    <m/>
    <m/>
    <m/>
    <m/>
    <n v="51500000"/>
    <n v="200100000"/>
    <n v="250000000"/>
    <m/>
    <m/>
    <m/>
    <m/>
    <s v="CNB Capital, Speedinvest"/>
    <s v="7percent Ventures, Anand Swaminathan, Atomico, Block, Inc., Chris Kaiser, David Helgason, Dawn Capital, Dries Buytaert, Ed Kozel, Greg Castle, Mike Sutcliff, Omar Abbosh, Richard Lumb, Speedinvest, Y Combinator"/>
    <s v="Atomico, CNB Capital, Dawn Capital, Highland Europe, Y Combinator"/>
    <s v="Atomico, CNB Capital, Climb Ventures, Highland Europe, Swisscom Ventures"/>
    <m/>
    <m/>
    <m/>
    <m/>
    <n v="2014"/>
    <n v="2016"/>
    <x v="6"/>
    <n v="2021"/>
    <m/>
    <m/>
    <m/>
    <n v="25000000"/>
    <s v="series_c"/>
    <d v="2021-04-20T00:00:00"/>
    <n v="250000000"/>
    <m/>
    <n v="0"/>
    <n v="1123.27"/>
    <n v="38689.629999999997"/>
    <n v="24636.94"/>
    <m/>
    <m/>
    <m/>
    <m/>
    <n v="3167"/>
    <n v="386"/>
    <n v="147"/>
    <n v="408"/>
    <m/>
    <m/>
    <m/>
    <m/>
    <n v="62.98"/>
    <n v="89.9"/>
    <n v="92.92"/>
    <n v="65.650000000000006"/>
    <m/>
    <m/>
    <m/>
    <m/>
    <n v="3.71"/>
    <m/>
    <n v="3.71"/>
    <n v="1.1200000000000001"/>
    <n v="1"/>
    <m/>
    <m/>
    <m/>
    <n v="87321581"/>
    <m/>
    <d v="2014-08-12T00:00:00"/>
    <d v="2016-09-02T00:00:00"/>
    <d v="2018-04-09T00:00:00"/>
    <d v="2021-04-20T00:00:00"/>
    <m/>
    <m/>
    <m/>
    <m/>
    <n v="3.89"/>
    <n v="1.25"/>
    <m/>
    <m/>
    <m/>
    <n v="1.25"/>
    <n v="752"/>
    <n v="584"/>
    <n v="1107"/>
    <m/>
    <m/>
    <m/>
    <n v="1107"/>
    <s v="No"/>
    <n v="64449.84"/>
    <n v="207"/>
    <n v="90.01"/>
    <n v="1.25"/>
    <m/>
    <n v="1.25"/>
  </r>
  <r>
    <x v="1330"/>
    <s v="https://www.brat.tv/"/>
    <s v="https://www.crunchbase.com/organization/brat"/>
    <s v="Brat Inc"/>
    <s v="Brat is a teen-leaning digital production company."/>
    <m/>
    <s v="seed"/>
    <s v="series_a"/>
    <s v="series_b"/>
    <m/>
    <m/>
    <m/>
    <m/>
    <m/>
    <m/>
    <n v="10000000"/>
    <n v="30000000"/>
    <m/>
    <m/>
    <m/>
    <m/>
    <m/>
    <m/>
    <n v="50000000"/>
    <n v="200100000"/>
    <m/>
    <m/>
    <m/>
    <m/>
    <m/>
    <s v="SVA"/>
    <s v="A.Capital Ventures, Advancit Capital, BoxGroup, CASSIUS, Lerer Hippeau, LionTree, MaC Venture Capital, SVA, Thirty Five Ventures"/>
    <s v="A.Capital Ventures, Anchorage Capital Group, Critical Content, MGM Studios, MaC Venture Capital"/>
    <m/>
    <m/>
    <m/>
    <m/>
    <m/>
    <n v="2017"/>
    <n v="2017"/>
    <x v="6"/>
    <m/>
    <m/>
    <m/>
    <m/>
    <n v="2996491"/>
    <s v="series_unknown"/>
    <d v="2018-07-18T00:00:00"/>
    <n v="200100000"/>
    <m/>
    <n v="19161.419999999998"/>
    <n v="45223.59"/>
    <n v="0.25"/>
    <m/>
    <m/>
    <m/>
    <m/>
    <m/>
    <n v="41"/>
    <n v="17"/>
    <n v="791"/>
    <m/>
    <m/>
    <m/>
    <m/>
    <m/>
    <n v="99.58"/>
    <n v="99.6"/>
    <n v="61.71"/>
    <m/>
    <m/>
    <m/>
    <m/>
    <m/>
    <n v="3.4"/>
    <m/>
    <n v="3.4"/>
    <n v="1"/>
    <m/>
    <m/>
    <m/>
    <m/>
    <n v="45496491"/>
    <m/>
    <d v="2017-02-23T00:00:00"/>
    <d v="2017-11-03T00:00:00"/>
    <d v="2018-07-18T00:00:00"/>
    <m/>
    <m/>
    <m/>
    <m/>
    <m/>
    <n v="4"/>
    <m/>
    <m/>
    <m/>
    <m/>
    <n v="1"/>
    <n v="253"/>
    <n v="257"/>
    <m/>
    <m/>
    <m/>
    <m/>
    <n v="0"/>
    <s v="No"/>
    <n v="64385.26"/>
    <n v="208"/>
    <n v="89.96"/>
    <m/>
    <m/>
    <n v="1"/>
  </r>
  <r>
    <x v="1331"/>
    <s v="http://eigencomm.com"/>
    <s v="https://www.crunchbase.com/organization/transfer-communication"/>
    <s v="Eigencomm.Ltd"/>
    <s v="EigenCOMM offers turnkey solutions for Internet of Things (IoT) ecosystems."/>
    <m/>
    <m/>
    <s v="series_a"/>
    <s v="series_b"/>
    <s v="series_c"/>
    <m/>
    <m/>
    <m/>
    <m/>
    <m/>
    <m/>
    <m/>
    <n v="157267323"/>
    <m/>
    <m/>
    <m/>
    <m/>
    <m/>
    <m/>
    <m/>
    <n v="864267322"/>
    <m/>
    <m/>
    <m/>
    <m/>
    <m/>
    <m/>
    <s v="China Fellow Partners, Chord Capital, Lianchuang Yongxuan Investment"/>
    <s v="Cathay Capital, China Fellow Partners, China Universal Asset Management, Chobe Capital, Co-Stone Venture Capital, FiberHome Capital, GF Qianhe Investment, Qiming Venture Partners, Shenzhen Qianhai Xingwang Investment, SoftBank Vision Fund"/>
    <m/>
    <m/>
    <m/>
    <m/>
    <m/>
    <n v="2018"/>
    <x v="6"/>
    <n v="2022"/>
    <m/>
    <m/>
    <m/>
    <n v="157267322"/>
    <s v="series_c"/>
    <d v="2022-01-12T00:00:00"/>
    <n v="864267322"/>
    <m/>
    <m/>
    <n v="0"/>
    <n v="0"/>
    <n v="63940.93"/>
    <m/>
    <m/>
    <m/>
    <m/>
    <m/>
    <n v="1617"/>
    <n v="886"/>
    <n v="173"/>
    <m/>
    <m/>
    <m/>
    <m/>
    <m/>
    <n v="64.94"/>
    <n v="57.1"/>
    <n v="79.3"/>
    <m/>
    <m/>
    <m/>
    <m/>
    <n v="1"/>
    <m/>
    <m/>
    <m/>
    <n v="1"/>
    <m/>
    <m/>
    <m/>
    <n v="171477323"/>
    <m/>
    <m/>
    <d v="2018-03-09T00:00:00"/>
    <d v="2018-07-27T00:00:00"/>
    <d v="2022-01-12T00:00:00"/>
    <m/>
    <m/>
    <m/>
    <m/>
    <m/>
    <m/>
    <m/>
    <m/>
    <m/>
    <m/>
    <m/>
    <n v="140"/>
    <n v="1265"/>
    <m/>
    <m/>
    <m/>
    <n v="1265"/>
    <s v="No"/>
    <n v="63940.93"/>
    <n v="209"/>
    <n v="89.91"/>
    <m/>
    <m/>
    <m/>
  </r>
  <r>
    <x v="1332"/>
    <s v="https://mythic.ai"/>
    <s v="https://www.crunchbase.com/organization/mythic-ai"/>
    <s v="Mythic Inc."/>
    <s v="Mythic develops analog matrix processors and key cards based on analog compute-in-memory."/>
    <m/>
    <m/>
    <s v="series_a"/>
    <s v="series_b"/>
    <s v="series_c"/>
    <m/>
    <m/>
    <m/>
    <m/>
    <m/>
    <n v="5650000"/>
    <n v="40000000"/>
    <n v="70000000"/>
    <m/>
    <m/>
    <m/>
    <m/>
    <m/>
    <n v="28250000"/>
    <n v="266800000"/>
    <n v="700000000"/>
    <m/>
    <m/>
    <m/>
    <m/>
    <m/>
    <s v="AME Cloud Ventures, DCVC, Half Court Ventures, Lux Capital, Threshold"/>
    <s v="AME Cloud Ventures, DCVC, Lockheed Martin Ventures, Lux Capital, SBVA, Threshold"/>
    <s v="Alumni Ventures, BlackRock, Hewlett Packard Enterprise, UDC Ventures"/>
    <m/>
    <m/>
    <m/>
    <m/>
    <m/>
    <n v="2016"/>
    <x v="6"/>
    <n v="2021"/>
    <m/>
    <m/>
    <m/>
    <n v="13000000"/>
    <s v="series_unknown"/>
    <d v="2021-05-11T00:00:00"/>
    <n v="700000000"/>
    <m/>
    <m/>
    <n v="7793.67"/>
    <n v="32154.35"/>
    <n v="23645.759999999998"/>
    <m/>
    <m/>
    <m/>
    <m/>
    <m/>
    <n v="136"/>
    <n v="166"/>
    <n v="411"/>
    <m/>
    <m/>
    <m/>
    <m/>
    <m/>
    <n v="96.46"/>
    <n v="92"/>
    <n v="65.400000000000006"/>
    <m/>
    <m/>
    <m/>
    <m/>
    <n v="18.96"/>
    <m/>
    <n v="18.96"/>
    <n v="2.36"/>
    <n v="1"/>
    <m/>
    <m/>
    <m/>
    <n v="164650000"/>
    <m/>
    <m/>
    <d v="2016-11-22T00:00:00"/>
    <d v="2018-03-20T00:00:00"/>
    <d v="2021-05-11T00:00:00"/>
    <m/>
    <m/>
    <m/>
    <m/>
    <n v="9.44"/>
    <n v="2.62"/>
    <m/>
    <m/>
    <m/>
    <n v="2.62"/>
    <m/>
    <n v="483"/>
    <n v="1148"/>
    <m/>
    <m/>
    <m/>
    <n v="1148"/>
    <s v="No"/>
    <n v="63593.78"/>
    <n v="210"/>
    <n v="89.86"/>
    <n v="2.62"/>
    <m/>
    <n v="2.62"/>
  </r>
  <r>
    <x v="1333"/>
    <s v="https://www.forusall.com"/>
    <s v="https://www.crunchbase.com/organization/forus"/>
    <s v="ForUs, Inc."/>
    <s v="ForUsAll is a 401(k) platform that provides access to cryptocurrency."/>
    <m/>
    <s v="seed"/>
    <s v="series_a"/>
    <s v="series_b"/>
    <m/>
    <m/>
    <m/>
    <m/>
    <m/>
    <n v="3340000"/>
    <n v="9500000"/>
    <n v="21000000"/>
    <m/>
    <m/>
    <m/>
    <m/>
    <m/>
    <n v="33400000"/>
    <n v="47500000"/>
    <n v="140070000"/>
    <m/>
    <m/>
    <m/>
    <m/>
    <m/>
    <s v="Foundation Capital"/>
    <s v="Foundation Capital, Thirdstream Partners"/>
    <s v="Foundation Capital, Ribbit Capital"/>
    <m/>
    <m/>
    <m/>
    <m/>
    <m/>
    <n v="2014"/>
    <n v="2016"/>
    <x v="6"/>
    <m/>
    <m/>
    <m/>
    <m/>
    <n v="21000000"/>
    <s v="series_b"/>
    <d v="2018-01-18T00:00:00"/>
    <n v="140070000"/>
    <m/>
    <n v="0.25"/>
    <n v="91.24"/>
    <n v="62904.639999999999"/>
    <m/>
    <m/>
    <m/>
    <m/>
    <m/>
    <n v="2473"/>
    <n v="735"/>
    <n v="97"/>
    <m/>
    <m/>
    <m/>
    <m/>
    <m/>
    <n v="71.09"/>
    <n v="80.73"/>
    <n v="95.35"/>
    <m/>
    <m/>
    <m/>
    <m/>
    <m/>
    <n v="2.85"/>
    <n v="2.85"/>
    <n v="2.5099999999999998"/>
    <n v="1"/>
    <m/>
    <m/>
    <m/>
    <m/>
    <n v="48851651"/>
    <m/>
    <d v="2014-12-14T00:00:00"/>
    <d v="2016-06-29T00:00:00"/>
    <d v="2018-01-18T00:00:00"/>
    <m/>
    <m/>
    <m/>
    <m/>
    <n v="1.42"/>
    <n v="2.95"/>
    <m/>
    <m/>
    <m/>
    <m/>
    <n v="1"/>
    <n v="563"/>
    <n v="568"/>
    <m/>
    <m/>
    <m/>
    <m/>
    <n v="0"/>
    <s v="No"/>
    <n v="62996.13"/>
    <n v="211"/>
    <n v="89.82"/>
    <m/>
    <m/>
    <n v="1"/>
  </r>
  <r>
    <x v="1334"/>
    <s v="https://www.rubrik.com"/>
    <s v="https://www.crunchbase.com/organization/igneous-systems"/>
    <s v="Igneous, Inc."/>
    <s v="Igneous offers an unstructured data management solution giving data-centric enterprises visibility, protection, and data mobility at scale."/>
    <m/>
    <s v="seed"/>
    <s v="series_a"/>
    <s v="series_b"/>
    <s v="series_c"/>
    <m/>
    <m/>
    <m/>
    <m/>
    <n v="3000000"/>
    <n v="23600000"/>
    <n v="15000000"/>
    <n v="25874996"/>
    <m/>
    <m/>
    <m/>
    <m/>
    <n v="30000000"/>
    <n v="118000000"/>
    <n v="100050000"/>
    <n v="258749960"/>
    <m/>
    <m/>
    <m/>
    <m/>
    <s v="Madrona, Redpoint"/>
    <s v="Madrona, New Enterprise Associates, Redpoint, Sujal Patel"/>
    <s v="Madrona, New Enterprise Associates, Orca Bay Capital, Redpoint, Vulcan Capital"/>
    <s v="Madrona, New Enterprise Associates, Redpoint, Vulcan Capital, WestRiver Group"/>
    <m/>
    <m/>
    <m/>
    <m/>
    <n v="2013"/>
    <n v="2014"/>
    <x v="6"/>
    <n v="2019"/>
    <m/>
    <m/>
    <m/>
    <n v="25874996"/>
    <s v="series_c"/>
    <d v="2019-03-14T00:00:00"/>
    <m/>
    <m/>
    <n v="147.03"/>
    <n v="162.47999999999999"/>
    <n v="28298.51"/>
    <n v="32674.62"/>
    <m/>
    <m/>
    <m/>
    <m/>
    <n v="965"/>
    <n v="552"/>
    <n v="170"/>
    <n v="106"/>
    <m/>
    <m/>
    <m/>
    <m/>
    <n v="86.63"/>
    <n v="80.03"/>
    <n v="91.81"/>
    <n v="86.91"/>
    <m/>
    <m/>
    <m/>
    <m/>
    <m/>
    <m/>
    <m/>
    <m/>
    <m/>
    <m/>
    <m/>
    <m/>
    <n v="67474996"/>
    <m/>
    <d v="2013-12-01T00:00:00"/>
    <d v="2014-05-06T00:00:00"/>
    <d v="2018-01-29T00:00:00"/>
    <d v="2019-03-14T00:00:00"/>
    <m/>
    <m/>
    <m/>
    <n v="3.93"/>
    <n v="0.85"/>
    <n v="2.59"/>
    <m/>
    <m/>
    <m/>
    <m/>
    <n v="156"/>
    <n v="1364"/>
    <n v="409"/>
    <m/>
    <m/>
    <m/>
    <n v="409"/>
    <s v="No"/>
    <n v="61282.64"/>
    <n v="212"/>
    <n v="89.77"/>
    <n v="2.59"/>
    <n v="2.59"/>
    <n v="0"/>
  </r>
  <r>
    <x v="1335"/>
    <s v="http://hubblecontacts.com"/>
    <s v="https://www.crunchbase.com/organization/hubble-contacts"/>
    <s v="Vision Path, Inc."/>
    <s v="Subscription Contact Lens Service &amp; Eyewear Retailer."/>
    <m/>
    <s v="seed"/>
    <s v="series_a"/>
    <s v="series_b"/>
    <m/>
    <m/>
    <m/>
    <m/>
    <m/>
    <n v="3500000"/>
    <n v="16500000"/>
    <n v="45000000"/>
    <m/>
    <m/>
    <m/>
    <m/>
    <m/>
    <n v="35000000"/>
    <n v="82500000"/>
    <n v="300150000"/>
    <m/>
    <m/>
    <m/>
    <m/>
    <m/>
    <s v="Brian Levy, Oscar Salazar, Two River, Wildcat Capital Management"/>
    <s v="Brian Levy, FirstMark, Greycroft, Oscar Salazar, Two River, Wildcat Capital Management"/>
    <s v="Bellco Capital, Colgate Palmolive, FirstMark, Founders Fund, Gaingels, Greycroft, Two River, Wildcat Capital Management"/>
    <m/>
    <m/>
    <m/>
    <m/>
    <m/>
    <n v="2016"/>
    <n v="2017"/>
    <x v="6"/>
    <m/>
    <m/>
    <m/>
    <m/>
    <n v="45000000"/>
    <s v="series_b"/>
    <d v="2018-07-02T00:00:00"/>
    <n v="300150000"/>
    <m/>
    <n v="0"/>
    <n v="1626.6"/>
    <n v="59405.85"/>
    <m/>
    <m/>
    <m/>
    <m/>
    <m/>
    <n v="3485"/>
    <n v="380"/>
    <n v="103"/>
    <m/>
    <m/>
    <m/>
    <m/>
    <m/>
    <n v="63.92"/>
    <n v="90.5"/>
    <n v="95.06"/>
    <m/>
    <m/>
    <m/>
    <m/>
    <m/>
    <n v="5.83"/>
    <n v="5.83"/>
    <n v="3.09"/>
    <n v="1"/>
    <m/>
    <m/>
    <m/>
    <m/>
    <n v="78700000"/>
    <m/>
    <d v="2016-05-01T00:00:00"/>
    <d v="2017-03-07T00:00:00"/>
    <d v="2018-07-02T00:00:00"/>
    <m/>
    <m/>
    <m/>
    <m/>
    <n v="2.36"/>
    <n v="3.64"/>
    <m/>
    <m/>
    <m/>
    <m/>
    <n v="1"/>
    <n v="310"/>
    <n v="482"/>
    <m/>
    <m/>
    <m/>
    <m/>
    <n v="0"/>
    <s v="No"/>
    <n v="61032.45"/>
    <n v="213"/>
    <n v="89.72"/>
    <m/>
    <m/>
    <n v="1"/>
  </r>
  <r>
    <x v="1336"/>
    <s v="https://smarthr.co.jp/"/>
    <s v="https://www.crunchbase.com/organization/smarthr-inc"/>
    <s v="SmartHR, Inc."/>
    <s v="Japan-based HR SaaS company that provides cloud-sourced personnel management software for businesses."/>
    <m/>
    <s v="seed"/>
    <s v="series_a"/>
    <s v="series_b"/>
    <s v="series_c"/>
    <s v="series_d"/>
    <m/>
    <m/>
    <m/>
    <m/>
    <n v="4865096"/>
    <n v="13621209"/>
    <n v="56994843"/>
    <n v="114185037"/>
    <m/>
    <m/>
    <m/>
    <m/>
    <n v="24325480"/>
    <n v="90853464.030000001"/>
    <n v="569948430"/>
    <n v="1552916495"/>
    <m/>
    <m/>
    <m/>
    <s v="Open Network Lab"/>
    <s v="500 Startups Japan, BEENEXT, Jun Nishikawa, Kotaro Chiba, WiL (World Innovation Lab), Yu Akasaka"/>
    <s v="500 Startups Japan"/>
    <s v="All Star SAAS Fund, BEENEXT, Coral Capital, Light Street Capital, Sequoia Heritage, Signifiant, WiL (World Innovation Lab)"/>
    <s v="Arena Holdings, Greyhound Capital, Light Street Capital, Sequoia Capital Global Equities, Sequoia Heritage, Signifiant, Whale Rock Capital Management"/>
    <m/>
    <m/>
    <m/>
    <n v="2015"/>
    <n v="2016"/>
    <x v="6"/>
    <n v="2019"/>
    <n v="2021"/>
    <m/>
    <m/>
    <n v="114185036"/>
    <s v="series_d"/>
    <d v="2021-06-08T00:00:00"/>
    <n v="1552916495"/>
    <m/>
    <n v="0"/>
    <n v="236.99"/>
    <n v="0"/>
    <n v="5862.87"/>
    <n v="54844.160000000003"/>
    <m/>
    <m/>
    <m/>
    <n v="3493"/>
    <n v="644"/>
    <n v="886"/>
    <n v="225"/>
    <n v="167"/>
    <m/>
    <m/>
    <m/>
    <n v="64.400000000000006"/>
    <n v="83.12"/>
    <n v="57.1"/>
    <n v="72.069999999999993"/>
    <n v="69.03"/>
    <m/>
    <m/>
    <s v="unicorn"/>
    <n v="45.59"/>
    <m/>
    <n v="45.59"/>
    <n v="14.36"/>
    <n v="2.54"/>
    <n v="1"/>
    <m/>
    <m/>
    <n v="194305050"/>
    <m/>
    <d v="2015-04-02T00:00:00"/>
    <d v="2016-08-30T00:00:00"/>
    <d v="2018-01-23T00:00:00"/>
    <d v="2019-07-22T00:00:00"/>
    <d v="2021-06-08T00:00:00"/>
    <m/>
    <m/>
    <m/>
    <n v="3.73"/>
    <n v="6.27"/>
    <n v="2.72"/>
    <m/>
    <m/>
    <n v="17.09"/>
    <n v="516"/>
    <n v="511"/>
    <n v="545"/>
    <n v="687"/>
    <m/>
    <m/>
    <n v="1232"/>
    <s v="No"/>
    <n v="60944.02"/>
    <n v="214"/>
    <n v="89.67"/>
    <n v="17.09"/>
    <n v="6.27"/>
    <n v="17.09"/>
  </r>
  <r>
    <x v="1337"/>
    <s v="http://www.helloalfred.com"/>
    <s v="https://www.crunchbase.com/organization/alfred"/>
    <s v="Alfred Club, Inc."/>
    <s v="Alfred is the largest and most advanced residential management platform."/>
    <m/>
    <s v="seed"/>
    <s v="series_a"/>
    <s v="series_b"/>
    <s v="series_c"/>
    <m/>
    <m/>
    <m/>
    <m/>
    <m/>
    <n v="10500000"/>
    <n v="40000000"/>
    <n v="349999"/>
    <m/>
    <m/>
    <m/>
    <m/>
    <m/>
    <n v="52500000"/>
    <n v="266800000"/>
    <n v="3499990"/>
    <m/>
    <m/>
    <m/>
    <m/>
    <s v="Whitespace Labs"/>
    <s v="ACME Capital, New Enterprise Associates, Shervin Pishevar, Spark Capital, Tuesday Capital"/>
    <s v="Constance Freedman, DivcoWest, Fernbrook Capital Management LLC, Greystar, Invesco, Moderne Ventures, New Enterprise Associates, Solon Mack Capital, Spark Capital"/>
    <s v="Alumni Ventures"/>
    <m/>
    <m/>
    <m/>
    <m/>
    <n v="2013"/>
    <n v="2015"/>
    <x v="6"/>
    <n v="2020"/>
    <m/>
    <m/>
    <m/>
    <m/>
    <s v="private_equity"/>
    <d v="2020-10-14T00:00:00"/>
    <n v="420000000"/>
    <m/>
    <n v="0"/>
    <n v="6746.4"/>
    <n v="37383.67"/>
    <n v="16155.35"/>
    <m/>
    <m/>
    <m/>
    <m/>
    <n v="2604"/>
    <n v="168"/>
    <n v="151"/>
    <n v="171"/>
    <m/>
    <m/>
    <m/>
    <m/>
    <n v="63.89"/>
    <n v="95.48"/>
    <n v="92.73"/>
    <n v="76.319999999999993"/>
    <m/>
    <m/>
    <m/>
    <m/>
    <n v="120"/>
    <m/>
    <n v="6.12"/>
    <n v="1.42"/>
    <n v="120"/>
    <m/>
    <m/>
    <m/>
    <n v="144849999"/>
    <m/>
    <d v="2013-03-01T00:00:00"/>
    <d v="2015-04-14T00:00:00"/>
    <d v="2018-05-31T00:00:00"/>
    <d v="2020-04-28T00:00:00"/>
    <m/>
    <m/>
    <m/>
    <m/>
    <n v="5.08"/>
    <n v="0.01"/>
    <m/>
    <m/>
    <m/>
    <n v="1.57"/>
    <n v="774"/>
    <n v="1143"/>
    <n v="698"/>
    <m/>
    <m/>
    <m/>
    <n v="867"/>
    <s v="No"/>
    <n v="60285.42"/>
    <n v="215"/>
    <n v="89.62"/>
    <n v="0.01"/>
    <n v="0.01"/>
    <n v="1.57"/>
  </r>
  <r>
    <x v="1338"/>
    <s v="https://fevo.com"/>
    <s v="https://www.crunchbase.com/organization/fevo"/>
    <m/>
    <s v="Fevo is a collaborative social commerce platform helping groups to socialize and split payments for their live events and merchandise."/>
    <m/>
    <m/>
    <s v="series_a"/>
    <s v="series_b"/>
    <s v="series_c"/>
    <m/>
    <m/>
    <m/>
    <m/>
    <m/>
    <n v="4253120"/>
    <m/>
    <n v="36500000"/>
    <m/>
    <m/>
    <m/>
    <m/>
    <m/>
    <n v="21265600"/>
    <m/>
    <n v="365000000"/>
    <m/>
    <m/>
    <m/>
    <m/>
    <m/>
    <s v="Contour Venture Partners, Eldridge Industries, Red Sea Ventures"/>
    <s v="Contour Venture Partners, Eldridge Industries"/>
    <s v="Contour Venture Partners, Davis Capital Partners, Drive by DraftKings, Eldridge Industries, HBSE Ventures, ID Fund, Sapphire Ventures"/>
    <m/>
    <m/>
    <m/>
    <m/>
    <m/>
    <n v="2015"/>
    <x v="6"/>
    <n v="2021"/>
    <m/>
    <m/>
    <m/>
    <n v="36500000"/>
    <s v="series_c"/>
    <d v="2021-12-17T00:00:00"/>
    <n v="365000000"/>
    <m/>
    <m/>
    <n v="868.82"/>
    <n v="1.02"/>
    <n v="59064.959999999999"/>
    <m/>
    <m/>
    <m/>
    <m/>
    <m/>
    <n v="560"/>
    <n v="768"/>
    <n v="316"/>
    <m/>
    <m/>
    <m/>
    <m/>
    <m/>
    <n v="84.86"/>
    <n v="62.82"/>
    <n v="73.42"/>
    <m/>
    <m/>
    <m/>
    <m/>
    <n v="13.13"/>
    <m/>
    <n v="13.13"/>
    <m/>
    <n v="1"/>
    <m/>
    <m/>
    <m/>
    <n v="54575742"/>
    <m/>
    <m/>
    <d v="2015-10-15T00:00:00"/>
    <d v="2018-11-18T00:00:00"/>
    <d v="2021-12-17T00:00:00"/>
    <m/>
    <m/>
    <m/>
    <m/>
    <m/>
    <m/>
    <m/>
    <m/>
    <m/>
    <m/>
    <m/>
    <n v="1130"/>
    <n v="1125"/>
    <m/>
    <m/>
    <m/>
    <n v="1125"/>
    <s v="No"/>
    <n v="59934.8"/>
    <n v="216"/>
    <n v="89.57"/>
    <m/>
    <m/>
    <m/>
  </r>
  <r>
    <x v="1339"/>
    <s v="http://www.hellosimply.com"/>
    <s v="https://www.crunchbase.com/organization/joytunes"/>
    <s v="JoyTunes Ltd."/>
    <s v="Simply is a global subscription service reinventing the way people all over the world discover, learn and share creative hobbies."/>
    <m/>
    <s v="seed"/>
    <s v="series_a"/>
    <s v="series_b"/>
    <s v="series_c"/>
    <s v="series_d"/>
    <m/>
    <m/>
    <m/>
    <n v="1500000"/>
    <n v="5000000"/>
    <n v="10000000"/>
    <n v="25000000"/>
    <n v="50000000"/>
    <m/>
    <m/>
    <m/>
    <n v="15000000"/>
    <n v="25000000"/>
    <n v="66700000"/>
    <n v="250000000"/>
    <n v="1000000000"/>
    <m/>
    <m/>
    <m/>
    <s v="Dana Messina, Eran Shir, Founder Collective, Genesis Partners, Kaedan Capital, Zohar Gilon"/>
    <s v="Aleph, Formation 8, Genesis Partners"/>
    <s v="Genesis Partners, Insight Partners, Jeremy Stoppelman"/>
    <s v="Aleph, Insight Partners, Jeremy Stoppelman, Qumra Capital"/>
    <s v="Google Ventures, Hearst Ventures, Qualcomm"/>
    <m/>
    <m/>
    <m/>
    <n v="2013"/>
    <n v="2014"/>
    <x v="6"/>
    <n v="2019"/>
    <n v="2021"/>
    <m/>
    <m/>
    <n v="50000000"/>
    <s v="series_d"/>
    <d v="2021-06-21T00:00:00"/>
    <n v="1000000000"/>
    <m/>
    <n v="138.72"/>
    <n v="6190.22"/>
    <n v="17043.93"/>
    <n v="30062.41"/>
    <n v="6202.49"/>
    <m/>
    <m/>
    <m/>
    <n v="990"/>
    <n v="142"/>
    <n v="213"/>
    <n v="114"/>
    <n v="279"/>
    <m/>
    <m/>
    <m/>
    <n v="86.28"/>
    <n v="94.89"/>
    <n v="89.72"/>
    <n v="85.91"/>
    <n v="48.13"/>
    <m/>
    <m/>
    <m/>
    <n v="38.08"/>
    <n v="38.08"/>
    <n v="28.56"/>
    <n v="12.59"/>
    <n v="3.73"/>
    <n v="1"/>
    <m/>
    <m/>
    <n v="92000000"/>
    <m/>
    <d v="2013-05-03T00:00:00"/>
    <d v="2014-08-12T00:00:00"/>
    <d v="2018-06-25T00:00:00"/>
    <d v="2019-08-27T00:00:00"/>
    <d v="2021-06-21T00:00:00"/>
    <m/>
    <m/>
    <n v="1.67"/>
    <n v="2.67"/>
    <n v="3.75"/>
    <n v="4"/>
    <m/>
    <m/>
    <n v="14.99"/>
    <n v="466"/>
    <n v="1413"/>
    <n v="428"/>
    <n v="664"/>
    <m/>
    <m/>
    <n v="1092"/>
    <s v="No"/>
    <n v="59637.77"/>
    <n v="217"/>
    <n v="89.52"/>
    <n v="14.99"/>
    <n v="14.99"/>
    <n v="14.99"/>
  </r>
  <r>
    <x v="1340"/>
    <s v="http://www.project44.com"/>
    <s v="https://www.crunchbase.com/organization/project44"/>
    <s v="Project44, Inc."/>
    <s v="As the supply chain connective tissue, project44 operates the world’s most trusted end-to-end visibility platform Movement"/>
    <m/>
    <s v="seed"/>
    <s v="series_a"/>
    <s v="series_b"/>
    <s v="series_c"/>
    <s v="series_d"/>
    <s v="series_e"/>
    <m/>
    <m/>
    <m/>
    <n v="13800000"/>
    <n v="30300000"/>
    <n v="45000000"/>
    <n v="100000000"/>
    <n v="202000000"/>
    <m/>
    <m/>
    <m/>
    <n v="69000000"/>
    <n v="202101000"/>
    <n v="495000000"/>
    <n v="1500000000"/>
    <n v="1200000000"/>
    <m/>
    <m/>
    <s v="Chicago Ventures"/>
    <s v="Chicago Ventures, Emergence, INCISENT Labs, Silicon Valley Bank"/>
    <s v="8VC, Chicago Ventures, Emergence, High Alpha, Omidyar Technology Ventures, OpenView, Pritzker Group Venture Capital, Section Partners"/>
    <s v="50 South Capital, 8VC, Chicago Ventures, Counterpart Advisors, Emergence, Insight Partners, Omidyar Technology Ventures, OpenView, Pritzker Group Venture Capital, Sapphire Ventures"/>
    <s v="8VC, Emergence, Insight Partners, Omidyar Technology Ventures, Sapphire Ventures, Sozo Ventures, Underscore VC, northstar.vc"/>
    <s v="Emergence, Girteka Logistics, Goldman Sachs Asset Management, Lineage Logistics, northstar.vc"/>
    <m/>
    <m/>
    <n v="2016"/>
    <n v="2016"/>
    <x v="6"/>
    <n v="2018"/>
    <n v="2020"/>
    <n v="2021"/>
    <m/>
    <m/>
    <s v="series_unknown"/>
    <d v="2021-06-01T00:00:00"/>
    <n v="1200000000"/>
    <m/>
    <n v="0.25"/>
    <n v="873.27"/>
    <n v="17108.61"/>
    <n v="9466.69"/>
    <n v="30635.56"/>
    <n v="1434.32"/>
    <m/>
    <m/>
    <n v="2755"/>
    <n v="481"/>
    <n v="206"/>
    <n v="150"/>
    <n v="50"/>
    <n v="146"/>
    <m/>
    <m/>
    <n v="71.48"/>
    <n v="87.4"/>
    <n v="90.06"/>
    <n v="82.53"/>
    <n v="84.59"/>
    <n v="42"/>
    <m/>
    <s v="unicorn"/>
    <n v="11.8"/>
    <m/>
    <n v="11.8"/>
    <n v="4.74"/>
    <n v="2.15"/>
    <n v="0.76"/>
    <n v="1"/>
    <m/>
    <n v="762900000"/>
    <m/>
    <d v="2016-05-01T00:00:00"/>
    <d v="2016-09-12T00:00:00"/>
    <d v="2018-04-17T00:00:00"/>
    <d v="2018-10-01T00:00:00"/>
    <d v="2020-12-21T00:00:00"/>
    <d v="2021-06-01T00:00:00"/>
    <m/>
    <m/>
    <n v="2.93"/>
    <n v="2.4500000000000002"/>
    <n v="3.03"/>
    <n v="0.8"/>
    <m/>
    <n v="5.94"/>
    <n v="134"/>
    <n v="582"/>
    <n v="167"/>
    <n v="812"/>
    <n v="162"/>
    <m/>
    <n v="1141"/>
    <s v="No"/>
    <n v="59518.7"/>
    <n v="218"/>
    <n v="89.48"/>
    <n v="5.94"/>
    <n v="7.42"/>
    <n v="5.94"/>
  </r>
  <r>
    <x v="1341"/>
    <s v="https://www.propelsoftware.com/"/>
    <s v="https://www.crunchbase.com/organization/propelplm-inc"/>
    <s v="Propel Software, Inc"/>
    <s v="Propel helps product teams work smarter, faster and collaborate better with product value management (PVM) software."/>
    <m/>
    <m/>
    <s v="series_a"/>
    <s v="series_b"/>
    <s v="series_c"/>
    <m/>
    <m/>
    <m/>
    <m/>
    <m/>
    <n v="4200000"/>
    <n v="18000000"/>
    <n v="20000000"/>
    <m/>
    <m/>
    <m/>
    <m/>
    <m/>
    <n v="21000000"/>
    <n v="60000000"/>
    <n v="200000000"/>
    <m/>
    <m/>
    <m/>
    <m/>
    <m/>
    <s v="Cloud Apps Capital Partners, Egora Holding, Kortschak Investments L.P., Salesforce Ventures, SignalFire"/>
    <s v="Alumni Ventures, Cloud Apps Capital Partners, Norwest Venture Partners, Salesforce Ventures, SignalFire"/>
    <s v="Alumni Ventures, Ankona Capital Partners, Cloud Apps Capital Partners, Green D Ventures, Norwest Venture Partners, Salesforce Ventures, TIFF Investment Management"/>
    <m/>
    <m/>
    <m/>
    <m/>
    <m/>
    <n v="2016"/>
    <x v="6"/>
    <n v="2021"/>
    <m/>
    <m/>
    <m/>
    <n v="20000000"/>
    <s v="series_c"/>
    <d v="2021-09-21T00:00:00"/>
    <n v="200000000"/>
    <m/>
    <m/>
    <n v="840.53"/>
    <n v="1532.41"/>
    <n v="56576.73"/>
    <m/>
    <m/>
    <m/>
    <m/>
    <m/>
    <n v="522"/>
    <n v="425"/>
    <n v="319"/>
    <m/>
    <m/>
    <m/>
    <m/>
    <m/>
    <n v="86.33"/>
    <n v="79.45"/>
    <n v="73.16"/>
    <m/>
    <m/>
    <m/>
    <m/>
    <n v="7.29"/>
    <m/>
    <n v="7.29"/>
    <n v="3"/>
    <n v="1"/>
    <m/>
    <m/>
    <m/>
    <n v="48199997"/>
    <m/>
    <m/>
    <d v="2016-03-10T00:00:00"/>
    <d v="2018-11-15T00:00:00"/>
    <d v="2021-09-21T00:00:00"/>
    <m/>
    <m/>
    <m/>
    <m/>
    <n v="2.86"/>
    <n v="3.33"/>
    <m/>
    <m/>
    <m/>
    <n v="3.33"/>
    <m/>
    <n v="980"/>
    <n v="1041"/>
    <m/>
    <m/>
    <m/>
    <n v="1041"/>
    <s v="No"/>
    <n v="58949.67"/>
    <n v="219"/>
    <n v="89.43"/>
    <n v="3.33"/>
    <n v="3.33"/>
    <n v="3.33"/>
  </r>
  <r>
    <x v="1342"/>
    <s v="https://www.xiaopeng.com"/>
    <s v="https://www.crunchbase.com/organization/xiaopeng-motors"/>
    <s v="Guangzhou Xiaopeng Motors Technology Co., Ltd."/>
    <s v="Xiaopeng Motors is an electric vehicle and technology company that designs and manufactures intelligent mobility solutions."/>
    <m/>
    <m/>
    <s v="series_a"/>
    <s v="series_b"/>
    <s v="series_c"/>
    <m/>
    <m/>
    <m/>
    <m/>
    <m/>
    <n v="40000000"/>
    <n v="342639100"/>
    <n v="400000000"/>
    <m/>
    <m/>
    <m/>
    <m/>
    <m/>
    <n v="200000000"/>
    <n v="1592639099"/>
    <n v="4000000000"/>
    <m/>
    <m/>
    <m/>
    <m/>
    <m/>
    <s v="GWC Innovator Fund"/>
    <s v="5Y Capital, Alibaba Group, Apoletto Managers, CICC, Foxconn Technology Group, GGV Capital, IDG Capital, Matrix Partners China, YF Capital"/>
    <s v="5Y Capital, GGV Capital, Xiaomi, Xiaopeng He"/>
    <m/>
    <m/>
    <m/>
    <m/>
    <m/>
    <n v="2016"/>
    <x v="6"/>
    <n v="2019"/>
    <m/>
    <m/>
    <m/>
    <n v="700000000"/>
    <s v="post_ipo_equity"/>
    <d v="2020-08-03T00:00:00"/>
    <n v="7560000000"/>
    <m/>
    <m/>
    <n v="0"/>
    <n v="46485.2"/>
    <n v="12291.65"/>
    <m/>
    <m/>
    <m/>
    <m/>
    <m/>
    <n v="1216"/>
    <n v="125"/>
    <n v="181"/>
    <m/>
    <m/>
    <m/>
    <m/>
    <m/>
    <n v="68.11"/>
    <n v="93.99"/>
    <n v="77.56"/>
    <m/>
    <m/>
    <m/>
    <s v="exited_unicorn"/>
    <n v="28.92"/>
    <m/>
    <n v="28.92"/>
    <n v="4.2699999999999996"/>
    <n v="1.89"/>
    <m/>
    <m/>
    <m/>
    <n v="6408970886"/>
    <m/>
    <m/>
    <d v="2016-03-01T00:00:00"/>
    <d v="2018-01-18T00:00:00"/>
    <d v="2019-11-12T00:00:00"/>
    <m/>
    <m/>
    <m/>
    <m/>
    <n v="7.96"/>
    <n v="2.5099999999999998"/>
    <m/>
    <m/>
    <m/>
    <n v="4.75"/>
    <m/>
    <n v="688"/>
    <n v="663"/>
    <m/>
    <m/>
    <m/>
    <n v="928"/>
    <s v="No"/>
    <n v="58776.85"/>
    <n v="220"/>
    <n v="89.38"/>
    <n v="2.5099999999999998"/>
    <n v="2.5099999999999998"/>
    <n v="4.75"/>
  </r>
  <r>
    <x v="1343"/>
    <s v="http://www.pivotbio.com/"/>
    <s v="https://www.crunchbase.com/organization/pivot-bio"/>
    <s v="Pivot Bio, Inc."/>
    <s v="Pivot Bio is an agricultural tech company improving the microbiome by taking nitrogen from the air and making it available for plants."/>
    <m/>
    <s v="seed"/>
    <s v="series_a"/>
    <s v="series_b"/>
    <s v="series_c"/>
    <s v="series_d"/>
    <m/>
    <m/>
    <m/>
    <n v="750000"/>
    <n v="15996489"/>
    <n v="70000000"/>
    <n v="100000000"/>
    <n v="430000000"/>
    <m/>
    <m/>
    <m/>
    <n v="7500000"/>
    <n v="79982445"/>
    <n v="466900000"/>
    <n v="1000000000"/>
    <n v="2000000000"/>
    <m/>
    <m/>
    <m/>
    <s v="DCVC, Monsanto Growth Ventures (MGV)"/>
    <s v="Bill &amp; Melinda Gates Foundation, DCVC, Genoa Ventures, Monsanto Growth Ventures (MGV), OS Fund"/>
    <s v="Alan Cohen, Breakthrough Energy Ventures, Continental Grain Company, Tekfen Ventures, Temasek Holdings"/>
    <s v="Alan Cohen, Breakthrough Energy Ventures, Bunge Ventures, Codon Capital, Continental Grain Company, DCVC, Pavilion Capital, Prelude Ventures, Roger C. Underwood, Spruce Capital Partners, Tekfen Ventures, Temasek Holdings"/>
    <s v="Breakthrough Energy Ventures, Bunge Ventures, Continental Grain Company, DCVC, G2 Venture Partners, Generation Investment Management, Pavilion Capital, Prelude Ventures, Rockefeller Capital Management, Roger C. Underwood, Tekfen Ventures, Temasek Holdings"/>
    <m/>
    <m/>
    <m/>
    <n v="2014"/>
    <n v="2016"/>
    <x v="6"/>
    <n v="2020"/>
    <n v="2021"/>
    <m/>
    <m/>
    <n v="430000000"/>
    <s v="series_d"/>
    <d v="2021-07-19T00:00:00"/>
    <n v="6450000000"/>
    <m/>
    <n v="0.22"/>
    <n v="4755.34"/>
    <n v="24877.18"/>
    <n v="911.81"/>
    <n v="28036.38"/>
    <m/>
    <m/>
    <m/>
    <n v="3157"/>
    <n v="185"/>
    <n v="175"/>
    <n v="315"/>
    <n v="218"/>
    <m/>
    <m/>
    <m/>
    <n v="63.1"/>
    <n v="95.17"/>
    <n v="91.57"/>
    <n v="56.27"/>
    <n v="59.51"/>
    <m/>
    <m/>
    <s v="unicorn"/>
    <n v="491.28"/>
    <n v="491.28"/>
    <n v="57.58"/>
    <n v="11.6"/>
    <n v="6.02"/>
    <n v="3.23"/>
    <m/>
    <m/>
    <n v="616896489"/>
    <m/>
    <d v="2014-10-01T00:00:00"/>
    <d v="2016-03-23T00:00:00"/>
    <d v="2018-10-02T00:00:00"/>
    <d v="2020-04-30T00:00:00"/>
    <d v="2021-07-19T00:00:00"/>
    <m/>
    <m/>
    <n v="10.66"/>
    <n v="5.84"/>
    <n v="2.14"/>
    <n v="2"/>
    <m/>
    <m/>
    <n v="13.81"/>
    <n v="539"/>
    <n v="923"/>
    <n v="576"/>
    <n v="445"/>
    <m/>
    <m/>
    <n v="1021"/>
    <s v="No"/>
    <n v="58580.93"/>
    <n v="221"/>
    <n v="89.33"/>
    <n v="4.28"/>
    <n v="4.28"/>
    <n v="13.81"/>
  </r>
  <r>
    <x v="1344"/>
    <s v="https://omni.co"/>
    <s v="https://www.crunchbase.com/organization/omni"/>
    <s v="Omni Projects, Inc."/>
    <s v="Omni is a marketplace that provides access to the things needed by nayone through its rentals platform."/>
    <m/>
    <s v="seed"/>
    <s v="series_a"/>
    <s v="series_b"/>
    <m/>
    <m/>
    <m/>
    <m/>
    <m/>
    <n v="3000000"/>
    <n v="7000000"/>
    <n v="25000000"/>
    <m/>
    <m/>
    <m/>
    <m/>
    <m/>
    <n v="30000000"/>
    <n v="35000000"/>
    <n v="166750000"/>
    <m/>
    <m/>
    <m/>
    <m/>
    <m/>
    <s v="8VC, Atsushi Nouchi, Aubrey Graham (Drake), Bolt, Darling Ventures, David Carrico, David Maestri, Ellen Levy, FPXA Holdings, Flybridge, Formation 8, Ido Leffler, Isaac Applbaum, Jason S Kampf, Judith Estrin, Judith M. O'Brien, Loic Le Meur, Martha Liggett, Esq., OPT, Samuel Shank, Sarah Imbach, Scooter Braun, Shervin Pishevar, Soma Capital, Sophia Bush, Trendtrade International LTD"/>
    <s v="Bolt, Colin Carrier, Flybridge, Freddie Wexler, George Arison, Highland Capital Partners, James Cash, Kevin Lin, Loic Le Meur, Precursor Ventures, TMWRK"/>
    <s v="Allen &amp; Company, Founders Fund, Highland Capital Partners, Stefan Thomas"/>
    <m/>
    <m/>
    <m/>
    <m/>
    <m/>
    <n v="2014"/>
    <n v="2016"/>
    <x v="6"/>
    <m/>
    <m/>
    <m/>
    <m/>
    <n v="20000000"/>
    <s v="series_unknown"/>
    <d v="2018-01-16T00:00:00"/>
    <n v="166750000"/>
    <m/>
    <n v="0.75"/>
    <n v="54.83"/>
    <n v="58455.53"/>
    <m/>
    <m/>
    <m/>
    <m/>
    <m/>
    <n v="2425"/>
    <n v="752"/>
    <n v="104"/>
    <m/>
    <m/>
    <m/>
    <m/>
    <m/>
    <n v="71.66"/>
    <n v="80.290000000000006"/>
    <n v="95.01"/>
    <m/>
    <m/>
    <m/>
    <m/>
    <m/>
    <n v="4.05"/>
    <n v="3.78"/>
    <n v="4.05"/>
    <n v="1"/>
    <m/>
    <m/>
    <m/>
    <m/>
    <n v="55250000"/>
    <m/>
    <d v="2014-09-01T00:00:00"/>
    <d v="2016-05-06T00:00:00"/>
    <d v="2018-01-16T00:00:00"/>
    <m/>
    <m/>
    <m/>
    <m/>
    <n v="1.17"/>
    <n v="4.76"/>
    <m/>
    <m/>
    <m/>
    <m/>
    <n v="1"/>
    <n v="613"/>
    <n v="620"/>
    <m/>
    <m/>
    <m/>
    <m/>
    <n v="0"/>
    <s v="No"/>
    <n v="58511.11"/>
    <n v="222"/>
    <n v="89.28"/>
    <m/>
    <m/>
    <n v="1"/>
  </r>
  <r>
    <x v="1345"/>
    <s v="https://www.preempt.com/"/>
    <s v="https://www.crunchbase.com/organization/preempt-security"/>
    <s v="PREEMPT SECURITY INC."/>
    <s v="Preempt secures all workforce identities everywhere."/>
    <m/>
    <s v="seed"/>
    <s v="series_a"/>
    <s v="series_b"/>
    <m/>
    <m/>
    <m/>
    <m/>
    <m/>
    <n v="2000000"/>
    <n v="8000000"/>
    <n v="17500000"/>
    <m/>
    <m/>
    <m/>
    <m/>
    <m/>
    <n v="20000000"/>
    <n v="40000000"/>
    <n v="116725000"/>
    <m/>
    <m/>
    <m/>
    <m/>
    <m/>
    <m/>
    <s v="General Catalyst, Mickey Boodaei, Paul Sagan, Rakesh K. Loonkar"/>
    <s v="Blackstone Group, ClearSky, General Catalyst, Intel Capital"/>
    <m/>
    <m/>
    <m/>
    <m/>
    <m/>
    <n v="2014"/>
    <n v="2016"/>
    <x v="6"/>
    <m/>
    <m/>
    <m/>
    <m/>
    <n v="17500000"/>
    <s v="series_b"/>
    <d v="2018-06-27T00:00:00"/>
    <n v="96000000"/>
    <m/>
    <n v="0"/>
    <n v="12586.06"/>
    <n v="45135.61"/>
    <m/>
    <m/>
    <m/>
    <m/>
    <m/>
    <n v="3167"/>
    <n v="83"/>
    <n v="142"/>
    <m/>
    <m/>
    <m/>
    <m/>
    <m/>
    <n v="62.98"/>
    <n v="97.85"/>
    <n v="93.17"/>
    <m/>
    <m/>
    <m/>
    <m/>
    <m/>
    <n v="3.26"/>
    <n v="3.26"/>
    <n v="2.04"/>
    <n v="0.82"/>
    <m/>
    <m/>
    <m/>
    <m/>
    <n v="27500000"/>
    <m/>
    <d v="2014-07-01T00:00:00"/>
    <d v="2016-04-21T00:00:00"/>
    <d v="2018-06-27T00:00:00"/>
    <m/>
    <m/>
    <m/>
    <m/>
    <n v="2"/>
    <n v="2.92"/>
    <m/>
    <m/>
    <m/>
    <m/>
    <n v="0.82"/>
    <n v="660"/>
    <n v="797"/>
    <m/>
    <m/>
    <m/>
    <m/>
    <n v="0"/>
    <s v="No"/>
    <n v="57721.67"/>
    <n v="223"/>
    <n v="89.23"/>
    <m/>
    <m/>
    <n v="0.82"/>
  </r>
  <r>
    <x v="1346"/>
    <s v="https://www.zaius.com"/>
    <s v="https://www.crunchbase.com/organization/zaius-inc"/>
    <s v="Zaius Inc."/>
    <s v="Zaius is a customer data platform designed to empower marketers to grow revenue from existing customers."/>
    <m/>
    <m/>
    <s v="series_a"/>
    <s v="series_b"/>
    <m/>
    <m/>
    <m/>
    <m/>
    <m/>
    <m/>
    <n v="6300000"/>
    <n v="30000000"/>
    <m/>
    <m/>
    <m/>
    <m/>
    <m/>
    <m/>
    <n v="31500000"/>
    <n v="200100000"/>
    <m/>
    <m/>
    <m/>
    <m/>
    <m/>
    <m/>
    <s v="Matrix"/>
    <s v="Insight Partners, Leaders Fund, Matrix, Underscore VC"/>
    <m/>
    <m/>
    <m/>
    <m/>
    <m/>
    <m/>
    <n v="2014"/>
    <x v="6"/>
    <m/>
    <m/>
    <m/>
    <m/>
    <n v="30000000"/>
    <s v="series_b"/>
    <d v="2018-04-12T00:00:00"/>
    <m/>
    <m/>
    <m/>
    <n v="4829.9799999999996"/>
    <n v="52229.58"/>
    <m/>
    <m/>
    <m/>
    <m/>
    <m/>
    <m/>
    <n v="155"/>
    <n v="112"/>
    <m/>
    <m/>
    <m/>
    <m/>
    <m/>
    <m/>
    <n v="94.42"/>
    <n v="94.62"/>
    <m/>
    <m/>
    <m/>
    <m/>
    <m/>
    <m/>
    <m/>
    <m/>
    <m/>
    <m/>
    <m/>
    <m/>
    <m/>
    <n v="50800000"/>
    <m/>
    <m/>
    <d v="2014-06-10T00:00:00"/>
    <d v="2018-04-12T00:00:00"/>
    <m/>
    <m/>
    <m/>
    <m/>
    <m/>
    <n v="6.35"/>
    <m/>
    <m/>
    <m/>
    <m/>
    <m/>
    <m/>
    <n v="1402"/>
    <m/>
    <m/>
    <m/>
    <m/>
    <n v="0"/>
    <s v="No"/>
    <n v="57059.56"/>
    <n v="224"/>
    <n v="89.19"/>
    <m/>
    <m/>
    <n v="0"/>
  </r>
  <r>
    <x v="1347"/>
    <s v="https://www.cars24.com"/>
    <s v="https://www.crunchbase.com/organization/cars24"/>
    <s v="CARS24 Services Pvt. Ltd."/>
    <s v="CARS24 offers a tech-enabled marketplace for buying and selling pre-owned cars."/>
    <m/>
    <s v="seed"/>
    <s v="series_a"/>
    <s v="series_b"/>
    <s v="series_c"/>
    <s v="series_d"/>
    <s v="series_e"/>
    <s v="series_f"/>
    <m/>
    <n v="7729000"/>
    <n v="27200000"/>
    <n v="8000000"/>
    <n v="49950000"/>
    <n v="100000000"/>
    <n v="200000000"/>
    <n v="340000000"/>
    <m/>
    <n v="77290000"/>
    <n v="136000000"/>
    <n v="53360000"/>
    <n v="250000000"/>
    <n v="750000000"/>
    <n v="1000000000"/>
    <n v="1840000000"/>
    <m/>
    <s v="Oskar Hartmann"/>
    <m/>
    <s v="Apolletto Asia, Kohlberg Kravis Roberts, Vendebita Trading, Venture Highway"/>
    <s v="500 Global, Apoletto Managers, Asia Venture Group, Exor Ventures, KCK, Kingsway Capital, MPGI, Peak XV Partners, Rahul Ravindra Raj Mehta"/>
    <s v="Agnelli Family, DST Global, Euler Capital, Exor Ventures, Freemark holdings, KCK Global, Mahendra Singh Dhoni, Moore Strategic Ventures, Partners Fund, Peak XV Partners, Shravin Bharti Mittal, Unbound"/>
    <s v="DST Global, Exor Ventures, Moore Strategic Ventures, Unbound"/>
    <s v="Alpha Wave Global, BloombergSen Investment Partners, Exor Ventures, Moore Strategic Ventures, Scott Kapnick, SoftBank Vision Fund, Tencent"/>
    <m/>
    <n v="2015"/>
    <n v="2016"/>
    <x v="6"/>
    <n v="2018"/>
    <n v="2019"/>
    <n v="2020"/>
    <n v="2021"/>
    <n v="300954532"/>
    <s v="series_g"/>
    <d v="2021-12-20T00:00:00"/>
    <n v="3207541729"/>
    <m/>
    <n v="2002.61"/>
    <n v="0"/>
    <n v="8807.73"/>
    <n v="434.86"/>
    <n v="36634.120000000003"/>
    <n v="7592.81"/>
    <n v="1324.44"/>
    <m/>
    <n v="395"/>
    <n v="1216"/>
    <n v="291"/>
    <n v="318"/>
    <n v="53"/>
    <n v="31"/>
    <n v="47"/>
    <m/>
    <n v="95.98"/>
    <n v="68.11"/>
    <n v="85.94"/>
    <n v="62.84"/>
    <n v="84.84"/>
    <n v="79.17"/>
    <n v="53.54"/>
    <s v="unicorn"/>
    <n v="45.21"/>
    <n v="21.23"/>
    <n v="15.08"/>
    <n v="45.21"/>
    <n v="10.72"/>
    <n v="3.83"/>
    <n v="3.02"/>
    <n v="1.7"/>
    <n v="1317730249"/>
    <m/>
    <d v="2015-11-01T00:00:00"/>
    <d v="2016-08-01T00:00:00"/>
    <d v="2018-03-01T00:00:00"/>
    <d v="2018-06-07T00:00:00"/>
    <d v="2019-10-17T00:00:00"/>
    <d v="2020-11-24T00:00:00"/>
    <d v="2021-09-20T00:00:00"/>
    <n v="1.76"/>
    <n v="0.39"/>
    <n v="4.6900000000000004"/>
    <n v="3"/>
    <n v="1.33"/>
    <n v="1.84"/>
    <n v="60.11"/>
    <n v="274"/>
    <n v="577"/>
    <n v="98"/>
    <n v="497"/>
    <n v="404"/>
    <n v="300"/>
    <n v="1390"/>
    <s v="No"/>
    <n v="56796.57"/>
    <n v="225"/>
    <n v="89.14"/>
    <n v="34.479999999999997"/>
    <n v="18.739999999999998"/>
    <n v="60.11"/>
  </r>
  <r>
    <x v="1348"/>
    <s v="http://www.upgrade.com"/>
    <s v="https://www.crunchbase.com/organization/upgrade"/>
    <s v="Upgrade, Inc."/>
    <s v="Upgrade is a fintech company that offers credit and mobile banking to mainstream consumers."/>
    <m/>
    <m/>
    <s v="series_a"/>
    <s v="series_b"/>
    <s v="series_c"/>
    <s v="series_d"/>
    <s v="series_e"/>
    <s v="series_f"/>
    <m/>
    <m/>
    <m/>
    <n v="40000000"/>
    <n v="62000000"/>
    <n v="40000000"/>
    <n v="105000000"/>
    <n v="280000000"/>
    <m/>
    <m/>
    <m/>
    <n v="340000000"/>
    <n v="500000000"/>
    <n v="1050000000"/>
    <n v="3430000000"/>
    <n v="6280000000"/>
    <m/>
    <m/>
    <s v="Hard Yaka, TriplePoint Ventures, Vander Capital Partners"/>
    <m/>
    <s v="Apoletto Managers, CreditEase Fintech Investment Fund, FirstMark, Noah Holdings, Ribbit Capital, Sands Capital Ventures, Scale-Up, Silicon Valley Bank, Union Square Ventures, Vy Capital"/>
    <s v="Black River Ventures, Invariantes Fund, Mouro Capital, Ribbit Capital, Silicon Valley Bank, Stableton Financial, Thirdbase Capital, Uncorrelated Ventures, Union Square Ventures, Ventura Capital, Vy Capital, Winter Capital"/>
    <s v="Black River Ventures, Empede Capital, Koch Disruptive Technologies, Nevcaut Ventures, Ventura Capital"/>
    <s v="Coatue, DST Global, Dragoneer Investment Group, G Squared, Gopher Asset Management, Koch Disruptive Technologies, Old Well Ventures, Ribbit Capital, Sands Capital Ventures, Ventura Capital, Vy Capital"/>
    <m/>
    <m/>
    <n v="2016"/>
    <x v="6"/>
    <n v="2018"/>
    <n v="2020"/>
    <n v="2021"/>
    <n v="2021"/>
    <n v="280000000"/>
    <s v="series_f"/>
    <d v="2021-11-16T00:00:00"/>
    <n v="6280000000"/>
    <m/>
    <m/>
    <n v="1134.45"/>
    <n v="0"/>
    <n v="27297.21"/>
    <n v="24011.77"/>
    <n v="1565.62"/>
    <n v="2689.58"/>
    <m/>
    <m/>
    <n v="383"/>
    <n v="886"/>
    <n v="84"/>
    <n v="63"/>
    <n v="144"/>
    <n v="23"/>
    <m/>
    <m/>
    <n v="89.97"/>
    <n v="57.1"/>
    <n v="90.27"/>
    <n v="80.5"/>
    <n v="42.8"/>
    <n v="77.78"/>
    <s v="unicorn"/>
    <n v="14.25"/>
    <m/>
    <m/>
    <n v="14.25"/>
    <n v="10.77"/>
    <n v="5.49"/>
    <n v="1.77"/>
    <n v="1"/>
    <n v="587000000"/>
    <m/>
    <m/>
    <d v="2016-03-02T00:00:00"/>
    <d v="2018-02-27T00:00:00"/>
    <d v="2018-08-23T00:00:00"/>
    <d v="2020-06-17T00:00:00"/>
    <d v="2021-08-11T00:00:00"/>
    <d v="2021-11-16T00:00:00"/>
    <m/>
    <m/>
    <n v="1.47"/>
    <n v="2.1"/>
    <n v="3.27"/>
    <n v="1.83"/>
    <n v="18.47"/>
    <m/>
    <n v="727"/>
    <n v="177"/>
    <n v="664"/>
    <n v="420"/>
    <n v="97"/>
    <n v="1358"/>
    <s v="No"/>
    <n v="56698.63"/>
    <n v="226"/>
    <n v="89.09"/>
    <n v="18.47"/>
    <n v="3.09"/>
    <n v="18.47"/>
  </r>
  <r>
    <x v="1349"/>
    <s v="https://www.deputy.com/"/>
    <s v="https://www.crunchbase.com/organization/deputy"/>
    <s v="Deputec Pty Ltd"/>
    <s v="Deputy is a leading global software platform for managing hourly workers."/>
    <m/>
    <m/>
    <s v="series_a"/>
    <s v="series_b"/>
    <m/>
    <m/>
    <m/>
    <m/>
    <m/>
    <m/>
    <n v="25000000"/>
    <n v="81033254"/>
    <m/>
    <m/>
    <m/>
    <m/>
    <m/>
    <m/>
    <n v="125000000"/>
    <n v="540491804.17999995"/>
    <m/>
    <m/>
    <m/>
    <m/>
    <m/>
    <m/>
    <s v="OpenView"/>
    <s v="EVP, IVP, OpenView, Square Peg Capital"/>
    <m/>
    <m/>
    <m/>
    <m/>
    <m/>
    <m/>
    <n v="2017"/>
    <x v="6"/>
    <m/>
    <m/>
    <m/>
    <m/>
    <n v="37000000"/>
    <s v="corporate_round"/>
    <d v="2018-11-28T00:00:00"/>
    <n v="540491804.17999995"/>
    <m/>
    <m/>
    <n v="0"/>
    <n v="54580.62"/>
    <m/>
    <m/>
    <m/>
    <m/>
    <m/>
    <m/>
    <n v="1355"/>
    <n v="108"/>
    <m/>
    <m/>
    <m/>
    <m/>
    <m/>
    <m/>
    <n v="66.069999999999993"/>
    <n v="94.81"/>
    <m/>
    <m/>
    <m/>
    <m/>
    <s v="unicorn"/>
    <n v="3.68"/>
    <m/>
    <n v="3.68"/>
    <n v="1"/>
    <m/>
    <m/>
    <m/>
    <m/>
    <n v="143033254"/>
    <m/>
    <m/>
    <d v="2017-01-18T00:00:00"/>
    <d v="2018-11-28T00:00:00"/>
    <m/>
    <m/>
    <m/>
    <m/>
    <m/>
    <n v="4.32"/>
    <m/>
    <m/>
    <m/>
    <m/>
    <n v="1"/>
    <m/>
    <n v="679"/>
    <m/>
    <m/>
    <m/>
    <m/>
    <n v="0"/>
    <s v="No"/>
    <n v="54580.62"/>
    <n v="227"/>
    <n v="89.04"/>
    <m/>
    <m/>
    <n v="1"/>
  </r>
  <r>
    <x v="1350"/>
    <s v="https://www.beautiful.ai"/>
    <s v="https://www.crunchbase.com/organization/beautiful-ai"/>
    <s v="Beautiful Slides Inc."/>
    <s v="Creating software that understands the rules of great design and allows anyone to build stunningly beautiful visual documents with ease."/>
    <m/>
    <m/>
    <s v="series_a"/>
    <s v="series_b"/>
    <m/>
    <m/>
    <m/>
    <m/>
    <m/>
    <m/>
    <n v="5000000"/>
    <n v="11000000"/>
    <m/>
    <m/>
    <m/>
    <m/>
    <m/>
    <m/>
    <n v="25000000"/>
    <n v="73370000"/>
    <m/>
    <m/>
    <m/>
    <m/>
    <m/>
    <m/>
    <s v="First Round Capital, Shasta Ventures"/>
    <s v="First Round Capital, Shasta Ventures, Trinity Ventures"/>
    <m/>
    <m/>
    <m/>
    <m/>
    <m/>
    <m/>
    <n v="2018"/>
    <x v="6"/>
    <m/>
    <m/>
    <m/>
    <m/>
    <n v="11000000"/>
    <s v="series_b"/>
    <d v="2018-05-15T00:00:00"/>
    <n v="73370000"/>
    <m/>
    <m/>
    <n v="29657.74"/>
    <n v="24848.7"/>
    <m/>
    <m/>
    <m/>
    <m/>
    <m/>
    <m/>
    <n v="110"/>
    <n v="177"/>
    <m/>
    <m/>
    <m/>
    <m/>
    <m/>
    <m/>
    <n v="97.64"/>
    <n v="91.47"/>
    <m/>
    <m/>
    <m/>
    <m/>
    <m/>
    <n v="2.4900000000000002"/>
    <m/>
    <n v="2.4900000000000002"/>
    <n v="1"/>
    <m/>
    <m/>
    <m/>
    <m/>
    <n v="16000000"/>
    <m/>
    <m/>
    <d v="2018-02-06T00:00:00"/>
    <d v="2018-05-15T00:00:00"/>
    <m/>
    <m/>
    <m/>
    <m/>
    <m/>
    <n v="2.93"/>
    <m/>
    <m/>
    <m/>
    <m/>
    <n v="1"/>
    <m/>
    <n v="98"/>
    <m/>
    <m/>
    <m/>
    <m/>
    <n v="0"/>
    <s v="No"/>
    <n v="54506.44"/>
    <n v="228"/>
    <n v="88.99"/>
    <m/>
    <m/>
    <n v="1"/>
  </r>
  <r>
    <x v="1351"/>
    <s v="https://www.fresha.com/"/>
    <s v="https://www.crunchbase.com/organization/fresha"/>
    <s v="Surge Ventures Inc"/>
    <s v="Fresha is the leading consumer marketplace and an all-in-one business management platform for beauty and wellness space."/>
    <s v="pre_seed"/>
    <s v="seed"/>
    <s v="series_a"/>
    <s v="series_b"/>
    <s v="series_c"/>
    <m/>
    <m/>
    <m/>
    <n v="500000"/>
    <n v="1000000"/>
    <n v="6000000"/>
    <m/>
    <n v="152500000"/>
    <m/>
    <m/>
    <m/>
    <n v="10000000"/>
    <n v="10000000"/>
    <n v="30000000"/>
    <m/>
    <n v="640000000"/>
    <m/>
    <m/>
    <m/>
    <m/>
    <s v="Middle East Venture Partners (MEVP), Polar Light Ventures"/>
    <s v="BECO Capital, Lumia Capital, Middle East Venture Partners (MEVP)"/>
    <s v="FJ Labs"/>
    <s v="BECO Capital, FJ Labs, FMZ Ventures, General Atlantic, Huda Kattan, Lugard Road Capital, Michael Lahyani, Partech, Target Global"/>
    <m/>
    <m/>
    <m/>
    <n v="2015"/>
    <n v="2016"/>
    <n v="2017"/>
    <x v="6"/>
    <n v="2021"/>
    <m/>
    <m/>
    <m/>
    <n v="152500000"/>
    <s v="series_c"/>
    <d v="2021-06-11T00:00:00"/>
    <n v="1525000000"/>
    <n v="0"/>
    <n v="0.25"/>
    <n v="2.95"/>
    <n v="3810.43"/>
    <n v="50178.55"/>
    <m/>
    <m/>
    <m/>
    <n v="376"/>
    <n v="2755"/>
    <n v="1049"/>
    <n v="351"/>
    <n v="331"/>
    <m/>
    <m/>
    <m/>
    <n v="70.73"/>
    <n v="71.48"/>
    <n v="73.73"/>
    <n v="83.03"/>
    <n v="72.150000000000006"/>
    <m/>
    <m/>
    <m/>
    <m/>
    <n v="93.34"/>
    <n v="93.34"/>
    <n v="38.89"/>
    <m/>
    <n v="2.38"/>
    <m/>
    <m/>
    <m/>
    <n v="185000000"/>
    <d v="2015-09-01T00:00:00"/>
    <d v="2016-10-01T00:00:00"/>
    <d v="2017-06-08T00:00:00"/>
    <d v="2018-07-17T00:00:00"/>
    <d v="2021-06-11T00:00:00"/>
    <m/>
    <m/>
    <m/>
    <n v="3"/>
    <m/>
    <m/>
    <m/>
    <m/>
    <m/>
    <m/>
    <n v="250"/>
    <n v="404"/>
    <n v="1060"/>
    <m/>
    <m/>
    <m/>
    <n v="1060"/>
    <s v="No"/>
    <n v="53992.18"/>
    <n v="229"/>
    <n v="88.94"/>
    <m/>
    <m/>
    <m/>
  </r>
  <r>
    <x v="1352"/>
    <s v="http://peartherapeutics.com"/>
    <s v="https://www.crunchbase.com/organization/pear-therapeutics"/>
    <s v="Pear Therapeutics, Inc."/>
    <s v="Pear Therapeutics is a software-based digital therapeutics platform designed to treat disease and enhance the efficacy of pharmaceuticals."/>
    <m/>
    <m/>
    <s v="series_a"/>
    <s v="series_b"/>
    <s v="series_c"/>
    <s v="series_d"/>
    <m/>
    <m/>
    <m/>
    <m/>
    <n v="20000000"/>
    <n v="50000000"/>
    <n v="64000000"/>
    <n v="80000000"/>
    <m/>
    <m/>
    <m/>
    <m/>
    <n v="100000000"/>
    <n v="333500000"/>
    <n v="640000000"/>
    <n v="1200000000"/>
    <m/>
    <m/>
    <m/>
    <m/>
    <s v="5AM Ventures, Arboretum Ventures, Bridge Builders Collaborative, Jazz Venture Partners, Novartis"/>
    <s v="5AM Ventures, Arboretum Ventures, Bridge Builders Collaborative, EDBI, Jazz Venture Partners, Novartis, Temasek Holdings, dRx Capital"/>
    <s v="5AM Ventures, Arboretum Ventures, Blue Water Life Science Fund, Bridge Builders Collaborative, EDBI, Jazz Venture Partners, Novartis, Temasek Holdings, Trustbridge Partners"/>
    <s v="5AM Ventures, Arboretum Ventures, Crimsonox Capital, EDBI, Forth Management, Jazz Venture Partners, Novartis, Pilot House Ventures, QUAD Investment Management, Sarissa Capital Management, Shanda Group, SoftBank Vision Fund, Temasek Holdings"/>
    <m/>
    <m/>
    <m/>
    <m/>
    <n v="2016"/>
    <x v="6"/>
    <n v="2019"/>
    <n v="2020"/>
    <m/>
    <m/>
    <n v="125000000"/>
    <s v="post_ipo_equity"/>
    <d v="2021-03-01T00:00:00"/>
    <m/>
    <m/>
    <m/>
    <n v="2.57"/>
    <n v="24949.24"/>
    <n v="313.99"/>
    <n v="28085.759999999998"/>
    <m/>
    <m/>
    <m/>
    <m/>
    <n v="1015"/>
    <n v="174"/>
    <n v="359"/>
    <n v="55"/>
    <m/>
    <m/>
    <m/>
    <m/>
    <n v="73.39"/>
    <n v="91.61"/>
    <n v="55.36"/>
    <n v="83.02"/>
    <m/>
    <m/>
    <s v="exited_over_$1bn"/>
    <m/>
    <m/>
    <m/>
    <m/>
    <m/>
    <m/>
    <m/>
    <m/>
    <n v="409000000"/>
    <m/>
    <m/>
    <d v="2016-02-03T00:00:00"/>
    <d v="2018-01-02T00:00:00"/>
    <d v="2019-01-04T00:00:00"/>
    <d v="2020-12-08T00:00:00"/>
    <m/>
    <m/>
    <m/>
    <n v="3.34"/>
    <n v="1.92"/>
    <n v="1.88"/>
    <m/>
    <m/>
    <m/>
    <m/>
    <n v="699"/>
    <n v="367"/>
    <n v="704"/>
    <m/>
    <m/>
    <n v="1154"/>
    <s v="No"/>
    <n v="53351.56"/>
    <n v="230"/>
    <n v="88.89"/>
    <n v="3.6"/>
    <n v="3.6"/>
    <n v="0"/>
  </r>
  <r>
    <x v="1353"/>
    <s v="http://www.meesho.com"/>
    <s v="https://www.crunchbase.com/organization/meesho"/>
    <s v="Meesho Inc."/>
    <s v="Meesho is a social commerce platform that enables individuals and small businesses to start their online stores without any investment."/>
    <m/>
    <s v="seed"/>
    <s v="series_a"/>
    <s v="series_b"/>
    <s v="series_c"/>
    <s v="series_d"/>
    <s v="series_e"/>
    <s v="series_f"/>
    <m/>
    <m/>
    <n v="3400000"/>
    <n v="11500000"/>
    <n v="50000000"/>
    <n v="125000000"/>
    <n v="300000000"/>
    <n v="570000000"/>
    <m/>
    <m/>
    <n v="17000000"/>
    <n v="76705000"/>
    <n v="500000000"/>
    <n v="700000000"/>
    <n v="2100000000"/>
    <n v="4900000000"/>
    <m/>
    <m/>
    <s v="Brennan Loh, Elevation Capital, Eric Kwan, Integrated Capital, Locus Ventures, Rajul Garg, Sunny Madra, Venky Karnam, Venture Highway, Y Combinator"/>
    <s v="Peak XV Partners, SAIF Partners, Venture Highway, Y Combinator"/>
    <s v="DST Partners, Peak XV Partners, RPS Ventures, SAIF Partners, Shunwei Capital, Venture Highway, Y Combinator"/>
    <s v="Arun Sarin, DST Partners, Meta, Peak XV Partners, Prosus &amp; Naspers, RPS Ventures, SAIF Partners, Shunwei Capital, Venture Highway"/>
    <s v="FJ Labs, Knollwood Investment Advisory, Meta, Prosus Ventures, Shunwei Capital, SoftBank Vision Fund, Venture Highway"/>
    <s v="B Capital, COIND, Cambium Grove Capital, Crowd Venture Capital, Fidelity, Footpath Ventures, Good Capital, Meta, Prosus Ventures, SoftBank Vision Fund, To Kenz Capital, Trifecta Capital Advisors"/>
    <m/>
    <n v="2016"/>
    <n v="2017"/>
    <x v="6"/>
    <n v="2018"/>
    <n v="2019"/>
    <n v="2021"/>
    <n v="2021"/>
    <n v="570000000"/>
    <s v="series_f"/>
    <d v="2021-09-30T00:00:00"/>
    <n v="4900000000"/>
    <m/>
    <n v="0"/>
    <n v="890.09"/>
    <n v="35588.089999999997"/>
    <n v="6479"/>
    <n v="1842.56"/>
    <n v="7196.96"/>
    <n v="1276.8399999999999"/>
    <m/>
    <n v="3485"/>
    <n v="472"/>
    <n v="162"/>
    <n v="189"/>
    <n v="149"/>
    <n v="87"/>
    <n v="50"/>
    <m/>
    <n v="63.92"/>
    <n v="88.2"/>
    <n v="92.2"/>
    <n v="77.959999999999994"/>
    <n v="56.85"/>
    <n v="65.599999999999994"/>
    <n v="50.51"/>
    <s v="unicorn"/>
    <n v="189.01"/>
    <m/>
    <n v="189.01"/>
    <n v="49.28"/>
    <n v="8.4"/>
    <n v="6.43"/>
    <n v="2.2599999999999998"/>
    <n v="1"/>
    <n v="1137700000"/>
    <m/>
    <d v="2016-01-15T00:00:00"/>
    <d v="2017-10-12T00:00:00"/>
    <d v="2018-06-07T00:00:00"/>
    <d v="2018-11-05T00:00:00"/>
    <d v="2019-08-12T00:00:00"/>
    <d v="2021-04-05T00:00:00"/>
    <d v="2021-09-30T00:00:00"/>
    <m/>
    <n v="4.51"/>
    <n v="6.52"/>
    <n v="1.4"/>
    <n v="3"/>
    <n v="2.33"/>
    <n v="63.88"/>
    <n v="636"/>
    <n v="238"/>
    <n v="151"/>
    <n v="280"/>
    <n v="602"/>
    <n v="178"/>
    <n v="1211"/>
    <s v="No"/>
    <n v="53273.54"/>
    <n v="231"/>
    <n v="88.85"/>
    <n v="63.88"/>
    <n v="27.38"/>
    <n v="63.88"/>
  </r>
  <r>
    <x v="1354"/>
    <s v="http://sigmacomputing.com"/>
    <s v="https://www.crunchbase.com/organization/sigma-computing"/>
    <s v="Sigma Computing, Inc."/>
    <s v="Sigma Computing is a business intelligence solution providing live access to cloud data warehouses."/>
    <m/>
    <m/>
    <s v="series_a"/>
    <s v="series_b"/>
    <s v="series_c"/>
    <m/>
    <m/>
    <m/>
    <m/>
    <m/>
    <n v="8000000"/>
    <n v="20000000"/>
    <n v="300000000"/>
    <m/>
    <m/>
    <m/>
    <m/>
    <m/>
    <n v="40000000"/>
    <n v="133400000"/>
    <n v="3000000000"/>
    <m/>
    <m/>
    <m/>
    <m/>
    <m/>
    <s v="Sutter Hill Ventures"/>
    <s v="Altimeter Capital"/>
    <s v="Altimeter Capital, D1 Capital Partners, Snowflake Ventures, Sutter Hill Ventures, XN"/>
    <m/>
    <m/>
    <m/>
    <m/>
    <m/>
    <n v="2014"/>
    <x v="6"/>
    <n v="2021"/>
    <m/>
    <m/>
    <m/>
    <n v="300000000"/>
    <s v="series_c"/>
    <d v="2021-12-16T00:00:00"/>
    <n v="3000000000"/>
    <m/>
    <m/>
    <n v="2008.55"/>
    <n v="0"/>
    <n v="50933.17"/>
    <m/>
    <m/>
    <m/>
    <m/>
    <m/>
    <n v="291"/>
    <n v="886"/>
    <n v="330"/>
    <m/>
    <m/>
    <m/>
    <m/>
    <m/>
    <n v="89.49"/>
    <n v="57.1"/>
    <n v="72.239999999999995"/>
    <m/>
    <m/>
    <m/>
    <m/>
    <n v="57.38"/>
    <m/>
    <n v="57.38"/>
    <n v="20.239999999999998"/>
    <n v="1"/>
    <m/>
    <m/>
    <m/>
    <n v="381300000"/>
    <m/>
    <m/>
    <d v="2014-04-24T00:00:00"/>
    <d v="2018-01-03T00:00:00"/>
    <d v="2021-12-16T00:00:00"/>
    <m/>
    <m/>
    <m/>
    <m/>
    <n v="3.34"/>
    <n v="22.49"/>
    <m/>
    <m/>
    <m/>
    <n v="22.49"/>
    <m/>
    <n v="1350"/>
    <n v="1443"/>
    <m/>
    <m/>
    <m/>
    <n v="1443"/>
    <s v="No"/>
    <n v="52941.72"/>
    <n v="232"/>
    <n v="88.8"/>
    <n v="22.49"/>
    <m/>
    <n v="22.49"/>
  </r>
  <r>
    <x v="1355"/>
    <s v="http://cargomatic.com"/>
    <s v="https://www.crunchbase.com/organization/cargomatic"/>
    <s v="Cargomatic Inc"/>
    <s v="Cargomatic is a platform for connecting local shippers and local truckers in real-time."/>
    <m/>
    <s v="seed"/>
    <s v="series_a"/>
    <s v="series_b"/>
    <m/>
    <s v="series_d"/>
    <m/>
    <m/>
    <m/>
    <m/>
    <n v="8000000"/>
    <n v="35000000"/>
    <m/>
    <m/>
    <m/>
    <m/>
    <m/>
    <m/>
    <n v="40000000"/>
    <n v="233450000"/>
    <m/>
    <m/>
    <m/>
    <m/>
    <m/>
    <s v="Acequia Capital (AceCap), Barron De Sanctis"/>
    <s v="ACME Capital, Acequia Capital (AceCap), Canaan Partners, FJ Labs, Hank Vigil, Morado Ventures, Nicolas Berggruen, Oxygen Capital Partners, LLC, SVA, Scott Banister, Shervin Pishevar, Structure Capital, TYLT Ventures, Volvo Group Venture Capital, Winklevoss Capital, digi Ventures"/>
    <s v="Canaan Partners, Genesee &amp; Wyoming, Muse Family Enterprises, Warburg Pincus, Xplorer Capital"/>
    <m/>
    <s v="True Capital Management"/>
    <m/>
    <m/>
    <m/>
    <n v="2013"/>
    <n v="2015"/>
    <x v="6"/>
    <m/>
    <n v="2021"/>
    <m/>
    <m/>
    <m/>
    <s v="series_unknown"/>
    <d v="2021-07-22T00:00:00"/>
    <m/>
    <m/>
    <n v="9.15"/>
    <n v="52462.41"/>
    <n v="332.29"/>
    <m/>
    <n v="69.77"/>
    <m/>
    <m/>
    <m/>
    <n v="1641"/>
    <n v="9"/>
    <n v="568"/>
    <m/>
    <n v="369"/>
    <m/>
    <m/>
    <m/>
    <n v="77.25"/>
    <n v="99.78"/>
    <n v="72.52"/>
    <m/>
    <n v="31.34"/>
    <m/>
    <m/>
    <m/>
    <m/>
    <m/>
    <m/>
    <m/>
    <m/>
    <m/>
    <m/>
    <m/>
    <n v="55826990"/>
    <m/>
    <d v="2013-04-01T00:00:00"/>
    <d v="2015-01-29T00:00:00"/>
    <d v="2018-08-15T00:00:00"/>
    <m/>
    <d v="2021-07-22T00:00:00"/>
    <m/>
    <m/>
    <m/>
    <n v="5.84"/>
    <m/>
    <m/>
    <m/>
    <m/>
    <m/>
    <n v="668"/>
    <n v="1294"/>
    <m/>
    <m/>
    <m/>
    <m/>
    <n v="1072"/>
    <s v="No"/>
    <n v="52873.62"/>
    <n v="233"/>
    <n v="88.75"/>
    <n v="0"/>
    <n v="0"/>
    <n v="0"/>
  </r>
  <r>
    <x v="1356"/>
    <s v="http://www.chorus.ai"/>
    <s v="https://www.crunchbase.com/organization/chorus-ai"/>
    <s v="AffectLayer, Inc."/>
    <s v="Chorus.ai is an AI conversation intelligence cloud platform for sales team that can transform conversations into data and insights."/>
    <m/>
    <m/>
    <s v="series_a"/>
    <s v="series_b"/>
    <s v="series_c"/>
    <m/>
    <m/>
    <m/>
    <m/>
    <m/>
    <n v="16000000"/>
    <n v="33000000"/>
    <n v="45000000"/>
    <m/>
    <m/>
    <m/>
    <m/>
    <m/>
    <n v="80000000"/>
    <n v="220110000"/>
    <n v="450000000"/>
    <m/>
    <m/>
    <m/>
    <m/>
    <m/>
    <s v="Emergence, Redpoint"/>
    <s v="Emergence, Georgian, Redpoint"/>
    <s v="Emergence, Georgian, Redpoint, Sozo Ventures"/>
    <m/>
    <m/>
    <m/>
    <m/>
    <m/>
    <n v="2017"/>
    <x v="6"/>
    <n v="2020"/>
    <m/>
    <m/>
    <m/>
    <n v="45000000"/>
    <s v="series_c"/>
    <d v="2020-07-28T00:00:00"/>
    <n v="575000000"/>
    <m/>
    <m/>
    <n v="636.11"/>
    <n v="13041.78"/>
    <n v="38757.919999999998"/>
    <m/>
    <m/>
    <m/>
    <m/>
    <m/>
    <n v="556"/>
    <n v="248"/>
    <n v="104"/>
    <m/>
    <m/>
    <m/>
    <m/>
    <m/>
    <n v="86.09"/>
    <n v="88.03"/>
    <n v="85.65"/>
    <m/>
    <m/>
    <m/>
    <m/>
    <n v="5.5"/>
    <m/>
    <n v="5.5"/>
    <n v="2.35"/>
    <n v="1.28"/>
    <m/>
    <m/>
    <m/>
    <n v="100300000"/>
    <m/>
    <m/>
    <d v="2017-02-07T00:00:00"/>
    <d v="2018-12-13T00:00:00"/>
    <d v="2020-07-28T00:00:00"/>
    <m/>
    <m/>
    <m/>
    <m/>
    <n v="2.75"/>
    <n v="2.04"/>
    <m/>
    <m/>
    <m/>
    <n v="2.61"/>
    <m/>
    <n v="674"/>
    <n v="593"/>
    <m/>
    <m/>
    <m/>
    <n v="593"/>
    <s v="No"/>
    <n v="52435.81"/>
    <n v="234"/>
    <n v="88.7"/>
    <n v="2.04"/>
    <n v="2.04"/>
    <n v="2.61"/>
  </r>
  <r>
    <x v="1357"/>
    <s v="https://www.singular.net"/>
    <s v="https://www.crunchbase.com/organization/singular-net"/>
    <s v="Singular, Inc."/>
    <s v="Singular, a marketing intelligence platform, unifies marketing analytics, giving marketers actionable insights from previously siloed data"/>
    <m/>
    <s v="seed"/>
    <s v="series_a"/>
    <s v="series_b"/>
    <m/>
    <m/>
    <m/>
    <m/>
    <m/>
    <n v="5000000"/>
    <n v="15000000"/>
    <n v="30000000"/>
    <m/>
    <m/>
    <m/>
    <m/>
    <m/>
    <n v="50000000"/>
    <n v="75000000"/>
    <n v="200100000"/>
    <m/>
    <m/>
    <m/>
    <m/>
    <m/>
    <s v="General Catalyst"/>
    <s v="General Catalyst, KDWC Capital, Telstra Ventures, Translink Capital"/>
    <s v="DCM Ventures, General Catalyst, Method Capital, Norwest Venture Partners, Telstra Ventures, Thomvest Ventures, Translink Capital"/>
    <m/>
    <m/>
    <m/>
    <m/>
    <m/>
    <n v="2014"/>
    <n v="2016"/>
    <x v="6"/>
    <m/>
    <m/>
    <m/>
    <m/>
    <n v="30000000"/>
    <s v="series_b"/>
    <d v="2018-09-18T00:00:00"/>
    <n v="200100000"/>
    <m/>
    <n v="1826.55"/>
    <n v="12586.36"/>
    <n v="37811.79"/>
    <m/>
    <m/>
    <m/>
    <m/>
    <m/>
    <n v="114"/>
    <n v="82"/>
    <n v="149"/>
    <m/>
    <m/>
    <m/>
    <m/>
    <m/>
    <n v="98.68"/>
    <n v="97.87"/>
    <n v="92.83"/>
    <m/>
    <m/>
    <m/>
    <m/>
    <m/>
    <n v="2.72"/>
    <n v="2.72"/>
    <n v="2.27"/>
    <n v="1"/>
    <m/>
    <m/>
    <m/>
    <m/>
    <n v="50000000"/>
    <m/>
    <d v="2014-07-17T00:00:00"/>
    <d v="2016-11-10T00:00:00"/>
    <d v="2018-09-18T00:00:00"/>
    <m/>
    <m/>
    <m/>
    <m/>
    <n v="1.5"/>
    <n v="2.67"/>
    <m/>
    <m/>
    <m/>
    <m/>
    <n v="1"/>
    <n v="847"/>
    <n v="677"/>
    <m/>
    <m/>
    <m/>
    <m/>
    <n v="0"/>
    <s v="No"/>
    <n v="52224.7"/>
    <n v="235"/>
    <n v="88.65"/>
    <m/>
    <m/>
    <n v="1"/>
  </r>
  <r>
    <x v="1358"/>
    <s v="https://mezmo.com"/>
    <s v="https://www.crunchbase.com/organization/logdna"/>
    <s v="Mezmo"/>
    <s v="Mezmo, formerly LogDNA, is an observability platform to manage and take action on your data."/>
    <m/>
    <s v="seed"/>
    <s v="series_a"/>
    <s v="series_b"/>
    <s v="series_c"/>
    <s v="series_d"/>
    <m/>
    <m/>
    <m/>
    <m/>
    <n v="7000000"/>
    <n v="25000000"/>
    <m/>
    <n v="50000000"/>
    <m/>
    <m/>
    <m/>
    <m/>
    <n v="35000000"/>
    <n v="166750000"/>
    <m/>
    <n v="750000000"/>
    <m/>
    <m/>
    <m/>
    <s v="Initialized Capital"/>
    <s v="Initialized Capital"/>
    <s v="Emergence, Initialized Capital, Providence Equity Partners, Tom Williams, Y Combinator"/>
    <s v="Eastlink Capital"/>
    <s v="Emergence, Initialized Capital, NightDragon"/>
    <m/>
    <m/>
    <m/>
    <n v="2014"/>
    <n v="2017"/>
    <x v="6"/>
    <n v="2020"/>
    <n v="2021"/>
    <m/>
    <m/>
    <n v="50000000"/>
    <s v="series_d"/>
    <d v="2021-12-06T00:00:00"/>
    <n v="750000000"/>
    <m/>
    <n v="221.69"/>
    <n v="5264.72"/>
    <n v="35227.46"/>
    <n v="0"/>
    <n v="10913.65"/>
    <m/>
    <m/>
    <m/>
    <n v="961"/>
    <n v="204"/>
    <n v="163"/>
    <n v="457"/>
    <n v="263"/>
    <m/>
    <m/>
    <m/>
    <n v="88.77"/>
    <n v="94.91"/>
    <n v="92.15"/>
    <n v="36.49"/>
    <n v="51.12"/>
    <m/>
    <m/>
    <m/>
    <n v="15.3"/>
    <m/>
    <n v="15.3"/>
    <n v="3.78"/>
    <m/>
    <n v="1"/>
    <m/>
    <m/>
    <n v="108420000"/>
    <m/>
    <d v="2014-09-03T00:00:00"/>
    <d v="2017-11-06T00:00:00"/>
    <d v="2018-12-11T00:00:00"/>
    <d v="2020-04-01T00:00:00"/>
    <d v="2021-12-06T00:00:00"/>
    <m/>
    <m/>
    <m/>
    <n v="4.76"/>
    <m/>
    <m/>
    <m/>
    <m/>
    <n v="4.5"/>
    <n v="1160"/>
    <n v="400"/>
    <n v="477"/>
    <n v="614"/>
    <m/>
    <m/>
    <n v="1091"/>
    <s v="No"/>
    <n v="51627.519999999997"/>
    <n v="236"/>
    <n v="88.6"/>
    <n v="4.5"/>
    <n v="4.5"/>
    <n v="4.5"/>
  </r>
  <r>
    <x v="1359"/>
    <s v="https://www.playvs.com"/>
    <s v="https://www.crunchbase.com/organization/playvs"/>
    <s v="Play Versus Inc."/>
    <s v="PlayVS operates an eSports platform to organize high school and collegiate esports."/>
    <m/>
    <m/>
    <s v="series_a"/>
    <s v="series_b"/>
    <s v="series_c"/>
    <m/>
    <m/>
    <m/>
    <m/>
    <m/>
    <n v="15211719"/>
    <n v="30500000"/>
    <n v="50000000"/>
    <m/>
    <m/>
    <m/>
    <m/>
    <m/>
    <n v="76058595"/>
    <n v="203435000"/>
    <n v="500000000"/>
    <m/>
    <m/>
    <m/>
    <m/>
    <m/>
    <s v="Aurum Partners, Coatue, Crosscut Ventures, Kevin Lin, MaC Venture Capital, Michael Ryan Dubin, New Enterprise Associates, Science, WndrCo"/>
    <s v="Adidas, Coatue, Crosscut Ventures, David Drummond, Elysian Park Ventures, Michael Ryan Dubin, New Enterprise Associates, Plexo Capital, Rahul Mehta, Samsung NEXT, Science, Sean Combs, WndrCo"/>
    <s v="Adam Bain, Battery Ventures, Dennis Phelps, Dick Costolo, Michael Ovitz, Michael Zeisser, New Enterprise Associates, Sapphire Sport, Sapphire Ventures"/>
    <m/>
    <m/>
    <m/>
    <m/>
    <m/>
    <n v="2018"/>
    <x v="6"/>
    <n v="2019"/>
    <m/>
    <m/>
    <m/>
    <n v="10500000"/>
    <s v="series_c"/>
    <d v="2020-10-30T00:00:00"/>
    <n v="500000000"/>
    <m/>
    <m/>
    <n v="14524.56"/>
    <n v="14540.38"/>
    <n v="22534.78"/>
    <m/>
    <m/>
    <m/>
    <m/>
    <m/>
    <n v="183"/>
    <n v="236"/>
    <n v="132"/>
    <m/>
    <m/>
    <m/>
    <m/>
    <m/>
    <n v="96.05"/>
    <n v="88.61"/>
    <n v="83.67"/>
    <m/>
    <m/>
    <m/>
    <m/>
    <n v="5.03"/>
    <m/>
    <n v="5.03"/>
    <n v="2.21"/>
    <n v="1"/>
    <m/>
    <m/>
    <m/>
    <n v="106211719"/>
    <m/>
    <m/>
    <d v="2018-05-25T00:00:00"/>
    <d v="2018-11-19T00:00:00"/>
    <d v="2019-09-18T00:00:00"/>
    <m/>
    <m/>
    <m/>
    <m/>
    <n v="2.67"/>
    <n v="2.46"/>
    <m/>
    <m/>
    <m/>
    <n v="2.46"/>
    <m/>
    <n v="178"/>
    <n v="303"/>
    <m/>
    <m/>
    <m/>
    <n v="711"/>
    <s v="No"/>
    <n v="51599.72"/>
    <n v="237"/>
    <n v="88.55"/>
    <n v="2.46"/>
    <n v="2.46"/>
    <n v="2.46"/>
  </r>
  <r>
    <x v="1360"/>
    <s v="http://pactpharma.com/"/>
    <s v="https://www.crunchbase.com/organization/pact-pharma"/>
    <s v="PACT Pharma, Inc."/>
    <s v="Pact Pharma is a developer of personalized adoptive T cell therapies designed for the eradication of solid tumors."/>
    <m/>
    <m/>
    <s v="series_a"/>
    <s v="series_b"/>
    <s v="series_c"/>
    <m/>
    <m/>
    <m/>
    <m/>
    <m/>
    <n v="30000000"/>
    <n v="95000000"/>
    <n v="75000000"/>
    <m/>
    <m/>
    <m/>
    <m/>
    <m/>
    <n v="150000000"/>
    <n v="633650000"/>
    <n v="750000000"/>
    <m/>
    <m/>
    <m/>
    <m/>
    <m/>
    <s v="Google Ventures"/>
    <s v="Canaan Partners, Casdin Capital, Google Ventures, Invus, UpHonest Capital, Wei Guo"/>
    <s v="AbbVie Biotech Ventures, Casdin Capital, Droia Ventures, Foresite Capital, Google Ventures, Invus Opportunities, Pontifax, Taiho Ventures, Vida Ventures, Wu Capital, Zhejiang Canaan Technology"/>
    <m/>
    <m/>
    <m/>
    <m/>
    <m/>
    <n v="2016"/>
    <x v="6"/>
    <n v="2020"/>
    <m/>
    <m/>
    <m/>
    <n v="75000000"/>
    <s v="series_c"/>
    <d v="2020-01-11T00:00:00"/>
    <n v="750000000"/>
    <m/>
    <m/>
    <n v="2420.0500000000002"/>
    <n v="15004.04"/>
    <n v="33553.730000000003"/>
    <m/>
    <m/>
    <m/>
    <m/>
    <m/>
    <n v="283"/>
    <n v="231"/>
    <n v="117"/>
    <m/>
    <m/>
    <m/>
    <m/>
    <m/>
    <n v="92.6"/>
    <n v="88.85"/>
    <n v="83.84"/>
    <m/>
    <m/>
    <m/>
    <m/>
    <n v="3.83"/>
    <m/>
    <n v="3.83"/>
    <n v="1.07"/>
    <n v="1"/>
    <m/>
    <m/>
    <m/>
    <n v="200000000"/>
    <m/>
    <m/>
    <d v="2016-12-20T00:00:00"/>
    <d v="2018-05-25T00:00:00"/>
    <d v="2020-01-11T00:00:00"/>
    <m/>
    <m/>
    <m/>
    <m/>
    <n v="4.22"/>
    <n v="1.18"/>
    <m/>
    <m/>
    <m/>
    <n v="1.18"/>
    <m/>
    <n v="521"/>
    <n v="596"/>
    <m/>
    <m/>
    <m/>
    <n v="596"/>
    <s v="No"/>
    <n v="50977.82"/>
    <n v="238"/>
    <n v="88.51"/>
    <n v="1.18"/>
    <n v="1.18"/>
    <n v="1.18"/>
  </r>
  <r>
    <x v="1361"/>
    <s v="http://resolutiongames.com/"/>
    <s v="https://www.crunchbase.com/organization/resolution-games"/>
    <s v="Resolution Games AB"/>
    <s v="Resolution Games operates as a virtual reality and augmented reality games studio."/>
    <m/>
    <m/>
    <s v="series_a"/>
    <s v="series_b"/>
    <s v="series_c"/>
    <m/>
    <m/>
    <m/>
    <m/>
    <m/>
    <n v="6000000"/>
    <n v="7500000"/>
    <n v="25000000"/>
    <m/>
    <m/>
    <m/>
    <m/>
    <m/>
    <n v="30000000"/>
    <n v="87500000"/>
    <n v="250000000"/>
    <m/>
    <m/>
    <m/>
    <m/>
    <m/>
    <s v="Bonnier Ventures, Creandum, Google Ventures, Initial Capital, Partech, Presence Capital, PunktB"/>
    <s v="Bonnier Ventures, Creandum, David Helgason, GP Bullhound, Google Ventures, MizMaa Ventures, Partech, Sisu Game Ventures"/>
    <s v="Aaron Applbaum, BITKRAFT Ventures, Bonnier Ventures, Creandum, GP Bullhound, Google Ventures, Initial Capital, Knutsson Holdings AB, MizMaa Ventures, Partech, Qualcomm Ventures, Sisu Game Ventures"/>
    <m/>
    <m/>
    <m/>
    <m/>
    <m/>
    <n v="2015"/>
    <x v="6"/>
    <n v="2021"/>
    <m/>
    <m/>
    <m/>
    <n v="25000000"/>
    <s v="series_c"/>
    <d v="2021-07-14T00:00:00"/>
    <n v="250000000"/>
    <m/>
    <m/>
    <n v="891.32"/>
    <n v="15142.2"/>
    <n v="33976.400000000001"/>
    <m/>
    <m/>
    <m/>
    <m/>
    <m/>
    <n v="552"/>
    <n v="228"/>
    <n v="369"/>
    <m/>
    <m/>
    <m/>
    <m/>
    <m/>
    <n v="85.08"/>
    <n v="89"/>
    <n v="68.95"/>
    <m/>
    <m/>
    <m/>
    <m/>
    <n v="6.38"/>
    <m/>
    <n v="6.38"/>
    <n v="2.57"/>
    <n v="1"/>
    <m/>
    <m/>
    <m/>
    <n v="38500000"/>
    <m/>
    <m/>
    <d v="2015-08-15T00:00:00"/>
    <d v="2018-10-23T00:00:00"/>
    <d v="2021-07-14T00:00:00"/>
    <m/>
    <m/>
    <m/>
    <m/>
    <n v="2.92"/>
    <n v="2.86"/>
    <m/>
    <m/>
    <m/>
    <n v="2.86"/>
    <m/>
    <n v="1165"/>
    <n v="995"/>
    <m/>
    <m/>
    <m/>
    <n v="995"/>
    <s v="No"/>
    <n v="50009.919999999998"/>
    <n v="239"/>
    <n v="88.46"/>
    <n v="2.86"/>
    <n v="2.86"/>
    <n v="2.86"/>
  </r>
  <r>
    <x v="1362"/>
    <s v="https://www.zhichi.com/"/>
    <s v="https://www.crunchbase.com/organization/sobot"/>
    <s v="Zhichi Technologies Pte. Ltd."/>
    <s v="Zhichi Technologies is a leading intelligent customer experience platform (both SaaS and on-premise deployment) provider to every business."/>
    <m/>
    <m/>
    <s v="series_a"/>
    <s v="series_b"/>
    <s v="series_c"/>
    <s v="series_d"/>
    <m/>
    <m/>
    <m/>
    <m/>
    <m/>
    <n v="1591470"/>
    <m/>
    <n v="100000000"/>
    <m/>
    <m/>
    <m/>
    <m/>
    <m/>
    <n v="10615104.9"/>
    <m/>
    <n v="1500000000"/>
    <m/>
    <m/>
    <m/>
    <m/>
    <s v="ZhenFund"/>
    <s v="Glory Ventures, Yuanlong Investment, Yunqi Partners"/>
    <s v="ZhenFund"/>
    <s v="Future Assets, Hillhouse Investment, SoftBank Vision Fund, Yunqi Partners"/>
    <m/>
    <m/>
    <m/>
    <m/>
    <n v="2015"/>
    <x v="6"/>
    <n v="2020"/>
    <n v="2022"/>
    <m/>
    <m/>
    <n v="100000000"/>
    <s v="series_d"/>
    <d v="2022-02-14T00:00:00"/>
    <n v="1500000000"/>
    <m/>
    <m/>
    <n v="0"/>
    <n v="0"/>
    <n v="0"/>
    <n v="49973.29"/>
    <m/>
    <m/>
    <m/>
    <m/>
    <n v="1231"/>
    <n v="886"/>
    <n v="457"/>
    <n v="76"/>
    <m/>
    <m/>
    <m/>
    <m/>
    <n v="66.69"/>
    <n v="57.1"/>
    <n v="36.49"/>
    <n v="78.319999999999993"/>
    <m/>
    <m/>
    <m/>
    <n v="118.7"/>
    <m/>
    <m/>
    <n v="118.7"/>
    <m/>
    <n v="1"/>
    <m/>
    <m/>
    <n v="132460908"/>
    <m/>
    <m/>
    <d v="2015-12-30T00:00:00"/>
    <d v="2018-04-10T00:00:00"/>
    <d v="2020-05-15T00:00:00"/>
    <d v="2022-02-14T00:00:00"/>
    <m/>
    <m/>
    <m/>
    <m/>
    <m/>
    <m/>
    <m/>
    <m/>
    <n v="141.31"/>
    <m/>
    <n v="832"/>
    <n v="766"/>
    <n v="640"/>
    <m/>
    <m/>
    <n v="1406"/>
    <s v="No"/>
    <n v="49973.29"/>
    <n v="240"/>
    <n v="88.41"/>
    <n v="141.31"/>
    <n v="0"/>
    <n v="141.31"/>
  </r>
  <r>
    <x v="1363"/>
    <s v="https://www.umrahme.com/"/>
    <s v="https://www.crunchbase.com/organization/holidayme"/>
    <s v="Traveazy Investment PTE. LTD."/>
    <s v="Traveazy Investments PTE. LTD, established in 2014 providing travel solutions to customer based across the globe"/>
    <m/>
    <m/>
    <s v="series_a"/>
    <s v="series_b"/>
    <s v="series_c"/>
    <m/>
    <m/>
    <m/>
    <m/>
    <m/>
    <n v="4000000"/>
    <n v="12000000"/>
    <n v="16000000"/>
    <m/>
    <m/>
    <m/>
    <m/>
    <m/>
    <n v="20000000"/>
    <n v="80040000"/>
    <n v="160000000"/>
    <m/>
    <m/>
    <m/>
    <m/>
    <m/>
    <s v="Al Sanie Group"/>
    <m/>
    <s v="Accel, Algebra Ventures, BY Venture Partners, Global Ventures, Gobi Partners"/>
    <m/>
    <m/>
    <m/>
    <m/>
    <m/>
    <n v="2015"/>
    <x v="6"/>
    <n v="2018"/>
    <m/>
    <m/>
    <m/>
    <n v="3000000"/>
    <s v="series_unknown"/>
    <d v="2018-11-21T00:00:00"/>
    <n v="160000000"/>
    <m/>
    <m/>
    <n v="0"/>
    <n v="0"/>
    <n v="49684.08"/>
    <m/>
    <m/>
    <m/>
    <m/>
    <m/>
    <n v="1231"/>
    <n v="886"/>
    <n v="70"/>
    <m/>
    <m/>
    <m/>
    <m/>
    <m/>
    <n v="66.69"/>
    <n v="57.1"/>
    <n v="91.91"/>
    <m/>
    <m/>
    <m/>
    <m/>
    <n v="6.12"/>
    <m/>
    <n v="6.12"/>
    <n v="1.8"/>
    <n v="1"/>
    <m/>
    <m/>
    <m/>
    <n v="42000000"/>
    <m/>
    <m/>
    <d v="2015-01-14T00:00:00"/>
    <d v="2018-03-03T00:00:00"/>
    <d v="2018-11-21T00:00:00"/>
    <m/>
    <m/>
    <m/>
    <m/>
    <n v="4"/>
    <n v="2"/>
    <m/>
    <m/>
    <m/>
    <n v="2"/>
    <m/>
    <n v="1144"/>
    <n v="263"/>
    <m/>
    <m/>
    <m/>
    <n v="263"/>
    <s v="No"/>
    <n v="49684.08"/>
    <n v="241"/>
    <n v="88.36"/>
    <n v="2"/>
    <n v="2"/>
    <n v="2"/>
  </r>
  <r>
    <x v="1364"/>
    <s v="https://www.commonnetworks.com"/>
    <s v="https://www.crunchbase.com/organization/common-networks"/>
    <s v="Common Networks , Inc."/>
    <s v="Common Networks is a wireless internet service provider that brings fiber-class internet to homes."/>
    <m/>
    <s v="seed"/>
    <s v="series_a"/>
    <s v="series_b"/>
    <m/>
    <m/>
    <m/>
    <m/>
    <m/>
    <n v="2300000"/>
    <n v="7000000"/>
    <n v="25000000"/>
    <m/>
    <m/>
    <m/>
    <m/>
    <m/>
    <n v="23000000"/>
    <n v="35000000"/>
    <n v="166750000"/>
    <m/>
    <m/>
    <m/>
    <m/>
    <m/>
    <s v="Charge Ventures, Eclipse Ventures, Lee Jacobs"/>
    <s v="Charge Ventures, Eclipse Ventures, Lux Capital"/>
    <s v="Eclipse Ventures, General Catalyst, Lux Capital"/>
    <m/>
    <m/>
    <m/>
    <m/>
    <m/>
    <n v="2016"/>
    <n v="2017"/>
    <x v="6"/>
    <m/>
    <m/>
    <m/>
    <m/>
    <n v="25000000"/>
    <s v="series_b"/>
    <d v="2018-08-16T00:00:00"/>
    <m/>
    <m/>
    <n v="0"/>
    <n v="8459.69"/>
    <n v="40973.15"/>
    <m/>
    <m/>
    <m/>
    <m/>
    <m/>
    <n v="3485"/>
    <n v="136"/>
    <n v="146"/>
    <m/>
    <m/>
    <m/>
    <m/>
    <m/>
    <n v="63.92"/>
    <n v="96.62"/>
    <n v="92.97"/>
    <m/>
    <m/>
    <m/>
    <m/>
    <m/>
    <m/>
    <m/>
    <m/>
    <m/>
    <m/>
    <m/>
    <m/>
    <m/>
    <n v="34300000"/>
    <m/>
    <d v="2016-03-01T00:00:00"/>
    <d v="2017-06-15T00:00:00"/>
    <d v="2018-08-16T00:00:00"/>
    <m/>
    <m/>
    <m/>
    <m/>
    <n v="1.52"/>
    <n v="4.76"/>
    <m/>
    <m/>
    <m/>
    <m/>
    <m/>
    <n v="471"/>
    <n v="427"/>
    <m/>
    <m/>
    <m/>
    <m/>
    <n v="0"/>
    <s v="No"/>
    <n v="49432.84"/>
    <n v="242"/>
    <n v="88.31"/>
    <m/>
    <m/>
    <n v="0"/>
  </r>
  <r>
    <x v="1365"/>
    <s v="https://generationbio.com"/>
    <s v="https://www.crunchbase.com/organization/generation-bio"/>
    <s v="Generation Bio Co."/>
    <s v="Generation Bio is a biotechnology company that develops genetic medicines to treat genetic disorders."/>
    <m/>
    <m/>
    <s v="series_a"/>
    <s v="series_b"/>
    <s v="series_c"/>
    <m/>
    <m/>
    <m/>
    <m/>
    <m/>
    <n v="25000000"/>
    <n v="100000000"/>
    <n v="110000000"/>
    <m/>
    <m/>
    <m/>
    <m/>
    <m/>
    <n v="125000000"/>
    <n v="667000000"/>
    <n v="1100000000"/>
    <m/>
    <m/>
    <m/>
    <m/>
    <m/>
    <s v="Atlas Venture"/>
    <s v="Casdin Capital, Deerfield, Fidelity, Foresite Capital, Invus, Leerink Partners"/>
    <s v="Atlas Venture, Casdin Capital, Deerfield, Farallon Capital Management, Fidelity, Foresite Capital, Invus, T. Rowe Price, Wellington Management"/>
    <m/>
    <m/>
    <m/>
    <m/>
    <m/>
    <n v="2018"/>
    <x v="6"/>
    <n v="2020"/>
    <m/>
    <m/>
    <m/>
    <n v="76000000"/>
    <s v="post_ipo_equity"/>
    <d v="2020-01-11T00:00:00"/>
    <n v="763200000"/>
    <m/>
    <m/>
    <n v="2595.4299999999998"/>
    <n v="22.22"/>
    <n v="46811.72"/>
    <m/>
    <m/>
    <m/>
    <m/>
    <m/>
    <n v="436"/>
    <n v="677"/>
    <n v="89"/>
    <m/>
    <m/>
    <m/>
    <m/>
    <m/>
    <n v="90.56"/>
    <n v="67.23"/>
    <n v="87.74"/>
    <m/>
    <m/>
    <m/>
    <m/>
    <n v="4.67"/>
    <m/>
    <n v="4.67"/>
    <n v="1.03"/>
    <n v="0.69"/>
    <m/>
    <m/>
    <m/>
    <n v="536400000"/>
    <m/>
    <m/>
    <d v="2018-01-04T00:00:00"/>
    <d v="2018-02-27T00:00:00"/>
    <d v="2020-01-11T00:00:00"/>
    <m/>
    <m/>
    <m/>
    <m/>
    <n v="5.34"/>
    <n v="1.65"/>
    <m/>
    <m/>
    <m/>
    <n v="1.1399999999999999"/>
    <m/>
    <n v="54"/>
    <n v="683"/>
    <m/>
    <m/>
    <m/>
    <n v="683"/>
    <s v="No"/>
    <n v="49429.37"/>
    <n v="243"/>
    <n v="88.26"/>
    <n v="1.65"/>
    <n v="1.65"/>
    <n v="1.1399999999999999"/>
  </r>
  <r>
    <x v="1366"/>
    <s v="http://www.reputation.com"/>
    <s v="https://www.crunchbase.com/organization/reputation-com"/>
    <s v="Reputation.com Inc."/>
    <s v="Reputation empowers companies to fulfill their brand promise by managing their reputation performance in real-time – everywhere."/>
    <m/>
    <m/>
    <s v="series_a"/>
    <s v="series_b"/>
    <s v="series_c"/>
    <m/>
    <m/>
    <m/>
    <m/>
    <m/>
    <n v="21933444"/>
    <n v="3797643"/>
    <n v="34899984"/>
    <m/>
    <m/>
    <m/>
    <m/>
    <m/>
    <n v="109667220"/>
    <n v="25330278.809999999"/>
    <n v="348999840"/>
    <m/>
    <m/>
    <m/>
    <m/>
    <m/>
    <s v="Ascension Ventures, August Capital, Bessemer Venture Partners, Focus Ventures, Icon Ventures, Kleiner Perkins"/>
    <s v="RC Capital"/>
    <s v="Akkadian Ventures, Ascension Ventures, August Capital, Bessemer Venture Partners, Heritage Group, Icon Ventures, Industry Ventures, Kleiner Perkins, RC Capital"/>
    <m/>
    <m/>
    <m/>
    <m/>
    <m/>
    <n v="2017"/>
    <x v="6"/>
    <n v="2019"/>
    <m/>
    <m/>
    <m/>
    <n v="150000000"/>
    <s v="private_equity"/>
    <d v="2019-08-20T00:00:00"/>
    <n v="348999840"/>
    <m/>
    <m/>
    <n v="6568.54"/>
    <n v="0"/>
    <n v="42777.29"/>
    <m/>
    <m/>
    <m/>
    <m/>
    <m/>
    <n v="163"/>
    <n v="886"/>
    <n v="77"/>
    <m/>
    <m/>
    <m/>
    <m/>
    <m/>
    <n v="95.94"/>
    <n v="57.1"/>
    <n v="90.52"/>
    <m/>
    <m/>
    <m/>
    <m/>
    <n v="12.4"/>
    <m/>
    <n v="2.4300000000000002"/>
    <n v="12.4"/>
    <n v="1"/>
    <m/>
    <m/>
    <m/>
    <n v="210631071"/>
    <m/>
    <m/>
    <d v="2017-01-05T00:00:00"/>
    <d v="2018-02-02T00:00:00"/>
    <d v="2019-08-20T00:00:00"/>
    <m/>
    <m/>
    <m/>
    <m/>
    <n v="0.23"/>
    <n v="13.78"/>
    <m/>
    <m/>
    <m/>
    <n v="13.78"/>
    <m/>
    <n v="393"/>
    <n v="564"/>
    <m/>
    <m/>
    <m/>
    <n v="564"/>
    <s v="No"/>
    <n v="49345.83"/>
    <n v="244"/>
    <n v="88.22"/>
    <n v="13.78"/>
    <n v="13.78"/>
    <n v="13.78"/>
  </r>
  <r>
    <x v="1367"/>
    <s v="https://www.piaoniu.com/"/>
    <s v="https://www.crunchbase.com/organization/piaoniu"/>
    <m/>
    <s v="Piaoniu is an online ticket trading platform."/>
    <m/>
    <m/>
    <m/>
    <s v="series_b"/>
    <m/>
    <m/>
    <m/>
    <m/>
    <m/>
    <m/>
    <m/>
    <n v="11000000"/>
    <m/>
    <m/>
    <m/>
    <m/>
    <m/>
    <m/>
    <m/>
    <n v="73370000"/>
    <m/>
    <m/>
    <m/>
    <m/>
    <m/>
    <m/>
    <m/>
    <s v="GGV Capital, Light-Up Capital, SIG China (SIG Asia Investments), Sequoia Capital China, Silicon Valley Bank, Toutoushidao Capital"/>
    <m/>
    <m/>
    <m/>
    <m/>
    <m/>
    <m/>
    <m/>
    <x v="6"/>
    <m/>
    <m/>
    <m/>
    <m/>
    <n v="11000000"/>
    <s v="series_b"/>
    <d v="2018-04-09T00:00:00"/>
    <n v="73370000"/>
    <m/>
    <m/>
    <m/>
    <n v="48647.78"/>
    <m/>
    <m/>
    <m/>
    <m/>
    <m/>
    <m/>
    <m/>
    <n v="116"/>
    <m/>
    <m/>
    <m/>
    <m/>
    <m/>
    <m/>
    <m/>
    <n v="94.43"/>
    <m/>
    <m/>
    <m/>
    <m/>
    <m/>
    <n v="1"/>
    <m/>
    <m/>
    <n v="1"/>
    <m/>
    <m/>
    <m/>
    <m/>
    <n v="11000000"/>
    <m/>
    <m/>
    <m/>
    <d v="2018-04-09T00:00:00"/>
    <m/>
    <m/>
    <m/>
    <m/>
    <m/>
    <m/>
    <m/>
    <m/>
    <m/>
    <m/>
    <n v="1"/>
    <m/>
    <m/>
    <m/>
    <m/>
    <m/>
    <m/>
    <n v="0"/>
    <s v="No"/>
    <n v="48647.78"/>
    <n v="245"/>
    <n v="88.17"/>
    <m/>
    <m/>
    <n v="1"/>
  </r>
  <r>
    <x v="1368"/>
    <s v="http://www.tonal.com"/>
    <s v="https://www.crunchbase.com/organization/tonal"/>
    <s v="Tonal Systems, Inc."/>
    <s v="Tonal is a smart home gym that uses artificial intelligence and coaching to provide strength training."/>
    <m/>
    <s v="seed"/>
    <s v="series_a"/>
    <s v="series_b"/>
    <s v="series_c"/>
    <s v="series_d"/>
    <s v="series_e"/>
    <m/>
    <m/>
    <n v="3000000"/>
    <n v="12000000"/>
    <n v="30000000"/>
    <n v="45000000"/>
    <n v="110000000"/>
    <n v="250000000"/>
    <m/>
    <m/>
    <n v="30000000"/>
    <n v="60000000"/>
    <n v="200100000"/>
    <n v="450000000"/>
    <n v="1650000000"/>
    <n v="1600000000"/>
    <m/>
    <m/>
    <s v="Bolt, Mayfield Fund, Rick Marini, Upside Partnership"/>
    <s v="Next Play Capital, Rick Marini, Shasta Ventures"/>
    <s v="Bolt, Firebolt Ventures, Mayfield Fund, Sapphire Ventures, Shasta Ventures, TechNexus Venture Collaborative, Tim Kendall, WISE Ventures"/>
    <s v="Evolution Media, L Catterton, Mayfield Fund, Next Play Capital, Sapphire Sport, Sapphire Ventures, Serena Ventures, Shasta Ventures, TechNexus Venture Collaborative, Transform VC"/>
    <s v="Amazon Alexa Fund, Bobby Wagner, Delta-v Capital, Evolution Media, Kyle Rudolph, L Catterton, Mayfield Fund, Michelle Wie, Mousse Partners, Next Play Capital, Paul George, Rudy Gay, Sapphire Sport, Shasta Ventures, Stephen Curry, TechNexus Venture Collaborative, Transformational Healthcare"/>
    <s v="Cobalt Capital, Dragoneer Investment Group, Drew Brees, L Catterton, Larry Fitzgerald, Maria Sharapova, Mike Tyson, Sapphire Ventures, Sue Bird"/>
    <m/>
    <m/>
    <n v="2015"/>
    <n v="2016"/>
    <x v="6"/>
    <n v="2019"/>
    <n v="2020"/>
    <n v="2021"/>
    <m/>
    <n v="130000000"/>
    <s v="series_unknown"/>
    <d v="2021-03-31T00:00:00"/>
    <n v="1600000000"/>
    <m/>
    <n v="96.24"/>
    <n v="2642.12"/>
    <n v="1100.4000000000001"/>
    <n v="3111.47"/>
    <n v="34875.699999999997"/>
    <n v="6573.84"/>
    <m/>
    <m/>
    <n v="1671"/>
    <n v="256"/>
    <n v="450"/>
    <n v="257"/>
    <n v="42"/>
    <n v="91"/>
    <m/>
    <m/>
    <n v="82.98"/>
    <n v="93.31"/>
    <n v="78.239999999999995"/>
    <n v="68.08"/>
    <n v="87.11"/>
    <n v="64"/>
    <m/>
    <m/>
    <n v="28.94"/>
    <n v="28.94"/>
    <n v="18.09"/>
    <n v="6.38"/>
    <n v="3.15"/>
    <n v="0.92"/>
    <n v="1"/>
    <m/>
    <n v="580000000"/>
    <m/>
    <d v="2015-10-15T00:00:00"/>
    <d v="2016-10-01T00:00:00"/>
    <d v="2018-06-24T00:00:00"/>
    <d v="2019-04-04T00:00:00"/>
    <d v="2020-09-17T00:00:00"/>
    <d v="2021-03-31T00:00:00"/>
    <m/>
    <n v="2"/>
    <n v="3.34"/>
    <n v="2.25"/>
    <n v="3.67"/>
    <n v="0.97"/>
    <m/>
    <n v="8"/>
    <n v="352"/>
    <n v="631"/>
    <n v="284"/>
    <n v="532"/>
    <n v="195"/>
    <m/>
    <n v="1011"/>
    <s v="No"/>
    <n v="48399.77"/>
    <n v="246"/>
    <n v="88.12"/>
    <n v="8"/>
    <n v="8"/>
    <n v="8"/>
  </r>
  <r>
    <x v="1369"/>
    <s v="https://www.ehuandian.net/"/>
    <s v="https://www.crunchbase.com/organization/immotor-llc"/>
    <s v="SZ IMMOTOR Technology Co., Ltd."/>
    <s v="Immotor develops and sells portable and personal transport systems."/>
    <m/>
    <s v="seed"/>
    <s v="series_a"/>
    <s v="series_b"/>
    <s v="series_c"/>
    <m/>
    <m/>
    <m/>
    <m/>
    <n v="5812549"/>
    <m/>
    <n v="43510000"/>
    <m/>
    <m/>
    <m/>
    <m/>
    <m/>
    <n v="58125490"/>
    <m/>
    <n v="290211700"/>
    <m/>
    <m/>
    <m/>
    <m/>
    <m/>
    <s v="Yunqi Partners"/>
    <s v="GGV Capital, Translink Capital, Yunqi Partners"/>
    <s v="GGV Capital, Hyundai Motor Company, Korea Investment Partners, Mirae Asset Venture Investment, Samsung Ventures, Translink Capital, U.S.-China Green Fund, Yunqi Partners"/>
    <s v="57 Stars, Asia Green Fund, Idinvest Partners, Mirae Asset, Nanwang Ziben, PKSHA SPARX Algorithm Fund, Qi Biqiu Shi Investment Management, Yongwan Capital"/>
    <m/>
    <m/>
    <m/>
    <m/>
    <n v="2016"/>
    <n v="2017"/>
    <x v="6"/>
    <n v="2020"/>
    <m/>
    <m/>
    <m/>
    <m/>
    <s v="series_c"/>
    <d v="2022-06-28T00:00:00"/>
    <m/>
    <m/>
    <n v="0"/>
    <n v="6.76"/>
    <n v="47325.78"/>
    <n v="888.66"/>
    <m/>
    <m/>
    <m/>
    <m/>
    <n v="3485"/>
    <n v="990"/>
    <n v="119"/>
    <n v="317"/>
    <m/>
    <m/>
    <m/>
    <m/>
    <n v="63.92"/>
    <n v="75.209999999999994"/>
    <n v="94.28"/>
    <n v="55.99"/>
    <m/>
    <m/>
    <m/>
    <m/>
    <m/>
    <m/>
    <m/>
    <m/>
    <m/>
    <m/>
    <m/>
    <m/>
    <n v="64322549"/>
    <m/>
    <d v="2016-12-05T00:00:00"/>
    <d v="2017-12-15T00:00:00"/>
    <d v="2018-12-19T00:00:00"/>
    <d v="2020-09-22T00:00:00"/>
    <m/>
    <m/>
    <m/>
    <m/>
    <m/>
    <m/>
    <m/>
    <m/>
    <m/>
    <m/>
    <n v="375"/>
    <n v="369"/>
    <n v="643"/>
    <m/>
    <m/>
    <m/>
    <n v="1287"/>
    <s v="No"/>
    <n v="48221.2"/>
    <n v="247"/>
    <n v="88.07"/>
    <n v="0"/>
    <n v="0"/>
    <n v="0"/>
  </r>
  <r>
    <x v="1370"/>
    <s v="http://xiaobu121.com"/>
    <s v="https://www.crunchbase.com/organization/xiaobu"/>
    <m/>
    <s v="Xiaobu is a technology company that provides parenting advice and early childhood education plans."/>
    <m/>
    <s v="seed"/>
    <s v="series_a"/>
    <s v="series_b"/>
    <m/>
    <m/>
    <m/>
    <m/>
    <m/>
    <n v="96586"/>
    <m/>
    <n v="8000000"/>
    <m/>
    <m/>
    <m/>
    <m/>
    <m/>
    <n v="965860"/>
    <m/>
    <n v="53360000"/>
    <m/>
    <m/>
    <m/>
    <m/>
    <m/>
    <s v="GSR Ventures, ZhenFund"/>
    <s v="GGV Capital"/>
    <s v="GGV Capital"/>
    <m/>
    <m/>
    <m/>
    <m/>
    <m/>
    <n v="2017"/>
    <n v="2018"/>
    <x v="6"/>
    <m/>
    <m/>
    <m/>
    <m/>
    <n v="8000000"/>
    <s v="series_b"/>
    <d v="2018-07-25T00:00:00"/>
    <n v="53360000"/>
    <m/>
    <n v="0"/>
    <n v="1072.21"/>
    <n v="46485.2"/>
    <m/>
    <m/>
    <m/>
    <m/>
    <m/>
    <n v="3489"/>
    <n v="620"/>
    <n v="125"/>
    <m/>
    <m/>
    <m/>
    <m/>
    <m/>
    <n v="63.18"/>
    <n v="86.57"/>
    <n v="93.99"/>
    <m/>
    <m/>
    <m/>
    <m/>
    <m/>
    <n v="37.57"/>
    <n v="37.57"/>
    <m/>
    <n v="1"/>
    <m/>
    <m/>
    <m/>
    <m/>
    <n v="10596586"/>
    <m/>
    <d v="2017-10-10T00:00:00"/>
    <d v="2018-03-28T00:00:00"/>
    <d v="2018-07-25T00:00:00"/>
    <m/>
    <m/>
    <m/>
    <m/>
    <m/>
    <m/>
    <m/>
    <m/>
    <m/>
    <m/>
    <n v="1"/>
    <n v="169"/>
    <n v="119"/>
    <m/>
    <m/>
    <m/>
    <m/>
    <n v="0"/>
    <s v="No"/>
    <n v="47557.41"/>
    <n v="248"/>
    <n v="88.02"/>
    <m/>
    <m/>
    <n v="1"/>
  </r>
  <r>
    <x v="1371"/>
    <s v="https://www.advancegroup.com"/>
    <s v="https://www.crunchbase.com/organization/advance-intelligence-group"/>
    <m/>
    <s v="Advance Intelligence Group is a financial technology firm that offers an ecosystem of AI-powered, credit-enabled products and services."/>
    <m/>
    <m/>
    <s v="series_a"/>
    <s v="series_b"/>
    <s v="series_c"/>
    <s v="series_d"/>
    <m/>
    <m/>
    <m/>
    <m/>
    <n v="6000000"/>
    <n v="50000000"/>
    <n v="80000000"/>
    <n v="400000000"/>
    <m/>
    <m/>
    <m/>
    <m/>
    <n v="30000000"/>
    <n v="333500000"/>
    <n v="400000000"/>
    <n v="2000000000"/>
    <m/>
    <m/>
    <m/>
    <m/>
    <s v="Alex Jiang, Alto Partners Multi-Family Office, GSR Ventures, ZhenFund"/>
    <s v="Farallon Capital Management, GSR Ventures, Provident Capital, Vision Plus Capital, ZhenFund"/>
    <s v="GSR Ventures, Gaorong Capital, Pavilion Capital, Vision Plus Capital, ZhenFund, eGarden Ventures"/>
    <s v="EDBI, Gaorong Capital, Northstar Group, SoftBank Vision Fund, Vision Plus Capital, Warburg Pincus"/>
    <m/>
    <m/>
    <m/>
    <m/>
    <n v="2015"/>
    <x v="6"/>
    <n v="2019"/>
    <n v="2021"/>
    <m/>
    <m/>
    <n v="80000000"/>
    <s v="private_equity"/>
    <d v="2021-09-22T00:00:00"/>
    <n v="2000000000"/>
    <m/>
    <m/>
    <n v="110.08"/>
    <n v="0.25"/>
    <n v="3.9"/>
    <n v="47431.45"/>
    <m/>
    <m/>
    <m/>
    <m/>
    <n v="700"/>
    <n v="791"/>
    <n v="425"/>
    <n v="179"/>
    <m/>
    <m/>
    <m/>
    <m/>
    <n v="81.069999999999993"/>
    <n v="61.71"/>
    <n v="47.13"/>
    <n v="66.790000000000006"/>
    <m/>
    <m/>
    <s v="unicorn"/>
    <n v="47.6"/>
    <m/>
    <n v="47.6"/>
    <n v="5.04"/>
    <n v="4.67"/>
    <n v="1"/>
    <m/>
    <m/>
    <n v="616000000"/>
    <m/>
    <m/>
    <d v="2015-08-25T00:00:00"/>
    <d v="2018-07-18T00:00:00"/>
    <d v="2019-09-20T00:00:00"/>
    <d v="2021-09-22T00:00:00"/>
    <m/>
    <m/>
    <m/>
    <n v="11.12"/>
    <n v="1.2"/>
    <n v="5"/>
    <m/>
    <m/>
    <n v="6"/>
    <m/>
    <n v="1058"/>
    <n v="429"/>
    <n v="733"/>
    <m/>
    <m/>
    <n v="1162"/>
    <s v="No"/>
    <n v="47545.68"/>
    <n v="249"/>
    <n v="87.97"/>
    <n v="6"/>
    <n v="1.2"/>
    <n v="6"/>
  </r>
  <r>
    <x v="1372"/>
    <s v="https://phxlabs.ca"/>
    <s v="https://www.crunchbase.com/organization/phoenix-labs"/>
    <s v="Phoenix Labs Inc."/>
    <s v="Phoenix Labs crafts a new AAA multiplayer experience for players to create lasting, memorable relationships for years to come."/>
    <m/>
    <m/>
    <s v="series_a"/>
    <s v="series_b"/>
    <s v="series_c"/>
    <m/>
    <m/>
    <m/>
    <m/>
    <m/>
    <n v="2928000"/>
    <m/>
    <m/>
    <m/>
    <m/>
    <m/>
    <m/>
    <m/>
    <n v="14640000"/>
    <m/>
    <m/>
    <m/>
    <m/>
    <m/>
    <m/>
    <m/>
    <m/>
    <s v="GGV Capital, MTGx, NEXT Frontier Capital, Ridge Ventures, Sapphire Ventures, Signia Venture Partners"/>
    <s v="Everblue Management, Modern Times Group, Sapphire Ventures"/>
    <m/>
    <m/>
    <m/>
    <m/>
    <m/>
    <n v="2023"/>
    <x v="6"/>
    <n v="2018"/>
    <m/>
    <m/>
    <m/>
    <n v="2928000"/>
    <s v="series_a"/>
    <d v="2023-08-11T00:00:00"/>
    <n v="14640000"/>
    <m/>
    <m/>
    <n v="0"/>
    <n v="47235.14"/>
    <n v="257.3"/>
    <m/>
    <m/>
    <m/>
    <m/>
    <m/>
    <n v="1503"/>
    <n v="120"/>
    <n v="333"/>
    <m/>
    <m/>
    <m/>
    <m/>
    <m/>
    <n v="52.44"/>
    <n v="94.23"/>
    <n v="61.08"/>
    <m/>
    <m/>
    <m/>
    <m/>
    <n v="1"/>
    <m/>
    <n v="1"/>
    <m/>
    <m/>
    <m/>
    <m/>
    <m/>
    <n v="3518500"/>
    <m/>
    <m/>
    <d v="2023-08-11T00:00:00"/>
    <d v="2018-02-14T00:00:00"/>
    <d v="2018-10-22T00:00:00"/>
    <m/>
    <m/>
    <m/>
    <m/>
    <m/>
    <m/>
    <m/>
    <m/>
    <m/>
    <m/>
    <m/>
    <n v="-2004"/>
    <n v="250"/>
    <m/>
    <m/>
    <m/>
    <n v="2004"/>
    <s v="No"/>
    <n v="47492.44"/>
    <n v="250"/>
    <n v="87.92"/>
    <m/>
    <m/>
    <m/>
  </r>
  <r>
    <x v="1373"/>
    <s v="https://www.tigera.io/"/>
    <s v="https://www.crunchbase.com/organization/tigera"/>
    <m/>
    <s v="Active, zero-trust based security for containers and Kubernetes"/>
    <m/>
    <m/>
    <s v="series_a"/>
    <s v="series_b"/>
    <m/>
    <m/>
    <m/>
    <m/>
    <m/>
    <m/>
    <n v="13000000"/>
    <n v="30000000"/>
    <m/>
    <m/>
    <m/>
    <m/>
    <m/>
    <m/>
    <n v="65000000"/>
    <n v="200100000"/>
    <m/>
    <m/>
    <m/>
    <m/>
    <m/>
    <m/>
    <s v="New Enterprise Associates, Secure Octane, Wing Venture Capital"/>
    <s v="CSC Upshot, Insight Partners, Madrona, New Enterprise Associates, Wing Venture Capital"/>
    <m/>
    <m/>
    <m/>
    <m/>
    <m/>
    <m/>
    <n v="2016"/>
    <x v="6"/>
    <m/>
    <m/>
    <m/>
    <m/>
    <n v="30000000"/>
    <s v="series_b"/>
    <d v="2018-12-12T00:00:00"/>
    <n v="200100000"/>
    <m/>
    <m/>
    <n v="2452.1999999999998"/>
    <n v="44848.75"/>
    <m/>
    <m/>
    <m/>
    <m/>
    <m/>
    <m/>
    <n v="274"/>
    <n v="143"/>
    <m/>
    <m/>
    <m/>
    <m/>
    <m/>
    <m/>
    <n v="92.83"/>
    <n v="93.12"/>
    <m/>
    <m/>
    <m/>
    <m/>
    <m/>
    <n v="2.62"/>
    <m/>
    <n v="2.62"/>
    <n v="1"/>
    <m/>
    <m/>
    <m/>
    <m/>
    <n v="53000000"/>
    <m/>
    <m/>
    <d v="2016-06-16T00:00:00"/>
    <d v="2018-12-12T00:00:00"/>
    <m/>
    <m/>
    <m/>
    <m/>
    <m/>
    <n v="3.08"/>
    <m/>
    <m/>
    <m/>
    <m/>
    <n v="1"/>
    <m/>
    <n v="909"/>
    <m/>
    <m/>
    <m/>
    <m/>
    <n v="0"/>
    <s v="No"/>
    <n v="47300.95"/>
    <n v="251"/>
    <n v="87.88"/>
    <m/>
    <m/>
    <n v="1"/>
  </r>
  <r>
    <x v="1374"/>
    <s v="http://www.sitetracker.com"/>
    <s v="https://www.crunchbase.com/organization/sitetraker"/>
    <s v="Sitetracker, Inc."/>
    <s v="Sitetracker is a SaaS platform for deploying, operating, and servicing critical infrastructure and technology."/>
    <m/>
    <m/>
    <s v="series_a"/>
    <s v="series_b"/>
    <s v="series_c"/>
    <s v="series_d"/>
    <m/>
    <m/>
    <m/>
    <m/>
    <n v="11000000"/>
    <n v="24000000"/>
    <n v="42000000"/>
    <n v="66000000"/>
    <m/>
    <m/>
    <m/>
    <m/>
    <n v="55000000"/>
    <n v="108000000"/>
    <n v="420000000"/>
    <n v="990000000"/>
    <m/>
    <m/>
    <m/>
    <m/>
    <s v="New Enterprise Associates"/>
    <s v="New Enterprise Associates, Salesforce Ventures, Wells Fargo Strategic Capital"/>
    <s v="Clearvision Ventures, Energize Capital, Energy Impact Partners, Ericsson Ventures, H.I.G. Growth Partners, National Grid Partners (NGP), New Enterprise Associates, Salesforce Ventures, Wells Fargo Strategic Capital"/>
    <s v="Clearvision Ventures, Energize Capital, H.I.G. Growth Partners, Kingfisher Investment Advisors, NTT DOCOMO Ventures, National Grid Partners (NGP), The Raine Group"/>
    <m/>
    <m/>
    <m/>
    <m/>
    <n v="2017"/>
    <x v="6"/>
    <n v="2021"/>
    <n v="2022"/>
    <m/>
    <m/>
    <n v="66000000"/>
    <s v="series_d"/>
    <d v="2022-09-28T00:00:00"/>
    <n v="990000000"/>
    <m/>
    <m/>
    <n v="4298.1499999999996"/>
    <n v="14885.44"/>
    <n v="27434.71"/>
    <n v="595.86"/>
    <m/>
    <m/>
    <m/>
    <m/>
    <n v="263"/>
    <n v="232"/>
    <n v="395"/>
    <n v="199"/>
    <m/>
    <m/>
    <m/>
    <m/>
    <n v="93.43"/>
    <n v="88.8"/>
    <n v="66.75"/>
    <n v="42.77"/>
    <m/>
    <m/>
    <m/>
    <n v="12.85"/>
    <m/>
    <n v="12.85"/>
    <n v="7.7"/>
    <n v="2.2000000000000002"/>
    <n v="1"/>
    <m/>
    <m/>
    <n v="183000000"/>
    <m/>
    <m/>
    <d v="2017-07-11T00:00:00"/>
    <d v="2018-08-23T00:00:00"/>
    <d v="2021-01-27T00:00:00"/>
    <d v="2022-09-28T00:00:00"/>
    <m/>
    <m/>
    <m/>
    <n v="1.96"/>
    <n v="3.89"/>
    <n v="2.36"/>
    <m/>
    <m/>
    <n v="9.17"/>
    <m/>
    <n v="408"/>
    <n v="888"/>
    <n v="609"/>
    <m/>
    <m/>
    <n v="1497"/>
    <s v="No"/>
    <n v="47214.16"/>
    <n v="252"/>
    <n v="87.83"/>
    <n v="9.17"/>
    <n v="3.89"/>
    <n v="9.17"/>
  </r>
  <r>
    <x v="1375"/>
    <s v="https://www.kuaidianyuedu.com/"/>
    <s v="https://www.crunchbase.com/organization/kuaidian-yuedu"/>
    <m/>
    <s v="Kuaidian Yuedu offers a story reading app."/>
    <m/>
    <m/>
    <s v="series_a"/>
    <s v="series_b"/>
    <s v="series_c"/>
    <m/>
    <m/>
    <m/>
    <m/>
    <m/>
    <n v="5000000"/>
    <n v="14084000"/>
    <n v="100000000"/>
    <m/>
    <m/>
    <m/>
    <m/>
    <m/>
    <n v="25000000"/>
    <n v="93940280"/>
    <n v="1000000000"/>
    <m/>
    <m/>
    <m/>
    <m/>
    <m/>
    <s v="5Y Capital, Blue Lake Capital AG, GGV Capital, Morningside Group"/>
    <s v="5Y Capital, DCM Ventures, GGV Capital"/>
    <s v="5Y Capital, DCM Ventures, GGV Capital, Sequoia Capital China"/>
    <m/>
    <m/>
    <m/>
    <m/>
    <m/>
    <n v="2017"/>
    <x v="6"/>
    <n v="2020"/>
    <m/>
    <m/>
    <m/>
    <n v="100000000"/>
    <s v="series_c"/>
    <d v="2020-07-08T00:00:00"/>
    <n v="1000000000"/>
    <m/>
    <m/>
    <n v="45.01"/>
    <n v="46657.21"/>
    <n v="451.85"/>
    <m/>
    <m/>
    <m/>
    <m/>
    <m/>
    <n v="819"/>
    <n v="122"/>
    <n v="355"/>
    <m/>
    <m/>
    <m/>
    <m/>
    <m/>
    <n v="79.5"/>
    <n v="94.13"/>
    <n v="50.7"/>
    <m/>
    <m/>
    <m/>
    <m/>
    <n v="30.6"/>
    <m/>
    <n v="30.6"/>
    <n v="9.58"/>
    <n v="1"/>
    <m/>
    <m/>
    <m/>
    <n v="147084000"/>
    <m/>
    <m/>
    <d v="2017-09-25T00:00:00"/>
    <d v="2018-10-30T00:00:00"/>
    <d v="2020-07-08T00:00:00"/>
    <m/>
    <m/>
    <m/>
    <m/>
    <n v="3.76"/>
    <n v="10.65"/>
    <m/>
    <m/>
    <m/>
    <n v="10.65"/>
    <m/>
    <n v="400"/>
    <n v="617"/>
    <m/>
    <m/>
    <m/>
    <n v="617"/>
    <s v="No"/>
    <n v="47154.07"/>
    <n v="253"/>
    <n v="87.78"/>
    <n v="10.65"/>
    <n v="10.65"/>
    <n v="10.65"/>
  </r>
  <r>
    <x v="1376"/>
    <s v="https://www.ioranges.cn/"/>
    <s v="https://www.crunchbase.com/organization/ioranges-automation"/>
    <m/>
    <s v="iOranges Automation is an AI and robotics company."/>
    <m/>
    <s v="seed"/>
    <s v="series_a"/>
    <s v="series_b"/>
    <m/>
    <m/>
    <m/>
    <m/>
    <m/>
    <m/>
    <n v="4211920"/>
    <n v="14000000"/>
    <m/>
    <m/>
    <m/>
    <m/>
    <m/>
    <m/>
    <n v="21059600"/>
    <n v="93380000"/>
    <m/>
    <m/>
    <m/>
    <m/>
    <m/>
    <s v="Vertex Ventures China"/>
    <s v="BW Ventures, FutureCap, Matrix Partners China, Vertex Ventures China"/>
    <s v="China Equity, FutureCap, GGV Capital, Matrix Partners China, Vertex Ventures, Vertex Ventures China"/>
    <m/>
    <m/>
    <m/>
    <m/>
    <m/>
    <n v="2017"/>
    <n v="2017"/>
    <x v="6"/>
    <m/>
    <m/>
    <m/>
    <m/>
    <n v="14000000"/>
    <s v="series_b"/>
    <d v="2018-07-18T00:00:00"/>
    <n v="93380000"/>
    <m/>
    <n v="0"/>
    <n v="0"/>
    <n v="46836.79"/>
    <m/>
    <m/>
    <m/>
    <m/>
    <m/>
    <n v="3489"/>
    <n v="1355"/>
    <n v="121"/>
    <m/>
    <m/>
    <m/>
    <m/>
    <m/>
    <n v="63.18"/>
    <n v="66.069999999999993"/>
    <n v="94.18"/>
    <m/>
    <m/>
    <m/>
    <m/>
    <m/>
    <n v="3.77"/>
    <m/>
    <n v="3.77"/>
    <n v="1"/>
    <m/>
    <m/>
    <m/>
    <m/>
    <n v="18211920"/>
    <m/>
    <d v="2017-01-19T00:00:00"/>
    <d v="2017-08-25T00:00:00"/>
    <d v="2018-07-18T00:00:00"/>
    <m/>
    <m/>
    <m/>
    <m/>
    <m/>
    <n v="4.43"/>
    <m/>
    <m/>
    <m/>
    <m/>
    <n v="1"/>
    <n v="218"/>
    <n v="327"/>
    <m/>
    <m/>
    <m/>
    <m/>
    <n v="0"/>
    <s v="No"/>
    <n v="46836.79"/>
    <n v="254"/>
    <n v="87.73"/>
    <m/>
    <m/>
    <n v="1"/>
  </r>
  <r>
    <x v="1377"/>
    <s v="http://www.yingyinglicai.com/"/>
    <s v="https://www.crunchbase.com/organization/yingying-licai"/>
    <m/>
    <s v="Yingying Licai is a Chinese mobile application that provides financial information services for its users."/>
    <m/>
    <m/>
    <s v="series_a"/>
    <s v="series_b"/>
    <m/>
    <m/>
    <m/>
    <m/>
    <m/>
    <m/>
    <n v="10000000"/>
    <n v="60000000"/>
    <m/>
    <m/>
    <m/>
    <m/>
    <m/>
    <m/>
    <n v="50000000"/>
    <n v="400200000"/>
    <m/>
    <m/>
    <m/>
    <m/>
    <m/>
    <m/>
    <s v="GGV Capital"/>
    <s v="GGV Capital"/>
    <m/>
    <m/>
    <m/>
    <m/>
    <m/>
    <m/>
    <n v="2014"/>
    <x v="6"/>
    <m/>
    <m/>
    <m/>
    <m/>
    <n v="60000000"/>
    <s v="series_b"/>
    <d v="2018-03-07T00:00:00"/>
    <n v="400200000"/>
    <m/>
    <m/>
    <n v="16.11"/>
    <n v="46485.2"/>
    <m/>
    <m/>
    <m/>
    <m/>
    <m/>
    <m/>
    <n v="736"/>
    <n v="125"/>
    <m/>
    <m/>
    <m/>
    <m/>
    <m/>
    <m/>
    <n v="73.36"/>
    <n v="93.99"/>
    <m/>
    <m/>
    <m/>
    <m/>
    <m/>
    <n v="6.8"/>
    <m/>
    <n v="6.8"/>
    <n v="1"/>
    <m/>
    <m/>
    <m/>
    <m/>
    <n v="70000000"/>
    <m/>
    <m/>
    <d v="2014-08-08T00:00:00"/>
    <d v="2018-03-07T00:00:00"/>
    <m/>
    <m/>
    <m/>
    <m/>
    <m/>
    <n v="8"/>
    <m/>
    <m/>
    <m/>
    <m/>
    <n v="1"/>
    <m/>
    <n v="1307"/>
    <m/>
    <m/>
    <m/>
    <m/>
    <n v="0"/>
    <s v="No"/>
    <n v="46501.31"/>
    <n v="255"/>
    <n v="87.68"/>
    <m/>
    <m/>
    <n v="1"/>
  </r>
  <r>
    <x v="1378"/>
    <m/>
    <s v="https://www.crunchbase.com/organization/bingobox"/>
    <s v="Beijing Bin Song Network Technology Co."/>
    <s v="Bingobox is an unmanned convenience store startup operating in China."/>
    <m/>
    <m/>
    <s v="series_a"/>
    <s v="series_b"/>
    <m/>
    <m/>
    <m/>
    <m/>
    <m/>
    <m/>
    <n v="14705638"/>
    <n v="80000000"/>
    <m/>
    <m/>
    <m/>
    <m/>
    <m/>
    <m/>
    <n v="73528190"/>
    <n v="533600000"/>
    <m/>
    <m/>
    <m/>
    <m/>
    <m/>
    <m/>
    <s v="GGV Capital, Qiming Venture Partners, Source Code Capital, Ventech China"/>
    <s v="Fosun Capital, GGV Capital, Prometheus Capital, Qiming Venture Partners, Ventech China"/>
    <m/>
    <m/>
    <m/>
    <m/>
    <m/>
    <m/>
    <n v="2017"/>
    <x v="6"/>
    <m/>
    <m/>
    <m/>
    <m/>
    <n v="80000000"/>
    <s v="series_b"/>
    <d v="2018-01-17T00:00:00"/>
    <n v="533600000"/>
    <m/>
    <m/>
    <n v="6.46"/>
    <n v="46485.2"/>
    <m/>
    <m/>
    <m/>
    <m/>
    <m/>
    <m/>
    <n v="1002"/>
    <n v="125"/>
    <m/>
    <m/>
    <m/>
    <m/>
    <m/>
    <m/>
    <n v="74.91"/>
    <n v="93.99"/>
    <m/>
    <m/>
    <m/>
    <m/>
    <m/>
    <n v="6.17"/>
    <m/>
    <n v="6.17"/>
    <n v="1"/>
    <m/>
    <m/>
    <m/>
    <m/>
    <n v="94705638"/>
    <m/>
    <m/>
    <d v="2017-07-03T00:00:00"/>
    <d v="2018-01-17T00:00:00"/>
    <m/>
    <m/>
    <m/>
    <m/>
    <m/>
    <n v="7.26"/>
    <m/>
    <m/>
    <m/>
    <m/>
    <n v="1"/>
    <m/>
    <n v="198"/>
    <m/>
    <m/>
    <m/>
    <m/>
    <n v="0"/>
    <s v="No"/>
    <n v="46491.66"/>
    <n v="256"/>
    <n v="87.63"/>
    <m/>
    <m/>
    <n v="1"/>
  </r>
  <r>
    <x v="1379"/>
    <s v="http://www.xiangwushuo.com/"/>
    <s v="https://www.crunchbase.com/organization/xiangwushuo"/>
    <s v="Xiangwushuo Internet Technology Co., Ltd."/>
    <s v="Xiangwushuo is an online platform intended to offer services related to second-hand goods sharing."/>
    <m/>
    <s v="seed"/>
    <s v="series_a"/>
    <s v="series_b"/>
    <m/>
    <m/>
    <m/>
    <m/>
    <m/>
    <n v="30865"/>
    <m/>
    <n v="65000000"/>
    <m/>
    <m/>
    <m/>
    <m/>
    <m/>
    <n v="308650"/>
    <m/>
    <n v="433550000"/>
    <m/>
    <m/>
    <m/>
    <m/>
    <m/>
    <s v="ZhenFund"/>
    <s v="IDG Capital"/>
    <s v="GGV Capital, Hillhouse Investment, IDG Capital, K2VC, Matrix Partners China, Sequoia Capital China, ZhenFund"/>
    <m/>
    <m/>
    <m/>
    <m/>
    <m/>
    <n v="2017"/>
    <n v="2018"/>
    <x v="6"/>
    <m/>
    <m/>
    <m/>
    <m/>
    <n v="65000000"/>
    <s v="series_b"/>
    <d v="2018-08-01T00:00:00"/>
    <n v="433550000"/>
    <m/>
    <n v="0"/>
    <n v="0"/>
    <n v="46486.22"/>
    <m/>
    <m/>
    <m/>
    <m/>
    <m/>
    <n v="3489"/>
    <n v="1617"/>
    <n v="124"/>
    <m/>
    <m/>
    <m/>
    <m/>
    <m/>
    <n v="63.18"/>
    <n v="64.94"/>
    <n v="94.04"/>
    <m/>
    <m/>
    <m/>
    <m/>
    <m/>
    <n v="955.26"/>
    <n v="955.26"/>
    <m/>
    <n v="1"/>
    <m/>
    <m/>
    <m/>
    <m/>
    <n v="89364198"/>
    <m/>
    <d v="2017-09-08T00:00:00"/>
    <d v="2018-02-12T00:00:00"/>
    <d v="2018-08-01T00:00:00"/>
    <m/>
    <m/>
    <m/>
    <m/>
    <m/>
    <m/>
    <m/>
    <m/>
    <m/>
    <m/>
    <n v="1"/>
    <n v="157"/>
    <n v="170"/>
    <m/>
    <m/>
    <m/>
    <m/>
    <n v="0"/>
    <s v="No"/>
    <n v="46486.22"/>
    <n v="257"/>
    <n v="87.58"/>
    <m/>
    <m/>
    <n v="1"/>
  </r>
  <r>
    <x v="1380"/>
    <s v="http://www.52haoyi.com"/>
    <s v="https://www.crunchbase.com/organization/haoyihulian"/>
    <m/>
    <s v="Haoyihulian is an apparel retail and clothing supply chain platform."/>
    <m/>
    <m/>
    <s v="series_a"/>
    <s v="series_b"/>
    <m/>
    <m/>
    <m/>
    <m/>
    <m/>
    <m/>
    <n v="580543"/>
    <n v="6913588"/>
    <m/>
    <m/>
    <m/>
    <m/>
    <m/>
    <m/>
    <n v="2902715"/>
    <n v="46113631.960000001"/>
    <m/>
    <m/>
    <m/>
    <m/>
    <m/>
    <m/>
    <s v="ZhenFund"/>
    <s v="GGV Capital, ZhenFund"/>
    <m/>
    <m/>
    <m/>
    <m/>
    <m/>
    <m/>
    <n v="2017"/>
    <x v="6"/>
    <m/>
    <m/>
    <m/>
    <m/>
    <n v="6913588"/>
    <s v="series_b"/>
    <d v="2018-03-21T00:00:00"/>
    <n v="46113631.960000001"/>
    <m/>
    <m/>
    <n v="0"/>
    <n v="46485.2"/>
    <m/>
    <m/>
    <m/>
    <m/>
    <m/>
    <m/>
    <n v="1355"/>
    <n v="125"/>
    <m/>
    <m/>
    <m/>
    <m/>
    <m/>
    <m/>
    <n v="66.069999999999993"/>
    <n v="93.99"/>
    <m/>
    <m/>
    <m/>
    <m/>
    <m/>
    <n v="13.5"/>
    <m/>
    <n v="13.5"/>
    <n v="1"/>
    <m/>
    <m/>
    <m/>
    <m/>
    <n v="7494131"/>
    <m/>
    <m/>
    <d v="2017-05-18T00:00:00"/>
    <d v="2018-03-21T00:00:00"/>
    <m/>
    <m/>
    <m/>
    <m/>
    <m/>
    <n v="15.89"/>
    <m/>
    <m/>
    <m/>
    <m/>
    <n v="1"/>
    <m/>
    <n v="307"/>
    <m/>
    <m/>
    <m/>
    <m/>
    <n v="0"/>
    <s v="No"/>
    <n v="46485.2"/>
    <n v="258"/>
    <n v="87.54"/>
    <m/>
    <m/>
    <n v="1"/>
  </r>
  <r>
    <x v="1381"/>
    <s v="http://www.philm.cc"/>
    <s v="https://www.crunchbase.com/organization/philm"/>
    <m/>
    <s v="Philm is a video editing app offering real-time art filters and motion-tracking stickers."/>
    <m/>
    <m/>
    <m/>
    <s v="series_b"/>
    <m/>
    <m/>
    <m/>
    <m/>
    <m/>
    <m/>
    <m/>
    <n v="7000000"/>
    <m/>
    <m/>
    <m/>
    <m/>
    <m/>
    <m/>
    <m/>
    <n v="46690000"/>
    <m/>
    <m/>
    <m/>
    <m/>
    <m/>
    <m/>
    <m/>
    <s v="GGV Capital, Qiming Venture Partners"/>
    <m/>
    <m/>
    <m/>
    <m/>
    <m/>
    <m/>
    <m/>
    <x v="6"/>
    <m/>
    <m/>
    <m/>
    <m/>
    <n v="7000000"/>
    <s v="series_b"/>
    <d v="2018-05-16T00:00:00"/>
    <n v="46690000"/>
    <m/>
    <m/>
    <m/>
    <n v="46485.2"/>
    <m/>
    <m/>
    <m/>
    <m/>
    <m/>
    <m/>
    <m/>
    <n v="125"/>
    <m/>
    <m/>
    <m/>
    <m/>
    <m/>
    <m/>
    <m/>
    <n v="93.99"/>
    <m/>
    <m/>
    <m/>
    <m/>
    <m/>
    <n v="1"/>
    <m/>
    <m/>
    <n v="1"/>
    <m/>
    <m/>
    <m/>
    <m/>
    <n v="7000000"/>
    <m/>
    <m/>
    <m/>
    <d v="2018-05-16T00:00:00"/>
    <m/>
    <m/>
    <m/>
    <m/>
    <m/>
    <m/>
    <m/>
    <m/>
    <m/>
    <m/>
    <n v="1"/>
    <m/>
    <m/>
    <m/>
    <m/>
    <m/>
    <m/>
    <n v="0"/>
    <s v="No"/>
    <n v="46485.2"/>
    <n v="258"/>
    <n v="87.54"/>
    <m/>
    <m/>
    <n v="1"/>
  </r>
  <r>
    <x v="1382"/>
    <s v="https://www.koalareading.com/"/>
    <s v="https://www.crunchbase.com/organization/koala-reading"/>
    <s v="Beijing Xiangyue Education Technology Co., Ltd."/>
    <s v="Koala Reading is a children's reading app platform."/>
    <m/>
    <s v="seed"/>
    <s v="series_a"/>
    <s v="series_b"/>
    <m/>
    <m/>
    <m/>
    <m/>
    <m/>
    <n v="224798"/>
    <n v="2550236"/>
    <n v="20000000"/>
    <m/>
    <m/>
    <m/>
    <m/>
    <m/>
    <n v="2247980"/>
    <n v="12751180"/>
    <n v="133400000"/>
    <m/>
    <m/>
    <m/>
    <m/>
    <m/>
    <s v="ZhenFund"/>
    <s v="ZhenFund"/>
    <s v="CMC Capital Group, GGV Capital, Qiming Venture Partners, XVC"/>
    <m/>
    <m/>
    <m/>
    <m/>
    <m/>
    <n v="2016"/>
    <n v="2017"/>
    <x v="6"/>
    <m/>
    <m/>
    <m/>
    <m/>
    <n v="20000000"/>
    <s v="series_b"/>
    <d v="2018-08-10T00:00:00"/>
    <m/>
    <m/>
    <n v="0"/>
    <n v="0"/>
    <n v="46485.2"/>
    <m/>
    <m/>
    <m/>
    <m/>
    <m/>
    <n v="3485"/>
    <n v="1355"/>
    <n v="125"/>
    <m/>
    <m/>
    <m/>
    <m/>
    <m/>
    <n v="63.92"/>
    <n v="66.069999999999993"/>
    <n v="93.99"/>
    <m/>
    <m/>
    <m/>
    <m/>
    <m/>
    <m/>
    <m/>
    <m/>
    <m/>
    <m/>
    <m/>
    <m/>
    <m/>
    <n v="55049031"/>
    <m/>
    <d v="2016-09-15T00:00:00"/>
    <d v="2017-08-21T00:00:00"/>
    <d v="2018-08-10T00:00:00"/>
    <m/>
    <m/>
    <m/>
    <m/>
    <n v="5.67"/>
    <n v="10.46"/>
    <m/>
    <m/>
    <m/>
    <m/>
    <m/>
    <n v="340"/>
    <n v="354"/>
    <m/>
    <m/>
    <m/>
    <m/>
    <n v="0"/>
    <s v="No"/>
    <n v="46485.2"/>
    <n v="258"/>
    <n v="87.54"/>
    <m/>
    <m/>
    <n v="0"/>
  </r>
  <r>
    <x v="1383"/>
    <s v="https://www.haohaozhu.cn/"/>
    <s v="https://www.crunchbase.com/organization/haohaozhu"/>
    <m/>
    <s v="Haohaozhu is a home improvement &amp; interior design platform that offers a social and information sharing community."/>
    <m/>
    <m/>
    <s v="series_a"/>
    <s v="series_b"/>
    <m/>
    <m/>
    <m/>
    <m/>
    <m/>
    <m/>
    <m/>
    <m/>
    <m/>
    <m/>
    <m/>
    <m/>
    <m/>
    <m/>
    <m/>
    <m/>
    <m/>
    <m/>
    <m/>
    <m/>
    <m/>
    <m/>
    <s v="5Y Capital"/>
    <s v="5Y Capital, GGV Capital, Joy Capital, UnityVC"/>
    <m/>
    <m/>
    <m/>
    <m/>
    <m/>
    <m/>
    <n v="2015"/>
    <x v="6"/>
    <m/>
    <m/>
    <m/>
    <m/>
    <m/>
    <s v="series_b"/>
    <d v="2018-03-18T00:00:00"/>
    <m/>
    <m/>
    <m/>
    <n v="0"/>
    <n v="46485.2"/>
    <m/>
    <m/>
    <m/>
    <m/>
    <m/>
    <m/>
    <n v="1231"/>
    <n v="125"/>
    <m/>
    <m/>
    <m/>
    <m/>
    <m/>
    <m/>
    <n v="66.69"/>
    <n v="93.99"/>
    <m/>
    <m/>
    <m/>
    <m/>
    <m/>
    <m/>
    <m/>
    <m/>
    <m/>
    <m/>
    <m/>
    <m/>
    <m/>
    <m/>
    <m/>
    <m/>
    <d v="2015-10-01T00:00:00"/>
    <d v="2018-03-18T00:00:00"/>
    <m/>
    <m/>
    <m/>
    <m/>
    <m/>
    <m/>
    <m/>
    <m/>
    <m/>
    <m/>
    <m/>
    <m/>
    <n v="899"/>
    <m/>
    <m/>
    <m/>
    <m/>
    <n v="0"/>
    <s v="No"/>
    <n v="46485.2"/>
    <n v="258"/>
    <n v="87.54"/>
    <m/>
    <m/>
    <m/>
  </r>
  <r>
    <x v="1384"/>
    <s v="https://www.suiyueyule.com"/>
    <s v="https://www.crunchbase.com/organization/bolo-c1c4"/>
    <s v="Beijing Fengqu Internet Information Service Co., Ltd."/>
    <s v="BOLO is a media and entertainment start-up that develops music-focused social applications."/>
    <m/>
    <s v="seed"/>
    <s v="series_a"/>
    <s v="series_b"/>
    <m/>
    <m/>
    <m/>
    <m/>
    <m/>
    <m/>
    <m/>
    <n v="14607497"/>
    <m/>
    <m/>
    <m/>
    <m/>
    <m/>
    <m/>
    <m/>
    <n v="97432004.989999995"/>
    <m/>
    <m/>
    <m/>
    <m/>
    <m/>
    <s v="China Capital Group, New Potential Energy Fund"/>
    <s v="ZhenFund"/>
    <s v="GGV Capital, Time Capital"/>
    <m/>
    <m/>
    <m/>
    <m/>
    <m/>
    <n v="2016"/>
    <n v="2017"/>
    <x v="6"/>
    <m/>
    <m/>
    <m/>
    <m/>
    <n v="14607496"/>
    <s v="series_b"/>
    <d v="2018-08-10T00:00:00"/>
    <n v="97432004.989999995"/>
    <m/>
    <n v="0"/>
    <n v="0"/>
    <n v="46485.2"/>
    <m/>
    <m/>
    <m/>
    <m/>
    <m/>
    <n v="3485"/>
    <n v="1355"/>
    <n v="125"/>
    <m/>
    <m/>
    <m/>
    <m/>
    <m/>
    <n v="63.92"/>
    <n v="66.069999999999993"/>
    <n v="93.99"/>
    <m/>
    <m/>
    <m/>
    <m/>
    <m/>
    <n v="1"/>
    <m/>
    <m/>
    <n v="1"/>
    <m/>
    <m/>
    <m/>
    <m/>
    <n v="14607497"/>
    <m/>
    <d v="2016-12-21T00:00:00"/>
    <d v="2017-09-18T00:00:00"/>
    <d v="2018-08-10T00:00:00"/>
    <m/>
    <m/>
    <m/>
    <m/>
    <m/>
    <m/>
    <m/>
    <m/>
    <m/>
    <m/>
    <n v="1"/>
    <n v="271"/>
    <n v="326"/>
    <m/>
    <m/>
    <m/>
    <m/>
    <n v="0"/>
    <s v="No"/>
    <n v="46485.2"/>
    <n v="258"/>
    <n v="87.54"/>
    <m/>
    <m/>
    <n v="1"/>
  </r>
  <r>
    <x v="1385"/>
    <s v="https://www.synyi.com/"/>
    <s v="https://www.crunchbase.com/organization/synyi"/>
    <s v="Shanghai Synyi Medical Technology Co. Ltd."/>
    <s v="An artificial intelligence-powered medical data solutions provider based in Shanghai,China."/>
    <m/>
    <s v="seed"/>
    <s v="series_a"/>
    <s v="series_b"/>
    <s v="series_c"/>
    <m/>
    <s v="series_e"/>
    <m/>
    <m/>
    <m/>
    <n v="7989309"/>
    <n v="15718204"/>
    <n v="36331401"/>
    <m/>
    <n v="77173594"/>
    <m/>
    <m/>
    <m/>
    <n v="39946545"/>
    <n v="104840420.68000001"/>
    <n v="363314010"/>
    <m/>
    <n v="1543471880"/>
    <m/>
    <m/>
    <s v="Shulan Health"/>
    <s v="CEC Data Capital, Sequoia Capital China, ZhenFund"/>
    <s v="GGV Capital, Sequoia Capital China, ZhenFund"/>
    <s v="Sinopharm Capital, Tencent"/>
    <m/>
    <s v="Beijing Zhongguancun Longmen investment, IDG Capital, Sharewin Investment"/>
    <m/>
    <m/>
    <n v="2016"/>
    <n v="2017"/>
    <x v="6"/>
    <n v="2019"/>
    <m/>
    <n v="2021"/>
    <m/>
    <n v="77173594"/>
    <s v="series_e"/>
    <d v="2021-07-09T00:00:00"/>
    <n v="1543471880"/>
    <m/>
    <n v="0"/>
    <n v="0"/>
    <n v="46485.2"/>
    <n v="0"/>
    <m/>
    <n v="0"/>
    <m/>
    <m/>
    <n v="3485"/>
    <n v="1355"/>
    <n v="125"/>
    <n v="451"/>
    <m/>
    <n v="199"/>
    <m/>
    <m/>
    <n v="63.92"/>
    <n v="66.069999999999993"/>
    <n v="93.99"/>
    <n v="43.89"/>
    <m/>
    <n v="20.8"/>
    <m/>
    <m/>
    <n v="26.21"/>
    <m/>
    <n v="26.21"/>
    <n v="11.75"/>
    <n v="3.77"/>
    <m/>
    <n v="1"/>
    <m/>
    <n v="157419777"/>
    <m/>
    <d v="2016-03-02T00:00:00"/>
    <d v="2017-04-03T00:00:00"/>
    <d v="2018-05-02T00:00:00"/>
    <d v="2019-07-03T00:00:00"/>
    <m/>
    <d v="2021-07-09T00:00:00"/>
    <m/>
    <m/>
    <n v="2.62"/>
    <n v="3.47"/>
    <m/>
    <m/>
    <m/>
    <n v="14.72"/>
    <n v="397"/>
    <n v="394"/>
    <n v="427"/>
    <m/>
    <m/>
    <m/>
    <n v="1164"/>
    <s v="No"/>
    <n v="46485.2"/>
    <n v="258"/>
    <n v="87.54"/>
    <n v="14.72"/>
    <n v="3.47"/>
    <n v="14.72"/>
  </r>
  <r>
    <x v="1386"/>
    <s v="http://shanzhen.me/"/>
    <s v="https://www.crunchbase.com/organization/shanzhen"/>
    <m/>
    <s v="ShanZhen provides access to affordable regular health checkups, as well as personalized health management plans and insurance."/>
    <m/>
    <m/>
    <m/>
    <s v="series_b"/>
    <m/>
    <s v="series_d"/>
    <m/>
    <m/>
    <m/>
    <m/>
    <m/>
    <m/>
    <m/>
    <n v="30000000"/>
    <m/>
    <m/>
    <m/>
    <m/>
    <m/>
    <m/>
    <m/>
    <n v="450000000"/>
    <m/>
    <m/>
    <m/>
    <m/>
    <m/>
    <s v="GGV Capital"/>
    <m/>
    <s v="Qiming Venture Partners"/>
    <m/>
    <m/>
    <m/>
    <m/>
    <m/>
    <x v="6"/>
    <m/>
    <n v="2019"/>
    <m/>
    <m/>
    <n v="17000000"/>
    <s v="series_d"/>
    <d v="2021-11-01T00:00:00"/>
    <n v="450000000"/>
    <m/>
    <m/>
    <m/>
    <n v="46485.2"/>
    <m/>
    <n v="0"/>
    <m/>
    <m/>
    <m/>
    <m/>
    <m/>
    <n v="125"/>
    <m/>
    <n v="209"/>
    <m/>
    <m/>
    <m/>
    <m/>
    <m/>
    <n v="93.99"/>
    <m/>
    <n v="39.36"/>
    <m/>
    <m/>
    <m/>
    <n v="1"/>
    <m/>
    <m/>
    <m/>
    <m/>
    <n v="1"/>
    <m/>
    <m/>
    <n v="47000000"/>
    <m/>
    <m/>
    <m/>
    <d v="2018-04-03T00:00:00"/>
    <m/>
    <d v="2019-09-01T00:00:00"/>
    <m/>
    <m/>
    <m/>
    <m/>
    <m/>
    <m/>
    <m/>
    <m/>
    <m/>
    <m/>
    <m/>
    <m/>
    <m/>
    <m/>
    <m/>
    <n v="1308"/>
    <s v="No"/>
    <n v="46485.2"/>
    <n v="258"/>
    <n v="87.54"/>
    <m/>
    <m/>
    <m/>
  </r>
  <r>
    <x v="1387"/>
    <s v="http://www.niu.com/"/>
    <s v="https://www.crunchbase.com/organization/niu-com"/>
    <s v="Jiangsu Niu Electric Technology Co., Ltd."/>
    <s v="Niu Technologies is an electric scooter manufacturing company that provides smart urban mobility solutions."/>
    <m/>
    <m/>
    <s v="series_a"/>
    <s v="series_b"/>
    <m/>
    <m/>
    <m/>
    <m/>
    <m/>
    <m/>
    <n v="80847"/>
    <n v="25500000"/>
    <m/>
    <m/>
    <m/>
    <m/>
    <m/>
    <m/>
    <n v="404235"/>
    <n v="170085000"/>
    <m/>
    <m/>
    <m/>
    <m/>
    <m/>
    <m/>
    <s v="GSR United Capital, ZhenFund"/>
    <s v="FutureCap, GGV Capital, IDG Capital"/>
    <m/>
    <m/>
    <m/>
    <m/>
    <m/>
    <m/>
    <n v="2015"/>
    <x v="6"/>
    <m/>
    <m/>
    <m/>
    <m/>
    <n v="25500000"/>
    <s v="series_b"/>
    <d v="2018-03-26T00:00:00"/>
    <n v="420210000"/>
    <m/>
    <m/>
    <n v="0"/>
    <n v="46485.2"/>
    <m/>
    <m/>
    <m/>
    <m/>
    <m/>
    <m/>
    <n v="1231"/>
    <n v="125"/>
    <m/>
    <m/>
    <m/>
    <m/>
    <m/>
    <m/>
    <n v="66.69"/>
    <n v="93.99"/>
    <m/>
    <m/>
    <m/>
    <m/>
    <m/>
    <n v="883.67"/>
    <m/>
    <n v="883.67"/>
    <n v="2.4700000000000002"/>
    <m/>
    <m/>
    <m/>
    <m/>
    <n v="125580847"/>
    <m/>
    <m/>
    <d v="2015-05-19T00:00:00"/>
    <d v="2018-03-26T00:00:00"/>
    <m/>
    <m/>
    <m/>
    <m/>
    <m/>
    <n v="420.76"/>
    <m/>
    <m/>
    <m/>
    <m/>
    <n v="2.4700000000000002"/>
    <m/>
    <n v="1042"/>
    <m/>
    <m/>
    <m/>
    <m/>
    <n v="0"/>
    <s v="No"/>
    <n v="46485.2"/>
    <n v="258"/>
    <n v="87.54"/>
    <m/>
    <m/>
    <n v="2.4700000000000002"/>
  </r>
  <r>
    <x v="1388"/>
    <s v="http://www.airlook.com"/>
    <s v="https://www.crunchbase.com/organization/airlook"/>
    <s v="Airlook Technology (Beijing) Co., Ltd."/>
    <s v="AIRLOOK is a space high-precision data carrier."/>
    <m/>
    <m/>
    <s v="series_a"/>
    <s v="series_b"/>
    <m/>
    <m/>
    <m/>
    <m/>
    <m/>
    <m/>
    <m/>
    <n v="7205545"/>
    <m/>
    <m/>
    <m/>
    <m/>
    <m/>
    <m/>
    <m/>
    <n v="48060985.149999999"/>
    <m/>
    <m/>
    <m/>
    <m/>
    <m/>
    <m/>
    <s v="Baidu Ventures"/>
    <s v="Baidu Ventures, GGV Capital"/>
    <m/>
    <m/>
    <m/>
    <m/>
    <m/>
    <m/>
    <n v="2017"/>
    <x v="6"/>
    <m/>
    <m/>
    <m/>
    <m/>
    <n v="14219492"/>
    <s v="series_b"/>
    <d v="2019-11-30T00:00:00"/>
    <n v="94844011.640000001"/>
    <m/>
    <m/>
    <n v="0"/>
    <n v="46485.2"/>
    <m/>
    <m/>
    <m/>
    <m/>
    <m/>
    <m/>
    <n v="1355"/>
    <n v="125"/>
    <m/>
    <m/>
    <m/>
    <m/>
    <m/>
    <m/>
    <n v="66.069999999999993"/>
    <n v="93.99"/>
    <m/>
    <m/>
    <m/>
    <m/>
    <m/>
    <n v="1.97"/>
    <m/>
    <m/>
    <n v="1.97"/>
    <m/>
    <m/>
    <m/>
    <m/>
    <n v="21425037"/>
    <m/>
    <m/>
    <d v="2017-10-01T00:00:00"/>
    <d v="2018-11-15T00:00:00"/>
    <m/>
    <m/>
    <m/>
    <m/>
    <m/>
    <m/>
    <m/>
    <m/>
    <m/>
    <m/>
    <n v="1.97"/>
    <m/>
    <n v="410"/>
    <m/>
    <m/>
    <m/>
    <m/>
    <n v="380"/>
    <s v="No"/>
    <n v="46485.2"/>
    <n v="258"/>
    <n v="87.54"/>
    <m/>
    <m/>
    <n v="1.97"/>
  </r>
  <r>
    <x v="1389"/>
    <s v="https://carmot.us"/>
    <s v="https://www.crunchbase.com/organization/carmot-therapeutics"/>
    <s v="Carmot Therapeutics Inc."/>
    <s v="Carmot Therapeutics provides drugs to treat inflammatory, metabolic, and neurological diseases."/>
    <m/>
    <m/>
    <s v="series_a"/>
    <s v="series_b"/>
    <s v="series_c"/>
    <s v="series_d"/>
    <s v="series_e"/>
    <m/>
    <m/>
    <m/>
    <n v="1549999"/>
    <n v="15000000"/>
    <n v="47000000"/>
    <n v="160000000"/>
    <n v="150000000"/>
    <m/>
    <m/>
    <m/>
    <n v="7749995"/>
    <n v="100050000"/>
    <n v="470000000"/>
    <n v="2400000000"/>
    <n v="3000000000"/>
    <m/>
    <m/>
    <m/>
    <s v="The Column Group"/>
    <s v="Horizons Ventures, Jerome Dahan, The Column Group, Zachary Hargreaves"/>
    <s v="Amgen Ventures, Horizons Ventures, The Column Group"/>
    <s v="Deep Track Capital, Horizons Ventures, RA Capital Management, The Column Group, Willett Advisors LLC"/>
    <s v="5AM Ventures, Deep Track Capital, Franklin Templeton, Frazier Life Sciences, Janus Henderson Investors, Millennium Management, RA Capital Management, TCG Crossover, The Column Group, Venrock Healthcare Capital Partners, Willett Advisors LLC"/>
    <m/>
    <m/>
    <m/>
    <n v="2010"/>
    <x v="6"/>
    <n v="2020"/>
    <n v="2022"/>
    <n v="2023"/>
    <m/>
    <n v="150000000"/>
    <s v="series_e"/>
    <d v="2023-05-25T00:00:00"/>
    <n v="2700000000"/>
    <m/>
    <m/>
    <n v="0"/>
    <n v="9295.9699999999993"/>
    <n v="34348.43"/>
    <n v="703.54"/>
    <n v="2031.74"/>
    <m/>
    <m/>
    <m/>
    <n v="1"/>
    <n v="285"/>
    <n v="113"/>
    <n v="195"/>
    <n v="13"/>
    <m/>
    <m/>
    <m/>
    <n v="100"/>
    <n v="86.23"/>
    <n v="84.4"/>
    <n v="43.93"/>
    <n v="74.47"/>
    <m/>
    <s v="exited_over_$1bn"/>
    <n v="236.33"/>
    <m/>
    <n v="236.33"/>
    <n v="21.54"/>
    <n v="5.09"/>
    <n v="1.07"/>
    <n v="0.9"/>
    <m/>
    <n v="384846101"/>
    <m/>
    <m/>
    <d v="2010-04-12T00:00:00"/>
    <d v="2018-01-17T00:00:00"/>
    <d v="2020-09-30T00:00:00"/>
    <d v="2022-07-26T00:00:00"/>
    <d v="2023-05-25T00:00:00"/>
    <m/>
    <m/>
    <n v="12.91"/>
    <n v="4.7"/>
    <n v="5.1100000000000003"/>
    <n v="1.25"/>
    <m/>
    <n v="26.99"/>
    <m/>
    <n v="2837"/>
    <n v="987"/>
    <n v="664"/>
    <n v="303"/>
    <m/>
    <n v="1954"/>
    <s v="No"/>
    <n v="46379.68"/>
    <n v="267"/>
    <n v="87.1"/>
    <n v="23.99"/>
    <n v="4.7"/>
    <n v="26.99"/>
  </r>
  <r>
    <x v="1390"/>
    <s v="https://hustle.com"/>
    <s v="https://www.crunchbase.com/organization/hustle-inc"/>
    <s v="Hustle, Inc."/>
    <s v="Hustle is a peer-to-peer text messaging platform that enables personal conversations at scale."/>
    <m/>
    <s v="seed"/>
    <s v="series_a"/>
    <s v="series_b"/>
    <m/>
    <m/>
    <m/>
    <m/>
    <m/>
    <n v="3000000"/>
    <n v="8000000"/>
    <n v="30000000"/>
    <m/>
    <m/>
    <m/>
    <m/>
    <m/>
    <n v="30000000"/>
    <n v="40000000"/>
    <n v="200100000"/>
    <m/>
    <m/>
    <m/>
    <m/>
    <m/>
    <s v="Canvas Ventures, Designer Fund, Index Ventures, Matrix, Social Capital"/>
    <s v="Canvas Ventures, Designer Fund, Foundation Capital, GSV Ventures, Higher Ground Labs, Index Ventures, Kapor Capital, Matrix, New Media Ventures, Omidyar Network, Salesforce Ventures, Social Capital, Twilio"/>
    <s v="Google Ventures, Insight Partners, Salesforce Ventures"/>
    <m/>
    <m/>
    <m/>
    <m/>
    <m/>
    <n v="2016"/>
    <n v="2017"/>
    <x v="6"/>
    <m/>
    <m/>
    <m/>
    <m/>
    <n v="30000000"/>
    <s v="series_b"/>
    <d v="2018-05-01T00:00:00"/>
    <m/>
    <m/>
    <n v="4208.25"/>
    <n v="9820.3799999999992"/>
    <n v="32058.46"/>
    <m/>
    <m/>
    <m/>
    <m/>
    <m/>
    <n v="199"/>
    <n v="114"/>
    <n v="167"/>
    <m/>
    <m/>
    <m/>
    <m/>
    <m/>
    <n v="97.95"/>
    <n v="97.17"/>
    <n v="91.95"/>
    <m/>
    <m/>
    <m/>
    <m/>
    <m/>
    <m/>
    <m/>
    <m/>
    <m/>
    <m/>
    <m/>
    <m/>
    <m/>
    <n v="41000000"/>
    <m/>
    <d v="2016-11-15T00:00:00"/>
    <d v="2017-08-02T00:00:00"/>
    <d v="2018-05-01T00:00:00"/>
    <m/>
    <m/>
    <m/>
    <m/>
    <n v="1.33"/>
    <n v="5"/>
    <m/>
    <m/>
    <m/>
    <m/>
    <m/>
    <n v="260"/>
    <n v="272"/>
    <m/>
    <m/>
    <m/>
    <m/>
    <n v="0"/>
    <s v="No"/>
    <n v="46087.09"/>
    <n v="268"/>
    <n v="87.05"/>
    <m/>
    <m/>
    <n v="0"/>
  </r>
  <r>
    <x v="1391"/>
    <s v="http://www.moengage.com/"/>
    <s v="https://www.crunchbase.com/organization/moengage"/>
    <s v="MoEngage, Inc."/>
    <s v="MoEngage is an internet company that features cloud-based marketing services for consumer businesses."/>
    <m/>
    <s v="seed"/>
    <s v="series_a"/>
    <s v="series_b"/>
    <s v="series_c"/>
    <s v="series_d"/>
    <s v="series_e"/>
    <m/>
    <m/>
    <m/>
    <n v="4250000"/>
    <n v="9000000"/>
    <n v="25000000"/>
    <n v="30000000"/>
    <n v="77000000"/>
    <m/>
    <m/>
    <m/>
    <n v="21250000"/>
    <n v="60030000"/>
    <n v="250000000"/>
    <n v="450000000"/>
    <n v="1540000000"/>
    <m/>
    <m/>
    <s v="Alchemist Accelerator"/>
    <s v="Exfinity Venture Partners, Helion Venture Partners, Kunal Bahl, Raghunandan G, Rohit Bansal, Titan Capital"/>
    <s v="Exfinity Venture Partners, Helion Venture Partners, Matrix Partners India, VenturEast"/>
    <s v="Eight Roads Ventures, F-Prime Capital, Matrix Partners India, VenturEast"/>
    <s v="Eight Roads Ventures, F-Prime Capital, Matrix Partners India, Multiples, Steadview Capital"/>
    <s v="B Capital, Eight Roads Ventures, Goldman Sachs Asset Management, Matrix Partners India, Multiples, Steadview Capital"/>
    <m/>
    <m/>
    <n v="2015"/>
    <n v="2015"/>
    <x v="6"/>
    <n v="2020"/>
    <n v="2021"/>
    <n v="2022"/>
    <m/>
    <n v="77000000"/>
    <s v="series_e"/>
    <d v="2022-06-01T00:00:00"/>
    <n v="1540000000"/>
    <m/>
    <n v="230.63"/>
    <n v="350.06"/>
    <n v="724.96"/>
    <n v="1224.57"/>
    <n v="41892.25"/>
    <n v="1610.15"/>
    <m/>
    <m/>
    <n v="1146"/>
    <n v="629"/>
    <n v="496"/>
    <n v="306"/>
    <n v="189"/>
    <n v="52"/>
    <m/>
    <m/>
    <n v="88.33"/>
    <n v="82.99"/>
    <n v="76.010000000000005"/>
    <n v="57.52"/>
    <n v="64.930000000000007"/>
    <n v="54.05"/>
    <m/>
    <m/>
    <n v="49.16"/>
    <m/>
    <n v="49.16"/>
    <n v="20.47"/>
    <n v="5.46"/>
    <n v="3.25"/>
    <n v="1"/>
    <m/>
    <n v="209969926"/>
    <m/>
    <d v="2015-01-22T00:00:00"/>
    <d v="2015-09-14T00:00:00"/>
    <d v="2018-12-04T00:00:00"/>
    <d v="2020-02-11T00:00:00"/>
    <d v="2021-12-07T00:00:00"/>
    <d v="2022-06-01T00:00:00"/>
    <m/>
    <m/>
    <n v="2.82"/>
    <n v="4.16"/>
    <n v="1.8"/>
    <n v="3.42"/>
    <m/>
    <n v="25.65"/>
    <n v="235"/>
    <n v="1177"/>
    <n v="434"/>
    <n v="665"/>
    <n v="176"/>
    <m/>
    <n v="1275"/>
    <s v="No"/>
    <n v="46032.62"/>
    <n v="269"/>
    <n v="87"/>
    <n v="25.65"/>
    <n v="4.16"/>
    <n v="25.65"/>
  </r>
  <r>
    <x v="1392"/>
    <s v="https://www.aetion.com"/>
    <s v="https://www.crunchbase.com/organization/aetion-2"/>
    <s v="Aetion, Inc."/>
    <s v="Aetion provides real-world evidence (RWE) and outcomes-based analytics solutions to life science companies and payers."/>
    <m/>
    <s v="seed"/>
    <s v="series_a"/>
    <s v="series_b"/>
    <s v="series_c"/>
    <m/>
    <m/>
    <m/>
    <m/>
    <m/>
    <n v="11200000"/>
    <n v="36400000"/>
    <n v="110000000"/>
    <m/>
    <m/>
    <m/>
    <m/>
    <m/>
    <n v="64000000"/>
    <n v="121400000"/>
    <n v="1100000000"/>
    <m/>
    <m/>
    <m/>
    <m/>
    <s v="Robert Voreyer"/>
    <s v="Flare Capital Partners, Lakestar, Town Hall Ventures"/>
    <s v="Amgen Ventures, Flare Capital Partners, Lakestar, New Enterprise Associates, Oxeon Partners"/>
    <s v="B Capital, Flare Capital Partners, Foresite Capital, New Enterprise Associates, Warburg Pincus"/>
    <m/>
    <m/>
    <m/>
    <m/>
    <n v="2016"/>
    <n v="2017"/>
    <x v="6"/>
    <n v="2021"/>
    <m/>
    <m/>
    <m/>
    <n v="110000000"/>
    <s v="series_c"/>
    <d v="2021-05-11T00:00:00"/>
    <n v="1100000000"/>
    <m/>
    <n v="0"/>
    <n v="0.3"/>
    <n v="23222.04"/>
    <n v="22156.560000000001"/>
    <m/>
    <m/>
    <m/>
    <m/>
    <n v="3485"/>
    <n v="1179"/>
    <n v="184"/>
    <n v="417"/>
    <m/>
    <m/>
    <m/>
    <m/>
    <n v="63.92"/>
    <n v="70.48"/>
    <n v="91.13"/>
    <n v="64.89"/>
    <m/>
    <m/>
    <m/>
    <m/>
    <n v="13.15"/>
    <m/>
    <n v="13.15"/>
    <n v="8.15"/>
    <n v="1"/>
    <m/>
    <m/>
    <m/>
    <n v="203600000"/>
    <m/>
    <d v="2016-09-01T00:00:00"/>
    <d v="2017-03-20T00:00:00"/>
    <d v="2018-04-11T00:00:00"/>
    <d v="2021-05-11T00:00:00"/>
    <m/>
    <m/>
    <m/>
    <m/>
    <n v="1.9"/>
    <n v="9.06"/>
    <m/>
    <m/>
    <m/>
    <n v="9.06"/>
    <n v="200"/>
    <n v="387"/>
    <n v="1126"/>
    <m/>
    <m/>
    <m/>
    <n v="1126"/>
    <s v="No"/>
    <n v="45378.9"/>
    <n v="270"/>
    <n v="86.95"/>
    <n v="9.06"/>
    <m/>
    <n v="9.06"/>
  </r>
  <r>
    <x v="1393"/>
    <s v="https://www.nanit.com/"/>
    <s v="https://www.crunchbase.com/organization/nanit"/>
    <s v="Udisense, Inc."/>
    <s v="Nanit is a startup developing smart baby monitors and sleep tracker devices."/>
    <m/>
    <s v="seed"/>
    <s v="series_a"/>
    <s v="series_b"/>
    <s v="series_c"/>
    <m/>
    <m/>
    <m/>
    <m/>
    <m/>
    <n v="8000000"/>
    <n v="14000000"/>
    <n v="25000000"/>
    <m/>
    <m/>
    <m/>
    <m/>
    <m/>
    <n v="40000000"/>
    <n v="93380000"/>
    <n v="250000000"/>
    <m/>
    <m/>
    <m/>
    <m/>
    <s v="RRE Ventures"/>
    <s v="RRE Ventures, Upfront Ventures"/>
    <s v="Jerusalem Venture Partners (JVP), RRE Ventures, Upfront Ventures, Vaal Investment Partners, Vulcan Capital"/>
    <s v="Eastward Capital Partners, Google Ventures, Jerusalem Venture Partners (JVP), RRE Ventures, Rho Capital Partners, Upfront Ventures"/>
    <m/>
    <m/>
    <m/>
    <m/>
    <n v="2015"/>
    <n v="2017"/>
    <x v="6"/>
    <n v="2021"/>
    <m/>
    <m/>
    <m/>
    <n v="25000000"/>
    <s v="series_c"/>
    <d v="2021-02-22T00:00:00"/>
    <n v="250000000"/>
    <m/>
    <n v="1878.65"/>
    <n v="135.1"/>
    <n v="1591.23"/>
    <n v="41612.39"/>
    <m/>
    <m/>
    <m/>
    <m/>
    <n v="440"/>
    <n v="708"/>
    <n v="416"/>
    <n v="347"/>
    <m/>
    <m/>
    <m/>
    <m/>
    <n v="95.52"/>
    <n v="82.28"/>
    <n v="79.88"/>
    <n v="70.8"/>
    <m/>
    <m/>
    <m/>
    <m/>
    <n v="4.78"/>
    <m/>
    <n v="4.78"/>
    <n v="2.41"/>
    <n v="1"/>
    <m/>
    <m/>
    <m/>
    <n v="74600000"/>
    <m/>
    <d v="2015-05-21T00:00:00"/>
    <d v="2017-05-26T00:00:00"/>
    <d v="2018-05-21T00:00:00"/>
    <d v="2021-02-22T00:00:00"/>
    <m/>
    <m/>
    <m/>
    <m/>
    <n v="2.33"/>
    <n v="2.68"/>
    <m/>
    <m/>
    <m/>
    <n v="2.68"/>
    <n v="736"/>
    <n v="360"/>
    <n v="1008"/>
    <m/>
    <m/>
    <m/>
    <n v="1008"/>
    <s v="No"/>
    <n v="45217.37"/>
    <n v="271"/>
    <n v="86.91"/>
    <n v="2.68"/>
    <n v="2.68"/>
    <n v="2.68"/>
  </r>
  <r>
    <x v="1394"/>
    <s v="https://www.exotec.com/"/>
    <s v="https://www.crunchbase.com/organization/exotec"/>
    <s v="EXOTEC SAS"/>
    <s v="Exotec offers an innovative order preparation system, based on a fleet of collaborative mobile robots."/>
    <m/>
    <s v="seed"/>
    <s v="series_a"/>
    <s v="series_b"/>
    <s v="series_c"/>
    <s v="series_d"/>
    <m/>
    <m/>
    <m/>
    <n v="1733170"/>
    <n v="3519062"/>
    <n v="17700000"/>
    <n v="90000000"/>
    <n v="334295974"/>
    <m/>
    <m/>
    <m/>
    <n v="17331700"/>
    <n v="17595310"/>
    <n v="118059000"/>
    <n v="900000000"/>
    <n v="1985374408"/>
    <m/>
    <m/>
    <m/>
    <s v="360 Capital"/>
    <s v="360 Capital, Breega"/>
    <s v="360 Capital, Breega, IRIS"/>
    <s v="83North, Breega, Dell Technologies Capital, IRIS"/>
    <s v="360 Capital, 83North, Bpifrance, Breega, Dell Technologies Capital, Goldman Sachs Asset Management, IRIS"/>
    <m/>
    <m/>
    <m/>
    <n v="2015"/>
    <n v="2016"/>
    <x v="6"/>
    <n v="2020"/>
    <n v="2022"/>
    <m/>
    <m/>
    <n v="334295973"/>
    <s v="series_d"/>
    <d v="2022-01-17T00:00:00"/>
    <n v="1985374408"/>
    <m/>
    <n v="27.79"/>
    <n v="0.3"/>
    <n v="30.92"/>
    <n v="22574.65"/>
    <n v="22266.400000000001"/>
    <m/>
    <m/>
    <m/>
    <n v="2149"/>
    <n v="1057"/>
    <n v="661"/>
    <n v="144"/>
    <n v="106"/>
    <m/>
    <m/>
    <m/>
    <n v="78.099999999999994"/>
    <n v="72.28"/>
    <n v="68.010000000000005"/>
    <n v="80.08"/>
    <n v="69.650000000000006"/>
    <m/>
    <m/>
    <s v="unicorn"/>
    <n v="80.569999999999993"/>
    <n v="65.44"/>
    <n v="80.569999999999993"/>
    <n v="14.13"/>
    <n v="2.06"/>
    <n v="1"/>
    <m/>
    <m/>
    <n v="447248206"/>
    <m/>
    <d v="2015-08-15T00:00:00"/>
    <d v="2016-12-01T00:00:00"/>
    <d v="2018-06-12T00:00:00"/>
    <d v="2020-09-29T00:00:00"/>
    <d v="2022-01-17T00:00:00"/>
    <m/>
    <m/>
    <n v="1.02"/>
    <n v="6.71"/>
    <n v="7.62"/>
    <n v="2.21"/>
    <m/>
    <m/>
    <n v="16.82"/>
    <n v="474"/>
    <n v="558"/>
    <n v="840"/>
    <n v="475"/>
    <m/>
    <m/>
    <n v="1315"/>
    <s v="No"/>
    <n v="44900.06"/>
    <n v="272"/>
    <n v="86.86"/>
    <n v="16.82"/>
    <n v="7.62"/>
    <n v="16.82"/>
  </r>
  <r>
    <x v="1395"/>
    <s v="http://www.marketingevolution.com"/>
    <s v="https://www.crunchbase.com/organization/marketing-evolution"/>
    <s v="Marketing Evolution, Inc."/>
    <s v="Marketing Evolution is a full-service provider of marketing ROI management solutions, delivering real-time, 1-to-1 marketing optimizations."/>
    <m/>
    <m/>
    <s v="series_a"/>
    <s v="series_b"/>
    <s v="series_c"/>
    <m/>
    <m/>
    <m/>
    <m/>
    <m/>
    <n v="4000000"/>
    <n v="20600000"/>
    <n v="26100000"/>
    <m/>
    <m/>
    <m/>
    <m/>
    <m/>
    <n v="20000000"/>
    <n v="137402000"/>
    <n v="261000000"/>
    <m/>
    <m/>
    <m/>
    <m/>
    <m/>
    <s v="Zetta Venture Partners"/>
    <s v="Insight Partners, Zetta Venture Partners"/>
    <s v="Energy Impact Partners, Insight Partners, Zetta Venture Partners"/>
    <m/>
    <m/>
    <m/>
    <m/>
    <m/>
    <n v="2017"/>
    <x v="6"/>
    <n v="2019"/>
    <m/>
    <m/>
    <m/>
    <n v="26100000"/>
    <s v="series_c"/>
    <d v="2019-03-19T00:00:00"/>
    <n v="261000000"/>
    <m/>
    <m/>
    <n v="0"/>
    <n v="17043.93"/>
    <n v="27154.74"/>
    <m/>
    <m/>
    <m/>
    <m/>
    <m/>
    <n v="1355"/>
    <n v="213"/>
    <n v="122"/>
    <m/>
    <m/>
    <m/>
    <m/>
    <m/>
    <n v="66.069999999999993"/>
    <n v="89.72"/>
    <n v="84.91"/>
    <m/>
    <m/>
    <m/>
    <m/>
    <n v="9.98"/>
    <m/>
    <n v="9.98"/>
    <n v="1.71"/>
    <n v="1"/>
    <m/>
    <m/>
    <m/>
    <n v="54700000"/>
    <m/>
    <m/>
    <d v="2017-03-13T00:00:00"/>
    <d v="2018-02-06T00:00:00"/>
    <d v="2019-03-19T00:00:00"/>
    <m/>
    <m/>
    <m/>
    <m/>
    <n v="6.87"/>
    <n v="1.9"/>
    <m/>
    <m/>
    <m/>
    <n v="1.9"/>
    <m/>
    <n v="330"/>
    <n v="406"/>
    <m/>
    <m/>
    <m/>
    <n v="406"/>
    <s v="No"/>
    <n v="44198.67"/>
    <n v="273"/>
    <n v="86.81"/>
    <n v="1.9"/>
    <n v="1.9"/>
    <n v="1.9"/>
  </r>
  <r>
    <x v="1396"/>
    <s v="https://www.zeitview.com"/>
    <s v="https://www.crunchbase.com/organization/dronebase"/>
    <s v="Dronebase Inc."/>
    <s v="Zeitview is an aerial data analytics platform that provides aerial drone services."/>
    <m/>
    <s v="seed"/>
    <s v="series_a"/>
    <s v="series_b"/>
    <s v="series_c"/>
    <m/>
    <s v="series_e"/>
    <m/>
    <m/>
    <n v="120000"/>
    <n v="6837370"/>
    <n v="12000000"/>
    <n v="7500000"/>
    <m/>
    <n v="55000000"/>
    <m/>
    <m/>
    <n v="1200000"/>
    <n v="34186850"/>
    <n v="80040000"/>
    <n v="75000000"/>
    <m/>
    <n v="1100000000"/>
    <m/>
    <m/>
    <s v="Y Combinator"/>
    <s v="Accel, DJI, Union Square Ventures, Upfront Ventures"/>
    <s v="DJI, Hearst Ventures, Pritzker Group Venture Capital, Union Square Ventures, Upfront Ventures"/>
    <s v="DJI, Hearst Ventures, Pritzker Group Venture Capital, Razi Ventures, Union Square Ventures, Upfront Ventures, Valor Equity Partners"/>
    <m/>
    <s v="Energy Transition Ventures, Euclidean Capital, Hearst Ventures, Union Square Ventures, Upfront Ventures, Valor Equity Partners"/>
    <m/>
    <m/>
    <n v="2014"/>
    <n v="2016"/>
    <x v="6"/>
    <n v="2020"/>
    <m/>
    <n v="2023"/>
    <m/>
    <n v="55000000"/>
    <s v="series_e"/>
    <d v="2023-02-07T00:00:00"/>
    <n v="1100000000"/>
    <m/>
    <n v="821.17"/>
    <n v="10503"/>
    <n v="18207.72"/>
    <n v="13509.71"/>
    <m/>
    <n v="124.93"/>
    <m/>
    <m/>
    <n v="401"/>
    <n v="96"/>
    <n v="200"/>
    <n v="183"/>
    <m/>
    <n v="25"/>
    <m/>
    <m/>
    <n v="95.32"/>
    <n v="97.51"/>
    <n v="90.35"/>
    <n v="74.650000000000006"/>
    <m/>
    <n v="48.94"/>
    <m/>
    <m/>
    <n v="497.46"/>
    <n v="497.46"/>
    <n v="21.83"/>
    <n v="10.97"/>
    <n v="13"/>
    <m/>
    <n v="1"/>
    <m/>
    <n v="113957370"/>
    <m/>
    <d v="2014-12-01T00:00:00"/>
    <d v="2016-06-13T00:00:00"/>
    <d v="2018-02-15T00:00:00"/>
    <d v="2020-06-17T00:00:00"/>
    <m/>
    <d v="2023-02-07T00:00:00"/>
    <m/>
    <n v="28.49"/>
    <n v="2.34"/>
    <n v="0.94"/>
    <m/>
    <m/>
    <m/>
    <n v="13.74"/>
    <n v="560"/>
    <n v="612"/>
    <n v="853"/>
    <m/>
    <m/>
    <m/>
    <n v="1818"/>
    <s v="No"/>
    <n v="43166.53"/>
    <n v="274"/>
    <n v="86.76"/>
    <n v="13.74"/>
    <n v="0.94"/>
    <n v="13.74"/>
  </r>
  <r>
    <x v="1397"/>
    <s v="http://www.filld.com"/>
    <s v="https://www.crunchbase.com/organization/filld"/>
    <s v="Filld, Inc"/>
    <s v="Filld is a mobile refueling service, building a highly flexible, scalable, and fully mobile last mile infrastructure for vehicle refueling."/>
    <m/>
    <s v="seed"/>
    <s v="series_a"/>
    <s v="series_b"/>
    <m/>
    <m/>
    <m/>
    <m/>
    <m/>
    <n v="3250000"/>
    <n v="9650000"/>
    <n v="15000000"/>
    <m/>
    <m/>
    <m/>
    <m/>
    <m/>
    <n v="32500000"/>
    <n v="48250000"/>
    <n v="100050000"/>
    <m/>
    <m/>
    <m/>
    <m/>
    <m/>
    <s v="Javelin Venture Partners, Lightspeed Venture Partners"/>
    <s v="Cendana Capital, Javelin Venture Partners, Lightspeed Venture Partners, Lucas Venture Group, PivotNorth Capital, Shea Ventures"/>
    <s v="Calibrate Ventures, Cendana Capital, Hallador, Javelin Venture Partners, Lucas Venture Group, Parkland Fuel Corporation"/>
    <m/>
    <m/>
    <m/>
    <m/>
    <m/>
    <n v="2015"/>
    <n v="2017"/>
    <x v="6"/>
    <m/>
    <m/>
    <m/>
    <m/>
    <n v="15000000"/>
    <s v="series_b"/>
    <d v="2018-10-23T00:00:00"/>
    <n v="100050000"/>
    <m/>
    <n v="6044.96"/>
    <n v="27726.65"/>
    <n v="8937.36"/>
    <m/>
    <m/>
    <m/>
    <m/>
    <m/>
    <n v="180"/>
    <n v="50"/>
    <n v="288"/>
    <m/>
    <m/>
    <m/>
    <m/>
    <m/>
    <n v="98.18"/>
    <n v="98.77"/>
    <n v="86.09"/>
    <m/>
    <m/>
    <m/>
    <m/>
    <m/>
    <n v="2.09"/>
    <n v="2.09"/>
    <n v="1.76"/>
    <n v="1"/>
    <m/>
    <m/>
    <m/>
    <m/>
    <n v="27900000"/>
    <m/>
    <d v="2015-10-28T00:00:00"/>
    <d v="2017-08-15T00:00:00"/>
    <d v="2018-10-23T00:00:00"/>
    <m/>
    <m/>
    <m/>
    <m/>
    <n v="1.48"/>
    <n v="2.0699999999999998"/>
    <m/>
    <m/>
    <m/>
    <m/>
    <n v="1"/>
    <n v="657"/>
    <n v="434"/>
    <m/>
    <m/>
    <m/>
    <m/>
    <n v="0"/>
    <s v="No"/>
    <n v="42708.97"/>
    <n v="275"/>
    <n v="86.71"/>
    <m/>
    <m/>
    <n v="1"/>
  </r>
  <r>
    <x v="1398"/>
    <s v="https://www.lunit.io"/>
    <s v="https://www.crunchbase.com/organization/lunit-inc"/>
    <s v="Lunit Inc."/>
    <s v="Lunit is a medical technology company that specializes in developing and providing AI-powered medical imaging solutions."/>
    <m/>
    <s v="seed"/>
    <s v="series_a"/>
    <s v="series_b"/>
    <s v="series_c"/>
    <m/>
    <m/>
    <m/>
    <m/>
    <n v="98833"/>
    <n v="2000000"/>
    <n v="15000000"/>
    <n v="25979874"/>
    <m/>
    <m/>
    <m/>
    <m/>
    <n v="988330"/>
    <n v="10000000"/>
    <n v="100050000"/>
    <n v="155879245"/>
    <m/>
    <m/>
    <m/>
    <m/>
    <s v="Kakao Ventures"/>
    <s v="Formation 8, Kakao Ventures, SBVA"/>
    <s v="Formation 8, InterVest Co., KT investment, Kakao Ventures, Legend Capital, Mirae Asset Venture Investment, SBVA"/>
    <s v="IMM Investment, InterVest Co., Kakao Ventures, LG CNS, Legend Capital, NH Investment &amp; Securities, Shinhan Financial Group"/>
    <m/>
    <m/>
    <m/>
    <m/>
    <n v="2014"/>
    <n v="2015"/>
    <x v="6"/>
    <n v="2019"/>
    <m/>
    <m/>
    <m/>
    <n v="150000000"/>
    <s v="post_ipo_equity"/>
    <d v="2021-07-19T00:00:00"/>
    <m/>
    <m/>
    <n v="0.25"/>
    <n v="5443.65"/>
    <n v="24413.01"/>
    <n v="12807.91"/>
    <m/>
    <m/>
    <m/>
    <m/>
    <n v="2473"/>
    <n v="193"/>
    <n v="179"/>
    <n v="175"/>
    <m/>
    <m/>
    <m/>
    <m/>
    <n v="71.09"/>
    <n v="94.8"/>
    <n v="91.37"/>
    <n v="78.3"/>
    <m/>
    <m/>
    <m/>
    <m/>
    <m/>
    <m/>
    <m/>
    <m/>
    <m/>
    <m/>
    <m/>
    <m/>
    <n v="438197282"/>
    <m/>
    <d v="2014-07-01T00:00:00"/>
    <d v="2015-11-03T00:00:00"/>
    <d v="2018-07-13T00:00:00"/>
    <d v="2019-12-31T00:00:00"/>
    <m/>
    <m/>
    <m/>
    <n v="10.119999999999999"/>
    <n v="10.01"/>
    <n v="1.56"/>
    <m/>
    <m/>
    <m/>
    <m/>
    <n v="490"/>
    <n v="983"/>
    <n v="536"/>
    <m/>
    <m/>
    <m/>
    <n v="1102"/>
    <s v="No"/>
    <n v="42664.82"/>
    <n v="276"/>
    <n v="86.66"/>
    <n v="1.56"/>
    <n v="1.56"/>
    <n v="0"/>
  </r>
  <r>
    <x v="1399"/>
    <s v="http://www.peek.com/"/>
    <s v="https://www.crunchbase.com/organization/peek-com"/>
    <s v="Peek Travel, Inc."/>
    <s v="Peek is a booking software and marketplace for delightful things to do such as wine tours, watersports, skydiving, and art classes."/>
    <m/>
    <s v="seed"/>
    <s v="series_a"/>
    <s v="series_b"/>
    <s v="series_c"/>
    <m/>
    <m/>
    <m/>
    <m/>
    <n v="1400000"/>
    <n v="5000000"/>
    <n v="23000000"/>
    <n v="80000000"/>
    <m/>
    <m/>
    <m/>
    <m/>
    <n v="14000000"/>
    <n v="25000000"/>
    <n v="153410000"/>
    <n v="800000000"/>
    <m/>
    <m/>
    <m/>
    <m/>
    <s v="Eric Schmidt, Jack Dorsey, Khosla Ventures, Mohsen Moazami, Pejman Nozad, SVA, Velos Partners"/>
    <s v="Expansion Venture Capital, Great Oaks Venture Capital, Montage Ventures, Raj Sandhu, Rivet Ventures, Todd Kimmel, Velos Partners"/>
    <s v="Cathay Innovation, Eric Schmidt, Geoff Donaker, I2BF Global Ventures, Jack Dorsey, Launchbay Capital, Manta Ray, NaHCO3, Paul English, Pete Flint, R136 Ventures"/>
    <s v="3L Capital, Cathay Innovation, Eric Schmidt, Goldman Sachs Asset Management, I2BF Global Ventures, Jack Dorsey, Manta Ray Ventures, Paul English, Presight Capital, WestCap"/>
    <m/>
    <m/>
    <m/>
    <m/>
    <n v="2012"/>
    <n v="2014"/>
    <x v="6"/>
    <n v="2021"/>
    <m/>
    <m/>
    <m/>
    <n v="80000000"/>
    <s v="series_c"/>
    <d v="2021-11-23T00:00:00"/>
    <n v="800000000"/>
    <m/>
    <n v="22.56"/>
    <n v="718.86"/>
    <n v="1360.63"/>
    <n v="40245.11"/>
    <m/>
    <m/>
    <m/>
    <m/>
    <n v="1125"/>
    <n v="449"/>
    <n v="436"/>
    <n v="354"/>
    <m/>
    <m/>
    <m/>
    <m/>
    <n v="78.09"/>
    <n v="83.76"/>
    <n v="78.91"/>
    <n v="70.209999999999994"/>
    <m/>
    <m/>
    <m/>
    <m/>
    <n v="34.97"/>
    <n v="34.97"/>
    <n v="24.48"/>
    <n v="4.6900000000000004"/>
    <n v="1"/>
    <m/>
    <m/>
    <m/>
    <n v="119900000"/>
    <m/>
    <d v="2012-01-01T00:00:00"/>
    <d v="2014-03-05T00:00:00"/>
    <d v="2018-06-19T00:00:00"/>
    <d v="2021-11-23T00:00:00"/>
    <m/>
    <m/>
    <m/>
    <n v="1.79"/>
    <n v="6.14"/>
    <n v="5.21"/>
    <m/>
    <m/>
    <m/>
    <n v="5.21"/>
    <n v="794"/>
    <n v="1567"/>
    <n v="1253"/>
    <m/>
    <m/>
    <m/>
    <n v="1253"/>
    <s v="No"/>
    <n v="42347.16"/>
    <n v="277"/>
    <n v="86.61"/>
    <n v="5.21"/>
    <m/>
    <n v="5.21"/>
  </r>
  <r>
    <x v="1400"/>
    <s v="https://www.kayrros.com/"/>
    <s v="https://www.crunchbase.com/organization/kayrros"/>
    <s v="Kayrros SAS"/>
    <s v="Kayrros is an advanced data analytics company that helps global energy market participants make better investment decisions."/>
    <m/>
    <s v="seed"/>
    <s v="series_a"/>
    <s v="series_b"/>
    <m/>
    <m/>
    <m/>
    <m/>
    <m/>
    <m/>
    <n v="10000000"/>
    <n v="24400000"/>
    <m/>
    <m/>
    <m/>
    <m/>
    <m/>
    <m/>
    <n v="50000000"/>
    <n v="162748000"/>
    <m/>
    <m/>
    <m/>
    <m/>
    <m/>
    <m/>
    <s v="Index Ventures, John Browne"/>
    <s v="Cathay Innovation, Index Ventures, Korelya Capital, Marcel van Poecke, Primwest"/>
    <m/>
    <m/>
    <m/>
    <m/>
    <m/>
    <n v="2016"/>
    <n v="2017"/>
    <x v="6"/>
    <m/>
    <m/>
    <m/>
    <m/>
    <n v="44117484"/>
    <s v="series_unknown"/>
    <d v="2018-09-18T00:00:00"/>
    <n v="162748000"/>
    <m/>
    <n v="0"/>
    <n v="4629.76"/>
    <n v="37506.65"/>
    <m/>
    <m/>
    <m/>
    <m/>
    <m/>
    <n v="3485"/>
    <n v="241"/>
    <n v="150"/>
    <m/>
    <m/>
    <m/>
    <m/>
    <m/>
    <n v="63.92"/>
    <n v="93.98"/>
    <n v="92.78"/>
    <m/>
    <m/>
    <m/>
    <m/>
    <m/>
    <n v="2.77"/>
    <m/>
    <n v="2.77"/>
    <n v="1"/>
    <m/>
    <m/>
    <m/>
    <m/>
    <n v="78600832"/>
    <m/>
    <d v="2016-04-01T00:00:00"/>
    <d v="2017-01-12T00:00:00"/>
    <d v="2018-09-18T00:00:00"/>
    <m/>
    <m/>
    <m/>
    <m/>
    <m/>
    <n v="3.25"/>
    <m/>
    <m/>
    <m/>
    <m/>
    <n v="1"/>
    <n v="286"/>
    <n v="614"/>
    <m/>
    <m/>
    <m/>
    <m/>
    <n v="0"/>
    <s v="No"/>
    <n v="42136.41"/>
    <n v="278"/>
    <n v="86.57"/>
    <m/>
    <m/>
    <n v="1"/>
  </r>
  <r>
    <x v="1401"/>
    <s v="https://www.levelset.com"/>
    <s v="https://www.crunchbase.com/organization/levelset"/>
    <s v="Express Lien, Inc."/>
    <s v="Levelset is a platform that helps contractors get paid faster and more efficiently."/>
    <s v="pre_seed"/>
    <s v="seed"/>
    <s v="series_a"/>
    <s v="series_b"/>
    <s v="series_c"/>
    <m/>
    <m/>
    <m/>
    <n v="450000"/>
    <m/>
    <n v="5000000"/>
    <n v="10000000"/>
    <n v="30000000"/>
    <m/>
    <m/>
    <m/>
    <n v="9000000"/>
    <m/>
    <n v="25000000"/>
    <n v="66700000"/>
    <n v="300000000"/>
    <m/>
    <m/>
    <m/>
    <s v="Abstraction Ventures, New Orleans Startup Fund, Operating Venture Capital"/>
    <s v="Brick &amp; Mortar Ventures"/>
    <s v="Altos Ventures, Cajun Kiwi Investments, Operating Venture Capital"/>
    <s v="Altos Ventures, Brick &amp; Mortar Ventures, S3 Ventures"/>
    <s v="ARC Angel Fund, Altos Ventures, Darren Bechtel, Horizons Ventures, Operating Venture Capital, S3 Ventures"/>
    <m/>
    <m/>
    <m/>
    <n v="2012"/>
    <n v="2015"/>
    <n v="2016"/>
    <x v="6"/>
    <n v="2019"/>
    <m/>
    <m/>
    <m/>
    <n v="30000000"/>
    <s v="series_c"/>
    <d v="2019-12-20T00:00:00"/>
    <n v="500000000"/>
    <n v="0"/>
    <n v="0"/>
    <n v="231.42"/>
    <n v="2041.78"/>
    <n v="39524.69"/>
    <m/>
    <m/>
    <m/>
    <n v="87"/>
    <n v="3493"/>
    <n v="648"/>
    <n v="395"/>
    <n v="85"/>
    <m/>
    <m/>
    <m/>
    <n v="75.98"/>
    <n v="64.400000000000006"/>
    <n v="83.02"/>
    <n v="80.900000000000006"/>
    <n v="89.53"/>
    <m/>
    <m/>
    <m/>
    <m/>
    <n v="30.6"/>
    <m/>
    <n v="15.3"/>
    <n v="6.75"/>
    <n v="1.67"/>
    <m/>
    <m/>
    <m/>
    <n v="46750000"/>
    <d v="2012-06-01T00:00:00"/>
    <d v="2015-07-01T00:00:00"/>
    <d v="2016-07-18T00:00:00"/>
    <d v="2018-01-03T00:00:00"/>
    <d v="2019-12-20T00:00:00"/>
    <m/>
    <m/>
    <m/>
    <m/>
    <n v="2.67"/>
    <n v="4.5"/>
    <m/>
    <m/>
    <m/>
    <n v="7.5"/>
    <n v="383"/>
    <n v="534"/>
    <n v="716"/>
    <m/>
    <m/>
    <m/>
    <n v="716"/>
    <s v="No"/>
    <n v="41797.89"/>
    <n v="279"/>
    <n v="86.52"/>
    <n v="4.5"/>
    <n v="4.5"/>
    <n v="7.5"/>
  </r>
  <r>
    <x v="1402"/>
    <s v="https://cmrsurgical.com"/>
    <s v="https://www.crunchbase.com/organization/cmr-surgical"/>
    <s v="CMR Surgical Ltd"/>
    <s v="CMR Surgical develops a surgical robotic system for minimal access surgery."/>
    <m/>
    <m/>
    <s v="series_a"/>
    <s v="series_b"/>
    <s v="series_c"/>
    <s v="series_d"/>
    <m/>
    <m/>
    <m/>
    <m/>
    <n v="20300000"/>
    <n v="98538304"/>
    <n v="240000000"/>
    <n v="589842769"/>
    <m/>
    <m/>
    <m/>
    <m/>
    <n v="101500000"/>
    <n v="398148012"/>
    <n v="1000000000"/>
    <n v="2989842768"/>
    <m/>
    <m/>
    <m/>
    <m/>
    <s v="ABB Technology Ventures, Cambridge Innovation Capital, Escala Capital, LGT Capital Partners"/>
    <s v="Cambridge Innovation Capital, Escala Capital, LGT group, Silk Road Fund, Watrium AS"/>
    <s v="Cambridge Innovation Capital, Escala Capital, LGT group, Silk Road Fund, Watrium AS"/>
    <s v="Ally Bridge Group, Cambridge Innovation Capital, Chimera Partners, GE Healthcare, LGT group, Lightrock, PFM Health Sciences, RPMI Railpen, SoftBank Vision Fund, Tencent, Watrium AS"/>
    <m/>
    <m/>
    <m/>
    <m/>
    <n v="2016"/>
    <x v="6"/>
    <n v="2019"/>
    <n v="2021"/>
    <m/>
    <m/>
    <n v="163948774"/>
    <s v="series_d"/>
    <d v="2023-09-20T00:00:00"/>
    <n v="2989842768"/>
    <m/>
    <m/>
    <n v="0"/>
    <n v="182.92"/>
    <n v="0"/>
    <n v="41350.53"/>
    <m/>
    <m/>
    <m/>
    <m/>
    <n v="1216"/>
    <n v="585"/>
    <n v="451"/>
    <n v="190"/>
    <m/>
    <m/>
    <m/>
    <m/>
    <n v="68.11"/>
    <n v="71.69"/>
    <n v="43.89"/>
    <n v="64.739999999999995"/>
    <m/>
    <m/>
    <s v="unicorn"/>
    <n v="21.03"/>
    <m/>
    <n v="21.03"/>
    <n v="6.31"/>
    <n v="2.79"/>
    <n v="1"/>
    <m/>
    <m/>
    <n v="1138629847"/>
    <m/>
    <m/>
    <d v="2016-07-18T00:00:00"/>
    <d v="2018-06-04T00:00:00"/>
    <d v="2019-09-17T00:00:00"/>
    <d v="2021-06-28T00:00:00"/>
    <m/>
    <m/>
    <m/>
    <n v="3.92"/>
    <n v="2.5099999999999998"/>
    <n v="2.99"/>
    <m/>
    <m/>
    <n v="7.51"/>
    <m/>
    <n v="686"/>
    <n v="470"/>
    <n v="650"/>
    <m/>
    <m/>
    <n v="1934"/>
    <s v="No"/>
    <n v="41533.449999999997"/>
    <n v="280"/>
    <n v="86.47"/>
    <n v="7.51"/>
    <n v="2.5099999999999998"/>
    <n v="7.51"/>
  </r>
  <r>
    <x v="1403"/>
    <s v="http://www.evoxtherapeutics.com/"/>
    <s v="https://www.crunchbase.com/organization/evox-therapeutics"/>
    <s v="Evox Therapeutics Limited"/>
    <s v="Evox Therapeutics is a biotechnology company that harnesses and engineer the natural trafficking capabilities of extracellular vesicles."/>
    <m/>
    <m/>
    <s v="series_a"/>
    <s v="series_b"/>
    <s v="series_c"/>
    <m/>
    <m/>
    <m/>
    <m/>
    <m/>
    <n v="14441956"/>
    <n v="45225890"/>
    <n v="96651689"/>
    <m/>
    <m/>
    <m/>
    <m/>
    <m/>
    <n v="72209780"/>
    <n v="109834304"/>
    <n v="966516890"/>
    <m/>
    <m/>
    <m/>
    <m/>
    <m/>
    <s v="Oxford Science Enterprises"/>
    <s v="Borealis Ventures, Cowen Healthcare Investments, Google Ventures, Oxford Science Enterprises, Oxford University Innovation, Panacea Venture, Redmile Group"/>
    <s v="Cowen Healthcare Investments, Eli Lilly, Google Ventures, Invus, OrbiMed, Oxford Science Enterprises, Redmile Group"/>
    <m/>
    <m/>
    <m/>
    <m/>
    <m/>
    <n v="2016"/>
    <x v="6"/>
    <n v="2021"/>
    <m/>
    <m/>
    <m/>
    <n v="96651689"/>
    <s v="series_c"/>
    <d v="2021-02-18T00:00:00"/>
    <n v="966516890"/>
    <m/>
    <m/>
    <n v="0"/>
    <n v="14670.9"/>
    <n v="26208.79"/>
    <m/>
    <m/>
    <m/>
    <m/>
    <m/>
    <n v="1216"/>
    <n v="233"/>
    <n v="401"/>
    <m/>
    <m/>
    <m/>
    <m/>
    <m/>
    <n v="68.11"/>
    <n v="88.75"/>
    <n v="66.239999999999995"/>
    <m/>
    <m/>
    <m/>
    <m/>
    <n v="10.24"/>
    <m/>
    <n v="10.24"/>
    <n v="7.92"/>
    <n v="1"/>
    <m/>
    <m/>
    <m/>
    <n v="169154113"/>
    <m/>
    <m/>
    <d v="2016-05-11T00:00:00"/>
    <d v="2018-09-02T00:00:00"/>
    <d v="2021-02-18T00:00:00"/>
    <m/>
    <m/>
    <m/>
    <m/>
    <n v="1.52"/>
    <n v="8.8000000000000007"/>
    <m/>
    <m/>
    <m/>
    <n v="8.8000000000000007"/>
    <m/>
    <n v="844"/>
    <n v="900"/>
    <m/>
    <m/>
    <m/>
    <n v="900"/>
    <s v="No"/>
    <n v="40879.69"/>
    <n v="281"/>
    <n v="86.42"/>
    <n v="8.8000000000000007"/>
    <n v="8.8000000000000007"/>
    <n v="8.8000000000000007"/>
  </r>
  <r>
    <x v="1404"/>
    <s v="http://www.jobyaviation.com"/>
    <s v="https://www.crunchbase.com/organization/joby-aviation"/>
    <s v="Joby Aviation, Inc."/>
    <s v="Joby Aviation is an aerospace transportation company developing electric aircrafts."/>
    <m/>
    <m/>
    <s v="series_a"/>
    <s v="series_b"/>
    <s v="series_c"/>
    <m/>
    <m/>
    <m/>
    <m/>
    <m/>
    <n v="30000000"/>
    <n v="100000000"/>
    <n v="590000000"/>
    <m/>
    <m/>
    <m/>
    <m/>
    <m/>
    <n v="150000000"/>
    <n v="667000000"/>
    <n v="2600000000"/>
    <m/>
    <m/>
    <m/>
    <m/>
    <m/>
    <s v="Capricorn Investment Group, Trucks Venture Capital"/>
    <s v="8VC, AME Cloud Ventures, Allen &amp; Company, Capricorn Investment Group, EDBI, Intel Capital, JetBlue Ventures, Mirai Creation Fund, Paul Sciarra, Ronald Conway, Sky Dayton, Toyota Ventures"/>
    <s v="Abdul Latif Jameel, Baillie Gifford, Capricorn Investment Group, Intel Capital, JetBlue Ventures, KTB Network, SPARX Group, Toyota Motor, Toyota Ventures, Uber"/>
    <m/>
    <m/>
    <m/>
    <m/>
    <m/>
    <n v="2016"/>
    <x v="6"/>
    <n v="2020"/>
    <m/>
    <m/>
    <m/>
    <n v="100000000"/>
    <s v="post_ipo_equity"/>
    <d v="2020-01-16T00:00:00"/>
    <n v="4050000000"/>
    <m/>
    <m/>
    <n v="1828.31"/>
    <n v="17080.48"/>
    <n v="21755.35"/>
    <m/>
    <m/>
    <m/>
    <m/>
    <m/>
    <n v="340"/>
    <n v="208"/>
    <n v="145"/>
    <m/>
    <m/>
    <m/>
    <m/>
    <m/>
    <n v="91.1"/>
    <n v="89.97"/>
    <n v="79.94"/>
    <m/>
    <m/>
    <m/>
    <s v="exited_unicorn"/>
    <n v="20.66"/>
    <m/>
    <n v="20.66"/>
    <n v="5.46"/>
    <n v="1.56"/>
    <m/>
    <m/>
    <m/>
    <n v="1980770000"/>
    <m/>
    <m/>
    <d v="2016-12-01T00:00:00"/>
    <d v="2018-02-01T00:00:00"/>
    <d v="2020-01-16T00:00:00"/>
    <m/>
    <m/>
    <m/>
    <m/>
    <n v="4.45"/>
    <n v="3.9"/>
    <m/>
    <m/>
    <m/>
    <n v="6.07"/>
    <m/>
    <n v="427"/>
    <n v="714"/>
    <m/>
    <m/>
    <m/>
    <n v="714"/>
    <s v="No"/>
    <n v="40664.14"/>
    <n v="282"/>
    <n v="86.37"/>
    <n v="3.9"/>
    <n v="3.9"/>
    <n v="6.07"/>
  </r>
  <r>
    <x v="1405"/>
    <s v="https://getjobber.com"/>
    <s v="https://www.crunchbase.com/organization/jobber"/>
    <s v="Octopusapp, Inc."/>
    <s v="Jobber is cloud software that helps mobile service businesses organize their scheduling, invoicing, CRM, and team management."/>
    <m/>
    <s v="seed"/>
    <s v="series_a"/>
    <s v="series_b"/>
    <s v="series_c"/>
    <s v="series_d"/>
    <m/>
    <m/>
    <m/>
    <n v="244722"/>
    <n v="6001298"/>
    <n v="16000000"/>
    <n v="59806306"/>
    <n v="100000000"/>
    <m/>
    <m/>
    <m/>
    <n v="1394722"/>
    <n v="30006490"/>
    <n v="106720000"/>
    <n v="598063060"/>
    <n v="1500000000"/>
    <m/>
    <m/>
    <m/>
    <s v="Point Nine, Version One Ventures"/>
    <s v="OMERS Ventures, Point Nine, Version One Ventures"/>
    <m/>
    <s v="OMERS Ventures, Summit Partners, Tech Pioneers Fund, Version One Ventures"/>
    <s v="General Atlantic, Summit Partners, Tech Pioneers Fund, Version One Ventures"/>
    <m/>
    <m/>
    <m/>
    <n v="2012"/>
    <n v="2015"/>
    <x v="6"/>
    <n v="2021"/>
    <n v="2023"/>
    <m/>
    <m/>
    <n v="100000000"/>
    <s v="series_d"/>
    <d v="2023-02-07T00:00:00"/>
    <n v="1500000000"/>
    <m/>
    <n v="0"/>
    <n v="867.37"/>
    <n v="0"/>
    <n v="7925.46"/>
    <n v="31663.96"/>
    <m/>
    <m/>
    <m/>
    <n v="1848"/>
    <n v="573"/>
    <n v="886"/>
    <n v="551"/>
    <n v="32"/>
    <m/>
    <m/>
    <m/>
    <n v="63.99"/>
    <n v="84.51"/>
    <n v="57.1"/>
    <n v="53.59"/>
    <n v="83.6"/>
    <m/>
    <m/>
    <m/>
    <n v="614.37"/>
    <n v="614.37"/>
    <n v="35.700000000000003"/>
    <n v="11.81"/>
    <n v="2.34"/>
    <n v="1"/>
    <m/>
    <m/>
    <n v="183461289"/>
    <m/>
    <d v="2012-01-01T00:00:00"/>
    <d v="2015-11-16T00:00:00"/>
    <d v="2018-01-01T00:00:00"/>
    <d v="2021-01-12T00:00:00"/>
    <d v="2023-02-07T00:00:00"/>
    <m/>
    <m/>
    <n v="21.51"/>
    <n v="3.56"/>
    <n v="5.6"/>
    <n v="2.5099999999999998"/>
    <m/>
    <m/>
    <n v="14.06"/>
    <n v="1415"/>
    <n v="777"/>
    <n v="1107"/>
    <n v="756"/>
    <m/>
    <m/>
    <n v="1863"/>
    <s v="No"/>
    <n v="40456.79"/>
    <n v="283"/>
    <n v="86.32"/>
    <n v="5.6"/>
    <m/>
    <n v="14.06"/>
  </r>
  <r>
    <x v="1406"/>
    <s v="https://nomadhealth.com"/>
    <s v="https://www.crunchbase.com/organization/nomad-health"/>
    <s v="Nomad Health, Inc."/>
    <s v="Nomad Health is an online staffing marketplace that connects clinicians to healthcare jobs."/>
    <m/>
    <s v="seed"/>
    <s v="series_a"/>
    <s v="series_b"/>
    <s v="series_c"/>
    <s v="series_d"/>
    <m/>
    <m/>
    <m/>
    <m/>
    <n v="4000000"/>
    <n v="12000000"/>
    <n v="34000000"/>
    <n v="63000000"/>
    <m/>
    <m/>
    <m/>
    <m/>
    <n v="20000000"/>
    <n v="80040000"/>
    <n v="340000000"/>
    <n v="945000000"/>
    <m/>
    <m/>
    <m/>
    <m/>
    <s v=".406 Ventures, First Round Capital, RRE Ventures"/>
    <s v=".406 Ventures, Company Ventures, First Round Capital, Polaris Partners, RRE Ventures"/>
    <s v=".406 Ventures, Icon Ventures, Polaris Partners, RRE Ventures, Silicon Valley Bank"/>
    <s v=".406 Ventures, Adams Street Partners, First Round Capital, Icon Ventures, Polaris Partners, RRE Ventures, Silicon Valley Bank"/>
    <m/>
    <m/>
    <m/>
    <n v="2015"/>
    <n v="2016"/>
    <x v="6"/>
    <n v="2019"/>
    <n v="2021"/>
    <m/>
    <m/>
    <n v="105000000"/>
    <s v="series_unknown"/>
    <d v="2021-09-21T00:00:00"/>
    <n v="945000000"/>
    <m/>
    <n v="0"/>
    <n v="11699.89"/>
    <n v="24501.98"/>
    <n v="2412.64"/>
    <n v="1629.91"/>
    <m/>
    <m/>
    <m/>
    <n v="3493"/>
    <n v="88"/>
    <n v="178"/>
    <n v="264"/>
    <n v="311"/>
    <m/>
    <m/>
    <m/>
    <n v="64.400000000000006"/>
    <n v="97.72"/>
    <n v="91.42"/>
    <n v="67.209999999999994"/>
    <n v="42.16"/>
    <m/>
    <m/>
    <m/>
    <n v="33.74"/>
    <m/>
    <n v="33.74"/>
    <n v="9.92"/>
    <n v="2.59"/>
    <n v="1"/>
    <m/>
    <m/>
    <n v="218000000"/>
    <m/>
    <d v="2015-08-14T00:00:00"/>
    <d v="2016-07-26T00:00:00"/>
    <d v="2018-02-27T00:00:00"/>
    <d v="2019-08-15T00:00:00"/>
    <d v="2021-09-21T00:00:00"/>
    <m/>
    <m/>
    <m/>
    <n v="4"/>
    <n v="4.25"/>
    <n v="2.78"/>
    <m/>
    <m/>
    <n v="11.81"/>
    <n v="347"/>
    <n v="581"/>
    <n v="534"/>
    <n v="768"/>
    <m/>
    <m/>
    <n v="1302"/>
    <s v="No"/>
    <n v="40244.42"/>
    <n v="284"/>
    <n v="86.28"/>
    <n v="11.81"/>
    <n v="4.25"/>
    <n v="11.81"/>
  </r>
  <r>
    <x v="1407"/>
    <s v="https://www.airspace.com/"/>
    <s v="https://www.crunchbase.com/organization/airspace-technologies"/>
    <s v="Airspace Technologies, Inc."/>
    <s v="Airspace Technologies is a technology-enabled provider of time critical logistics."/>
    <m/>
    <m/>
    <s v="series_a"/>
    <s v="series_b"/>
    <s v="series_c"/>
    <s v="series_d"/>
    <m/>
    <m/>
    <m/>
    <m/>
    <n v="8000000"/>
    <n v="20000000"/>
    <n v="38000000"/>
    <n v="70000000"/>
    <m/>
    <m/>
    <m/>
    <m/>
    <n v="40000000"/>
    <n v="100000000"/>
    <n v="380000000"/>
    <n v="1050000000"/>
    <m/>
    <m/>
    <m/>
    <m/>
    <s v="Defy.vc, MaC Venture Capital, Qualcomm Ventures, Schematic Ventures"/>
    <s v="Defy.vc, MaC Venture Capital, Qualcomm Ventures, Scale Venture Partners, Schematic Ventures"/>
    <s v="Defy.vc, HarbourVest Partners, Prologis Ventures, Qualcomm Ventures, Scale Venture Partners, Telstra Ventures"/>
    <s v="DBL Partners, Defy.vc, HarbourVest Partners, Prologis Ventures, Qualcomm Ventures, Scale Venture Partners, Telstra Ventures"/>
    <m/>
    <m/>
    <m/>
    <m/>
    <n v="2018"/>
    <x v="6"/>
    <n v="2021"/>
    <n v="2022"/>
    <m/>
    <m/>
    <n v="70000000"/>
    <s v="series_d"/>
    <d v="2022-05-25T00:00:00"/>
    <n v="1050000000"/>
    <m/>
    <m/>
    <n v="2586.8200000000002"/>
    <n v="5988.61"/>
    <n v="25503.64"/>
    <n v="6087.62"/>
    <m/>
    <m/>
    <m/>
    <m/>
    <n v="437"/>
    <n v="324"/>
    <n v="404"/>
    <n v="138"/>
    <m/>
    <m/>
    <m/>
    <m/>
    <n v="90.54"/>
    <n v="84.34"/>
    <n v="65.989999999999995"/>
    <n v="60.4"/>
    <m/>
    <m/>
    <m/>
    <n v="18.739999999999998"/>
    <m/>
    <n v="18.739999999999998"/>
    <n v="8.82"/>
    <n v="2.58"/>
    <n v="1"/>
    <m/>
    <m/>
    <n v="136000000"/>
    <m/>
    <m/>
    <d v="2018-08-13T00:00:00"/>
    <d v="2018-11-15T00:00:00"/>
    <d v="2021-01-26T00:00:00"/>
    <d v="2022-05-25T00:00:00"/>
    <m/>
    <m/>
    <m/>
    <n v="2.5"/>
    <n v="3.8"/>
    <n v="2.76"/>
    <m/>
    <m/>
    <n v="10.5"/>
    <m/>
    <n v="94"/>
    <n v="803"/>
    <n v="484"/>
    <m/>
    <m/>
    <n v="1287"/>
    <s v="No"/>
    <n v="40166.69"/>
    <n v="285"/>
    <n v="86.23"/>
    <n v="10.5"/>
    <n v="3.8"/>
    <n v="10.5"/>
  </r>
  <r>
    <x v="1408"/>
    <s v="https://www.custora.com/"/>
    <s v="https://www.crunchbase.com/organization/custora"/>
    <s v="Custora, Inc."/>
    <s v="Custora is the leader in advanced customer analytics for the retail industry."/>
    <m/>
    <s v="seed"/>
    <s v="series_a"/>
    <s v="series_b"/>
    <m/>
    <m/>
    <m/>
    <m/>
    <m/>
    <m/>
    <n v="6500000"/>
    <n v="13750000"/>
    <m/>
    <m/>
    <m/>
    <m/>
    <m/>
    <m/>
    <n v="32500000"/>
    <n v="91712500"/>
    <m/>
    <m/>
    <m/>
    <m/>
    <m/>
    <s v="Acequia Capital (AceCap), Founder Collective, Y Combinator"/>
    <s v="Foundation Capital, Greycroft, Valhalla Partners"/>
    <s v="Foundation Capital, General Catalyst, Greycroft"/>
    <m/>
    <m/>
    <m/>
    <m/>
    <m/>
    <n v="2011"/>
    <n v="2015"/>
    <x v="6"/>
    <m/>
    <m/>
    <m/>
    <m/>
    <n v="13750000"/>
    <s v="series_b"/>
    <d v="2018-09-06T00:00:00"/>
    <m/>
    <m/>
    <n v="0"/>
    <n v="1297.68"/>
    <n v="38537.43"/>
    <m/>
    <m/>
    <m/>
    <m/>
    <m/>
    <n v="1"/>
    <n v="457"/>
    <n v="148"/>
    <m/>
    <m/>
    <m/>
    <m/>
    <m/>
    <n v="100"/>
    <n v="87.65"/>
    <n v="92.87"/>
    <m/>
    <m/>
    <m/>
    <m/>
    <m/>
    <m/>
    <m/>
    <m/>
    <m/>
    <m/>
    <m/>
    <m/>
    <m/>
    <n v="20250000"/>
    <m/>
    <d v="2011-01-01T00:00:00"/>
    <d v="2015-04-07T00:00:00"/>
    <d v="2018-09-06T00:00:00"/>
    <m/>
    <m/>
    <m/>
    <m/>
    <m/>
    <n v="2.82"/>
    <m/>
    <m/>
    <m/>
    <m/>
    <m/>
    <n v="1557"/>
    <n v="1248"/>
    <m/>
    <m/>
    <m/>
    <m/>
    <n v="0"/>
    <s v="No"/>
    <n v="39835.11"/>
    <n v="286"/>
    <n v="86.18"/>
    <m/>
    <m/>
    <n v="0"/>
  </r>
  <r>
    <x v="1409"/>
    <s v="http://www.kallyope.com"/>
    <s v="https://www.crunchbase.com/organization/kallyope"/>
    <s v="Kallyope Inc."/>
    <s v="Kallyope uses the science of gut-brain biology to create medicines that transform human health."/>
    <m/>
    <m/>
    <s v="series_a"/>
    <s v="series_b"/>
    <s v="series_c"/>
    <s v="series_d"/>
    <m/>
    <m/>
    <m/>
    <m/>
    <n v="44000000"/>
    <n v="66000000"/>
    <n v="112000000"/>
    <n v="236000000"/>
    <m/>
    <m/>
    <m/>
    <m/>
    <n v="220000000"/>
    <n v="440220000"/>
    <n v="1120000000"/>
    <n v="3540000000"/>
    <m/>
    <m/>
    <m/>
    <m/>
    <s v="Alexandria, Anthony Evnin, Illumina Ventures, Lux Capital, Polaris Partners, The Column Group"/>
    <s v="Alexandria Venture Investments, Euclidean Capital, Illumina Ventures, Lux Capital, Polaris Partners, The Column Group, Two Sigma Ventures"/>
    <s v="Alexandria Venture Investments, Bill Gates, Casdin Capital, Euclidean Capital, Greenspring Associates, Illumina Ventures, Lux Capital, Polaris Partners, The Column Group, Two Sigma Ventures"/>
    <s v="Alexandria Venture Investments, Bill Gates, Casdin Capital, DNS Capital, Euclidean Capital, Hartford HealthCare Endowment, Illumina Ventures, Lux Capital, Mubadala, Parkwood, Polaris Partners, StepStone Group, Tao Capital Partners, The Column Group, Two Sigma Ventures"/>
    <m/>
    <m/>
    <m/>
    <m/>
    <n v="2015"/>
    <x v="6"/>
    <n v="2020"/>
    <n v="2022"/>
    <m/>
    <m/>
    <n v="236000000"/>
    <s v="series_d"/>
    <d v="2022-02-15T00:00:00"/>
    <n v="3540000000"/>
    <m/>
    <m/>
    <n v="48.16"/>
    <n v="5997.66"/>
    <n v="9214.5"/>
    <n v="24435.1"/>
    <m/>
    <m/>
    <m/>
    <m/>
    <n v="752"/>
    <n v="323"/>
    <n v="199"/>
    <n v="105"/>
    <m/>
    <m/>
    <m/>
    <m/>
    <n v="79.66"/>
    <n v="84.39"/>
    <n v="72.42"/>
    <n v="69.94"/>
    <m/>
    <m/>
    <m/>
    <n v="11.49"/>
    <m/>
    <n v="11.49"/>
    <n v="6.75"/>
    <n v="2.95"/>
    <n v="1"/>
    <m/>
    <m/>
    <n v="487200000"/>
    <m/>
    <m/>
    <d v="2015-12-10T00:00:00"/>
    <d v="2018-02-22T00:00:00"/>
    <d v="2020-03-05T00:00:00"/>
    <d v="2022-02-15T00:00:00"/>
    <m/>
    <m/>
    <m/>
    <n v="2"/>
    <n v="2.54"/>
    <n v="3.16"/>
    <m/>
    <m/>
    <n v="8.0399999999999991"/>
    <m/>
    <n v="805"/>
    <n v="742"/>
    <n v="712"/>
    <m/>
    <m/>
    <n v="1454"/>
    <s v="No"/>
    <n v="39695.42"/>
    <n v="287"/>
    <n v="86.13"/>
    <n v="8.0399999999999991"/>
    <n v="2.54"/>
    <n v="8.0399999999999991"/>
  </r>
  <r>
    <x v="1410"/>
    <s v="http://www.hover.to"/>
    <s v="https://www.crunchbase.com/organization/hover-3d"/>
    <s v="HOVER Inc."/>
    <s v="HOVER is a 3D data and technology company for home improvement and property insurance professionals."/>
    <m/>
    <s v="seed"/>
    <s v="series_a"/>
    <s v="series_b"/>
    <s v="series_c"/>
    <s v="series_d"/>
    <m/>
    <m/>
    <m/>
    <n v="3100000"/>
    <n v="3000000"/>
    <n v="25000000"/>
    <n v="25000000"/>
    <n v="60000000"/>
    <m/>
    <m/>
    <m/>
    <n v="31000000"/>
    <n v="15000000"/>
    <n v="166750000"/>
    <n v="250000000"/>
    <n v="490000000"/>
    <m/>
    <m/>
    <m/>
    <s v="Almaz Capital, Kevin Compton, McKenna Management, de Anda Capital"/>
    <m/>
    <s v="Google Ventures, The Home Depot"/>
    <s v="Google Ventures, Menlo Ventures, Standard Industries"/>
    <s v="Alsop Louie Partners, FinSight Ventures, Google Ventures, Guidewire Software, M2O, Menlo Ventures, Nationwide Mutual Insurance, Standard Industries, State Farm Ventures, Travelers Insurance"/>
    <m/>
    <m/>
    <m/>
    <n v="2012"/>
    <n v="2013"/>
    <x v="6"/>
    <n v="2019"/>
    <n v="2020"/>
    <m/>
    <m/>
    <n v="60000000"/>
    <s v="series_d"/>
    <d v="2020-11-17T00:00:00"/>
    <n v="490000000"/>
    <m/>
    <n v="0"/>
    <n v="0"/>
    <n v="14657.22"/>
    <n v="20121.93"/>
    <n v="3497.67"/>
    <m/>
    <m/>
    <m/>
    <n v="1848"/>
    <n v="807"/>
    <n v="235"/>
    <n v="144"/>
    <n v="117"/>
    <m/>
    <m/>
    <m/>
    <n v="63.99"/>
    <n v="59.88"/>
    <n v="88.66"/>
    <n v="82.17"/>
    <n v="63.52"/>
    <m/>
    <m/>
    <m/>
    <n v="23.33"/>
    <n v="9.0299999999999994"/>
    <n v="23.33"/>
    <n v="2.4700000000000002"/>
    <n v="1.83"/>
    <n v="1"/>
    <m/>
    <m/>
    <n v="127300000"/>
    <m/>
    <d v="2012-12-01T00:00:00"/>
    <d v="2013-03-11T00:00:00"/>
    <d v="2018-01-29T00:00:00"/>
    <d v="2019-04-25T00:00:00"/>
    <d v="2020-11-17T00:00:00"/>
    <m/>
    <m/>
    <n v="0.48"/>
    <n v="11.12"/>
    <n v="1.5"/>
    <n v="1.96"/>
    <m/>
    <m/>
    <n v="2.94"/>
    <n v="100"/>
    <n v="1785"/>
    <n v="451"/>
    <n v="572"/>
    <m/>
    <m/>
    <n v="1023"/>
    <s v="No"/>
    <n v="38276.82"/>
    <n v="288"/>
    <n v="86.08"/>
    <n v="2.94"/>
    <n v="2.94"/>
    <n v="2.94"/>
  </r>
  <r>
    <x v="1411"/>
    <s v="http://welbehealth.com/"/>
    <s v="https://www.crunchbase.com/organization/welbehealth"/>
    <s v="Welbe Health, LLC"/>
    <s v="Unlocking the full potential of our most vulnerable seniors with empathy and love."/>
    <m/>
    <s v="seed"/>
    <s v="series_a"/>
    <s v="series_b"/>
    <s v="series_c"/>
    <m/>
    <m/>
    <m/>
    <m/>
    <n v="1235000"/>
    <n v="15000000"/>
    <n v="15000000"/>
    <n v="30000000"/>
    <m/>
    <m/>
    <m/>
    <m/>
    <n v="12350000"/>
    <n v="75000000"/>
    <n v="100050000"/>
    <n v="300000000"/>
    <m/>
    <m/>
    <m/>
    <m/>
    <s v="Carl Byers, F-Prime Capital"/>
    <s v=".406 Ventures, Eight Roads Ventures, F-Prime Capital"/>
    <s v=".406 Ventures, Alumni Ventures, F-Prime Capital, Green D Ventures, Longitude Capital, Town Hall Ventures, Ulysses Holdings"/>
    <s v=".406 Ventures, Alumni Ventures, F-Prime Capital, Green D Ventures, Longitude Capital, Town Hall Ventures, Ulysses Holdings"/>
    <m/>
    <m/>
    <m/>
    <m/>
    <n v="2015"/>
    <n v="2017"/>
    <x v="6"/>
    <n v="2020"/>
    <m/>
    <m/>
    <m/>
    <n v="30000000"/>
    <s v="series_c"/>
    <d v="2020-02-10T00:00:00"/>
    <n v="300000000"/>
    <m/>
    <n v="0"/>
    <n v="6654.87"/>
    <n v="14329.48"/>
    <n v="16748.66"/>
    <m/>
    <m/>
    <m/>
    <m/>
    <n v="3493"/>
    <n v="160"/>
    <n v="242"/>
    <n v="166"/>
    <m/>
    <m/>
    <m/>
    <m/>
    <n v="64.400000000000006"/>
    <n v="96.02"/>
    <n v="88.32"/>
    <n v="77.02"/>
    <m/>
    <m/>
    <m/>
    <m/>
    <n v="14.87"/>
    <n v="14.87"/>
    <n v="3.06"/>
    <n v="2.7"/>
    <n v="1"/>
    <m/>
    <m/>
    <m/>
    <n v="61235000"/>
    <m/>
    <d v="2015-11-30T00:00:00"/>
    <d v="2017-02-08T00:00:00"/>
    <d v="2018-06-29T00:00:00"/>
    <d v="2020-02-10T00:00:00"/>
    <m/>
    <m/>
    <m/>
    <n v="6.07"/>
    <n v="1.33"/>
    <n v="3"/>
    <m/>
    <m/>
    <m/>
    <n v="3"/>
    <n v="436"/>
    <n v="506"/>
    <n v="591"/>
    <m/>
    <m/>
    <m/>
    <n v="591"/>
    <s v="No"/>
    <n v="37733.01"/>
    <n v="289"/>
    <n v="86.03"/>
    <n v="3"/>
    <n v="3"/>
    <n v="3"/>
  </r>
  <r>
    <x v="1412"/>
    <s v="http://www.rimac-group.com"/>
    <s v="https://www.crunchbase.com/organization/rimac-automobili"/>
    <s v="Rimac Automobili d.o.o."/>
    <s v="Rimac Group brings together advanced hypercars and high-performance electrification technologies for the world's largest OEMs."/>
    <m/>
    <m/>
    <s v="series_a"/>
    <s v="series_b"/>
    <m/>
    <s v="series_d"/>
    <m/>
    <m/>
    <m/>
    <m/>
    <m/>
    <m/>
    <m/>
    <n v="536706426"/>
    <m/>
    <m/>
    <m/>
    <m/>
    <m/>
    <m/>
    <m/>
    <n v="2146825702"/>
    <m/>
    <m/>
    <m/>
    <m/>
    <s v="Integrated Capital"/>
    <s v="Porsche Ventures"/>
    <m/>
    <s v="Goldman Sachs, Porsche, SoftBank Vision Fund"/>
    <m/>
    <m/>
    <m/>
    <m/>
    <n v="2014"/>
    <x v="6"/>
    <m/>
    <n v="2022"/>
    <m/>
    <m/>
    <n v="536706425"/>
    <s v="series_d"/>
    <d v="2022-05-31T00:00:00"/>
    <n v="8050596390"/>
    <m/>
    <m/>
    <n v="0"/>
    <n v="0"/>
    <m/>
    <n v="37442.79"/>
    <m/>
    <m/>
    <m/>
    <m/>
    <n v="1061"/>
    <n v="886"/>
    <m/>
    <n v="82"/>
    <m/>
    <m/>
    <m/>
    <m/>
    <n v="61.58"/>
    <n v="57.1"/>
    <m/>
    <n v="76.59"/>
    <m/>
    <m/>
    <m/>
    <n v="3.75"/>
    <m/>
    <m/>
    <m/>
    <m/>
    <n v="3.75"/>
    <m/>
    <m/>
    <n v="875768568"/>
    <m/>
    <m/>
    <d v="2014-11-17T00:00:00"/>
    <d v="2018-06-20T00:00:00"/>
    <m/>
    <d v="2022-05-31T00:00:00"/>
    <m/>
    <m/>
    <m/>
    <m/>
    <m/>
    <m/>
    <m/>
    <m/>
    <m/>
    <m/>
    <n v="1311"/>
    <m/>
    <m/>
    <m/>
    <m/>
    <n v="1441"/>
    <s v="No"/>
    <n v="37442.79"/>
    <n v="290"/>
    <n v="85.98"/>
    <m/>
    <m/>
    <m/>
  </r>
  <r>
    <x v="1413"/>
    <s v="http://www.rebtel.com"/>
    <s v="https://www.crunchbase.com/organization/rebtel"/>
    <s v="Rebtel Networks AB"/>
    <s v="Rebtel is a tech company building services to"/>
    <m/>
    <m/>
    <s v="series_a"/>
    <s v="series_b"/>
    <m/>
    <m/>
    <m/>
    <m/>
    <m/>
    <m/>
    <n v="20000000"/>
    <n v="8000000"/>
    <m/>
    <m/>
    <m/>
    <m/>
    <m/>
    <m/>
    <n v="100000000"/>
    <n v="53360000"/>
    <m/>
    <m/>
    <m/>
    <m/>
    <m/>
    <m/>
    <s v="Benchmark, Index Ventures"/>
    <s v="Balderton Capital, Index Ventures"/>
    <m/>
    <m/>
    <m/>
    <m/>
    <m/>
    <m/>
    <n v="2006"/>
    <x v="6"/>
    <m/>
    <m/>
    <m/>
    <m/>
    <n v="8000000"/>
    <s v="series_b"/>
    <d v="2018-06-21T00:00:00"/>
    <n v="53360000"/>
    <m/>
    <m/>
    <n v="0"/>
    <n v="36654.769999999997"/>
    <m/>
    <m/>
    <m/>
    <m/>
    <m/>
    <m/>
    <n v="1"/>
    <n v="156"/>
    <m/>
    <m/>
    <m/>
    <m/>
    <m/>
    <m/>
    <n v="100"/>
    <n v="92.49"/>
    <m/>
    <m/>
    <m/>
    <m/>
    <m/>
    <n v="1"/>
    <m/>
    <n v="0.45"/>
    <n v="1"/>
    <m/>
    <m/>
    <m/>
    <m/>
    <n v="28000000"/>
    <m/>
    <m/>
    <d v="2006-09-01T00:00:00"/>
    <d v="2018-06-21T00:00:00"/>
    <m/>
    <m/>
    <m/>
    <m/>
    <m/>
    <n v="0.53"/>
    <m/>
    <m/>
    <m/>
    <m/>
    <n v="1"/>
    <m/>
    <n v="4311"/>
    <m/>
    <m/>
    <m/>
    <m/>
    <n v="0"/>
    <s v="No"/>
    <n v="36654.769999999997"/>
    <n v="291"/>
    <n v="85.94"/>
    <m/>
    <m/>
    <n v="1"/>
  </r>
  <r>
    <x v="1414"/>
    <s v="http://www.heytea.com/"/>
    <s v="https://www.crunchbase.com/organization/heytea"/>
    <s v="Shenzhen Meixixi Restaurant Management Co., Ltd."/>
    <s v="HeyTea  is a Chinese tea shop that specializes in cheese-topped tea and fruit tea."/>
    <m/>
    <m/>
    <s v="series_a"/>
    <s v="series_b"/>
    <s v="series_c"/>
    <s v="series_d"/>
    <m/>
    <m/>
    <m/>
    <m/>
    <n v="16000000"/>
    <n v="63126830"/>
    <m/>
    <m/>
    <m/>
    <m/>
    <m/>
    <m/>
    <n v="80000000"/>
    <n v="421055956.10000002"/>
    <n v="1163079100"/>
    <n v="2255967739"/>
    <m/>
    <m/>
    <m/>
    <m/>
    <s v="Capital Today, IDG Capital"/>
    <s v="BA Capital, Longzhu Capital"/>
    <s v="Sequoia Capital China, Tencent"/>
    <s v="Coatue, Hillhouse Investment"/>
    <m/>
    <m/>
    <m/>
    <m/>
    <n v="2016"/>
    <x v="6"/>
    <n v="2019"/>
    <n v="2020"/>
    <m/>
    <m/>
    <n v="500000000"/>
    <s v="series_d"/>
    <d v="2021-07-14T00:00:00"/>
    <n v="9000000000"/>
    <m/>
    <m/>
    <n v="0"/>
    <n v="0"/>
    <n v="0"/>
    <n v="36613.410000000003"/>
    <m/>
    <m/>
    <m/>
    <m/>
    <n v="1216"/>
    <n v="886"/>
    <n v="451"/>
    <n v="41"/>
    <m/>
    <m/>
    <m/>
    <m/>
    <n v="68.11"/>
    <n v="57.1"/>
    <n v="43.89"/>
    <n v="87.42"/>
    <m/>
    <m/>
    <s v="unicorn"/>
    <n v="80.33"/>
    <m/>
    <n v="80.33"/>
    <n v="17.95"/>
    <n v="7.22"/>
    <n v="3.99"/>
    <m/>
    <m/>
    <n v="595145465"/>
    <m/>
    <m/>
    <d v="2016-08-22T00:00:00"/>
    <d v="2018-04-26T00:00:00"/>
    <d v="2019-05-13T00:00:00"/>
    <d v="2020-03-23T00:00:00"/>
    <m/>
    <m/>
    <m/>
    <n v="5.26"/>
    <n v="2.76"/>
    <n v="1.94"/>
    <m/>
    <m/>
    <n v="21.37"/>
    <m/>
    <n v="612"/>
    <n v="382"/>
    <n v="315"/>
    <m/>
    <m/>
    <n v="1175"/>
    <s v="No"/>
    <n v="36613.410000000003"/>
    <n v="292"/>
    <n v="85.89"/>
    <n v="5.36"/>
    <n v="5.36"/>
    <n v="21.37"/>
  </r>
  <r>
    <x v="1415"/>
    <s v="https://wework.cn/"/>
    <s v="https://www.crunchbase.com/organization/wework-china"/>
    <s v="WeWork Companies Inc."/>
    <s v="WeWork China is a subsidiary of WeWork that provides a shared workspace community and office services."/>
    <m/>
    <m/>
    <s v="series_a"/>
    <s v="series_b"/>
    <m/>
    <m/>
    <m/>
    <m/>
    <m/>
    <m/>
    <n v="500000000"/>
    <n v="500000000"/>
    <m/>
    <m/>
    <m/>
    <m/>
    <m/>
    <m/>
    <n v="1000000000"/>
    <n v="5000000000"/>
    <m/>
    <m/>
    <m/>
    <m/>
    <m/>
    <m/>
    <s v="Aleph, Benchmark, China Oceanwide, Fidelity, Goldman Sachs, Greenland Hong Kong Holdings Limited, Hony Capital, JP Morgan Chase, Legend Holdings, SoftBank Vision Fund, T. Rowe Price, Wellington Management"/>
    <s v="Hony Capital, SoftBank Vision Fund, Temasek Holdings, Trustbridge Partners"/>
    <m/>
    <m/>
    <m/>
    <m/>
    <m/>
    <m/>
    <n v="2017"/>
    <x v="6"/>
    <m/>
    <m/>
    <m/>
    <m/>
    <n v="200000000"/>
    <s v="private_equity"/>
    <d v="2018-07-26T00:00:00"/>
    <n v="5000000000"/>
    <m/>
    <m/>
    <n v="11238.63"/>
    <n v="24877.18"/>
    <m/>
    <m/>
    <m/>
    <m/>
    <m/>
    <m/>
    <n v="107"/>
    <n v="175"/>
    <m/>
    <m/>
    <m/>
    <m/>
    <m/>
    <m/>
    <n v="97.34"/>
    <n v="91.57"/>
    <m/>
    <m/>
    <m/>
    <m/>
    <s v="unicorn"/>
    <n v="4.25"/>
    <m/>
    <n v="4.25"/>
    <n v="1"/>
    <m/>
    <m/>
    <m/>
    <m/>
    <n v="1200000000"/>
    <m/>
    <m/>
    <d v="2017-07-27T00:00:00"/>
    <d v="2018-07-26T00:00:00"/>
    <m/>
    <m/>
    <m/>
    <m/>
    <m/>
    <n v="5"/>
    <m/>
    <m/>
    <m/>
    <m/>
    <n v="1"/>
    <m/>
    <n v="364"/>
    <m/>
    <m/>
    <m/>
    <m/>
    <n v="0"/>
    <s v="No"/>
    <n v="36115.81"/>
    <n v="293"/>
    <n v="85.84"/>
    <m/>
    <m/>
    <n v="1"/>
  </r>
  <r>
    <x v="1416"/>
    <s v="https://www.dragos.com"/>
    <s v="https://www.crunchbase.com/organization/dragos"/>
    <s v="DRAGOS, INC."/>
    <s v="Dragos is an industrial cybersecurity company that detects and responds to threats in industrial control systems."/>
    <m/>
    <s v="seed"/>
    <s v="series_a"/>
    <s v="series_b"/>
    <s v="series_c"/>
    <s v="series_d"/>
    <m/>
    <m/>
    <m/>
    <m/>
    <n v="10000000"/>
    <n v="37000000"/>
    <n v="110000000"/>
    <n v="200000000"/>
    <m/>
    <m/>
    <m/>
    <m/>
    <n v="50000000"/>
    <n v="246790000"/>
    <n v="1100000000"/>
    <n v="1700000000"/>
    <m/>
    <m/>
    <m/>
    <s v="DataTribe"/>
    <s v="AllegisCyber, BYU Cougar Capital, DataTribe, Energy Impact Partners"/>
    <s v="Canaan Partners, National Grid Partners (NGP), Schweitzer Engineering Laboratories"/>
    <s v="AllegisCyber, Canaan Partners, DataTribe, Energy Impact Partners, Hewlett Packard Enterprise, Koch Disruptive Technologies, National Grid Partners (NGP), Saudi Aramco Energy Ventures, Schweitzer Engineering Laboratories"/>
    <s v="AllegisCyber, Anchor Capital GP, BlackRock, Canaan Partners, DataTribe, Emerson, Empede Capital, Energy Impact Partners, Global Reserve Group, Hewlett Packard Enterprise, Koch Disruptive Technologies, National Grid Partners (NGP), Rockwell Automation, Schweitzer Engineering Laboratories"/>
    <m/>
    <m/>
    <m/>
    <n v="2016"/>
    <n v="2017"/>
    <x v="6"/>
    <n v="2020"/>
    <n v="2021"/>
    <m/>
    <m/>
    <n v="74000000"/>
    <s v="series_d"/>
    <d v="2023-09-18T00:00:00"/>
    <n v="1700000000"/>
    <m/>
    <n v="0"/>
    <n v="0.3"/>
    <n v="332.29"/>
    <n v="1863.16"/>
    <n v="33875.660000000003"/>
    <m/>
    <m/>
    <m/>
    <n v="3485"/>
    <n v="1179"/>
    <n v="568"/>
    <n v="283"/>
    <n v="206"/>
    <m/>
    <m/>
    <m/>
    <n v="63.92"/>
    <n v="70.48"/>
    <n v="72.52"/>
    <n v="60.72"/>
    <n v="61.75"/>
    <m/>
    <m/>
    <s v="unicorn"/>
    <n v="24.28"/>
    <m/>
    <n v="24.28"/>
    <n v="5.79"/>
    <n v="1.44"/>
    <n v="1"/>
    <m/>
    <m/>
    <n v="438200000"/>
    <m/>
    <d v="2016-05-05T00:00:00"/>
    <d v="2017-08-14T00:00:00"/>
    <d v="2018-11-14T00:00:00"/>
    <d v="2020-12-08T00:00:00"/>
    <d v="2021-10-28T00:00:00"/>
    <m/>
    <m/>
    <m/>
    <n v="4.9400000000000004"/>
    <n v="4.46"/>
    <n v="1.55"/>
    <m/>
    <m/>
    <n v="6.89"/>
    <n v="466"/>
    <n v="457"/>
    <n v="755"/>
    <n v="324"/>
    <m/>
    <m/>
    <n v="1769"/>
    <s v="No"/>
    <n v="36071.410000000003"/>
    <n v="294"/>
    <n v="85.79"/>
    <n v="6.89"/>
    <n v="6.89"/>
    <n v="6.89"/>
  </r>
  <r>
    <x v="1417"/>
    <s v="https://everli.com/"/>
    <s v="https://www.crunchbase.com/organization/supermercato24"/>
    <s v="Everli spa"/>
    <s v="Everli is a marketplace for online grocery shopping where customers can choose groceries from a variety of retailers."/>
    <m/>
    <s v="seed"/>
    <s v="series_a"/>
    <s v="series_b"/>
    <s v="series_c"/>
    <m/>
    <m/>
    <m/>
    <m/>
    <n v="339403"/>
    <n v="3321707"/>
    <n v="15050982"/>
    <n v="100268914"/>
    <m/>
    <m/>
    <m/>
    <m/>
    <n v="3394030"/>
    <n v="16608535"/>
    <n v="100390049.94"/>
    <n v="1002689140"/>
    <m/>
    <m/>
    <m/>
    <m/>
    <s v="360 Capital, Ithaca Investments, R-301 Capital"/>
    <s v="360 Capital, Innogest Capital, Ithaca Investments, Rancilio Cube"/>
    <s v="360 Capital, Bossanova Investimentos, Endeavor Catalyst, FITEC, Innogest Capital"/>
    <s v="360 Capital, Bossanova Investimentos, C4 Ventures, Club degli Investitori, Convivialite Ventures, DIP Capital, DN Capital, FITEC, Innogest Capital, Luxor Capital Group, Verlinvest"/>
    <m/>
    <m/>
    <m/>
    <m/>
    <n v="2015"/>
    <n v="2016"/>
    <x v="6"/>
    <n v="2021"/>
    <m/>
    <m/>
    <m/>
    <m/>
    <s v="private_equity"/>
    <d v="2022-03-31T00:00:00"/>
    <n v="1002689140"/>
    <m/>
    <n v="27.79"/>
    <n v="0.3"/>
    <n v="63.54"/>
    <n v="35745.589999999997"/>
    <m/>
    <m/>
    <m/>
    <m/>
    <n v="2149"/>
    <n v="1057"/>
    <n v="642"/>
    <n v="365"/>
    <m/>
    <m/>
    <m/>
    <m/>
    <n v="78.099999999999994"/>
    <n v="72.28"/>
    <n v="68.930000000000007"/>
    <n v="69.28"/>
    <m/>
    <m/>
    <m/>
    <m/>
    <n v="180.82"/>
    <n v="180.82"/>
    <n v="46.19"/>
    <n v="8.99"/>
    <n v="1"/>
    <m/>
    <m/>
    <m/>
    <n v="156745128"/>
    <m/>
    <d v="2015-02-01T00:00:00"/>
    <d v="2016-07-18T00:00:00"/>
    <d v="2018-06-20T00:00:00"/>
    <d v="2021-03-29T00:00:00"/>
    <m/>
    <m/>
    <m/>
    <n v="4.8899999999999997"/>
    <n v="6.04"/>
    <n v="9.99"/>
    <m/>
    <m/>
    <m/>
    <n v="9.99"/>
    <n v="533"/>
    <n v="702"/>
    <n v="1013"/>
    <m/>
    <m/>
    <m/>
    <n v="1380"/>
    <s v="No"/>
    <n v="35837.22"/>
    <n v="295"/>
    <n v="85.74"/>
    <n v="9.99"/>
    <n v="9.99"/>
    <n v="9.99"/>
  </r>
  <r>
    <x v="1418"/>
    <s v="http://www.zwift.com"/>
    <s v="https://www.crunchbase.com/organization/zwift"/>
    <s v="Zwift, Inc."/>
    <s v="Zwift operates an online fitness platform used to transform monotonous solo indoor cycling into dynamic and social adventures."/>
    <m/>
    <s v="seed"/>
    <s v="series_a"/>
    <s v="series_b"/>
    <s v="series_c"/>
    <m/>
    <m/>
    <m/>
    <m/>
    <n v="350000"/>
    <n v="27150000"/>
    <n v="125000000"/>
    <n v="450000000"/>
    <m/>
    <m/>
    <m/>
    <m/>
    <n v="3500000"/>
    <n v="135750000"/>
    <n v="833750000"/>
    <n v="1000000000"/>
    <m/>
    <m/>
    <m/>
    <m/>
    <s v="Alarik Myrin, Eric Min"/>
    <s v="Max Levchin, Novator, Shasta Ventures, Waypoint Capital"/>
    <s v="Causeway Media Partners, Highland Europe, Ion Pacific, Novator, True."/>
    <s v="Amazon Alexa Fund, Causeway Media Partners, Highland Europe, Ilkka Paananen, Illusian Family Office, Kohlberg Kravis Roberts, Novator, Permira, True., Zone 5 Ventures"/>
    <m/>
    <m/>
    <m/>
    <m/>
    <n v="2014"/>
    <n v="2016"/>
    <x v="6"/>
    <n v="2020"/>
    <m/>
    <m/>
    <m/>
    <n v="450000000"/>
    <s v="series_c"/>
    <d v="2020-09-16T00:00:00"/>
    <n v="4500000000"/>
    <m/>
    <n v="0"/>
    <n v="738.54"/>
    <n v="13.25"/>
    <n v="34575.599999999999"/>
    <m/>
    <m/>
    <m/>
    <m/>
    <n v="3167"/>
    <n v="556"/>
    <n v="697"/>
    <n v="112"/>
    <m/>
    <m/>
    <m/>
    <m/>
    <n v="62.98"/>
    <n v="85.43"/>
    <n v="66.260000000000005"/>
    <n v="84.54"/>
    <m/>
    <m/>
    <m/>
    <s v="unicorn"/>
    <n v="786.93"/>
    <n v="786.93"/>
    <n v="25.36"/>
    <n v="4.8600000000000003"/>
    <n v="4.5"/>
    <m/>
    <m/>
    <m/>
    <n v="619500000"/>
    <m/>
    <d v="2014-01-31T00:00:00"/>
    <d v="2016-11-16T00:00:00"/>
    <d v="2018-12-19T00:00:00"/>
    <d v="2020-09-16T00:00:00"/>
    <m/>
    <m/>
    <m/>
    <n v="38.79"/>
    <n v="6.14"/>
    <n v="1.2"/>
    <m/>
    <m/>
    <m/>
    <n v="5.4"/>
    <n v="1020"/>
    <n v="763"/>
    <n v="637"/>
    <m/>
    <m/>
    <m/>
    <n v="637"/>
    <s v="No"/>
    <n v="35327.39"/>
    <n v="296"/>
    <n v="85.69"/>
    <n v="1.2"/>
    <n v="1.2"/>
    <n v="5.4"/>
  </r>
  <r>
    <x v="1419"/>
    <s v="https://www.protenus.com"/>
    <s v="https://www.crunchbase.com/organization/protenus"/>
    <s v="Protenus, Inc."/>
    <s v="Protenus is a healthcare compliance analytics platform that brings artificial intelligence and automation to healthcare compliance."/>
    <m/>
    <m/>
    <s v="series_a"/>
    <s v="series_b"/>
    <s v="series_c"/>
    <s v="series_d"/>
    <m/>
    <m/>
    <m/>
    <m/>
    <n v="4000000"/>
    <n v="11000000"/>
    <n v="17000000"/>
    <n v="21000000"/>
    <m/>
    <m/>
    <m/>
    <m/>
    <n v="20000000"/>
    <n v="73370000"/>
    <n v="170000000"/>
    <n v="315000000"/>
    <m/>
    <m/>
    <m/>
    <m/>
    <s v="Arthur Ventures, Baltimore Angels, Cognosante, Dreamit Ventures, LionBird, TCP Venture Capital, TEDCO"/>
    <s v="Arthur Ventures, Cognosante, F-Prime Capital, Kaiser Permanente Ventures, LionBird"/>
    <s v="Arthur Ventures, F-Prime Capital, Kaiser Permanente Ventures, Leerink Transformation Partners, LionBird, Providence Ventures"/>
    <s v="Arthur Ventures, F-Prime Capital, Gaingels, Kaiser Permanente Ventures, LionBird, MemorialCare Innovation Fund, Providence Ventures, Transformation Capital"/>
    <m/>
    <m/>
    <m/>
    <m/>
    <n v="2016"/>
    <x v="6"/>
    <n v="2019"/>
    <n v="2021"/>
    <m/>
    <m/>
    <n v="21000000"/>
    <s v="series_d"/>
    <d v="2021-06-15T00:00:00"/>
    <n v="315000000"/>
    <m/>
    <m/>
    <n v="2631.51"/>
    <n v="12099.63"/>
    <n v="777.62"/>
    <n v="19302.38"/>
    <m/>
    <m/>
    <m/>
    <m/>
    <n v="257"/>
    <n v="255"/>
    <n v="321"/>
    <n v="234"/>
    <m/>
    <m/>
    <m/>
    <m/>
    <n v="93.28"/>
    <n v="87.69"/>
    <n v="60.1"/>
    <n v="56.53"/>
    <m/>
    <m/>
    <m/>
    <n v="11.25"/>
    <m/>
    <n v="11.25"/>
    <n v="3.61"/>
    <n v="1.73"/>
    <n v="1"/>
    <m/>
    <m/>
    <n v="57200000"/>
    <m/>
    <m/>
    <d v="2016-01-26T00:00:00"/>
    <d v="2018-01-22T00:00:00"/>
    <d v="2019-08-20T00:00:00"/>
    <d v="2021-06-15T00:00:00"/>
    <m/>
    <m/>
    <m/>
    <n v="3.67"/>
    <n v="2.3199999999999998"/>
    <n v="1.85"/>
    <m/>
    <m/>
    <n v="4.29"/>
    <m/>
    <n v="727"/>
    <n v="575"/>
    <n v="665"/>
    <m/>
    <m/>
    <n v="1240"/>
    <s v="No"/>
    <n v="34811.14"/>
    <n v="297"/>
    <n v="85.65"/>
    <n v="4.29"/>
    <n v="2.3199999999999998"/>
    <n v="4.29"/>
  </r>
  <r>
    <x v="1420"/>
    <s v="https://www.acko.com"/>
    <s v="https://www.crunchbase.com/organization/acko-general-insurance"/>
    <s v="Acko General Insurance Ltd."/>
    <s v="Acko is a general insurance company that offers insurance products for people working in the transportation and healthcare sectors."/>
    <m/>
    <s v="seed"/>
    <m/>
    <s v="series_b"/>
    <s v="series_c"/>
    <s v="series_d"/>
    <s v="series_e"/>
    <m/>
    <m/>
    <n v="30000000"/>
    <m/>
    <n v="12000000"/>
    <n v="65000000"/>
    <n v="60000000"/>
    <m/>
    <m/>
    <m/>
    <n v="300000000"/>
    <m/>
    <n v="80040000"/>
    <n v="300000000"/>
    <n v="500000000"/>
    <m/>
    <m/>
    <m/>
    <s v="Accel, Atul Nishar, Hemendra Kothari, Kris Gopalakrishnan, N.R.Narayana Murthy, NuVentures, Rajeev Gupta, SAIF Partners, Varun Dua"/>
    <m/>
    <s v="Amazon, Ashish Dhawan, Catamaran"/>
    <s v="Accel, Amazon, Binny Bansal, Intact Ventures, RPS Ventures, SAIF Partners"/>
    <s v="Amazon, Intact Ventures, Munich Re Ventures, RPS Ventures"/>
    <s v="Canada Pension Plan Investment Board, Multiples"/>
    <m/>
    <m/>
    <n v="2017"/>
    <m/>
    <x v="6"/>
    <n v="2019"/>
    <n v="2020"/>
    <n v="2023"/>
    <m/>
    <m/>
    <s v="private_equity"/>
    <d v="2023-05-25T00:00:00"/>
    <m/>
    <m/>
    <n v="1827.42"/>
    <m/>
    <n v="0"/>
    <n v="31636.46"/>
    <n v="0"/>
    <n v="906.62"/>
    <m/>
    <m/>
    <n v="460"/>
    <m/>
    <n v="886"/>
    <n v="110"/>
    <n v="207"/>
    <n v="20"/>
    <m/>
    <m/>
    <n v="95.15"/>
    <m/>
    <n v="57.1"/>
    <n v="86.41"/>
    <n v="35.22"/>
    <n v="59.57"/>
    <m/>
    <s v="unicorn"/>
    <m/>
    <m/>
    <m/>
    <m/>
    <m/>
    <m/>
    <m/>
    <m/>
    <n v="458000000"/>
    <m/>
    <d v="2017-05-23T00:00:00"/>
    <m/>
    <d v="2018-05-27T00:00:00"/>
    <d v="2019-03-13T00:00:00"/>
    <d v="2020-09-15T00:00:00"/>
    <d v="2023-05-25T00:00:00"/>
    <m/>
    <m/>
    <m/>
    <n v="3.75"/>
    <n v="1.67"/>
    <m/>
    <m/>
    <m/>
    <m/>
    <m/>
    <n v="290"/>
    <n v="552"/>
    <n v="982"/>
    <m/>
    <n v="1824"/>
    <s v="No"/>
    <n v="34370.5"/>
    <n v="298"/>
    <n v="85.6"/>
    <n v="0"/>
    <n v="6.25"/>
    <n v="0"/>
  </r>
  <r>
    <x v="1421"/>
    <s v="https://gradle.com/"/>
    <s v="https://www.crunchbase.com/organization/gradle"/>
    <s v="Gradle Inc"/>
    <s v="Gradle provides the most popular open source build tool for the Java ecosystem and the Develocity commercial build analytics solution"/>
    <m/>
    <s v="seed"/>
    <s v="series_a"/>
    <s v="series_b"/>
    <s v="series_c"/>
    <m/>
    <m/>
    <m/>
    <m/>
    <n v="4200000"/>
    <n v="10500000"/>
    <n v="13000000"/>
    <n v="27000000"/>
    <m/>
    <m/>
    <m/>
    <m/>
    <n v="42000000"/>
    <n v="52500000"/>
    <n v="86710000"/>
    <n v="270000000"/>
    <m/>
    <m/>
    <m/>
    <m/>
    <s v="DCVC, True Ventures"/>
    <s v="Bain Capital Ventures, DCVC, True Ventures"/>
    <s v="Bain Capital Ventures, DCVC, Harmony Partners, True Ventures"/>
    <s v="Bain Capital Ventures, DCVC, Harmony Partners, StepStone Group, Triangle Peak Partners, True Ventures"/>
    <m/>
    <m/>
    <m/>
    <m/>
    <n v="2015"/>
    <n v="2016"/>
    <x v="6"/>
    <n v="2021"/>
    <m/>
    <m/>
    <m/>
    <n v="27000000"/>
    <s v="series_c"/>
    <d v="2021-11-18T00:00:00"/>
    <n v="270000000"/>
    <m/>
    <n v="1840.12"/>
    <n v="3840.32"/>
    <n v="15267.29"/>
    <n v="13362.36"/>
    <m/>
    <m/>
    <m/>
    <m/>
    <n v="452"/>
    <n v="213"/>
    <n v="227"/>
    <n v="485"/>
    <m/>
    <m/>
    <m/>
    <m/>
    <n v="95.4"/>
    <n v="94.44"/>
    <n v="89.05"/>
    <n v="59.16"/>
    <m/>
    <m/>
    <m/>
    <m/>
    <n v="3.93"/>
    <n v="3.93"/>
    <n v="3.93"/>
    <n v="2.8"/>
    <n v="1"/>
    <m/>
    <m/>
    <m/>
    <n v="54700000"/>
    <m/>
    <d v="2015-12-15T00:00:00"/>
    <d v="2016-05-25T00:00:00"/>
    <d v="2018-10-02T00:00:00"/>
    <d v="2021-11-18T00:00:00"/>
    <m/>
    <m/>
    <m/>
    <n v="1.25"/>
    <n v="1.65"/>
    <n v="3.11"/>
    <m/>
    <m/>
    <m/>
    <n v="3.11"/>
    <n v="162"/>
    <n v="860"/>
    <n v="1143"/>
    <m/>
    <m/>
    <m/>
    <n v="1143"/>
    <s v="No"/>
    <n v="34310.089999999997"/>
    <n v="299"/>
    <n v="85.55"/>
    <n v="3.11"/>
    <m/>
    <n v="3.11"/>
  </r>
  <r>
    <x v="1422"/>
    <s v="https://www.selflender.com"/>
    <s v="https://www.crunchbase.com/organization/self-b0c2"/>
    <s v="Self Financial, Inc."/>
    <s v="Self is a venture-backed fintech company with a mission to help people build credit and savings."/>
    <s v="pre_seed"/>
    <s v="seed"/>
    <s v="series_a"/>
    <s v="series_b"/>
    <s v="series_c"/>
    <s v="series_d"/>
    <s v="series_e"/>
    <m/>
    <n v="535000"/>
    <m/>
    <n v="5000000"/>
    <m/>
    <n v="20000000"/>
    <n v="40000000"/>
    <n v="50000000"/>
    <m/>
    <n v="10700000"/>
    <m/>
    <n v="25000000"/>
    <m/>
    <n v="200000000"/>
    <n v="600000000"/>
    <n v="1000000000"/>
    <m/>
    <s v="Kickstart, Techstars Ventures, Upslope Ventures"/>
    <s v="Techstars"/>
    <s v="Accion Venture Lab, Deep Space Ventures, Silverton Partners"/>
    <s v="Accion Venture Lab, Altos Ventures, Silverton Partners"/>
    <s v="Altos Ventures, Conductive Ventures, Silverton Partners"/>
    <s v="Altos Ventures, Conductive Ventures, Meritech Capital Partners, Silverton Partners"/>
    <s v="Altos Ventures, Conductive Ventures, Meritech Capital Partners, Silverton Partners"/>
    <m/>
    <n v="2015"/>
    <n v="2015"/>
    <n v="2017"/>
    <x v="6"/>
    <n v="2020"/>
    <n v="2020"/>
    <n v="2021"/>
    <m/>
    <n v="50000000"/>
    <s v="series_e"/>
    <d v="2021-09-16T00:00:00"/>
    <n v="1000000000"/>
    <n v="0.25"/>
    <n v="2111.77"/>
    <n v="712.7"/>
    <n v="2039.51"/>
    <n v="110.13"/>
    <n v="27841.33"/>
    <n v="1125.75"/>
    <m/>
    <n v="276"/>
    <n v="308"/>
    <n v="547"/>
    <n v="397"/>
    <n v="395"/>
    <n v="56"/>
    <n v="152"/>
    <m/>
    <n v="78.53"/>
    <n v="96.87"/>
    <n v="86.32"/>
    <n v="80.8"/>
    <n v="45.13"/>
    <n v="82.7"/>
    <n v="39.6"/>
    <m/>
    <m/>
    <n v="45.65"/>
    <m/>
    <n v="27.13"/>
    <m/>
    <n v="4.43"/>
    <n v="1.58"/>
    <n v="1"/>
    <m/>
    <n v="117135000"/>
    <d v="2015-07-01T00:00:00"/>
    <d v="2015-03-24T00:00:00"/>
    <d v="2017-07-19T00:00:00"/>
    <d v="2018-11-15T00:00:00"/>
    <d v="2020-02-19T00:00:00"/>
    <d v="2020-12-15T00:00:00"/>
    <d v="2021-09-16T00:00:00"/>
    <m/>
    <m/>
    <m/>
    <m/>
    <n v="3"/>
    <n v="1.67"/>
    <m/>
    <m/>
    <n v="848"/>
    <n v="484"/>
    <n v="461"/>
    <n v="300"/>
    <n v="275"/>
    <m/>
    <n v="1036"/>
    <s v="No"/>
    <n v="33941.440000000002"/>
    <n v="300"/>
    <n v="85.5"/>
    <m/>
    <m/>
    <m/>
  </r>
  <r>
    <x v="1423"/>
    <s v="http://www.kymeratx.com/"/>
    <s v="https://www.crunchbase.com/organization/kymera-therapeutics"/>
    <s v="Kymera Therapeutics, Inc."/>
    <s v="Kymera Therapeutics is a biotechnology company that specializes in the field of targeted protein degradation."/>
    <m/>
    <m/>
    <s v="series_a"/>
    <s v="series_b"/>
    <s v="series_c"/>
    <m/>
    <m/>
    <m/>
    <m/>
    <m/>
    <n v="30000000"/>
    <n v="65000000"/>
    <n v="102000000"/>
    <m/>
    <m/>
    <m/>
    <m/>
    <m/>
    <n v="150000000"/>
    <n v="433550000"/>
    <n v="1020000000"/>
    <m/>
    <m/>
    <m/>
    <m/>
    <m/>
    <s v="Amgen Ventures, Atlas Venture, Lilly Ventures"/>
    <s v="6 Dimensions Capital, Aju IB Investment, Amgen Ventures, Atlas Ventures, Bessemer Venture Partners, Hatteras Venture Partners, Lilly Ventures, MRL Ventures Fund, Pfizer Venture Investments, Sanofi Ventures"/>
    <s v="6 Dimensions Capital, Atlas Ventures, Bain Capital Life Sciences, Bessemer Venture Partners, Biotechnology Value Fund, BlackRock, Janus Henderson Investors, Pfizer Venture Investments, Redmile Group, Rock Springs Capital, Solasta Ventures, Vertex Pharmaceuticals, Wellington Management"/>
    <m/>
    <m/>
    <m/>
    <m/>
    <m/>
    <n v="2017"/>
    <x v="6"/>
    <n v="2020"/>
    <m/>
    <m/>
    <m/>
    <n v="275000000"/>
    <s v="post_ipo_equity"/>
    <d v="2020-03-12T00:00:00"/>
    <n v="776484000"/>
    <m/>
    <m/>
    <n v="888.69"/>
    <n v="8583.56"/>
    <n v="24416.91"/>
    <m/>
    <m/>
    <m/>
    <m/>
    <m/>
    <n v="473"/>
    <n v="299"/>
    <n v="139"/>
    <m/>
    <m/>
    <m/>
    <m/>
    <m/>
    <n v="88.17"/>
    <n v="85.56"/>
    <n v="80.78"/>
    <m/>
    <m/>
    <m/>
    <m/>
    <n v="3.96"/>
    <m/>
    <n v="3.96"/>
    <n v="1.61"/>
    <n v="0.76"/>
    <m/>
    <m/>
    <m/>
    <n v="879000000"/>
    <m/>
    <m/>
    <d v="2017-10-30T00:00:00"/>
    <d v="2018-11-13T00:00:00"/>
    <d v="2020-03-12T00:00:00"/>
    <m/>
    <m/>
    <m/>
    <m/>
    <n v="2.89"/>
    <n v="2.35"/>
    <m/>
    <m/>
    <m/>
    <n v="1.79"/>
    <m/>
    <n v="379"/>
    <n v="485"/>
    <m/>
    <m/>
    <m/>
    <n v="485"/>
    <s v="No"/>
    <n v="33889.160000000003"/>
    <n v="301"/>
    <n v="85.45"/>
    <n v="2.35"/>
    <n v="2.35"/>
    <n v="1.79"/>
  </r>
  <r>
    <x v="1424"/>
    <s v="https://anymindgroup.com/"/>
    <s v="https://www.crunchbase.com/organization/adasia-holdings-pte-ltd"/>
    <s v="AnyMind Group Pte. Ltd."/>
    <s v="AnyMind Group is a commerce enablement company with software for brand building, manufacturing and e-commerce, to marketing and logistics"/>
    <m/>
    <m/>
    <s v="series_a"/>
    <s v="series_b"/>
    <m/>
    <s v="series_d"/>
    <m/>
    <m/>
    <m/>
    <m/>
    <n v="12000000"/>
    <n v="13400000"/>
    <m/>
    <n v="28947755"/>
    <m/>
    <m/>
    <m/>
    <m/>
    <n v="60000000"/>
    <n v="89378000"/>
    <m/>
    <n v="434216325"/>
    <m/>
    <m/>
    <m/>
    <m/>
    <s v="JAFCO Asia"/>
    <s v="Dream Incubator, JAFCO Asia, Line, Mirai Creation Fund"/>
    <m/>
    <s v="Endeavor, JIC Venture Growth Investments, Japan Post Investment, Mitsubishi UFJ Capital, Nomura SPARX"/>
    <m/>
    <m/>
    <m/>
    <m/>
    <n v="2017"/>
    <x v="6"/>
    <m/>
    <n v="2022"/>
    <m/>
    <m/>
    <n v="28947754"/>
    <s v="series_d"/>
    <d v="2022-07-19T00:00:00"/>
    <m/>
    <m/>
    <m/>
    <n v="0"/>
    <n v="0.21"/>
    <m/>
    <n v="33832.68"/>
    <m/>
    <m/>
    <m/>
    <m/>
    <n v="1355"/>
    <n v="878"/>
    <m/>
    <n v="399"/>
    <m/>
    <m/>
    <m/>
    <m/>
    <n v="66.069999999999993"/>
    <n v="57.49"/>
    <m/>
    <n v="74.86"/>
    <m/>
    <m/>
    <m/>
    <m/>
    <m/>
    <m/>
    <m/>
    <m/>
    <m/>
    <m/>
    <m/>
    <n v="112725148"/>
    <m/>
    <m/>
    <d v="2017-04-05T00:00:00"/>
    <d v="2018-10-29T00:00:00"/>
    <m/>
    <d v="2022-07-19T00:00:00"/>
    <m/>
    <m/>
    <m/>
    <n v="1.49"/>
    <m/>
    <m/>
    <m/>
    <m/>
    <m/>
    <m/>
    <n v="572"/>
    <m/>
    <m/>
    <m/>
    <m/>
    <n v="1359"/>
    <s v="No"/>
    <n v="33832.89"/>
    <n v="302"/>
    <n v="85.4"/>
    <n v="4.8600000000000003"/>
    <m/>
    <n v="0"/>
  </r>
  <r>
    <x v="1425"/>
    <s v="https://www.self.inc"/>
    <s v="https://www.crunchbase.com/organization/self-lender"/>
    <s v="Self Financial, Inc."/>
    <s v="Self Financial is a venture-backed fintech startup that helps customers build credit and save money."/>
    <m/>
    <s v="seed"/>
    <s v="series_a"/>
    <s v="series_b"/>
    <s v="series_c"/>
    <s v="series_d"/>
    <s v="series_e"/>
    <m/>
    <m/>
    <n v="535000"/>
    <m/>
    <n v="10000000"/>
    <n v="20000000"/>
    <n v="40000000"/>
    <n v="50000000"/>
    <m/>
    <m/>
    <n v="5350000"/>
    <m/>
    <n v="66700000"/>
    <n v="200000000"/>
    <n v="600000000"/>
    <n v="1000000000"/>
    <m/>
    <m/>
    <s v="Alex Welch, Darren Crystal, Kickstart, Morgan Linton, Techstars, Upslope Ventures"/>
    <s v="Temerity Capital Partners"/>
    <s v="Accion Venture Lab, Altos Ventures, K50 Ventures, Silverton Partners"/>
    <s v="Altos Ventures, Conductive Ventures, Kickstart, Silverton Partners"/>
    <s v="Altos Ventures, Conductive Ventures, Kickstart, Meritech Capital Partners, Silverton Partners"/>
    <s v="Altos Ventures, Conductive Ventures, Meritech Capital Partners"/>
    <m/>
    <m/>
    <n v="2015"/>
    <n v="2016"/>
    <x v="6"/>
    <n v="2020"/>
    <n v="2020"/>
    <n v="2021"/>
    <m/>
    <n v="50000000"/>
    <s v="series_e"/>
    <d v="2021-09-16T00:00:00"/>
    <n v="1000000000"/>
    <m/>
    <n v="2112.27"/>
    <n v="0"/>
    <n v="2039.51"/>
    <n v="110.13"/>
    <n v="27841.33"/>
    <n v="1125.75"/>
    <m/>
    <m/>
    <n v="297"/>
    <n v="1216"/>
    <n v="397"/>
    <n v="395"/>
    <n v="56"/>
    <n v="152"/>
    <m/>
    <m/>
    <n v="96.98"/>
    <n v="68.11"/>
    <n v="80.8"/>
    <n v="45.13"/>
    <n v="82.7"/>
    <n v="39.6"/>
    <m/>
    <m/>
    <n v="101.44"/>
    <n v="101.44"/>
    <m/>
    <n v="11.96"/>
    <n v="4.43"/>
    <n v="1.58"/>
    <n v="1"/>
    <m/>
    <n v="127035000"/>
    <m/>
    <d v="2015-03-23T00:00:00"/>
    <d v="2016-09-13T00:00:00"/>
    <d v="2018-11-15T00:00:00"/>
    <d v="2020-02-19T00:00:00"/>
    <d v="2020-12-15T00:00:00"/>
    <d v="2021-09-16T00:00:00"/>
    <m/>
    <m/>
    <m/>
    <n v="3"/>
    <n v="3"/>
    <n v="1.67"/>
    <m/>
    <n v="14.99"/>
    <n v="540"/>
    <n v="793"/>
    <n v="461"/>
    <n v="300"/>
    <n v="275"/>
    <m/>
    <n v="1036"/>
    <s v="No"/>
    <n v="33228.99"/>
    <n v="303"/>
    <n v="85.35"/>
    <n v="14.99"/>
    <n v="14.99"/>
    <n v="14.99"/>
  </r>
  <r>
    <x v="1426"/>
    <s v="https://www.paxos.com"/>
    <s v="https://www.crunchbase.com/organization/paxos"/>
    <s v="Paxos Technology Solutions LLC"/>
    <s v="Paxos is a regulated financial institution building infrastructure to enable movement between physical and digital assets."/>
    <m/>
    <s v="seed"/>
    <s v="series_a"/>
    <s v="series_b"/>
    <s v="series_c"/>
    <s v="series_d"/>
    <m/>
    <m/>
    <m/>
    <n v="3250000"/>
    <n v="28227868"/>
    <n v="65000000"/>
    <n v="142000000"/>
    <n v="300000000"/>
    <m/>
    <m/>
    <m/>
    <n v="32500000"/>
    <n v="141139340"/>
    <n v="433550000"/>
    <n v="1420000000"/>
    <n v="2400000000"/>
    <m/>
    <m/>
    <m/>
    <s v="Ben Davenport, Canaan Partners, Digital Currency Group, Jay W. Jordan II, Liberty City Ventures, RRE Ventures"/>
    <s v="Blockchain Capital, James Pallotta, Jay W. Jordan II, Liberty City Ventures, RRE Ventures, Raptor Group, Solon Mack Capital"/>
    <s v="Jay Jordan, Liberty City Ventures, RRE Ventures"/>
    <s v="Alua Capital, Declaration Partners, Ken Moelis, Liberty City Ventures, Mithril Capital Management, O.G. Venture Partners, PayPal Ventures, RIT Capital Partners, RRE Ventures, Senator Investment Group"/>
    <s v="Declaration Partners, Fantail Ventures, Liberty City Ventures, Mithril Capital Management, O.G. Venture Partners, Oak HC/FT, PayPal Ventures, Senator Investment Group, WestCap"/>
    <m/>
    <m/>
    <m/>
    <n v="2013"/>
    <n v="2015"/>
    <x v="6"/>
    <n v="2020"/>
    <n v="2021"/>
    <m/>
    <m/>
    <m/>
    <s v="corporate_round"/>
    <d v="2021-04-29T00:00:00"/>
    <n v="2400000000"/>
    <m/>
    <n v="58.97"/>
    <n v="835.48"/>
    <n v="332.26"/>
    <n v="112.56"/>
    <n v="31411.01"/>
    <m/>
    <m/>
    <m/>
    <n v="1176"/>
    <n v="595"/>
    <n v="570"/>
    <n v="393"/>
    <n v="210"/>
    <m/>
    <m/>
    <m/>
    <n v="83.7"/>
    <n v="83.92"/>
    <n v="72.42"/>
    <n v="45.4"/>
    <n v="61.01"/>
    <m/>
    <m/>
    <s v="unicorn"/>
    <n v="42.18"/>
    <n v="42.18"/>
    <n v="12.14"/>
    <n v="4.6500000000000004"/>
    <n v="1.58"/>
    <n v="1"/>
    <m/>
    <m/>
    <n v="543477863"/>
    <m/>
    <d v="2013-11-11T00:00:00"/>
    <d v="2015-05-08T00:00:00"/>
    <d v="2018-05-31T00:00:00"/>
    <d v="2020-12-16T00:00:00"/>
    <d v="2021-04-29T00:00:00"/>
    <m/>
    <m/>
    <n v="4.34"/>
    <n v="3.07"/>
    <n v="3.28"/>
    <n v="1.69"/>
    <m/>
    <m/>
    <n v="5.54"/>
    <n v="543"/>
    <n v="1119"/>
    <n v="930"/>
    <n v="134"/>
    <m/>
    <m/>
    <n v="1064"/>
    <s v="No"/>
    <n v="32750.28"/>
    <n v="304"/>
    <n v="85.31"/>
    <n v="5.54"/>
    <n v="5.54"/>
    <n v="5.54"/>
  </r>
  <r>
    <x v="1427"/>
    <s v="http://www.nyansa.com"/>
    <s v="https://www.crunchbase.com/organization/nyansa"/>
    <s v="Nyansa, Inc."/>
    <s v="Nyansa is a privately-held innovator of advanced IT analytics software technology for enterprises and managed service providers."/>
    <m/>
    <m/>
    <s v="series_a"/>
    <s v="series_b"/>
    <m/>
    <m/>
    <m/>
    <m/>
    <m/>
    <m/>
    <n v="8500000"/>
    <n v="15000000"/>
    <m/>
    <m/>
    <m/>
    <m/>
    <m/>
    <m/>
    <n v="42500000"/>
    <n v="100050000"/>
    <m/>
    <m/>
    <m/>
    <m/>
    <m/>
    <m/>
    <s v="Formation 8, TriplePoint Ventures"/>
    <s v="Formation 8, Intel Capital"/>
    <m/>
    <m/>
    <m/>
    <m/>
    <m/>
    <m/>
    <n v="2015"/>
    <x v="6"/>
    <m/>
    <m/>
    <m/>
    <m/>
    <n v="15000000"/>
    <s v="series_b"/>
    <d v="2018-01-15T00:00:00"/>
    <m/>
    <m/>
    <m/>
    <n v="5437.44"/>
    <n v="26747.78"/>
    <m/>
    <m/>
    <m/>
    <m/>
    <m/>
    <m/>
    <n v="194"/>
    <n v="172"/>
    <m/>
    <m/>
    <m/>
    <m/>
    <m/>
    <m/>
    <n v="94.77"/>
    <n v="91.71"/>
    <m/>
    <m/>
    <m/>
    <m/>
    <m/>
    <m/>
    <m/>
    <m/>
    <m/>
    <m/>
    <m/>
    <m/>
    <m/>
    <n v="27000000"/>
    <m/>
    <m/>
    <d v="2015-10-02T00:00:00"/>
    <d v="2018-01-15T00:00:00"/>
    <m/>
    <m/>
    <m/>
    <m/>
    <m/>
    <n v="2.35"/>
    <m/>
    <m/>
    <m/>
    <m/>
    <m/>
    <m/>
    <n v="836"/>
    <m/>
    <m/>
    <m/>
    <m/>
    <n v="0"/>
    <s v="No"/>
    <n v="32185.22"/>
    <n v="305"/>
    <n v="85.26"/>
    <m/>
    <m/>
    <n v="0"/>
  </r>
  <r>
    <x v="1428"/>
    <s v="https://www.cynet.com/"/>
    <s v="https://www.crunchbase.com/organization/cynet-2"/>
    <s v="Cynet Security"/>
    <s v="Cynet is an autonomous breach protection platform that provides a single, enterprise-grade solution for the internal network."/>
    <m/>
    <m/>
    <s v="series_a"/>
    <s v="series_b"/>
    <s v="series_c"/>
    <m/>
    <m/>
    <m/>
    <m/>
    <m/>
    <n v="7000000"/>
    <n v="13000000"/>
    <n v="40000000"/>
    <m/>
    <m/>
    <m/>
    <m/>
    <m/>
    <n v="35000000"/>
    <n v="86710000"/>
    <n v="400000000"/>
    <m/>
    <m/>
    <m/>
    <m/>
    <m/>
    <s v="Ibex Investors"/>
    <s v="Ibex Investors, Norwest Venture Partners, Shlomo Kramer"/>
    <s v="BlueRed Partners, Greenfield Partners, Norwest Venture Partners, Vintage Investment Partners"/>
    <m/>
    <m/>
    <m/>
    <m/>
    <m/>
    <n v="2016"/>
    <x v="6"/>
    <n v="2021"/>
    <m/>
    <m/>
    <m/>
    <n v="40000000"/>
    <s v="series_c"/>
    <d v="2021-03-11T00:00:00"/>
    <n v="400000000"/>
    <m/>
    <m/>
    <n v="0"/>
    <n v="1239.9000000000001"/>
    <n v="30922.67"/>
    <m/>
    <m/>
    <m/>
    <m/>
    <m/>
    <n v="1216"/>
    <n v="446"/>
    <n v="381"/>
    <m/>
    <m/>
    <m/>
    <m/>
    <m/>
    <n v="68.11"/>
    <n v="78.430000000000007"/>
    <n v="67.930000000000007"/>
    <m/>
    <m/>
    <m/>
    <m/>
    <n v="8.74"/>
    <m/>
    <n v="8.74"/>
    <n v="4.1500000000000004"/>
    <n v="1"/>
    <m/>
    <m/>
    <m/>
    <n v="78000000"/>
    <m/>
    <m/>
    <d v="2016-02-10T00:00:00"/>
    <d v="2018-06-27T00:00:00"/>
    <d v="2021-03-11T00:00:00"/>
    <m/>
    <m/>
    <m/>
    <m/>
    <n v="2.48"/>
    <n v="4.6100000000000003"/>
    <m/>
    <m/>
    <m/>
    <n v="4.6100000000000003"/>
    <m/>
    <n v="868"/>
    <n v="988"/>
    <m/>
    <m/>
    <m/>
    <n v="988"/>
    <s v="No"/>
    <n v="32162.57"/>
    <n v="306"/>
    <n v="85.21"/>
    <n v="4.6100000000000003"/>
    <n v="4.6100000000000003"/>
    <n v="4.6100000000000003"/>
  </r>
  <r>
    <x v="1429"/>
    <s v="https://www.abstract.com/"/>
    <s v="https://www.crunchbase.com/organization/abstract"/>
    <s v="Elastic Projects, Inc."/>
    <s v="Abstract is the design workflow management system that empowers design teams and stakeholders to seamlessly manage, version and collaborate."/>
    <m/>
    <s v="seed"/>
    <s v="series_a"/>
    <s v="series_b"/>
    <s v="series_c"/>
    <m/>
    <m/>
    <m/>
    <m/>
    <n v="2250000"/>
    <n v="5921593"/>
    <n v="16000000"/>
    <n v="30000000"/>
    <m/>
    <m/>
    <m/>
    <m/>
    <n v="22500000"/>
    <n v="29607965"/>
    <n v="106720000"/>
    <n v="190000000"/>
    <m/>
    <m/>
    <m/>
    <m/>
    <s v="Cowboy Ventures, First Round Capital"/>
    <s v="Amplify Partners, Cowboy Ventures, First Round Capital"/>
    <s v="Amplify Partners, Cowboy Ventures, Scale Venture Partners"/>
    <s v="Amplify Partners, Cowboy Ventures, Lightspeed Venture Partners, Scale Venture Partners, Version One Ventures"/>
    <m/>
    <m/>
    <m/>
    <m/>
    <n v="2016"/>
    <n v="2017"/>
    <x v="6"/>
    <n v="2019"/>
    <m/>
    <m/>
    <m/>
    <n v="30000000"/>
    <s v="series_c"/>
    <d v="2019-03-20T00:00:00"/>
    <n v="190000000"/>
    <m/>
    <n v="3696.09"/>
    <n v="12578.04"/>
    <n v="1185.27"/>
    <n v="14514.63"/>
    <m/>
    <m/>
    <m/>
    <m/>
    <n v="214"/>
    <n v="100"/>
    <n v="449"/>
    <n v="167"/>
    <m/>
    <m/>
    <m/>
    <m/>
    <n v="97.79"/>
    <n v="97.52"/>
    <n v="78.28"/>
    <n v="79.3"/>
    <m/>
    <m/>
    <m/>
    <m/>
    <n v="5.17"/>
    <n v="5.17"/>
    <n v="4.91"/>
    <n v="1.6"/>
    <n v="1"/>
    <m/>
    <m/>
    <m/>
    <n v="54171593"/>
    <m/>
    <d v="2016-01-01T00:00:00"/>
    <d v="2017-06-19T00:00:00"/>
    <d v="2018-05-24T00:00:00"/>
    <d v="2019-03-20T00:00:00"/>
    <m/>
    <m/>
    <m/>
    <n v="1.32"/>
    <n v="3.6"/>
    <n v="1.78"/>
    <m/>
    <m/>
    <m/>
    <n v="1.78"/>
    <n v="535"/>
    <n v="339"/>
    <n v="300"/>
    <m/>
    <m/>
    <m/>
    <n v="300"/>
    <s v="No"/>
    <n v="31974.03"/>
    <n v="307"/>
    <n v="85.16"/>
    <n v="1.78"/>
    <n v="1.78"/>
    <n v="1.78"/>
  </r>
  <r>
    <x v="1430"/>
    <s v="https://arcutis.com"/>
    <s v="https://www.crunchbase.com/organization/arcutis-biotherapeutics"/>
    <s v="Arcutis Biotherapeutics, Inc."/>
    <s v="Arcutis Biotherapeutics is a clinical-stage biopharmaceutical company focused on developing medical dermatology for unmet needs."/>
    <m/>
    <m/>
    <s v="series_a"/>
    <s v="series_b"/>
    <s v="series_c"/>
    <m/>
    <m/>
    <m/>
    <m/>
    <m/>
    <n v="13500000"/>
    <n v="58000000"/>
    <n v="94500000"/>
    <m/>
    <m/>
    <m/>
    <m/>
    <m/>
    <n v="67500000"/>
    <n v="386860000"/>
    <n v="945000000"/>
    <m/>
    <m/>
    <m/>
    <m/>
    <m/>
    <s v="Frazier Healthcare Partners"/>
    <s v="Bain Capital Life Sciences, Frazier Healthcare Partners, OrbiMed"/>
    <s v="Bain Capital, BlackRock, Frazier Healthcare Partners, Goldman Sachs, HBM Healthcare Investments AG, Omega Funds, OrbiMed, Pivotal bioVenture Partners, RA Capital Management, Vivo Capital"/>
    <m/>
    <m/>
    <m/>
    <m/>
    <m/>
    <n v="2017"/>
    <x v="6"/>
    <n v="2019"/>
    <m/>
    <m/>
    <m/>
    <n v="150000000"/>
    <s v="post_ipo_equity"/>
    <d v="2019-10-21T00:00:00"/>
    <n v="559800000"/>
    <m/>
    <m/>
    <n v="2490.48"/>
    <n v="2.5099999999999998"/>
    <n v="29474.06"/>
    <m/>
    <m/>
    <m/>
    <m/>
    <m/>
    <n v="311"/>
    <n v="748"/>
    <n v="117"/>
    <m/>
    <m/>
    <m/>
    <m/>
    <m/>
    <n v="92.23"/>
    <n v="63.79"/>
    <n v="85.54"/>
    <m/>
    <m/>
    <m/>
    <m/>
    <n v="6.34"/>
    <m/>
    <n v="6.34"/>
    <n v="1.3"/>
    <n v="0.59"/>
    <m/>
    <m/>
    <m/>
    <n v="833500000"/>
    <m/>
    <m/>
    <d v="2017-04-01T00:00:00"/>
    <d v="2018-09-01T00:00:00"/>
    <d v="2019-10-21T00:00:00"/>
    <m/>
    <m/>
    <m/>
    <m/>
    <n v="5.73"/>
    <n v="2.44"/>
    <m/>
    <m/>
    <m/>
    <n v="1.45"/>
    <m/>
    <n v="518"/>
    <n v="415"/>
    <m/>
    <m/>
    <m/>
    <n v="415"/>
    <s v="No"/>
    <n v="31967.05"/>
    <n v="308"/>
    <n v="85.11"/>
    <n v="2.44"/>
    <n v="2.44"/>
    <n v="1.45"/>
  </r>
  <r>
    <x v="1431"/>
    <s v="http://www.mode.net"/>
    <s v="https://www.crunchbase.com/organization/mode"/>
    <s v="The Mode Group"/>
    <s v="Mode operates a software-defined core network (SD-CORE), built around a real-time network control breakthrough."/>
    <m/>
    <m/>
    <s v="series_a"/>
    <s v="series_b"/>
    <m/>
    <m/>
    <m/>
    <m/>
    <m/>
    <m/>
    <n v="6750000"/>
    <n v="16000000"/>
    <m/>
    <m/>
    <m/>
    <m/>
    <m/>
    <m/>
    <n v="33750000"/>
    <n v="106720000"/>
    <m/>
    <m/>
    <m/>
    <m/>
    <m/>
    <m/>
    <s v="New Enterprise Associates"/>
    <s v="Google Ventures, New Enterprise Associates, Struck Capital"/>
    <m/>
    <m/>
    <m/>
    <m/>
    <m/>
    <m/>
    <n v="2015"/>
    <x v="6"/>
    <m/>
    <m/>
    <m/>
    <m/>
    <n v="16000000"/>
    <s v="series_b"/>
    <d v="2018-06-04T00:00:00"/>
    <n v="106720000"/>
    <m/>
    <m/>
    <n v="2475.81"/>
    <n v="29185.35"/>
    <m/>
    <m/>
    <m/>
    <m/>
    <m/>
    <m/>
    <n v="314"/>
    <n v="169"/>
    <m/>
    <m/>
    <m/>
    <m/>
    <m/>
    <m/>
    <n v="91.52"/>
    <n v="91.86"/>
    <m/>
    <m/>
    <m/>
    <m/>
    <m/>
    <n v="2.69"/>
    <m/>
    <n v="2.69"/>
    <n v="1"/>
    <m/>
    <m/>
    <m/>
    <m/>
    <n v="24299999"/>
    <m/>
    <m/>
    <d v="2015-11-10T00:00:00"/>
    <d v="2018-06-04T00:00:00"/>
    <m/>
    <m/>
    <m/>
    <m/>
    <m/>
    <n v="3.16"/>
    <m/>
    <m/>
    <m/>
    <m/>
    <n v="1"/>
    <m/>
    <n v="937"/>
    <m/>
    <m/>
    <m/>
    <m/>
    <n v="0"/>
    <s v="No"/>
    <n v="31661.16"/>
    <n v="309"/>
    <n v="85.06"/>
    <m/>
    <m/>
    <n v="1"/>
  </r>
  <r>
    <x v="1432"/>
    <s v="https://www.phil.us"/>
    <s v="https://www.crunchbase.com/organization/phil"/>
    <s v="Phil, Inc."/>
    <s v="Medication Access, Simplified. We are on a mission to help people get their medications quickly, easily and affordably."/>
    <s v="pre_seed"/>
    <s v="seed"/>
    <s v="series_a"/>
    <s v="series_b"/>
    <s v="series_c"/>
    <s v="series_d"/>
    <m/>
    <m/>
    <m/>
    <n v="2110000"/>
    <m/>
    <m/>
    <n v="23000000"/>
    <n v="56000000"/>
    <m/>
    <m/>
    <m/>
    <n v="21100000"/>
    <m/>
    <m/>
    <n v="230000000"/>
    <n v="840000000"/>
    <m/>
    <m/>
    <s v="FJ Labs"/>
    <s v="Chris Sang, David Rusenko, Eniac Ventures, FJ Labs, Fabrice Grinda, Forerunner Ventures, Jose Marin, SVA, Tom Williams, Uncork Capital"/>
    <s v="CSC Upshot"/>
    <s v="FJ Labs"/>
    <s v="Crosslink Capital, GreatPoint Ventures, Tarsadia Investments, Uncork Capital"/>
    <s v="Tarsadia Investments, Warburg Pincus"/>
    <m/>
    <m/>
    <n v="2021"/>
    <n v="2015"/>
    <n v="2016"/>
    <x v="6"/>
    <n v="2021"/>
    <n v="2021"/>
    <m/>
    <m/>
    <m/>
    <s v="pre_seed"/>
    <d v="2021-11-17T00:00:00"/>
    <m/>
    <n v="32.21"/>
    <n v="19024.259999999998"/>
    <n v="0.3"/>
    <n v="3810.43"/>
    <n v="4332.32"/>
    <n v="4284.04"/>
    <m/>
    <m/>
    <n v="2121"/>
    <n v="18"/>
    <n v="1057"/>
    <n v="351"/>
    <n v="587"/>
    <n v="290"/>
    <m/>
    <m/>
    <n v="72.819999999999993"/>
    <n v="99.83"/>
    <n v="72.28"/>
    <n v="83.03"/>
    <n v="50.55"/>
    <n v="46.08"/>
    <m/>
    <m/>
    <m/>
    <m/>
    <m/>
    <m/>
    <m/>
    <m/>
    <m/>
    <m/>
    <m/>
    <n v="121605000"/>
    <d v="2021-11-17T00:00:00"/>
    <d v="2015-08-01T00:00:00"/>
    <d v="2016-11-30T00:00:00"/>
    <d v="2018-06-04T00:00:00"/>
    <d v="2021-03-30T00:00:00"/>
    <d v="2021-06-03T00:00:00"/>
    <m/>
    <m/>
    <m/>
    <m/>
    <m/>
    <n v="3.65"/>
    <m/>
    <m/>
    <m/>
    <n v="487"/>
    <n v="551"/>
    <n v="1030"/>
    <n v="65"/>
    <m/>
    <m/>
    <n v="1262"/>
    <s v="No"/>
    <n v="31483.56"/>
    <n v="310"/>
    <n v="85.01"/>
    <m/>
    <m/>
    <m/>
  </r>
  <r>
    <x v="1433"/>
    <s v="https://www.lacework.com"/>
    <s v="https://www.crunchbase.com/organization/lacework"/>
    <s v="Lacework, Inc."/>
    <s v="Lacework is a cloud security services provider that automates cloud security at scale so customers can innovate with speed and safety."/>
    <m/>
    <m/>
    <s v="series_a"/>
    <s v="series_b"/>
    <s v="series_c"/>
    <s v="series_d"/>
    <m/>
    <m/>
    <m/>
    <m/>
    <n v="8000000"/>
    <n v="42000000"/>
    <n v="525000000"/>
    <n v="1300000000"/>
    <m/>
    <m/>
    <m/>
    <m/>
    <n v="40000000"/>
    <n v="280140000"/>
    <n v="1000000000"/>
    <n v="8300000000"/>
    <m/>
    <m/>
    <m/>
    <m/>
    <s v="Sutter Hill Ventures"/>
    <s v="AME Cloud Ventures, Alumni Ventures, Liberty Global Ventures, Sutter Hill Ventures, Webb Investment Network"/>
    <s v="Altimeter Capital, Coatue, D1 Capital Partners, Dragoneer Investment Group, Ethos Family Office, Human Capital, Liberty Global Ventures, Snowflake Ventures, Sutter Hill Ventures, Tiger Global Management"/>
    <s v="Altimeter Capital, Alumni Ventures, Coatue, Counterpoint Global, D1 Capital Partners, Dragoneer Investment Group, Durable Capital Partners, Ethos Family Office, Franklin Templeton, General Catalyst, Human Capital, Liberty Global Ventures, Snowflake Ventures, Sutter Hill Ventures, Tiger Global Management, XN"/>
    <m/>
    <m/>
    <m/>
    <m/>
    <n v="2015"/>
    <x v="7"/>
    <n v="2021"/>
    <n v="2021"/>
    <m/>
    <m/>
    <m/>
    <s v="series_unknown"/>
    <d v="2021-11-18T00:00:00"/>
    <n v="8300000000"/>
    <m/>
    <m/>
    <n v="17.91"/>
    <n v="1631.47"/>
    <n v="922980.79"/>
    <n v="847527.37"/>
    <m/>
    <m/>
    <m/>
    <m/>
    <n v="824"/>
    <n v="485"/>
    <n v="4"/>
    <n v="1"/>
    <m/>
    <m/>
    <m/>
    <m/>
    <n v="77.709999999999994"/>
    <n v="72.900000000000006"/>
    <n v="99.75"/>
    <n v="100"/>
    <m/>
    <m/>
    <s v="unicorn"/>
    <n v="148.16999999999999"/>
    <m/>
    <n v="148.16999999999999"/>
    <n v="24.89"/>
    <n v="7.75"/>
    <n v="1"/>
    <m/>
    <m/>
    <n v="1899000000"/>
    <m/>
    <m/>
    <d v="2015-05-25T00:00:00"/>
    <d v="2019-09-12T00:00:00"/>
    <d v="2021-01-07T00:00:00"/>
    <d v="2021-11-18T00:00:00"/>
    <m/>
    <m/>
    <m/>
    <n v="7"/>
    <n v="3.57"/>
    <n v="8.3000000000000007"/>
    <m/>
    <m/>
    <n v="29.63"/>
    <m/>
    <n v="1571"/>
    <n v="483"/>
    <n v="315"/>
    <m/>
    <m/>
    <n v="798"/>
    <s v="No"/>
    <n v="1772157.54"/>
    <n v="1"/>
    <n v="100"/>
    <n v="29.63"/>
    <n v="29.63"/>
    <n v="29.63"/>
  </r>
  <r>
    <x v="1434"/>
    <s v="https://www.divvyhomes.com/"/>
    <s v="https://www.crunchbase.com/organization/divvy-homes"/>
    <s v="Divvy Homes, Inc."/>
    <s v="Divvy Homes is a tech-enabled real estate platform that facilitates rent-to-own home purchases."/>
    <m/>
    <s v="seed"/>
    <s v="series_a"/>
    <s v="series_b"/>
    <s v="series_c"/>
    <s v="series_d"/>
    <m/>
    <m/>
    <m/>
    <n v="7000000"/>
    <n v="10000000"/>
    <n v="43000000"/>
    <n v="110000000"/>
    <n v="200000000"/>
    <m/>
    <m/>
    <m/>
    <n v="70000000"/>
    <n v="50000000"/>
    <n v="286810000"/>
    <n v="490000000"/>
    <n v="2000000000"/>
    <m/>
    <m/>
    <m/>
    <s v="Avichal Garg, Caffeinated Capital, GE32 Capital, HVF Labs, Threshold"/>
    <s v="Andreessen Horowitz, Caffeinated Capital, SciFi VC, Threshold"/>
    <s v="Andreessen Horowitz, Caffeinated Capital, GIC, Lennar Corporation, Max Levchin"/>
    <s v="Andreessen Horowitz, GGV Capital, Jaws Ventures, Moore Capital, Tiger Global Management"/>
    <s v="Andreessen Horowitz, Caffeinated Capital, GGV Capital, GIC, Moore Capital, Tiger Global Management"/>
    <m/>
    <m/>
    <m/>
    <n v="2018"/>
    <n v="2018"/>
    <x v="7"/>
    <n v="2021"/>
    <n v="2021"/>
    <m/>
    <m/>
    <n v="200000000"/>
    <s v="series_d"/>
    <d v="2021-08-13T00:00:00"/>
    <n v="2000000000"/>
    <m/>
    <n v="2128.27"/>
    <n v="54365.72"/>
    <n v="287630.26"/>
    <n v="736385.88"/>
    <n v="576716.38"/>
    <m/>
    <m/>
    <m/>
    <n v="622"/>
    <n v="21"/>
    <n v="25"/>
    <n v="22"/>
    <n v="19"/>
    <m/>
    <m/>
    <m/>
    <n v="94.04"/>
    <n v="99.57"/>
    <n v="98.66"/>
    <n v="98.23"/>
    <n v="96.64"/>
    <m/>
    <m/>
    <s v="unicorn"/>
    <n v="28.56"/>
    <n v="16.32"/>
    <n v="28.56"/>
    <n v="5.86"/>
    <n v="3.81"/>
    <n v="1"/>
    <m/>
    <m/>
    <n v="1225000000"/>
    <m/>
    <d v="2018-01-25T00:00:00"/>
    <d v="2018-10-09T00:00:00"/>
    <d v="2019-09-25T00:00:00"/>
    <d v="2021-02-02T00:00:00"/>
    <d v="2021-08-13T00:00:00"/>
    <m/>
    <m/>
    <n v="0.71"/>
    <n v="5.74"/>
    <n v="1.71"/>
    <n v="4.08"/>
    <m/>
    <m/>
    <n v="6.97"/>
    <n v="257"/>
    <n v="351"/>
    <n v="496"/>
    <n v="192"/>
    <m/>
    <m/>
    <n v="688"/>
    <s v="No"/>
    <n v="1657226.51"/>
    <n v="2"/>
    <n v="99.94"/>
    <n v="6.97"/>
    <n v="6.97"/>
    <n v="6.97"/>
  </r>
  <r>
    <x v="1435"/>
    <s v="https://imply.io"/>
    <s v="https://www.crunchbase.com/organization/imply-data"/>
    <s v="Imply Data, Inc"/>
    <s v="Imply is a multi-cloud data platform designed to deliver real-time ingestion and visualizations for event-driven and streaming data flows."/>
    <m/>
    <s v="seed"/>
    <s v="series_a"/>
    <s v="series_b"/>
    <s v="series_c"/>
    <s v="series_d"/>
    <m/>
    <m/>
    <m/>
    <n v="2000000"/>
    <n v="13300000"/>
    <n v="30000000"/>
    <n v="70000000"/>
    <n v="100000000"/>
    <m/>
    <m/>
    <m/>
    <n v="20000000"/>
    <n v="66500000"/>
    <n v="350000000"/>
    <n v="700000000"/>
    <n v="1100000000"/>
    <m/>
    <m/>
    <m/>
    <s v="Khosla Ventures"/>
    <s v="Andreessen Horowitz, Khosla Ventures"/>
    <s v="Andreessen Horowitz, Geodesic Capital, Khosla Ventures"/>
    <s v="Andreessen Horowitz, Bessemer Venture Partners, Geodesic Capital, Khosla Ventures, Tiger Global Management"/>
    <s v="Andreessen Horowitz, Bessemer Venture Partners, Khosla Ventures, OMERS Growth Equity, Thoma Bravo"/>
    <m/>
    <m/>
    <m/>
    <n v="2015"/>
    <n v="2018"/>
    <x v="7"/>
    <n v="2021"/>
    <n v="2022"/>
    <m/>
    <m/>
    <n v="100000000"/>
    <s v="series_d"/>
    <d v="2022-05-17T00:00:00"/>
    <n v="1100000000"/>
    <m/>
    <n v="1819.65"/>
    <n v="85027.18"/>
    <n v="442049.13"/>
    <n v="785075.21"/>
    <n v="205666.87"/>
    <m/>
    <m/>
    <m/>
    <n v="461"/>
    <n v="1"/>
    <n v="6"/>
    <n v="19"/>
    <n v="39"/>
    <m/>
    <m/>
    <m/>
    <n v="95.31"/>
    <n v="100"/>
    <n v="99.72"/>
    <n v="98.48"/>
    <n v="89.02"/>
    <m/>
    <m/>
    <s v="unicorn"/>
    <n v="31.42"/>
    <n v="31.42"/>
    <n v="11.81"/>
    <n v="2.64"/>
    <n v="1.47"/>
    <n v="1"/>
    <m/>
    <m/>
    <n v="215300000"/>
    <m/>
    <d v="2015-10-19T00:00:00"/>
    <d v="2018-03-13T00:00:00"/>
    <d v="2019-12-10T00:00:00"/>
    <d v="2021-06-16T00:00:00"/>
    <d v="2022-05-17T00:00:00"/>
    <m/>
    <m/>
    <n v="3.33"/>
    <n v="5.26"/>
    <n v="2"/>
    <n v="1.57"/>
    <m/>
    <m/>
    <n v="3.14"/>
    <n v="876"/>
    <n v="637"/>
    <n v="554"/>
    <n v="335"/>
    <m/>
    <m/>
    <n v="889"/>
    <s v="No"/>
    <n v="1519638.04"/>
    <n v="3"/>
    <n v="99.89"/>
    <n v="3.14"/>
    <n v="3.14"/>
    <n v="3.14"/>
  </r>
  <r>
    <x v="1436"/>
    <s v="https://www.loft.com.br"/>
    <s v="https://www.crunchbase.com/organization/loft-br"/>
    <s v="Loft Holdings Ltd"/>
    <s v="Loft is a marketplace for residential real estate that helps manage the home buying and selling process."/>
    <m/>
    <m/>
    <s v="series_a"/>
    <s v="series_b"/>
    <s v="series_c"/>
    <s v="series_d"/>
    <m/>
    <m/>
    <m/>
    <m/>
    <n v="18000000"/>
    <n v="70000000"/>
    <n v="175000000"/>
    <n v="425000000"/>
    <m/>
    <m/>
    <m/>
    <m/>
    <n v="90000000"/>
    <n v="370000000"/>
    <n v="1000000000"/>
    <n v="2200000000"/>
    <m/>
    <m/>
    <m/>
    <m/>
    <s v="Andreessen Horowitz, Bossanova Investimentos, Canary, Darian Shirazi, David Vélez, Endeavor Catalyst, FJ Labs, Graph Ventures, Greyhound Capital, MPGI, Monashees, Thrive Capital"/>
    <s v="Andreessen Horowitz, Canary, David Vélez, Fifth Wall, Greyhound Capital, Hugo Barra, Monashees, QED Investors, Thrive Capital, Valor Capital Group"/>
    <s v="Andreessen Horowitz, Citi Ventures, Fifth Wall, Monashees, QED Investors, Thrive Capital, Valor Capital Group, Vulcan Capital"/>
    <s v="Advent International, Altimeter Capital, Andreessen Horowitz, Caffeinated Capital, Canada Pension Plan Investment Board, D1 Capital Partners, DST Global, Fifth Wall, Flight Deck Capital, GIC, Monashees, QED Investors, Silver Lake, Silver Lake Waterman, Soros Fund Management, Tarsadia Investments, Tiger Global Management, Vulcan Capital"/>
    <m/>
    <m/>
    <m/>
    <m/>
    <n v="2018"/>
    <x v="7"/>
    <n v="2020"/>
    <n v="2021"/>
    <m/>
    <m/>
    <n v="100000000"/>
    <s v="series_unknown"/>
    <d v="2021-04-22T00:00:00"/>
    <n v="2900000000"/>
    <m/>
    <m/>
    <n v="55848.49"/>
    <n v="389138.79"/>
    <n v="233370.57"/>
    <n v="745545.51"/>
    <m/>
    <m/>
    <m/>
    <m/>
    <n v="19"/>
    <n v="8"/>
    <n v="3"/>
    <n v="7"/>
    <m/>
    <m/>
    <m/>
    <m/>
    <n v="99.61"/>
    <n v="99.61"/>
    <n v="99.72"/>
    <n v="98.88"/>
    <m/>
    <m/>
    <s v="unicorn"/>
    <n v="23.01"/>
    <m/>
    <n v="23.01"/>
    <n v="6.58"/>
    <n v="2.71"/>
    <n v="1.32"/>
    <m/>
    <m/>
    <n v="888000000"/>
    <m/>
    <m/>
    <d v="2018-01-01T00:00:00"/>
    <d v="2019-03-20T00:00:00"/>
    <d v="2020-01-03T00:00:00"/>
    <d v="2021-03-23T00:00:00"/>
    <m/>
    <m/>
    <m/>
    <n v="4.1100000000000003"/>
    <n v="2.7"/>
    <n v="2.2000000000000002"/>
    <m/>
    <m/>
    <n v="7.84"/>
    <m/>
    <n v="443"/>
    <n v="289"/>
    <n v="445"/>
    <m/>
    <m/>
    <n v="764"/>
    <s v="No"/>
    <n v="1423903.36"/>
    <n v="4"/>
    <n v="99.83"/>
    <n v="5.95"/>
    <n v="5.95"/>
    <n v="7.84"/>
  </r>
  <r>
    <x v="1437"/>
    <s v="https://www.capitolis.com"/>
    <s v="https://www.crunchbase.com/organization/capitolis"/>
    <s v="Capitolis Inc."/>
    <s v="Capitolis is a technology provider addressing capital market constraints in equities and foreign exchange."/>
    <m/>
    <s v="seed"/>
    <s v="series_a"/>
    <s v="series_b"/>
    <s v="series_c"/>
    <s v="series_d"/>
    <m/>
    <m/>
    <m/>
    <n v="1836263"/>
    <n v="20000000"/>
    <n v="40000000"/>
    <n v="90000000"/>
    <n v="110000000"/>
    <m/>
    <m/>
    <m/>
    <n v="18362630"/>
    <n v="100000000"/>
    <n v="266800000"/>
    <n v="900000000"/>
    <n v="1600000000"/>
    <m/>
    <m/>
    <m/>
    <m/>
    <s v="Index Ventures"/>
    <s v="Index Ventures, S Capital, SVB Capital, Sequoia Capital, Spark Capital"/>
    <s v="Andreessen Horowitz, Citi, Index Ventures, JP Morgan, S Capital, SVB Capital, Sequoia Capital, Spark Capital, State Street Corporation"/>
    <s v="9Yards Capital, Andreessen Horowitz, Canapi Ventures, Citi, Index Ventures, JP Morgan, S Capital, SVB Capital, Sequoia Capital, Spark Capital, State Street Corporation"/>
    <m/>
    <m/>
    <m/>
    <n v="2017"/>
    <n v="2018"/>
    <x v="7"/>
    <n v="2021"/>
    <n v="2022"/>
    <m/>
    <m/>
    <n v="110000000"/>
    <s v="series_d"/>
    <d v="2022-03-22T00:00:00"/>
    <n v="1600000000"/>
    <m/>
    <n v="0"/>
    <n v="6524.54"/>
    <n v="455177.99"/>
    <n v="551047.43000000005"/>
    <n v="383028.42"/>
    <m/>
    <m/>
    <m/>
    <n v="3489"/>
    <n v="269"/>
    <n v="4"/>
    <n v="51"/>
    <n v="19"/>
    <m/>
    <m/>
    <m/>
    <n v="63.18"/>
    <n v="94.19"/>
    <n v="99.83"/>
    <n v="95.78"/>
    <n v="94.8"/>
    <m/>
    <m/>
    <s v="unicorn"/>
    <n v="49.78"/>
    <n v="49.78"/>
    <n v="11.43"/>
    <n v="5.04"/>
    <n v="1.66"/>
    <n v="1"/>
    <m/>
    <m/>
    <n v="281836263"/>
    <m/>
    <d v="2017-09-20T00:00:00"/>
    <d v="2018-03-06T00:00:00"/>
    <d v="2019-11-20T00:00:00"/>
    <d v="2021-03-30T00:00:00"/>
    <d v="2022-03-22T00:00:00"/>
    <m/>
    <m/>
    <n v="5.45"/>
    <n v="2.67"/>
    <n v="3.37"/>
    <n v="1.78"/>
    <m/>
    <m/>
    <n v="6"/>
    <n v="167"/>
    <n v="624"/>
    <n v="496"/>
    <n v="357"/>
    <m/>
    <m/>
    <n v="853"/>
    <s v="No"/>
    <n v="1395778.38"/>
    <n v="5"/>
    <n v="99.78"/>
    <n v="6"/>
    <n v="6"/>
    <n v="6"/>
  </r>
  <r>
    <x v="1438"/>
    <s v="https://www.dapperlabs.com"/>
    <s v="https://www.crunchbase.com/organization/dapper-labs"/>
    <s v="Dapper Labs, Inc."/>
    <s v="Dapper Labs is a consumer-focused flow blockchain product made for fun and games and supports digital collectibles."/>
    <m/>
    <m/>
    <s v="series_a"/>
    <s v="series_b"/>
    <s v="series_c"/>
    <s v="series_d"/>
    <m/>
    <m/>
    <m/>
    <m/>
    <n v="12850000"/>
    <n v="11200000"/>
    <n v="305000000"/>
    <n v="250000000"/>
    <m/>
    <m/>
    <m/>
    <m/>
    <n v="64250000"/>
    <n v="74704000"/>
    <n v="2600000000"/>
    <n v="7600000000"/>
    <m/>
    <m/>
    <m/>
    <m/>
    <s v="Andreessen Horowitz, Avichal Garg, Balaji Srinivasan, Bill Tai, Bryan Rosenblatt, CAA Ventures, Caffeinated Capital, Compound, Digital Currency Group, Fred Ehrsam, Graph Ventures, Green Bay Ventures, Hex Capital, Jeff Morris Jr., Josh Nussbaum, Josh Stech, Mark Pincus, Naval Ravikant, Rabindra Shrestha, Rising Tide, SVA, Snow K., Steve Huffman, Tyler Gaffney, Union Square Ventures, Version One Ventures, William Mougayar, WndrCo, Yes VC"/>
    <s v="Accomplice, Andreessen Horowitz, Animoca Brands, AppWorks, Autonomous Partners, CoinFund, Digital Currency Group, Don Mattrick, East Chain Co., Fenbushi Digital, Glenn Hutchins, James Hutchins, Nanon de Gaspe Beaubien-Mattrick, Republic capital, SVA, Union Square Ventures, Venrock, Version One Ventures, Warner Music Group, William Mougayar"/>
    <s v="AG Ventures, Alex Caruso, Andre Drummond, Andre Iguodala, Andreessen Horowitz, Ashton Kutcher, Bolt Ventures, Coatue, DK Metcalf, Dee Ford, Devin McCourty, Dima Shvets, Domantas Sabonis, Dreamers VC, JaVale McGee, Jason McCourty, Jordan Armand Matthews, Josh Hart, Ken Crawley, Kevin Durant, Khris Middleton, Klay Thompson, Kyle Lowry, Malcolm Jenkins, Michael Carter-Williams, Michael Jordan, Nikola Vucevic, Nolan Arenado, Operator Partners, Page One Ventures, Rashaun Williams, Richard Seymour, Rodney McLeod, Roosh Ventures, Shawn Mendes, Shay Mitchell, Snow K., Sound Ventures, Spencer Dinwiddie, Stefon Diggs, Sterling.VC, TCG, TGM ventures, Thaddeus Young, Thomas Antonio Davis, Timothy Lamar Beckham, Trent Williams, True Capital Management, Tyrod Taylor, U.S. Venture Partners, Udonis Haslem, Venrock, Version One Ventures, Vivek Ranadive, Will Smith"/>
    <s v="Andreessen Horowitz, Blisce, Bond, Coatue, GIC, Google Ventures, June Fund, North Island Ventures, True Capital Management, Version One Ventures"/>
    <m/>
    <m/>
    <m/>
    <m/>
    <n v="2018"/>
    <x v="7"/>
    <n v="2021"/>
    <n v="2021"/>
    <m/>
    <m/>
    <n v="5057850"/>
    <s v="series_unknown"/>
    <d v="2021-09-21T00:00:00"/>
    <n v="7600000000"/>
    <m/>
    <m/>
    <n v="73800.58"/>
    <n v="360803.93"/>
    <n v="516306.77"/>
    <n v="327213.21000000002"/>
    <m/>
    <m/>
    <m/>
    <m/>
    <n v="3"/>
    <n v="10"/>
    <n v="66"/>
    <n v="53"/>
    <m/>
    <m/>
    <m/>
    <m/>
    <n v="99.96"/>
    <n v="99.5"/>
    <n v="94.51"/>
    <n v="90.3"/>
    <m/>
    <m/>
    <s v="unicorn"/>
    <n v="85.46"/>
    <m/>
    <n v="84.47"/>
    <n v="85.46"/>
    <n v="2.73"/>
    <n v="1"/>
    <m/>
    <m/>
    <n v="612507850"/>
    <m/>
    <m/>
    <d v="2018-03-20T00:00:00"/>
    <d v="2019-09-12T00:00:00"/>
    <d v="2021-03-30T00:00:00"/>
    <d v="2021-09-21T00:00:00"/>
    <m/>
    <m/>
    <m/>
    <n v="1.1599999999999999"/>
    <n v="34.799999999999997"/>
    <n v="2.92"/>
    <m/>
    <m/>
    <n v="101.73"/>
    <m/>
    <n v="541"/>
    <n v="565"/>
    <n v="175"/>
    <m/>
    <m/>
    <n v="740"/>
    <s v="No"/>
    <n v="1278124.49"/>
    <n v="6"/>
    <n v="99.72"/>
    <n v="101.73"/>
    <n v="101.73"/>
    <n v="101.73"/>
  </r>
  <r>
    <x v="1439"/>
    <s v="https://www.cred.club"/>
    <s v="https://www.crunchbase.com/organization/cred-6ab0"/>
    <s v="Dreamplug Technologies Private Limited"/>
    <s v="CRED is a fintech startup that offers rewards for customers who use its platform to pay their credit card bills."/>
    <m/>
    <s v="seed"/>
    <s v="series_a"/>
    <s v="series_b"/>
    <s v="series_c"/>
    <s v="series_d"/>
    <s v="series_e"/>
    <s v="series_f"/>
    <m/>
    <n v="30000000"/>
    <n v="25456305"/>
    <n v="120000000"/>
    <n v="81000000"/>
    <n v="214749245"/>
    <n v="251000000"/>
    <n v="79286599"/>
    <m/>
    <n v="300000000"/>
    <n v="127281525"/>
    <n v="450000000"/>
    <n v="806000000"/>
    <n v="2199749244"/>
    <n v="4010000000"/>
    <n v="6399286599"/>
    <m/>
    <s v="5Y Capital, Peak XV Partners, RTP Global, Ribbit Capital, Saurabh Gupta"/>
    <s v="Akshay Kothari, Alan Mamedi, Amit Mital, Amrish Rau, Haresh Chawla, Mukesh Bansal, Nami Zarringhalam, Nithin Kamath, Rainmatter Capital, Sriharsha Majety, Sriram Krishnan"/>
    <s v="DF International Partners, Dragoneer Investment Group, Gemini Investments, General Catalyst, Hillhouse Investment, Peak XV Partners, RTP Global, Ribbit Capital, Tiger Global Management"/>
    <s v="Coatue, DST Global, General Catalyst, Peak XV Partners, Ribbit Capital, Satyan Gajwani, Sofina, Tiger Global Management"/>
    <s v="Alpha Wave Global, Coatue, DST Global, Dragoneer Investment Group, Greenoaks, Insight Partners, RTP Global, Sofina, Tiger Global Management"/>
    <s v="Alpha Wave Global, Coatue, DST Global, Dragoneer Investment Group, Insight Partners, Marshall Wace, RTP Global, Sofina, Steadfast Capital Management, Tiger Global Management"/>
    <s v="Alpha Wave Global, DF International Partners, GIC, Sofina, Tiger Global Management"/>
    <m/>
    <n v="2018"/>
    <n v="2019"/>
    <x v="7"/>
    <n v="2020"/>
    <n v="2021"/>
    <n v="2021"/>
    <n v="2022"/>
    <n v="79286599"/>
    <s v="series_f"/>
    <d v="2022-06-09T00:00:00"/>
    <n v="6399286599"/>
    <m/>
    <n v="0"/>
    <n v="0"/>
    <n v="133371.17000000001"/>
    <n v="196366.36"/>
    <n v="841551.47"/>
    <n v="37906.6"/>
    <n v="1290.73"/>
    <m/>
    <n v="3719"/>
    <n v="1771"/>
    <n v="81"/>
    <n v="6"/>
    <n v="3"/>
    <n v="3"/>
    <n v="15"/>
    <m/>
    <n v="64.34"/>
    <n v="57.37"/>
    <n v="95.52"/>
    <n v="99.3"/>
    <n v="99.63"/>
    <n v="99.2"/>
    <n v="69.569999999999993"/>
    <s v="unicorn"/>
    <n v="32.97"/>
    <n v="11.19"/>
    <n v="32.97"/>
    <n v="10.97"/>
    <n v="6.81"/>
    <n v="2.67"/>
    <n v="1.54"/>
    <n v="1"/>
    <n v="801492149"/>
    <m/>
    <d v="2018-11-06T00:00:00"/>
    <d v="2019-04-16T00:00:00"/>
    <d v="2019-07-26T00:00:00"/>
    <d v="2020-11-30T00:00:00"/>
    <d v="2021-04-06T00:00:00"/>
    <d v="2021-10-19T00:00:00"/>
    <d v="2022-06-09T00:00:00"/>
    <n v="0.42"/>
    <n v="3.54"/>
    <n v="1.79"/>
    <n v="2.73"/>
    <n v="1.82"/>
    <n v="1.6"/>
    <n v="14.22"/>
    <n v="161"/>
    <n v="101"/>
    <n v="493"/>
    <n v="127"/>
    <n v="196"/>
    <n v="233"/>
    <n v="1049"/>
    <s v="No"/>
    <n v="1210486.33"/>
    <n v="7"/>
    <n v="99.66"/>
    <n v="14.22"/>
    <n v="14.22"/>
    <n v="14.22"/>
  </r>
  <r>
    <x v="1440"/>
    <s v="https://www.anduril.com"/>
    <s v="https://www.crunchbase.com/organization/anduril-industries"/>
    <s v="Anduril Industries, Inc."/>
    <s v="Anduril Industries is a defense product company that builds technology for military agencies and border surveillance."/>
    <m/>
    <s v="seed"/>
    <s v="series_a"/>
    <s v="series_b"/>
    <s v="series_c"/>
    <s v="series_d"/>
    <s v="series_e"/>
    <m/>
    <m/>
    <m/>
    <n v="41000000"/>
    <m/>
    <n v="200000000"/>
    <n v="450000000"/>
    <n v="1480000000"/>
    <m/>
    <m/>
    <m/>
    <n v="250000000"/>
    <n v="1000000000"/>
    <n v="1900000000"/>
    <n v="4600000000"/>
    <n v="8480000000"/>
    <m/>
    <m/>
    <s v="137 Ventures, Anorak Ventures, Bedrock, Founders Fund"/>
    <s v="8VC, Founders Fund, General Catalyst, Human Capital, SVA"/>
    <s v="8VC, Andreessen Horowitz, Founders Fund, General Catalyst, Human Capital, Lux Capital, Spark Capital, Valor Equity Partners, XYZ Venture Capital"/>
    <s v="8VC, Andreessen Horowitz, Elad Gil, Founders Fund, General Catalyst, Human Capital, Lux Capital, Valor Equity Partners"/>
    <s v="8VC, 9Yards Capital, Andreessen Horowitz, Arceau, Bossanova Investimentos, Contrary, Covenant Venture Capital, D1 Capital Partners, Elad Gil, Empede Capital, Ethos VC, Founders Fund, General Catalyst, Human Capital, Jackson Moses, Jovono, Long Journey Ventures, Lux Capital, Valor Equity Partners"/>
    <s v="8VC, Andreessen Horowitz, DFJ Growth, Elad Gil, FJ Labs, Founders Fund, General Catalyst, Human Capital, Karman Ventures (fka Moving Capital), Lachy Groom, Lightspeed Venture Partners, Lux Capital, MVP Ventures, Marlinspike Capital, Other People's Capital (OPC), Palumni VC, Thrive Capital, Valor Equity Partners, WCM Investment Management, Wolfswood Partners"/>
    <m/>
    <m/>
    <n v="2017"/>
    <n v="2018"/>
    <x v="7"/>
    <n v="2020"/>
    <n v="2021"/>
    <n v="2022"/>
    <m/>
    <n v="1480000000"/>
    <s v="series_e"/>
    <d v="2022-12-02T00:00:00"/>
    <n v="8480000000"/>
    <m/>
    <n v="1825.1"/>
    <n v="52608.29"/>
    <n v="543106.68000000005"/>
    <n v="261373.91"/>
    <n v="280683.67"/>
    <n v="21135.78"/>
    <m/>
    <m/>
    <n v="462"/>
    <n v="24"/>
    <n v="3"/>
    <n v="2"/>
    <n v="61"/>
    <n v="2"/>
    <m/>
    <m/>
    <n v="95.13"/>
    <n v="99.5"/>
    <n v="99.89"/>
    <n v="99.86"/>
    <n v="88.81"/>
    <n v="99.1"/>
    <m/>
    <s v="unicorn"/>
    <n v="23.01"/>
    <m/>
    <n v="23.01"/>
    <n v="6.77"/>
    <n v="3.96"/>
    <n v="1.75"/>
    <n v="1"/>
    <m/>
    <n v="2171000000"/>
    <m/>
    <d v="2017-08-11T00:00:00"/>
    <d v="2018-06-11T00:00:00"/>
    <d v="2019-09-11T00:00:00"/>
    <d v="2020-07-01T00:00:00"/>
    <d v="2021-06-17T00:00:00"/>
    <d v="2022-12-02T00:00:00"/>
    <m/>
    <m/>
    <n v="4"/>
    <n v="1.9"/>
    <n v="2.42"/>
    <n v="1.84"/>
    <m/>
    <n v="8.48"/>
    <n v="304"/>
    <n v="457"/>
    <n v="294"/>
    <n v="351"/>
    <n v="533"/>
    <m/>
    <n v="1178"/>
    <s v="No"/>
    <n v="1160733.43"/>
    <n v="8"/>
    <n v="99.61"/>
    <n v="8.48"/>
    <n v="4.5999999999999996"/>
    <n v="8.48"/>
  </r>
  <r>
    <x v="1441"/>
    <s v="https://www.loom.com"/>
    <s v="https://www.crunchbase.com/organization/loom"/>
    <s v="Loom Inc."/>
    <s v="Loom is a work communication tool that enables its users to get a message across instantly shareable videos."/>
    <m/>
    <s v="seed"/>
    <s v="series_a"/>
    <s v="series_b"/>
    <s v="series_c"/>
    <m/>
    <m/>
    <m/>
    <m/>
    <m/>
    <n v="11000000"/>
    <n v="30000000"/>
    <n v="130000000"/>
    <m/>
    <m/>
    <m/>
    <m/>
    <m/>
    <n v="55000000"/>
    <n v="200100000"/>
    <n v="1530000000"/>
    <m/>
    <m/>
    <m/>
    <m/>
    <s v="Y Combinator"/>
    <s v="Daniel Gross, Dylan Field, Jared Leto, Kleiner Perkins"/>
    <s v="Dylan Field, Kevin Systrom, Kleiner Perkins, Mathilde Collin, Mike Krieger, Sequoia Capital"/>
    <s v="Andreessen Horowitz, Coatue, General Catalyst, ICONIQ Growth, Kleiner Perkins, Sequoia Capital"/>
    <m/>
    <m/>
    <m/>
    <m/>
    <n v="2012"/>
    <n v="2019"/>
    <x v="7"/>
    <n v="2021"/>
    <m/>
    <m/>
    <m/>
    <n v="130000000"/>
    <s v="series_c"/>
    <d v="2021-05-20T00:00:00"/>
    <n v="975000000"/>
    <m/>
    <n v="2805.93"/>
    <n v="8860.89"/>
    <n v="219103.1"/>
    <n v="906531.87"/>
    <m/>
    <m/>
    <m/>
    <m/>
    <n v="83"/>
    <n v="248"/>
    <n v="39"/>
    <n v="8"/>
    <m/>
    <m/>
    <m/>
    <m/>
    <n v="98.4"/>
    <n v="94.05"/>
    <n v="97.87"/>
    <n v="99.41"/>
    <m/>
    <m/>
    <m/>
    <s v="exited_unicorn"/>
    <n v="13.56"/>
    <m/>
    <n v="13.56"/>
    <n v="4.3899999999999997"/>
    <n v="0.64"/>
    <m/>
    <m/>
    <m/>
    <n v="203550000"/>
    <m/>
    <d v="2012-03-22T00:00:00"/>
    <d v="2019-02-19T00:00:00"/>
    <d v="2019-11-26T00:00:00"/>
    <d v="2021-05-20T00:00:00"/>
    <m/>
    <m/>
    <m/>
    <m/>
    <n v="3.64"/>
    <n v="7.65"/>
    <m/>
    <m/>
    <m/>
    <n v="4.87"/>
    <n v="2525"/>
    <n v="280"/>
    <n v="541"/>
    <m/>
    <m/>
    <m/>
    <n v="541"/>
    <s v="No"/>
    <n v="1137301.79"/>
    <n v="9"/>
    <n v="99.55"/>
    <n v="7.65"/>
    <n v="7.65"/>
    <n v="4.87"/>
  </r>
  <r>
    <x v="1442"/>
    <s v="https://instabase.com"/>
    <s v="https://www.crunchbase.com/organization/instabase"/>
    <s v="Instabase, Inc."/>
    <s v="Instabase is a platform for businesses to build customizable apps for automating different parts of their business."/>
    <m/>
    <s v="seed"/>
    <s v="series_a"/>
    <s v="series_b"/>
    <s v="series_c"/>
    <m/>
    <m/>
    <m/>
    <m/>
    <n v="20000"/>
    <n v="23200000"/>
    <n v="105000000"/>
    <n v="45000000"/>
    <m/>
    <m/>
    <m/>
    <m/>
    <n v="200000"/>
    <n v="116000000"/>
    <n v="1000000000"/>
    <n v="2000000000"/>
    <m/>
    <m/>
    <m/>
    <m/>
    <s v="Nitesh Banta, Rough Draft Ventures"/>
    <s v="Andreessen Horowitz, Evolution VC Partners, Greylock, New Enterprise Associates"/>
    <s v="Andreessen Horowitz, Glynn Capital Management, Greylock, Index Ventures, New Enterprise Associates, SC Ventures, Spark Capital, Tribe Capital"/>
    <s v="Andreessen Horowitz, Greylock, K5 Global, New Enterprise Associates, SC Ventures, Spark Capital, Tribe Capital"/>
    <m/>
    <m/>
    <m/>
    <m/>
    <n v="2015"/>
    <n v="2017"/>
    <x v="7"/>
    <n v="2023"/>
    <m/>
    <m/>
    <m/>
    <n v="45000000"/>
    <s v="series_c"/>
    <d v="2023-06-06T00:00:00"/>
    <n v="2000000000"/>
    <m/>
    <n v="864.03"/>
    <n v="28303.53"/>
    <n v="636543.98"/>
    <n v="391439.44"/>
    <m/>
    <m/>
    <m/>
    <m/>
    <n v="638"/>
    <n v="46"/>
    <n v="1"/>
    <n v="10"/>
    <m/>
    <m/>
    <m/>
    <m/>
    <n v="93.51"/>
    <n v="98.87"/>
    <n v="100"/>
    <n v="98.11"/>
    <m/>
    <m/>
    <m/>
    <s v="unicorn"/>
    <n v="6120.54"/>
    <n v="6120.54"/>
    <n v="13.19"/>
    <n v="1.8"/>
    <n v="1"/>
    <m/>
    <m/>
    <m/>
    <n v="176970000"/>
    <m/>
    <d v="2015-06-08T00:00:00"/>
    <d v="2017-06-14T00:00:00"/>
    <d v="2019-10-21T00:00:00"/>
    <d v="2023-06-06T00:00:00"/>
    <m/>
    <m/>
    <m/>
    <n v="580"/>
    <n v="8.6199999999999992"/>
    <n v="2"/>
    <m/>
    <m/>
    <m/>
    <n v="2"/>
    <n v="737"/>
    <n v="859"/>
    <n v="1324"/>
    <m/>
    <m/>
    <m/>
    <n v="1324"/>
    <s v="No"/>
    <n v="1057150.98"/>
    <n v="10"/>
    <n v="99.5"/>
    <n v="2"/>
    <m/>
    <n v="2"/>
  </r>
  <r>
    <x v="1443"/>
    <s v="https://www.ally.io"/>
    <s v="https://www.crunchbase.com/organization/ally-0b36"/>
    <s v="Ally Technologies, Inc."/>
    <s v="Ally.io is a strategic goal-planning and execution management software. (Acquired by MSFT in October of 2021)"/>
    <m/>
    <m/>
    <s v="series_a"/>
    <s v="series_b"/>
    <s v="series_c"/>
    <m/>
    <m/>
    <m/>
    <m/>
    <m/>
    <n v="8000000"/>
    <n v="15000000"/>
    <n v="50000000"/>
    <m/>
    <m/>
    <m/>
    <m/>
    <m/>
    <n v="40000000"/>
    <n v="100050000"/>
    <n v="500000000"/>
    <m/>
    <m/>
    <m/>
    <m/>
    <m/>
    <s v="Accel, Founders' Co-op, Lee Fixel, Tracy Sedlock, Vulcan Capital"/>
    <s v="Accel, Founders' Co-op, Lee Fixel, Tiger Global Management, Vulcan Capital"/>
    <s v="Accel, Founders' Co-op, Greenoaks, Lee Fixel, Madrona, Tiger Global Management, Vulcan Capital"/>
    <m/>
    <m/>
    <m/>
    <m/>
    <m/>
    <n v="2019"/>
    <x v="7"/>
    <n v="2021"/>
    <m/>
    <m/>
    <m/>
    <n v="50000000"/>
    <s v="series_c"/>
    <d v="2021-02-17T00:00:00"/>
    <n v="76000000"/>
    <m/>
    <m/>
    <n v="19639.84"/>
    <n v="136379.49"/>
    <n v="835408.31"/>
    <m/>
    <m/>
    <m/>
    <m/>
    <m/>
    <n v="85"/>
    <n v="79"/>
    <n v="14"/>
    <m/>
    <m/>
    <m/>
    <m/>
    <m/>
    <n v="97.98"/>
    <n v="95.63"/>
    <n v="98.9"/>
    <m/>
    <m/>
    <m/>
    <m/>
    <n v="1.45"/>
    <m/>
    <n v="1.45"/>
    <n v="0.68"/>
    <n v="0.15"/>
    <m/>
    <m/>
    <m/>
    <n v="73000000"/>
    <m/>
    <m/>
    <d v="2019-08-09T00:00:00"/>
    <d v="2019-10-24T00:00:00"/>
    <d v="2021-02-17T00:00:00"/>
    <m/>
    <m/>
    <m/>
    <m/>
    <n v="2.5"/>
    <n v="5"/>
    <m/>
    <m/>
    <m/>
    <n v="0.76"/>
    <m/>
    <n v="76"/>
    <n v="482"/>
    <m/>
    <m/>
    <m/>
    <n v="482"/>
    <s v="No"/>
    <n v="991427.64"/>
    <n v="11"/>
    <n v="99.44"/>
    <n v="5"/>
    <n v="5"/>
    <n v="0.76"/>
  </r>
  <r>
    <x v="1444"/>
    <s v="http://www.snapdocs.com"/>
    <s v="https://www.crunchbase.com/organization/snapdocs"/>
    <s v="Snapdocs, Inc."/>
    <s v="Snapdocs is a mortgage technology company that helps real estate participants closing work together through integration and automation."/>
    <m/>
    <s v="seed"/>
    <s v="series_a"/>
    <s v="series_b"/>
    <s v="series_c"/>
    <s v="series_d"/>
    <m/>
    <m/>
    <m/>
    <n v="3000000"/>
    <n v="15000054"/>
    <n v="25000000"/>
    <n v="60000000"/>
    <n v="150000000"/>
    <m/>
    <m/>
    <m/>
    <n v="30000000"/>
    <n v="75000270"/>
    <n v="166750000"/>
    <n v="600000000"/>
    <n v="1500000000"/>
    <m/>
    <m/>
    <m/>
    <s v="Accelerator Ventures, Freestyle Capital, Pathfinder, Red Swan Ventures, SVA, Y Combinator"/>
    <s v="Accelerator Ventures, Freestyle Capital, Sequoia Capital"/>
    <s v="Accelerator Ventures, F-Prime Capital, Founders Fund, Freestyle Capital, Peak State Ventures, Sequoia Capital"/>
    <s v="Accelerator Ventures, DocuSign, F-Prime Capital, Founders Fund, Freestyle Capital, Lachy Groom, Nikita Bier, Sequoia Capital, Y Combinator Continuity Fund"/>
    <s v="Alkeon Capital, F-Prime Capital, Lachy Groom, Maverick Ventures, Quiet Capital, Sequoia Capital, Tiger Global Management, Wellington Management, Y Combinator, Zigg Capital"/>
    <m/>
    <m/>
    <m/>
    <n v="2014"/>
    <n v="2017"/>
    <x v="7"/>
    <n v="2020"/>
    <n v="2021"/>
    <m/>
    <m/>
    <n v="150000000"/>
    <s v="series_d"/>
    <d v="2021-05-25T00:00:00"/>
    <n v="1500000000"/>
    <m/>
    <n v="2720.32"/>
    <n v="6491.09"/>
    <n v="284804.99"/>
    <n v="141033.41"/>
    <n v="511687.16"/>
    <m/>
    <m/>
    <m/>
    <n v="44"/>
    <n v="166"/>
    <n v="32"/>
    <n v="19"/>
    <n v="31"/>
    <m/>
    <m/>
    <m/>
    <n v="99.5"/>
    <n v="95.86"/>
    <n v="98.26"/>
    <n v="97.49"/>
    <n v="94.4"/>
    <m/>
    <m/>
    <s v="unicorn"/>
    <n v="28.56"/>
    <n v="28.56"/>
    <n v="14.28"/>
    <n v="7.56"/>
    <n v="2.33"/>
    <n v="1"/>
    <m/>
    <m/>
    <n v="253000054"/>
    <m/>
    <d v="2014-03-25T00:00:00"/>
    <d v="2017-11-21T00:00:00"/>
    <d v="2019-11-07T00:00:00"/>
    <d v="2020-10-12T00:00:00"/>
    <d v="2021-05-25T00:00:00"/>
    <m/>
    <m/>
    <n v="2.5"/>
    <n v="2.2200000000000002"/>
    <n v="3.6"/>
    <n v="2.5"/>
    <m/>
    <m/>
    <n v="9"/>
    <n v="1337"/>
    <n v="716"/>
    <n v="340"/>
    <n v="225"/>
    <m/>
    <m/>
    <n v="565"/>
    <s v="No"/>
    <n v="946736.97"/>
    <n v="12"/>
    <n v="99.38"/>
    <n v="9"/>
    <n v="9"/>
    <n v="9"/>
  </r>
  <r>
    <x v="1445"/>
    <s v="https://www.moveworks.com"/>
    <s v="https://www.crunchbase.com/organization/moveworks"/>
    <s v="Moveworks, Inc."/>
    <s v="Moveworks develops a generative artificial intelligence platform to boost employee productivity."/>
    <m/>
    <m/>
    <s v="series_a"/>
    <s v="series_b"/>
    <s v="series_c"/>
    <m/>
    <m/>
    <m/>
    <m/>
    <m/>
    <n v="30000000"/>
    <n v="75000000"/>
    <n v="200000000"/>
    <m/>
    <m/>
    <m/>
    <m/>
    <m/>
    <n v="150000000"/>
    <n v="500250000"/>
    <n v="2100000000"/>
    <m/>
    <m/>
    <m/>
    <m/>
    <m/>
    <s v="Bain Capital Ventures, Lightspeed Venture Partners"/>
    <s v="Bain Capital Ventures, Comerica Bank’s Technology, ICONIQ Growth, John Thompson, Kleiner Perkins, Lightspeed Venture Partners, Sapphire Ventures"/>
    <s v="Alkeon Capital, Bain Capital, ICONIQ Growth, Kleiner Perkins, Lightspeed Venture Partners, Sapphire Ventures, Tiger Global Management"/>
    <m/>
    <m/>
    <m/>
    <m/>
    <m/>
    <n v="2019"/>
    <x v="7"/>
    <n v="2021"/>
    <m/>
    <m/>
    <m/>
    <n v="200000000"/>
    <s v="series_c"/>
    <d v="2021-06-30T00:00:00"/>
    <n v="2100000000"/>
    <m/>
    <m/>
    <n v="9275.0400000000009"/>
    <n v="126273.1"/>
    <n v="806107.37"/>
    <m/>
    <m/>
    <m/>
    <m/>
    <m/>
    <n v="227"/>
    <n v="84"/>
    <n v="16"/>
    <m/>
    <m/>
    <m/>
    <m/>
    <m/>
    <n v="94.56"/>
    <n v="95.35"/>
    <n v="98.73"/>
    <m/>
    <m/>
    <m/>
    <s v="unicorn"/>
    <n v="10.71"/>
    <m/>
    <n v="10.71"/>
    <n v="3.78"/>
    <n v="1"/>
    <m/>
    <m/>
    <m/>
    <n v="305000000"/>
    <m/>
    <m/>
    <d v="2019-04-18T00:00:00"/>
    <d v="2019-11-14T00:00:00"/>
    <d v="2021-06-30T00:00:00"/>
    <m/>
    <m/>
    <m/>
    <m/>
    <n v="3.34"/>
    <n v="4.2"/>
    <m/>
    <m/>
    <m/>
    <n v="4.2"/>
    <m/>
    <n v="210"/>
    <n v="594"/>
    <m/>
    <m/>
    <m/>
    <n v="594"/>
    <s v="No"/>
    <n v="941655.51"/>
    <n v="13"/>
    <n v="99.33"/>
    <n v="4.2"/>
    <n v="4.2"/>
    <n v="4.2"/>
  </r>
  <r>
    <x v="1446"/>
    <s v="https://sendbird.com"/>
    <s v="https://www.crunchbase.com/organization/sendbird"/>
    <s v="Sendbird, Inc."/>
    <s v="Sendbird developed a messaging-as-a-service API that provides chat, voice, and video messaging for mobile apps and websites."/>
    <m/>
    <s v="seed"/>
    <s v="series_a"/>
    <s v="series_b"/>
    <s v="series_c"/>
    <m/>
    <m/>
    <m/>
    <m/>
    <m/>
    <n v="16000000"/>
    <n v="102000000"/>
    <n v="100000000"/>
    <m/>
    <m/>
    <m/>
    <m/>
    <m/>
    <n v="80000000"/>
    <n v="352000000"/>
    <n v="1050000000"/>
    <m/>
    <m/>
    <m/>
    <m/>
    <s v="Techstars"/>
    <s v="August Capital, Daniel Curran, FundersClub, Shasta Ventures, Y Combinator"/>
    <s v="August Capital, FundersClub, ICONIQ Growth, Shasta Ventures, Tiger Global Management, Y Combinator"/>
    <s v="Emergence, Holland George Capital Management, ICONIQ Growth, Meritech Capital Partners, SoftBank Vision Fund, Steadfast Financial, Tiger Global Management, WiL (World Innovation Lab)"/>
    <m/>
    <m/>
    <m/>
    <m/>
    <n v="2014"/>
    <n v="2017"/>
    <x v="7"/>
    <n v="2021"/>
    <m/>
    <m/>
    <m/>
    <m/>
    <s v="series_unknown"/>
    <d v="2021-04-06T00:00:00"/>
    <n v="1050000000"/>
    <m/>
    <n v="825.39"/>
    <n v="9707.0300000000007"/>
    <n v="91357.1"/>
    <n v="830483.06"/>
    <m/>
    <m/>
    <m/>
    <m/>
    <n v="330"/>
    <n v="116"/>
    <n v="106"/>
    <n v="15"/>
    <m/>
    <m/>
    <m/>
    <m/>
    <n v="96.15"/>
    <n v="97.12"/>
    <n v="94.12"/>
    <n v="98.82"/>
    <m/>
    <m/>
    <m/>
    <s v="unicorn"/>
    <n v="10.039999999999999"/>
    <m/>
    <n v="10.039999999999999"/>
    <n v="2.68"/>
    <n v="1"/>
    <m/>
    <m/>
    <m/>
    <n v="220720000"/>
    <m/>
    <d v="2014-03-19T00:00:00"/>
    <d v="2017-12-19T00:00:00"/>
    <d v="2019-02-19T00:00:00"/>
    <d v="2021-04-06T00:00:00"/>
    <m/>
    <m/>
    <m/>
    <m/>
    <n v="4.4000000000000004"/>
    <n v="2.98"/>
    <m/>
    <m/>
    <m/>
    <n v="2.98"/>
    <n v="1371"/>
    <n v="427"/>
    <n v="777"/>
    <m/>
    <m/>
    <m/>
    <n v="777"/>
    <s v="No"/>
    <n v="932372.58"/>
    <n v="14"/>
    <n v="99.27"/>
    <n v="2.98"/>
    <n v="2.98"/>
    <n v="2.98"/>
  </r>
  <r>
    <x v="1447"/>
    <s v="https://bioagelabs.com"/>
    <s v="https://www.crunchbase.com/organization/bioage-labs"/>
    <s v="BioAge Labs, Inc."/>
    <s v="BioAge Labs is a clinical-stage biotechnology company that develops therapeutics to treat obesity and metabolic diseases."/>
    <m/>
    <s v="seed"/>
    <s v="series_a"/>
    <s v="series_b"/>
    <s v="series_c"/>
    <s v="series_d"/>
    <m/>
    <m/>
    <m/>
    <m/>
    <n v="10900000"/>
    <n v="23000000"/>
    <n v="90000000"/>
    <n v="170000000"/>
    <m/>
    <m/>
    <m/>
    <m/>
    <n v="54500000"/>
    <n v="153410000"/>
    <n v="900000000"/>
    <n v="2550000000"/>
    <m/>
    <m/>
    <m/>
    <s v="CSC Upshot"/>
    <s v="AME Cloud Ventures, Andreessen Horowitz, Caffeinated Capital, Elad Gil, Felicis, Ling Wong, Pear VC"/>
    <s v="AME Cloud Ventures, Andreessen Horowitz, Caffeinated Capital, Felicis, Khosla Ventures, Pear VC, Redpoint"/>
    <s v="AME Cloud Ventures, Andreessen Horowitz, Bossanova Investimentos, Caffeinated Capital, Elad Gil, Felicis, Ling Wong, Pear VC, Redpoint"/>
    <s v="Amgen Ventures, Andreessen Horowitz, Cormorant Asset Management, Lilly Ventures, Longitude Capital, OUP (Osage University Partners), OrbiMed, Pivotal bioVenture Partners, RA Capital Management, RTW Investments, SV Health Investors, Sands Capital Ventures, Sofinnova Investments"/>
    <m/>
    <m/>
    <m/>
    <n v="2017"/>
    <n v="2017"/>
    <x v="7"/>
    <n v="2020"/>
    <n v="2024"/>
    <m/>
    <m/>
    <n v="170000000"/>
    <s v="series_d"/>
    <d v="2024-02-13T00:00:00"/>
    <n v="2550000000"/>
    <m/>
    <n v="5.6"/>
    <n v="38858.68"/>
    <n v="579861.24"/>
    <n v="192734.61"/>
    <n v="111023.81"/>
    <m/>
    <m/>
    <m/>
    <n v="2357"/>
    <n v="20"/>
    <n v="2"/>
    <n v="7"/>
    <n v="2"/>
    <m/>
    <m/>
    <m/>
    <n v="75.13"/>
    <n v="99.52"/>
    <n v="99.94"/>
    <n v="99.16"/>
    <n v="96.67"/>
    <m/>
    <m/>
    <m/>
    <n v="33.409999999999997"/>
    <m/>
    <n v="33.409999999999997"/>
    <n v="13.96"/>
    <n v="2.64"/>
    <n v="1"/>
    <m/>
    <m/>
    <n v="293900000"/>
    <m/>
    <d v="2017-09-18T00:00:00"/>
    <d v="2017-07-28T00:00:00"/>
    <d v="2019-01-24T00:00:00"/>
    <d v="2020-12-03T00:00:00"/>
    <d v="2024-02-13T00:00:00"/>
    <m/>
    <m/>
    <m/>
    <n v="2.81"/>
    <n v="5.87"/>
    <n v="2.83"/>
    <m/>
    <m/>
    <n v="16.62"/>
    <n v="-52"/>
    <n v="545"/>
    <n v="679"/>
    <n v="1167"/>
    <m/>
    <m/>
    <n v="1846"/>
    <s v="No"/>
    <n v="922483.94"/>
    <n v="15"/>
    <n v="99.22"/>
    <n v="5.87"/>
    <n v="5.87"/>
    <n v="16.62"/>
  </r>
  <r>
    <x v="1448"/>
    <s v="http://www.viz.ai"/>
    <s v="https://www.crunchbase.com/organization/viz"/>
    <s v="Viz.ai Inc."/>
    <s v="Viz is a medical imaging company that provides an AI-based care coordination tool for disease detection and workflow optimization."/>
    <m/>
    <s v="seed"/>
    <s v="series_a"/>
    <s v="series_b"/>
    <s v="series_c"/>
    <s v="series_d"/>
    <m/>
    <m/>
    <m/>
    <n v="2000000"/>
    <n v="21000000"/>
    <n v="50000000"/>
    <n v="71000000"/>
    <n v="100000000"/>
    <m/>
    <m/>
    <m/>
    <n v="20000000"/>
    <n v="105000000"/>
    <n v="333500000"/>
    <n v="710000000"/>
    <n v="1200000000"/>
    <m/>
    <m/>
    <m/>
    <s v="AME Cloud Ventures, DHVC, Innovation Endeavors, Pear VC, Seedcamp, Susa Ventures, Techammer"/>
    <s v="DHVC, Google Ventures, Kleiner Perkins, Pear VC"/>
    <s v="CRV, Google Ventures, Greenoaks, Kleiner Perkins, Pear VC, Threshold"/>
    <s v="CRV, Greenoaks, Innovation Endeavors, Insight Partners, Kleiner Perkins, Pear VC, Scale Venture Partners, Susa Ventures, Threshold"/>
    <s v="CRV, Google Ventures, Insight Partners, Kleiner Perkins, Pear VC, Scale Venture Partners, Sozo Ventures, Susa Ventures, Threshold, Tiger Global Management"/>
    <m/>
    <m/>
    <m/>
    <n v="2016"/>
    <n v="2018"/>
    <x v="7"/>
    <n v="2021"/>
    <n v="2022"/>
    <m/>
    <m/>
    <m/>
    <s v="series_unknown"/>
    <d v="2022-04-07T00:00:00"/>
    <n v="1200000000"/>
    <m/>
    <n v="5280.45"/>
    <n v="11621.13"/>
    <n v="99645.51"/>
    <n v="267450.32"/>
    <n v="525395.93999999994"/>
    <m/>
    <m/>
    <m/>
    <n v="195"/>
    <n v="210"/>
    <n v="105"/>
    <n v="116"/>
    <n v="8"/>
    <m/>
    <m/>
    <m/>
    <n v="97.99"/>
    <n v="95.47"/>
    <n v="94.18"/>
    <n v="90.3"/>
    <n v="97.98"/>
    <m/>
    <m/>
    <s v="unicorn"/>
    <n v="34.28"/>
    <n v="34.28"/>
    <n v="8.16"/>
    <n v="3.02"/>
    <n v="1.58"/>
    <n v="1"/>
    <m/>
    <m/>
    <n v="291500000"/>
    <m/>
    <d v="2016-10-05T00:00:00"/>
    <d v="2018-07-18T00:00:00"/>
    <d v="2019-10-23T00:00:00"/>
    <d v="2021-03-17T00:00:00"/>
    <d v="2022-04-07T00:00:00"/>
    <m/>
    <m/>
    <n v="5.25"/>
    <n v="3.18"/>
    <n v="2.13"/>
    <n v="1.69"/>
    <m/>
    <m/>
    <n v="3.6"/>
    <n v="651"/>
    <n v="462"/>
    <n v="511"/>
    <n v="386"/>
    <m/>
    <m/>
    <n v="897"/>
    <s v="No"/>
    <n v="909393.35"/>
    <n v="16"/>
    <n v="99.16"/>
    <n v="3.6"/>
    <n v="3.6"/>
    <n v="3.6"/>
  </r>
  <r>
    <x v="1449"/>
    <s v="https://appliedintuition.com"/>
    <s v="https://www.crunchbase.com/organization/applied-intuition"/>
    <s v="Applied Intuition, Inc."/>
    <s v="Applied Intuition provides software infrastructure to safely develop, test, and deploy autonomous vehicles  at scale."/>
    <m/>
    <s v="seed"/>
    <s v="series_a"/>
    <s v="series_b"/>
    <s v="series_c"/>
    <s v="series_d"/>
    <s v="series_e"/>
    <m/>
    <m/>
    <m/>
    <n v="11500000"/>
    <n v="40000000"/>
    <n v="125000000"/>
    <n v="175000000"/>
    <n v="250000000"/>
    <m/>
    <m/>
    <m/>
    <n v="57500000"/>
    <n v="266800000"/>
    <n v="1250000000"/>
    <n v="3600000000"/>
    <n v="6000000000"/>
    <m/>
    <m/>
    <s v="Arjun Sethi, SVA, Village Global"/>
    <s v="Andreessen Horowitz, Bradley Horowitz, Floodgate, Haystack, Lux Capital, Tribe Capital, Zeno Partners"/>
    <s v="Andreessen Horowitz, Bradley Horowitz, CCIX Global, Floodgate, General Catalyst, Human Capital, Kleiner Perkins, La Famiglia, Lux Capital, M12 - Microsoft's Venture Fund, NJF Capital, Sozo Ventures, Zeno Partners"/>
    <s v="Andreessen Horowitz, General Catalyst, Lux Capital, M12 - Microsoft's Venture Fund"/>
    <s v="Addition, Andreessen Horowitz, Coatue, Elad Gil, General Catalyst, Lux Capital, Semil Shah"/>
    <s v="Andreessen Horowitz, Elad Gil, General Catalyst, Henry Kravis, Human Capital, John Quinn, Lux Capital, Mary Meeker, Mustafa Suleyman, Nico Rosberg, Porsche Investments Management, Ray Dalio, Reid Hoffman"/>
    <m/>
    <m/>
    <n v="2017"/>
    <n v="2018"/>
    <x v="7"/>
    <n v="2020"/>
    <n v="2021"/>
    <n v="2024"/>
    <m/>
    <n v="250000000"/>
    <s v="series_e"/>
    <d v="2024-03-11T00:00:00"/>
    <n v="6000000000"/>
    <m/>
    <n v="19161.419999999998"/>
    <n v="48269"/>
    <n v="373910.23"/>
    <n v="169587.13"/>
    <n v="290666.69"/>
    <n v="4539.63"/>
    <m/>
    <m/>
    <n v="41"/>
    <n v="34"/>
    <n v="9"/>
    <n v="13"/>
    <n v="57"/>
    <n v="4"/>
    <m/>
    <m/>
    <n v="99.58"/>
    <n v="99.28"/>
    <n v="99.55"/>
    <n v="98.33"/>
    <n v="89.55"/>
    <n v="83.33"/>
    <m/>
    <s v="unicorn"/>
    <n v="70.790000000000006"/>
    <m/>
    <n v="70.790000000000006"/>
    <n v="17.95"/>
    <n v="4.26"/>
    <n v="1.58"/>
    <n v="1"/>
    <m/>
    <n v="601500000"/>
    <m/>
    <d v="2017-09-05T00:00:00"/>
    <d v="2018-09-12T00:00:00"/>
    <d v="2019-09-12T00:00:00"/>
    <d v="2020-10-22T00:00:00"/>
    <d v="2021-11-11T00:00:00"/>
    <d v="2024-03-11T00:00:00"/>
    <m/>
    <m/>
    <n v="4.6399999999999997"/>
    <n v="4.6900000000000004"/>
    <n v="2.88"/>
    <n v="1.67"/>
    <m/>
    <n v="22.49"/>
    <n v="372"/>
    <n v="365"/>
    <n v="406"/>
    <n v="385"/>
    <n v="851"/>
    <m/>
    <n v="1642"/>
    <s v="No"/>
    <n v="906134.1"/>
    <n v="17"/>
    <n v="99.1"/>
    <n v="22.49"/>
    <n v="13.49"/>
    <n v="22.49"/>
  </r>
  <r>
    <x v="1450"/>
    <s v="https://open.money"/>
    <s v="https://www.crunchbase.com/organization/open-5"/>
    <s v="Open Financial Technologies Pvt. Ltd."/>
    <s v="Open is a neo-banking platform for SMEs and startups that enables businesses to manage their finances effectively."/>
    <s v="pre_seed"/>
    <s v="seed"/>
    <s v="series_a"/>
    <s v="series_b"/>
    <s v="series_c"/>
    <s v="series_d"/>
    <m/>
    <m/>
    <n v="150000"/>
    <n v="2000000"/>
    <n v="5000000"/>
    <n v="30000000"/>
    <n v="100000000"/>
    <n v="50000000"/>
    <m/>
    <m/>
    <n v="3000000"/>
    <n v="20000000"/>
    <n v="25000000"/>
    <n v="200100000"/>
    <n v="500000000"/>
    <n v="1000000000"/>
    <m/>
    <m/>
    <s v="ISME ACE - FinTech Accelerator"/>
    <s v="BetterCapital AngelList syndicate, ISME ACE - FinTech Accelerator, Kishore Ganji, Recruit Strategic Partners, Unicorn India Ventures"/>
    <s v="3one4 Capital, AngelList, BEENEXT, Speedinvest, Unicorn India Ventures"/>
    <s v="3one4 Capital, AngelList, Speedinvest, Tanglin Venture Partners, Tiger Global Management"/>
    <s v="3one4 Capital, Google, SBI Investment, Temasek Holdings, Thirdbase Capital, Tiger Global Management"/>
    <s v="3one4 Capital, IIFL Finance, Temasek Holdings, Tiger Global Management"/>
    <m/>
    <m/>
    <n v="2017"/>
    <n v="2018"/>
    <n v="2019"/>
    <x v="7"/>
    <n v="2021"/>
    <n v="2022"/>
    <m/>
    <m/>
    <n v="50000000"/>
    <s v="series_d"/>
    <d v="2022-05-02T00:00:00"/>
    <n v="1000000000"/>
    <n v="0"/>
    <n v="0.25"/>
    <n v="3477.02"/>
    <n v="17358.509999999998"/>
    <n v="535096.36"/>
    <n v="311406.96000000002"/>
    <m/>
    <m/>
    <n v="829"/>
    <n v="2959"/>
    <n v="466"/>
    <n v="240"/>
    <n v="59"/>
    <n v="26"/>
    <m/>
    <m/>
    <n v="69.36"/>
    <n v="71.63"/>
    <n v="88.8"/>
    <n v="86.62"/>
    <n v="95.11"/>
    <n v="92.77"/>
    <m/>
    <m/>
    <s v="unicorn"/>
    <n v="171.38"/>
    <n v="28.56"/>
    <n v="28.56"/>
    <n v="4.2"/>
    <n v="1.87"/>
    <n v="1"/>
    <m/>
    <m/>
    <n v="190808551"/>
    <d v="2017-12-27T00:00:00"/>
    <d v="2018-05-17T00:00:00"/>
    <d v="2019-02-12T00:00:00"/>
    <d v="2019-06-01T00:00:00"/>
    <d v="2021-09-09T00:00:00"/>
    <d v="2022-05-02T00:00:00"/>
    <m/>
    <m/>
    <n v="1.25"/>
    <n v="8"/>
    <n v="2.5"/>
    <n v="2"/>
    <m/>
    <m/>
    <n v="5"/>
    <n v="271"/>
    <n v="109"/>
    <n v="831"/>
    <n v="235"/>
    <m/>
    <m/>
    <n v="1066"/>
    <s v="No"/>
    <n v="867339.1"/>
    <n v="18"/>
    <n v="99.05"/>
    <n v="5"/>
    <n v="5"/>
    <n v="5"/>
  </r>
  <r>
    <x v="1451"/>
    <s v="https://superhuman.com/"/>
    <s v="https://www.crunchbase.com/organization/superhuman"/>
    <s v="Superhuman Labs Inc."/>
    <s v="Superhuman is a software platform that weaves social insights into a workflow."/>
    <s v="pre_seed"/>
    <s v="seed"/>
    <s v="series_a"/>
    <s v="series_b"/>
    <s v="series_c"/>
    <m/>
    <m/>
    <m/>
    <m/>
    <m/>
    <m/>
    <n v="33000000"/>
    <n v="75000000"/>
    <m/>
    <m/>
    <m/>
    <m/>
    <m/>
    <m/>
    <n v="260000000"/>
    <n v="825000000"/>
    <m/>
    <m/>
    <m/>
    <s v="boldstart ventures"/>
    <s v="BoxGroup, First Round Capital, Fueled, Rubicon Venture Capital, boldstart ventures"/>
    <s v="Aurum Partners, CSC Upshot"/>
    <s v="Andreessen Horowitz, First Round Capital, LAUNCH, boldstart ventures"/>
    <s v="Arianna Huffington, Ashton Kutcher, Drew Houston, Henrique Dubugras, IVP, Jason Citron, LAUNCH, The Chainsmokers, The Syndicate.com, Tiger Global Management, Timothy Young, Vinay Hiremath, Will Smith"/>
    <m/>
    <m/>
    <m/>
    <n v="2014"/>
    <n v="2014"/>
    <n v="2016"/>
    <x v="7"/>
    <n v="2021"/>
    <m/>
    <m/>
    <m/>
    <n v="75000000"/>
    <s v="series_c"/>
    <d v="2021-08-04T00:00:00"/>
    <n v="825000000"/>
    <n v="0"/>
    <n v="163.53"/>
    <n v="0.3"/>
    <n v="292057.26"/>
    <n v="562045.07999999996"/>
    <m/>
    <m/>
    <m/>
    <n v="220"/>
    <n v="1372"/>
    <n v="1057"/>
    <n v="23"/>
    <n v="46"/>
    <m/>
    <m/>
    <m/>
    <n v="76.14"/>
    <n v="83.97"/>
    <n v="72.28"/>
    <n v="98.77"/>
    <n v="96.2"/>
    <m/>
    <m/>
    <m/>
    <m/>
    <n v="2.86"/>
    <m/>
    <m/>
    <n v="2.86"/>
    <n v="1"/>
    <m/>
    <m/>
    <m/>
    <n v="108000000"/>
    <d v="2014-11-26T00:00:00"/>
    <d v="2014-12-02T00:00:00"/>
    <d v="2016-07-22T00:00:00"/>
    <d v="2019-05-01T00:00:00"/>
    <d v="2021-08-04T00:00:00"/>
    <m/>
    <m/>
    <m/>
    <m/>
    <m/>
    <n v="3.17"/>
    <m/>
    <m/>
    <m/>
    <n v="3.17"/>
    <n v="598"/>
    <n v="1013"/>
    <n v="826"/>
    <m/>
    <m/>
    <m/>
    <n v="826"/>
    <s v="No"/>
    <n v="854266.17"/>
    <n v="19"/>
    <n v="98.99"/>
    <n v="3.17"/>
    <n v="3.17"/>
    <n v="3.17"/>
  </r>
  <r>
    <x v="1452"/>
    <s v="https://www.spinny.com"/>
    <s v="https://www.crunchbase.com/organization/spinny"/>
    <s v="ValueDrive Technologies Pvt. Ltd."/>
    <s v="Spinny is a used car buying platform enabling trustworthy and hassle-free transactions."/>
    <m/>
    <s v="seed"/>
    <s v="series_a"/>
    <s v="series_b"/>
    <s v="series_c"/>
    <s v="series_d"/>
    <s v="series_e"/>
    <m/>
    <m/>
    <n v="1000000"/>
    <n v="13200000"/>
    <n v="43700000"/>
    <n v="65000000"/>
    <n v="103570045"/>
    <n v="250000000"/>
    <m/>
    <m/>
    <n v="10000000"/>
    <n v="66000000"/>
    <n v="150000000"/>
    <n v="350000000"/>
    <n v="803570045"/>
    <n v="1800000000"/>
    <m/>
    <m/>
    <s v="Blume Ventures, Indian Angel Network, Kunal Shah, Sandeep Tandon, Simile Venture Partners"/>
    <s v="Accel, Alteria Capital, Elevation Capital"/>
    <s v="Accel, Alteria Capital, Fundamentum, General Catalyst, KB Financial Group, SAIF Partners"/>
    <s v="Arena Holdings, Elevation Capital, Fundamentum, General Catalyst, Think Investments"/>
    <s v="Avenir Growth Capital, FJ Labs, GC DF Ventures, General Catalyst, Kaiser Permanente, Tiger Global Management"/>
    <s v="Abu Dhabi Growth Fund, Arena Holdings, Avenir Growth Capital, Think Investments, Tiger Global Management"/>
    <m/>
    <m/>
    <n v="2017"/>
    <n v="2019"/>
    <x v="7"/>
    <n v="2021"/>
    <n v="2021"/>
    <n v="2021"/>
    <m/>
    <m/>
    <s v="series_unknown"/>
    <d v="2021-11-24T00:00:00"/>
    <n v="1800000000"/>
    <m/>
    <n v="37.880000000000003"/>
    <n v="23204.92"/>
    <n v="157839.23000000001"/>
    <n v="121599.73"/>
    <n v="481964.34"/>
    <n v="21890.41"/>
    <m/>
    <m/>
    <n v="1910"/>
    <n v="63"/>
    <n v="64"/>
    <n v="209"/>
    <n v="37"/>
    <n v="36"/>
    <m/>
    <m/>
    <n v="79.849999999999994"/>
    <n v="98.51"/>
    <n v="96.47"/>
    <n v="82.45"/>
    <n v="93.28"/>
    <n v="86"/>
    <m/>
    <s v="unicorn"/>
    <n v="97.68"/>
    <n v="97.68"/>
    <n v="18.5"/>
    <n v="9.58"/>
    <n v="4.5599999999999996"/>
    <n v="2.13"/>
    <n v="1"/>
    <m/>
    <n v="513470045"/>
    <m/>
    <d v="2017-06-06T00:00:00"/>
    <d v="2019-05-21T00:00:00"/>
    <d v="2019-09-27T00:00:00"/>
    <d v="2021-04-07T00:00:00"/>
    <d v="2021-07-09T00:00:00"/>
    <d v="2021-11-24T00:00:00"/>
    <m/>
    <n v="6.6"/>
    <n v="2.27"/>
    <n v="2.33"/>
    <n v="2.2999999999999998"/>
    <n v="2.2400000000000002"/>
    <m/>
    <n v="12"/>
    <n v="714"/>
    <n v="129"/>
    <n v="558"/>
    <n v="93"/>
    <n v="138"/>
    <m/>
    <n v="789"/>
    <s v="No"/>
    <n v="806536.51"/>
    <n v="20"/>
    <n v="98.94"/>
    <n v="12"/>
    <n v="12"/>
    <n v="12"/>
  </r>
  <r>
    <x v="1453"/>
    <s v="https://RapidAPI.com"/>
    <s v="https://www.crunchbase.com/organization/rapidapi"/>
    <s v="R Software Inc."/>
    <s v="Rapid delivers the next-generation API platform that enables developers to build, use and share APIs."/>
    <m/>
    <s v="seed"/>
    <s v="series_a"/>
    <s v="series_b"/>
    <s v="series_c"/>
    <s v="series_d"/>
    <m/>
    <m/>
    <m/>
    <m/>
    <n v="9000000"/>
    <n v="25000000"/>
    <n v="60000000"/>
    <n v="150000000"/>
    <m/>
    <m/>
    <m/>
    <m/>
    <n v="45000000"/>
    <n v="166750000"/>
    <n v="600000000"/>
    <n v="1000000000"/>
    <m/>
    <m/>
    <m/>
    <s v="SVA"/>
    <s v="Andreessen Horowitz, Aryeh Mergi, Dov Moran, Green Bay Ventures, Marius Nacht, SVA, Tony Jamous"/>
    <s v="Andreessen Horowitz, DNS Capital, Green Bay Ventures, Grove Ventures, M12 - Microsoft's Venture Fund"/>
    <s v="Andreessen Horowitz, DNS Capital, Green Bay Ventures, Grove Ventures, M12 - Microsoft's Venture Fund, Stripes, Viola Growth"/>
    <s v="Andreessen Horowitz, Green Bay Ventures, Grove Ventures, M12 - Microsoft's Venture Fund, Qumra Capital, SoftBank Vision Fund, Viola Growth"/>
    <m/>
    <m/>
    <m/>
    <n v="2016"/>
    <n v="2018"/>
    <x v="7"/>
    <n v="2021"/>
    <n v="2022"/>
    <m/>
    <m/>
    <n v="150000000"/>
    <s v="series_d"/>
    <d v="2022-03-22T00:00:00"/>
    <n v="1000000000"/>
    <m/>
    <n v="27840.2"/>
    <n v="65191.43"/>
    <n v="286402.51"/>
    <n v="227011.67"/>
    <n v="191899.19"/>
    <m/>
    <m/>
    <m/>
    <n v="25"/>
    <n v="10"/>
    <n v="27"/>
    <n v="139"/>
    <n v="42"/>
    <m/>
    <m/>
    <m/>
    <n v="99.75"/>
    <n v="99.8"/>
    <n v="98.54"/>
    <n v="88.35"/>
    <n v="88.15"/>
    <m/>
    <m/>
    <s v="unicorn"/>
    <n v="15.87"/>
    <m/>
    <n v="15.87"/>
    <n v="5.04"/>
    <n v="1.56"/>
    <n v="1"/>
    <m/>
    <m/>
    <n v="272500000"/>
    <m/>
    <d v="2016-08-25T00:00:00"/>
    <d v="2018-03-12T00:00:00"/>
    <d v="2019-06-11T00:00:00"/>
    <d v="2021-04-21T00:00:00"/>
    <d v="2022-03-22T00:00:00"/>
    <m/>
    <m/>
    <m/>
    <n v="3.71"/>
    <n v="3.6"/>
    <n v="1.67"/>
    <m/>
    <m/>
    <n v="6"/>
    <n v="564"/>
    <n v="456"/>
    <n v="680"/>
    <n v="335"/>
    <m/>
    <m/>
    <n v="1015"/>
    <s v="No"/>
    <n v="798345"/>
    <n v="21"/>
    <n v="98.88"/>
    <n v="6"/>
    <n v="6"/>
    <n v="6"/>
  </r>
  <r>
    <x v="1454"/>
    <s v="https://www.freenome.com"/>
    <s v="https://www.crunchbase.com/organization/freenome"/>
    <s v="Freenome Inc."/>
    <s v="Freenome is a biotechnology company with a comprehensive multiomics platform for cancer detection using a routine blood draw."/>
    <m/>
    <s v="seed"/>
    <s v="series_a"/>
    <s v="series_b"/>
    <s v="series_c"/>
    <s v="series_d"/>
    <s v="series_e"/>
    <m/>
    <m/>
    <m/>
    <n v="65000000"/>
    <n v="160000000"/>
    <n v="270000000"/>
    <n v="300000000"/>
    <n v="254000000"/>
    <m/>
    <m/>
    <m/>
    <n v="325000000"/>
    <n v="1067200000"/>
    <n v="2700000000"/>
    <n v="4500000000"/>
    <n v="5080000000"/>
    <m/>
    <m/>
    <s v="Loxbridge Research"/>
    <s v="AME Cloud Ventures, Agent Capital, Allen &amp; Company, Andreessen Horowitz, Asset Management Ventures (AMV), Charles River Associates, DCVC, Founders Fund, Google Ventures, Innovation Endeavors, Polaris Partners, S28 Capital"/>
    <s v="Andreessen Horowitz, Artis Ventures (AV), BrightEdge Fund, DCVC, Google Ventures, Kaiser Permanente Ventures, Longevity Vision Fund, Perceptive Advisors, Polaris Partners, RA Capital Management, Roche Venture Fund, Section 32, Soleus Capital, T. Rowe Price, Verily, dRx Capital"/>
    <s v="Andreessen Horowitz, Bain Capital Life Sciences, BrightEdge Fund, Catalio Capital Management, Cormorant Asset Management, DCVC, EcoR1 Capital, Farallon Capital Management, Fidelity, Google Ventures, Janus Henderson Investors, Kaiser Permanente Ventures, Novartis, Perceptive Advisors, Polaris Partners, RA Capital Management, Roche Venture Fund, Rock Springs Capital, Sands Capital Ventures, Section 32, Soleus Capital, T. Rowe Price"/>
    <s v="Andreessen Horowitz, ArrowMark Partners, Artis Ventures (AV), Bain Capital Life Sciences, BrightEdge Fund, Byers Capital, Catalio Capital Management, Cormorant Capital, DCVC, Eventide, Farallon Capital Management, Fidelity, Google Ventures, HBM Healthcare Investments AG, Intermountain Ventures, Janus Henderson Investors, Kaiser Permanente, Logos Capital, Novartis, Perceptive Advisors, Polaris Partners, Pura Vida Investments, RA Capital Management, Ridgeback Capital, Roche Venture Fund, Rock Springs Capital, Sands Capital Ventures, Section 32, Soleus Capital, Suvretta Capital Management, T. Rowe Price"/>
    <s v="ARK Investment Management, Andreessen Horowitz, ArrowMark Partners, Artis Ventures (AV), Bain Capital Life Sciences, BrightEdge Fund, Cormorant Capital, DCVC Bio, Eventide, Intermountain Ventures, Perceptive Advisors, Polaris Partners, Pura Vida Investments, Quest Diagnostics, RA Capital Management, Roche, Sands Capital Ventures, Section 32, Squarepoint Capital, T. Rowe Price"/>
    <m/>
    <m/>
    <n v="2014"/>
    <n v="2017"/>
    <x v="7"/>
    <n v="2020"/>
    <n v="2021"/>
    <n v="2024"/>
    <m/>
    <n v="254000000"/>
    <s v="series_e"/>
    <d v="2024-02-15T00:00:00"/>
    <n v="5080000000"/>
    <m/>
    <n v="0"/>
    <n v="61292.75"/>
    <n v="359997.65"/>
    <n v="216112.86"/>
    <n v="123730.54"/>
    <n v="6547.61"/>
    <m/>
    <m/>
    <n v="3167"/>
    <n v="7"/>
    <n v="12"/>
    <n v="4"/>
    <n v="108"/>
    <n v="2"/>
    <m/>
    <m/>
    <n v="62.98"/>
    <n v="99.85"/>
    <n v="99.38"/>
    <n v="99.58"/>
    <n v="80.040000000000006"/>
    <n v="94.44"/>
    <m/>
    <s v="unicorn"/>
    <n v="10.6"/>
    <m/>
    <n v="10.6"/>
    <n v="3.8"/>
    <n v="1.67"/>
    <n v="1.07"/>
    <n v="1"/>
    <m/>
    <n v="1351550000"/>
    <m/>
    <d v="2014-12-01T00:00:00"/>
    <d v="2017-03-01T00:00:00"/>
    <d v="2019-07-24T00:00:00"/>
    <d v="2020-08-26T00:00:00"/>
    <d v="2021-12-07T00:00:00"/>
    <d v="2024-02-15T00:00:00"/>
    <m/>
    <m/>
    <n v="3.28"/>
    <n v="2.5299999999999998"/>
    <n v="1.67"/>
    <n v="1.1299999999999999"/>
    <m/>
    <n v="4.76"/>
    <n v="821"/>
    <n v="875"/>
    <n v="399"/>
    <n v="468"/>
    <n v="800"/>
    <m/>
    <n v="1667"/>
    <s v="No"/>
    <n v="767681.41"/>
    <n v="22"/>
    <n v="98.82"/>
    <n v="4.76"/>
    <n v="4.22"/>
    <n v="4.76"/>
  </r>
  <r>
    <x v="1455"/>
    <s v="http://rightwayhealthcare.com"/>
    <s v="https://www.crunchbase.com/organization/rightway-healthcare"/>
    <s v="Rightway Healthcare Inc."/>
    <s v="Rightway is a health technology company that is simplifying the healthcare experience for clients and members."/>
    <m/>
    <s v="seed"/>
    <s v="series_a"/>
    <s v="series_b"/>
    <s v="series_c"/>
    <m/>
    <m/>
    <m/>
    <m/>
    <n v="2000000"/>
    <n v="8000000"/>
    <n v="20000000"/>
    <n v="100000000"/>
    <m/>
    <m/>
    <m/>
    <m/>
    <n v="20000000"/>
    <n v="40000000"/>
    <n v="133400000"/>
    <n v="1100000000"/>
    <m/>
    <m/>
    <m/>
    <m/>
    <m/>
    <s v="Jaws Ventures, Tiger Global Management, Vine Ventures"/>
    <s v="Thrive Capital"/>
    <s v="Khosla Ventures, Thrive Capital, Tiger Global Management"/>
    <m/>
    <m/>
    <m/>
    <m/>
    <n v="2017"/>
    <n v="2019"/>
    <x v="7"/>
    <n v="2021"/>
    <m/>
    <m/>
    <m/>
    <n v="100000000"/>
    <s v="series_c"/>
    <d v="2021-03-30T00:00:00"/>
    <n v="1100000000"/>
    <m/>
    <n v="0"/>
    <n v="5649.42"/>
    <n v="87907.27"/>
    <n v="667614"/>
    <m/>
    <m/>
    <m/>
    <m/>
    <n v="3489"/>
    <n v="361"/>
    <n v="111"/>
    <n v="30"/>
    <m/>
    <m/>
    <m/>
    <m/>
    <n v="63.18"/>
    <n v="91.33"/>
    <n v="93.84"/>
    <n v="97.55"/>
    <m/>
    <m/>
    <m/>
    <s v="unicorn"/>
    <n v="33.659999999999997"/>
    <n v="33.659999999999997"/>
    <n v="21.04"/>
    <n v="7.42"/>
    <n v="1"/>
    <m/>
    <m/>
    <m/>
    <n v="130000000"/>
    <m/>
    <d v="2017-11-09T00:00:00"/>
    <d v="2019-02-28T00:00:00"/>
    <d v="2019-11-21T00:00:00"/>
    <d v="2021-03-30T00:00:00"/>
    <m/>
    <m/>
    <m/>
    <n v="2"/>
    <n v="3.34"/>
    <n v="8.25"/>
    <m/>
    <m/>
    <m/>
    <n v="8.25"/>
    <n v="476"/>
    <n v="266"/>
    <n v="495"/>
    <m/>
    <m/>
    <m/>
    <n v="495"/>
    <s v="No"/>
    <n v="761170.69"/>
    <n v="23"/>
    <n v="98.77"/>
    <n v="8.25"/>
    <n v="8.25"/>
    <n v="8.25"/>
  </r>
  <r>
    <x v="1456"/>
    <s v="http://www.pathai.com"/>
    <s v="https://www.crunchbase.com/organization/pathai"/>
    <s v="PathAI, inc."/>
    <s v="PathAI develops technology that assists pathologists in making accurate diagnoses for every patient, every time."/>
    <m/>
    <s v="seed"/>
    <s v="series_a"/>
    <s v="series_b"/>
    <s v="series_c"/>
    <m/>
    <m/>
    <m/>
    <m/>
    <n v="4200000"/>
    <n v="11000000"/>
    <n v="60000000"/>
    <n v="165000000"/>
    <m/>
    <m/>
    <m/>
    <m/>
    <n v="42000000"/>
    <n v="55000000"/>
    <n v="400200000"/>
    <n v="1650000000"/>
    <m/>
    <m/>
    <m/>
    <m/>
    <s v="8VC, DHVC, Fairhaven Capital Partners, Pillar VC, Refactor Capital"/>
    <s v="8VC, DHVC, General Catalyst, KdT Ventures, Pillar VC, Refactor Capital"/>
    <s v="General Atlantic, General Catalyst, Innospark Ventures"/>
    <s v="8VC, Adage Capital Management, Bienville Capital, Biospring Partners, Bristol-Myers Squibb, D1 Capital Partners, General Atlantic, General Catalyst, Kaiser Permanente, KdT Ventures, LabCorp, Merck Global Health Innovation Fund, Polaris Partners, Refactor Capital, Tiger Global Management"/>
    <m/>
    <m/>
    <m/>
    <m/>
    <n v="2016"/>
    <n v="2017"/>
    <x v="7"/>
    <n v="2021"/>
    <m/>
    <m/>
    <m/>
    <n v="165000000"/>
    <s v="series_c"/>
    <d v="2021-05-18T00:00:00"/>
    <n v="1650000000"/>
    <m/>
    <n v="12.99"/>
    <n v="12594.23"/>
    <n v="44754.76"/>
    <n v="702873.19"/>
    <m/>
    <m/>
    <m/>
    <m/>
    <n v="2242"/>
    <n v="99"/>
    <n v="154"/>
    <n v="27"/>
    <m/>
    <m/>
    <m/>
    <m/>
    <n v="76.790000000000006"/>
    <n v="97.54"/>
    <n v="91.43"/>
    <n v="97.81"/>
    <m/>
    <m/>
    <m/>
    <m/>
    <n v="24.04"/>
    <n v="24.04"/>
    <n v="22.95"/>
    <n v="3.71"/>
    <n v="1"/>
    <m/>
    <m/>
    <m/>
    <n v="355200000"/>
    <m/>
    <d v="2016-12-06T00:00:00"/>
    <d v="2017-11-03T00:00:00"/>
    <d v="2019-04-17T00:00:00"/>
    <d v="2021-05-18T00:00:00"/>
    <m/>
    <m/>
    <m/>
    <n v="1.31"/>
    <n v="7.28"/>
    <n v="4.12"/>
    <m/>
    <m/>
    <m/>
    <n v="4.12"/>
    <n v="332"/>
    <n v="530"/>
    <n v="762"/>
    <m/>
    <m/>
    <m/>
    <n v="762"/>
    <s v="No"/>
    <n v="760235.17"/>
    <n v="24"/>
    <n v="98.71"/>
    <n v="4.12"/>
    <n v="4.12"/>
    <n v="4.12"/>
  </r>
  <r>
    <x v="1457"/>
    <s v="https://fivetran.com"/>
    <s v="https://www.crunchbase.com/organization/fivetran"/>
    <s v="Fivetran, Inc."/>
    <s v="Fivetran is a technology company that automates replicating data into a cloud data platforms."/>
    <m/>
    <s v="seed"/>
    <s v="series_a"/>
    <s v="series_b"/>
    <s v="series_c"/>
    <s v="series_d"/>
    <m/>
    <m/>
    <m/>
    <n v="743000"/>
    <n v="15000000"/>
    <n v="44000000"/>
    <n v="100000000"/>
    <n v="565000000"/>
    <m/>
    <m/>
    <m/>
    <n v="7430000"/>
    <n v="75000000"/>
    <n v="293480000"/>
    <n v="1200000000"/>
    <n v="5600000000"/>
    <m/>
    <m/>
    <m/>
    <s v="Y Combinator"/>
    <s v="CEAS Investments, Matrix"/>
    <s v="Andreessen Horowitz, CEAS Investments, Matrix"/>
    <s v="Andreessen Horowitz, CEAS Investments, General Catalyst, Matrix"/>
    <s v="Andreessen Horowitz, CEAS Investments, D1 Capital Partners, General Catalyst, ICONIQ Growth, Matrix, Y Combinator Continuity Fund"/>
    <m/>
    <m/>
    <m/>
    <n v="2013"/>
    <n v="2018"/>
    <x v="7"/>
    <n v="2020"/>
    <n v="2021"/>
    <m/>
    <m/>
    <n v="565000000"/>
    <s v="series_d"/>
    <d v="2021-09-20T00:00:00"/>
    <n v="5600000000"/>
    <m/>
    <n v="985.5"/>
    <n v="5037.71"/>
    <n v="287689.40000000002"/>
    <n v="176433.84"/>
    <n v="284776.14"/>
    <m/>
    <m/>
    <m/>
    <n v="176"/>
    <n v="330"/>
    <n v="24"/>
    <n v="10"/>
    <n v="59"/>
    <m/>
    <m/>
    <m/>
    <n v="97.57"/>
    <n v="92.86"/>
    <n v="98.71"/>
    <n v="98.75"/>
    <n v="89.18"/>
    <m/>
    <m/>
    <s v="unicorn"/>
    <n v="430.55"/>
    <n v="430.55"/>
    <n v="53.32"/>
    <n v="16.03"/>
    <n v="4.3600000000000003"/>
    <n v="1"/>
    <m/>
    <m/>
    <n v="853108000"/>
    <m/>
    <d v="2013-04-15T00:00:00"/>
    <d v="2018-12-04T00:00:00"/>
    <d v="2019-09-24T00:00:00"/>
    <d v="2020-06-30T00:00:00"/>
    <d v="2021-09-20T00:00:00"/>
    <m/>
    <m/>
    <n v="10.09"/>
    <n v="3.91"/>
    <n v="4.09"/>
    <n v="4.67"/>
    <m/>
    <m/>
    <n v="19.079999999999998"/>
    <n v="2059"/>
    <n v="294"/>
    <n v="280"/>
    <n v="447"/>
    <m/>
    <m/>
    <n v="727"/>
    <s v="No"/>
    <n v="754922.59"/>
    <n v="25"/>
    <n v="98.66"/>
    <n v="19.079999999999998"/>
    <n v="19.079999999999998"/>
    <n v="19.079999999999998"/>
  </r>
  <r>
    <x v="1458"/>
    <s v="https://bharatpe.com"/>
    <s v="https://www.crunchbase.com/organization/bharatpe"/>
    <s v="Resilient Innovations Pvt Ltd"/>
    <s v="BharatPe is a financial services platform that processes payments via UPI and POS, and provides credit or loans to their merchants."/>
    <m/>
    <s v="seed"/>
    <s v="series_a"/>
    <s v="series_b"/>
    <s v="series_c"/>
    <s v="series_d"/>
    <s v="series_e"/>
    <m/>
    <m/>
    <n v="2000000"/>
    <n v="14500000"/>
    <n v="50000000"/>
    <n v="75000000"/>
    <n v="108000000"/>
    <n v="350000000"/>
    <m/>
    <m/>
    <n v="20000000"/>
    <n v="72500000"/>
    <n v="225000000"/>
    <n v="425000000"/>
    <n v="900000000"/>
    <n v="2850000000"/>
    <m/>
    <m/>
    <s v="BEENEXT, Nipun Mehra, Nitin Gupta, Peak XV Partners, Sanjay Rishi, Utsav Somani"/>
    <s v="BEENEXT, Insight Partners, Peak XV Partners, Venture Catalysts"/>
    <s v="BEENEXT, Insight Partners, Ribbit Capital, Sequoia Capital, Steadview Capital"/>
    <s v="Amplo, Coatue, Insight Partners, Ribbit Capital, Steadview Capital"/>
    <s v="Amplo, BEENEXT, Coatue, Insight Partners, Peak XV Partners, Ribbit Capital, Steadview Capital"/>
    <s v="Amplo, Coatue, Dragoneer Investment Group, Insight Partners, Peak XV Partners, Ribbit Capital, Steadfast Capital Management, Tiger Global Management"/>
    <m/>
    <m/>
    <n v="2018"/>
    <n v="2019"/>
    <x v="7"/>
    <n v="2020"/>
    <n v="2021"/>
    <n v="2021"/>
    <m/>
    <n v="350000000"/>
    <s v="series_e"/>
    <d v="2021-08-04T00:00:00"/>
    <n v="2850000000"/>
    <m/>
    <n v="5.18"/>
    <n v="10165.959999999999"/>
    <n v="294031.61"/>
    <n v="96553.8"/>
    <n v="317091.7"/>
    <n v="33232.769999999997"/>
    <m/>
    <m/>
    <n v="2652"/>
    <n v="199"/>
    <n v="22"/>
    <n v="38"/>
    <n v="55"/>
    <n v="6"/>
    <m/>
    <m/>
    <n v="74.569999999999993"/>
    <n v="95.23"/>
    <n v="98.82"/>
    <n v="94.85"/>
    <n v="89.93"/>
    <n v="98"/>
    <m/>
    <s v="unicorn"/>
    <n v="77.33"/>
    <n v="77.33"/>
    <n v="26.67"/>
    <n v="10.11"/>
    <n v="5.95"/>
    <n v="3.01"/>
    <n v="1"/>
    <m/>
    <n v="780540986"/>
    <m/>
    <d v="2018-10-01T00:00:00"/>
    <d v="2019-02-21T00:00:00"/>
    <d v="2019-06-04T00:00:00"/>
    <d v="2020-02-24T00:00:00"/>
    <d v="2021-02-11T00:00:00"/>
    <d v="2021-08-04T00:00:00"/>
    <m/>
    <n v="3.63"/>
    <n v="3.1"/>
    <n v="1.89"/>
    <n v="2.12"/>
    <n v="3.17"/>
    <m/>
    <n v="12.67"/>
    <n v="143"/>
    <n v="103"/>
    <n v="265"/>
    <n v="353"/>
    <n v="174"/>
    <m/>
    <n v="792"/>
    <s v="No"/>
    <n v="751081.02"/>
    <n v="26"/>
    <n v="98.6"/>
    <n v="12.67"/>
    <n v="12.67"/>
    <n v="12.67"/>
  </r>
  <r>
    <x v="1459"/>
    <s v="http://www.tessian.com/"/>
    <s v="https://www.crunchbase.com/organization/tessian"/>
    <s v="Tessian Limited"/>
    <s v="Tessian creates a Human Layer Security that helps people work without security disruptions getting in the way."/>
    <s v="pre_seed"/>
    <s v="seed"/>
    <s v="series_a"/>
    <s v="series_b"/>
    <s v="series_c"/>
    <m/>
    <m/>
    <m/>
    <n v="340641"/>
    <n v="216184"/>
    <n v="13000000"/>
    <n v="42000000"/>
    <n v="65000000"/>
    <m/>
    <m/>
    <m/>
    <n v="6812820"/>
    <n v="2161840"/>
    <n v="65000000"/>
    <n v="280140000"/>
    <n v="500000000"/>
    <m/>
    <m/>
    <m/>
    <s v="Fraser, Ian Hamilton, Keith Hyman, Philipp Kobus, Santiago Izaguirre, Steve Thompson, Tim Jackson"/>
    <s v="Tim Jackson, Walking Ventures"/>
    <s v="Accel, Amadeus Capital Partners, Balderton Capital, Crane Venture Partners, Fraser, LocalGlobe, Walking Ventures, Winton Ventures"/>
    <s v="Accel, Balderton Capital, Latitude, Sequoia Capital"/>
    <s v="Accel, Balderton Capital, Latitude, March Capital, Schroder Adveq, Sequoia Capital"/>
    <m/>
    <m/>
    <m/>
    <n v="2015"/>
    <n v="2014"/>
    <n v="2018"/>
    <x v="7"/>
    <n v="2021"/>
    <m/>
    <m/>
    <m/>
    <n v="8993091"/>
    <s v="series_c"/>
    <d v="2021-08-10T00:00:00"/>
    <m/>
    <n v="0"/>
    <n v="0"/>
    <n v="16822.37"/>
    <n v="296010.71999999997"/>
    <n v="422526.56"/>
    <m/>
    <m/>
    <m/>
    <n v="376"/>
    <n v="3167"/>
    <n v="159"/>
    <n v="21"/>
    <n v="78"/>
    <m/>
    <m/>
    <m/>
    <n v="70.73"/>
    <n v="62.98"/>
    <n v="96.57"/>
    <n v="98.88"/>
    <n v="93.5"/>
    <m/>
    <m/>
    <m/>
    <m/>
    <m/>
    <m/>
    <m/>
    <m/>
    <m/>
    <m/>
    <m/>
    <m/>
    <n v="132645528"/>
    <d v="2015-06-30T00:00:00"/>
    <d v="2014-04-01T00:00:00"/>
    <d v="2018-06-17T00:00:00"/>
    <d v="2019-01-16T00:00:00"/>
    <d v="2021-05-25T00:00:00"/>
    <m/>
    <m/>
    <m/>
    <n v="30.07"/>
    <n v="4.3099999999999996"/>
    <n v="1.78"/>
    <m/>
    <m/>
    <m/>
    <m/>
    <n v="1538"/>
    <n v="213"/>
    <n v="860"/>
    <m/>
    <m/>
    <m/>
    <n v="937"/>
    <s v="No"/>
    <n v="735359.65"/>
    <n v="27"/>
    <n v="98.54"/>
    <n v="1.78"/>
    <n v="1.78"/>
    <n v="0"/>
  </r>
  <r>
    <x v="1460"/>
    <s v="https://attentive.com"/>
    <s v="https://www.crunchbase.com/organization/attentive"/>
    <s v="Attentive Mobile, Inc."/>
    <s v="Attentive is a personalized mobile messaging platform."/>
    <m/>
    <s v="seed"/>
    <s v="series_a"/>
    <s v="series_b"/>
    <s v="series_c"/>
    <s v="series_d"/>
    <s v="series_e"/>
    <m/>
    <m/>
    <m/>
    <n v="13000000"/>
    <n v="40000000"/>
    <n v="70000000"/>
    <n v="230000000"/>
    <n v="470000000"/>
    <m/>
    <m/>
    <m/>
    <n v="65000000"/>
    <n v="300000000"/>
    <n v="700000000"/>
    <n v="2200000000"/>
    <n v="7000000000"/>
    <m/>
    <m/>
    <s v="Eniac Ventures, NextView Ventures, Tom Loverro"/>
    <s v="Bain Capital Ventures, Eniac Ventures, HarbourVest Partners, MetaProp, NextView Ventures"/>
    <s v="Bain Capital Ventures, Eniac Ventures, High Alpha, IVP, Jaws Ventures, NextView Ventures, Sequoia Capital"/>
    <s v="David Spector, Eniac Ventures, IVP, Jaws Ventures, NextView Ventures, Sequoia Capital"/>
    <s v="Atomico, Bain Capital Ventures, Coatue, D1 Capital Partners, Eniac Ventures, Frontline Ventures, High Alpha, IVP, NextView Ventures, Sapphire Ventures, Sequoia Capital, Sequoia Capital Global Equities, Sozo Ventures, Tiger Global Management, Wellington Management"/>
    <s v="Base10 Partners, Coatue, D1 Capital Partners, Gutbrain Ventures, IVP, TCV, Tiger Global Management"/>
    <m/>
    <m/>
    <n v="2016"/>
    <n v="2018"/>
    <x v="7"/>
    <n v="2020"/>
    <n v="2020"/>
    <n v="2021"/>
    <m/>
    <n v="470000000"/>
    <s v="series_e"/>
    <d v="2021-03-24T00:00:00"/>
    <n v="7000000000"/>
    <m/>
    <n v="42.65"/>
    <n v="1668.3"/>
    <n v="277838.75"/>
    <n v="134586.5"/>
    <n v="290606.92"/>
    <n v="30275.31"/>
    <m/>
    <m/>
    <n v="1979"/>
    <n v="520"/>
    <n v="35"/>
    <n v="25"/>
    <n v="1"/>
    <n v="16"/>
    <m/>
    <m/>
    <n v="79.52"/>
    <n v="88.74"/>
    <n v="98.1"/>
    <n v="96.66"/>
    <n v="100"/>
    <n v="94"/>
    <m/>
    <s v="unicorn"/>
    <n v="73.05"/>
    <m/>
    <n v="73.05"/>
    <n v="18.62"/>
    <n v="8.8699999999999992"/>
    <n v="3.02"/>
    <n v="1"/>
    <m/>
    <n v="863000000"/>
    <m/>
    <d v="2016-10-05T00:00:00"/>
    <d v="2018-02-08T00:00:00"/>
    <d v="2019-08-12T00:00:00"/>
    <d v="2020-01-29T00:00:00"/>
    <d v="2020-09-23T00:00:00"/>
    <d v="2021-03-24T00:00:00"/>
    <m/>
    <m/>
    <n v="4.62"/>
    <n v="2.33"/>
    <n v="3.14"/>
    <n v="3.18"/>
    <m/>
    <n v="23.33"/>
    <n v="491"/>
    <n v="550"/>
    <n v="170"/>
    <n v="238"/>
    <n v="182"/>
    <m/>
    <n v="590"/>
    <s v="No"/>
    <n v="735018.43"/>
    <n v="28"/>
    <n v="98.49"/>
    <n v="23.33"/>
    <n v="23.33"/>
    <n v="23.33"/>
  </r>
  <r>
    <x v="1461"/>
    <s v="https://www.anchorage.com"/>
    <s v="https://www.crunchbase.com/organization/anchorage"/>
    <s v="Anchorage Labs, Inc."/>
    <s v="Anchorage Digital is a regulated crypto platform that provides institutions with integrated financial services and infrastructure solutions."/>
    <m/>
    <s v="seed"/>
    <s v="series_a"/>
    <s v="series_b"/>
    <s v="series_c"/>
    <s v="series_d"/>
    <m/>
    <m/>
    <m/>
    <m/>
    <n v="17000000"/>
    <n v="40000000"/>
    <n v="80000000"/>
    <n v="350000000"/>
    <m/>
    <m/>
    <m/>
    <m/>
    <n v="85000000"/>
    <n v="266800000"/>
    <n v="800000000"/>
    <n v="3000000000"/>
    <m/>
    <m/>
    <m/>
    <s v="Chloe Sladden, SVA"/>
    <s v="#Angels, Andreessen Horowitz, Avichal Garg, Elad Gil, Khosla Ventures, Naval Ravikant, Polychain, SVA, SciFi VC"/>
    <s v="Andreessen Horowitz, Blockchain Capital, Elysium Venture Capital, Intersection Growth Partners, Visa"/>
    <s v="Andreessen Horowitz, Blockchain Capital, GIC, Indico Capital Partners, Lux Capital, SCB 10X"/>
    <s v="Alameda Research, Andreessen Horowitz, Apollo, BlackRock, Blockchain Capital, Delta Blockchain Fund, Elad Gil, GIC, GoldenTree Asset Management, Goldman Sachs, Innovius Capital, Kohlberg Kravis Roberts, Kraken, Lux Capital, PayPal Ventures, Senator Investment Group, Thoma Bravo, Wellington Management"/>
    <m/>
    <m/>
    <m/>
    <n v="2017"/>
    <n v="2019"/>
    <x v="7"/>
    <n v="2021"/>
    <n v="2021"/>
    <m/>
    <m/>
    <n v="350000000"/>
    <s v="series_d"/>
    <d v="2021-12-15T00:00:00"/>
    <n v="3000000000"/>
    <m/>
    <n v="19161.419999999998"/>
    <n v="50193.16"/>
    <n v="286049.15000000002"/>
    <n v="200751.38"/>
    <n v="172454.52"/>
    <m/>
    <m/>
    <m/>
    <n v="41"/>
    <n v="6"/>
    <n v="29"/>
    <n v="152"/>
    <n v="83"/>
    <m/>
    <m/>
    <m/>
    <n v="99.58"/>
    <n v="99.88"/>
    <n v="98.43"/>
    <n v="87.26"/>
    <n v="84.7"/>
    <m/>
    <m/>
    <s v="unicorn"/>
    <n v="25.2"/>
    <m/>
    <n v="25.2"/>
    <n v="9.4499999999999993"/>
    <n v="3.5"/>
    <n v="1"/>
    <m/>
    <m/>
    <n v="487000000"/>
    <m/>
    <d v="2017-11-03T00:00:00"/>
    <d v="2019-01-23T00:00:00"/>
    <d v="2019-07-10T00:00:00"/>
    <d v="2021-02-25T00:00:00"/>
    <d v="2021-12-15T00:00:00"/>
    <m/>
    <m/>
    <m/>
    <n v="3.14"/>
    <n v="3"/>
    <n v="3.75"/>
    <m/>
    <m/>
    <n v="11.24"/>
    <n v="446"/>
    <n v="168"/>
    <n v="596"/>
    <n v="293"/>
    <m/>
    <m/>
    <n v="889"/>
    <s v="No"/>
    <n v="728609.63"/>
    <n v="29"/>
    <n v="98.43"/>
    <n v="11.24"/>
    <n v="11.24"/>
    <n v="11.24"/>
  </r>
  <r>
    <x v="1462"/>
    <s v="https://point.com"/>
    <s v="https://www.crunchbase.com/organization/point-4"/>
    <s v="Point Digital Finance, Inc."/>
    <s v="Point is a home equity platform that provides homeowners with access to equity financing by unlocking the wealth tied up in their homes."/>
    <m/>
    <s v="seed"/>
    <s v="series_a"/>
    <s v="series_b"/>
    <s v="series_c"/>
    <m/>
    <m/>
    <m/>
    <m/>
    <n v="3000000"/>
    <n v="9100000"/>
    <n v="22000000"/>
    <n v="115000000"/>
    <m/>
    <m/>
    <m/>
    <m/>
    <n v="30000000"/>
    <n v="45500000"/>
    <n v="146740000"/>
    <n v="1150000000"/>
    <m/>
    <m/>
    <m/>
    <m/>
    <s v="Montage Ventures, Nimble Ventures, SVA"/>
    <s v="Andreessen Horowitz, Bloomberg Beta, Brad Greiwe, Buck Stash, COIND, Jared Morgenstern, Laurence A. Tosi, Lee Linden, Matt Humphrey, To Kenz Capital, Vikram Pandit"/>
    <s v="Andreessen Horowitz, Bloomberg Beta, DAG Ventures, Enterprise Community Investment, Inovia Capital, Prudential Financial, Restive, Ribbit Capital"/>
    <s v="Alpaca VC, Andreessen Horowitz, Atalaya Capital, DAG Ventures, Deer Park Road, Redwood Trust, Ribbit Capital, The Palisades Group, WestCap"/>
    <m/>
    <m/>
    <m/>
    <m/>
    <n v="2015"/>
    <n v="2016"/>
    <x v="7"/>
    <n v="2022"/>
    <m/>
    <m/>
    <m/>
    <n v="115000000"/>
    <s v="series_c"/>
    <d v="2022-05-03T00:00:00"/>
    <n v="1150000000"/>
    <m/>
    <n v="18959.45"/>
    <n v="22892.48"/>
    <n v="360673.88"/>
    <n v="308452.47999999998"/>
    <m/>
    <m/>
    <m/>
    <m/>
    <n v="21"/>
    <n v="42"/>
    <n v="11"/>
    <n v="76"/>
    <m/>
    <m/>
    <m/>
    <m/>
    <n v="99.8"/>
    <n v="98.92"/>
    <n v="99.44"/>
    <n v="90.97"/>
    <m/>
    <m/>
    <m/>
    <m/>
    <n v="23.46"/>
    <n v="23.46"/>
    <n v="19.34"/>
    <n v="7.05"/>
    <n v="1"/>
    <m/>
    <m/>
    <m/>
    <n v="149100000"/>
    <m/>
    <d v="2015-01-20T00:00:00"/>
    <d v="2016-09-13T00:00:00"/>
    <d v="2019-03-20T00:00:00"/>
    <d v="2022-05-03T00:00:00"/>
    <m/>
    <m/>
    <m/>
    <n v="1.52"/>
    <n v="3.23"/>
    <n v="7.84"/>
    <m/>
    <m/>
    <m/>
    <n v="7.84"/>
    <n v="602"/>
    <n v="918"/>
    <n v="1140"/>
    <m/>
    <m/>
    <m/>
    <n v="1140"/>
    <s v="No"/>
    <n v="710978.29"/>
    <n v="30"/>
    <n v="98.38"/>
    <n v="7.84"/>
    <m/>
    <n v="7.84"/>
  </r>
  <r>
    <x v="1463"/>
    <s v="https://nuro.ai"/>
    <s v="https://www.crunchbase.com/organization/nuro-2"/>
    <s v="Nuro, Inc."/>
    <s v="Nuro develops and operates a fleet of electric and autonomous vehicles."/>
    <m/>
    <m/>
    <s v="series_a"/>
    <s v="series_b"/>
    <s v="series_c"/>
    <s v="series_d"/>
    <m/>
    <m/>
    <m/>
    <m/>
    <n v="148855"/>
    <n v="940000000"/>
    <n v="500000000"/>
    <n v="600000000"/>
    <m/>
    <m/>
    <m/>
    <m/>
    <n v="744275"/>
    <n v="2700000000"/>
    <n v="5000000000"/>
    <n v="8600000000"/>
    <m/>
    <m/>
    <m/>
    <m/>
    <s v="ZhenFund"/>
    <s v="SoftBank Vision Fund"/>
    <s v="Baillie Gifford, Fidelity, Greylock, SoftBank Vision Fund, T. Rowe Price"/>
    <s v="Baillie Gifford, Fidelity, Gaorong Capital, Google, Kroger, SoftBank Vision Fund, T. Rowe Price, Tiger Global Management, Woven Capital"/>
    <m/>
    <m/>
    <m/>
    <m/>
    <n v="2016"/>
    <x v="7"/>
    <n v="2020"/>
    <n v="2021"/>
    <m/>
    <m/>
    <n v="600000000"/>
    <s v="series_d"/>
    <d v="2021-11-02T00:00:00"/>
    <n v="8600000000"/>
    <m/>
    <m/>
    <n v="0"/>
    <n v="39247.82"/>
    <n v="104166.56"/>
    <n v="558443.77"/>
    <m/>
    <m/>
    <m/>
    <m/>
    <n v="1216"/>
    <n v="187"/>
    <n v="37"/>
    <n v="22"/>
    <m/>
    <m/>
    <m/>
    <m/>
    <n v="68.11"/>
    <n v="89.59"/>
    <n v="94.99"/>
    <n v="96.08"/>
    <m/>
    <m/>
    <s v="unicorn"/>
    <n v="8250.9"/>
    <m/>
    <n v="8250.9"/>
    <n v="2.68"/>
    <n v="1.61"/>
    <n v="1"/>
    <m/>
    <m/>
    <n v="2132148855"/>
    <m/>
    <m/>
    <d v="2016-10-12T00:00:00"/>
    <d v="2019-02-11T00:00:00"/>
    <d v="2020-11-09T00:00:00"/>
    <d v="2021-11-02T00:00:00"/>
    <m/>
    <m/>
    <m/>
    <n v="3627.69"/>
    <n v="1.85"/>
    <n v="1.72"/>
    <m/>
    <m/>
    <n v="3.19"/>
    <m/>
    <n v="852"/>
    <n v="637"/>
    <n v="358"/>
    <m/>
    <m/>
    <n v="995"/>
    <s v="No"/>
    <n v="701858.15"/>
    <n v="31"/>
    <n v="98.32"/>
    <n v="3.19"/>
    <n v="3.19"/>
    <n v="3.19"/>
  </r>
  <r>
    <x v="1464"/>
    <s v="https://groww.in/"/>
    <s v="https://www.crunchbase.com/organization/groww"/>
    <s v="Nextbillion Technology Pvt Ltd"/>
    <s v="Groww is an investment platform that offers a new way of investing money with stockbroking and direct mutual funds."/>
    <m/>
    <s v="seed"/>
    <s v="series_a"/>
    <s v="series_b"/>
    <s v="series_c"/>
    <s v="series_d"/>
    <s v="series_e"/>
    <m/>
    <m/>
    <n v="1600000"/>
    <n v="6200000"/>
    <n v="21400000"/>
    <n v="30000000"/>
    <n v="83062674"/>
    <n v="251000000"/>
    <m/>
    <m/>
    <n v="16000000"/>
    <n v="31000000"/>
    <n v="142738000"/>
    <n v="260000000"/>
    <n v="999609250"/>
    <n v="3000000000"/>
    <m/>
    <m/>
    <s v="Ankit Nagori, Cypher Capital, David Langer, Friále, Insignia Ventures Partners, K50 Ventures, Lightbridge Partners, Mukesh Bansal, Y Combinator"/>
    <s v="Kauffman Fellows Fund, Peak XV Partners, Propel VC, Y Combinator"/>
    <s v="Peak XV Partners, Ribbit Capital, Y Combinator"/>
    <s v="Peak XV Partners, Propel VC, Ribbit Capital, Y Combinator Continuity Fund"/>
    <s v="Peak XV Partners, Propel VC, Ribbit Capital, Tiger Global Management, Y Combinator Continuity Fund"/>
    <s v="Alkeon Capital, ICONIQ Growth, Lone Pine Capital, Peak XV Partners, Propel VC, Ribbit Capital, Steadfast Capital Management, Tiger Global Management, Y Combinator Continuity Fund"/>
    <m/>
    <m/>
    <n v="2018"/>
    <n v="2019"/>
    <x v="7"/>
    <n v="2020"/>
    <n v="2021"/>
    <n v="2021"/>
    <m/>
    <n v="251000000"/>
    <s v="series_e"/>
    <d v="2021-10-24T00:00:00"/>
    <n v="3000000000"/>
    <m/>
    <n v="12272.88"/>
    <n v="5004.66"/>
    <n v="110464.8"/>
    <n v="43424.480000000003"/>
    <n v="495101.68"/>
    <n v="35431.67"/>
    <m/>
    <m/>
    <n v="143"/>
    <n v="396"/>
    <n v="99"/>
    <n v="93"/>
    <n v="33"/>
    <n v="5"/>
    <m/>
    <m/>
    <n v="98.64"/>
    <n v="90.49"/>
    <n v="94.51"/>
    <n v="87.19"/>
    <n v="94.03"/>
    <n v="98.4"/>
    <m/>
    <s v="unicorn"/>
    <n v="101.75"/>
    <n v="101.75"/>
    <n v="65.650000000000006"/>
    <n v="16.77"/>
    <n v="10.23"/>
    <n v="2.85"/>
    <n v="1"/>
    <m/>
    <n v="393262674"/>
    <m/>
    <d v="2018-07-09T00:00:00"/>
    <d v="2019-01-23T00:00:00"/>
    <d v="2019-09-18T00:00:00"/>
    <d v="2020-09-10T00:00:00"/>
    <d v="2021-04-07T00:00:00"/>
    <d v="2021-10-24T00:00:00"/>
    <m/>
    <n v="1.94"/>
    <n v="4.5999999999999996"/>
    <n v="1.82"/>
    <n v="3.84"/>
    <n v="3"/>
    <m/>
    <n v="21.02"/>
    <n v="198"/>
    <n v="238"/>
    <n v="358"/>
    <n v="209"/>
    <n v="200"/>
    <m/>
    <n v="767"/>
    <s v="No"/>
    <n v="701700.17"/>
    <n v="32"/>
    <n v="98.26"/>
    <n v="21.02"/>
    <n v="21.02"/>
    <n v="21.02"/>
  </r>
  <r>
    <x v="1465"/>
    <s v="https://bungalow.com/"/>
    <s v="https://www.crunchbase.com/organization/bungalow"/>
    <s v="Bungalow Living, Inc."/>
    <s v="Bungalow provides home rental services."/>
    <m/>
    <s v="seed"/>
    <s v="series_a"/>
    <s v="series_b"/>
    <s v="series_c"/>
    <m/>
    <m/>
    <m/>
    <m/>
    <m/>
    <n v="14000000"/>
    <n v="32000000"/>
    <n v="75000000"/>
    <m/>
    <m/>
    <m/>
    <m/>
    <m/>
    <n v="70000000"/>
    <n v="213440000"/>
    <n v="600000000"/>
    <m/>
    <m/>
    <m/>
    <m/>
    <s v="Blake Coler-Dark"/>
    <s v="Atomic, Cherubic Ventures, Founders Fund, Khosla Ventures, UpHonest Capital, Wei Guo, Wing Venture Capital"/>
    <s v="A-Rod Corp, Atomic, CAA Ventures, Cherubic Ventures, Coatue, Founders Fund, Gaingels, Khosla Ventures, Maverick Ventures, Nine Four Ventures, Wing Venture Capital"/>
    <s v="Atomic, Bossanova Investimentos, Coatue, Deer Park Road, Flucas Ventures, Founders Fund, Khosla Ventures, Nine Four Ventures"/>
    <m/>
    <m/>
    <m/>
    <m/>
    <n v="2017"/>
    <n v="2018"/>
    <x v="7"/>
    <n v="2021"/>
    <m/>
    <m/>
    <m/>
    <n v="75000000"/>
    <s v="series_c"/>
    <d v="2021-08-24T00:00:00"/>
    <n v="600000000"/>
    <m/>
    <n v="0"/>
    <n v="68470.929999999993"/>
    <n v="274736.63"/>
    <n v="356999.3"/>
    <m/>
    <m/>
    <m/>
    <m/>
    <n v="3489"/>
    <n v="7"/>
    <n v="36"/>
    <n v="88"/>
    <m/>
    <m/>
    <m/>
    <m/>
    <n v="63.18"/>
    <n v="99.87"/>
    <n v="98.04"/>
    <n v="92.66"/>
    <m/>
    <m/>
    <m/>
    <m/>
    <n v="6.56"/>
    <m/>
    <n v="6.56"/>
    <n v="2.5299999999999998"/>
    <n v="1"/>
    <m/>
    <m/>
    <m/>
    <n v="171000000"/>
    <m/>
    <d v="2017-08-01T00:00:00"/>
    <d v="2018-08-23T00:00:00"/>
    <d v="2019-11-18T00:00:00"/>
    <d v="2021-08-24T00:00:00"/>
    <m/>
    <m/>
    <m/>
    <m/>
    <n v="3.05"/>
    <n v="2.81"/>
    <m/>
    <m/>
    <m/>
    <n v="2.81"/>
    <n v="387"/>
    <n v="452"/>
    <n v="645"/>
    <m/>
    <m/>
    <m/>
    <n v="645"/>
    <s v="No"/>
    <n v="700206.86"/>
    <n v="33"/>
    <n v="98.21"/>
    <n v="2.81"/>
    <n v="2.81"/>
    <n v="2.81"/>
  </r>
  <r>
    <x v="1466"/>
    <s v="http://www.100.me"/>
    <s v="https://www.crunchbase.com/organization/dingdong-maicai"/>
    <s v="Dingdong (Cayman) Ltd"/>
    <s v="Dingdong Maicai is a fresh vegetable e-commerce platform that is dedicated to accelerating production through technology."/>
    <m/>
    <s v="seed"/>
    <s v="series_a"/>
    <s v="series_b"/>
    <s v="series_c"/>
    <s v="series_d"/>
    <m/>
    <m/>
    <m/>
    <m/>
    <m/>
    <m/>
    <n v="300000000"/>
    <n v="700000000"/>
    <m/>
    <m/>
    <m/>
    <m/>
    <m/>
    <m/>
    <n v="2000000000"/>
    <n v="10500000000"/>
    <m/>
    <m/>
    <m/>
    <s v="Gaorong Capital"/>
    <s v="Fortune Venture Capital, Gaorong Capital, Red Star Macalline"/>
    <s v="BAI capital, CMC Capital Group, Qiming Venture Partners, Starquest Capital, VMS Asset Management"/>
    <s v="General Atlantic"/>
    <s v="3W Fund Management, APlus Partners, Aspex Management, CMC Capital Group, Cambium Grove Capital, Capital Today, Coatue, Cygnus Equity, DST Global, General Atlantic, Hony Capital, MassAve Global, Ocean Link, Sequoia Capital, Tiger Global Management"/>
    <m/>
    <m/>
    <m/>
    <n v="2018"/>
    <n v="2018"/>
    <x v="7"/>
    <n v="2020"/>
    <n v="2021"/>
    <m/>
    <m/>
    <n v="330000000"/>
    <s v="series_d"/>
    <d v="2021-05-12T00:00:00"/>
    <n v="4985100000"/>
    <m/>
    <n v="0"/>
    <n v="0"/>
    <n v="0"/>
    <n v="20517.900000000001"/>
    <n v="668480.4"/>
    <m/>
    <m/>
    <m/>
    <n v="3719"/>
    <n v="1617"/>
    <n v="937"/>
    <n v="154"/>
    <n v="11"/>
    <m/>
    <m/>
    <m/>
    <n v="64.34"/>
    <n v="64.94"/>
    <n v="47.59"/>
    <n v="78.69"/>
    <n v="98.13"/>
    <m/>
    <m/>
    <s v="exited_unicorn"/>
    <n v="2.33"/>
    <m/>
    <m/>
    <m/>
    <n v="2.33"/>
    <n v="0.47"/>
    <m/>
    <m/>
    <n v="1330000000"/>
    <m/>
    <d v="2018-05-01T00:00:00"/>
    <d v="2018-07-19T00:00:00"/>
    <d v="2019-07-25T00:00:00"/>
    <d v="2020-05-12T00:00:00"/>
    <d v="2021-04-06T00:00:00"/>
    <m/>
    <m/>
    <m/>
    <m/>
    <m/>
    <n v="5.25"/>
    <m/>
    <m/>
    <m/>
    <n v="79"/>
    <n v="371"/>
    <n v="292"/>
    <n v="329"/>
    <m/>
    <m/>
    <n v="657"/>
    <s v="No"/>
    <n v="688998.3"/>
    <n v="34"/>
    <n v="98.15"/>
    <m/>
    <m/>
    <m/>
  </r>
  <r>
    <x v="1467"/>
    <s v="http://www.getsquire.com"/>
    <s v="https://www.crunchbase.com/organization/squīr-technologies"/>
    <s v="Squire Technologies, Inc."/>
    <s v="Squire is a booking and payment platform that connects people with great barbers."/>
    <s v="pre_seed"/>
    <s v="seed"/>
    <s v="series_a"/>
    <s v="series_b"/>
    <s v="series_c"/>
    <s v="series_d"/>
    <m/>
    <m/>
    <n v="120000"/>
    <n v="4300000"/>
    <n v="8000000"/>
    <m/>
    <n v="45000000"/>
    <n v="60000000"/>
    <m/>
    <m/>
    <n v="2400000"/>
    <n v="43000000"/>
    <n v="40000000"/>
    <m/>
    <n v="250000000"/>
    <n v="750000000"/>
    <m/>
    <m/>
    <s v="AltaIR Capital, Y Combinator"/>
    <s v="Blue Fog Capital, NOEMIS Ventures"/>
    <s v="645 Ventures, Trinity Ventures"/>
    <s v="Aurum Partners"/>
    <s v="Ara Mahdessian, Bossanova Investimentos, CRV, Craig Tooey, Endeavor Catalyst, ICONIQ Capital, ICONIQ Growth, New General Market Ventures, Open Opportunity Fund, Pharrell Williams, Quincy Jones, Stephen Curry, Tiger Global Management, Trevor Noah, Trinity Ventures, Vahe Kuzoyan"/>
    <s v="CRV, ICONIQ Growth, Tiger Global Management, Trinity Ventures"/>
    <m/>
    <m/>
    <n v="2016"/>
    <n v="2017"/>
    <n v="2019"/>
    <x v="7"/>
    <n v="2020"/>
    <n v="2021"/>
    <m/>
    <m/>
    <n v="60000000"/>
    <s v="series_d"/>
    <d v="2021-07-28T00:00:00"/>
    <n v="750000000"/>
    <n v="2142.6799999999998"/>
    <n v="0"/>
    <n v="43.68"/>
    <n v="9976.2900000000009"/>
    <n v="89704.01"/>
    <n v="578655.82999999996"/>
    <m/>
    <m/>
    <n v="3"/>
    <n v="3489"/>
    <n v="1253"/>
    <n v="286"/>
    <n v="45"/>
    <n v="18"/>
    <m/>
    <m/>
    <n v="99.89"/>
    <n v="63.18"/>
    <n v="69.849999999999994"/>
    <n v="84.04"/>
    <n v="93.87"/>
    <n v="96.83"/>
    <m/>
    <m/>
    <m/>
    <n v="160.66"/>
    <n v="9.9600000000000009"/>
    <n v="13.39"/>
    <m/>
    <n v="2.8"/>
    <n v="1"/>
    <m/>
    <m/>
    <n v="167070000"/>
    <d v="2016-08-23T00:00:00"/>
    <d v="2017-01-01T00:00:00"/>
    <d v="2019-04-30T00:00:00"/>
    <d v="2019-12-20T00:00:00"/>
    <d v="2020-12-09T00:00:00"/>
    <d v="2021-07-28T00:00:00"/>
    <m/>
    <m/>
    <n v="0.93"/>
    <m/>
    <m/>
    <n v="3"/>
    <m/>
    <m/>
    <m/>
    <n v="849"/>
    <n v="234"/>
    <n v="355"/>
    <n v="231"/>
    <m/>
    <m/>
    <n v="586"/>
    <s v="No"/>
    <n v="680522.49"/>
    <n v="35"/>
    <n v="98.1"/>
    <m/>
    <m/>
    <m/>
  </r>
  <r>
    <x v="1468"/>
    <s v="https://current.com"/>
    <s v="https://www.crunchbase.com/organization/current-6"/>
    <s v="Finco Services, Inc."/>
    <s v="Current is a premier U.S. fintech platform dedicated to empowering Americans in their pursuit of a brighter financial future."/>
    <m/>
    <m/>
    <s v="series_a"/>
    <s v="series_b"/>
    <s v="series_c"/>
    <s v="series_d"/>
    <m/>
    <m/>
    <m/>
    <m/>
    <n v="20200000"/>
    <n v="31200000"/>
    <n v="131000000"/>
    <n v="220000000"/>
    <m/>
    <m/>
    <m/>
    <m/>
    <n v="101000000"/>
    <n v="208104000"/>
    <n v="750000000"/>
    <n v="2200000000"/>
    <m/>
    <m/>
    <m/>
    <m/>
    <s v="AAF Management Ltd., Cota Capital, Elizabeth Street Ventures, Expa, Fifth Third Capital, Human Ventures, QED Investors, TQ Ventures"/>
    <s v="AAF Management Ltd., EOS VC Fund, Elizabeth Street Ventures, Expa, Foundation Capital, Galaxy Interactive, QED Investors, TQ Ventures, TruStage Ventures, Wellington Management"/>
    <s v="Avenir Growth Capital, Bienville Capital, Foundation Capital, QED Investors, Rashaun Williams, Sapphire Ventures, TQ Ventures, Tiger Global Management, Wellington Management"/>
    <s v="Andreessen Horowitz, Avenir Growth Capital, Elizabeth Street Ventures, Expa, Foundation Capital, Invus Opportunities, Sapphire Ventures, TQ Ventures, Tiger Global Management, Wellington Management"/>
    <m/>
    <m/>
    <m/>
    <m/>
    <n v="2017"/>
    <x v="7"/>
    <n v="2020"/>
    <n v="2021"/>
    <m/>
    <m/>
    <n v="220000000"/>
    <s v="series_d"/>
    <d v="2021-04-27T00:00:00"/>
    <n v="2200000000"/>
    <m/>
    <m/>
    <n v="107.21"/>
    <n v="1555.45"/>
    <n v="63951.14"/>
    <n v="590668.17000000004"/>
    <m/>
    <m/>
    <m/>
    <m/>
    <n v="726"/>
    <n v="496"/>
    <n v="68"/>
    <n v="15"/>
    <m/>
    <m/>
    <m/>
    <m/>
    <n v="81.83"/>
    <n v="72.28"/>
    <n v="90.67"/>
    <n v="97.39"/>
    <m/>
    <m/>
    <s v="unicorn"/>
    <n v="15.55"/>
    <m/>
    <n v="15.55"/>
    <n v="8.8800000000000008"/>
    <n v="2.74"/>
    <n v="1"/>
    <m/>
    <m/>
    <n v="402400000"/>
    <m/>
    <m/>
    <d v="2017-10-25T00:00:00"/>
    <d v="2019-10-24T00:00:00"/>
    <d v="2020-11-24T00:00:00"/>
    <d v="2021-04-27T00:00:00"/>
    <m/>
    <m/>
    <m/>
    <n v="2.06"/>
    <n v="3.6"/>
    <n v="2.93"/>
    <m/>
    <m/>
    <n v="10.57"/>
    <m/>
    <n v="729"/>
    <n v="397"/>
    <n v="154"/>
    <m/>
    <m/>
    <n v="551"/>
    <s v="No"/>
    <n v="656281.97"/>
    <n v="36"/>
    <n v="98.04"/>
    <n v="10.57"/>
    <n v="10.57"/>
    <n v="10.57"/>
  </r>
  <r>
    <x v="1469"/>
    <s v="https://mux.com"/>
    <s v="https://www.crunchbase.com/organization/mux-2"/>
    <s v="Mux, Inc."/>
    <s v="Mux is a video platform designed to make video streaming and analytics possible for every development team."/>
    <s v="pre_seed"/>
    <s v="seed"/>
    <s v="series_a"/>
    <s v="series_b"/>
    <s v="series_c"/>
    <s v="series_d"/>
    <m/>
    <m/>
    <n v="120000"/>
    <m/>
    <n v="9000000"/>
    <n v="20000000"/>
    <n v="37000000"/>
    <n v="105000000"/>
    <m/>
    <m/>
    <n v="2400000"/>
    <m/>
    <n v="45000000"/>
    <n v="133400000"/>
    <n v="370000000"/>
    <n v="1000000000"/>
    <m/>
    <m/>
    <s v="CSC Upshot, SVA, Y Combinator"/>
    <s v="Lowercase Capital"/>
    <s v="Accel, Advancit Capital, Four Cities Capital, Susa Ventures"/>
    <s v="Accel, Evolution Media, Mango Capital, Y Combinator"/>
    <s v="Accel, Andreessen Horowitz, Bossanova Investimentos, Cobalt Capital, Worklife"/>
    <s v="Accel, Andreessen Horowitz, Coatue, Cobalt Capital, Dragoneer Investment Group, HubSpot Ventures, Kamerra"/>
    <m/>
    <m/>
    <n v="2016"/>
    <n v="2015"/>
    <n v="2017"/>
    <x v="7"/>
    <n v="2020"/>
    <n v="2021"/>
    <m/>
    <m/>
    <n v="105000000"/>
    <s v="series_d"/>
    <d v="2021-05-01T00:00:00"/>
    <n v="1000000000"/>
    <n v="2142.6799999999998"/>
    <n v="0.24"/>
    <n v="7067.17"/>
    <n v="164486.07"/>
    <n v="175688.9"/>
    <n v="303942.67"/>
    <m/>
    <m/>
    <n v="3"/>
    <n v="3468"/>
    <n v="154"/>
    <n v="61"/>
    <n v="11"/>
    <n v="56"/>
    <m/>
    <m/>
    <n v="99.89"/>
    <n v="64.66"/>
    <n v="96.17"/>
    <n v="96.64"/>
    <n v="98.61"/>
    <n v="89.74"/>
    <m/>
    <m/>
    <s v="unicorn"/>
    <n v="214.22"/>
    <m/>
    <n v="15.87"/>
    <n v="6.3"/>
    <n v="2.52"/>
    <n v="1"/>
    <m/>
    <m/>
    <n v="173920000"/>
    <d v="2016-03-22T00:00:00"/>
    <d v="2015-01-01T00:00:00"/>
    <d v="2017-04-18T00:00:00"/>
    <d v="2019-08-14T00:00:00"/>
    <d v="2020-07-23T00:00:00"/>
    <d v="2021-05-01T00:00:00"/>
    <m/>
    <m/>
    <m/>
    <n v="2.96"/>
    <n v="2.77"/>
    <n v="2.7"/>
    <m/>
    <m/>
    <n v="7.5"/>
    <n v="838"/>
    <n v="848"/>
    <n v="344"/>
    <n v="282"/>
    <m/>
    <m/>
    <n v="626"/>
    <s v="No"/>
    <n v="653327.73"/>
    <n v="37"/>
    <n v="97.98"/>
    <n v="7.5"/>
    <n v="7.5"/>
    <n v="7.5"/>
  </r>
  <r>
    <x v="1470"/>
    <s v="https://www.flyhomes.com"/>
    <s v="https://www.crunchbase.com/organization/flyhomes"/>
    <s v="FlyHomes, Inc."/>
    <s v="Flyhomes provides a real estate brokerage platform that helps clients through the entire home buying process."/>
    <m/>
    <s v="seed"/>
    <s v="series_a"/>
    <s v="series_b"/>
    <s v="series_c"/>
    <m/>
    <m/>
    <m/>
    <m/>
    <n v="2000000"/>
    <n v="17000000"/>
    <n v="21000000"/>
    <n v="150000000"/>
    <m/>
    <m/>
    <m/>
    <m/>
    <n v="20000000"/>
    <n v="85000000"/>
    <n v="140070000"/>
    <n v="800000000"/>
    <m/>
    <m/>
    <m/>
    <m/>
    <s v="Al Goldstein, Mark Vadon, Pritzker Group Venture Capital"/>
    <s v="Andreessen Horowitz, Mark Vadon, Shasta Ventures"/>
    <s v="Andreessen Horowitz, Canvas Ventures"/>
    <s v="Andreessen Horowitz, BAM Elevate, Balyasny Asset Management, Battery Ventures, Camber Creek, Canvas Ventures, Fifth Wall, Norwest Venture Partners, Parker89, Spencer Rascoff, Vesta Ventures"/>
    <m/>
    <m/>
    <m/>
    <m/>
    <n v="2017"/>
    <n v="2018"/>
    <x v="7"/>
    <n v="2021"/>
    <m/>
    <m/>
    <m/>
    <n v="150000000"/>
    <s v="series_c"/>
    <d v="2021-05-10T00:00:00"/>
    <n v="800000000"/>
    <m/>
    <n v="64.31"/>
    <n v="43214.71"/>
    <n v="286779.73"/>
    <n v="315983.62"/>
    <m/>
    <m/>
    <m/>
    <m/>
    <n v="1854"/>
    <n v="51"/>
    <n v="26"/>
    <n v="100"/>
    <m/>
    <m/>
    <m/>
    <m/>
    <n v="80.44"/>
    <n v="98.92"/>
    <n v="98.6"/>
    <n v="91.65"/>
    <m/>
    <m/>
    <m/>
    <m/>
    <n v="24.48"/>
    <n v="24.48"/>
    <n v="7.2"/>
    <n v="5.14"/>
    <n v="1"/>
    <m/>
    <m/>
    <m/>
    <n v="310000000"/>
    <m/>
    <d v="2017-10-05T00:00:00"/>
    <d v="2018-05-31T00:00:00"/>
    <d v="2019-08-15T00:00:00"/>
    <d v="2021-05-10T00:00:00"/>
    <m/>
    <m/>
    <m/>
    <n v="4.25"/>
    <n v="1.65"/>
    <n v="5.71"/>
    <m/>
    <m/>
    <m/>
    <n v="5.71"/>
    <n v="238"/>
    <n v="441"/>
    <n v="634"/>
    <m/>
    <m/>
    <m/>
    <n v="634"/>
    <s v="No"/>
    <n v="646042.37"/>
    <n v="38"/>
    <n v="97.93"/>
    <n v="5.71"/>
    <n v="5.71"/>
    <n v="5.71"/>
  </r>
  <r>
    <x v="1471"/>
    <s v="http://www.builtrobotics.com"/>
    <s v="https://www.crunchbase.com/organization/built-robotics"/>
    <s v="Built Robotics Inc."/>
    <s v="Built Robotics is a developer of AI guidance systems that transform heavy equipment into autonomous robots."/>
    <m/>
    <m/>
    <s v="series_a"/>
    <s v="series_b"/>
    <s v="series_c"/>
    <m/>
    <m/>
    <m/>
    <m/>
    <m/>
    <n v="15000000"/>
    <n v="33000000"/>
    <n v="64000000"/>
    <m/>
    <m/>
    <m/>
    <m/>
    <m/>
    <n v="75000000"/>
    <n v="220110000"/>
    <n v="640000000"/>
    <m/>
    <m/>
    <m/>
    <m/>
    <m/>
    <s v="Cthulhu Ventures, Edward Lando, Founders Fund, Great Oaks Venture Capital, New Enterprise Associates, Pareto Holdings"/>
    <s v="Building Ventures, Founders Fund, Lemnos VC, New Enterprise Associates, Next47, Presidio Ventures, Valia Ventures"/>
    <s v="Building Ventures, Fifth Wall, Founders Fund, New Enterprise Associates, Tiger Global Management"/>
    <m/>
    <m/>
    <m/>
    <m/>
    <m/>
    <n v="2017"/>
    <x v="7"/>
    <n v="2022"/>
    <m/>
    <m/>
    <m/>
    <n v="64000000"/>
    <s v="series_c"/>
    <d v="2022-04-07T00:00:00"/>
    <n v="640000000"/>
    <m/>
    <m/>
    <n v="18648.88"/>
    <n v="147134.24"/>
    <n v="476499.85"/>
    <m/>
    <m/>
    <m/>
    <m/>
    <m/>
    <n v="73"/>
    <n v="73"/>
    <n v="34"/>
    <m/>
    <m/>
    <m/>
    <m/>
    <m/>
    <n v="98.2"/>
    <n v="95.97"/>
    <n v="96.03"/>
    <m/>
    <m/>
    <m/>
    <m/>
    <n v="6.53"/>
    <m/>
    <n v="6.53"/>
    <n v="2.62"/>
    <n v="1"/>
    <m/>
    <m/>
    <m/>
    <n v="112000000"/>
    <m/>
    <m/>
    <d v="2017-10-19T00:00:00"/>
    <d v="2019-09-19T00:00:00"/>
    <d v="2022-04-07T00:00:00"/>
    <m/>
    <m/>
    <m/>
    <m/>
    <n v="2.93"/>
    <n v="2.91"/>
    <m/>
    <m/>
    <m/>
    <n v="2.91"/>
    <m/>
    <n v="700"/>
    <n v="931"/>
    <m/>
    <m/>
    <m/>
    <n v="931"/>
    <s v="No"/>
    <n v="642282.97"/>
    <n v="39"/>
    <n v="97.87"/>
    <n v="2.91"/>
    <n v="2.91"/>
    <n v="2.91"/>
  </r>
  <r>
    <x v="1472"/>
    <s v="https://pendulumlife.com"/>
    <s v="https://www.crunchbase.com/organization/pendulum-therapeutics"/>
    <s v="Pendulum Therapeutics, Inc."/>
    <s v="Pendulum Therapeutics is a biotechnology firm improving health through products targeting the microbiome."/>
    <m/>
    <s v="seed"/>
    <s v="series_a"/>
    <s v="series_b"/>
    <s v="series_c"/>
    <m/>
    <m/>
    <m/>
    <m/>
    <n v="3400000"/>
    <n v="18500000"/>
    <n v="35000000"/>
    <n v="54000000"/>
    <m/>
    <m/>
    <m/>
    <m/>
    <n v="34000000"/>
    <n v="92500000"/>
    <n v="233450000"/>
    <n v="304000000"/>
    <m/>
    <m/>
    <m/>
    <m/>
    <s v="Felicis, True Ventures"/>
    <s v="Khosla Ventures, Morgan Noble, True Ventures, bpd partners"/>
    <s v="AME Cloud Ventures, Khosla Ventures, Mayo Clinic, Sequoia Capital, True Ventures"/>
    <s v="Khosla Ventures, Meritech Capital Partners, Sequoia Capital, True Ventures"/>
    <m/>
    <m/>
    <m/>
    <m/>
    <n v="2014"/>
    <n v="2017"/>
    <x v="7"/>
    <n v="2021"/>
    <m/>
    <m/>
    <m/>
    <n v="10000000"/>
    <s v="series_unknown"/>
    <d v="2021-04-07T00:00:00"/>
    <n v="304000000"/>
    <m/>
    <n v="39.46"/>
    <n v="31866.42"/>
    <n v="334308.65000000002"/>
    <n v="271704.12"/>
    <m/>
    <m/>
    <m/>
    <m/>
    <n v="1833"/>
    <n v="31"/>
    <n v="14"/>
    <n v="113"/>
    <m/>
    <m/>
    <m/>
    <m/>
    <n v="78.58"/>
    <n v="99.25"/>
    <n v="99.27"/>
    <n v="90.55"/>
    <m/>
    <m/>
    <m/>
    <m/>
    <n v="5.47"/>
    <n v="5.47"/>
    <n v="2.5099999999999998"/>
    <n v="1.17"/>
    <n v="1"/>
    <m/>
    <m/>
    <m/>
    <n v="121200000"/>
    <m/>
    <d v="2014-12-01T00:00:00"/>
    <d v="2017-06-27T00:00:00"/>
    <d v="2019-05-30T00:00:00"/>
    <d v="2021-04-07T00:00:00"/>
    <m/>
    <m/>
    <m/>
    <n v="2.72"/>
    <n v="2.52"/>
    <n v="1.3"/>
    <m/>
    <m/>
    <m/>
    <n v="1.3"/>
    <n v="939"/>
    <n v="702"/>
    <n v="678"/>
    <m/>
    <m/>
    <m/>
    <n v="678"/>
    <s v="No"/>
    <n v="637918.65"/>
    <n v="40"/>
    <n v="97.82"/>
    <n v="1.3"/>
    <n v="1.3"/>
    <n v="1.3"/>
  </r>
  <r>
    <x v="1473"/>
    <s v="http://www.lattice.com"/>
    <s v="https://www.crunchbase.com/organization/lattice-2"/>
    <s v="Degree, Inc."/>
    <s v="Lattice is a people success platform that help business leaders develop engaged, high-performing employees, and winning cultures."/>
    <s v="pre_seed"/>
    <s v="seed"/>
    <s v="series_a"/>
    <s v="series_b"/>
    <s v="series_c"/>
    <s v="series_d"/>
    <s v="series_e"/>
    <s v="series_f"/>
    <m/>
    <n v="2800000"/>
    <n v="6400000"/>
    <n v="15000000"/>
    <n v="25000000"/>
    <n v="45000000"/>
    <n v="60000000"/>
    <n v="175000000"/>
    <m/>
    <n v="28000000"/>
    <n v="32000000"/>
    <n v="100050000"/>
    <n v="250000000"/>
    <n v="400000000"/>
    <n v="1000000000"/>
    <n v="3000000000"/>
    <s v="Coughdrop Capital, SVA"/>
    <s v="Alexis Ohanian, Daniel Gross, Elad Gil, Fuel Capital, Jacob Gibson, Kevin Mahaffey, Khosla Ventures, Marc Benioff, SVA, Slack Fund, Thrive Capital"/>
    <s v="Khosla Ventures, SVA, Thrive Capital"/>
    <s v="Jacob Gibson, Khosla Ventures, Shasta Ventures, Thrive Capital, Y Combinator"/>
    <s v="Tiger Global Management"/>
    <s v="Founders Fund, Frontline Ventures, Fuel Capital, Khosla Ventures, Thrive Capital, Tiger Global Management, Y Combinator"/>
    <s v="Bossanova Investimentos, Founders Fund, Frontline Ventures, Fuel Capital, Khosla Ventures, Shasta Ventures, Thrive Capital, Tiger Global Management"/>
    <s v="Dragoneer Investment Group, Elad Gil, Founders Fund, Fuel Capital, Haystack, HighSage Ventures, Khosla Ventures, Shasta Ventures, Thrive Capital, Tiger Global Management"/>
    <n v="2015"/>
    <n v="2016"/>
    <n v="2017"/>
    <x v="7"/>
    <n v="2019"/>
    <n v="2020"/>
    <n v="2021"/>
    <n v="2022"/>
    <n v="175000000"/>
    <s v="series_f"/>
    <d v="2022-01-19T00:00:00"/>
    <n v="3000000000"/>
    <n v="0"/>
    <n v="33768.81"/>
    <n v="74978"/>
    <n v="280011.59999999998"/>
    <n v="72154.12"/>
    <n v="143815.85"/>
    <n v="28964.41"/>
    <n v="3762.4"/>
    <n v="376"/>
    <n v="7"/>
    <n v="2"/>
    <n v="34"/>
    <n v="45"/>
    <n v="5"/>
    <n v="20"/>
    <n v="2"/>
    <n v="70.73"/>
    <n v="99.94"/>
    <n v="99.97"/>
    <n v="98.15"/>
    <n v="94.51"/>
    <n v="98.74"/>
    <n v="92.4"/>
    <n v="97.83"/>
    <s v="unicorn"/>
    <n v="61.48"/>
    <n v="56.21"/>
    <n v="61.48"/>
    <n v="23.13"/>
    <n v="10.29"/>
    <n v="6.89"/>
    <n v="2.9"/>
    <n v="1"/>
    <n v="329320000"/>
    <d v="2015-09-30T00:00:00"/>
    <d v="2016-05-12T00:00:00"/>
    <d v="2017-07-31T00:00:00"/>
    <d v="2019-04-26T00:00:00"/>
    <d v="2019-10-11T00:00:00"/>
    <d v="2020-07-14T00:00:00"/>
    <d v="2021-03-23T00:00:00"/>
    <d v="2022-01-19T00:00:00"/>
    <n v="1.1399999999999999"/>
    <n v="3.13"/>
    <n v="2.5"/>
    <n v="1.6"/>
    <n v="2.5"/>
    <n v="3"/>
    <n v="29.99"/>
    <n v="445"/>
    <n v="634"/>
    <n v="168"/>
    <n v="277"/>
    <n v="252"/>
    <n v="302"/>
    <n v="999"/>
    <s v="No"/>
    <n v="637455.18999999994"/>
    <n v="41"/>
    <n v="97.76"/>
    <n v="29.99"/>
    <n v="29.99"/>
    <n v="29.99"/>
  </r>
  <r>
    <x v="1474"/>
    <s v="https://www.ironcladapp.com"/>
    <s v="https://www.crunchbase.com/organization/ironclad"/>
    <s v="Ironclad, Inc."/>
    <s v="Ironclad is a contract lifecycle management platform used by companies to handle every type of contract workflow."/>
    <s v="pre_seed"/>
    <s v="seed"/>
    <s v="series_a"/>
    <s v="series_b"/>
    <s v="series_c"/>
    <s v="series_d"/>
    <s v="series_e"/>
    <m/>
    <m/>
    <n v="3000000"/>
    <n v="8000000"/>
    <n v="23000000"/>
    <n v="50000000"/>
    <n v="100000000"/>
    <n v="150000000"/>
    <m/>
    <m/>
    <n v="30000000"/>
    <n v="40000000"/>
    <n v="153410000"/>
    <n v="500000000"/>
    <n v="950000000"/>
    <n v="3200000000"/>
    <m/>
    <s v="SVA"/>
    <s v="Eddie Hartman, Eric Kwan, Gregory Chang, PreAngel, Sheel Mohnot, Soma Capital, UpHonest Capital, Webb Investment Network, Wei Guo, Y Combinator, "/>
    <s v="Accel, Formation 8, Greylock, Haystack, SVA, Y Combinator"/>
    <s v="Accel, Sequoia Capital, Y Combinator"/>
    <s v="Access Venture Partners, Emergence, Sequoia Capital, Toy Ventures, Y Combinator"/>
    <s v="Accel, Bond, Emergence, Franklin Templeton, Haystack, Lux Capital, Salesforce Ventures, Sequoia Capital, Y Combinator Continuity Fund"/>
    <s v="Accel, Arrive, Bond, Emergence, Franklin Templeton, Haystack, Lux Capital, Sequoia Capital, Y Combinator Continuity Fund"/>
    <m/>
    <n v="2015"/>
    <n v="2015"/>
    <n v="2017"/>
    <x v="7"/>
    <n v="2019"/>
    <n v="2020"/>
    <n v="2022"/>
    <m/>
    <n v="150000000"/>
    <s v="series_e"/>
    <d v="2022-01-18T00:00:00"/>
    <n v="3200000000"/>
    <n v="0"/>
    <n v="6703.84"/>
    <n v="49183.77"/>
    <n v="331384.34000000003"/>
    <n v="143739.51999999999"/>
    <n v="70554.02"/>
    <n v="11557.15"/>
    <m/>
    <n v="376"/>
    <n v="3493"/>
    <n v="14"/>
    <n v="15"/>
    <n v="9"/>
    <n v="29"/>
    <n v="14"/>
    <m/>
    <n v="70.73"/>
    <n v="99.27"/>
    <n v="99.67"/>
    <n v="99.22"/>
    <n v="99"/>
    <n v="91.19"/>
    <n v="88.29"/>
    <m/>
    <s v="unicorn"/>
    <n v="144.72"/>
    <n v="144.72"/>
    <n v="54.27"/>
    <n v="16.649999999999999"/>
    <n v="5.67"/>
    <n v="3.2"/>
    <n v="1"/>
    <m/>
    <n v="334000000"/>
    <d v="2015-08-13T00:00:00"/>
    <d v="2015-09-01T00:00:00"/>
    <d v="2017-08-02T00:00:00"/>
    <d v="2019-01-30T00:00:00"/>
    <d v="2019-09-17T00:00:00"/>
    <d v="2020-12-21T00:00:00"/>
    <d v="2022-01-18T00:00:00"/>
    <m/>
    <n v="1.33"/>
    <n v="3.84"/>
    <n v="3.26"/>
    <n v="1.9"/>
    <n v="3.37"/>
    <m/>
    <n v="20.86"/>
    <n v="701"/>
    <n v="546"/>
    <n v="230"/>
    <n v="461"/>
    <n v="393"/>
    <m/>
    <n v="1084"/>
    <s v="No"/>
    <n v="613122.64"/>
    <n v="42"/>
    <n v="97.7"/>
    <n v="20.86"/>
    <n v="20.86"/>
    <n v="20.86"/>
  </r>
  <r>
    <x v="1475"/>
    <s v="https://www.madstreetden.com"/>
    <s v="https://www.crunchbase.com/organization/mad-street-den"/>
    <s v="Mad Street Den Inc."/>
    <s v="Mad Street Den is a computer vision and artificial intelligence startup."/>
    <m/>
    <s v="seed"/>
    <s v="series_a"/>
    <s v="series_b"/>
    <s v="series_c"/>
    <m/>
    <m/>
    <m/>
    <m/>
    <n v="1500000"/>
    <m/>
    <n v="17000000"/>
    <n v="30000000"/>
    <m/>
    <m/>
    <m/>
    <m/>
    <n v="15000000"/>
    <m/>
    <n v="113390000"/>
    <n v="300000000"/>
    <m/>
    <m/>
    <m/>
    <m/>
    <s v="Exfinity Venture Partners, growX ventures"/>
    <s v="Array Ventures, Exfinity Venture Partners, Peak XV Partners, growX ventures"/>
    <s v="Alpha Wave Global, Global Brain Corporation, Sequoia Capital"/>
    <s v="Alpha Wave Global, Avatar Growth Capital, Sequoia Capital"/>
    <m/>
    <m/>
    <m/>
    <m/>
    <n v="2015"/>
    <n v="2016"/>
    <x v="7"/>
    <n v="2023"/>
    <m/>
    <m/>
    <m/>
    <n v="30000000"/>
    <s v="series_c"/>
    <d v="2023-01-17T00:00:00"/>
    <n v="300000000"/>
    <m/>
    <n v="0"/>
    <n v="243.92"/>
    <n v="177619.41"/>
    <n v="434917.67"/>
    <m/>
    <m/>
    <m/>
    <m/>
    <n v="3493"/>
    <n v="634"/>
    <n v="49"/>
    <n v="8"/>
    <m/>
    <m/>
    <m/>
    <m/>
    <n v="64.400000000000006"/>
    <n v="83.39"/>
    <n v="97.31"/>
    <n v="98.53"/>
    <m/>
    <m/>
    <m/>
    <m/>
    <n v="12.24"/>
    <n v="12.24"/>
    <m/>
    <n v="2.38"/>
    <n v="1"/>
    <m/>
    <m/>
    <m/>
    <n v="55818240"/>
    <m/>
    <d v="2015-01-30T00:00:00"/>
    <d v="2016-08-31T00:00:00"/>
    <d v="2019-04-24T00:00:00"/>
    <d v="2023-01-17T00:00:00"/>
    <m/>
    <m/>
    <m/>
    <m/>
    <m/>
    <n v="2.65"/>
    <m/>
    <m/>
    <m/>
    <n v="2.65"/>
    <n v="579"/>
    <n v="966"/>
    <n v="1364"/>
    <m/>
    <m/>
    <m/>
    <n v="1364"/>
    <s v="No"/>
    <n v="612781"/>
    <n v="43"/>
    <n v="97.65"/>
    <n v="2.65"/>
    <m/>
    <n v="2.65"/>
  </r>
  <r>
    <x v="1476"/>
    <s v="https://www.karat.io"/>
    <s v="https://www.crunchbase.com/organization/karat"/>
    <s v="Karat Inc."/>
    <s v="Karat develops an interviewing cloud platform to solve the shortage of software engineers."/>
    <m/>
    <s v="seed"/>
    <s v="series_a"/>
    <s v="series_b"/>
    <s v="series_c"/>
    <m/>
    <m/>
    <m/>
    <m/>
    <n v="2300000"/>
    <n v="11300000"/>
    <n v="28000000"/>
    <n v="110000000"/>
    <m/>
    <m/>
    <m/>
    <m/>
    <n v="23000000"/>
    <n v="56500000"/>
    <n v="186760000"/>
    <n v="1100000000"/>
    <m/>
    <m/>
    <m/>
    <m/>
    <s v="8VC, Charlie Songhurst, Craig Sherman, Founder Collective, Founders' Co-op, Kevin Mahaffey, Lior Delgo, Michael Ovitz, Ross Mason, Sara Clemens"/>
    <s v="Norwest Venture Partners, Ross Mason"/>
    <s v="8VC, Clark Valberg, Dig Ventures, GGV Capital, Norwest Venture Partners, Tiger Global Management"/>
    <s v="8VC, Base Partners, EXOR N.V., HighSage Ventures, Norwest Venture Partners, SemperVirens Venture Capital, Tiger Global Management"/>
    <m/>
    <m/>
    <m/>
    <m/>
    <n v="2015"/>
    <n v="2017"/>
    <x v="7"/>
    <n v="2021"/>
    <m/>
    <m/>
    <m/>
    <m/>
    <s v="series_unknown"/>
    <d v="2021-10-13T00:00:00"/>
    <n v="1100000000"/>
    <m/>
    <n v="33.159999999999997"/>
    <n v="15.36"/>
    <n v="28327.71"/>
    <n v="572142.73"/>
    <m/>
    <m/>
    <m/>
    <m/>
    <n v="2025"/>
    <n v="930"/>
    <n v="221"/>
    <n v="41"/>
    <m/>
    <m/>
    <m/>
    <m/>
    <n v="79.37"/>
    <n v="76.72"/>
    <n v="87.68"/>
    <n v="96.62"/>
    <m/>
    <m/>
    <m/>
    <s v="unicorn"/>
    <n v="29.27"/>
    <n v="29.27"/>
    <n v="14.9"/>
    <n v="5.3"/>
    <n v="1"/>
    <m/>
    <m/>
    <m/>
    <n v="169100000"/>
    <m/>
    <d v="2015-11-04T00:00:00"/>
    <d v="2017-05-05T00:00:00"/>
    <d v="2019-05-15T00:00:00"/>
    <d v="2021-10-13T00:00:00"/>
    <m/>
    <m/>
    <m/>
    <n v="2.46"/>
    <n v="3.31"/>
    <n v="5.89"/>
    <m/>
    <m/>
    <m/>
    <n v="5.89"/>
    <n v="548"/>
    <n v="740"/>
    <n v="882"/>
    <m/>
    <m/>
    <m/>
    <n v="882"/>
    <s v="No"/>
    <n v="600518.96"/>
    <n v="44"/>
    <n v="97.59"/>
    <n v="5.89"/>
    <n v="5.89"/>
    <n v="5.89"/>
  </r>
  <r>
    <x v="1477"/>
    <s v="https://alan.com"/>
    <s v="https://www.crunchbase.com/organization/alan-3"/>
    <s v="Alan SA"/>
    <s v="Alan is your one stop health partner."/>
    <s v="pre_seed"/>
    <s v="seed"/>
    <s v="series_a"/>
    <s v="series_b"/>
    <s v="series_c"/>
    <s v="series_d"/>
    <s v="series_e"/>
    <m/>
    <m/>
    <n v="13066202"/>
    <n v="28434624"/>
    <n v="45246617"/>
    <n v="54327512"/>
    <n v="222790639"/>
    <n v="194363253"/>
    <m/>
    <n v="10865301"/>
    <n v="130662020"/>
    <n v="142173120"/>
    <n v="301794935.38999999"/>
    <n v="543275120"/>
    <n v="1728132797"/>
    <n v="2867654555"/>
    <m/>
    <s v="Skywood Capital 天木资本, Thomas France"/>
    <s v="AGORANOV, CNP Assurances, Partech, Power Financial Corporation"/>
    <s v="CNP Assurances, Index Ventures, Partech, Portage Ventures, Xavier Niel"/>
    <s v="DST Global, Index Ventures"/>
    <s v="Index Ventures, Temasek Holdings"/>
    <s v="Coatue, Dragoneer Investment Group, Exor Ventures, H14, Index Ventures, Ribbit Capital, Temasek Holdings"/>
    <s v="Coatue, Dragoneer Investment Group, Exor Ventures, Index Ventures, Lakestar, Origins Fund, Ribbit Capital, Teachers’ Venture Growth, Teampact ventures, Temasek Holdings"/>
    <m/>
    <n v="2016"/>
    <n v="2016"/>
    <n v="2018"/>
    <x v="7"/>
    <n v="2020"/>
    <n v="2021"/>
    <n v="2022"/>
    <m/>
    <n v="194363253"/>
    <s v="series_e"/>
    <d v="2022-05-04T00:00:00"/>
    <n v="2867654555"/>
    <n v="0"/>
    <n v="241.79"/>
    <n v="6763.7"/>
    <n v="194467.89"/>
    <n v="43088.55"/>
    <n v="335170.03999999998"/>
    <n v="14898.62"/>
    <m/>
    <n v="521"/>
    <n v="1185"/>
    <n v="260"/>
    <n v="43"/>
    <n v="96"/>
    <n v="52"/>
    <n v="11"/>
    <m/>
    <n v="70.23"/>
    <n v="87.74"/>
    <n v="94.38"/>
    <n v="97.65"/>
    <n v="86.77"/>
    <n v="90.49"/>
    <n v="90.99"/>
    <m/>
    <s v="unicorn"/>
    <n v="128.91"/>
    <n v="11.91"/>
    <n v="13.68"/>
    <n v="7.58"/>
    <n v="4.68"/>
    <n v="1.58"/>
    <n v="1"/>
    <m/>
    <n v="558228847"/>
    <d v="2016-03-01T00:00:00"/>
    <d v="2016-10-25T00:00:00"/>
    <d v="2018-04-10T00:00:00"/>
    <d v="2019-02-18T00:00:00"/>
    <d v="2020-04-20T00:00:00"/>
    <d v="2021-04-19T00:00:00"/>
    <d v="2022-05-04T00:00:00"/>
    <m/>
    <n v="1.0900000000000001"/>
    <n v="2.12"/>
    <n v="1.8"/>
    <n v="3.18"/>
    <n v="1.66"/>
    <m/>
    <n v="9.5"/>
    <n v="532"/>
    <n v="314"/>
    <n v="427"/>
    <n v="364"/>
    <n v="380"/>
    <m/>
    <n v="1171"/>
    <s v="No"/>
    <n v="594630.59"/>
    <n v="45"/>
    <n v="97.54"/>
    <n v="9.5"/>
    <n v="5.73"/>
    <n v="9.5"/>
  </r>
  <r>
    <x v="1478"/>
    <s v="http://www.go1.com"/>
    <s v="https://www.crunchbase.com/organization/go1"/>
    <s v="GO1 Proprietary Limited"/>
    <s v="GO1 allows companies to upscale their workforce with on-demand training and a dynamic content-driven platform."/>
    <m/>
    <s v="seed"/>
    <s v="series_a"/>
    <s v="series_b"/>
    <s v="series_c"/>
    <s v="series_d"/>
    <m/>
    <m/>
    <m/>
    <n v="729828"/>
    <n v="10000000"/>
    <n v="30000000"/>
    <n v="40000000"/>
    <n v="200000000"/>
    <m/>
    <m/>
    <m/>
    <n v="7298280"/>
    <n v="50000000"/>
    <n v="200100000"/>
    <n v="400000000"/>
    <n v="1000000000"/>
    <m/>
    <m/>
    <m/>
    <s v="Amasia, Australian entrepreneur, FundersClub, Salesforce Ventures, Steve Baxter, Tank Stream Ventures, Transition Level Investments, Y Combinator, Zillionize"/>
    <s v="OIF Ventures, SEEK"/>
    <s v="M12 - Microsoft's Venture Fund, OIF Ventures, SEEK, Y Combinator"/>
    <s v="Endeavor Catalyst, M12 - Microsoft's Venture Fund, Madrona, SEEK, Salesforce Ventures"/>
    <s v="Airtree Ventures, Blue Cloud Ventures, Bossanova Investimentos, Greyrock Investments, Larsen Ventures, M12 - Microsoft's Venture Fund, Madrona, SEEK, Salesforce Ventures, Scott Shleifer, SoftBank Vision Fund, TEN13, Tiger Global Management, Y Combinator"/>
    <m/>
    <m/>
    <m/>
    <n v="2015"/>
    <n v="2018"/>
    <x v="7"/>
    <n v="2020"/>
    <n v="2021"/>
    <m/>
    <m/>
    <n v="30000000"/>
    <s v="series_unknown"/>
    <d v="2021-07-19T00:00:00"/>
    <n v="1000000000"/>
    <m/>
    <n v="6731.65"/>
    <n v="0"/>
    <n v="36426.68"/>
    <n v="3329.29"/>
    <n v="543460.97"/>
    <m/>
    <m/>
    <m/>
    <n v="66"/>
    <n v="1617"/>
    <n v="194"/>
    <n v="266"/>
    <n v="24"/>
    <m/>
    <m/>
    <m/>
    <n v="99.34"/>
    <n v="64.94"/>
    <n v="89.19"/>
    <n v="63.09"/>
    <n v="95.71"/>
    <m/>
    <m/>
    <s v="unicorn"/>
    <n v="78.27"/>
    <n v="78.27"/>
    <n v="14.28"/>
    <n v="4.2"/>
    <n v="2.33"/>
    <n v="1"/>
    <m/>
    <m/>
    <n v="413708345"/>
    <m/>
    <d v="2015-07-29T00:00:00"/>
    <d v="2018-08-13T00:00:00"/>
    <d v="2019-03-18T00:00:00"/>
    <d v="2020-05-18T00:00:00"/>
    <d v="2021-07-19T00:00:00"/>
    <m/>
    <m/>
    <n v="6.85"/>
    <n v="4"/>
    <n v="2"/>
    <n v="2.5"/>
    <m/>
    <m/>
    <n v="5"/>
    <n v="1111"/>
    <n v="217"/>
    <n v="427"/>
    <n v="427"/>
    <m/>
    <m/>
    <n v="854"/>
    <s v="No"/>
    <n v="589948.59"/>
    <n v="46"/>
    <n v="97.48"/>
    <n v="5"/>
    <n v="5"/>
    <n v="5"/>
  </r>
  <r>
    <x v="1479"/>
    <s v="https://sisudata.com"/>
    <s v="https://www.crunchbase.com/organization/sisu-data"/>
    <s v="Sisu Data, Inc."/>
    <s v="Sisu is a decision intelligence engine that delivers insights and monitors metrics for businesses to make the right business decisions."/>
    <m/>
    <m/>
    <s v="series_a"/>
    <s v="series_b"/>
    <s v="series_c"/>
    <m/>
    <m/>
    <m/>
    <m/>
    <m/>
    <n v="14200000"/>
    <n v="52500000"/>
    <n v="62000000"/>
    <m/>
    <m/>
    <m/>
    <m/>
    <m/>
    <n v="71000000"/>
    <n v="350175000"/>
    <n v="620000000"/>
    <m/>
    <m/>
    <m/>
    <m/>
    <m/>
    <s v="Andreessen Horowitz"/>
    <s v="Andreessen Horowitz, Green Bay Ventures, New Enterprise Associates"/>
    <s v="Andreessen Horowitz, Geodesic Capital, Green Bay Ventures, New Enterprise Associates"/>
    <m/>
    <m/>
    <m/>
    <m/>
    <m/>
    <n v="2018"/>
    <x v="7"/>
    <n v="2021"/>
    <m/>
    <m/>
    <m/>
    <n v="62000000"/>
    <s v="series_c"/>
    <d v="2021-09-28T00:00:00"/>
    <n v="620000000"/>
    <m/>
    <m/>
    <n v="42710.65"/>
    <n v="330076.69"/>
    <n v="212216.01"/>
    <m/>
    <m/>
    <m/>
    <m/>
    <m/>
    <n v="56"/>
    <n v="16"/>
    <n v="146"/>
    <m/>
    <m/>
    <m/>
    <m/>
    <m/>
    <n v="98.81"/>
    <n v="99.16"/>
    <n v="87.76"/>
    <m/>
    <m/>
    <m/>
    <m/>
    <n v="6.68"/>
    <m/>
    <n v="6.68"/>
    <n v="1.59"/>
    <n v="1"/>
    <m/>
    <m/>
    <m/>
    <n v="128700000"/>
    <m/>
    <m/>
    <d v="2018-07-30T00:00:00"/>
    <d v="2019-10-16T00:00:00"/>
    <d v="2021-09-28T00:00:00"/>
    <m/>
    <m/>
    <m/>
    <m/>
    <n v="4.93"/>
    <n v="1.77"/>
    <m/>
    <m/>
    <m/>
    <n v="1.77"/>
    <m/>
    <n v="443"/>
    <n v="713"/>
    <m/>
    <m/>
    <m/>
    <n v="713"/>
    <s v="No"/>
    <n v="585003.35"/>
    <n v="47"/>
    <n v="97.42"/>
    <n v="1.77"/>
    <n v="1.77"/>
    <n v="1.77"/>
  </r>
  <r>
    <x v="1480"/>
    <s v="http://www.vastdata.com"/>
    <s v="https://www.crunchbase.com/organization/vast-data"/>
    <s v="VAST Data, Inc."/>
    <s v="VAST Data offers a unified data platform that integrates storage, database, and compute capabilities into a single software platform."/>
    <m/>
    <m/>
    <s v="series_a"/>
    <s v="series_b"/>
    <s v="series_c"/>
    <s v="series_d"/>
    <s v="series_e"/>
    <m/>
    <m/>
    <m/>
    <n v="15000000"/>
    <n v="40000000"/>
    <n v="100000000"/>
    <n v="83000000"/>
    <n v="118000000"/>
    <m/>
    <m/>
    <m/>
    <n v="75000000"/>
    <n v="266800000"/>
    <n v="1200000000"/>
    <n v="3700000000"/>
    <n v="9000000000"/>
    <m/>
    <m/>
    <m/>
    <s v="83North, Norwest Venture Partners"/>
    <s v="83North, Dell Technologies Capital, Norwest Venture Partners, The Syndicate Group"/>
    <s v="83North, Common Fund, Dell Technologies Capital, Goldman Sachs, Greenfield Partners, Mellanox Capital, Next47, Norwest Venture Partners, The Syndicate Group"/>
    <s v="83North, Common Fund, Dell Technologies Capital, Goldman Sachs, Greenfield Partners, Mellanox Capital, NVIDIA, Next47, Norwest Venture Partners, The Syndicate Group, Tiger Global Management"/>
    <s v="Bond Capital, Drive Capital, Fidelity, New Enterprise Associates"/>
    <m/>
    <m/>
    <m/>
    <n v="2016"/>
    <x v="7"/>
    <n v="2020"/>
    <n v="2021"/>
    <n v="2023"/>
    <m/>
    <n v="118000000"/>
    <s v="series_e"/>
    <d v="2023-12-05T00:00:00"/>
    <n v="9000000000"/>
    <m/>
    <m/>
    <n v="89.75"/>
    <n v="10662.98"/>
    <n v="95381.39"/>
    <n v="475210.7"/>
    <n v="1641.95"/>
    <m/>
    <m/>
    <m/>
    <n v="739"/>
    <n v="282"/>
    <n v="41"/>
    <n v="39"/>
    <n v="16"/>
    <m/>
    <m/>
    <m/>
    <n v="80.63"/>
    <n v="84.27"/>
    <n v="94.43"/>
    <n v="92.91"/>
    <n v="68.09"/>
    <m/>
    <s v="unicorn"/>
    <n v="81.400000000000006"/>
    <m/>
    <n v="81.400000000000006"/>
    <n v="26.92"/>
    <n v="6.65"/>
    <n v="2.31"/>
    <n v="1"/>
    <m/>
    <n v="381000000"/>
    <m/>
    <m/>
    <d v="2016-01-02T00:00:00"/>
    <d v="2019-02-26T00:00:00"/>
    <d v="2020-04-16T00:00:00"/>
    <d v="2021-05-04T00:00:00"/>
    <d v="2023-12-05T00:00:00"/>
    <m/>
    <m/>
    <n v="3.56"/>
    <n v="4.5"/>
    <n v="3.08"/>
    <n v="2.4300000000000002"/>
    <m/>
    <n v="33.729999999999997"/>
    <m/>
    <n v="1151"/>
    <n v="415"/>
    <n v="383"/>
    <n v="945"/>
    <m/>
    <n v="1743"/>
    <s v="No"/>
    <n v="582986.77"/>
    <n v="48"/>
    <n v="97.37"/>
    <n v="33.729999999999997"/>
    <n v="13.87"/>
    <n v="33.729999999999997"/>
  </r>
  <r>
    <x v="1481"/>
    <s v="https://www.cameo.com"/>
    <s v="https://www.crunchbase.com/organization/cameo-3"/>
    <s v="Baron App, Inc."/>
    <s v="Cameo is a marketplace where fans can book personalized video shoutout from their favorite people."/>
    <m/>
    <s v="seed"/>
    <s v="series_a"/>
    <s v="series_b"/>
    <s v="series_c"/>
    <m/>
    <m/>
    <m/>
    <m/>
    <n v="3210000"/>
    <n v="12500000"/>
    <n v="50000000"/>
    <n v="100000000"/>
    <m/>
    <m/>
    <m/>
    <m/>
    <n v="32100000"/>
    <n v="62500000"/>
    <n v="300000000"/>
    <n v="1000000000"/>
    <m/>
    <m/>
    <m/>
    <m/>
    <s v="Atacama Ventures, Chicago Ventures, Counterpart Advisors, Ezra Galston, Jackson Jhin, Jeff Weiner, Michael Gamson, Next Play Ventures, Origin Ventures, Starting Line"/>
    <s v="Bedrock, Chicago Ventures, Jeff Weiner, Lightspeed Venture Partners, Next Play Ventures, Origin Ventures, Pritzker Group Venture Capital, Starting Line, digi Ventures"/>
    <s v="Bain Capital, Kleiner Perkins, Lightspeed Venture Partners, Spark Capital, TCG"/>
    <s v="50 South Capital, Amazon Alexa Fund, Balius Partners, Counterpoint Global, Empede Capital, Google Ventures, Headline, Kleiner Perkins, Lightspeed Venture Partners, Michael Mignano, Nomad Ventures, Origin Ventures, SoftBank Vision Fund, Spark Capital, TCG, Tony Hawk, UTA Ventures, Valor Equity Partners"/>
    <m/>
    <m/>
    <m/>
    <m/>
    <n v="2018"/>
    <n v="2018"/>
    <x v="7"/>
    <n v="2021"/>
    <m/>
    <m/>
    <m/>
    <n v="25088271"/>
    <s v="series_unknown"/>
    <d v="2021-03-30T00:00:00"/>
    <n v="1000000000"/>
    <m/>
    <n v="4.9800000000000004"/>
    <n v="32062.82"/>
    <n v="190081.22"/>
    <n v="360426.39"/>
    <m/>
    <m/>
    <m/>
    <m/>
    <n v="2697"/>
    <n v="89"/>
    <n v="45"/>
    <n v="87"/>
    <m/>
    <m/>
    <m/>
    <m/>
    <n v="74.14"/>
    <n v="98.09"/>
    <n v="97.54"/>
    <n v="92.74"/>
    <m/>
    <m/>
    <m/>
    <s v="unicorn"/>
    <n v="19.07"/>
    <n v="19.07"/>
    <n v="12.24"/>
    <n v="3"/>
    <n v="1"/>
    <m/>
    <m/>
    <m/>
    <n v="190798271"/>
    <m/>
    <d v="2018-02-23T00:00:00"/>
    <d v="2018-11-26T00:00:00"/>
    <d v="2019-06-25T00:00:00"/>
    <d v="2021-03-30T00:00:00"/>
    <m/>
    <m/>
    <m/>
    <n v="1.95"/>
    <n v="4.8"/>
    <n v="3.33"/>
    <m/>
    <m/>
    <m/>
    <n v="3.33"/>
    <n v="276"/>
    <n v="211"/>
    <n v="644"/>
    <m/>
    <m/>
    <m/>
    <n v="644"/>
    <s v="No"/>
    <n v="582575.41"/>
    <n v="49"/>
    <n v="97.31"/>
    <n v="3.33"/>
    <n v="3.33"/>
    <n v="3.33"/>
  </r>
  <r>
    <x v="1482"/>
    <s v="http://ntopology.com"/>
    <s v="https://www.crunchbase.com/organization/ntopology"/>
    <s v="nTopology Inc."/>
    <s v="nTopology is a company that develops software used in the design and manufacturing of 3D-printed parts and products."/>
    <m/>
    <m/>
    <s v="series_a"/>
    <s v="series_b"/>
    <s v="series_c"/>
    <s v="series_d"/>
    <m/>
    <m/>
    <m/>
    <m/>
    <n v="7600000"/>
    <m/>
    <m/>
    <n v="65000000"/>
    <m/>
    <m/>
    <m/>
    <m/>
    <n v="38000000"/>
    <m/>
    <m/>
    <n v="400000000"/>
    <m/>
    <m/>
    <m/>
    <m/>
    <s v="1517 Fund, DCVC, Haystack, Pathbreaker Ventures, Root Ventures, Tuesday Capital"/>
    <s v="GRIDS Capital"/>
    <s v="GRIDS Capital"/>
    <s v="Canaan Partners, DCVC, Haystack, Insight Partners, Oldslip, Root Ventures, Tiger Global Management"/>
    <m/>
    <m/>
    <m/>
    <m/>
    <n v="2017"/>
    <x v="7"/>
    <n v="2020"/>
    <n v="2021"/>
    <m/>
    <m/>
    <n v="65000000"/>
    <s v="series_d"/>
    <d v="2021-11-18T00:00:00"/>
    <n v="400000000"/>
    <m/>
    <m/>
    <n v="18372.71"/>
    <n v="0"/>
    <n v="0"/>
    <n v="552148.09"/>
    <m/>
    <m/>
    <m/>
    <m/>
    <n v="74"/>
    <n v="937"/>
    <n v="457"/>
    <n v="23"/>
    <m/>
    <m/>
    <m/>
    <m/>
    <n v="98.17"/>
    <n v="47.59"/>
    <n v="36.49"/>
    <n v="95.9"/>
    <m/>
    <m/>
    <m/>
    <n v="7.52"/>
    <m/>
    <n v="7.52"/>
    <m/>
    <m/>
    <n v="1"/>
    <m/>
    <m/>
    <n v="135200000"/>
    <m/>
    <m/>
    <d v="2017-11-30T00:00:00"/>
    <d v="2019-03-29T00:00:00"/>
    <d v="2020-06-12T00:00:00"/>
    <d v="2021-11-18T00:00:00"/>
    <m/>
    <m/>
    <m/>
    <m/>
    <m/>
    <m/>
    <m/>
    <m/>
    <m/>
    <m/>
    <n v="484"/>
    <n v="441"/>
    <n v="524"/>
    <m/>
    <m/>
    <n v="965"/>
    <s v="No"/>
    <n v="570520.80000000005"/>
    <n v="50"/>
    <n v="97.25"/>
    <m/>
    <m/>
    <m/>
  </r>
  <r>
    <x v="1483"/>
    <s v="https://www.homebound.com/"/>
    <s v="https://www.crunchbase.com/organization/homebound"/>
    <s v="Homebound Inc."/>
    <s v="Homebound is a custom homebuilder that makes building the perfect home simple, transparent and human."/>
    <m/>
    <m/>
    <s v="series_a"/>
    <s v="series_b"/>
    <s v="series_c"/>
    <m/>
    <m/>
    <m/>
    <m/>
    <m/>
    <n v="18000000"/>
    <n v="35000000"/>
    <n v="75000000"/>
    <m/>
    <m/>
    <m/>
    <m/>
    <m/>
    <n v="90000000"/>
    <n v="233450000"/>
    <n v="750000000"/>
    <m/>
    <m/>
    <m/>
    <m/>
    <m/>
    <s v="Forerunner Ventures, Google Ventures, Khosla Ventures, Sound Ventures, Thrive Capital"/>
    <s v="Ashton Kutcher, Craft Ventures, Fifth Wall, Forerunner Ventures, Google Ventures, Khosla Ventures, TI Platform Management, Thrive Capital"/>
    <s v="Deer Park Road, Fifth Wall, Flucas Ventures, Forerunner Ventures, Google Ventures, Irongrey, Jeffrey Wilke, Khosla Ventures, Stephen M. Ross, Thrive Capital"/>
    <m/>
    <m/>
    <m/>
    <m/>
    <m/>
    <n v="2018"/>
    <x v="7"/>
    <n v="2022"/>
    <m/>
    <m/>
    <m/>
    <n v="182000"/>
    <s v="series_unknown"/>
    <d v="2022-02-15T00:00:00"/>
    <n v="750000000"/>
    <m/>
    <m/>
    <n v="52694.73"/>
    <n v="313043.03999999998"/>
    <n v="194836.88"/>
    <m/>
    <m/>
    <m/>
    <m/>
    <m/>
    <n v="23"/>
    <n v="19"/>
    <n v="95"/>
    <m/>
    <m/>
    <m/>
    <m/>
    <m/>
    <n v="99.52"/>
    <n v="98.99"/>
    <n v="88.69"/>
    <m/>
    <m/>
    <m/>
    <m/>
    <n v="6.38"/>
    <m/>
    <n v="6.38"/>
    <n v="2.89"/>
    <n v="1"/>
    <m/>
    <m/>
    <m/>
    <n v="128383078"/>
    <m/>
    <m/>
    <d v="2018-12-01T00:00:00"/>
    <d v="2019-08-17T00:00:00"/>
    <d v="2022-02-15T00:00:00"/>
    <m/>
    <m/>
    <m/>
    <m/>
    <n v="2.59"/>
    <n v="3.21"/>
    <m/>
    <m/>
    <m/>
    <n v="3.21"/>
    <m/>
    <n v="259"/>
    <n v="913"/>
    <m/>
    <m/>
    <m/>
    <n v="913"/>
    <s v="No"/>
    <n v="560574.65"/>
    <n v="51"/>
    <n v="97.2"/>
    <n v="3.21"/>
    <n v="3.21"/>
    <n v="3.21"/>
  </r>
  <r>
    <x v="1484"/>
    <s v="https://www.flexe.com"/>
    <s v="https://www.crunchbase.com/organization/flexe"/>
    <s v="Flexe, Inc."/>
    <s v="Flexe delivers omnichannel logistics programs for eCommerce fulfillment, retail distribution, same-day delivery, and network capacity."/>
    <m/>
    <s v="seed"/>
    <s v="series_a"/>
    <s v="series_b"/>
    <s v="series_c"/>
    <s v="series_d"/>
    <m/>
    <m/>
    <m/>
    <n v="6500000"/>
    <n v="14500000"/>
    <n v="43000000"/>
    <n v="70000000"/>
    <n v="119000000"/>
    <m/>
    <m/>
    <m/>
    <n v="65000000"/>
    <n v="72500000"/>
    <n v="286810000"/>
    <n v="700000000"/>
    <n v="1000000000"/>
    <m/>
    <m/>
    <m/>
    <s v="Charlie Songhurst, Fritz Lanman, Hank Vigil, SVA, Second Avenue Partners"/>
    <s v="Acequia Capital (AceCap), Blue Ivy Ventures, Redpoint"/>
    <s v="Acequia Capital (AceCap), Activate Capital Partners, Madrona, Prologis Ventures, Redpoint, Tiger Global Management"/>
    <s v="Acequia Capital (AceCap), Activate Capital Partners, Balius Partners, Madrona, Prologis Ventures, Redpoint, T. Rowe Price, Tiger Global Management"/>
    <s v="Activate Capital Partners, Atacama Ventures, BlackRock, Madrona, Prologis Ventures, Redpoint, T. Rowe Price, Tiger Global Management"/>
    <m/>
    <m/>
    <m/>
    <n v="2013"/>
    <n v="2016"/>
    <x v="7"/>
    <n v="2020"/>
    <n v="2022"/>
    <m/>
    <m/>
    <n v="119000000"/>
    <s v="series_d"/>
    <d v="2022-07-06T00:00:00"/>
    <n v="1000000000"/>
    <m/>
    <n v="49.66"/>
    <n v="922.45"/>
    <n v="75505.48"/>
    <n v="95801.1"/>
    <n v="387263.54"/>
    <m/>
    <m/>
    <m/>
    <n v="1368"/>
    <n v="453"/>
    <n v="120"/>
    <n v="40"/>
    <n v="17"/>
    <m/>
    <m/>
    <m/>
    <n v="81.040000000000006"/>
    <n v="88.14"/>
    <n v="93.34"/>
    <n v="94.57"/>
    <n v="95.38"/>
    <m/>
    <m/>
    <s v="unicorn"/>
    <n v="9.85"/>
    <n v="8.7899999999999991"/>
    <n v="9.85"/>
    <n v="2.93"/>
    <n v="1.33"/>
    <n v="1"/>
    <m/>
    <m/>
    <n v="263000000"/>
    <m/>
    <d v="2013-09-16T00:00:00"/>
    <d v="2016-07-21T00:00:00"/>
    <d v="2019-05-07T00:00:00"/>
    <d v="2020-12-01T00:00:00"/>
    <d v="2022-07-06T00:00:00"/>
    <m/>
    <m/>
    <n v="1.1200000000000001"/>
    <n v="3.96"/>
    <n v="2.44"/>
    <n v="1.43"/>
    <m/>
    <m/>
    <n v="3.49"/>
    <n v="1039"/>
    <n v="1020"/>
    <n v="574"/>
    <n v="582"/>
    <m/>
    <m/>
    <n v="1156"/>
    <s v="No"/>
    <n v="559542.23"/>
    <n v="52"/>
    <n v="97.14"/>
    <n v="3.49"/>
    <n v="2.44"/>
    <n v="3.49"/>
  </r>
  <r>
    <x v="1485"/>
    <s v="http://gomechanic.in"/>
    <s v="https://www.crunchbase.com/organization/gomechanic"/>
    <s v="TargetOne Innovation Private Limited"/>
    <s v="GoMechanic provides an online car servicing platform that helps users schedule various car services including maintenance and detailing."/>
    <m/>
    <s v="seed"/>
    <s v="series_a"/>
    <s v="series_b"/>
    <s v="series_c"/>
    <m/>
    <m/>
    <m/>
    <m/>
    <n v="250000"/>
    <n v="4900000"/>
    <n v="14699371"/>
    <n v="35000000"/>
    <m/>
    <m/>
    <m/>
    <m/>
    <n v="2500000"/>
    <n v="24500000"/>
    <n v="98044804.569999993"/>
    <n v="325000000"/>
    <m/>
    <m/>
    <m/>
    <m/>
    <s v="Venture Catalysts"/>
    <s v="Peak XV Partners, Sequoia Capital"/>
    <s v="Brand Capital, Chiratae Ventures, Orios Venture Partners, Peak XV Partners"/>
    <s v="Chiratae Ventures, Orios Venture Partners, Peak XV Partners, Tiger Global Management"/>
    <m/>
    <m/>
    <m/>
    <m/>
    <n v="2016"/>
    <n v="2019"/>
    <x v="7"/>
    <n v="2021"/>
    <m/>
    <m/>
    <m/>
    <n v="6008247"/>
    <s v="series_c"/>
    <d v="2023-11-08T00:00:00"/>
    <n v="325000000"/>
    <m/>
    <n v="0.25"/>
    <n v="15705.42"/>
    <n v="168.72"/>
    <n v="535958.94999999995"/>
    <m/>
    <m/>
    <m/>
    <m/>
    <n v="2755"/>
    <n v="131"/>
    <n v="693"/>
    <n v="57"/>
    <m/>
    <m/>
    <m/>
    <m/>
    <n v="71.48"/>
    <n v="96.87"/>
    <n v="61.25"/>
    <n v="95.27"/>
    <m/>
    <m/>
    <m/>
    <m/>
    <n v="79.569999999999993"/>
    <n v="79.569999999999993"/>
    <n v="10.15"/>
    <n v="2.98"/>
    <n v="1"/>
    <m/>
    <m/>
    <m/>
    <n v="60857618"/>
    <m/>
    <d v="2016-12-08T00:00:00"/>
    <d v="2019-01-23T00:00:00"/>
    <d v="2019-12-29T00:00:00"/>
    <d v="2021-06-07T00:00:00"/>
    <m/>
    <m/>
    <m/>
    <n v="9.8000000000000007"/>
    <n v="4"/>
    <n v="3.31"/>
    <m/>
    <m/>
    <m/>
    <n v="3.31"/>
    <n v="776"/>
    <n v="340"/>
    <n v="526"/>
    <m/>
    <m/>
    <m/>
    <n v="1410"/>
    <s v="No"/>
    <n v="551833.34"/>
    <n v="53"/>
    <n v="97.09"/>
    <n v="3.31"/>
    <n v="3.31"/>
    <n v="3.31"/>
  </r>
  <r>
    <x v="1486"/>
    <s v="http://www.sayweee.com"/>
    <s v="https://www.crunchbase.com/organization/weee"/>
    <s v="Weee! Inc."/>
    <s v="Weee! is an online grocery delivery platform that offers Hispanic and Asian foods specialty products and everyday staples."/>
    <m/>
    <s v="seed"/>
    <s v="series_a"/>
    <s v="series_b"/>
    <s v="series_c"/>
    <s v="series_d"/>
    <s v="series_e"/>
    <m/>
    <m/>
    <n v="1350000"/>
    <n v="7600000"/>
    <n v="18000000"/>
    <n v="35000000"/>
    <n v="315000000"/>
    <n v="425000000"/>
    <m/>
    <m/>
    <n v="13500000"/>
    <n v="38000000"/>
    <n v="120060000"/>
    <n v="350000000"/>
    <n v="2800000000"/>
    <n v="4100000000"/>
    <m/>
    <m/>
    <s v="Amino Capital"/>
    <s v="Amino Capital, Goodwater Capital"/>
    <s v="Goodwater Capital, VMG Partners, XVC, iFly.vc"/>
    <s v="DST Global"/>
    <s v="Arena Holdings, Blackstone Group, DST Global, Tiger Global Management"/>
    <s v="Greyhound Capital, SoftBank Vision Fund, iFly.vc"/>
    <m/>
    <m/>
    <n v="2015"/>
    <n v="2016"/>
    <x v="7"/>
    <n v="2020"/>
    <n v="2021"/>
    <n v="2022"/>
    <m/>
    <n v="425000000"/>
    <s v="series_e"/>
    <d v="2022-02-28T00:00:00"/>
    <n v="4100000000"/>
    <m/>
    <n v="0.25"/>
    <n v="0.3"/>
    <n v="383.13"/>
    <n v="49609.56"/>
    <n v="493249.54"/>
    <n v="6040.05"/>
    <m/>
    <m/>
    <n v="2736"/>
    <n v="1057"/>
    <n v="626"/>
    <n v="83"/>
    <n v="34"/>
    <n v="28"/>
    <m/>
    <m/>
    <n v="72.12"/>
    <n v="72.28"/>
    <n v="65.010000000000005"/>
    <n v="88.58"/>
    <n v="93.84"/>
    <n v="75.680000000000007"/>
    <m/>
    <s v="unicorn"/>
    <n v="164.82"/>
    <n v="164.82"/>
    <n v="73.19"/>
    <n v="27.25"/>
    <n v="10.39"/>
    <n v="1.39"/>
    <n v="1"/>
    <m/>
    <n v="862750000"/>
    <m/>
    <d v="2015-07-06T00:00:00"/>
    <d v="2016-05-06T00:00:00"/>
    <d v="2019-12-18T00:00:00"/>
    <d v="2020-08-17T00:00:00"/>
    <d v="2021-03-16T00:00:00"/>
    <d v="2022-02-28T00:00:00"/>
    <m/>
    <n v="2.81"/>
    <n v="3.16"/>
    <n v="2.92"/>
    <n v="8"/>
    <n v="1.46"/>
    <m/>
    <n v="34.15"/>
    <n v="305"/>
    <n v="1321"/>
    <n v="243"/>
    <n v="211"/>
    <n v="349"/>
    <m/>
    <n v="803"/>
    <s v="No"/>
    <n v="549282.82999999996"/>
    <n v="54"/>
    <n v="97.03"/>
    <n v="34.15"/>
    <n v="34.15"/>
    <n v="34.15"/>
  </r>
  <r>
    <x v="1487"/>
    <s v="http://www.locus.sh"/>
    <s v="https://www.crunchbase.com/organization/locus-sh"/>
    <s v="Mara Labs, Inc."/>
    <s v="Locus is a real-world ready dispatch management platform for last-mile excellence"/>
    <m/>
    <m/>
    <s v="series_a"/>
    <s v="series_b"/>
    <s v="series_c"/>
    <m/>
    <m/>
    <m/>
    <m/>
    <m/>
    <n v="2750000"/>
    <n v="22000000"/>
    <n v="50000000"/>
    <m/>
    <m/>
    <m/>
    <m/>
    <m/>
    <n v="13750000"/>
    <n v="146740000"/>
    <n v="300000000"/>
    <m/>
    <m/>
    <m/>
    <m/>
    <m/>
    <s v="Amit Ranjan, BEENEXT, Bhupen Shah, Blume Ventures, Exfinity Venture Partners, Fung Capital, MD Capital, Manish Singhal, Rajesh Ranavat"/>
    <s v="Alpha Wave Global, Blume Ventures, Exfinity Venture Partners, Tiger Global Management"/>
    <s v="Alpha Wave Global, Amrish Rau, Deb Deep Sengupta, GIC, Kunal Shah, Qualcomm Ventures, Raju Reddy, Tiger Global Management"/>
    <m/>
    <m/>
    <m/>
    <m/>
    <m/>
    <n v="2016"/>
    <x v="7"/>
    <n v="2021"/>
    <m/>
    <m/>
    <m/>
    <n v="50000000"/>
    <s v="series_c"/>
    <d v="2021-06-02T00:00:00"/>
    <n v="300000000"/>
    <m/>
    <m/>
    <n v="295.99"/>
    <n v="16340.14"/>
    <n v="531865.74"/>
    <m/>
    <m/>
    <m/>
    <m/>
    <m/>
    <n v="608"/>
    <n v="252"/>
    <n v="61"/>
    <m/>
    <m/>
    <m/>
    <m/>
    <m/>
    <n v="84.07"/>
    <n v="85.95"/>
    <n v="94.94"/>
    <m/>
    <m/>
    <m/>
    <m/>
    <n v="16.690000000000001"/>
    <m/>
    <n v="16.690000000000001"/>
    <n v="1.84"/>
    <n v="1"/>
    <m/>
    <m/>
    <m/>
    <n v="78750000"/>
    <m/>
    <m/>
    <d v="2016-05-09T00:00:00"/>
    <d v="2019-05-09T00:00:00"/>
    <d v="2021-06-02T00:00:00"/>
    <m/>
    <m/>
    <m/>
    <m/>
    <n v="10.67"/>
    <n v="2.04"/>
    <m/>
    <m/>
    <m/>
    <n v="2.04"/>
    <m/>
    <n v="1095"/>
    <n v="755"/>
    <m/>
    <m/>
    <m/>
    <n v="755"/>
    <s v="No"/>
    <n v="548501.87"/>
    <n v="55"/>
    <n v="96.97"/>
    <n v="2.04"/>
    <n v="2.04"/>
    <n v="2.04"/>
  </r>
  <r>
    <x v="1488"/>
    <s v="https://overtime.tv"/>
    <s v="https://www.crunchbase.com/organization/overtime"/>
    <s v="Overtime Sports Inc."/>
    <s v="Overtime is a sports network that produces several sports-focused series and short-form content for the next generation of sports fans."/>
    <m/>
    <s v="seed"/>
    <s v="series_a"/>
    <s v="series_b"/>
    <s v="series_c"/>
    <s v="series_d"/>
    <m/>
    <m/>
    <m/>
    <m/>
    <n v="9500000"/>
    <n v="23000000"/>
    <n v="80000000"/>
    <n v="100000000"/>
    <m/>
    <m/>
    <m/>
    <m/>
    <n v="47500000"/>
    <n v="153410000"/>
    <n v="250000000"/>
    <n v="500000000"/>
    <m/>
    <m/>
    <m/>
    <s v="Techstars"/>
    <s v="645 Ventures, Afore Capital, Alpha, Andreessen Horowitz, BoxGroup, Chaac Ventures, Correlation Ventures, David Stern, Fitz Gate Ventures, Geoff Yang, Greycroft, Imagination Capital, Jordan Levy, Michael Spirito, Rich Kleiman, Snow K., TACK Ventures, Thirty Five Ventures"/>
    <s v="Afore Capital, Andreessen Horowitz, Baron Davis, Bossanova Investimentos, Bryan Rosenblatt, Carmelo Anthony, Chaac Ventures, Correlation Ventures, Gaingels, Kevin Durant, MaC Venture Capital, MacroVentures, Madison Square Garden Network, Nnamdi Okike, Pareto Holdings, Pau Gasol, Pelion Venture Partners, Redpoint, Reform Ventures, Sand Hill Angels, Sapphire Ventures, SoftBank Capital, Spark Capital, Victor Oladipo, Zachary Ginsburg"/>
    <s v="10X Capital, Aaron Gordon, Alexis Ohanian, Andrew Wiggins, Aubrey Graham (Drake), Bakari Sellers, Banana Capital, Bezos Expeditions, Black Capital, Chiney Ogwumike, Concrete Rose Capital, Counterpoint Global, Danny Green, Deandre Ayton, Dentsu Ventures, Devin Booker, De’Aaron Fox, Domantas Sabonis, Gaingels, Garrett Temple, Gerald Wallace, Greg Waldorf, Hassan Whiteside, Intersect Capital, Isaiah Thomas, J17 Capital, JaVale McGee, Jeff Kearl, Kelly Olynyk, Kenyon Martin, Khris Middleton, Klay Thompson, Kyle Lowry, LightShed Ventures, Lonzo Ball, Micromanagement Ventures, Nathan Walton, Nick Young, PROOF, Pau Gasol, Red Hook Capital, Rogue Insight Capital, Sand Hill Angels, Sapphire Sport, Strategic Partners, Talent Resources Ventures, Taurean Prince, Thaddeus Young, TitletownTech, Trae Young, True Capital Management, Will Barton, Zach LaVine"/>
    <s v="Bezos Expeditions, Blackstone Group, Counterpoint Global, Liberty Media, Sapphire Sport, Winslow Capital"/>
    <m/>
    <m/>
    <m/>
    <n v="2011"/>
    <n v="2018"/>
    <x v="7"/>
    <n v="2021"/>
    <n v="2022"/>
    <m/>
    <m/>
    <n v="100000000"/>
    <s v="series_d"/>
    <d v="2022-08-09T00:00:00"/>
    <n v="500000000"/>
    <m/>
    <n v="0"/>
    <n v="52299.3"/>
    <n v="451448.99"/>
    <n v="34384.35"/>
    <n v="1878.62"/>
    <m/>
    <m/>
    <m/>
    <n v="1"/>
    <n v="25"/>
    <n v="5"/>
    <n v="368"/>
    <n v="167"/>
    <m/>
    <m/>
    <m/>
    <n v="100"/>
    <n v="99.48"/>
    <n v="99.78"/>
    <n v="69.03"/>
    <n v="52.02"/>
    <m/>
    <m/>
    <m/>
    <n v="7.52"/>
    <m/>
    <n v="7.52"/>
    <n v="2.74"/>
    <n v="1.87"/>
    <n v="1"/>
    <m/>
    <m/>
    <n v="215070000"/>
    <m/>
    <d v="2011-01-04T00:00:00"/>
    <d v="2018-02-14T00:00:00"/>
    <d v="2019-02-15T00:00:00"/>
    <d v="2021-04-22T00:00:00"/>
    <d v="2022-08-09T00:00:00"/>
    <m/>
    <m/>
    <m/>
    <n v="3.23"/>
    <n v="1.63"/>
    <n v="2"/>
    <m/>
    <m/>
    <n v="3.26"/>
    <n v="2598"/>
    <n v="366"/>
    <n v="797"/>
    <n v="474"/>
    <m/>
    <m/>
    <n v="1271"/>
    <s v="No"/>
    <n v="540011.26"/>
    <n v="56"/>
    <n v="96.92"/>
    <n v="3.26"/>
    <n v="1.63"/>
    <n v="3.26"/>
  </r>
  <r>
    <x v="1489"/>
    <s v="http://www.tigergraph.com/"/>
    <s v="https://www.crunchbase.com/organization/tigergraph"/>
    <s v="TigerGraph Inc."/>
    <s v="TigerGraph supports advanced analytics and machine learning platforms through its distributed native graph database."/>
    <m/>
    <s v="seed"/>
    <s v="series_a"/>
    <s v="series_b"/>
    <s v="series_c"/>
    <m/>
    <m/>
    <m/>
    <m/>
    <n v="1150000"/>
    <n v="31000000"/>
    <n v="32000000"/>
    <n v="105000000"/>
    <m/>
    <m/>
    <m/>
    <m/>
    <n v="11500000"/>
    <n v="155000000"/>
    <n v="213440000"/>
    <n v="1050000000"/>
    <m/>
    <m/>
    <m/>
    <m/>
    <s v="AME Cloud Ventures, Morado Ventures"/>
    <s v="AME Cloud Ventures, Ant Group, Baidu, China Growth Capital | CGC, DCVC, DHVC, Farzad Nazem, Morado Ventures, Qiming Venture Partners, Yunqi Partners"/>
    <s v="Qiming Venture Partners, Susquehanna International Group (SIG)"/>
    <s v="Tiger Global Management, Victor Koch"/>
    <m/>
    <m/>
    <m/>
    <m/>
    <n v="2013"/>
    <n v="2017"/>
    <x v="7"/>
    <n v="2021"/>
    <m/>
    <m/>
    <m/>
    <n v="105000000"/>
    <s v="series_c"/>
    <d v="2021-02-17T00:00:00"/>
    <n v="1050000000"/>
    <m/>
    <n v="0.42"/>
    <n v="21343.07"/>
    <n v="1008.56"/>
    <n v="515667.82"/>
    <m/>
    <m/>
    <m/>
    <m/>
    <n v="1775"/>
    <n v="69"/>
    <n v="547"/>
    <n v="68"/>
    <m/>
    <m/>
    <m/>
    <m/>
    <n v="75.39"/>
    <n v="98.3"/>
    <n v="69.430000000000007"/>
    <n v="94.35"/>
    <m/>
    <m/>
    <m/>
    <m/>
    <n v="55.88"/>
    <n v="55.88"/>
    <n v="5.18"/>
    <n v="4.43"/>
    <n v="1"/>
    <m/>
    <m/>
    <m/>
    <n v="171846262"/>
    <m/>
    <d v="2013-03-08T00:00:00"/>
    <d v="2017-09-19T00:00:00"/>
    <d v="2019-09-25T00:00:00"/>
    <d v="2021-02-17T00:00:00"/>
    <m/>
    <m/>
    <m/>
    <n v="13.48"/>
    <n v="1.38"/>
    <n v="4.92"/>
    <m/>
    <m/>
    <m/>
    <n v="4.92"/>
    <n v="1656"/>
    <n v="736"/>
    <n v="511"/>
    <m/>
    <m/>
    <m/>
    <n v="511"/>
    <s v="No"/>
    <n v="538019.87"/>
    <n v="57"/>
    <n v="96.86"/>
    <n v="4.92"/>
    <n v="4.92"/>
    <n v="4.92"/>
  </r>
  <r>
    <x v="1490"/>
    <s v="http://www.ignitionapp.com"/>
    <s v="https://www.crunchbase.com/organization/practiceignition"/>
    <s v="Practice Ignition Pty Ltd."/>
    <s v="Ignition is a client engagement and commerce platform that automates proposals, client agreements, billing, and payment collection."/>
    <m/>
    <s v="seed"/>
    <s v="series_a"/>
    <s v="series_b"/>
    <s v="series_c"/>
    <m/>
    <m/>
    <m/>
    <m/>
    <n v="583484"/>
    <n v="3719624"/>
    <n v="17880476"/>
    <n v="50000000"/>
    <m/>
    <m/>
    <m/>
    <m/>
    <n v="5834840"/>
    <n v="18598120"/>
    <n v="119262774.92"/>
    <n v="500000000"/>
    <m/>
    <m/>
    <m/>
    <m/>
    <s v="Craig Winkler"/>
    <s v="Adrian Di Marco, Black Sheep Capital, Craig Winkler, EVP, Right Click Capital"/>
    <s v="Craig Winkler, Right Click Capital, Tiger Global Management"/>
    <s v="Black Sheep Capital, Craig Winkler, EVP, JMI Equity, Tiger Global Management, Vu Tran"/>
    <m/>
    <m/>
    <m/>
    <m/>
    <n v="2014"/>
    <n v="2017"/>
    <x v="7"/>
    <n v="2021"/>
    <m/>
    <m/>
    <m/>
    <n v="50000000"/>
    <s v="series_c"/>
    <d v="2021-11-17T00:00:00"/>
    <n v="500000000"/>
    <m/>
    <n v="0"/>
    <n v="0"/>
    <n v="16337.61"/>
    <n v="516476.28"/>
    <m/>
    <m/>
    <m/>
    <m/>
    <n v="3167"/>
    <n v="1355"/>
    <n v="253"/>
    <n v="65"/>
    <m/>
    <m/>
    <m/>
    <m/>
    <n v="62.98"/>
    <n v="66.069999999999993"/>
    <n v="85.89"/>
    <n v="94.6"/>
    <m/>
    <m/>
    <m/>
    <m/>
    <n v="52.45"/>
    <n v="52.45"/>
    <n v="20.57"/>
    <n v="3.77"/>
    <n v="1"/>
    <m/>
    <m/>
    <m/>
    <n v="89397726"/>
    <m/>
    <d v="2014-02-21T00:00:00"/>
    <d v="2017-05-29T00:00:00"/>
    <d v="2019-09-14T00:00:00"/>
    <d v="2021-11-17T00:00:00"/>
    <m/>
    <m/>
    <m/>
    <n v="3.19"/>
    <n v="6.41"/>
    <n v="4.1900000000000004"/>
    <m/>
    <m/>
    <m/>
    <n v="4.1900000000000004"/>
    <n v="1193"/>
    <n v="838"/>
    <n v="795"/>
    <m/>
    <m/>
    <m/>
    <n v="795"/>
    <s v="No"/>
    <n v="532813.89"/>
    <n v="58"/>
    <n v="96.81"/>
    <n v="4.1900000000000004"/>
    <n v="4.1900000000000004"/>
    <n v="4.1900000000000004"/>
  </r>
  <r>
    <x v="1491"/>
    <s v="https://www.verkada.com"/>
    <s v="https://www.crunchbase.com/organization/verkada"/>
    <s v="Verkada Inc."/>
    <s v="Verkada is a cloud-based physical security platform provider helping enterprises operate safer, smarter buildings."/>
    <m/>
    <s v="seed"/>
    <s v="series_a"/>
    <s v="series_b"/>
    <s v="series_c"/>
    <s v="series_d"/>
    <m/>
    <m/>
    <m/>
    <n v="3900000"/>
    <n v="15000000"/>
    <n v="40000000"/>
    <n v="80000000"/>
    <n v="205000000"/>
    <m/>
    <m/>
    <m/>
    <n v="39000000"/>
    <n v="75000000"/>
    <n v="540000000"/>
    <n v="1600000000"/>
    <n v="3200000000"/>
    <m/>
    <m/>
    <m/>
    <s v="First Round Capital, Founder Collective, Hector Garcia-Molina, Idan Koren"/>
    <s v="First Round Capital, Hans Robertson, Hector Garcia-Molina, Next47"/>
    <s v="First Round Capital, Meritech Capital Partners, Next47, Sequoia Capital, Silver Lake Waterman"/>
    <s v="Felicis, Fifth Down Capital, Friends &amp; Family Capital, Meritech Capital Partners, Next47, Nick Candito, Sequoia Capital"/>
    <s v="Felicis, First Round Capital, Friends &amp; Family Capital, Linse Capital, MSD Partners, Meritech Capital Partners, Next47, Quiet Capital, Section Partners, Sequoia Capital"/>
    <m/>
    <m/>
    <m/>
    <n v="2017"/>
    <n v="2018"/>
    <x v="7"/>
    <n v="2020"/>
    <n v="2022"/>
    <m/>
    <m/>
    <n v="100000000"/>
    <s v="series_d"/>
    <d v="2023-10-10T00:00:00"/>
    <n v="3200000000"/>
    <m/>
    <n v="1905.53"/>
    <n v="29172.11"/>
    <n v="201047.22"/>
    <n v="111522.62"/>
    <n v="185264.5"/>
    <m/>
    <m/>
    <m/>
    <n v="405"/>
    <n v="113"/>
    <n v="42"/>
    <n v="34"/>
    <n v="44"/>
    <m/>
    <m/>
    <m/>
    <n v="95.74"/>
    <n v="97.57"/>
    <n v="97.7"/>
    <n v="95.4"/>
    <n v="87.57"/>
    <m/>
    <m/>
    <s v="unicorn"/>
    <n v="46.87"/>
    <n v="46.87"/>
    <n v="30.47"/>
    <n v="4.9800000000000004"/>
    <n v="1.87"/>
    <n v="1"/>
    <m/>
    <m/>
    <n v="444299996"/>
    <m/>
    <d v="2017-09-21T00:00:00"/>
    <d v="2018-04-11T00:00:00"/>
    <d v="2019-04-25T00:00:00"/>
    <d v="2020-01-29T00:00:00"/>
    <d v="2022-09-14T00:00:00"/>
    <m/>
    <m/>
    <n v="1.92"/>
    <n v="7.2"/>
    <n v="2.96"/>
    <n v="2"/>
    <m/>
    <m/>
    <n v="5.93"/>
    <n v="202"/>
    <n v="379"/>
    <n v="279"/>
    <n v="959"/>
    <m/>
    <m/>
    <n v="1629"/>
    <s v="No"/>
    <n v="528911.98"/>
    <n v="59"/>
    <n v="96.75"/>
    <n v="5.93"/>
    <n v="2.96"/>
    <n v="5.93"/>
  </r>
  <r>
    <x v="1492"/>
    <s v="https://pilot.com"/>
    <s v="https://www.crunchbase.com/organization/pilot-a94a"/>
    <s v="Pilot.com, Inc."/>
    <s v="Pilot is a platform that offers bookkeeping, tax, and CFO services for growing businesses."/>
    <m/>
    <s v="seed"/>
    <s v="series_a"/>
    <s v="series_b"/>
    <s v="series_c"/>
    <m/>
    <m/>
    <m/>
    <m/>
    <n v="3300000"/>
    <n v="15300000"/>
    <n v="43000000"/>
    <n v="110500000"/>
    <m/>
    <m/>
    <m/>
    <m/>
    <n v="33000000"/>
    <n v="76500000"/>
    <n v="286810000"/>
    <n v="1310500000"/>
    <m/>
    <m/>
    <m/>
    <m/>
    <s v="CRV, Hydrazine Capital, Nitesh Banta, SVA, South Park Commons, WndrCo"/>
    <s v="Adam D’Angelo, Authentic Ventures, Diane Greene, Drew Houston, Frederic Kerrest, Hans Robertson, Howard Lerman, Index Ventures, John Collison, Josh Reeves, Nitesh Banta, Paul English, South Park Commons, Tien Tzuo"/>
    <s v="American Express Ventures, Authentic Ventures, Index Ventures, Stripe"/>
    <s v="Bezos Expeditions, Index Ventures, Sequoia Capital, Stripe, Whale Rock Capital Management"/>
    <m/>
    <m/>
    <m/>
    <m/>
    <n v="2017"/>
    <n v="2018"/>
    <x v="7"/>
    <n v="2021"/>
    <m/>
    <m/>
    <m/>
    <m/>
    <s v="series_unknown"/>
    <d v="2021-01-26T00:00:00"/>
    <n v="1310500000"/>
    <m/>
    <n v="19228.689999999999"/>
    <n v="6524.54"/>
    <n v="192367.84"/>
    <n v="310279.42"/>
    <m/>
    <m/>
    <m/>
    <m/>
    <n v="32"/>
    <n v="269"/>
    <n v="44"/>
    <n v="103"/>
    <m/>
    <m/>
    <m/>
    <m/>
    <n v="99.67"/>
    <n v="94.19"/>
    <n v="97.59"/>
    <n v="91.39"/>
    <m/>
    <m/>
    <m/>
    <s v="unicorn"/>
    <n v="24.31"/>
    <n v="24.31"/>
    <n v="13.11"/>
    <n v="4.1100000000000003"/>
    <n v="1"/>
    <m/>
    <m/>
    <m/>
    <n v="172100000"/>
    <m/>
    <d v="2017-02-28T00:00:00"/>
    <d v="2018-03-14T00:00:00"/>
    <d v="2019-04-17T00:00:00"/>
    <d v="2021-01-26T00:00:00"/>
    <m/>
    <m/>
    <m/>
    <n v="2.3199999999999998"/>
    <n v="3.75"/>
    <n v="4.57"/>
    <m/>
    <m/>
    <m/>
    <n v="4.57"/>
    <n v="379"/>
    <n v="399"/>
    <n v="650"/>
    <m/>
    <m/>
    <m/>
    <n v="650"/>
    <s v="No"/>
    <n v="528400.49"/>
    <n v="60"/>
    <n v="96.69"/>
    <n v="4.57"/>
    <n v="4.57"/>
    <n v="4.57"/>
  </r>
  <r>
    <x v="1493"/>
    <s v="https://notco.com"/>
    <s v="https://www.crunchbase.com/organization/the-not-company"/>
    <s v="The Not Company, Inc."/>
    <s v="NotCo is a food tech company that uses artificial intelligence to create food from plants."/>
    <m/>
    <s v="seed"/>
    <s v="series_a"/>
    <s v="series_b"/>
    <s v="series_c"/>
    <s v="series_d"/>
    <m/>
    <m/>
    <m/>
    <m/>
    <n v="3000000"/>
    <n v="30000000"/>
    <n v="85000000"/>
    <n v="235000000"/>
    <m/>
    <m/>
    <m/>
    <m/>
    <n v="15000000"/>
    <n v="200100000"/>
    <n v="300000000"/>
    <n v="1500000000"/>
    <m/>
    <m/>
    <m/>
    <s v="IndieBio, SOSV"/>
    <s v="IndieBio, Kaszek, SOSV"/>
    <s v="Bezos Expeditions, IndieBio, Kaszek, MAYA Capital, SOSV, The Craftory"/>
    <s v="Bezos Expeditions, Bossanova Investimentos, Cleveland Avenue, Endeavor Catalyst, Future Positive, General Catalyst, Humbolt Capital, IndieBio, Kaszek, L Catterton, MAYA Capital, The Craftory"/>
    <s v="Ahmir Khalib Thompson, Bezos Expeditions, DFJ Growth, Endeavor Catalyst, Enlightened Hospitality Investments, Future Positive, Kaszek, L Catterton, Lewis Hamilton, Roger Federer, SOSV, Tiger Global Management, Zoma Capital"/>
    <m/>
    <m/>
    <m/>
    <n v="2017"/>
    <n v="2017"/>
    <x v="7"/>
    <n v="2020"/>
    <n v="2021"/>
    <m/>
    <m/>
    <n v="70000000"/>
    <s v="series_d"/>
    <d v="2022-12-12T00:00:00"/>
    <n v="1500000000"/>
    <m/>
    <n v="682.91"/>
    <n v="261.11"/>
    <n v="13724.25"/>
    <n v="46880.4"/>
    <n v="455640.17"/>
    <m/>
    <m/>
    <m/>
    <n v="785"/>
    <n v="616"/>
    <n v="267"/>
    <n v="88"/>
    <n v="43"/>
    <m/>
    <m/>
    <m/>
    <n v="91.72"/>
    <n v="84.59"/>
    <n v="85.11"/>
    <n v="87.88"/>
    <n v="92.16"/>
    <m/>
    <m/>
    <s v="unicorn"/>
    <n v="71.41"/>
    <m/>
    <n v="71.41"/>
    <n v="6.3"/>
    <n v="4.67"/>
    <n v="1"/>
    <m/>
    <m/>
    <n v="432999995"/>
    <m/>
    <d v="2017-04-27T00:00:00"/>
    <d v="2017-12-07T00:00:00"/>
    <d v="2019-03-05T00:00:00"/>
    <d v="2020-09-09T00:00:00"/>
    <d v="2021-07-26T00:00:00"/>
    <m/>
    <m/>
    <m/>
    <n v="13.34"/>
    <n v="1.5"/>
    <n v="5"/>
    <m/>
    <m/>
    <n v="7.5"/>
    <n v="224"/>
    <n v="453"/>
    <n v="554"/>
    <n v="320"/>
    <m/>
    <m/>
    <n v="1378"/>
    <s v="No"/>
    <n v="517188.84"/>
    <n v="61"/>
    <n v="96.64"/>
    <n v="7.5"/>
    <n v="7.5"/>
    <n v="7.5"/>
  </r>
  <r>
    <x v="1494"/>
    <s v="https://www.alluxio.io"/>
    <s v="https://www.crunchbase.com/organization/alluxio"/>
    <s v="Alluxio, Inc."/>
    <s v="Data Orchestration for AI and Analytics in the Cloud"/>
    <m/>
    <m/>
    <s v="series_a"/>
    <s v="series_b"/>
    <s v="series_c"/>
    <m/>
    <m/>
    <m/>
    <m/>
    <m/>
    <n v="7500000"/>
    <n v="8500000"/>
    <n v="50000000"/>
    <m/>
    <m/>
    <m/>
    <m/>
    <m/>
    <n v="37500000"/>
    <n v="56695000"/>
    <n v="500000000"/>
    <m/>
    <m/>
    <m/>
    <m/>
    <m/>
    <s v="Andreessen Horowitz"/>
    <s v="Andreessen Horowitz, Mark Leslie, Seven Seas Partners"/>
    <s v="Andreessen Horowitz, Hillhouse Investment, Seven Seas Partners, Volcanics Venture"/>
    <m/>
    <m/>
    <m/>
    <m/>
    <m/>
    <n v="2015"/>
    <x v="7"/>
    <n v="2021"/>
    <m/>
    <m/>
    <m/>
    <n v="50000000"/>
    <s v="series_c"/>
    <d v="2021-11-16T00:00:00"/>
    <n v="500000000"/>
    <m/>
    <m/>
    <n v="22923.08"/>
    <n v="286049.15000000002"/>
    <n v="207516.28"/>
    <m/>
    <m/>
    <m/>
    <m/>
    <m/>
    <n v="47"/>
    <n v="29"/>
    <n v="149"/>
    <m/>
    <m/>
    <m/>
    <m/>
    <m/>
    <n v="98.75"/>
    <n v="98.43"/>
    <n v="87.51"/>
    <m/>
    <m/>
    <m/>
    <m/>
    <n v="10.199999999999999"/>
    <m/>
    <n v="10.199999999999999"/>
    <n v="7.94"/>
    <n v="1"/>
    <m/>
    <m/>
    <m/>
    <n v="73000000"/>
    <m/>
    <m/>
    <d v="2015-03-17T00:00:00"/>
    <d v="2019-01-18T00:00:00"/>
    <d v="2021-11-16T00:00:00"/>
    <m/>
    <m/>
    <m/>
    <m/>
    <n v="1.51"/>
    <n v="8.82"/>
    <m/>
    <m/>
    <m/>
    <n v="8.82"/>
    <m/>
    <n v="1403"/>
    <n v="1033"/>
    <m/>
    <m/>
    <m/>
    <n v="1033"/>
    <s v="No"/>
    <n v="516488.51"/>
    <n v="62"/>
    <n v="96.58"/>
    <n v="8.82"/>
    <n v="8.82"/>
    <n v="8.82"/>
  </r>
  <r>
    <x v="1495"/>
    <s v="https://clevertap.com"/>
    <s v="https://www.crunchbase.com/organization/wizrocket-technologies"/>
    <s v="WizRocket Inc"/>
    <s v="CleverTap helps digital brands increase user retention and lifetime value with the help of data, personalization, deep-tech, and automation."/>
    <m/>
    <s v="seed"/>
    <s v="series_a"/>
    <s v="series_b"/>
    <s v="series_c"/>
    <s v="series_d"/>
    <m/>
    <m/>
    <m/>
    <n v="1600000"/>
    <n v="8000000"/>
    <n v="26000000"/>
    <n v="35000000"/>
    <n v="105000000"/>
    <m/>
    <m/>
    <m/>
    <n v="16000000"/>
    <n v="40000000"/>
    <n v="150000000"/>
    <n v="385000000"/>
    <n v="775000000"/>
    <m/>
    <m/>
    <m/>
    <s v="Accel, Andy Pandharikar"/>
    <s v="Accel, Peak XV Partners"/>
    <s v="Accel, Peak XV Partners, Tiger Global Management"/>
    <s v="Peak XV Partners, Tiger Global Management"/>
    <s v="360 ONE Asset, Caisse de Depot et Placement du Quebec, Peak XV Partners, Recruit Holdings, Tiger Global Management"/>
    <m/>
    <m/>
    <m/>
    <n v="2014"/>
    <n v="2015"/>
    <x v="7"/>
    <n v="2019"/>
    <n v="2022"/>
    <m/>
    <m/>
    <n v="105000000"/>
    <s v="series_d"/>
    <d v="2022-08-09T00:00:00"/>
    <n v="775000000"/>
    <m/>
    <n v="5988.15"/>
    <n v="11487.5"/>
    <n v="136115.82"/>
    <n v="72569.100000000006"/>
    <n v="288801.94"/>
    <m/>
    <m/>
    <m/>
    <n v="27"/>
    <n v="108"/>
    <n v="80"/>
    <n v="44"/>
    <n v="28"/>
    <m/>
    <m/>
    <m/>
    <n v="99.7"/>
    <n v="97.1"/>
    <n v="95.58"/>
    <n v="94.64"/>
    <n v="92.2"/>
    <m/>
    <m/>
    <m/>
    <n v="27.67"/>
    <n v="27.67"/>
    <n v="13.83"/>
    <n v="4.34"/>
    <n v="1.88"/>
    <n v="1"/>
    <m/>
    <m/>
    <n v="181600000"/>
    <m/>
    <d v="2014-07-07T00:00:00"/>
    <d v="2015-08-03T00:00:00"/>
    <d v="2019-04-10T00:00:00"/>
    <d v="2019-10-15T00:00:00"/>
    <d v="2022-08-09T00:00:00"/>
    <m/>
    <m/>
    <n v="2.5"/>
    <n v="3.75"/>
    <n v="2.57"/>
    <n v="2.0099999999999998"/>
    <m/>
    <m/>
    <n v="5.17"/>
    <n v="392"/>
    <n v="1346"/>
    <n v="188"/>
    <n v="1029"/>
    <m/>
    <m/>
    <n v="1217"/>
    <s v="No"/>
    <n v="514962.51"/>
    <n v="63"/>
    <n v="96.53"/>
    <n v="5.17"/>
    <n v="2.57"/>
    <n v="5.17"/>
  </r>
  <r>
    <x v="1496"/>
    <s v="https://www.attackiq.com"/>
    <s v="https://www.crunchbase.com/organization/attackiq"/>
    <s v="AttackIQ, Inc."/>
    <s v="AttackIQ is a security optimization platform that enables a seamless threat-informed defense across its customers' security organizations."/>
    <m/>
    <m/>
    <s v="series_a"/>
    <s v="series_b"/>
    <s v="series_c"/>
    <m/>
    <m/>
    <m/>
    <m/>
    <m/>
    <n v="8800000"/>
    <n v="17600000"/>
    <n v="44000000"/>
    <m/>
    <m/>
    <m/>
    <m/>
    <m/>
    <n v="44000000"/>
    <n v="67600000"/>
    <n v="440000000"/>
    <m/>
    <m/>
    <m/>
    <m/>
    <m/>
    <s v="Index Ventures, Qualcomm Ventures, Telstra Ventures, Tom Parker, Zane Lackey"/>
    <s v="Index Ventures, Khosla Ventures, Salesforce Ventures, Telstra Ventures"/>
    <s v="Atlantic Bridge, Bossanova Investimentos, Gaingels, Index Ventures, Khosla Ventures, North West Quadrant Ventures ( NWQ Ventures), Salesforce Ventures, Saudi Aramco Energy Ventures, Telstra Ventures, Trajectory Ventures"/>
    <m/>
    <m/>
    <m/>
    <m/>
    <m/>
    <n v="2016"/>
    <x v="7"/>
    <n v="2021"/>
    <m/>
    <m/>
    <m/>
    <n v="44000000"/>
    <s v="series_c"/>
    <d v="2021-07-13T00:00:00"/>
    <n v="440000000"/>
    <m/>
    <m/>
    <n v="4317.6899999999996"/>
    <n v="338356.14"/>
    <n v="161750.5"/>
    <m/>
    <m/>
    <m/>
    <m/>
    <m/>
    <n v="197"/>
    <n v="13"/>
    <n v="171"/>
    <m/>
    <m/>
    <m/>
    <m/>
    <m/>
    <n v="94.86"/>
    <n v="99.33"/>
    <n v="85.65"/>
    <m/>
    <m/>
    <m/>
    <m/>
    <n v="7.65"/>
    <m/>
    <n v="7.65"/>
    <n v="5.86"/>
    <n v="1"/>
    <m/>
    <m/>
    <m/>
    <n v="75900000"/>
    <m/>
    <m/>
    <d v="2016-11-30T00:00:00"/>
    <d v="2019-05-29T00:00:00"/>
    <d v="2021-07-13T00:00:00"/>
    <m/>
    <m/>
    <m/>
    <m/>
    <n v="1.54"/>
    <n v="6.51"/>
    <m/>
    <m/>
    <m/>
    <n v="6.51"/>
    <m/>
    <n v="910"/>
    <n v="776"/>
    <m/>
    <m/>
    <m/>
    <n v="776"/>
    <s v="No"/>
    <n v="504424.33"/>
    <n v="64"/>
    <n v="96.47"/>
    <n v="6.51"/>
    <n v="6.51"/>
    <n v="6.51"/>
  </r>
  <r>
    <x v="1497"/>
    <s v="http://www.sensehq.com"/>
    <s v="https://www.crunchbase.com/organization/sense-talent-labs"/>
    <s v="Sense Talent Labs, Inc."/>
    <s v="Sense is a smart talent engagement and communication platform that helps companies find, recruit, and deploy talent."/>
    <m/>
    <s v="seed"/>
    <s v="series_a"/>
    <s v="series_b"/>
    <s v="series_c"/>
    <s v="series_d"/>
    <m/>
    <m/>
    <m/>
    <m/>
    <n v="10000000"/>
    <n v="13500000"/>
    <n v="16000000"/>
    <n v="50000000"/>
    <m/>
    <m/>
    <m/>
    <m/>
    <n v="50000000"/>
    <n v="90045000"/>
    <n v="160000000"/>
    <n v="500000000"/>
    <m/>
    <m/>
    <m/>
    <s v="Jonathan Abrams, Ridge Ventures"/>
    <s v="Accel, Chiratae Ventures, Google Ventures, IDG Capital, Khosla Ventures, Signia Venture Partners"/>
    <s v="Accel, Google Ventures"/>
    <s v="Accel, Avataar Venture Partners, Google Ventures"/>
    <s v="SoftBank Vision Fund"/>
    <m/>
    <m/>
    <m/>
    <n v="2015"/>
    <n v="2017"/>
    <x v="7"/>
    <n v="2021"/>
    <n v="2021"/>
    <m/>
    <m/>
    <n v="50000000"/>
    <s v="series_d"/>
    <d v="2021-12-05T00:00:00"/>
    <n v="500000000"/>
    <m/>
    <n v="0.25"/>
    <n v="38488.6"/>
    <n v="149587.95000000001"/>
    <n v="267768.40000000002"/>
    <n v="40149.620000000003"/>
    <m/>
    <m/>
    <m/>
    <n v="2736"/>
    <n v="23"/>
    <n v="72"/>
    <n v="115"/>
    <n v="193"/>
    <m/>
    <m/>
    <m/>
    <n v="72.12"/>
    <n v="99.45"/>
    <n v="96.02"/>
    <n v="90.38"/>
    <n v="64.180000000000007"/>
    <m/>
    <m/>
    <m/>
    <n v="7.14"/>
    <m/>
    <n v="7.14"/>
    <n v="4.66"/>
    <n v="2.92"/>
    <n v="1"/>
    <m/>
    <m/>
    <n v="89500000"/>
    <m/>
    <d v="2015-06-27T00:00:00"/>
    <d v="2017-06-21T00:00:00"/>
    <d v="2019-05-03T00:00:00"/>
    <d v="2021-06-16T00:00:00"/>
    <d v="2021-12-05T00:00:00"/>
    <m/>
    <m/>
    <m/>
    <n v="1.8"/>
    <n v="1.78"/>
    <n v="3.13"/>
    <m/>
    <m/>
    <n v="5.55"/>
    <n v="725"/>
    <n v="681"/>
    <n v="775"/>
    <n v="172"/>
    <m/>
    <m/>
    <n v="947"/>
    <s v="No"/>
    <n v="495994.82"/>
    <n v="65"/>
    <n v="96.41"/>
    <n v="5.55"/>
    <n v="5.55"/>
    <n v="5.55"/>
  </r>
  <r>
    <x v="1498"/>
    <s v="http://www.hipcamp.com"/>
    <s v="https://www.crunchbase.com/organization/hipcamp"/>
    <s v="Hipcamp, Inc."/>
    <s v="Hipcamp unlocks access to private land for camping and outdoor recreation."/>
    <m/>
    <s v="seed"/>
    <s v="series_a"/>
    <s v="series_b"/>
    <s v="series_c"/>
    <m/>
    <m/>
    <m/>
    <m/>
    <m/>
    <n v="9500000"/>
    <n v="25000000"/>
    <n v="57000000"/>
    <m/>
    <m/>
    <m/>
    <m/>
    <m/>
    <n v="38000000"/>
    <n v="127000000"/>
    <n v="300000000"/>
    <m/>
    <m/>
    <m/>
    <m/>
    <s v="Kevin Moore"/>
    <s v="Benchmark"/>
    <s v="Andreessen Horowitz, August Capital, Benchmark, Marcy Venture Partners, Oreilly AlphaTech Ventures, Yes VC"/>
    <s v="Bond, In/Visible Ventures, Index Ventures"/>
    <m/>
    <m/>
    <m/>
    <m/>
    <n v="2014"/>
    <n v="2017"/>
    <x v="7"/>
    <n v="2021"/>
    <m/>
    <m/>
    <m/>
    <n v="57000000"/>
    <s v="series_c"/>
    <d v="2021-01-07T00:00:00"/>
    <n v="300000000"/>
    <m/>
    <n v="0"/>
    <n v="8943.93"/>
    <n v="321674.09000000003"/>
    <n v="164813.04"/>
    <m/>
    <m/>
    <m/>
    <m/>
    <n v="3167"/>
    <n v="124"/>
    <n v="18"/>
    <n v="169"/>
    <m/>
    <m/>
    <m/>
    <m/>
    <n v="62.98"/>
    <n v="96.92"/>
    <n v="99.05"/>
    <n v="85.82"/>
    <m/>
    <m/>
    <m/>
    <m/>
    <n v="6.04"/>
    <m/>
    <n v="6.04"/>
    <n v="2.13"/>
    <n v="1"/>
    <m/>
    <m/>
    <m/>
    <n v="97500000"/>
    <m/>
    <d v="2014-01-05T00:00:00"/>
    <d v="2017-11-09T00:00:00"/>
    <d v="2019-07-25T00:00:00"/>
    <d v="2021-01-07T00:00:00"/>
    <m/>
    <m/>
    <m/>
    <m/>
    <n v="3.34"/>
    <n v="2.36"/>
    <m/>
    <m/>
    <m/>
    <n v="2.36"/>
    <n v="1404"/>
    <n v="623"/>
    <n v="532"/>
    <m/>
    <m/>
    <m/>
    <n v="532"/>
    <s v="No"/>
    <n v="495431.06"/>
    <n v="66"/>
    <n v="96.36"/>
    <n v="2.36"/>
    <n v="2.36"/>
    <n v="2.36"/>
  </r>
  <r>
    <x v="1499"/>
    <s v="https://www.instawork.com"/>
    <s v="https://www.crunchbase.com/organization/instawork"/>
    <s v="Garuda Labs, Inc."/>
    <s v="Instawork is an on-demand staffing app for gig workers and hospitality businesses."/>
    <m/>
    <s v="seed"/>
    <s v="series_a"/>
    <s v="series_b"/>
    <s v="series_c"/>
    <s v="series_d"/>
    <m/>
    <m/>
    <m/>
    <n v="1800000"/>
    <m/>
    <n v="18000000"/>
    <n v="60000000"/>
    <n v="60000000"/>
    <m/>
    <m/>
    <m/>
    <n v="18000000"/>
    <m/>
    <n v="120060000"/>
    <n v="560000000"/>
    <n v="760000000"/>
    <m/>
    <m/>
    <m/>
    <s v="Akash Garg, Amino Capital, Amr Awadallah, Avichal Garg, Bhaskar Ghosh, Carlton Robinson, Curtis Spencer, David Schellhase, Eckart Walther, George Hu, Joe Montana, Joshua Schachter, Julian Farrior, Julie Herendeen, Liquid 2 Ventures, Maneesh Arora, Mike Vernal, Othman Laraki, Rob Solomon, SVA, Soma Capital, Sri Viswanath, Steve Chen, Sujay Jaswa, Tom Loverro, Tuesday Capital, Vishal Makhijani, Y Combinator"/>
    <s v="Amino Capital"/>
    <s v="Benchmark, Burst Capital, Google Ventures, SVA, Spark Capital, Tuesday Capital, Y Combinator"/>
    <s v="Benchmark, Burst Capital, Corner Ventures, Craft Ventures, Four Rivers Group, Google Ventures, Greylock, SVA, Spark Capital, Tilman Fertitta, WndrCo"/>
    <s v="9Yards Capital, Benchmark, Craft Ventures, Greylock, Larry Fitzgerald, Spark Capital, TCV"/>
    <m/>
    <m/>
    <m/>
    <n v="2015"/>
    <n v="2015"/>
    <x v="7"/>
    <n v="2021"/>
    <n v="2023"/>
    <m/>
    <m/>
    <n v="60000000"/>
    <s v="series_d"/>
    <d v="2023-05-18T00:00:00"/>
    <n v="760000000"/>
    <m/>
    <n v="25662.3"/>
    <n v="0"/>
    <n v="251205.72"/>
    <n v="144976.04999999999"/>
    <n v="72534.37"/>
    <m/>
    <m/>
    <m/>
    <n v="5"/>
    <n v="1231"/>
    <n v="37"/>
    <n v="185"/>
    <n v="18"/>
    <m/>
    <m/>
    <m/>
    <n v="99.96"/>
    <n v="66.69"/>
    <n v="97.98"/>
    <n v="84.47"/>
    <n v="91.01"/>
    <m/>
    <m/>
    <m/>
    <n v="24.12"/>
    <n v="24.12"/>
    <m/>
    <n v="5.32"/>
    <n v="1.27"/>
    <n v="1"/>
    <m/>
    <m/>
    <n v="148000000"/>
    <m/>
    <d v="2015-08-01T00:00:00"/>
    <d v="2015-10-04T00:00:00"/>
    <d v="2019-05-22T00:00:00"/>
    <d v="2021-07-08T00:00:00"/>
    <d v="2023-05-18T00:00:00"/>
    <m/>
    <m/>
    <m/>
    <m/>
    <n v="4.66"/>
    <n v="1.36"/>
    <m/>
    <m/>
    <n v="6.33"/>
    <n v="64"/>
    <n v="1326"/>
    <n v="778"/>
    <n v="679"/>
    <m/>
    <m/>
    <n v="1457"/>
    <s v="No"/>
    <n v="494378.44"/>
    <n v="67"/>
    <n v="96.3"/>
    <n v="6.33"/>
    <n v="4.66"/>
    <n v="6.33"/>
  </r>
  <r>
    <x v="1500"/>
    <s v="https://www.personio.com"/>
    <s v="https://www.crunchbase.com/organization/personio"/>
    <s v="Personio SE &amp; Co. KG"/>
    <s v="Personio is the all-in-one HR software that upgrades your people operations for now and the future"/>
    <m/>
    <s v="seed"/>
    <s v="series_a"/>
    <s v="series_b"/>
    <s v="series_c"/>
    <s v="series_d"/>
    <s v="series_e"/>
    <m/>
    <m/>
    <n v="2332945"/>
    <n v="12000000"/>
    <n v="40000000"/>
    <n v="75000000"/>
    <n v="125000000"/>
    <n v="270000000"/>
    <m/>
    <m/>
    <n v="23329450"/>
    <n v="60000000"/>
    <n v="165000000"/>
    <n v="500000000"/>
    <n v="1700000000"/>
    <n v="6296919299"/>
    <m/>
    <m/>
    <s v="Andreas Franz, Anselm Bauer, Benjamin Guenther, Global Founders Capital, Matthias Möller, Max-Josef Meier, Philipp Roesch-Schlanderer, Picus Capital, Sebastian Schuon"/>
    <s v="Global Founders Capital, Index Ventures, Northzone, Picus Capital"/>
    <s v="Global Founders Capital, Index Ventures, La Famiglia, Northzone, Picus Capital, Visionaries Club"/>
    <s v="Accel, Global Founders Capital, Index Ventures, Lars Dalgaard, Lightspeed Venture Partners, Northzone, Picus Capital"/>
    <s v="Accel, Global Founders Capital, Index Ventures, Lightspeed Venture Partners, Meritech Capital Partners, Northzone, Picus Capital"/>
    <s v="Accel, Alkeon Capital, Altimeter Capital, Global Founders Capital, Greenoaks, Index Ventures, Lightspeed Venture Partners, Meritech Capital Partners, Northzone"/>
    <m/>
    <m/>
    <n v="2016"/>
    <n v="2017"/>
    <x v="7"/>
    <n v="2020"/>
    <n v="2021"/>
    <n v="2021"/>
    <m/>
    <n v="200000000"/>
    <s v="series_e"/>
    <d v="2022-06-22T00:00:00"/>
    <n v="8452195373"/>
    <m/>
    <n v="0.5"/>
    <n v="5439.9"/>
    <n v="201409.93"/>
    <n v="95230.3"/>
    <n v="169532.84"/>
    <n v="15187.64"/>
    <m/>
    <m/>
    <n v="2707"/>
    <n v="200"/>
    <n v="41"/>
    <n v="42"/>
    <n v="84"/>
    <n v="56"/>
    <m/>
    <m/>
    <n v="71.98"/>
    <n v="95.01"/>
    <n v="97.76"/>
    <n v="94.29"/>
    <n v="84.51"/>
    <n v="78"/>
    <m/>
    <s v="unicorn"/>
    <n v="196.61"/>
    <n v="196.61"/>
    <n v="95.56"/>
    <n v="40.880000000000003"/>
    <n v="14.99"/>
    <n v="4.72"/>
    <n v="1.34"/>
    <m/>
    <n v="724332945"/>
    <m/>
    <d v="2016-07-14T00:00:00"/>
    <d v="2017-08-03T00:00:00"/>
    <d v="2019-01-17T00:00:00"/>
    <d v="2020-01-21T00:00:00"/>
    <d v="2021-01-18T00:00:00"/>
    <d v="2021-10-11T00:00:00"/>
    <m/>
    <n v="2.57"/>
    <n v="2.75"/>
    <n v="3.03"/>
    <n v="3.4"/>
    <n v="3.7"/>
    <m/>
    <n v="51.23"/>
    <n v="385"/>
    <n v="532"/>
    <n v="369"/>
    <n v="363"/>
    <n v="266"/>
    <m/>
    <n v="1252"/>
    <s v="No"/>
    <n v="486801.11"/>
    <n v="68"/>
    <n v="96.25"/>
    <n v="38.159999999999997"/>
    <n v="38.159999999999997"/>
    <n v="51.23"/>
  </r>
  <r>
    <x v="1501"/>
    <s v="https://www.pristyncare.com"/>
    <s v="https://www.crunchbase.com/organization/pristyn-care"/>
    <m/>
    <s v="Pristyn Care is Health Care Startup that is disrupting Elective Surgery Procedures"/>
    <m/>
    <m/>
    <s v="series_a"/>
    <s v="series_b"/>
    <s v="series_c"/>
    <s v="series_d"/>
    <s v="series_e"/>
    <m/>
    <m/>
    <m/>
    <n v="4000000"/>
    <n v="12000000"/>
    <n v="12000000"/>
    <n v="53000000"/>
    <n v="96000000"/>
    <m/>
    <m/>
    <m/>
    <n v="20000000"/>
    <n v="80040000"/>
    <n v="120000000"/>
    <n v="550000000"/>
    <n v="1400000000"/>
    <m/>
    <m/>
    <m/>
    <s v="Peak XV Partners"/>
    <s v="Hummingbird Ventures, Peak XV Partners, Utsav Somani, Yousif Al-Dujaili"/>
    <s v="Epiq Capital, Hummingbird Ventures, Peak XV Partners, Redwood Trust"/>
    <s v="Epiq Capital, Hummingbird Ventures, Peak XV Partners, Tiger Global Management"/>
    <s v="Abhiraj Singh Bhal, Deepinder Goyal, Epiq Capital, Hummingbird Ventures, Kunal Shah, Peak XV Partners, Sequoia Capital, Tiger Global Management, Trifecta Capital, Varun Alagh, Winter Capital"/>
    <m/>
    <m/>
    <m/>
    <n v="2019"/>
    <x v="7"/>
    <n v="2020"/>
    <n v="2021"/>
    <n v="2021"/>
    <m/>
    <n v="96000000"/>
    <s v="series_e"/>
    <d v="2021-12-08T00:00:00"/>
    <n v="1400000000"/>
    <m/>
    <m/>
    <n v="418.62"/>
    <n v="168.31"/>
    <n v="2673.22"/>
    <n v="446817.75"/>
    <n v="25243.93"/>
    <m/>
    <m/>
    <m/>
    <n v="1001"/>
    <n v="697"/>
    <n v="274"/>
    <n v="45"/>
    <n v="29"/>
    <m/>
    <m/>
    <m/>
    <n v="75.92"/>
    <n v="61.03"/>
    <n v="61.98"/>
    <n v="91.79"/>
    <n v="88.8"/>
    <m/>
    <s v="unicorn"/>
    <n v="47.49"/>
    <m/>
    <n v="47.49"/>
    <n v="13.96"/>
    <n v="10.34"/>
    <n v="2.42"/>
    <n v="1"/>
    <m/>
    <n v="177000000"/>
    <m/>
    <m/>
    <d v="2019-08-03T00:00:00"/>
    <d v="2019-12-18T00:00:00"/>
    <d v="2020-09-27T00:00:00"/>
    <d v="2021-04-20T00:00:00"/>
    <d v="2021-12-08T00:00:00"/>
    <m/>
    <m/>
    <n v="4"/>
    <n v="1.5"/>
    <n v="4.58"/>
    <n v="2.5499999999999998"/>
    <m/>
    <n v="17.489999999999998"/>
    <m/>
    <n v="137"/>
    <n v="284"/>
    <n v="205"/>
    <n v="232"/>
    <m/>
    <n v="721"/>
    <s v="No"/>
    <n v="475321.83"/>
    <n v="69"/>
    <n v="96.19"/>
    <n v="17.489999999999998"/>
    <n v="17.489999999999998"/>
    <n v="17.489999999999998"/>
  </r>
  <r>
    <x v="1502"/>
    <s v="https://www.verygoodsecurity.com"/>
    <s v="https://www.crunchbase.com/organization/very-good-security"/>
    <s v="VERY GOOD SECURITY, Inc."/>
    <s v="VGS is the world's largest cloud-based tokenization platform built for modern payments."/>
    <m/>
    <s v="seed"/>
    <s v="series_a"/>
    <s v="series_b"/>
    <s v="series_c"/>
    <m/>
    <m/>
    <m/>
    <m/>
    <n v="1430000"/>
    <n v="8500000"/>
    <n v="35000000"/>
    <n v="60000000"/>
    <m/>
    <m/>
    <m/>
    <m/>
    <n v="14300000"/>
    <n v="42500000"/>
    <n v="233450000"/>
    <n v="600000000"/>
    <m/>
    <m/>
    <m/>
    <m/>
    <s v="408 Ventures, Eric Kwan, Graph Ventures, Slow Ventures, SocialCapital, Vertex Ventures, Vertex Ventures US"/>
    <s v="Andreessen Horowitz, Eric Glyman, Karim Atiyeh, Max Levchin, Nyca Partners, Slow Ventures, Vertex Ventures"/>
    <s v="Andreessen Horowitz, Goldman Sachs Merchant Banking Division, Vertex Ventures"/>
    <s v="Andreessen Horowitz, GS Growth, Vertex Ventures"/>
    <m/>
    <m/>
    <m/>
    <m/>
    <n v="2016"/>
    <n v="2018"/>
    <x v="7"/>
    <n v="2020"/>
    <m/>
    <m/>
    <m/>
    <n v="60000000"/>
    <s v="series_c"/>
    <d v="2020-12-18T00:00:00"/>
    <n v="600000000"/>
    <m/>
    <n v="2788.38"/>
    <n v="48196.34"/>
    <n v="286389.92"/>
    <n v="136125.26"/>
    <m/>
    <m/>
    <m/>
    <m/>
    <n v="223"/>
    <n v="35"/>
    <n v="28"/>
    <n v="24"/>
    <m/>
    <m/>
    <m/>
    <m/>
    <n v="97.7"/>
    <n v="99.26"/>
    <n v="98.49"/>
    <n v="96.8"/>
    <m/>
    <m/>
    <m/>
    <m/>
    <n v="25.68"/>
    <n v="25.68"/>
    <n v="10.8"/>
    <n v="2.31"/>
    <n v="1"/>
    <m/>
    <m/>
    <m/>
    <n v="104930000"/>
    <m/>
    <d v="2016-10-05T00:00:00"/>
    <d v="2018-08-28T00:00:00"/>
    <d v="2019-10-24T00:00:00"/>
    <d v="2020-12-18T00:00:00"/>
    <m/>
    <m/>
    <m/>
    <n v="2.97"/>
    <n v="5.49"/>
    <n v="2.57"/>
    <m/>
    <m/>
    <m/>
    <n v="2.57"/>
    <n v="692"/>
    <n v="422"/>
    <n v="421"/>
    <m/>
    <m/>
    <m/>
    <n v="421"/>
    <s v="No"/>
    <n v="473499.9"/>
    <n v="70"/>
    <n v="96.13"/>
    <n v="2.57"/>
    <n v="2.57"/>
    <n v="2.57"/>
  </r>
  <r>
    <x v="1503"/>
    <s v="https://www.soldo.com"/>
    <s v="https://www.crunchbase.com/organization/soldo"/>
    <s v="Soldo, Ltd."/>
    <s v="Soldo is a multi-user expense account helping companies manage their budgets."/>
    <m/>
    <s v="seed"/>
    <s v="series_a"/>
    <s v="series_b"/>
    <s v="series_c"/>
    <m/>
    <m/>
    <m/>
    <m/>
    <n v="6000000"/>
    <n v="11000000"/>
    <n v="61000000"/>
    <n v="180000000"/>
    <m/>
    <m/>
    <m/>
    <m/>
    <n v="60000000"/>
    <n v="55000000"/>
    <n v="406870000"/>
    <n v="1800000000"/>
    <m/>
    <m/>
    <m/>
    <m/>
    <s v="Carlo Gualandri, Connect Ventures, Ithaca Investments, Marco Valta"/>
    <s v="Accel, Connect Ventures, InReach Ventures, Ithaca Investments, R204 Partners, U-Start, iStarter"/>
    <s v="Accel, Battery Ventures, Connect Ventures, Dawn Capital, Silicon Valley Bank"/>
    <s v="Accel, Advent International, Battery Ventures, Citi Ventures, Dawn Capital, Sunley House Capital Management, Temasek Holdings"/>
    <m/>
    <m/>
    <m/>
    <m/>
    <n v="2015"/>
    <n v="2017"/>
    <x v="7"/>
    <n v="2021"/>
    <m/>
    <m/>
    <m/>
    <n v="180000000"/>
    <s v="series_c"/>
    <d v="2021-07-20T00:00:00"/>
    <n v="1800000000"/>
    <m/>
    <n v="0.25"/>
    <n v="6396.91"/>
    <n v="154510.24"/>
    <n v="310815.13"/>
    <m/>
    <m/>
    <m/>
    <m/>
    <n v="2736"/>
    <n v="182"/>
    <n v="71"/>
    <n v="102"/>
    <m/>
    <m/>
    <m/>
    <m/>
    <n v="72.12"/>
    <n v="95.46"/>
    <n v="96.08"/>
    <n v="91.48"/>
    <m/>
    <m/>
    <m/>
    <m/>
    <n v="25.04"/>
    <n v="18.36"/>
    <n v="25.04"/>
    <n v="3.98"/>
    <n v="1"/>
    <m/>
    <m/>
    <m/>
    <n v="263200000"/>
    <m/>
    <d v="2015-02-01T00:00:00"/>
    <d v="2017-06-21T00:00:00"/>
    <d v="2019-07-08T00:00:00"/>
    <d v="2021-07-20T00:00:00"/>
    <m/>
    <m/>
    <m/>
    <n v="0.92"/>
    <n v="7.4"/>
    <n v="4.42"/>
    <m/>
    <m/>
    <m/>
    <n v="4.42"/>
    <n v="871"/>
    <n v="747"/>
    <n v="743"/>
    <m/>
    <m/>
    <m/>
    <n v="743"/>
    <s v="No"/>
    <n v="471722.53"/>
    <n v="71"/>
    <n v="96.08"/>
    <n v="4.42"/>
    <n v="4.42"/>
    <n v="4.42"/>
  </r>
  <r>
    <x v="1504"/>
    <s v="https://productiv.com"/>
    <s v="https://www.crunchbase.com/organization/productiv-ai"/>
    <s v="Productiv, Inc."/>
    <s v="Productiv is the only SaaS Intelligence™ platform for SaaS management."/>
    <m/>
    <m/>
    <s v="series_a"/>
    <s v="series_b"/>
    <s v="series_c"/>
    <m/>
    <m/>
    <m/>
    <m/>
    <m/>
    <n v="8000000"/>
    <n v="20000000"/>
    <n v="45000000"/>
    <m/>
    <m/>
    <m/>
    <m/>
    <m/>
    <n v="40000000"/>
    <n v="133400000"/>
    <n v="450000000"/>
    <m/>
    <m/>
    <m/>
    <m/>
    <m/>
    <s v="Accel, Array Ventures, Steve Loughlin"/>
    <s v="Accel, Array Ventures, Norwest Venture Partners, Okta Ventures"/>
    <s v="Accel, Atlassian Ventures, Crew Capital, IVP, Norwest Venture Partners, Okta Ventures"/>
    <m/>
    <m/>
    <m/>
    <m/>
    <m/>
    <n v="2019"/>
    <x v="7"/>
    <n v="2021"/>
    <m/>
    <m/>
    <m/>
    <n v="45000000"/>
    <s v="series_c"/>
    <d v="2021-03-31T00:00:00"/>
    <n v="450000000"/>
    <m/>
    <m/>
    <n v="17767.64"/>
    <n v="125605.39"/>
    <n v="315050.87"/>
    <m/>
    <m/>
    <m/>
    <m/>
    <m/>
    <n v="103"/>
    <n v="85"/>
    <n v="101"/>
    <m/>
    <m/>
    <m/>
    <m/>
    <m/>
    <n v="97.54"/>
    <n v="95.3"/>
    <n v="91.56"/>
    <m/>
    <m/>
    <m/>
    <m/>
    <n v="8.61"/>
    <m/>
    <n v="8.61"/>
    <n v="3.04"/>
    <n v="1"/>
    <m/>
    <m/>
    <m/>
    <n v="73000000"/>
    <m/>
    <m/>
    <d v="2019-04-01T00:00:00"/>
    <d v="2019-10-11T00:00:00"/>
    <d v="2021-03-31T00:00:00"/>
    <m/>
    <m/>
    <m/>
    <m/>
    <n v="3.34"/>
    <n v="3.37"/>
    <m/>
    <m/>
    <m/>
    <n v="3.37"/>
    <m/>
    <n v="193"/>
    <n v="537"/>
    <m/>
    <m/>
    <m/>
    <n v="537"/>
    <s v="No"/>
    <n v="458423.9"/>
    <n v="72"/>
    <n v="96.02"/>
    <n v="3.37"/>
    <n v="3.37"/>
    <n v="3.37"/>
  </r>
  <r>
    <x v="1505"/>
    <s v="https://www.boringcompany.com"/>
    <s v="https://www.crunchbase.com/organization/the-boring-company"/>
    <s v="TBC - The Boring Co"/>
    <s v="The Boring Company engages in constructing underground transportation networks."/>
    <m/>
    <m/>
    <s v="series_a"/>
    <s v="series_b"/>
    <s v="series_c"/>
    <m/>
    <m/>
    <m/>
    <m/>
    <m/>
    <n v="113000000"/>
    <n v="120000000"/>
    <n v="675000000"/>
    <m/>
    <m/>
    <m/>
    <m/>
    <m/>
    <n v="565000000"/>
    <n v="920000000"/>
    <n v="5700000000"/>
    <m/>
    <m/>
    <m/>
    <m/>
    <m/>
    <m/>
    <s v="8VC, Craft Ventures, DFJ Growth, Gigafund, Vy Capital"/>
    <s v="8VC, Craft Ventures, DFJ Growth, Founders Fund, Legendary Ventures, Sequoia Capital, Valor Equity Partners, Vy Capital"/>
    <m/>
    <m/>
    <m/>
    <m/>
    <m/>
    <n v="2018"/>
    <x v="7"/>
    <n v="2022"/>
    <m/>
    <m/>
    <m/>
    <n v="675000000"/>
    <s v="series_c"/>
    <d v="2022-04-20T00:00:00"/>
    <n v="5700000000"/>
    <m/>
    <m/>
    <n v="0"/>
    <n v="4438.09"/>
    <n v="448678.81"/>
    <m/>
    <m/>
    <m/>
    <m/>
    <m/>
    <n v="1617"/>
    <n v="345"/>
    <n v="38"/>
    <m/>
    <m/>
    <m/>
    <m/>
    <m/>
    <n v="64.94"/>
    <n v="80.739999999999995"/>
    <n v="95.55"/>
    <m/>
    <m/>
    <m/>
    <s v="unicorn"/>
    <n v="7.72"/>
    <m/>
    <n v="7.72"/>
    <n v="5.58"/>
    <n v="1"/>
    <m/>
    <m/>
    <m/>
    <n v="908000000"/>
    <m/>
    <m/>
    <d v="2018-04-16T00:00:00"/>
    <d v="2019-07-25T00:00:00"/>
    <d v="2022-04-20T00:00:00"/>
    <m/>
    <m/>
    <m/>
    <m/>
    <n v="1.63"/>
    <n v="6.2"/>
    <m/>
    <m/>
    <m/>
    <n v="6.2"/>
    <m/>
    <n v="465"/>
    <n v="1000"/>
    <m/>
    <m/>
    <m/>
    <n v="1000"/>
    <s v="No"/>
    <n v="453116.9"/>
    <n v="73"/>
    <n v="95.97"/>
    <n v="6.2"/>
    <n v="6.2"/>
    <n v="6.2"/>
  </r>
  <r>
    <x v="1506"/>
    <s v="http://harness.io"/>
    <s v="https://www.crunchbase.com/organization/harness-512d"/>
    <s v="Harness. Inc."/>
    <s v="Harness is a Continuous Delivery-as-a-Service platform for engineering and DevOps teams to release applications into production."/>
    <m/>
    <m/>
    <s v="series_a"/>
    <s v="series_b"/>
    <s v="series_c"/>
    <s v="series_d"/>
    <m/>
    <m/>
    <m/>
    <m/>
    <n v="20000000"/>
    <n v="60000000"/>
    <n v="85000000"/>
    <n v="175000000"/>
    <m/>
    <m/>
    <m/>
    <m/>
    <n v="100000000"/>
    <n v="500000000"/>
    <n v="1700000000"/>
    <n v="3700000000"/>
    <m/>
    <m/>
    <m/>
    <m/>
    <s v="BIG Labs, Menlo Ventures"/>
    <s v="BIG Labs, Google Ventures, IVP, Menlo Ventures, Unusual Ventures"/>
    <s v="Alkeon Capital, BAM Elevate, Battery Ventures, Citi Ventures, Norwest Venture Partners, Scale-Up, Sorenson Capital, Thomvest Ventures"/>
    <s v="Adage Capital Management, Alkeon Capital, BAM Elevate, Balyasny Asset Management, Battery Ventures, Capital One Ventures, Citi Ventures, Gaingels, Google Ventures, Harmonic Growth Partners, IVP, JP Morgan, Menlo Ventures, Norwest Venture Partners, ServiceNow, Silicon Valley Bank, Sorenson Capital, Splunk Ventures, Thomvest Ventures, Unusual Ventures"/>
    <m/>
    <m/>
    <m/>
    <m/>
    <n v="2017"/>
    <x v="7"/>
    <n v="2021"/>
    <n v="2022"/>
    <m/>
    <m/>
    <n v="175000000"/>
    <s v="series_d"/>
    <d v="2022-04-12T00:00:00"/>
    <n v="3700000000"/>
    <m/>
    <m/>
    <n v="773.19"/>
    <n v="90072.05"/>
    <n v="201758.11"/>
    <n v="160158.88"/>
    <m/>
    <m/>
    <m/>
    <m/>
    <n v="531"/>
    <n v="108"/>
    <n v="151"/>
    <n v="48"/>
    <m/>
    <m/>
    <m/>
    <m/>
    <n v="86.72"/>
    <n v="94.01"/>
    <n v="87.34"/>
    <n v="86.42"/>
    <m/>
    <m/>
    <s v="unicorn"/>
    <n v="26.42"/>
    <m/>
    <n v="26.42"/>
    <n v="6.22"/>
    <n v="2.0299999999999998"/>
    <n v="1"/>
    <m/>
    <m/>
    <n v="425000000"/>
    <m/>
    <m/>
    <d v="2017-10-24T00:00:00"/>
    <d v="2019-04-23T00:00:00"/>
    <d v="2021-01-14T00:00:00"/>
    <d v="2022-04-12T00:00:00"/>
    <m/>
    <m/>
    <m/>
    <n v="5"/>
    <n v="3.4"/>
    <n v="2.1800000000000002"/>
    <m/>
    <m/>
    <n v="7.4"/>
    <m/>
    <n v="546"/>
    <n v="632"/>
    <n v="453"/>
    <m/>
    <m/>
    <n v="1085"/>
    <s v="No"/>
    <n v="452762.23"/>
    <n v="74"/>
    <n v="95.91"/>
    <n v="7.4"/>
    <n v="7.4"/>
    <n v="7.4"/>
  </r>
  <r>
    <x v="1507"/>
    <s v="https://www.dripcapital.com/"/>
    <s v="https://www.crunchbase.com/organization/drip-capital"/>
    <s v="Drip Capital Inc."/>
    <s v="Drip Capital offers trade financing product targeted towards SMEs in developing markets."/>
    <m/>
    <s v="seed"/>
    <s v="series_a"/>
    <s v="series_b"/>
    <s v="series_c"/>
    <m/>
    <m/>
    <m/>
    <m/>
    <m/>
    <n v="15000000"/>
    <n v="25000000"/>
    <n v="40000000"/>
    <m/>
    <m/>
    <m/>
    <m/>
    <m/>
    <n v="75000000"/>
    <n v="166750000"/>
    <n v="400000000"/>
    <m/>
    <m/>
    <m/>
    <m/>
    <s v="Kevin Moore"/>
    <s v="Accel, Peak XV Partners, Wing Venture Capital, Y Combinator"/>
    <s v="Abstract Ventures, Accel, Bragiel Brothers, GC1 Ventures, Peak XV Partners, Wing Venture Capital, Y Combinator"/>
    <s v="Accel, GC1 Ventures, Irongrey, Peak XV Partners, Sand Hill Angels, TI Platform Management, Wing Venture Capital"/>
    <m/>
    <m/>
    <m/>
    <m/>
    <n v="2015"/>
    <n v="2018"/>
    <x v="7"/>
    <n v="2021"/>
    <m/>
    <m/>
    <m/>
    <m/>
    <s v="series_b"/>
    <d v="2021-11-01T00:00:00"/>
    <n v="166750000"/>
    <m/>
    <n v="0"/>
    <n v="22564.6"/>
    <n v="160115.22"/>
    <n v="269961.7"/>
    <m/>
    <m/>
    <m/>
    <m/>
    <n v="3493"/>
    <n v="139"/>
    <n v="62"/>
    <n v="114"/>
    <m/>
    <m/>
    <m/>
    <m/>
    <n v="64.400000000000006"/>
    <n v="97.01"/>
    <n v="96.58"/>
    <n v="90.46"/>
    <m/>
    <m/>
    <m/>
    <m/>
    <n v="1.89"/>
    <m/>
    <n v="1.89"/>
    <n v="1"/>
    <m/>
    <m/>
    <m/>
    <m/>
    <n v="415120000"/>
    <m/>
    <d v="2015-01-09T00:00:00"/>
    <d v="2018-06-21T00:00:00"/>
    <d v="2019-07-24T00:00:00"/>
    <d v="2021-10-28T00:00:00"/>
    <m/>
    <m/>
    <m/>
    <m/>
    <n v="2.2200000000000002"/>
    <n v="2.4"/>
    <m/>
    <m/>
    <m/>
    <n v="1"/>
    <n v="1259"/>
    <n v="398"/>
    <n v="827"/>
    <m/>
    <m/>
    <m/>
    <n v="831"/>
    <s v="No"/>
    <n v="452641.52"/>
    <n v="75"/>
    <n v="95.85"/>
    <n v="2.4"/>
    <n v="2.4"/>
    <n v="1"/>
  </r>
  <r>
    <x v="1508"/>
    <s v="http://www.dispatchhealth.com"/>
    <s v="https://www.crunchbase.com/organization/dispatchhealth"/>
    <s v="DispatchHealth Management, LLC."/>
    <s v="DispatchHealth is a mobile and virtual healthcare that provides virtual medicine, modern house call, and health information technology."/>
    <m/>
    <s v="seed"/>
    <m/>
    <s v="series_b"/>
    <s v="series_c"/>
    <s v="series_d"/>
    <s v="series_e"/>
    <m/>
    <m/>
    <n v="3600000"/>
    <m/>
    <n v="33000000"/>
    <n v="135800000"/>
    <n v="200000000"/>
    <n v="330000000"/>
    <m/>
    <m/>
    <n v="36000000"/>
    <m/>
    <n v="220110000"/>
    <n v="1358000000"/>
    <n v="1700000000"/>
    <n v="6600000000"/>
    <m/>
    <m/>
    <m/>
    <m/>
    <s v="Alta Partners, Echo Health Ventures, Questa Capital Management"/>
    <s v="Alta Partners, Echo Health Ventures, Humana, Oak HC/FT, Optum Ventures, Questa Capital Management"/>
    <s v="Alta Partners, Echo Health Ventures, Humana, Oak HC/FT, Questa Capital Management, Tiger Global Management"/>
    <s v="Adams Street Partners, Blue Shield of California, Echo Health Ventures, Humana, Oak HC/FT, Optum Ventures, Pegasus Tech Ventures, Questa Capital Management, Silicon Valley Bank, The Olayan Group"/>
    <m/>
    <m/>
    <n v="2015"/>
    <m/>
    <x v="7"/>
    <n v="2020"/>
    <n v="2021"/>
    <n v="2022"/>
    <m/>
    <n v="330000000"/>
    <s v="series_e"/>
    <d v="2022-11-15T00:00:00"/>
    <n v="6600000000"/>
    <m/>
    <n v="0"/>
    <m/>
    <n v="0.24"/>
    <n v="344.18"/>
    <n v="443048.31"/>
    <n v="6187.42"/>
    <m/>
    <m/>
    <n v="3493"/>
    <m/>
    <n v="921"/>
    <n v="362"/>
    <n v="46"/>
    <n v="27"/>
    <m/>
    <m/>
    <n v="64.400000000000006"/>
    <m/>
    <n v="48.49"/>
    <n v="49.72"/>
    <n v="91.6"/>
    <n v="76.58"/>
    <m/>
    <s v="unicorn"/>
    <n v="99.49"/>
    <n v="99.49"/>
    <m/>
    <n v="23.93"/>
    <n v="4.3099999999999996"/>
    <n v="3.69"/>
    <n v="1"/>
    <m/>
    <n v="733200000"/>
    <m/>
    <d v="2015-08-12T00:00:00"/>
    <m/>
    <d v="2019-05-07T00:00:00"/>
    <d v="2020-06-23T00:00:00"/>
    <d v="2021-03-03T00:00:00"/>
    <d v="2022-11-15T00:00:00"/>
    <m/>
    <m/>
    <m/>
    <n v="6.17"/>
    <n v="1.25"/>
    <n v="3.88"/>
    <m/>
    <n v="29.99"/>
    <m/>
    <m/>
    <n v="413"/>
    <n v="253"/>
    <n v="622"/>
    <m/>
    <n v="1288"/>
    <s v="No"/>
    <n v="449580.15"/>
    <n v="76"/>
    <n v="95.8"/>
    <n v="29.99"/>
    <n v="7.72"/>
    <n v="29.99"/>
  </r>
  <r>
    <x v="1509"/>
    <s v="https://aurora.tech"/>
    <s v="https://www.crunchbase.com/organization/aurora-6292"/>
    <s v="Aurora Innovation, Inc."/>
    <s v="Aurora is building self-driving technology to operate multiple vehicle types, from freight-hauling trucks to ride-hailing passenger ones."/>
    <m/>
    <s v="seed"/>
    <s v="series_a"/>
    <s v="series_b"/>
    <m/>
    <m/>
    <m/>
    <m/>
    <m/>
    <m/>
    <n v="90000000"/>
    <n v="600000000"/>
    <m/>
    <m/>
    <m/>
    <m/>
    <m/>
    <m/>
    <n v="450000000"/>
    <n v="2500000000"/>
    <m/>
    <m/>
    <m/>
    <m/>
    <m/>
    <m/>
    <s v="Greylock, Index Ventures"/>
    <s v="Amazon, Baillie Gifford, Canada Pension Plan Investment Board, Geodesic Capital, Greylock, Hyundai Motor Company, Index Ventures, K9 Ventures, Lightspeed Venture Partners, Reinvent Capital, Sequoia Capital, Shell Ventures, T. Rowe Price"/>
    <m/>
    <m/>
    <m/>
    <m/>
    <m/>
    <n v="2017"/>
    <n v="2018"/>
    <x v="7"/>
    <m/>
    <m/>
    <m/>
    <m/>
    <n v="820000000"/>
    <s v="post_ipo_equity"/>
    <d v="2019-08-26T00:00:00"/>
    <n v="12600000000"/>
    <m/>
    <n v="0"/>
    <n v="6880.89"/>
    <n v="441504.88"/>
    <m/>
    <m/>
    <m/>
    <m/>
    <m/>
    <n v="3489"/>
    <n v="257"/>
    <n v="7"/>
    <m/>
    <m/>
    <m/>
    <m/>
    <m/>
    <n v="63.18"/>
    <n v="94.45"/>
    <n v="99.66"/>
    <m/>
    <m/>
    <m/>
    <m/>
    <s v="exited_unicorn"/>
    <n v="23.8"/>
    <m/>
    <n v="23.8"/>
    <n v="5.04"/>
    <m/>
    <m/>
    <m/>
    <m/>
    <n v="3710000000"/>
    <m/>
    <d v="2017-03-06T00:00:00"/>
    <d v="2018-02-28T00:00:00"/>
    <d v="2019-06-12T00:00:00"/>
    <m/>
    <m/>
    <m/>
    <m/>
    <m/>
    <n v="5.56"/>
    <m/>
    <m/>
    <m/>
    <m/>
    <n v="5.04"/>
    <n v="359"/>
    <n v="469"/>
    <m/>
    <m/>
    <m/>
    <m/>
    <n v="75"/>
    <s v="No"/>
    <n v="448385.77"/>
    <n v="77"/>
    <n v="95.74"/>
    <m/>
    <m/>
    <n v="5.04"/>
  </r>
  <r>
    <x v="1510"/>
    <s v="https://www.cheq.ai"/>
    <s v="https://www.crunchbase.com/organization/cheq"/>
    <s v="CHEQ AI Technologies Ltd."/>
    <s v="CHEQ is a developer of a market team's security suite designed to protect customers' funnels, sites, and analytics from bots and fake users."/>
    <m/>
    <s v="seed"/>
    <s v="series_a"/>
    <s v="series_b"/>
    <s v="series_c"/>
    <m/>
    <m/>
    <m/>
    <m/>
    <n v="1000000"/>
    <n v="5000000"/>
    <n v="26000000"/>
    <n v="150000000"/>
    <m/>
    <m/>
    <m/>
    <m/>
    <n v="10000000"/>
    <n v="25000000"/>
    <n v="173420000"/>
    <n v="1000000000"/>
    <m/>
    <m/>
    <m/>
    <m/>
    <s v="Ehud Levy"/>
    <s v="Battery Ventures"/>
    <s v="Battery Ventures, MizMaa Ventures, Phoenix Insurance Company"/>
    <s v="Battery Ventures, Hanaco Venture Capital, Key 1 Capital, Phoenix Insurance Company, Tiger Global Management"/>
    <m/>
    <m/>
    <m/>
    <m/>
    <n v="2016"/>
    <n v="2018"/>
    <x v="7"/>
    <n v="2022"/>
    <m/>
    <m/>
    <m/>
    <n v="150000000"/>
    <s v="series_c"/>
    <d v="2022-02-22T00:00:00"/>
    <n v="1000000000"/>
    <m/>
    <n v="0"/>
    <n v="2506.0500000000002"/>
    <n v="29238.799999999999"/>
    <n v="399277.28"/>
    <m/>
    <m/>
    <m/>
    <m/>
    <n v="3485"/>
    <n v="446"/>
    <n v="219"/>
    <n v="50"/>
    <m/>
    <m/>
    <m/>
    <m/>
    <n v="63.92"/>
    <n v="90.34"/>
    <n v="87.79"/>
    <n v="94.1"/>
    <m/>
    <m/>
    <m/>
    <s v="unicorn"/>
    <n v="61.21"/>
    <n v="61.21"/>
    <n v="30.6"/>
    <n v="5.19"/>
    <n v="1"/>
    <m/>
    <m/>
    <m/>
    <n v="182000000"/>
    <m/>
    <d v="2016-03-05T00:00:00"/>
    <d v="2018-06-16T00:00:00"/>
    <d v="2019-11-20T00:00:00"/>
    <d v="2022-02-22T00:00:00"/>
    <m/>
    <m/>
    <m/>
    <n v="2.5"/>
    <n v="6.94"/>
    <n v="5.77"/>
    <m/>
    <m/>
    <m/>
    <n v="5.77"/>
    <n v="833"/>
    <n v="522"/>
    <n v="825"/>
    <m/>
    <m/>
    <m/>
    <n v="825"/>
    <s v="No"/>
    <n v="431022.13"/>
    <n v="78"/>
    <n v="95.69"/>
    <n v="5.77"/>
    <n v="5.77"/>
    <n v="5.77"/>
  </r>
  <r>
    <x v="1511"/>
    <s v="https://www.zinier.com/"/>
    <s v="https://www.crunchbase.com/organization/zinier"/>
    <s v="Zinier Inc."/>
    <s v="Zinier offers a low-code field service automation platform that provides a combined power of humans and technology."/>
    <m/>
    <m/>
    <s v="series_a"/>
    <s v="series_b"/>
    <s v="series_c"/>
    <m/>
    <m/>
    <m/>
    <m/>
    <m/>
    <n v="8000000"/>
    <n v="22000000"/>
    <n v="90000000"/>
    <m/>
    <m/>
    <m/>
    <m/>
    <m/>
    <n v="40000000"/>
    <n v="146740000"/>
    <n v="500000000"/>
    <m/>
    <m/>
    <m/>
    <m/>
    <m/>
    <s v="Accel, Charlie Songhurst, Edward Lando, Henri Deshays, Himanshu Aggarwal, Horacio Pavez, Jean Claude Donato, Ken Glass, Kunal Bahl, Newfund, Pareto Holdings, Rohit Bansal, Rugged Ventures, StartX (Stanford-StartX Fund), Takanobu Yamamoto, Varun Aggarwal"/>
    <s v="Accel, Founders Fund, NGP Capital, Newfund, Qualcomm Ventures"/>
    <s v="Accel, Founders Fund, ICONIQ Growth, NGP Capital, Newfund, Qualcomm Ventures, Tiger Global Management"/>
    <m/>
    <m/>
    <m/>
    <m/>
    <m/>
    <n v="2018"/>
    <x v="7"/>
    <n v="2020"/>
    <m/>
    <m/>
    <m/>
    <n v="90000000"/>
    <s v="series_c"/>
    <d v="2020-01-15T00:00:00"/>
    <n v="500000000"/>
    <m/>
    <m/>
    <n v="14573.5"/>
    <n v="228699.84"/>
    <n v="184898.94"/>
    <m/>
    <m/>
    <m/>
    <m/>
    <m/>
    <n v="178"/>
    <n v="38"/>
    <n v="9"/>
    <m/>
    <m/>
    <m/>
    <m/>
    <m/>
    <n v="96.16"/>
    <n v="97.93"/>
    <n v="98.89"/>
    <m/>
    <m/>
    <m/>
    <m/>
    <n v="9.56"/>
    <m/>
    <n v="9.56"/>
    <n v="3.07"/>
    <n v="1"/>
    <m/>
    <m/>
    <m/>
    <n v="120000000"/>
    <m/>
    <m/>
    <d v="2018-01-15T00:00:00"/>
    <d v="2019-03-05T00:00:00"/>
    <d v="2020-01-15T00:00:00"/>
    <m/>
    <m/>
    <m/>
    <m/>
    <n v="3.67"/>
    <n v="3.41"/>
    <m/>
    <m/>
    <m/>
    <n v="3.41"/>
    <m/>
    <n v="414"/>
    <n v="316"/>
    <m/>
    <m/>
    <m/>
    <n v="316"/>
    <s v="No"/>
    <n v="428172.28"/>
    <n v="79"/>
    <n v="95.63"/>
    <n v="3.41"/>
    <n v="3.41"/>
    <n v="3.41"/>
  </r>
  <r>
    <x v="1512"/>
    <s v="https://www.wandb.ai"/>
    <s v="https://www.crunchbase.com/organization/weights-biases"/>
    <s v="Weights &amp; Biases, Inc."/>
    <s v="Weights &amp; Biases is a developer-first MLOps platform that builds machine learning performance visualization tools."/>
    <m/>
    <m/>
    <s v="series_a"/>
    <s v="series_b"/>
    <s v="series_c"/>
    <m/>
    <m/>
    <m/>
    <m/>
    <m/>
    <n v="5000000"/>
    <n v="15000000"/>
    <n v="135000000"/>
    <m/>
    <m/>
    <m/>
    <m/>
    <m/>
    <n v="25000000"/>
    <n v="100050000"/>
    <n v="1000000000"/>
    <m/>
    <m/>
    <m/>
    <m/>
    <m/>
    <s v="Bloomberg Beta, Gaingels, Hack VC, Trinity Ventures"/>
    <s v="Coatue, Nat Friedman, Richard Socher"/>
    <s v="Bond, Coatue, Felicis, Insight Partners"/>
    <m/>
    <m/>
    <m/>
    <m/>
    <m/>
    <n v="2018"/>
    <x v="7"/>
    <n v="2021"/>
    <m/>
    <m/>
    <m/>
    <n v="50000000"/>
    <s v="series_unknown"/>
    <d v="2021-10-13T00:00:00"/>
    <n v="1000000000"/>
    <m/>
    <m/>
    <n v="494.22"/>
    <n v="848.81"/>
    <n v="426014.32"/>
    <m/>
    <m/>
    <m/>
    <m/>
    <m/>
    <n v="809"/>
    <n v="563"/>
    <n v="76"/>
    <m/>
    <m/>
    <m/>
    <m/>
    <m/>
    <n v="82.47"/>
    <n v="68.53"/>
    <n v="93.67"/>
    <m/>
    <m/>
    <m/>
    <s v="unicorn"/>
    <n v="30.6"/>
    <m/>
    <n v="30.6"/>
    <n v="9"/>
    <n v="1"/>
    <m/>
    <m/>
    <m/>
    <n v="250000000"/>
    <m/>
    <m/>
    <d v="2018-05-31T00:00:00"/>
    <d v="2019-05-30T00:00:00"/>
    <d v="2021-10-13T00:00:00"/>
    <m/>
    <m/>
    <m/>
    <m/>
    <n v="4"/>
    <n v="10"/>
    <m/>
    <m/>
    <m/>
    <n v="10"/>
    <m/>
    <n v="364"/>
    <n v="867"/>
    <m/>
    <m/>
    <m/>
    <n v="867"/>
    <s v="No"/>
    <n v="427357.35"/>
    <n v="80"/>
    <n v="95.57"/>
    <n v="10"/>
    <n v="10"/>
    <n v="10"/>
  </r>
  <r>
    <x v="1513"/>
    <s v="http://www.recroom.com"/>
    <s v="https://www.crunchbase.com/organization/against-gravity"/>
    <s v="Rec Room Inc."/>
    <s v="Rec Room is an online universe that enables users to play and create games with friends."/>
    <m/>
    <s v="seed"/>
    <s v="series_a"/>
    <s v="series_b"/>
    <s v="series_c"/>
    <s v="series_d"/>
    <m/>
    <m/>
    <m/>
    <m/>
    <n v="9000000"/>
    <n v="15000000"/>
    <n v="20000000"/>
    <n v="100000000"/>
    <m/>
    <m/>
    <m/>
    <m/>
    <n v="45000000"/>
    <n v="126000000"/>
    <n v="200000000"/>
    <n v="1250000000"/>
    <m/>
    <m/>
    <m/>
    <s v="Acequia Capital (AceCap)"/>
    <s v="Acequia Capital (AceCap), Sequoia Capital"/>
    <s v="Acequia Capital (AceCap), Anorak Ventures, Betaworks, DAG Ventures, First Round Capital, Index Ventures, Maveron"/>
    <s v="DAG Ventures, First Round Capital, Index Ventures, Madrona, Sequoia Capital"/>
    <s v="Index Ventures, Madrona, Sequoia Capital"/>
    <m/>
    <m/>
    <m/>
    <n v="2016"/>
    <n v="2017"/>
    <x v="7"/>
    <n v="2020"/>
    <n v="2021"/>
    <m/>
    <m/>
    <n v="145000000"/>
    <s v="series_unknown"/>
    <d v="2021-03-24T00:00:00"/>
    <n v="1250000000"/>
    <m/>
    <n v="13.01"/>
    <n v="7349.13"/>
    <n v="182741.85"/>
    <n v="111783.89"/>
    <n v="123602.4"/>
    <m/>
    <m/>
    <m/>
    <n v="2239"/>
    <n v="150"/>
    <n v="47"/>
    <n v="33"/>
    <n v="110"/>
    <m/>
    <m/>
    <m/>
    <n v="76.83"/>
    <n v="96.27"/>
    <n v="97.42"/>
    <n v="95.54"/>
    <n v="79.66"/>
    <m/>
    <m/>
    <s v="unicorn"/>
    <n v="19.84"/>
    <m/>
    <n v="19.84"/>
    <n v="8.33"/>
    <n v="5.83"/>
    <n v="1"/>
    <m/>
    <m/>
    <n v="294000000"/>
    <m/>
    <d v="2016-09-09T00:00:00"/>
    <d v="2017-05-09T00:00:00"/>
    <d v="2019-06-12T00:00:00"/>
    <d v="2020-12-17T00:00:00"/>
    <d v="2021-03-24T00:00:00"/>
    <m/>
    <m/>
    <m/>
    <n v="2.8"/>
    <n v="1.59"/>
    <n v="6.25"/>
    <m/>
    <m/>
    <n v="9.92"/>
    <n v="242"/>
    <n v="764"/>
    <n v="554"/>
    <n v="97"/>
    <m/>
    <m/>
    <n v="651"/>
    <s v="No"/>
    <n v="425490.28"/>
    <n v="81"/>
    <n v="95.52"/>
    <n v="9.92"/>
    <n v="9.92"/>
    <n v="9.92"/>
  </r>
  <r>
    <x v="1514"/>
    <s v="http://www.loadshare.net"/>
    <s v="https://www.crunchbase.com/organization/loadshare-networks"/>
    <s v="Loadshare Networks Pvt. Ltd."/>
    <s v="Loadshare Network  provides logistical software solutions focusing on first-mile, line-haul, and last-mile delivery services."/>
    <m/>
    <s v="seed"/>
    <s v="series_a"/>
    <s v="series_b"/>
    <s v="series_c"/>
    <m/>
    <m/>
    <m/>
    <m/>
    <m/>
    <n v="5000000"/>
    <m/>
    <n v="40136058"/>
    <m/>
    <m/>
    <m/>
    <m/>
    <m/>
    <n v="25000000"/>
    <m/>
    <n v="401360580"/>
    <m/>
    <m/>
    <m/>
    <m/>
    <s v="Matrix Partners India"/>
    <s v="Matrix, Stellaris Venture Partners"/>
    <s v="BEENEXT, Matrix, Stellaris Venture Partners"/>
    <s v="57 Stars, CDC Group, Filter Capital, Matrix Partners India, Tiger Global Management"/>
    <m/>
    <m/>
    <m/>
    <m/>
    <n v="2017"/>
    <n v="2018"/>
    <x v="7"/>
    <n v="2022"/>
    <m/>
    <m/>
    <m/>
    <n v="40136058"/>
    <s v="series_c"/>
    <d v="2022-02-01T00:00:00"/>
    <n v="401360580"/>
    <m/>
    <n v="0"/>
    <n v="5037.71"/>
    <n v="2296.41"/>
    <n v="392704.34"/>
    <m/>
    <m/>
    <m/>
    <m/>
    <n v="3489"/>
    <n v="330"/>
    <n v="423"/>
    <n v="53"/>
    <m/>
    <m/>
    <m/>
    <m/>
    <n v="63.18"/>
    <n v="92.86"/>
    <n v="76.37"/>
    <n v="93.74"/>
    <m/>
    <m/>
    <m/>
    <m/>
    <n v="12.28"/>
    <m/>
    <n v="12.28"/>
    <m/>
    <n v="1"/>
    <m/>
    <m/>
    <m/>
    <n v="59398554"/>
    <m/>
    <d v="2017-05-30T00:00:00"/>
    <d v="2018-04-10T00:00:00"/>
    <d v="2019-12-01T00:00:00"/>
    <d v="2022-02-01T00:00:00"/>
    <m/>
    <m/>
    <m/>
    <m/>
    <m/>
    <m/>
    <m/>
    <m/>
    <m/>
    <m/>
    <n v="315"/>
    <n v="600"/>
    <n v="793"/>
    <m/>
    <m/>
    <m/>
    <n v="793"/>
    <s v="No"/>
    <n v="400038.46"/>
    <n v="82"/>
    <n v="95.46"/>
    <m/>
    <m/>
    <m/>
  </r>
  <r>
    <x v="1515"/>
    <s v="http://www.reliable.co/"/>
    <s v="https://www.crunchbase.com/organization/reliable-robotics"/>
    <s v="Reliable Robotics Corporation"/>
    <s v="Expanding access to more places with automated aviation"/>
    <m/>
    <m/>
    <s v="series_a"/>
    <s v="series_b"/>
    <s v="series_c"/>
    <m/>
    <m/>
    <m/>
    <m/>
    <m/>
    <n v="8500000"/>
    <n v="25000000"/>
    <n v="100000000"/>
    <m/>
    <m/>
    <m/>
    <m/>
    <m/>
    <n v="42500000"/>
    <n v="166750000"/>
    <n v="1000000000"/>
    <m/>
    <m/>
    <m/>
    <m/>
    <m/>
    <s v="Lightspeed Venture Partners, Pathbreaker Ventures"/>
    <s v="Eclipse Ventures, Lightspeed Venture Partners, Pathbreaker Ventures, Teamworthy Ventures"/>
    <s v="Coatue, Eclipse Ventures, Lightspeed Venture Partners, Pathbreaker Ventures, Teamworthy Ventures"/>
    <m/>
    <m/>
    <m/>
    <m/>
    <m/>
    <n v="2017"/>
    <x v="7"/>
    <n v="2021"/>
    <m/>
    <m/>
    <m/>
    <n v="100000000"/>
    <s v="series_c"/>
    <d v="2021-10-14T00:00:00"/>
    <n v="1000000000"/>
    <m/>
    <m/>
    <n v="25962.73"/>
    <n v="43937.72"/>
    <n v="316819.45"/>
    <m/>
    <m/>
    <m/>
    <m/>
    <m/>
    <n v="58"/>
    <n v="167"/>
    <n v="99"/>
    <m/>
    <m/>
    <m/>
    <m/>
    <m/>
    <n v="98.57"/>
    <n v="90.71"/>
    <n v="91.73"/>
    <m/>
    <m/>
    <m/>
    <m/>
    <n v="18"/>
    <m/>
    <n v="18"/>
    <n v="5.4"/>
    <n v="1"/>
    <m/>
    <m/>
    <m/>
    <n v="133500000"/>
    <m/>
    <m/>
    <d v="2017-09-14T00:00:00"/>
    <d v="2019-03-08T00:00:00"/>
    <d v="2021-10-14T00:00:00"/>
    <m/>
    <m/>
    <m/>
    <m/>
    <n v="3.92"/>
    <n v="6"/>
    <m/>
    <m/>
    <m/>
    <n v="6"/>
    <m/>
    <n v="540"/>
    <n v="951"/>
    <m/>
    <m/>
    <m/>
    <n v="951"/>
    <s v="No"/>
    <n v="386719.9"/>
    <n v="83"/>
    <n v="95.41"/>
    <n v="6"/>
    <n v="6"/>
    <n v="6"/>
  </r>
  <r>
    <x v="1516"/>
    <s v="https://www.guandata.com/"/>
    <s v="https://www.crunchbase.com/organization/guandata"/>
    <s v="Hangzhou Guanyuan Data Co., Ltd."/>
    <s v="Guandata is committed to providing next-generation data analytics and business intelligence (BI) solutions."/>
    <m/>
    <m/>
    <s v="series_a"/>
    <s v="series_b"/>
    <s v="series_c"/>
    <m/>
    <m/>
    <m/>
    <m/>
    <m/>
    <n v="5525909"/>
    <n v="14539533"/>
    <n v="44258978"/>
    <m/>
    <m/>
    <m/>
    <m/>
    <m/>
    <n v="27629545"/>
    <n v="96978685.109999999"/>
    <n v="442589780"/>
    <m/>
    <m/>
    <m/>
    <m/>
    <m/>
    <s v="Linear Venture, Sequoia Capital China"/>
    <s v="Linear Venture, Sequoia Capital China, Xianghe Capital"/>
    <s v="Linear Venture, Sequoia Capital China, Tiger Global Management, Unicorn Capital Partners, Xianghe Capital"/>
    <m/>
    <m/>
    <m/>
    <m/>
    <m/>
    <n v="2018"/>
    <x v="7"/>
    <n v="2022"/>
    <m/>
    <m/>
    <m/>
    <n v="44258978"/>
    <s v="series_c"/>
    <d v="2022-02-22T00:00:00"/>
    <n v="442589780"/>
    <m/>
    <m/>
    <n v="0"/>
    <n v="0"/>
    <n v="384967.92"/>
    <m/>
    <m/>
    <m/>
    <m/>
    <m/>
    <n v="1617"/>
    <n v="937"/>
    <n v="58"/>
    <m/>
    <m/>
    <m/>
    <m/>
    <m/>
    <n v="64.94"/>
    <n v="47.59"/>
    <n v="93.14"/>
    <m/>
    <m/>
    <m/>
    <m/>
    <n v="12.26"/>
    <m/>
    <n v="12.26"/>
    <n v="4.1100000000000003"/>
    <n v="1"/>
    <m/>
    <m/>
    <m/>
    <n v="79790410"/>
    <m/>
    <m/>
    <d v="2018-03-20T00:00:00"/>
    <d v="2019-07-15T00:00:00"/>
    <d v="2022-02-22T00:00:00"/>
    <m/>
    <m/>
    <m/>
    <m/>
    <n v="3.51"/>
    <n v="4.5599999999999996"/>
    <m/>
    <m/>
    <m/>
    <n v="4.5599999999999996"/>
    <m/>
    <n v="482"/>
    <n v="953"/>
    <m/>
    <m/>
    <m/>
    <n v="953"/>
    <s v="No"/>
    <n v="384967.92"/>
    <n v="84"/>
    <n v="95.35"/>
    <n v="4.5599999999999996"/>
    <n v="4.5599999999999996"/>
    <n v="4.5599999999999996"/>
  </r>
  <r>
    <x v="1517"/>
    <s v="http://www.shield.ai"/>
    <s v="https://www.crunchbase.com/organization/shield-ai"/>
    <s v="Shield AI, Inc."/>
    <s v="Shield AI is an artificial intelligence company that aims to protect service members and civilians with intelligent systems."/>
    <m/>
    <s v="seed"/>
    <s v="series_a"/>
    <s v="series_b"/>
    <s v="series_c"/>
    <s v="series_d"/>
    <s v="series_e"/>
    <s v="series_f"/>
    <m/>
    <n v="2049999"/>
    <n v="10500000"/>
    <n v="25000000"/>
    <n v="70000000"/>
    <n v="210000000"/>
    <n v="90000000"/>
    <n v="300000000"/>
    <m/>
    <n v="20499990"/>
    <n v="52500000"/>
    <n v="166750000"/>
    <n v="700000000"/>
    <n v="1250000000"/>
    <n v="2300000000"/>
    <n v="2800000000"/>
    <m/>
    <s v="Bloomberg Beta, Founder Collective, Homebrew"/>
    <s v="Andreessen Horowitz, Bloomberg Beta, Founder Collective, Homebrew"/>
    <s v="Andreessen Horowitz, Breyer Capital, Homebrew, Riot.vc, SVB Capital"/>
    <s v="Point72 Ventures"/>
    <s v="Andreessen Horowitz, Breyer Capital, Disruptive, Point72 Ventures"/>
    <s v="Andreessen Horowitz, Breyer Capital, Disruptive, Homebrew, Point72 Ventures, Riot Ventures, SVB Capital, Snowpoint Ventures"/>
    <s v="ARK Investment Management, Disruptive, Karman Ventures (fka Moving Capital), Other People's Capital (OPC), Riot Ventures, Sahin Boydas, Snowpoint Ventures, US Innovative Technology Fund"/>
    <m/>
    <n v="2016"/>
    <n v="2017"/>
    <x v="7"/>
    <n v="2021"/>
    <n v="2021"/>
    <n v="2022"/>
    <n v="2023"/>
    <n v="300000000"/>
    <s v="series_f"/>
    <d v="2023-10-31T00:00:00"/>
    <n v="2800000000"/>
    <m/>
    <n v="2591.12"/>
    <n v="24027.8"/>
    <n v="296693.18"/>
    <n v="253.27"/>
    <n v="56113.72"/>
    <n v="4753.25"/>
    <n v="0"/>
    <m/>
    <n v="231"/>
    <n v="64"/>
    <n v="20"/>
    <n v="727"/>
    <n v="166"/>
    <n v="37"/>
    <n v="12"/>
    <m/>
    <n v="97.62"/>
    <n v="98.42"/>
    <n v="98.94"/>
    <n v="38.729999999999997"/>
    <n v="69.22"/>
    <n v="67.569999999999993"/>
    <n v="38.89"/>
    <s v="unicorn"/>
    <n v="71.650000000000006"/>
    <n v="71.650000000000006"/>
    <n v="34.97"/>
    <n v="12.95"/>
    <n v="3.43"/>
    <n v="2.06"/>
    <n v="1.18"/>
    <n v="1"/>
    <n v="1073144999"/>
    <m/>
    <d v="2016-05-31T00:00:00"/>
    <d v="2017-04-03T00:00:00"/>
    <d v="2019-08-20T00:00:00"/>
    <d v="2021-02-23T00:00:00"/>
    <d v="2021-08-24T00:00:00"/>
    <d v="2022-06-09T00:00:00"/>
    <d v="2023-10-31T00:00:00"/>
    <n v="2.56"/>
    <n v="3.18"/>
    <n v="4.2"/>
    <n v="1.79"/>
    <n v="1.84"/>
    <n v="1.22"/>
    <n v="16.79"/>
    <n v="307"/>
    <n v="869"/>
    <n v="553"/>
    <n v="182"/>
    <n v="289"/>
    <n v="509"/>
    <n v="1533"/>
    <s v="No"/>
    <n v="384432.34"/>
    <n v="85"/>
    <n v="95.29"/>
    <n v="16.79"/>
    <n v="13.79"/>
    <n v="16.79"/>
  </r>
  <r>
    <x v="1518"/>
    <s v="https://www.prowebtechsolution.com/"/>
    <s v="https://www.crunchbase.com/organization/proweb-solutions-limited"/>
    <s v="Proweb Tech Solution"/>
    <s v="''''P.T.S ( Proweb Tech Solution ) is Asia's largest Managed Marketplace for Digital Services."/>
    <m/>
    <m/>
    <s v="series_a"/>
    <s v="series_b"/>
    <s v="series_c"/>
    <s v="series_d"/>
    <s v="series_e"/>
    <m/>
    <m/>
    <m/>
    <n v="10000000"/>
    <n v="50000000"/>
    <n v="30000000"/>
    <n v="10000000"/>
    <n v="50000000"/>
    <m/>
    <m/>
    <m/>
    <n v="20000000"/>
    <n v="100000000"/>
    <n v="60000000"/>
    <n v="20000000"/>
    <n v="100000000"/>
    <m/>
    <m/>
    <m/>
    <s v="Tiger Global Management"/>
    <s v="Tencent"/>
    <s v="SoftBank Vision Fund"/>
    <s v="Tiger Global Management"/>
    <s v="Sequoia Investment Management Company"/>
    <m/>
    <m/>
    <m/>
    <n v="2018"/>
    <x v="7"/>
    <n v="2021"/>
    <n v="2022"/>
    <n v="2023"/>
    <m/>
    <n v="50000000"/>
    <s v="series_e"/>
    <d v="2023-04-20T00:00:00"/>
    <n v="1000000000"/>
    <m/>
    <m/>
    <n v="3107.02"/>
    <n v="0"/>
    <n v="96001.13"/>
    <n v="282585.76"/>
    <n v="0"/>
    <m/>
    <m/>
    <m/>
    <n v="401"/>
    <n v="937"/>
    <n v="263"/>
    <n v="31"/>
    <n v="34"/>
    <m/>
    <m/>
    <m/>
    <n v="91.32"/>
    <n v="47.59"/>
    <n v="77.89"/>
    <n v="91.33"/>
    <n v="29.79"/>
    <m/>
    <m/>
    <n v="47.5"/>
    <m/>
    <n v="33.92"/>
    <n v="7.98"/>
    <n v="14.78"/>
    <n v="47.5"/>
    <n v="10"/>
    <m/>
    <n v="150000000"/>
    <m/>
    <m/>
    <d v="2018-04-01T00:00:00"/>
    <d v="2019-05-05T00:00:00"/>
    <d v="2021-04-10T00:00:00"/>
    <d v="2022-04-05T00:00:00"/>
    <d v="2023-04-20T00:00:00"/>
    <m/>
    <m/>
    <n v="5"/>
    <n v="0.6"/>
    <n v="0.33"/>
    <n v="5"/>
    <m/>
    <n v="10"/>
    <m/>
    <n v="399"/>
    <n v="706"/>
    <n v="360"/>
    <n v="380"/>
    <m/>
    <n v="1446"/>
    <s v="No"/>
    <n v="381693.91"/>
    <n v="86"/>
    <n v="95.24"/>
    <n v="1"/>
    <n v="0.2"/>
    <n v="10"/>
  </r>
  <r>
    <x v="1519"/>
    <s v="https://www.postman.com"/>
    <s v="https://www.crunchbase.com/organization/postman"/>
    <s v="Postman, Inc."/>
    <s v="Postman is the collaboration platform for API development."/>
    <m/>
    <s v="seed"/>
    <s v="series_a"/>
    <s v="series_b"/>
    <s v="series_c"/>
    <s v="series_d"/>
    <m/>
    <m/>
    <m/>
    <n v="1000000"/>
    <n v="7000000"/>
    <n v="50000000"/>
    <n v="150000000"/>
    <n v="225000000"/>
    <m/>
    <m/>
    <m/>
    <n v="10000000"/>
    <n v="35000000"/>
    <n v="350000000"/>
    <n v="2000000000"/>
    <n v="5600000000"/>
    <m/>
    <m/>
    <m/>
    <s v="Nexus Venture Partners"/>
    <s v="Nexus Venture Partners"/>
    <s v="CRV, Nexus Venture Partners"/>
    <s v="CRV, Insight Partners, Nexus Venture Partners"/>
    <s v="Battery Ventures, Bond, CRV, Coatue, Girish Mathrubootham, Gokul Rajaram, Insight Partners, Nexus Venture Partners"/>
    <m/>
    <m/>
    <m/>
    <n v="2015"/>
    <n v="2016"/>
    <x v="7"/>
    <n v="2020"/>
    <n v="2021"/>
    <m/>
    <m/>
    <m/>
    <s v="undisclosed"/>
    <d v="2021-08-18T00:00:00"/>
    <n v="5600000000"/>
    <m/>
    <n v="12.24"/>
    <n v="4979.13"/>
    <n v="1081.6099999999999"/>
    <n v="35987.300000000003"/>
    <n v="336461.26"/>
    <m/>
    <m/>
    <m/>
    <n v="2268"/>
    <n v="176"/>
    <n v="532"/>
    <n v="110"/>
    <n v="51"/>
    <m/>
    <m/>
    <m/>
    <n v="76.89"/>
    <n v="95.41"/>
    <n v="70.27"/>
    <n v="84.82"/>
    <n v="90.67"/>
    <m/>
    <m/>
    <s v="unicorn"/>
    <n v="319.89999999999998"/>
    <n v="319.89999999999998"/>
    <n v="114.25"/>
    <n v="13.44"/>
    <n v="2.61"/>
    <n v="1"/>
    <m/>
    <m/>
    <n v="433000000"/>
    <m/>
    <d v="2015-05-26T00:00:00"/>
    <d v="2016-10-13T00:00:00"/>
    <d v="2019-06-19T00:00:00"/>
    <d v="2020-06-11T00:00:00"/>
    <d v="2021-08-18T00:00:00"/>
    <m/>
    <m/>
    <n v="3.5"/>
    <n v="10"/>
    <n v="5.71"/>
    <n v="2.8"/>
    <m/>
    <m/>
    <n v="16"/>
    <n v="506"/>
    <n v="979"/>
    <n v="358"/>
    <n v="433"/>
    <m/>
    <m/>
    <n v="791"/>
    <s v="No"/>
    <n v="378521.54"/>
    <n v="87"/>
    <n v="95.18"/>
    <n v="16"/>
    <n v="16"/>
    <n v="16"/>
  </r>
  <r>
    <x v="1520"/>
    <s v="http://www.cityblock.com"/>
    <s v="https://www.crunchbase.com/organization/cityblock-health"/>
    <s v="Cityblock Health, Inc"/>
    <s v="Cityblock Health is a tech-driven healthcare provider for those in underserved communities."/>
    <m/>
    <s v="seed"/>
    <s v="series_a"/>
    <s v="series_b"/>
    <s v="series_c"/>
    <s v="series_d"/>
    <m/>
    <m/>
    <m/>
    <m/>
    <n v="20800000"/>
    <n v="65000000"/>
    <n v="160000000"/>
    <n v="400000000"/>
    <m/>
    <m/>
    <m/>
    <m/>
    <n v="104000000"/>
    <n v="433550000"/>
    <n v="1000000000"/>
    <n v="5700000000"/>
    <m/>
    <m/>
    <m/>
    <s v="Sidewalk Labs, TMV, Techammer"/>
    <s v="Andy Slavitt, Dr. Mario Molina, Dr. Patrick Conway, Halle Tecco, Jeff Hammerbacher, Lifeforce Capital, Maverick Ventures, Nat Turner, Nate Gross, Oxeon Partners, Richard Barasch, Sidewalk Labs, Soraya Darabi, Thrive Capital, Vivek Garipalli, Zach Weinberg"/>
    <s v="8VC, Echo Health Ventures, Emblem, Maverick Ventures, Redpoint, Sidewalk Labs, StartUp Health, Thrive Capital, Town Hall Ventures"/>
    <s v="General Catalyst, Kinnevik, Maverick Ventures, Redpoint, Thrive Capital, Wellington Management"/>
    <s v="Citi Impact Fund, Empede Capital, SoftBank"/>
    <m/>
    <m/>
    <m/>
    <n v="2017"/>
    <n v="2018"/>
    <x v="7"/>
    <n v="2020"/>
    <n v="2021"/>
    <m/>
    <m/>
    <m/>
    <s v="series_unknown"/>
    <d v="2021-09-03T00:00:00"/>
    <n v="5700000000"/>
    <m/>
    <n v="71.849999999999994"/>
    <n v="21388.37"/>
    <n v="157778.47"/>
    <n v="140946.41"/>
    <n v="52160.61"/>
    <m/>
    <m/>
    <m/>
    <n v="1757"/>
    <n v="143"/>
    <n v="65"/>
    <n v="20"/>
    <n v="171"/>
    <m/>
    <m/>
    <m/>
    <n v="81.459999999999994"/>
    <n v="96.92"/>
    <n v="96.42"/>
    <n v="97.35"/>
    <n v="68.28"/>
    <m/>
    <m/>
    <s v="unicorn"/>
    <n v="39.14"/>
    <m/>
    <n v="39.14"/>
    <n v="11.04"/>
    <n v="5.32"/>
    <n v="1"/>
    <m/>
    <m/>
    <n v="891300000"/>
    <m/>
    <d v="2017-03-01T00:00:00"/>
    <d v="2018-01-04T00:00:00"/>
    <d v="2019-04-11T00:00:00"/>
    <d v="2020-12-10T00:00:00"/>
    <d v="2021-09-03T00:00:00"/>
    <m/>
    <m/>
    <m/>
    <n v="4.17"/>
    <n v="2.31"/>
    <n v="5.7"/>
    <m/>
    <m/>
    <n v="13.15"/>
    <n v="309"/>
    <n v="462"/>
    <n v="609"/>
    <n v="267"/>
    <m/>
    <m/>
    <n v="876"/>
    <s v="No"/>
    <n v="372345.71"/>
    <n v="88"/>
    <n v="95.13"/>
    <n v="13.15"/>
    <n v="13.15"/>
    <n v="13.15"/>
  </r>
  <r>
    <x v="1521"/>
    <s v="http://www.hyperscience.com"/>
    <s v="https://www.crunchbase.com/organization/hyperscience"/>
    <s v="Hyper Labs Inc."/>
    <s v="Hyperscience is an intelligent document-processing platform for enterprises."/>
    <m/>
    <s v="seed"/>
    <s v="series_a"/>
    <s v="series_b"/>
    <s v="series_c"/>
    <s v="series_d"/>
    <s v="series_e"/>
    <m/>
    <m/>
    <m/>
    <n v="10879675"/>
    <n v="30000000"/>
    <n v="60000000"/>
    <n v="80000000"/>
    <n v="100000000"/>
    <m/>
    <m/>
    <m/>
    <n v="54398375"/>
    <n v="200100000"/>
    <n v="600000000"/>
    <n v="1200000000"/>
    <n v="2000000000"/>
    <m/>
    <m/>
    <s v="Acequia Capital (AceCap), BoxGroup, Oisin Hanrahan, SVA, Scott Belsky, Slow Ventures, Third Kind Venture Capital, Vivi Nevo"/>
    <s v="AME Cloud Ventures, Acequia Capital (AceCap), BoxGroup, Evolution VC Partners, Felicis, FirstMark, Scott Belsky, Slow Ventures, Third Kind Venture Capital"/>
    <s v="Battery Ventures, Felicis, FirstMark, Global Founders Capital, QBE Insurance Group, Stripes, TD Ameritrade"/>
    <s v="Battery Ventures, Bessemer Venture Partners, Felicis, FirstMark, Gaingels, Penna &amp; Company, Sand Hill Angels, Stripes, Third Kind Venture Capital, Tiger Global Management, West Quad Ventures"/>
    <s v="3ig Ventures, Bessemer Venture Partners, Bond, FirstMark, Stripes, Tiger Global Management"/>
    <s v="Bessemer Venture Partners, Flucas Ventures, Gaingels, Global Founders Capital, Stripes, Tiger Global Management"/>
    <m/>
    <m/>
    <n v="2014"/>
    <n v="2015"/>
    <x v="7"/>
    <n v="2020"/>
    <n v="2020"/>
    <n v="2021"/>
    <m/>
    <n v="100000000"/>
    <s v="series_e"/>
    <d v="2021-12-22T00:00:00"/>
    <n v="2000000000"/>
    <m/>
    <n v="2127.85"/>
    <n v="13932.49"/>
    <n v="115494.05"/>
    <n v="78332.929999999993"/>
    <n v="130448.28"/>
    <n v="23669.19"/>
    <m/>
    <m/>
    <n v="69"/>
    <n v="68"/>
    <n v="97"/>
    <n v="50"/>
    <n v="12"/>
    <n v="33"/>
    <m/>
    <m/>
    <n v="99.2"/>
    <n v="98.19"/>
    <n v="94.62"/>
    <n v="93.18"/>
    <n v="96.54"/>
    <n v="87.2"/>
    <m/>
    <m/>
    <n v="24.94"/>
    <m/>
    <n v="24.94"/>
    <n v="7.98"/>
    <n v="2.96"/>
    <n v="1.58"/>
    <n v="1"/>
    <m/>
    <n v="288879675"/>
    <m/>
    <d v="2014-06-01T00:00:00"/>
    <d v="2015-07-22T00:00:00"/>
    <d v="2019-01-16T00:00:00"/>
    <d v="2020-06-04T00:00:00"/>
    <d v="2020-10-16T00:00:00"/>
    <d v="2021-12-22T00:00:00"/>
    <m/>
    <m/>
    <n v="3.68"/>
    <n v="3"/>
    <n v="2"/>
    <n v="1.67"/>
    <m/>
    <n v="10"/>
    <n v="416"/>
    <n v="1274"/>
    <n v="505"/>
    <n v="134"/>
    <n v="432"/>
    <m/>
    <n v="1071"/>
    <s v="No"/>
    <n v="364004.79"/>
    <n v="89"/>
    <n v="95.07"/>
    <n v="10"/>
    <n v="10"/>
    <n v="10"/>
  </r>
  <r>
    <x v="1522"/>
    <s v="https://chainalysis.com"/>
    <s v="https://www.crunchbase.com/organization/chainalysis"/>
    <s v="Chainalysis, Inc."/>
    <s v="Chainalysis provides blockchain data and analysis to governments, banks, and businesses worldwide."/>
    <m/>
    <s v="seed"/>
    <s v="series_a"/>
    <s v="series_b"/>
    <s v="series_c"/>
    <s v="series_d"/>
    <s v="series_e"/>
    <s v="series_f"/>
    <m/>
    <n v="20000"/>
    <n v="16000000"/>
    <n v="30000000"/>
    <n v="100000000"/>
    <n v="100000000"/>
    <n v="100000000"/>
    <n v="170000000"/>
    <m/>
    <n v="200000"/>
    <n v="80000000"/>
    <n v="200100000"/>
    <n v="1100000000"/>
    <n v="2000000000"/>
    <n v="4200000000"/>
    <n v="8600000000"/>
    <m/>
    <s v="Techstars"/>
    <s v="Benchmark, CVP Management, Digital Currency Group, Techstars"/>
    <s v="Accel, Benchmark"/>
    <s v="9Yards Capital, Accel, Addition, Benchmark, Ribbit Capital, Toy Ventures"/>
    <s v="9Yards Capital, Addition, Buck Stash, Paradigm, Ribbit Capital, Time Ventures"/>
    <s v="9Yards Capital, Accel, Addition, Altimeter Capital, Benchmark, Blackstone Group, Coatue, Dragoneer Investment Group, Durable Capital Partners, GIC, Pictet Private Equity Investors S.A., SVB Capital, Sequoia Heritage"/>
    <s v="Accel, BNY Mellon, Blackstone Group, Dragoneer Investment Group, Emergence Capital, FundersClub, GIC"/>
    <m/>
    <n v="2015"/>
    <n v="2018"/>
    <x v="7"/>
    <n v="2020"/>
    <n v="2021"/>
    <n v="2021"/>
    <n v="2022"/>
    <n v="170000000"/>
    <s v="series_f"/>
    <d v="2022-05-11T00:00:00"/>
    <n v="8600000000"/>
    <m/>
    <n v="2111.77"/>
    <n v="9033.2199999999993"/>
    <n v="154860.34"/>
    <n v="105942.94"/>
    <n v="70025.05"/>
    <n v="18653.78"/>
    <n v="993.63"/>
    <m/>
    <n v="308"/>
    <n v="231"/>
    <n v="70"/>
    <n v="36"/>
    <n v="154"/>
    <n v="48"/>
    <n v="20"/>
    <m/>
    <n v="96.87"/>
    <n v="95.01"/>
    <n v="96.14"/>
    <n v="95.13"/>
    <n v="71.459999999999994"/>
    <n v="81.2"/>
    <n v="58.7"/>
    <s v="unicorn"/>
    <n v="22557.73"/>
    <n v="22557.73"/>
    <n v="70.489999999999995"/>
    <n v="33.15"/>
    <n v="6.7"/>
    <n v="3.95"/>
    <n v="1.98"/>
    <n v="1"/>
    <n v="536620000"/>
    <m/>
    <d v="2015-07-01T00:00:00"/>
    <d v="2018-04-05T00:00:00"/>
    <d v="2019-02-12T00:00:00"/>
    <d v="2020-11-23T00:00:00"/>
    <d v="2021-03-26T00:00:00"/>
    <d v="2021-06-24T00:00:00"/>
    <d v="2022-05-11T00:00:00"/>
    <n v="400"/>
    <n v="2.5"/>
    <n v="5.5"/>
    <n v="1.82"/>
    <n v="2.1"/>
    <n v="2.0499999999999998"/>
    <n v="42.98"/>
    <n v="1009"/>
    <n v="313"/>
    <n v="650"/>
    <n v="123"/>
    <n v="90"/>
    <n v="321"/>
    <n v="1184"/>
    <s v="No"/>
    <n v="361620.73"/>
    <n v="90"/>
    <n v="95.01"/>
    <n v="42.98"/>
    <n v="20.99"/>
    <n v="42.98"/>
  </r>
  <r>
    <x v="1523"/>
    <s v="https://www.splashlearn.com"/>
    <s v="https://www.crunchbase.com/organization/studypad-splash-math"/>
    <s v="StudyPad, Inc."/>
    <s v="SplashLearn is an EdTech startup company providing game-based math and reading courses to students in pre-kindergarten to grade five."/>
    <m/>
    <m/>
    <m/>
    <s v="series_b"/>
    <s v="series_c"/>
    <m/>
    <m/>
    <m/>
    <m/>
    <m/>
    <m/>
    <n v="7000000"/>
    <n v="18000000"/>
    <m/>
    <m/>
    <m/>
    <m/>
    <m/>
    <m/>
    <n v="46690000"/>
    <n v="180000000"/>
    <m/>
    <m/>
    <m/>
    <m/>
    <m/>
    <m/>
    <s v="Accel"/>
    <s v="Accel, Owl Ventures"/>
    <m/>
    <m/>
    <m/>
    <m/>
    <m/>
    <m/>
    <x v="7"/>
    <n v="2021"/>
    <m/>
    <m/>
    <m/>
    <n v="18000000"/>
    <s v="series_c"/>
    <d v="2021-02-09T00:00:00"/>
    <n v="180000000"/>
    <m/>
    <m/>
    <m/>
    <n v="119609.9"/>
    <n v="241935.67"/>
    <m/>
    <m/>
    <m/>
    <m/>
    <m/>
    <m/>
    <n v="93"/>
    <n v="130"/>
    <m/>
    <m/>
    <m/>
    <m/>
    <m/>
    <m/>
    <n v="94.85"/>
    <n v="89.11"/>
    <m/>
    <m/>
    <m/>
    <m/>
    <n v="3.47"/>
    <m/>
    <m/>
    <n v="3.47"/>
    <n v="1"/>
    <m/>
    <m/>
    <m/>
    <n v="25000000"/>
    <m/>
    <m/>
    <m/>
    <d v="2019-01-01T00:00:00"/>
    <d v="2021-02-09T00:00:00"/>
    <m/>
    <m/>
    <m/>
    <m/>
    <m/>
    <n v="3.86"/>
    <m/>
    <m/>
    <m/>
    <n v="3.86"/>
    <m/>
    <m/>
    <n v="770"/>
    <m/>
    <m/>
    <m/>
    <n v="770"/>
    <s v="No"/>
    <n v="361545.57"/>
    <n v="91"/>
    <n v="94.96"/>
    <n v="3.86"/>
    <n v="3.86"/>
    <n v="3.86"/>
  </r>
  <r>
    <x v="1524"/>
    <s v="http://www.wanderjaunt.com"/>
    <s v="https://www.crunchbase.com/organization/wanderjaunt"/>
    <s v="WanderJaunt, Inc."/>
    <s v="WanderJaunt offers technology-enabled property management solutions for travelers, homeowners, and accommodations from around the world."/>
    <m/>
    <s v="seed"/>
    <s v="series_a"/>
    <s v="series_b"/>
    <m/>
    <m/>
    <m/>
    <m/>
    <m/>
    <n v="2000000"/>
    <n v="9000000"/>
    <n v="15000000"/>
    <m/>
    <m/>
    <m/>
    <m/>
    <m/>
    <n v="20000000"/>
    <n v="45000000"/>
    <n v="100050000"/>
    <m/>
    <m/>
    <m/>
    <m/>
    <m/>
    <s v="Global Founders Capital, Khosla Ventures, SVA, The House Fund"/>
    <s v="Global Founders Capital, Khosla Ventures"/>
    <s v="CCIX Global, Founders Fund, Global Founders Capital, Khosla Ventures, Tribe Capital"/>
    <m/>
    <m/>
    <m/>
    <m/>
    <m/>
    <n v="2017"/>
    <n v="2018"/>
    <x v="7"/>
    <m/>
    <m/>
    <m/>
    <m/>
    <m/>
    <s v="series_unknown"/>
    <d v="2019-09-17T00:00:00"/>
    <n v="100050000"/>
    <m/>
    <n v="20987.14"/>
    <n v="44560.9"/>
    <n v="283711.73"/>
    <m/>
    <m/>
    <m/>
    <m/>
    <m/>
    <n v="23"/>
    <n v="44"/>
    <n v="33"/>
    <m/>
    <m/>
    <m/>
    <m/>
    <m/>
    <n v="99.77"/>
    <n v="99.07"/>
    <n v="98.21"/>
    <m/>
    <m/>
    <m/>
    <m/>
    <m/>
    <n v="3.4"/>
    <n v="3.4"/>
    <n v="1.89"/>
    <n v="1"/>
    <m/>
    <m/>
    <m/>
    <m/>
    <n v="26000000"/>
    <m/>
    <d v="2017-08-02T00:00:00"/>
    <d v="2018-08-01T00:00:00"/>
    <d v="2019-09-17T00:00:00"/>
    <m/>
    <m/>
    <m/>
    <m/>
    <n v="2.25"/>
    <n v="2.2200000000000002"/>
    <m/>
    <m/>
    <m/>
    <m/>
    <n v="1"/>
    <n v="364"/>
    <n v="412"/>
    <m/>
    <m/>
    <m/>
    <m/>
    <n v="0"/>
    <s v="No"/>
    <n v="349259.77"/>
    <n v="92"/>
    <n v="94.9"/>
    <m/>
    <m/>
    <n v="1"/>
  </r>
  <r>
    <x v="1525"/>
    <s v="https://www.spendesk.com"/>
    <s v="https://www.crunchbase.com/organization/spendesk"/>
    <s v="Spendesk SAS"/>
    <s v="Spendesk is a smart spend management software designed for both finance teams and employees."/>
    <s v="pre_seed"/>
    <s v="seed"/>
    <s v="series_a"/>
    <s v="series_b"/>
    <s v="series_c"/>
    <m/>
    <m/>
    <m/>
    <m/>
    <n v="2200000"/>
    <n v="9927443"/>
    <n v="68500000"/>
    <n v="117934959"/>
    <m/>
    <m/>
    <m/>
    <m/>
    <n v="22000000"/>
    <n v="49637215"/>
    <n v="456895000"/>
    <n v="1179349590"/>
    <m/>
    <m/>
    <m/>
    <s v="Hexa"/>
    <s v="AA Sons, AB Tasty, Andrew Nutter, Eduardo Ronzano, Edward Lando, Frederic Montagnon, FundersClub, Giorgio Riccò, Hexa, Kima Ventures, La Belle Assiette, Nicolas Steegmann, Pareto Holdings, Tinyclues"/>
    <s v="AA Sons, Clement Benoit, Financiere Saint James, Hexa, Index Ventures, Laurent Asscher, Louis Jonckheere, Michael Benabou, Pieterjan Bouten"/>
    <s v="AA Sons, Eight Roads Ventures, Hexa, Index Ventures"/>
    <s v="AA Sons, Eight Roads Ventures, General Atlantic, Index Ventures"/>
    <m/>
    <m/>
    <m/>
    <n v="2016"/>
    <n v="2017"/>
    <n v="2018"/>
    <x v="7"/>
    <n v="2021"/>
    <m/>
    <m/>
    <m/>
    <n v="113285051"/>
    <s v="series_c"/>
    <d v="2022-01-18T00:00:00"/>
    <n v="1132850512"/>
    <n v="0"/>
    <n v="2734.94"/>
    <n v="6626.27"/>
    <n v="177374.51"/>
    <n v="162413.25"/>
    <m/>
    <m/>
    <m/>
    <n v="521"/>
    <n v="307"/>
    <n v="262"/>
    <n v="51"/>
    <n v="170"/>
    <m/>
    <m/>
    <m/>
    <n v="70.23"/>
    <n v="96.77"/>
    <n v="94.34"/>
    <n v="97.2"/>
    <n v="85.74"/>
    <m/>
    <m/>
    <m/>
    <s v="unicorn"/>
    <n v="31.52"/>
    <n v="31.52"/>
    <n v="17.46"/>
    <n v="2.23"/>
    <n v="0.96"/>
    <m/>
    <m/>
    <m/>
    <n v="311847453"/>
    <d v="2016-01-01T00:00:00"/>
    <d v="2017-01-24T00:00:00"/>
    <d v="2018-01-30T00:00:00"/>
    <d v="2019-09-04T00:00:00"/>
    <d v="2021-07-21T00:00:00"/>
    <m/>
    <m/>
    <m/>
    <n v="2.2599999999999998"/>
    <n v="9.1999999999999993"/>
    <n v="2.58"/>
    <m/>
    <m/>
    <m/>
    <n v="2.48"/>
    <n v="371"/>
    <n v="582"/>
    <n v="686"/>
    <m/>
    <m/>
    <m/>
    <n v="867"/>
    <s v="No"/>
    <n v="349148.97"/>
    <n v="93"/>
    <n v="94.85"/>
    <n v="2.58"/>
    <n v="2.58"/>
    <n v="2.48"/>
  </r>
  <r>
    <x v="1526"/>
    <s v="http://goniyo.com/"/>
    <s v="https://www.crunchbase.com/organization/niyo-solutions"/>
    <s v="NiYO Solutions Inc."/>
    <s v="NiYO is a FinTech company that helps employees access company benefits and other financial services."/>
    <m/>
    <s v="seed"/>
    <s v="series_a"/>
    <s v="series_b"/>
    <s v="series_c"/>
    <m/>
    <m/>
    <m/>
    <m/>
    <n v="1000000"/>
    <n v="13200000"/>
    <n v="35000000"/>
    <n v="100000000"/>
    <m/>
    <m/>
    <m/>
    <m/>
    <n v="10000000"/>
    <n v="14200000"/>
    <n v="233450000"/>
    <n v="1000000000"/>
    <m/>
    <m/>
    <m/>
    <m/>
    <s v="Prime Venture Partners"/>
    <s v="Horizons Ventures, Prime Venture Partners, Social Capital"/>
    <s v="Horizons Ventures, JSCapital, Tencent"/>
    <s v="Accel, Beams FinTech Fund, JSCapital, Lightrock, Prime Venture Partners"/>
    <m/>
    <m/>
    <m/>
    <m/>
    <n v="2016"/>
    <n v="2018"/>
    <x v="7"/>
    <n v="2022"/>
    <m/>
    <m/>
    <m/>
    <m/>
    <s v="series_unknown"/>
    <d v="2022-02-23T00:00:00"/>
    <n v="1000000000"/>
    <m/>
    <n v="0.25"/>
    <n v="4461.04"/>
    <n v="34602.36"/>
    <n v="303405.06"/>
    <m/>
    <m/>
    <m/>
    <m/>
    <n v="2755"/>
    <n v="359"/>
    <n v="204"/>
    <n v="77"/>
    <m/>
    <m/>
    <m/>
    <m/>
    <n v="71.48"/>
    <n v="92.23"/>
    <n v="88.63"/>
    <n v="90.85"/>
    <m/>
    <m/>
    <m/>
    <m/>
    <n v="61.21"/>
    <n v="61.21"/>
    <n v="53.88"/>
    <n v="3.86"/>
    <n v="1"/>
    <m/>
    <m/>
    <m/>
    <n v="179254044"/>
    <m/>
    <d v="2016-07-19T00:00:00"/>
    <d v="2018-01-10T00:00:00"/>
    <d v="2019-07-09T00:00:00"/>
    <d v="2022-02-23T00:00:00"/>
    <m/>
    <m/>
    <m/>
    <n v="1.42"/>
    <n v="16.440000000000001"/>
    <n v="4.28"/>
    <m/>
    <m/>
    <m/>
    <n v="4.28"/>
    <n v="540"/>
    <n v="545"/>
    <n v="960"/>
    <m/>
    <m/>
    <m/>
    <n v="960"/>
    <s v="No"/>
    <n v="342468.71"/>
    <n v="94"/>
    <n v="94.79"/>
    <n v="4.28"/>
    <n v="4.28"/>
    <n v="4.28"/>
  </r>
  <r>
    <x v="1527"/>
    <s v="http://getbuilt.com"/>
    <s v="https://www.crunchbase.com/organization/built-technologies-inc"/>
    <s v="Built Technologies, Inc."/>
    <s v="Built Technologies is an enterprise technology company that provides cloud-based construction lending software."/>
    <m/>
    <m/>
    <s v="series_a"/>
    <s v="series_b"/>
    <s v="series_c"/>
    <s v="series_d"/>
    <m/>
    <m/>
    <m/>
    <m/>
    <n v="21000000"/>
    <n v="24075592"/>
    <n v="88000000"/>
    <n v="125000000"/>
    <m/>
    <m/>
    <m/>
    <m/>
    <n v="105000000"/>
    <n v="160584198.63999999"/>
    <n v="880000000"/>
    <n v="1500000000"/>
    <m/>
    <m/>
    <m/>
    <m/>
    <s v="HDS Capital, Index Ventures, Nyca Partners"/>
    <m/>
    <s v="Addition, Canapi Ventures, Dan Goldsmith, Fifth Wall, Goldman Sachs Investment Partners, GreenPoint Partners, Index Ventures, Jackie Reses, Jordan Park, Lowell Putnam, Nine Four Ventures, Nyca Partners, Renegade Partners, Witkoff, Zander Lurie"/>
    <s v="9Yards Capital, Addition, Brookfield Growth, Connor Theilmann, Fifth Wall, HighSage Ventures, Index Ventures, Nine Four Ventures, Renegade Partners, TCV, XYZ Venture Capital"/>
    <m/>
    <m/>
    <m/>
    <m/>
    <n v="2017"/>
    <x v="7"/>
    <n v="2021"/>
    <n v="2021"/>
    <m/>
    <m/>
    <m/>
    <s v="series_unknown"/>
    <d v="2021-09-30T00:00:00"/>
    <n v="1500000000"/>
    <m/>
    <m/>
    <n v="6658.74"/>
    <n v="0"/>
    <n v="197262.65"/>
    <n v="138056.99"/>
    <m/>
    <m/>
    <m/>
    <m/>
    <n v="159"/>
    <n v="937"/>
    <n v="155"/>
    <n v="100"/>
    <m/>
    <m/>
    <m/>
    <m/>
    <n v="96.04"/>
    <n v="47.59"/>
    <n v="87"/>
    <n v="81.53"/>
    <m/>
    <m/>
    <s v="unicorn"/>
    <n v="10.199999999999999"/>
    <m/>
    <n v="10.199999999999999"/>
    <n v="7.85"/>
    <n v="1.59"/>
    <n v="1"/>
    <m/>
    <m/>
    <n v="312694913"/>
    <m/>
    <m/>
    <d v="2017-11-14T00:00:00"/>
    <d v="2019-03-28T00:00:00"/>
    <d v="2021-02-04T00:00:00"/>
    <d v="2021-09-30T00:00:00"/>
    <m/>
    <m/>
    <m/>
    <n v="1.53"/>
    <n v="5.48"/>
    <n v="1.7"/>
    <m/>
    <m/>
    <n v="9.34"/>
    <m/>
    <n v="499"/>
    <n v="679"/>
    <n v="238"/>
    <m/>
    <m/>
    <n v="917"/>
    <s v="No"/>
    <n v="341978.38"/>
    <n v="95"/>
    <n v="94.73"/>
    <n v="9.34"/>
    <n v="9.34"/>
    <n v="9.34"/>
  </r>
  <r>
    <x v="1528"/>
    <s v="https://www.gong.io"/>
    <s v="https://www.crunchbase.com/organization/gong-io"/>
    <s v="Gong.io, Limited"/>
    <s v="Gong unlocks reality to help people and companies reach their full potential."/>
    <m/>
    <s v="seed"/>
    <s v="series_a"/>
    <s v="series_b"/>
    <s v="series_c"/>
    <s v="series_d"/>
    <s v="series_e"/>
    <m/>
    <m/>
    <n v="6000000"/>
    <n v="20000000"/>
    <n v="40000000"/>
    <n v="65000000"/>
    <n v="200000000"/>
    <n v="250000000"/>
    <m/>
    <m/>
    <n v="60000000"/>
    <n v="100000000"/>
    <n v="266800000"/>
    <n v="750000000"/>
    <n v="2200000000"/>
    <n v="7250000000"/>
    <m/>
    <m/>
    <s v="Norwest Venture Partners, Shlomo Kramer"/>
    <s v="NextWorld Capital, Norwest Venture Partners, Shlomo Kramer, Wing Venture Capital"/>
    <s v="Battery Ventures, Cisco Investments, NextWorld Capital, Norwest Venture Partners, Rob Biederman, Shlomo Kramer, Wing Venture Capital"/>
    <s v="Battery Ventures, Cisco Investments, NextWorld Capital, Norwest Venture Partners, Sequoia Capital, Shlomo Kramer, Wing Venture Capital"/>
    <s v="Battery Ventures, Coatue, Index Ventures, NextWorld Capital, Norwest Venture Partners, Salesforce Ventures, Sequoia Capital, Thrive Capital, Wing Venture Capital"/>
    <s v="Coatue, Franklin Templeton, Salesforce Ventures, Sequoia Capital, Thrive Capital, Tiger Global Management"/>
    <m/>
    <m/>
    <n v="2016"/>
    <n v="2017"/>
    <x v="7"/>
    <n v="2019"/>
    <n v="2020"/>
    <n v="2021"/>
    <m/>
    <n v="250000000"/>
    <s v="series_e"/>
    <d v="2021-06-03T00:00:00"/>
    <n v="7250000000"/>
    <m/>
    <n v="0"/>
    <n v="688.44"/>
    <n v="39500.89"/>
    <n v="136949.44"/>
    <n v="130858.97"/>
    <n v="32732.32"/>
    <m/>
    <m/>
    <n v="3485"/>
    <n v="549"/>
    <n v="185"/>
    <n v="11"/>
    <n v="11"/>
    <n v="8"/>
    <m/>
    <m/>
    <n v="63.92"/>
    <n v="86.27"/>
    <n v="89.7"/>
    <n v="98.75"/>
    <n v="96.86"/>
    <n v="97.2"/>
    <m/>
    <s v="unicorn"/>
    <n v="65.569999999999993"/>
    <n v="65.569999999999993"/>
    <n v="49.18"/>
    <n v="21.68"/>
    <n v="8.57"/>
    <n v="3.13"/>
    <n v="1"/>
    <m/>
    <n v="583000000"/>
    <m/>
    <d v="2016-06-21T00:00:00"/>
    <d v="2017-07-12T00:00:00"/>
    <d v="2019-02-07T00:00:00"/>
    <d v="2019-12-03T00:00:00"/>
    <d v="2020-08-12T00:00:00"/>
    <d v="2021-06-03T00:00:00"/>
    <m/>
    <n v="1.67"/>
    <n v="2.67"/>
    <n v="2.81"/>
    <n v="2.93"/>
    <n v="3.3"/>
    <m/>
    <n v="27.17"/>
    <n v="386"/>
    <n v="575"/>
    <n v="299"/>
    <n v="253"/>
    <n v="295"/>
    <m/>
    <n v="847"/>
    <s v="No"/>
    <n v="340730.06"/>
    <n v="96"/>
    <n v="94.68"/>
    <n v="27.17"/>
    <n v="27.17"/>
    <n v="27.17"/>
  </r>
  <r>
    <x v="1529"/>
    <s v="https://www.swile.co/"/>
    <s v="https://www.crunchbase.com/organization/lunchr"/>
    <s v="Lunchr SAS"/>
    <s v="Swile is a digital solutions provider for employee benefits with an all-in-one smartcard and an app for team life."/>
    <m/>
    <m/>
    <s v="series_a"/>
    <s v="series_b"/>
    <s v="series_c"/>
    <s v="series_d"/>
    <m/>
    <m/>
    <m/>
    <m/>
    <n v="12691468"/>
    <n v="34000000"/>
    <n v="79188566"/>
    <n v="199872913"/>
    <m/>
    <m/>
    <m/>
    <m/>
    <n v="63457340"/>
    <n v="226780000"/>
    <n v="791885660"/>
    <n v="1000000000"/>
    <m/>
    <m/>
    <m/>
    <m/>
    <s v="Daphni, Idinvest Partners"/>
    <s v="Daphni, Idinvest Partners, Index Ventures, Kima Ventures"/>
    <s v="Bpifrance, Headline, Idinvest Partners, Index Ventures"/>
    <s v="Bpifrance, Eurazeo, Headline, Index Ventures, SoftBank"/>
    <m/>
    <m/>
    <m/>
    <m/>
    <n v="2018"/>
    <x v="7"/>
    <n v="2020"/>
    <n v="2021"/>
    <m/>
    <m/>
    <n v="199872913"/>
    <s v="series_d"/>
    <d v="2021-10-11T00:00:00"/>
    <n v="1000000000"/>
    <m/>
    <m/>
    <n v="26.53"/>
    <n v="177454.45"/>
    <n v="49070.11"/>
    <n v="113333.48"/>
    <m/>
    <m/>
    <m/>
    <m/>
    <n v="1140"/>
    <n v="50"/>
    <n v="84"/>
    <n v="125"/>
    <m/>
    <m/>
    <m/>
    <m/>
    <n v="75.290000000000006"/>
    <n v="97.26"/>
    <n v="88.44"/>
    <n v="76.87"/>
    <m/>
    <m/>
    <s v="unicorn"/>
    <n v="11.25"/>
    <m/>
    <n v="11.25"/>
    <n v="3.7"/>
    <n v="1.18"/>
    <n v="1"/>
    <m/>
    <m/>
    <n v="325752947"/>
    <m/>
    <m/>
    <d v="2018-05-29T00:00:00"/>
    <d v="2019-02-04T00:00:00"/>
    <d v="2020-06-23T00:00:00"/>
    <d v="2021-10-11T00:00:00"/>
    <m/>
    <m/>
    <m/>
    <n v="3.57"/>
    <n v="3.49"/>
    <n v="1.26"/>
    <m/>
    <m/>
    <n v="4.41"/>
    <m/>
    <n v="251"/>
    <n v="505"/>
    <n v="475"/>
    <m/>
    <m/>
    <n v="980"/>
    <s v="No"/>
    <n v="339884.57"/>
    <n v="97"/>
    <n v="94.62"/>
    <n v="4.41"/>
    <n v="4.41"/>
    <n v="4.41"/>
  </r>
  <r>
    <x v="1530"/>
    <s v="https://www.arrcus.com"/>
    <s v="https://www.crunchbase.com/organization/arrcus"/>
    <s v="Arrcus, Inc."/>
    <s v="Arrcus is a hyper-scale network app that provides software-powered transformations in networks for the interconnected world."/>
    <m/>
    <s v="seed"/>
    <s v="series_a"/>
    <s v="series_b"/>
    <s v="series_c"/>
    <s v="series_d"/>
    <m/>
    <m/>
    <m/>
    <m/>
    <n v="15000000"/>
    <n v="30000000"/>
    <n v="28000000"/>
    <n v="50000000"/>
    <m/>
    <m/>
    <m/>
    <m/>
    <n v="75000000"/>
    <n v="200100000"/>
    <n v="200000000"/>
    <n v="400000000"/>
    <m/>
    <m/>
    <m/>
    <s v="Clear Ventures"/>
    <s v="Clear Ventures, General Catalyst"/>
    <s v="Clear Ventures, General Catalyst, Lightspeed Venture Partners"/>
    <s v="Clear Ventures, General Catalyst, Liberty Global, Lightspeed Venture Partners, Samsung NEXT, SoftBank"/>
    <s v="Clear Ventures, General Catalyst, Liberty Global, Lightspeed Venture Partners, Prosperity7 Ventures, Silicon Valley Bank"/>
    <m/>
    <m/>
    <m/>
    <n v="2016"/>
    <n v="2018"/>
    <x v="7"/>
    <n v="2021"/>
    <n v="2023"/>
    <m/>
    <m/>
    <n v="15000000"/>
    <s v="series_d"/>
    <d v="2023-07-10T00:00:00"/>
    <n v="400000000"/>
    <m/>
    <n v="0"/>
    <n v="6298.64"/>
    <n v="79563.64"/>
    <n v="193704.47"/>
    <n v="59570.94"/>
    <m/>
    <m/>
    <m/>
    <n v="3485"/>
    <n v="286"/>
    <n v="116"/>
    <n v="157"/>
    <n v="20"/>
    <m/>
    <m/>
    <m/>
    <n v="63.92"/>
    <n v="93.82"/>
    <n v="93.56"/>
    <n v="86.84"/>
    <n v="89.95"/>
    <m/>
    <m/>
    <m/>
    <n v="3.81"/>
    <m/>
    <n v="3.81"/>
    <n v="1.68"/>
    <n v="1.87"/>
    <n v="1"/>
    <m/>
    <m/>
    <n v="138000000"/>
    <m/>
    <d v="2016-01-01T00:00:00"/>
    <d v="2018-07-16T00:00:00"/>
    <d v="2019-07-23T00:00:00"/>
    <d v="2021-05-21T00:00:00"/>
    <d v="2023-02-09T00:00:00"/>
    <m/>
    <m/>
    <m/>
    <n v="2.67"/>
    <n v="1"/>
    <n v="2"/>
    <m/>
    <m/>
    <n v="2"/>
    <n v="927"/>
    <n v="372"/>
    <n v="668"/>
    <n v="629"/>
    <m/>
    <m/>
    <n v="1448"/>
    <s v="No"/>
    <n v="339137.69"/>
    <n v="98"/>
    <n v="94.57"/>
    <n v="2"/>
    <n v="1"/>
    <n v="2"/>
  </r>
  <r>
    <x v="1531"/>
    <s v="https://clumio.com/"/>
    <s v="https://www.crunchbase.com/organization/clumio"/>
    <s v="Clumio, Inc."/>
    <s v="Clumio delivers cloud-based data protection and backup services tailored to enterprise needs."/>
    <m/>
    <m/>
    <s v="series_a"/>
    <s v="series_b"/>
    <s v="series_c"/>
    <s v="series_d"/>
    <m/>
    <m/>
    <m/>
    <m/>
    <n v="11000000"/>
    <n v="40000000"/>
    <n v="135000000"/>
    <n v="75000000"/>
    <m/>
    <m/>
    <m/>
    <m/>
    <n v="55000000"/>
    <n v="266800000"/>
    <n v="1350000000"/>
    <n v="1125000000"/>
    <m/>
    <m/>
    <m/>
    <m/>
    <s v="Human Capital, John Thompson, Mark Leslie, Sutter Hill Ventures"/>
    <s v="Human Capital, Index Ventures, John Thompson, Mark Leslie, Sutter Hill Ventures"/>
    <s v="Altimeter Capital, Index Ventures, Sutter Hill Ventures"/>
    <s v="Altimeter Capital, Index Ventures, NewView Capital, Sutter Hill Ventures"/>
    <m/>
    <m/>
    <m/>
    <m/>
    <n v="2017"/>
    <x v="7"/>
    <n v="2019"/>
    <n v="2024"/>
    <m/>
    <m/>
    <n v="75000000"/>
    <s v="series_d"/>
    <d v="2024-02-21T00:00:00"/>
    <n v="1125000000"/>
    <m/>
    <m/>
    <n v="99.08"/>
    <n v="176725.44"/>
    <n v="46437.49"/>
    <n v="109950.9"/>
    <m/>
    <m/>
    <m/>
    <m/>
    <n v="745"/>
    <n v="53"/>
    <n v="74"/>
    <n v="3"/>
    <m/>
    <m/>
    <m/>
    <m/>
    <n v="81.349999999999994"/>
    <n v="97.09"/>
    <n v="90.9"/>
    <n v="93.33"/>
    <m/>
    <m/>
    <m/>
    <n v="14.61"/>
    <m/>
    <n v="14.61"/>
    <n v="3.54"/>
    <n v="0.78"/>
    <n v="1"/>
    <m/>
    <m/>
    <n v="261000000"/>
    <m/>
    <m/>
    <d v="2017-10-01T00:00:00"/>
    <d v="2019-08-13T00:00:00"/>
    <d v="2019-11-20T00:00:00"/>
    <d v="2024-02-21T00:00:00"/>
    <m/>
    <m/>
    <m/>
    <n v="4.8499999999999996"/>
    <n v="5.0599999999999996"/>
    <n v="0.83"/>
    <m/>
    <m/>
    <n v="4.22"/>
    <m/>
    <n v="681"/>
    <n v="99"/>
    <n v="1554"/>
    <m/>
    <m/>
    <n v="1653"/>
    <s v="No"/>
    <n v="333212.90999999997"/>
    <n v="99"/>
    <n v="94.51"/>
    <n v="4.22"/>
    <n v="5.0599999999999996"/>
    <n v="4.22"/>
  </r>
  <r>
    <x v="1532"/>
    <s v="https://solugen.com"/>
    <s v="https://www.crunchbase.com/organization/solugen"/>
    <s v="Solugen, Inc."/>
    <s v="Solugen is a carbon negative moleucle factory that replaces petroleum-based products with plant-derived substitutes."/>
    <s v="pre_seed"/>
    <s v="seed"/>
    <s v="series_a"/>
    <s v="series_b"/>
    <s v="series_c"/>
    <s v="series_d"/>
    <m/>
    <m/>
    <m/>
    <n v="4400000"/>
    <n v="18771000"/>
    <n v="32000000"/>
    <n v="357000000"/>
    <n v="200000000"/>
    <m/>
    <m/>
    <m/>
    <n v="44000000"/>
    <n v="93855000"/>
    <n v="213440000"/>
    <n v="1800000000"/>
    <n v="2000000000"/>
    <m/>
    <m/>
    <s v="Aera VC, Bossanova Investimentos, Fifty Years, FundersClub, Y Combinator"/>
    <s v="Array Ventures, Bossanova Investimentos, Brad Flora, Cantos, Fifty Years, FundersClub, Hack VC, Investo, KdT Ventures, Ling Wong, Liquid 2 Ventures, Massachusetts Institute of Technology, Matt Bellamy, Refactor Capital, Social Capital, Soma Capital, Todd Corenson, Tuesday Capital, Y Combinator"/>
    <s v="Fifty Years, Founders Fund, Refactor Capital"/>
    <s v="Fifty Years, Founders Fund, Hanover Technology Investment Management, KdT Ventures, Refactor Capital, Y Combinator"/>
    <s v="Baillie Gifford, BlackRock, Ethos Family Office, GIC, Temasek Holdings"/>
    <s v="Baillie Gifford, Fifty Years, Kinnevik, Lowercarbon Capital, Refactor Capital, Temasek Holdings"/>
    <m/>
    <m/>
    <n v="2017"/>
    <n v="2017"/>
    <n v="2018"/>
    <x v="7"/>
    <n v="2021"/>
    <n v="2022"/>
    <m/>
    <m/>
    <n v="200000000"/>
    <s v="series_d"/>
    <d v="2022-10-28T00:00:00"/>
    <n v="2000000000"/>
    <n v="6768.66"/>
    <n v="14142.58"/>
    <n v="23829.45"/>
    <n v="139178.95000000001"/>
    <n v="92031.88"/>
    <n v="53537.4"/>
    <m/>
    <m/>
    <n v="2"/>
    <n v="57"/>
    <n v="128"/>
    <n v="77"/>
    <n v="274"/>
    <n v="73"/>
    <m/>
    <m/>
    <n v="99.96"/>
    <n v="99.41"/>
    <n v="97.24"/>
    <n v="95.74"/>
    <n v="76.959999999999994"/>
    <n v="79.19"/>
    <m/>
    <m/>
    <s v="unicorn"/>
    <n v="25.97"/>
    <n v="25.97"/>
    <n v="15.22"/>
    <n v="7.87"/>
    <n v="1.04"/>
    <n v="1"/>
    <m/>
    <m/>
    <n v="642171000"/>
    <d v="2017-03-20T00:00:00"/>
    <d v="2017-03-24T00:00:00"/>
    <d v="2018-10-17T00:00:00"/>
    <d v="2019-05-22T00:00:00"/>
    <d v="2021-09-09T00:00:00"/>
    <d v="2022-10-28T00:00:00"/>
    <m/>
    <m/>
    <n v="2.13"/>
    <n v="2.27"/>
    <n v="8.43"/>
    <n v="1.1100000000000001"/>
    <m/>
    <m/>
    <n v="9.3699999999999992"/>
    <n v="572"/>
    <n v="217"/>
    <n v="841"/>
    <n v="414"/>
    <m/>
    <m/>
    <n v="1255"/>
    <s v="No"/>
    <n v="329488.92"/>
    <n v="100"/>
    <n v="94.45"/>
    <n v="9.3699999999999992"/>
    <n v="8.43"/>
    <n v="9.3699999999999992"/>
  </r>
  <r>
    <x v="1533"/>
    <s v="https://www.axonius.com"/>
    <s v="https://www.crunchbase.com/organization/axonius"/>
    <s v="Axonius, Inc."/>
    <s v="Axonius is an asset inventory management platform that focuses on cybersecurity solutions and policies."/>
    <m/>
    <s v="seed"/>
    <s v="series_a"/>
    <s v="series_b"/>
    <s v="series_c"/>
    <s v="series_d"/>
    <s v="series_e"/>
    <m/>
    <m/>
    <n v="4000000"/>
    <n v="13000000"/>
    <n v="20000000"/>
    <n v="58000000"/>
    <n v="100000000"/>
    <n v="200000000"/>
    <m/>
    <m/>
    <n v="40000000"/>
    <n v="65000000"/>
    <n v="133400000"/>
    <n v="580000000"/>
    <n v="1200000000"/>
    <n v="2600000000"/>
    <m/>
    <m/>
    <s v="Emerge, Vertex Ventures, Vertex Ventures Israel, YL Ventures"/>
    <s v="Bessemer Venture Partners, Emerge, Vertex Ventures, Vertex Ventures Israel, Western Technology Investment, YL Ventures"/>
    <s v="Bessemer Venture Partners, Emerge, OpenView, Vertex Ventures, Western Technology Investment, YL Ventures"/>
    <s v="Bessemer Venture Partners, Emerge, Lightspeed Venture Partners, OpenView, Vertex Advertising, Western Technology Investment, YL Ventures"/>
    <s v="Bessemer Venture Partners, ICONIQ Growth, Lightspeed Venture Partners, OpenView, Stripes, Vertex Ventures, Western Technology Investment"/>
    <s v="Accel, Alkeon Capital, Alta Park Capital, Bessemer Venture Partners, DTCP, ICONIQ Growth, Lightspeed Venture Partners, Owl Rock Capital, Silver Lake Waterman, Stripes"/>
    <m/>
    <m/>
    <n v="2017"/>
    <n v="2019"/>
    <x v="7"/>
    <n v="2020"/>
    <n v="2021"/>
    <n v="2022"/>
    <m/>
    <n v="200000000"/>
    <s v="series_e"/>
    <d v="2024-03-05T00:00:00"/>
    <n v="2600000000"/>
    <m/>
    <n v="0"/>
    <n v="6258.33"/>
    <n v="49472.23"/>
    <n v="19546.13"/>
    <n v="233049.4"/>
    <n v="16545.47"/>
    <m/>
    <m/>
    <n v="3489"/>
    <n v="333"/>
    <n v="141"/>
    <n v="159"/>
    <n v="66"/>
    <n v="5"/>
    <m/>
    <m/>
    <n v="63.18"/>
    <n v="92"/>
    <n v="92.16"/>
    <n v="77.989999999999995"/>
    <n v="87.87"/>
    <n v="96.4"/>
    <m/>
    <s v="unicorn"/>
    <n v="35.270000000000003"/>
    <n v="35.270000000000003"/>
    <n v="27.13"/>
    <n v="15.55"/>
    <n v="3.97"/>
    <n v="2.06"/>
    <n v="1"/>
    <m/>
    <n v="865000000"/>
    <m/>
    <d v="2017-09-06T00:00:00"/>
    <d v="2019-02-12T00:00:00"/>
    <d v="2019-08-27T00:00:00"/>
    <d v="2020-03-31T00:00:00"/>
    <d v="2021-03-01T00:00:00"/>
    <d v="2022-03-08T00:00:00"/>
    <m/>
    <n v="1.63"/>
    <n v="2.0499999999999998"/>
    <n v="4.3499999999999996"/>
    <n v="2.0699999999999998"/>
    <n v="2.17"/>
    <m/>
    <n v="19.489999999999998"/>
    <n v="524"/>
    <n v="196"/>
    <n v="217"/>
    <n v="335"/>
    <n v="372"/>
    <m/>
    <n v="1652"/>
    <s v="No"/>
    <n v="324871.56"/>
    <n v="101"/>
    <n v="94.4"/>
    <n v="19.489999999999998"/>
    <n v="19.489999999999998"/>
    <n v="19.489999999999998"/>
  </r>
  <r>
    <x v="1534"/>
    <s v="https://synapsefi.com"/>
    <s v="https://www.crunchbase.com/organization/synapsefi"/>
    <s v="Synapse Financial Technologies Inc."/>
    <s v="Synapse is a banking platform that enables companies to provide financial products to their customers."/>
    <m/>
    <s v="seed"/>
    <s v="series_a"/>
    <s v="series_b"/>
    <m/>
    <m/>
    <m/>
    <m/>
    <m/>
    <n v="700000"/>
    <n v="17000000"/>
    <n v="33000000"/>
    <m/>
    <m/>
    <m/>
    <m/>
    <m/>
    <n v="7000000"/>
    <n v="85000000"/>
    <n v="220110000"/>
    <m/>
    <m/>
    <m/>
    <m/>
    <m/>
    <m/>
    <s v="Core Innovation Capital, Trinity Ventures"/>
    <s v="500 Global, Andreessen Horowitz, Core Innovation Capital, Trinity Ventures"/>
    <m/>
    <m/>
    <m/>
    <m/>
    <m/>
    <n v="2015"/>
    <n v="2018"/>
    <x v="7"/>
    <m/>
    <m/>
    <m/>
    <m/>
    <n v="33000000"/>
    <s v="series_b"/>
    <d v="2019-06-06T00:00:00"/>
    <n v="220110000"/>
    <m/>
    <n v="0"/>
    <n v="45.3"/>
    <n v="321758.09000000003"/>
    <m/>
    <m/>
    <m/>
    <m/>
    <m/>
    <n v="3493"/>
    <n v="1074"/>
    <n v="17"/>
    <m/>
    <m/>
    <m/>
    <m/>
    <m/>
    <n v="64.400000000000006"/>
    <n v="76.72"/>
    <n v="99.1"/>
    <m/>
    <m/>
    <m/>
    <m/>
    <m/>
    <n v="21.38"/>
    <n v="21.38"/>
    <n v="2.2000000000000002"/>
    <n v="1"/>
    <m/>
    <m/>
    <m/>
    <m/>
    <n v="50700000"/>
    <m/>
    <d v="2015-03-16T00:00:00"/>
    <d v="2018-09-04T00:00:00"/>
    <d v="2019-06-06T00:00:00"/>
    <m/>
    <m/>
    <m/>
    <m/>
    <n v="12.14"/>
    <n v="2.59"/>
    <m/>
    <m/>
    <m/>
    <m/>
    <n v="1"/>
    <n v="1268"/>
    <n v="275"/>
    <m/>
    <m/>
    <m/>
    <m/>
    <n v="0"/>
    <s v="No"/>
    <n v="321803.39"/>
    <n v="102"/>
    <n v="94.34"/>
    <m/>
    <m/>
    <n v="1"/>
  </r>
  <r>
    <x v="1535"/>
    <s v="http://komodohealth.com"/>
    <s v="https://www.crunchbase.com/organization/komodo-health"/>
    <s v="Komodo Health, Inc."/>
    <s v="Komodo Health is a healthcare technology company that connects patients and doctors."/>
    <m/>
    <s v="seed"/>
    <s v="series_a"/>
    <s v="series_b"/>
    <s v="series_c"/>
    <s v="series_d"/>
    <s v="series_e"/>
    <m/>
    <m/>
    <m/>
    <m/>
    <m/>
    <n v="50000000"/>
    <n v="44000000"/>
    <n v="220000000"/>
    <m/>
    <m/>
    <m/>
    <m/>
    <m/>
    <n v="500000000"/>
    <n v="660000000"/>
    <n v="3300000000"/>
    <m/>
    <m/>
    <s v="Dan Benton"/>
    <s v="Felicis, McKesson Ventures"/>
    <m/>
    <s v="Andreessen Horowitz, Felicis, IA Ventures, Oak HC/FT"/>
    <s v="ICONIQ Growth"/>
    <s v="Andreessen Horowitz, Casdin Capital, ICONIQ Growth, SVB Capital, Tiger Global Management"/>
    <m/>
    <m/>
    <n v="2015"/>
    <n v="2016"/>
    <x v="7"/>
    <n v="2020"/>
    <n v="2021"/>
    <n v="2021"/>
    <m/>
    <n v="200000000"/>
    <s v="series_unknown"/>
    <d v="2021-03-22T00:00:00"/>
    <n v="3300000000"/>
    <m/>
    <n v="0"/>
    <n v="4842.5"/>
    <n v="0"/>
    <n v="146590.41"/>
    <n v="135371.51"/>
    <n v="29896.01"/>
    <m/>
    <m/>
    <n v="3493"/>
    <n v="184"/>
    <n v="937"/>
    <n v="16"/>
    <n v="103"/>
    <n v="17"/>
    <m/>
    <m/>
    <n v="64.400000000000006"/>
    <n v="95.2"/>
    <n v="47.59"/>
    <n v="97.91"/>
    <n v="80.97"/>
    <n v="93.6"/>
    <m/>
    <s v="unicorn"/>
    <n v="5.85"/>
    <m/>
    <m/>
    <m/>
    <n v="5.85"/>
    <n v="4.75"/>
    <n v="1"/>
    <m/>
    <n v="514000000"/>
    <m/>
    <d v="2015-03-03T00:00:00"/>
    <d v="2016-02-01T00:00:00"/>
    <d v="2019-01-01T00:00:00"/>
    <d v="2020-01-08T00:00:00"/>
    <d v="2021-01-11T00:00:00"/>
    <d v="2021-03-22T00:00:00"/>
    <m/>
    <m/>
    <m/>
    <m/>
    <n v="1.32"/>
    <n v="5"/>
    <m/>
    <m/>
    <n v="335"/>
    <n v="1065"/>
    <n v="372"/>
    <n v="369"/>
    <n v="70"/>
    <m/>
    <n v="811"/>
    <s v="No"/>
    <n v="316700.43"/>
    <n v="103"/>
    <n v="94.29"/>
    <m/>
    <m/>
    <m/>
  </r>
  <r>
    <x v="1536"/>
    <s v="https://www.gloat.com"/>
    <s v="https://www.crunchbase.com/organization/workey"/>
    <s v="Gloat Inc"/>
    <s v="Gloat is an internal talent marketplace that allows people to be matched to internal career opportunities."/>
    <m/>
    <s v="seed"/>
    <s v="series_a"/>
    <s v="series_b"/>
    <s v="series_c"/>
    <s v="series_d"/>
    <m/>
    <m/>
    <m/>
    <n v="1600000"/>
    <n v="8000000"/>
    <n v="25000000"/>
    <n v="68000000"/>
    <n v="90000000"/>
    <m/>
    <m/>
    <m/>
    <n v="16000000"/>
    <n v="40000000"/>
    <n v="166750000"/>
    <n v="680000000"/>
    <n v="1350000000"/>
    <m/>
    <m/>
    <m/>
    <s v="Magma Venture Partners, Wellborn Ventures"/>
    <s v="Communitas Capital Partners, Magma Venture Partners, PICO Venture Partners"/>
    <s v="Eight Roads Ventures, Intel Capital, La Maison ITF, Magma Venture Partners, PICO Venture Partners"/>
    <s v="Accel, Eight Roads Ventures, Intel Capital, Magma Venture Partners, PICO Venture Partners"/>
    <s v="Accel, Eight Roads Ventures, Generation Investment Management, Intel Capital, Lumir Ventures"/>
    <m/>
    <m/>
    <m/>
    <n v="2015"/>
    <n v="2017"/>
    <x v="7"/>
    <n v="2021"/>
    <n v="2022"/>
    <m/>
    <m/>
    <n v="90000000"/>
    <s v="series_d"/>
    <d v="2022-06-28T00:00:00"/>
    <n v="1350000000"/>
    <m/>
    <n v="4.75"/>
    <n v="6.43"/>
    <n v="2939.61"/>
    <n v="242869.74"/>
    <n v="64949.86"/>
    <m/>
    <m/>
    <m/>
    <n v="2579"/>
    <n v="1015"/>
    <n v="402"/>
    <n v="129"/>
    <n v="68"/>
    <m/>
    <m/>
    <m/>
    <n v="73.72"/>
    <n v="74.59"/>
    <n v="77.55"/>
    <n v="89.2"/>
    <n v="80.64"/>
    <m/>
    <m/>
    <m/>
    <n v="48.2"/>
    <n v="48.2"/>
    <n v="24.1"/>
    <n v="6.8"/>
    <n v="1.85"/>
    <n v="1"/>
    <m/>
    <m/>
    <n v="192600000"/>
    <m/>
    <d v="2015-06-01T00:00:00"/>
    <d v="2017-06-06T00:00:00"/>
    <d v="2019-12-17T00:00:00"/>
    <d v="2021-06-16T00:00:00"/>
    <d v="2022-06-28T00:00:00"/>
    <m/>
    <m/>
    <n v="2.5"/>
    <n v="4.17"/>
    <n v="4.08"/>
    <n v="1.99"/>
    <m/>
    <m/>
    <n v="8.1"/>
    <n v="736"/>
    <n v="924"/>
    <n v="547"/>
    <n v="377"/>
    <m/>
    <m/>
    <n v="924"/>
    <s v="No"/>
    <n v="310770.39"/>
    <n v="104"/>
    <n v="94.23"/>
    <n v="8.1"/>
    <n v="8.1"/>
    <n v="8.1"/>
  </r>
  <r>
    <x v="1537"/>
    <s v="https://www.coalitioninc.com"/>
    <s v="https://www.crunchbase.com/organization/coalition-535d"/>
    <s v="Coalition, Inc."/>
    <s v="Coalition is a cyber insurance and security company that provides businesses to manage and mitigate cyber risks."/>
    <m/>
    <m/>
    <s v="series_a"/>
    <s v="series_b"/>
    <s v="series_c"/>
    <s v="series_d"/>
    <s v="series_e"/>
    <s v="series_f"/>
    <m/>
    <m/>
    <n v="10000000"/>
    <n v="25000000"/>
    <n v="90000000"/>
    <n v="175000000"/>
    <n v="205000000"/>
    <n v="250000000"/>
    <m/>
    <m/>
    <n v="50000000"/>
    <n v="250000000"/>
    <n v="890000000"/>
    <n v="1750000000"/>
    <n v="3500000000"/>
    <n v="5000000000"/>
    <m/>
    <m/>
    <s v="Deep Nishar, Ribbit Capital, Sam Altman, Valor Equity Partners, Vy Capital"/>
    <s v="Hillhouse Investment, Ribbit Capital"/>
    <s v="Felicis, Greyhound Capital, Hillhouse Investment, Ribbit Capital, Valor Equity Partners, Vy Capital"/>
    <s v="General Atlantic, Index Ventures, Ribbit Capital, Valor Equity Partners, Vy Capital"/>
    <s v="Durable Capital Partners, T. Rowe Price, Whale Rock Capital Management"/>
    <s v="Allianz X, Kinetic Partners, Valor Equity Partners"/>
    <m/>
    <m/>
    <n v="2018"/>
    <x v="7"/>
    <n v="2020"/>
    <n v="2021"/>
    <n v="2021"/>
    <n v="2022"/>
    <n v="250000000"/>
    <s v="series_f"/>
    <d v="2022-07-08T00:00:00"/>
    <n v="5000000000"/>
    <m/>
    <m/>
    <n v="13558.39"/>
    <n v="78484.649999999994"/>
    <n v="62365.86"/>
    <n v="137431.39000000001"/>
    <n v="5554.02"/>
    <n v="104.21"/>
    <m/>
    <m/>
    <n v="195"/>
    <n v="118"/>
    <n v="70"/>
    <n v="101"/>
    <n v="98"/>
    <n v="32"/>
    <m/>
    <m/>
    <n v="95.79"/>
    <n v="93.45"/>
    <n v="90.39"/>
    <n v="81.34"/>
    <n v="61.2"/>
    <n v="32.61"/>
    <s v="unicorn"/>
    <n v="65.569999999999993"/>
    <m/>
    <n v="65.569999999999993"/>
    <n v="15.43"/>
    <n v="4.82"/>
    <n v="2.62"/>
    <n v="1.38"/>
    <n v="1"/>
    <n v="770000000"/>
    <m/>
    <m/>
    <d v="2018-03-01T00:00:00"/>
    <d v="2019-05-09T00:00:00"/>
    <d v="2020-05-20T00:00:00"/>
    <d v="2021-03-17T00:00:00"/>
    <d v="2021-09-28T00:00:00"/>
    <d v="2022-07-08T00:00:00"/>
    <m/>
    <n v="5"/>
    <n v="3.56"/>
    <n v="1.97"/>
    <n v="2"/>
    <n v="1.43"/>
    <n v="20"/>
    <m/>
    <n v="434"/>
    <n v="377"/>
    <n v="301"/>
    <n v="195"/>
    <n v="283"/>
    <n v="1156"/>
    <s v="No"/>
    <n v="297498.52"/>
    <n v="105"/>
    <n v="94.17"/>
    <n v="20"/>
    <n v="14"/>
    <n v="20"/>
  </r>
  <r>
    <x v="1538"/>
    <s v="http://www.kavak.com/"/>
    <s v="https://www.crunchbase.com/organization/kavak"/>
    <m/>
    <s v="KAVAK is an online platform that offers insight into buying and selling used cars."/>
    <m/>
    <s v="seed"/>
    <s v="series_a"/>
    <s v="series_b"/>
    <s v="series_c"/>
    <s v="series_d"/>
    <s v="series_e"/>
    <m/>
    <m/>
    <n v="3250000"/>
    <n v="10000000"/>
    <m/>
    <n v="385000000"/>
    <n v="485000000"/>
    <n v="700000000"/>
    <m/>
    <m/>
    <n v="32500000"/>
    <n v="50000000"/>
    <m/>
    <n v="1150000000"/>
    <n v="4000000000"/>
    <n v="8700000000"/>
    <m/>
    <m/>
    <s v="Dr. Cornelius Boersch, J.D. Power and Associates, Nazca Ventures, Tresalia Capital"/>
    <s v="Kaszek, Manolo Atala"/>
    <s v="Endeavor Catalyst, General Atlantic, Greenoaks, QED Investors"/>
    <s v="Base Partners, Bossanova Investimentos, DST Global, General Atlantic, Greenoaks, JAM Fund, Justin Mateen, SOFTBANK Latin America Ventures"/>
    <s v="Bond, D1 Capital Partners, Founders Fund, Ribbit Capital"/>
    <s v="D1 Capital Partners, Founders Fund, General Catalyst, Ribbit Capital, Sea, SoftBank, The Spruce House Partnership, Tiger Global Management"/>
    <m/>
    <m/>
    <n v="2016"/>
    <n v="2018"/>
    <x v="7"/>
    <n v="2020"/>
    <n v="2021"/>
    <n v="2021"/>
    <m/>
    <n v="700000000"/>
    <s v="series_e"/>
    <d v="2021-09-22T00:00:00"/>
    <n v="8700000000"/>
    <m/>
    <n v="0.25"/>
    <n v="1203.19"/>
    <n v="9117.91"/>
    <n v="92632.86"/>
    <n v="157495.37"/>
    <n v="30921.279999999999"/>
    <m/>
    <m/>
    <n v="2755"/>
    <n v="587"/>
    <n v="291"/>
    <n v="43"/>
    <n v="91"/>
    <n v="12"/>
    <m/>
    <m/>
    <n v="71.48"/>
    <n v="87.29"/>
    <n v="83.76"/>
    <n v="94.15"/>
    <n v="83.21"/>
    <n v="95.6"/>
    <m/>
    <s v="unicorn"/>
    <n v="145.27000000000001"/>
    <n v="145.27000000000001"/>
    <n v="118.03"/>
    <m/>
    <n v="6.71"/>
    <n v="2.0699999999999998"/>
    <n v="1"/>
    <m/>
    <n v="2393250000"/>
    <m/>
    <d v="2016-08-30T00:00:00"/>
    <d v="2018-07-02T00:00:00"/>
    <d v="2019-09-25T00:00:00"/>
    <d v="2020-09-30T00:00:00"/>
    <d v="2021-04-07T00:00:00"/>
    <d v="2021-09-22T00:00:00"/>
    <m/>
    <n v="1.54"/>
    <m/>
    <m/>
    <n v="3.48"/>
    <n v="2.1800000000000002"/>
    <m/>
    <m/>
    <n v="671"/>
    <n v="450"/>
    <n v="371"/>
    <n v="189"/>
    <n v="168"/>
    <m/>
    <n v="728"/>
    <s v="No"/>
    <n v="291370.86"/>
    <n v="106"/>
    <n v="94.12"/>
    <m/>
    <m/>
    <m/>
  </r>
  <r>
    <x v="1539"/>
    <s v="https://www.tmunity.com"/>
    <s v="https://www.crunchbase.com/organization/tmunity-therapeutics"/>
    <s v="Tmunity Therapeutics Inc."/>
    <s v="Tmunity Therapeutics is developing novel products to unleash the immunological potential of T cells."/>
    <m/>
    <s v="seed"/>
    <s v="series_a"/>
    <s v="series_b"/>
    <m/>
    <m/>
    <m/>
    <m/>
    <m/>
    <n v="10000000"/>
    <n v="100000000"/>
    <n v="75000000"/>
    <m/>
    <m/>
    <m/>
    <m/>
    <m/>
    <n v="100000000"/>
    <n v="500000000"/>
    <n v="500250000"/>
    <m/>
    <m/>
    <m/>
    <m/>
    <m/>
    <s v="Parker Institute for Cancer Immunotherapy, Penn Medicine Co-Investment Program"/>
    <s v="Be The Match BioTherapies, Gilead Sciences, Lilly Asia Ventures, Parker Institute for Cancer Immunotherapy, Ping An Ventures, University of Pennsylvania"/>
    <s v="Andreessen Horowitz, Be The Match BioTherapies, BrightEdge Fund, Gilead Sciences, Penn Medicine Co-Investment Program, Westlake Village BioPartners"/>
    <m/>
    <m/>
    <m/>
    <m/>
    <m/>
    <n v="2015"/>
    <n v="2018"/>
    <x v="7"/>
    <m/>
    <m/>
    <m/>
    <m/>
    <n v="75000000"/>
    <s v="series_b"/>
    <d v="2019-10-31T00:00:00"/>
    <m/>
    <m/>
    <n v="0"/>
    <n v="0"/>
    <n v="286049.15000000002"/>
    <m/>
    <m/>
    <m/>
    <m/>
    <m/>
    <n v="3493"/>
    <n v="1617"/>
    <n v="29"/>
    <m/>
    <m/>
    <m/>
    <m/>
    <m/>
    <n v="64.400000000000006"/>
    <n v="64.94"/>
    <n v="98.43"/>
    <m/>
    <m/>
    <m/>
    <m/>
    <m/>
    <m/>
    <m/>
    <m/>
    <m/>
    <m/>
    <m/>
    <m/>
    <m/>
    <n v="230000000"/>
    <m/>
    <d v="2015-12-09T00:00:00"/>
    <d v="2018-01-23T00:00:00"/>
    <d v="2019-10-31T00:00:00"/>
    <m/>
    <m/>
    <m/>
    <m/>
    <n v="5"/>
    <n v="1"/>
    <m/>
    <m/>
    <m/>
    <m/>
    <m/>
    <n v="776"/>
    <n v="646"/>
    <m/>
    <m/>
    <m/>
    <m/>
    <n v="0"/>
    <s v="No"/>
    <n v="286049.15000000002"/>
    <n v="107"/>
    <n v="94.06"/>
    <m/>
    <m/>
    <n v="0"/>
  </r>
  <r>
    <x v="1540"/>
    <s v="https://www.zetwerk.com"/>
    <s v="https://www.crunchbase.com/organization/zetwerk"/>
    <s v="Zetwerk Manufacturing Businesses Pvt. Ltd."/>
    <s v="Zetwerk operates a business-to-business marketplace for manufacturing items."/>
    <m/>
    <s v="seed"/>
    <s v="series_a"/>
    <s v="series_b"/>
    <s v="series_c"/>
    <s v="series_d"/>
    <s v="series_e"/>
    <s v="series_f"/>
    <m/>
    <n v="1200000"/>
    <n v="9000000"/>
    <n v="32000000"/>
    <n v="21000000"/>
    <n v="120000000"/>
    <n v="150000000"/>
    <n v="210000000"/>
    <m/>
    <n v="12000000"/>
    <n v="45000000"/>
    <n v="213440000"/>
    <n v="210000000"/>
    <n v="600000000"/>
    <n v="1330000000"/>
    <n v="2500000000"/>
    <m/>
    <s v="Kae Capital, Peak XV Partners"/>
    <s v="Accel, Kae Capital, Peak XV Partners"/>
    <s v="Accel, Greenoaks, Kae Capital, Lightspeed, Maninder Gulati, Peak XV Partners, Vaibhav Gupta"/>
    <s v="Accel, Greenoaks, Kae Capital, Lightspeed Venture Partners, Peak XV Partners"/>
    <s v="Greenoaks, Kae Capital, Lightspeed Venture Partners, Peak XV Partners"/>
    <s v="Accel, Avenir Growth Capital, Cem Garih, D1 Capital Partners, Fethi Sabancı Kamışlı, Greenoaks, IIFL Finance, Kae Capital, Kunal Shah, Lightspeed Venture Partners, Peak XV Partners, Ritesh Agarwal"/>
    <s v="D1 Capital Partners, Greenoaks, ICONIQ Capital, IIFL Finance, Steadview Capital"/>
    <m/>
    <n v="2018"/>
    <n v="2019"/>
    <x v="7"/>
    <n v="2020"/>
    <n v="2021"/>
    <n v="2021"/>
    <n v="2021"/>
    <n v="19946073"/>
    <s v="series_f"/>
    <d v="2024-03-07T00:00:00"/>
    <n v="2800000000"/>
    <m/>
    <n v="5.16"/>
    <n v="18186.560000000001"/>
    <n v="119778.21"/>
    <n v="68652.36"/>
    <n v="62724.15"/>
    <n v="11829.68"/>
    <n v="3766.76"/>
    <m/>
    <n v="2661"/>
    <n v="98"/>
    <n v="88"/>
    <n v="61"/>
    <n v="159"/>
    <n v="62"/>
    <n v="10"/>
    <m/>
    <n v="74.48"/>
    <n v="97.66"/>
    <n v="95.13"/>
    <n v="91.64"/>
    <n v="70.52"/>
    <n v="75.599999999999994"/>
    <n v="90.91"/>
    <s v="unicorn"/>
    <n v="122.41"/>
    <n v="122.41"/>
    <n v="40.799999999999997"/>
    <n v="10.119999999999999"/>
    <n v="11.43"/>
    <n v="4.29"/>
    <n v="2.04"/>
    <n v="1.1200000000000001"/>
    <n v="798253698"/>
    <m/>
    <d v="2018-08-01T00:00:00"/>
    <d v="2019-03-27T00:00:00"/>
    <d v="2019-12-11T00:00:00"/>
    <d v="2020-07-02T00:00:00"/>
    <d v="2021-02-02T00:00:00"/>
    <d v="2021-08-20T00:00:00"/>
    <d v="2021-12-28T00:00:00"/>
    <n v="3.75"/>
    <n v="4.74"/>
    <n v="0.98"/>
    <n v="2.86"/>
    <n v="2.2200000000000002"/>
    <n v="1.88"/>
    <n v="13.12"/>
    <n v="238"/>
    <n v="259"/>
    <n v="204"/>
    <n v="215"/>
    <n v="199"/>
    <n v="130"/>
    <n v="1548"/>
    <s v="No"/>
    <n v="284942.88"/>
    <n v="108"/>
    <n v="94.01"/>
    <n v="11.71"/>
    <n v="11.71"/>
    <n v="13.12"/>
  </r>
  <r>
    <x v="1541"/>
    <s v="http://zylo.com"/>
    <s v="https://www.crunchbase.com/organization/zylo"/>
    <s v="Zylo, Inc."/>
    <s v="Zylo allows users to discover, optimize, and govern their SaaS portfolio while elevating the employee experience."/>
    <m/>
    <s v="seed"/>
    <s v="series_a"/>
    <s v="series_b"/>
    <s v="series_c"/>
    <m/>
    <m/>
    <m/>
    <m/>
    <n v="3300000"/>
    <n v="9300000"/>
    <n v="22500000"/>
    <n v="31500000"/>
    <m/>
    <m/>
    <m/>
    <m/>
    <n v="33000000"/>
    <n v="46500000"/>
    <n v="150075000"/>
    <n v="315000000"/>
    <m/>
    <m/>
    <m/>
    <m/>
    <s v="Don Brown, GGV Capital, High Alpha, Mark Hill, Peter McCormick, SVA"/>
    <s v="Bessemer Venture Partners, GGV Capital, Haystack, High Alpha, Hyde Park Venture Partners, SVA, Salesforce Ventures, Slack Fund"/>
    <s v="Bessemer Venture Partners, GGV Capital, High Alpha, Menlo Ventures, Revolution’s Rise of the Rest Seed Fund, Salesforce Ventures, Slack Fund"/>
    <s v="Baird Capital, Bessemer Venture Partners, Coupa Ventures, High Alpha, Menlo Ventures, Spring Lake Equity Partners"/>
    <m/>
    <m/>
    <m/>
    <m/>
    <n v="2016"/>
    <n v="2018"/>
    <x v="7"/>
    <n v="2022"/>
    <m/>
    <m/>
    <m/>
    <n v="5000000"/>
    <s v="series_c"/>
    <d v="2023-02-16T00:00:00"/>
    <n v="315000000"/>
    <m/>
    <n v="27840.2"/>
    <n v="26449.65"/>
    <n v="53413.35"/>
    <n v="177024.45"/>
    <m/>
    <m/>
    <m/>
    <m/>
    <n v="25"/>
    <n v="117"/>
    <n v="134"/>
    <n v="100"/>
    <m/>
    <m/>
    <m/>
    <m/>
    <n v="99.75"/>
    <n v="97.48"/>
    <n v="92.55"/>
    <n v="88.09"/>
    <m/>
    <m/>
    <m/>
    <m/>
    <n v="5.84"/>
    <n v="5.84"/>
    <n v="5.18"/>
    <n v="1.89"/>
    <n v="1"/>
    <m/>
    <m/>
    <m/>
    <n v="71700000"/>
    <m/>
    <d v="2016-10-13T00:00:00"/>
    <d v="2018-01-23T00:00:00"/>
    <d v="2019-09-26T00:00:00"/>
    <d v="2022-11-29T00:00:00"/>
    <m/>
    <m/>
    <m/>
    <n v="1.41"/>
    <n v="3.23"/>
    <n v="2.1"/>
    <m/>
    <m/>
    <m/>
    <n v="2.1"/>
    <n v="467"/>
    <n v="611"/>
    <n v="1160"/>
    <m/>
    <m/>
    <m/>
    <n v="1239"/>
    <s v="No"/>
    <n v="284727.65000000002"/>
    <n v="109"/>
    <n v="93.95"/>
    <n v="2.1"/>
    <m/>
    <n v="2.1"/>
  </r>
  <r>
    <x v="1542"/>
    <s v="https://www.side.com/"/>
    <s v="https://www.crunchbase.com/organization/side-5e5b"/>
    <s v="Side, Inc."/>
    <s v="Side is the only real estate brokerage platform empowering the very best agents, teams &amp; indies to create and grow their own companies."/>
    <m/>
    <s v="seed"/>
    <s v="series_a"/>
    <s v="series_b"/>
    <s v="series_c"/>
    <s v="series_d"/>
    <m/>
    <m/>
    <m/>
    <m/>
    <n v="8000000"/>
    <n v="18000000"/>
    <n v="35000000"/>
    <n v="150000000"/>
    <m/>
    <m/>
    <m/>
    <m/>
    <n v="40000000"/>
    <n v="120060000"/>
    <n v="150000000"/>
    <n v="1000000000"/>
    <m/>
    <m/>
    <m/>
    <s v="CSC Upshot"/>
    <s v="Matrix"/>
    <s v="8VC, Draft Ventures, Matrix, Third Prime, Trinity Ventures"/>
    <s v="Erik Ford, Sapphire Ventures"/>
    <s v="Coatue, Matrix, Sapphire Ventures, Trinity Ventures"/>
    <m/>
    <m/>
    <m/>
    <n v="2016"/>
    <n v="2017"/>
    <x v="7"/>
    <n v="2019"/>
    <n v="2021"/>
    <m/>
    <m/>
    <n v="50000000"/>
    <s v="series_unknown"/>
    <d v="2021-03-19T00:00:00"/>
    <n v="1000000000"/>
    <m/>
    <n v="0.25"/>
    <n v="1442.33"/>
    <n v="38427.480000000003"/>
    <n v="1734.7"/>
    <n v="240721.75"/>
    <m/>
    <m/>
    <m/>
    <n v="2755"/>
    <n v="389"/>
    <n v="189"/>
    <n v="281"/>
    <n v="64"/>
    <m/>
    <m/>
    <m/>
    <n v="71.48"/>
    <n v="90.28"/>
    <n v="89.47"/>
    <n v="65.09"/>
    <n v="88.25"/>
    <m/>
    <m/>
    <s v="unicorn"/>
    <n v="17.850000000000001"/>
    <m/>
    <n v="17.850000000000001"/>
    <n v="7"/>
    <n v="6.22"/>
    <n v="1"/>
    <m/>
    <m/>
    <n v="263500000"/>
    <m/>
    <d v="2016-05-13T00:00:00"/>
    <d v="2017-03-01T00:00:00"/>
    <d v="2019-03-06T00:00:00"/>
    <d v="2019-07-07T00:00:00"/>
    <d v="2021-03-19T00:00:00"/>
    <m/>
    <m/>
    <m/>
    <n v="3"/>
    <n v="1.25"/>
    <n v="6.67"/>
    <m/>
    <m/>
    <n v="8.33"/>
    <n v="292"/>
    <n v="735"/>
    <n v="123"/>
    <n v="621"/>
    <m/>
    <m/>
    <n v="744"/>
    <s v="No"/>
    <n v="282326.51"/>
    <n v="110"/>
    <n v="93.89"/>
    <n v="8.33"/>
    <n v="8.33"/>
    <n v="8.33"/>
  </r>
  <r>
    <x v="1543"/>
    <s v="http://www.helloheart.com"/>
    <s v="https://www.crunchbase.com/organization/hello-doctor"/>
    <s v="Hello Heart Inc."/>
    <s v="Hello Heart provides cardiovascular digital therapeutics to help people understand and improve their heart health using technology."/>
    <m/>
    <m/>
    <m/>
    <s v="series_b"/>
    <s v="series_c"/>
    <s v="series_d"/>
    <m/>
    <m/>
    <m/>
    <m/>
    <m/>
    <n v="12000000"/>
    <n v="45000000"/>
    <n v="70000000"/>
    <m/>
    <m/>
    <m/>
    <m/>
    <m/>
    <n v="80040000"/>
    <n v="450000000"/>
    <n v="600000000"/>
    <m/>
    <m/>
    <m/>
    <m/>
    <m/>
    <s v="AAF Management Ltd., BlueRun Ventures, Khosla Ventures, Maven Ventures, Resolute Ventures"/>
    <s v="BlueRun Ventures, IVP, Khosla Ventures, Maven Ventures, Resolute Ventures"/>
    <s v="BlueRun Ventures, IVP, Maven Ventures, Resolute Ventures, Stripes, Transform Capital"/>
    <m/>
    <m/>
    <m/>
    <m/>
    <m/>
    <x v="7"/>
    <n v="2021"/>
    <n v="2022"/>
    <m/>
    <m/>
    <n v="70000000"/>
    <s v="series_d"/>
    <d v="2022-05-02T00:00:00"/>
    <n v="600000000"/>
    <m/>
    <m/>
    <m/>
    <n v="157500.64000000001"/>
    <n v="51565.07"/>
    <n v="71572.56"/>
    <m/>
    <m/>
    <m/>
    <m/>
    <m/>
    <n v="66"/>
    <n v="327"/>
    <n v="66"/>
    <m/>
    <m/>
    <m/>
    <m/>
    <m/>
    <n v="96.36"/>
    <n v="72.489999999999995"/>
    <n v="81.209999999999994"/>
    <m/>
    <m/>
    <m/>
    <n v="6.3"/>
    <m/>
    <m/>
    <n v="6.3"/>
    <n v="1.24"/>
    <n v="1"/>
    <m/>
    <m/>
    <n v="138200000"/>
    <m/>
    <m/>
    <m/>
    <d v="2019-07-30T00:00:00"/>
    <d v="2021-05-26T00:00:00"/>
    <d v="2022-05-02T00:00:00"/>
    <m/>
    <m/>
    <m/>
    <m/>
    <n v="5.62"/>
    <n v="1.33"/>
    <m/>
    <m/>
    <n v="7.5"/>
    <m/>
    <m/>
    <n v="666"/>
    <n v="341"/>
    <m/>
    <m/>
    <n v="1007"/>
    <s v="No"/>
    <n v="280638.27"/>
    <n v="111"/>
    <n v="93.84"/>
    <n v="7.5"/>
    <n v="7.5"/>
    <n v="7.5"/>
  </r>
  <r>
    <x v="1544"/>
    <s v="https://figure.com"/>
    <s v="https://www.crunchbase.com/organization/figure-66e9"/>
    <s v="Figure Technologies, Inc."/>
    <s v="Figure is a financial services company leveraging blockchain technology."/>
    <m/>
    <m/>
    <s v="series_a"/>
    <s v="series_b"/>
    <s v="series_c"/>
    <s v="series_d"/>
    <m/>
    <m/>
    <m/>
    <m/>
    <n v="50000000"/>
    <n v="73588888"/>
    <n v="103000000"/>
    <n v="200000000"/>
    <m/>
    <m/>
    <m/>
    <m/>
    <n v="250000000"/>
    <n v="490837882.95999998"/>
    <n v="1200000000"/>
    <n v="3200000000"/>
    <m/>
    <m/>
    <m/>
    <m/>
    <s v="Alpha Square Group, Conversion Capital, CreditEase Fintech Investment Fund, DCM Ventures, DHVC, DST Global, Digital Currency Group, Fin Capital, General Global Capital, Gramercy Ventures, Haymaker Ventures, Mithril Capital Management, Morgan Creek Capital Management, Nimble Ventures, RPM Ventures, Ribbit Capital, Sebastian Zhou, Section Partners, Thomvest Ventures, Ulu Ventures"/>
    <s v="DCM Ventures, DST Global, Digital Currency Group, Fin Capital, Gramercy Ventures, Morgan Creek Capital Management, Night Owl Ventures, Nimble Ventures, RPM Ventures, Ribbit Capital, Thirdstream Partners, Thomvest Ventures, Ulu Ventures"/>
    <s v="DCM Ventures, DST Global, Digital Currency Group, Fin Capital, HCM Capital, LM Ventures, MUFG Innovation Partners, Mindrock Capital, Morgan Creek Digital, RPM Ventures, Ribbit Capital"/>
    <s v="10T Holdings, Apollo, Blockchain.com Ventures, Chaos Ventures, DCM Ventures, DST Global, Digital Capital Management, Digital Currency Group, Endeavour Capital, Ethos VC, Friends &amp; Family Capital, GoldenTree Asset Management, Gramercy Ventures, HCM Capital, HOF Capital, J17 Capital, L1 Digital, LM Ventures, Morgan Creek Digital, RPM Ventures, Ribbit Capital, Rockaway Blockchain Fund, Sun Hung Kai &amp; Co. Limited, Ulu Ventures"/>
    <m/>
    <m/>
    <m/>
    <m/>
    <n v="2018"/>
    <x v="7"/>
    <n v="2019"/>
    <n v="2021"/>
    <m/>
    <m/>
    <m/>
    <s v="series_unknown"/>
    <d v="2021-05-20T00:00:00"/>
    <n v="3200000000"/>
    <m/>
    <m/>
    <n v="14958.53"/>
    <n v="119495.49"/>
    <n v="56459.71"/>
    <n v="88730.44"/>
    <m/>
    <m/>
    <m/>
    <m/>
    <n v="170"/>
    <n v="96"/>
    <n v="61"/>
    <n v="141"/>
    <m/>
    <m/>
    <m/>
    <m/>
    <n v="96.33"/>
    <n v="94.68"/>
    <n v="92.52"/>
    <n v="73.88"/>
    <m/>
    <m/>
    <s v="unicorn"/>
    <n v="9.14"/>
    <m/>
    <n v="9.14"/>
    <n v="5.48"/>
    <n v="2.4900000000000002"/>
    <n v="1"/>
    <m/>
    <m/>
    <n v="1548088888"/>
    <m/>
    <m/>
    <d v="2018-05-26T00:00:00"/>
    <d v="2019-02-28T00:00:00"/>
    <d v="2019-12-05T00:00:00"/>
    <d v="2021-05-20T00:00:00"/>
    <m/>
    <m/>
    <m/>
    <n v="1.96"/>
    <n v="2.44"/>
    <n v="2.67"/>
    <m/>
    <m/>
    <n v="6.52"/>
    <m/>
    <n v="278"/>
    <n v="280"/>
    <n v="532"/>
    <m/>
    <m/>
    <n v="812"/>
    <s v="No"/>
    <n v="279644.17"/>
    <n v="112"/>
    <n v="93.78"/>
    <n v="6.52"/>
    <n v="6.52"/>
    <n v="6.52"/>
  </r>
  <r>
    <x v="1545"/>
    <s v="https://www.glia.com"/>
    <s v="https://www.crunchbase.com/organization/salemove"/>
    <s v="Glia Technologies, Inc."/>
    <s v="Glia creates customer service technology for financial institutions."/>
    <m/>
    <s v="seed"/>
    <s v="series_a"/>
    <s v="series_b"/>
    <s v="series_c"/>
    <s v="series_d"/>
    <m/>
    <m/>
    <m/>
    <n v="25000"/>
    <n v="7600000"/>
    <n v="20000000"/>
    <n v="78000000"/>
    <n v="45000000"/>
    <m/>
    <m/>
    <m/>
    <n v="250000"/>
    <n v="38000000"/>
    <n v="133400000"/>
    <n v="780000000"/>
    <n v="1000000000"/>
    <m/>
    <m/>
    <m/>
    <s v="(ERA) Entrepreneurs Roundtable Accelerator"/>
    <s v="(ERA) Entrepreneurs Roundtable Accelerator, Temerity Capital Partners, Tola Capital"/>
    <s v="(ERA) Entrepreneurs Roundtable Accelerator, Grassy Creek Ventures, Insight Partners, Tola Capital, Wildcat Capital Management"/>
    <s v="Donald Brown, Insight Partners"/>
    <s v="Insight Partners, RingCentral Ventures, Wildcat Capital Management"/>
    <m/>
    <m/>
    <m/>
    <n v="2012"/>
    <n v="2015"/>
    <x v="7"/>
    <n v="2021"/>
    <n v="2022"/>
    <m/>
    <m/>
    <n v="45000000"/>
    <s v="series_d"/>
    <d v="2022-03-21T00:00:00"/>
    <n v="1000000000"/>
    <m/>
    <n v="839.94"/>
    <n v="0"/>
    <n v="43451.16"/>
    <n v="88368.11"/>
    <n v="146819.41"/>
    <m/>
    <m/>
    <m/>
    <n v="276"/>
    <n v="1231"/>
    <n v="176"/>
    <n v="280"/>
    <n v="53"/>
    <m/>
    <m/>
    <m/>
    <n v="94.64"/>
    <n v="66.69"/>
    <n v="90.2"/>
    <n v="76.459999999999994"/>
    <n v="84.97"/>
    <m/>
    <m/>
    <s v="unicorn"/>
    <n v="2285"/>
    <n v="2285"/>
    <n v="18.79"/>
    <n v="6.3"/>
    <n v="1.2"/>
    <n v="1"/>
    <m/>
    <m/>
    <n v="152025000"/>
    <m/>
    <d v="2012-06-04T00:00:00"/>
    <d v="2015-07-09T00:00:00"/>
    <d v="2019-03-13T00:00:00"/>
    <d v="2021-01-07T00:00:00"/>
    <d v="2022-03-21T00:00:00"/>
    <m/>
    <m/>
    <n v="152"/>
    <n v="3.51"/>
    <n v="5.85"/>
    <n v="1.28"/>
    <m/>
    <m/>
    <n v="7.5"/>
    <n v="1130"/>
    <n v="1343"/>
    <n v="666"/>
    <n v="438"/>
    <m/>
    <m/>
    <n v="1104"/>
    <s v="No"/>
    <n v="279478.62"/>
    <n v="113"/>
    <n v="93.73"/>
    <n v="7.5"/>
    <n v="5.85"/>
    <n v="7.5"/>
  </r>
  <r>
    <x v="1546"/>
    <s v="https://www.dnascript.com"/>
    <s v="https://www.crunchbase.com/organization/dna-script"/>
    <s v="DNA Script SAS"/>
    <s v="DNA Script is a disruptive DNA synthesis company harnessing biology to accelerate breakthroughs in life science and human health."/>
    <m/>
    <s v="seed"/>
    <s v="series_a"/>
    <s v="series_b"/>
    <s v="series_c"/>
    <m/>
    <m/>
    <m/>
    <m/>
    <n v="2775003"/>
    <n v="13169095"/>
    <n v="38500000"/>
    <n v="165000000"/>
    <m/>
    <m/>
    <m/>
    <m/>
    <n v="27750030"/>
    <n v="65845475"/>
    <n v="256795000"/>
    <n v="1650000000"/>
    <m/>
    <m/>
    <m/>
    <m/>
    <s v="Idinvest Partners, Kurma Partners, Sofinnova Partners"/>
    <s v="Idinvest Partners, Illumina Ventures, Kurma Partners, M Ventures, Sofinnova Partners"/>
    <s v="Bpifrance, EQT life science, Idinvest Partners, Illumina Ventures, Kurma Partners, Sofinnova Partners"/>
    <s v="Agilent Technologies, Alexandria Venture Investments, ArrowMark Partners, Bpifrance, Casdin Capital, Catalio Capital Management, Coatue, Columbia Threadneedle Investments, Danaher Life Science, EQT life science, Farallon Capital Management, Fidelity, Illumina Ventures, Kurma Partners, M Ventures, Moore Strategic Ventures"/>
    <m/>
    <m/>
    <m/>
    <m/>
    <n v="2016"/>
    <n v="2017"/>
    <x v="7"/>
    <n v="2021"/>
    <m/>
    <m/>
    <m/>
    <m/>
    <s v="seed"/>
    <d v="2022-08-27T00:00:00"/>
    <n v="27750030"/>
    <m/>
    <n v="0.25"/>
    <n v="293.02"/>
    <n v="1088.43"/>
    <n v="275968.46999999997"/>
    <m/>
    <m/>
    <m/>
    <m/>
    <n v="2755"/>
    <n v="594"/>
    <n v="528"/>
    <n v="111"/>
    <m/>
    <m/>
    <m/>
    <m/>
    <n v="71.48"/>
    <n v="85.14"/>
    <n v="70.489999999999995"/>
    <n v="90.72"/>
    <m/>
    <m/>
    <m/>
    <m/>
    <n v="1"/>
    <n v="1"/>
    <m/>
    <m/>
    <m/>
    <m/>
    <m/>
    <m/>
    <n v="479844098"/>
    <m/>
    <d v="2016-06-30T00:00:00"/>
    <d v="2017-09-12T00:00:00"/>
    <d v="2019-05-16T00:00:00"/>
    <d v="2021-10-26T00:00:00"/>
    <m/>
    <m/>
    <m/>
    <n v="2.37"/>
    <n v="3.9"/>
    <n v="6.43"/>
    <m/>
    <m/>
    <m/>
    <n v="0.11"/>
    <n v="439"/>
    <n v="611"/>
    <n v="894"/>
    <m/>
    <m/>
    <m/>
    <n v="1199"/>
    <s v="No"/>
    <n v="277350.17"/>
    <n v="114"/>
    <n v="93.67"/>
    <n v="6.43"/>
    <n v="6.43"/>
    <n v="0.11"/>
  </r>
  <r>
    <x v="1547"/>
    <s v="https://www.zego.com/"/>
    <s v="https://www.crunchbase.com/organization/zegocover"/>
    <s v="Zego"/>
    <s v="Zego is a commercial motor insurance provider that powers opportunities for businesses, from fleets to self-employed drivers and riders."/>
    <m/>
    <s v="seed"/>
    <s v="series_a"/>
    <s v="series_b"/>
    <s v="series_c"/>
    <m/>
    <m/>
    <m/>
    <m/>
    <n v="194659"/>
    <n v="7930214"/>
    <n v="42000000"/>
    <n v="150000000"/>
    <m/>
    <m/>
    <m/>
    <m/>
    <n v="1946590"/>
    <n v="39651070"/>
    <n v="280140000"/>
    <n v="1100000000"/>
    <m/>
    <m/>
    <m/>
    <m/>
    <s v="Andy Phillipps, Isfield Investments"/>
    <s v="Balderton Capital, LocalGlobe"/>
    <s v="Balderton Capital, Latitude, Socii Capital, Taavet Hinrikus, Target Global, Tom Stafford"/>
    <s v="Balderton Capital, DST Global, General Catalyst, Latitude, Socii Capital, Taavet Hinrikus, Target Global"/>
    <m/>
    <m/>
    <m/>
    <m/>
    <n v="2016"/>
    <n v="2017"/>
    <x v="7"/>
    <n v="2021"/>
    <m/>
    <m/>
    <m/>
    <n v="80000000"/>
    <s v="series_c"/>
    <d v="2021-12-02T00:00:00"/>
    <n v="1100000000"/>
    <m/>
    <n v="0"/>
    <n v="111.78"/>
    <n v="4928.41"/>
    <n v="266704.73"/>
    <m/>
    <m/>
    <m/>
    <m/>
    <n v="3485"/>
    <n v="722"/>
    <n v="340"/>
    <n v="117"/>
    <m/>
    <m/>
    <m/>
    <m/>
    <n v="63.92"/>
    <n v="81.93"/>
    <n v="81.02"/>
    <n v="90.21"/>
    <m/>
    <m/>
    <m/>
    <s v="unicorn"/>
    <n v="345.87"/>
    <n v="345.87"/>
    <n v="21.22"/>
    <n v="3.53"/>
    <n v="1"/>
    <m/>
    <m/>
    <m/>
    <n v="281738892"/>
    <m/>
    <d v="2016-09-30T00:00:00"/>
    <d v="2017-11-18T00:00:00"/>
    <d v="2019-06-17T00:00:00"/>
    <d v="2021-03-10T00:00:00"/>
    <m/>
    <m/>
    <m/>
    <n v="20.37"/>
    <n v="7.07"/>
    <n v="3.93"/>
    <m/>
    <m/>
    <m/>
    <n v="3.93"/>
    <n v="414"/>
    <n v="576"/>
    <n v="632"/>
    <m/>
    <m/>
    <m/>
    <n v="899"/>
    <s v="No"/>
    <n v="271744.92"/>
    <n v="115"/>
    <n v="93.61"/>
    <n v="3.93"/>
    <n v="3.93"/>
    <n v="3.93"/>
  </r>
  <r>
    <x v="1548"/>
    <s v="http://www.owllabs.com"/>
    <s v="https://www.crunchbase.com/organization/owl-labs"/>
    <s v="Owl Labs Inc."/>
    <s v="Owl Labs builds cutting-edge technology that creates deeply immersive collaborative experiences."/>
    <m/>
    <s v="seed"/>
    <s v="series_a"/>
    <s v="series_b"/>
    <s v="series_c"/>
    <m/>
    <m/>
    <m/>
    <m/>
    <n v="1300000"/>
    <n v="6000000"/>
    <n v="15000000"/>
    <n v="25000000"/>
    <m/>
    <m/>
    <m/>
    <m/>
    <n v="13000000"/>
    <n v="30000000"/>
    <n v="100050000"/>
    <n v="250000000"/>
    <m/>
    <m/>
    <m/>
    <m/>
    <s v="Bantam Group, Playground Global, iRobot"/>
    <s v="Matrix, Playground Global, iRobot"/>
    <s v="Matrix, Playground Global, Spark Capital"/>
    <s v="HP Tech Ventures, Matrix, Playground Global, SOURCENEXT, Spark Capital"/>
    <m/>
    <m/>
    <m/>
    <m/>
    <n v="2015"/>
    <n v="2017"/>
    <x v="7"/>
    <n v="2022"/>
    <m/>
    <m/>
    <m/>
    <n v="25000000"/>
    <s v="series_c"/>
    <d v="2022-11-14T00:00:00"/>
    <n v="250000000"/>
    <m/>
    <n v="66.22"/>
    <n v="2066.54"/>
    <n v="104738.8"/>
    <n v="161718.54"/>
    <m/>
    <m/>
    <m/>
    <m/>
    <n v="1910"/>
    <n v="338"/>
    <n v="103"/>
    <n v="108"/>
    <m/>
    <m/>
    <m/>
    <m/>
    <n v="80.540000000000006"/>
    <n v="91.55"/>
    <n v="94.29"/>
    <n v="87.12"/>
    <m/>
    <m/>
    <m/>
    <m/>
    <n v="11.77"/>
    <n v="11.77"/>
    <n v="6.38"/>
    <n v="2.25"/>
    <n v="1"/>
    <m/>
    <m/>
    <m/>
    <n v="47300000"/>
    <m/>
    <d v="2015-06-15T00:00:00"/>
    <d v="2017-05-09T00:00:00"/>
    <d v="2019-04-17T00:00:00"/>
    <d v="2022-11-14T00:00:00"/>
    <m/>
    <m/>
    <m/>
    <n v="2.31"/>
    <n v="3.34"/>
    <n v="2.5"/>
    <m/>
    <m/>
    <m/>
    <n v="2.5"/>
    <n v="694"/>
    <n v="708"/>
    <n v="1307"/>
    <m/>
    <m/>
    <m/>
    <n v="1307"/>
    <s v="No"/>
    <n v="268590.09999999998"/>
    <n v="116"/>
    <n v="93.56"/>
    <n v="2.5"/>
    <m/>
    <n v="2.5"/>
  </r>
  <r>
    <x v="1549"/>
    <s v="https://www.ro.co"/>
    <s v="https://www.crunchbase.com/organization/roman-2"/>
    <s v="Roman Health Medical LLC"/>
    <s v="Ro is a telehealth startup that operates digital health clinics for men’s and women’s health, along with smoking cessation."/>
    <m/>
    <s v="seed"/>
    <s v="series_a"/>
    <s v="series_b"/>
    <s v="series_c"/>
    <s v="series_d"/>
    <m/>
    <m/>
    <m/>
    <n v="3100000"/>
    <n v="88000000"/>
    <n v="85000000"/>
    <n v="200000000"/>
    <n v="500000000"/>
    <m/>
    <m/>
    <m/>
    <n v="31000000"/>
    <n v="440000000"/>
    <n v="500000000"/>
    <n v="1500000000"/>
    <n v="5000000000"/>
    <m/>
    <m/>
    <m/>
    <s v="BoxGroup, Forbes, General Catalyst, Initialized Capital, Liz Wessel, Philip Krim, Prehype, Scott Belsky, Slow Ventures, TQ Ventures, Tusk Venture Partners"/>
    <s v="BoxGroup, Eric Glyman, Evolution VC Partners, FirstMark, General Catalyst, Initialized Capital, Jonathan Keidan, Karim Atiyeh, Regah Ventures, SignalFire, Sinai Capital Partners, Slow Ventures, TQ Ventures, Torch Capital, Tusk Venture Partners"/>
    <s v="3L Capital, FirstMark, Gaingels, J Ventures, Jonathan Keidan, Sand Hill Angels, TQ Ventures, Torch Capital"/>
    <s v="3L Capital, BoxGroup, FirstMark, General Catalyst, Initialized Capital, SignalFire, TCG, TQ Ventures, Torch Capital"/>
    <s v="776 Capital, Altimeter Capital, Bienville Capital, BoxGroup, Dragoneer Investment Group, FirstMark, General Catalyst, Radcliff Group, ShawSpring Partners, SignalFire, TQ Ventures, The Baupost Group, Torch Capital"/>
    <m/>
    <m/>
    <m/>
    <n v="2017"/>
    <n v="2018"/>
    <x v="7"/>
    <n v="2020"/>
    <n v="2021"/>
    <m/>
    <m/>
    <n v="150000000"/>
    <s v="series_unknown"/>
    <d v="2021-10-21T00:00:00"/>
    <n v="5000000000"/>
    <m/>
    <n v="13945.91"/>
    <n v="30710.68"/>
    <n v="2703.64"/>
    <n v="53208.68"/>
    <n v="167518.51999999999"/>
    <m/>
    <m/>
    <m/>
    <n v="68"/>
    <n v="101"/>
    <n v="408"/>
    <n v="75"/>
    <n v="85"/>
    <m/>
    <m/>
    <m/>
    <n v="99.29"/>
    <n v="97.83"/>
    <n v="77.209999999999994"/>
    <n v="89.69"/>
    <n v="84.33"/>
    <m/>
    <m/>
    <s v="unicorn"/>
    <n v="92.14"/>
    <n v="92.14"/>
    <n v="8.11"/>
    <n v="8.4"/>
    <n v="3.11"/>
    <n v="1"/>
    <m/>
    <m/>
    <n v="1026100000"/>
    <m/>
    <d v="2017-11-07T00:00:00"/>
    <d v="2018-09-17T00:00:00"/>
    <d v="2019-04-16T00:00:00"/>
    <d v="2020-07-27T00:00:00"/>
    <d v="2021-03-23T00:00:00"/>
    <m/>
    <m/>
    <n v="14.19"/>
    <n v="1.1399999999999999"/>
    <n v="3"/>
    <n v="3.33"/>
    <m/>
    <m/>
    <n v="10"/>
    <n v="314"/>
    <n v="211"/>
    <n v="468"/>
    <n v="239"/>
    <m/>
    <m/>
    <n v="919"/>
    <s v="No"/>
    <n v="268087.43"/>
    <n v="117"/>
    <n v="93.5"/>
    <n v="10"/>
    <n v="10"/>
    <n v="10"/>
  </r>
  <r>
    <x v="1550"/>
    <s v="http://www.perfios.com"/>
    <s v="https://www.crunchbase.com/organization/perfios-software-solutions-pvt-ltd"/>
    <s v="Perfios Software Solutions Pvt Ltd"/>
    <s v="Perfios Software Solutions is a B2B fintech software company that offers credit decisions, analytics, and onboarding automation services."/>
    <m/>
    <m/>
    <s v="series_a"/>
    <s v="series_b"/>
    <s v="series_c"/>
    <s v="series_d"/>
    <m/>
    <m/>
    <m/>
    <m/>
    <n v="6100000"/>
    <n v="50000000"/>
    <n v="70000000"/>
    <n v="229000000"/>
    <m/>
    <m/>
    <m/>
    <m/>
    <n v="30500000"/>
    <n v="333500000"/>
    <n v="400000000"/>
    <n v="900000000"/>
    <m/>
    <m/>
    <m/>
    <m/>
    <s v="Bessemer Venture Partners"/>
    <s v="Bessemer Venture Partners, Warburg Pincus"/>
    <s v="Bessemer Venture Partners, Warburg Pincus"/>
    <s v="Bessemer Venture Partners, Kedaara Capital, Warburg Pincus"/>
    <m/>
    <m/>
    <m/>
    <m/>
    <n v="2017"/>
    <x v="7"/>
    <n v="2022"/>
    <n v="2023"/>
    <m/>
    <m/>
    <n v="80031191"/>
    <s v="series_d"/>
    <d v="2024-03-13T00:00:00"/>
    <n v="3435000000"/>
    <m/>
    <m/>
    <n v="801.5"/>
    <n v="43521.27"/>
    <n v="171699.47"/>
    <n v="50202.39"/>
    <m/>
    <m/>
    <m/>
    <m/>
    <n v="517"/>
    <n v="174"/>
    <n v="103"/>
    <n v="22"/>
    <m/>
    <m/>
    <m/>
    <m/>
    <n v="87.07"/>
    <n v="90.31"/>
    <n v="87.73"/>
    <n v="88.89"/>
    <m/>
    <m/>
    <s v="unicorn"/>
    <n v="80.42"/>
    <m/>
    <n v="80.42"/>
    <n v="8.65"/>
    <n v="8.02"/>
    <n v="3.82"/>
    <m/>
    <m/>
    <n v="441207512"/>
    <m/>
    <m/>
    <d v="2017-04-04T00:00:00"/>
    <d v="2019-11-19T00:00:00"/>
    <d v="2022-02-25T00:00:00"/>
    <d v="2023-09-11T00:00:00"/>
    <m/>
    <m/>
    <m/>
    <n v="10.93"/>
    <n v="1.2"/>
    <n v="2.25"/>
    <m/>
    <m/>
    <n v="10.3"/>
    <m/>
    <n v="959"/>
    <n v="829"/>
    <n v="563"/>
    <m/>
    <m/>
    <n v="1576"/>
    <s v="No"/>
    <n v="266224.63"/>
    <n v="118"/>
    <n v="93.45"/>
    <n v="2.7"/>
    <n v="1.2"/>
    <n v="10.3"/>
  </r>
  <r>
    <x v="1551"/>
    <s v="https://www.geckorobotics.com"/>
    <s v="https://www.crunchbase.com/organization/gecko-robotics"/>
    <s v="Gecko Robotics, Inc."/>
    <s v="Gecko Robotics provides robotics and inspection services, particularly for industrial applications."/>
    <m/>
    <s v="seed"/>
    <s v="series_a"/>
    <s v="series_b"/>
    <s v="series_c"/>
    <m/>
    <m/>
    <m/>
    <m/>
    <m/>
    <n v="9000000"/>
    <n v="40000000"/>
    <n v="73000000"/>
    <m/>
    <m/>
    <m/>
    <m/>
    <m/>
    <n v="45000000"/>
    <n v="266800000"/>
    <n v="533000000"/>
    <m/>
    <m/>
    <m/>
    <m/>
    <s v="CSC Upshot, Four Cities Capital, FundersClub, Louis Beryl, Soma Capital, Y Combinator"/>
    <s v="Founders Fund, Justin Kan, Mark Cuban, Milkbox Partners, The Westly Group, Y Combinator, Zachary Hargreaves"/>
    <s v="Deep Nishar, Drive Capital, Founders Fund, Jake Seid, Josh Reeves, Mark Cuban, Next47, Y Combinator"/>
    <s v="Drive Capital, Founders Fund, Gokul Rajaram, Joe Lonsdale, Mark Cuban, Snowpoint Ventures, XN, XYZ Venture Capital"/>
    <m/>
    <m/>
    <m/>
    <m/>
    <n v="2016"/>
    <n v="2018"/>
    <x v="7"/>
    <n v="2022"/>
    <m/>
    <m/>
    <m/>
    <n v="100000000"/>
    <s v="series_c"/>
    <d v="2023-12-05T00:00:00"/>
    <n v="633000000"/>
    <m/>
    <n v="6428.6"/>
    <n v="30330.45"/>
    <n v="139899.72"/>
    <n v="78909.36"/>
    <m/>
    <m/>
    <m/>
    <m/>
    <n v="86"/>
    <n v="103"/>
    <n v="76"/>
    <n v="159"/>
    <m/>
    <m/>
    <m/>
    <m/>
    <n v="99.12"/>
    <n v="97.79"/>
    <n v="95.8"/>
    <n v="80.989999999999995"/>
    <m/>
    <m/>
    <m/>
    <m/>
    <n v="10.76"/>
    <m/>
    <n v="10.76"/>
    <n v="2.14"/>
    <n v="1.19"/>
    <m/>
    <m/>
    <m/>
    <n v="222000000"/>
    <m/>
    <d v="2016-03-22T00:00:00"/>
    <d v="2018-08-20T00:00:00"/>
    <d v="2019-12-16T00:00:00"/>
    <d v="2022-03-03T00:00:00"/>
    <m/>
    <m/>
    <m/>
    <m/>
    <n v="5.93"/>
    <n v="2"/>
    <m/>
    <m/>
    <m/>
    <n v="2.37"/>
    <n v="881"/>
    <n v="483"/>
    <n v="808"/>
    <m/>
    <m/>
    <m/>
    <n v="1450"/>
    <s v="No"/>
    <n v="255568.13"/>
    <n v="119"/>
    <n v="93.39"/>
    <n v="2"/>
    <n v="2"/>
    <n v="2.37"/>
  </r>
  <r>
    <x v="1552"/>
    <s v="http://www.workboard.com"/>
    <s v="https://www.crunchbase.com/organization/workboard"/>
    <s v="Workboard, Inc."/>
    <s v="Workboard provides an enterprise results management platform designed to automate business reviews."/>
    <m/>
    <s v="seed"/>
    <s v="series_a"/>
    <s v="series_b"/>
    <s v="series_c"/>
    <s v="series_d"/>
    <m/>
    <m/>
    <m/>
    <n v="2750000"/>
    <n v="9300000"/>
    <n v="23000000"/>
    <n v="30000000"/>
    <n v="75000000"/>
    <m/>
    <m/>
    <m/>
    <n v="27500000"/>
    <n v="46500000"/>
    <n v="153410000"/>
    <n v="300000000"/>
    <n v="800000000"/>
    <m/>
    <m/>
    <m/>
    <s v="Cherry Tree Investments, Crosslink Capital, Granite Ventures, Opus Capital, Shea Ventures"/>
    <s v="Cherry Tree Investments, Floodgate, M12 - Microsoft's Venture Fund"/>
    <s v="Floodgate, GGV Capital, M12 - Microsoft's Venture Fund, Opus Capital, Workday Ventures"/>
    <s v="Andreessen Horowitz, GGV Capital, M12 - Microsoft's Venture Fund, Workday Ventures"/>
    <s v="Andreessen Horowitz, Capital One Ventures, GGV Capital, Intel Capital, M12 - Microsoft's Venture Fund, SVB Capital, SoftBank Vision Fund, Workday Ventures"/>
    <m/>
    <m/>
    <m/>
    <n v="2014"/>
    <n v="2017"/>
    <x v="7"/>
    <n v="2020"/>
    <n v="2021"/>
    <m/>
    <m/>
    <n v="75000000"/>
    <s v="series_d"/>
    <d v="2021-05-04T00:00:00"/>
    <n v="800000000"/>
    <m/>
    <n v="72.849999999999994"/>
    <n v="7.08"/>
    <n v="8537.5499999999993"/>
    <n v="134471.24"/>
    <n v="106586.2"/>
    <m/>
    <m/>
    <m/>
    <n v="1665"/>
    <n v="971"/>
    <n v="303"/>
    <n v="26"/>
    <n v="128"/>
    <m/>
    <m/>
    <m/>
    <n v="80.540000000000006"/>
    <n v="75.69"/>
    <n v="83.09"/>
    <n v="96.52"/>
    <n v="76.31"/>
    <m/>
    <m/>
    <m/>
    <n v="16.62"/>
    <n v="16.62"/>
    <n v="12.28"/>
    <n v="4.38"/>
    <n v="2.4900000000000002"/>
    <n v="1"/>
    <m/>
    <m/>
    <n v="141550000"/>
    <m/>
    <d v="2014-02-25T00:00:00"/>
    <d v="2017-12-13T00:00:00"/>
    <d v="2019-03-20T00:00:00"/>
    <d v="2020-01-16T00:00:00"/>
    <d v="2021-05-04T00:00:00"/>
    <m/>
    <m/>
    <n v="1.69"/>
    <n v="3.3"/>
    <n v="1.96"/>
    <n v="2.67"/>
    <m/>
    <m/>
    <n v="5.21"/>
    <n v="1387"/>
    <n v="462"/>
    <n v="302"/>
    <n v="474"/>
    <m/>
    <m/>
    <n v="776"/>
    <s v="No"/>
    <n v="249674.92"/>
    <n v="120"/>
    <n v="93.33"/>
    <n v="5.21"/>
    <n v="5.21"/>
    <n v="5.21"/>
  </r>
  <r>
    <x v="1553"/>
    <s v="https://www.wefox.com"/>
    <s v="https://www.crunchbase.com/organization/wefox"/>
    <s v="wefox Insurance AG."/>
    <s v="wefox is a platform that connects insurers, brokers, businesses and customers to give the world access to digital insurance solutions."/>
    <s v="pre_seed"/>
    <s v="seed"/>
    <s v="series_a"/>
    <s v="series_b"/>
    <s v="series_c"/>
    <s v="series_d"/>
    <m/>
    <m/>
    <m/>
    <n v="5500000"/>
    <n v="28000000"/>
    <n v="125000000"/>
    <n v="650000000"/>
    <n v="400000000"/>
    <m/>
    <m/>
    <m/>
    <n v="55000000"/>
    <n v="140000000"/>
    <n v="833750000"/>
    <n v="3000000000"/>
    <n v="4500000000"/>
    <m/>
    <m/>
    <s v="The Delta"/>
    <s v="AngelList, Idinvest Partners, Salesforce Ventures, Samuel Skoblo, Seedcamp, Speedinvest, The Delta"/>
    <s v="AngelList, Dr. Cornelius Boersch, Horizons Ventures, Idinvest Partners, Mustafa Suleyman, SBI Investment, Salesforce Ventures, Samuel Skoblo, Seedcamp, Sound Ventures, Speedinvest, Target Global, The Delta, Victory Park Capital"/>
    <s v="Alma Mundi Ventures, CreditEase Fintech Investment Fund, G Squared, GR Capital, Goldman Sachs, H14, Horizons Ventures, Idinvest Partners, Mubadala Capital Ventures, Salesforce Ventures, Seedcamp, Sound Ventures, Target Global, The Delta"/>
    <s v="Alma Mundi Ventures, Azuro Capital, Cascade Ventures, Corundum Open Innovations, CreditEase Fintech Investment Fund, Decisive Capital Management, EDBI, Eurazeo, FinTLV Ventures, G Squared, GR Capital, Horizons Ventures, Jupiter Fund Management, LGT group, Lightrock, Merian Global Investors, Mountain Partners, Mubadala Capital Ventures, OMERS Ventures, Partners Group, Salesforce Ventures, Seedcamp, Sound Ventures, Speedinvest, Target Global, The Brkfst Club, The Delta"/>
    <s v="EDBI, Eurazeo, Horizons Ventures, LGT group, Lightrock, Mubadala, OMERS Ventures, Target Global, The Delta"/>
    <m/>
    <m/>
    <n v="2015"/>
    <n v="2016"/>
    <n v="2016"/>
    <x v="7"/>
    <n v="2021"/>
    <n v="2022"/>
    <m/>
    <m/>
    <n v="55000000"/>
    <s v="series_d"/>
    <d v="2023-05-17T00:00:00"/>
    <n v="4500000000"/>
    <n v="0"/>
    <n v="4067.67"/>
    <n v="883.93"/>
    <n v="72354.63"/>
    <n v="127107.82"/>
    <n v="40513.08"/>
    <m/>
    <m/>
    <n v="376"/>
    <n v="203"/>
    <n v="470"/>
    <n v="124"/>
    <n v="204"/>
    <n v="80"/>
    <m/>
    <m/>
    <n v="70.73"/>
    <n v="97.91"/>
    <n v="87.69"/>
    <n v="93.11"/>
    <n v="82.87"/>
    <n v="77.17"/>
    <m/>
    <m/>
    <s v="unicorn"/>
    <n v="46.74"/>
    <n v="46.74"/>
    <n v="22.95"/>
    <n v="4.53"/>
    <n v="1.4"/>
    <n v="1"/>
    <m/>
    <m/>
    <n v="1483500000"/>
    <d v="2015-07-20T00:00:00"/>
    <d v="2016-01-12T00:00:00"/>
    <d v="2016-09-20T00:00:00"/>
    <d v="2019-03-06T00:00:00"/>
    <d v="2021-06-01T00:00:00"/>
    <d v="2022-07-11T00:00:00"/>
    <m/>
    <m/>
    <n v="2.5499999999999998"/>
    <n v="5.96"/>
    <n v="3.6"/>
    <n v="1.5"/>
    <m/>
    <m/>
    <n v="5.4"/>
    <n v="252"/>
    <n v="897"/>
    <n v="818"/>
    <n v="405"/>
    <m/>
    <m/>
    <n v="1533"/>
    <s v="No"/>
    <n v="244927.13"/>
    <n v="121"/>
    <n v="93.28"/>
    <n v="5.4"/>
    <n v="3.6"/>
    <n v="5.4"/>
  </r>
  <r>
    <x v="1554"/>
    <s v="https://forto.com"/>
    <s v="https://www.crunchbase.com/organization/forto"/>
    <s v="Forto GmbH"/>
    <s v="Forto is a digital freight forwarder and shipping management platform that specializes in freight forwarding."/>
    <m/>
    <s v="seed"/>
    <s v="series_a"/>
    <s v="series_b"/>
    <s v="series_c"/>
    <s v="series_d"/>
    <m/>
    <m/>
    <m/>
    <n v="3000000"/>
    <n v="20000000"/>
    <n v="30000000"/>
    <n v="240383184"/>
    <n v="250000000"/>
    <m/>
    <m/>
    <m/>
    <n v="30000000"/>
    <n v="100000000"/>
    <n v="200100000"/>
    <n v="1191195161"/>
    <n v="2100000000"/>
    <m/>
    <m/>
    <m/>
    <s v="Cavalry Ventures, Cherry Ventures, Global Founders Capital, La Famiglia, Saarbruecker 21"/>
    <s v="Cavalry Ventures, Cherry Ventures, Global Founders Capital, La Famiglia, Northzone"/>
    <s v="Cavalry Ventures, Cherry Ventures, Global Founders Capital, Maersk Growth, Northzone, Rider Global, Unbound"/>
    <s v="Cavalry Ventures, Cherry Ventures, Citi Ventures, G Squared, H14, Inven Capital, Northzone, SoftBank Vision Fund, Unbound"/>
    <s v="A.P. Moller Holding, Cavalry Ventures, Disruptive, G Squared, La Famiglia, Northzone, SoftBank Vision Fund, Unbound"/>
    <m/>
    <m/>
    <m/>
    <n v="2016"/>
    <n v="2017"/>
    <x v="7"/>
    <n v="2021"/>
    <n v="2022"/>
    <m/>
    <m/>
    <n v="250000000"/>
    <s v="series_d"/>
    <d v="2022-03-07T00:00:00"/>
    <n v="2100000000"/>
    <m/>
    <n v="102.58"/>
    <n v="810.44"/>
    <n v="25116.31"/>
    <n v="182612.3"/>
    <n v="33754.65"/>
    <m/>
    <m/>
    <m/>
    <n v="1711"/>
    <n v="506"/>
    <n v="226"/>
    <n v="162"/>
    <n v="89"/>
    <m/>
    <m/>
    <m/>
    <n v="82.29"/>
    <n v="87.34"/>
    <n v="87.4"/>
    <n v="86.41"/>
    <n v="74.569999999999993"/>
    <m/>
    <m/>
    <s v="unicorn"/>
    <n v="39.99"/>
    <n v="39.99"/>
    <n v="15"/>
    <n v="8.82"/>
    <n v="1.65"/>
    <n v="1"/>
    <m/>
    <m/>
    <n v="593383184"/>
    <m/>
    <d v="2016-09-21T00:00:00"/>
    <d v="2017-12-13T00:00:00"/>
    <d v="2019-05-02T00:00:00"/>
    <d v="2021-06-21T00:00:00"/>
    <d v="2022-03-07T00:00:00"/>
    <m/>
    <m/>
    <n v="3.33"/>
    <n v="2"/>
    <n v="5.95"/>
    <n v="1.76"/>
    <m/>
    <m/>
    <n v="10.49"/>
    <n v="448"/>
    <n v="505"/>
    <n v="781"/>
    <n v="259"/>
    <m/>
    <m/>
    <n v="1040"/>
    <s v="No"/>
    <n v="242396.28"/>
    <n v="122"/>
    <n v="93.22"/>
    <n v="10.49"/>
    <n v="10.49"/>
    <n v="10.49"/>
  </r>
  <r>
    <x v="1555"/>
    <s v="https://standard.ai"/>
    <s v="https://www.crunchbase.com/organization/standard-cognition"/>
    <s v="Standard Cognition, Corp."/>
    <s v="Standard Cognition provides an autonomous checkout tool that can be installed into retailers’ existing stores."/>
    <m/>
    <s v="seed"/>
    <s v="series_a"/>
    <s v="series_b"/>
    <s v="series_c"/>
    <m/>
    <m/>
    <m/>
    <m/>
    <n v="120000"/>
    <n v="40000000"/>
    <n v="35000000"/>
    <n v="150000000"/>
    <m/>
    <m/>
    <m/>
    <m/>
    <n v="1200000"/>
    <n v="200000000"/>
    <n v="535000000"/>
    <n v="1000000000"/>
    <m/>
    <m/>
    <m/>
    <m/>
    <s v="Initialized Capital, SVA, Y Combinator"/>
    <s v="Amaranthine, CRV, Draper Associates, Initialized Capital, Karman Ventures (fka Moving Capital), Storm Global, Tapestry VC, Y Combinator"/>
    <s v="Amaranthine, CRV, EQT Ventures, Initialized Capital, Tapestry VC, Tiny Capital, Y Combinator"/>
    <s v="CRV, EQT Ventures, R136 Ventures, SK Networks, SoftBank Vision Fund, TI Platform Management, True Capital Management"/>
    <m/>
    <m/>
    <m/>
    <m/>
    <n v="2017"/>
    <n v="2018"/>
    <x v="7"/>
    <n v="2021"/>
    <m/>
    <m/>
    <m/>
    <n v="900000"/>
    <s v="series_c"/>
    <d v="2021-08-10T00:00:00"/>
    <n v="1000000000"/>
    <m/>
    <n v="43266.94"/>
    <n v="11710.48"/>
    <n v="38222.04"/>
    <n v="148951.56"/>
    <m/>
    <m/>
    <m/>
    <m/>
    <n v="2"/>
    <n v="209"/>
    <n v="190"/>
    <n v="180"/>
    <m/>
    <m/>
    <m/>
    <m/>
    <n v="99.99"/>
    <n v="95.49"/>
    <n v="89.42"/>
    <n v="84.89"/>
    <m/>
    <m/>
    <m/>
    <s v="unicorn"/>
    <n v="510.04"/>
    <n v="510.04"/>
    <n v="3.83"/>
    <n v="1.68"/>
    <n v="1"/>
    <m/>
    <m/>
    <m/>
    <n v="239379194"/>
    <m/>
    <d v="2017-08-21T00:00:00"/>
    <d v="2018-11-15T00:00:00"/>
    <d v="2019-08-02T00:00:00"/>
    <d v="2021-02-17T00:00:00"/>
    <m/>
    <m/>
    <m/>
    <n v="166.67"/>
    <n v="2.68"/>
    <n v="1.87"/>
    <m/>
    <m/>
    <m/>
    <n v="1.87"/>
    <n v="451"/>
    <n v="260"/>
    <n v="565"/>
    <m/>
    <m/>
    <m/>
    <n v="739"/>
    <s v="No"/>
    <n v="242151.02"/>
    <n v="123"/>
    <n v="93.17"/>
    <n v="1.87"/>
    <n v="1.87"/>
    <n v="1.87"/>
  </r>
  <r>
    <x v="1556"/>
    <s v="https://www.bitrise.io"/>
    <s v="https://www.crunchbase.com/organization/bitrise"/>
    <s v="Bitrise Limited"/>
    <s v="Bitrise is a mobile DevOps platform built to adress mobile’s challenges, empowering mobile teams to deliver their best work."/>
    <m/>
    <s v="seed"/>
    <s v="series_a"/>
    <s v="series_b"/>
    <s v="series_c"/>
    <m/>
    <m/>
    <m/>
    <m/>
    <n v="197362"/>
    <n v="3200000"/>
    <n v="20000000"/>
    <n v="60000000"/>
    <m/>
    <m/>
    <m/>
    <m/>
    <n v="1973620"/>
    <n v="16000000"/>
    <n v="133400000"/>
    <n v="600000000"/>
    <m/>
    <m/>
    <m/>
    <m/>
    <s v="Fiedler Capital"/>
    <s v="Fiedler Capital, Oktogon Ventures, OpenOcean, Y Combinator"/>
    <s v="Fiedler Capital, Oktogon Ventures, OpenOcean, Partech, Y Combinator, Zobito"/>
    <s v="Fiedler Capital, H14, Insight Partners, Oktogon Ventures, OpenOcean, Partech, Y Combinator, Zobito"/>
    <m/>
    <m/>
    <m/>
    <m/>
    <n v="2015"/>
    <n v="2017"/>
    <x v="7"/>
    <n v="2021"/>
    <m/>
    <m/>
    <m/>
    <n v="60000000"/>
    <s v="series_c"/>
    <d v="2021-11-15T00:00:00"/>
    <n v="600000000"/>
    <m/>
    <n v="0"/>
    <n v="886.05"/>
    <n v="36080.04"/>
    <n v="202075.26"/>
    <m/>
    <m/>
    <m/>
    <m/>
    <n v="3493"/>
    <n v="477"/>
    <n v="199"/>
    <n v="150"/>
    <m/>
    <m/>
    <m/>
    <m/>
    <n v="64.400000000000006"/>
    <n v="88.07"/>
    <n v="88.91"/>
    <n v="87.43"/>
    <m/>
    <m/>
    <m/>
    <m/>
    <n v="186.07"/>
    <n v="186.07"/>
    <n v="28.69"/>
    <n v="4.05"/>
    <n v="1"/>
    <m/>
    <m/>
    <m/>
    <n v="83517362"/>
    <m/>
    <d v="2015-06-15T00:00:00"/>
    <d v="2017-07-31T00:00:00"/>
    <d v="2019-06-19T00:00:00"/>
    <d v="2021-11-15T00:00:00"/>
    <m/>
    <m/>
    <m/>
    <n v="8.11"/>
    <n v="8.34"/>
    <n v="4.5"/>
    <m/>
    <m/>
    <m/>
    <n v="4.5"/>
    <n v="777"/>
    <n v="688"/>
    <n v="880"/>
    <m/>
    <m/>
    <m/>
    <n v="880"/>
    <s v="No"/>
    <n v="239041.35"/>
    <n v="124"/>
    <n v="93.11"/>
    <n v="4.5"/>
    <n v="4.5"/>
    <n v="4.5"/>
  </r>
  <r>
    <x v="1557"/>
    <s v="http://www.duffelhq.com"/>
    <s v="https://www.crunchbase.com/organization/duffelhq"/>
    <s v="Duffel Technology Ltd."/>
    <s v="Duffel is a travel tech company that offers API to sell travel."/>
    <m/>
    <s v="seed"/>
    <s v="series_a"/>
    <s v="series_b"/>
    <m/>
    <m/>
    <m/>
    <m/>
    <m/>
    <n v="4700000"/>
    <n v="21500000"/>
    <n v="30000000"/>
    <m/>
    <m/>
    <m/>
    <m/>
    <m/>
    <n v="47000000"/>
    <n v="107500000"/>
    <n v="200100000"/>
    <m/>
    <m/>
    <m/>
    <m/>
    <m/>
    <s v="Blossom Capital, Crankstart Foundation, Index Ventures, Kima Ventures, Y Combinator"/>
    <s v="Benchmark, Blossom Capital, Index Ventures"/>
    <s v="Benchmark, Blossom Capital, Index Ventures, Kima Ventures"/>
    <m/>
    <m/>
    <m/>
    <m/>
    <m/>
    <n v="2018"/>
    <n v="2019"/>
    <x v="7"/>
    <m/>
    <m/>
    <m/>
    <m/>
    <n v="30000000"/>
    <s v="series_b"/>
    <d v="2019-10-28T00:00:00"/>
    <n v="200100000"/>
    <m/>
    <n v="12490.66"/>
    <n v="13815.44"/>
    <n v="211628.93"/>
    <m/>
    <m/>
    <m/>
    <m/>
    <m/>
    <n v="89"/>
    <n v="158"/>
    <n v="40"/>
    <m/>
    <m/>
    <m/>
    <m/>
    <m/>
    <n v="99.16"/>
    <n v="96.22"/>
    <n v="97.82"/>
    <m/>
    <m/>
    <m/>
    <m/>
    <m/>
    <n v="2.9"/>
    <n v="2.9"/>
    <n v="1.58"/>
    <n v="1"/>
    <m/>
    <m/>
    <m/>
    <m/>
    <n v="56200000"/>
    <m/>
    <d v="2018-08-31T00:00:00"/>
    <d v="2019-06-19T00:00:00"/>
    <d v="2019-10-28T00:00:00"/>
    <m/>
    <m/>
    <m/>
    <m/>
    <n v="2.29"/>
    <n v="1.86"/>
    <m/>
    <m/>
    <m/>
    <m/>
    <n v="1"/>
    <n v="292"/>
    <n v="131"/>
    <m/>
    <m/>
    <m/>
    <m/>
    <n v="0"/>
    <s v="No"/>
    <n v="237935.03"/>
    <n v="125"/>
    <n v="93.05"/>
    <m/>
    <m/>
    <n v="1"/>
  </r>
  <r>
    <x v="1558"/>
    <s v="http://www.greenlight.com"/>
    <s v="https://www.crunchbase.com/organization/greenlight-com"/>
    <s v="Greenlight Financial Technology, Inc."/>
    <s v="Greenlight is a debit card and money app that provides an all-in-one money management platform for families and parents."/>
    <m/>
    <s v="seed"/>
    <s v="series_a"/>
    <s v="series_b"/>
    <s v="series_c"/>
    <s v="series_d"/>
    <m/>
    <m/>
    <m/>
    <n v="7500000"/>
    <n v="16000000"/>
    <n v="54000000"/>
    <n v="215000000"/>
    <n v="260000000"/>
    <m/>
    <m/>
    <m/>
    <n v="75000000"/>
    <n v="80000000"/>
    <n v="360180000"/>
    <n v="1200000000"/>
    <n v="2300000000"/>
    <m/>
    <m/>
    <m/>
    <s v="New Enterprise Associates, Relay Ventures, Social Capital, TTV Capital"/>
    <m/>
    <s v="Drive Capital, JPMorgan Chase &amp; Co., Live Oak Bank, Relay Ventures, TTV Capital, Wells Fargo"/>
    <s v="Bond, Canapi Ventures, DST Global, Fin Capital, Goodwater Capital, Relay Ventures, TTV Capital"/>
    <s v="Andreessen Horowitz, Bond, Canapi Ventures, Ethos VC, Fin Capital, Goodwater Capital, LionTree, Owl Ventures, TTV Capital, Wellington Management, Wells Fargo Strategic Capital"/>
    <m/>
    <m/>
    <m/>
    <n v="2017"/>
    <n v="2017"/>
    <x v="7"/>
    <n v="2020"/>
    <n v="2021"/>
    <m/>
    <m/>
    <n v="260000000"/>
    <s v="series_d"/>
    <d v="2021-04-27T00:00:00"/>
    <n v="2300000000"/>
    <m/>
    <n v="50.56"/>
    <n v="0"/>
    <n v="2398.4"/>
    <n v="66692.710000000006"/>
    <n v="160203.85999999999"/>
    <m/>
    <m/>
    <m/>
    <n v="1899"/>
    <n v="1355"/>
    <n v="419"/>
    <n v="67"/>
    <n v="89"/>
    <m/>
    <m/>
    <m/>
    <n v="79.959999999999994"/>
    <n v="66.069999999999993"/>
    <n v="76.599999999999994"/>
    <n v="90.81"/>
    <n v="83.58"/>
    <m/>
    <m/>
    <s v="unicorn"/>
    <n v="20.53"/>
    <n v="17.52"/>
    <n v="20.53"/>
    <n v="5.36"/>
    <n v="1.79"/>
    <n v="1"/>
    <m/>
    <m/>
    <n v="556500000"/>
    <m/>
    <d v="2017-06-02T00:00:00"/>
    <d v="2017-12-19T00:00:00"/>
    <d v="2019-09-16T00:00:00"/>
    <d v="2020-09-24T00:00:00"/>
    <d v="2021-04-27T00:00:00"/>
    <m/>
    <m/>
    <n v="1.07"/>
    <n v="4.5"/>
    <n v="3.33"/>
    <n v="1.92"/>
    <m/>
    <m/>
    <n v="6.39"/>
    <n v="200"/>
    <n v="636"/>
    <n v="374"/>
    <n v="215"/>
    <m/>
    <m/>
    <n v="589"/>
    <s v="No"/>
    <n v="229345.53"/>
    <n v="126"/>
    <n v="93"/>
    <n v="6.39"/>
    <n v="6.39"/>
    <n v="6.39"/>
  </r>
  <r>
    <x v="1559"/>
    <s v="http://leaflink.com"/>
    <s v="https://www.crunchbase.com/organization/leaflink"/>
    <s v="LeafLink, Inc."/>
    <s v="LeafLink is a wholesale management platform that connects cannabis brands and retailers."/>
    <m/>
    <s v="seed"/>
    <s v="series_a"/>
    <s v="series_b"/>
    <s v="series_c"/>
    <s v="series_d"/>
    <m/>
    <m/>
    <m/>
    <n v="3000000"/>
    <n v="10000000"/>
    <n v="35000000"/>
    <n v="40000000"/>
    <n v="100000000"/>
    <m/>
    <m/>
    <m/>
    <n v="30000000"/>
    <n v="50000000"/>
    <n v="233450000"/>
    <n v="400000000"/>
    <n v="1500000000"/>
    <m/>
    <m/>
    <m/>
    <s v="Casa Verde Capital, Fairhaven Capital Partners, Lerer Hippeau, Muse Capital, Phyto Partners, Wisdom VC"/>
    <s v="Casa Verde Capital, Lerer Hippeau, Nosara Capital"/>
    <s v="L2 Ventures, Lerer Hippeau, Nosara Capital, RIV Capital, TIA Ventures, Thrive Capital, Wisdom VC"/>
    <s v="9Yards Capital, Founders Fund, L2 Ventures, Lerer Hippeau, Nosara Capital, Thrive Capital"/>
    <s v="CPMG, FJ Labs, L2 Ventures, Nosara Capital"/>
    <m/>
    <m/>
    <m/>
    <n v="2017"/>
    <n v="2017"/>
    <x v="7"/>
    <n v="2020"/>
    <n v="2023"/>
    <m/>
    <m/>
    <n v="100000000"/>
    <s v="series_d"/>
    <d v="2023-02-01T00:00:00"/>
    <n v="1500000000"/>
    <m/>
    <n v="31.61"/>
    <n v="274.75"/>
    <n v="88913.33"/>
    <n v="138697.10999999999"/>
    <n v="727.98"/>
    <m/>
    <m/>
    <m/>
    <n v="1922"/>
    <n v="598"/>
    <n v="109"/>
    <n v="23"/>
    <n v="73"/>
    <m/>
    <m/>
    <m/>
    <n v="79.72"/>
    <n v="85.04"/>
    <n v="93.95"/>
    <n v="96.94"/>
    <n v="61.9"/>
    <m/>
    <m/>
    <m/>
    <n v="28.56"/>
    <n v="28.56"/>
    <n v="21.42"/>
    <n v="5.4"/>
    <n v="3.5"/>
    <n v="1"/>
    <m/>
    <m/>
    <n v="479000000"/>
    <m/>
    <d v="2017-04-03T00:00:00"/>
    <d v="2017-11-20T00:00:00"/>
    <d v="2019-08-07T00:00:00"/>
    <d v="2020-12-10T00:00:00"/>
    <d v="2023-02-01T00:00:00"/>
    <m/>
    <m/>
    <n v="1.67"/>
    <n v="4.67"/>
    <n v="1.71"/>
    <n v="3.75"/>
    <m/>
    <m/>
    <n v="6.43"/>
    <n v="231"/>
    <n v="625"/>
    <n v="491"/>
    <n v="783"/>
    <m/>
    <m/>
    <n v="1274"/>
    <s v="No"/>
    <n v="228644.78"/>
    <n v="127"/>
    <n v="92.94"/>
    <n v="6.43"/>
    <n v="1.71"/>
    <n v="6.43"/>
  </r>
  <r>
    <x v="1560"/>
    <s v="http://www.voyage.auto"/>
    <s v="https://www.crunchbase.com/organization/voyage"/>
    <s v="Voyage Auto, Inc."/>
    <s v="Voyage has built the technology to bring autonomous transportation to those who need it most, beginning in retirement communities."/>
    <m/>
    <s v="seed"/>
    <s v="series_a"/>
    <s v="series_b"/>
    <m/>
    <m/>
    <m/>
    <m/>
    <m/>
    <m/>
    <n v="20219237"/>
    <n v="31000000"/>
    <m/>
    <m/>
    <m/>
    <m/>
    <m/>
    <m/>
    <n v="101096185"/>
    <n v="206770000"/>
    <m/>
    <m/>
    <m/>
    <m/>
    <m/>
    <s v="Khosla Ventures"/>
    <s v="Amino Capital, CRV, InMotion Ventures, Initialized Capital, Intact Financial Corporation, Khosla Ventures, SVA"/>
    <s v="Chevron Technology Ventures, Franklin Templeton, InMotion Ventures, Khosla Ventures, MS&amp;AD Ventures"/>
    <m/>
    <m/>
    <m/>
    <m/>
    <m/>
    <n v="2017"/>
    <n v="2018"/>
    <x v="7"/>
    <m/>
    <m/>
    <m/>
    <m/>
    <n v="31000000"/>
    <s v="series_b"/>
    <d v="2019-09-12T00:00:00"/>
    <m/>
    <m/>
    <n v="1823.43"/>
    <n v="69759.89"/>
    <n v="156083.48000000001"/>
    <m/>
    <m/>
    <m/>
    <m/>
    <m/>
    <n v="464"/>
    <n v="5"/>
    <n v="67"/>
    <m/>
    <m/>
    <m/>
    <m/>
    <m/>
    <n v="95.11"/>
    <n v="99.91"/>
    <n v="96.3"/>
    <m/>
    <m/>
    <m/>
    <m/>
    <m/>
    <m/>
    <m/>
    <m/>
    <m/>
    <m/>
    <m/>
    <m/>
    <m/>
    <n v="51219237"/>
    <m/>
    <d v="2017-03-01T00:00:00"/>
    <d v="2018-03-23T00:00:00"/>
    <d v="2019-09-12T00:00:00"/>
    <m/>
    <m/>
    <m/>
    <m/>
    <m/>
    <n v="2.0499999999999998"/>
    <m/>
    <m/>
    <m/>
    <m/>
    <m/>
    <n v="387"/>
    <n v="538"/>
    <m/>
    <m/>
    <m/>
    <m/>
    <n v="0"/>
    <s v="No"/>
    <n v="227666.8"/>
    <n v="128"/>
    <n v="92.89"/>
    <m/>
    <m/>
    <n v="0"/>
  </r>
  <r>
    <x v="1561"/>
    <s v="https://complyadvantage.com"/>
    <s v="https://www.crunchbase.com/organization/comply-advantage"/>
    <s v="ComplyAdvantage Ltd."/>
    <s v="ComplyAdvantage is an AI-based fraud and anti-money laundering risk detection platform for banks, insurance, and cryptocurrency industries."/>
    <m/>
    <m/>
    <s v="series_a"/>
    <s v="series_b"/>
    <s v="series_c"/>
    <m/>
    <m/>
    <m/>
    <m/>
    <m/>
    <n v="8200000"/>
    <n v="30000000"/>
    <n v="50000000"/>
    <m/>
    <m/>
    <m/>
    <m/>
    <m/>
    <n v="41000000"/>
    <n v="200100000"/>
    <n v="500000000"/>
    <m/>
    <m/>
    <m/>
    <m/>
    <m/>
    <s v="Balderton Capital"/>
    <s v="Balderton Capital, Communitas Capital Partners, Index Ventures, Ross Mason"/>
    <s v="Balderton Capital, Index Ventures, Ontario Teachers' Pension Plan"/>
    <m/>
    <m/>
    <m/>
    <m/>
    <m/>
    <n v="2016"/>
    <x v="7"/>
    <n v="2020"/>
    <m/>
    <m/>
    <m/>
    <n v="20000000"/>
    <s v="series_c"/>
    <d v="2021-05-20T00:00:00"/>
    <n v="500000000"/>
    <m/>
    <m/>
    <n v="17.38"/>
    <n v="177078.19"/>
    <n v="43092.45"/>
    <m/>
    <m/>
    <m/>
    <m/>
    <m/>
    <n v="845"/>
    <n v="52"/>
    <n v="95"/>
    <m/>
    <m/>
    <m/>
    <m/>
    <m/>
    <n v="77.849999999999994"/>
    <n v="97.14"/>
    <n v="86.91"/>
    <m/>
    <m/>
    <m/>
    <m/>
    <n v="9.33"/>
    <m/>
    <n v="9.33"/>
    <n v="2.25"/>
    <n v="1"/>
    <m/>
    <m/>
    <m/>
    <n v="108200000"/>
    <m/>
    <m/>
    <d v="2016-10-13T00:00:00"/>
    <d v="2019-01-30T00:00:00"/>
    <d v="2020-07-28T00:00:00"/>
    <m/>
    <m/>
    <m/>
    <m/>
    <n v="4.88"/>
    <n v="2.5"/>
    <m/>
    <m/>
    <m/>
    <n v="2.5"/>
    <m/>
    <n v="839"/>
    <n v="545"/>
    <m/>
    <m/>
    <m/>
    <n v="841"/>
    <s v="No"/>
    <n v="220188.02"/>
    <n v="129"/>
    <n v="92.83"/>
    <n v="2.5"/>
    <n v="2.5"/>
    <n v="2.5"/>
  </r>
  <r>
    <x v="1562"/>
    <s v="https://www.cobaltrobotics.com/"/>
    <s v="https://www.crunchbase.com/organization/cobalt-robotics-inc"/>
    <s v="Cobalt Robotics Inc."/>
    <s v="Cobalt Robotics is a service robotics company designed to enhance operational effectiveness, starting with physical security and facilities."/>
    <m/>
    <s v="seed"/>
    <s v="series_a"/>
    <s v="series_b"/>
    <m/>
    <m/>
    <m/>
    <m/>
    <m/>
    <n v="3500000"/>
    <n v="13000000"/>
    <n v="36800000"/>
    <m/>
    <m/>
    <m/>
    <m/>
    <m/>
    <n v="35000000"/>
    <n v="65000000"/>
    <n v="245456000"/>
    <m/>
    <m/>
    <m/>
    <m/>
    <m/>
    <s v="Bloomberg Beta, Comet Labs, Haystack, Oakhouse Partners, Promus Ventures, Rough Draft Ventures"/>
    <s v="Bloomberg Beta, CSC Upshot, Founders Fund, Oakhouse Partners, Promus Ventures, Sequoia Capital, Storm Ventures"/>
    <s v="Coatue, Fifth Wall, Sequoia Capital"/>
    <m/>
    <m/>
    <m/>
    <m/>
    <m/>
    <n v="2017"/>
    <n v="2018"/>
    <x v="7"/>
    <m/>
    <m/>
    <m/>
    <m/>
    <n v="36800000"/>
    <s v="series_b"/>
    <d v="2019-06-25T00:00:00"/>
    <n v="245456000"/>
    <m/>
    <n v="1243.82"/>
    <n v="40353.050000000003"/>
    <n v="178178.4"/>
    <m/>
    <m/>
    <m/>
    <m/>
    <m/>
    <n v="516"/>
    <n v="67"/>
    <n v="48"/>
    <m/>
    <m/>
    <m/>
    <m/>
    <m/>
    <n v="94.56"/>
    <n v="98.57"/>
    <n v="97.37"/>
    <m/>
    <m/>
    <m/>
    <m/>
    <m/>
    <n v="4.7699999999999996"/>
    <n v="4.7699999999999996"/>
    <n v="3.21"/>
    <n v="1"/>
    <m/>
    <m/>
    <m/>
    <m/>
    <n v="53300000"/>
    <m/>
    <d v="2017-03-01T00:00:00"/>
    <d v="2018-03-30T00:00:00"/>
    <d v="2019-06-25T00:00:00"/>
    <m/>
    <m/>
    <m/>
    <m/>
    <n v="1.86"/>
    <n v="3.78"/>
    <m/>
    <m/>
    <m/>
    <m/>
    <n v="1"/>
    <n v="394"/>
    <n v="452"/>
    <m/>
    <m/>
    <m/>
    <m/>
    <n v="0"/>
    <s v="No"/>
    <n v="219775.27"/>
    <n v="130"/>
    <n v="92.77"/>
    <m/>
    <m/>
    <n v="1"/>
  </r>
  <r>
    <x v="1563"/>
    <s v="https://deliverr.com"/>
    <s v="https://www.crunchbase.com/organization/deliverr"/>
    <s v="Deliverr, Inc."/>
    <s v="Deliverr is a fulfillment service that facilitates shipping services for e-commerce businesses."/>
    <m/>
    <m/>
    <s v="series_a"/>
    <s v="series_b"/>
    <s v="series_c"/>
    <s v="series_d"/>
    <s v="series_e"/>
    <m/>
    <m/>
    <m/>
    <n v="7100000"/>
    <n v="23000000"/>
    <n v="849991"/>
    <n v="135000000"/>
    <n v="250000000"/>
    <m/>
    <m/>
    <m/>
    <n v="35500000"/>
    <n v="153410000"/>
    <n v="8499910"/>
    <n v="2025000000"/>
    <n v="2000000000"/>
    <m/>
    <m/>
    <m/>
    <s v="8VC, DHVC, Ryan Petersen, Shan-Lyn Ma"/>
    <s v="8VC, 9Yards Capital, GLP"/>
    <s v="Alumni Ventures"/>
    <s v="8VC, 9Yards Capital, Activant Capital, Coatue, GLP"/>
    <s v="8VC, Activant Capital, Alumni Ventures, Brookfield Growth, Coatue, GLP, Tiger Global Management"/>
    <m/>
    <m/>
    <m/>
    <n v="2018"/>
    <x v="7"/>
    <n v="2019"/>
    <n v="2021"/>
    <n v="2021"/>
    <m/>
    <n v="250000000"/>
    <s v="series_e"/>
    <d v="2021-11-22T00:00:00"/>
    <m/>
    <m/>
    <m/>
    <n v="858.38"/>
    <n v="2110.88"/>
    <n v="21.92"/>
    <n v="190657.71"/>
    <n v="26083.1"/>
    <m/>
    <m/>
    <m/>
    <n v="715"/>
    <n v="438"/>
    <n v="413"/>
    <n v="76"/>
    <n v="24"/>
    <m/>
    <m/>
    <m/>
    <n v="84.51"/>
    <n v="75.53"/>
    <n v="48.63"/>
    <n v="86.01"/>
    <n v="90.8"/>
    <m/>
    <s v="exited_unicorn"/>
    <m/>
    <m/>
    <m/>
    <m/>
    <m/>
    <m/>
    <m/>
    <m/>
    <n v="490949991"/>
    <m/>
    <m/>
    <d v="2018-10-06T00:00:00"/>
    <d v="2019-09-24T00:00:00"/>
    <d v="2019-11-18T00:00:00"/>
    <d v="2021-03-03T00:00:00"/>
    <d v="2021-11-22T00:00:00"/>
    <m/>
    <m/>
    <n v="4.32"/>
    <n v="0.06"/>
    <n v="238.24"/>
    <n v="0.99"/>
    <m/>
    <m/>
    <m/>
    <n v="353"/>
    <n v="55"/>
    <n v="471"/>
    <n v="264"/>
    <m/>
    <n v="790"/>
    <s v="No"/>
    <n v="219731.99"/>
    <n v="131"/>
    <n v="92.72"/>
    <n v="13.04"/>
    <n v="13.04"/>
    <n v="0"/>
  </r>
  <r>
    <x v="1564"/>
    <s v="https://sambanova.ai"/>
    <s v="https://www.crunchbase.com/organization/sambanova-systems"/>
    <s v="SambaNova Systems, Inc."/>
    <s v="SambaNova Systems builds AI hardware and integrated systems to run AI applications from the data center to the cloud."/>
    <m/>
    <s v="seed"/>
    <s v="series_a"/>
    <s v="series_b"/>
    <s v="series_c"/>
    <s v="series_d"/>
    <m/>
    <m/>
    <m/>
    <n v="2000000"/>
    <n v="56000000"/>
    <n v="150000000"/>
    <n v="250000000"/>
    <n v="676000000"/>
    <m/>
    <m/>
    <m/>
    <n v="20000000"/>
    <n v="280000000"/>
    <n v="1000500000"/>
    <n v="2500000000"/>
    <n v="5100000000"/>
    <m/>
    <m/>
    <m/>
    <s v="Celesta Capital"/>
    <s v="Atlantic Bridge, Google Ventures, Redline Capital, Walden International"/>
    <s v="Atlantic Bridge, Celesta Capital, Google Ventures, Intel Capital, Redline Capital, Walden International"/>
    <s v="BlackRock, Celesta Capital, Google Ventures, Intel Capital, Redline Capital, Walden International"/>
    <s v="BlackRock, Celesta Capital, GIC, Google Ventures, Intel Capital, SoftBank Vision Fund, Temasek Holdings, Walden International"/>
    <m/>
    <m/>
    <m/>
    <n v="2017"/>
    <n v="2018"/>
    <x v="7"/>
    <n v="2020"/>
    <n v="2021"/>
    <m/>
    <m/>
    <n v="676000000"/>
    <s v="series_d"/>
    <d v="2021-04-13T00:00:00"/>
    <n v="5100000000"/>
    <m/>
    <n v="0"/>
    <n v="1419.08"/>
    <n v="32120.93"/>
    <n v="52903.89"/>
    <n v="132586.39000000001"/>
    <m/>
    <m/>
    <m/>
    <n v="3489"/>
    <n v="531"/>
    <n v="209"/>
    <n v="76"/>
    <n v="105"/>
    <m/>
    <m/>
    <m/>
    <n v="63.18"/>
    <n v="88.5"/>
    <n v="88.35"/>
    <n v="89.55"/>
    <n v="80.599999999999994"/>
    <m/>
    <m/>
    <s v="unicorn"/>
    <n v="145.66999999999999"/>
    <n v="145.66999999999999"/>
    <n v="13.01"/>
    <n v="4.28"/>
    <n v="1.9"/>
    <n v="1"/>
    <m/>
    <m/>
    <n v="1141254686"/>
    <m/>
    <d v="2017-11-08T00:00:00"/>
    <d v="2018-03-15T00:00:00"/>
    <d v="2019-04-01T00:00:00"/>
    <d v="2020-02-25T00:00:00"/>
    <d v="2021-04-13T00:00:00"/>
    <m/>
    <m/>
    <n v="14"/>
    <n v="3.57"/>
    <n v="2.5"/>
    <n v="2.04"/>
    <m/>
    <m/>
    <n v="5.0999999999999996"/>
    <n v="127"/>
    <n v="382"/>
    <n v="330"/>
    <n v="413"/>
    <m/>
    <m/>
    <n v="743"/>
    <s v="No"/>
    <n v="219030.29"/>
    <n v="132"/>
    <n v="92.66"/>
    <n v="5.0999999999999996"/>
    <n v="5.0999999999999996"/>
    <n v="5.0999999999999996"/>
  </r>
  <r>
    <x v="1565"/>
    <s v="https://www.hqo.com"/>
    <s v="https://www.crunchbase.com/organization/hqo"/>
    <s v="HqO, inc"/>
    <s v="HqO creates workplace experience technology that transforms how people connect with each other and the places they work."/>
    <m/>
    <s v="seed"/>
    <s v="series_a"/>
    <s v="series_b"/>
    <s v="series_c"/>
    <s v="series_d"/>
    <m/>
    <m/>
    <m/>
    <n v="6600000"/>
    <m/>
    <n v="34250000"/>
    <n v="60000000"/>
    <n v="50000000"/>
    <m/>
    <m/>
    <m/>
    <n v="66000000"/>
    <m/>
    <n v="83825000"/>
    <n v="600000000"/>
    <n v="750000000"/>
    <m/>
    <m/>
    <m/>
    <s v="Accomplice, David Hirsh, DivcoWest, Goodwin Gaw, JLL Spark, Jeremy Neuer, Navitas Capital, Pritzker Group Venture Capital"/>
    <s v="Jamestown, MetaProp"/>
    <s v="Accomplice, DivcoWest, Insight Partners, JLL Spark, Navitas Capital, Pritzker Group Venture Capital, Touchdown Ventures"/>
    <s v="Accomplice, Allegion Ventures, Cushman &amp; Wakefield, DivcoWest, Insight Partners, JLL Spark, Navitas Capital, Pagliuca Family Office, PruVen Capital, Suffolk Capital, Suffolk Technologies"/>
    <s v="Accomplice, Insight Partners, Koch Industries, Related"/>
    <m/>
    <m/>
    <m/>
    <n v="2018"/>
    <n v="2019"/>
    <x v="7"/>
    <n v="2021"/>
    <n v="2023"/>
    <m/>
    <m/>
    <n v="50000000"/>
    <s v="series_d"/>
    <d v="2023-10-18T00:00:00"/>
    <n v="750000000"/>
    <m/>
    <n v="32.18"/>
    <n v="0.3"/>
    <n v="44172.9"/>
    <n v="98444.08"/>
    <n v="73860.789999999994"/>
    <m/>
    <m/>
    <m/>
    <n v="2016"/>
    <n v="1616"/>
    <n v="160"/>
    <n v="253"/>
    <n v="16"/>
    <m/>
    <m/>
    <m/>
    <n v="80.67"/>
    <n v="61.1"/>
    <n v="91.1"/>
    <n v="78.73"/>
    <n v="92.06"/>
    <m/>
    <m/>
    <m/>
    <n v="7.52"/>
    <n v="6.49"/>
    <m/>
    <n v="7.52"/>
    <n v="1.17"/>
    <n v="1"/>
    <m/>
    <m/>
    <n v="156850000"/>
    <m/>
    <d v="2018-09-27T00:00:00"/>
    <d v="2019-02-08T00:00:00"/>
    <d v="2019-12-17T00:00:00"/>
    <d v="2021-04-14T00:00:00"/>
    <d v="2023-10-18T00:00:00"/>
    <m/>
    <m/>
    <m/>
    <m/>
    <n v="7.16"/>
    <n v="1.25"/>
    <m/>
    <m/>
    <n v="8.9499999999999993"/>
    <n v="134"/>
    <n v="312"/>
    <n v="484"/>
    <n v="917"/>
    <m/>
    <m/>
    <n v="1401"/>
    <s v="No"/>
    <n v="216510.25"/>
    <n v="133"/>
    <n v="92.61"/>
    <n v="8.9499999999999993"/>
    <n v="7.16"/>
    <n v="8.9499999999999993"/>
  </r>
  <r>
    <x v="1566"/>
    <s v="https://www.mdclone.com/"/>
    <s v="https://www.crunchbase.com/organization/mdclone"/>
    <s v="MDClone Ltd."/>
    <s v="MDClone offers a powerful, self-service data analytics environment enabling healthcare collaboration, research, and innovation."/>
    <m/>
    <s v="seed"/>
    <s v="series_a"/>
    <s v="series_b"/>
    <s v="series_c"/>
    <m/>
    <m/>
    <m/>
    <m/>
    <n v="5000000"/>
    <n v="10000000"/>
    <n v="26000000"/>
    <n v="63000000"/>
    <m/>
    <m/>
    <m/>
    <m/>
    <n v="50000000"/>
    <n v="50000000"/>
    <n v="173420000"/>
    <n v="630000000"/>
    <m/>
    <m/>
    <m/>
    <m/>
    <s v="OrbiMed"/>
    <s v="Lightspeed Venture Partners, OrbiMed"/>
    <s v="Lightspeed Venture Partners, OrbiMed, aMoon Fund"/>
    <s v="Declaration Partners, Lightspeed Venture Partners, OrbiMed, Viola Growth, Warburg Pincus, aMoon Fund"/>
    <m/>
    <m/>
    <m/>
    <m/>
    <n v="2016"/>
    <n v="2018"/>
    <x v="7"/>
    <n v="2022"/>
    <m/>
    <m/>
    <m/>
    <n v="63000000"/>
    <s v="series_c"/>
    <d v="2022-03-01T00:00:00"/>
    <n v="630000000"/>
    <m/>
    <n v="0"/>
    <n v="32554.639999999999"/>
    <n v="44776.77"/>
    <n v="137682.25"/>
    <m/>
    <m/>
    <m/>
    <m/>
    <n v="3485"/>
    <n v="84"/>
    <n v="153"/>
    <n v="124"/>
    <m/>
    <m/>
    <m/>
    <m/>
    <n v="63.92"/>
    <n v="98.2"/>
    <n v="91.49"/>
    <n v="85.2"/>
    <m/>
    <m/>
    <m/>
    <m/>
    <n v="9.64"/>
    <n v="7.71"/>
    <n v="9.64"/>
    <n v="3.27"/>
    <n v="1"/>
    <m/>
    <m/>
    <m/>
    <n v="104000000"/>
    <m/>
    <d v="2016-07-28T00:00:00"/>
    <d v="2018-02-05T00:00:00"/>
    <d v="2019-08-21T00:00:00"/>
    <d v="2022-03-01T00:00:00"/>
    <m/>
    <m/>
    <m/>
    <n v="1"/>
    <n v="3.47"/>
    <n v="3.63"/>
    <m/>
    <m/>
    <m/>
    <n v="3.63"/>
    <n v="557"/>
    <n v="562"/>
    <n v="923"/>
    <m/>
    <m/>
    <m/>
    <n v="923"/>
    <s v="No"/>
    <n v="215013.66"/>
    <n v="134"/>
    <n v="92.55"/>
    <n v="3.63"/>
    <n v="3.63"/>
    <n v="3.63"/>
  </r>
  <r>
    <x v="1567"/>
    <s v="https://www.obsidiansecurity.com"/>
    <s v="https://www.crunchbase.com/organization/obsidian-security"/>
    <s v="Obsidian Security, Inc."/>
    <s v="Obsidian Security is a threat detection and posture management for business-critical saas applications."/>
    <m/>
    <m/>
    <s v="series_a"/>
    <s v="series_b"/>
    <s v="series_c"/>
    <m/>
    <m/>
    <m/>
    <m/>
    <m/>
    <n v="9500000"/>
    <n v="20000000"/>
    <n v="90000000"/>
    <m/>
    <m/>
    <m/>
    <m/>
    <m/>
    <n v="47500000"/>
    <n v="133400000"/>
    <n v="900000000"/>
    <m/>
    <m/>
    <m/>
    <m/>
    <m/>
    <s v="Greylock"/>
    <s v="Google Ventures, Greylock, Wing Venture Capital"/>
    <s v="Google Ventures, Greylock, IVP, Innovation Valley Partners, Menlo Ventures, Norwest Venture Partners, Wing Venture Capital"/>
    <m/>
    <m/>
    <m/>
    <m/>
    <m/>
    <n v="2017"/>
    <x v="7"/>
    <n v="2022"/>
    <m/>
    <m/>
    <m/>
    <n v="90000000"/>
    <s v="series_c"/>
    <d v="2022-03-31T00:00:00"/>
    <n v="900000000"/>
    <m/>
    <m/>
    <n v="93.46"/>
    <n v="51633.52"/>
    <n v="162859.57"/>
    <m/>
    <m/>
    <m/>
    <m/>
    <m/>
    <n v="777"/>
    <n v="135"/>
    <n v="107"/>
    <m/>
    <m/>
    <m/>
    <m/>
    <m/>
    <n v="80.55"/>
    <n v="92.5"/>
    <n v="87.24"/>
    <m/>
    <m/>
    <m/>
    <m/>
    <n v="14.5"/>
    <m/>
    <n v="14.5"/>
    <n v="6.07"/>
    <n v="1"/>
    <m/>
    <m/>
    <m/>
    <n v="119500000"/>
    <m/>
    <m/>
    <d v="2017-06-08T00:00:00"/>
    <d v="2019-02-27T00:00:00"/>
    <d v="2022-03-31T00:00:00"/>
    <m/>
    <m/>
    <m/>
    <m/>
    <n v="2.81"/>
    <n v="6.75"/>
    <m/>
    <m/>
    <m/>
    <n v="6.75"/>
    <m/>
    <n v="629"/>
    <n v="1128"/>
    <m/>
    <m/>
    <m/>
    <n v="1128"/>
    <s v="No"/>
    <n v="214586.55"/>
    <n v="135"/>
    <n v="92.49"/>
    <n v="6.75"/>
    <m/>
    <n v="6.75"/>
  </r>
  <r>
    <x v="1568"/>
    <s v="http://www.builder.ai"/>
    <s v="https://www.crunchbase.com/organization/builderai"/>
    <s v="Engineer.ai Global Limited"/>
    <s v="Builder.ai offers a no-code AI-powered app development platform designed to build and operate software projects."/>
    <m/>
    <m/>
    <s v="series_a"/>
    <s v="series_b"/>
    <s v="series_c"/>
    <s v="series_d"/>
    <m/>
    <m/>
    <m/>
    <m/>
    <n v="29500000"/>
    <m/>
    <n v="100000000"/>
    <n v="250000000"/>
    <m/>
    <m/>
    <m/>
    <m/>
    <n v="147500000"/>
    <m/>
    <n v="1000000000"/>
    <n v="3750000000"/>
    <m/>
    <m/>
    <m/>
    <m/>
    <s v="Deepcore, Jungle Ventures, Lakestar, Tapestry VC"/>
    <s v="Christian Edler, International Finance Corporation"/>
    <s v="Blue Lion Global, IFC, Insight Partners, Jungle Ventures, Nikesh Arora, Revo Capital, Tapestry VC, WndrCo"/>
    <s v="Blue Lion Global, ICONIQ Capital, Insight Partners, Jungle Ventures, KSV Global, Qatar Investment Authority, Tapestry VC"/>
    <m/>
    <m/>
    <m/>
    <m/>
    <n v="2018"/>
    <x v="7"/>
    <n v="2022"/>
    <n v="2023"/>
    <m/>
    <m/>
    <n v="250000000"/>
    <s v="series_d"/>
    <d v="2023-05-23T00:00:00"/>
    <n v="3750000000"/>
    <m/>
    <m/>
    <n v="1159.8599999999999"/>
    <n v="72.56"/>
    <n v="129891.7"/>
    <n v="83228.100000000006"/>
    <m/>
    <m/>
    <m/>
    <m/>
    <n v="599"/>
    <n v="723"/>
    <n v="133"/>
    <n v="10"/>
    <m/>
    <m/>
    <m/>
    <m/>
    <n v="87.03"/>
    <n v="59.57"/>
    <n v="84.12"/>
    <n v="95.24"/>
    <m/>
    <m/>
    <m/>
    <n v="18.149999999999999"/>
    <m/>
    <n v="18.149999999999999"/>
    <m/>
    <n v="3.5"/>
    <n v="1"/>
    <m/>
    <m/>
    <n v="445000000"/>
    <m/>
    <m/>
    <d v="2018-11-06T00:00:00"/>
    <d v="2019-06-30T00:00:00"/>
    <d v="2022-03-30T00:00:00"/>
    <d v="2023-05-23T00:00:00"/>
    <m/>
    <m/>
    <m/>
    <m/>
    <m/>
    <n v="3.75"/>
    <m/>
    <m/>
    <m/>
    <m/>
    <n v="236"/>
    <n v="1004"/>
    <n v="419"/>
    <m/>
    <m/>
    <n v="1423"/>
    <s v="No"/>
    <n v="214352.22"/>
    <n v="136"/>
    <n v="92.44"/>
    <m/>
    <m/>
    <m/>
  </r>
  <r>
    <x v="1569"/>
    <s v="http://www.labster.com"/>
    <s v="https://www.crunchbase.com/organization/labster"/>
    <s v="Labster ApS"/>
    <s v="Labster is an e-learning company that offers virtual laboratory simulations based on mathematical algorithms."/>
    <m/>
    <m/>
    <s v="series_a"/>
    <s v="series_b"/>
    <s v="series_c"/>
    <m/>
    <m/>
    <m/>
    <m/>
    <m/>
    <n v="10000000"/>
    <n v="21000000"/>
    <n v="59866597"/>
    <m/>
    <m/>
    <m/>
    <m/>
    <m/>
    <n v="50000000"/>
    <n v="140070000"/>
    <n v="598665970"/>
    <m/>
    <m/>
    <m/>
    <m/>
    <m/>
    <s v="Balderton Capital, David Helgason, Northzone"/>
    <s v="Balderton Capital, David Helgason, Educapital, Entangled Group, Nordic Makers, Northzone, Owl Ventures, Swisscom Ventures"/>
    <s v="Andreessen Horowitz, Balderton Capital, David Helgason, Educapital, GGV Capital, Northzone, Owl Ventures, Swisscom Ventures"/>
    <m/>
    <m/>
    <m/>
    <m/>
    <m/>
    <n v="2017"/>
    <x v="7"/>
    <n v="2021"/>
    <m/>
    <m/>
    <m/>
    <n v="47006375"/>
    <s v="series_c"/>
    <d v="2022-04-04T00:00:00"/>
    <n v="598665970"/>
    <m/>
    <m/>
    <n v="94.5"/>
    <n v="1678.37"/>
    <n v="211792.04"/>
    <m/>
    <m/>
    <m/>
    <m/>
    <m/>
    <n v="766"/>
    <n v="482"/>
    <n v="147"/>
    <m/>
    <m/>
    <m/>
    <m/>
    <m/>
    <n v="80.83"/>
    <n v="73.069999999999993"/>
    <n v="87.68"/>
    <m/>
    <m/>
    <m/>
    <m/>
    <n v="9.16"/>
    <m/>
    <n v="9.16"/>
    <n v="3.85"/>
    <n v="1"/>
    <m/>
    <m/>
    <m/>
    <n v="150542972"/>
    <m/>
    <m/>
    <d v="2017-09-06T00:00:00"/>
    <d v="2019-04-25T00:00:00"/>
    <d v="2021-02-10T00:00:00"/>
    <m/>
    <m/>
    <m/>
    <m/>
    <n v="2.8"/>
    <n v="4.2699999999999996"/>
    <m/>
    <m/>
    <m/>
    <n v="4.2699999999999996"/>
    <m/>
    <n v="596"/>
    <n v="657"/>
    <m/>
    <m/>
    <m/>
    <n v="1075"/>
    <s v="No"/>
    <n v="213564.91"/>
    <n v="137"/>
    <n v="92.38"/>
    <n v="4.2699999999999996"/>
    <n v="4.2699999999999996"/>
    <n v="4.2699999999999996"/>
  </r>
  <r>
    <x v="1570"/>
    <s v="https://darwinbox.com"/>
    <s v="https://www.crunchbase.com/organization/darwinbox"/>
    <s v="Darwinbox Digital Solutions Pvt Limited"/>
    <s v="Darwinbox is an end-to-end enterprise HR software that enables enterprises to automate the entire employee lifecycle in one HR platform."/>
    <m/>
    <s v="seed"/>
    <s v="series_a"/>
    <s v="series_b"/>
    <s v="series_c"/>
    <s v="series_d"/>
    <m/>
    <m/>
    <m/>
    <n v="547000"/>
    <n v="4000000"/>
    <n v="15000000"/>
    <n v="15000000"/>
    <n v="72000000"/>
    <m/>
    <m/>
    <m/>
    <n v="5470000"/>
    <n v="20000000"/>
    <n v="100050000"/>
    <n v="150000000"/>
    <n v="1000000000"/>
    <m/>
    <m/>
    <m/>
    <s v="3one4 Capital, Endiya Partners, StartupXseed Ventures, Tracxn labs"/>
    <s v="3one4 Capital, Endiya Partners, Lightspeed India Partners, StartupXseed Ventures, Tracxn labs"/>
    <s v="3one4 Capital, Endiya Partners, Lightspeed India Partners, Peak XV Partners"/>
    <s v="3one4 Capital, Endiya Partners, Lightspeed India Partners, Peak XV Partners, Salesforce Ventures"/>
    <s v="3one4 Capital, Endiya Partners, JG Digital Equity Ventures, Lightspeed India Partners, Peak XV Partners, SCB 10X, Salesforce Ventures, Sequoia Capital, TCV"/>
    <m/>
    <m/>
    <m/>
    <n v="2016"/>
    <n v="2017"/>
    <x v="7"/>
    <n v="2021"/>
    <n v="2022"/>
    <m/>
    <m/>
    <n v="4937909"/>
    <s v="series_d"/>
    <d v="2023-01-04T00:00:00"/>
    <n v="1000000000"/>
    <m/>
    <n v="0.25"/>
    <n v="2.74"/>
    <n v="168.31"/>
    <n v="52328.34"/>
    <n v="157856.46"/>
    <m/>
    <m/>
    <m/>
    <n v="2755"/>
    <n v="1076"/>
    <n v="697"/>
    <n v="326"/>
    <n v="49"/>
    <m/>
    <m/>
    <m/>
    <n v="71.48"/>
    <n v="73.06"/>
    <n v="61.03"/>
    <n v="72.569999999999993"/>
    <n v="86.13"/>
    <m/>
    <m/>
    <s v="unicorn"/>
    <n v="104.43"/>
    <n v="104.43"/>
    <n v="35.700000000000003"/>
    <n v="8.4"/>
    <n v="6.22"/>
    <n v="1"/>
    <m/>
    <m/>
    <n v="115915502"/>
    <m/>
    <d v="2016-07-01T00:00:00"/>
    <d v="2017-06-20T00:00:00"/>
    <d v="2019-09-25T00:00:00"/>
    <d v="2021-01-18T00:00:00"/>
    <d v="2022-01-24T00:00:00"/>
    <m/>
    <m/>
    <n v="3.66"/>
    <n v="5"/>
    <n v="1.5"/>
    <n v="6.67"/>
    <m/>
    <m/>
    <n v="10"/>
    <n v="354"/>
    <n v="827"/>
    <n v="481"/>
    <n v="371"/>
    <m/>
    <m/>
    <n v="1197"/>
    <s v="No"/>
    <n v="210356.1"/>
    <n v="138"/>
    <n v="92.32"/>
    <n v="10"/>
    <n v="10"/>
    <n v="10"/>
  </r>
  <r>
    <x v="1571"/>
    <s v="https://www.100thieves.com/"/>
    <s v="https://www.crunchbase.com/organization/100-thieves"/>
    <s v="THIEVES, LLC"/>
    <s v="100 Thieves is an American e-sports, lifestyle, and apparel brand."/>
    <m/>
    <s v="seed"/>
    <s v="series_a"/>
    <s v="series_b"/>
    <s v="series_c"/>
    <m/>
    <m/>
    <m/>
    <m/>
    <m/>
    <n v="25000000"/>
    <n v="35000000"/>
    <n v="60000000"/>
    <m/>
    <m/>
    <m/>
    <m/>
    <m/>
    <n v="125000000"/>
    <n v="160000000"/>
    <n v="460000000"/>
    <m/>
    <m/>
    <m/>
    <m/>
    <s v="Courtside Ventures, SVA"/>
    <s v="Advancit Capital, Aubrey Graham (Drake), Counterpart Advisors, Dan Gilbert, Green Bay Ventures, Marc Benioff, Matthew Haag, Scooter Braun, Sequoia Capital, Tao Capital Partners, WndrCo"/>
    <s v="Aglaé Ventures, Artist Capital Management, Chris M. Willliams, Drew Houston, Marc Benioff, Sequoia Capital"/>
    <s v="Aglaé Ventures, Artist Capital Management, Breyer Capital, Green Bay Ventures, Tao Capital Partners, Willoughby Capital"/>
    <m/>
    <m/>
    <m/>
    <m/>
    <n v="2017"/>
    <n v="2018"/>
    <x v="7"/>
    <n v="2021"/>
    <m/>
    <m/>
    <m/>
    <n v="60000000"/>
    <s v="series_c"/>
    <d v="2021-12-02T00:00:00"/>
    <n v="460000000"/>
    <m/>
    <n v="19161.669999999998"/>
    <n v="14707.77"/>
    <n v="175701.12"/>
    <n v="306.05"/>
    <m/>
    <m/>
    <m/>
    <m/>
    <n v="40"/>
    <n v="171"/>
    <n v="58"/>
    <n v="722"/>
    <m/>
    <m/>
    <m/>
    <m/>
    <n v="99.59"/>
    <n v="96.31"/>
    <n v="96.81"/>
    <n v="39.159999999999997"/>
    <m/>
    <m/>
    <m/>
    <m/>
    <n v="2.82"/>
    <m/>
    <n v="2.82"/>
    <n v="2.59"/>
    <n v="1"/>
    <m/>
    <m/>
    <m/>
    <n v="120000000"/>
    <m/>
    <d v="2017-12-21T00:00:00"/>
    <d v="2018-10-23T00:00:00"/>
    <d v="2019-07-16T00:00:00"/>
    <d v="2021-12-02T00:00:00"/>
    <m/>
    <m/>
    <m/>
    <m/>
    <n v="1.28"/>
    <n v="2.88"/>
    <m/>
    <m/>
    <m/>
    <n v="2.88"/>
    <n v="306"/>
    <n v="266"/>
    <n v="870"/>
    <m/>
    <m/>
    <m/>
    <n v="870"/>
    <s v="No"/>
    <n v="209876.61"/>
    <n v="139"/>
    <n v="92.27"/>
    <n v="2.88"/>
    <n v="2.88"/>
    <n v="2.88"/>
  </r>
  <r>
    <x v="1572"/>
    <s v="https://www.formenergy.com"/>
    <s v="https://www.crunchbase.com/organization/form-energy"/>
    <s v="Form Energy, Inc."/>
    <s v="Form Energy develops and commercializes a low-cost battery system that can store wind and solar energy for a long duration."/>
    <m/>
    <m/>
    <s v="series_a"/>
    <s v="series_b"/>
    <s v="series_c"/>
    <s v="series_d"/>
    <s v="series_e"/>
    <m/>
    <m/>
    <m/>
    <n v="9000000"/>
    <n v="40000000"/>
    <n v="76000000"/>
    <n v="240000000"/>
    <n v="450000000"/>
    <m/>
    <m/>
    <m/>
    <n v="45000000"/>
    <n v="266800000"/>
    <n v="760000000"/>
    <n v="1200000000"/>
    <n v="9000000000"/>
    <m/>
    <m/>
    <m/>
    <s v="Blindspot Ventures, Sleeping Bear Capital, The Engine"/>
    <s v="Breakthrough Energy Ventures, Capricorn Investment Group, Eni Next, Inspired Capital Partners, Macquarie Capital, Prelude Ventures, Saudi Aramco, The Engine"/>
    <s v="Blindspot Ventures, Breakthrough Energy Ventures, Capricorn Investment Group, Coatue, Energy Impact Partners, Macquarie Capital, NGP Energy Technology Partners, Prelude Ventures, Temasek Holdings, The Engine"/>
    <s v="ArcelorMittal, Ayori Selassie, Breakthrough Energy Ventures, Cap Table Coalition, Capricorn Investment Group, Coatue, Energy Impact Partners, Eni Next, Macquarie Capital, NGP Energy Technology Partners, Perry Creek Capital, Prelude Ventures, TPG Rise Climate Fund, Temasek Holdings, The Engine"/>
    <s v="ArcelorMittal, Breakthrough Energy Ventures, Canada Pension Plan Investment Board, Capricorn Investment Group, Coatue, Energy Impact Partners, GIC, NGP Energy Technology Partners, Prelude Ventures, TPG Rise Climate Fund, Temasek Holdings, The Engine, The Rise Fund, VamosVentures"/>
    <m/>
    <m/>
    <m/>
    <n v="2018"/>
    <x v="7"/>
    <n v="2020"/>
    <n v="2021"/>
    <n v="2022"/>
    <m/>
    <m/>
    <s v="series_b"/>
    <d v="2022-11-09T00:00:00"/>
    <n v="266800000"/>
    <m/>
    <m/>
    <n v="0"/>
    <n v="77.03"/>
    <n v="36475.72"/>
    <n v="161529.81"/>
    <n v="10292.74"/>
    <m/>
    <m/>
    <m/>
    <n v="1617"/>
    <n v="715"/>
    <n v="106"/>
    <n v="87"/>
    <n v="16"/>
    <m/>
    <m/>
    <m/>
    <n v="64.94"/>
    <n v="60.02"/>
    <n v="85.38"/>
    <n v="83.96"/>
    <n v="86.49"/>
    <m/>
    <s v="unicorn"/>
    <n v="5.04"/>
    <m/>
    <n v="5.04"/>
    <n v="1"/>
    <m/>
    <m/>
    <m/>
    <m/>
    <n v="965765461"/>
    <m/>
    <m/>
    <d v="2018-06-18T00:00:00"/>
    <d v="2019-08-23T00:00:00"/>
    <d v="2020-11-14T00:00:00"/>
    <d v="2021-08-24T00:00:00"/>
    <d v="2022-10-04T00:00:00"/>
    <m/>
    <m/>
    <n v="5.93"/>
    <n v="2.85"/>
    <n v="1.58"/>
    <n v="7.5"/>
    <m/>
    <n v="1"/>
    <m/>
    <n v="431"/>
    <n v="449"/>
    <n v="283"/>
    <n v="406"/>
    <m/>
    <n v="1174"/>
    <s v="No"/>
    <n v="208375.3"/>
    <n v="140"/>
    <n v="92.21"/>
    <n v="33.729999999999997"/>
    <n v="4.5"/>
    <n v="1"/>
  </r>
  <r>
    <x v="1573"/>
    <s v="https://www.egenesisbio.com/"/>
    <s v="https://www.crunchbase.com/organization/egenesis"/>
    <s v="EGenesis, Inc."/>
    <s v="EGenesis focuses on leveraging genome editing technology to deliver safe and effective human transplantable cells, tissues, and organs."/>
    <m/>
    <m/>
    <s v="series_a"/>
    <s v="series_b"/>
    <s v="series_c"/>
    <m/>
    <m/>
    <m/>
    <m/>
    <m/>
    <n v="38000000"/>
    <n v="100000000"/>
    <n v="125000000"/>
    <m/>
    <m/>
    <m/>
    <m/>
    <m/>
    <n v="190000000"/>
    <n v="667000000"/>
    <n v="1250000000"/>
    <m/>
    <m/>
    <m/>
    <m/>
    <m/>
    <s v="ARCH Venture Partners, Alexandria Venture Investments, Alta Partners, Berggruen Holdings, Biomatics Capital Partners, E Squared Capital Management, Fan Ventures, Heritage Provider Network, JDRF T1D Fund, Khosla Ventures, Uprising"/>
    <s v="ARCH Venture Partners, Alta Partners, Biomatics Capital Partners, Fresenius Medical Care, Khosla Ventures, Leaps by Bayer, Wellington Partners"/>
    <s v="ARCH Venture Partners, Alta Partners, Altium Capital, Catalio Capital Management, Farallon Capital Management, Fresenius Medical Care, HBM Healthcare Investments AG, Invus, Irving Investors, Khosla Ventures, Leaps by Bayer, LifeSci Venture Partners, Monashee Investment Management, OUP (Osage University Partners), Polaris Partners, Samsara BioCapital, SymBiosis LLC, Wellington Partners"/>
    <m/>
    <m/>
    <m/>
    <m/>
    <m/>
    <n v="2017"/>
    <x v="7"/>
    <n v="2021"/>
    <m/>
    <m/>
    <m/>
    <n v="125000000"/>
    <s v="series_c"/>
    <d v="2021-03-02T00:00:00"/>
    <n v="1250000000"/>
    <m/>
    <m/>
    <n v="34178.660000000003"/>
    <n v="159845.6"/>
    <n v="7929.82"/>
    <m/>
    <m/>
    <m/>
    <m/>
    <m/>
    <n v="27"/>
    <n v="63"/>
    <n v="550"/>
    <m/>
    <m/>
    <m/>
    <m/>
    <m/>
    <n v="99.35"/>
    <n v="96.53"/>
    <n v="53.67"/>
    <m/>
    <m/>
    <m/>
    <m/>
    <n v="5.03"/>
    <m/>
    <n v="5.03"/>
    <n v="1.69"/>
    <n v="1"/>
    <m/>
    <m/>
    <m/>
    <n v="265000000"/>
    <m/>
    <m/>
    <d v="2017-03-16T00:00:00"/>
    <d v="2019-11-07T00:00:00"/>
    <d v="2021-03-02T00:00:00"/>
    <m/>
    <m/>
    <m/>
    <m/>
    <n v="3.51"/>
    <n v="1.87"/>
    <m/>
    <m/>
    <m/>
    <n v="1.87"/>
    <m/>
    <n v="966"/>
    <n v="481"/>
    <m/>
    <m/>
    <m/>
    <n v="481"/>
    <s v="No"/>
    <n v="201954.08"/>
    <n v="141"/>
    <n v="92.16"/>
    <n v="1.87"/>
    <n v="1.87"/>
    <n v="1.87"/>
  </r>
  <r>
    <x v="1574"/>
    <s v="https://tidelift.com/"/>
    <s v="https://www.crunchbase.com/organization/tidelift"/>
    <s v="Tidelift, Inc."/>
    <s v="Tidelift makes open source software work better—for everyone."/>
    <m/>
    <m/>
    <s v="series_a"/>
    <s v="series_b"/>
    <s v="series_c"/>
    <m/>
    <m/>
    <m/>
    <m/>
    <m/>
    <n v="15000000"/>
    <n v="25000000"/>
    <n v="27000000"/>
    <m/>
    <m/>
    <m/>
    <m/>
    <m/>
    <n v="75000000"/>
    <n v="166750000"/>
    <n v="270000000"/>
    <m/>
    <m/>
    <m/>
    <m/>
    <m/>
    <s v="Foundry Group, General Catalyst"/>
    <s v="Foundry Group, General Catalyst"/>
    <s v="Atlassian Ventures, Dorilton Capital, Foundry Group, General Catalyst, Kaiser Permanente"/>
    <m/>
    <m/>
    <m/>
    <m/>
    <m/>
    <n v="2018"/>
    <x v="7"/>
    <n v="2022"/>
    <m/>
    <m/>
    <m/>
    <n v="6500000"/>
    <s v="series_c"/>
    <d v="2022-09-13T00:00:00"/>
    <n v="270000000"/>
    <m/>
    <m/>
    <n v="6345.12"/>
    <n v="36152.89"/>
    <n v="158281.35999999999"/>
    <m/>
    <m/>
    <m/>
    <m/>
    <m/>
    <n v="283"/>
    <n v="197"/>
    <n v="111"/>
    <m/>
    <m/>
    <m/>
    <m/>
    <m/>
    <n v="93.88"/>
    <n v="89.03"/>
    <n v="86.76"/>
    <m/>
    <m/>
    <m/>
    <m/>
    <n v="2.75"/>
    <m/>
    <n v="2.75"/>
    <n v="1.46"/>
    <n v="1"/>
    <m/>
    <m/>
    <m/>
    <n v="73500000"/>
    <m/>
    <m/>
    <d v="2018-05-22T00:00:00"/>
    <d v="2019-01-07T00:00:00"/>
    <d v="2022-05-24T00:00:00"/>
    <m/>
    <m/>
    <m/>
    <m/>
    <n v="2.2200000000000002"/>
    <n v="1.62"/>
    <m/>
    <m/>
    <m/>
    <n v="1.62"/>
    <m/>
    <n v="230"/>
    <n v="1233"/>
    <m/>
    <m/>
    <m/>
    <n v="1345"/>
    <s v="No"/>
    <n v="200779.37"/>
    <n v="142"/>
    <n v="92.1"/>
    <n v="1.62"/>
    <m/>
    <n v="1.62"/>
  </r>
  <r>
    <x v="1575"/>
    <s v="https://www.pleo.io"/>
    <s v="https://www.crunchbase.com/organization/pleo-company"/>
    <s v="Pleo Technologies ApS"/>
    <s v="Pleo offers smart payment cards for employees to buy work-related products while keeping the company in control of spending."/>
    <m/>
    <s v="seed"/>
    <s v="series_a"/>
    <s v="series_b"/>
    <s v="series_c"/>
    <m/>
    <m/>
    <m/>
    <m/>
    <n v="559636"/>
    <n v="16000000"/>
    <n v="56000000"/>
    <n v="150000000"/>
    <m/>
    <m/>
    <m/>
    <m/>
    <n v="5596360"/>
    <n v="80000000"/>
    <n v="450000000"/>
    <n v="1700000000"/>
    <m/>
    <m/>
    <m/>
    <m/>
    <s v="Founders, Speedinvest"/>
    <s v="Creandum, Founders, Kinnevik, Seedcamp"/>
    <s v="Creandum, Founders, Kinnevik, Stripes"/>
    <s v="Bain Capital Ventures, Creandum, Founders, Kinnevik, Seedcamp, Stripes, Thrive Capital"/>
    <m/>
    <m/>
    <m/>
    <m/>
    <n v="2016"/>
    <n v="2018"/>
    <x v="7"/>
    <n v="2021"/>
    <m/>
    <m/>
    <m/>
    <n v="200000000"/>
    <s v="series_c"/>
    <d v="2021-12-09T00:00:00"/>
    <n v="4700000000"/>
    <m/>
    <n v="2"/>
    <n v="13601.28"/>
    <n v="1575.74"/>
    <n v="183948.25"/>
    <m/>
    <m/>
    <m/>
    <m/>
    <n v="2693"/>
    <n v="194"/>
    <n v="492"/>
    <n v="161"/>
    <m/>
    <m/>
    <m/>
    <m/>
    <n v="72.12"/>
    <n v="95.81"/>
    <n v="72.510000000000005"/>
    <n v="86.5"/>
    <m/>
    <m/>
    <m/>
    <s v="unicorn"/>
    <n v="514.02"/>
    <n v="514.02"/>
    <n v="44.95"/>
    <n v="9.4"/>
    <n v="2.76"/>
    <m/>
    <m/>
    <m/>
    <n v="428059636"/>
    <m/>
    <d v="2016-05-26T00:00:00"/>
    <d v="2018-05-29T00:00:00"/>
    <d v="2019-05-14T00:00:00"/>
    <d v="2021-07-06T00:00:00"/>
    <m/>
    <m/>
    <m/>
    <n v="14.3"/>
    <n v="5.63"/>
    <n v="3.78"/>
    <m/>
    <m/>
    <m/>
    <n v="10.44"/>
    <n v="733"/>
    <n v="350"/>
    <n v="784"/>
    <m/>
    <m/>
    <m/>
    <n v="940"/>
    <s v="No"/>
    <n v="199127.27"/>
    <n v="143"/>
    <n v="92.04"/>
    <n v="3.78"/>
    <n v="3.78"/>
    <n v="10.44"/>
  </r>
  <r>
    <x v="1576"/>
    <s v="http://www.pipefy.com"/>
    <s v="https://www.crunchbase.com/organization/pipefy"/>
    <s v="Pipefy, Inc."/>
    <s v="Pipefy is a no-code process orchestration platform to easily automate workflows and manage business processes."/>
    <m/>
    <s v="seed"/>
    <s v="series_a"/>
    <s v="series_b"/>
    <s v="series_c"/>
    <m/>
    <m/>
    <m/>
    <m/>
    <n v="200000"/>
    <m/>
    <n v="45000000"/>
    <n v="75000000"/>
    <m/>
    <m/>
    <m/>
    <m/>
    <n v="2000000"/>
    <m/>
    <n v="300150000"/>
    <n v="750000000"/>
    <m/>
    <m/>
    <m/>
    <m/>
    <s v="500 Global, Redpoint eventures, Valor Capital Group"/>
    <s v="500 Global, Alexander Aghassipour, Asymmetry Ventures"/>
    <s v="10X Capital, Bossanova Investimentos, Endeavor Catalyst, Insight Partners, OpenView, Trinity Ventures"/>
    <s v="500 Global, Bossanova Investimentos, Insight Partners, Long Journey Ventures, Redpoint eventures, SOFTBANK Latin America Ventures, Steadfast Capital Management"/>
    <m/>
    <m/>
    <m/>
    <m/>
    <n v="2015"/>
    <n v="2018"/>
    <x v="7"/>
    <n v="2021"/>
    <m/>
    <m/>
    <m/>
    <n v="75000000"/>
    <s v="series_c"/>
    <d v="2021-10-26T00:00:00"/>
    <n v="750000000"/>
    <m/>
    <n v="173.49"/>
    <n v="2055.91"/>
    <n v="83741.210000000006"/>
    <n v="112403.79"/>
    <m/>
    <m/>
    <m/>
    <m/>
    <n v="1444"/>
    <n v="499"/>
    <n v="112"/>
    <n v="223"/>
    <m/>
    <m/>
    <m/>
    <m/>
    <n v="85.29"/>
    <n v="89.2"/>
    <n v="93.78"/>
    <n v="81.27"/>
    <m/>
    <m/>
    <m/>
    <m/>
    <n v="229.52"/>
    <n v="229.52"/>
    <m/>
    <n v="2.25"/>
    <n v="1"/>
    <m/>
    <m/>
    <m/>
    <n v="122737500"/>
    <m/>
    <d v="2015-07-23T00:00:00"/>
    <d v="2018-03-27T00:00:00"/>
    <d v="2019-07-10T00:00:00"/>
    <d v="2021-10-26T00:00:00"/>
    <m/>
    <m/>
    <m/>
    <m/>
    <m/>
    <n v="2.5"/>
    <m/>
    <m/>
    <m/>
    <n v="2.5"/>
    <n v="978"/>
    <n v="470"/>
    <n v="839"/>
    <m/>
    <m/>
    <m/>
    <n v="839"/>
    <s v="No"/>
    <n v="198374.39999999999"/>
    <n v="144"/>
    <n v="91.99"/>
    <n v="2.5"/>
    <n v="2.5"/>
    <n v="2.5"/>
  </r>
  <r>
    <x v="1577"/>
    <s v="http://theranica.com/"/>
    <s v="https://www.crunchbase.com/organization/theranica"/>
    <s v="Theranica Bio-Electronics LTD"/>
    <s v="Theranica is an Israeli biomedical technology company focused on developing electronic and wireless communication technology."/>
    <m/>
    <s v="seed"/>
    <s v="series_a"/>
    <s v="series_b"/>
    <s v="series_c"/>
    <m/>
    <m/>
    <m/>
    <m/>
    <m/>
    <n v="6000000"/>
    <n v="35000000"/>
    <n v="45000000"/>
    <m/>
    <m/>
    <m/>
    <m/>
    <m/>
    <n v="30000000"/>
    <n v="233450000"/>
    <n v="450000000"/>
    <m/>
    <m/>
    <m/>
    <m/>
    <s v="Shimon Eckhouse"/>
    <s v="Corundum Open Innovations, Lightspeed Venture Partners, LionBird"/>
    <s v="Corundum Open Innovations, Lightspeed Venture Partners, LionBird, Omron Ventures, Takoa Invest, aMoon Fund"/>
    <s v="Corundum Open Innovations, Lightspeed Venture Partners, LionBird, New Rhein, Takoa Invest, aMoon Fund"/>
    <m/>
    <m/>
    <m/>
    <m/>
    <n v="2016"/>
    <n v="2017"/>
    <x v="7"/>
    <n v="2022"/>
    <m/>
    <m/>
    <m/>
    <n v="45000000"/>
    <s v="series_c"/>
    <d v="2022-08-29T00:00:00"/>
    <n v="450000000"/>
    <m/>
    <n v="0"/>
    <n v="28239.09"/>
    <n v="43584.639999999999"/>
    <n v="124290.49"/>
    <m/>
    <m/>
    <m/>
    <m/>
    <n v="3485"/>
    <n v="47"/>
    <n v="172"/>
    <n v="136"/>
    <m/>
    <m/>
    <m/>
    <m/>
    <n v="63.92"/>
    <n v="98.85"/>
    <n v="90.43"/>
    <n v="83.75"/>
    <m/>
    <m/>
    <m/>
    <m/>
    <n v="11.48"/>
    <m/>
    <n v="11.48"/>
    <n v="1.73"/>
    <n v="1"/>
    <m/>
    <m/>
    <m/>
    <n v="86000000"/>
    <m/>
    <d v="2016-09-21T00:00:00"/>
    <d v="2017-07-03T00:00:00"/>
    <d v="2019-03-18T00:00:00"/>
    <d v="2022-08-29T00:00:00"/>
    <m/>
    <m/>
    <m/>
    <m/>
    <n v="7.78"/>
    <n v="1.93"/>
    <m/>
    <m/>
    <m/>
    <n v="1.93"/>
    <n v="285"/>
    <n v="623"/>
    <n v="1260"/>
    <m/>
    <m/>
    <m/>
    <n v="1260"/>
    <s v="No"/>
    <n v="196114.22"/>
    <n v="145"/>
    <n v="91.93"/>
    <n v="1.93"/>
    <m/>
    <n v="1.93"/>
  </r>
  <r>
    <x v="1578"/>
    <s v="https://rupeek.com/"/>
    <s v="https://www.crunchbase.com/organization/rupeek"/>
    <s v="Rupeek Fintech Pvt Ltd."/>
    <s v="Rupeek is an online lending platform that specializes in credit risk, gold loans, and personal loans."/>
    <m/>
    <s v="seed"/>
    <s v="series_a"/>
    <s v="series_b"/>
    <s v="series_c"/>
    <m/>
    <s v="series_e"/>
    <m/>
    <m/>
    <m/>
    <n v="6830000"/>
    <n v="30000000"/>
    <n v="60000000"/>
    <m/>
    <n v="33000000"/>
    <m/>
    <m/>
    <m/>
    <n v="34150000"/>
    <n v="200100000"/>
    <n v="300000000"/>
    <m/>
    <n v="660000000"/>
    <m/>
    <m/>
    <s v="Pranav Tiwari"/>
    <s v="Accel, Sequoia Capital"/>
    <s v="Accel, Bertelsmann India Investments, Peak XV Partners"/>
    <s v="Accel, Bertelsmann India Investments, Binny Bansal, GGV Capital, KB Investment, Peak XV Partners, Tanglin Venture Partners"/>
    <m/>
    <s v="GGV Capital"/>
    <m/>
    <m/>
    <n v="2015"/>
    <n v="2018"/>
    <x v="7"/>
    <n v="2020"/>
    <m/>
    <n v="2021"/>
    <m/>
    <n v="16000000"/>
    <s v="series_unknown"/>
    <d v="2022-07-21T00:00:00"/>
    <n v="660000000"/>
    <m/>
    <n v="0"/>
    <n v="29244.51"/>
    <n v="119778.21"/>
    <n v="45885.07"/>
    <m/>
    <n v="759.29"/>
    <m/>
    <m/>
    <n v="3493"/>
    <n v="112"/>
    <n v="88"/>
    <n v="90"/>
    <m/>
    <n v="166"/>
    <m/>
    <m/>
    <n v="64.400000000000006"/>
    <n v="97.59"/>
    <n v="95.13"/>
    <n v="87.6"/>
    <m/>
    <n v="34"/>
    <m/>
    <m/>
    <n v="13.11"/>
    <m/>
    <n v="13.11"/>
    <n v="2.63"/>
    <n v="1.95"/>
    <m/>
    <n v="1"/>
    <m/>
    <n v="188830000"/>
    <m/>
    <d v="2015-08-01T00:00:00"/>
    <d v="2018-02-10T00:00:00"/>
    <d v="2019-08-12T00:00:00"/>
    <d v="2020-02-26T00:00:00"/>
    <m/>
    <d v="2021-03-17T00:00:00"/>
    <m/>
    <m/>
    <n v="5.86"/>
    <n v="1.5"/>
    <m/>
    <m/>
    <m/>
    <n v="3.3"/>
    <n v="924"/>
    <n v="548"/>
    <n v="198"/>
    <m/>
    <m/>
    <m/>
    <n v="1074"/>
    <s v="No"/>
    <n v="195667.08"/>
    <n v="146"/>
    <n v="91.88"/>
    <n v="3.3"/>
    <n v="3.3"/>
    <n v="3.3"/>
  </r>
  <r>
    <x v="1579"/>
    <s v="https://www.remix.com/"/>
    <s v="https://www.crunchbase.com/organization/remix"/>
    <s v="Remix Software, Inc."/>
    <s v="Remix is a platform for planning public transit, designing streets, and managing new mobility."/>
    <m/>
    <s v="seed"/>
    <s v="series_a"/>
    <s v="series_b"/>
    <m/>
    <m/>
    <m/>
    <m/>
    <m/>
    <n v="2000000"/>
    <n v="10000000"/>
    <n v="15000000"/>
    <m/>
    <m/>
    <m/>
    <m/>
    <m/>
    <n v="20000000"/>
    <n v="50000000"/>
    <n v="100050000"/>
    <m/>
    <m/>
    <m/>
    <m/>
    <m/>
    <s v="Code for America, Dan Bragiel, Haystack, Jonathan Betz, Kamal Shah, Louis Beryl, Miles Lasater, Rakesh Agrawal, Red Swan Ventures, SVA, Sequoia Capital, Y Combinator"/>
    <s v="Designer Fund, Sequoia Capital"/>
    <s v="Energy Impact Partners, Sequoia Capital"/>
    <m/>
    <m/>
    <m/>
    <m/>
    <m/>
    <n v="2014"/>
    <n v="2017"/>
    <x v="7"/>
    <m/>
    <m/>
    <m/>
    <m/>
    <n v="15000000"/>
    <s v="series_b"/>
    <d v="2019-02-27T00:00:00"/>
    <n v="100000000"/>
    <m/>
    <n v="8971.41"/>
    <n v="8487.09"/>
    <n v="175701.37"/>
    <m/>
    <m/>
    <m/>
    <m/>
    <m/>
    <n v="3"/>
    <n v="135"/>
    <n v="57"/>
    <m/>
    <m/>
    <m/>
    <m/>
    <m/>
    <n v="99.98"/>
    <n v="96.64"/>
    <n v="96.86"/>
    <m/>
    <m/>
    <m/>
    <m/>
    <m/>
    <n v="3.4"/>
    <n v="3.4"/>
    <n v="1.7"/>
    <n v="1"/>
    <m/>
    <m/>
    <m/>
    <m/>
    <n v="27000000"/>
    <m/>
    <d v="2014-12-01T00:00:00"/>
    <d v="2017-05-09T00:00:00"/>
    <d v="2019-02-27T00:00:00"/>
    <m/>
    <m/>
    <m/>
    <m/>
    <n v="2.5"/>
    <n v="2"/>
    <m/>
    <m/>
    <m/>
    <m/>
    <n v="1"/>
    <n v="890"/>
    <n v="659"/>
    <m/>
    <m/>
    <m/>
    <m/>
    <n v="0"/>
    <s v="No"/>
    <n v="193159.87"/>
    <n v="147"/>
    <n v="91.82"/>
    <m/>
    <m/>
    <n v="1"/>
  </r>
  <r>
    <x v="1580"/>
    <s v="https://www.electric.ai"/>
    <s v="https://www.crunchbase.com/organization/electric"/>
    <s v="Electric AI, Inc."/>
    <s v="Electric manages IT and real-time IT support for the team through a centralized SaaS app."/>
    <m/>
    <s v="seed"/>
    <s v="series_a"/>
    <s v="series_b"/>
    <s v="series_c"/>
    <s v="series_d"/>
    <m/>
    <m/>
    <m/>
    <n v="2000000"/>
    <n v="9250000"/>
    <n v="25000000"/>
    <n v="40000000"/>
    <n v="90000000"/>
    <m/>
    <m/>
    <m/>
    <n v="20000000"/>
    <n v="46250000"/>
    <n v="166750000"/>
    <n v="400000000"/>
    <n v="810000000"/>
    <m/>
    <m/>
    <m/>
    <s v="Bowery Capital, Charge Ventures, Gunderson Dettmer, Namek Zu'bi, Primary Venture Partners, Silicon Badia"/>
    <s v="Bessemer Venture Partners, Bowery Capital, Primary Venture Partners, Supernode Ventures"/>
    <s v="Bessemer Venture Partners, GGV Capital, Supernode Ventures"/>
    <s v="01 Advisors, Atreides Management, Bessemer Venture Partners, GGV Capital, Greenspring Associates, Primary Venture Partners, Vintage Investment Partners"/>
    <s v="01 Advisors, Atreides Management, Bessemer Venture Partners, Crew Capital, Everywhere Ventures (The Fund), GGV Capital, Greenspring Associates, Harmonic Growth Partners, Primary Venture Partners, Slack, Two Culture Capital, Vintage Investment Partners"/>
    <m/>
    <m/>
    <m/>
    <n v="2016"/>
    <n v="2018"/>
    <x v="7"/>
    <n v="2021"/>
    <n v="2021"/>
    <m/>
    <m/>
    <n v="23350001"/>
    <s v="series_d"/>
    <d v="2022-03-29T00:00:00"/>
    <n v="1003350001"/>
    <m/>
    <n v="69.38"/>
    <n v="2412.35"/>
    <n v="47405"/>
    <n v="74731.73"/>
    <n v="67209.13"/>
    <m/>
    <m/>
    <m/>
    <n v="1929"/>
    <n v="450"/>
    <n v="145"/>
    <n v="301"/>
    <n v="157"/>
    <m/>
    <m/>
    <m/>
    <n v="80.040000000000006"/>
    <n v="90.26"/>
    <n v="91.94"/>
    <n v="74.680000000000007"/>
    <n v="70.900000000000006"/>
    <m/>
    <m/>
    <s v="unicorn"/>
    <n v="28.66"/>
    <n v="28.66"/>
    <n v="15.49"/>
    <n v="5.05"/>
    <n v="2.34"/>
    <n v="1.24"/>
    <m/>
    <m/>
    <n v="212100001"/>
    <m/>
    <d v="2016-11-17T00:00:00"/>
    <d v="2018-03-28T00:00:00"/>
    <d v="2019-01-23T00:00:00"/>
    <d v="2021-02-23T00:00:00"/>
    <d v="2021-10-19T00:00:00"/>
    <m/>
    <m/>
    <n v="2.31"/>
    <n v="3.61"/>
    <n v="2.4"/>
    <n v="2.0299999999999998"/>
    <m/>
    <m/>
    <n v="6.02"/>
    <n v="496"/>
    <n v="301"/>
    <n v="762"/>
    <n v="238"/>
    <m/>
    <m/>
    <n v="1161"/>
    <s v="No"/>
    <n v="191827.59"/>
    <n v="148"/>
    <n v="91.76"/>
    <n v="4.8600000000000003"/>
    <n v="4.8600000000000003"/>
    <n v="6.02"/>
  </r>
  <r>
    <x v="1581"/>
    <s v="https://www.vouch.us"/>
    <s v="https://www.crunchbase.com/organization/vouch-insurance-21c4"/>
    <s v="Vouch, Inc."/>
    <s v="Vouch is a business insurance provider to high-growth tech and life science companies."/>
    <m/>
    <s v="seed"/>
    <s v="series_a"/>
    <s v="series_b"/>
    <s v="series_c"/>
    <m/>
    <m/>
    <m/>
    <m/>
    <n v="224996"/>
    <n v="24500000"/>
    <n v="45000000"/>
    <n v="60000000"/>
    <m/>
    <m/>
    <m/>
    <m/>
    <n v="2249960"/>
    <n v="122500000"/>
    <n v="210000000"/>
    <n v="550000000"/>
    <m/>
    <m/>
    <m/>
    <m/>
    <s v="Alumni Ventures, Quiet Capital, Rabil Ventures"/>
    <s v="500 Global, Chad Nitschke, Endurance Companies, Gramercy Ventures, Index Ventures, Montage Ventures, Ribbit Capital, SVB Financial Group, Two Culture Capital, Y Combinator"/>
    <s v="Alumni Ventures, Pelion Venture Partners, Socii Capital, Terrence Rohan, Two Culture Capital, VentureSouq, Y Combinator Continuity Fund"/>
    <s v="Allegis Group, Alumni Ventures, Everywhere Ventures (The Fund), Launchpad Capital, Ribbit Capital, SVB Capital, SiriusPoint, Sound Ventures, Two Culture Capital"/>
    <m/>
    <m/>
    <m/>
    <m/>
    <n v="2018"/>
    <n v="2019"/>
    <x v="7"/>
    <n v="2021"/>
    <m/>
    <m/>
    <m/>
    <n v="25000000"/>
    <s v="series_c"/>
    <d v="2024-03-11T00:00:00"/>
    <n v="550000000"/>
    <m/>
    <n v="29.36"/>
    <n v="35614.69"/>
    <n v="15.46"/>
    <n v="156002.26"/>
    <m/>
    <m/>
    <m/>
    <m/>
    <n v="2077"/>
    <n v="18"/>
    <n v="767"/>
    <n v="175"/>
    <m/>
    <m/>
    <m/>
    <m/>
    <n v="80.09"/>
    <n v="99.59"/>
    <n v="57.11"/>
    <n v="85.32"/>
    <m/>
    <m/>
    <m/>
    <m/>
    <n v="149.62"/>
    <n v="149.62"/>
    <n v="3.43"/>
    <n v="2.36"/>
    <n v="1"/>
    <m/>
    <m/>
    <m/>
    <n v="184724996"/>
    <m/>
    <d v="2018-12-20T00:00:00"/>
    <d v="2019-09-17T00:00:00"/>
    <d v="2019-11-20T00:00:00"/>
    <d v="2021-09-10T00:00:00"/>
    <m/>
    <m/>
    <m/>
    <n v="54.45"/>
    <n v="1.71"/>
    <n v="2.62"/>
    <m/>
    <m/>
    <m/>
    <n v="2.62"/>
    <n v="271"/>
    <n v="64"/>
    <n v="660"/>
    <m/>
    <m/>
    <m/>
    <n v="1573"/>
    <s v="No"/>
    <n v="191661.77"/>
    <n v="149"/>
    <n v="91.71"/>
    <n v="2.62"/>
    <n v="2.62"/>
    <n v="2.62"/>
  </r>
  <r>
    <x v="1582"/>
    <s v="http://www.osaro.com"/>
    <s v="https://www.crunchbase.com/organization/osaro"/>
    <s v="Osaro , Inc."/>
    <s v="Osaro is an artificial intelligence company developing products based on proprietary deep reinforcement learning technology."/>
    <m/>
    <s v="seed"/>
    <s v="series_a"/>
    <s v="series_b"/>
    <s v="series_c"/>
    <m/>
    <m/>
    <m/>
    <m/>
    <m/>
    <n v="10000000"/>
    <n v="16000000"/>
    <n v="30000000"/>
    <m/>
    <m/>
    <m/>
    <m/>
    <m/>
    <n v="50000000"/>
    <n v="106720000"/>
    <n v="300000000"/>
    <m/>
    <m/>
    <m/>
    <m/>
    <s v="Binh Tran, Morado Ventures"/>
    <s v="AAF Management Ltd., Abstract Ventures, Bossanova Investimentos, CSC Upshot, Comcast Ventures, Compound, Pegasus Tech Ventures, ZhenFund, iRobot Ventures"/>
    <s v="AAF Management Ltd., AME Cloud Ventures, Alpha Intelligence Capital, Comcast Ventures, Compound, Founders Fund, Global IoT Technology Ventures, Inc., King River Capital, Morado Ventures, Pegasus Tech Ventures"/>
    <s v="AAF Management Ltd., AME Cloud Ventures, Founders Fund, J17 Capital, King River Capital, Octave Ventures LLC, Tomales Bay Capital, iRobot"/>
    <m/>
    <m/>
    <m/>
    <m/>
    <n v="2015"/>
    <n v="2017"/>
    <x v="7"/>
    <n v="2021"/>
    <m/>
    <m/>
    <m/>
    <n v="30000000"/>
    <s v="series_c"/>
    <d v="2021-08-18T00:00:00"/>
    <n v="300000000"/>
    <m/>
    <n v="30.25"/>
    <n v="91.8"/>
    <n v="106700.37"/>
    <n v="84174.18"/>
    <m/>
    <m/>
    <m/>
    <m/>
    <n v="2096"/>
    <n v="780"/>
    <n v="102"/>
    <n v="291"/>
    <m/>
    <m/>
    <m/>
    <m/>
    <n v="78.64"/>
    <n v="80.48"/>
    <n v="94.34"/>
    <n v="75.53"/>
    <m/>
    <m/>
    <m/>
    <m/>
    <n v="4.59"/>
    <m/>
    <n v="4.59"/>
    <n v="2.5299999999999998"/>
    <n v="1"/>
    <m/>
    <m/>
    <m/>
    <n v="96300000"/>
    <m/>
    <d v="2015-03-25T00:00:00"/>
    <d v="2017-04-13T00:00:00"/>
    <d v="2019-10-03T00:00:00"/>
    <d v="2021-08-18T00:00:00"/>
    <m/>
    <m/>
    <m/>
    <m/>
    <n v="2.13"/>
    <n v="2.81"/>
    <m/>
    <m/>
    <m/>
    <n v="2.81"/>
    <n v="750"/>
    <n v="903"/>
    <n v="685"/>
    <m/>
    <m/>
    <m/>
    <n v="685"/>
    <s v="No"/>
    <n v="190996.6"/>
    <n v="150"/>
    <n v="91.65"/>
    <n v="2.81"/>
    <n v="2.81"/>
    <n v="2.81"/>
  </r>
  <r>
    <x v="1583"/>
    <s v="https://www.sennder.com"/>
    <s v="https://www.crunchbase.com/organization/sennder"/>
    <s v="sennder GmbH"/>
    <s v="Sennder is a digital freight-forwarding company that connects large commercial shippers with small freight carriers."/>
    <m/>
    <s v="seed"/>
    <s v="series_a"/>
    <s v="series_b"/>
    <s v="series_c"/>
    <s v="series_d"/>
    <m/>
    <m/>
    <m/>
    <m/>
    <m/>
    <n v="30000000"/>
    <n v="70000000"/>
    <n v="160000000"/>
    <m/>
    <m/>
    <m/>
    <m/>
    <m/>
    <n v="200100000"/>
    <n v="300000000"/>
    <n v="1000000000"/>
    <m/>
    <m/>
    <m/>
    <s v="Neil Bearden"/>
    <s v="AA Sons, Dynamo"/>
    <s v="Accel, HV Capital, Project A Ventures"/>
    <s v="Accel, H14, HV Capital, Lakestar, Next47, Project A Ventures, Scania Growth Capital"/>
    <s v="Accel, Compagnie Nationale à Portefeuille, Earlybird Venture Capital, GR Capital, H14, HV Capital, Lakestar, Perpetual Investors, Project A Ventures, Scania Growth Capital"/>
    <m/>
    <m/>
    <m/>
    <n v="2015"/>
    <n v="2016"/>
    <x v="7"/>
    <n v="2019"/>
    <n v="2021"/>
    <m/>
    <m/>
    <n v="80000000"/>
    <s v="series_d"/>
    <d v="2021-06-01T00:00:00"/>
    <n v="1000000000"/>
    <m/>
    <n v="0"/>
    <n v="0"/>
    <n v="119612.61"/>
    <n v="31760.71"/>
    <n v="39619.4"/>
    <m/>
    <m/>
    <m/>
    <n v="3493"/>
    <n v="1216"/>
    <n v="92"/>
    <n v="109"/>
    <n v="198"/>
    <m/>
    <m/>
    <m/>
    <n v="64.400000000000006"/>
    <n v="68.11"/>
    <n v="94.9"/>
    <n v="86.53"/>
    <n v="63.25"/>
    <m/>
    <m/>
    <s v="unicorn"/>
    <n v="4.2"/>
    <m/>
    <m/>
    <n v="4.2"/>
    <n v="3.11"/>
    <n v="1"/>
    <m/>
    <m/>
    <n v="340000000"/>
    <m/>
    <d v="2015-08-01T00:00:00"/>
    <d v="2016-05-31T00:00:00"/>
    <d v="2019-04-09T00:00:00"/>
    <d v="2019-07-22T00:00:00"/>
    <d v="2021-01-13T00:00:00"/>
    <m/>
    <m/>
    <m/>
    <m/>
    <n v="1.5"/>
    <n v="3.33"/>
    <m/>
    <m/>
    <n v="5"/>
    <n v="304"/>
    <n v="1043"/>
    <n v="104"/>
    <n v="541"/>
    <m/>
    <m/>
    <n v="784"/>
    <s v="No"/>
    <n v="190992.72"/>
    <n v="151"/>
    <n v="91.6"/>
    <n v="5"/>
    <n v="5"/>
    <n v="5"/>
  </r>
  <r>
    <x v="1584"/>
    <s v="https://www.trouva.com/"/>
    <s v="https://www.crunchbase.com/organization/wearetrouva"/>
    <s v="StreetHub Ltd"/>
    <s v="Trouva, the leading platform to discover and shop the best independent boutiques and brands"/>
    <s v="pre_seed"/>
    <s v="seed"/>
    <s v="series_a"/>
    <s v="series_b"/>
    <m/>
    <m/>
    <m/>
    <m/>
    <n v="1200000"/>
    <n v="2600000"/>
    <n v="10000000"/>
    <n v="22820925"/>
    <m/>
    <m/>
    <m/>
    <m/>
    <n v="24000000"/>
    <n v="26000000"/>
    <n v="50000000"/>
    <n v="152215569.75"/>
    <m/>
    <m/>
    <m/>
    <m/>
    <s v="Avonmore Developments, Index Ventures, LocalGlobe, Octopus Ventures, Playfair Capital"/>
    <s v="Avonmore Developments, GoBeyond, Index Ventures, LocalGlobe, Octopus Ventures, Playfair Capital"/>
    <s v="Avonmore Developments, BGF Ventures, Downing Ventures, GoBeyond, Index Ventures, Playfair Capital, Silicon Valley Bank, octopus investments"/>
    <s v="Business Growth Fund, C4 Ventures, Downing Ventures, Index Ventures, LocalGlobe, Octopus Ventures"/>
    <m/>
    <m/>
    <m/>
    <m/>
    <n v="2013"/>
    <n v="2015"/>
    <n v="2017"/>
    <x v="7"/>
    <m/>
    <m/>
    <m/>
    <m/>
    <n v="4438896"/>
    <s v="series_unknown"/>
    <d v="2019-11-27T00:00:00"/>
    <m/>
    <n v="0"/>
    <n v="238.83"/>
    <n v="4740.38"/>
    <n v="185978.43"/>
    <m/>
    <m/>
    <m/>
    <m/>
    <n v="202"/>
    <n v="1062"/>
    <n v="214"/>
    <n v="46"/>
    <m/>
    <m/>
    <m/>
    <m/>
    <n v="70.83"/>
    <n v="89.18"/>
    <n v="94.66"/>
    <n v="97.48"/>
    <m/>
    <m/>
    <m/>
    <m/>
    <m/>
    <m/>
    <m/>
    <m/>
    <m/>
    <m/>
    <m/>
    <m/>
    <m/>
    <n v="41059822"/>
    <d v="2013-12-20T00:00:00"/>
    <d v="2015-10-19T00:00:00"/>
    <d v="2017-11-12T00:00:00"/>
    <d v="2019-11-27T00:00:00"/>
    <m/>
    <m/>
    <m/>
    <m/>
    <n v="1.92"/>
    <n v="3.04"/>
    <m/>
    <m/>
    <m/>
    <m/>
    <m/>
    <n v="755"/>
    <n v="745"/>
    <m/>
    <m/>
    <m/>
    <m/>
    <n v="0"/>
    <s v="No"/>
    <n v="190957.64"/>
    <n v="152"/>
    <n v="91.54"/>
    <m/>
    <m/>
    <n v="0"/>
  </r>
  <r>
    <x v="1585"/>
    <s v="https://www.oriliving.com/"/>
    <s v="https://www.crunchbase.com/organization/ori"/>
    <s v="Ori, Inc."/>
    <s v="Ori is a smart space company that designs multi-functional, robotic-powered interior solutions."/>
    <m/>
    <s v="seed"/>
    <s v="series_a"/>
    <s v="series_b"/>
    <m/>
    <m/>
    <m/>
    <m/>
    <m/>
    <n v="1115000"/>
    <n v="6000000"/>
    <n v="20000000"/>
    <m/>
    <m/>
    <m/>
    <m/>
    <m/>
    <n v="11150000"/>
    <n v="30000000"/>
    <n v="133400000"/>
    <m/>
    <m/>
    <m/>
    <m/>
    <m/>
    <m/>
    <s v="Khosla Ventures"/>
    <s v="Geolo Capital, Ingka Group, Khosla Ventures, Sidewalk Labs"/>
    <m/>
    <m/>
    <m/>
    <m/>
    <m/>
    <n v="2015"/>
    <n v="2017"/>
    <x v="7"/>
    <m/>
    <m/>
    <m/>
    <m/>
    <m/>
    <s v="series_unknown"/>
    <d v="2019-09-05T00:00:00"/>
    <n v="133400000"/>
    <m/>
    <n v="0"/>
    <n v="29562.75"/>
    <n v="155999.98000000001"/>
    <m/>
    <m/>
    <m/>
    <m/>
    <m/>
    <n v="3493"/>
    <n v="39"/>
    <n v="68"/>
    <m/>
    <m/>
    <m/>
    <m/>
    <m/>
    <n v="64.400000000000006"/>
    <n v="99.05"/>
    <n v="96.25"/>
    <m/>
    <m/>
    <m/>
    <m/>
    <m/>
    <n v="8.14"/>
    <n v="8.14"/>
    <n v="3.78"/>
    <n v="1"/>
    <m/>
    <m/>
    <m/>
    <m/>
    <n v="27115000"/>
    <m/>
    <d v="2015-12-05T00:00:00"/>
    <d v="2017-09-13T00:00:00"/>
    <d v="2019-09-05T00:00:00"/>
    <m/>
    <m/>
    <m/>
    <m/>
    <n v="2.69"/>
    <n v="4.45"/>
    <m/>
    <m/>
    <m/>
    <m/>
    <n v="1"/>
    <n v="648"/>
    <n v="722"/>
    <m/>
    <m/>
    <m/>
    <m/>
    <n v="0"/>
    <s v="No"/>
    <n v="185562.73"/>
    <n v="153"/>
    <n v="91.48"/>
    <m/>
    <m/>
    <n v="1"/>
  </r>
  <r>
    <x v="1586"/>
    <s v="http://uhnder.com"/>
    <s v="https://www.crunchbase.com/organization/uhnder"/>
    <s v="Uhnder, Inc."/>
    <s v="Uhnder develops a digital automotive radar-on-chip designed to automate systems for safety and better feedback response."/>
    <m/>
    <m/>
    <s v="series_a"/>
    <s v="series_b"/>
    <s v="series_c"/>
    <s v="series_d"/>
    <m/>
    <m/>
    <m/>
    <m/>
    <m/>
    <m/>
    <n v="45000000"/>
    <n v="50000000"/>
    <m/>
    <m/>
    <m/>
    <m/>
    <m/>
    <m/>
    <n v="450000000"/>
    <n v="750000000"/>
    <m/>
    <m/>
    <m/>
    <m/>
    <s v="Fosun RZ Capital, Monta Vista Capital, Sands Capital Ventures, TriplePoint Ventures, Yunqi Partners"/>
    <s v="Khosla Ventures"/>
    <s v="ACME Capital, EDOM Technology, Khosla Ventures, Lockheed Martin Ventures, Magna, Qualcomm Ventures, SAIC, Sands Capital Ventures, Sensata Technologies, TDK Ventures"/>
    <s v="ACME Capital, Ei Camino Capital, HT Capital, Magna, Monta Vista Capital, Qualcomm Ventures, Sagitta Ventures"/>
    <m/>
    <m/>
    <m/>
    <m/>
    <n v="2017"/>
    <x v="7"/>
    <n v="2020"/>
    <n v="2024"/>
    <m/>
    <m/>
    <n v="50000000"/>
    <s v="series_d"/>
    <d v="2024-02-20T00:00:00"/>
    <n v="750000000"/>
    <m/>
    <m/>
    <n v="1511.27"/>
    <n v="155999.98000000001"/>
    <n v="25009.43"/>
    <n v="704.41"/>
    <m/>
    <m/>
    <m/>
    <m/>
    <n v="385"/>
    <n v="68"/>
    <n v="137"/>
    <n v="15"/>
    <m/>
    <m/>
    <m/>
    <m/>
    <n v="90.38"/>
    <n v="96.25"/>
    <n v="81.06"/>
    <n v="53.33"/>
    <m/>
    <m/>
    <m/>
    <n v="1.56"/>
    <m/>
    <m/>
    <m/>
    <n v="1.56"/>
    <n v="1"/>
    <m/>
    <m/>
    <n v="95000000"/>
    <m/>
    <m/>
    <d v="2017-08-01T00:00:00"/>
    <d v="2019-05-24T00:00:00"/>
    <d v="2020-12-15T00:00:00"/>
    <d v="2024-02-20T00:00:00"/>
    <m/>
    <m/>
    <m/>
    <m/>
    <m/>
    <n v="1.67"/>
    <m/>
    <m/>
    <m/>
    <m/>
    <n v="661"/>
    <n v="571"/>
    <n v="1162"/>
    <m/>
    <m/>
    <n v="1733"/>
    <s v="No"/>
    <n v="183225.09"/>
    <n v="154"/>
    <n v="91.43"/>
    <m/>
    <m/>
    <m/>
  </r>
  <r>
    <x v="1587"/>
    <s v="http://www.loconav.com/"/>
    <s v="https://www.crunchbase.com/organization/loconav"/>
    <s v="LocoNav, Inc."/>
    <s v="LocoNav is a full stack fleet software company used to deliver a single platform to run and manage fleet operations with ease."/>
    <m/>
    <m/>
    <s v="series_a"/>
    <s v="series_b"/>
    <m/>
    <m/>
    <m/>
    <m/>
    <m/>
    <m/>
    <n v="3420000"/>
    <n v="4000000"/>
    <m/>
    <m/>
    <m/>
    <m/>
    <m/>
    <m/>
    <n v="17100000"/>
    <n v="26680000"/>
    <m/>
    <m/>
    <m/>
    <m/>
    <m/>
    <m/>
    <s v="Sequoia Capital"/>
    <s v="Canaan Valley Capital, Sequoia Capital"/>
    <m/>
    <m/>
    <m/>
    <m/>
    <m/>
    <m/>
    <n v="2017"/>
    <x v="7"/>
    <m/>
    <m/>
    <m/>
    <m/>
    <m/>
    <s v="series_unknown"/>
    <d v="2021-06-29T00:00:00"/>
    <n v="246790000"/>
    <m/>
    <m/>
    <n v="6452.15"/>
    <n v="175701.12"/>
    <m/>
    <m/>
    <m/>
    <m/>
    <m/>
    <m/>
    <n v="171"/>
    <n v="58"/>
    <m/>
    <m/>
    <m/>
    <m/>
    <m/>
    <m/>
    <n v="95.74"/>
    <n v="96.81"/>
    <m/>
    <m/>
    <m/>
    <m/>
    <m/>
    <n v="12.27"/>
    <m/>
    <n v="12.27"/>
    <n v="9.25"/>
    <m/>
    <m/>
    <m/>
    <m/>
    <n v="44420000"/>
    <m/>
    <m/>
    <d v="2017-12-08T00:00:00"/>
    <d v="2019-05-23T00:00:00"/>
    <m/>
    <m/>
    <m/>
    <m/>
    <m/>
    <n v="1.56"/>
    <m/>
    <m/>
    <m/>
    <m/>
    <n v="9.25"/>
    <m/>
    <n v="531"/>
    <m/>
    <m/>
    <m/>
    <m/>
    <n v="768"/>
    <s v="No"/>
    <n v="182153.27"/>
    <n v="155"/>
    <n v="91.37"/>
    <m/>
    <m/>
    <n v="9.25"/>
  </r>
  <r>
    <x v="1588"/>
    <s v="http://brud.fyi/"/>
    <s v="https://www.crunchbase.com/organization/brud"/>
    <m/>
    <s v="Brud is a group of problem solvers specializing in robotics, artificial intelligence, and their applications to media businesses."/>
    <m/>
    <s v="seed"/>
    <s v="series_a"/>
    <s v="series_b"/>
    <m/>
    <m/>
    <m/>
    <m/>
    <m/>
    <n v="100000"/>
    <n v="6000000"/>
    <m/>
    <m/>
    <m/>
    <m/>
    <m/>
    <m/>
    <n v="1000000"/>
    <n v="30000000"/>
    <n v="125000000"/>
    <m/>
    <m/>
    <m/>
    <m/>
    <m/>
    <s v="Chris M. Willliams, Founders Fund, SVA"/>
    <s v="BoxGroup, SVA, Sequoia Capital, Simon Ventures, Sterling.VC"/>
    <s v="Craft Ventures, LionTree, Sinai Capital Partners, Spark Capital"/>
    <m/>
    <m/>
    <m/>
    <m/>
    <m/>
    <n v="2017"/>
    <n v="2018"/>
    <x v="7"/>
    <m/>
    <m/>
    <m/>
    <m/>
    <m/>
    <s v="series_b"/>
    <d v="2019-01-14T00:00:00"/>
    <m/>
    <m/>
    <n v="20986.52"/>
    <n v="46708.01"/>
    <n v="113792.37"/>
    <m/>
    <m/>
    <m/>
    <m/>
    <m/>
    <n v="24"/>
    <n v="39"/>
    <n v="98"/>
    <m/>
    <m/>
    <m/>
    <m/>
    <m/>
    <n v="99.76"/>
    <n v="99.18"/>
    <n v="94.57"/>
    <m/>
    <m/>
    <m/>
    <m/>
    <m/>
    <m/>
    <m/>
    <m/>
    <m/>
    <m/>
    <m/>
    <m/>
    <m/>
    <n v="6100000"/>
    <m/>
    <d v="2017-05-01T00:00:00"/>
    <d v="2018-05-15T00:00:00"/>
    <d v="2019-01-14T00:00:00"/>
    <m/>
    <m/>
    <m/>
    <m/>
    <n v="30"/>
    <n v="4.17"/>
    <m/>
    <m/>
    <m/>
    <m/>
    <m/>
    <n v="379"/>
    <n v="244"/>
    <m/>
    <m/>
    <m/>
    <m/>
    <n v="0"/>
    <s v="No"/>
    <n v="181486.9"/>
    <n v="156"/>
    <n v="91.32"/>
    <m/>
    <m/>
    <n v="0"/>
  </r>
  <r>
    <x v="1589"/>
    <s v="https://www.neuralink.com"/>
    <s v="https://www.crunchbase.com/organization/neuralink"/>
    <s v="Neuralink Corp."/>
    <s v="Neuralink develops a brain machine interface that provides solutions for those with paralysis."/>
    <m/>
    <m/>
    <s v="series_a"/>
    <s v="series_b"/>
    <s v="series_c"/>
    <s v="series_d"/>
    <m/>
    <m/>
    <m/>
    <m/>
    <n v="107000000"/>
    <n v="51000000"/>
    <n v="205000000"/>
    <m/>
    <m/>
    <m/>
    <m/>
    <m/>
    <n v="535000000"/>
    <n v="340170000"/>
    <n v="2000000000"/>
    <m/>
    <m/>
    <m/>
    <m/>
    <m/>
    <s v="Elon Musk, UpHonest Capital"/>
    <s v="Craft Ventures, Elon Musk"/>
    <s v="Blake Byers, Craft Ventures, DFJ Growth, Founders Fund, Fred Ehrsam, Gigafund, Google Ventures, Ken Howery, Robert Nelsen, Sam Altman, Valor Equity Partners, Vantage Legacy Capital, Vy Capital"/>
    <s v="Advaita Capital"/>
    <m/>
    <m/>
    <m/>
    <m/>
    <n v="2017"/>
    <x v="7"/>
    <n v="2021"/>
    <n v="1901"/>
    <m/>
    <m/>
    <n v="323241676"/>
    <s v="series_d"/>
    <d v="2023-08-07T00:00:00"/>
    <n v="4848625140"/>
    <m/>
    <m/>
    <n v="0.3"/>
    <n v="1575.49"/>
    <n v="179338.54"/>
    <n v="0"/>
    <m/>
    <m/>
    <m/>
    <m/>
    <n v="1179"/>
    <n v="493"/>
    <n v="164"/>
    <n v="1"/>
    <m/>
    <m/>
    <m/>
    <m/>
    <n v="70.48"/>
    <n v="72.45"/>
    <n v="86.24"/>
    <n v="100"/>
    <m/>
    <m/>
    <s v="unicorn"/>
    <n v="11.97"/>
    <m/>
    <n v="6.47"/>
    <n v="11.97"/>
    <n v="2.2599999999999998"/>
    <m/>
    <m/>
    <m/>
    <n v="686241676"/>
    <m/>
    <m/>
    <d v="2017-08-25T00:00:00"/>
    <d v="2019-04-29T00:00:00"/>
    <d v="2021-07-29T00:00:00"/>
    <d v="1901-11-05T00:00:00"/>
    <m/>
    <m/>
    <m/>
    <n v="0.64"/>
    <n v="5.88"/>
    <m/>
    <m/>
    <m/>
    <n v="14.25"/>
    <m/>
    <n v="612"/>
    <n v="822"/>
    <n v="-43731"/>
    <m/>
    <m/>
    <n v="1561"/>
    <s v="No"/>
    <n v="180914.33"/>
    <n v="157"/>
    <n v="91.26"/>
    <n v="0"/>
    <n v="0"/>
    <n v="14.25"/>
  </r>
  <r>
    <x v="1590"/>
    <s v="http://tray.io"/>
    <s v="https://www.crunchbase.com/organization/tray"/>
    <s v="tray.io, inc."/>
    <s v="Tray.io provides a cloud-based software integration platform for automators."/>
    <s v="pre_seed"/>
    <s v="seed"/>
    <s v="series_a"/>
    <s v="series_b"/>
    <s v="series_c"/>
    <m/>
    <m/>
    <m/>
    <m/>
    <n v="600000"/>
    <n v="5000000"/>
    <n v="37000000"/>
    <n v="50000000"/>
    <m/>
    <m/>
    <m/>
    <m/>
    <n v="6000000"/>
    <n v="25000000"/>
    <n v="246790000"/>
    <n v="600000000"/>
    <m/>
    <m/>
    <m/>
    <s v="Springboard, Techstars"/>
    <s v="Andy McLoughlin, AngelPad, Ballpark Ventures, Firestartr, Passion Capital, Richard Fearn, Tom Hulme"/>
    <s v="Acequia Capital (AceCap), Mosaic Ventures, True Ventures"/>
    <s v="GGV Capital, Meritech Capital Partners, Mosaic Ventures, Spark Capital, True Ventures"/>
    <s v="GGV Capital, Meritech Capital Partners, Spark Capital, True Ventures"/>
    <m/>
    <m/>
    <m/>
    <n v="2012"/>
    <n v="2012"/>
    <n v="2016"/>
    <x v="7"/>
    <n v="2019"/>
    <m/>
    <m/>
    <m/>
    <n v="40000000"/>
    <s v="series_c"/>
    <d v="2022-09-27T00:00:00"/>
    <n v="600000000"/>
    <n v="461.83"/>
    <n v="596.70000000000005"/>
    <n v="3696.94"/>
    <n v="127893.55"/>
    <n v="47569.96"/>
    <m/>
    <m/>
    <m/>
    <n v="1"/>
    <n v="357"/>
    <n v="215"/>
    <n v="82"/>
    <n v="73"/>
    <m/>
    <m/>
    <m/>
    <n v="100"/>
    <n v="93.06"/>
    <n v="94.38"/>
    <n v="95.46"/>
    <n v="91.02"/>
    <m/>
    <m/>
    <m/>
    <m/>
    <n v="61.21"/>
    <n v="61.21"/>
    <n v="18.36"/>
    <n v="2.19"/>
    <n v="1"/>
    <m/>
    <m/>
    <m/>
    <n v="149100000"/>
    <d v="2012-07-10T00:00:00"/>
    <d v="2012-11-01T00:00:00"/>
    <d v="2016-11-17T00:00:00"/>
    <d v="2019-04-29T00:00:00"/>
    <d v="2019-11-26T00:00:00"/>
    <m/>
    <m/>
    <m/>
    <n v="4.17"/>
    <n v="9.8699999999999992"/>
    <n v="2.4300000000000002"/>
    <m/>
    <m/>
    <m/>
    <n v="2.4300000000000002"/>
    <n v="1477"/>
    <n v="893"/>
    <n v="211"/>
    <m/>
    <m/>
    <m/>
    <n v="1247"/>
    <s v="No"/>
    <n v="180218.98"/>
    <n v="158"/>
    <n v="91.2"/>
    <n v="2.4300000000000002"/>
    <n v="2.4300000000000002"/>
    <n v="2.4300000000000002"/>
  </r>
  <r>
    <x v="1591"/>
    <s v="http://www.privitar.com"/>
    <s v="https://www.crunchbase.com/organization/privitar"/>
    <s v="Privitar Ltd."/>
    <s v="Privitar is a data privacy platform that protects its customer's sensitive personal data and delivers comprehensive data privacy."/>
    <m/>
    <s v="seed"/>
    <s v="series_a"/>
    <s v="series_b"/>
    <s v="series_c"/>
    <m/>
    <m/>
    <m/>
    <m/>
    <n v="4003336"/>
    <n v="16000000"/>
    <n v="40000000"/>
    <n v="80000000"/>
    <m/>
    <m/>
    <m/>
    <m/>
    <n v="40033360"/>
    <n v="80000000"/>
    <n v="266800000"/>
    <n v="800000000"/>
    <m/>
    <m/>
    <m/>
    <m/>
    <s v="24 Haymarket, IQ Capital, Illuminate Financial"/>
    <s v="24 Haymarket, IQ Capital, Illuminate Financial, Partech, Salesforce Ventures"/>
    <s v="24 Haymarket, Accel, IQ Capital, Partech, Salesforce Ventures"/>
    <s v="ABN AMRO Ventures, Accel, IQ Capital, Partech, Salesforce Ventures, Warburg Pincus"/>
    <m/>
    <m/>
    <m/>
    <m/>
    <n v="2016"/>
    <n v="2017"/>
    <x v="7"/>
    <n v="2020"/>
    <m/>
    <m/>
    <m/>
    <n v="7000000"/>
    <s v="series_c"/>
    <d v="2020-06-23T00:00:00"/>
    <m/>
    <m/>
    <n v="0"/>
    <n v="855.17"/>
    <n v="125591.62"/>
    <n v="52188.66"/>
    <m/>
    <m/>
    <m/>
    <m/>
    <n v="3485"/>
    <n v="491"/>
    <n v="86"/>
    <n v="78"/>
    <m/>
    <m/>
    <m/>
    <m/>
    <n v="63.92"/>
    <n v="87.72"/>
    <n v="95.24"/>
    <n v="89.28"/>
    <m/>
    <m/>
    <m/>
    <m/>
    <m/>
    <m/>
    <m/>
    <m/>
    <m/>
    <m/>
    <m/>
    <m/>
    <n v="150457300"/>
    <m/>
    <d v="2016-08-02T00:00:00"/>
    <d v="2017-07-18T00:00:00"/>
    <d v="2019-06-10T00:00:00"/>
    <d v="2020-04-06T00:00:00"/>
    <m/>
    <m/>
    <m/>
    <n v="2"/>
    <n v="3.34"/>
    <n v="3"/>
    <m/>
    <m/>
    <m/>
    <m/>
    <n v="350"/>
    <n v="692"/>
    <n v="301"/>
    <m/>
    <m/>
    <m/>
    <n v="379"/>
    <s v="No"/>
    <n v="178635.45"/>
    <n v="159"/>
    <n v="91.15"/>
    <n v="3"/>
    <n v="3"/>
    <n v="0"/>
  </r>
  <r>
    <x v="1592"/>
    <s v="https://www.wingreensfarms.com/"/>
    <s v="https://www.crunchbase.com/organization/wingreens-farms"/>
    <m/>
    <s v="Wingreens Farms sells a range of food products and is retailed in the market and online."/>
    <m/>
    <s v="seed"/>
    <s v="series_a"/>
    <s v="series_b"/>
    <s v="series_c"/>
    <m/>
    <m/>
    <m/>
    <m/>
    <n v="2000000"/>
    <n v="8000000"/>
    <n v="17000000"/>
    <n v="17000000"/>
    <m/>
    <m/>
    <m/>
    <m/>
    <n v="20000000"/>
    <n v="40000000"/>
    <n v="113390000"/>
    <n v="170000000"/>
    <m/>
    <m/>
    <m/>
    <m/>
    <s v="Sequoia Capital"/>
    <s v="Peak XV Partners"/>
    <s v="Sequoia Capital"/>
    <s v="Investcorp, Omidyar Network India"/>
    <m/>
    <m/>
    <m/>
    <m/>
    <n v="2015"/>
    <n v="2016"/>
    <x v="7"/>
    <n v="2021"/>
    <m/>
    <m/>
    <m/>
    <n v="10000000"/>
    <s v="series_unknown"/>
    <d v="2021-11-15T00:00:00"/>
    <n v="170000000"/>
    <m/>
    <n v="2061.2600000000002"/>
    <n v="243.92"/>
    <n v="175701.12"/>
    <n v="0"/>
    <m/>
    <m/>
    <m/>
    <m/>
    <n v="381"/>
    <n v="634"/>
    <n v="58"/>
    <n v="824"/>
    <m/>
    <m/>
    <m/>
    <m/>
    <n v="96.13"/>
    <n v="83.39"/>
    <n v="96.81"/>
    <n v="30.55"/>
    <m/>
    <m/>
    <m/>
    <m/>
    <n v="5.2"/>
    <n v="5.2"/>
    <n v="3.25"/>
    <n v="1.35"/>
    <n v="1"/>
    <m/>
    <m/>
    <m/>
    <n v="59825852"/>
    <m/>
    <d v="2015-09-01T00:00:00"/>
    <d v="2016-09-20T00:00:00"/>
    <d v="2019-11-19T00:00:00"/>
    <d v="2021-11-15T00:00:00"/>
    <m/>
    <m/>
    <m/>
    <n v="2"/>
    <n v="2.83"/>
    <n v="1.5"/>
    <m/>
    <m/>
    <m/>
    <n v="1.5"/>
    <n v="385"/>
    <n v="1155"/>
    <n v="727"/>
    <m/>
    <m/>
    <m/>
    <n v="727"/>
    <s v="No"/>
    <n v="178006.3"/>
    <n v="160"/>
    <n v="91.09"/>
    <n v="1.5"/>
    <n v="1.5"/>
    <n v="1.5"/>
  </r>
  <r>
    <x v="1593"/>
    <s v="http://www.geophy.com"/>
    <s v="https://www.crunchbase.com/organization/officerank"/>
    <s v="GeoPhy BV"/>
    <s v="GeoPhy uses data science to provide the real estate industry with an objective understanding of value."/>
    <m/>
    <m/>
    <s v="series_a"/>
    <s v="series_b"/>
    <m/>
    <m/>
    <m/>
    <m/>
    <m/>
    <m/>
    <m/>
    <n v="33000000"/>
    <m/>
    <m/>
    <m/>
    <m/>
    <m/>
    <m/>
    <m/>
    <n v="220110000"/>
    <m/>
    <m/>
    <m/>
    <m/>
    <m/>
    <m/>
    <s v="Inkef"/>
    <s v="Hearst Ventures, Index Ventures, Inkef"/>
    <m/>
    <m/>
    <m/>
    <m/>
    <m/>
    <m/>
    <n v="2016"/>
    <x v="7"/>
    <m/>
    <m/>
    <m/>
    <m/>
    <n v="33000000"/>
    <s v="series_b"/>
    <d v="2019-01-24T00:00:00"/>
    <n v="85000000"/>
    <m/>
    <m/>
    <n v="2.5299999999999998"/>
    <n v="176381.14"/>
    <m/>
    <m/>
    <m/>
    <m/>
    <m/>
    <m/>
    <n v="1016"/>
    <n v="54"/>
    <m/>
    <m/>
    <m/>
    <m/>
    <m/>
    <m/>
    <n v="73.36"/>
    <n v="97.03"/>
    <m/>
    <m/>
    <m/>
    <m/>
    <m/>
    <n v="0.39"/>
    <m/>
    <m/>
    <n v="0.39"/>
    <m/>
    <m/>
    <m/>
    <m/>
    <n v="33000000"/>
    <m/>
    <m/>
    <d v="2016-05-21T00:00:00"/>
    <d v="2019-01-24T00:00:00"/>
    <m/>
    <m/>
    <m/>
    <m/>
    <m/>
    <m/>
    <m/>
    <m/>
    <m/>
    <m/>
    <n v="0.39"/>
    <m/>
    <n v="978"/>
    <m/>
    <m/>
    <m/>
    <m/>
    <n v="0"/>
    <s v="No"/>
    <n v="176383.67"/>
    <n v="161"/>
    <n v="91.04"/>
    <m/>
    <m/>
    <n v="0.39"/>
  </r>
  <r>
    <x v="1594"/>
    <s v="https://blog.sphere.me/sphere-has-joined-twitter-e7127cfe0467"/>
    <s v="https://www.crunchbase.com/organization/sphere-knowledge"/>
    <m/>
    <s v="Now part of Twitter! Sphere is a community chat app turns groups into close, vibrant, purposeful and productive communities, instantly!"/>
    <m/>
    <m/>
    <m/>
    <s v="series_b"/>
    <m/>
    <m/>
    <m/>
    <m/>
    <m/>
    <m/>
    <m/>
    <m/>
    <m/>
    <m/>
    <m/>
    <m/>
    <m/>
    <m/>
    <m/>
    <m/>
    <m/>
    <m/>
    <m/>
    <m/>
    <m/>
    <m/>
    <m/>
    <s v="Index Ventures"/>
    <m/>
    <m/>
    <m/>
    <m/>
    <m/>
    <m/>
    <m/>
    <x v="7"/>
    <m/>
    <m/>
    <m/>
    <m/>
    <m/>
    <s v="series_b"/>
    <d v="2019-05-10T00:00:00"/>
    <m/>
    <m/>
    <m/>
    <m/>
    <n v="176378.49"/>
    <m/>
    <m/>
    <m/>
    <m/>
    <m/>
    <m/>
    <m/>
    <n v="55"/>
    <m/>
    <m/>
    <m/>
    <m/>
    <m/>
    <m/>
    <m/>
    <n v="96.98"/>
    <m/>
    <m/>
    <m/>
    <m/>
    <m/>
    <m/>
    <m/>
    <m/>
    <m/>
    <m/>
    <m/>
    <m/>
    <m/>
    <m/>
    <m/>
    <m/>
    <m/>
    <d v="2019-05-10T00:00:00"/>
    <m/>
    <m/>
    <m/>
    <m/>
    <m/>
    <m/>
    <m/>
    <m/>
    <m/>
    <m/>
    <m/>
    <m/>
    <m/>
    <m/>
    <m/>
    <m/>
    <m/>
    <n v="0"/>
    <s v="No"/>
    <n v="176378.49"/>
    <n v="162"/>
    <n v="90.98"/>
    <m/>
    <m/>
    <m/>
  </r>
  <r>
    <x v="1595"/>
    <s v="https://www.tscan.com/"/>
    <s v="https://www.crunchbase.com/organization/tscan-therapeutics"/>
    <s v="TScan Therapeutics, Inc."/>
    <s v="TScan Therapeutics is a biopharmaceutical company focused on the development of immunotherapy treatments for cancer."/>
    <m/>
    <m/>
    <s v="series_a"/>
    <s v="series_b"/>
    <s v="series_c"/>
    <m/>
    <m/>
    <m/>
    <m/>
    <m/>
    <n v="2500000"/>
    <m/>
    <n v="100000000"/>
    <m/>
    <m/>
    <m/>
    <m/>
    <m/>
    <n v="12500000"/>
    <m/>
    <n v="1000000000"/>
    <m/>
    <m/>
    <m/>
    <m/>
    <m/>
    <m/>
    <s v="Bessemer Venture Partners, Google Ventures, Longwood Fund, Novartis Institutes for Biomedical Research, Novartis Venture Fund"/>
    <s v="6 Dimensions Capital, Bessemer Venture Partners, BlackRock, Google Ventures, Longwood Fund, Novartis Venture Fund, Pitango VC, RA Capital Management"/>
    <m/>
    <m/>
    <m/>
    <m/>
    <m/>
    <n v="2018"/>
    <x v="7"/>
    <n v="2021"/>
    <m/>
    <m/>
    <m/>
    <n v="100000000"/>
    <s v="series_c"/>
    <d v="2021-01-25T00:00:00"/>
    <n v="323100000"/>
    <m/>
    <m/>
    <n v="0"/>
    <n v="75583.89"/>
    <n v="100283.38"/>
    <m/>
    <m/>
    <m/>
    <m/>
    <m/>
    <n v="1617"/>
    <n v="119"/>
    <n v="247"/>
    <m/>
    <m/>
    <m/>
    <m/>
    <m/>
    <n v="64.94"/>
    <n v="93.39"/>
    <n v="79.239999999999995"/>
    <m/>
    <m/>
    <m/>
    <m/>
    <n v="19.78"/>
    <m/>
    <n v="19.78"/>
    <m/>
    <n v="0.32"/>
    <m/>
    <m/>
    <m/>
    <n v="197500000"/>
    <m/>
    <m/>
    <d v="2018-06-20T00:00:00"/>
    <d v="2019-07-24T00:00:00"/>
    <d v="2021-01-25T00:00:00"/>
    <m/>
    <m/>
    <m/>
    <m/>
    <m/>
    <m/>
    <m/>
    <m/>
    <m/>
    <m/>
    <m/>
    <n v="399"/>
    <n v="551"/>
    <m/>
    <m/>
    <m/>
    <n v="551"/>
    <s v="No"/>
    <n v="175867.27"/>
    <n v="163"/>
    <n v="90.92"/>
    <m/>
    <m/>
    <m/>
  </r>
  <r>
    <x v="1596"/>
    <s v="http://www.cb4.com/"/>
    <s v="https://www.crunchbase.com/organization/c-b4"/>
    <s v="CB4"/>
    <s v="CB4 is the easiest, fastest, and most rewarding way for stores to sell more product and satisfy shoppers."/>
    <m/>
    <m/>
    <m/>
    <s v="series_b"/>
    <m/>
    <m/>
    <m/>
    <m/>
    <m/>
    <m/>
    <m/>
    <n v="16000000"/>
    <m/>
    <m/>
    <m/>
    <m/>
    <m/>
    <m/>
    <m/>
    <n v="106720000"/>
    <m/>
    <m/>
    <m/>
    <m/>
    <m/>
    <m/>
    <m/>
    <s v="Bright Pixel, Octopus Ventures, OurCrowd, Pereg Ventures, Sequoia Capital"/>
    <m/>
    <m/>
    <m/>
    <m/>
    <m/>
    <m/>
    <m/>
    <x v="7"/>
    <m/>
    <m/>
    <m/>
    <m/>
    <n v="16000000"/>
    <s v="series_b"/>
    <d v="2019-03-27T00:00:00"/>
    <m/>
    <m/>
    <m/>
    <m/>
    <n v="175777.87"/>
    <m/>
    <m/>
    <m/>
    <m/>
    <m/>
    <m/>
    <m/>
    <n v="56"/>
    <m/>
    <m/>
    <m/>
    <m/>
    <m/>
    <m/>
    <m/>
    <n v="96.92"/>
    <m/>
    <m/>
    <m/>
    <m/>
    <m/>
    <m/>
    <m/>
    <m/>
    <m/>
    <m/>
    <m/>
    <m/>
    <m/>
    <n v="22000000"/>
    <m/>
    <m/>
    <m/>
    <d v="2019-03-27T00:00:00"/>
    <m/>
    <m/>
    <m/>
    <m/>
    <m/>
    <m/>
    <m/>
    <m/>
    <m/>
    <m/>
    <m/>
    <m/>
    <m/>
    <m/>
    <m/>
    <m/>
    <m/>
    <n v="0"/>
    <s v="No"/>
    <n v="175777.87"/>
    <n v="164"/>
    <n v="90.87"/>
    <m/>
    <m/>
    <n v="0"/>
  </r>
  <r>
    <x v="1597"/>
    <s v="https://www.stampli.com"/>
    <s v="https://www.crunchbase.com/organization/stampli"/>
    <s v="Stampli Inc."/>
    <s v="Stampli is an accounts payable automation platform simplifying invoices, approvals, and payments."/>
    <m/>
    <s v="seed"/>
    <s v="series_a"/>
    <s v="series_b"/>
    <s v="series_c"/>
    <s v="series_d"/>
    <m/>
    <m/>
    <m/>
    <m/>
    <n v="6700000"/>
    <n v="25000000"/>
    <n v="50000000"/>
    <n v="61000000"/>
    <m/>
    <m/>
    <m/>
    <m/>
    <n v="33500000"/>
    <n v="166750000"/>
    <n v="500000000"/>
    <n v="915000000"/>
    <m/>
    <m/>
    <m/>
    <s v="UpWest"/>
    <s v="Bloomberg Beta, Hillsven Capital, SignalFire, UpWest"/>
    <s v="Bloomberg Beta, Hillsven Capital, NextWorld Capital, SignalFire"/>
    <s v="Insight Partners, NextWorld Capital, SignalFire"/>
    <s v="Blackstone Group, Bloomberg Beta, Insight Partners, NextWorld Capital, SignalFire"/>
    <m/>
    <m/>
    <m/>
    <n v="2016"/>
    <n v="2018"/>
    <x v="7"/>
    <n v="2021"/>
    <n v="2023"/>
    <m/>
    <m/>
    <n v="61000000"/>
    <s v="series_d"/>
    <d v="2023-10-03T00:00:00"/>
    <n v="915000000"/>
    <m/>
    <n v="748.97"/>
    <n v="427.95"/>
    <n v="369.96"/>
    <n v="96863.44"/>
    <n v="76711.62"/>
    <m/>
    <m/>
    <m/>
    <n v="758"/>
    <n v="828"/>
    <n v="632"/>
    <n v="256"/>
    <n v="14"/>
    <m/>
    <m/>
    <m/>
    <n v="92.16"/>
    <n v="82.06"/>
    <n v="64.67"/>
    <n v="78.48"/>
    <n v="93.12"/>
    <m/>
    <m/>
    <m/>
    <n v="19.5"/>
    <m/>
    <n v="19.5"/>
    <n v="4.6100000000000003"/>
    <n v="1.71"/>
    <n v="1"/>
    <m/>
    <m/>
    <n v="145700000"/>
    <m/>
    <d v="2016-01-15T00:00:00"/>
    <d v="2018-08-02T00:00:00"/>
    <d v="2019-10-30T00:00:00"/>
    <d v="2021-05-12T00:00:00"/>
    <d v="2023-10-03T00:00:00"/>
    <m/>
    <m/>
    <m/>
    <n v="4.9800000000000004"/>
    <n v="3"/>
    <n v="1.83"/>
    <m/>
    <m/>
    <n v="5.49"/>
    <n v="930"/>
    <n v="454"/>
    <n v="560"/>
    <n v="874"/>
    <m/>
    <m/>
    <n v="1434"/>
    <s v="No"/>
    <n v="175121.94"/>
    <n v="165"/>
    <n v="90.81"/>
    <n v="5.49"/>
    <n v="3"/>
    <n v="5.49"/>
  </r>
  <r>
    <x v="1598"/>
    <s v="https://lambdaschool.com/"/>
    <s v="https://www.crunchbase.com/organization/lambda-school"/>
    <s v="Lambda Inc."/>
    <s v="Lambda School trains people to be software engineers for free in exchange for a share of future income."/>
    <s v="pre_seed"/>
    <s v="seed"/>
    <s v="series_a"/>
    <s v="series_b"/>
    <s v="series_c"/>
    <m/>
    <m/>
    <m/>
    <n v="120000"/>
    <n v="4000000"/>
    <n v="14000000"/>
    <n v="30000000"/>
    <n v="74000000"/>
    <m/>
    <m/>
    <m/>
    <n v="2400000"/>
    <n v="40000000"/>
    <n v="70000000"/>
    <n v="150000000"/>
    <n v="740000000"/>
    <m/>
    <m/>
    <m/>
    <s v="Y Combinator"/>
    <s v="AAFM, Aston Motes, Boris Jabes, Bowei Lee, Bryan Rosenblatt, Gelt VC, Justin Waldron, Karn Saroya, Liquid 2 Ventures, Outbound Ventures, Paul Buchheit, S2 Capital, Social Starts, Soma Capital, Sound Ventures, TSVC, Tandem Capital, Tyler Willis, Y Combinator, Zillionize"/>
    <s v="AAFM, Bow Capital, Google Ventures, Social Starts, Stripe"/>
    <s v="Ashton Kutcher, Bedrock, Chloe Sladden, GGV Capital, Geoff Lewis, Google Ventures, John Danner, Pioneer Fund, Vy Capital, Y Combinator"/>
    <s v="GGV Capital, Gigafund, Google Ventures, LAUNCH, Neo, Stripe, Tandem Capital, Y Combinator"/>
    <m/>
    <m/>
    <m/>
    <n v="2017"/>
    <n v="2018"/>
    <n v="2018"/>
    <x v="7"/>
    <n v="2020"/>
    <m/>
    <m/>
    <m/>
    <n v="74000000"/>
    <s v="series_c"/>
    <d v="2020-08-21T00:00:00"/>
    <n v="740000000"/>
    <n v="6768.44"/>
    <n v="25619.68"/>
    <n v="1378.3"/>
    <n v="69935.100000000006"/>
    <n v="71060.53"/>
    <m/>
    <m/>
    <m/>
    <n v="4"/>
    <n v="16"/>
    <n v="545"/>
    <n v="126"/>
    <n v="56"/>
    <m/>
    <m/>
    <m/>
    <n v="99.89"/>
    <n v="99.86"/>
    <n v="88.2"/>
    <n v="93"/>
    <n v="92.34"/>
    <m/>
    <m/>
    <m/>
    <m/>
    <n v="169.84"/>
    <n v="11.32"/>
    <n v="8.09"/>
    <n v="4.4400000000000004"/>
    <n v="1"/>
    <m/>
    <m/>
    <m/>
    <n v="122120000"/>
    <d v="2017-08-09T00:00:00"/>
    <d v="2018-02-03T00:00:00"/>
    <d v="2018-10-08T00:00:00"/>
    <d v="2019-03-10T00:00:00"/>
    <d v="2020-08-21T00:00:00"/>
    <m/>
    <m/>
    <m/>
    <n v="1.75"/>
    <n v="2.14"/>
    <n v="4.93"/>
    <m/>
    <m/>
    <m/>
    <n v="4.93"/>
    <n v="247"/>
    <n v="153"/>
    <n v="530"/>
    <m/>
    <m/>
    <m/>
    <n v="530"/>
    <s v="No"/>
    <n v="174762.05"/>
    <n v="166"/>
    <n v="90.76"/>
    <n v="4.93"/>
    <n v="4.93"/>
    <n v="4.93"/>
  </r>
  <r>
    <x v="1599"/>
    <s v="https://www.mews.com"/>
    <s v="https://www.crunchbase.com/organization/mews-systems"/>
    <s v="Mews Systems B.V."/>
    <s v="Mews is a cloud-based hotel property management system that helps simplify hotel operations so properties can focus on their guests."/>
    <m/>
    <s v="seed"/>
    <s v="series_a"/>
    <s v="series_b"/>
    <s v="series_c"/>
    <s v="series_d"/>
    <m/>
    <m/>
    <m/>
    <n v="1584033"/>
    <n v="7000767"/>
    <n v="33000000"/>
    <n v="185000000"/>
    <n v="110050298"/>
    <m/>
    <m/>
    <m/>
    <n v="15840330"/>
    <n v="35003835"/>
    <n v="200000000"/>
    <n v="865000000"/>
    <n v="1193957273"/>
    <m/>
    <m/>
    <m/>
    <s v="Axivate Capital"/>
    <s v="Notion Capital, Thayer Ventures, henQ"/>
    <s v="Battery Ventures, Notion Capital, Thayer Ventures, henQ"/>
    <s v="Battery Ventures, Derive Ventures, Goldman Sachs, Kinnevik, Notion Capital, ORBIT Capital, Revaia, Salesforce Ventures, Thayer Ventures, henQ"/>
    <s v="Goldman Sachs, Kinnevik, LGVP, Notion Capital, Revaia"/>
    <m/>
    <m/>
    <m/>
    <n v="2016"/>
    <n v="2018"/>
    <x v="7"/>
    <n v="2022"/>
    <n v="2024"/>
    <m/>
    <m/>
    <n v="110050298"/>
    <s v="series_d"/>
    <d v="2024-03-04T00:00:00"/>
    <n v="1193957273"/>
    <m/>
    <n v="0"/>
    <n v="19.68"/>
    <n v="29252.11"/>
    <n v="138281.78"/>
    <n v="4716.18"/>
    <m/>
    <m/>
    <m/>
    <n v="3485"/>
    <n v="1152"/>
    <n v="218"/>
    <n v="122"/>
    <n v="8"/>
    <m/>
    <m/>
    <m/>
    <n v="63.92"/>
    <n v="75.03"/>
    <n v="87.85"/>
    <n v="85.44"/>
    <n v="76.67"/>
    <m/>
    <m/>
    <s v="unicorn"/>
    <n v="43.06"/>
    <n v="43.06"/>
    <n v="24.36"/>
    <n v="5.01"/>
    <n v="1.29"/>
    <n v="1"/>
    <m/>
    <m/>
    <n v="342281931"/>
    <m/>
    <d v="2016-11-24T00:00:00"/>
    <d v="2018-06-03T00:00:00"/>
    <d v="2019-08-28T00:00:00"/>
    <d v="2022-12-15T00:00:00"/>
    <d v="2024-03-04T00:00:00"/>
    <m/>
    <m/>
    <n v="2.21"/>
    <n v="5.71"/>
    <n v="4.33"/>
    <n v="1.38"/>
    <m/>
    <m/>
    <n v="5.97"/>
    <n v="556"/>
    <n v="451"/>
    <n v="1205"/>
    <n v="445"/>
    <m/>
    <m/>
    <n v="1650"/>
    <s v="No"/>
    <n v="172269.75"/>
    <n v="167"/>
    <n v="90.7"/>
    <n v="5.97"/>
    <m/>
    <n v="5.97"/>
  </r>
  <r>
    <x v="1600"/>
    <s v="https://carbonhealth.com"/>
    <s v="https://www.crunchbase.com/organization/carbon-health"/>
    <s v="Carbon Health Technologies, Inc."/>
    <s v="Carbon Health is a tech-enabled healthcare company that delivers a virtual care experience."/>
    <m/>
    <s v="seed"/>
    <m/>
    <s v="series_b"/>
    <s v="series_c"/>
    <s v="series_d"/>
    <m/>
    <m/>
    <m/>
    <n v="2300000"/>
    <m/>
    <n v="35000000"/>
    <n v="100000000"/>
    <n v="350000000"/>
    <m/>
    <m/>
    <m/>
    <n v="23000000"/>
    <m/>
    <n v="233450000"/>
    <n v="1000000000"/>
    <n v="3300000000"/>
    <m/>
    <m/>
    <m/>
    <s v="Aslanoba Capital, Darian Shirazi"/>
    <m/>
    <s v="500 Global, Brookfield Growth, Builders VC, Bullpen Capital, DCVC, Flatiron Health, Javelin Venture Partners, Steve Seigel, Two Sigma Ventures, Vivek Garipalli"/>
    <s v="500 Global, Brookfield Asset Management, Builders VC, DCVC, Dragoneer Investment Group, Sand Hill Angels, Steve Seigel"/>
    <s v="500 Global, Akkadian Ventures, Alex Smith, Amanda Fairey, Atreides Management, BlackRock, Blackstone Group, Brookfield Growth, Dave Clark, Dragoneer Investment Group, Fifth Wall, Homebrew, Hudson Bay Capital Management, Intersect Capital, Karim Temsamani, Khris Middleton, Klay Thompson, Lux Capital, Magdalena Yesil, Matt Chapman, Nolan Arenado, Parker Harris, Red Hook Capital, Sand Hill Angels, Shepard Fairey, Silver Lake Waterman, Steve Seigel, Weston McKennie"/>
    <m/>
    <m/>
    <m/>
    <n v="2016"/>
    <m/>
    <x v="7"/>
    <n v="2020"/>
    <n v="2021"/>
    <m/>
    <m/>
    <m/>
    <s v="series_d"/>
    <d v="2023-03-31T00:00:00"/>
    <n v="3300000000"/>
    <m/>
    <n v="12.91"/>
    <m/>
    <n v="14173.68"/>
    <n v="8966.1200000000008"/>
    <n v="145909.78"/>
    <m/>
    <m/>
    <m/>
    <n v="2244"/>
    <m/>
    <n v="265"/>
    <n v="200"/>
    <n v="95"/>
    <m/>
    <m/>
    <m/>
    <n v="76.77"/>
    <m/>
    <n v="85.22"/>
    <n v="72.28"/>
    <n v="82.46"/>
    <m/>
    <m/>
    <s v="unicorn"/>
    <n v="81.96"/>
    <n v="81.96"/>
    <m/>
    <n v="11.87"/>
    <n v="3.08"/>
    <n v="1"/>
    <m/>
    <m/>
    <n v="622500000"/>
    <m/>
    <d v="2016-05-01T00:00:00"/>
    <m/>
    <d v="2019-06-05T00:00:00"/>
    <d v="2020-11-10T00:00:00"/>
    <d v="2021-07-21T00:00:00"/>
    <m/>
    <m/>
    <m/>
    <m/>
    <n v="4.28"/>
    <n v="3.3"/>
    <m/>
    <m/>
    <n v="14.14"/>
    <m/>
    <m/>
    <n v="524"/>
    <n v="253"/>
    <m/>
    <m/>
    <n v="1395"/>
    <s v="No"/>
    <n v="169062.49"/>
    <n v="168"/>
    <n v="90.64"/>
    <n v="14.14"/>
    <n v="14.14"/>
    <n v="14.14"/>
  </r>
  <r>
    <x v="1601"/>
    <s v="https://www.manticoregames.com/"/>
    <s v="https://www.crunchbase.com/organization/manticore-games"/>
    <s v="Manticore Games Inc."/>
    <s v="Manticore Games develops Core, a platform to build, share, and play online games."/>
    <s v="pre_seed"/>
    <s v="seed"/>
    <s v="series_a"/>
    <s v="series_b"/>
    <s v="series_c"/>
    <m/>
    <m/>
    <m/>
    <m/>
    <m/>
    <n v="15000000"/>
    <m/>
    <n v="100812151"/>
    <m/>
    <m/>
    <m/>
    <m/>
    <m/>
    <n v="75000000"/>
    <m/>
    <n v="1008121510"/>
    <m/>
    <m/>
    <m/>
    <s v="SVA"/>
    <s v="Correlation Ventures, MaC Venture Capital, Warren Packard"/>
    <s v="BITKRAFT Ventures, Benchmark, Correlation Ventures, MaC Venture Capital, SVA, Tuesday Capital"/>
    <m/>
    <s v="BITKRAFT Ventures, Benchmark, Correlation Ventures, Epic Games, LVP, Novator, SoftBank Vision Fund, XN"/>
    <m/>
    <m/>
    <m/>
    <n v="2017"/>
    <n v="2017"/>
    <n v="2017"/>
    <x v="7"/>
    <n v="2021"/>
    <m/>
    <m/>
    <m/>
    <n v="100812151"/>
    <s v="series_c"/>
    <d v="2021-03-31T00:00:00"/>
    <n v="1008121510"/>
    <n v="0"/>
    <n v="5.53"/>
    <n v="46416.89"/>
    <n v="0"/>
    <n v="120733.14"/>
    <m/>
    <m/>
    <m/>
    <n v="829"/>
    <n v="2384"/>
    <n v="16"/>
    <n v="937"/>
    <n v="211"/>
    <m/>
    <m/>
    <m/>
    <n v="69.36"/>
    <n v="74.84"/>
    <n v="99.62"/>
    <n v="47.59"/>
    <n v="82.28"/>
    <m/>
    <m/>
    <m/>
    <m/>
    <n v="10.28"/>
    <m/>
    <n v="10.28"/>
    <m/>
    <n v="1"/>
    <m/>
    <m/>
    <m/>
    <n v="160812151"/>
    <d v="2017-01-09T00:00:00"/>
    <d v="2017-02-24T00:00:00"/>
    <d v="2017-12-12T00:00:00"/>
    <d v="2019-04-22T00:00:00"/>
    <d v="2021-03-31T00:00:00"/>
    <m/>
    <m/>
    <m/>
    <m/>
    <m/>
    <m/>
    <m/>
    <m/>
    <m/>
    <m/>
    <n v="291"/>
    <n v="496"/>
    <n v="709"/>
    <m/>
    <m/>
    <m/>
    <n v="709"/>
    <s v="No"/>
    <n v="167155.56"/>
    <n v="169"/>
    <n v="90.59"/>
    <m/>
    <m/>
    <m/>
  </r>
  <r>
    <x v="1602"/>
    <s v="https://zageno.com"/>
    <s v="https://www.crunchbase.com/organization/zageno"/>
    <s v="Zageno Inc."/>
    <s v="ZAGENO is an enterprise marketplace solution that connects e-commerce to life science."/>
    <m/>
    <s v="seed"/>
    <s v="series_a"/>
    <s v="series_b"/>
    <s v="series_c"/>
    <m/>
    <m/>
    <m/>
    <m/>
    <m/>
    <n v="8000000"/>
    <n v="20000000"/>
    <n v="60000000"/>
    <m/>
    <m/>
    <m/>
    <m/>
    <m/>
    <n v="40000000"/>
    <n v="133400000"/>
    <n v="600000000"/>
    <m/>
    <m/>
    <m/>
    <m/>
    <s v="Grazia Equity, Monkfish Equity"/>
    <s v="Capnamic Ventures, Grazia Equity"/>
    <s v="Capnamic Ventures, FJ Labs, General Catalyst, Grazia Equity"/>
    <s v="Capnamic Ventures, General Catalyst, Grazia Equity, HighSage Ventures"/>
    <m/>
    <m/>
    <m/>
    <m/>
    <n v="2016"/>
    <n v="2017"/>
    <x v="7"/>
    <n v="2021"/>
    <m/>
    <m/>
    <m/>
    <n v="33000000"/>
    <s v="series_unknown"/>
    <d v="2021-11-16T00:00:00"/>
    <n v="600000000"/>
    <m/>
    <n v="11.5"/>
    <n v="0.3"/>
    <n v="42608.73"/>
    <n v="123851.29"/>
    <m/>
    <m/>
    <m/>
    <m/>
    <n v="2364"/>
    <n v="1179"/>
    <n v="183"/>
    <n v="208"/>
    <m/>
    <m/>
    <m/>
    <m/>
    <n v="75.53"/>
    <n v="70.48"/>
    <n v="89.81"/>
    <n v="82.53"/>
    <m/>
    <m/>
    <m/>
    <m/>
    <n v="11.48"/>
    <m/>
    <n v="11.48"/>
    <n v="4.05"/>
    <n v="1"/>
    <m/>
    <m/>
    <m/>
    <n v="121000000"/>
    <m/>
    <d v="2016-01-01T00:00:00"/>
    <d v="2017-10-26T00:00:00"/>
    <d v="2019-04-23T00:00:00"/>
    <d v="2021-11-16T00:00:00"/>
    <m/>
    <m/>
    <m/>
    <m/>
    <n v="3.34"/>
    <n v="4.5"/>
    <m/>
    <m/>
    <m/>
    <n v="4.5"/>
    <n v="664"/>
    <n v="544"/>
    <n v="938"/>
    <m/>
    <m/>
    <m/>
    <n v="938"/>
    <s v="No"/>
    <n v="166471.82"/>
    <n v="170"/>
    <n v="90.53"/>
    <n v="4.5"/>
    <n v="4.5"/>
    <n v="4.5"/>
  </r>
  <r>
    <x v="1603"/>
    <s v="http://aidoc.com"/>
    <s v="https://www.crunchbase.com/organization/aidoc"/>
    <s v="Aidoc Medical Ltd."/>
    <s v="Aidoc specializes in developing artificial intelligence tools for radiologists and multidisciplinary response teams."/>
    <m/>
    <s v="seed"/>
    <s v="series_a"/>
    <s v="series_b"/>
    <s v="series_c"/>
    <s v="series_d"/>
    <m/>
    <m/>
    <m/>
    <n v="4000000"/>
    <n v="7000000"/>
    <n v="27000000"/>
    <n v="66000000"/>
    <n v="110000000"/>
    <m/>
    <m/>
    <m/>
    <n v="40000000"/>
    <n v="35000000"/>
    <n v="180090000"/>
    <n v="660000000"/>
    <n v="1650000000"/>
    <m/>
    <m/>
    <m/>
    <s v="Emerge, Magma Venture Partners"/>
    <s v="Emerge, Magma Venture Partners, TLV Partners"/>
    <s v="Emerge, Magma Venture Partners, Square Peg Capital, TLV Partners"/>
    <s v="General Catalyst, Synetro Group, TCV"/>
    <s v="Alpha Intelligence Capital, CDIB Capital, Synetro Group, TCV"/>
    <m/>
    <m/>
    <m/>
    <n v="2016"/>
    <n v="2017"/>
    <x v="7"/>
    <n v="2021"/>
    <n v="2022"/>
    <m/>
    <m/>
    <n v="30000000"/>
    <s v="series_unknown"/>
    <d v="2022-06-16T00:00:00"/>
    <n v="1650000000"/>
    <m/>
    <n v="2.25"/>
    <n v="6.43"/>
    <n v="722.39"/>
    <n v="137184.91"/>
    <n v="27809.06"/>
    <m/>
    <m/>
    <m/>
    <n v="2601"/>
    <n v="1015"/>
    <n v="582"/>
    <n v="196"/>
    <n v="101"/>
    <m/>
    <m/>
    <m/>
    <n v="73.08"/>
    <n v="74.59"/>
    <n v="67.47"/>
    <n v="83.54"/>
    <n v="71.099999999999994"/>
    <m/>
    <m/>
    <m/>
    <n v="33.659999999999997"/>
    <n v="23.56"/>
    <n v="33.659999999999997"/>
    <n v="7.7"/>
    <n v="2.33"/>
    <n v="1"/>
    <m/>
    <m/>
    <n v="264000000"/>
    <m/>
    <d v="2016-10-20T00:00:00"/>
    <d v="2017-04-26T00:00:00"/>
    <d v="2019-04-17T00:00:00"/>
    <d v="2021-07-13T00:00:00"/>
    <d v="2022-06-16T00:00:00"/>
    <m/>
    <m/>
    <n v="0.88"/>
    <n v="5.15"/>
    <n v="3.66"/>
    <n v="2.5"/>
    <m/>
    <m/>
    <n v="9.16"/>
    <n v="188"/>
    <n v="721"/>
    <n v="818"/>
    <n v="338"/>
    <m/>
    <m/>
    <n v="1156"/>
    <s v="No"/>
    <n v="165725.04"/>
    <n v="171"/>
    <n v="90.48"/>
    <n v="9.16"/>
    <n v="3.66"/>
    <n v="9.16"/>
  </r>
  <r>
    <x v="1604"/>
    <s v="http://www.armory.io"/>
    <s v="https://www.crunchbase.com/organization/armory"/>
    <s v="Armory, Inc."/>
    <s v="Armory is an enterprise software company commercializing the open-source continuous delivery platform, Spinnaker."/>
    <m/>
    <s v="seed"/>
    <s v="series_a"/>
    <s v="series_b"/>
    <s v="series_c"/>
    <m/>
    <m/>
    <m/>
    <m/>
    <m/>
    <n v="10000000"/>
    <n v="28000000"/>
    <n v="40000000"/>
    <m/>
    <m/>
    <m/>
    <m/>
    <m/>
    <n v="50000000"/>
    <n v="186760000"/>
    <n v="400000000"/>
    <m/>
    <m/>
    <m/>
    <m/>
    <s v="Base Ventures, Recursive Ventures"/>
    <s v="Bain Capital Ventures, Crosslink Capital, Javelin Venture Partners, Mango Capital, Robin Vasan, Y Combinator"/>
    <s v="Bain Capital Ventures, Crosslink Capital, Insight Partners, Javelin Venture Partners, Y Combinator"/>
    <s v="B Capital, Bain Capital Ventures, Crosslink Capital, Insight Partners, Javelin Venture Partners, Lead Edge Capital, Mango Capital, Marc Benioff, Sand Hill Angels, Y Combinator"/>
    <m/>
    <m/>
    <m/>
    <m/>
    <n v="2016"/>
    <n v="2018"/>
    <x v="7"/>
    <n v="2020"/>
    <m/>
    <m/>
    <m/>
    <m/>
    <s v="series_unknown"/>
    <d v="2020-10-13T00:00:00"/>
    <m/>
    <m/>
    <n v="2.2000000000000002"/>
    <n v="8310.9500000000007"/>
    <n v="82751.34"/>
    <n v="73923.460000000006"/>
    <m/>
    <m/>
    <m/>
    <m/>
    <n v="2637"/>
    <n v="237"/>
    <n v="113"/>
    <n v="53"/>
    <m/>
    <m/>
    <m/>
    <m/>
    <n v="72.7"/>
    <n v="94.88"/>
    <n v="93.73"/>
    <n v="92.76"/>
    <m/>
    <m/>
    <m/>
    <m/>
    <m/>
    <m/>
    <m/>
    <m/>
    <m/>
    <m/>
    <m/>
    <m/>
    <n v="82000000"/>
    <m/>
    <d v="2016-11-21T00:00:00"/>
    <d v="2018-08-23T00:00:00"/>
    <d v="2019-08-01T00:00:00"/>
    <d v="2020-10-13T00:00:00"/>
    <m/>
    <m/>
    <m/>
    <m/>
    <n v="3.74"/>
    <n v="2.14"/>
    <m/>
    <m/>
    <m/>
    <m/>
    <n v="640"/>
    <n v="343"/>
    <n v="439"/>
    <m/>
    <m/>
    <m/>
    <n v="439"/>
    <s v="No"/>
    <n v="164987.95000000001"/>
    <n v="172"/>
    <n v="90.42"/>
    <n v="2.14"/>
    <n v="2.14"/>
    <n v="0"/>
  </r>
  <r>
    <x v="1072"/>
    <s v="https://ritual.com"/>
    <s v="https://www.crunchbase.com/organization/ritual-2"/>
    <s v="Natals Inc."/>
    <s v="Ritual is a health technology company that is re-inventing consumer products."/>
    <m/>
    <s v="seed"/>
    <s v="series_a"/>
    <s v="series_b"/>
    <m/>
    <m/>
    <m/>
    <m/>
    <m/>
    <n v="1500000"/>
    <n v="10500000"/>
    <n v="25000000"/>
    <m/>
    <m/>
    <m/>
    <m/>
    <m/>
    <n v="15000000"/>
    <n v="52500000"/>
    <n v="166750000"/>
    <m/>
    <m/>
    <m/>
    <m/>
    <m/>
    <s v="Alex Bard, David Golden, Jay Faires, Miki Agrawal, Ophir Tanz, Pathfinder, Rivet Ventures, Troy Carter, Upfront Ventures"/>
    <s v="Forerunner Ventures, Founders Fund, Norwest Venture Partners, Upfront Ventures"/>
    <s v="Echo Capital, Forerunner Ventures, Founders Fund, Norwest Venture Partners"/>
    <m/>
    <m/>
    <m/>
    <m/>
    <m/>
    <n v="2015"/>
    <n v="2017"/>
    <x v="7"/>
    <m/>
    <m/>
    <m/>
    <m/>
    <n v="25000000"/>
    <s v="series_b"/>
    <d v="2019-02-05T00:00:00"/>
    <n v="166750000"/>
    <m/>
    <n v="27.23"/>
    <n v="14253.33"/>
    <n v="145054.9"/>
    <m/>
    <m/>
    <m/>
    <m/>
    <m/>
    <n v="2161"/>
    <n v="89"/>
    <n v="75"/>
    <m/>
    <m/>
    <m/>
    <m/>
    <m/>
    <n v="77.98"/>
    <n v="97.79"/>
    <n v="95.86"/>
    <m/>
    <m/>
    <m/>
    <m/>
    <m/>
    <n v="7.56"/>
    <n v="7.56"/>
    <n v="2.7"/>
    <n v="1"/>
    <m/>
    <m/>
    <m/>
    <m/>
    <n v="40500000"/>
    <m/>
    <d v="2015-06-01T00:00:00"/>
    <d v="2017-08-01T00:00:00"/>
    <d v="2019-02-05T00:00:00"/>
    <m/>
    <m/>
    <m/>
    <m/>
    <n v="3.5"/>
    <n v="3.18"/>
    <m/>
    <m/>
    <m/>
    <m/>
    <n v="1"/>
    <n v="792"/>
    <n v="553"/>
    <m/>
    <m/>
    <m/>
    <m/>
    <n v="0"/>
    <s v="No"/>
    <n v="159335.46"/>
    <n v="173"/>
    <n v="90.36"/>
    <m/>
    <m/>
    <n v="1"/>
  </r>
  <r>
    <x v="1605"/>
    <s v="http://www.taxfix.de"/>
    <s v="https://www.crunchbase.com/organization/taxfix"/>
    <s v="Taxfix GmbH"/>
    <s v="Taxfix is an app that simplifies complex tax filing systems by offering a chat-like interface that only asks relevant questions to the user."/>
    <m/>
    <s v="seed"/>
    <s v="series_a"/>
    <s v="series_b"/>
    <s v="series_c"/>
    <s v="series_d"/>
    <m/>
    <m/>
    <m/>
    <n v="2000000"/>
    <n v="13000000"/>
    <n v="30000000"/>
    <n v="65000000"/>
    <n v="220000000"/>
    <m/>
    <m/>
    <m/>
    <n v="20000000"/>
    <n v="65000000"/>
    <n v="200100000"/>
    <n v="650000000"/>
    <n v="1000000000"/>
    <m/>
    <m/>
    <m/>
    <s v="Creandum, Redalpine"/>
    <s v="Creandum, Redalpine, Valar Ventures"/>
    <s v="Creandum, Redalpine, Valar Ventures"/>
    <s v="Creandum, Index Ventures, Redalpine, Valar Ventures"/>
    <s v="Creandum, Index Ventures, KAAN Ventures, Ontario Teachers' Pension Plan, Redalpine, Valar Ventures"/>
    <m/>
    <m/>
    <m/>
    <n v="2017"/>
    <n v="2018"/>
    <x v="7"/>
    <n v="2020"/>
    <n v="2022"/>
    <m/>
    <m/>
    <n v="220000000"/>
    <s v="series_d"/>
    <d v="2022-04-28T00:00:00"/>
    <n v="3300000000"/>
    <m/>
    <n v="0.25"/>
    <n v="1801.27"/>
    <n v="0.25"/>
    <n v="43401.81"/>
    <n v="111360.93"/>
    <m/>
    <m/>
    <m/>
    <n v="2679"/>
    <n v="512"/>
    <n v="863"/>
    <n v="94"/>
    <n v="57"/>
    <m/>
    <m/>
    <m/>
    <n v="71.73"/>
    <n v="88.91"/>
    <n v="51.74"/>
    <n v="87.05"/>
    <n v="83.82"/>
    <m/>
    <m/>
    <s v="unicorn"/>
    <n v="94.26"/>
    <n v="94.26"/>
    <n v="36.25"/>
    <n v="13.85"/>
    <n v="4.74"/>
    <n v="3.3"/>
    <m/>
    <m/>
    <n v="330000000"/>
    <m/>
    <d v="2017-09-26T00:00:00"/>
    <d v="2018-08-09T00:00:00"/>
    <d v="2019-04-03T00:00:00"/>
    <d v="2020-04-16T00:00:00"/>
    <d v="2022-04-28T00:00:00"/>
    <m/>
    <m/>
    <n v="3.25"/>
    <n v="3.08"/>
    <n v="3.25"/>
    <n v="1.54"/>
    <m/>
    <m/>
    <n v="16.489999999999998"/>
    <n v="317"/>
    <n v="237"/>
    <n v="379"/>
    <n v="742"/>
    <m/>
    <m/>
    <n v="1121"/>
    <s v="No"/>
    <n v="156564.51"/>
    <n v="174"/>
    <n v="90.31"/>
    <n v="5"/>
    <n v="3.25"/>
    <n v="16.489999999999998"/>
  </r>
  <r>
    <x v="1606"/>
    <s v="http://www.wiliot.com"/>
    <s v="https://www.crunchbase.com/organization/wiliot"/>
    <s v="Wiliot Ltd."/>
    <s v="Wiliot is an IoT company that develops self-powered tags that can be attached to products and packaging to sense a range of data."/>
    <m/>
    <m/>
    <s v="series_a"/>
    <s v="series_b"/>
    <s v="series_c"/>
    <m/>
    <m/>
    <m/>
    <m/>
    <m/>
    <n v="14000000"/>
    <n v="30000000"/>
    <n v="200000000"/>
    <m/>
    <m/>
    <m/>
    <m/>
    <m/>
    <n v="70000000"/>
    <n v="120000000"/>
    <n v="2000000000"/>
    <m/>
    <m/>
    <m/>
    <m/>
    <m/>
    <s v="83North, Grove Ventures, Norwest Venture Partners"/>
    <s v="83North, Amazon, Avery Dennison, Grove Ventures, Norwest Venture Partners, Qualcomm Ventures, Samsung Electronics, Touchdown Ventures"/>
    <s v="83North, Amazon Web Services, Avery Dennison, Grove Ventures, M Ventures, Maersk Growth, NTT DOCOMO Ventures, Norwest Venture Partners, Qualcomm Ventures, Samsung Ventures, SoftBank Vision Fund, Verizon Ventures, Vintage Investment Partners"/>
    <m/>
    <m/>
    <m/>
    <m/>
    <m/>
    <n v="2017"/>
    <x v="7"/>
    <n v="2021"/>
    <m/>
    <m/>
    <m/>
    <n v="200000000"/>
    <s v="series_c"/>
    <d v="2021-07-27T00:00:00"/>
    <n v="2000000000"/>
    <m/>
    <m/>
    <n v="15.36"/>
    <n v="14602.28"/>
    <n v="140227.13"/>
    <m/>
    <m/>
    <m/>
    <m/>
    <m/>
    <n v="930"/>
    <n v="264"/>
    <n v="191"/>
    <m/>
    <m/>
    <m/>
    <m/>
    <m/>
    <n v="76.72"/>
    <n v="85.27"/>
    <n v="83.97"/>
    <m/>
    <m/>
    <m/>
    <m/>
    <n v="21.86"/>
    <m/>
    <n v="21.86"/>
    <n v="15"/>
    <n v="1"/>
    <m/>
    <m/>
    <m/>
    <n v="269000000"/>
    <m/>
    <m/>
    <d v="2017-01-01T00:00:00"/>
    <d v="2019-01-14T00:00:00"/>
    <d v="2021-07-27T00:00:00"/>
    <m/>
    <m/>
    <m/>
    <m/>
    <n v="1.71"/>
    <n v="16.670000000000002"/>
    <m/>
    <m/>
    <m/>
    <n v="16.670000000000002"/>
    <m/>
    <n v="743"/>
    <n v="925"/>
    <m/>
    <m/>
    <m/>
    <n v="925"/>
    <s v="No"/>
    <n v="154844.76999999999"/>
    <n v="175"/>
    <n v="90.25"/>
    <n v="16.670000000000002"/>
    <n v="16.670000000000002"/>
    <n v="16.670000000000002"/>
  </r>
  <r>
    <x v="1607"/>
    <s v="http://www.carestack.com/"/>
    <s v="https://www.crunchbase.com/organization/care-stack"/>
    <s v="Good Methods Global Inc"/>
    <s v="CareStack is a practice management platform for dental groups to manage all of their software and daily operations through one platform."/>
    <m/>
    <s v="seed"/>
    <s v="series_a"/>
    <s v="series_b"/>
    <m/>
    <m/>
    <m/>
    <m/>
    <m/>
    <m/>
    <n v="16000000"/>
    <n v="28000000"/>
    <m/>
    <m/>
    <m/>
    <m/>
    <m/>
    <m/>
    <n v="80000000"/>
    <n v="186760000"/>
    <m/>
    <m/>
    <m/>
    <m/>
    <m/>
    <s v="Konglo Ventures"/>
    <s v="Accel, Eight Roads Ventures, F-Prime Capital"/>
    <s v="Accel, Delta Dental, Eight Roads Ventures, F-Prime Capital, Steadview Capital"/>
    <m/>
    <m/>
    <m/>
    <m/>
    <m/>
    <n v="2013"/>
    <n v="2018"/>
    <x v="7"/>
    <m/>
    <m/>
    <m/>
    <m/>
    <m/>
    <s v="corporate_round"/>
    <d v="2021-04-27T00:00:00"/>
    <n v="186760000"/>
    <m/>
    <n v="0"/>
    <n v="27884.06"/>
    <n v="126598"/>
    <m/>
    <m/>
    <m/>
    <m/>
    <m/>
    <n v="2604"/>
    <n v="115"/>
    <n v="83"/>
    <m/>
    <m/>
    <m/>
    <m/>
    <m/>
    <n v="63.89"/>
    <n v="97.53"/>
    <n v="95.41"/>
    <m/>
    <m/>
    <m/>
    <m/>
    <m/>
    <n v="1.98"/>
    <m/>
    <n v="1.98"/>
    <n v="1"/>
    <m/>
    <m/>
    <m/>
    <m/>
    <n v="74053116"/>
    <m/>
    <d v="2013-06-01T00:00:00"/>
    <d v="2018-08-01T00:00:00"/>
    <d v="2019-10-02T00:00:00"/>
    <m/>
    <m/>
    <m/>
    <m/>
    <m/>
    <n v="2.33"/>
    <m/>
    <m/>
    <m/>
    <m/>
    <n v="1"/>
    <n v="1887"/>
    <n v="427"/>
    <m/>
    <m/>
    <m/>
    <m/>
    <n v="573"/>
    <s v="No"/>
    <n v="154482.06"/>
    <n v="176"/>
    <n v="90.2"/>
    <m/>
    <m/>
    <n v="1"/>
  </r>
  <r>
    <x v="1608"/>
    <s v="https://whatfix.com"/>
    <s v="https://www.crunchbase.com/organization/whatfix-2"/>
    <s v="Whatfix Pvt Ltd."/>
    <s v="Whatfix is a data-driven digital adoption platform (DAP) that enables organizations and users to maximize the benefits of software."/>
    <s v="pre_seed"/>
    <s v="seed"/>
    <s v="series_a"/>
    <s v="series_b"/>
    <s v="series_c"/>
    <s v="series_d"/>
    <m/>
    <m/>
    <n v="45000"/>
    <m/>
    <n v="3600000"/>
    <n v="13000000"/>
    <n v="32000000"/>
    <n v="90000000"/>
    <m/>
    <m/>
    <n v="900000"/>
    <m/>
    <n v="18000000"/>
    <n v="86710000"/>
    <n v="320000000"/>
    <n v="600000000"/>
    <m/>
    <m/>
    <m/>
    <s v="GSF, TA Ventures"/>
    <s v="Aneesh Reddy, Block, Inc., Girish Mathrubootham, Helion Venture Partners, Powerhouse Ventures, Pras Hanuma, Stellaris Venture Partners, Vispi Daver"/>
    <s v="Cisco Investments, Eight Roads Ventures India, F-Prime Capital, Helion Venture Partners, Stellaris Venture Partners"/>
    <s v="Cisco Investments, Eight Roads Ventures, F-Prime Capital, Peak XV Partners"/>
    <s v="Cisco Investments, Dragoneer Investment Group, Eight Roads Ventures, F-Prime Capital, Peak XV Partners, SoftBank Vision Fund"/>
    <m/>
    <m/>
    <n v="2014"/>
    <n v="2014"/>
    <n v="2017"/>
    <x v="7"/>
    <n v="2020"/>
    <n v="2021"/>
    <m/>
    <m/>
    <n v="90000000"/>
    <s v="series_d"/>
    <d v="2021-06-08T00:00:00"/>
    <n v="600000000"/>
    <n v="0"/>
    <n v="0.25"/>
    <n v="592.86"/>
    <n v="6000.27"/>
    <n v="4735.38"/>
    <n v="141886.51"/>
    <m/>
    <m/>
    <n v="220"/>
    <n v="2473"/>
    <n v="561"/>
    <n v="318"/>
    <n v="245"/>
    <n v="97"/>
    <m/>
    <m/>
    <n v="76.14"/>
    <n v="71.09"/>
    <n v="85.96"/>
    <n v="82.25"/>
    <n v="66.02"/>
    <n v="82.09"/>
    <m/>
    <m/>
    <m/>
    <n v="342.75"/>
    <m/>
    <n v="23.8"/>
    <n v="5.81"/>
    <n v="1.75"/>
    <n v="1"/>
    <m/>
    <m/>
    <n v="139845000"/>
    <d v="2014-07-10T00:00:00"/>
    <d v="2014-08-01T00:00:00"/>
    <d v="2017-04-04T00:00:00"/>
    <d v="2019-03-12T00:00:00"/>
    <d v="2020-02-19T00:00:00"/>
    <d v="2021-06-08T00:00:00"/>
    <m/>
    <m/>
    <m/>
    <n v="4.82"/>
    <n v="3.69"/>
    <n v="1.88"/>
    <m/>
    <m/>
    <n v="6.92"/>
    <n v="977"/>
    <n v="707"/>
    <n v="344"/>
    <n v="475"/>
    <m/>
    <m/>
    <n v="819"/>
    <s v="No"/>
    <n v="153215.26999999999"/>
    <n v="177"/>
    <n v="90.14"/>
    <n v="6.92"/>
    <n v="6.92"/>
    <n v="6.92"/>
  </r>
  <r>
    <x v="1609"/>
    <s v="http://www.notablelabs.com"/>
    <s v="https://www.crunchbase.com/organization/notable-labs-2"/>
    <s v="Notable Labs, Inc."/>
    <s v="Notable Labs provides personalized drug combination testing service for cancer patients."/>
    <m/>
    <s v="seed"/>
    <s v="series_a"/>
    <s v="series_b"/>
    <m/>
    <m/>
    <m/>
    <m/>
    <m/>
    <m/>
    <n v="14840492"/>
    <n v="40000000"/>
    <m/>
    <m/>
    <m/>
    <m/>
    <m/>
    <m/>
    <n v="74202460"/>
    <n v="266800000"/>
    <m/>
    <m/>
    <m/>
    <m/>
    <m/>
    <s v="Amasia, Fuel Capital, FundersClub, PreAngel, Y Combinator"/>
    <s v="Bioverge, Builders VC, DTRIBE Capital, Joel Ayala, Kevin Mahaffey, Lifeforce Capital, Upside Partnership"/>
    <s v="11.2 Capital, Alumni Ventures, B Capital, Builders VC, Castor Ventures, Ethos Family Office, First Round Capital, Founders Fund, Industry Ventures, Lifeforce Capital, Westwood Ventures, Y Combinator"/>
    <m/>
    <m/>
    <m/>
    <m/>
    <m/>
    <n v="2015"/>
    <n v="2017"/>
    <x v="7"/>
    <m/>
    <m/>
    <m/>
    <m/>
    <m/>
    <s v="series_b"/>
    <d v="2022-07-01T00:00:00"/>
    <n v="266800000"/>
    <m/>
    <n v="6737.29"/>
    <n v="232.35"/>
    <n v="145572.63"/>
    <m/>
    <m/>
    <m/>
    <m/>
    <m/>
    <n v="64"/>
    <n v="645"/>
    <n v="74"/>
    <m/>
    <m/>
    <m/>
    <m/>
    <m/>
    <n v="99.36"/>
    <n v="83.86"/>
    <n v="95.91"/>
    <m/>
    <m/>
    <m/>
    <m/>
    <m/>
    <n v="3.06"/>
    <m/>
    <n v="3.06"/>
    <n v="1"/>
    <m/>
    <m/>
    <m/>
    <m/>
    <n v="54840492"/>
    <m/>
    <d v="2015-03-01T00:00:00"/>
    <d v="2017-09-06T00:00:00"/>
    <d v="2019-07-16T00:00:00"/>
    <m/>
    <m/>
    <m/>
    <m/>
    <m/>
    <n v="3.6"/>
    <m/>
    <m/>
    <m/>
    <m/>
    <n v="1"/>
    <n v="920"/>
    <n v="678"/>
    <m/>
    <m/>
    <m/>
    <m/>
    <n v="1081"/>
    <s v="No"/>
    <n v="152542.26999999999"/>
    <n v="178"/>
    <n v="90.08"/>
    <m/>
    <m/>
    <n v="1"/>
  </r>
  <r>
    <x v="1610"/>
    <s v="https://www.terminal.io"/>
    <s v="https://www.crunchbase.com/organization/terminal-io"/>
    <s v="Terminal Inc."/>
    <s v="Terminal builds  engineering teams to accelerate companies."/>
    <m/>
    <s v="seed"/>
    <s v="series_a"/>
    <s v="series_b"/>
    <m/>
    <m/>
    <m/>
    <m/>
    <m/>
    <m/>
    <n v="10000000"/>
    <n v="17000000"/>
    <m/>
    <m/>
    <m/>
    <m/>
    <m/>
    <m/>
    <n v="50000000"/>
    <n v="113390000"/>
    <m/>
    <m/>
    <m/>
    <m/>
    <m/>
    <s v="Cherubic Ventures"/>
    <s v="Atomic, Craft Ventures, Jerry Yang, Kleiner Perkins, Lightspeed Venture Partners, Thiel Capital"/>
    <s v="8VC, Atomic, Cathay Innovation, Cherubic Ventures, Craft Ventures, Kleiner Perkins, Lightspeed Venture Partners"/>
    <m/>
    <m/>
    <m/>
    <m/>
    <m/>
    <n v="2017"/>
    <n v="2018"/>
    <x v="7"/>
    <m/>
    <m/>
    <m/>
    <m/>
    <n v="17000000"/>
    <s v="series_b"/>
    <d v="2019-09-26T00:00:00"/>
    <n v="113390000"/>
    <m/>
    <n v="12.38"/>
    <n v="44028.83"/>
    <n v="107079.85"/>
    <m/>
    <m/>
    <m/>
    <m/>
    <m/>
    <n v="2181"/>
    <n v="47"/>
    <n v="101"/>
    <m/>
    <m/>
    <m/>
    <m/>
    <m/>
    <n v="76.989999999999995"/>
    <n v="99"/>
    <n v="94.4"/>
    <m/>
    <m/>
    <m/>
    <m/>
    <m/>
    <n v="1.93"/>
    <m/>
    <n v="1.93"/>
    <n v="1"/>
    <m/>
    <m/>
    <m/>
    <m/>
    <n v="27000000"/>
    <m/>
    <d v="2017-03-01T00:00:00"/>
    <d v="2018-05-22T00:00:00"/>
    <d v="2019-09-26T00:00:00"/>
    <m/>
    <m/>
    <m/>
    <m/>
    <m/>
    <n v="2.27"/>
    <m/>
    <m/>
    <m/>
    <m/>
    <n v="1"/>
    <n v="447"/>
    <n v="492"/>
    <m/>
    <m/>
    <m/>
    <m/>
    <n v="0"/>
    <s v="No"/>
    <n v="151121.06"/>
    <n v="179"/>
    <n v="90.03"/>
    <m/>
    <m/>
    <n v="1"/>
  </r>
  <r>
    <x v="1611"/>
    <s v="http://www.klaviyo.com"/>
    <s v="https://www.crunchbase.com/organization/klaviyo"/>
    <s v="Klaviyo Inc."/>
    <s v="Klaviyo is an automation and email platform designed to help grow businesses."/>
    <m/>
    <s v="seed"/>
    <s v="series_a"/>
    <s v="series_b"/>
    <s v="series_c"/>
    <s v="series_d"/>
    <m/>
    <m/>
    <m/>
    <n v="1500000"/>
    <n v="7000000"/>
    <n v="150000000"/>
    <n v="200000000"/>
    <n v="320000000"/>
    <m/>
    <m/>
    <m/>
    <n v="15000000"/>
    <n v="35000000"/>
    <n v="1000500000"/>
    <n v="4150000000"/>
    <n v="9470000000"/>
    <m/>
    <m/>
    <m/>
    <s v="Accomplice, David Cancel, Elias Torres, TJ Mahony"/>
    <s v="Astral Capital"/>
    <s v="Summit Partners"/>
    <s v="Accel, Summit Partners"/>
    <s v="Accel, ClearBridge Investments, Counterpoint Global, Glynn Capital Management, Keith Block, Lone Pine Capital, Owl Rock Capital, Sands Capital Ventures, Summit Partners, Whale Rock Capital Management"/>
    <m/>
    <m/>
    <m/>
    <n v="2015"/>
    <n v="2017"/>
    <x v="7"/>
    <n v="2020"/>
    <n v="2021"/>
    <m/>
    <m/>
    <n v="100000000"/>
    <s v="corporate_round"/>
    <d v="2021-05-18T00:00:00"/>
    <n v="8280000000"/>
    <m/>
    <n v="1957.93"/>
    <n v="0"/>
    <n v="769.07"/>
    <n v="49825.67"/>
    <n v="97172.23"/>
    <m/>
    <m/>
    <m/>
    <n v="419"/>
    <n v="1355"/>
    <n v="572"/>
    <n v="81"/>
    <n v="135"/>
    <m/>
    <m/>
    <m/>
    <n v="95.74"/>
    <n v="66.069999999999993"/>
    <n v="68.03"/>
    <n v="88.86"/>
    <n v="75"/>
    <m/>
    <m/>
    <s v="exited_unicorn"/>
    <n v="315.33"/>
    <n v="315.33"/>
    <n v="168.93"/>
    <n v="6.95"/>
    <n v="1.86"/>
    <n v="0.87"/>
    <m/>
    <m/>
    <n v="778500000"/>
    <m/>
    <d v="2015-08-26T00:00:00"/>
    <d v="2017-08-18T00:00:00"/>
    <d v="2019-04-08T00:00:00"/>
    <d v="2020-11-17T00:00:00"/>
    <d v="2021-05-18T00:00:00"/>
    <m/>
    <m/>
    <n v="2.33"/>
    <n v="28.59"/>
    <n v="4.1500000000000004"/>
    <n v="2.2799999999999998"/>
    <m/>
    <m/>
    <n v="8.2799999999999994"/>
    <n v="723"/>
    <n v="598"/>
    <n v="589"/>
    <n v="182"/>
    <m/>
    <m/>
    <n v="771"/>
    <s v="No"/>
    <n v="149724.9"/>
    <n v="180"/>
    <n v="89.97"/>
    <n v="9.4700000000000006"/>
    <n v="9.4700000000000006"/>
    <n v="8.2799999999999994"/>
  </r>
  <r>
    <x v="1612"/>
    <s v="https://thefarmersdog.com"/>
    <s v="https://www.crunchbase.com/organization/the-farmer-s-dog"/>
    <s v="The Farmer’s Dog, Inc."/>
    <s v="A smarter, healthier pet food -- delivered. #longlivedogs"/>
    <m/>
    <s v="seed"/>
    <s v="series_a"/>
    <s v="series_b"/>
    <s v="series_c"/>
    <m/>
    <m/>
    <m/>
    <m/>
    <n v="2000000"/>
    <n v="8100000"/>
    <n v="39000000"/>
    <n v="54000000"/>
    <m/>
    <m/>
    <m/>
    <m/>
    <n v="20000000"/>
    <n v="40500000"/>
    <n v="260130000"/>
    <n v="540000000"/>
    <m/>
    <m/>
    <m/>
    <m/>
    <s v="Align Ventures, Collaborative Fund, Forerunner Ventures, Jason Fiedler, SVA"/>
    <s v="Collaborative Fund, Forerunner Ventures, Jason Fiedler, SVA, Shasta Ventures"/>
    <s v="Forerunner Ventures, Insight Partners, Jason Fiedler, Left Lane Capital, Shasta Ventures"/>
    <m/>
    <m/>
    <m/>
    <m/>
    <m/>
    <n v="2016"/>
    <n v="2017"/>
    <x v="7"/>
    <n v="2020"/>
    <m/>
    <m/>
    <m/>
    <n v="54000000"/>
    <s v="series_c"/>
    <d v="2020-01-15T00:00:00"/>
    <n v="540000000"/>
    <m/>
    <n v="29765.17"/>
    <n v="40220.199999999997"/>
    <n v="79435.97"/>
    <n v="0"/>
    <m/>
    <m/>
    <m/>
    <m/>
    <n v="15"/>
    <n v="18"/>
    <n v="117"/>
    <n v="457"/>
    <m/>
    <m/>
    <m/>
    <m/>
    <n v="99.86"/>
    <n v="99.57"/>
    <n v="93.51"/>
    <n v="36.49"/>
    <m/>
    <m/>
    <m/>
    <m/>
    <n v="16.53"/>
    <n v="16.53"/>
    <n v="10.199999999999999"/>
    <n v="1.87"/>
    <n v="1"/>
    <m/>
    <m/>
    <m/>
    <n v="103100000"/>
    <m/>
    <d v="2016-05-03T00:00:00"/>
    <d v="2017-05-18T00:00:00"/>
    <d v="2019-01-15T00:00:00"/>
    <d v="2020-01-15T00:00:00"/>
    <m/>
    <m/>
    <m/>
    <n v="2.0299999999999998"/>
    <n v="6.42"/>
    <n v="2.08"/>
    <m/>
    <m/>
    <m/>
    <n v="2.08"/>
    <n v="380"/>
    <n v="607"/>
    <n v="365"/>
    <m/>
    <m/>
    <m/>
    <n v="365"/>
    <s v="No"/>
    <n v="149421.34"/>
    <n v="181"/>
    <n v="89.92"/>
    <n v="2.08"/>
    <n v="2.08"/>
    <n v="2.08"/>
  </r>
  <r>
    <x v="1613"/>
    <s v="https://tulip.co"/>
    <s v="https://www.crunchbase.com/organization/tulip-interfaces"/>
    <s v="Tulip Interfaces, Inc."/>
    <s v="Tulip is empowering companies to digitally transform their operations its connected, IIoT-native, no-code frontline operations platform."/>
    <m/>
    <s v="seed"/>
    <s v="series_a"/>
    <s v="series_b"/>
    <s v="series_c"/>
    <m/>
    <m/>
    <m/>
    <m/>
    <m/>
    <m/>
    <n v="18400000"/>
    <n v="100000000"/>
    <m/>
    <m/>
    <m/>
    <m/>
    <m/>
    <m/>
    <n v="122728000"/>
    <n v="1000000000"/>
    <m/>
    <m/>
    <m/>
    <m/>
    <s v="Founder Collective, The E14 Fund"/>
    <s v="C4 Ventures"/>
    <s v="New Enterprise Associates, Pitango VC, Vertex Ventures, Vertex Ventures US"/>
    <s v="DMG Mori Seiki, Insight Partners, New Enterprise Associates, Pitango VC, Time Ventures, Vertex Ventures US"/>
    <m/>
    <m/>
    <m/>
    <m/>
    <n v="2016"/>
    <n v="2016"/>
    <x v="7"/>
    <n v="2021"/>
    <m/>
    <m/>
    <m/>
    <n v="100000000"/>
    <s v="series_c"/>
    <d v="2021-08-10T00:00:00"/>
    <n v="1000000000"/>
    <m/>
    <n v="68.67"/>
    <n v="0"/>
    <n v="48544.84"/>
    <n v="99261.82"/>
    <m/>
    <m/>
    <m/>
    <m/>
    <n v="1932"/>
    <n v="1216"/>
    <n v="143"/>
    <n v="251"/>
    <m/>
    <m/>
    <m/>
    <m/>
    <n v="80"/>
    <n v="68.11"/>
    <n v="92.05"/>
    <n v="78.900000000000006"/>
    <m/>
    <m/>
    <m/>
    <m/>
    <n v="7.33"/>
    <m/>
    <m/>
    <n v="7.33"/>
    <n v="1"/>
    <m/>
    <m/>
    <m/>
    <n v="152500000"/>
    <m/>
    <d v="2016-01-01T00:00:00"/>
    <d v="2016-09-01T00:00:00"/>
    <d v="2019-02-22T00:00:00"/>
    <d v="2021-08-10T00:00:00"/>
    <m/>
    <m/>
    <m/>
    <m/>
    <m/>
    <n v="8.15"/>
    <m/>
    <m/>
    <m/>
    <n v="8.15"/>
    <n v="244"/>
    <n v="904"/>
    <n v="900"/>
    <m/>
    <m/>
    <m/>
    <n v="900"/>
    <s v="No"/>
    <n v="147875.32999999999"/>
    <n v="182"/>
    <n v="89.86"/>
    <n v="8.15"/>
    <n v="8.15"/>
    <n v="8.15"/>
  </r>
  <r>
    <x v="1614"/>
    <s v="http://nuvolo.com/"/>
    <s v="https://www.crunchbase.com/organization/nuvolo-technologies"/>
    <s v="Nuvolo Technologies Corporation"/>
    <s v="Nuvolo is an integrated workplace management system that allows customers to manage their operations through a single platform."/>
    <m/>
    <s v="seed"/>
    <s v="series_a"/>
    <s v="series_b"/>
    <s v="series_c"/>
    <m/>
    <m/>
    <m/>
    <m/>
    <n v="2000000"/>
    <n v="10000000"/>
    <n v="12000000"/>
    <n v="32000000"/>
    <m/>
    <m/>
    <m/>
    <m/>
    <n v="20000000"/>
    <n v="50000000"/>
    <n v="80040000"/>
    <n v="320000000"/>
    <m/>
    <m/>
    <m/>
    <m/>
    <s v="New Enterprise Associates, ServiceNow"/>
    <s v="GE Ventures, New Enterprise Associates, ServiceNow, TriplePoint Ventures"/>
    <s v="GE Ventures, Kaiser Permanente Ventures, New Enterprise Associates"/>
    <s v="Insight Partners, Kaiser Permanente Ventures, Mayo Clinic, New Enterprise Associates, Revelation Partners"/>
    <m/>
    <m/>
    <m/>
    <m/>
    <n v="2015"/>
    <n v="2017"/>
    <x v="7"/>
    <n v="2021"/>
    <m/>
    <m/>
    <m/>
    <n v="32000000"/>
    <s v="series_c"/>
    <d v="2021-03-02T00:00:00"/>
    <m/>
    <m/>
    <n v="4.72"/>
    <n v="5797.22"/>
    <n v="44450.16"/>
    <n v="97060.93"/>
    <m/>
    <m/>
    <m/>
    <m/>
    <n v="2581"/>
    <n v="192"/>
    <n v="157"/>
    <n v="255"/>
    <m/>
    <m/>
    <m/>
    <m/>
    <n v="73.7"/>
    <n v="95.21"/>
    <n v="91.27"/>
    <n v="78.569999999999993"/>
    <m/>
    <m/>
    <m/>
    <m/>
    <m/>
    <m/>
    <m/>
    <m/>
    <m/>
    <m/>
    <m/>
    <m/>
    <n v="56500000"/>
    <m/>
    <d v="2015-11-18T00:00:00"/>
    <d v="2017-06-22T00:00:00"/>
    <d v="2019-07-18T00:00:00"/>
    <d v="2021-03-02T00:00:00"/>
    <m/>
    <m/>
    <m/>
    <n v="2.5"/>
    <n v="1.6"/>
    <n v="4"/>
    <m/>
    <m/>
    <m/>
    <m/>
    <n v="582"/>
    <n v="756"/>
    <n v="593"/>
    <m/>
    <m/>
    <m/>
    <n v="593"/>
    <s v="No"/>
    <n v="147313.03"/>
    <n v="183"/>
    <n v="89.8"/>
    <n v="4"/>
    <n v="4"/>
    <n v="0"/>
  </r>
  <r>
    <x v="1615"/>
    <s v="https://uniteus.com"/>
    <s v="https://www.crunchbase.com/organization/unite-us"/>
    <s v="Unite USA, Inc."/>
    <s v="Unite Us provides a collaboration and coordination software, streamlining the delivery of health and social services."/>
    <m/>
    <s v="seed"/>
    <s v="series_a"/>
    <s v="series_b"/>
    <s v="series_c"/>
    <m/>
    <m/>
    <m/>
    <m/>
    <n v="2000000"/>
    <n v="4300000"/>
    <n v="35000000"/>
    <n v="150000000"/>
    <m/>
    <m/>
    <m/>
    <m/>
    <n v="20000000"/>
    <n v="21500000"/>
    <n v="233450000"/>
    <n v="1600000000"/>
    <m/>
    <m/>
    <m/>
    <m/>
    <s v="Bradley C. Harrison, Scout Ventures"/>
    <s v="Granger Management LLC, New York Ventures, Omidyar Network, Scout Ventures"/>
    <s v="Define Ventures, Luminate Group, New York Ventures, Oak HC/FT, Scout Ventures, Town Hall Ventures"/>
    <s v="Define Ventures, Emerson Collective, ICONIQ Capital, ICONIQ Growth, Optum Ventures, Salesforce Ventures, Town Hall Ventures, Transformation Capital"/>
    <m/>
    <m/>
    <m/>
    <m/>
    <n v="2013"/>
    <n v="2015"/>
    <x v="7"/>
    <n v="2021"/>
    <m/>
    <m/>
    <m/>
    <n v="150000000"/>
    <s v="series_c"/>
    <d v="2021-03-16T00:00:00"/>
    <n v="1600000000"/>
    <m/>
    <n v="135.47999999999999"/>
    <n v="7.36"/>
    <n v="359.84"/>
    <n v="146509.44"/>
    <m/>
    <m/>
    <m/>
    <m/>
    <n v="997"/>
    <n v="882"/>
    <n v="642"/>
    <n v="184"/>
    <m/>
    <m/>
    <m/>
    <m/>
    <n v="86.18"/>
    <n v="76.14"/>
    <n v="64.11"/>
    <n v="84.56"/>
    <m/>
    <m/>
    <m/>
    <s v="unicorn"/>
    <n v="56.94"/>
    <n v="48.96"/>
    <n v="56.94"/>
    <n v="6.17"/>
    <n v="1"/>
    <m/>
    <m/>
    <m/>
    <n v="195550000"/>
    <m/>
    <d v="2013-08-21T00:00:00"/>
    <d v="2015-08-05T00:00:00"/>
    <d v="2019-03-19T00:00:00"/>
    <d v="2021-03-16T00:00:00"/>
    <m/>
    <m/>
    <m/>
    <n v="1.08"/>
    <n v="10.86"/>
    <n v="6.85"/>
    <m/>
    <m/>
    <m/>
    <n v="6.85"/>
    <n v="714"/>
    <n v="1322"/>
    <n v="728"/>
    <m/>
    <m/>
    <m/>
    <n v="728"/>
    <s v="No"/>
    <n v="147012.12"/>
    <n v="184"/>
    <n v="89.75"/>
    <n v="6.85"/>
    <n v="6.85"/>
    <n v="6.85"/>
  </r>
  <r>
    <x v="1616"/>
    <s v="http://hicleo.com/"/>
    <s v="https://www.crunchbase.com/organization/cleolabs"/>
    <s v="Cleo Labs, Inc."/>
    <s v="Cleo is a benefits platform that provides personalized guidance for working families."/>
    <m/>
    <s v="seed"/>
    <s v="series_a"/>
    <s v="series_b"/>
    <s v="series_c"/>
    <m/>
    <m/>
    <m/>
    <m/>
    <n v="2437618"/>
    <n v="11009989"/>
    <n v="27500000"/>
    <n v="40000000"/>
    <m/>
    <m/>
    <m/>
    <m/>
    <n v="24376180"/>
    <n v="55049945"/>
    <n v="183425000"/>
    <n v="400000000"/>
    <m/>
    <m/>
    <m/>
    <m/>
    <s v="Felicis, Forerunner Ventures"/>
    <s v="Felicis, Forerunner Ventures, Greylock"/>
    <s v="Aaron Levie, Crossover VC, Jeff Immelt, Jeff Weiner, Marissa Mayer, New Enterprise Associates"/>
    <s v="Felicis, Gaingels, Glynn Capital Management, Greylock, New Enterprise Associates, PruVen Capital, Transformation Capital"/>
    <m/>
    <m/>
    <m/>
    <m/>
    <n v="2017"/>
    <n v="2018"/>
    <x v="7"/>
    <n v="2021"/>
    <m/>
    <m/>
    <m/>
    <n v="40000000"/>
    <s v="series_c"/>
    <d v="2021-03-30T00:00:00"/>
    <n v="400000000"/>
    <m/>
    <n v="3786.36"/>
    <n v="30692.34"/>
    <n v="44027.54"/>
    <n v="68427.39"/>
    <m/>
    <m/>
    <m/>
    <m/>
    <n v="296"/>
    <n v="102"/>
    <n v="164"/>
    <n v="303"/>
    <m/>
    <m/>
    <m/>
    <m/>
    <n v="96.89"/>
    <n v="97.81"/>
    <n v="90.87"/>
    <n v="74.510000000000005"/>
    <m/>
    <m/>
    <m/>
    <m/>
    <n v="10.039999999999999"/>
    <n v="10.039999999999999"/>
    <n v="5.56"/>
    <n v="1.96"/>
    <n v="1"/>
    <m/>
    <m/>
    <m/>
    <n v="80947607"/>
    <m/>
    <d v="2017-03-02T00:00:00"/>
    <d v="2018-06-13T00:00:00"/>
    <d v="2019-03-20T00:00:00"/>
    <d v="2021-03-30T00:00:00"/>
    <m/>
    <m/>
    <m/>
    <n v="2.2599999999999998"/>
    <n v="3.33"/>
    <n v="2.1800000000000002"/>
    <m/>
    <m/>
    <m/>
    <n v="2.1800000000000002"/>
    <n v="468"/>
    <n v="280"/>
    <n v="741"/>
    <m/>
    <m/>
    <m/>
    <n v="741"/>
    <s v="No"/>
    <n v="146933.63"/>
    <n v="185"/>
    <n v="89.69"/>
    <n v="2.1800000000000002"/>
    <n v="2.1800000000000002"/>
    <n v="2.1800000000000002"/>
  </r>
  <r>
    <x v="1617"/>
    <s v="http://casaone.com"/>
    <s v="https://www.crunchbase.com/organization/casaone"/>
    <s v="La Casa Ventures, Inc"/>
    <s v="CasaOne is the go-to destination for furniture, decor, and home goods"/>
    <m/>
    <s v="seed"/>
    <s v="series_a"/>
    <s v="series_b"/>
    <m/>
    <m/>
    <m/>
    <m/>
    <m/>
    <m/>
    <m/>
    <n v="16000000"/>
    <m/>
    <m/>
    <m/>
    <m/>
    <m/>
    <m/>
    <m/>
    <n v="106720000"/>
    <m/>
    <m/>
    <m/>
    <m/>
    <m/>
    <s v="Trevor Wright"/>
    <s v="Accel, Kohala Ventures, TriplePoint Ventures"/>
    <s v="Accel, Array Ventures, Freestyle Capital, HNI Corporation, JLL Spark, NextWorld Capital, Quiet Capital, WeWork Creator Fund"/>
    <m/>
    <m/>
    <m/>
    <m/>
    <m/>
    <n v="2017"/>
    <n v="2018"/>
    <x v="7"/>
    <m/>
    <m/>
    <m/>
    <m/>
    <n v="16000000"/>
    <s v="series_b"/>
    <d v="2019-08-22T00:00:00"/>
    <n v="106720000"/>
    <m/>
    <n v="0"/>
    <n v="24594.71"/>
    <n v="119616.06"/>
    <m/>
    <m/>
    <m/>
    <m/>
    <m/>
    <n v="3489"/>
    <n v="121"/>
    <n v="91"/>
    <m/>
    <m/>
    <m/>
    <m/>
    <m/>
    <n v="63.18"/>
    <n v="97.4"/>
    <n v="94.96"/>
    <m/>
    <m/>
    <m/>
    <m/>
    <m/>
    <n v="1"/>
    <m/>
    <m/>
    <n v="1"/>
    <m/>
    <m/>
    <m/>
    <m/>
    <n v="77500000"/>
    <m/>
    <d v="2017-06-27T00:00:00"/>
    <d v="2018-08-01T00:00:00"/>
    <d v="2019-08-22T00:00:00"/>
    <m/>
    <m/>
    <m/>
    <m/>
    <m/>
    <m/>
    <m/>
    <m/>
    <m/>
    <m/>
    <n v="1"/>
    <n v="400"/>
    <n v="386"/>
    <m/>
    <m/>
    <m/>
    <m/>
    <n v="0"/>
    <s v="No"/>
    <n v="144210.76999999999"/>
    <n v="186"/>
    <n v="89.64"/>
    <m/>
    <m/>
    <n v="1"/>
  </r>
  <r>
    <x v="1618"/>
    <s v="https://www.rocketmoney.com/"/>
    <s v="https://www.crunchbase.com/organization/truebill"/>
    <s v="Rocket Money, Inc."/>
    <s v="Rocket Money is a financial money app that provides bill negotiation, budgeting, autopilot savings, and credit score services."/>
    <m/>
    <s v="seed"/>
    <s v="series_a"/>
    <s v="series_b"/>
    <s v="series_c"/>
    <s v="series_d"/>
    <m/>
    <m/>
    <m/>
    <n v="350000"/>
    <n v="5000000"/>
    <n v="15000000"/>
    <n v="17000000"/>
    <n v="45000000"/>
    <m/>
    <m/>
    <m/>
    <n v="3500000"/>
    <n v="25000000"/>
    <n v="100050000"/>
    <n v="170000000"/>
    <n v="500000000"/>
    <m/>
    <m/>
    <m/>
    <s v="Bobby Yazdani, Brad Flora, David Marcus, Hiten Shah, Signatures Capital, Y Combinator"/>
    <s v="Cota Capital, Dave Gilboa, David Marcus, Day One Ventures, Hiten Shah, Jawed Karim, Jeremy Yap, Jigar Shah, Lucas Venture Group, MaC Venture Capital, Marc Katz, Neil Blumenthal, Social Capital, TMD Ventures, Troy Carter"/>
    <s v="Bessemer Venture Partners, Cota Capital, Eldridge Industries, Evolution VC Partners, Jawed Karim, Lucas Venture Group, Plug and Play"/>
    <s v="Bessemer Venture Partners, Cota Capital, Day One Ventures, Eldridge Industries, Firebolt Ventures"/>
    <s v="Accel, Bessemer Venture Partners, Cota Capital, Eldridge Industries"/>
    <m/>
    <m/>
    <m/>
    <n v="2016"/>
    <n v="2018"/>
    <x v="7"/>
    <n v="2020"/>
    <n v="2021"/>
    <m/>
    <m/>
    <n v="45000000"/>
    <s v="series_d"/>
    <d v="2021-06-01T00:00:00"/>
    <n v="1275000000"/>
    <m/>
    <n v="6393.4"/>
    <n v="6295.1"/>
    <n v="43908.04"/>
    <n v="8130.46"/>
    <n v="76206.83"/>
    <m/>
    <m/>
    <m/>
    <n v="100"/>
    <n v="287"/>
    <n v="168"/>
    <n v="207"/>
    <n v="151"/>
    <m/>
    <m/>
    <m/>
    <n v="98.97"/>
    <n v="93.79"/>
    <n v="90.65"/>
    <n v="71.31"/>
    <n v="72.010000000000005"/>
    <m/>
    <m/>
    <s v="exited_over_$1bn"/>
    <n v="208.1"/>
    <n v="208.1"/>
    <n v="36.42"/>
    <n v="10.7"/>
    <n v="7"/>
    <n v="2.5499999999999998"/>
    <m/>
    <m/>
    <n v="84000000"/>
    <m/>
    <d v="2016-03-22T00:00:00"/>
    <d v="2018-10-03T00:00:00"/>
    <d v="2019-10-23T00:00:00"/>
    <d v="2020-11-12T00:00:00"/>
    <d v="2021-06-01T00:00:00"/>
    <m/>
    <m/>
    <n v="7.14"/>
    <n v="4"/>
    <n v="1.7"/>
    <n v="2.94"/>
    <m/>
    <m/>
    <n v="12.74"/>
    <n v="925"/>
    <n v="385"/>
    <n v="386"/>
    <n v="201"/>
    <m/>
    <m/>
    <n v="587"/>
    <s v="No"/>
    <n v="140933.82999999999"/>
    <n v="187"/>
    <n v="89.58"/>
    <n v="5"/>
    <n v="5"/>
    <n v="12.74"/>
  </r>
  <r>
    <x v="1619"/>
    <s v="https://www.adverity.com"/>
    <s v="https://www.crunchbase.com/organization/adverity"/>
    <s v="Adverity GmbH"/>
    <s v="Adverity is an integrated data platform for the modern marketer, helping them to connect, manage and use data at scale."/>
    <m/>
    <s v="seed"/>
    <s v="series_a"/>
    <s v="series_b"/>
    <s v="series_c"/>
    <s v="series_d"/>
    <m/>
    <m/>
    <m/>
    <m/>
    <n v="3940038"/>
    <n v="12358648"/>
    <n v="30000000"/>
    <n v="120000000"/>
    <m/>
    <m/>
    <m/>
    <m/>
    <n v="19700190"/>
    <n v="82432182.159999996"/>
    <n v="300000000"/>
    <n v="1800000000"/>
    <m/>
    <m/>
    <m/>
    <s v="42CAP, Speedinvest, aws Gründerfonds (aws Founders Fund)"/>
    <s v="42CAP, Mangrove Capital Partners, Speedinvest, aws Gründerfonds (aws Founders Fund)"/>
    <s v="42CAP, Felix Capital, Mangrove Capital Partners, SAP.iO, Sapphire Ventures, Speedinvest, aws Gründerfonds (aws Founders Fund)"/>
    <s v="Felix Capital, Mangrove Capital Partners, SAP.iO, Sapphire Ventures, aws Gründerfonds (aws Founders Fund)"/>
    <s v="Sapphire Ventures, SoftBank Vision Fund"/>
    <m/>
    <m/>
    <m/>
    <n v="2017"/>
    <n v="2018"/>
    <x v="7"/>
    <n v="2020"/>
    <n v="2021"/>
    <m/>
    <m/>
    <n v="120000000"/>
    <s v="series_d"/>
    <d v="2021-08-16T00:00:00"/>
    <n v="1800000000"/>
    <m/>
    <n v="11.65"/>
    <n v="1261.18"/>
    <n v="1689.35"/>
    <n v="9769.09"/>
    <n v="128050.27"/>
    <m/>
    <m/>
    <m/>
    <n v="2268"/>
    <n v="566"/>
    <n v="480"/>
    <n v="193"/>
    <n v="106"/>
    <m/>
    <m/>
    <m/>
    <n v="76.069999999999993"/>
    <n v="87.74"/>
    <n v="73.180000000000007"/>
    <n v="73.260000000000005"/>
    <n v="80.41"/>
    <m/>
    <m/>
    <m/>
    <n v="65.239999999999995"/>
    <m/>
    <n v="65.239999999999995"/>
    <n v="18.34"/>
    <n v="5.6"/>
    <n v="1"/>
    <m/>
    <m/>
    <n v="166298686"/>
    <m/>
    <d v="2017-07-06T00:00:00"/>
    <d v="2018-04-20T00:00:00"/>
    <d v="2019-04-18T00:00:00"/>
    <d v="2020-04-20T00:00:00"/>
    <d v="2021-08-16T00:00:00"/>
    <m/>
    <m/>
    <m/>
    <n v="4.18"/>
    <n v="3.64"/>
    <n v="6"/>
    <m/>
    <m/>
    <n v="21.84"/>
    <n v="288"/>
    <n v="363"/>
    <n v="368"/>
    <n v="483"/>
    <m/>
    <m/>
    <n v="851"/>
    <s v="No"/>
    <n v="140781.54"/>
    <n v="188"/>
    <n v="89.52"/>
    <n v="21.84"/>
    <n v="21.84"/>
    <n v="21.84"/>
  </r>
  <r>
    <x v="1620"/>
    <s v="https://www.workspan.com"/>
    <s v="https://www.crunchbase.com/organization/workspan"/>
    <s v="WorkSpan, Inc."/>
    <s v="WorkSpan is the #1 ecosystem management network that empowers companies to turbocharge and scale their co-sell revenue growth."/>
    <m/>
    <m/>
    <s v="series_a"/>
    <s v="series_b"/>
    <s v="series_c"/>
    <m/>
    <m/>
    <m/>
    <m/>
    <m/>
    <n v="9000000"/>
    <n v="27000000"/>
    <n v="30000000"/>
    <m/>
    <m/>
    <m/>
    <m/>
    <m/>
    <n v="45000000"/>
    <n v="180090000"/>
    <n v="300000000"/>
    <m/>
    <m/>
    <m/>
    <m/>
    <m/>
    <s v="Mayfield Fund"/>
    <s v="M12 - Microsoft's Venture Fund, Mayfield Fund, Redline Capital"/>
    <s v="Insight Partners, M12 - Microsoft's Venture Fund, Mayfield Fund, Milliways Ventures"/>
    <m/>
    <m/>
    <m/>
    <m/>
    <m/>
    <n v="2017"/>
    <x v="7"/>
    <n v="2022"/>
    <m/>
    <m/>
    <m/>
    <n v="30000000"/>
    <s v="series_c"/>
    <d v="2022-10-05T00:00:00"/>
    <n v="300000000"/>
    <m/>
    <m/>
    <n v="214.47"/>
    <n v="4195.2299999999996"/>
    <n v="135955.67000000001"/>
    <m/>
    <m/>
    <m/>
    <m/>
    <m/>
    <n v="681"/>
    <n v="375"/>
    <n v="125"/>
    <m/>
    <m/>
    <m/>
    <m/>
    <m/>
    <n v="82.96"/>
    <n v="79.06"/>
    <n v="85.08"/>
    <m/>
    <m/>
    <m/>
    <m/>
    <n v="5.0999999999999996"/>
    <m/>
    <n v="5.0999999999999996"/>
    <n v="1.5"/>
    <n v="1"/>
    <m/>
    <m/>
    <m/>
    <n v="66000000"/>
    <m/>
    <m/>
    <d v="2017-08-23T00:00:00"/>
    <d v="2019-06-03T00:00:00"/>
    <d v="2022-10-05T00:00:00"/>
    <m/>
    <m/>
    <m/>
    <m/>
    <n v="4"/>
    <n v="1.67"/>
    <m/>
    <m/>
    <m/>
    <n v="1.67"/>
    <m/>
    <n v="649"/>
    <n v="1220"/>
    <m/>
    <m/>
    <m/>
    <n v="1220"/>
    <s v="No"/>
    <n v="140365.37"/>
    <n v="189"/>
    <n v="89.47"/>
    <n v="1.67"/>
    <m/>
    <n v="1.67"/>
  </r>
  <r>
    <x v="1621"/>
    <s v="https://contractpodai.com"/>
    <s v="https://www.crunchbase.com/organization/contractpodai"/>
    <s v="ContractPod Technologies Limited"/>
    <s v="ContractPodAi is an AI-based contract management company."/>
    <m/>
    <m/>
    <s v="series_a"/>
    <s v="series_b"/>
    <s v="series_c"/>
    <m/>
    <m/>
    <m/>
    <m/>
    <m/>
    <m/>
    <n v="55000000"/>
    <n v="115000000"/>
    <m/>
    <m/>
    <m/>
    <m/>
    <m/>
    <m/>
    <n v="366850000"/>
    <n v="1150000000"/>
    <m/>
    <m/>
    <m/>
    <m/>
    <m/>
    <m/>
    <s v="Insight Partners"/>
    <s v="Eagle Proprietary Investments, SoftBank Vision Fund"/>
    <m/>
    <m/>
    <m/>
    <m/>
    <m/>
    <n v="2018"/>
    <x v="7"/>
    <n v="2021"/>
    <m/>
    <m/>
    <m/>
    <n v="115000000"/>
    <s v="series_c"/>
    <d v="2021-09-30T00:00:00"/>
    <n v="1150000000"/>
    <m/>
    <m/>
    <n v="0"/>
    <n v="43451.16"/>
    <n v="96001.13"/>
    <m/>
    <m/>
    <m/>
    <m/>
    <m/>
    <n v="1617"/>
    <n v="176"/>
    <n v="263"/>
    <m/>
    <m/>
    <m/>
    <m/>
    <m/>
    <n v="64.94"/>
    <n v="90.2"/>
    <n v="77.89"/>
    <m/>
    <m/>
    <m/>
    <m/>
    <n v="2.82"/>
    <m/>
    <m/>
    <n v="2.82"/>
    <n v="1"/>
    <m/>
    <m/>
    <m/>
    <n v="170000000"/>
    <m/>
    <m/>
    <d v="2018-10-01T00:00:00"/>
    <d v="2019-07-17T00:00:00"/>
    <d v="2021-09-30T00:00:00"/>
    <m/>
    <m/>
    <m/>
    <m/>
    <m/>
    <n v="3.13"/>
    <m/>
    <m/>
    <m/>
    <n v="3.13"/>
    <m/>
    <n v="289"/>
    <n v="806"/>
    <m/>
    <m/>
    <m/>
    <n v="806"/>
    <s v="No"/>
    <n v="139452.29"/>
    <n v="190"/>
    <n v="89.41"/>
    <n v="3.13"/>
    <n v="3.13"/>
    <n v="3.13"/>
  </r>
  <r>
    <x v="1622"/>
    <s v="https://immersivelabs.com"/>
    <s v="https://www.crunchbase.com/organization/immersive-labs-2"/>
    <s v="Immersive Labs Limited"/>
    <s v="Immersive Labs develops a platform that measures and improves cybersecurity skills across businesses."/>
    <s v="pre_seed"/>
    <m/>
    <s v="series_a"/>
    <s v="series_b"/>
    <s v="series_c"/>
    <m/>
    <m/>
    <m/>
    <n v="18244"/>
    <m/>
    <n v="8000000"/>
    <n v="40000000"/>
    <n v="75000000"/>
    <m/>
    <m/>
    <m/>
    <n v="364880"/>
    <m/>
    <n v="40000000"/>
    <n v="266800000"/>
    <n v="750000000"/>
    <m/>
    <m/>
    <m/>
    <s v="CyLon Ventures"/>
    <m/>
    <s v="Goldman Sachs"/>
    <s v="Goldman Sachs, Summit Partners"/>
    <s v="Citi Ventures, Goldman Sachs Asset Management, Insight Partners, Menlo Ventures"/>
    <m/>
    <m/>
    <m/>
    <n v="2017"/>
    <m/>
    <n v="2019"/>
    <x v="7"/>
    <n v="2021"/>
    <m/>
    <m/>
    <m/>
    <n v="66000000"/>
    <s v="series_c"/>
    <d v="2022-10-12T00:00:00"/>
    <n v="750000000"/>
    <n v="0"/>
    <m/>
    <n v="1014.92"/>
    <n v="16778.12"/>
    <n v="120013.59"/>
    <m/>
    <m/>
    <m/>
    <n v="829"/>
    <m/>
    <n v="797"/>
    <n v="243"/>
    <n v="212"/>
    <m/>
    <m/>
    <m/>
    <n v="69.36"/>
    <m/>
    <n v="80.83"/>
    <n v="86.45"/>
    <n v="82.19"/>
    <m/>
    <m/>
    <m/>
    <m/>
    <n v="1132.25"/>
    <m/>
    <n v="14.35"/>
    <n v="2.5299999999999998"/>
    <n v="1"/>
    <m/>
    <m/>
    <m/>
    <n v="189018244"/>
    <d v="2017-03-10T00:00:00"/>
    <m/>
    <d v="2019-01-14T00:00:00"/>
    <d v="2019-11-06T00:00:00"/>
    <d v="2021-06-14T00:00:00"/>
    <m/>
    <m/>
    <m/>
    <m/>
    <n v="6.67"/>
    <n v="2.81"/>
    <m/>
    <m/>
    <m/>
    <n v="2.81"/>
    <m/>
    <n v="296"/>
    <n v="586"/>
    <m/>
    <m/>
    <m/>
    <n v="1071"/>
    <s v="No"/>
    <n v="137806.63"/>
    <n v="191"/>
    <n v="89.36"/>
    <n v="2.81"/>
    <n v="2.81"/>
    <n v="2.81"/>
  </r>
  <r>
    <x v="1623"/>
    <s v="http://vestwell.com"/>
    <s v="https://www.crunchbase.com/organization/vestwell"/>
    <s v="Vestwell Holdings, Inc."/>
    <s v="Vestwell develops a digital savings platform to create a retirement plan for employees."/>
    <m/>
    <s v="seed"/>
    <s v="series_a"/>
    <s v="series_b"/>
    <s v="series_c"/>
    <s v="series_d"/>
    <m/>
    <m/>
    <m/>
    <n v="4500000"/>
    <n v="8000000"/>
    <n v="30000000"/>
    <n v="70000000"/>
    <n v="125000000"/>
    <m/>
    <m/>
    <m/>
    <n v="45000000"/>
    <n v="40000000"/>
    <n v="200100000"/>
    <n v="700000000"/>
    <n v="1000000000"/>
    <m/>
    <m/>
    <m/>
    <s v="Commerce Ventures, Duke Angel Network, Eight Roads Ventures, F-Prime Capital, FinTech Collective, Primary Venture Partners"/>
    <s v="Commerce Ventures, F-Prime Capital, FinTech Collective, Primary Venture Partners"/>
    <s v="Allianz Life Ventures, BNY Mellon, Commerce Ventures, F-Prime Capital, FinTech Collective, Franklin Templeton, GS Growth, Point72 Ventures, Primary Venture Partners"/>
    <s v="Allianz Life Ventures, Commerce Ventures, F-Prime Capital, Fin Capital, FinTech Collective, Goldman Sachs, Greenspring Associates, Industry Ventures, Manulife Financial, Morgan Stanley, Nationwide Ventures, Northwestern Mutual, Point72, Primary Venture Partners, Teamworthy Ventures, Wells Fargo Strategic Capital"/>
    <s v="Blue Owl, Fin Capital, FinTech Collective, HarbourVest Partners, Lightspeed Venture Partners, Primary Venture Partners"/>
    <m/>
    <m/>
    <m/>
    <n v="2016"/>
    <n v="2017"/>
    <x v="7"/>
    <n v="2021"/>
    <n v="2023"/>
    <m/>
    <m/>
    <n v="125000000"/>
    <s v="series_d"/>
    <d v="2023-12-21T00:00:00"/>
    <n v="1000000000"/>
    <m/>
    <n v="0.5"/>
    <n v="7436.38"/>
    <n v="14806.01"/>
    <n v="96814.5"/>
    <n v="18369.939999999999"/>
    <m/>
    <m/>
    <m/>
    <n v="2707"/>
    <n v="149"/>
    <n v="263"/>
    <n v="258"/>
    <n v="36"/>
    <m/>
    <m/>
    <m/>
    <n v="71.98"/>
    <n v="96.29"/>
    <n v="85.33"/>
    <n v="78.31"/>
    <n v="81.48"/>
    <m/>
    <m/>
    <s v="unicorn"/>
    <n v="17.850000000000001"/>
    <n v="12.69"/>
    <n v="17.850000000000001"/>
    <n v="4.2"/>
    <n v="1.33"/>
    <n v="1"/>
    <m/>
    <m/>
    <n v="237500000"/>
    <m/>
    <d v="2016-09-20T00:00:00"/>
    <d v="2017-10-02T00:00:00"/>
    <d v="2019-04-02T00:00:00"/>
    <d v="2021-07-20T00:00:00"/>
    <d v="2023-12-21T00:00:00"/>
    <m/>
    <m/>
    <n v="0.89"/>
    <n v="5"/>
    <n v="3.5"/>
    <n v="1.43"/>
    <m/>
    <m/>
    <n v="5"/>
    <n v="377"/>
    <n v="547"/>
    <n v="840"/>
    <n v="884"/>
    <m/>
    <m/>
    <n v="1724"/>
    <s v="No"/>
    <n v="137427.32999999999"/>
    <n v="192"/>
    <n v="89.3"/>
    <n v="5"/>
    <n v="3.5"/>
    <n v="5"/>
  </r>
  <r>
    <x v="1624"/>
    <s v="https://www.chrono24.com"/>
    <s v="https://www.crunchbase.com/organization/chrono24"/>
    <s v="Chrono24 GmbH"/>
    <s v="Chrono24 is an online marketplace connecting buyers and sellers of luxury watches."/>
    <m/>
    <s v="seed"/>
    <s v="series_a"/>
    <s v="series_b"/>
    <s v="series_c"/>
    <m/>
    <m/>
    <m/>
    <m/>
    <m/>
    <n v="40070264"/>
    <n v="48059084"/>
    <n v="117418852"/>
    <m/>
    <m/>
    <m/>
    <m/>
    <m/>
    <n v="200351320"/>
    <n v="320554090.27999997"/>
    <n v="1000000000"/>
    <m/>
    <m/>
    <m/>
    <m/>
    <m/>
    <s v="Global Founders Capital, Insight Partners"/>
    <s v="Sprints"/>
    <s v="Aglaé Ventures, Atlas Financial Group, FJ Labs, General Atlantic, Holger Felgner, Insight Partners, Sprints, Stephan Kniewasser"/>
    <m/>
    <m/>
    <m/>
    <m/>
    <n v="2010"/>
    <n v="2015"/>
    <x v="7"/>
    <n v="2021"/>
    <m/>
    <m/>
    <m/>
    <m/>
    <s v="series_unknown"/>
    <d v="2021-08-11T00:00:00"/>
    <n v="1000000000"/>
    <m/>
    <n v="0"/>
    <n v="2086.87"/>
    <n v="0"/>
    <n v="135133.18"/>
    <m/>
    <m/>
    <m/>
    <m/>
    <n v="1"/>
    <n v="366"/>
    <n v="937"/>
    <n v="198"/>
    <m/>
    <m/>
    <m/>
    <m/>
    <n v="100"/>
    <n v="90.12"/>
    <n v="47.59"/>
    <n v="83.38"/>
    <m/>
    <m/>
    <m/>
    <s v="unicorn"/>
    <n v="3.82"/>
    <m/>
    <n v="3.82"/>
    <n v="2.81"/>
    <n v="1"/>
    <m/>
    <m/>
    <m/>
    <n v="205548200"/>
    <m/>
    <d v="2010-02-25T00:00:00"/>
    <d v="2015-07-17T00:00:00"/>
    <d v="2019-08-13T00:00:00"/>
    <d v="2021-08-11T00:00:00"/>
    <m/>
    <m/>
    <m/>
    <m/>
    <n v="1.6"/>
    <n v="3.12"/>
    <m/>
    <m/>
    <m/>
    <n v="3.12"/>
    <n v="1968"/>
    <n v="1488"/>
    <n v="729"/>
    <m/>
    <m/>
    <m/>
    <n v="729"/>
    <s v="No"/>
    <n v="137220.04999999999"/>
    <n v="193"/>
    <n v="89.24"/>
    <n v="3.12"/>
    <n v="3.12"/>
    <n v="3.12"/>
  </r>
  <r>
    <x v="1625"/>
    <s v="https://www.brumbrum.it/"/>
    <s v="https://www.crunchbase.com/organization/brumbrum-spa"/>
    <s v="brumbrum SpA"/>
    <s v="Brumbrum is a provider of used vehicles for sale with up to 3 years of warranty that can be purchased online."/>
    <m/>
    <s v="seed"/>
    <s v="series_a"/>
    <s v="series_b"/>
    <m/>
    <m/>
    <m/>
    <m/>
    <m/>
    <m/>
    <n v="12308889"/>
    <n v="22870316"/>
    <m/>
    <m/>
    <m/>
    <m/>
    <m/>
    <m/>
    <n v="61544445"/>
    <n v="152545007.72"/>
    <m/>
    <m/>
    <m/>
    <m/>
    <m/>
    <s v="Ithaca Investments"/>
    <s v="United Ventures"/>
    <s v="Accel, Bonsai Partners, Headline, Ithaca Investments, United Ventures"/>
    <m/>
    <m/>
    <m/>
    <m/>
    <m/>
    <n v="2016"/>
    <n v="2018"/>
    <x v="7"/>
    <m/>
    <m/>
    <m/>
    <m/>
    <m/>
    <s v="private_equity"/>
    <d v="2019-02-04T00:00:00"/>
    <n v="89924722"/>
    <m/>
    <n v="0"/>
    <n v="0"/>
    <n v="136872.5"/>
    <m/>
    <m/>
    <m/>
    <m/>
    <m/>
    <n v="3485"/>
    <n v="1617"/>
    <n v="78"/>
    <m/>
    <m/>
    <m/>
    <m/>
    <m/>
    <n v="63.92"/>
    <n v="64.94"/>
    <n v="95.69"/>
    <m/>
    <m/>
    <m/>
    <m/>
    <m/>
    <n v="1.24"/>
    <m/>
    <n v="1.24"/>
    <n v="0.59"/>
    <m/>
    <m/>
    <m/>
    <m/>
    <n v="177765762"/>
    <m/>
    <d v="2016-07-12T00:00:00"/>
    <d v="2018-01-23T00:00:00"/>
    <d v="2019-02-04T00:00:00"/>
    <m/>
    <m/>
    <m/>
    <m/>
    <m/>
    <n v="2.48"/>
    <m/>
    <m/>
    <m/>
    <m/>
    <n v="0.59"/>
    <n v="560"/>
    <n v="377"/>
    <m/>
    <m/>
    <m/>
    <m/>
    <n v="0"/>
    <s v="No"/>
    <n v="136872.5"/>
    <n v="194"/>
    <n v="89.19"/>
    <m/>
    <m/>
    <n v="0.59"/>
  </r>
  <r>
    <x v="1626"/>
    <s v="https://www.fountain.com"/>
    <s v="https://www.crunchbase.com/organization/fountain"/>
    <s v="OnboardIQ, Inc."/>
    <s v="Fountain is a talent platform that develops to make workforce management and hiring easier."/>
    <s v="pre_seed"/>
    <s v="seed"/>
    <s v="series_a"/>
    <s v="series_b"/>
    <s v="series_c"/>
    <m/>
    <m/>
    <m/>
    <n v="120000"/>
    <n v="1650000"/>
    <n v="9100000"/>
    <n v="23000000"/>
    <n v="85000000"/>
    <m/>
    <m/>
    <m/>
    <n v="2400000"/>
    <n v="16500000"/>
    <n v="45500000"/>
    <n v="153410000"/>
    <n v="850000000"/>
    <m/>
    <m/>
    <m/>
    <s v="Y Combinator"/>
    <s v="1517 Fund, ACME Capital, Andrew Conrad, Andrew Wyatt, Andy Zhang, Bastian Lehmann, Chris Hollindale, Commerce Ventures, Crosslink Capital, FundersClub, Ilya Fushman, Jason Wang, Kindred Ventures, Mark Goines, Richard Din, Rough Draft Ventures, Sean Behr, Shawn Tsao, Shervin Pishevar, Slow Ventures, Steve Jang, The Thiel Foundation, Uncork Capital, Winklevoss Capital"/>
    <s v="Commerce Ventures, Crosslink Capital, Industry Ventures, Invariantes Fund, Origin Ventures, Salesforce Ventures, Uncork Capital, Y Combinator"/>
    <s v="51job, DCM Ventures, Industry Ventures, Uncork Capital"/>
    <s v="B Capital, Commerce Ventures, DCM Ventures, Flucas Ventures, Mirae Asset Venture Investment, Origin Ventures, Peak State Ventures, SemperVirens Venture Capital, SoftBank Vision Fund, Uncork Capital"/>
    <m/>
    <m/>
    <m/>
    <n v="2015"/>
    <n v="2015"/>
    <n v="2017"/>
    <x v="7"/>
    <n v="2021"/>
    <m/>
    <m/>
    <m/>
    <n v="100000000"/>
    <s v="series_c"/>
    <d v="2022-06-15T00:00:00"/>
    <n v="950000000"/>
    <n v="13420.85"/>
    <n v="2981.12"/>
    <n v="2488.89"/>
    <n v="1775.55"/>
    <n v="114989.57"/>
    <m/>
    <m/>
    <m/>
    <n v="2"/>
    <n v="218"/>
    <n v="313"/>
    <n v="472"/>
    <n v="221"/>
    <m/>
    <m/>
    <m/>
    <n v="99.92"/>
    <n v="97.79"/>
    <n v="92.18"/>
    <n v="73.63"/>
    <n v="81.430000000000007"/>
    <m/>
    <m/>
    <m/>
    <m/>
    <n v="218.04"/>
    <n v="35.24"/>
    <n v="15.97"/>
    <n v="5.57"/>
    <n v="1.1200000000000001"/>
    <m/>
    <m/>
    <m/>
    <n v="218870000"/>
    <d v="2015-08-18T00:00:00"/>
    <d v="2015-05-18T00:00:00"/>
    <d v="2017-07-06T00:00:00"/>
    <d v="2019-10-29T00:00:00"/>
    <d v="2021-11-04T00:00:00"/>
    <m/>
    <m/>
    <m/>
    <n v="2.76"/>
    <n v="3.37"/>
    <n v="5.54"/>
    <m/>
    <m/>
    <m/>
    <n v="6.19"/>
    <n v="780"/>
    <n v="845"/>
    <n v="737"/>
    <m/>
    <m/>
    <m/>
    <n v="960"/>
    <s v="No"/>
    <n v="135655.98000000001"/>
    <n v="195"/>
    <n v="89.13"/>
    <n v="5.54"/>
    <n v="5.54"/>
    <n v="6.19"/>
  </r>
  <r>
    <x v="1627"/>
    <s v="https://www.truvianhealth.com"/>
    <s v="https://www.crunchbase.com/organization/truvian-sciences"/>
    <s v="Truvian Sciences Inc."/>
    <s v="Truvian disrupts the blood-testing industry by developing an automated diagnostic system that provides lab-accurate results."/>
    <m/>
    <s v="seed"/>
    <m/>
    <s v="series_b"/>
    <s v="series_c"/>
    <m/>
    <m/>
    <m/>
    <m/>
    <n v="2000000"/>
    <m/>
    <n v="27100000"/>
    <n v="105000000"/>
    <m/>
    <m/>
    <m/>
    <m/>
    <n v="20000000"/>
    <m/>
    <n v="180757000"/>
    <n v="1050000000"/>
    <m/>
    <m/>
    <m/>
    <m/>
    <m/>
    <m/>
    <s v="DNS Capital, Domain Associates, GreatPoint Ventures, Tao Capital Partners"/>
    <s v="7wire Ventures, DNS Capital, General Catalyst, GreatPoint Ventures, Pioneer Healthcare Partners, Synetro Group, TYH Ventures, Wasson Enterprise, Wittington Ventures"/>
    <m/>
    <m/>
    <m/>
    <m/>
    <n v="2015"/>
    <m/>
    <x v="7"/>
    <n v="2021"/>
    <m/>
    <m/>
    <m/>
    <n v="105000000"/>
    <s v="series_c"/>
    <d v="2021-02-24T00:00:00"/>
    <n v="1050000000"/>
    <m/>
    <n v="0"/>
    <m/>
    <n v="1739.01"/>
    <n v="133843.44"/>
    <m/>
    <m/>
    <m/>
    <m/>
    <n v="3493"/>
    <m/>
    <n v="474"/>
    <n v="200"/>
    <m/>
    <m/>
    <m/>
    <m/>
    <n v="64.400000000000006"/>
    <m/>
    <n v="73.52"/>
    <n v="83.21"/>
    <m/>
    <m/>
    <m/>
    <m/>
    <n v="32.130000000000003"/>
    <n v="32.130000000000003"/>
    <m/>
    <n v="5.23"/>
    <n v="1"/>
    <m/>
    <m/>
    <m/>
    <n v="134100000"/>
    <m/>
    <d v="2015-09-28T00:00:00"/>
    <m/>
    <d v="2019-11-20T00:00:00"/>
    <d v="2021-02-24T00:00:00"/>
    <m/>
    <m/>
    <m/>
    <m/>
    <m/>
    <n v="5.81"/>
    <m/>
    <m/>
    <m/>
    <n v="5.81"/>
    <m/>
    <m/>
    <n v="462"/>
    <m/>
    <m/>
    <m/>
    <n v="462"/>
    <s v="No"/>
    <n v="135582.45000000001"/>
    <n v="196"/>
    <n v="89.08"/>
    <n v="5.81"/>
    <n v="5.81"/>
    <n v="5.81"/>
  </r>
  <r>
    <x v="1628"/>
    <s v="https://energyvault.com/"/>
    <s v="https://www.crunchbase.com/organization/energy-vault-sa"/>
    <s v="Energy Vault SA"/>
    <s v="Energy Vault offers a utility-scale, gravity-based storage solution for renewable energy."/>
    <m/>
    <s v="seed"/>
    <s v="series_a"/>
    <s v="series_b"/>
    <s v="series_c"/>
    <m/>
    <m/>
    <m/>
    <m/>
    <m/>
    <m/>
    <n v="110000000"/>
    <n v="100000000"/>
    <m/>
    <m/>
    <m/>
    <m/>
    <m/>
    <m/>
    <n v="733700000"/>
    <n v="1000000000"/>
    <m/>
    <m/>
    <m/>
    <m/>
    <s v="Idealab"/>
    <s v="Neotribe Ventures"/>
    <s v="SoftBank Vision Fund"/>
    <s v="A.T. Gekko, Crexa Capital Advisors, Gordon Crawford, Green Storage Solutions Venture I, Helena, Idealab, Pickering Energy Partners, Prime Movers Lab, SailingStone Global Energy Transition, Saudi Aramco Energy Ventures, SoftBank Vision Fund"/>
    <m/>
    <m/>
    <m/>
    <m/>
    <n v="2017"/>
    <n v="2018"/>
    <x v="7"/>
    <n v="2021"/>
    <m/>
    <m/>
    <m/>
    <n v="200000000"/>
    <s v="post_ipo_equity"/>
    <d v="2021-08-25T00:00:00"/>
    <n v="990000000"/>
    <m/>
    <n v="0.25"/>
    <n v="0"/>
    <n v="39247.82"/>
    <n v="96076.05"/>
    <m/>
    <m/>
    <m/>
    <m/>
    <n v="2679"/>
    <n v="1617"/>
    <n v="187"/>
    <n v="262"/>
    <m/>
    <m/>
    <m/>
    <m/>
    <n v="71.73"/>
    <n v="64.94"/>
    <n v="89.59"/>
    <n v="77.97"/>
    <m/>
    <m/>
    <m/>
    <s v="exited_over_$1bn"/>
    <n v="1.21"/>
    <m/>
    <m/>
    <n v="1.21"/>
    <n v="0.99"/>
    <m/>
    <m/>
    <m/>
    <n v="430000000"/>
    <m/>
    <d v="2017-01-01T00:00:00"/>
    <d v="2018-01-01T00:00:00"/>
    <d v="2019-08-14T00:00:00"/>
    <d v="2021-08-25T00:00:00"/>
    <m/>
    <m/>
    <m/>
    <m/>
    <m/>
    <n v="1.36"/>
    <m/>
    <m/>
    <m/>
    <n v="1.35"/>
    <n v="365"/>
    <n v="590"/>
    <n v="742"/>
    <m/>
    <m/>
    <m/>
    <n v="742"/>
    <s v="No"/>
    <n v="135324.12"/>
    <n v="197"/>
    <n v="89.02"/>
    <n v="1.36"/>
    <n v="1.36"/>
    <n v="1.35"/>
  </r>
  <r>
    <x v="1629"/>
    <s v="http://www.biofourmis.com"/>
    <s v="https://www.crunchbase.com/organization/biofourmis-pte-ltd"/>
    <s v="Biofourmis Inc."/>
    <s v="Biofourmis is a biotechnology company that develops healthcare technology platforms for monitoring patients at home."/>
    <m/>
    <s v="seed"/>
    <s v="series_a"/>
    <s v="series_b"/>
    <s v="series_c"/>
    <s v="series_d"/>
    <m/>
    <m/>
    <m/>
    <n v="500000"/>
    <n v="5000000"/>
    <n v="35000000"/>
    <n v="100000000"/>
    <n v="300000000"/>
    <m/>
    <m/>
    <m/>
    <n v="5000000"/>
    <n v="25000000"/>
    <n v="250000000"/>
    <n v="750000000"/>
    <n v="1300000000"/>
    <m/>
    <m/>
    <m/>
    <s v="SpesNet Pte. Ltd."/>
    <s v="Aviva Ventures, Openspace"/>
    <s v="Aviva Ventures, EDBI, Jianke, MMV Europe &amp; Asia-Pacific, Openspace, Peak XV Partners, SGInnovate"/>
    <s v="Capikris Foundation, EDBI, MMV Europe &amp; Asia-Pacific, Openspace, Sequoia Capital, SoftBank Vision Fund"/>
    <s v="CVS Health, EDBI, General Atlantic, Openspace"/>
    <m/>
    <m/>
    <m/>
    <n v="2017"/>
    <n v="2017"/>
    <x v="7"/>
    <n v="2020"/>
    <n v="2022"/>
    <m/>
    <m/>
    <n v="20000000"/>
    <s v="series_d"/>
    <d v="2022-07-27T00:00:00"/>
    <n v="4500000000"/>
    <m/>
    <n v="0"/>
    <n v="0"/>
    <n v="174.28"/>
    <n v="96471.23"/>
    <n v="37308.15"/>
    <m/>
    <m/>
    <m/>
    <n v="3489"/>
    <n v="1355"/>
    <n v="690"/>
    <n v="39"/>
    <n v="83"/>
    <m/>
    <m/>
    <m/>
    <n v="63.18"/>
    <n v="66.069999999999993"/>
    <n v="61.42"/>
    <n v="94.71"/>
    <n v="76.3"/>
    <m/>
    <m/>
    <s v="unicorn"/>
    <n v="514.13"/>
    <n v="514.13"/>
    <n v="128.53"/>
    <n v="15.12"/>
    <n v="5.6"/>
    <n v="3.46"/>
    <m/>
    <m/>
    <n v="463571051"/>
    <m/>
    <d v="2017-05-01T00:00:00"/>
    <d v="2017-12-11T00:00:00"/>
    <d v="2019-05-21T00:00:00"/>
    <d v="2020-09-03T00:00:00"/>
    <d v="2022-04-26T00:00:00"/>
    <m/>
    <m/>
    <n v="5"/>
    <n v="10"/>
    <n v="3"/>
    <n v="1.73"/>
    <m/>
    <m/>
    <n v="18"/>
    <n v="224"/>
    <n v="526"/>
    <n v="471"/>
    <n v="600"/>
    <m/>
    <m/>
    <n v="1163"/>
    <s v="No"/>
    <n v="133953.66"/>
    <n v="198"/>
    <n v="88.96"/>
    <n v="5.2"/>
    <n v="5.2"/>
    <n v="18"/>
  </r>
  <r>
    <x v="1630"/>
    <s v="https://amitree.com"/>
    <s v="https://www.crunchbase.com/organization/amitree"/>
    <s v="Amitree, Inc."/>
    <s v="Amitree transforms the chaos of business email into an AI-powered deal organizer, project manager, and virtual assistant."/>
    <m/>
    <s v="seed"/>
    <s v="series_a"/>
    <s v="series_b"/>
    <m/>
    <m/>
    <m/>
    <m/>
    <m/>
    <n v="2700000"/>
    <n v="7128000"/>
    <n v="9325000"/>
    <m/>
    <m/>
    <m/>
    <m/>
    <m/>
    <n v="27000000"/>
    <n v="35640000"/>
    <n v="62197750"/>
    <m/>
    <m/>
    <m/>
    <m/>
    <m/>
    <s v="AME Cloud Ventures, Accel, Ash Patel, Farzad Nazem, Gideon Yu, Morado Ventures, Owen Van Natta, Rob Chandra, Umesh Padval, Vishal Makhijani"/>
    <s v="Accel, Daniel Scrivner, Seven Peaks Ventures, Vertical Venture Partners"/>
    <s v="Accel, NAB Ventures, Seven Peaks Ventures, Vertical Venture Partners"/>
    <m/>
    <m/>
    <m/>
    <m/>
    <m/>
    <n v="2014"/>
    <n v="2017"/>
    <x v="7"/>
    <m/>
    <m/>
    <m/>
    <m/>
    <n v="9325000"/>
    <s v="series_b"/>
    <d v="2019-03-15T00:00:00"/>
    <m/>
    <m/>
    <n v="5988.82"/>
    <n v="6402.86"/>
    <n v="119696.14"/>
    <m/>
    <m/>
    <m/>
    <m/>
    <m/>
    <n v="26"/>
    <n v="181"/>
    <n v="90"/>
    <m/>
    <m/>
    <m/>
    <m/>
    <m/>
    <n v="99.71"/>
    <n v="95.49"/>
    <n v="95.02"/>
    <m/>
    <m/>
    <m/>
    <m/>
    <m/>
    <m/>
    <m/>
    <m/>
    <m/>
    <m/>
    <m/>
    <m/>
    <m/>
    <n v="20762987"/>
    <m/>
    <d v="2014-01-08T00:00:00"/>
    <d v="2017-08-25T00:00:00"/>
    <d v="2019-03-15T00:00:00"/>
    <m/>
    <m/>
    <m/>
    <m/>
    <n v="1.32"/>
    <n v="1.75"/>
    <m/>
    <m/>
    <m/>
    <m/>
    <m/>
    <n v="1325"/>
    <n v="567"/>
    <m/>
    <m/>
    <m/>
    <m/>
    <n v="0"/>
    <s v="No"/>
    <n v="132087.82"/>
    <n v="199"/>
    <n v="88.91"/>
    <m/>
    <m/>
    <n v="0"/>
  </r>
  <r>
    <x v="1631"/>
    <s v="https://www.messagebird.com/"/>
    <s v="https://www.crunchbase.com/organization/messagebird"/>
    <s v="MessageBird B.V."/>
    <s v="MessageBird is a cloud communications platform that connects enterprises to their global customers."/>
    <s v="pre_seed"/>
    <m/>
    <s v="series_a"/>
    <s v="series_b"/>
    <s v="series_c"/>
    <m/>
    <m/>
    <m/>
    <n v="120000"/>
    <m/>
    <n v="60000000"/>
    <n v="40000000"/>
    <n v="200000000"/>
    <m/>
    <m/>
    <m/>
    <n v="2400000"/>
    <m/>
    <n v="300000000"/>
    <n v="266800000"/>
    <n v="3000000000"/>
    <m/>
    <m/>
    <m/>
    <s v="Y Combinator"/>
    <m/>
    <s v="Accel, Atomico, Y Combinator"/>
    <m/>
    <s v="Accel, Atomico, Bonnier Ventures, Glynn Capital Management, Lightrock, Longbow Capital, Mousse Partners, NewView Capital, Spark Capital, Y Combinator"/>
    <m/>
    <m/>
    <m/>
    <n v="2016"/>
    <m/>
    <n v="2017"/>
    <x v="7"/>
    <n v="2020"/>
    <m/>
    <m/>
    <m/>
    <n v="800000000"/>
    <s v="series_c"/>
    <d v="2021-04-28T00:00:00"/>
    <n v="8000000000"/>
    <n v="2142.6799999999998"/>
    <m/>
    <n v="7286.23"/>
    <n v="0"/>
    <n v="121726.74"/>
    <m/>
    <m/>
    <m/>
    <n v="3"/>
    <m/>
    <n v="151"/>
    <n v="937"/>
    <n v="30"/>
    <m/>
    <m/>
    <m/>
    <n v="99.89"/>
    <m/>
    <n v="96.24"/>
    <n v="47.59"/>
    <n v="95.96"/>
    <m/>
    <m/>
    <m/>
    <s v="unicorn"/>
    <n v="1836.16"/>
    <m/>
    <n v="20.399999999999999"/>
    <n v="26.99"/>
    <n v="2.67"/>
    <m/>
    <m/>
    <m/>
    <n v="1100120000"/>
    <d v="2016-08-23T00:00:00"/>
    <m/>
    <d v="2017-10-03T00:00:00"/>
    <d v="2019-02-01T00:00:00"/>
    <d v="2020-10-08T00:00:00"/>
    <m/>
    <m/>
    <m/>
    <m/>
    <n v="0.89"/>
    <n v="11.24"/>
    <m/>
    <m/>
    <m/>
    <n v="29.99"/>
    <m/>
    <n v="486"/>
    <n v="615"/>
    <m/>
    <m/>
    <m/>
    <n v="817"/>
    <s v="No"/>
    <n v="131155.65"/>
    <n v="200"/>
    <n v="88.85"/>
    <n v="11.24"/>
    <n v="11.24"/>
    <n v="29.99"/>
  </r>
  <r>
    <x v="1632"/>
    <s v="https://mattermost.com"/>
    <s v="https://www.crunchbase.com/organization/mattermost"/>
    <s v="Mattermost, Inc."/>
    <s v="Mattermost is an open source platform for secure collaboration across the entire software development lifecycle."/>
    <s v="pre_seed"/>
    <s v="seed"/>
    <s v="series_a"/>
    <s v="series_b"/>
    <m/>
    <m/>
    <m/>
    <m/>
    <m/>
    <m/>
    <n v="20000000"/>
    <n v="50000000"/>
    <m/>
    <m/>
    <m/>
    <m/>
    <m/>
    <m/>
    <n v="100000000"/>
    <n v="333500000"/>
    <m/>
    <m/>
    <m/>
    <m/>
    <s v="Y Combinator"/>
    <m/>
    <s v="Hanover Technology Investment Management, Redpoint, S28 Capital, Y Combinator"/>
    <s v="Battery Ventures, Redpoint, S28 Capital, Y Combinator"/>
    <m/>
    <m/>
    <m/>
    <m/>
    <n v="2012"/>
    <n v="2015"/>
    <n v="2019"/>
    <x v="7"/>
    <m/>
    <m/>
    <m/>
    <m/>
    <n v="50000000"/>
    <s v="series_b"/>
    <d v="2019-06-19T00:00:00"/>
    <n v="333500000"/>
    <n v="0"/>
    <n v="0"/>
    <n v="5346.07"/>
    <n v="124129.66"/>
    <m/>
    <m/>
    <m/>
    <m/>
    <n v="87"/>
    <n v="3493"/>
    <n v="374"/>
    <n v="87"/>
    <m/>
    <m/>
    <m/>
    <m/>
    <n v="75.98"/>
    <n v="64.400000000000006"/>
    <n v="91.02"/>
    <n v="95.18"/>
    <m/>
    <m/>
    <m/>
    <m/>
    <m/>
    <n v="2.84"/>
    <m/>
    <n v="2.84"/>
    <n v="1"/>
    <m/>
    <m/>
    <m/>
    <m/>
    <n v="73500000"/>
    <d v="2012-08-22T00:00:00"/>
    <d v="2015-11-09T00:00:00"/>
    <d v="2019-02-05T00:00:00"/>
    <d v="2019-06-19T00:00:00"/>
    <m/>
    <m/>
    <m/>
    <m/>
    <m/>
    <n v="3.34"/>
    <m/>
    <m/>
    <m/>
    <m/>
    <n v="1"/>
    <n v="1184"/>
    <n v="134"/>
    <m/>
    <m/>
    <m/>
    <m/>
    <n v="0"/>
    <s v="No"/>
    <n v="129475.73"/>
    <n v="201"/>
    <n v="88.8"/>
    <m/>
    <m/>
    <n v="1"/>
  </r>
  <r>
    <x v="1633"/>
    <s v="https://www.moshikids.com/"/>
    <s v="https://www.crunchbase.com/organization/moshi-64a8"/>
    <s v="Mind Candy Limited"/>
    <s v="Moshi is a mobile app for settling little ones at bedtime and nap time."/>
    <m/>
    <m/>
    <s v="series_a"/>
    <s v="series_b"/>
    <m/>
    <m/>
    <m/>
    <m/>
    <m/>
    <m/>
    <n v="1500000"/>
    <n v="7500000"/>
    <m/>
    <m/>
    <m/>
    <m/>
    <m/>
    <m/>
    <n v="7500000"/>
    <n v="50025000"/>
    <m/>
    <m/>
    <m/>
    <m/>
    <m/>
    <m/>
    <s v="Accel"/>
    <s v="Accel"/>
    <m/>
    <m/>
    <m/>
    <m/>
    <m/>
    <m/>
    <n v="2017"/>
    <x v="7"/>
    <m/>
    <m/>
    <m/>
    <m/>
    <n v="12000000"/>
    <s v="series_b"/>
    <d v="2020-04-21T00:00:00"/>
    <n v="80040000"/>
    <m/>
    <m/>
    <n v="6396.31"/>
    <n v="119609.9"/>
    <m/>
    <m/>
    <m/>
    <m/>
    <m/>
    <m/>
    <n v="183"/>
    <n v="93"/>
    <m/>
    <m/>
    <m/>
    <m/>
    <m/>
    <m/>
    <n v="95.44"/>
    <n v="94.85"/>
    <m/>
    <m/>
    <m/>
    <m/>
    <m/>
    <n v="9.07"/>
    <m/>
    <n v="9.07"/>
    <n v="1.6"/>
    <m/>
    <m/>
    <m/>
    <m/>
    <n v="23000000"/>
    <m/>
    <m/>
    <d v="2017-04-11T00:00:00"/>
    <d v="2019-10-14T00:00:00"/>
    <m/>
    <m/>
    <m/>
    <m/>
    <m/>
    <n v="6.67"/>
    <m/>
    <m/>
    <m/>
    <m/>
    <n v="1.6"/>
    <m/>
    <n v="916"/>
    <m/>
    <m/>
    <m/>
    <m/>
    <n v="190"/>
    <s v="No"/>
    <n v="126006.21"/>
    <n v="202"/>
    <n v="88.74"/>
    <m/>
    <m/>
    <n v="1.6"/>
  </r>
  <r>
    <x v="1634"/>
    <s v="https://glowroad.com/"/>
    <s v="https://www.crunchbase.com/organization/glowroad"/>
    <s v="GlowRoad"/>
    <s v="GlowRoad is a social selling platform that lets users resell products directly from manufacturers and wholesalers through social networks."/>
    <m/>
    <m/>
    <s v="series_a"/>
    <s v="series_b"/>
    <m/>
    <m/>
    <m/>
    <m/>
    <m/>
    <m/>
    <n v="2800000"/>
    <n v="10000000"/>
    <m/>
    <m/>
    <m/>
    <m/>
    <m/>
    <m/>
    <n v="14000000"/>
    <n v="66700000"/>
    <m/>
    <m/>
    <m/>
    <m/>
    <m/>
    <m/>
    <s v="Accel, RB Investments Pte. Ltd."/>
    <s v="Accel, CDH Investments"/>
    <m/>
    <m/>
    <m/>
    <m/>
    <m/>
    <m/>
    <n v="2017"/>
    <x v="7"/>
    <m/>
    <m/>
    <m/>
    <m/>
    <n v="7000000"/>
    <s v="series_unknown"/>
    <d v="2019-05-30T00:00:00"/>
    <m/>
    <m/>
    <m/>
    <n v="6396.31"/>
    <n v="119609.9"/>
    <m/>
    <m/>
    <m/>
    <m/>
    <m/>
    <m/>
    <n v="183"/>
    <n v="93"/>
    <m/>
    <m/>
    <m/>
    <m/>
    <m/>
    <m/>
    <n v="95.44"/>
    <n v="94.85"/>
    <m/>
    <m/>
    <m/>
    <m/>
    <m/>
    <m/>
    <m/>
    <m/>
    <m/>
    <m/>
    <m/>
    <m/>
    <m/>
    <n v="31300000"/>
    <m/>
    <m/>
    <d v="2017-09-13T00:00:00"/>
    <d v="2019-03-20T00:00:00"/>
    <m/>
    <m/>
    <m/>
    <m/>
    <m/>
    <n v="4.76"/>
    <m/>
    <m/>
    <m/>
    <m/>
    <m/>
    <m/>
    <n v="553"/>
    <m/>
    <m/>
    <m/>
    <m/>
    <n v="71"/>
    <s v="No"/>
    <n v="126006.21"/>
    <n v="202"/>
    <n v="88.74"/>
    <m/>
    <m/>
    <n v="0"/>
  </r>
  <r>
    <x v="1635"/>
    <s v="http://www.vividion.com/"/>
    <s v="https://www.crunchbase.com/organization/vividion-therapeutics"/>
    <s v="Vividion Therapeutics, Inc."/>
    <s v="Vividion is a developer of a novel drug discovery platform designed to offer transformative treatments to patients with serious illnesses."/>
    <m/>
    <m/>
    <s v="series_a"/>
    <s v="series_b"/>
    <s v="series_c"/>
    <m/>
    <m/>
    <m/>
    <m/>
    <m/>
    <n v="3504616"/>
    <n v="82000000"/>
    <n v="135000000"/>
    <m/>
    <m/>
    <m/>
    <m/>
    <m/>
    <n v="17523080"/>
    <n v="546940000"/>
    <n v="1350000000"/>
    <m/>
    <m/>
    <m/>
    <m/>
    <m/>
    <s v="Cardinal Partners"/>
    <s v="ARCH Venture Partners, Alexandria, Altitude Life Science Ventures, Biotechnology Value Fund, Cardinal Partners, Casdin Capital, Celgene, Mirae Asset, Mubadala Capital Ventures, Nextech Invest, Trinitas Capital, Versant Ventures"/>
    <s v="ARCH Venture Partners, Acuta Capital Partners, Avoro Capital Advisors, Biotechnology Value Fund, Boxer Capital, Casdin Capital, Driehaus Capital Management, Logos Capital, Mubadala Capital Ventures, Nextech Invest, RA Capital Management, SoftBank Vision Fund, Surveyor Capital, T. Rowe Price, Versant Ventures, Woodline Partners"/>
    <m/>
    <m/>
    <m/>
    <m/>
    <m/>
    <n v="2016"/>
    <x v="7"/>
    <n v="2021"/>
    <m/>
    <m/>
    <m/>
    <n v="135000000"/>
    <s v="series_c"/>
    <d v="2021-02-24T00:00:00"/>
    <n v="1500000000"/>
    <m/>
    <m/>
    <n v="0"/>
    <n v="6338.98"/>
    <n v="119271.21"/>
    <m/>
    <m/>
    <m/>
    <m/>
    <m/>
    <n v="1216"/>
    <n v="316"/>
    <n v="214"/>
    <m/>
    <m/>
    <m/>
    <m/>
    <m/>
    <n v="68.11"/>
    <n v="82.36"/>
    <n v="82.03"/>
    <m/>
    <m/>
    <m/>
    <s v="exited_over_$1bn"/>
    <n v="65.489999999999995"/>
    <m/>
    <n v="65.489999999999995"/>
    <n v="2.4700000000000002"/>
    <n v="1.1100000000000001"/>
    <m/>
    <m/>
    <m/>
    <n v="371504616"/>
    <m/>
    <m/>
    <d v="2016-04-11T00:00:00"/>
    <d v="2019-04-30T00:00:00"/>
    <d v="2021-02-24T00:00:00"/>
    <m/>
    <m/>
    <m/>
    <m/>
    <n v="31.21"/>
    <n v="2.4700000000000002"/>
    <m/>
    <m/>
    <m/>
    <n v="2.74"/>
    <m/>
    <n v="1114"/>
    <n v="666"/>
    <m/>
    <m/>
    <m/>
    <n v="666"/>
    <s v="No"/>
    <n v="125610.19"/>
    <n v="204"/>
    <n v="88.63"/>
    <n v="2.4700000000000002"/>
    <n v="2.4700000000000002"/>
    <n v="2.74"/>
  </r>
  <r>
    <x v="1636"/>
    <s v="https://www.veev.com/"/>
    <s v="https://www.crunchbase.com/organization/veev-6ddd"/>
    <s v="Veev Group, Inc."/>
    <s v="Veev is a building technology company that reinvents the way homes are built and experienced."/>
    <m/>
    <m/>
    <m/>
    <s v="series_b"/>
    <s v="series_c"/>
    <s v="series_d"/>
    <m/>
    <m/>
    <m/>
    <m/>
    <m/>
    <m/>
    <n v="100000000"/>
    <n v="400000000"/>
    <m/>
    <m/>
    <m/>
    <m/>
    <m/>
    <m/>
    <n v="1000000000"/>
    <n v="1000000000"/>
    <m/>
    <m/>
    <m/>
    <m/>
    <m/>
    <s v="WestWave Capital"/>
    <s v="J-Ventures, Migdal Insurance and Financial Holdings, More Investment House, Psagot Investment House, Shavit Capital"/>
    <s v="Bond, Fifth Wall, JLL Spark, LenX, Zeev Ventures"/>
    <m/>
    <m/>
    <m/>
    <m/>
    <m/>
    <x v="7"/>
    <n v="2021"/>
    <n v="2022"/>
    <m/>
    <m/>
    <n v="400000000"/>
    <s v="series_d"/>
    <d v="2022-02-24T00:00:00"/>
    <m/>
    <m/>
    <m/>
    <m/>
    <n v="0"/>
    <n v="0"/>
    <n v="123392.28"/>
    <m/>
    <m/>
    <m/>
    <m/>
    <m/>
    <n v="937"/>
    <n v="824"/>
    <n v="55"/>
    <m/>
    <m/>
    <m/>
    <m/>
    <m/>
    <n v="47.59"/>
    <n v="30.55"/>
    <n v="84.39"/>
    <m/>
    <m/>
    <s v="exited_unicorn"/>
    <m/>
    <m/>
    <m/>
    <m/>
    <m/>
    <m/>
    <m/>
    <m/>
    <n v="597000000"/>
    <m/>
    <m/>
    <m/>
    <d v="2019-07-22T00:00:00"/>
    <d v="2021-03-23T00:00:00"/>
    <d v="2022-02-24T00:00:00"/>
    <m/>
    <m/>
    <m/>
    <m/>
    <m/>
    <n v="1"/>
    <m/>
    <m/>
    <m/>
    <m/>
    <m/>
    <n v="610"/>
    <n v="338"/>
    <m/>
    <m/>
    <n v="948"/>
    <s v="No"/>
    <n v="123392.28"/>
    <n v="205"/>
    <n v="88.57"/>
    <m/>
    <m/>
    <m/>
  </r>
  <r>
    <x v="1637"/>
    <s v="http://www.calm.com"/>
    <s v="https://www.crunchbase.com/organization/calm-com"/>
    <s v="Calm.com, Inc."/>
    <s v="Calm offers a global health and wellness brand application designed to help its users meditate and relax."/>
    <m/>
    <s v="seed"/>
    <s v="series_a"/>
    <s v="series_b"/>
    <s v="series_c"/>
    <m/>
    <m/>
    <m/>
    <m/>
    <n v="465000"/>
    <n v="27000000"/>
    <n v="88000000"/>
    <n v="75000000"/>
    <m/>
    <m/>
    <m/>
    <m/>
    <n v="4650000"/>
    <n v="277000000"/>
    <n v="586960000"/>
    <n v="2000000000"/>
    <m/>
    <m/>
    <m/>
    <m/>
    <s v="Andy McLoughlin, Darius Contractor, Darran Garnham, David Fox, Elefund, Joe Greenstein, Kirill Makharinsky, Listen, Michael Birch, Oleg Tscheltzoff, Saki Georgiadis, Sokratis Papafloratos, Steve Pankhurst, Tabreez Verjee"/>
    <s v="David Langer, Elefund, Insight Partners, Jason Calacanis, Lionheart Ventures, Luigi Bajetti, Sound Ventures, The Syndicate.com"/>
    <s v="CAA Ventures, Concrete Hill, Evolution Media, Insight Partners, Monkfish Equity, Powerhouse Capital, Raj Luhar, Sound Ventures, TPG Growth"/>
    <s v="Empede Capital, Goldman Sachs Asset Management, Insight Partners, Lightspeed Venture Partners, Marc Benioff, TPG"/>
    <m/>
    <m/>
    <m/>
    <m/>
    <n v="2013"/>
    <n v="2018"/>
    <x v="7"/>
    <n v="2020"/>
    <m/>
    <m/>
    <m/>
    <m/>
    <s v="series_unknown"/>
    <d v="2020-12-08T00:00:00"/>
    <n v="2000000000"/>
    <m/>
    <n v="0"/>
    <n v="5113"/>
    <n v="81426.720000000001"/>
    <n v="35250.68"/>
    <m/>
    <m/>
    <m/>
    <m/>
    <n v="2604"/>
    <n v="322"/>
    <n v="114"/>
    <n v="111"/>
    <m/>
    <m/>
    <m/>
    <m/>
    <n v="63.89"/>
    <n v="93.04"/>
    <n v="93.67"/>
    <n v="84.68"/>
    <m/>
    <m/>
    <m/>
    <s v="unicorn"/>
    <n v="263.25"/>
    <n v="263.25"/>
    <n v="5.52"/>
    <n v="3.07"/>
    <n v="1"/>
    <m/>
    <m/>
    <m/>
    <n v="218043000"/>
    <m/>
    <d v="2013-02-26T00:00:00"/>
    <d v="2018-06-20T00:00:00"/>
    <d v="2019-02-06T00:00:00"/>
    <d v="2020-12-08T00:00:00"/>
    <m/>
    <m/>
    <m/>
    <n v="59.57"/>
    <n v="2.12"/>
    <n v="3.41"/>
    <m/>
    <m/>
    <m/>
    <n v="3.41"/>
    <n v="1940"/>
    <n v="231"/>
    <n v="671"/>
    <m/>
    <m/>
    <m/>
    <n v="671"/>
    <s v="No"/>
    <n v="121790.39999999999"/>
    <n v="206"/>
    <n v="88.52"/>
    <n v="3.41"/>
    <n v="3.41"/>
    <n v="3.41"/>
  </r>
  <r>
    <x v="1638"/>
    <s v="https://www.blackdiamondtherapeutics.com/"/>
    <s v="https://www.crunchbase.com/organization/black-diamond-therapeutics"/>
    <s v="Black Diamond Therapeutics, Inc."/>
    <s v="Black Diamond Therapeutics is a medical company focused on analyzing genetically defined cancers."/>
    <m/>
    <m/>
    <s v="series_a"/>
    <s v="series_b"/>
    <s v="series_c"/>
    <m/>
    <m/>
    <m/>
    <m/>
    <m/>
    <n v="20000000"/>
    <n v="85000000"/>
    <n v="85000000"/>
    <m/>
    <m/>
    <m/>
    <m/>
    <m/>
    <n v="100000000"/>
    <n v="566950000"/>
    <n v="850000000"/>
    <m/>
    <m/>
    <m/>
    <m/>
    <m/>
    <s v="Versant Ventures"/>
    <s v="Biotechnology Value Fund, Boxer Capital, Casdin Capital, City Hill Ventures, Deerfield, Invus, Janus Henderson Investors, Logos Capital, New Enterprise Associates, Nextech Invest, Perceptive Advisors, RA Capital Management, Roche Venture Fund, Versant Ventures"/>
    <s v="Biotechnology Value Fund, Boxer Capital, City Hill Ventures, Deerfield, Invus, Logos Capital, New Enterprise Associates, Nextech Invest, Perceptive Advisors, RA Capital Management, Roche Venture Fund, Versant Ventures, Wellington Management"/>
    <m/>
    <m/>
    <m/>
    <m/>
    <m/>
    <n v="2018"/>
    <x v="7"/>
    <n v="2019"/>
    <m/>
    <m/>
    <m/>
    <n v="75000000"/>
    <s v="post_ipo_equity"/>
    <d v="2019-12-05T00:00:00"/>
    <n v="585900000"/>
    <m/>
    <m/>
    <n v="3.25"/>
    <n v="54474.19"/>
    <n v="66621.14"/>
    <m/>
    <m/>
    <m/>
    <m/>
    <m/>
    <n v="1362"/>
    <n v="133"/>
    <n v="53"/>
    <m/>
    <m/>
    <m/>
    <m/>
    <m/>
    <n v="70.47"/>
    <n v="92.61"/>
    <n v="93.52"/>
    <m/>
    <m/>
    <m/>
    <m/>
    <n v="4.4800000000000004"/>
    <m/>
    <n v="4.4800000000000004"/>
    <n v="0.93"/>
    <n v="0.69"/>
    <m/>
    <m/>
    <m/>
    <n v="272100000"/>
    <m/>
    <m/>
    <d v="2018-12-12T00:00:00"/>
    <d v="2019-01-09T00:00:00"/>
    <d v="2019-12-05T00:00:00"/>
    <m/>
    <m/>
    <m/>
    <m/>
    <n v="5.67"/>
    <n v="1.5"/>
    <m/>
    <m/>
    <m/>
    <n v="1.03"/>
    <m/>
    <n v="28"/>
    <n v="330"/>
    <m/>
    <m/>
    <m/>
    <n v="330"/>
    <s v="No"/>
    <n v="121098.58"/>
    <n v="207"/>
    <n v="88.46"/>
    <n v="1.5"/>
    <n v="1.5"/>
    <n v="1.03"/>
  </r>
  <r>
    <x v="1639"/>
    <s v="https://www.fenbeitong.com/"/>
    <s v="https://www.crunchbase.com/organization/fenbeitong"/>
    <s v="Debeijin Service Technology Co., Ltd."/>
    <s v="Fenbeitong (分贝通) is a corporate consumer management platform."/>
    <m/>
    <m/>
    <s v="series_a"/>
    <s v="series_b"/>
    <s v="series_c"/>
    <m/>
    <m/>
    <m/>
    <m/>
    <m/>
    <n v="4602568"/>
    <n v="12365975"/>
    <n v="92500000"/>
    <m/>
    <m/>
    <m/>
    <m/>
    <m/>
    <n v="23012840"/>
    <n v="82481053.25"/>
    <n v="925000000"/>
    <m/>
    <m/>
    <m/>
    <m/>
    <m/>
    <s v="IDG Capital"/>
    <s v="Bojiang Capital"/>
    <s v="Eight Roads Ventures, Glade Brook Capital Partners, Hillhouse Investment, IDG Capital, Ribbit Capital, Tencent"/>
    <m/>
    <m/>
    <m/>
    <m/>
    <m/>
    <n v="2016"/>
    <x v="7"/>
    <n v="2021"/>
    <m/>
    <m/>
    <m/>
    <n v="140000000"/>
    <s v="series_c"/>
    <d v="2022-02-17T00:00:00"/>
    <n v="1000000000"/>
    <m/>
    <m/>
    <n v="0"/>
    <n v="0"/>
    <n v="119704.23"/>
    <m/>
    <m/>
    <m/>
    <m/>
    <m/>
    <n v="1216"/>
    <n v="937"/>
    <n v="213"/>
    <m/>
    <m/>
    <m/>
    <m/>
    <m/>
    <n v="68.11"/>
    <n v="47.59"/>
    <n v="82.11"/>
    <m/>
    <m/>
    <m/>
    <s v="unicorn"/>
    <n v="33.25"/>
    <m/>
    <n v="33.25"/>
    <n v="10.91"/>
    <n v="1.08"/>
    <m/>
    <m/>
    <m/>
    <n v="291564942"/>
    <m/>
    <m/>
    <d v="2016-03-07T00:00:00"/>
    <d v="2019-07-17T00:00:00"/>
    <d v="2021-03-16T00:00:00"/>
    <m/>
    <m/>
    <m/>
    <m/>
    <n v="3.58"/>
    <n v="11.21"/>
    <m/>
    <m/>
    <m/>
    <n v="12.12"/>
    <m/>
    <n v="1227"/>
    <n v="608"/>
    <m/>
    <m/>
    <m/>
    <n v="946"/>
    <s v="No"/>
    <n v="119704.23"/>
    <n v="208"/>
    <n v="88.4"/>
    <n v="11.21"/>
    <n v="11.21"/>
    <n v="12.12"/>
  </r>
  <r>
    <x v="1640"/>
    <s v="https://www.impira.com"/>
    <s v="https://www.crunchbase.com/organization/impira"/>
    <s v="Impira Inc."/>
    <s v="Impira is automating routine tasks, empowering people to spend more time doing meaningful work."/>
    <m/>
    <m/>
    <s v="series_a"/>
    <s v="series_b"/>
    <m/>
    <m/>
    <m/>
    <m/>
    <m/>
    <m/>
    <n v="7300000"/>
    <n v="25000000"/>
    <m/>
    <m/>
    <m/>
    <m/>
    <m/>
    <m/>
    <n v="36500000"/>
    <n v="166750000"/>
    <m/>
    <m/>
    <m/>
    <m/>
    <m/>
    <m/>
    <s v="General Catalyst, Human Capital, Lightspeed Venture Partners"/>
    <s v="Coatue, General Catalyst, Lightspeed Venture Partners, Next Play Capital"/>
    <m/>
    <m/>
    <m/>
    <m/>
    <m/>
    <m/>
    <n v="2017"/>
    <x v="7"/>
    <m/>
    <m/>
    <m/>
    <m/>
    <n v="25000000"/>
    <s v="series_b"/>
    <d v="2019-03-04T00:00:00"/>
    <n v="166750000"/>
    <m/>
    <m/>
    <n v="38524.9"/>
    <n v="80412.45"/>
    <m/>
    <m/>
    <m/>
    <m/>
    <m/>
    <m/>
    <n v="22"/>
    <n v="115"/>
    <m/>
    <m/>
    <m/>
    <m/>
    <m/>
    <m/>
    <n v="99.47"/>
    <n v="93.62"/>
    <m/>
    <m/>
    <m/>
    <m/>
    <m/>
    <n v="3.88"/>
    <m/>
    <n v="3.88"/>
    <n v="1"/>
    <m/>
    <m/>
    <m/>
    <m/>
    <n v="32300000"/>
    <m/>
    <m/>
    <d v="2017-08-10T00:00:00"/>
    <d v="2019-03-04T00:00:00"/>
    <m/>
    <m/>
    <m/>
    <m/>
    <m/>
    <n v="4.57"/>
    <m/>
    <m/>
    <m/>
    <m/>
    <n v="1"/>
    <m/>
    <n v="571"/>
    <m/>
    <m/>
    <m/>
    <m/>
    <n v="0"/>
    <s v="No"/>
    <n v="118937.35"/>
    <n v="209"/>
    <n v="88.35"/>
    <m/>
    <m/>
    <n v="1"/>
  </r>
  <r>
    <x v="1641"/>
    <s v="http://www.perfectdayfoods.com/"/>
    <s v="https://www.crunchbase.com/organization/perfectday"/>
    <s v="Perfect Day, Inc."/>
    <s v="Perfect Day produces dairy proteins that are nutritionally identical to proteins from cow’s milk."/>
    <m/>
    <s v="seed"/>
    <s v="series_a"/>
    <s v="series_b"/>
    <s v="series_c"/>
    <s v="series_d"/>
    <s v="series_e"/>
    <m/>
    <m/>
    <n v="60000"/>
    <n v="24700000"/>
    <n v="34750000"/>
    <n v="140000000"/>
    <n v="350000000"/>
    <n v="90000000"/>
    <m/>
    <m/>
    <n v="600000"/>
    <n v="123500000"/>
    <n v="231782500"/>
    <n v="1400000000"/>
    <n v="1500000000"/>
    <n v="1800000000"/>
    <m/>
    <m/>
    <s v="RebelBio, SOSV"/>
    <s v="Continental Grain Company, Horizons Ventures, ICONIQ Capital, Lion Ventures, Temasek Holdings, Verus International"/>
    <s v="Archer Daniels Midland Company, Horizons Ventures, Temasek Holdings"/>
    <s v="Horizons Ventures, Temasek Holdings"/>
    <s v="Canada Pension Plan Investment Board, Horizons Ventures, Presight Capital, Robert Iger, SK Holdings, SOSV, Temasek Holdings"/>
    <s v="Horizons Ventures, SOSV"/>
    <m/>
    <m/>
    <n v="2014"/>
    <n v="2018"/>
    <x v="7"/>
    <n v="2019"/>
    <n v="2021"/>
    <n v="2024"/>
    <m/>
    <n v="90000000"/>
    <s v="series_e"/>
    <d v="2024-01-05T00:00:00"/>
    <n v="1800000000"/>
    <m/>
    <n v="471.63"/>
    <n v="2573.73"/>
    <n v="59194.23"/>
    <n v="32039.68"/>
    <n v="21902.87"/>
    <n v="723.23"/>
    <m/>
    <m/>
    <n v="747"/>
    <n v="438"/>
    <n v="132"/>
    <n v="108"/>
    <n v="228"/>
    <n v="10"/>
    <m/>
    <m/>
    <n v="91.28"/>
    <n v="90.52"/>
    <n v="92.67"/>
    <n v="86.66"/>
    <n v="57.65"/>
    <n v="50"/>
    <m/>
    <s v="unicorn"/>
    <n v="1628.06"/>
    <n v="1628.06"/>
    <n v="9.89"/>
    <n v="6.2"/>
    <n v="1.1399999999999999"/>
    <n v="1.1399999999999999"/>
    <n v="1"/>
    <m/>
    <n v="801510000"/>
    <m/>
    <d v="2014-05-02T00:00:00"/>
    <d v="2018-02-27T00:00:00"/>
    <d v="2019-02-06T00:00:00"/>
    <d v="2019-12-11T00:00:00"/>
    <d v="2021-09-30T00:00:00"/>
    <d v="2024-01-05T00:00:00"/>
    <m/>
    <n v="205.83"/>
    <n v="1.88"/>
    <n v="6.04"/>
    <n v="1.07"/>
    <n v="1.2"/>
    <m/>
    <n v="7.77"/>
    <n v="1397"/>
    <n v="344"/>
    <n v="308"/>
    <n v="659"/>
    <n v="827"/>
    <m/>
    <n v="1794"/>
    <s v="No"/>
    <n v="116905.37"/>
    <n v="210"/>
    <n v="88.29"/>
    <n v="7.77"/>
    <n v="6.47"/>
    <n v="7.77"/>
  </r>
  <r>
    <x v="1642"/>
    <s v="http://www.nicetuan.net/"/>
    <s v="https://www.crunchbase.com/organization/nice-tuan"/>
    <s v="Beijing Shihui Technology Co."/>
    <s v="Nice Tuan is an e-commerce platform that provides fresh produce, beverage, leisure food, and daily supplies."/>
    <m/>
    <s v="seed"/>
    <s v="series_a"/>
    <s v="series_b"/>
    <s v="series_c"/>
    <s v="series_d"/>
    <m/>
    <m/>
    <m/>
    <n v="14600000"/>
    <n v="27880000"/>
    <n v="60430000"/>
    <n v="81400000"/>
    <n v="750000000"/>
    <m/>
    <m/>
    <m/>
    <n v="146000000"/>
    <n v="139400000"/>
    <n v="403068100"/>
    <n v="814000000"/>
    <n v="5000000000"/>
    <m/>
    <m/>
    <m/>
    <s v="Joy Capital, Qiming Venture Partners, The Good Stuff, ZhenFund"/>
    <s v="Qiming Venture Partners"/>
    <s v="Qiming Venture Partners"/>
    <s v="China Growth Capital | CGC, Cygnus Capital, GGV Capital, INCE Capital, Joy Capital, Qiming Venture Partners"/>
    <s v="Alibaba Group, Anatole, CDH Investments, Cygnus Equity, D. E. Shaw &amp; Co., DST Global, Dragoneer Investment Group, Franchise Capital, GGV Capital, Jeneration Capital, Kunlun Capital"/>
    <m/>
    <m/>
    <m/>
    <n v="2018"/>
    <n v="2019"/>
    <x v="7"/>
    <n v="2020"/>
    <n v="2021"/>
    <m/>
    <m/>
    <n v="750000000"/>
    <s v="series_d"/>
    <d v="2021-03-31T00:00:00"/>
    <n v="5000000000"/>
    <m/>
    <n v="0"/>
    <n v="0"/>
    <n v="0"/>
    <n v="313.83"/>
    <n v="113786.89"/>
    <m/>
    <m/>
    <m/>
    <n v="3719"/>
    <n v="1771"/>
    <n v="937"/>
    <n v="366"/>
    <n v="123"/>
    <m/>
    <m/>
    <m/>
    <n v="64.34"/>
    <n v="57.37"/>
    <n v="47.59"/>
    <n v="49.16"/>
    <n v="77.239999999999995"/>
    <m/>
    <m/>
    <m/>
    <n v="25.61"/>
    <n v="19.559999999999999"/>
    <n v="25.61"/>
    <n v="10.42"/>
    <n v="5.73"/>
    <n v="1"/>
    <m/>
    <m/>
    <n v="1298610000"/>
    <m/>
    <d v="2018-08-21T00:00:00"/>
    <d v="2019-05-29T00:00:00"/>
    <d v="2019-11-01T00:00:00"/>
    <d v="2020-05-30T00:00:00"/>
    <d v="2021-03-31T00:00:00"/>
    <m/>
    <m/>
    <n v="0.95"/>
    <n v="2.89"/>
    <n v="2.02"/>
    <n v="6.14"/>
    <m/>
    <m/>
    <n v="12.4"/>
    <n v="281"/>
    <n v="156"/>
    <n v="211"/>
    <n v="305"/>
    <m/>
    <m/>
    <n v="516"/>
    <s v="No"/>
    <n v="114100.72"/>
    <n v="211"/>
    <n v="88.24"/>
    <n v="12.4"/>
    <n v="12.4"/>
    <n v="12.4"/>
  </r>
  <r>
    <x v="1643"/>
    <s v="https://www.badi.com"/>
    <s v="https://www.crunchbase.com/organization/badi"/>
    <s v="BadiApp 2015 INC."/>
    <s v="Badi is an online room rental platform that allows anyone to publish, find, and securely book rooms."/>
    <m/>
    <s v="seed"/>
    <s v="series_a"/>
    <s v="series_b"/>
    <m/>
    <m/>
    <m/>
    <m/>
    <m/>
    <n v="318857"/>
    <n v="10000000"/>
    <n v="30000000"/>
    <m/>
    <m/>
    <m/>
    <m/>
    <m/>
    <n v="3188570"/>
    <n v="50000000"/>
    <n v="200100000"/>
    <m/>
    <m/>
    <m/>
    <m/>
    <m/>
    <s v="Didac Lee, Mangrove Capital Partners, Marc Ingla"/>
    <s v="AltaIR Capital, Mangrove Capital Partners, Spark Capital"/>
    <s v="Goodwater Capital, Mangrove Capital Partners, Spark Capital, Target Global"/>
    <m/>
    <m/>
    <m/>
    <m/>
    <m/>
    <n v="2015"/>
    <n v="2018"/>
    <x v="7"/>
    <m/>
    <m/>
    <m/>
    <m/>
    <n v="30000000"/>
    <s v="series_b"/>
    <d v="2019-01-10T00:00:00"/>
    <n v="200100000"/>
    <m/>
    <n v="0"/>
    <n v="4959.3900000000003"/>
    <n v="107788.86"/>
    <m/>
    <m/>
    <m/>
    <m/>
    <m/>
    <n v="3493"/>
    <n v="339"/>
    <n v="100"/>
    <m/>
    <m/>
    <m/>
    <m/>
    <m/>
    <n v="64.400000000000006"/>
    <n v="92.67"/>
    <n v="94.46"/>
    <m/>
    <m/>
    <m/>
    <m/>
    <m/>
    <n v="42.68"/>
    <n v="42.68"/>
    <n v="3.4"/>
    <n v="1"/>
    <m/>
    <m/>
    <m/>
    <m/>
    <n v="46863205"/>
    <m/>
    <d v="2015-12-01T00:00:00"/>
    <d v="2018-02-06T00:00:00"/>
    <d v="2019-01-10T00:00:00"/>
    <m/>
    <m/>
    <m/>
    <m/>
    <n v="15.68"/>
    <n v="4"/>
    <m/>
    <m/>
    <m/>
    <m/>
    <n v="1"/>
    <n v="798"/>
    <n v="338"/>
    <m/>
    <m/>
    <m/>
    <m/>
    <n v="0"/>
    <s v="No"/>
    <n v="112748.25"/>
    <n v="212"/>
    <n v="88.18"/>
    <m/>
    <m/>
    <n v="1"/>
  </r>
  <r>
    <x v="1644"/>
    <s v="http://www.he360.com"/>
    <s v="https://www.crunchbase.com/organization/hawkeye-360-2"/>
    <s v="HawkEye 360 Inc."/>
    <s v="HawkEye 360 is a data analytics company that develops space-based radio frequency mapping."/>
    <m/>
    <s v="seed"/>
    <s v="series_a"/>
    <s v="series_b"/>
    <s v="series_c"/>
    <s v="series_d"/>
    <m/>
    <m/>
    <m/>
    <m/>
    <n v="11000000"/>
    <n v="70000000"/>
    <n v="55000000"/>
    <n v="150000000"/>
    <m/>
    <m/>
    <m/>
    <m/>
    <n v="55000000"/>
    <n v="270000000"/>
    <n v="550000000"/>
    <n v="2250000000"/>
    <m/>
    <m/>
    <m/>
    <s v="Allied Minds"/>
    <s v="Allied Minds, Razor's Edge Ventures"/>
    <s v="Airbus, Allied Minds, Esri, Razor's Edge Ventures, Shield Capital Partners"/>
    <s v="Adage Capital Management, Advance, Dorilton Capital, Esri, NightDragon, Razor's Edge Ventures, Shield Capital Partners"/>
    <s v="Adage Capital Management, Alumni Ventures, Ayori Selassie, Gula Tech Adventures, Insight Partners, Jacobs, Jacobs Ventures, Leidos holdings, New North Ventures, New Vista Capital, NightDragon, Razor's Edge Ventures, SVB Capital, Seraphim Space, Shield Capital Partners, Space.VC"/>
    <m/>
    <m/>
    <m/>
    <n v="2015"/>
    <n v="2016"/>
    <x v="7"/>
    <n v="2021"/>
    <n v="2021"/>
    <m/>
    <m/>
    <n v="10000000"/>
    <s v="series_d"/>
    <d v="2023-10-18T00:00:00"/>
    <n v="900000000"/>
    <m/>
    <n v="0"/>
    <n v="0"/>
    <n v="0"/>
    <n v="1.38"/>
    <n v="111815.64"/>
    <m/>
    <m/>
    <m/>
    <n v="3493"/>
    <n v="1216"/>
    <n v="937"/>
    <n v="823"/>
    <n v="126"/>
    <m/>
    <m/>
    <m/>
    <n v="64.400000000000006"/>
    <n v="68.11"/>
    <n v="47.59"/>
    <n v="30.63"/>
    <n v="76.680000000000007"/>
    <m/>
    <m/>
    <m/>
    <n v="11.68"/>
    <m/>
    <n v="11.68"/>
    <n v="2.8"/>
    <n v="1.53"/>
    <n v="0.4"/>
    <m/>
    <m/>
    <n v="372300000"/>
    <m/>
    <d v="2015-09-17T00:00:00"/>
    <d v="2016-11-28T00:00:00"/>
    <d v="2019-08-06T00:00:00"/>
    <d v="2021-04-12T00:00:00"/>
    <d v="2021-11-08T00:00:00"/>
    <m/>
    <m/>
    <m/>
    <n v="4.91"/>
    <n v="2.04"/>
    <n v="4.09"/>
    <m/>
    <m/>
    <n v="3.33"/>
    <n v="438"/>
    <n v="981"/>
    <n v="615"/>
    <n v="210"/>
    <m/>
    <m/>
    <n v="1534"/>
    <s v="No"/>
    <n v="111817.02"/>
    <n v="213"/>
    <n v="88.12"/>
    <n v="8.33"/>
    <n v="8.33"/>
    <n v="3.33"/>
  </r>
  <r>
    <x v="1645"/>
    <s v="http://www.rivian.com"/>
    <s v="https://www.crunchbase.com/organization/rivian-automotive"/>
    <s v="Rivian, LLC"/>
    <s v="Rivian is an automotive technology company that develops products and services to advance the shift to sustainable mobility."/>
    <m/>
    <m/>
    <s v="series_a"/>
    <s v="series_b"/>
    <s v="series_c"/>
    <s v="series_d"/>
    <s v="series_e"/>
    <s v="series_f"/>
    <m/>
    <m/>
    <n v="700000000"/>
    <n v="500000000"/>
    <n v="350000000"/>
    <n v="1300000000"/>
    <n v="2500000000"/>
    <n v="2650000000"/>
    <m/>
    <m/>
    <n v="3500000000"/>
    <n v="5000000000"/>
    <n v="3500000000"/>
    <n v="19500000000"/>
    <n v="50000000000"/>
    <n v="27600000000"/>
    <m/>
    <m/>
    <s v="Amazon"/>
    <s v="Ford Motor"/>
    <s v="Cox Automotive"/>
    <s v="Amazon, BlackRock, Ford Motor, Pario Ventures, T. Rowe Price"/>
    <s v="Amazon, Baron Capital, BlackRock, Coatue, David Murray-Hundley, Fidelity, Soros Fund Management, T. Rowe Price"/>
    <s v="Abdul Latif Jameel, BlackRock, Climate Pledge Fund, Coatue, D1 Capital Partners, Fidelity, Soros Fund Management, T. Rowe Price"/>
    <m/>
    <m/>
    <n v="2019"/>
    <x v="7"/>
    <n v="2019"/>
    <n v="2019"/>
    <n v="2020"/>
    <n v="2021"/>
    <m/>
    <s v="undisclosed"/>
    <d v="2021-01-19T00:00:00"/>
    <m/>
    <m/>
    <m/>
    <n v="0"/>
    <n v="0"/>
    <n v="0"/>
    <n v="89150.5"/>
    <n v="16829.990000000002"/>
    <n v="3625.23"/>
    <m/>
    <m/>
    <n v="1771"/>
    <n v="937"/>
    <n v="451"/>
    <n v="14"/>
    <n v="13"/>
    <n v="13"/>
    <m/>
    <m/>
    <n v="57.37"/>
    <n v="47.59"/>
    <n v="43.89"/>
    <n v="96.21"/>
    <n v="91.67"/>
    <n v="87.88"/>
    <s v="exited_unicorn"/>
    <m/>
    <m/>
    <m/>
    <m/>
    <m/>
    <m/>
    <m/>
    <m/>
    <n v="13501250000"/>
    <m/>
    <m/>
    <d v="2019-02-15T00:00:00"/>
    <d v="2019-04-24T00:00:00"/>
    <d v="2019-09-10T00:00:00"/>
    <d v="2019-12-23T00:00:00"/>
    <d v="2020-07-10T00:00:00"/>
    <d v="2021-01-19T00:00:00"/>
    <m/>
    <n v="1.43"/>
    <n v="0.7"/>
    <n v="5.57"/>
    <n v="2.56"/>
    <n v="0.55000000000000004"/>
    <m/>
    <m/>
    <n v="68"/>
    <n v="139"/>
    <n v="104"/>
    <n v="200"/>
    <n v="193"/>
    <n v="636"/>
    <s v="No"/>
    <n v="109605.72"/>
    <n v="214"/>
    <n v="88.07"/>
    <n v="5.52"/>
    <n v="5.52"/>
    <n v="0"/>
  </r>
  <r>
    <x v="1646"/>
    <s v="https://www.preveil.com"/>
    <s v="https://www.crunchbase.com/organization/preveil"/>
    <s v="PreVeil, LLC"/>
    <s v="PreVeil is a cybersecurity company, born out of research at MIT, that provides end-to-end encryption."/>
    <m/>
    <m/>
    <s v="series_a"/>
    <s v="series_b"/>
    <m/>
    <m/>
    <m/>
    <m/>
    <m/>
    <m/>
    <m/>
    <n v="7000000"/>
    <m/>
    <m/>
    <m/>
    <m/>
    <m/>
    <m/>
    <m/>
    <n v="46690000"/>
    <m/>
    <m/>
    <m/>
    <m/>
    <m/>
    <m/>
    <s v="Spark Capital"/>
    <s v="Presidio Ventures, Spark Capital"/>
    <m/>
    <m/>
    <m/>
    <m/>
    <m/>
    <m/>
    <n v="2018"/>
    <x v="7"/>
    <m/>
    <m/>
    <m/>
    <m/>
    <n v="20000000"/>
    <s v="private_equity"/>
    <d v="2019-09-17T00:00:00"/>
    <n v="46690000"/>
    <m/>
    <m/>
    <n v="4863.5200000000004"/>
    <n v="103098.38"/>
    <m/>
    <m/>
    <m/>
    <m/>
    <m/>
    <m/>
    <n v="343"/>
    <n v="104"/>
    <m/>
    <m/>
    <m/>
    <m/>
    <m/>
    <m/>
    <n v="92.58"/>
    <n v="94.23"/>
    <m/>
    <m/>
    <m/>
    <m/>
    <m/>
    <n v="1"/>
    <m/>
    <m/>
    <n v="1"/>
    <m/>
    <m/>
    <m/>
    <m/>
    <n v="27000000"/>
    <m/>
    <m/>
    <d v="2018-03-27T00:00:00"/>
    <d v="2019-09-17T00:00:00"/>
    <m/>
    <m/>
    <m/>
    <m/>
    <m/>
    <m/>
    <m/>
    <m/>
    <m/>
    <m/>
    <n v="1"/>
    <m/>
    <n v="539"/>
    <m/>
    <m/>
    <m/>
    <m/>
    <n v="0"/>
    <s v="No"/>
    <n v="107961.9"/>
    <n v="215"/>
    <n v="88.01"/>
    <m/>
    <m/>
    <n v="1"/>
  </r>
  <r>
    <x v="1647"/>
    <s v="http://www.kitopi.com"/>
    <s v="https://www.crunchbase.com/organization/kitopi"/>
    <s v="Kitopi Catering Services LLC"/>
    <s v="Kitopi is a cloud kitchen startup that provides delivery only services for restaurants."/>
    <m/>
    <s v="seed"/>
    <s v="series_a"/>
    <s v="series_b"/>
    <s v="series_c"/>
    <m/>
    <m/>
    <m/>
    <m/>
    <n v="1800000"/>
    <n v="27200000"/>
    <n v="60000000"/>
    <n v="415000000"/>
    <m/>
    <m/>
    <m/>
    <m/>
    <n v="18000000"/>
    <n v="136000000"/>
    <n v="400200000"/>
    <n v="1000000000"/>
    <m/>
    <m/>
    <m/>
    <m/>
    <s v="BECO Capital, Crescent Enterprises"/>
    <s v="BECO Capital, Bossanova Investimentos, Crescent Enterprises, Endeavor Catalyst, HB Investments, Reshape, VentureSouq"/>
    <s v="BECO Capital, Crescent Enterprises Venture Capital, Global Ventures, HB Investments, Knollwood Investment Advisory, Lumia Capital, Reshape, Rise Capital, VentureSouq"/>
    <s v="B. Riley Financial, Bossanova Investimentos, Chimera Investment, DisruptAD, Doğuş Grubu, Next Play Capital, Nordstar, SoftBank Vision Fund"/>
    <m/>
    <m/>
    <m/>
    <m/>
    <n v="2018"/>
    <n v="2018"/>
    <x v="7"/>
    <n v="2021"/>
    <m/>
    <m/>
    <m/>
    <n v="300000000"/>
    <s v="series_c"/>
    <d v="2022-05-10T00:00:00"/>
    <n v="4150000000"/>
    <m/>
    <n v="0"/>
    <n v="409.4"/>
    <n v="0.25"/>
    <n v="107140.21"/>
    <m/>
    <m/>
    <m/>
    <m/>
    <n v="3719"/>
    <n v="841"/>
    <n v="863"/>
    <n v="236"/>
    <m/>
    <m/>
    <m/>
    <m/>
    <n v="64.34"/>
    <n v="81.77"/>
    <n v="51.74"/>
    <n v="80.17"/>
    <m/>
    <m/>
    <m/>
    <s v="unicorn"/>
    <n v="141.11000000000001"/>
    <n v="141.11000000000001"/>
    <n v="23.35"/>
    <n v="9.33"/>
    <n v="4.1500000000000004"/>
    <m/>
    <m/>
    <m/>
    <n v="804000000"/>
    <m/>
    <d v="2018-04-24T00:00:00"/>
    <d v="2018-11-30T00:00:00"/>
    <d v="2019-11-15T00:00:00"/>
    <d v="2021-07-01T00:00:00"/>
    <m/>
    <m/>
    <m/>
    <n v="7.56"/>
    <n v="2.94"/>
    <n v="2.5"/>
    <m/>
    <m/>
    <m/>
    <n v="10.37"/>
    <n v="220"/>
    <n v="350"/>
    <n v="594"/>
    <m/>
    <m/>
    <m/>
    <n v="907"/>
    <s v="No"/>
    <n v="107549.86"/>
    <n v="216"/>
    <n v="87.96"/>
    <n v="2.5"/>
    <n v="2.5"/>
    <n v="10.37"/>
  </r>
  <r>
    <x v="1648"/>
    <s v="https://www.skedulo.com/"/>
    <s v="https://www.crunchbase.com/organization/skedulo"/>
    <s v="Skedulo Holdings, Inc."/>
    <s v="Skedulo is a workforce management and scheduling platform for deskless workers."/>
    <m/>
    <s v="seed"/>
    <s v="series_a"/>
    <s v="series_b"/>
    <s v="series_c"/>
    <m/>
    <m/>
    <m/>
    <m/>
    <n v="1753601"/>
    <n v="9200000"/>
    <n v="28000000"/>
    <n v="75000000"/>
    <m/>
    <m/>
    <m/>
    <m/>
    <n v="17536010"/>
    <n v="46000000"/>
    <n v="186760000"/>
    <n v="750000000"/>
    <m/>
    <m/>
    <m/>
    <m/>
    <s v="Blackbird Ventures, Rampersand"/>
    <s v="Blackbird Ventures, Costanoa Ventures"/>
    <s v="Blackbird Ventures, Costanoa Ventures, January Capital, M12 - Microsoft's Venture Fund"/>
    <s v="M12 - Microsoft's Venture Fund, SoftBank Vision Fund"/>
    <m/>
    <m/>
    <m/>
    <m/>
    <n v="2014"/>
    <n v="2016"/>
    <x v="7"/>
    <n v="2021"/>
    <m/>
    <m/>
    <m/>
    <n v="75000000"/>
    <s v="series_c"/>
    <d v="2021-07-07T00:00:00"/>
    <n v="750000000"/>
    <m/>
    <n v="601.4"/>
    <n v="88.01"/>
    <n v="2271.17"/>
    <n v="103998.08"/>
    <m/>
    <m/>
    <m/>
    <m/>
    <n v="675"/>
    <n v="747"/>
    <n v="425"/>
    <n v="242"/>
    <m/>
    <m/>
    <m/>
    <m/>
    <n v="92.12"/>
    <n v="80.42"/>
    <n v="76.260000000000005"/>
    <n v="79.66"/>
    <m/>
    <m/>
    <m/>
    <m/>
    <n v="26.18"/>
    <n v="26.18"/>
    <n v="12.47"/>
    <n v="3.61"/>
    <n v="1"/>
    <m/>
    <m/>
    <m/>
    <n v="113953601"/>
    <m/>
    <d v="2014-10-09T00:00:00"/>
    <d v="2016-11-16T00:00:00"/>
    <d v="2019-03-20T00:00:00"/>
    <d v="2021-07-07T00:00:00"/>
    <m/>
    <m/>
    <m/>
    <n v="2.62"/>
    <n v="4.0599999999999996"/>
    <n v="4.0199999999999996"/>
    <m/>
    <m/>
    <m/>
    <n v="4.0199999999999996"/>
    <n v="769"/>
    <n v="854"/>
    <n v="840"/>
    <m/>
    <m/>
    <m/>
    <n v="840"/>
    <s v="No"/>
    <n v="106958.66"/>
    <n v="217"/>
    <n v="87.9"/>
    <n v="4.0199999999999996"/>
    <n v="4.0199999999999996"/>
    <n v="4.0199999999999996"/>
  </r>
  <r>
    <x v="1649"/>
    <s v="https://www.lyric.com"/>
    <s v="https://www.crunchbase.com/organization/lyric"/>
    <s v="Lyric Hospitality, Inc."/>
    <s v="Lyric designs and operates accommodations for business travelers."/>
    <s v="pre_seed"/>
    <s v="seed"/>
    <s v="series_a"/>
    <s v="series_b"/>
    <m/>
    <m/>
    <m/>
    <m/>
    <n v="120000"/>
    <n v="3500000"/>
    <n v="15500000"/>
    <n v="160000000"/>
    <m/>
    <m/>
    <m/>
    <m/>
    <n v="2400000"/>
    <n v="35000000"/>
    <n v="77500000"/>
    <n v="1067200000"/>
    <m/>
    <m/>
    <m/>
    <m/>
    <s v="NFX"/>
    <s v="AXA Venture Partners, Alpana Ventures, Foundation Capital, Rainfall Ventures, Steadfast Capital Management"/>
    <s v="AXA Venture Partners, Fifth Wall, NFX, New Enterprise Associates, WndrCo"/>
    <s v="Adam Bain, Airbnb, Dick Costolo, Fifth Wall, Jaws Ventures, New Enterprise Associates, Obvious Ventures, RXR Realty, SignalFire, SineWave Ventures, Tishman Speyer, Tusk Venture Partners"/>
    <m/>
    <m/>
    <m/>
    <m/>
    <n v="2015"/>
    <n v="2016"/>
    <n v="2018"/>
    <x v="7"/>
    <m/>
    <m/>
    <m/>
    <m/>
    <n v="160000000"/>
    <s v="series_b"/>
    <d v="2019-04-17T00:00:00"/>
    <n v="1067200000"/>
    <n v="0.25"/>
    <n v="1838.52"/>
    <n v="14437.4"/>
    <n v="90485.25"/>
    <m/>
    <m/>
    <m/>
    <m/>
    <n v="276"/>
    <n v="380"/>
    <n v="186"/>
    <n v="107"/>
    <m/>
    <m/>
    <m/>
    <m/>
    <n v="78.53"/>
    <n v="96.08"/>
    <n v="95.99"/>
    <n v="94.06"/>
    <m/>
    <m/>
    <m/>
    <m/>
    <m/>
    <n v="272.16000000000003"/>
    <n v="20.74"/>
    <n v="11.71"/>
    <n v="1"/>
    <m/>
    <m/>
    <m/>
    <m/>
    <n v="179120000"/>
    <d v="2015-05-28T00:00:00"/>
    <d v="2016-09-09T00:00:00"/>
    <d v="2018-02-20T00:00:00"/>
    <d v="2019-04-17T00:00:00"/>
    <m/>
    <m/>
    <m/>
    <m/>
    <n v="2.21"/>
    <n v="13.77"/>
    <m/>
    <m/>
    <m/>
    <m/>
    <n v="1"/>
    <n v="529"/>
    <n v="421"/>
    <m/>
    <m/>
    <m/>
    <m/>
    <n v="0"/>
    <s v="No"/>
    <n v="106761.42"/>
    <n v="218"/>
    <n v="87.84"/>
    <m/>
    <m/>
    <n v="1"/>
  </r>
  <r>
    <x v="1650"/>
    <s v="https://burrow.com/"/>
    <s v="https://www.crunchbase.com/organization/hiburrow"/>
    <s v="Burrow, Inc."/>
    <s v="Burrow specializes in selling various luxury furniture online."/>
    <m/>
    <s v="seed"/>
    <s v="series_a"/>
    <s v="series_b"/>
    <s v="series_c"/>
    <m/>
    <m/>
    <m/>
    <m/>
    <n v="920000"/>
    <n v="14000000"/>
    <n v="9100000"/>
    <n v="25000000"/>
    <m/>
    <m/>
    <m/>
    <m/>
    <n v="9200000"/>
    <n v="70000000"/>
    <n v="60697000"/>
    <n v="250000000"/>
    <m/>
    <m/>
    <m/>
    <m/>
    <s v="Daniel Scrivner, FundersClub, Rough Draft Ventures, SGH CAPITAL, Sundeep Ahuja, Y Combinator"/>
    <s v="Blue Ivy Ventures, Correlation Ventures, Cyrus Massoumi, Duro Ventures, New Enterprise Associates, Red &amp; Blue Ventures, Robin Hood Ventures, Social Starts, TriplePoint Ventures, Uncommon Denominator, Winklevoss Capital, Y Combinator"/>
    <s v="Alumni Ventures, New Enterprise Associates, Robin Hood Ventures, Social Starts, The MBA Fund"/>
    <s v="Alumni Ventures, Michael Seibel, New Enterprise Associates, Parkway Venture Capital, Red &amp; Blue Ventures, Team in Residence, Winklevoss Capital"/>
    <m/>
    <m/>
    <m/>
    <m/>
    <n v="2016"/>
    <n v="2018"/>
    <x v="7"/>
    <n v="2021"/>
    <m/>
    <m/>
    <m/>
    <m/>
    <s v="series_c"/>
    <d v="2022-03-03T00:00:00"/>
    <n v="250000000"/>
    <m/>
    <n v="7391.55"/>
    <n v="33136.22"/>
    <n v="44040.66"/>
    <n v="20220.650000000001"/>
    <m/>
    <m/>
    <m/>
    <m/>
    <n v="62"/>
    <n v="83"/>
    <n v="162"/>
    <n v="426"/>
    <m/>
    <m/>
    <m/>
    <m/>
    <n v="99.37"/>
    <n v="98.22"/>
    <n v="90.99"/>
    <n v="64.14"/>
    <m/>
    <m/>
    <m/>
    <m/>
    <n v="16.63"/>
    <n v="16.63"/>
    <n v="2.73"/>
    <n v="3.71"/>
    <n v="1"/>
    <m/>
    <m/>
    <m/>
    <n v="53320000"/>
    <m/>
    <d v="2016-08-22T00:00:00"/>
    <d v="2018-03-21T00:00:00"/>
    <d v="2019-07-26T00:00:00"/>
    <d v="2021-02-23T00:00:00"/>
    <m/>
    <m/>
    <m/>
    <n v="7.61"/>
    <n v="0.87"/>
    <n v="4.12"/>
    <m/>
    <m/>
    <m/>
    <n v="4.12"/>
    <n v="576"/>
    <n v="492"/>
    <n v="578"/>
    <m/>
    <m/>
    <m/>
    <n v="951"/>
    <s v="No"/>
    <n v="104789.08"/>
    <n v="219"/>
    <n v="87.79"/>
    <n v="4.12"/>
    <n v="4.12"/>
    <n v="4.12"/>
  </r>
  <r>
    <x v="1651"/>
    <s v="https://clear.co"/>
    <s v="https://www.crunchbase.com/organization/clearbanc"/>
    <s v="Clear Finance Technology Corp."/>
    <s v="Clearco is an online financial platform that provides growth capital to e-commerce and B2B companies."/>
    <m/>
    <m/>
    <s v="series_a"/>
    <s v="series_b"/>
    <s v="series_c"/>
    <s v="series_d"/>
    <m/>
    <m/>
    <m/>
    <m/>
    <n v="70000000"/>
    <n v="49257015"/>
    <n v="99109285"/>
    <n v="60000000"/>
    <m/>
    <m/>
    <m/>
    <m/>
    <n v="350000000"/>
    <n v="299257014"/>
    <n v="1999109285"/>
    <n v="900000000"/>
    <m/>
    <m/>
    <m/>
    <m/>
    <s v="8VC, Berggruen Holdings, Emergence, FJ Labs, Founders Fund, HarbourVest Partners, Inovia Capital, Plaza Ventures, Portage Ventures, Precursor Ventures, Real Ventures, Social Capital, Western Technology Investment"/>
    <s v="Arcadia Group, Emergence, Frontline Ventures, Golden Ventures, Highland Capital Partners, Inovia Capital"/>
    <s v="Bossanova Investimentos, Christian Martinez, Emergence, Envestors, Founders Circle Capital, Highland Capital Partners, Holland George Capital Management, Inovia Capital, Oak HC/FT"/>
    <s v="Founders Circle Capital, Inovia Capital"/>
    <m/>
    <m/>
    <m/>
    <m/>
    <n v="2018"/>
    <x v="7"/>
    <n v="2021"/>
    <n v="2023"/>
    <m/>
    <m/>
    <n v="60000000"/>
    <s v="series_d"/>
    <d v="2023-10-04T00:00:00"/>
    <n v="900000000"/>
    <m/>
    <m/>
    <n v="31144.86"/>
    <n v="2477.02"/>
    <n v="54653.08"/>
    <n v="14125.64"/>
    <m/>
    <m/>
    <m/>
    <m/>
    <n v="100"/>
    <n v="418"/>
    <n v="322"/>
    <n v="39"/>
    <m/>
    <m/>
    <m/>
    <m/>
    <n v="97.85"/>
    <n v="76.650000000000006"/>
    <n v="72.91"/>
    <n v="79.89"/>
    <m/>
    <m/>
    <s v="unicorn"/>
    <n v="2.5299999999999998"/>
    <m/>
    <n v="1.84"/>
    <n v="2.5299999999999998"/>
    <n v="0.42"/>
    <n v="1"/>
    <m/>
    <m/>
    <n v="858635950"/>
    <m/>
    <m/>
    <d v="2018-11-11T00:00:00"/>
    <d v="2019-07-31T00:00:00"/>
    <d v="2021-04-20T00:00:00"/>
    <d v="2023-10-04T00:00:00"/>
    <m/>
    <m/>
    <m/>
    <n v="0.86"/>
    <n v="6.68"/>
    <n v="0.45"/>
    <m/>
    <m/>
    <n v="3.01"/>
    <m/>
    <n v="262"/>
    <n v="629"/>
    <n v="897"/>
    <m/>
    <m/>
    <n v="1526"/>
    <s v="No"/>
    <n v="102400.6"/>
    <n v="220"/>
    <n v="87.73"/>
    <n v="3.01"/>
    <n v="6.68"/>
    <n v="3.01"/>
  </r>
  <r>
    <x v="1652"/>
    <s v="https://www.elliptic.co/"/>
    <s v="https://www.crunchbase.com/organization/elliptic"/>
    <s v="Elliptic Enterprises Ltd."/>
    <s v="Elliptic makes cryptocurrency transaction activity more transparent and accountable."/>
    <s v="pre_seed"/>
    <s v="seed"/>
    <s v="series_a"/>
    <s v="series_b"/>
    <s v="series_c"/>
    <m/>
    <m/>
    <m/>
    <m/>
    <n v="2000000"/>
    <n v="5000000"/>
    <n v="23000000"/>
    <n v="60000000"/>
    <m/>
    <m/>
    <m/>
    <m/>
    <n v="20000000"/>
    <n v="25000000"/>
    <n v="153410000"/>
    <n v="600000000"/>
    <m/>
    <m/>
    <m/>
    <s v="Seedcamp"/>
    <s v="Octopus Ventures"/>
    <s v="Digital Currency Group, June Fund, Mouro Capital, Octopus Ventures, Paladin Capital Group, WndrCo"/>
    <s v="AlbionVC, Mouro Capital, Octopus Ventures, SBI Group, SignalFire"/>
    <s v="AlbionVC, Digital Currency Group, Evolution Equity Partners, Octopus Ventures, Paladin Capital Group, SBI Group, SignalFire, SoftBank Vision Fund, Wells Fargo Strategic Capital"/>
    <m/>
    <m/>
    <m/>
    <n v="2014"/>
    <n v="2014"/>
    <n v="2016"/>
    <x v="7"/>
    <n v="2021"/>
    <m/>
    <m/>
    <m/>
    <n v="60000000"/>
    <s v="series_c"/>
    <d v="2021-10-11T00:00:00"/>
    <n v="600000000"/>
    <n v="0"/>
    <n v="0.25"/>
    <n v="374.92"/>
    <n v="361.96"/>
    <n v="99330.12"/>
    <m/>
    <m/>
    <m/>
    <n v="220"/>
    <n v="2473"/>
    <n v="596"/>
    <n v="640"/>
    <n v="250"/>
    <m/>
    <m/>
    <m/>
    <n v="76.14"/>
    <n v="71.09"/>
    <n v="84.38"/>
    <n v="64.22"/>
    <n v="78.989999999999995"/>
    <m/>
    <m/>
    <m/>
    <m/>
    <n v="18.36"/>
    <n v="18.36"/>
    <n v="18.36"/>
    <n v="3.52"/>
    <n v="1"/>
    <m/>
    <m/>
    <m/>
    <n v="100000000"/>
    <d v="2014-02-10T00:00:00"/>
    <d v="2014-07-16T00:00:00"/>
    <d v="2016-03-20T00:00:00"/>
    <d v="2019-09-03T00:00:00"/>
    <d v="2021-10-11T00:00:00"/>
    <m/>
    <m/>
    <m/>
    <n v="1.25"/>
    <n v="6.14"/>
    <n v="3.91"/>
    <m/>
    <m/>
    <m/>
    <n v="3.91"/>
    <n v="613"/>
    <n v="1262"/>
    <n v="769"/>
    <m/>
    <m/>
    <m/>
    <n v="769"/>
    <s v="No"/>
    <n v="100067.25"/>
    <n v="221"/>
    <n v="87.68"/>
    <n v="3.91"/>
    <n v="3.91"/>
    <n v="3.91"/>
  </r>
  <r>
    <x v="1653"/>
    <s v="https://dice.fm"/>
    <s v="https://www.crunchbase.com/organization/dice"/>
    <s v="DICE FM LTD"/>
    <s v="DICE is a music ticketing platform that helps fans experience more of the shows they love in a hassle-free way."/>
    <m/>
    <s v="seed"/>
    <s v="series_a"/>
    <s v="series_b"/>
    <s v="series_c"/>
    <m/>
    <m/>
    <m/>
    <m/>
    <n v="3800000"/>
    <n v="9000000"/>
    <m/>
    <n v="122000000"/>
    <m/>
    <m/>
    <m/>
    <m/>
    <n v="38000000"/>
    <n v="45000000"/>
    <m/>
    <n v="400000000"/>
    <m/>
    <m/>
    <m/>
    <m/>
    <s v="Andy McLoughlin, Bob Angus, Duncan Jennings, Karen Hanton, Mustafa Suleyman, Tim Clarke, White Star Capital"/>
    <s v="Designer Fund, Evolution Equity Partners, Kima Ventures, Lumia Capital, White Star Capital"/>
    <s v="Blisce, Bradley Horowitz, Edward Lando"/>
    <s v="Blisce, Cassius Capital, Evolution Equity Partners, Future Shape, Mirabaud Asset Management, NJF Capital, SoftBank Vision Fund, Xavier Niel"/>
    <m/>
    <m/>
    <m/>
    <m/>
    <n v="2014"/>
    <n v="2016"/>
    <x v="7"/>
    <n v="2021"/>
    <m/>
    <m/>
    <m/>
    <n v="65194431"/>
    <s v="series_unknown"/>
    <d v="2021-08-27T00:00:00"/>
    <n v="1220000000"/>
    <m/>
    <n v="4.5999999999999996"/>
    <n v="3505.41"/>
    <n v="0"/>
    <n v="96136.28"/>
    <m/>
    <m/>
    <m/>
    <m/>
    <n v="2316"/>
    <n v="217"/>
    <n v="937"/>
    <n v="261"/>
    <m/>
    <m/>
    <m/>
    <m/>
    <n v="72.930000000000007"/>
    <n v="94.33"/>
    <n v="47.59"/>
    <n v="78.06"/>
    <m/>
    <m/>
    <m/>
    <m/>
    <n v="20.74"/>
    <n v="19.649999999999999"/>
    <n v="20.74"/>
    <m/>
    <n v="3.05"/>
    <m/>
    <m/>
    <m/>
    <n v="199994432"/>
    <m/>
    <d v="2014-09-01T00:00:00"/>
    <d v="2016-08-26T00:00:00"/>
    <d v="2019-08-16T00:00:00"/>
    <d v="2021-08-27T00:00:00"/>
    <m/>
    <m/>
    <m/>
    <n v="1.18"/>
    <m/>
    <m/>
    <m/>
    <m/>
    <m/>
    <m/>
    <n v="725"/>
    <n v="1085"/>
    <n v="742"/>
    <m/>
    <m/>
    <m/>
    <n v="742"/>
    <s v="No"/>
    <n v="99646.29"/>
    <n v="222"/>
    <n v="87.62"/>
    <m/>
    <m/>
    <m/>
  </r>
  <r>
    <x v="1654"/>
    <s v="http://www.genvidtech.com"/>
    <s v="https://www.crunchbase.com/organization/genvid-technologies-inc"/>
    <s v="Genvid Technologies Inc."/>
    <s v="Genvid Technologies is a software company that provides interactive livestreaming technologies and services for MILEs."/>
    <m/>
    <s v="seed"/>
    <s v="series_a"/>
    <s v="series_b"/>
    <s v="series_c"/>
    <m/>
    <m/>
    <m/>
    <m/>
    <n v="1500000"/>
    <n v="6000000"/>
    <n v="27000000"/>
    <n v="113000000"/>
    <m/>
    <m/>
    <m/>
    <m/>
    <n v="15000000"/>
    <n v="30000000"/>
    <n v="180090000"/>
    <n v="1130000000"/>
    <m/>
    <m/>
    <m/>
    <m/>
    <s v="March Capital, OCA Ventures"/>
    <s v="Makers Fund, March Capital, OCA Ventures"/>
    <s v="Ambridge Capital, Atreides Management, EOS VC Fund, Galaxy Interactive, Horizons Ventures, K5 Global, Makers Fund, March Capital, OCA Ventures, Valor Equity Partners"/>
    <s v="Atreides Management, Cobalt Capital, Galaxy Interactive, Horizons Ventures, Huya.com, LightShed Ventures, Lux Capital, Makers Fund, NTT DOCOMO Ventures, OCA Ventures, Samsung Ventures, Third Point Ventures, Valor Equity Partners, XN"/>
    <m/>
    <m/>
    <m/>
    <m/>
    <n v="2016"/>
    <n v="2018"/>
    <x v="7"/>
    <n v="2021"/>
    <m/>
    <m/>
    <m/>
    <n v="113000000"/>
    <s v="series_c"/>
    <d v="2021-07-15T00:00:00"/>
    <n v="1130000000"/>
    <m/>
    <n v="12.02"/>
    <n v="109.19"/>
    <n v="43856.17"/>
    <n v="55514.45"/>
    <m/>
    <m/>
    <m/>
    <m/>
    <n v="2338"/>
    <n v="952"/>
    <n v="169"/>
    <n v="321"/>
    <m/>
    <m/>
    <m/>
    <m/>
    <n v="75.8"/>
    <n v="79.37"/>
    <n v="90.59"/>
    <n v="73"/>
    <m/>
    <m/>
    <m/>
    <m/>
    <n v="46.11"/>
    <n v="46.11"/>
    <n v="28.82"/>
    <n v="5.65"/>
    <n v="1"/>
    <m/>
    <m/>
    <m/>
    <n v="165999998"/>
    <m/>
    <d v="2016-08-29T00:00:00"/>
    <d v="2018-04-03T00:00:00"/>
    <d v="2019-11-26T00:00:00"/>
    <d v="2021-07-15T00:00:00"/>
    <m/>
    <m/>
    <m/>
    <n v="2"/>
    <n v="6"/>
    <n v="6.27"/>
    <m/>
    <m/>
    <m/>
    <n v="6.27"/>
    <n v="582"/>
    <n v="602"/>
    <n v="597"/>
    <m/>
    <m/>
    <m/>
    <n v="597"/>
    <s v="No"/>
    <n v="99491.83"/>
    <n v="223"/>
    <n v="87.56"/>
    <n v="6.27"/>
    <n v="6.27"/>
    <n v="6.27"/>
  </r>
  <r>
    <x v="1655"/>
    <s v="https://opayweb.com"/>
    <s v="https://www.crunchbase.com/organization/opay-operapay"/>
    <s v="Olay Co Inc"/>
    <s v="OPay is a company that enables users to accomplish more with their money by providing smart financial services."/>
    <m/>
    <m/>
    <s v="series_a"/>
    <s v="series_b"/>
    <s v="series_c"/>
    <m/>
    <m/>
    <m/>
    <m/>
    <m/>
    <n v="50000000"/>
    <n v="120000000"/>
    <n v="400000000"/>
    <m/>
    <m/>
    <m/>
    <m/>
    <m/>
    <n v="250000000"/>
    <n v="800400000"/>
    <n v="2000000000"/>
    <m/>
    <m/>
    <m/>
    <m/>
    <m/>
    <s v="GSR Ventures, IDG Capital, KUNLUN, Meituan, Opera, Sequoia Capital China, Source Code Capital"/>
    <s v="BAI capital, GSR Ventures, Gaorong Capital, IDG Capital, Longzhu Capital, Meituan, Redpoint Ventures China, SBVA, Sequoia Capital China, Source Code Capital"/>
    <s v="3W Capital, Longzhu Capital, Meituan, Redpoint Ventures China, SBVA, Sequoia Capital China, SoftBank Vision Fund, Source Code Capital"/>
    <m/>
    <m/>
    <m/>
    <m/>
    <m/>
    <n v="2019"/>
    <x v="7"/>
    <n v="2021"/>
    <m/>
    <m/>
    <m/>
    <n v="400000000"/>
    <s v="series_c"/>
    <d v="2021-08-23T00:00:00"/>
    <n v="2000000000"/>
    <m/>
    <m/>
    <n v="43.76"/>
    <n v="21.26"/>
    <n v="96808.39"/>
    <m/>
    <m/>
    <m/>
    <m/>
    <m/>
    <n v="1239"/>
    <n v="763"/>
    <n v="259"/>
    <m/>
    <m/>
    <m/>
    <m/>
    <m/>
    <n v="70.180000000000007"/>
    <n v="57.33"/>
    <n v="78.23"/>
    <m/>
    <m/>
    <m/>
    <s v="unicorn"/>
    <n v="6.12"/>
    <m/>
    <n v="6.12"/>
    <n v="2.25"/>
    <n v="1"/>
    <m/>
    <m/>
    <m/>
    <n v="570000000"/>
    <m/>
    <m/>
    <d v="2019-07-09T00:00:00"/>
    <d v="2019-11-18T00:00:00"/>
    <d v="2021-08-23T00:00:00"/>
    <m/>
    <m/>
    <m/>
    <m/>
    <n v="3.2"/>
    <n v="2.5"/>
    <m/>
    <m/>
    <m/>
    <n v="2.5"/>
    <m/>
    <n v="132"/>
    <n v="644"/>
    <m/>
    <m/>
    <m/>
    <n v="644"/>
    <s v="No"/>
    <n v="96873.41"/>
    <n v="224"/>
    <n v="87.51"/>
    <n v="2.5"/>
    <n v="2.5"/>
    <n v="2.5"/>
  </r>
  <r>
    <x v="1656"/>
    <s v="http://www.gs-robot.com/"/>
    <s v="https://www.crunchbase.com/organization/gaussian-robot"/>
    <s v="Gaoxian Automation Technology Development"/>
    <s v="Gaussian Robot is a robotics company that develops intelligent cleaning robots."/>
    <m/>
    <s v="seed"/>
    <s v="series_a"/>
    <s v="series_b"/>
    <s v="series_c"/>
    <s v="series_d"/>
    <m/>
    <m/>
    <m/>
    <n v="20000000"/>
    <m/>
    <n v="14898911"/>
    <n v="187819881"/>
    <m/>
    <m/>
    <m/>
    <m/>
    <n v="200000000"/>
    <m/>
    <n v="99375736.370000005"/>
    <n v="1000819880"/>
    <m/>
    <m/>
    <m/>
    <m/>
    <s v="Seven Seas Partners"/>
    <s v="Seven Seas Partners"/>
    <s v="Grand Flight Investment, Seven Seas Partners"/>
    <s v="Capital Today, Grand Flight Investment, Jinyi Capital, Meituan, SoftBank Vision Fund"/>
    <s v="Jintuo Capital"/>
    <m/>
    <m/>
    <m/>
    <n v="2016"/>
    <n v="2018"/>
    <x v="7"/>
    <n v="2021"/>
    <n v="2023"/>
    <m/>
    <m/>
    <m/>
    <s v="series_d"/>
    <d v="2023-01-10T00:00:00"/>
    <m/>
    <m/>
    <n v="0"/>
    <n v="0"/>
    <n v="0"/>
    <n v="96001.13"/>
    <n v="0"/>
    <m/>
    <m/>
    <m/>
    <n v="3485"/>
    <n v="1617"/>
    <n v="937"/>
    <n v="263"/>
    <n v="100"/>
    <m/>
    <m/>
    <m/>
    <n v="63.92"/>
    <n v="64.94"/>
    <n v="47.59"/>
    <n v="77.89"/>
    <n v="47.62"/>
    <m/>
    <m/>
    <s v="unicorn"/>
    <m/>
    <m/>
    <m/>
    <m/>
    <m/>
    <m/>
    <m/>
    <m/>
    <n v="344654068"/>
    <m/>
    <d v="2016-06-01T00:00:00"/>
    <d v="2018-05-11T00:00:00"/>
    <d v="2019-03-19T00:00:00"/>
    <d v="2021-11-10T00:00:00"/>
    <d v="2023-01-10T00:00:00"/>
    <m/>
    <m/>
    <m/>
    <m/>
    <n v="10.07"/>
    <m/>
    <m/>
    <m/>
    <m/>
    <n v="709"/>
    <n v="312"/>
    <n v="967"/>
    <n v="426"/>
    <m/>
    <m/>
    <n v="1393"/>
    <s v="No"/>
    <n v="96001.13"/>
    <n v="225"/>
    <n v="87.45"/>
    <n v="0"/>
    <n v="10.07"/>
    <n v="0"/>
  </r>
  <r>
    <x v="1657"/>
    <s v="http://www.nmm80.com/"/>
    <s v="https://www.crunchbase.com/organization/xiaopangxiong"/>
    <s v="Shanghai Miju Network Technology Co., Ltd."/>
    <s v="Xiaopangxiong provides business to business trading platform intended to sell and buy home construction materials."/>
    <m/>
    <m/>
    <s v="series_a"/>
    <s v="series_b"/>
    <s v="series_c"/>
    <m/>
    <m/>
    <m/>
    <m/>
    <m/>
    <m/>
    <n v="18368587"/>
    <n v="400000000"/>
    <m/>
    <m/>
    <m/>
    <m/>
    <m/>
    <m/>
    <n v="122518475.29000001"/>
    <n v="4000000000"/>
    <m/>
    <m/>
    <m/>
    <m/>
    <m/>
    <s v="Archerman Capital, Matrix Partners China"/>
    <s v="Matrix Partners China, Yunqi Partners, Zhenghan Investment"/>
    <s v="CMC Capital Group, Gaolu Ventures, Hongzhao Capital, Jingwei Investments, Matrix Partners China, SoftBank Vision Fund, Tencent, Yuansheng Capital, Zhenghan Investment"/>
    <m/>
    <m/>
    <m/>
    <m/>
    <m/>
    <n v="2018"/>
    <x v="7"/>
    <n v="2021"/>
    <m/>
    <m/>
    <m/>
    <n v="400000000"/>
    <s v="series_c"/>
    <d v="2021-06-07T00:00:00"/>
    <n v="4000000000"/>
    <m/>
    <m/>
    <n v="0"/>
    <n v="0"/>
    <n v="96001.13"/>
    <m/>
    <m/>
    <m/>
    <m/>
    <m/>
    <n v="1617"/>
    <n v="937"/>
    <n v="263"/>
    <m/>
    <m/>
    <m/>
    <m/>
    <m/>
    <n v="64.94"/>
    <n v="47.59"/>
    <n v="77.89"/>
    <m/>
    <m/>
    <m/>
    <m/>
    <n v="29.38"/>
    <m/>
    <m/>
    <n v="29.38"/>
    <n v="1"/>
    <m/>
    <m/>
    <m/>
    <n v="418368587"/>
    <m/>
    <m/>
    <d v="2018-06-15T00:00:00"/>
    <d v="2019-10-17T00:00:00"/>
    <d v="2021-06-07T00:00:00"/>
    <m/>
    <m/>
    <m/>
    <m/>
    <m/>
    <n v="32.65"/>
    <m/>
    <m/>
    <m/>
    <n v="32.65"/>
    <m/>
    <n v="489"/>
    <n v="599"/>
    <m/>
    <m/>
    <m/>
    <n v="599"/>
    <s v="No"/>
    <n v="96001.13"/>
    <n v="225"/>
    <n v="87.45"/>
    <n v="32.65"/>
    <n v="32.65"/>
    <n v="32.65"/>
  </r>
  <r>
    <x v="1658"/>
    <s v="https://www.evidentid.com/"/>
    <s v="https://www.crunchbase.com/organization/evident-id"/>
    <s v="Evident ID, Inc."/>
    <s v="Evident is the global leader in business credentialing with a network of millions of businesses across more than one hundred countries"/>
    <m/>
    <m/>
    <s v="series_a"/>
    <s v="series_b"/>
    <s v="series_c"/>
    <m/>
    <m/>
    <m/>
    <m/>
    <m/>
    <n v="8800000"/>
    <n v="20000000"/>
    <n v="14000000"/>
    <m/>
    <m/>
    <m/>
    <m/>
    <m/>
    <n v="44000000"/>
    <n v="133400000"/>
    <n v="140000000"/>
    <m/>
    <m/>
    <m/>
    <m/>
    <m/>
    <s v="Lane Bess, Mike Potts, New Enterprise Associates"/>
    <s v="Aspect Ventures, BLH Venture Partners, Blue Cloud Ventures, New Enterprise Associates"/>
    <s v="Alumni Ventures, Aspect Ventures, Blue Cloud Ventures, Forté Ventures, Gaingels, Lane Bess, New Enterprise Associates, Strawberry Creek Ventures, Tom Noonan"/>
    <m/>
    <m/>
    <m/>
    <m/>
    <m/>
    <n v="2017"/>
    <x v="7"/>
    <n v="2022"/>
    <m/>
    <m/>
    <m/>
    <n v="14000000"/>
    <s v="series_c"/>
    <d v="2022-09-06T00:00:00"/>
    <n v="140000000"/>
    <m/>
    <m/>
    <n v="4298.1499999999996"/>
    <n v="46092.98"/>
    <n v="44293.15"/>
    <m/>
    <m/>
    <m/>
    <m/>
    <m/>
    <n v="263"/>
    <n v="147"/>
    <n v="195"/>
    <m/>
    <m/>
    <m/>
    <m/>
    <m/>
    <n v="93.43"/>
    <n v="91.83"/>
    <n v="76.650000000000006"/>
    <m/>
    <m/>
    <m/>
    <m/>
    <n v="2.4300000000000002"/>
    <m/>
    <n v="2.4300000000000002"/>
    <n v="0.94"/>
    <n v="1"/>
    <m/>
    <m/>
    <m/>
    <n v="42800000"/>
    <m/>
    <m/>
    <d v="2017-09-19T00:00:00"/>
    <d v="2019-05-09T00:00:00"/>
    <d v="2022-09-06T00:00:00"/>
    <m/>
    <m/>
    <m/>
    <m/>
    <n v="3.03"/>
    <n v="1.05"/>
    <m/>
    <m/>
    <m/>
    <n v="1.05"/>
    <m/>
    <n v="597"/>
    <n v="1216"/>
    <m/>
    <m/>
    <m/>
    <n v="1216"/>
    <s v="No"/>
    <n v="94684.28"/>
    <n v="227"/>
    <n v="87.34"/>
    <n v="1.05"/>
    <m/>
    <n v="1.05"/>
  </r>
  <r>
    <x v="1659"/>
    <s v="https://casavo.com"/>
    <s v="https://www.crunchbase.com/organization/casavo"/>
    <s v="Casavo Management S.p.A."/>
    <s v="Casavo is a digital residential platform that is redesigning the experience of selling and buying homes in Europe."/>
    <s v="pre_seed"/>
    <s v="seed"/>
    <s v="series_a"/>
    <s v="series_b"/>
    <s v="series_c"/>
    <s v="series_d"/>
    <m/>
    <m/>
    <n v="587488"/>
    <n v="1726053"/>
    <n v="7936238"/>
    <n v="55054135"/>
    <n v="59917482"/>
    <n v="102305139"/>
    <m/>
    <m/>
    <n v="11749760"/>
    <n v="17260530"/>
    <n v="39681190"/>
    <n v="367211080.44999999"/>
    <n v="599174820"/>
    <n v="460373126"/>
    <m/>
    <m/>
    <s v="Picus Capital"/>
    <s v="360 Capital, Loric Ventures, Picus Capital, Rancilio Cube, iStarter"/>
    <s v="360 Capital, Boost Heroes, Kervis Asset Management, Marco Pescarmona, Picus Capital, Project A Ventures, Rancilio Cube"/>
    <s v="360 Capital, Greenoaks, Picus Capital, Project A Ventures"/>
    <s v="360 Capital, Bonsai Partners, Exor Ventures, Greenoaks, P101, Picus Capital, Project A Ventures"/>
    <s v="360 Capital, Alexander Luik, Bonsai Partners, Endeavor Catalyst, Exor Ventures, Fuse Venture Partners, Greenoaks, Hambro Perks Ltd., Neva SGR, Ole Strohschnieder, P101, Picus Capital, Project A Ventures, Roman Kirsch, Sébastien de Lafond"/>
    <m/>
    <m/>
    <n v="2017"/>
    <n v="2018"/>
    <n v="2019"/>
    <x v="7"/>
    <n v="2021"/>
    <n v="2022"/>
    <m/>
    <m/>
    <n v="10608053"/>
    <s v="series_unknown"/>
    <d v="2022-07-19T00:00:00"/>
    <n v="1534577085"/>
    <n v="0"/>
    <n v="105.54"/>
    <n v="331.75"/>
    <n v="31.12"/>
    <n v="67867.850000000006"/>
    <n v="25032.79"/>
    <m/>
    <m/>
    <n v="829"/>
    <n v="1615"/>
    <n v="1050"/>
    <n v="755"/>
    <n v="304"/>
    <n v="104"/>
    <m/>
    <m/>
    <n v="69.36"/>
    <n v="84.52"/>
    <n v="74.739999999999995"/>
    <n v="57.78"/>
    <n v="74.430000000000007"/>
    <n v="70.23"/>
    <m/>
    <m/>
    <m/>
    <n v="67.150000000000006"/>
    <n v="50.79"/>
    <n v="27.61"/>
    <n v="3.51"/>
    <n v="2.39"/>
    <n v="3.33"/>
    <m/>
    <m/>
    <n v="771262272"/>
    <d v="2017-09-27T00:00:00"/>
    <d v="2018-03-31T00:00:00"/>
    <d v="2019-02-22T00:00:00"/>
    <d v="2019-10-10T00:00:00"/>
    <d v="2021-03-17T00:00:00"/>
    <d v="2022-07-19T00:00:00"/>
    <m/>
    <m/>
    <n v="2.2999999999999998"/>
    <n v="9.25"/>
    <n v="1.63"/>
    <n v="0.77"/>
    <m/>
    <m/>
    <n v="4.18"/>
    <n v="328"/>
    <n v="230"/>
    <n v="524"/>
    <n v="489"/>
    <m/>
    <m/>
    <n v="1013"/>
    <s v="No"/>
    <n v="93369.05"/>
    <n v="228"/>
    <n v="87.28"/>
    <n v="1.25"/>
    <n v="1.25"/>
    <n v="4.18"/>
  </r>
  <r>
    <x v="1660"/>
    <s v="http://www.mx.com"/>
    <s v="https://www.crunchbase.com/organization/moneydesktop"/>
    <s v="MX Technologies, Inc."/>
    <s v="MX Technologies is a fintech company that aims to connect people with their financial data in a way that automates their money experience."/>
    <m/>
    <s v="seed"/>
    <s v="series_a"/>
    <s v="series_b"/>
    <s v="series_c"/>
    <m/>
    <m/>
    <m/>
    <m/>
    <n v="20000000"/>
    <n v="30000000"/>
    <n v="100000000"/>
    <n v="300000000"/>
    <m/>
    <m/>
    <m/>
    <m/>
    <n v="200000000"/>
    <n v="150000000"/>
    <n v="667000000"/>
    <n v="1900000000"/>
    <m/>
    <m/>
    <m/>
    <m/>
    <s v="Album VC, Commerce Ventures, Fraser Bullock, Josh James, North Hill Ventures, Peak Ventures, Plus550, Rick Alden, TPP Capital Advisors, TTV Capital, Todd Pedersen, Zach James"/>
    <s v="Album VC, Commerce Ventures, DG VENTURES, Digital Garage (TSE: 4819), Jeff Kearl, Josh James, North Hill Ventures, Peter Kight, USAA"/>
    <s v="Battery Ventures, Cross Creek, Digital Garage (TSE: 4819), H.I.G. Capital, Industry Ventures, NAventures, National Bank of Canada, Pelion Venture Partners, Point72 Ventures, Sorenson Capital, USAA, WaFd Bank"/>
    <s v="Canapi Ventures, CapitalG, Cota Capital, Digital Garage (TSE: 4819), Geodesic Capital, Greycroft, Pelion Venture Partners, Point72 Ventures, Regions Bank, TPG"/>
    <m/>
    <m/>
    <m/>
    <m/>
    <n v="2014"/>
    <n v="2015"/>
    <x v="7"/>
    <n v="2021"/>
    <m/>
    <m/>
    <m/>
    <n v="300000000"/>
    <s v="series_c"/>
    <d v="2021-01-13T00:00:00"/>
    <n v="1900000000"/>
    <m/>
    <n v="0"/>
    <n v="0.6"/>
    <n v="29613.759999999998"/>
    <n v="62871.88"/>
    <m/>
    <m/>
    <m/>
    <m/>
    <n v="3167"/>
    <n v="1046"/>
    <n v="217"/>
    <n v="310"/>
    <m/>
    <m/>
    <m/>
    <m/>
    <n v="62.98"/>
    <n v="71.7"/>
    <n v="87.91"/>
    <n v="73.92"/>
    <m/>
    <m/>
    <m/>
    <s v="unicorn"/>
    <n v="9.69"/>
    <n v="5.81"/>
    <n v="9.69"/>
    <n v="2.56"/>
    <n v="1"/>
    <m/>
    <m/>
    <m/>
    <n v="450000000"/>
    <m/>
    <d v="2014-06-03T00:00:00"/>
    <d v="2015-04-30T00:00:00"/>
    <d v="2019-06-25T00:00:00"/>
    <d v="2021-01-13T00:00:00"/>
    <m/>
    <m/>
    <m/>
    <n v="0.75"/>
    <n v="4.45"/>
    <n v="2.85"/>
    <m/>
    <m/>
    <m/>
    <n v="2.85"/>
    <n v="331"/>
    <n v="1517"/>
    <n v="568"/>
    <m/>
    <m/>
    <m/>
    <n v="568"/>
    <s v="No"/>
    <n v="92486.24"/>
    <n v="229"/>
    <n v="87.23"/>
    <n v="2.85"/>
    <n v="2.85"/>
    <n v="2.85"/>
  </r>
  <r>
    <x v="1661"/>
    <s v="https://livelyme.com"/>
    <s v="https://www.crunchbase.com/organization/lively-hsa"/>
    <s v="Lively Inc."/>
    <s v="Lively is a modern Health Savings Account (HSA) platform for employers and individuals."/>
    <m/>
    <s v="seed"/>
    <s v="series_a"/>
    <s v="series_b"/>
    <s v="series_c"/>
    <m/>
    <m/>
    <m/>
    <m/>
    <n v="4200000"/>
    <n v="11000000"/>
    <n v="27000000"/>
    <n v="80000000"/>
    <m/>
    <m/>
    <m/>
    <m/>
    <n v="42000000"/>
    <n v="55000000"/>
    <n v="180090000"/>
    <n v="800000000"/>
    <m/>
    <m/>
    <m/>
    <m/>
    <s v="Bossanova Investimentos, Brad Flora, CSC Upshot, Cantos, Duro Ventures, Fifty Years, Frederic Kerrest, Friále, FundersClub, Haystack, Isaac Oates, Jeff Epstein, Liquid 2 Ventures, PJC, Paul Buchheit, SVA, Streamlined Ventures, Teamworthy Ventures, Thirty Five Ventures, Transmedia Capital, Y Combinator"/>
    <s v="Costanoa Ventures, PJC, Transmedia Capital, Y Combinator"/>
    <s v="Ally Ventures, Costanoa Ventures, Friále, Liquid 2 Ventures, PJC, Streamlined Ventures, Teamworthy Ventures, Y Combinator"/>
    <s v="B Capital, Costanoa Ventures, Telstra Ventures"/>
    <m/>
    <m/>
    <m/>
    <m/>
    <n v="2017"/>
    <n v="2018"/>
    <x v="7"/>
    <n v="2021"/>
    <m/>
    <m/>
    <m/>
    <n v="80000000"/>
    <s v="series_c"/>
    <d v="2021-10-13T00:00:00"/>
    <n v="800000000"/>
    <m/>
    <n v="33236.39"/>
    <n v="6572.4"/>
    <n v="36844.980000000003"/>
    <n v="14657.95"/>
    <m/>
    <m/>
    <m/>
    <m/>
    <n v="4"/>
    <n v="265"/>
    <n v="192"/>
    <n v="469"/>
    <m/>
    <m/>
    <m/>
    <m/>
    <n v="99.97"/>
    <n v="94.27"/>
    <n v="89.31"/>
    <n v="60.51"/>
    <m/>
    <m/>
    <m/>
    <m/>
    <n v="11.66"/>
    <n v="11.66"/>
    <n v="11.13"/>
    <n v="4"/>
    <n v="1"/>
    <m/>
    <m/>
    <m/>
    <n v="122200000"/>
    <m/>
    <d v="2017-09-27T00:00:00"/>
    <d v="2018-10-30T00:00:00"/>
    <d v="2019-10-16T00:00:00"/>
    <d v="2021-10-13T00:00:00"/>
    <m/>
    <m/>
    <m/>
    <n v="1.31"/>
    <n v="3.27"/>
    <n v="4.4400000000000004"/>
    <m/>
    <m/>
    <m/>
    <n v="4.4400000000000004"/>
    <n v="398"/>
    <n v="351"/>
    <n v="728"/>
    <m/>
    <m/>
    <m/>
    <n v="728"/>
    <s v="No"/>
    <n v="91311.72"/>
    <n v="230"/>
    <n v="87.17"/>
    <n v="4.4400000000000004"/>
    <n v="4.4400000000000004"/>
    <n v="4.4400000000000004"/>
  </r>
  <r>
    <x v="1662"/>
    <s v="http://www.applyboard.com"/>
    <s v="https://www.crunchbase.com/organization/applyboard"/>
    <s v="ApplyBoard Inc."/>
    <s v="ApplyBoard is a Canada-based technology company that simplifies the study abroad journey."/>
    <s v="pre_seed"/>
    <s v="seed"/>
    <s v="series_a"/>
    <s v="series_b"/>
    <s v="series_c"/>
    <s v="series_d"/>
    <m/>
    <m/>
    <n v="450000"/>
    <m/>
    <n v="13000000"/>
    <n v="40000000"/>
    <n v="75000000"/>
    <n v="307729930"/>
    <m/>
    <m/>
    <n v="9000000"/>
    <m/>
    <n v="65000000"/>
    <n v="266800000"/>
    <n v="1375000000"/>
    <n v="3282452582"/>
    <m/>
    <m/>
    <s v="Next Sparc Growth Partners"/>
    <s v="Plug and Play"/>
    <s v="500 Global, Artiman Ventures, Candou Ventures, Green Century Investment, INP Capital, Plug and Play, Shahin Hedayat, Think + Ventures"/>
    <s v="Anthos Capital, Artiman Ventures, Celtic House Asia Partners, Golden Ventures, Think + Ventures"/>
    <s v="Anthos Capital, Artiman Ventures, Bela Juju Ventures, Business Development Bank of Canada, Candou Ventures, Drive Capital, Fidelity Canada, Garage Capital, INP Capital, Maropost Ventures, Plug and Play, Rei Carvalho"/>
    <s v="Blue Cloud Ventures, Business Development Bank of Canada, China Canada Angel Alliance, Fidelity, Garage Capital, Harmonic Growth Partners, Index Ventures, J17 Capital, Ontario Teachers' Pension Plan"/>
    <m/>
    <m/>
    <n v="2015"/>
    <n v="2016"/>
    <n v="2018"/>
    <x v="7"/>
    <n v="2020"/>
    <n v="2021"/>
    <m/>
    <m/>
    <n v="307729929"/>
    <s v="series_d"/>
    <d v="2021-06-15T00:00:00"/>
    <n v="3282452582"/>
    <n v="0"/>
    <n v="189.4"/>
    <n v="2208.54"/>
    <n v="0.25"/>
    <n v="1664.25"/>
    <n v="86895.27"/>
    <m/>
    <m/>
    <n v="376"/>
    <n v="1479"/>
    <n v="471"/>
    <n v="863"/>
    <n v="286"/>
    <n v="144"/>
    <m/>
    <m/>
    <n v="70.73"/>
    <n v="84.7"/>
    <n v="89.8"/>
    <n v="51.74"/>
    <n v="60.31"/>
    <n v="73.319999999999993"/>
    <m/>
    <m/>
    <s v="unicorn"/>
    <n v="187.51"/>
    <m/>
    <n v="36.06"/>
    <n v="10.33"/>
    <n v="2.23"/>
    <n v="1"/>
    <m/>
    <m/>
    <n v="491209930"/>
    <d v="2015-10-31T00:00:00"/>
    <d v="2016-12-01T00:00:00"/>
    <d v="2018-06-28T00:00:00"/>
    <d v="2019-05-27T00:00:00"/>
    <d v="2020-05-04T00:00:00"/>
    <d v="2021-06-15T00:00:00"/>
    <m/>
    <m/>
    <m/>
    <n v="4.0999999999999996"/>
    <n v="5.15"/>
    <n v="2.39"/>
    <m/>
    <m/>
    <n v="12.3"/>
    <n v="574"/>
    <n v="333"/>
    <n v="343"/>
    <n v="407"/>
    <m/>
    <m/>
    <n v="750"/>
    <s v="No"/>
    <n v="90957.71"/>
    <n v="231"/>
    <n v="87.11"/>
    <n v="12.3"/>
    <n v="12.3"/>
    <n v="12.3"/>
  </r>
  <r>
    <x v="1663"/>
    <s v="https://florencehc.com"/>
    <s v="https://www.crunchbase.com/organization/florence-heathcare"/>
    <s v="Florence Healthcare Inc."/>
    <s v="Florence is a clinical trials platform that connects pharmaceutical companies and study sites to decentralize trials for drug development."/>
    <m/>
    <s v="seed"/>
    <m/>
    <s v="series_b"/>
    <s v="series_c"/>
    <m/>
    <m/>
    <m/>
    <m/>
    <n v="1700000"/>
    <m/>
    <n v="7100000"/>
    <n v="80000000"/>
    <m/>
    <m/>
    <m/>
    <m/>
    <n v="17000000"/>
    <m/>
    <n v="47357000"/>
    <n v="800000000"/>
    <m/>
    <m/>
    <m/>
    <m/>
    <s v="Alumni Ventures, Bee Partners, Bessemer Venture Partners, Fitbit, Green D Ventures"/>
    <m/>
    <s v="Atrium Companies, Bee Partners, Fulcrum Equity Partners"/>
    <s v="Bee Partners, Fulcrum Equity Partners, Insight Partners"/>
    <m/>
    <m/>
    <m/>
    <m/>
    <n v="2016"/>
    <m/>
    <x v="7"/>
    <n v="2021"/>
    <m/>
    <m/>
    <m/>
    <n v="27000000"/>
    <s v="series_c"/>
    <d v="2022-06-22T00:00:00"/>
    <n v="800000000"/>
    <m/>
    <n v="1892.2"/>
    <m/>
    <n v="583.66999999999996"/>
    <n v="88370.06"/>
    <m/>
    <m/>
    <m/>
    <m/>
    <n v="354"/>
    <m/>
    <n v="595"/>
    <n v="279"/>
    <m/>
    <m/>
    <m/>
    <m/>
    <n v="96.34"/>
    <m/>
    <n v="66.739999999999995"/>
    <n v="76.540000000000006"/>
    <m/>
    <m/>
    <m/>
    <m/>
    <n v="28.8"/>
    <n v="28.8"/>
    <m/>
    <n v="15.2"/>
    <n v="1"/>
    <m/>
    <m/>
    <m/>
    <n v="115800000"/>
    <m/>
    <d v="2016-08-02T00:00:00"/>
    <m/>
    <d v="2019-10-10T00:00:00"/>
    <d v="2021-05-06T00:00:00"/>
    <m/>
    <m/>
    <m/>
    <m/>
    <m/>
    <n v="16.89"/>
    <m/>
    <m/>
    <m/>
    <n v="16.89"/>
    <m/>
    <m/>
    <n v="574"/>
    <m/>
    <m/>
    <m/>
    <n v="986"/>
    <s v="No"/>
    <n v="90845.93"/>
    <n v="232"/>
    <n v="87.06"/>
    <n v="16.89"/>
    <n v="16.89"/>
    <n v="16.89"/>
  </r>
  <r>
    <x v="1664"/>
    <s v="https://parcellab.com/"/>
    <s v="https://www.crunchbase.com/organization/parcellab-gmbh"/>
    <s v="parcelLab"/>
    <s v="parcelLab is an Operations Experience Management platform that transforms complex data into intelligent solutions."/>
    <m/>
    <s v="seed"/>
    <s v="series_a"/>
    <s v="series_b"/>
    <s v="series_c"/>
    <m/>
    <m/>
    <m/>
    <m/>
    <m/>
    <m/>
    <m/>
    <n v="112000000"/>
    <m/>
    <m/>
    <m/>
    <m/>
    <m/>
    <m/>
    <m/>
    <n v="1120000000"/>
    <m/>
    <m/>
    <m/>
    <m/>
    <s v="2U Consulting, Bayern Kapital, Florian Huber, Hyperion Invest"/>
    <s v="TAKKT Venture Capital, coparion"/>
    <s v="Capnamic Ventures, coparion"/>
    <s v="Capnamic Ventures, Endeit Capital, Insight Partners, coparion"/>
    <m/>
    <m/>
    <m/>
    <m/>
    <n v="2016"/>
    <n v="2018"/>
    <x v="7"/>
    <n v="2021"/>
    <m/>
    <m/>
    <m/>
    <n v="112000000"/>
    <s v="series_c"/>
    <d v="2021-05-11T00:00:00"/>
    <n v="1120000000"/>
    <m/>
    <n v="0.25"/>
    <n v="0"/>
    <n v="0.25"/>
    <n v="90557.97"/>
    <m/>
    <m/>
    <m/>
    <m/>
    <n v="2755"/>
    <n v="1617"/>
    <n v="863"/>
    <n v="275"/>
    <m/>
    <m/>
    <m/>
    <m/>
    <n v="71.48"/>
    <n v="64.94"/>
    <n v="51.74"/>
    <n v="76.88"/>
    <m/>
    <m/>
    <m/>
    <m/>
    <n v="1"/>
    <m/>
    <m/>
    <m/>
    <n v="1"/>
    <m/>
    <m/>
    <m/>
    <n v="112055104"/>
    <m/>
    <d v="2016-08-01T00:00:00"/>
    <d v="2018-01-11T00:00:00"/>
    <d v="2019-10-09T00:00:00"/>
    <d v="2021-05-11T00:00:00"/>
    <m/>
    <m/>
    <m/>
    <m/>
    <m/>
    <m/>
    <m/>
    <m/>
    <m/>
    <m/>
    <n v="528"/>
    <n v="636"/>
    <n v="580"/>
    <m/>
    <m/>
    <m/>
    <n v="580"/>
    <s v="No"/>
    <n v="90558.47"/>
    <n v="233"/>
    <n v="87"/>
    <m/>
    <m/>
    <m/>
  </r>
  <r>
    <x v="1665"/>
    <s v="https://www.welkinhealth.com/"/>
    <s v="https://www.crunchbase.com/organization/welkin-health"/>
    <s v="Welkin Health, Inc."/>
    <s v="Welkin Health is a care management platform that supports a continuum of care for preventative, follow-up and chronic care management"/>
    <m/>
    <s v="seed"/>
    <s v="series_a"/>
    <s v="series_b"/>
    <m/>
    <m/>
    <m/>
    <m/>
    <m/>
    <m/>
    <m/>
    <n v="17500000"/>
    <m/>
    <m/>
    <m/>
    <m/>
    <m/>
    <m/>
    <m/>
    <n v="116725000"/>
    <m/>
    <m/>
    <m/>
    <m/>
    <m/>
    <s v="Rock Health Capital"/>
    <s v="Asset Management Ventures (AMV), CSC Upshot"/>
    <s v="Altos Ventures, Asset Management Ventures (AMV), Red Swan Ventures, Thrive Capital"/>
    <m/>
    <m/>
    <m/>
    <m/>
    <m/>
    <n v="2014"/>
    <n v="2017"/>
    <x v="7"/>
    <m/>
    <m/>
    <m/>
    <m/>
    <n v="17500000"/>
    <s v="series_b"/>
    <d v="2019-05-29T00:00:00"/>
    <n v="116725000"/>
    <m/>
    <n v="1036.81"/>
    <n v="2.76"/>
    <n v="88303.98"/>
    <m/>
    <m/>
    <m/>
    <m/>
    <m/>
    <n v="206"/>
    <n v="1075"/>
    <n v="110"/>
    <m/>
    <m/>
    <m/>
    <m/>
    <m/>
    <n v="97.6"/>
    <n v="73.08"/>
    <n v="93.9"/>
    <m/>
    <m/>
    <m/>
    <m/>
    <m/>
    <n v="1"/>
    <m/>
    <m/>
    <n v="1"/>
    <m/>
    <m/>
    <m/>
    <m/>
    <n v="29000000"/>
    <m/>
    <d v="2014-08-18T00:00:00"/>
    <d v="2017-02-28T00:00:00"/>
    <d v="2019-05-29T00:00:00"/>
    <m/>
    <m/>
    <m/>
    <m/>
    <m/>
    <m/>
    <m/>
    <m/>
    <m/>
    <m/>
    <n v="1"/>
    <n v="925"/>
    <n v="820"/>
    <m/>
    <m/>
    <m/>
    <m/>
    <n v="0"/>
    <s v="No"/>
    <n v="89343.55"/>
    <n v="234"/>
    <n v="86.95"/>
    <m/>
    <m/>
    <n v="1"/>
  </r>
  <r>
    <x v="1666"/>
    <s v="https://www.unqork.com"/>
    <s v="https://www.crunchbase.com/organization/unqork"/>
    <s v="Unqork, Inc."/>
    <s v="Unqork is a no-code enterprise application platform that helps companies build, deploy, and manage complex applications."/>
    <m/>
    <s v="seed"/>
    <s v="series_a"/>
    <s v="series_b"/>
    <s v="series_c"/>
    <m/>
    <m/>
    <m/>
    <m/>
    <n v="5169951"/>
    <n v="22000000"/>
    <n v="80000000"/>
    <n v="207000000"/>
    <m/>
    <m/>
    <m/>
    <m/>
    <n v="51699510"/>
    <n v="110000000"/>
    <n v="533600000"/>
    <n v="2000000000"/>
    <m/>
    <m/>
    <m/>
    <m/>
    <s v="Blue Collective, Daniel Petrozzo, Summerfield Capital Management"/>
    <s v="Broadridge, GS Growth, Generation Ventures, Sinai Capital Partners, Summerfield Capital Management"/>
    <s v="BlackRock, CapitalG, Collate Capital, Generation Ventures, Summerfield Capital Management"/>
    <s v="Aquiline Technology Growth, BlackRock, Broadridge, CapitalG, Eldridge Industries, Empede Capital, Fin Capital, FinTLV Ventures, G Squared, Goldman Sachs, HOF Capital, Hewlett Packard Enterprise, March Capital, Poalim Equity, Schonfeld Strategic Advisors, Summerfield Capital Management, Sunley House Capital Management, Verdure Capital Management, Vine Ventures, WiL (World Innovation Lab)"/>
    <m/>
    <m/>
    <m/>
    <m/>
    <n v="2018"/>
    <n v="2019"/>
    <x v="7"/>
    <n v="2020"/>
    <m/>
    <m/>
    <m/>
    <n v="207000000"/>
    <s v="series_c"/>
    <d v="2020-10-06T00:00:00"/>
    <n v="2000000000"/>
    <m/>
    <n v="4.8499999999999996"/>
    <n v="4076.39"/>
    <n v="0"/>
    <n v="84892.12"/>
    <m/>
    <m/>
    <m/>
    <m/>
    <n v="2711"/>
    <n v="436"/>
    <n v="937"/>
    <n v="47"/>
    <m/>
    <m/>
    <m/>
    <m/>
    <n v="74"/>
    <n v="89.52"/>
    <n v="47.59"/>
    <n v="93.59"/>
    <m/>
    <m/>
    <m/>
    <s v="unicorn"/>
    <n v="23.68"/>
    <n v="23.68"/>
    <n v="13.91"/>
    <n v="3.37"/>
    <n v="1"/>
    <m/>
    <m/>
    <m/>
    <n v="365169951"/>
    <m/>
    <d v="2018-03-15T00:00:00"/>
    <d v="2019-04-18T00:00:00"/>
    <d v="2019-10-03T00:00:00"/>
    <d v="2020-10-06T00:00:00"/>
    <m/>
    <m/>
    <m/>
    <n v="2.13"/>
    <n v="4.8499999999999996"/>
    <n v="3.75"/>
    <m/>
    <m/>
    <m/>
    <n v="3.75"/>
    <n v="399"/>
    <n v="168"/>
    <n v="369"/>
    <m/>
    <m/>
    <m/>
    <n v="369"/>
    <s v="No"/>
    <n v="88973.36"/>
    <n v="235"/>
    <n v="86.89"/>
    <n v="3.75"/>
    <n v="3.75"/>
    <n v="3.75"/>
  </r>
  <r>
    <x v="1667"/>
    <s v="https://www.automationanywhere.com"/>
    <s v="https://www.crunchbase.com/organization/automation-anywhere"/>
    <s v="Automation Anywhere, Inc."/>
    <s v="Automation Anywhere is a digital workforce platform that provides end-to-end automation solutions and business processes."/>
    <m/>
    <m/>
    <s v="series_a"/>
    <s v="series_b"/>
    <m/>
    <m/>
    <m/>
    <m/>
    <m/>
    <m/>
    <n v="250000000"/>
    <n v="290000000"/>
    <m/>
    <m/>
    <m/>
    <m/>
    <m/>
    <m/>
    <n v="1800000000"/>
    <n v="6800000000"/>
    <m/>
    <m/>
    <m/>
    <m/>
    <m/>
    <m/>
    <s v="GS Growth, General Atlantic, New Enterprise Associates, WiL (World Innovation Lab)"/>
    <s v="BluePointe Ventures, Empede Capital, GS Growth, Goldman Sachs, Salesforce Ventures, SoftBank Vision Fund"/>
    <m/>
    <m/>
    <m/>
    <m/>
    <m/>
    <m/>
    <n v="2018"/>
    <x v="7"/>
    <m/>
    <m/>
    <m/>
    <m/>
    <n v="3400000"/>
    <s v="series_unknown"/>
    <d v="2019-11-22T00:00:00"/>
    <n v="6800000000"/>
    <m/>
    <m/>
    <n v="17776.38"/>
    <n v="70037.22"/>
    <m/>
    <m/>
    <m/>
    <m/>
    <m/>
    <m/>
    <n v="153"/>
    <n v="125"/>
    <m/>
    <m/>
    <m/>
    <m/>
    <m/>
    <m/>
    <n v="96.7"/>
    <n v="93.06"/>
    <m/>
    <m/>
    <m/>
    <m/>
    <s v="unicorn"/>
    <n v="3.21"/>
    <m/>
    <n v="3.21"/>
    <n v="1"/>
    <m/>
    <m/>
    <m/>
    <m/>
    <n v="1052700000"/>
    <m/>
    <m/>
    <d v="2018-07-02T00:00:00"/>
    <d v="2019-11-22T00:00:00"/>
    <m/>
    <m/>
    <m/>
    <m/>
    <m/>
    <n v="3.78"/>
    <m/>
    <m/>
    <m/>
    <m/>
    <n v="1"/>
    <m/>
    <n v="508"/>
    <m/>
    <m/>
    <m/>
    <m/>
    <n v="0"/>
    <s v="No"/>
    <n v="87813.6"/>
    <n v="236"/>
    <n v="86.83"/>
    <m/>
    <m/>
    <n v="1"/>
  </r>
  <r>
    <x v="1668"/>
    <s v="http://troops.ai"/>
    <s v="https://www.crunchbase.com/organization/troops-inc"/>
    <s v="Troops, Inc."/>
    <s v="Troops provides a Salesforce automation platform used to improve sales velocity, forecast, visibility, and collaboration."/>
    <m/>
    <s v="seed"/>
    <s v="series_a"/>
    <s v="series_b"/>
    <m/>
    <m/>
    <m/>
    <m/>
    <m/>
    <n v="2600000"/>
    <n v="7000000"/>
    <n v="9750000"/>
    <m/>
    <m/>
    <m/>
    <m/>
    <m/>
    <n v="26000000"/>
    <n v="35000000"/>
    <n v="65032500"/>
    <m/>
    <m/>
    <m/>
    <m/>
    <m/>
    <s v="Andrew Levy, Andy Monfried, Brian Distelburger, Bryce Maddock, Chicago Ventures, David Yaffe, E-Merge, First Round Capital, Founder Collective, Gokul Rajaram, Great Oaks Venture Capital, Jack Groetzinger, Jason Finger, Jaspar Weir, Joshua Schachter, Kenneth H. Landis, Kenny Herman, Landis Capital, Nat Turner, NextView Ventures, Pierre Valade, Vast Ventures, Wiley Cerilli, Zach Weinberg"/>
    <s v="Aspect Ventures, CSC Upshot, Chicago Ventures, Felicis, First Round Capital, Flight Ventures, Founder Collective, Great Oaks Venture Capital, Jason Finger, NextView Ventures, Slack, Susa Ventures, Vast Ventures"/>
    <s v="Aspect Ventures, Chicago Ventures, Felicis, First Round Capital, Hone Capital, InVision, J Ventures, Slack Fund, Susa Ventures"/>
    <m/>
    <m/>
    <m/>
    <m/>
    <m/>
    <n v="2016"/>
    <n v="2016"/>
    <x v="7"/>
    <m/>
    <m/>
    <m/>
    <m/>
    <m/>
    <s v="series_unknown"/>
    <d v="2019-06-05T00:00:00"/>
    <m/>
    <m/>
    <n v="2301.5"/>
    <n v="15648.45"/>
    <n v="68754.59"/>
    <m/>
    <m/>
    <m/>
    <m/>
    <m/>
    <n v="243"/>
    <n v="54"/>
    <n v="128"/>
    <m/>
    <m/>
    <m/>
    <m/>
    <m/>
    <n v="97.49"/>
    <n v="98.61"/>
    <n v="92.89"/>
    <m/>
    <m/>
    <m/>
    <m/>
    <m/>
    <m/>
    <m/>
    <m/>
    <m/>
    <m/>
    <m/>
    <m/>
    <m/>
    <n v="19350000"/>
    <m/>
    <d v="2016-05-04T00:00:00"/>
    <d v="2016-09-12T00:00:00"/>
    <d v="2019-06-05T00:00:00"/>
    <m/>
    <m/>
    <m/>
    <m/>
    <n v="1.35"/>
    <n v="1.86"/>
    <m/>
    <m/>
    <m/>
    <m/>
    <m/>
    <n v="131"/>
    <n v="996"/>
    <m/>
    <m/>
    <m/>
    <m/>
    <n v="0"/>
    <s v="No"/>
    <n v="86704.54"/>
    <n v="237"/>
    <n v="86.78"/>
    <m/>
    <m/>
    <n v="0"/>
  </r>
  <r>
    <x v="1669"/>
    <s v="https://www.securecodewarrior.com"/>
    <s v="https://www.crunchbase.com/organization/secure-code-warrior"/>
    <s v="Secure Code Warrior Ltd"/>
    <s v="Secure Code Warrior makes secure coding a positive and engaging experience for developers as they increase their software security skills."/>
    <m/>
    <s v="seed"/>
    <s v="series_a"/>
    <s v="series_b"/>
    <s v="series_c"/>
    <m/>
    <m/>
    <m/>
    <m/>
    <m/>
    <n v="3500000"/>
    <n v="48000000"/>
    <n v="50000000"/>
    <m/>
    <m/>
    <m/>
    <m/>
    <m/>
    <n v="17500000"/>
    <n v="320160000"/>
    <n v="500000000"/>
    <m/>
    <m/>
    <m/>
    <m/>
    <s v="Julian Levy, NCSC Cyber Accelerator"/>
    <s v="Airtree Ventures, Paladin Capital Group"/>
    <s v="Airtree Ventures, Cisco Investments, Forgepoint Capital, Goldman Sachs, Paladin Capital Group"/>
    <s v="Airtree Ventures, Forgepoint Capital, Goldman Sachs, Paladin Capital Group, Tidal Ventures"/>
    <m/>
    <m/>
    <m/>
    <m/>
    <n v="2017"/>
    <n v="2018"/>
    <x v="7"/>
    <n v="2023"/>
    <m/>
    <m/>
    <m/>
    <n v="50000000"/>
    <s v="series_c"/>
    <d v="2023-07-13T00:00:00"/>
    <n v="500000000"/>
    <m/>
    <n v="0"/>
    <n v="1915.66"/>
    <n v="16553.32"/>
    <n v="66342.09"/>
    <m/>
    <m/>
    <m/>
    <m/>
    <n v="3489"/>
    <n v="505"/>
    <n v="245"/>
    <n v="51"/>
    <m/>
    <m/>
    <m/>
    <m/>
    <n v="63.18"/>
    <n v="89.06"/>
    <n v="86.34"/>
    <n v="89.47"/>
    <m/>
    <m/>
    <m/>
    <m/>
    <n v="21.86"/>
    <m/>
    <n v="21.86"/>
    <n v="1.41"/>
    <n v="1"/>
    <m/>
    <m/>
    <m/>
    <n v="101500000"/>
    <m/>
    <d v="2017-07-01T00:00:00"/>
    <d v="2018-09-11T00:00:00"/>
    <d v="2019-12-11T00:00:00"/>
    <d v="2023-07-13T00:00:00"/>
    <m/>
    <m/>
    <m/>
    <m/>
    <n v="18.29"/>
    <n v="1.56"/>
    <m/>
    <m/>
    <m/>
    <n v="1.56"/>
    <n v="437"/>
    <n v="456"/>
    <n v="1310"/>
    <m/>
    <m/>
    <m/>
    <n v="1310"/>
    <s v="No"/>
    <n v="84811.07"/>
    <n v="238"/>
    <n v="86.72"/>
    <n v="1.56"/>
    <m/>
    <n v="1.56"/>
  </r>
  <r>
    <x v="1670"/>
    <s v="http://ouraring.com"/>
    <s v="https://www.crunchbase.com/organization/Ōura"/>
    <s v="Oura Health Oy and Ouraring Inc."/>
    <s v="Oura is a health technology company that makes and designs wellness wearable rings to track and improve sleep and performance."/>
    <m/>
    <s v="seed"/>
    <s v="series_a"/>
    <s v="series_b"/>
    <s v="series_c"/>
    <m/>
    <m/>
    <m/>
    <m/>
    <n v="2300000"/>
    <n v="6000000"/>
    <m/>
    <n v="100000000"/>
    <m/>
    <m/>
    <m/>
    <m/>
    <n v="23000000"/>
    <n v="30000000"/>
    <m/>
    <n v="800000000"/>
    <m/>
    <m/>
    <m/>
    <m/>
    <s v="Jyri Engestrom, Lifeline Ventures, Proxy Ventures"/>
    <s v="Blue Ivy Ventures, David Shuman, Harpreet Rai, Jaan Tallinn, Sternhill Associates"/>
    <s v="Alumni Ventures, Block, Inc., Forerunner Ventures, Gradient Ventures, Marc Benioff, Reverb Capital"/>
    <s v="Athletico Ventures, Bedford Ridge Capital, Block, Inc., Eisai, Elysian Park Ventures, Forerunner Ventures, Jazz Venture Partners, Lifeline Ventures, MSD Capital, Marc Benioff, Metaplanet, NEXT VENTŪRES, One Capital, Roosh Ventures, TCG, Temasek Holdings, True Capital Management"/>
    <m/>
    <m/>
    <m/>
    <m/>
    <n v="2015"/>
    <n v="2016"/>
    <x v="7"/>
    <n v="2021"/>
    <m/>
    <m/>
    <m/>
    <m/>
    <s v="series_unknown"/>
    <d v="2021-05-04T00:00:00"/>
    <n v="800000000"/>
    <m/>
    <n v="0.25"/>
    <n v="0"/>
    <n v="35966.9"/>
    <n v="48407.14"/>
    <m/>
    <m/>
    <m/>
    <m/>
    <n v="2736"/>
    <n v="1216"/>
    <n v="201"/>
    <n v="332"/>
    <m/>
    <m/>
    <m/>
    <m/>
    <n v="72.12"/>
    <n v="68.11"/>
    <n v="88.8"/>
    <n v="72.069999999999993"/>
    <m/>
    <m/>
    <m/>
    <s v="unicorn"/>
    <n v="21.29"/>
    <n v="21.29"/>
    <n v="20.399999999999999"/>
    <m/>
    <n v="1"/>
    <m/>
    <m/>
    <m/>
    <n v="148300000"/>
    <m/>
    <d v="2015-11-11T00:00:00"/>
    <d v="2016-09-30T00:00:00"/>
    <d v="2019-12-27T00:00:00"/>
    <d v="2021-05-04T00:00:00"/>
    <m/>
    <m/>
    <m/>
    <n v="1.3"/>
    <m/>
    <m/>
    <m/>
    <m/>
    <m/>
    <m/>
    <n v="324"/>
    <n v="1183"/>
    <n v="494"/>
    <m/>
    <m/>
    <m/>
    <n v="494"/>
    <s v="No"/>
    <n v="84374.29"/>
    <n v="239"/>
    <n v="86.67"/>
    <m/>
    <m/>
    <m/>
  </r>
  <r>
    <x v="1671"/>
    <s v="http://www.tier.app"/>
    <s v="https://www.crunchbase.com/organization/tier-mobility"/>
    <s v="TIER Mobility GmbH"/>
    <s v="TIER Mobility is a micro-mobility company that provides sustainable ride-sharing solutions to its customers."/>
    <m/>
    <s v="seed"/>
    <s v="series_a"/>
    <s v="series_b"/>
    <s v="series_c"/>
    <s v="series_d"/>
    <m/>
    <m/>
    <m/>
    <n v="2000000"/>
    <n v="36000000"/>
    <n v="60000000"/>
    <n v="250000000"/>
    <n v="198986723"/>
    <m/>
    <m/>
    <m/>
    <n v="20000000"/>
    <n v="180000000"/>
    <n v="400200000"/>
    <n v="900000000"/>
    <n v="1996832929"/>
    <m/>
    <m/>
    <m/>
    <s v="Point Nine, Speedinvest"/>
    <s v="Indico Capital Partners, Kibo Ventures, Market One Capital, Nico Rosberg, Northzone, Point Nine, Speedinvest, White Star Capital"/>
    <s v="AXA Group, Evli Growth Partners, Goodwater Capital, Indico Capital Partners, Kibo Ventures, Market One Capital, Nico Rosberg, Northzone, Point9, Speedinvest, White Star Capital"/>
    <s v="Goodwater Capital, Market One Capital, Northzone, Novator, RTP Global, SOSV, SoftBank Vision Fund, White Star Capital"/>
    <s v="M&amp;G Investments, Mountain Partners, Northzone, Novator, RTP Global, SoftBank Vision Fund, Speedinvest, White Star Capital"/>
    <m/>
    <m/>
    <m/>
    <n v="2018"/>
    <n v="2018"/>
    <x v="7"/>
    <n v="2020"/>
    <n v="2021"/>
    <m/>
    <m/>
    <m/>
    <s v="series_unknown"/>
    <d v="2021-12-27T00:00:00"/>
    <n v="2500000000"/>
    <m/>
    <n v="90.45"/>
    <n v="1647.13"/>
    <n v="2264.83"/>
    <n v="32794.879999999997"/>
    <n v="47195.43"/>
    <m/>
    <m/>
    <m/>
    <n v="1629"/>
    <n v="522"/>
    <n v="426"/>
    <n v="121"/>
    <n v="180"/>
    <m/>
    <m/>
    <m/>
    <n v="84.38"/>
    <n v="88.7"/>
    <n v="76.2"/>
    <n v="83.29"/>
    <n v="66.599999999999994"/>
    <m/>
    <m/>
    <s v="unicorn"/>
    <n v="76.510000000000005"/>
    <n v="76.510000000000005"/>
    <n v="10.63"/>
    <n v="5.62"/>
    <n v="2.78"/>
    <m/>
    <m/>
    <m/>
    <n v="646934882"/>
    <m/>
    <d v="2018-10-15T00:00:00"/>
    <d v="2018-10-23T00:00:00"/>
    <d v="2019-10-07T00:00:00"/>
    <d v="2020-11-10T00:00:00"/>
    <d v="2021-10-25T00:00:00"/>
    <m/>
    <m/>
    <n v="9"/>
    <n v="2.2200000000000002"/>
    <n v="2.25"/>
    <n v="2.2200000000000002"/>
    <m/>
    <m/>
    <n v="6.25"/>
    <n v="8"/>
    <n v="349"/>
    <n v="400"/>
    <n v="349"/>
    <m/>
    <m/>
    <n v="812"/>
    <s v="No"/>
    <n v="83992.72"/>
    <n v="240"/>
    <n v="86.61"/>
    <n v="4.99"/>
    <n v="4.99"/>
    <n v="6.25"/>
  </r>
  <r>
    <x v="1672"/>
    <s v="http://www.oneconcern.com"/>
    <s v="https://www.crunchbase.com/organization/oneconcern"/>
    <s v="One Concern, Inc."/>
    <s v="One Concern's is a climate analytics software that provides information on the potential financial impacts of weather."/>
    <s v="pre_seed"/>
    <s v="seed"/>
    <s v="series_a"/>
    <s v="series_b"/>
    <m/>
    <m/>
    <m/>
    <m/>
    <m/>
    <m/>
    <m/>
    <n v="36560000"/>
    <m/>
    <m/>
    <m/>
    <m/>
    <m/>
    <m/>
    <m/>
    <n v="243855200"/>
    <m/>
    <m/>
    <m/>
    <m/>
    <s v="Pear VC"/>
    <s v="American Family Insurance, American Family Ventures, Astia Angels, Deep Fork Capital, Haystack, Knight Enterprise Fund, Matt Johnson, Pear VC, Rona Holdings, Third Sphere, Tuesday Capital, Western Technology Investment"/>
    <s v="SVA"/>
    <s v="American Family Insurance Institute for Corporate and Social Impact, New Enterprise Associates, Plum Alley, Sozo Ventures"/>
    <m/>
    <m/>
    <m/>
    <m/>
    <n v="2015"/>
    <n v="2015"/>
    <n v="2017"/>
    <x v="7"/>
    <m/>
    <m/>
    <m/>
    <m/>
    <n v="45000000"/>
    <s v="series_unknown"/>
    <d v="2019-06-07T00:00:00"/>
    <n v="243855200"/>
    <n v="0"/>
    <n v="1988.06"/>
    <n v="36630.800000000003"/>
    <n v="44027.54"/>
    <m/>
    <m/>
    <m/>
    <m/>
    <n v="376"/>
    <n v="406"/>
    <n v="25"/>
    <n v="164"/>
    <m/>
    <m/>
    <m/>
    <m/>
    <n v="70.73"/>
    <n v="95.87"/>
    <n v="99.4"/>
    <n v="90.87"/>
    <m/>
    <m/>
    <m/>
    <m/>
    <m/>
    <n v="1"/>
    <m/>
    <m/>
    <n v="1"/>
    <m/>
    <m/>
    <m/>
    <m/>
    <n v="119160000"/>
    <d v="2015-08-31T00:00:00"/>
    <d v="2015-10-01T00:00:00"/>
    <d v="2017-09-08T00:00:00"/>
    <d v="2019-06-07T00:00:00"/>
    <m/>
    <m/>
    <m/>
    <m/>
    <m/>
    <m/>
    <m/>
    <m/>
    <m/>
    <m/>
    <n v="1"/>
    <n v="708"/>
    <n v="637"/>
    <m/>
    <m/>
    <m/>
    <m/>
    <n v="0"/>
    <s v="No"/>
    <n v="82646.399999999994"/>
    <n v="241"/>
    <n v="86.55"/>
    <m/>
    <m/>
    <n v="1"/>
  </r>
  <r>
    <x v="1673"/>
    <s v="http://www.tenayatherapeutics.com/"/>
    <s v="https://www.crunchbase.com/organization/tenaya-therapeutics"/>
    <s v="Tenaya Therapeutics Inc."/>
    <s v="Tenaya Therapeutics is a developer of novel therapies designed to offer treatment for heart disease."/>
    <m/>
    <m/>
    <s v="series_a"/>
    <s v="series_b"/>
    <s v="series_c"/>
    <m/>
    <m/>
    <m/>
    <m/>
    <m/>
    <n v="50000000"/>
    <n v="92000000"/>
    <n v="106000000"/>
    <m/>
    <m/>
    <m/>
    <m/>
    <m/>
    <n v="250000000"/>
    <n v="613640000"/>
    <n v="1060000000"/>
    <m/>
    <m/>
    <m/>
    <m/>
    <m/>
    <s v="The Column Group"/>
    <s v="Casdin Capital, Google Ventures, Greenspring Associates, The Column Group"/>
    <s v="Casdin Capital, Fidelity, Google Ventures, RA Capital Management, RTW Investments, T. Rowe Price, The Column Group"/>
    <m/>
    <m/>
    <m/>
    <m/>
    <m/>
    <n v="2016"/>
    <x v="7"/>
    <n v="2021"/>
    <m/>
    <m/>
    <m/>
    <n v="50000000"/>
    <s v="post_ipo_equity"/>
    <d v="2021-03-01T00:00:00"/>
    <n v="530874000"/>
    <m/>
    <m/>
    <n v="90.5"/>
    <n v="39367.51"/>
    <n v="41795"/>
    <m/>
    <m/>
    <m/>
    <m/>
    <m/>
    <n v="736"/>
    <n v="186"/>
    <n v="345"/>
    <m/>
    <m/>
    <m/>
    <m/>
    <m/>
    <n v="80.709999999999994"/>
    <n v="89.64"/>
    <n v="70.97"/>
    <m/>
    <m/>
    <m/>
    <m/>
    <n v="1.62"/>
    <m/>
    <n v="1.62"/>
    <n v="0.78"/>
    <n v="0.5"/>
    <m/>
    <m/>
    <m/>
    <n v="373000000"/>
    <m/>
    <m/>
    <d v="2016-12-06T00:00:00"/>
    <d v="2019-10-03T00:00:00"/>
    <d v="2021-03-01T00:00:00"/>
    <m/>
    <m/>
    <m/>
    <m/>
    <n v="2.4500000000000002"/>
    <n v="1.73"/>
    <m/>
    <m/>
    <m/>
    <n v="0.87"/>
    <m/>
    <n v="1031"/>
    <n v="515"/>
    <m/>
    <m/>
    <m/>
    <n v="515"/>
    <s v="No"/>
    <n v="81253.009999999995"/>
    <n v="242"/>
    <n v="86.5"/>
    <n v="1.73"/>
    <n v="1.73"/>
    <n v="0.87"/>
  </r>
  <r>
    <x v="1674"/>
    <s v="https://www.returnly.com"/>
    <s v="https://www.crunchbase.com/organization/return"/>
    <s v="Returnly Technologies, Inc."/>
    <s v="Returnly is the provider of digital return experiences for direct-to-consumer brands."/>
    <m/>
    <s v="seed"/>
    <s v="series_a"/>
    <s v="series_b"/>
    <m/>
    <m/>
    <m/>
    <m/>
    <m/>
    <n v="3220000"/>
    <n v="8000000"/>
    <n v="19000000"/>
    <m/>
    <m/>
    <m/>
    <m/>
    <m/>
    <n v="32200000"/>
    <n v="40000000"/>
    <n v="126730000"/>
    <m/>
    <m/>
    <m/>
    <m/>
    <m/>
    <s v="Alma Mundi Ventures, Ariel Poler, Eduardo Vilar, FJ Labs, Graph Ventures, InReach Ventures, Inception Capital, Index Ventures, SGH CAPITAL, SVA, Social Capital"/>
    <s v="Alma Mundi Ventures, Bonsai Partners, Novel TMT Ventures, TheVentureCity"/>
    <s v="Bonsai Partners, Craft Ventures, Max Levchin, SVA, TheVentureCity"/>
    <m/>
    <m/>
    <m/>
    <m/>
    <m/>
    <n v="2016"/>
    <n v="2019"/>
    <x v="7"/>
    <m/>
    <m/>
    <m/>
    <m/>
    <m/>
    <s v="series_unknown"/>
    <d v="2019-04-17T00:00:00"/>
    <n v="300000000"/>
    <m/>
    <n v="32683.8"/>
    <n v="275.49"/>
    <n v="48148.15"/>
    <m/>
    <m/>
    <m/>
    <m/>
    <m/>
    <n v="8"/>
    <n v="1077"/>
    <n v="144"/>
    <m/>
    <m/>
    <m/>
    <m/>
    <m/>
    <n v="99.93"/>
    <n v="74.08"/>
    <n v="91.99"/>
    <m/>
    <m/>
    <m/>
    <m/>
    <m/>
    <n v="6.38"/>
    <n v="6.34"/>
    <n v="6.38"/>
    <n v="2.37"/>
    <m/>
    <m/>
    <m/>
    <m/>
    <n v="30220000"/>
    <m/>
    <d v="2016-10-13T00:00:00"/>
    <d v="2019-01-30T00:00:00"/>
    <d v="2019-04-17T00:00:00"/>
    <m/>
    <m/>
    <m/>
    <m/>
    <n v="1.24"/>
    <n v="3.17"/>
    <m/>
    <m/>
    <m/>
    <m/>
    <n v="2.37"/>
    <n v="839"/>
    <n v="77"/>
    <m/>
    <m/>
    <m/>
    <m/>
    <n v="0"/>
    <s v="No"/>
    <n v="81107.44"/>
    <n v="243"/>
    <n v="86.44"/>
    <m/>
    <m/>
    <n v="2.37"/>
  </r>
  <r>
    <x v="1675"/>
    <s v="https://andpad.jp"/>
    <s v="https://www.crunchbase.com/organization/andpad"/>
    <s v="Octo Inc."/>
    <s v="Andpad provides a construction management application for users throughout Japan."/>
    <m/>
    <m/>
    <s v="series_a"/>
    <s v="series_b"/>
    <s v="series_c"/>
    <m/>
    <m/>
    <m/>
    <m/>
    <m/>
    <n v="3788566"/>
    <n v="22545992"/>
    <n v="18985780"/>
    <m/>
    <m/>
    <m/>
    <m/>
    <m/>
    <n v="18942830"/>
    <n v="150381766.63999999"/>
    <n v="189857800"/>
    <m/>
    <m/>
    <m/>
    <m/>
    <m/>
    <s v="BEENEXT, DNX Ventures, Salesforce Ventures"/>
    <s v="BEENEXT, Chibagin Capital, DNX Ventures, Globis Capital Partners, Iyogin Capital, Kyogin Lease &amp; Capital, Salesforce Ventures, Senshu Ikeda Capital"/>
    <s v="Minerva Growth Partners, Sequoia Capital"/>
    <m/>
    <m/>
    <m/>
    <m/>
    <m/>
    <n v="2018"/>
    <x v="7"/>
    <n v="2020"/>
    <m/>
    <m/>
    <m/>
    <n v="18985779"/>
    <s v="series_c"/>
    <d v="2020-10-12T00:00:00"/>
    <n v="189857800"/>
    <m/>
    <m/>
    <n v="1150.83"/>
    <n v="11730.17"/>
    <n v="66846.7"/>
    <m/>
    <m/>
    <m/>
    <m/>
    <m/>
    <n v="600"/>
    <n v="278"/>
    <n v="64"/>
    <m/>
    <m/>
    <m/>
    <m/>
    <m/>
    <n v="87"/>
    <n v="84.49"/>
    <n v="91.23"/>
    <m/>
    <m/>
    <m/>
    <m/>
    <n v="7.67"/>
    <m/>
    <n v="7.67"/>
    <n v="1.1399999999999999"/>
    <n v="1"/>
    <m/>
    <m/>
    <m/>
    <n v="94144059"/>
    <m/>
    <m/>
    <d v="2018-03-06T00:00:00"/>
    <d v="2019-08-29T00:00:00"/>
    <d v="2020-10-12T00:00:00"/>
    <m/>
    <m/>
    <m/>
    <m/>
    <n v="7.94"/>
    <n v="1.26"/>
    <m/>
    <m/>
    <m/>
    <n v="1.26"/>
    <m/>
    <n v="541"/>
    <n v="410"/>
    <m/>
    <m/>
    <m/>
    <n v="410"/>
    <s v="No"/>
    <n v="79727.7"/>
    <n v="244"/>
    <n v="86.39"/>
    <n v="1.26"/>
    <n v="1.26"/>
    <n v="1.26"/>
  </r>
  <r>
    <x v="1676"/>
    <s v="https://www.scalefactor.com/"/>
    <s v="https://www.crunchbase.com/organization/scale-factor-consulting"/>
    <s v="ScaleFactor Inc."/>
    <s v="ScaleFactor provides accounting and finance software with automated bookkeeping, proactive alerts, and other features."/>
    <s v="pre_seed"/>
    <s v="seed"/>
    <s v="series_a"/>
    <s v="series_b"/>
    <s v="series_c"/>
    <m/>
    <m/>
    <m/>
    <m/>
    <n v="2500000"/>
    <n v="10000000"/>
    <n v="30000000"/>
    <n v="60000000"/>
    <m/>
    <m/>
    <m/>
    <m/>
    <n v="25000000"/>
    <n v="50000000"/>
    <n v="200100000"/>
    <n v="600000000"/>
    <m/>
    <m/>
    <m/>
    <s v="Techstars"/>
    <s v="Edison Factory, Firebrand Ventures, Flyover Capital, Matchstick Ventures, Next Coast Ventures, Techstars Ventures"/>
    <s v="Broadhaven Capital Partners, Canaan Partners, Citi Ventures, Flyover Capital"/>
    <s v="Bessemer Venture Partners, Broadhaven Capital Partners, Canaan Partners, Firebrand Ventures"/>
    <s v="Bessemer Venture Partners, Broadhaven Capital Partners, Canaan Partners, Coatue, Firebrand Ventures, Next Play Capital, Stripes, Vulcan"/>
    <m/>
    <m/>
    <m/>
    <n v="2017"/>
    <n v="2017"/>
    <n v="2018"/>
    <x v="7"/>
    <n v="2019"/>
    <m/>
    <m/>
    <m/>
    <n v="60000000"/>
    <s v="series_c"/>
    <d v="2019-08-08T00:00:00"/>
    <n v="600000000"/>
    <n v="1659.63"/>
    <n v="30.56"/>
    <n v="438.31"/>
    <n v="44513.25"/>
    <n v="32999.760000000002"/>
    <m/>
    <m/>
    <m/>
    <n v="96"/>
    <n v="1951"/>
    <n v="821"/>
    <n v="155"/>
    <n v="105"/>
    <m/>
    <m/>
    <m/>
    <n v="96.48"/>
    <n v="79.42"/>
    <n v="82.21"/>
    <n v="91.38"/>
    <n v="87.03"/>
    <m/>
    <m/>
    <m/>
    <m/>
    <n v="14.69"/>
    <n v="14.69"/>
    <n v="9.18"/>
    <n v="2.7"/>
    <n v="1"/>
    <m/>
    <m/>
    <m/>
    <n v="102970000"/>
    <d v="2017-04-20T00:00:00"/>
    <d v="2017-11-09T00:00:00"/>
    <d v="2018-07-24T00:00:00"/>
    <d v="2019-01-17T00:00:00"/>
    <d v="2019-08-08T00:00:00"/>
    <m/>
    <m/>
    <m/>
    <n v="2"/>
    <n v="4"/>
    <n v="3"/>
    <m/>
    <m/>
    <m/>
    <n v="3"/>
    <n v="257"/>
    <n v="177"/>
    <n v="203"/>
    <m/>
    <m/>
    <m/>
    <n v="203"/>
    <s v="No"/>
    <n v="79641.509999999995"/>
    <n v="245"/>
    <n v="86.33"/>
    <n v="3"/>
    <n v="3"/>
    <n v="3"/>
  </r>
  <r>
    <x v="1677"/>
    <s v="https://vndly.com/"/>
    <s v="https://www.crunchbase.com/organization/vndly"/>
    <s v="VNDLY Inc."/>
    <s v="VNDLY offers a vendor management SaaS platform that helps manage contingent workforce needs."/>
    <m/>
    <s v="seed"/>
    <s v="series_a"/>
    <s v="series_b"/>
    <m/>
    <m/>
    <m/>
    <m/>
    <m/>
    <n v="3000000"/>
    <n v="11000000"/>
    <n v="35000000"/>
    <m/>
    <m/>
    <m/>
    <m/>
    <m/>
    <n v="30000000"/>
    <n v="55000000"/>
    <n v="233450000"/>
    <m/>
    <m/>
    <m/>
    <m/>
    <m/>
    <s v="Bowery Capital, EPIC Ventures, Vine St. Ventures"/>
    <s v="Battery Ventures, Bowery Capital, Cintrifuse Syndicate Fund, EPIC Ventures, Hyde Park Venture Partners"/>
    <s v="Battery Ventures, Bowery Capital, Cintrifuse Syndicate Fund, EPIC Ventures, Hyde Park Venture Partners, Insight Partners, ServiceNow"/>
    <m/>
    <m/>
    <m/>
    <m/>
    <m/>
    <n v="2017"/>
    <n v="2019"/>
    <x v="7"/>
    <m/>
    <m/>
    <m/>
    <m/>
    <m/>
    <s v="series_unknown"/>
    <d v="2020-05-05T00:00:00"/>
    <n v="510000000"/>
    <m/>
    <n v="0.22"/>
    <n v="4972.12"/>
    <n v="72760.17"/>
    <m/>
    <m/>
    <m/>
    <m/>
    <m/>
    <n v="3463"/>
    <n v="397"/>
    <n v="123"/>
    <m/>
    <m/>
    <m/>
    <m/>
    <m/>
    <n v="63.45"/>
    <n v="90.46"/>
    <n v="93.17"/>
    <m/>
    <m/>
    <m/>
    <m/>
    <m/>
    <n v="11.56"/>
    <n v="11.56"/>
    <n v="7.88"/>
    <n v="2.1800000000000002"/>
    <m/>
    <m/>
    <m/>
    <m/>
    <n v="58000000"/>
    <m/>
    <d v="2017-05-19T00:00:00"/>
    <d v="2019-02-28T00:00:00"/>
    <d v="2019-12-17T00:00:00"/>
    <m/>
    <m/>
    <m/>
    <m/>
    <n v="1.83"/>
    <n v="4.24"/>
    <m/>
    <m/>
    <m/>
    <m/>
    <n v="2.1800000000000002"/>
    <n v="650"/>
    <n v="292"/>
    <m/>
    <m/>
    <m/>
    <m/>
    <n v="140"/>
    <s v="No"/>
    <n v="77732.509999999995"/>
    <n v="246"/>
    <n v="86.27"/>
    <m/>
    <m/>
    <n v="2.1800000000000002"/>
  </r>
  <r>
    <x v="1678"/>
    <s v="https://www.smartrent.com"/>
    <s v="https://www.crunchbase.com/organization/smartrent"/>
    <s v="SmartRent.com, Inc."/>
    <s v="SmartRent is an enterprise home automation and internet of things platform for the multifamily industry."/>
    <m/>
    <s v="seed"/>
    <s v="series_a"/>
    <s v="series_b"/>
    <s v="series_c"/>
    <m/>
    <m/>
    <m/>
    <m/>
    <n v="1500000"/>
    <n v="5000000"/>
    <n v="32000000"/>
    <n v="60000000"/>
    <m/>
    <m/>
    <m/>
    <m/>
    <n v="15000000"/>
    <n v="25000000"/>
    <n v="213440000"/>
    <n v="600000000"/>
    <m/>
    <m/>
    <m/>
    <m/>
    <s v="RET Ventures"/>
    <s v="RET Ventures"/>
    <s v="Bain Capital Ventures, Essex Property Trust, Jaws Ventures, Nine Four Ventures, RET Ventures, UDR"/>
    <s v="Amazon Alexa Fund, Bain Capital Ventures, Energy Impact Partners, Fifth Wall, Nine Four Ventures, RET Ventures, Spark Capital"/>
    <m/>
    <m/>
    <m/>
    <m/>
    <n v="2018"/>
    <n v="2018"/>
    <x v="7"/>
    <n v="2020"/>
    <m/>
    <m/>
    <m/>
    <n v="155000000"/>
    <s v="post_ipo_equity"/>
    <d v="2020-05-27T00:00:00"/>
    <n v="1980000000"/>
    <m/>
    <n v="0"/>
    <n v="0"/>
    <n v="36372.36"/>
    <n v="40754.79"/>
    <m/>
    <m/>
    <m/>
    <m/>
    <n v="3719"/>
    <n v="1617"/>
    <n v="195"/>
    <n v="100"/>
    <m/>
    <m/>
    <m/>
    <m/>
    <n v="64.34"/>
    <n v="64.94"/>
    <n v="89.14"/>
    <n v="86.21"/>
    <m/>
    <m/>
    <m/>
    <s v="exited_over_$1bn"/>
    <n v="80.790000000000006"/>
    <n v="80.790000000000006"/>
    <n v="60.59"/>
    <n v="8.35"/>
    <n v="3.3"/>
    <m/>
    <m/>
    <m/>
    <n v="256500000"/>
    <m/>
    <d v="2018-06-01T00:00:00"/>
    <d v="2018-11-13T00:00:00"/>
    <d v="2019-06-19T00:00:00"/>
    <d v="2020-05-27T00:00:00"/>
    <m/>
    <m/>
    <m/>
    <n v="1.67"/>
    <n v="8.5399999999999991"/>
    <n v="2.81"/>
    <m/>
    <m/>
    <m/>
    <n v="9.2799999999999994"/>
    <n v="165"/>
    <n v="218"/>
    <n v="343"/>
    <m/>
    <m/>
    <m/>
    <n v="343"/>
    <s v="No"/>
    <n v="77127.149999999994"/>
    <n v="247"/>
    <n v="86.22"/>
    <n v="2.81"/>
    <n v="2.81"/>
    <n v="9.2799999999999994"/>
  </r>
  <r>
    <x v="1679"/>
    <s v="https://www.exscientia.ai"/>
    <s v="https://www.crunchbase.com/organization/exscientia"/>
    <s v="Exscientia Ltd"/>
    <s v="Exscientia is a pharmatech company that uses an end-to-end AI platform to design and discover new drugs."/>
    <m/>
    <m/>
    <s v="series_a"/>
    <s v="series_b"/>
    <s v="series_c"/>
    <s v="series_d"/>
    <m/>
    <m/>
    <m/>
    <m/>
    <n v="17671987"/>
    <n v="26000000"/>
    <n v="60000000"/>
    <n v="225000000"/>
    <m/>
    <m/>
    <m/>
    <m/>
    <n v="88359935"/>
    <n v="173420000"/>
    <n v="600000000"/>
    <n v="3375000000"/>
    <m/>
    <m/>
    <m/>
    <m/>
    <s v="Evotec"/>
    <s v="Celgene, Evotec, GT Healthcare Capital Partners"/>
    <s v="Bristol-Myers Squibb, Evotec, GT Healthcare Capital Partners, Novo Holdings"/>
    <s v="BlackRock, Bristol-Myers Squibb, Casdin Capital, Farallon Capital Management, GT Healthcare Capital Partners, Hongyou Investment, Laurion Capital Management, Marshall Wace, Mubadala Capital Ventures, Novo Holdings, Pivotal bioVenture Partners, SoftBank Vision Fund"/>
    <m/>
    <m/>
    <m/>
    <m/>
    <n v="2017"/>
    <x v="7"/>
    <n v="2020"/>
    <n v="2021"/>
    <m/>
    <m/>
    <n v="225000000"/>
    <s v="series_d"/>
    <d v="2021-04-20T00:00:00"/>
    <n v="2342540514.5999999"/>
    <m/>
    <m/>
    <n v="0"/>
    <n v="0"/>
    <n v="3.62"/>
    <n v="77115.17"/>
    <m/>
    <m/>
    <m/>
    <m/>
    <n v="1355"/>
    <n v="937"/>
    <n v="449"/>
    <n v="148"/>
    <m/>
    <m/>
    <m/>
    <m/>
    <n v="66.069999999999993"/>
    <n v="47.59"/>
    <n v="37.6"/>
    <n v="72.569999999999993"/>
    <m/>
    <m/>
    <s v="exited_over_$1bn"/>
    <n v="18.93"/>
    <m/>
    <n v="18.93"/>
    <n v="11.35"/>
    <n v="3.64"/>
    <n v="0.69"/>
    <m/>
    <m/>
    <n v="376671987"/>
    <m/>
    <m/>
    <d v="2017-09-28T00:00:00"/>
    <d v="2019-01-07T00:00:00"/>
    <d v="2020-05-26T00:00:00"/>
    <d v="2021-04-20T00:00:00"/>
    <m/>
    <m/>
    <m/>
    <n v="1.96"/>
    <n v="3.46"/>
    <n v="5.63"/>
    <m/>
    <m/>
    <n v="13.51"/>
    <m/>
    <n v="466"/>
    <n v="505"/>
    <n v="329"/>
    <m/>
    <m/>
    <n v="834"/>
    <s v="No"/>
    <n v="77118.789999999994"/>
    <n v="248"/>
    <n v="86.16"/>
    <n v="19.46"/>
    <n v="19.46"/>
    <n v="13.51"/>
  </r>
  <r>
    <x v="1680"/>
    <s v="https://www.verishop.com/"/>
    <s v="https://www.crunchbase.com/organization/verishop"/>
    <s v="Verishop Inc."/>
    <s v="Verishop is a premium lifestyle company that offers everyday luxury in fashion, beauty, home, and more."/>
    <m/>
    <s v="seed"/>
    <s v="series_a"/>
    <s v="series_b"/>
    <m/>
    <m/>
    <m/>
    <m/>
    <m/>
    <m/>
    <n v="17500000"/>
    <n v="12500000"/>
    <m/>
    <m/>
    <m/>
    <m/>
    <m/>
    <m/>
    <n v="87500000"/>
    <n v="100000000"/>
    <m/>
    <m/>
    <m/>
    <m/>
    <m/>
    <s v="CASSIUS"/>
    <s v="DCM Ventures, Lightspeed Venture Partners"/>
    <s v="Lightspeed Venture Partners, Madrona, Rakuten Capital, Simon Property Group, Upfront Ventures"/>
    <m/>
    <m/>
    <m/>
    <m/>
    <m/>
    <n v="2018"/>
    <n v="2018"/>
    <x v="7"/>
    <m/>
    <m/>
    <m/>
    <m/>
    <n v="40000000"/>
    <s v="series_b"/>
    <d v="2022-07-12T00:00:00"/>
    <n v="266800000"/>
    <m/>
    <n v="0"/>
    <n v="32161.73"/>
    <n v="44264.98"/>
    <m/>
    <m/>
    <m/>
    <m/>
    <m/>
    <n v="3719"/>
    <n v="87"/>
    <n v="159"/>
    <m/>
    <m/>
    <m/>
    <m/>
    <m/>
    <n v="64.34"/>
    <n v="98.13"/>
    <n v="91.15"/>
    <m/>
    <m/>
    <m/>
    <m/>
    <m/>
    <n v="2.67"/>
    <m/>
    <n v="2.59"/>
    <n v="2.67"/>
    <m/>
    <m/>
    <m/>
    <m/>
    <n v="70000000"/>
    <m/>
    <d v="2018-10-01T00:00:00"/>
    <d v="2018-11-28T00:00:00"/>
    <d v="2019-10-09T00:00:00"/>
    <m/>
    <m/>
    <m/>
    <m/>
    <m/>
    <n v="1.1399999999999999"/>
    <m/>
    <m/>
    <m/>
    <m/>
    <n v="2.67"/>
    <n v="58"/>
    <n v="315"/>
    <m/>
    <m/>
    <m/>
    <m/>
    <n v="1007"/>
    <s v="No"/>
    <n v="76426.710000000006"/>
    <n v="249"/>
    <n v="86.11"/>
    <m/>
    <m/>
    <n v="2.67"/>
  </r>
  <r>
    <x v="1681"/>
    <s v="http://www.emeraldcloudlab.com"/>
    <s v="https://www.crunchbase.com/organization/emerald-therapeutics"/>
    <s v="Emerald Cloud Lab, Inc."/>
    <s v="Emerald Cloud Lab is building technology platforms to drive the future of biotechnology innovation."/>
    <m/>
    <m/>
    <s v="series_a"/>
    <s v="series_b"/>
    <s v="series_c"/>
    <m/>
    <m/>
    <m/>
    <m/>
    <m/>
    <n v="15000000"/>
    <n v="42700000"/>
    <m/>
    <m/>
    <m/>
    <m/>
    <m/>
    <m/>
    <n v="75000000"/>
    <n v="284809000"/>
    <m/>
    <m/>
    <m/>
    <m/>
    <m/>
    <m/>
    <s v="Blue Ivy Ventures"/>
    <m/>
    <s v="Alcazar Capital, Alumni Ventures, Founders Fund"/>
    <m/>
    <m/>
    <m/>
    <m/>
    <m/>
    <n v="2016"/>
    <x v="7"/>
    <n v="2019"/>
    <m/>
    <m/>
    <m/>
    <m/>
    <s v="series_c"/>
    <d v="2019-04-19T00:00:00"/>
    <m/>
    <m/>
    <m/>
    <n v="0"/>
    <n v="0"/>
    <n v="76010.16"/>
    <m/>
    <m/>
    <m/>
    <m/>
    <m/>
    <n v="1216"/>
    <n v="937"/>
    <n v="34"/>
    <m/>
    <m/>
    <m/>
    <m/>
    <m/>
    <n v="68.11"/>
    <n v="47.59"/>
    <n v="95.89"/>
    <m/>
    <m/>
    <m/>
    <m/>
    <m/>
    <m/>
    <m/>
    <m/>
    <m/>
    <m/>
    <m/>
    <m/>
    <n v="92100000"/>
    <m/>
    <m/>
    <d v="2016-11-02T00:00:00"/>
    <d v="2019-04-09T00:00:00"/>
    <d v="2019-04-19T00:00:00"/>
    <m/>
    <m/>
    <m/>
    <m/>
    <n v="3.8"/>
    <m/>
    <m/>
    <m/>
    <m/>
    <m/>
    <m/>
    <n v="888"/>
    <n v="10"/>
    <m/>
    <m/>
    <m/>
    <n v="10"/>
    <s v="No"/>
    <n v="76010.16"/>
    <n v="250"/>
    <n v="86.05"/>
    <n v="0"/>
    <n v="0"/>
    <n v="0"/>
  </r>
  <r>
    <x v="1682"/>
    <s v="https://brandablela.com/"/>
    <s v="https://www.crunchbase.com/organization/brandablela"/>
    <m/>
    <s v="A next-generation consumer products studio that partners with expert influencers to help them build the next great consumer products brand."/>
    <m/>
    <m/>
    <s v="series_a"/>
    <s v="series_b"/>
    <m/>
    <m/>
    <m/>
    <m/>
    <m/>
    <m/>
    <m/>
    <m/>
    <m/>
    <m/>
    <m/>
    <m/>
    <m/>
    <m/>
    <m/>
    <m/>
    <m/>
    <m/>
    <m/>
    <m/>
    <m/>
    <m/>
    <s v="Lightspeed Venture Partners"/>
    <s v="Advance Venture Partners, Cota Capital, Fields Texas, Lightspeed Venture Partners, Pentland Ventures"/>
    <m/>
    <m/>
    <m/>
    <m/>
    <m/>
    <m/>
    <n v="2018"/>
    <x v="7"/>
    <m/>
    <m/>
    <m/>
    <m/>
    <m/>
    <s v="series_b"/>
    <d v="2019-07-08T00:00:00"/>
    <m/>
    <m/>
    <m/>
    <n v="32055.21"/>
    <n v="43599.42"/>
    <m/>
    <m/>
    <m/>
    <m/>
    <m/>
    <m/>
    <n v="92"/>
    <n v="171"/>
    <m/>
    <m/>
    <m/>
    <m/>
    <m/>
    <m/>
    <n v="98.03"/>
    <n v="90.48"/>
    <m/>
    <m/>
    <m/>
    <m/>
    <m/>
    <m/>
    <m/>
    <m/>
    <m/>
    <m/>
    <m/>
    <m/>
    <m/>
    <n v="2940216"/>
    <m/>
    <m/>
    <d v="2018-06-09T00:00:00"/>
    <d v="2019-07-08T00:00:00"/>
    <m/>
    <m/>
    <m/>
    <m/>
    <m/>
    <m/>
    <m/>
    <m/>
    <m/>
    <m/>
    <m/>
    <m/>
    <n v="394"/>
    <m/>
    <m/>
    <m/>
    <m/>
    <n v="0"/>
    <s v="No"/>
    <n v="75654.63"/>
    <n v="251"/>
    <n v="85.99"/>
    <m/>
    <m/>
    <m/>
  </r>
  <r>
    <x v="1683"/>
    <s v="https://www.zestmoney.in"/>
    <s v="https://www.crunchbase.com/organization/zestmoney"/>
    <s v="Camden Town Technologies Pvt. Ltd."/>
    <s v="ZestMoney is a fintech company that uses digital EMI without the need for a credit card or a credit score."/>
    <m/>
    <s v="seed"/>
    <s v="series_a"/>
    <s v="series_b"/>
    <s v="series_c"/>
    <m/>
    <m/>
    <m/>
    <m/>
    <n v="2000000"/>
    <n v="6500000"/>
    <n v="20000000"/>
    <n v="50000000"/>
    <m/>
    <m/>
    <m/>
    <m/>
    <n v="20000000"/>
    <n v="32500000"/>
    <n v="133400000"/>
    <n v="435000000"/>
    <m/>
    <m/>
    <m/>
    <m/>
    <s v="Flourish Ventures, Nelson Holzner, Omidyar Network"/>
    <s v="Flourish Ventures, Omidyar Network, PayU GPO"/>
    <s v="Coinbase Ventures, Flourish Ventures, Omidyar Network, Prosus &amp; Naspers, Quona Capital, Reinventure, Ribbit Capital"/>
    <s v="Zip"/>
    <m/>
    <m/>
    <m/>
    <m/>
    <n v="2015"/>
    <n v="2016"/>
    <x v="7"/>
    <n v="2021"/>
    <m/>
    <m/>
    <m/>
    <m/>
    <s v="series_unknown"/>
    <d v="2021-09-22T00:00:00"/>
    <m/>
    <m/>
    <n v="0"/>
    <n v="39.83"/>
    <n v="75171.740000000005"/>
    <n v="0"/>
    <m/>
    <m/>
    <m/>
    <m/>
    <n v="3493"/>
    <n v="783"/>
    <n v="121"/>
    <n v="824"/>
    <m/>
    <m/>
    <m/>
    <m/>
    <n v="64.400000000000006"/>
    <n v="79.48"/>
    <n v="93.28"/>
    <n v="30.55"/>
    <m/>
    <m/>
    <m/>
    <m/>
    <m/>
    <m/>
    <m/>
    <m/>
    <m/>
    <m/>
    <m/>
    <m/>
    <n v="120908827"/>
    <m/>
    <d v="2015-09-01T00:00:00"/>
    <d v="2016-12-07T00:00:00"/>
    <d v="2019-04-22T00:00:00"/>
    <d v="2021-09-22T00:00:00"/>
    <m/>
    <m/>
    <m/>
    <n v="1.63"/>
    <n v="4.0999999999999996"/>
    <n v="3.26"/>
    <m/>
    <m/>
    <m/>
    <m/>
    <n v="463"/>
    <n v="866"/>
    <n v="884"/>
    <m/>
    <m/>
    <m/>
    <n v="884"/>
    <s v="No"/>
    <n v="75211.570000000007"/>
    <n v="252"/>
    <n v="85.94"/>
    <n v="3.26"/>
    <n v="3.26"/>
    <n v="0"/>
  </r>
  <r>
    <x v="1684"/>
    <s v="http://www.ekuaibao.com/"/>
    <s v="https://www.crunchbase.com/organization/ekuaibao"/>
    <s v="Beijing Hesi Information Technology Co., Ltd."/>
    <s v="EKuaibao is an agile enterprise expense reimbursement and management platform."/>
    <m/>
    <s v="seed"/>
    <s v="series_a"/>
    <s v="series_b"/>
    <s v="series_c"/>
    <m/>
    <m/>
    <m/>
    <m/>
    <n v="2101671"/>
    <n v="4497843"/>
    <n v="15000000"/>
    <n v="50000000"/>
    <m/>
    <m/>
    <m/>
    <m/>
    <n v="21016710"/>
    <n v="22489215"/>
    <n v="100050000"/>
    <n v="500000000"/>
    <m/>
    <m/>
    <m/>
    <m/>
    <s v="FutureCap, GeekFounders"/>
    <s v="DCM Ventures"/>
    <s v="DCM Ventures, FutureCap, Mandra Capital, Yinxinggu Capital"/>
    <s v="DCM Ventures, FutureCap, Sequoia Capital China, Tiger Global Management"/>
    <m/>
    <m/>
    <m/>
    <m/>
    <n v="2015"/>
    <n v="2016"/>
    <x v="7"/>
    <n v="2019"/>
    <m/>
    <m/>
    <m/>
    <n v="50000000"/>
    <s v="series_c"/>
    <d v="2019-10-22T00:00:00"/>
    <n v="500000000"/>
    <m/>
    <n v="0"/>
    <n v="905.82"/>
    <n v="1035.0899999999999"/>
    <n v="73087.47"/>
    <m/>
    <m/>
    <m/>
    <m/>
    <n v="3493"/>
    <n v="460"/>
    <n v="541"/>
    <n v="39"/>
    <m/>
    <m/>
    <m/>
    <m/>
    <n v="64.400000000000006"/>
    <n v="87.95"/>
    <n v="69.760000000000005"/>
    <n v="95.26"/>
    <m/>
    <m/>
    <m/>
    <m/>
    <n v="17.010000000000002"/>
    <n v="14.56"/>
    <n v="17.010000000000002"/>
    <n v="4.5"/>
    <n v="1"/>
    <m/>
    <m/>
    <m/>
    <n v="71599514"/>
    <m/>
    <d v="2015-05-01T00:00:00"/>
    <d v="2016-10-01T00:00:00"/>
    <d v="2019-01-21T00:00:00"/>
    <d v="2019-10-22T00:00:00"/>
    <m/>
    <m/>
    <m/>
    <n v="1.07"/>
    <n v="4.45"/>
    <n v="5"/>
    <m/>
    <m/>
    <m/>
    <n v="5"/>
    <n v="519"/>
    <n v="842"/>
    <n v="274"/>
    <m/>
    <m/>
    <m/>
    <n v="274"/>
    <s v="No"/>
    <n v="75028.38"/>
    <n v="253"/>
    <n v="85.88"/>
    <n v="5"/>
    <n v="5"/>
    <n v="5"/>
  </r>
  <r>
    <x v="1685"/>
    <s v="https://www.geng.gg"/>
    <s v="https://www.crunchbase.com/organization/gen-g-esports"/>
    <s v="KSV eSports Delaware Inc."/>
    <s v="Gen.G is the leading esports organization connecting the U.S. and Asia."/>
    <m/>
    <s v="seed"/>
    <s v="series_a"/>
    <s v="series_b"/>
    <m/>
    <m/>
    <m/>
    <m/>
    <m/>
    <m/>
    <m/>
    <n v="46000000"/>
    <m/>
    <m/>
    <m/>
    <m/>
    <m/>
    <m/>
    <m/>
    <n v="306820000"/>
    <m/>
    <m/>
    <m/>
    <m/>
    <m/>
    <s v="SparkLabs Accelerator"/>
    <s v="Altos Ventures"/>
    <s v="Battery Ventures, Canaan Partners, Conductive Ventures, David Rogier, Dennis Wong, Dreamers VC, Michael Zeisser, New Enterprise Associates, SVB Capital, Stanford University, Will Smith"/>
    <m/>
    <m/>
    <m/>
    <m/>
    <m/>
    <n v="2017"/>
    <n v="2018"/>
    <x v="7"/>
    <m/>
    <m/>
    <m/>
    <m/>
    <m/>
    <s v="series_unknown"/>
    <d v="2019-04-17T00:00:00"/>
    <n v="306820000"/>
    <m/>
    <n v="0.25"/>
    <n v="526.71"/>
    <n v="74258.320000000007"/>
    <m/>
    <m/>
    <m/>
    <m/>
    <m/>
    <n v="2679"/>
    <n v="787"/>
    <n v="122"/>
    <m/>
    <m/>
    <m/>
    <m/>
    <m/>
    <n v="71.73"/>
    <n v="82.95"/>
    <n v="93.23"/>
    <m/>
    <m/>
    <m/>
    <m/>
    <m/>
    <n v="1"/>
    <m/>
    <m/>
    <n v="1"/>
    <m/>
    <m/>
    <m/>
    <m/>
    <n v="46000000"/>
    <m/>
    <d v="2017-09-18T00:00:00"/>
    <d v="2018-06-12T00:00:00"/>
    <d v="2019-04-17T00:00:00"/>
    <m/>
    <m/>
    <m/>
    <m/>
    <m/>
    <m/>
    <m/>
    <m/>
    <m/>
    <m/>
    <n v="1"/>
    <n v="267"/>
    <n v="309"/>
    <m/>
    <m/>
    <m/>
    <m/>
    <n v="0"/>
    <s v="No"/>
    <n v="74785.279999999999"/>
    <n v="254"/>
    <n v="85.83"/>
    <m/>
    <m/>
    <n v="1"/>
  </r>
  <r>
    <x v="1686"/>
    <s v="https://www.thirdlove.com"/>
    <s v="https://www.crunchbase.com/organization/thirdlove"/>
    <s v="ThirdLove, Inc."/>
    <s v="ThirdLove is a women’s lifestyle brand that offers a range of lingerie and underwear."/>
    <m/>
    <s v="seed"/>
    <s v="series_a"/>
    <s v="series_b"/>
    <m/>
    <m/>
    <m/>
    <m/>
    <m/>
    <n v="5600000"/>
    <m/>
    <n v="55000000"/>
    <m/>
    <m/>
    <m/>
    <m/>
    <m/>
    <n v="56000000"/>
    <m/>
    <n v="750000000"/>
    <m/>
    <m/>
    <m/>
    <m/>
    <m/>
    <s v="Andreessen Horowitz, Anthony Saleh, Benjamin Ling, Brad Holden, Chung-Man Tam, David Ulevitch, Emagen Investment Group Inc., Felicis, Jason Johnson, Keith Rabois, Michael Levit, Nasir Jones, New Enterprise Associates, Novel TMT Ventures, Pankaj Shah, Ridge Ventures, The London Fund, XG Ventures, Yuri Milner, Zachary Bogue"/>
    <s v="Monta Vista Capital, New Enterprise Associates, Pegasus Tech Ventures"/>
    <s v="Allen &amp; Company, Anne Wojcicki, Felicis, Jeffrey Keswin, Katie Couric, L Catterton, Michael Zeisser, Susan Wojcicki, Tim Armstrong, Valor Equity Partners"/>
    <m/>
    <m/>
    <m/>
    <m/>
    <m/>
    <n v="2013"/>
    <n v="2015"/>
    <x v="7"/>
    <m/>
    <m/>
    <m/>
    <m/>
    <m/>
    <s v="series_unknown"/>
    <d v="2019-02-26T00:00:00"/>
    <n v="750000000"/>
    <m/>
    <n v="2549.92"/>
    <n v="2476.11"/>
    <n v="69591.91"/>
    <m/>
    <m/>
    <m/>
    <m/>
    <m/>
    <n v="39"/>
    <n v="310"/>
    <n v="127"/>
    <m/>
    <m/>
    <m/>
    <m/>
    <m/>
    <n v="99.47"/>
    <n v="91.63"/>
    <n v="92.95"/>
    <m/>
    <m/>
    <m/>
    <m/>
    <m/>
    <n v="9.11"/>
    <n v="9.11"/>
    <m/>
    <n v="1"/>
    <m/>
    <m/>
    <m/>
    <m/>
    <n v="80600000"/>
    <m/>
    <d v="2013-08-01T00:00:00"/>
    <d v="2015-05-12T00:00:00"/>
    <d v="2019-02-26T00:00:00"/>
    <m/>
    <m/>
    <m/>
    <m/>
    <m/>
    <m/>
    <m/>
    <m/>
    <m/>
    <m/>
    <n v="1"/>
    <n v="649"/>
    <n v="1386"/>
    <m/>
    <m/>
    <m/>
    <m/>
    <n v="0"/>
    <s v="No"/>
    <n v="74617.94"/>
    <n v="255"/>
    <n v="85.77"/>
    <m/>
    <m/>
    <n v="1"/>
  </r>
  <r>
    <x v="1687"/>
    <s v="https://www.allaytx.com"/>
    <s v="https://www.crunchbase.com/organization/allay-therapeutics"/>
    <s v="Allay Therapeutics, Inc."/>
    <s v="Allay Therapeutics offers analgesic products for post-surgical pain management and recuperation."/>
    <m/>
    <m/>
    <s v="series_a"/>
    <s v="series_b"/>
    <s v="series_c"/>
    <m/>
    <m/>
    <m/>
    <m/>
    <m/>
    <n v="7000000"/>
    <n v="25000000"/>
    <n v="86890346"/>
    <m/>
    <m/>
    <m/>
    <m/>
    <m/>
    <n v="35000000"/>
    <n v="166750000"/>
    <n v="868903460"/>
    <m/>
    <m/>
    <m/>
    <m/>
    <m/>
    <s v="Lightstone Ventures"/>
    <s v="Brandon Capital Partners, Lightstone Ventures, New Enterprise Associates"/>
    <s v="Arboretum Ventures, Brandon Capital Partners, New Enterprise Associates, Pavilion Capital, Temasek Holdings, Vertex Growth Fund, Vertex Ventures HC, WTT Investment"/>
    <m/>
    <m/>
    <m/>
    <m/>
    <m/>
    <n v="2017"/>
    <x v="7"/>
    <n v="2021"/>
    <m/>
    <m/>
    <m/>
    <m/>
    <s v="series_c"/>
    <d v="2022-12-13T00:00:00"/>
    <n v="868903460"/>
    <m/>
    <m/>
    <n v="0"/>
    <n v="44982.96"/>
    <n v="29355.65"/>
    <m/>
    <m/>
    <m/>
    <m/>
    <m/>
    <n v="1355"/>
    <n v="151"/>
    <n v="386"/>
    <m/>
    <m/>
    <m/>
    <m/>
    <m/>
    <n v="66.069999999999993"/>
    <n v="91.6"/>
    <n v="67.510000000000005"/>
    <m/>
    <m/>
    <m/>
    <m/>
    <n v="18.989999999999998"/>
    <m/>
    <n v="18.989999999999998"/>
    <n v="4.6900000000000004"/>
    <n v="1"/>
    <m/>
    <m/>
    <m/>
    <n v="118890346"/>
    <m/>
    <m/>
    <d v="2017-01-09T00:00:00"/>
    <d v="2019-01-01T00:00:00"/>
    <d v="2021-09-15T00:00:00"/>
    <m/>
    <m/>
    <m/>
    <m/>
    <n v="4.76"/>
    <n v="5.21"/>
    <m/>
    <m/>
    <m/>
    <n v="5.21"/>
    <m/>
    <n v="722"/>
    <n v="988"/>
    <m/>
    <m/>
    <m/>
    <n v="1442"/>
    <s v="No"/>
    <n v="74338.61"/>
    <n v="256"/>
    <n v="85.71"/>
    <n v="5.21"/>
    <n v="5.21"/>
    <n v="5.21"/>
  </r>
  <r>
    <x v="1688"/>
    <s v="http://www.lumapps.com"/>
    <s v="https://www.crunchbase.com/organization/lumapps"/>
    <s v="LumApps Inc"/>
    <s v="LumApps is a social, mobile, and smart intranet to connect and engage all employees in a central hub."/>
    <m/>
    <m/>
    <s v="series_a"/>
    <s v="series_b"/>
    <s v="series_c"/>
    <m/>
    <m/>
    <m/>
    <m/>
    <m/>
    <n v="8000000"/>
    <n v="24000000"/>
    <n v="70000000"/>
    <m/>
    <m/>
    <m/>
    <m/>
    <m/>
    <n v="40000000"/>
    <n v="160080000"/>
    <n v="700000000"/>
    <m/>
    <m/>
    <m/>
    <m/>
    <m/>
    <s v="Idinvest Partners"/>
    <s v="Idinvest Partners"/>
    <s v="Bpifrance, Famillie C (Clarins Family), GS Growth, Goldman Sachs, IRIS, Idinvest Partners"/>
    <m/>
    <m/>
    <m/>
    <m/>
    <m/>
    <n v="2017"/>
    <x v="7"/>
    <n v="2020"/>
    <m/>
    <m/>
    <m/>
    <n v="70000000"/>
    <s v="series_c"/>
    <d v="2020-01-21T00:00:00"/>
    <n v="700000000"/>
    <m/>
    <m/>
    <n v="16.309999999999999"/>
    <n v="1075.96"/>
    <n v="72937.05"/>
    <m/>
    <m/>
    <m/>
    <m/>
    <m/>
    <n v="919"/>
    <n v="536"/>
    <n v="54"/>
    <m/>
    <m/>
    <m/>
    <m/>
    <m/>
    <n v="76.989999999999995"/>
    <n v="70.040000000000006"/>
    <n v="92.62"/>
    <m/>
    <m/>
    <m/>
    <m/>
    <n v="13.39"/>
    <m/>
    <n v="13.39"/>
    <n v="3.94"/>
    <n v="1"/>
    <m/>
    <m/>
    <m/>
    <n v="102000000"/>
    <m/>
    <m/>
    <d v="2017-10-10T00:00:00"/>
    <d v="2019-04-12T00:00:00"/>
    <d v="2020-01-21T00:00:00"/>
    <m/>
    <m/>
    <m/>
    <m/>
    <n v="4"/>
    <n v="4.37"/>
    <m/>
    <m/>
    <m/>
    <n v="4.37"/>
    <m/>
    <n v="549"/>
    <n v="284"/>
    <m/>
    <m/>
    <m/>
    <n v="284"/>
    <s v="No"/>
    <n v="74029.320000000007"/>
    <n v="257"/>
    <n v="85.66"/>
    <n v="4.37"/>
    <n v="4.37"/>
    <n v="4.37"/>
  </r>
  <r>
    <x v="1689"/>
    <s v="https://www.contabilizei.com.br"/>
    <s v="https://www.crunchbase.com/organization/contabilizei-contabilidade-online"/>
    <s v="Contabilizei Co"/>
    <s v="Contabilizei is a financial back-office platform for SMBs providing business formation, tax filing and accounting."/>
    <m/>
    <s v="seed"/>
    <s v="series_a"/>
    <s v="series_b"/>
    <s v="series_c"/>
    <m/>
    <m/>
    <m/>
    <m/>
    <m/>
    <m/>
    <n v="20000000"/>
    <n v="60000000"/>
    <m/>
    <m/>
    <m/>
    <m/>
    <m/>
    <m/>
    <n v="133400000"/>
    <n v="600000000"/>
    <m/>
    <m/>
    <m/>
    <m/>
    <s v="Kaszek"/>
    <s v="Endeavor Catalyst, Igah Ventures, Kaszek"/>
    <s v="Curitiba Angels, FinTech Collective, Igah Ventures, International Finance Corporation, Kaszek, Point72 Ventures, Quona Capital"/>
    <s v="Goldman Sachs, PruVen Capital, SoftBank"/>
    <m/>
    <m/>
    <m/>
    <m/>
    <n v="2015"/>
    <n v="2016"/>
    <x v="7"/>
    <n v="2022"/>
    <m/>
    <m/>
    <m/>
    <n v="60000000"/>
    <s v="series_c"/>
    <d v="2022-01-26T00:00:00"/>
    <n v="600000000"/>
    <m/>
    <n v="0"/>
    <n v="278.61"/>
    <n v="4275.75"/>
    <n v="69361.83"/>
    <m/>
    <m/>
    <m/>
    <m/>
    <n v="3493"/>
    <n v="613"/>
    <n v="357"/>
    <n v="166"/>
    <m/>
    <m/>
    <m/>
    <m/>
    <n v="64.400000000000006"/>
    <n v="83.94"/>
    <n v="80.069999999999993"/>
    <n v="80.14"/>
    <m/>
    <m/>
    <m/>
    <m/>
    <n v="4.05"/>
    <m/>
    <m/>
    <n v="4.05"/>
    <n v="1"/>
    <m/>
    <m/>
    <m/>
    <n v="80050000"/>
    <m/>
    <d v="2015-06-29T00:00:00"/>
    <d v="2016-09-21T00:00:00"/>
    <d v="2019-01-15T00:00:00"/>
    <d v="2022-01-26T00:00:00"/>
    <m/>
    <m/>
    <m/>
    <m/>
    <m/>
    <n v="4.5"/>
    <m/>
    <m/>
    <m/>
    <n v="4.5"/>
    <n v="450"/>
    <n v="846"/>
    <n v="1107"/>
    <m/>
    <m/>
    <m/>
    <n v="1107"/>
    <s v="No"/>
    <n v="73916.19"/>
    <n v="258"/>
    <n v="85.6"/>
    <n v="4.5"/>
    <m/>
    <n v="4.5"/>
  </r>
  <r>
    <x v="1690"/>
    <s v="https://www.ai-ms.com/en/"/>
    <s v="https://www.crunchbase.com/organization/ai-medical-service"/>
    <s v="AI Medical Service Inc."/>
    <s v="AI Medical Service is a Tokyo-based company developing AI software to help detect gastric cancer."/>
    <m/>
    <m/>
    <s v="series_a"/>
    <s v="series_b"/>
    <s v="series_c"/>
    <m/>
    <m/>
    <m/>
    <m/>
    <m/>
    <n v="9019166"/>
    <n v="43010681"/>
    <n v="62859725"/>
    <m/>
    <m/>
    <m/>
    <m/>
    <m/>
    <n v="45095830"/>
    <n v="286881242.26999998"/>
    <n v="628597250"/>
    <m/>
    <m/>
    <m/>
    <m/>
    <m/>
    <s v="Incubate Fund"/>
    <s v="Aflac Global Ventures, Daiwa Corporate Investment, Globis Capital Partners, Innovation Growth Ventures, Japan Lifeline, Japan Post Capital, Ryoyo Electro Corporation, SMBC Venture Capital, SPARX Group, Sony Innovation Fund, WiL (World Innovation Lab)"/>
    <s v="Globis Capital Partners, Incubate Fund, SoftBank Vision Fund, WiL (World Innovation Lab)"/>
    <m/>
    <m/>
    <m/>
    <m/>
    <m/>
    <n v="2018"/>
    <x v="7"/>
    <n v="2022"/>
    <m/>
    <m/>
    <m/>
    <n v="62859724"/>
    <s v="series_c"/>
    <d v="2022-04-26T00:00:00"/>
    <n v="628597250"/>
    <m/>
    <m/>
    <n v="314.27"/>
    <n v="5717.85"/>
    <n v="66660.69"/>
    <m/>
    <m/>
    <m/>
    <m/>
    <m/>
    <n v="878"/>
    <n v="332"/>
    <n v="171"/>
    <m/>
    <m/>
    <m/>
    <m/>
    <m/>
    <n v="80.97"/>
    <n v="81.47"/>
    <n v="79.540000000000006"/>
    <m/>
    <m/>
    <m/>
    <m/>
    <n v="10.66"/>
    <m/>
    <n v="10.66"/>
    <n v="1.97"/>
    <n v="1"/>
    <m/>
    <m/>
    <m/>
    <n v="114889572"/>
    <m/>
    <m/>
    <d v="2018-08-10T00:00:00"/>
    <d v="2019-10-04T00:00:00"/>
    <d v="2022-04-26T00:00:00"/>
    <m/>
    <m/>
    <m/>
    <m/>
    <n v="6.36"/>
    <n v="2.19"/>
    <m/>
    <m/>
    <m/>
    <n v="2.19"/>
    <m/>
    <n v="420"/>
    <n v="935"/>
    <m/>
    <m/>
    <m/>
    <n v="935"/>
    <s v="No"/>
    <n v="72692.81"/>
    <n v="259"/>
    <n v="85.55"/>
    <n v="2.19"/>
    <n v="2.19"/>
    <n v="2.19"/>
  </r>
  <r>
    <x v="1691"/>
    <s v="https://www.doteshopping.com/"/>
    <s v="https://www.crunchbase.com/organization/dote-shopping"/>
    <s v="Dote, Inc."/>
    <s v="Dote makes mainstream e-commerce brands one-tap shoppable from a phone."/>
    <m/>
    <s v="seed"/>
    <s v="series_a"/>
    <s v="series_b"/>
    <m/>
    <m/>
    <m/>
    <m/>
    <m/>
    <n v="1650000"/>
    <n v="7200000"/>
    <n v="12000000"/>
    <m/>
    <m/>
    <m/>
    <m/>
    <m/>
    <n v="16500000"/>
    <n v="36000000"/>
    <n v="80040000"/>
    <m/>
    <m/>
    <m/>
    <m/>
    <m/>
    <s v="Harrison Metal, Rivet Ventures"/>
    <s v="Harrison Metal, Lightspeed Venture Partners"/>
    <s v="Goodwater Capital, Harrison Metal, Lightspeed Venture Partners"/>
    <m/>
    <m/>
    <m/>
    <m/>
    <m/>
    <n v="2015"/>
    <n v="2017"/>
    <x v="7"/>
    <m/>
    <m/>
    <m/>
    <m/>
    <n v="12000000"/>
    <s v="series_b"/>
    <d v="2019-04-09T00:00:00"/>
    <n v="80040000"/>
    <m/>
    <n v="26.44"/>
    <n v="26004.22"/>
    <n v="46063.31"/>
    <m/>
    <m/>
    <m/>
    <m/>
    <m/>
    <n v="2196"/>
    <n v="53"/>
    <n v="148"/>
    <m/>
    <m/>
    <m/>
    <m/>
    <m/>
    <n v="77.62"/>
    <n v="98.7"/>
    <n v="91.77"/>
    <m/>
    <m/>
    <m/>
    <m/>
    <m/>
    <n v="3.3"/>
    <n v="3.3"/>
    <n v="1.89"/>
    <n v="1"/>
    <m/>
    <m/>
    <m/>
    <m/>
    <n v="20850000"/>
    <m/>
    <d v="2015-06-23T00:00:00"/>
    <d v="2017-07-20T00:00:00"/>
    <d v="2019-04-09T00:00:00"/>
    <m/>
    <m/>
    <m/>
    <m/>
    <n v="2.1800000000000002"/>
    <n v="2.2200000000000002"/>
    <m/>
    <m/>
    <m/>
    <m/>
    <n v="1"/>
    <n v="758"/>
    <n v="628"/>
    <m/>
    <m/>
    <m/>
    <m/>
    <n v="0"/>
    <s v="No"/>
    <n v="72093.97"/>
    <n v="260"/>
    <n v="85.49"/>
    <m/>
    <m/>
    <n v="1"/>
  </r>
  <r>
    <x v="1692"/>
    <s v="http://www.edenworkplace.com"/>
    <s v="https://www.crunchbase.com/organization/eden"/>
    <s v="Eden Software Solutions LLC"/>
    <s v="All-in-one Flexible Workplace tools built so you can work wonders."/>
    <m/>
    <s v="seed"/>
    <s v="series_a"/>
    <s v="series_b"/>
    <m/>
    <m/>
    <m/>
    <m/>
    <m/>
    <n v="1300000"/>
    <n v="10000000"/>
    <n v="25000000"/>
    <m/>
    <m/>
    <m/>
    <m/>
    <m/>
    <n v="13000000"/>
    <n v="50000000"/>
    <n v="166750000"/>
    <m/>
    <m/>
    <m/>
    <m/>
    <m/>
    <s v="Canvas Ventures, Comcast Ventures, Dylan Smith, Eniac Ventures, Fort Ventures, James Beshara, Maven Ventures, Plug and Play, Social Starts, Y Combinator"/>
    <s v="Bessemer Venture Partners, Canvas Ventures, Comcast Ventures, Eniac Ventures, Fifth Wall, Maven Ventures, S28 Capital, Y Combinator"/>
    <s v="Alate Partners, Bessemer Venture Partners, Canvas Ventures, Comcast Ventures, Crystal Towers, Eniac Ventures, FJ Labs, Fifth Wall, Global Brain Corporation, Impala Ventures, Mitsui Fudosan, Quiet Capital, RXR Realty, Reshape, S28 Capital, Thor Equities, Upshift Partners"/>
    <m/>
    <m/>
    <m/>
    <m/>
    <m/>
    <n v="2015"/>
    <n v="2017"/>
    <x v="7"/>
    <m/>
    <m/>
    <m/>
    <m/>
    <n v="28000000"/>
    <s v="series_b"/>
    <d v="2020-03-03T00:00:00"/>
    <n v="186760000"/>
    <m/>
    <n v="7813.12"/>
    <n v="4280.97"/>
    <n v="59692.07"/>
    <m/>
    <m/>
    <m/>
    <m/>
    <m/>
    <n v="44"/>
    <n v="265"/>
    <n v="131"/>
    <m/>
    <m/>
    <m/>
    <m/>
    <m/>
    <n v="99.56"/>
    <n v="93.38"/>
    <n v="92.72"/>
    <m/>
    <m/>
    <m/>
    <m/>
    <m/>
    <n v="9.77"/>
    <n v="9.77"/>
    <n v="3.18"/>
    <n v="1.1200000000000001"/>
    <m/>
    <m/>
    <m/>
    <m/>
    <n v="68000000"/>
    <m/>
    <d v="2015-07-14T00:00:00"/>
    <d v="2017-09-27T00:00:00"/>
    <d v="2019-11-19T00:00:00"/>
    <m/>
    <m/>
    <m/>
    <m/>
    <n v="3.85"/>
    <n v="3.34"/>
    <m/>
    <m/>
    <m/>
    <m/>
    <n v="1.1200000000000001"/>
    <n v="806"/>
    <n v="783"/>
    <m/>
    <m/>
    <m/>
    <m/>
    <n v="105"/>
    <s v="No"/>
    <n v="71786.16"/>
    <n v="261"/>
    <n v="85.43"/>
    <m/>
    <m/>
    <n v="1.1200000000000001"/>
  </r>
  <r>
    <x v="1693"/>
    <s v="http://www.flow.io"/>
    <s v="https://www.crunchbase.com/organization/flow-8"/>
    <s v="Flow Commerce, Inc."/>
    <s v="Flow is a platform that enables e-commerce companies to go global."/>
    <m/>
    <s v="seed"/>
    <s v="series_a"/>
    <s v="series_b"/>
    <m/>
    <m/>
    <m/>
    <m/>
    <m/>
    <n v="2500000"/>
    <n v="16000000"/>
    <n v="37000000"/>
    <m/>
    <m/>
    <m/>
    <m/>
    <m/>
    <n v="25000000"/>
    <n v="80000000"/>
    <n v="246790000"/>
    <m/>
    <m/>
    <m/>
    <m/>
    <m/>
    <s v="Alexandra Wilkis Wilson, Brian Lee, Shan-Lyn Ma"/>
    <s v="Bain Capital Ventures, BoxGroup, Forerunner Ventures, Fung Capital, LocalGlobe, Novel TMT Ventures, Shan-Lyn Ma"/>
    <s v="American Express Ventures, Latitude, New Enterprise Associates"/>
    <m/>
    <m/>
    <m/>
    <m/>
    <m/>
    <n v="2016"/>
    <n v="2017"/>
    <x v="7"/>
    <m/>
    <m/>
    <m/>
    <m/>
    <n v="37000000"/>
    <s v="series_b"/>
    <d v="2019-12-04T00:00:00"/>
    <n v="500000000"/>
    <m/>
    <n v="0"/>
    <n v="10193.93"/>
    <n v="60016.89"/>
    <m/>
    <m/>
    <m/>
    <m/>
    <m/>
    <n v="3485"/>
    <n v="111"/>
    <n v="130"/>
    <m/>
    <m/>
    <m/>
    <m/>
    <m/>
    <n v="63.92"/>
    <n v="97.24"/>
    <n v="92.78"/>
    <m/>
    <m/>
    <m/>
    <m/>
    <m/>
    <n v="13.6"/>
    <n v="13.6"/>
    <n v="5.31"/>
    <n v="2.0299999999999998"/>
    <m/>
    <m/>
    <m/>
    <m/>
    <n v="55500000"/>
    <m/>
    <d v="2016-01-11T00:00:00"/>
    <d v="2017-04-06T00:00:00"/>
    <d v="2019-12-04T00:00:00"/>
    <m/>
    <m/>
    <m/>
    <m/>
    <n v="3.2"/>
    <n v="3.08"/>
    <m/>
    <m/>
    <m/>
    <m/>
    <n v="2.0299999999999998"/>
    <n v="451"/>
    <n v="972"/>
    <m/>
    <m/>
    <m/>
    <m/>
    <n v="0"/>
    <s v="No"/>
    <n v="70210.820000000007"/>
    <n v="262"/>
    <n v="85.38"/>
    <m/>
    <m/>
    <n v="2.0299999999999998"/>
  </r>
  <r>
    <x v="1694"/>
    <s v="http://surrozen.com/"/>
    <s v="https://www.crunchbase.com/organization/surrozen"/>
    <s v="Surrozen, Inc."/>
    <s v="Surrozen is a biopharmaceutical that focuses on unlocking the body’s regenerative power to treat injury and disease."/>
    <m/>
    <m/>
    <s v="series_a"/>
    <s v="series_b"/>
    <s v="series_c"/>
    <m/>
    <m/>
    <m/>
    <m/>
    <m/>
    <n v="33000000"/>
    <n v="50000000"/>
    <n v="50000000"/>
    <m/>
    <m/>
    <m/>
    <m/>
    <m/>
    <n v="165000000"/>
    <n v="333500000"/>
    <n v="500000000"/>
    <m/>
    <m/>
    <m/>
    <m/>
    <m/>
    <s v="The Column Group"/>
    <s v="Hartford HealthCare Endowment, Horizons Ventures, NS Investment, The Column Group"/>
    <s v="Euclidean Capital, Horizons Ventures, The Column Group"/>
    <m/>
    <m/>
    <m/>
    <m/>
    <m/>
    <n v="2017"/>
    <x v="7"/>
    <n v="2020"/>
    <m/>
    <m/>
    <m/>
    <n v="120000000"/>
    <s v="post_ipo_equity"/>
    <d v="2020-06-19T00:00:00"/>
    <n v="2120000000"/>
    <m/>
    <m/>
    <n v="270.72000000000003"/>
    <n v="35360.74"/>
    <n v="34348.43"/>
    <m/>
    <m/>
    <m/>
    <m/>
    <m/>
    <n v="604"/>
    <n v="202"/>
    <n v="113"/>
    <m/>
    <m/>
    <m/>
    <m/>
    <m/>
    <n v="84.89"/>
    <n v="88.75"/>
    <n v="84.4"/>
    <m/>
    <m/>
    <m/>
    <m/>
    <n v="9.83"/>
    <m/>
    <n v="9.83"/>
    <n v="5.72"/>
    <n v="4.24"/>
    <m/>
    <m/>
    <m/>
    <n v="253000000"/>
    <m/>
    <m/>
    <d v="2017-02-15T00:00:00"/>
    <d v="2019-03-15T00:00:00"/>
    <d v="2020-06-19T00:00:00"/>
    <m/>
    <m/>
    <m/>
    <m/>
    <n v="2.02"/>
    <n v="1.5"/>
    <m/>
    <m/>
    <m/>
    <n v="6.36"/>
    <m/>
    <n v="758"/>
    <n v="462"/>
    <m/>
    <m/>
    <m/>
    <n v="462"/>
    <s v="No"/>
    <n v="69979.89"/>
    <n v="263"/>
    <n v="85.32"/>
    <n v="1.5"/>
    <n v="1.5"/>
    <n v="6.36"/>
  </r>
  <r>
    <x v="1695"/>
    <s v="https://www.sciphermedicine.com"/>
    <s v="https://www.crunchbase.com/organization/scipher-medicine"/>
    <s v="Scipher Medicine Corporation"/>
    <s v="Scipher Medicine develops a healthcare platform designed to determine which drug will work best for each patient."/>
    <m/>
    <s v="seed"/>
    <s v="series_a"/>
    <s v="series_b"/>
    <s v="series_c"/>
    <s v="series_d"/>
    <m/>
    <m/>
    <m/>
    <m/>
    <n v="10000000"/>
    <n v="25000000"/>
    <n v="82000000"/>
    <n v="110000000"/>
    <m/>
    <m/>
    <m/>
    <m/>
    <n v="50000000"/>
    <n v="166750000"/>
    <n v="820000000"/>
    <n v="1650000000"/>
    <m/>
    <m/>
    <m/>
    <s v="Granpool Innovative Investments"/>
    <s v="Granpool Innovative Investments, Khosla Ventures, bpd partners"/>
    <s v="Alumni Ventures, Granpool Innovative Investments, Northpond Ventures, bpd partners"/>
    <s v="Alumni Ventures, Echo Health Ventures, Khosla Ventures, Northpond Ventures, Tachyon Ventures, aMoon Fund, bpd partners"/>
    <s v="Alumni Ventures, Cowen Healthcare Investments, Echo Health Ventures, Green D Ventures, Hitachi Ventures, Khosla Ventures, Laurion Capital Management, Monashee Investment Management, Neuberger Berman, Northpond Ventures, Optum Ventures, aMoon Fund"/>
    <m/>
    <m/>
    <m/>
    <n v="2016"/>
    <n v="2018"/>
    <x v="7"/>
    <n v="2021"/>
    <n v="2022"/>
    <m/>
    <m/>
    <n v="110000000"/>
    <s v="series_d"/>
    <d v="2022-02-24T00:00:00"/>
    <n v="1650000000"/>
    <m/>
    <n v="0"/>
    <n v="42316.53"/>
    <n v="13.12"/>
    <n v="16871.97"/>
    <n v="10643.88"/>
    <m/>
    <m/>
    <m/>
    <n v="3485"/>
    <n v="63"/>
    <n v="789"/>
    <n v="456"/>
    <n v="127"/>
    <m/>
    <m/>
    <m/>
    <n v="63.92"/>
    <n v="98.65"/>
    <n v="55.88"/>
    <n v="61.6"/>
    <n v="63.58"/>
    <m/>
    <m/>
    <m/>
    <n v="23.56"/>
    <m/>
    <n v="23.56"/>
    <n v="8.31"/>
    <n v="1.88"/>
    <n v="1"/>
    <m/>
    <m/>
    <n v="227000000"/>
    <m/>
    <d v="2016-04-21T00:00:00"/>
    <d v="2018-09-10T00:00:00"/>
    <d v="2019-05-09T00:00:00"/>
    <d v="2021-03-24T00:00:00"/>
    <d v="2022-02-24T00:00:00"/>
    <m/>
    <m/>
    <m/>
    <n v="3.34"/>
    <n v="4.92"/>
    <n v="2.0099999999999998"/>
    <m/>
    <m/>
    <n v="9.9"/>
    <n v="872"/>
    <n v="241"/>
    <n v="685"/>
    <n v="337"/>
    <m/>
    <m/>
    <n v="1022"/>
    <s v="No"/>
    <n v="69845.5"/>
    <n v="264"/>
    <n v="85.27"/>
    <n v="9.9"/>
    <n v="9.9"/>
    <n v="9.9"/>
  </r>
  <r>
    <x v="1696"/>
    <s v="https://testim.io/"/>
    <s v="https://www.crunchbase.com/organization/testim"/>
    <s v="Testim Computerized Verifications Ltd."/>
    <s v="Testim leverages machine learning for the authoring, execution and maintenance of automated tests."/>
    <m/>
    <m/>
    <s v="series_a"/>
    <s v="series_b"/>
    <s v="series_c"/>
    <m/>
    <m/>
    <m/>
    <m/>
    <m/>
    <n v="5600000"/>
    <n v="10000000"/>
    <n v="10000000"/>
    <m/>
    <m/>
    <m/>
    <m/>
    <m/>
    <n v="28000000"/>
    <n v="66700000"/>
    <n v="100000000"/>
    <m/>
    <m/>
    <m/>
    <m/>
    <m/>
    <s v="Heavybit, Lightspeed Venture Partners, Spider Capital, TSVC"/>
    <s v="Heavybit, Lightspeed Venture Partners, Meron Capital, NHN Investment, SignalFire, Spider Capital"/>
    <s v="Meron Capital"/>
    <m/>
    <m/>
    <m/>
    <m/>
    <m/>
    <n v="2017"/>
    <x v="7"/>
    <n v="2021"/>
    <m/>
    <m/>
    <m/>
    <n v="10000000"/>
    <s v="series_c"/>
    <d v="2021-11-01T00:00:00"/>
    <m/>
    <m/>
    <m/>
    <n v="25969.86"/>
    <n v="43581.07"/>
    <n v="0"/>
    <m/>
    <m/>
    <m/>
    <m/>
    <m/>
    <n v="56"/>
    <n v="173"/>
    <n v="824"/>
    <m/>
    <m/>
    <m/>
    <m/>
    <m/>
    <n v="98.62"/>
    <n v="90.37"/>
    <n v="30.55"/>
    <m/>
    <m/>
    <m/>
    <m/>
    <m/>
    <m/>
    <m/>
    <m/>
    <m/>
    <m/>
    <m/>
    <m/>
    <n v="25600000"/>
    <m/>
    <m/>
    <d v="2017-11-02T00:00:00"/>
    <d v="2019-06-12T00:00:00"/>
    <d v="2021-11-01T00:00:00"/>
    <m/>
    <m/>
    <m/>
    <m/>
    <n v="2.38"/>
    <n v="1.5"/>
    <m/>
    <m/>
    <m/>
    <m/>
    <m/>
    <n v="587"/>
    <n v="873"/>
    <m/>
    <m/>
    <m/>
    <n v="873"/>
    <s v="No"/>
    <n v="69550.929999999993"/>
    <n v="265"/>
    <n v="85.21"/>
    <n v="1.5"/>
    <n v="1.5"/>
    <n v="0"/>
  </r>
  <r>
    <x v="1697"/>
    <s v="http://www.measurabl.com"/>
    <s v="https://www.crunchbase.com/organization/measurabl"/>
    <s v="Measurabl, Inc."/>
    <s v="Measurabl develops an ESG data management platform for commercial real estate."/>
    <m/>
    <s v="seed"/>
    <s v="series_a"/>
    <s v="series_b"/>
    <s v="series_c"/>
    <s v="series_d"/>
    <m/>
    <m/>
    <m/>
    <n v="2049999"/>
    <n v="7000000"/>
    <n v="18293616"/>
    <n v="50000000"/>
    <n v="93000000"/>
    <m/>
    <m/>
    <m/>
    <n v="20499990"/>
    <n v="35000000"/>
    <n v="60293616"/>
    <n v="500000000"/>
    <n v="1395000000"/>
    <m/>
    <m/>
    <m/>
    <s v="Archangel, Bill Budinger, Crosscut Ventures, Ray Wirta"/>
    <s v="Borealis Ventures, Building Ventures, Camber Creek, Concrete Venture Capital, DivcoWest, Impact Engine, Salesforce Ventures, Sway Ventures"/>
    <s v="Building Ventures, Camber Creek, Concrete Venture Capital, Constellation Technology Ventures, DivcoWest, Exelon, Impact Engine, S&amp;P Global, Salesforce Ventures, Sway Ventures"/>
    <s v="Building Ventures, Colliers, Constellation Technology Ventures, Cushman &amp; Wakefield, Energy Impact Partners, LPC Ventures, S&amp;P Global, Salesforce Ventures, Starwood Capital Group, Sway Ventures"/>
    <s v="Broadscale, Building Ventures, Camber Creek, Colliers, Concrete Venture Capital, Constellation Technology Ventures, Energy Impact Partners, Lincoln Property Company, Moderne Ventures, RET Ventures, Salesforce Ventures, Suffolk Technologies, Sway Ventures, WVV Capital"/>
    <m/>
    <m/>
    <m/>
    <n v="2014"/>
    <n v="2018"/>
    <x v="7"/>
    <n v="2021"/>
    <n v="2023"/>
    <m/>
    <m/>
    <n v="93000000"/>
    <s v="series_d"/>
    <d v="2023-05-31T00:00:00"/>
    <n v="1395000000"/>
    <m/>
    <n v="4.17"/>
    <n v="845.14"/>
    <n v="5990.1"/>
    <n v="18680.77"/>
    <n v="42296.51"/>
    <m/>
    <m/>
    <m/>
    <n v="2397"/>
    <n v="734"/>
    <n v="326"/>
    <n v="444"/>
    <n v="25"/>
    <m/>
    <m/>
    <m/>
    <n v="71.98"/>
    <n v="84.1"/>
    <n v="81.8"/>
    <n v="62.62"/>
    <n v="87.3"/>
    <m/>
    <m/>
    <m/>
    <n v="38.869999999999997"/>
    <n v="38.869999999999997"/>
    <n v="28.46"/>
    <n v="19.43"/>
    <n v="2.6"/>
    <n v="1"/>
    <m/>
    <m/>
    <n v="172610005"/>
    <m/>
    <d v="2014-10-01T00:00:00"/>
    <d v="2018-04-16T00:00:00"/>
    <d v="2019-01-02T00:00:00"/>
    <d v="2021-09-14T00:00:00"/>
    <d v="2023-05-31T00:00:00"/>
    <m/>
    <m/>
    <n v="1.71"/>
    <n v="1.72"/>
    <n v="8.2899999999999991"/>
    <n v="2.79"/>
    <m/>
    <m/>
    <n v="23.14"/>
    <n v="1293"/>
    <n v="261"/>
    <n v="986"/>
    <n v="624"/>
    <m/>
    <m/>
    <n v="1610"/>
    <s v="No"/>
    <n v="67816.69"/>
    <n v="266"/>
    <n v="85.15"/>
    <n v="23.14"/>
    <n v="8.2899999999999991"/>
    <n v="23.14"/>
  </r>
  <r>
    <x v="1698"/>
    <s v="https://www.mojo.vision"/>
    <s v="https://www.crunchbase.com/organization/mojo-vision"/>
    <s v="Mojo Vision Inc."/>
    <s v="Mojo develops high-performance micro-LED display technology with proprietary full-color quantum-dot technology with superior performance"/>
    <m/>
    <s v="seed"/>
    <s v="series_a"/>
    <s v="series_b"/>
    <s v="series_c"/>
    <m/>
    <m/>
    <m/>
    <m/>
    <m/>
    <n v="50000000"/>
    <n v="58000000"/>
    <n v="22400000"/>
    <m/>
    <m/>
    <m/>
    <m/>
    <m/>
    <n v="250000000"/>
    <n v="386860000"/>
    <n v="224000000"/>
    <m/>
    <m/>
    <m/>
    <m/>
    <s v="Bill Baumel"/>
    <s v="8VC, AME Cloud Ventures, Dolby Family Ventures, Fusion Fund, Khosla Ventures, Liberty Global Ventures, New Enterprise Associates, Open Field Capital, Shanda Group, Struck Capital"/>
    <s v="Advantech Capital, Bold Capital Partners, Gradient Ventures, HP Tech Ventures, Intellectus Partners, Kakao Ventures, LG Electronics, Motorola Solutions Venture Capital, StartX (Stanford-StartX Fund)"/>
    <s v="Dolby Family Ventures, Drew Perkins, Edge VC, Fusion Fund, Khosla Ventures, Liberty Global Ventures, New Enterprise Associates, Open Field Capital"/>
    <m/>
    <m/>
    <m/>
    <m/>
    <n v="2015"/>
    <n v="2018"/>
    <x v="7"/>
    <n v="2023"/>
    <m/>
    <m/>
    <m/>
    <n v="43500000"/>
    <s v="series_a"/>
    <d v="2023-10-12T00:00:00"/>
    <n v="250000000"/>
    <m/>
    <n v="0"/>
    <n v="58002.12"/>
    <n v="211.96"/>
    <n v="8032.69"/>
    <m/>
    <m/>
    <m/>
    <m/>
    <n v="3493"/>
    <n v="16"/>
    <n v="668"/>
    <n v="127"/>
    <m/>
    <m/>
    <m/>
    <m/>
    <n v="64.400000000000006"/>
    <n v="99.67"/>
    <n v="62.65"/>
    <n v="73.47"/>
    <m/>
    <m/>
    <m/>
    <m/>
    <n v="1"/>
    <m/>
    <n v="1"/>
    <m/>
    <m/>
    <m/>
    <m/>
    <m/>
    <n v="269900000"/>
    <m/>
    <d v="2015-06-20T00:00:00"/>
    <d v="2018-11-14T00:00:00"/>
    <d v="2019-03-19T00:00:00"/>
    <d v="2023-04-05T00:00:00"/>
    <m/>
    <m/>
    <m/>
    <m/>
    <n v="1.55"/>
    <n v="0.57999999999999996"/>
    <m/>
    <m/>
    <m/>
    <n v="0.65"/>
    <n v="1243"/>
    <n v="125"/>
    <n v="1478"/>
    <m/>
    <m/>
    <m/>
    <n v="1668"/>
    <s v="No"/>
    <n v="66246.77"/>
    <n v="267"/>
    <n v="85.1"/>
    <n v="0.57999999999999996"/>
    <m/>
    <n v="0.65"/>
  </r>
  <r>
    <x v="1699"/>
    <s v="http://triplebyte.com"/>
    <s v="https://www.crunchbase.com/organization/triplebyte"/>
    <s v="Triplebyte"/>
    <s v="Triplebyte is a recruiting and technical screening platform for tech companies."/>
    <m/>
    <s v="seed"/>
    <s v="series_a"/>
    <s v="series_b"/>
    <m/>
    <m/>
    <m/>
    <m/>
    <m/>
    <n v="120000"/>
    <n v="10000000"/>
    <n v="35000000"/>
    <m/>
    <m/>
    <m/>
    <m/>
    <m/>
    <n v="1200000"/>
    <n v="50000000"/>
    <n v="233450000"/>
    <m/>
    <m/>
    <m/>
    <m/>
    <m/>
    <s v="SVA, Y Combinator"/>
    <s v="Caffeinated Capital, Emmett Shear, Felicis, Initialized Capital, Jessica Livingston, Kyle Vogt, Marissa Mayer, Xavier Niel"/>
    <s v="Ali Rowghani, Brian Singerman, Caffeinated Capital, Initialized Capital, Y Combinator Continuity Fund"/>
    <m/>
    <m/>
    <m/>
    <m/>
    <m/>
    <n v="2015"/>
    <n v="2018"/>
    <x v="7"/>
    <m/>
    <m/>
    <m/>
    <m/>
    <n v="35000000"/>
    <s v="series_b"/>
    <d v="2019-04-11T00:00:00"/>
    <n v="233450000"/>
    <m/>
    <n v="25605.78"/>
    <n v="38213.370000000003"/>
    <n v="1920.86"/>
    <m/>
    <m/>
    <m/>
    <m/>
    <m/>
    <n v="7"/>
    <n v="73"/>
    <n v="464"/>
    <m/>
    <m/>
    <m/>
    <m/>
    <m/>
    <n v="99.94"/>
    <n v="98.44"/>
    <n v="74.08"/>
    <m/>
    <m/>
    <m/>
    <m/>
    <m/>
    <n v="132.30000000000001"/>
    <n v="132.30000000000001"/>
    <n v="3.97"/>
    <n v="1"/>
    <m/>
    <m/>
    <m/>
    <m/>
    <n v="48120000"/>
    <m/>
    <d v="2015-08-18T00:00:00"/>
    <d v="2018-02-28T00:00:00"/>
    <d v="2019-04-11T00:00:00"/>
    <m/>
    <m/>
    <m/>
    <m/>
    <n v="41.67"/>
    <n v="4.67"/>
    <m/>
    <m/>
    <m/>
    <m/>
    <n v="1"/>
    <n v="925"/>
    <n v="407"/>
    <m/>
    <m/>
    <m/>
    <m/>
    <n v="0"/>
    <s v="No"/>
    <n v="65740.009999999995"/>
    <n v="268"/>
    <n v="85.04"/>
    <m/>
    <m/>
    <n v="1"/>
  </r>
  <r>
    <x v="1700"/>
    <s v="https://hopin.com"/>
    <s v="https://www.crunchbase.com/organization/hopin-8ff6"/>
    <s v="Hopin Ltd"/>
    <s v="Hopin is an event platform provider that connects communities through virtual, hybrid, and in-person events."/>
    <s v="pre_seed"/>
    <s v="seed"/>
    <s v="series_a"/>
    <s v="series_b"/>
    <s v="series_c"/>
    <s v="series_d"/>
    <m/>
    <m/>
    <m/>
    <n v="6440519"/>
    <n v="40000000"/>
    <n v="125000000"/>
    <n v="400000000"/>
    <n v="450000000"/>
    <m/>
    <m/>
    <m/>
    <n v="64405190"/>
    <n v="200000000"/>
    <n v="2125000000"/>
    <n v="5650000000"/>
    <n v="7750000000"/>
    <m/>
    <m/>
    <s v="Andrew Weisz, Seedcamp"/>
    <s v="Accel, Amaranthine, Andrey Khusid, Carlos Gonzalez- Cadenas, Daniel Dines, Des Traynor, Ilkka Paananen, Illusian Family Office, Joe Thomas, Northzone, Remote First Capital, Seedcamp, Slack Fund, Tapestry VC, Tony Jamous"/>
    <s v="Accel, Firebolt Ventures, IVP, Northzone, Remote First Capital, Salesforce Ventures, Seedcamp, Slack Fund, Worklife"/>
    <s v="Accel, Coatue, DFJ Growth, IVP, Lars Fjeldsoe-Nielsen, Northzone, Octave, Salesforce Ventures, Seedcamp, Tiger Global Management"/>
    <s v="Andreessen Horowitz, Coatue, DFJ Growth, General Catalyst, IVP, Northzone, Salesforce Ventures, Tiger Global Management"/>
    <s v="Adams Street Partners, Altimeter Capital, Andreessen Horowitz, Arena Holdings, DFJ Growth, GIC, General Catalyst, IVP, Northzone, Salesforce Ventures, Slack Fund, Temasek Holdings, Tiger Global Management, Untitled Investments, XN"/>
    <m/>
    <m/>
    <n v="2019"/>
    <n v="2020"/>
    <n v="2020"/>
    <x v="8"/>
    <n v="2021"/>
    <n v="2021"/>
    <m/>
    <m/>
    <n v="450000000"/>
    <s v="series_d"/>
    <d v="2021-08-05T00:00:00"/>
    <n v="7750000000"/>
    <n v="0.24"/>
    <n v="22029.43"/>
    <n v="44973.79"/>
    <n v="332076.43"/>
    <n v="1188029.56"/>
    <n v="755545.48"/>
    <m/>
    <m/>
    <n v="1890"/>
    <n v="321"/>
    <n v="2"/>
    <n v="7"/>
    <n v="1"/>
    <n v="6"/>
    <m/>
    <m/>
    <n v="66.06"/>
    <n v="96.6"/>
    <n v="99.97"/>
    <n v="99.63"/>
    <n v="100"/>
    <n v="99.07"/>
    <m/>
    <m/>
    <s v="unicorn"/>
    <n v="68.739999999999995"/>
    <n v="68.739999999999995"/>
    <n v="27.67"/>
    <n v="3.06"/>
    <n v="1.28"/>
    <n v="1"/>
    <m/>
    <m/>
    <n v="1021440519"/>
    <d v="2019-10-10T00:00:00"/>
    <d v="2020-02-20T00:00:00"/>
    <d v="2020-06-25T00:00:00"/>
    <d v="2020-11-10T00:00:00"/>
    <d v="2021-03-04T00:00:00"/>
    <d v="2021-08-05T00:00:00"/>
    <m/>
    <m/>
    <n v="3.11"/>
    <n v="10.63"/>
    <n v="2.66"/>
    <n v="1.37"/>
    <m/>
    <m/>
    <n v="3.65"/>
    <n v="126"/>
    <n v="138"/>
    <n v="114"/>
    <n v="154"/>
    <m/>
    <m/>
    <n v="268"/>
    <s v="No"/>
    <n v="2342654.9300000002"/>
    <n v="1"/>
    <n v="100"/>
    <n v="3.65"/>
    <n v="3.65"/>
    <n v="3.65"/>
  </r>
  <r>
    <x v="1701"/>
    <s v="http://www.checkout.com"/>
    <s v="https://www.crunchbase.com/organization/checkout-com"/>
    <s v="Checkout.com Group"/>
    <s v="Checkout.com is a global provider of payment solutions that help businesses and communities thrive in the digital economy."/>
    <m/>
    <m/>
    <s v="series_a"/>
    <s v="series_b"/>
    <s v="series_c"/>
    <s v="series_d"/>
    <m/>
    <m/>
    <m/>
    <m/>
    <n v="230000000"/>
    <n v="150000000"/>
    <n v="450000000"/>
    <n v="1000000000"/>
    <m/>
    <m/>
    <m/>
    <m/>
    <n v="2000000000"/>
    <n v="5500000000"/>
    <n v="15005000000"/>
    <n v="40000000000"/>
    <m/>
    <m/>
    <m/>
    <m/>
    <s v="Blossom Capital, Bossanova Investimentos, DST Global, Endeavor Catalyst, GIC, Insight Partners"/>
    <s v="Blossom Capital, Coatue, DST Global, Endeavor Catalyst, GIC, Insight Partners"/>
    <s v="Blossom Capital, Coatue, DST Global, Endeavor Catalyst, GIC, Greenoaks, Insight Partners, TeleSoft Partners, Tiger Global Management"/>
    <s v="Blossom Capital, Coatue, DST Global, Dragoneer Investment Group, Endeavor Catalyst, Franklin Templeton, GIC, Insight Partners, Qatar Investment Authority, Ribbit Capital, Tiger Global Management"/>
    <m/>
    <m/>
    <m/>
    <m/>
    <n v="2019"/>
    <x v="8"/>
    <n v="2021"/>
    <n v="2022"/>
    <m/>
    <m/>
    <n v="1000000000"/>
    <s v="series_d"/>
    <d v="2022-01-12T00:00:00"/>
    <n v="40000000000"/>
    <m/>
    <m/>
    <n v="16551.43"/>
    <n v="77487.179999999993"/>
    <n v="1072046.1499999999"/>
    <n v="960253.77"/>
    <m/>
    <m/>
    <m/>
    <m/>
    <n v="119"/>
    <n v="139"/>
    <n v="2"/>
    <n v="2"/>
    <m/>
    <m/>
    <m/>
    <m/>
    <n v="97.16"/>
    <n v="91.45"/>
    <n v="99.92"/>
    <n v="99.71"/>
    <m/>
    <m/>
    <s v="unicorn"/>
    <n v="14.28"/>
    <m/>
    <n v="14.28"/>
    <n v="6.11"/>
    <n v="2.4900000000000002"/>
    <n v="1"/>
    <m/>
    <m/>
    <n v="1830000000"/>
    <m/>
    <m/>
    <d v="2019-05-02T00:00:00"/>
    <d v="2020-06-22T00:00:00"/>
    <d v="2021-01-11T00:00:00"/>
    <d v="2022-01-12T00:00:00"/>
    <m/>
    <m/>
    <m/>
    <n v="2.75"/>
    <n v="2.73"/>
    <n v="2.67"/>
    <m/>
    <m/>
    <n v="7.27"/>
    <m/>
    <n v="417"/>
    <n v="203"/>
    <n v="366"/>
    <m/>
    <m/>
    <n v="569"/>
    <s v="No"/>
    <n v="2126338.5299999998"/>
    <n v="2"/>
    <n v="99.94"/>
    <n v="7.27"/>
    <n v="7.27"/>
    <n v="7.27"/>
  </r>
  <r>
    <x v="1702"/>
    <s v="https://vercel.com"/>
    <s v="https://www.crunchbase.com/organization/vercel"/>
    <s v="Vercel Inc."/>
    <s v="Vercel's frontend cloud gives developers frameworks, workflows, and infrastructure to build a faster, more personalized web."/>
    <m/>
    <m/>
    <s v="series_a"/>
    <s v="series_b"/>
    <s v="series_c"/>
    <s v="series_d"/>
    <m/>
    <m/>
    <m/>
    <m/>
    <n v="21000000"/>
    <n v="40000000"/>
    <n v="102000000"/>
    <n v="150000000"/>
    <m/>
    <m/>
    <m/>
    <m/>
    <n v="105000000"/>
    <n v="266800000"/>
    <n v="1100000000"/>
    <n v="2500000000"/>
    <m/>
    <m/>
    <m/>
    <m/>
    <s v="Accel, CRV, Jessie Frazelle, Jordan Walke, Nat Friedman, Naval Ravikant"/>
    <s v="Accel, Bedrock, CRV, Geodesic Capital, Google Ventures, Greenoaks"/>
    <s v="8VC, Accel, Bedrock, Buckley Ventures, CRV, Flex Capital, GGV Capital, Geodesic Capital, Google Ventures, Greenoaks, Latacora, Salesforce Ventures, Tiger Global Management"/>
    <s v="8VC, Accel, Angels of Many, Bedrock, CRV, Flex Capital, GGV Capital, Geodesic Capital, Google Ventures, Greenoaks, Latacora, SVA, Salesforce Ventures, Tiger Global Management"/>
    <m/>
    <m/>
    <m/>
    <m/>
    <n v="2020"/>
    <x v="8"/>
    <n v="2021"/>
    <n v="2021"/>
    <m/>
    <m/>
    <n v="150000000"/>
    <s v="series_d"/>
    <d v="2021-11-23T00:00:00"/>
    <n v="2500000000"/>
    <m/>
    <m/>
    <n v="21964.12"/>
    <n v="282704.63"/>
    <n v="920625.63"/>
    <n v="580582.1"/>
    <m/>
    <m/>
    <m/>
    <m/>
    <n v="64"/>
    <n v="14"/>
    <n v="5"/>
    <n v="17"/>
    <m/>
    <m/>
    <m/>
    <m/>
    <n v="98.21"/>
    <n v="99.19"/>
    <n v="99.66"/>
    <n v="97.01"/>
    <m/>
    <m/>
    <s v="unicorn"/>
    <n v="17"/>
    <m/>
    <n v="17"/>
    <n v="7.87"/>
    <n v="2.12"/>
    <n v="1"/>
    <m/>
    <m/>
    <n v="313000000"/>
    <m/>
    <m/>
    <d v="2020-04-21T00:00:00"/>
    <d v="2020-12-16T00:00:00"/>
    <d v="2021-06-23T00:00:00"/>
    <d v="2021-11-23T00:00:00"/>
    <m/>
    <m/>
    <m/>
    <n v="2.54"/>
    <n v="4.12"/>
    <n v="2.27"/>
    <m/>
    <m/>
    <n v="9.3699999999999992"/>
    <m/>
    <n v="239"/>
    <n v="189"/>
    <n v="153"/>
    <m/>
    <m/>
    <n v="342"/>
    <s v="No"/>
    <n v="1805876.48"/>
    <n v="3"/>
    <n v="99.88"/>
    <n v="9.3699999999999992"/>
    <n v="9.3699999999999992"/>
    <n v="9.3699999999999992"/>
  </r>
  <r>
    <x v="1703"/>
    <s v="https://outschool.com/"/>
    <s v="https://www.crunchbase.com/organization/outschool"/>
    <s v="Outschool, Inc."/>
    <s v="Outschool is a marketplace of live online classes for kids that connects learners, parents, and teachers together."/>
    <m/>
    <s v="seed"/>
    <s v="series_a"/>
    <s v="series_b"/>
    <s v="series_c"/>
    <s v="series_d"/>
    <m/>
    <m/>
    <m/>
    <n v="320000"/>
    <n v="8500000"/>
    <n v="45000000"/>
    <n v="75000000"/>
    <n v="110000000"/>
    <m/>
    <m/>
    <m/>
    <n v="3200000"/>
    <n v="42500000"/>
    <n v="320000000"/>
    <n v="1300000000"/>
    <n v="3000000000"/>
    <m/>
    <m/>
    <m/>
    <s v="Caterina Fake, FundersClub, SVA, Y Combinator"/>
    <s v="Reach Capital, Union Square Ventures"/>
    <s v="FundersClub, Lightspeed Venture Partners, Reach Capital, SVA, Union Square Ventures, Y Combinator"/>
    <s v="Coatue, Lightspeed Venture Partners, Reach Capital, Scale-Up, Tiger Global Management, Union Square Ventures"/>
    <s v="Bond, Coatue, FundersClub, Lightspeed Venture Partners, Reach Capital, SVA, Tiger Global Management, Union Square Ventures"/>
    <m/>
    <m/>
    <m/>
    <n v="2016"/>
    <n v="2019"/>
    <x v="8"/>
    <n v="2021"/>
    <n v="2021"/>
    <m/>
    <m/>
    <n v="110000000"/>
    <s v="series_d"/>
    <d v="2021-10-14T00:00:00"/>
    <n v="3000000000"/>
    <m/>
    <n v="34256.58"/>
    <n v="541.04"/>
    <n v="138049.47"/>
    <n v="908598.64"/>
    <n v="668835.44999999995"/>
    <m/>
    <m/>
    <m/>
    <n v="4"/>
    <n v="939"/>
    <n v="85"/>
    <n v="7"/>
    <n v="10"/>
    <m/>
    <m/>
    <m/>
    <n v="99.97"/>
    <n v="77.41"/>
    <n v="94.8"/>
    <n v="99.49"/>
    <n v="98.32"/>
    <m/>
    <m/>
    <s v="unicorn"/>
    <n v="535.54999999999995"/>
    <n v="535.54999999999995"/>
    <n v="50.4"/>
    <n v="7.88"/>
    <n v="2.15"/>
    <n v="1"/>
    <m/>
    <m/>
    <n v="240220000"/>
    <m/>
    <d v="2016-03-22T00:00:00"/>
    <d v="2019-05-28T00:00:00"/>
    <d v="2020-09-18T00:00:00"/>
    <d v="2021-04-14T00:00:00"/>
    <d v="2021-10-14T00:00:00"/>
    <m/>
    <m/>
    <n v="13.28"/>
    <n v="7.53"/>
    <n v="4.0599999999999996"/>
    <n v="2.31"/>
    <m/>
    <m/>
    <n v="9.3800000000000008"/>
    <n v="1162"/>
    <n v="479"/>
    <n v="208"/>
    <n v="183"/>
    <m/>
    <m/>
    <n v="391"/>
    <s v="No"/>
    <n v="1750281.18"/>
    <n v="4"/>
    <n v="99.81"/>
    <n v="9.3800000000000008"/>
    <n v="9.3800000000000008"/>
    <n v="9.3800000000000008"/>
  </r>
  <r>
    <x v="1704"/>
    <s v="https://www.getdbt.com"/>
    <s v="https://www.crunchbase.com/organization/dbt-labs"/>
    <s v="dbt Labs, Inc."/>
    <s v="Dbt Labs develops an analytics engineering tool that prepares raw data in the warehouse for analysis."/>
    <m/>
    <m/>
    <s v="series_a"/>
    <s v="series_b"/>
    <s v="series_c"/>
    <s v="series_d"/>
    <m/>
    <m/>
    <m/>
    <m/>
    <n v="12900000"/>
    <n v="29500000"/>
    <n v="150000000"/>
    <n v="222000000"/>
    <m/>
    <m/>
    <m/>
    <m/>
    <n v="64500000"/>
    <n v="196765000"/>
    <n v="1500000000"/>
    <n v="4200000000"/>
    <m/>
    <m/>
    <m/>
    <m/>
    <s v="Amplify Partners, Andreessen Horowitz"/>
    <s v="Amplify Partners, Andreessen Horowitz, Sequoia Capital"/>
    <s v="Altimeter Capital, Amplify Partners, Andreessen Horowitz, Sequoia Capital"/>
    <s v="Altimeter Capital, Amplify Partners, Andreessen Horowitz, Coatue, Databricks Ventures, GIC, Google Ventures, ICONIQ Growth, Salesforce Ventures, Sequoia Capital, Snowflake, Tiger Global Management"/>
    <m/>
    <m/>
    <m/>
    <m/>
    <n v="2020"/>
    <x v="8"/>
    <n v="2021"/>
    <n v="2022"/>
    <m/>
    <m/>
    <n v="222000000"/>
    <s v="series_d"/>
    <d v="2022-02-24T00:00:00"/>
    <n v="4200000000"/>
    <m/>
    <m/>
    <n v="15223.67"/>
    <n v="295655.01"/>
    <n v="403915.04"/>
    <n v="1033421.17"/>
    <m/>
    <m/>
    <m/>
    <m/>
    <n v="134"/>
    <n v="9"/>
    <n v="83"/>
    <n v="1"/>
    <m/>
    <m/>
    <m/>
    <m/>
    <n v="96.22"/>
    <n v="99.5"/>
    <n v="93.08"/>
    <n v="100"/>
    <m/>
    <m/>
    <s v="unicorn"/>
    <n v="46.5"/>
    <m/>
    <n v="46.5"/>
    <n v="17.93"/>
    <n v="2.61"/>
    <n v="1"/>
    <m/>
    <m/>
    <n v="414400000"/>
    <m/>
    <m/>
    <d v="2020-04-22T00:00:00"/>
    <d v="2020-11-11T00:00:00"/>
    <d v="2021-06-30T00:00:00"/>
    <d v="2022-02-24T00:00:00"/>
    <m/>
    <m/>
    <m/>
    <n v="3.05"/>
    <n v="7.62"/>
    <n v="2.8"/>
    <m/>
    <m/>
    <n v="21.35"/>
    <m/>
    <n v="203"/>
    <n v="231"/>
    <n v="239"/>
    <m/>
    <m/>
    <n v="470"/>
    <s v="No"/>
    <n v="1748214.89"/>
    <n v="5"/>
    <n v="99.75"/>
    <n v="21.35"/>
    <n v="21.35"/>
    <n v="21.35"/>
  </r>
  <r>
    <x v="1705"/>
    <s v="http://www.productboard.com"/>
    <s v="https://www.crunchbase.com/organization/productboard"/>
    <s v="Productboard, Inc."/>
    <s v="Productboard is a product management system that helps organizations get the right products to market faster."/>
    <m/>
    <s v="seed"/>
    <s v="series_a"/>
    <s v="series_b"/>
    <s v="series_c"/>
    <s v="series_d"/>
    <m/>
    <m/>
    <m/>
    <n v="1300000"/>
    <n v="8000000"/>
    <n v="45000000"/>
    <n v="72000000"/>
    <n v="125000000"/>
    <m/>
    <m/>
    <m/>
    <n v="13000000"/>
    <n v="40000000"/>
    <n v="350000000"/>
    <n v="720000000"/>
    <n v="1725000000"/>
    <m/>
    <m/>
    <m/>
    <s v="Credo Ventures, Index Ventures, Reflex Capital"/>
    <s v="Clark Valberg, Credo Ventures, Des Traynor, Eoghan McCabe, Index Ventures, Kleiner Perkins, Larry Gadea, Reflex Capital, Rockaway Capital"/>
    <s v="Bessemer Venture Partners, Craft Ventures, Sequoia Capital"/>
    <s v="Bessemer Venture Partners, Index Ventures, Kleiner Perkins, Sequoia Capital, Tiger Global Management"/>
    <s v="Bessemer Venture Partners, Credo Ventures, Dragoneer Investment Group, Index Ventures, Kleiner Perkins, Sequoia Capital, Tiger Global Management"/>
    <m/>
    <m/>
    <m/>
    <n v="2016"/>
    <n v="2018"/>
    <x v="8"/>
    <n v="2021"/>
    <n v="2022"/>
    <m/>
    <m/>
    <n v="125000000"/>
    <s v="series_d"/>
    <d v="2022-02-02T00:00:00"/>
    <n v="1725000000"/>
    <m/>
    <n v="1876.06"/>
    <n v="13052.96"/>
    <n v="100465.9"/>
    <n v="908731.35"/>
    <n v="591145.55000000005"/>
    <m/>
    <m/>
    <m/>
    <n v="362"/>
    <n v="202"/>
    <n v="115"/>
    <n v="6"/>
    <n v="6"/>
    <m/>
    <m/>
    <m/>
    <n v="96.26"/>
    <n v="95.64"/>
    <n v="92.94"/>
    <n v="99.58"/>
    <n v="98.55"/>
    <m/>
    <m/>
    <s v="unicorn"/>
    <n v="75.8"/>
    <n v="75.8"/>
    <n v="30.79"/>
    <n v="4.1399999999999997"/>
    <n v="2.2400000000000002"/>
    <n v="1"/>
    <m/>
    <m/>
    <n v="261700000"/>
    <m/>
    <d v="2016-10-19T00:00:00"/>
    <d v="2018-07-12T00:00:00"/>
    <d v="2020-01-15T00:00:00"/>
    <d v="2021-04-22T00:00:00"/>
    <d v="2022-02-02T00:00:00"/>
    <m/>
    <m/>
    <n v="3.08"/>
    <n v="8.75"/>
    <n v="2.06"/>
    <n v="2.4"/>
    <m/>
    <m/>
    <n v="4.93"/>
    <n v="631"/>
    <n v="552"/>
    <n v="463"/>
    <n v="286"/>
    <m/>
    <m/>
    <n v="749"/>
    <s v="No"/>
    <n v="1615271.82"/>
    <n v="6"/>
    <n v="99.69"/>
    <n v="4.93"/>
    <n v="4.93"/>
    <n v="4.93"/>
  </r>
  <r>
    <x v="1706"/>
    <s v="https://ramp.com"/>
    <s v="https://www.crunchbase.com/organization/ramp-financial"/>
    <s v="Ramp Business Corporation"/>
    <s v="Ramp is a finance automation platform that helps businesses spend less time and money."/>
    <m/>
    <s v="seed"/>
    <s v="series_a"/>
    <s v="series_b"/>
    <s v="series_c"/>
    <s v="series_d"/>
    <m/>
    <m/>
    <m/>
    <n v="7000000"/>
    <n v="15000000"/>
    <n v="30000000"/>
    <n v="300000000"/>
    <n v="300000000"/>
    <m/>
    <m/>
    <m/>
    <n v="70000000"/>
    <n v="75000000"/>
    <n v="200100000"/>
    <n v="3900000000"/>
    <n v="5800000000"/>
    <m/>
    <m/>
    <m/>
    <s v="Adam Rothenberg, Backend Capital, CIG Spectrum Capital, Chafic Kazoun, Coatue, Edward Lando, J Ventures, Keith Rabois, Koda M. Wang, Pareto Holdings, Scott Belsky, Tectonic Capital"/>
    <s v="Backend Capital, BoxGroup, Coatue, Conversion Capital, Founders Fund, Soma Capital"/>
    <s v="Coatue, D1 Capital Partners, Founders Fund, Spacecadet Ventures"/>
    <s v="A* Capital, Altimeter Capital, BoxGroup, Coatue, Contrary, Conversion Capital, D1 Capital Partners, Definition, Flexport, Founders Fund, Guillaume &quot;G&quot; Cabane, Honeycomb Portfolio, ICONIQ Growth, Kinetic Partners, Lux Capital, Olive Tree Capital, Redpoint, Spark Capital, Stripe, Thrive Capital, Vista Public Strategies"/>
    <s v="A* Capital, Altimeter Capital, Coatue, D1 Capital Partners, Definition, Founders Fund, General Catalyst, Honeycomb Portfolio, ICONIQ Capital, Kinetic Partners, La Famiglia, Lux Capital, Montauk Ventures, Redpoint Ventures China, Sands Capital Ventures, Spark Capital, Stripe, Thrive Capital"/>
    <m/>
    <m/>
    <m/>
    <n v="2019"/>
    <n v="2020"/>
    <x v="8"/>
    <n v="2021"/>
    <n v="2023"/>
    <m/>
    <m/>
    <n v="300000000"/>
    <s v="series_d"/>
    <d v="2023-08-23T00:00:00"/>
    <n v="5800000000"/>
    <m/>
    <n v="3490.06"/>
    <n v="6122.92"/>
    <n v="173456.48"/>
    <n v="790867.45"/>
    <n v="488841.46"/>
    <m/>
    <m/>
    <m/>
    <n v="517"/>
    <n v="374"/>
    <n v="56"/>
    <n v="17"/>
    <n v="1"/>
    <m/>
    <m/>
    <m/>
    <n v="94.62"/>
    <n v="89.4"/>
    <n v="96.59"/>
    <n v="98.65"/>
    <n v="100"/>
    <m/>
    <m/>
    <s v="unicorn"/>
    <n v="55.22"/>
    <n v="47.33"/>
    <n v="55.22"/>
    <n v="24.35"/>
    <n v="1.39"/>
    <n v="1"/>
    <m/>
    <m/>
    <n v="1667000000"/>
    <m/>
    <d v="2019-08-01T00:00:00"/>
    <d v="2020-02-12T00:00:00"/>
    <d v="2020-12-17T00:00:00"/>
    <d v="2021-08-24T00:00:00"/>
    <d v="2023-08-23T00:00:00"/>
    <m/>
    <m/>
    <n v="1.07"/>
    <n v="2.67"/>
    <n v="19.489999999999998"/>
    <n v="1.49"/>
    <m/>
    <m/>
    <n v="28.99"/>
    <n v="195"/>
    <n v="309"/>
    <n v="250"/>
    <n v="729"/>
    <m/>
    <m/>
    <n v="979"/>
    <s v="No"/>
    <n v="1462778.37"/>
    <n v="7"/>
    <n v="99.63"/>
    <n v="28.99"/>
    <n v="28.99"/>
    <n v="28.99"/>
  </r>
  <r>
    <x v="1707"/>
    <s v="https://dutchie.com"/>
    <s v="https://www.crunchbase.com/organization/dutchie"/>
    <s v="Courier Plus Inc."/>
    <s v="Dutchie provides an all-in-one technology platform that powers dispensary operations."/>
    <m/>
    <s v="seed"/>
    <s v="series_a"/>
    <s v="series_b"/>
    <s v="series_c"/>
    <s v="series_d"/>
    <m/>
    <m/>
    <m/>
    <n v="3000000"/>
    <n v="15000000"/>
    <n v="35000000"/>
    <n v="200000000"/>
    <n v="350000000"/>
    <m/>
    <m/>
    <m/>
    <n v="30000000"/>
    <n v="75000000"/>
    <n v="233450000"/>
    <n v="1700000000"/>
    <n v="3750000000"/>
    <m/>
    <m/>
    <m/>
    <s v="Casa Verde Capital, Sinai Capital Partners, Thirty Five Ventures"/>
    <s v="Casa Verde Capital, Gron Ventures, Justin Mateen, Sinai Capital Partners, Thirty Five Ventures"/>
    <s v="Casa Verde Capital, Gron Ventures, Thirty Five Ventures, Thrive Capital"/>
    <s v="Casa Verde Capital, DFJ Growth, Dragoneer Investment Group, Gron Ventures, Sahar Khalili, Thrive Capital, Tiger Global Management"/>
    <s v="Casa Verde Capital, D1 Capital Partners, DFJ Growth, Dragoneer Investment Group, Glynn Capital Management, Gron Ventures, Growcore Investments, Park West Asset Management, Thrive Capital, Tiger Global Management, Vine Ventures, Willoughby Capital"/>
    <m/>
    <m/>
    <m/>
    <n v="2018"/>
    <n v="2019"/>
    <x v="8"/>
    <n v="2021"/>
    <n v="2021"/>
    <m/>
    <m/>
    <n v="350000000"/>
    <s v="series_d"/>
    <d v="2021-10-14T00:00:00"/>
    <n v="3750000000"/>
    <m/>
    <n v="11.38"/>
    <n v="25.72"/>
    <n v="122116.77"/>
    <n v="733958.02"/>
    <n v="594079.30000000005"/>
    <m/>
    <m/>
    <m/>
    <n v="2476"/>
    <n v="1292"/>
    <n v="95"/>
    <n v="24"/>
    <n v="14"/>
    <m/>
    <m/>
    <m/>
    <n v="76.260000000000005"/>
    <n v="68.91"/>
    <n v="94.18"/>
    <n v="98.06"/>
    <n v="97.57"/>
    <m/>
    <m/>
    <s v="unicorn"/>
    <n v="71.41"/>
    <n v="71.41"/>
    <n v="35.700000000000003"/>
    <n v="13.49"/>
    <n v="2.06"/>
    <n v="1"/>
    <m/>
    <m/>
    <n v="603000000"/>
    <m/>
    <d v="2018-09-24T00:00:00"/>
    <d v="2019-09-10T00:00:00"/>
    <d v="2020-08-18T00:00:00"/>
    <d v="2021-03-16T00:00:00"/>
    <d v="2021-10-14T00:00:00"/>
    <m/>
    <m/>
    <n v="2.5"/>
    <n v="3.11"/>
    <n v="7.28"/>
    <n v="2.21"/>
    <m/>
    <m/>
    <n v="16.059999999999999"/>
    <n v="351"/>
    <n v="343"/>
    <n v="210"/>
    <n v="212"/>
    <m/>
    <m/>
    <n v="422"/>
    <s v="No"/>
    <n v="1450191.19"/>
    <n v="8"/>
    <n v="99.57"/>
    <n v="16.059999999999999"/>
    <n v="16.059999999999999"/>
    <n v="16.059999999999999"/>
  </r>
  <r>
    <x v="1708"/>
    <s v="https://www.starburst.io"/>
    <s v="https://www.crunchbase.com/organization/starburst"/>
    <s v="Starburst Data, Inc."/>
    <s v="Starburst Data is an analytics platform for data."/>
    <m/>
    <m/>
    <s v="series_a"/>
    <s v="series_b"/>
    <s v="series_c"/>
    <s v="series_d"/>
    <m/>
    <m/>
    <m/>
    <m/>
    <n v="22000000"/>
    <n v="42000000"/>
    <n v="100000000"/>
    <n v="250000000"/>
    <m/>
    <m/>
    <m/>
    <m/>
    <n v="110000000"/>
    <n v="342000000"/>
    <n v="1200000000"/>
    <n v="3350000000"/>
    <m/>
    <m/>
    <m/>
    <m/>
    <s v="Index Ventures"/>
    <s v="Coatue, Index Ventures"/>
    <s v="Andreessen Horowitz, Coatue, Index Ventures, Salesforce Ventures"/>
    <s v="Alkeon Capital, Altimeter Capital, Andreessen Horowitz, B Capital, Coatue, Ethos VC, Index Ventures, Salesforce Ventures"/>
    <m/>
    <m/>
    <m/>
    <m/>
    <n v="2019"/>
    <x v="8"/>
    <n v="2021"/>
    <n v="2022"/>
    <m/>
    <m/>
    <n v="250000000"/>
    <s v="series_d"/>
    <d v="2022-02-09T00:00:00"/>
    <n v="3350000000"/>
    <m/>
    <m/>
    <n v="8965.48"/>
    <n v="232072.06"/>
    <n v="593930.13"/>
    <n v="595742.42000000004"/>
    <m/>
    <m/>
    <m/>
    <m/>
    <n v="236"/>
    <n v="26"/>
    <n v="37"/>
    <n v="5"/>
    <m/>
    <m/>
    <m/>
    <m/>
    <n v="94.34"/>
    <n v="98.45"/>
    <n v="96.96"/>
    <n v="98.84"/>
    <m/>
    <m/>
    <s v="unicorn"/>
    <n v="21.75"/>
    <m/>
    <n v="21.75"/>
    <n v="8.23"/>
    <n v="2.61"/>
    <n v="1"/>
    <m/>
    <m/>
    <n v="414000000"/>
    <m/>
    <m/>
    <d v="2019-11-20T00:00:00"/>
    <d v="2020-06-16T00:00:00"/>
    <d v="2021-01-06T00:00:00"/>
    <d v="2022-02-09T00:00:00"/>
    <m/>
    <m/>
    <m/>
    <n v="3.11"/>
    <n v="3.51"/>
    <n v="2.79"/>
    <m/>
    <m/>
    <n v="9.8000000000000007"/>
    <m/>
    <n v="209"/>
    <n v="204"/>
    <n v="399"/>
    <m/>
    <m/>
    <n v="603"/>
    <s v="No"/>
    <n v="1430710.09"/>
    <n v="9"/>
    <n v="99.5"/>
    <n v="9.8000000000000007"/>
    <n v="9.8000000000000007"/>
    <n v="9.8000000000000007"/>
  </r>
  <r>
    <x v="1709"/>
    <s v="https://www.infra.market"/>
    <s v="https://www.crunchbase.com/organization/infra-market"/>
    <s v="Hella Infra Market Private Limited"/>
    <s v="Infra.Market is a Re-Building the Future of Construction through Innovation &amp; Technology"/>
    <m/>
    <s v="seed"/>
    <s v="series_a"/>
    <s v="series_b"/>
    <s v="series_c"/>
    <s v="series_d"/>
    <m/>
    <m/>
    <m/>
    <n v="3500000"/>
    <n v="20000000"/>
    <n v="20000000"/>
    <n v="100000000"/>
    <n v="125000000"/>
    <m/>
    <m/>
    <m/>
    <n v="35000000"/>
    <n v="100000000"/>
    <n v="170000000"/>
    <n v="1000000000"/>
    <n v="2500000000"/>
    <m/>
    <m/>
    <m/>
    <s v="Accel"/>
    <s v="Accel, Nexus Venture Partners, Tiger Global Management"/>
    <s v="Accel, Evolvence India Fund, Foundamental, Nexus Venture Partners, Sistema Asia Capital, Tiger Global Management"/>
    <s v="Accel, Evolvence India Fund, Foundamental, Nexus Venture Partners, Sistema Asia Capital, Tiger Global Management"/>
    <s v="Tiger Global Management"/>
    <m/>
    <m/>
    <m/>
    <n v="2019"/>
    <n v="2019"/>
    <x v="8"/>
    <n v="2021"/>
    <n v="2021"/>
    <m/>
    <m/>
    <n v="50000000"/>
    <s v="series_unknown"/>
    <d v="2021-08-02T00:00:00"/>
    <n v="2500000000"/>
    <m/>
    <n v="1886.91"/>
    <n v="20190.64"/>
    <n v="181937.92000000001"/>
    <n v="759459.58"/>
    <n v="437702.89"/>
    <m/>
    <m/>
    <m/>
    <n v="835"/>
    <n v="80"/>
    <n v="54"/>
    <n v="20"/>
    <n v="47"/>
    <m/>
    <m/>
    <m/>
    <n v="91.31"/>
    <n v="98.1"/>
    <n v="96.72"/>
    <n v="98.4"/>
    <n v="91.42"/>
    <m/>
    <m/>
    <s v="unicorn"/>
    <n v="40.799999999999997"/>
    <n v="40.799999999999997"/>
    <n v="17.850000000000001"/>
    <n v="12.35"/>
    <n v="2.33"/>
    <n v="1"/>
    <m/>
    <m/>
    <n v="658679518"/>
    <m/>
    <d v="2019-06-26T00:00:00"/>
    <d v="2019-12-02T00:00:00"/>
    <d v="2020-12-10T00:00:00"/>
    <d v="2021-02-25T00:00:00"/>
    <d v="2021-08-02T00:00:00"/>
    <m/>
    <m/>
    <n v="2.86"/>
    <n v="1.7"/>
    <n v="5.88"/>
    <n v="2.5"/>
    <m/>
    <m/>
    <n v="14.71"/>
    <n v="159"/>
    <n v="374"/>
    <n v="77"/>
    <n v="158"/>
    <m/>
    <m/>
    <n v="235"/>
    <s v="No"/>
    <n v="1401177.94"/>
    <n v="10"/>
    <n v="99.44"/>
    <n v="14.71"/>
    <n v="14.71"/>
    <n v="14.71"/>
  </r>
  <r>
    <x v="1710"/>
    <s v="https://tecton.ai/"/>
    <s v="https://www.crunchbase.com/organization/tecton"/>
    <s v="Tecton, Inc."/>
    <s v="Tecton provides an enterprise-ready feature store to make machine learning accessible to every company."/>
    <m/>
    <s v="seed"/>
    <s v="series_a"/>
    <s v="series_b"/>
    <s v="series_c"/>
    <m/>
    <m/>
    <m/>
    <m/>
    <m/>
    <n v="20000000"/>
    <n v="35000000"/>
    <n v="100000000"/>
    <m/>
    <m/>
    <m/>
    <m/>
    <m/>
    <n v="100000000"/>
    <n v="233450000"/>
    <n v="1000000000"/>
    <m/>
    <m/>
    <m/>
    <m/>
    <s v="SVA"/>
    <s v="Andreessen Horowitz, Lux Capital, Sequoia Capital"/>
    <s v="Andreessen Horowitz, Sequoia Capital"/>
    <s v="Andreessen Horowitz, Bain Capital Ventures, Databricks Ventures, Kleiner Perkins, Sequoia Capital, Snowflake Ventures, Tiger Global Management"/>
    <m/>
    <m/>
    <m/>
    <m/>
    <n v="2018"/>
    <n v="2020"/>
    <x v="8"/>
    <n v="2022"/>
    <m/>
    <m/>
    <m/>
    <n v="100000000"/>
    <s v="series_c"/>
    <d v="2022-07-12T00:00:00"/>
    <n v="1000000000"/>
    <m/>
    <n v="19612.009999999998"/>
    <n v="32351.63"/>
    <n v="295652.23"/>
    <n v="905790.09"/>
    <m/>
    <m/>
    <m/>
    <m/>
    <n v="28"/>
    <n v="14"/>
    <n v="10"/>
    <n v="6"/>
    <m/>
    <m/>
    <m/>
    <m/>
    <n v="99.74"/>
    <n v="99.63"/>
    <n v="99.44"/>
    <n v="99.4"/>
    <m/>
    <m/>
    <m/>
    <m/>
    <n v="7.65"/>
    <m/>
    <n v="7.65"/>
    <n v="3.86"/>
    <n v="1"/>
    <m/>
    <m/>
    <m/>
    <n v="160000000"/>
    <m/>
    <d v="2018-01-01T00:00:00"/>
    <d v="2020-04-28T00:00:00"/>
    <d v="2020-12-07T00:00:00"/>
    <d v="2022-07-12T00:00:00"/>
    <m/>
    <m/>
    <m/>
    <m/>
    <n v="2.33"/>
    <n v="4.28"/>
    <m/>
    <m/>
    <m/>
    <n v="4.28"/>
    <n v="848"/>
    <n v="223"/>
    <n v="582"/>
    <m/>
    <m/>
    <m/>
    <n v="582"/>
    <s v="No"/>
    <n v="1253405.96"/>
    <n v="11"/>
    <n v="99.38"/>
    <n v="4.28"/>
    <n v="4.28"/>
    <n v="4.28"/>
  </r>
  <r>
    <x v="1711"/>
    <s v="https://www.flutterwave.com"/>
    <s v="https://www.crunchbase.com/organization/flutterwave"/>
    <s v="Flutterwave Inc."/>
    <s v="Flutterwave is a fintech company that provides payment solutions for businesses."/>
    <s v="pre_seed"/>
    <s v="seed"/>
    <s v="series_a"/>
    <s v="series_b"/>
    <s v="series_c"/>
    <s v="series_d"/>
    <m/>
    <m/>
    <m/>
    <n v="50000"/>
    <n v="10000000"/>
    <n v="35000000"/>
    <n v="170000000"/>
    <n v="250000000"/>
    <m/>
    <m/>
    <m/>
    <n v="500000"/>
    <n v="50000000"/>
    <n v="233450000"/>
    <n v="1000000000"/>
    <n v="3000000000"/>
    <m/>
    <m/>
    <s v="Raba Partnership"/>
    <s v="4DX Ventures, CRE Venture Capital, The FIS FinTech Accelerator in Partnership with The Venture Center"/>
    <s v="Flourish Ventures, Glynn Capital Management, Green Visor Capital, Greycroft, HOF Capital, LoftyInc Capital, Reshape, Y Combinator"/>
    <s v="4DX Ventures, CRE Venture Capital, Endeavor, FIS Impact Ventures, Golden Palm Investments, Green Visor Capital, Greycroft, Visa, eVentures"/>
    <s v="9Yards Capital, Avenir Growth Capital, DST Global, Early Berrywood Capital, Ethos VC, Golden Palm Investments, Green Visor Capital, Greycroft, Insight Partners, Salesforce Ventures, Tiger Global Management, Tiger Management Corporation, Worldpay, northstar.vc"/>
    <s v="Alta Park Capital, Avenir Growth Capital, B Capital, Chaos Ventures, Glynn Capital Management, Green Visor Capital, Lux Capital, Salesforce Ventures, Tiger Global Management, Whale Rock Capital Management"/>
    <m/>
    <m/>
    <n v="2016"/>
    <n v="2016"/>
    <n v="2017"/>
    <x v="8"/>
    <n v="2021"/>
    <n v="2022"/>
    <m/>
    <m/>
    <n v="250000000"/>
    <s v="series_d"/>
    <d v="2022-02-16T00:00:00"/>
    <n v="3000000000"/>
    <n v="0"/>
    <n v="0"/>
    <n v="1097.8"/>
    <n v="2977.71"/>
    <n v="790816.2"/>
    <n v="404542.62"/>
    <m/>
    <m/>
    <n v="521"/>
    <n v="3485"/>
    <n v="425"/>
    <n v="432"/>
    <n v="18"/>
    <n v="14"/>
    <m/>
    <m/>
    <n v="70.23"/>
    <n v="63.92"/>
    <n v="89.37"/>
    <n v="73.3"/>
    <n v="98.57"/>
    <n v="96.24"/>
    <m/>
    <m/>
    <s v="unicorn"/>
    <n v="3427.5"/>
    <n v="3427.5"/>
    <n v="42.84"/>
    <n v="10.79"/>
    <n v="2.8"/>
    <n v="1"/>
    <m/>
    <m/>
    <n v="509530000"/>
    <d v="2016-06-12T00:00:00"/>
    <d v="2016-05-12T00:00:00"/>
    <d v="2017-07-31T00:00:00"/>
    <d v="2020-01-01T00:00:00"/>
    <d v="2021-03-09T00:00:00"/>
    <d v="2022-02-16T00:00:00"/>
    <m/>
    <m/>
    <n v="100"/>
    <n v="4.67"/>
    <n v="4.28"/>
    <n v="3"/>
    <m/>
    <m/>
    <n v="12.85"/>
    <n v="445"/>
    <n v="884"/>
    <n v="433"/>
    <n v="344"/>
    <m/>
    <m/>
    <n v="777"/>
    <s v="No"/>
    <n v="1199434.33"/>
    <n v="12"/>
    <n v="99.32"/>
    <n v="12.85"/>
    <n v="12.85"/>
    <n v="12.85"/>
  </r>
  <r>
    <x v="1712"/>
    <s v="https://abacus.ai/"/>
    <s v="https://www.crunchbase.com/organization/realityengines"/>
    <s v="Abacus.AI, Inc."/>
    <s v="Abacus.AI is the world's first AI-assisted data science and end-to-end MLOps platform"/>
    <m/>
    <s v="seed"/>
    <s v="series_a"/>
    <s v="series_b"/>
    <s v="series_c"/>
    <m/>
    <m/>
    <m/>
    <m/>
    <n v="5250000"/>
    <n v="13000000"/>
    <n v="22000000"/>
    <n v="50000000"/>
    <m/>
    <m/>
    <m/>
    <m/>
    <n v="23250000"/>
    <n v="58000000"/>
    <n v="146740000"/>
    <n v="500000000"/>
    <m/>
    <m/>
    <m/>
    <m/>
    <s v="Avichal Garg, Deep Nishar, Don Burnette, Elad Gil, Eric Schmidt, Keval Desai, Khosla Ventures, Paul Buchheit, Ram Shriram"/>
    <s v="Decibel Partners, Eric Schmidt, Erica Schultz, Index Ventures, Jeannette Fürstenberg, Jerry Yang, Mariam Naficy, Ram Shriram"/>
    <s v="Coatue, Decibel Partners, Index Ventures"/>
    <s v="Alkeon Capital, Coatue, Index Ventures, Tiger Global Management"/>
    <m/>
    <m/>
    <m/>
    <m/>
    <n v="2019"/>
    <n v="2020"/>
    <x v="8"/>
    <n v="2021"/>
    <m/>
    <m/>
    <m/>
    <n v="50000000"/>
    <s v="series_c"/>
    <d v="2021-10-27T00:00:00"/>
    <n v="500000000"/>
    <m/>
    <n v="5888.72"/>
    <n v="4663.07"/>
    <n v="232072.06"/>
    <n v="923374.53"/>
    <m/>
    <m/>
    <m/>
    <m/>
    <n v="436"/>
    <n v="451"/>
    <n v="26"/>
    <n v="3"/>
    <m/>
    <m/>
    <m/>
    <m/>
    <n v="95.47"/>
    <n v="87.21"/>
    <n v="98.45"/>
    <n v="99.83"/>
    <m/>
    <m/>
    <m/>
    <m/>
    <n v="13.16"/>
    <n v="13.16"/>
    <n v="6.6"/>
    <n v="3.07"/>
    <n v="1"/>
    <m/>
    <m/>
    <m/>
    <n v="90250000"/>
    <m/>
    <d v="2019-06-12T00:00:00"/>
    <d v="2020-07-14T00:00:00"/>
    <d v="2020-11-18T00:00:00"/>
    <d v="2021-10-27T00:00:00"/>
    <m/>
    <m/>
    <m/>
    <n v="2.4900000000000002"/>
    <n v="2.5299999999999998"/>
    <n v="3.41"/>
    <m/>
    <m/>
    <m/>
    <n v="3.41"/>
    <n v="398"/>
    <n v="127"/>
    <n v="343"/>
    <m/>
    <m/>
    <m/>
    <n v="343"/>
    <s v="No"/>
    <n v="1165998.3799999999"/>
    <n v="13"/>
    <n v="99.26"/>
    <n v="3.41"/>
    <n v="3.41"/>
    <n v="3.41"/>
  </r>
  <r>
    <x v="1713"/>
    <s v="https://papayaglobal.com"/>
    <s v="https://www.crunchbase.com/organization/papaya-global"/>
    <s v="Papaya Global Ltd."/>
    <s v="Papaya Global provides a cloud-based payroll and payments platform for global workforce management."/>
    <m/>
    <s v="seed"/>
    <s v="series_a"/>
    <s v="series_b"/>
    <s v="series_c"/>
    <s v="series_d"/>
    <m/>
    <m/>
    <m/>
    <n v="1500000"/>
    <n v="45000000"/>
    <n v="40000000"/>
    <n v="100000000"/>
    <n v="250000000"/>
    <m/>
    <m/>
    <m/>
    <n v="15000000"/>
    <n v="225000000"/>
    <n v="266800000"/>
    <n v="1000000000"/>
    <n v="3700000000"/>
    <m/>
    <m/>
    <m/>
    <m/>
    <s v="Bessemer Venture Partners, Dynamic Loop Capital, Insight Partners, New Era Capital Partners"/>
    <s v="Access Industries, Bessemer Venture Partners, ClalTech, Dynamic Loop Capital, Group 11, Insight Partners, New Era Ventures, Scale Venture Partners, Workday Ventures"/>
    <s v="Access Ventures, Alkeon Capital, Bessemer Venture Partners, Dynamic Loop Capital, Greenoaks, Group 11, IVP, Insight Partners, New Era Capital Partners, Scale Venture Partners, Workday Ventures"/>
    <s v="Access Industries, Alkeon Capital, Bessemer Venture Partners, Greenoaks, Group 11, IVP, Insight Partners, Scale Venture Partners, Tiger Global Management, Workday Ventures"/>
    <m/>
    <m/>
    <m/>
    <n v="2016"/>
    <n v="2019"/>
    <x v="8"/>
    <n v="2021"/>
    <n v="2021"/>
    <m/>
    <m/>
    <n v="250000000"/>
    <s v="series_d"/>
    <d v="2021-09-11T00:00:00"/>
    <n v="3700000000"/>
    <m/>
    <n v="0"/>
    <n v="15099.62"/>
    <n v="33595.050000000003"/>
    <n v="328163.09999999998"/>
    <n v="728714.84"/>
    <m/>
    <m/>
    <m/>
    <n v="3485"/>
    <n v="149"/>
    <n v="222"/>
    <n v="94"/>
    <n v="8"/>
    <m/>
    <m/>
    <m/>
    <n v="63.92"/>
    <n v="96.44"/>
    <n v="86.31"/>
    <n v="92.15"/>
    <n v="98.69"/>
    <m/>
    <m/>
    <s v="unicorn"/>
    <n v="140.91"/>
    <n v="140.91"/>
    <n v="11.74"/>
    <n v="11.65"/>
    <n v="3.45"/>
    <n v="1"/>
    <m/>
    <m/>
    <n v="444500000"/>
    <m/>
    <d v="2016-06-15T00:00:00"/>
    <d v="2019-11-05T00:00:00"/>
    <d v="2020-09-29T00:00:00"/>
    <d v="2021-03-04T00:00:00"/>
    <d v="2021-09-11T00:00:00"/>
    <m/>
    <m/>
    <n v="15"/>
    <n v="1.19"/>
    <n v="3.75"/>
    <n v="3.7"/>
    <m/>
    <m/>
    <n v="13.87"/>
    <n v="1238"/>
    <n v="329"/>
    <n v="156"/>
    <n v="191"/>
    <m/>
    <m/>
    <n v="347"/>
    <s v="No"/>
    <n v="1105572.6100000001"/>
    <n v="14"/>
    <n v="99.19"/>
    <n v="13.87"/>
    <n v="13.87"/>
    <n v="13.87"/>
  </r>
  <r>
    <x v="1714"/>
    <s v="https://www.ada.cx"/>
    <s v="https://www.crunchbase.com/organization/ada-support"/>
    <s v="Ada Support, Inc."/>
    <s v="Ada is an automated customer experience company that provides chat bots used in customer support."/>
    <s v="pre_seed"/>
    <s v="seed"/>
    <s v="series_a"/>
    <s v="series_b"/>
    <s v="series_c"/>
    <m/>
    <m/>
    <m/>
    <m/>
    <n v="2500000"/>
    <n v="14120620"/>
    <n v="44000000"/>
    <n v="130000000"/>
    <m/>
    <m/>
    <m/>
    <m/>
    <n v="25000000"/>
    <n v="70603100"/>
    <n v="293480000"/>
    <n v="1200000000"/>
    <m/>
    <m/>
    <m/>
    <s v="Fastbreak Ventures, RFI"/>
    <s v="Bessemer Venture Partners, Two Small Fish Ventures, Version One Ventures"/>
    <s v="Barney Pell, Bessemer Venture Partners, Burst Capital, FirstMark, Leaders Fund, Version One Ventures"/>
    <s v="Accel, Bessemer Venture Partners, Burst Capital, FirstMark, Leaders Fund, Ramen Ventures, Version One Ventures"/>
    <s v="Accel, Bessemer Venture Partners, Burst Capital, FirstMark, Giant Ventures, Spark Capital, Tiger Global Management, Version One Ventures"/>
    <m/>
    <m/>
    <m/>
    <n v="2014"/>
    <n v="2017"/>
    <n v="2018"/>
    <x v="8"/>
    <n v="2021"/>
    <m/>
    <m/>
    <m/>
    <n v="130000000"/>
    <s v="series_c"/>
    <d v="2021-05-07T00:00:00"/>
    <n v="1200000000"/>
    <n v="0"/>
    <n v="1871.76"/>
    <n v="3566.71"/>
    <n v="174305.32"/>
    <n v="892632"/>
    <m/>
    <m/>
    <m/>
    <n v="220"/>
    <n v="429"/>
    <n v="383"/>
    <n v="55"/>
    <n v="9"/>
    <m/>
    <m/>
    <m/>
    <n v="76.14"/>
    <n v="95.48"/>
    <n v="91.71"/>
    <n v="96.65"/>
    <n v="99.32"/>
    <m/>
    <m/>
    <m/>
    <s v="unicorn"/>
    <n v="29.38"/>
    <n v="29.38"/>
    <n v="13"/>
    <n v="3.68"/>
    <n v="1"/>
    <m/>
    <m/>
    <m/>
    <n v="190620620"/>
    <d v="2014-05-27T00:00:00"/>
    <d v="2017-07-20T00:00:00"/>
    <d v="2018-12-18T00:00:00"/>
    <d v="2020-03-19T00:00:00"/>
    <d v="2021-05-07T00:00:00"/>
    <m/>
    <m/>
    <m/>
    <n v="2.82"/>
    <n v="4.16"/>
    <n v="4.09"/>
    <m/>
    <m/>
    <m/>
    <n v="4.09"/>
    <n v="516"/>
    <n v="457"/>
    <n v="414"/>
    <m/>
    <m/>
    <m/>
    <n v="414"/>
    <s v="No"/>
    <n v="1072375.79"/>
    <n v="15"/>
    <n v="99.13"/>
    <n v="4.09"/>
    <n v="4.09"/>
    <n v="4.09"/>
  </r>
  <r>
    <x v="1715"/>
    <s v="http://www.joinpapa.com"/>
    <s v="https://www.crunchbase.com/organization/papa-technologies-llc"/>
    <s v="Papa, Inc."/>
    <s v="Papa is a platform that connects college students to senior citizens for companionship and assistance."/>
    <m/>
    <s v="seed"/>
    <s v="series_a"/>
    <s v="series_b"/>
    <s v="series_c"/>
    <s v="series_d"/>
    <m/>
    <m/>
    <m/>
    <n v="805000"/>
    <n v="10000000"/>
    <n v="18000000"/>
    <n v="60000000"/>
    <n v="150000000"/>
    <m/>
    <m/>
    <m/>
    <n v="8050000"/>
    <n v="50000000"/>
    <n v="120060000"/>
    <n v="600000000"/>
    <n v="1400000000"/>
    <m/>
    <m/>
    <m/>
    <s v="Y Combinator"/>
    <s v="Canaan Partners, Initialized Capital, Pivotal Ventures, Sound Ventures, Y Combinator"/>
    <s v="Canaan Partners, Comcast Ventures, FJ Labs, Initialized Capital, Magnify Ventures, Nat Turner, Operator Partners, Pivotal Ventures, Scott Belsky, Sound Ventures, Zach Weinberg"/>
    <s v="FJ Labs, Initialized Capital, Tiger Global Management"/>
    <s v="Anchor Capital GP, Canaan Partners, Initialized Capital, Private Ventures Group (&quot;PVG&quot;), Seven Seven Six, SoftBank Vision Fund, TCG, Tiger Global Management"/>
    <m/>
    <m/>
    <m/>
    <n v="2018"/>
    <n v="2019"/>
    <x v="8"/>
    <n v="2021"/>
    <n v="2021"/>
    <m/>
    <m/>
    <n v="150000000"/>
    <s v="series_d"/>
    <d v="2021-11-04T00:00:00"/>
    <n v="1400000000"/>
    <m/>
    <n v="12272.65"/>
    <n v="10907.48"/>
    <n v="20134.580000000002"/>
    <n v="527335.77"/>
    <n v="486674.67"/>
    <m/>
    <m/>
    <m/>
    <n v="145"/>
    <n v="188"/>
    <n v="267"/>
    <n v="62"/>
    <n v="35"/>
    <m/>
    <m/>
    <m/>
    <n v="98.62"/>
    <n v="95.5"/>
    <n v="83.52"/>
    <n v="94.85"/>
    <n v="93.66"/>
    <m/>
    <m/>
    <s v="unicorn"/>
    <n v="99.35"/>
    <n v="99.35"/>
    <n v="19.989999999999998"/>
    <n v="9.8000000000000007"/>
    <n v="2.1800000000000002"/>
    <n v="1"/>
    <m/>
    <m/>
    <n v="241205000"/>
    <m/>
    <d v="2018-04-30T00:00:00"/>
    <d v="2019-10-09T00:00:00"/>
    <d v="2020-09-22T00:00:00"/>
    <d v="2021-04-13T00:00:00"/>
    <d v="2021-11-04T00:00:00"/>
    <m/>
    <m/>
    <n v="6.21"/>
    <n v="2.4"/>
    <n v="5"/>
    <n v="2.33"/>
    <m/>
    <m/>
    <n v="11.66"/>
    <n v="527"/>
    <n v="349"/>
    <n v="203"/>
    <n v="205"/>
    <m/>
    <m/>
    <n v="408"/>
    <s v="No"/>
    <n v="1057325.1499999999"/>
    <n v="16"/>
    <n v="99.07"/>
    <n v="11.66"/>
    <n v="11.66"/>
    <n v="11.66"/>
  </r>
  <r>
    <x v="1716"/>
    <s v="https://www.meliopayments.com"/>
    <s v="https://www.crunchbase.com/organization/melio-0bc5"/>
    <s v="Melio Payments Inc."/>
    <s v="Melio is a fintech company that gives small businesses a way to digitally manage their business-to-business payments and receivables."/>
    <m/>
    <m/>
    <s v="series_a"/>
    <s v="series_b"/>
    <s v="series_c"/>
    <s v="series_d"/>
    <m/>
    <m/>
    <m/>
    <m/>
    <n v="16000000"/>
    <n v="48000000"/>
    <n v="80000000"/>
    <n v="250000000"/>
    <m/>
    <m/>
    <m/>
    <m/>
    <n v="80000000"/>
    <n v="320160000"/>
    <n v="800000000"/>
    <n v="4000000000"/>
    <m/>
    <m/>
    <m/>
    <m/>
    <m/>
    <s v="Accel, American Express Ventures, Corner Ventures"/>
    <s v="Accel, Aleph, American Express Ventures, Bessemer Venture Partners, Coatue, Corner Ventures, General Catalyst, LocalGlobe"/>
    <s v="Accel, Aleph, American Express Ventures, Bessemer Venture Partners, Capital One Ventures, Coatue, Corner Capital Management, Crew Capital, General Catalyst, Intuit, Latitude, Salesforce Ventures, Thrive Capital, Tiger Global Management"/>
    <m/>
    <m/>
    <m/>
    <m/>
    <n v="2019"/>
    <x v="8"/>
    <n v="2020"/>
    <n v="2021"/>
    <m/>
    <m/>
    <n v="250000000"/>
    <s v="series_d"/>
    <d v="2021-09-14T00:00:00"/>
    <n v="4000000000"/>
    <m/>
    <m/>
    <n v="0"/>
    <n v="157210.17000000001"/>
    <n v="121373.18"/>
    <n v="764258.56"/>
    <m/>
    <m/>
    <m/>
    <m/>
    <n v="1771"/>
    <n v="64"/>
    <n v="31"/>
    <n v="5"/>
    <m/>
    <m/>
    <m/>
    <m/>
    <n v="57.37"/>
    <n v="96.1"/>
    <n v="95.82"/>
    <n v="99.25"/>
    <m/>
    <m/>
    <s v="unicorn"/>
    <n v="35.700000000000003"/>
    <m/>
    <n v="35.700000000000003"/>
    <n v="10.49"/>
    <n v="4.67"/>
    <n v="1"/>
    <m/>
    <m/>
    <n v="504000000"/>
    <m/>
    <m/>
    <d v="2019-01-01T00:00:00"/>
    <d v="2020-03-01T00:00:00"/>
    <d v="2020-09-08T00:00:00"/>
    <d v="2021-09-14T00:00:00"/>
    <m/>
    <m/>
    <m/>
    <n v="4"/>
    <n v="2.5"/>
    <n v="5"/>
    <m/>
    <m/>
    <n v="12.49"/>
    <m/>
    <n v="425"/>
    <n v="191"/>
    <n v="371"/>
    <m/>
    <m/>
    <n v="562"/>
    <s v="No"/>
    <n v="1042841.91"/>
    <n v="17"/>
    <n v="99.01"/>
    <n v="12.49"/>
    <n v="12.49"/>
    <n v="12.49"/>
  </r>
  <r>
    <x v="1717"/>
    <s v="http://www.falconx.io"/>
    <s v="https://www.crunchbase.com/organization/falconx"/>
    <s v="FalconX Ltd."/>
    <s v="FalconX is a blockchain, cryptocurrency, and fintech company focused on cryptocurrency brokerage and digital asset trading platforms."/>
    <m/>
    <s v="seed"/>
    <m/>
    <s v="series_b"/>
    <s v="series_c"/>
    <s v="series_d"/>
    <m/>
    <m/>
    <m/>
    <m/>
    <m/>
    <n v="46999952"/>
    <n v="210000000"/>
    <n v="150000000"/>
    <m/>
    <m/>
    <m/>
    <m/>
    <m/>
    <n v="313489679.83999997"/>
    <n v="3750000000"/>
    <n v="8000000000"/>
    <m/>
    <m/>
    <m/>
    <s v="Accel, Flybridge, Lightspeed Venture Partners"/>
    <m/>
    <s v="American Express Ventures"/>
    <s v="Altimeter Capital, American Express Ventures, B Capital, Mirae Asset, Sapphire Ventures, Tiger Global Management"/>
    <s v="Adams Street Partners, B Capital, GIC, Thoma Bravo, Tiger Global Management, Wellington Management"/>
    <m/>
    <m/>
    <m/>
    <n v="2018"/>
    <m/>
    <x v="8"/>
    <n v="2021"/>
    <n v="2022"/>
    <m/>
    <m/>
    <n v="150000000"/>
    <s v="series_d"/>
    <d v="2022-06-22T00:00:00"/>
    <n v="8000000000"/>
    <m/>
    <n v="22.3"/>
    <m/>
    <n v="2137.44"/>
    <n v="637534.47"/>
    <n v="393199.04"/>
    <m/>
    <m/>
    <m/>
    <n v="2196"/>
    <m/>
    <n v="457"/>
    <n v="32"/>
    <n v="16"/>
    <m/>
    <m/>
    <m/>
    <n v="78.94"/>
    <m/>
    <n v="71.75"/>
    <n v="97.38"/>
    <n v="95.66"/>
    <m/>
    <m/>
    <s v="unicorn"/>
    <n v="21.44"/>
    <m/>
    <m/>
    <n v="21.44"/>
    <n v="1.99"/>
    <n v="1"/>
    <m/>
    <m/>
    <n v="476999952"/>
    <m/>
    <d v="2018-05-09T00:00:00"/>
    <m/>
    <d v="2020-12-17T00:00:00"/>
    <d v="2021-08-10T00:00:00"/>
    <d v="2022-06-22T00:00:00"/>
    <m/>
    <m/>
    <m/>
    <m/>
    <n v="11.96"/>
    <n v="2.13"/>
    <m/>
    <m/>
    <n v="25.52"/>
    <m/>
    <m/>
    <n v="236"/>
    <n v="316"/>
    <m/>
    <m/>
    <n v="552"/>
    <s v="No"/>
    <n v="1032893.25"/>
    <n v="18"/>
    <n v="98.95"/>
    <n v="25.52"/>
    <n v="25.52"/>
    <n v="25.52"/>
  </r>
  <r>
    <x v="1718"/>
    <s v="http://grafana.com"/>
    <s v="https://www.crunchbase.com/organization/raintank"/>
    <s v="Raintank, Inc."/>
    <s v="Grafana Labs is an open source software platform built to support monitoring, visualization, and metric analytics."/>
    <m/>
    <s v="seed"/>
    <s v="series_a"/>
    <s v="series_b"/>
    <s v="series_c"/>
    <s v="series_d"/>
    <m/>
    <m/>
    <m/>
    <m/>
    <n v="24000000"/>
    <n v="50000000"/>
    <n v="220000000"/>
    <n v="240000000"/>
    <m/>
    <m/>
    <m/>
    <m/>
    <n v="120000000"/>
    <n v="333500000"/>
    <n v="3000000000"/>
    <n v="3600000000"/>
    <m/>
    <m/>
    <m/>
    <s v="NY Technology Capital Partners"/>
    <s v="Lead Edge Capital, Lightspeed Venture Partners"/>
    <s v="Lead Edge Capital, Lightspeed Venture Partners"/>
    <s v="Coatue, Crew Capital, GIC, Lead Edge Capital, Lightspeed Venture Partners, Sequoia Capital"/>
    <s v="Coatue, GIC, JP Morgan, Lead Edge Capital, Lightspeed Venture Partners, Sequoia Capital"/>
    <m/>
    <m/>
    <m/>
    <n v="2016"/>
    <n v="2019"/>
    <x v="8"/>
    <n v="2021"/>
    <n v="2022"/>
    <m/>
    <m/>
    <n v="240000000"/>
    <s v="series_d"/>
    <d v="2022-04-06T00:00:00"/>
    <n v="3600000000"/>
    <m/>
    <n v="0"/>
    <n v="8753.49"/>
    <n v="60215.44"/>
    <n v="508951.85"/>
    <n v="449043.35"/>
    <m/>
    <m/>
    <m/>
    <n v="3485"/>
    <n v="266"/>
    <n v="163"/>
    <n v="72"/>
    <n v="11"/>
    <m/>
    <m/>
    <m/>
    <n v="63.92"/>
    <n v="93.62"/>
    <n v="89.96"/>
    <n v="94.01"/>
    <n v="97.11"/>
    <m/>
    <m/>
    <s v="unicorn"/>
    <n v="21.42"/>
    <m/>
    <n v="21.42"/>
    <n v="9.07"/>
    <n v="1.1200000000000001"/>
    <n v="1"/>
    <m/>
    <m/>
    <n v="535230000"/>
    <m/>
    <d v="2016-01-01T00:00:00"/>
    <d v="2019-10-24T00:00:00"/>
    <d v="2020-08-17T00:00:00"/>
    <d v="2021-08-24T00:00:00"/>
    <d v="2022-04-06T00:00:00"/>
    <m/>
    <m/>
    <m/>
    <n v="2.78"/>
    <n v="9"/>
    <n v="1.2"/>
    <m/>
    <m/>
    <n v="10.79"/>
    <n v="1392"/>
    <n v="298"/>
    <n v="372"/>
    <n v="225"/>
    <m/>
    <m/>
    <n v="597"/>
    <s v="No"/>
    <n v="1026964.13"/>
    <n v="19"/>
    <n v="98.88"/>
    <n v="10.79"/>
    <n v="10.79"/>
    <n v="10.79"/>
  </r>
  <r>
    <x v="1719"/>
    <s v="https://www.reifyhealth.com"/>
    <s v="https://www.crunchbase.com/organization/reify-health"/>
    <s v="Reify Health, Inc."/>
    <s v="Reify Health is a cloud-based software company that develops tools for the clinical trial ecosystem."/>
    <m/>
    <s v="seed"/>
    <s v="series_a"/>
    <s v="series_b"/>
    <s v="series_c"/>
    <s v="series_d"/>
    <m/>
    <m/>
    <m/>
    <n v="500000"/>
    <n v="7500000"/>
    <n v="30000000"/>
    <n v="220000000"/>
    <n v="220000000"/>
    <m/>
    <m/>
    <m/>
    <n v="5000000"/>
    <n v="37500000"/>
    <n v="200100000"/>
    <n v="2200000000"/>
    <n v="4800000000"/>
    <m/>
    <m/>
    <m/>
    <s v="Asset Management Ventures (AMV), Rock Health Capital"/>
    <s v="Sierra Ventures"/>
    <s v="Asset Management Ventures (AMV), Battery Ventures, Sierra Ventures"/>
    <s v="Adams Street Partners, Battery Ventures, Coatue, ICONIQ Growth, Sierra Ventures"/>
    <s v="Adams Street Partners, Altimeter Capital, Battery Ventures, Coatue, Dragoneer Investment Group, ICONIQ Growth"/>
    <m/>
    <m/>
    <m/>
    <n v="2012"/>
    <n v="2018"/>
    <x v="8"/>
    <n v="2021"/>
    <n v="2022"/>
    <m/>
    <m/>
    <n v="220000000"/>
    <s v="series_d"/>
    <d v="2022-04-21T00:00:00"/>
    <n v="4800000000"/>
    <m/>
    <n v="623.57000000000005"/>
    <n v="42.25"/>
    <n v="103306.84"/>
    <n v="407908.16"/>
    <n v="483110.61"/>
    <m/>
    <m/>
    <m/>
    <n v="342"/>
    <n v="1096"/>
    <n v="112"/>
    <n v="81"/>
    <n v="10"/>
    <m/>
    <m/>
    <m/>
    <n v="93.35"/>
    <n v="76.239999999999995"/>
    <n v="93.12"/>
    <n v="93.25"/>
    <n v="97.4"/>
    <m/>
    <m/>
    <s v="unicorn"/>
    <n v="548.4"/>
    <n v="548.4"/>
    <n v="91.4"/>
    <n v="20.149999999999999"/>
    <n v="2.04"/>
    <n v="1"/>
    <m/>
    <m/>
    <n v="479630000"/>
    <m/>
    <d v="2012-06-01T00:00:00"/>
    <d v="2018-12-01T00:00:00"/>
    <d v="2020-08-12T00:00:00"/>
    <d v="2021-08-10T00:00:00"/>
    <d v="2022-04-21T00:00:00"/>
    <m/>
    <m/>
    <n v="7.5"/>
    <n v="5.34"/>
    <n v="10.99"/>
    <n v="2.1800000000000002"/>
    <m/>
    <m/>
    <n v="23.99"/>
    <n v="2374"/>
    <n v="620"/>
    <n v="363"/>
    <n v="254"/>
    <m/>
    <m/>
    <n v="617"/>
    <s v="No"/>
    <n v="994991.43"/>
    <n v="20"/>
    <n v="98.82"/>
    <n v="23.99"/>
    <n v="23.99"/>
    <n v="23.99"/>
  </r>
  <r>
    <x v="1720"/>
    <s v="https://rasa.com"/>
    <s v="https://www.crunchbase.com/organization/rasa"/>
    <s v="Rasa Technologies, Inc."/>
    <s v="Rasa provides an open platform for generative conversational AI, enabling the creation and deployment of advanced AI assistants."/>
    <s v="pre_seed"/>
    <s v="seed"/>
    <s v="series_a"/>
    <s v="series_b"/>
    <s v="series_c"/>
    <m/>
    <m/>
    <m/>
    <n v="117952"/>
    <n v="1100000"/>
    <n v="13000000"/>
    <n v="26000000"/>
    <n v="30000000"/>
    <m/>
    <m/>
    <m/>
    <n v="2359040"/>
    <n v="11000000"/>
    <n v="65000000"/>
    <n v="173420000"/>
    <n v="300000000"/>
    <m/>
    <m/>
    <m/>
    <s v="Techstars"/>
    <s v="Angel Invest, Basis Set Ventures, John Newton, Ross Mason, Salisbury Ventures"/>
    <s v="Accel, Basis Set Ventures, Daniel Dines, Dig Ventures, Florian Leibert, GGV Capital, Greg Brockman, Mango Capital, Mitchell Hashimoto"/>
    <s v="468 Capital, Accel, Andreessen Horowitz, Angel Invest, Basis Set Ventures, Mango Capital, a16z Cultural Leadership Fund"/>
    <s v="Accel, Andreessen Horowitz, Basis Set Ventures, PayPal Ventures, StepStone Group"/>
    <m/>
    <m/>
    <m/>
    <n v="2015"/>
    <n v="2018"/>
    <n v="2019"/>
    <x v="8"/>
    <n v="2024"/>
    <m/>
    <m/>
    <m/>
    <n v="30000000"/>
    <s v="series_c"/>
    <d v="2024-02-14T00:00:00"/>
    <n v="300000000"/>
    <n v="1697.06"/>
    <n v="0.25"/>
    <n v="20113.060000000001"/>
    <n v="372582.45"/>
    <n v="581015.78"/>
    <m/>
    <m/>
    <m/>
    <n v="48"/>
    <n v="2959"/>
    <n v="81"/>
    <n v="1"/>
    <n v="1"/>
    <m/>
    <m/>
    <m/>
    <n v="96.33"/>
    <n v="71.63"/>
    <n v="98.07"/>
    <n v="100"/>
    <n v="100"/>
    <m/>
    <m/>
    <m/>
    <m/>
    <n v="70.05"/>
    <n v="16.690000000000001"/>
    <n v="3.53"/>
    <n v="1.56"/>
    <n v="1"/>
    <m/>
    <m/>
    <m/>
    <n v="70217952"/>
    <d v="2015-06-15T00:00:00"/>
    <d v="2018-04-24T00:00:00"/>
    <d v="2019-04-11T00:00:00"/>
    <d v="2020-06-23T00:00:00"/>
    <d v="2024-02-14T00:00:00"/>
    <m/>
    <m/>
    <m/>
    <n v="5.91"/>
    <n v="2.67"/>
    <n v="1.73"/>
    <m/>
    <m/>
    <m/>
    <n v="1.73"/>
    <n v="352"/>
    <n v="439"/>
    <n v="1331"/>
    <m/>
    <m/>
    <m/>
    <n v="1331"/>
    <s v="No"/>
    <n v="975408.6"/>
    <n v="21"/>
    <n v="98.76"/>
    <n v="1.73"/>
    <m/>
    <n v="1.73"/>
  </r>
  <r>
    <x v="1721"/>
    <s v="https://traderepublic.com"/>
    <s v="https://www.crunchbase.com/organization/trade-republic"/>
    <s v="Trade Republic Bank GmbH"/>
    <s v="Trade Republic helps Europeans for wealth creation through easy, secure, and free access to financial markets."/>
    <m/>
    <s v="seed"/>
    <s v="series_a"/>
    <s v="series_b"/>
    <s v="series_c"/>
    <m/>
    <m/>
    <m/>
    <m/>
    <n v="8500000"/>
    <n v="12000000"/>
    <n v="75000000"/>
    <n v="900000000"/>
    <m/>
    <m/>
    <m/>
    <m/>
    <n v="85000000"/>
    <n v="60000000"/>
    <n v="500250000"/>
    <n v="5300000000"/>
    <m/>
    <m/>
    <m/>
    <m/>
    <m/>
    <s v="Creandum, Discovery Ventures, Project A Ventures"/>
    <s v="#Angels, Accel, Creandum, Founders Fund, Project A Ventures"/>
    <s v="Accel, Creandum, Founders Fund, H14, Project A Ventures, Sequoia Capital, TCV, Thrive Capital"/>
    <m/>
    <m/>
    <m/>
    <m/>
    <n v="2018"/>
    <n v="2019"/>
    <x v="8"/>
    <n v="2021"/>
    <m/>
    <m/>
    <m/>
    <n v="268003683"/>
    <s v="series_c"/>
    <d v="2022-06-03T00:00:00"/>
    <n v="5360073668"/>
    <m/>
    <n v="0"/>
    <n v="1000.09"/>
    <n v="293119.94"/>
    <n v="681238.33"/>
    <m/>
    <m/>
    <m/>
    <m/>
    <n v="3719"/>
    <n v="821"/>
    <n v="11"/>
    <n v="28"/>
    <m/>
    <m/>
    <m/>
    <m/>
    <n v="64.34"/>
    <n v="80.25"/>
    <n v="99.38"/>
    <n v="97.72"/>
    <m/>
    <m/>
    <m/>
    <s v="unicorn"/>
    <n v="68.349999999999994"/>
    <n v="38.6"/>
    <n v="68.349999999999994"/>
    <n v="9.64"/>
    <n v="1.01"/>
    <m/>
    <m/>
    <m/>
    <n v="1263503683"/>
    <m/>
    <d v="2018-04-18T00:00:00"/>
    <d v="2019-07-16T00:00:00"/>
    <d v="2020-04-16T00:00:00"/>
    <d v="2021-05-20T00:00:00"/>
    <m/>
    <m/>
    <m/>
    <n v="0.71"/>
    <n v="8.34"/>
    <n v="10.59"/>
    <m/>
    <m/>
    <m/>
    <n v="10.71"/>
    <n v="454"/>
    <n v="275"/>
    <n v="399"/>
    <m/>
    <m/>
    <m/>
    <n v="778"/>
    <s v="No"/>
    <n v="975358.36"/>
    <n v="22"/>
    <n v="98.7"/>
    <n v="10.59"/>
    <n v="10.59"/>
    <n v="10.71"/>
  </r>
  <r>
    <x v="1722"/>
    <s v="https://cowboy.com/"/>
    <s v="https://www.crunchbase.com/organization/cowboy"/>
    <s v="Cowboy SA"/>
    <s v="Cowboy is an ebike company that creates innovative electric bikes for city riders."/>
    <s v="pre_seed"/>
    <s v="seed"/>
    <s v="series_a"/>
    <s v="series_b"/>
    <s v="series_c"/>
    <m/>
    <m/>
    <m/>
    <m/>
    <n v="2356265"/>
    <n v="11470797"/>
    <n v="26669635"/>
    <n v="80000000"/>
    <m/>
    <m/>
    <m/>
    <m/>
    <n v="23562650"/>
    <n v="57353985"/>
    <n v="177886465.44999999"/>
    <n v="800000000"/>
    <m/>
    <m/>
    <m/>
    <s v="HCVC, Romain Afflelou, Thibaud Elziere"/>
    <s v="AA Sons, Clement Benoit"/>
    <s v="Bertrand Jelensperger, Francis Nappez, Fred Potter, Greyhound Capital, HCVC, Harold Mechelynck, Index Ventures, Oscar Salazar, Thibaud Elziere, Tiger Global Management"/>
    <s v="Exor Ventures, Future Positive Capital, HCVC, Index Ventures, Isomer Capital, Kuvi Capital, Tiger Global Management"/>
    <s v="Athletico Ventures, Eothen, Exor Ventures, Future Positive Capital, HCVC, Index Ventures, Isomer Capital, Siam Capital, Tiger Global Management, TriplePoint Capital, aldeA Ventures"/>
    <m/>
    <m/>
    <m/>
    <n v="2017"/>
    <n v="2017"/>
    <n v="2018"/>
    <x v="8"/>
    <n v="2022"/>
    <m/>
    <m/>
    <m/>
    <n v="1604488"/>
    <s v="equity_crowdfunding"/>
    <d v="2022-01-26T00:00:00"/>
    <n v="800000000"/>
    <n v="0"/>
    <n v="0"/>
    <n v="9631.56"/>
    <n v="219211.11"/>
    <n v="743273.67"/>
    <m/>
    <m/>
    <m/>
    <n v="829"/>
    <n v="3489"/>
    <n v="224"/>
    <n v="38"/>
    <n v="12"/>
    <m/>
    <m/>
    <m/>
    <n v="69.36"/>
    <n v="63.18"/>
    <n v="95.16"/>
    <n v="97.71"/>
    <n v="98.68"/>
    <m/>
    <m/>
    <m/>
    <m/>
    <n v="20.78"/>
    <n v="20.78"/>
    <n v="10.67"/>
    <n v="4.05"/>
    <n v="1"/>
    <m/>
    <m/>
    <m/>
    <n v="149793299"/>
    <d v="2017-07-30T00:00:00"/>
    <d v="2017-09-28T00:00:00"/>
    <d v="2018-10-23T00:00:00"/>
    <d v="2020-07-23T00:00:00"/>
    <d v="2022-01-26T00:00:00"/>
    <m/>
    <m/>
    <m/>
    <n v="2.4300000000000002"/>
    <n v="3.1"/>
    <n v="4.5"/>
    <m/>
    <m/>
    <m/>
    <n v="4.5"/>
    <n v="390"/>
    <n v="639"/>
    <n v="552"/>
    <m/>
    <m/>
    <m/>
    <n v="552"/>
    <s v="No"/>
    <n v="972116.34"/>
    <n v="23"/>
    <n v="98.64"/>
    <n v="4.5"/>
    <n v="4.5"/>
    <n v="4.5"/>
  </r>
  <r>
    <x v="1723"/>
    <s v="http://novacredit.com"/>
    <s v="https://www.crunchbase.com/organization/nova-credit"/>
    <s v="Nova Credit Inc."/>
    <s v="Nova Credit is a data analytics company enabling businesses to grow by harnessing open banking and alternative credit data."/>
    <s v="pre_seed"/>
    <s v="seed"/>
    <s v="series_a"/>
    <s v="series_b"/>
    <s v="series_c"/>
    <m/>
    <m/>
    <m/>
    <n v="120000"/>
    <n v="3300000"/>
    <n v="16000000"/>
    <n v="50000000"/>
    <n v="45000000"/>
    <m/>
    <m/>
    <m/>
    <n v="2400000"/>
    <n v="33000000"/>
    <n v="80000000"/>
    <n v="333500000"/>
    <n v="450000000"/>
    <m/>
    <m/>
    <m/>
    <s v="Human Capital, Y Combinator"/>
    <s v="Avichal Garg, Core Innovation Capital, First Round Capital, Four Cities Capital, Index Ventures, Louis Beryl, Nyca Partners, Peter Livingston"/>
    <s v="Constance Freedman, General Catalyst, Human Capital, Index Ventures, Moderne Ventures, Sterling Road"/>
    <s v="Alex Rodriguez, Avid Ventures, Bossanova Investimentos, Canapi Ventures, David Evans, Endeavor Catalyst, General Catalyst, Index Ventures, Kleiner Perkins, Nyca Partners, Sound Ventures, Theo Osborne"/>
    <s v="Avid Ventures, Ballistic Ventures, Canapi Ventures, General Catalyst, Geodesic Capital, Harmonic Growth Partners, Index Ventures, Kleiner Perkins, Radiate Capital, Socium Ventures, XSeed Capital, Y Combinator"/>
    <m/>
    <m/>
    <m/>
    <n v="2016"/>
    <n v="2016"/>
    <n v="2018"/>
    <x v="8"/>
    <n v="2023"/>
    <m/>
    <m/>
    <m/>
    <n v="45000000"/>
    <s v="series_c"/>
    <d v="2023-10-17T00:00:00"/>
    <n v="450000000"/>
    <n v="2142.6799999999998"/>
    <n v="3704.28"/>
    <n v="12823.18"/>
    <n v="351364.21"/>
    <n v="581396.91"/>
    <m/>
    <m/>
    <m/>
    <n v="3"/>
    <n v="213"/>
    <n v="205"/>
    <n v="5"/>
    <n v="4"/>
    <m/>
    <m/>
    <m/>
    <n v="99.89"/>
    <n v="97.8"/>
    <n v="95.57"/>
    <n v="99.75"/>
    <n v="99.37"/>
    <m/>
    <m/>
    <m/>
    <m/>
    <n v="103.28"/>
    <n v="8.35"/>
    <n v="4.3"/>
    <n v="1.21"/>
    <n v="1"/>
    <m/>
    <m/>
    <m/>
    <n v="124420000"/>
    <d v="2016-08-23T00:00:00"/>
    <d v="2016-09-21T00:00:00"/>
    <d v="2018-05-30T00:00:00"/>
    <d v="2020-02-12T00:00:00"/>
    <d v="2023-10-17T00:00:00"/>
    <m/>
    <m/>
    <m/>
    <n v="2.42"/>
    <n v="4.17"/>
    <n v="1.35"/>
    <m/>
    <m/>
    <m/>
    <n v="1.35"/>
    <n v="616"/>
    <n v="623"/>
    <n v="1343"/>
    <m/>
    <m/>
    <m/>
    <n v="1343"/>
    <s v="No"/>
    <n v="951431.26"/>
    <n v="24"/>
    <n v="98.57"/>
    <n v="1.35"/>
    <m/>
    <n v="1.35"/>
  </r>
  <r>
    <x v="1724"/>
    <s v="https://bitso.com"/>
    <s v="https://www.crunchbase.com/organization/bitso"/>
    <s v="BITSO SAPI de CV"/>
    <s v="Bitso is a cryptocurrency exchange platform that allows users to buy and sell bitcoin and other cryptocurrencies."/>
    <m/>
    <s v="seed"/>
    <s v="series_a"/>
    <s v="series_b"/>
    <s v="series_c"/>
    <m/>
    <m/>
    <m/>
    <m/>
    <m/>
    <n v="2500000"/>
    <n v="62000000"/>
    <n v="250000000"/>
    <m/>
    <m/>
    <m/>
    <m/>
    <m/>
    <n v="12500000"/>
    <n v="413540000"/>
    <n v="2200000000"/>
    <m/>
    <m/>
    <m/>
    <m/>
    <s v="Hard Yaka"/>
    <s v="Bitcoin Capital, Blockchain Tech LTD, Cometa, Digital Currency Group, FundersClub, MONEXgroup, Xochi Ventures"/>
    <s v="Bossanova Investimentos, Coinbase Ventures, Endeavor Catalyst, Kaszek, Pantera Capital, QED Investors"/>
    <s v="1Sharpe Capital, Bond, Coatue, Invus Opportunities, Kaszek, Pantera Capital, Paradigm, QED Investors, Tiger Global Management, Valor Capital Group"/>
    <m/>
    <m/>
    <m/>
    <m/>
    <n v="2014"/>
    <n v="2016"/>
    <x v="8"/>
    <n v="2021"/>
    <m/>
    <m/>
    <m/>
    <n v="250000000"/>
    <s v="series_c"/>
    <d v="2021-05-05T00:00:00"/>
    <n v="2200000000"/>
    <m/>
    <n v="209.21"/>
    <n v="928.14"/>
    <n v="44901.86"/>
    <n v="867624.09"/>
    <m/>
    <m/>
    <m/>
    <m/>
    <n v="995"/>
    <n v="452"/>
    <n v="181"/>
    <n v="11"/>
    <m/>
    <m/>
    <m/>
    <m/>
    <n v="88.38"/>
    <n v="88.16"/>
    <n v="88.85"/>
    <n v="99.16"/>
    <m/>
    <m/>
    <m/>
    <s v="unicorn"/>
    <n v="134.65"/>
    <m/>
    <n v="134.65"/>
    <n v="4.79"/>
    <n v="1"/>
    <m/>
    <m/>
    <m/>
    <n v="314500000"/>
    <m/>
    <d v="2014-09-01T00:00:00"/>
    <d v="2016-09-28T00:00:00"/>
    <d v="2020-12-09T00:00:00"/>
    <d v="2021-05-05T00:00:00"/>
    <m/>
    <m/>
    <m/>
    <m/>
    <n v="33.08"/>
    <n v="5.32"/>
    <m/>
    <m/>
    <m/>
    <n v="5.32"/>
    <n v="758"/>
    <n v="1533"/>
    <n v="147"/>
    <m/>
    <m/>
    <m/>
    <n v="147"/>
    <s v="No"/>
    <n v="913663.3"/>
    <n v="25"/>
    <n v="98.51"/>
    <n v="5.32"/>
    <n v="5.32"/>
    <n v="5.32"/>
  </r>
  <r>
    <x v="1725"/>
    <s v="https://www.rippling.com"/>
    <s v="https://www.crunchbase.com/organization/rippling"/>
    <s v="Rippling People Center, Inc."/>
    <s v="Rippling is a human resource management company that offers an overall platform to help manage HR and IT operations."/>
    <m/>
    <s v="seed"/>
    <s v="series_a"/>
    <s v="series_b"/>
    <s v="series_c"/>
    <s v="series_d"/>
    <s v="series_e"/>
    <m/>
    <m/>
    <n v="7000000"/>
    <n v="45000000"/>
    <n v="145000000"/>
    <n v="250000000"/>
    <n v="250000000"/>
    <n v="500000000"/>
    <m/>
    <m/>
    <n v="70000000"/>
    <n v="270000000"/>
    <n v="1350000000"/>
    <n v="6500000000"/>
    <n v="11250000000"/>
    <n v="11250000000"/>
    <m/>
    <m/>
    <s v="Abstract Ventures, Amino Capital, Benjamin Ling, COIND, CSC Upshot, Crowd Venture Capital, DHVC, Daniel Gross, FundersClub, Hydrazine Capital, Initialized Capital, Lee Linden, Matt Bellamy, NewDo Venture, Palm Drive Capital, S2 Capital, SVA, Samvit Ramadurgam, Social Capital, Sohail Prasad, Soma Capital, Sparkland Capital, To Kenz Capital, UpHonest Capital, Wei Guo, Y Combinator, Zillionize"/>
    <s v="Initialized Capital, Kleiner Perkins, NJF Capital, Threshold, Y Combinator"/>
    <s v="Bedrock, Coatue, Founders Fund, Greenoaks, Initialized Capital, Kleiner Perkins, Y Combinator"/>
    <s v="Founders Fund, Greenoaks, Initialized Capital, Kleiner Perkins, Sequoia Capital Global Equities, Threshold, Y Combinator"/>
    <s v="Bedrock, Empede Capital, Kleiner Perkins, Sequoia Capital, Y Combinator"/>
    <s v="Greenoaks, Unanimous Capital"/>
    <m/>
    <m/>
    <n v="2017"/>
    <n v="2019"/>
    <x v="8"/>
    <n v="2021"/>
    <n v="2022"/>
    <n v="2023"/>
    <m/>
    <n v="500000000"/>
    <s v="series_e"/>
    <d v="2023-03-17T00:00:00"/>
    <n v="11250000000"/>
    <m/>
    <n v="43761.18"/>
    <n v="20415.43"/>
    <n v="369006.93"/>
    <n v="301183.99"/>
    <n v="166072.4"/>
    <n v="1751.31"/>
    <m/>
    <m/>
    <n v="1"/>
    <n v="78"/>
    <n v="2"/>
    <n v="107"/>
    <n v="46"/>
    <n v="15"/>
    <m/>
    <m/>
    <n v="100"/>
    <n v="98.15"/>
    <n v="99.94"/>
    <n v="91.05"/>
    <n v="86.99"/>
    <n v="70.209999999999994"/>
    <m/>
    <s v="unicorn"/>
    <n v="87.22"/>
    <n v="87.22"/>
    <n v="28.26"/>
    <n v="6.65"/>
    <n v="1.53"/>
    <n v="0.95"/>
    <n v="1"/>
    <m/>
    <n v="1197000000"/>
    <m/>
    <d v="2017-03-14T00:00:00"/>
    <d v="2019-04-03T00:00:00"/>
    <d v="2020-08-04T00:00:00"/>
    <d v="2021-10-21T00:00:00"/>
    <d v="2022-05-11T00:00:00"/>
    <d v="2023-03-17T00:00:00"/>
    <m/>
    <n v="3.86"/>
    <n v="5"/>
    <n v="4.8099999999999996"/>
    <n v="1.73"/>
    <n v="1"/>
    <m/>
    <n v="8.33"/>
    <n v="750"/>
    <n v="489"/>
    <n v="443"/>
    <n v="202"/>
    <n v="310"/>
    <m/>
    <n v="955"/>
    <s v="No"/>
    <n v="902191.24"/>
    <n v="26"/>
    <n v="98.45"/>
    <n v="8.33"/>
    <n v="8.33"/>
    <n v="8.33"/>
  </r>
  <r>
    <x v="1726"/>
    <s v="https://www.aurorasolar.com"/>
    <s v="https://www.crunchbase.com/organization/aurora-solar"/>
    <s v="Aurora Solar Inc."/>
    <s v="Aurora Solar is a SaaS company that uses aerial imagery to assess solar installation projects."/>
    <m/>
    <s v="seed"/>
    <s v="series_a"/>
    <s v="series_b"/>
    <s v="series_c"/>
    <s v="series_d"/>
    <m/>
    <m/>
    <m/>
    <m/>
    <n v="23470493"/>
    <n v="50000000"/>
    <n v="250000000"/>
    <n v="200000000"/>
    <m/>
    <m/>
    <m/>
    <m/>
    <n v="117352465"/>
    <n v="333500000"/>
    <n v="2000000000"/>
    <n v="4000000000"/>
    <m/>
    <m/>
    <m/>
    <s v="Pear VC"/>
    <s v="Energize Capital, Fifth Wall, Pear VC, S28 Capital"/>
    <s v="Energize Capital, Fifth Wall, ICONIQ Capital, ICONIQ Growth, Pear VC"/>
    <s v="Coatue, Energize Capital, Fifth Wall, ICONIQ Growth"/>
    <s v="Coatue, Emerson Collective, Energize Capital, Fifth Wall, ICONIQ Growth, Lux Capital"/>
    <m/>
    <m/>
    <m/>
    <n v="2014"/>
    <n v="2019"/>
    <x v="8"/>
    <n v="2021"/>
    <n v="2022"/>
    <m/>
    <m/>
    <n v="200000000"/>
    <s v="series_d"/>
    <d v="2022-02-28T00:00:00"/>
    <n v="4000000000"/>
    <m/>
    <n v="0"/>
    <n v="5778.84"/>
    <n v="68747.289999999994"/>
    <n v="423243.52000000002"/>
    <n v="400615"/>
    <m/>
    <m/>
    <m/>
    <n v="3167"/>
    <n v="357"/>
    <n v="153"/>
    <n v="77"/>
    <n v="15"/>
    <m/>
    <m/>
    <m/>
    <n v="62.98"/>
    <n v="91.43"/>
    <n v="90.58"/>
    <n v="93.59"/>
    <n v="95.95"/>
    <m/>
    <m/>
    <s v="unicorn"/>
    <n v="24.34"/>
    <m/>
    <n v="24.34"/>
    <n v="10.07"/>
    <n v="1.87"/>
    <n v="1"/>
    <m/>
    <m/>
    <n v="523470493"/>
    <m/>
    <d v="2014-01-01T00:00:00"/>
    <d v="2019-02-04T00:00:00"/>
    <d v="2020-11-30T00:00:00"/>
    <d v="2021-05-24T00:00:00"/>
    <d v="2022-02-28T00:00:00"/>
    <m/>
    <m/>
    <m/>
    <n v="2.84"/>
    <n v="6"/>
    <n v="2"/>
    <m/>
    <m/>
    <n v="11.99"/>
    <n v="1860"/>
    <n v="665"/>
    <n v="175"/>
    <n v="280"/>
    <m/>
    <m/>
    <n v="455"/>
    <s v="No"/>
    <n v="898384.65"/>
    <n v="27"/>
    <n v="98.39"/>
    <n v="11.99"/>
    <n v="11.99"/>
    <n v="11.99"/>
  </r>
  <r>
    <x v="1727"/>
    <s v="https://www.cribl.io"/>
    <s v="https://www.crunchbase.com/organization/cribl"/>
    <s v="Cribl, Inc."/>
    <s v="Cribl enables open observability and defies data gravity, giving customers radical levels of choice and control over their data."/>
    <m/>
    <m/>
    <s v="series_a"/>
    <s v="series_b"/>
    <s v="series_c"/>
    <s v="series_d"/>
    <m/>
    <m/>
    <m/>
    <m/>
    <n v="7408560"/>
    <n v="35000000"/>
    <n v="209800000"/>
    <n v="150000000"/>
    <m/>
    <m/>
    <m/>
    <m/>
    <n v="37042800"/>
    <n v="233450000"/>
    <n v="1500000000"/>
    <n v="2500000000"/>
    <m/>
    <m/>
    <m/>
    <m/>
    <m/>
    <s v="CRV, Sequoia Capital"/>
    <s v="CRV, Citi Ventures, CrowdStrike, Greylock, IVP, Redpoint, Sequoia Capital"/>
    <s v="CRV, Greylock, IVP, Redpoint, Sequoia Capital, Tiger Global Management"/>
    <m/>
    <m/>
    <m/>
    <m/>
    <n v="2020"/>
    <x v="8"/>
    <n v="2021"/>
    <n v="2022"/>
    <m/>
    <m/>
    <n v="150000000"/>
    <s v="series_d"/>
    <d v="2022-05-24T00:00:00"/>
    <n v="2500000000"/>
    <m/>
    <m/>
    <n v="0"/>
    <n v="95438.24"/>
    <n v="353479.97"/>
    <n v="445371.03"/>
    <m/>
    <m/>
    <m/>
    <m/>
    <n v="1826"/>
    <n v="120"/>
    <n v="89"/>
    <n v="12"/>
    <m/>
    <m/>
    <m/>
    <m/>
    <n v="48.14"/>
    <n v="92.63"/>
    <n v="92.57"/>
    <n v="96.82"/>
    <m/>
    <m/>
    <s v="unicorn"/>
    <n v="48.19"/>
    <m/>
    <n v="48.19"/>
    <n v="9"/>
    <n v="1.56"/>
    <n v="1"/>
    <m/>
    <m/>
    <n v="402208560"/>
    <m/>
    <m/>
    <d v="2020-04-20T00:00:00"/>
    <d v="2020-10-15T00:00:00"/>
    <d v="2021-08-25T00:00:00"/>
    <d v="2022-05-24T00:00:00"/>
    <m/>
    <m/>
    <m/>
    <n v="6.3"/>
    <n v="6.43"/>
    <n v="1.67"/>
    <m/>
    <m/>
    <n v="10.71"/>
    <m/>
    <n v="178"/>
    <n v="314"/>
    <n v="272"/>
    <m/>
    <m/>
    <n v="586"/>
    <s v="No"/>
    <n v="894289.24"/>
    <n v="28"/>
    <n v="98.33"/>
    <n v="10.71"/>
    <n v="10.71"/>
    <n v="10.71"/>
  </r>
  <r>
    <x v="1728"/>
    <s v="https://www.getclockwise.com"/>
    <s v="https://www.crunchbase.com/organization/clockwise"/>
    <s v="Clockwise, Inc."/>
    <s v="Clockwise is an intelligent calendar system that frees up your time so you can work on what matters"/>
    <m/>
    <s v="seed"/>
    <s v="series_a"/>
    <s v="series_b"/>
    <s v="series_c"/>
    <m/>
    <m/>
    <m/>
    <m/>
    <n v="2100000"/>
    <n v="11300000"/>
    <n v="18000000"/>
    <n v="45000000"/>
    <m/>
    <m/>
    <m/>
    <m/>
    <n v="21000000"/>
    <n v="56500000"/>
    <n v="120060000"/>
    <n v="450000000"/>
    <m/>
    <m/>
    <m/>
    <m/>
    <s v="Accel, Armando Mann, OVO Fund, SVA"/>
    <s v="Accel, Ellen Levy, George Hu, Greylock, Jay Simons, Michael Ovitz, SVA, Slack Fund, Soraya Darabi"/>
    <s v="Accel, Bain Capital Ventures, Greylock"/>
    <s v="Accel, Atlassian Ventures, Bain Capital Ventures, Coatue, Greylock"/>
    <m/>
    <m/>
    <m/>
    <m/>
    <n v="2017"/>
    <n v="2019"/>
    <x v="8"/>
    <n v="2022"/>
    <m/>
    <m/>
    <m/>
    <n v="45000000"/>
    <s v="series_c"/>
    <d v="2022-01-18T00:00:00"/>
    <n v="450000000"/>
    <m/>
    <n v="20976.89"/>
    <n v="40632.01"/>
    <n v="203616.43"/>
    <n v="621145.68999999994"/>
    <m/>
    <m/>
    <m/>
    <m/>
    <n v="26"/>
    <n v="12"/>
    <n v="45"/>
    <n v="16"/>
    <m/>
    <m/>
    <m/>
    <m/>
    <n v="99.74"/>
    <n v="99.74"/>
    <n v="97.27"/>
    <n v="98.19"/>
    <m/>
    <m/>
    <m/>
    <m/>
    <n v="13.12"/>
    <n v="13.12"/>
    <n v="6.09"/>
    <n v="3.37"/>
    <n v="1"/>
    <m/>
    <m/>
    <m/>
    <n v="76400000"/>
    <m/>
    <d v="2017-04-25T00:00:00"/>
    <d v="2019-06-17T00:00:00"/>
    <d v="2020-06-16T00:00:00"/>
    <d v="2022-01-18T00:00:00"/>
    <m/>
    <m/>
    <m/>
    <n v="2.69"/>
    <n v="2.12"/>
    <n v="3.75"/>
    <m/>
    <m/>
    <m/>
    <n v="3.75"/>
    <n v="783"/>
    <n v="365"/>
    <n v="581"/>
    <m/>
    <m/>
    <m/>
    <n v="581"/>
    <s v="No"/>
    <n v="886371.02"/>
    <n v="29"/>
    <n v="98.27"/>
    <n v="3.75"/>
    <n v="3.75"/>
    <n v="3.75"/>
  </r>
  <r>
    <x v="1729"/>
    <s v="http://www.clickup.com"/>
    <s v="https://www.crunchbase.com/organization/clickup"/>
    <s v="Mango Technologies, Inc."/>
    <s v="Save time with the all-in-one productivity platform that brings teams, tasks, and tools together in one place."/>
    <m/>
    <m/>
    <s v="series_a"/>
    <s v="series_b"/>
    <s v="series_c"/>
    <m/>
    <m/>
    <m/>
    <m/>
    <m/>
    <n v="35000000"/>
    <n v="100000000"/>
    <n v="400000000"/>
    <m/>
    <m/>
    <m/>
    <m/>
    <m/>
    <n v="175000000"/>
    <n v="1000000000"/>
    <n v="4000000000"/>
    <m/>
    <m/>
    <m/>
    <m/>
    <m/>
    <s v="Craft Ventures, Georgian"/>
    <s v="Craft Ventures, Georgian"/>
    <s v="Andreessen Horowitz, Lightspeed Venture Partners, Meritech Capital Partners, Tiger Global Management"/>
    <m/>
    <m/>
    <m/>
    <m/>
    <m/>
    <n v="2020"/>
    <x v="8"/>
    <n v="2021"/>
    <m/>
    <m/>
    <m/>
    <n v="400000000"/>
    <s v="series_c"/>
    <d v="2021-10-27T00:00:00"/>
    <n v="4000000000"/>
    <m/>
    <m/>
    <n v="8743.41"/>
    <n v="4664.7299999999996"/>
    <n v="852360.1"/>
    <m/>
    <m/>
    <m/>
    <m/>
    <m/>
    <n v="312"/>
    <n v="402"/>
    <n v="12"/>
    <m/>
    <m/>
    <m/>
    <m/>
    <m/>
    <n v="91.16"/>
    <n v="75.150000000000006"/>
    <n v="99.07"/>
    <m/>
    <m/>
    <m/>
    <s v="unicorn"/>
    <n v="17.489999999999998"/>
    <m/>
    <n v="17.489999999999998"/>
    <n v="3.6"/>
    <n v="1"/>
    <m/>
    <m/>
    <m/>
    <n v="537500000"/>
    <m/>
    <m/>
    <d v="2020-06-24T00:00:00"/>
    <d v="2020-12-15T00:00:00"/>
    <d v="2021-10-27T00:00:00"/>
    <m/>
    <m/>
    <m/>
    <m/>
    <n v="5.71"/>
    <n v="4"/>
    <m/>
    <m/>
    <m/>
    <n v="4"/>
    <m/>
    <n v="174"/>
    <n v="316"/>
    <m/>
    <m/>
    <m/>
    <n v="316"/>
    <s v="No"/>
    <n v="865768.24"/>
    <n v="30"/>
    <n v="98.2"/>
    <n v="4"/>
    <n v="4"/>
    <n v="4"/>
  </r>
  <r>
    <x v="1730"/>
    <s v="https://www.gem.com"/>
    <s v="https://www.crunchbase.com/organization/gem-software"/>
    <m/>
    <s v="Gem is a recruiting platform that integrates with third-party applications such as LinkedIn, Gmail, etc."/>
    <m/>
    <s v="seed"/>
    <s v="series_a"/>
    <s v="series_b"/>
    <s v="series_c"/>
    <m/>
    <m/>
    <m/>
    <m/>
    <n v="2000000"/>
    <n v="9000000"/>
    <n v="37000000"/>
    <n v="100000000"/>
    <m/>
    <m/>
    <m/>
    <m/>
    <n v="20000000"/>
    <n v="45000000"/>
    <n v="246790000"/>
    <n v="1200000000"/>
    <m/>
    <m/>
    <m/>
    <m/>
    <s v="Accel, Andrew Miklas, Arash Ferdowsi, Drew Houston, Ellen Levy, George Hu, Gregory Chang, Krishna K. Gupta, Liquid 2 Ventures, WndrCo, Y Combinator"/>
    <s v="Accel, Y Combinator"/>
    <s v="Accel, Greylock, Y Combinator"/>
    <s v="Accel, Greylock, ICONIQ Growth, Meritech Capital Partners, Sapphire Ventures"/>
    <m/>
    <m/>
    <m/>
    <m/>
    <n v="2017"/>
    <n v="2019"/>
    <x v="8"/>
    <n v="2021"/>
    <m/>
    <m/>
    <m/>
    <n v="100000000"/>
    <s v="series_c"/>
    <d v="2021-09-28T00:00:00"/>
    <n v="1200000000"/>
    <m/>
    <n v="14051.36"/>
    <n v="22353.68"/>
    <n v="270365.31"/>
    <n v="523337.95"/>
    <m/>
    <m/>
    <m/>
    <m/>
    <n v="64"/>
    <n v="69"/>
    <n v="15"/>
    <n v="63"/>
    <m/>
    <m/>
    <m/>
    <m/>
    <n v="99.33"/>
    <n v="98.36"/>
    <n v="99.13"/>
    <n v="94.77"/>
    <m/>
    <m/>
    <m/>
    <s v="unicorn"/>
    <n v="36.72"/>
    <n v="36.72"/>
    <n v="20.399999999999999"/>
    <n v="4.38"/>
    <n v="1"/>
    <m/>
    <m/>
    <m/>
    <n v="148000000"/>
    <m/>
    <d v="2017-08-21T00:00:00"/>
    <d v="2019-03-12T00:00:00"/>
    <d v="2020-07-16T00:00:00"/>
    <d v="2021-09-28T00:00:00"/>
    <m/>
    <m/>
    <m/>
    <n v="2.25"/>
    <n v="5.48"/>
    <n v="4.8600000000000003"/>
    <m/>
    <m/>
    <m/>
    <n v="4.8600000000000003"/>
    <n v="568"/>
    <n v="492"/>
    <n v="439"/>
    <m/>
    <m/>
    <m/>
    <n v="439"/>
    <s v="No"/>
    <n v="830108.3"/>
    <n v="31"/>
    <n v="98.14"/>
    <n v="4.8600000000000003"/>
    <n v="4.8600000000000003"/>
    <n v="4.8600000000000003"/>
  </r>
  <r>
    <x v="1731"/>
    <s v="http://www.insitro.com"/>
    <s v="https://www.crunchbase.com/organization/insitro"/>
    <s v="Insitro Inc."/>
    <s v="Insitro is a drug discovery and development startup that utilizes machine learning and biology to transform drug discovery."/>
    <m/>
    <m/>
    <s v="series_a"/>
    <s v="series_b"/>
    <s v="series_c"/>
    <m/>
    <m/>
    <m/>
    <m/>
    <m/>
    <n v="100000000"/>
    <n v="143000000"/>
    <n v="400000000"/>
    <m/>
    <m/>
    <m/>
    <m/>
    <m/>
    <n v="500000000"/>
    <n v="953810000"/>
    <n v="1000000000"/>
    <m/>
    <m/>
    <m/>
    <m/>
    <m/>
    <s v="ARCH Venture Partners, Alexandria Venture Investments, Andreessen Horowitz, Bezos Expeditions, Foresite Capital, Google Ventures, Mubadala, Third Rock Ventures, Two Sigma Ventures, Verily"/>
    <s v="ARCH Venture Partners, Alexandria Venture Investments, Andreessen Horowitz, BlackRock, Canada Pension Plan Investment Board, Casdin Capital, Foresite Capital, Google Ventures, HOF Capital, T. Rowe Price, Third Rock Ventures, Two Sigma Ventures, Victor Wang, WuXi AppTec"/>
    <s v="ARCH Venture Partners, Alexandria Venture Investments, Andreessen Horowitz, BlackRock, Canada Pension Plan Investment Board, Casdin Capital, Foresite Capital, Google Ventures, HOF Capital, SoftBank Vision Fund, T. Rowe Price, Temasek Holdings, Third Rock Ventures, Two Sigma Ventures"/>
    <m/>
    <m/>
    <m/>
    <m/>
    <m/>
    <n v="2018"/>
    <x v="8"/>
    <n v="2021"/>
    <m/>
    <m/>
    <m/>
    <n v="400000000"/>
    <s v="series_c"/>
    <d v="2021-03-15T00:00:00"/>
    <n v="4000000000"/>
    <m/>
    <m/>
    <n v="47260.52"/>
    <n v="365878.28"/>
    <n v="390343.14"/>
    <m/>
    <m/>
    <m/>
    <m/>
    <m/>
    <n v="36"/>
    <n v="3"/>
    <n v="84"/>
    <m/>
    <m/>
    <m/>
    <m/>
    <m/>
    <n v="99.24"/>
    <n v="99.88"/>
    <n v="93"/>
    <m/>
    <m/>
    <m/>
    <s v="unicorn"/>
    <n v="6.12"/>
    <m/>
    <n v="6.12"/>
    <n v="3.77"/>
    <n v="4"/>
    <m/>
    <m/>
    <m/>
    <n v="643000000"/>
    <m/>
    <m/>
    <d v="2018-05-02T00:00:00"/>
    <d v="2020-05-26T00:00:00"/>
    <d v="2021-03-15T00:00:00"/>
    <m/>
    <m/>
    <m/>
    <m/>
    <n v="1.91"/>
    <n v="1.05"/>
    <m/>
    <m/>
    <m/>
    <n v="4.1900000000000004"/>
    <m/>
    <n v="755"/>
    <n v="293"/>
    <m/>
    <m/>
    <m/>
    <n v="293"/>
    <s v="No"/>
    <n v="803481.94"/>
    <n v="32"/>
    <n v="98.08"/>
    <n v="1.05"/>
    <n v="1.05"/>
    <n v="4.1900000000000004"/>
  </r>
  <r>
    <x v="1732"/>
    <s v="https://miro.com"/>
    <s v="https://www.crunchbase.com/organization/mirohq"/>
    <s v="RealtimeBoard, Inc. dba Miro"/>
    <s v="Miro is a visual collaboration platform that provides an intuitive, engaging, and in-person collaboration experience for every team."/>
    <m/>
    <s v="seed"/>
    <s v="series_a"/>
    <s v="series_b"/>
    <s v="series_c"/>
    <m/>
    <m/>
    <m/>
    <m/>
    <n v="1300000"/>
    <n v="25000000"/>
    <n v="50000000"/>
    <n v="400000000"/>
    <m/>
    <m/>
    <m/>
    <m/>
    <n v="13000000"/>
    <n v="125000000"/>
    <n v="333500000"/>
    <n v="17500000000"/>
    <m/>
    <m/>
    <m/>
    <m/>
    <s v="AltaIR Capital, Andrew Izyumov, Bas Godska"/>
    <s v="Accel, AltaIR Capital"/>
    <s v="Accel, Bradley Horowitz, ICONIQ Growth"/>
    <s v="Accel, Atlassian, Dragoneer Investment Group, GIC, ICONIQ Growth, Julien Codorniou, Salesforce Ventures, TCV"/>
    <m/>
    <m/>
    <m/>
    <m/>
    <n v="2017"/>
    <n v="2018"/>
    <x v="8"/>
    <n v="2022"/>
    <m/>
    <m/>
    <m/>
    <n v="400000000"/>
    <s v="series_c"/>
    <d v="2022-01-05T00:00:00"/>
    <n v="17500000000"/>
    <m/>
    <n v="76.78"/>
    <n v="14553.53"/>
    <n v="204430.51"/>
    <n v="574657.79"/>
    <m/>
    <m/>
    <m/>
    <m/>
    <n v="1678"/>
    <n v="179"/>
    <n v="44"/>
    <n v="21"/>
    <m/>
    <m/>
    <m/>
    <m/>
    <n v="82.3"/>
    <n v="96.14"/>
    <n v="97.34"/>
    <n v="97.59"/>
    <m/>
    <m/>
    <m/>
    <s v="unicorn"/>
    <n v="823.92"/>
    <n v="823.92"/>
    <n v="107.11"/>
    <n v="47.23"/>
    <n v="1"/>
    <m/>
    <m/>
    <m/>
    <n v="476300000"/>
    <m/>
    <d v="2017-03-01T00:00:00"/>
    <d v="2018-11-08T00:00:00"/>
    <d v="2020-04-23T00:00:00"/>
    <d v="2022-01-05T00:00:00"/>
    <m/>
    <m/>
    <m/>
    <n v="9.6199999999999992"/>
    <n v="2.67"/>
    <n v="52.47"/>
    <m/>
    <m/>
    <m/>
    <n v="52.47"/>
    <n v="617"/>
    <n v="532"/>
    <n v="622"/>
    <m/>
    <m/>
    <m/>
    <n v="622"/>
    <s v="No"/>
    <n v="793718.61"/>
    <n v="33"/>
    <n v="98.02"/>
    <n v="52.47"/>
    <n v="52.47"/>
    <n v="52.47"/>
  </r>
  <r>
    <x v="1733"/>
    <s v="https://www.deel.com"/>
    <s v="https://www.crunchbase.com/organization/deel"/>
    <s v="Deel, Inc."/>
    <s v="Deel is a payroll and compliance platform that provides employees and contractors with hiring, HR, and payroll services."/>
    <s v="pre_seed"/>
    <s v="seed"/>
    <s v="series_a"/>
    <s v="series_b"/>
    <s v="series_c"/>
    <s v="series_d"/>
    <m/>
    <m/>
    <n v="150000"/>
    <n v="3850000"/>
    <n v="14000000"/>
    <n v="30000000"/>
    <n v="156000000"/>
    <n v="425000000"/>
    <m/>
    <m/>
    <n v="3000000"/>
    <n v="38500000"/>
    <n v="70000000"/>
    <n v="255000000"/>
    <n v="1250000000"/>
    <n v="5500000000"/>
    <m/>
    <m/>
    <s v="Y Combinator"/>
    <s v="Alexandre Scialom, AltaIR Capital, Avichal Garg, Cem Garih, Daniel Gross, Elad Gil, Esas Ventures, Fresh Ventures, Incisive Ventures, Justin Mateen, La Famiglia, Pierre Bi, Quiet Capital, Recursive Ventures, Soma Capital, Weekend Fund, Y Combinator"/>
    <s v="Andreessen Horowitz, Firebolt Ventures, Rex Salisbury, SVA"/>
    <s v="Alexis Ohanian, Ben Lang, John Zimmer, Nat Friedman, Ryan Petersen, Spark Capital, William Hockey, Worklife, Y Combinator"/>
    <s v="Andreessen Horowitz, Anthony Schiller, Cem Garih, Dara Khosrowshahi, Jeffrey Katzenberg, Jeffrey Wilke, Lachy Groom, Nick Raushenbush, Roosh Ventures, Spark Capital, Y Combinator Continuity Fund"/>
    <s v="Altimeter Capital, Andreessen Horowitz, Coatue, Counterpart Advisors, Darian Shirazi, Four Cities Capital, Green Bay Ventures, Neo, Spark Capital, Terrance McArthur, Vinay Hiremath, Y Combinator Continuity Fund"/>
    <m/>
    <m/>
    <n v="2019"/>
    <n v="2019"/>
    <n v="2020"/>
    <x v="8"/>
    <n v="2021"/>
    <n v="2021"/>
    <m/>
    <m/>
    <m/>
    <s v="series_a"/>
    <d v="2022-08-25T00:00:00"/>
    <n v="70000000"/>
    <n v="13482.77"/>
    <n v="31619.8"/>
    <n v="21730.35"/>
    <n v="104909.28"/>
    <n v="274357.45"/>
    <n v="346918.76"/>
    <m/>
    <m/>
    <n v="22"/>
    <n v="29"/>
    <n v="68"/>
    <n v="110"/>
    <n v="112"/>
    <n v="50"/>
    <m/>
    <m/>
    <n v="99.62"/>
    <n v="99.71"/>
    <n v="98.1"/>
    <n v="93.25"/>
    <n v="90.63"/>
    <n v="90.86"/>
    <m/>
    <m/>
    <s v="unicorn"/>
    <n v="16.8"/>
    <n v="1.45"/>
    <n v="1"/>
    <m/>
    <m/>
    <m/>
    <m/>
    <m/>
    <n v="679000000"/>
    <d v="2019-03-18T00:00:00"/>
    <d v="2019-04-02T00:00:00"/>
    <d v="2020-05-21T00:00:00"/>
    <d v="2020-09-09T00:00:00"/>
    <d v="2021-04-21T00:00:00"/>
    <d v="2021-10-18T00:00:00"/>
    <m/>
    <m/>
    <n v="1.82"/>
    <n v="3.64"/>
    <n v="4.9000000000000004"/>
    <n v="4.4000000000000004"/>
    <m/>
    <m/>
    <n v="0.27"/>
    <n v="415"/>
    <n v="111"/>
    <n v="224"/>
    <n v="180"/>
    <m/>
    <m/>
    <n v="715"/>
    <s v="No"/>
    <n v="793018.41"/>
    <n v="34"/>
    <n v="97.96"/>
    <n v="21.57"/>
    <n v="21.57"/>
    <n v="0.27"/>
  </r>
  <r>
    <x v="1734"/>
    <s v="https://labelbox.com"/>
    <s v="https://www.crunchbase.com/organization/labelbox"/>
    <s v="Labelbox,  Inc."/>
    <s v="Labelbox is a data-centric AI platform for building intelligent applications."/>
    <m/>
    <s v="seed"/>
    <s v="series_a"/>
    <s v="series_b"/>
    <s v="series_c"/>
    <s v="series_d"/>
    <m/>
    <m/>
    <m/>
    <n v="3900000"/>
    <n v="10000000"/>
    <n v="25000000"/>
    <n v="40000000"/>
    <n v="110000000"/>
    <m/>
    <m/>
    <m/>
    <n v="39000000"/>
    <n v="50000000"/>
    <n v="166750000"/>
    <n v="400000000"/>
    <n v="900000000"/>
    <m/>
    <m/>
    <m/>
    <s v="First Round Capital, Gradient Ventures, Kleiner Perkins"/>
    <s v="First Round Capital, Gradient Ventures, Kleiner Perkins, Sumon Sadhu"/>
    <s v="Andreessen Horowitz, First Round Capital, Gradient Ventures, Kleiner Perkins"/>
    <s v="Andreessen Horowitz, B Capital, Catherine Wood, First Round Capital, Gradient Ventures, Kleiner Perkins, Tau Ventures, Titan Capital"/>
    <s v="Andreessen Horowitz, B Capital, Catherine Wood, Databricks Ventures, Snowpoint Ventures, SoftBank Vision Fund"/>
    <m/>
    <m/>
    <m/>
    <n v="2018"/>
    <n v="2019"/>
    <x v="8"/>
    <n v="2021"/>
    <n v="2022"/>
    <m/>
    <m/>
    <n v="110000000"/>
    <s v="series_d"/>
    <d v="2022-01-06T00:00:00"/>
    <n v="900000000"/>
    <m/>
    <n v="8574.81"/>
    <n v="11195.53"/>
    <n v="348415.7"/>
    <n v="239559.75"/>
    <n v="176548.34"/>
    <m/>
    <m/>
    <m/>
    <n v="365"/>
    <n v="184"/>
    <n v="6"/>
    <n v="131"/>
    <n v="45"/>
    <m/>
    <m/>
    <m/>
    <n v="96.51"/>
    <n v="95.59"/>
    <n v="99.69"/>
    <n v="89.03"/>
    <n v="87.28"/>
    <m/>
    <m/>
    <m/>
    <n v="13.18"/>
    <n v="13.18"/>
    <n v="12.85"/>
    <n v="4.53"/>
    <n v="2.1"/>
    <n v="1"/>
    <m/>
    <m/>
    <n v="188900000"/>
    <m/>
    <d v="2018-07-30T00:00:00"/>
    <d v="2019-04-09T00:00:00"/>
    <d v="2020-02-04T00:00:00"/>
    <d v="2021-02-11T00:00:00"/>
    <d v="2022-01-06T00:00:00"/>
    <m/>
    <m/>
    <n v="1.28"/>
    <n v="3.34"/>
    <n v="2.4"/>
    <n v="2.25"/>
    <m/>
    <m/>
    <n v="5.4"/>
    <n v="253"/>
    <n v="301"/>
    <n v="373"/>
    <n v="329"/>
    <m/>
    <m/>
    <n v="702"/>
    <s v="No"/>
    <n v="784294.13"/>
    <n v="35"/>
    <n v="97.89"/>
    <n v="5.4"/>
    <n v="5.4"/>
    <n v="5.4"/>
  </r>
  <r>
    <x v="1735"/>
    <s v="https://www.highradius.com"/>
    <s v="https://www.crunchbase.com/organization/highradius"/>
    <s v="HighRadius Corporation"/>
    <s v="HighRadius is a SaaS company that develops an artificial intelligence-based order-to-cash and treasury management software."/>
    <m/>
    <m/>
    <s v="series_a"/>
    <s v="series_b"/>
    <s v="series_c"/>
    <m/>
    <m/>
    <m/>
    <m/>
    <m/>
    <n v="50000000"/>
    <n v="125000000"/>
    <n v="300000000"/>
    <m/>
    <m/>
    <m/>
    <m/>
    <m/>
    <n v="250000000"/>
    <n v="1000000000"/>
    <n v="3100000000"/>
    <m/>
    <m/>
    <m/>
    <m/>
    <m/>
    <s v="Susquehanna Growth Equity"/>
    <s v="Citi Ventures, ICONIQ Growth, Susquehanna Growth Equity"/>
    <s v="Citi Ventures, Craig Tooey, D1 Capital Partners, Frank Slootman, Howie Liu, ICONIQ Growth, Michael Scarpelli, Susquehanna Growth Equity, Tiger Global Management"/>
    <m/>
    <m/>
    <m/>
    <m/>
    <m/>
    <n v="2017"/>
    <x v="8"/>
    <n v="2021"/>
    <m/>
    <m/>
    <m/>
    <n v="300000000"/>
    <s v="series_c"/>
    <d v="2021-03-30T00:00:00"/>
    <n v="3100000000"/>
    <m/>
    <m/>
    <n v="0"/>
    <n v="66958.009999999995"/>
    <n v="673787.01"/>
    <m/>
    <m/>
    <m/>
    <m/>
    <m/>
    <n v="1355"/>
    <n v="156"/>
    <n v="29"/>
    <m/>
    <m/>
    <m/>
    <m/>
    <m/>
    <n v="66.069999999999993"/>
    <n v="90.4"/>
    <n v="97.64"/>
    <m/>
    <m/>
    <m/>
    <s v="unicorn"/>
    <n v="9.49"/>
    <m/>
    <n v="9.49"/>
    <n v="2.79"/>
    <n v="1"/>
    <m/>
    <m/>
    <m/>
    <n v="475000000"/>
    <m/>
    <m/>
    <d v="2017-09-17T00:00:00"/>
    <d v="2020-01-07T00:00:00"/>
    <d v="2021-03-30T00:00:00"/>
    <m/>
    <m/>
    <m/>
    <m/>
    <n v="4"/>
    <n v="3.1"/>
    <m/>
    <m/>
    <m/>
    <n v="3.1"/>
    <m/>
    <n v="842"/>
    <n v="448"/>
    <m/>
    <m/>
    <m/>
    <n v="448"/>
    <s v="No"/>
    <n v="740745.02"/>
    <n v="36"/>
    <n v="97.83"/>
    <n v="3.1"/>
    <n v="3.1"/>
    <n v="3.1"/>
  </r>
  <r>
    <x v="1736"/>
    <s v="https://public.com"/>
    <s v="https://www.crunchbase.com/organization/publicdotcom"/>
    <s v="Public Holdings, Inc."/>
    <s v="Public.com is the fractional investing platform where members build modern portfolios of stocks &amp; ETFs, crypto &amp; NFTs, art &amp; collectibles."/>
    <m/>
    <s v="seed"/>
    <s v="series_a"/>
    <s v="series_b"/>
    <s v="series_c"/>
    <s v="series_d"/>
    <m/>
    <m/>
    <m/>
    <n v="2000000"/>
    <n v="6500000"/>
    <n v="15000000"/>
    <n v="65000000"/>
    <n v="220000000"/>
    <m/>
    <m/>
    <m/>
    <n v="20000000"/>
    <n v="32500000"/>
    <n v="100050000"/>
    <n v="650000000"/>
    <n v="1220000000"/>
    <m/>
    <m/>
    <m/>
    <s v="Greycroft"/>
    <s v="Accel, Advancit Capital, Greycroft"/>
    <s v="Accel, Advancit Capital, Alexander Bechelli, Ambridge Capital, Casey Neistat, Counterpart Advisors, Dreamers VC, Greycroft, JJ Watt, Jonathan Weiner, Keisuke Honda, LionTree, Morgan DeBaun, PLG Ventures, Ron Zori, Scott Belsky, Sophia Amoruso, Will Smith"/>
    <s v="Accel, Advancit Capital, Bossanova Investimentos, Greycroft, Lakestar, MANTIS Venture Capital, Richard Parsons, Tony Hawk"/>
    <s v="Accel, Aglaé Ventures, All Blue Capital, Andreas Penna, Austin Hankwitz, Counterpart Advisors, Dreamers VC, Greycroft, Inspired Capital Partners, Intuition Capital, Lakestar, MANTIS Venture Capital, Mark Ladd, Philip DeFranco, Tiger Global Management, Vine Ventures"/>
    <m/>
    <m/>
    <m/>
    <n v="2018"/>
    <n v="2019"/>
    <x v="8"/>
    <n v="2020"/>
    <n v="2021"/>
    <m/>
    <m/>
    <m/>
    <s v="series_unknown"/>
    <d v="2021-09-21T00:00:00"/>
    <n v="20000000"/>
    <m/>
    <n v="27.73"/>
    <n v="18991.27"/>
    <n v="158831.1"/>
    <n v="44207.97"/>
    <n v="518353.12"/>
    <m/>
    <m/>
    <m/>
    <n v="2113"/>
    <n v="89"/>
    <n v="63"/>
    <n v="91"/>
    <n v="29"/>
    <m/>
    <m/>
    <m/>
    <n v="79.739999999999995"/>
    <n v="97.88"/>
    <n v="96.16"/>
    <n v="87.47"/>
    <n v="94.78"/>
    <m/>
    <m/>
    <s v="unicorn"/>
    <n v="1"/>
    <n v="1"/>
    <m/>
    <m/>
    <m/>
    <m/>
    <m/>
    <m/>
    <n v="308500000"/>
    <m/>
    <d v="2018-09-18T00:00:00"/>
    <d v="2019-03-27T00:00:00"/>
    <d v="2020-03-02T00:00:00"/>
    <d v="2020-12-15T00:00:00"/>
    <d v="2021-02-15T00:00:00"/>
    <m/>
    <m/>
    <n v="1.63"/>
    <n v="3.08"/>
    <n v="6.5"/>
    <n v="1.88"/>
    <m/>
    <m/>
    <n v="0.2"/>
    <n v="190"/>
    <n v="341"/>
    <n v="288"/>
    <n v="62"/>
    <m/>
    <m/>
    <n v="568"/>
    <s v="No"/>
    <n v="740411.19"/>
    <n v="37"/>
    <n v="97.77"/>
    <n v="12.19"/>
    <n v="12.19"/>
    <n v="0.2"/>
  </r>
  <r>
    <x v="1737"/>
    <s v="https://fazz.com"/>
    <s v="https://www.crunchbase.com/organization/fazz-financial"/>
    <s v="FAZZ, Inc."/>
    <s v="Fazz enables businesses to send and receive payments, grow their capital, and get funding."/>
    <m/>
    <s v="seed"/>
    <s v="series_a"/>
    <s v="series_b"/>
    <s v="series_c"/>
    <m/>
    <m/>
    <m/>
    <m/>
    <n v="125000"/>
    <n v="21000000"/>
    <n v="53000000"/>
    <n v="75000000"/>
    <m/>
    <m/>
    <m/>
    <m/>
    <n v="1250000"/>
    <n v="105000000"/>
    <n v="353510000"/>
    <n v="750000000"/>
    <m/>
    <m/>
    <m/>
    <m/>
    <s v="Partech, Y Combinator"/>
    <s v="AC Ventures, Brad Flora, DST Global, Gustaf Alstromer, Immad Akhund, Insignia Ventures Partners, Liquid 2 Ventures, MAGIC Fund, MDI Ventures, Michael Seibel, Paul Buchheit, Quiet Capital, Tiger Global Management, Vertex Ventures, Y Combinator"/>
    <s v="B Capital, BRI Ventures, DST Global, Insignia Ventures Partners, Liquid 2 Ventures, Quiet Capital, Tiger Global Management, Y Combinator"/>
    <s v="B Capital, DST Global, EDBI, Hans Tung, Insignia Ventures Partners, InterVest, Michael Seibel, Tiger Global Management, llham"/>
    <m/>
    <m/>
    <m/>
    <m/>
    <n v="2017"/>
    <n v="2018"/>
    <x v="8"/>
    <n v="2022"/>
    <m/>
    <m/>
    <m/>
    <n v="5300000"/>
    <s v="series_unknown"/>
    <d v="2022-09-14T00:00:00"/>
    <n v="750000000"/>
    <m/>
    <n v="12232.05"/>
    <n v="10131.94"/>
    <n v="118312.34"/>
    <n v="577169.74"/>
    <m/>
    <m/>
    <m/>
    <m/>
    <n v="90"/>
    <n v="219"/>
    <n v="97"/>
    <n v="19"/>
    <m/>
    <m/>
    <m/>
    <m/>
    <n v="99.06"/>
    <n v="95.27"/>
    <n v="94.05"/>
    <n v="97.83"/>
    <m/>
    <m/>
    <m/>
    <m/>
    <n v="367.23"/>
    <n v="367.23"/>
    <n v="5.46"/>
    <n v="1.91"/>
    <n v="1"/>
    <m/>
    <m/>
    <m/>
    <n v="179425000"/>
    <m/>
    <d v="2017-08-11T00:00:00"/>
    <d v="2018-10-01T00:00:00"/>
    <d v="2020-07-05T00:00:00"/>
    <d v="2022-09-14T00:00:00"/>
    <m/>
    <m/>
    <m/>
    <n v="84"/>
    <n v="3.37"/>
    <n v="2.12"/>
    <m/>
    <m/>
    <m/>
    <n v="2.12"/>
    <n v="416"/>
    <n v="643"/>
    <n v="801"/>
    <m/>
    <m/>
    <m/>
    <n v="801"/>
    <s v="No"/>
    <n v="717846.07"/>
    <n v="38"/>
    <n v="97.71"/>
    <n v="2.12"/>
    <n v="2.12"/>
    <n v="2.12"/>
  </r>
  <r>
    <x v="1738"/>
    <s v="https://www.notion.so"/>
    <s v="https://www.crunchbase.com/organization/notion-so"/>
    <s v="Notion Labs Inc."/>
    <s v="Notion is a note-taking and collaboration application for tasks, wikis, and databases."/>
    <m/>
    <s v="seed"/>
    <s v="series_a"/>
    <s v="series_b"/>
    <s v="series_c"/>
    <m/>
    <m/>
    <m/>
    <m/>
    <m/>
    <n v="18199697"/>
    <n v="50000000"/>
    <n v="275000000"/>
    <m/>
    <m/>
    <m/>
    <m/>
    <m/>
    <n v="818199697"/>
    <n v="2000000000"/>
    <n v="10275000000"/>
    <m/>
    <m/>
    <m/>
    <m/>
    <s v="SVA"/>
    <s v="A.Capital Ventures, Aydin Senkut, Daniel Gross, Elad Gil, Josh Kopelman, Lachy Groom, Ling Wong, Luigi Bajetti, Next Play Ventures, Offline Ventures, Ram Shriram, Section Partners"/>
    <s v="Bossanova Investimentos, ICONIQ Growth, Index Ventures, Octave, TGM ventures, Verdure Capital Management"/>
    <s v="Coatue, Sequoia Capital, Shine Capital"/>
    <m/>
    <m/>
    <m/>
    <m/>
    <n v="2015"/>
    <n v="2019"/>
    <x v="8"/>
    <n v="2021"/>
    <m/>
    <m/>
    <m/>
    <n v="275000000"/>
    <s v="series_c"/>
    <d v="2021-10-08T00:00:00"/>
    <n v="10275000000"/>
    <m/>
    <n v="18959.45"/>
    <n v="18.04"/>
    <n v="245784.03"/>
    <n v="434548.32"/>
    <m/>
    <m/>
    <m/>
    <m/>
    <n v="21"/>
    <n v="1380"/>
    <n v="21"/>
    <n v="75"/>
    <m/>
    <m/>
    <m/>
    <m/>
    <n v="99.8"/>
    <n v="66.790000000000006"/>
    <n v="98.76"/>
    <n v="93.76"/>
    <m/>
    <m/>
    <m/>
    <s v="unicorn"/>
    <n v="9.61"/>
    <m/>
    <n v="9.61"/>
    <n v="4.62"/>
    <n v="1"/>
    <m/>
    <m/>
    <m/>
    <n v="343199697"/>
    <m/>
    <d v="2015-01-01T00:00:00"/>
    <d v="2019-07-19T00:00:00"/>
    <d v="2020-04-02T00:00:00"/>
    <d v="2021-10-08T00:00:00"/>
    <m/>
    <m/>
    <m/>
    <m/>
    <n v="2.44"/>
    <n v="5.14"/>
    <m/>
    <m/>
    <m/>
    <n v="5.14"/>
    <n v="1660"/>
    <n v="258"/>
    <n v="554"/>
    <m/>
    <m/>
    <m/>
    <n v="554"/>
    <s v="No"/>
    <n v="699309.84"/>
    <n v="39"/>
    <n v="97.65"/>
    <n v="5.14"/>
    <n v="5.14"/>
    <n v="5.14"/>
  </r>
  <r>
    <x v="1739"/>
    <s v="https://www.fireblocks.com"/>
    <s v="https://www.crunchbase.com/organization/fireblocks"/>
    <s v="Fireblocks Inc."/>
    <s v="Fireblocks is a blockchain security service provider for moving, storing, and issuing digital assets."/>
    <m/>
    <m/>
    <s v="series_a"/>
    <s v="series_b"/>
    <s v="series_c"/>
    <s v="series_d"/>
    <s v="series_e"/>
    <m/>
    <m/>
    <m/>
    <n v="16000000"/>
    <n v="30000000"/>
    <n v="133000000"/>
    <n v="310000000"/>
    <n v="550000000"/>
    <m/>
    <m/>
    <m/>
    <n v="80000000"/>
    <n v="200100000"/>
    <n v="900000000"/>
    <n v="2200000000"/>
    <n v="8000000000"/>
    <m/>
    <m/>
    <m/>
    <s v="Cyberstarts, Eight Roads Ventures, MState - Not Making New Investments, Swisscom Ventures, Tenaya Capital"/>
    <s v="Cedar Hill Holdings, Cyberstarts, Digital Currency Group, Galaxy Digital, Paradigm, Swisscom, Tenaya Capital"/>
    <s v="BNY Mellon, Buck Stash, Coatue, Cyberstarts, Galaxy Digital, Paradigm, Ribbit Capital, Silicon Valley Bank, Stripes, Swisscom Ventures, Tenaya Capital"/>
    <s v="BNY Mellon, Coatue, DRW Venture Capital, SCB 10X, SVB Capital, Sequoia Capital, Spark Capital, Stripes"/>
    <s v="Altimeter Capital, BAM Elevate, Canapi Ventures, CapitalG, D1 Capital Partners, General Atlantic, ICONIQ Growth, Iconiq Strategic Partners, Index Ventures, Mammoth with ThinkHR, ParaFi Capital, Sequoia Capital, Spark Capital"/>
    <m/>
    <m/>
    <m/>
    <n v="2019"/>
    <x v="8"/>
    <n v="2021"/>
    <n v="2021"/>
    <n v="2021"/>
    <m/>
    <m/>
    <s v="series_unknown"/>
    <d v="2021-12-01T00:00:00"/>
    <n v="8000000000"/>
    <m/>
    <m/>
    <n v="2300.33"/>
    <n v="408.22"/>
    <n v="404812.69"/>
    <n v="231409.31"/>
    <n v="21550.240000000002"/>
    <m/>
    <m/>
    <m/>
    <n v="581"/>
    <n v="649"/>
    <n v="82"/>
    <n v="68"/>
    <n v="39"/>
    <m/>
    <m/>
    <m/>
    <n v="86.03"/>
    <n v="59.85"/>
    <n v="93.16"/>
    <n v="87.5"/>
    <n v="84.8"/>
    <m/>
    <s v="unicorn"/>
    <n v="67.84"/>
    <m/>
    <n v="67.84"/>
    <n v="31.9"/>
    <n v="7.88"/>
    <n v="3.45"/>
    <n v="1"/>
    <m/>
    <n v="1039000000"/>
    <m/>
    <m/>
    <d v="2019-06-11T00:00:00"/>
    <d v="2020-11-18T00:00:00"/>
    <d v="2021-03-18T00:00:00"/>
    <d v="2021-07-27T00:00:00"/>
    <d v="2021-12-01T00:00:00"/>
    <m/>
    <m/>
    <n v="2.5"/>
    <n v="4.5"/>
    <n v="2.44"/>
    <n v="3.64"/>
    <m/>
    <n v="39.979999999999997"/>
    <m/>
    <n v="526"/>
    <n v="120"/>
    <n v="131"/>
    <n v="127"/>
    <m/>
    <n v="378"/>
    <s v="No"/>
    <n v="660480.79"/>
    <n v="40"/>
    <n v="97.58"/>
    <n v="39.979999999999997"/>
    <n v="39.979999999999997"/>
    <n v="39.979999999999997"/>
  </r>
  <r>
    <x v="1740"/>
    <s v="https://www.mural.co"/>
    <s v="https://www.crunchbase.com/organization/mural-ly"/>
    <s v="Tactivos Inc"/>
    <s v="Mural is a collaborative intelligence company generating effective ideation, innovation, alignment, and team building."/>
    <m/>
    <s v="seed"/>
    <s v="series_a"/>
    <s v="series_b"/>
    <s v="series_c"/>
    <m/>
    <m/>
    <m/>
    <m/>
    <n v="775000"/>
    <n v="23000000"/>
    <n v="118000000"/>
    <n v="50000000"/>
    <m/>
    <m/>
    <m/>
    <m/>
    <n v="7750000"/>
    <n v="115000000"/>
    <n v="500000000"/>
    <n v="2000000000"/>
    <m/>
    <m/>
    <m/>
    <m/>
    <s v="500 Global, Alta Ventures Mexico, Intel Capital, NXTP Ventures"/>
    <s v="Bossanova Investimentos, Endeavor Catalyst, Gradient Ventures, Radian Capital"/>
    <s v="Allison Pickens, Bill Veghte, Gradient Ventures, Insight Partners, Ryan Smith, Slack Fund, Tiger Global Management, WiL (World Innovation Lab)"/>
    <s v="Gradient Ventures, Insight Partners, Tiger Global Management"/>
    <m/>
    <m/>
    <m/>
    <m/>
    <n v="2012"/>
    <n v="2019"/>
    <x v="8"/>
    <n v="2021"/>
    <m/>
    <m/>
    <m/>
    <n v="50000000"/>
    <s v="series_c"/>
    <d v="2021-07-20T00:00:00"/>
    <n v="2000000000"/>
    <m/>
    <n v="97.5"/>
    <n v="5256.19"/>
    <n v="37534.01"/>
    <n v="604035.93000000005"/>
    <m/>
    <m/>
    <m/>
    <m/>
    <n v="826"/>
    <n v="379"/>
    <n v="201"/>
    <n v="35"/>
    <m/>
    <m/>
    <m/>
    <m/>
    <n v="83.91"/>
    <n v="90.9"/>
    <n v="87.61"/>
    <n v="97.13"/>
    <m/>
    <m/>
    <m/>
    <s v="unicorn"/>
    <n v="157.94999999999999"/>
    <n v="157.94999999999999"/>
    <n v="13.31"/>
    <n v="3.6"/>
    <n v="1"/>
    <m/>
    <m/>
    <m/>
    <n v="192275000"/>
    <m/>
    <d v="2012-05-04T00:00:00"/>
    <d v="2019-07-07T00:00:00"/>
    <d v="2020-08-25T00:00:00"/>
    <d v="2021-07-20T00:00:00"/>
    <m/>
    <m/>
    <m/>
    <n v="14.84"/>
    <n v="4.3499999999999996"/>
    <n v="4"/>
    <m/>
    <m/>
    <m/>
    <n v="4"/>
    <n v="2620"/>
    <n v="415"/>
    <n v="329"/>
    <m/>
    <m/>
    <m/>
    <n v="329"/>
    <s v="No"/>
    <n v="646923.63"/>
    <n v="41"/>
    <n v="97.52"/>
    <n v="4"/>
    <n v="4"/>
    <n v="4"/>
  </r>
  <r>
    <x v="1741"/>
    <s v="https://www.life-house.com/"/>
    <s v="https://www.crunchbase.com/organization/the-life-house-group"/>
    <s v="Life House Software Corporation, Inc."/>
    <s v="Life House is a vertically integrated hotel software and management platform on the mission to make hotels operationally autonomous."/>
    <m/>
    <s v="seed"/>
    <s v="series_a"/>
    <s v="series_b"/>
    <s v="series_c"/>
    <m/>
    <m/>
    <m/>
    <m/>
    <n v="2300000"/>
    <n v="8100000"/>
    <n v="30000000"/>
    <n v="60000000"/>
    <m/>
    <m/>
    <m/>
    <m/>
    <n v="23000000"/>
    <n v="40500000"/>
    <n v="200100000"/>
    <n v="250000000"/>
    <m/>
    <m/>
    <m/>
    <m/>
    <s v="Comcast Ventures, Global Founders Capital, Henley Investment, Trinity Ventures"/>
    <s v="Comcast Ventures, Global Founders Capital, Henley Investment, Trinity Ventures"/>
    <s v="Ashton Kutcher, Comcast Ventures, David Hamamoto, Global Founders Capital, JLL Spark, Jim Ketai, Sound Ventures, Thayer Ventures, Tiger Global Management, Trinity Ventures"/>
    <s v="Alumni Ventures, Cooley, Derive Ventures, Inovia Capital, JLL Spark, KAYAK, KRV Capital, LP, Sound Ventures, Thayer Ventures, Tiger Global Management, Trinity Ventures"/>
    <m/>
    <m/>
    <m/>
    <m/>
    <n v="2017"/>
    <n v="2018"/>
    <x v="8"/>
    <n v="2021"/>
    <m/>
    <m/>
    <m/>
    <n v="60000000"/>
    <s v="series_c"/>
    <d v="2021-12-02T00:00:00"/>
    <n v="600000000"/>
    <m/>
    <n v="10.16"/>
    <n v="3249.2"/>
    <n v="65708.509999999995"/>
    <n v="577943.80000000005"/>
    <m/>
    <m/>
    <m/>
    <m/>
    <n v="2341"/>
    <n v="395"/>
    <n v="157"/>
    <n v="40"/>
    <m/>
    <m/>
    <m/>
    <m/>
    <n v="75.3"/>
    <n v="91.45"/>
    <n v="90.33"/>
    <n v="96.71"/>
    <m/>
    <m/>
    <m/>
    <m/>
    <n v="15.97"/>
    <n v="15.97"/>
    <n v="11.33"/>
    <n v="2.7"/>
    <n v="2.4"/>
    <m/>
    <m/>
    <m/>
    <n v="100400000"/>
    <m/>
    <d v="2017-09-30T00:00:00"/>
    <d v="2018-03-02T00:00:00"/>
    <d v="2020-01-24T00:00:00"/>
    <d v="2021-12-02T00:00:00"/>
    <m/>
    <m/>
    <m/>
    <n v="1.76"/>
    <n v="4.9400000000000004"/>
    <n v="1.25"/>
    <m/>
    <m/>
    <m/>
    <n v="3"/>
    <n v="153"/>
    <n v="693"/>
    <n v="678"/>
    <m/>
    <m/>
    <m/>
    <n v="678"/>
    <s v="No"/>
    <n v="646911.67000000004"/>
    <n v="42"/>
    <n v="97.46"/>
    <n v="1.25"/>
    <n v="1.25"/>
    <n v="3"/>
  </r>
  <r>
    <x v="1742"/>
    <s v="https://get.popmenu.com"/>
    <s v="https://www.crunchbase.com/organization/popmenu"/>
    <s v="Popmenu, Inc."/>
    <s v="Popmenu is a SaaS company that helps restaurants turn their menu into a customer conversion engine."/>
    <m/>
    <s v="seed"/>
    <s v="series_a"/>
    <s v="series_b"/>
    <s v="series_c"/>
    <m/>
    <m/>
    <m/>
    <m/>
    <n v="585000"/>
    <n v="4559981"/>
    <n v="17000000"/>
    <n v="65000000"/>
    <m/>
    <m/>
    <m/>
    <m/>
    <n v="5850000"/>
    <n v="22799905"/>
    <n v="113390000"/>
    <n v="650000000"/>
    <m/>
    <m/>
    <m/>
    <m/>
    <m/>
    <s v="Base10 Partners, Felicis"/>
    <s v="Base10 Partners, Bedrock, Chapter One Ventures, Felicis, MANTIS Venture Capital"/>
    <s v="Base10 Partners, Bedrock, Felicis, Salesforce Ventures, Tiger Global Management"/>
    <m/>
    <m/>
    <m/>
    <m/>
    <n v="2018"/>
    <n v="2019"/>
    <x v="8"/>
    <n v="2021"/>
    <m/>
    <m/>
    <m/>
    <n v="65000000"/>
    <s v="series_c"/>
    <d v="2021-06-11T00:00:00"/>
    <n v="650000000"/>
    <m/>
    <n v="0"/>
    <n v="36570.28"/>
    <n v="24901.75"/>
    <n v="568859"/>
    <m/>
    <m/>
    <m/>
    <m/>
    <n v="3719"/>
    <n v="16"/>
    <n v="249"/>
    <n v="43"/>
    <m/>
    <m/>
    <m/>
    <m/>
    <n v="64.34"/>
    <n v="99.64"/>
    <n v="84.63"/>
    <n v="96.46"/>
    <m/>
    <m/>
    <m/>
    <m/>
    <n v="68.010000000000005"/>
    <n v="68.010000000000005"/>
    <n v="21.81"/>
    <n v="5.16"/>
    <n v="1"/>
    <m/>
    <m/>
    <m/>
    <n v="87144981"/>
    <m/>
    <d v="2018-05-04T00:00:00"/>
    <d v="2019-11-12T00:00:00"/>
    <d v="2020-10-15T00:00:00"/>
    <d v="2021-06-11T00:00:00"/>
    <m/>
    <m/>
    <m/>
    <n v="3.9"/>
    <n v="4.97"/>
    <n v="5.73"/>
    <m/>
    <m/>
    <m/>
    <n v="5.73"/>
    <n v="557"/>
    <n v="338"/>
    <n v="239"/>
    <m/>
    <m/>
    <m/>
    <n v="239"/>
    <s v="No"/>
    <n v="630331.03"/>
    <n v="43"/>
    <n v="97.4"/>
    <n v="5.73"/>
    <n v="5.73"/>
    <n v="5.73"/>
  </r>
  <r>
    <x v="1743"/>
    <s v="https://salt.security"/>
    <s v="https://www.crunchbase.com/organization/saltsecurity"/>
    <s v="Salt Security, Inc."/>
    <s v="Salt Security provides an API protection platform designed to prevent attacks by leveraging machine learning and AI."/>
    <m/>
    <s v="seed"/>
    <s v="series_a"/>
    <s v="series_b"/>
    <s v="series_c"/>
    <s v="series_d"/>
    <m/>
    <m/>
    <m/>
    <n v="1000000"/>
    <n v="20000000"/>
    <n v="30000000"/>
    <n v="70000000"/>
    <n v="140000000"/>
    <m/>
    <m/>
    <m/>
    <n v="10000000"/>
    <n v="100000000"/>
    <n v="200100000"/>
    <n v="500000000"/>
    <n v="1400000000"/>
    <m/>
    <m/>
    <m/>
    <s v="FoundersX Ventures, Y Combinator"/>
    <s v="Ayala (Aya) Peterburg, Bossanova Investimentos, Haim Sadger, Marius Nacht, René Bonvanie, Tenaya Capital"/>
    <s v="S Capital, Sequoia Capital, Tenaya Capital, Y Combinator"/>
    <s v="Advent Technologies, Alkeon Capital, DFJ Growth, S Capital, Sequoia Capital, Tenaya Capital, Y Combinator"/>
    <s v="Advent International, Alkeon Capital, CapitalG, DFJ Growth, S Capital, Sequoia Capital, Tenaya Capital, Y Combinator"/>
    <m/>
    <m/>
    <m/>
    <n v="2016"/>
    <n v="2020"/>
    <x v="8"/>
    <n v="2021"/>
    <n v="2022"/>
    <m/>
    <m/>
    <m/>
    <s v="series_unknown"/>
    <d v="2022-02-10T00:00:00"/>
    <n v="1400000000"/>
    <m/>
    <n v="6388.12"/>
    <n v="6271.3"/>
    <n v="146899.67000000001"/>
    <n v="321423.87"/>
    <n v="148921.57"/>
    <m/>
    <m/>
    <m/>
    <n v="116"/>
    <n v="367"/>
    <n v="75"/>
    <n v="97"/>
    <n v="51"/>
    <m/>
    <m/>
    <m/>
    <n v="98.81"/>
    <n v="89.6"/>
    <n v="95.42"/>
    <n v="91.9"/>
    <n v="85.55"/>
    <m/>
    <m/>
    <s v="unicorn"/>
    <n v="79.98"/>
    <n v="79.98"/>
    <n v="10"/>
    <n v="5.88"/>
    <n v="2.61"/>
    <n v="1"/>
    <m/>
    <m/>
    <n v="271000000"/>
    <m/>
    <d v="2016-03-22T00:00:00"/>
    <d v="2020-06-16T00:00:00"/>
    <d v="2020-12-08T00:00:00"/>
    <d v="2021-05-26T00:00:00"/>
    <d v="2022-02-10T00:00:00"/>
    <m/>
    <m/>
    <n v="10"/>
    <n v="2"/>
    <n v="2.5"/>
    <n v="2.8"/>
    <m/>
    <m/>
    <n v="7"/>
    <n v="1547"/>
    <n v="175"/>
    <n v="169"/>
    <n v="260"/>
    <m/>
    <m/>
    <n v="429"/>
    <s v="No"/>
    <n v="629904.53"/>
    <n v="44"/>
    <n v="97.34"/>
    <n v="7"/>
    <n v="7"/>
    <n v="7"/>
  </r>
  <r>
    <x v="1744"/>
    <s v="https://www.springhealth.com"/>
    <s v="https://www.crunchbase.com/organization/spring-care"/>
    <s v="Spring Care, Inc"/>
    <s v="Spring Health provides mental health solution for employers and health plans."/>
    <m/>
    <s v="seed"/>
    <s v="series_a"/>
    <s v="series_b"/>
    <s v="series_c"/>
    <m/>
    <m/>
    <m/>
    <m/>
    <n v="1500000"/>
    <n v="22000000"/>
    <n v="76000000"/>
    <n v="190000000"/>
    <m/>
    <m/>
    <m/>
    <m/>
    <n v="15000000"/>
    <n v="110000000"/>
    <n v="506920000"/>
    <n v="2000000000"/>
    <m/>
    <m/>
    <m/>
    <m/>
    <s v="AlleyCorp, North Sound Ventures, RRE Ventures, Rough Draft Ventures, Saddlefire Ventures, The William K. Warren Foundation"/>
    <s v="Equinox Fitness, Northzone, True Capital Management"/>
    <s v="Able Partners, Breanna Stewart, Crew Capital, GingerBread Capital, Kyle Lowry, Northzone, Operator Partners, Rethink Impact, SemperVirens Venture Capital, The William K. Warren Foundation, Tiger Global Management, True Capital Management, Work-Bench"/>
    <s v="Able Partners, Empede Capital, Guardian Life, Kinnevik, Northzone, RRE Ventures, Rethink Impact, SemperVirens Venture Capital, The William K. Warren Foundation, Tiger Global Management, True Capital Management, Work-Bench"/>
    <m/>
    <m/>
    <m/>
    <m/>
    <n v="2017"/>
    <n v="2020"/>
    <x v="8"/>
    <n v="2021"/>
    <m/>
    <m/>
    <m/>
    <n v="71000000"/>
    <s v="series_unknown"/>
    <d v="2021-09-16T00:00:00"/>
    <n v="2000000000"/>
    <m/>
    <n v="1012.64"/>
    <n v="435.04"/>
    <n v="24837.74"/>
    <n v="590670.15"/>
    <m/>
    <m/>
    <m/>
    <m/>
    <n v="544"/>
    <n v="995"/>
    <n v="250"/>
    <n v="39"/>
    <m/>
    <m/>
    <m/>
    <m/>
    <n v="94.27"/>
    <n v="71.75"/>
    <n v="84.57"/>
    <n v="96.79"/>
    <m/>
    <m/>
    <m/>
    <s v="unicorn"/>
    <n v="81.61"/>
    <n v="81.61"/>
    <n v="13.91"/>
    <n v="3.55"/>
    <n v="1"/>
    <m/>
    <m/>
    <m/>
    <n v="366500000"/>
    <m/>
    <d v="2017-04-10T00:00:00"/>
    <d v="2020-01-27T00:00:00"/>
    <d v="2020-11-18T00:00:00"/>
    <d v="2021-09-16T00:00:00"/>
    <m/>
    <m/>
    <m/>
    <n v="7.33"/>
    <n v="4.6100000000000003"/>
    <n v="3.95"/>
    <m/>
    <m/>
    <m/>
    <n v="3.95"/>
    <n v="1022"/>
    <n v="296"/>
    <n v="302"/>
    <m/>
    <m/>
    <m/>
    <n v="302"/>
    <s v="No"/>
    <n v="616955.56999999995"/>
    <n v="45"/>
    <n v="97.27"/>
    <n v="3.95"/>
    <n v="3.95"/>
    <n v="3.95"/>
  </r>
  <r>
    <x v="1745"/>
    <s v="https://radar.io"/>
    <s v="https://www.crunchbase.com/organization/radar-3"/>
    <s v="Radar Labs, Inc."/>
    <s v="Radar is a location data infrastructure platform that helps growth and product teams to build location-aware app experiences."/>
    <m/>
    <s v="seed"/>
    <s v="series_a"/>
    <s v="series_b"/>
    <s v="series_c"/>
    <m/>
    <m/>
    <m/>
    <m/>
    <n v="500000"/>
    <n v="8000000"/>
    <n v="20000000"/>
    <n v="55000000"/>
    <m/>
    <m/>
    <m/>
    <m/>
    <n v="5000000"/>
    <n v="40000000"/>
    <n v="133400000"/>
    <n v="365000000"/>
    <m/>
    <m/>
    <m/>
    <m/>
    <s v="Expa"/>
    <s v="Accel, Heavybit, Scott Belsky, Two Sigma Ventures"/>
    <s v="Accel, Bedrock, Heavybit, Nat Turner, PrimeSet, Two Sigma Ventures, Zach Weinberg"/>
    <s v="Accel, Heavybit, Insight Partners, Two Sigma Ventures"/>
    <m/>
    <m/>
    <m/>
    <m/>
    <n v="2016"/>
    <n v="2019"/>
    <x v="8"/>
    <n v="2022"/>
    <m/>
    <m/>
    <m/>
    <n v="55000000"/>
    <s v="series_c"/>
    <d v="2022-02-08T00:00:00"/>
    <n v="365000000"/>
    <m/>
    <n v="0"/>
    <n v="19820.330000000002"/>
    <n v="158989.45000000001"/>
    <n v="437031.18"/>
    <m/>
    <m/>
    <m/>
    <m/>
    <n v="3485"/>
    <n v="84"/>
    <n v="61"/>
    <n v="41"/>
    <m/>
    <m/>
    <m/>
    <m/>
    <n v="63.92"/>
    <n v="98"/>
    <n v="96.28"/>
    <n v="95.19"/>
    <m/>
    <m/>
    <m/>
    <m/>
    <n v="44.68"/>
    <n v="44.68"/>
    <n v="6.98"/>
    <n v="2.46"/>
    <n v="1"/>
    <m/>
    <m/>
    <m/>
    <n v="85500000"/>
    <m/>
    <d v="2016-06-07T00:00:00"/>
    <d v="2019-04-11T00:00:00"/>
    <d v="2020-02-12T00:00:00"/>
    <d v="2022-02-08T00:00:00"/>
    <m/>
    <m/>
    <m/>
    <n v="8"/>
    <n v="3.34"/>
    <n v="2.74"/>
    <m/>
    <m/>
    <m/>
    <n v="2.74"/>
    <n v="1038"/>
    <n v="307"/>
    <n v="727"/>
    <m/>
    <m/>
    <m/>
    <n v="727"/>
    <s v="No"/>
    <n v="615840.96"/>
    <n v="46"/>
    <n v="97.21"/>
    <n v="2.74"/>
    <n v="2.74"/>
    <n v="2.74"/>
  </r>
  <r>
    <x v="1746"/>
    <s v="http://www.astranis.com"/>
    <s v="https://www.crunchbase.com/organization/astranis"/>
    <s v="Astranis Space Technologies Corp."/>
    <s v="Astranis is a space startup that builds small and low-cost telecommunications satellites to provide internet access in remote regions."/>
    <s v="pre_seed"/>
    <s v="seed"/>
    <s v="series_a"/>
    <s v="series_b"/>
    <s v="series_c"/>
    <m/>
    <m/>
    <m/>
    <m/>
    <m/>
    <n v="13499998"/>
    <n v="40000000"/>
    <n v="250000000"/>
    <m/>
    <m/>
    <m/>
    <m/>
    <m/>
    <n v="67499990"/>
    <n v="266800000"/>
    <n v="1400000000"/>
    <m/>
    <m/>
    <m/>
    <s v="David Beyer, Felicis, Fifty Years, Garage Capital, Jaan Tallinn, John Wolthuis, Jude Gomila, Lars Rasmussen, Matt Kraning, Vlad Tenev"/>
    <s v="AME Cloud Ventures, BoxGroup, Brainchild Holdings, CSC Upshot, Cherubic Ventures, David Hodge, Felicis, Fifty Years, Haystack, Jaan Tallinn, Lars Rasmussen, Lux Capital, Matt Bellamy, Rayyan Islam, Refactor Capital, Rising Tide, S2 Capital, Samvit Ramadurgam, Soma Capital, UpHonest Capital, Wei Guo, Y Combinator"/>
    <s v="Andreessen Horowitz, Fifty Years, Indicator Fund, Refactor Capital, Y Combinator"/>
    <s v="Andreessen Horowitz, Cantos, Fifty Years, Harpoon, Industry Ventures, Page One Ventures, Refactor Capital, Venrock, Y Combinator"/>
    <s v="AME Cloud Ventures, Andreessen Horowitz, Baillie Gifford, BlackRock, Fidelity, Fifty Years, Harpoon, Indicator Fund, Industry Ventures, Jaan Tallinn, Jeff Dean, Jude Gomila, Koch Industries, Monashee Investment Management, Refactor Capital, Rising Tide, Sahin Boydas, Soma Capital, Uncorrelated Ventures, Venrock"/>
    <m/>
    <m/>
    <m/>
    <n v="2016"/>
    <n v="2016"/>
    <n v="2018"/>
    <x v="8"/>
    <n v="2021"/>
    <m/>
    <m/>
    <m/>
    <n v="200000000"/>
    <s v="series_unknown"/>
    <d v="2021-04-14T00:00:00"/>
    <n v="1400000000"/>
    <n v="0"/>
    <n v="10661.47"/>
    <n v="49227.43"/>
    <n v="289244.68"/>
    <n v="263822.57"/>
    <m/>
    <m/>
    <m/>
    <n v="521"/>
    <n v="46"/>
    <n v="30"/>
    <n v="13"/>
    <n v="118"/>
    <m/>
    <m/>
    <m/>
    <n v="70.23"/>
    <n v="99.53"/>
    <n v="99.37"/>
    <n v="99.26"/>
    <n v="90.13"/>
    <m/>
    <m/>
    <m/>
    <s v="unicorn"/>
    <n v="15.87"/>
    <m/>
    <n v="15.87"/>
    <n v="4.72"/>
    <n v="1"/>
    <m/>
    <m/>
    <m/>
    <n v="553499998"/>
    <d v="2016-01-09T00:00:00"/>
    <d v="2016-06-10T00:00:00"/>
    <d v="2018-03-01T00:00:00"/>
    <d v="2020-02-13T00:00:00"/>
    <d v="2021-04-14T00:00:00"/>
    <m/>
    <m/>
    <m/>
    <m/>
    <n v="3.95"/>
    <n v="5.25"/>
    <m/>
    <m/>
    <m/>
    <n v="5.25"/>
    <n v="629"/>
    <n v="714"/>
    <n v="426"/>
    <m/>
    <m/>
    <m/>
    <n v="426"/>
    <s v="No"/>
    <n v="612956.15"/>
    <n v="47"/>
    <n v="97.15"/>
    <n v="5.25"/>
    <n v="5.25"/>
    <n v="5.25"/>
  </r>
  <r>
    <x v="1747"/>
    <s v="http://carrotfertility.com/"/>
    <s v="https://www.crunchbase.com/organization/carrot-fertility"/>
    <s v="Carrot Fertility, Inc."/>
    <s v="Carrot Fertility is a fertility healthcare company for employers and health plans."/>
    <m/>
    <s v="seed"/>
    <s v="series_a"/>
    <s v="series_b"/>
    <s v="series_c"/>
    <m/>
    <m/>
    <m/>
    <m/>
    <n v="120000"/>
    <n v="11500000"/>
    <n v="24000000"/>
    <n v="75000000"/>
    <m/>
    <m/>
    <m/>
    <m/>
    <n v="1200000"/>
    <n v="57500000"/>
    <n v="160080000"/>
    <n v="750000000"/>
    <m/>
    <m/>
    <m/>
    <m/>
    <s v="Y Combinator"/>
    <s v="Aurum Partners, CRV, Human Capital, Maven Ventures"/>
    <s v="CRV, F-Prime Capital, Maven Ventures, Precursor Ventures, U.S. Venture Partners, Uncork Capital"/>
    <s v="CRV, F-Prime Capital, OrbiMed, Silicon Valley Bank, Tiger Global Management, U.S. Venture Partners"/>
    <m/>
    <m/>
    <m/>
    <m/>
    <n v="2017"/>
    <n v="2019"/>
    <x v="8"/>
    <n v="2021"/>
    <m/>
    <m/>
    <m/>
    <n v="75000000"/>
    <s v="series_c"/>
    <d v="2021-08-17T00:00:00"/>
    <n v="750000000"/>
    <m/>
    <n v="12166.07"/>
    <n v="17226.650000000001"/>
    <n v="20640.78"/>
    <n v="558959.77"/>
    <m/>
    <m/>
    <m/>
    <m/>
    <n v="120"/>
    <n v="113"/>
    <n v="262"/>
    <n v="48"/>
    <m/>
    <m/>
    <m/>
    <m/>
    <n v="98.74"/>
    <n v="97.3"/>
    <n v="83.83"/>
    <n v="96.03"/>
    <m/>
    <m/>
    <m/>
    <m/>
    <n v="382.53"/>
    <n v="382.53"/>
    <n v="9.98"/>
    <n v="4.22"/>
    <n v="1"/>
    <m/>
    <m/>
    <m/>
    <n v="114220000"/>
    <m/>
    <d v="2017-08-21T00:00:00"/>
    <d v="2019-04-17T00:00:00"/>
    <d v="2020-08-18T00:00:00"/>
    <d v="2021-08-17T00:00:00"/>
    <m/>
    <m/>
    <m/>
    <n v="47.92"/>
    <n v="2.78"/>
    <n v="4.6900000000000004"/>
    <m/>
    <m/>
    <m/>
    <n v="4.6900000000000004"/>
    <n v="604"/>
    <n v="489"/>
    <n v="364"/>
    <m/>
    <m/>
    <m/>
    <n v="364"/>
    <s v="No"/>
    <n v="608993.27"/>
    <n v="48"/>
    <n v="97.09"/>
    <n v="4.6900000000000004"/>
    <n v="4.6900000000000004"/>
    <n v="4.6900000000000004"/>
  </r>
  <r>
    <x v="1748"/>
    <s v="https://sidecarhealth.com"/>
    <s v="https://www.crunchbase.com/organization/sidecar-health"/>
    <s v="Sidecar Health Insurance Solutions, LLC."/>
    <s v="Sidecar Health is an insurtech company that offers a health insurance platform."/>
    <m/>
    <m/>
    <m/>
    <s v="series_b"/>
    <s v="series_c"/>
    <m/>
    <m/>
    <m/>
    <m/>
    <m/>
    <m/>
    <n v="20000000"/>
    <n v="125000000"/>
    <m/>
    <m/>
    <m/>
    <m/>
    <m/>
    <m/>
    <n v="133400000"/>
    <n v="1000000000"/>
    <m/>
    <m/>
    <m/>
    <m/>
    <m/>
    <m/>
    <s v="Anne Wojcicki, Cathay Innovation, Comcast Ventures, GreatPoint Ventures, Kauffman Fellows, Morpheus Ventures"/>
    <s v="Alpha Edison, Bond, Cathay Innovation, Drive Capital, GreatPoint Ventures, Menlo Ventures, Tiger Global Management"/>
    <m/>
    <m/>
    <m/>
    <m/>
    <m/>
    <m/>
    <x v="8"/>
    <n v="2021"/>
    <m/>
    <m/>
    <m/>
    <n v="125000000"/>
    <s v="series_c"/>
    <d v="2021-01-26T00:00:00"/>
    <n v="1000000000"/>
    <m/>
    <m/>
    <m/>
    <n v="10514.91"/>
    <n v="593731.32999999996"/>
    <m/>
    <m/>
    <m/>
    <m/>
    <m/>
    <m/>
    <n v="325"/>
    <n v="38"/>
    <m/>
    <m/>
    <m/>
    <m/>
    <m/>
    <m/>
    <n v="79.930000000000007"/>
    <n v="96.88"/>
    <m/>
    <m/>
    <m/>
    <s v="unicorn"/>
    <n v="6.75"/>
    <m/>
    <m/>
    <n v="6.75"/>
    <n v="1"/>
    <m/>
    <m/>
    <m/>
    <n v="163000000"/>
    <m/>
    <m/>
    <m/>
    <d v="2020-07-23T00:00:00"/>
    <d v="2021-01-26T00:00:00"/>
    <m/>
    <m/>
    <m/>
    <m/>
    <m/>
    <n v="7.5"/>
    <m/>
    <m/>
    <m/>
    <n v="7.5"/>
    <m/>
    <m/>
    <n v="187"/>
    <m/>
    <m/>
    <m/>
    <n v="187"/>
    <s v="No"/>
    <n v="604246.24"/>
    <n v="49"/>
    <n v="97.03"/>
    <n v="7.5"/>
    <n v="7.5"/>
    <n v="7.5"/>
  </r>
  <r>
    <x v="1749"/>
    <s v="https://vise.com"/>
    <s v="https://www.crunchbase.com/organization/vise-ai"/>
    <s v="Vise, Inc."/>
    <s v="Vise is an AI-driven investment management platform for financial advisors."/>
    <m/>
    <s v="seed"/>
    <s v="series_a"/>
    <s v="series_b"/>
    <s v="series_c"/>
    <m/>
    <m/>
    <m/>
    <m/>
    <n v="3500000"/>
    <n v="14500000"/>
    <n v="45000000"/>
    <n v="65000000"/>
    <m/>
    <m/>
    <m/>
    <m/>
    <n v="35000000"/>
    <n v="72500000"/>
    <n v="300150000"/>
    <n v="1000000000"/>
    <m/>
    <m/>
    <m/>
    <m/>
    <s v="Adrian Aoun, Benjamin Ling, Contrary, Delian Asparouhov, Dorm Room Fund, Founders Fund, Great Oaks Venture Capital, Jon Xu, Kevin Liu, Kingsley Advani, Lachy Groom, Nat Turner, S2 Capital, Sequoia Capital, Spearhead, Steve Chen, The MBA Fund, Zach Weinberg"/>
    <s v="10X Capital, Arrive, Bling Capital, Founders Fund, Great Oaks Venture Capital, Human Capital, Jon Xu, Lachy Groom, Sequoia Capital, Steve Chen, Ullas Naik"/>
    <s v="Allen &amp; Company, Electric Feel Ventures, Founders Fund, Greenoaks, Michael Ovitz, Nikesh Arora, Sequoia Capital"/>
    <s v="Ethos VC, GE32 Capital, Human Capital, Ribbit Capital, Sequoia Capital, TQ Ventures, northstar.vc"/>
    <m/>
    <m/>
    <m/>
    <m/>
    <n v="2019"/>
    <n v="2020"/>
    <x v="8"/>
    <n v="2021"/>
    <m/>
    <m/>
    <m/>
    <n v="65000000"/>
    <s v="series_c"/>
    <d v="2021-05-18T00:00:00"/>
    <n v="1000000000"/>
    <m/>
    <n v="11648.58"/>
    <n v="42948.75"/>
    <n v="220337.67"/>
    <n v="327606.09000000003"/>
    <m/>
    <m/>
    <m/>
    <m/>
    <n v="203"/>
    <n v="4"/>
    <n v="36"/>
    <n v="95"/>
    <m/>
    <m/>
    <m/>
    <m/>
    <n v="97.89"/>
    <n v="99.91"/>
    <n v="97.83"/>
    <n v="92.07"/>
    <m/>
    <m/>
    <m/>
    <s v="unicorn"/>
    <n v="17.489999999999998"/>
    <n v="17.489999999999998"/>
    <n v="10.55"/>
    <n v="3"/>
    <n v="1"/>
    <m/>
    <m/>
    <m/>
    <n v="128000000"/>
    <m/>
    <d v="2019-05-15T00:00:00"/>
    <d v="2020-05-12T00:00:00"/>
    <d v="2020-12-15T00:00:00"/>
    <d v="2021-05-18T00:00:00"/>
    <m/>
    <m/>
    <m/>
    <n v="2.0699999999999998"/>
    <n v="4.1399999999999997"/>
    <n v="3.33"/>
    <m/>
    <m/>
    <m/>
    <n v="3.33"/>
    <n v="363"/>
    <n v="217"/>
    <n v="154"/>
    <m/>
    <m/>
    <m/>
    <n v="154"/>
    <s v="No"/>
    <n v="602541.09"/>
    <n v="50"/>
    <n v="96.96"/>
    <n v="3.33"/>
    <n v="3.33"/>
    <n v="3.33"/>
  </r>
  <r>
    <x v="1750"/>
    <s v="http://www.stord.com"/>
    <s v="https://www.crunchbase.com/organization/stord"/>
    <s v="STORD, Inc."/>
    <s v="Stord provides cloud supply chain services to brands that seek visibility and control over their inventory."/>
    <m/>
    <s v="seed"/>
    <s v="series_a"/>
    <s v="series_b"/>
    <s v="series_c"/>
    <s v="series_d"/>
    <m/>
    <m/>
    <m/>
    <n v="2629997"/>
    <n v="12409993"/>
    <n v="35000000"/>
    <n v="65000000"/>
    <n v="90000000"/>
    <m/>
    <m/>
    <m/>
    <n v="26299970"/>
    <n v="62049965"/>
    <n v="233450000"/>
    <n v="650000000"/>
    <n v="1125000000"/>
    <m/>
    <m/>
    <m/>
    <s v="Christopher Klaus, Dynamo, Engage, Revolution, Revolution’s Rise of the Rest Seed Fund, Susa Ventures, Tech Square Ventures"/>
    <s v="Dynamo, Kleiner Perkins, Service Provider Capital, Susa Ventures, Tom Noonan"/>
    <s v="B Capital, BoxGroup, Dynamo, Founders Fund, Good Friends, Kleiner Perkins, Ryan Petersen, Susa Ventures"/>
    <s v="Bond, Dynamo, Founders Fund, Lineage Logistics, Salesforce Ventures, Susa Ventures"/>
    <s v="Bond, BoxGroup, Carlos Cashman, D1 Capital Partners, Founders Fund, Kleiner Perkins, Lux Capital, Max Mullen, Michael G. Rubin, Palm Tree Crew Investments, Susa Ventures, Will Gaybrick, northstar.vc"/>
    <m/>
    <m/>
    <m/>
    <n v="2018"/>
    <n v="2019"/>
    <x v="8"/>
    <n v="2021"/>
    <n v="2021"/>
    <m/>
    <m/>
    <n v="120000000"/>
    <s v="series_d"/>
    <d v="2022-05-03T00:00:00"/>
    <n v="1300000000"/>
    <m/>
    <n v="30.75"/>
    <n v="10114.290000000001"/>
    <n v="265455.69"/>
    <n v="143575.63"/>
    <n v="183064.82"/>
    <m/>
    <m/>
    <m/>
    <n v="2045"/>
    <n v="203"/>
    <n v="16"/>
    <n v="187"/>
    <n v="79"/>
    <m/>
    <m/>
    <m/>
    <n v="80.39"/>
    <n v="95.13"/>
    <n v="99.07"/>
    <n v="84.3"/>
    <n v="85.45"/>
    <m/>
    <m/>
    <s v="unicorn"/>
    <n v="28.24"/>
    <n v="28.24"/>
    <n v="14.96"/>
    <n v="4.68"/>
    <n v="1.87"/>
    <n v="1.1599999999999999"/>
    <m/>
    <m/>
    <n v="325039990"/>
    <m/>
    <d v="2018-04-18T00:00:00"/>
    <d v="2019-04-05T00:00:00"/>
    <d v="2020-12-02T00:00:00"/>
    <d v="2021-03-31T00:00:00"/>
    <d v="2021-09-14T00:00:00"/>
    <m/>
    <m/>
    <n v="2.36"/>
    <n v="3.76"/>
    <n v="2.78"/>
    <n v="1.73"/>
    <m/>
    <m/>
    <n v="5.57"/>
    <n v="352"/>
    <n v="607"/>
    <n v="119"/>
    <n v="167"/>
    <m/>
    <m/>
    <n v="517"/>
    <s v="No"/>
    <n v="602241.18000000005"/>
    <n v="51"/>
    <n v="96.9"/>
    <n v="4.82"/>
    <n v="4.82"/>
    <n v="5.57"/>
  </r>
  <r>
    <x v="1751"/>
    <s v="https://www.teya.com"/>
    <s v="https://www.crunchbase.com/organization/teya-34fe"/>
    <s v="Teya Services Ltd."/>
    <s v="Teya builds tools for SMBs to unlock hassle-free payments, better business management, new and returning customers, all on fair terms."/>
    <m/>
    <m/>
    <s v="series_a"/>
    <s v="series_b"/>
    <s v="series_c"/>
    <m/>
    <m/>
    <m/>
    <m/>
    <m/>
    <n v="70000000"/>
    <n v="150000000"/>
    <n v="500000000"/>
    <m/>
    <m/>
    <m/>
    <m/>
    <m/>
    <n v="350000000"/>
    <n v="1000500000"/>
    <n v="1000000000"/>
    <m/>
    <m/>
    <m/>
    <m/>
    <m/>
    <s v="LTS Investments, Madrone Capital Partners, Ribbit Capital"/>
    <s v="Exor Ventures, Tiger Global Management"/>
    <s v="Base Partners, Durable Capital Partners, HOF Capital, Lone Pine Capital, Tiger Global Management, Untitled Investments, Vetamer, Volpe Capital"/>
    <m/>
    <m/>
    <m/>
    <m/>
    <m/>
    <n v="2020"/>
    <x v="8"/>
    <n v="2021"/>
    <m/>
    <m/>
    <m/>
    <n v="370000000"/>
    <s v="series_c"/>
    <d v="2021-11-15T00:00:00"/>
    <n v="5000000000"/>
    <m/>
    <m/>
    <n v="12876.88"/>
    <n v="22954.48"/>
    <n v="556900.12"/>
    <m/>
    <m/>
    <m/>
    <m/>
    <m/>
    <n v="176"/>
    <n v="256"/>
    <n v="49"/>
    <m/>
    <m/>
    <m/>
    <m/>
    <m/>
    <n v="95.03"/>
    <n v="84.2"/>
    <n v="95.95"/>
    <m/>
    <m/>
    <m/>
    <s v="unicorn"/>
    <n v="10.93"/>
    <m/>
    <n v="10.93"/>
    <n v="4.5"/>
    <n v="5"/>
    <m/>
    <m/>
    <m/>
    <n v="1090000000"/>
    <m/>
    <m/>
    <d v="2020-01-10T00:00:00"/>
    <d v="2020-11-13T00:00:00"/>
    <d v="2021-04-01T00:00:00"/>
    <m/>
    <m/>
    <m/>
    <m/>
    <n v="2.86"/>
    <n v="1"/>
    <m/>
    <m/>
    <m/>
    <n v="5"/>
    <m/>
    <n v="308"/>
    <n v="139"/>
    <m/>
    <m/>
    <m/>
    <n v="367"/>
    <s v="No"/>
    <n v="592731.48"/>
    <n v="52"/>
    <n v="96.84"/>
    <n v="1"/>
    <n v="1"/>
    <n v="5"/>
  </r>
  <r>
    <x v="1752"/>
    <s v="https://getshogun.com"/>
    <s v="https://www.crunchbase.com/organization/shogun"/>
    <s v="Shogun Labs, Inc."/>
    <s v="Shogun is an E-commerce platform that helps brands create unique buying experiences and optimize their online stores."/>
    <m/>
    <s v="seed"/>
    <s v="series_a"/>
    <s v="series_b"/>
    <s v="series_c"/>
    <m/>
    <m/>
    <m/>
    <m/>
    <m/>
    <n v="10000000"/>
    <n v="35000000"/>
    <n v="67500000"/>
    <m/>
    <m/>
    <m/>
    <m/>
    <m/>
    <n v="50000000"/>
    <n v="233450000"/>
    <n v="575000000"/>
    <m/>
    <m/>
    <m/>
    <m/>
    <s v="FundersClub, Pioneer Fund, Y Combinator"/>
    <s v="Initialized Capital, Pioneer Fund, VMG Partners, Y Combinator"/>
    <s v="Accel, Alex O'Byrne, Brian Grady, Bryant Chou, Initialized Capital, John Surdakowski, Mark Lavelle, Mark Lenhard, Romain Lapeyre, VMG Partners, Y Combinator"/>
    <s v="Accel, Initialized Capital, Insight Partners, VMG Partners"/>
    <m/>
    <m/>
    <m/>
    <m/>
    <n v="2018"/>
    <n v="2020"/>
    <x v="8"/>
    <n v="2021"/>
    <m/>
    <m/>
    <m/>
    <n v="67500000"/>
    <s v="series_c"/>
    <d v="2021-06-30T00:00:00"/>
    <n v="575000000"/>
    <m/>
    <n v="14153.79"/>
    <n v="13276.6"/>
    <n v="224039.73"/>
    <n v="335334.52"/>
    <m/>
    <m/>
    <m/>
    <m/>
    <n v="70"/>
    <n v="170"/>
    <n v="33"/>
    <n v="91"/>
    <m/>
    <m/>
    <m/>
    <m/>
    <n v="99.34"/>
    <n v="95.2"/>
    <n v="98.02"/>
    <n v="92.41"/>
    <m/>
    <m/>
    <m/>
    <m/>
    <n v="8.8000000000000007"/>
    <m/>
    <n v="8.8000000000000007"/>
    <n v="2.2200000000000002"/>
    <n v="1"/>
    <m/>
    <m/>
    <m/>
    <n v="114600000"/>
    <m/>
    <d v="2018-03-08T00:00:00"/>
    <d v="2020-02-21T00:00:00"/>
    <d v="2020-10-07T00:00:00"/>
    <d v="2021-06-30T00:00:00"/>
    <m/>
    <m/>
    <m/>
    <m/>
    <n v="4.67"/>
    <n v="2.46"/>
    <m/>
    <m/>
    <m/>
    <n v="2.46"/>
    <n v="715"/>
    <n v="229"/>
    <n v="266"/>
    <m/>
    <m/>
    <m/>
    <n v="266"/>
    <s v="No"/>
    <n v="586804.64"/>
    <n v="53"/>
    <n v="96.78"/>
    <n v="2.46"/>
    <n v="2.46"/>
    <n v="2.46"/>
  </r>
  <r>
    <x v="1753"/>
    <s v="https://joinblvd.com/"/>
    <s v="https://www.crunchbase.com/organization/boulevard-3"/>
    <s v="Boulevard Labs Inc."/>
    <s v="Boulevard is a business management platform developed to help streamline the operations of appointment-based businesses."/>
    <s v="pre_seed"/>
    <s v="seed"/>
    <s v="series_a"/>
    <s v="series_b"/>
    <s v="series_c"/>
    <m/>
    <m/>
    <m/>
    <m/>
    <m/>
    <n v="11000000"/>
    <n v="27000000"/>
    <n v="70000000"/>
    <m/>
    <m/>
    <m/>
    <m/>
    <m/>
    <n v="55000000"/>
    <n v="180090000"/>
    <n v="700000000"/>
    <m/>
    <m/>
    <m/>
    <s v="Luma Launch"/>
    <s v="Bonfire Ventures"/>
    <s v="Bonfire Ventures, BoxGroup, Connor Theilmann, Index Ventures, Ludlow Ventures, Luma Launch"/>
    <s v="Bonfire Ventures, BoxGroup, Index Ventures, Ludlow Ventures, Nick Candito, Toba Capital, VMG Partners"/>
    <s v="Bonfire Ventures, BoxGroup, Index Ventures, Point72 Ventures, Toba Capital, VMG Partners"/>
    <m/>
    <m/>
    <m/>
    <n v="2017"/>
    <n v="2018"/>
    <n v="2019"/>
    <x v="8"/>
    <n v="2022"/>
    <m/>
    <m/>
    <m/>
    <n v="70000000"/>
    <s v="series_c"/>
    <d v="2022-08-10T00:00:00"/>
    <n v="700000000"/>
    <n v="0"/>
    <n v="73.19"/>
    <n v="14400.9"/>
    <n v="198459.53"/>
    <n v="364124.01"/>
    <m/>
    <m/>
    <m/>
    <n v="829"/>
    <n v="1806"/>
    <n v="153"/>
    <n v="47"/>
    <n v="64"/>
    <m/>
    <m/>
    <m/>
    <n v="69.36"/>
    <n v="82.69"/>
    <n v="96.34"/>
    <n v="97.15"/>
    <n v="92.42"/>
    <m/>
    <m/>
    <m/>
    <m/>
    <n v="9.74"/>
    <m/>
    <n v="9.74"/>
    <n v="3.5"/>
    <n v="1"/>
    <m/>
    <m/>
    <m/>
    <n v="108000000"/>
    <d v="2017-01-08T00:00:00"/>
    <d v="2018-01-01T00:00:00"/>
    <d v="2019-11-04T00:00:00"/>
    <d v="2020-11-23T00:00:00"/>
    <d v="2022-08-10T00:00:00"/>
    <m/>
    <m/>
    <m/>
    <m/>
    <n v="3.27"/>
    <n v="3.89"/>
    <m/>
    <m/>
    <m/>
    <n v="3.89"/>
    <n v="672"/>
    <n v="385"/>
    <n v="625"/>
    <m/>
    <m/>
    <m/>
    <n v="625"/>
    <s v="No"/>
    <n v="577057.63"/>
    <n v="54"/>
    <n v="96.72"/>
    <n v="3.89"/>
    <n v="3.89"/>
    <n v="3.89"/>
  </r>
  <r>
    <x v="1754"/>
    <s v="http://www.activecampaign.com"/>
    <s v="https://www.crunchbase.com/organization/activecampaign"/>
    <s v="ActiveCampaign, LLC."/>
    <s v="ActiveCampaign specializes in email marketing, transactional email, marketing automation, and sales automation."/>
    <m/>
    <m/>
    <s v="series_a"/>
    <s v="series_b"/>
    <s v="series_c"/>
    <m/>
    <m/>
    <m/>
    <m/>
    <m/>
    <n v="20000000"/>
    <n v="100000000"/>
    <n v="240000000"/>
    <m/>
    <m/>
    <m/>
    <m/>
    <m/>
    <n v="100000000"/>
    <n v="667000000"/>
    <n v="3000000000"/>
    <m/>
    <m/>
    <m/>
    <m/>
    <m/>
    <s v="Silversmith Capital Partners"/>
    <s v="Silversmith Capital Partners, Susquehanna Growth Equity"/>
    <s v="Dragoneer Investment Group, Silversmith Capital Partners, Susquehanna Growth Equity, Tiger Global Management"/>
    <m/>
    <m/>
    <m/>
    <m/>
    <m/>
    <n v="2016"/>
    <x v="8"/>
    <n v="2021"/>
    <m/>
    <m/>
    <m/>
    <n v="240000000"/>
    <s v="series_c"/>
    <d v="2021-04-21T00:00:00"/>
    <n v="3000000000"/>
    <m/>
    <m/>
    <n v="0"/>
    <n v="1628.47"/>
    <n v="567938.47"/>
    <m/>
    <m/>
    <m/>
    <m/>
    <m/>
    <n v="1216"/>
    <n v="503"/>
    <n v="44"/>
    <m/>
    <m/>
    <m/>
    <m/>
    <m/>
    <n v="68.11"/>
    <n v="68.900000000000006"/>
    <n v="96.37"/>
    <m/>
    <m/>
    <m/>
    <s v="unicorn"/>
    <n v="22.95"/>
    <m/>
    <n v="22.95"/>
    <n v="4.05"/>
    <n v="1"/>
    <m/>
    <m/>
    <m/>
    <n v="360000000"/>
    <m/>
    <m/>
    <d v="2016-10-11T00:00:00"/>
    <d v="2020-01-28T00:00:00"/>
    <d v="2021-04-21T00:00:00"/>
    <m/>
    <m/>
    <m/>
    <m/>
    <n v="6.67"/>
    <n v="4.5"/>
    <m/>
    <m/>
    <m/>
    <n v="4.5"/>
    <m/>
    <n v="1204"/>
    <n v="449"/>
    <m/>
    <m/>
    <m/>
    <n v="449"/>
    <s v="No"/>
    <n v="569566.93999999994"/>
    <n v="55"/>
    <n v="96.65"/>
    <n v="4.5"/>
    <n v="4.5"/>
    <n v="4.5"/>
  </r>
  <r>
    <x v="1755"/>
    <s v="https://anyscale.com"/>
    <s v="https://www.crunchbase.com/organization/anyscale"/>
    <s v="Anyscale, Inc."/>
    <s v="Anyscale accelerates the development and productionization of any AI app, on any cloud, at any scale."/>
    <m/>
    <m/>
    <s v="series_a"/>
    <s v="series_b"/>
    <s v="series_c"/>
    <m/>
    <m/>
    <m/>
    <m/>
    <m/>
    <n v="20000000"/>
    <n v="40000000"/>
    <n v="100000000"/>
    <m/>
    <m/>
    <m/>
    <m/>
    <m/>
    <n v="100000000"/>
    <n v="266800000"/>
    <n v="1000000000"/>
    <m/>
    <m/>
    <m/>
    <m/>
    <m/>
    <s v="11.2 Capital, Amplify Partners, Andreessen Horowitz, Ant Group, Dwight Crow, Intel Capital, New Enterprise Associates, The House Fund"/>
    <s v="Andreessen Horowitz, Foundation Capital, Intel Capital, New Enterprise Associates"/>
    <s v="Addition, Andreessen Horowitz, Foundation Capital, Intel Capital, New Enterprise Associates"/>
    <m/>
    <m/>
    <m/>
    <m/>
    <m/>
    <n v="2019"/>
    <x v="8"/>
    <n v="2021"/>
    <m/>
    <m/>
    <m/>
    <n v="99000000"/>
    <s v="series_c"/>
    <d v="2022-08-23T00:00:00"/>
    <n v="1000000000"/>
    <m/>
    <m/>
    <n v="43871.65"/>
    <n v="259482.63"/>
    <n v="256721.79"/>
    <m/>
    <m/>
    <m/>
    <m/>
    <m/>
    <n v="9"/>
    <n v="18"/>
    <n v="121"/>
    <m/>
    <m/>
    <m/>
    <m/>
    <m/>
    <n v="99.81"/>
    <n v="98.95"/>
    <n v="89.87"/>
    <m/>
    <m/>
    <m/>
    <s v="unicorn"/>
    <n v="7.65"/>
    <m/>
    <n v="7.65"/>
    <n v="3.37"/>
    <n v="1"/>
    <m/>
    <m/>
    <m/>
    <n v="259000000"/>
    <m/>
    <m/>
    <d v="2019-12-17T00:00:00"/>
    <d v="2020-10-21T00:00:00"/>
    <d v="2021-12-07T00:00:00"/>
    <m/>
    <m/>
    <m/>
    <m/>
    <n v="2.67"/>
    <n v="3.75"/>
    <m/>
    <m/>
    <m/>
    <n v="3.75"/>
    <m/>
    <n v="309"/>
    <n v="412"/>
    <m/>
    <m/>
    <m/>
    <n v="671"/>
    <s v="No"/>
    <n v="560076.06999999995"/>
    <n v="56"/>
    <n v="96.59"/>
    <n v="3.75"/>
    <n v="3.75"/>
    <n v="3.75"/>
  </r>
  <r>
    <x v="1756"/>
    <s v="https://sleeper.com"/>
    <s v="https://www.crunchbase.com/organization/sleeper"/>
    <s v="Blitz Studios, Inc."/>
    <s v="Sleeper is a sports platform intended for fantasy leagues and eSports."/>
    <m/>
    <s v="seed"/>
    <s v="series_a"/>
    <s v="series_b"/>
    <s v="series_c"/>
    <m/>
    <m/>
    <m/>
    <m/>
    <m/>
    <n v="5300000"/>
    <n v="20000000"/>
    <n v="40000000"/>
    <m/>
    <m/>
    <m/>
    <m/>
    <m/>
    <n v="26500000"/>
    <n v="133400000"/>
    <n v="400000000"/>
    <m/>
    <m/>
    <m/>
    <m/>
    <s v="Alumni Ventures, Green D Ventures"/>
    <s v="Baron Davis, Expa, General Catalyst, Kevin Durant, Rich Kleiman"/>
    <s v="Andreessen Horowitz, Baron Davis, Birchmere Ventures, General Catalyst, JuJu Smith-Schuster, Kevin Lin, Rainfall Ventures, Rosalyn Gold Onwude"/>
    <s v="Andreessen Horowitz, Baron Davis, Byron Jones, General Catalyst, Kevin Durant, Kevin Lin, Klay Thompson, Rich Kleiman, Rosalyn Gold Onwude, Shane Battier, Sterling.VC, Telstra Ventures, Tim Chen"/>
    <m/>
    <m/>
    <m/>
    <m/>
    <n v="2015"/>
    <n v="2018"/>
    <x v="8"/>
    <n v="2021"/>
    <m/>
    <m/>
    <m/>
    <n v="40000000"/>
    <s v="series_c"/>
    <d v="2021-09-16T00:00:00"/>
    <n v="400000000"/>
    <m/>
    <n v="0.25"/>
    <n v="6301.92"/>
    <n v="231108.29"/>
    <n v="322021.96999999997"/>
    <m/>
    <m/>
    <m/>
    <m/>
    <n v="2736"/>
    <n v="284"/>
    <n v="29"/>
    <n v="96"/>
    <m/>
    <m/>
    <m/>
    <m/>
    <n v="72.12"/>
    <n v="93.86"/>
    <n v="98.27"/>
    <n v="91.98"/>
    <m/>
    <m/>
    <m/>
    <m/>
    <n v="11.55"/>
    <m/>
    <n v="11.55"/>
    <n v="2.7"/>
    <n v="1"/>
    <m/>
    <m/>
    <m/>
    <n v="67300000"/>
    <m/>
    <d v="2015-05-05T00:00:00"/>
    <d v="2018-10-01T00:00:00"/>
    <d v="2020-05-12T00:00:00"/>
    <d v="2021-09-16T00:00:00"/>
    <m/>
    <m/>
    <m/>
    <m/>
    <n v="5.03"/>
    <n v="3"/>
    <m/>
    <m/>
    <m/>
    <n v="3"/>
    <n v="1245"/>
    <n v="589"/>
    <n v="492"/>
    <m/>
    <m/>
    <m/>
    <n v="492"/>
    <s v="No"/>
    <n v="559432.43000000005"/>
    <n v="57"/>
    <n v="96.53"/>
    <n v="3"/>
    <n v="3"/>
    <n v="3"/>
  </r>
  <r>
    <x v="1757"/>
    <s v="http://www.shopmonkey.io"/>
    <s v="https://www.crunchbase.com/organization/shopmonkey-io"/>
    <s v="Shopmonkey Inc."/>
    <s v="Shopmonkey provides a process management software designed for auto repair shops."/>
    <m/>
    <m/>
    <s v="series_a"/>
    <s v="series_b"/>
    <s v="series_c"/>
    <m/>
    <m/>
    <m/>
    <m/>
    <m/>
    <n v="10000000"/>
    <n v="25000000"/>
    <n v="75000000"/>
    <m/>
    <m/>
    <m/>
    <m/>
    <m/>
    <n v="50000000"/>
    <n v="166750000"/>
    <n v="750000000"/>
    <m/>
    <m/>
    <m/>
    <m/>
    <m/>
    <s v="Connor Theilmann, Headline, I2BF Global Ventures, Index Ventures"/>
    <s v="Bessemer Venture Partners, Headline, I2BF Global Ventures, Index Ventures"/>
    <s v="Aurum Partners, Bessemer Venture Partners, Headline, I2BF Global Ventures, ICONIQ Growth, Index Ventures"/>
    <m/>
    <m/>
    <m/>
    <m/>
    <m/>
    <n v="2019"/>
    <x v="8"/>
    <n v="2021"/>
    <m/>
    <m/>
    <m/>
    <n v="75000000"/>
    <s v="series_c"/>
    <d v="2021-07-15T00:00:00"/>
    <n v="750000000"/>
    <m/>
    <m/>
    <n v="12692.01"/>
    <n v="231749.52"/>
    <n v="306948.58"/>
    <m/>
    <m/>
    <m/>
    <m/>
    <m/>
    <n v="171"/>
    <n v="28"/>
    <n v="104"/>
    <m/>
    <m/>
    <m/>
    <m/>
    <m/>
    <n v="95.91"/>
    <n v="98.33"/>
    <n v="91.31"/>
    <m/>
    <m/>
    <m/>
    <m/>
    <n v="11.48"/>
    <m/>
    <n v="11.48"/>
    <n v="4.05"/>
    <n v="1"/>
    <m/>
    <m/>
    <m/>
    <n v="110000000"/>
    <m/>
    <m/>
    <d v="2019-09-24T00:00:00"/>
    <d v="2020-08-27T00:00:00"/>
    <d v="2021-07-15T00:00:00"/>
    <m/>
    <m/>
    <m/>
    <m/>
    <n v="3.34"/>
    <n v="4.5"/>
    <m/>
    <m/>
    <m/>
    <n v="4.5"/>
    <m/>
    <n v="338"/>
    <n v="322"/>
    <m/>
    <m/>
    <m/>
    <n v="322"/>
    <s v="No"/>
    <n v="551390.11"/>
    <n v="58"/>
    <n v="96.47"/>
    <n v="4.5"/>
    <n v="4.5"/>
    <n v="4.5"/>
  </r>
  <r>
    <x v="1758"/>
    <s v="https://www.modernhealth.com"/>
    <s v="https://www.crunchbase.com/organization/modern-health"/>
    <s v="Modern Life, Inc."/>
    <s v="Modern Health is a mental well-being platform for companies offering therapy, coaching, and self-guided courses."/>
    <m/>
    <s v="seed"/>
    <s v="series_a"/>
    <s v="series_b"/>
    <s v="series_c"/>
    <s v="series_d"/>
    <m/>
    <m/>
    <m/>
    <n v="2400000"/>
    <n v="9000000"/>
    <n v="31000000"/>
    <n v="51000000"/>
    <n v="74000000"/>
    <m/>
    <m/>
    <m/>
    <n v="24000000"/>
    <n v="45000000"/>
    <n v="206770000"/>
    <n v="500000000"/>
    <n v="1170000000"/>
    <m/>
    <m/>
    <m/>
    <s v="Afore Capital, Brad Flora, C3 Ventures, Kevin Moore, MGV, Merus Capital, Precursor Ventures, Social Capital, Y Combinator"/>
    <s v="Afore Capital, Jared Leto, Kleiner Perkins, Y Combinator"/>
    <s v="Afore Capital, Founders Fund, John Doerr, Kleiner Perkins, Zachary Hargreaves"/>
    <s v="01 Advisors, Afore Capital, Battery Ventures, Counterpart Advisors, Felicis, Founders Fund, Frederic Kerrest, Kleiner Perkins, Necessary Ventures"/>
    <s v="01 Advisors, Battery Ventures, Felicis, Founders Fund, Kleiner Perkins, Lachy Groom"/>
    <m/>
    <m/>
    <m/>
    <n v="2018"/>
    <n v="2019"/>
    <x v="8"/>
    <n v="2020"/>
    <n v="2021"/>
    <m/>
    <m/>
    <n v="74000000"/>
    <s v="series_d"/>
    <d v="2021-02-11T00:00:00"/>
    <n v="1170000000"/>
    <m/>
    <n v="12297.04"/>
    <n v="13447.23"/>
    <n v="262519.57"/>
    <n v="139537.54"/>
    <n v="120728.35"/>
    <m/>
    <m/>
    <m/>
    <n v="118"/>
    <n v="163"/>
    <n v="17"/>
    <n v="22"/>
    <n v="114"/>
    <m/>
    <m/>
    <m/>
    <n v="98.88"/>
    <n v="96.1"/>
    <n v="99.01"/>
    <n v="97.08"/>
    <n v="78.92"/>
    <m/>
    <m/>
    <s v="unicorn"/>
    <n v="27.85"/>
    <n v="27.85"/>
    <n v="18.57"/>
    <n v="4.75"/>
    <n v="2.1800000000000002"/>
    <n v="1"/>
    <m/>
    <m/>
    <n v="167400000"/>
    <m/>
    <d v="2018-06-15T00:00:00"/>
    <d v="2019-05-23T00:00:00"/>
    <d v="2020-01-15T00:00:00"/>
    <d v="2020-12-15T00:00:00"/>
    <d v="2021-02-11T00:00:00"/>
    <m/>
    <m/>
    <n v="1.88"/>
    <n v="4.59"/>
    <n v="2.42"/>
    <n v="2.34"/>
    <m/>
    <m/>
    <n v="5.66"/>
    <n v="342"/>
    <n v="237"/>
    <n v="335"/>
    <n v="58"/>
    <m/>
    <m/>
    <n v="393"/>
    <s v="No"/>
    <n v="548529.73"/>
    <n v="59"/>
    <n v="96.41"/>
    <n v="5.66"/>
    <n v="5.66"/>
    <n v="5.66"/>
  </r>
  <r>
    <x v="1759"/>
    <s v="https://www.tempo.fit"/>
    <s v="https://www.crunchbase.com/organization/trainwithpivot"/>
    <s v="CoreTech Fitness, Co."/>
    <s v="Tempo is a home fitness platform, combining equipment, training guidance, and social motivation with 3D sensors and artificial intelligence."/>
    <m/>
    <s v="seed"/>
    <s v="series_a"/>
    <s v="series_b"/>
    <s v="series_c"/>
    <m/>
    <m/>
    <m/>
    <m/>
    <n v="1800000"/>
    <n v="17000000"/>
    <n v="60000000"/>
    <n v="220000000"/>
    <m/>
    <m/>
    <m/>
    <m/>
    <n v="18000000"/>
    <n v="85000000"/>
    <n v="400200000"/>
    <n v="2200000000"/>
    <m/>
    <m/>
    <m/>
    <m/>
    <s v="Khosla Ventures, SignalFire, Y Combinator"/>
    <s v="Bling Capital, Bradley Horowitz, DCM Ventures, Founders Fund, Khosla Ventures, SignalFire, Y Combinator"/>
    <s v="Bling Capital, DCM Ventures, Founders Fund, General Catalyst, Norwest Venture Partners, SignalFire, Y Combinator"/>
    <s v="Bling Capital, DCM Ventures, General Catalyst, Norwest Venture Partners, SoftBank Vision Fund, Steadfast Capital"/>
    <m/>
    <m/>
    <m/>
    <m/>
    <n v="2015"/>
    <n v="2019"/>
    <x v="8"/>
    <n v="2021"/>
    <m/>
    <m/>
    <m/>
    <n v="220000000"/>
    <s v="series_c"/>
    <d v="2021-04-13T00:00:00"/>
    <n v="2200000000"/>
    <m/>
    <n v="8465.98"/>
    <n v="24837.9"/>
    <n v="250348.97"/>
    <n v="244666.25"/>
    <m/>
    <m/>
    <m/>
    <m/>
    <n v="39"/>
    <n v="55"/>
    <n v="20"/>
    <n v="127"/>
    <m/>
    <m/>
    <m/>
    <m/>
    <n v="99.61"/>
    <n v="98.7"/>
    <n v="98.82"/>
    <n v="89.37"/>
    <m/>
    <m/>
    <m/>
    <m/>
    <n v="74.81"/>
    <n v="74.81"/>
    <n v="19.8"/>
    <n v="4.95"/>
    <n v="1"/>
    <m/>
    <m/>
    <m/>
    <n v="298800000"/>
    <m/>
    <d v="2015-06-30T00:00:00"/>
    <d v="2019-07-18T00:00:00"/>
    <d v="2020-07-29T00:00:00"/>
    <d v="2021-04-13T00:00:00"/>
    <m/>
    <m/>
    <m/>
    <n v="4.72"/>
    <n v="4.71"/>
    <n v="5.5"/>
    <m/>
    <m/>
    <m/>
    <n v="5.5"/>
    <n v="1479"/>
    <n v="377"/>
    <n v="258"/>
    <m/>
    <m/>
    <m/>
    <n v="258"/>
    <s v="No"/>
    <n v="528319.1"/>
    <n v="60"/>
    <n v="96.34"/>
    <n v="5.5"/>
    <n v="5.5"/>
    <n v="5.5"/>
  </r>
  <r>
    <x v="1760"/>
    <s v="https://www.cycognito.com"/>
    <s v="https://www.crunchbase.com/organization/cycognito"/>
    <s v="CyCognito Inc."/>
    <s v="CyCognito is an external cyber risk management platform that is fully-automated &amp; highly scalable, driven to create positive business impact"/>
    <m/>
    <s v="seed"/>
    <s v="series_a"/>
    <s v="series_b"/>
    <s v="series_c"/>
    <m/>
    <m/>
    <m/>
    <m/>
    <n v="5000000"/>
    <n v="18000000"/>
    <n v="30000000"/>
    <n v="100000000"/>
    <m/>
    <m/>
    <m/>
    <m/>
    <n v="50000000"/>
    <n v="90000000"/>
    <n v="200100000"/>
    <n v="800000000"/>
    <m/>
    <m/>
    <m/>
    <m/>
    <s v="Dan Scheinman, Sorenson Capital, UpWest"/>
    <s v="Cyber Mentor Fund, Dan Scheinman, John Thompson, Lightspeed Venture Partners, Sorenson Capital, UpWest"/>
    <s v="Accel, Lightspeed Venture Partners, Sorenson Capital, UpWest"/>
    <s v="Accel, Dan Scheinman, Geodesic Capital, Harpoon, Heritage Group, Kli Capital, Lightspeed Venture Partners, Sorenson Ventures, The Westly Group, Thomvest Ventures, UpWest"/>
    <m/>
    <m/>
    <m/>
    <m/>
    <n v="2018"/>
    <n v="2019"/>
    <x v="8"/>
    <n v="2021"/>
    <m/>
    <m/>
    <m/>
    <n v="100000000"/>
    <s v="series_c"/>
    <d v="2021-12-01T00:00:00"/>
    <n v="800000000"/>
    <m/>
    <n v="641.84"/>
    <n v="8753.7900000000009"/>
    <n v="215287.92"/>
    <n v="302224.96000000002"/>
    <m/>
    <m/>
    <m/>
    <m/>
    <n v="1084"/>
    <n v="264"/>
    <n v="42"/>
    <n v="106"/>
    <m/>
    <m/>
    <m/>
    <m/>
    <n v="89.61"/>
    <n v="93.67"/>
    <n v="97.46"/>
    <n v="91.14"/>
    <m/>
    <m/>
    <m/>
    <m/>
    <n v="9.7899999999999991"/>
    <n v="9.7899999999999991"/>
    <n v="6.8"/>
    <n v="3.6"/>
    <n v="1"/>
    <m/>
    <m/>
    <m/>
    <n v="153000000"/>
    <m/>
    <d v="2018-01-01T00:00:00"/>
    <d v="2019-11-19T00:00:00"/>
    <d v="2020-07-23T00:00:00"/>
    <d v="2021-12-01T00:00:00"/>
    <m/>
    <m/>
    <m/>
    <n v="1.8"/>
    <n v="2.2200000000000002"/>
    <n v="4"/>
    <m/>
    <m/>
    <m/>
    <n v="4"/>
    <n v="687"/>
    <n v="247"/>
    <n v="496"/>
    <m/>
    <m/>
    <m/>
    <n v="496"/>
    <s v="No"/>
    <n v="526908.51"/>
    <n v="61"/>
    <n v="96.28"/>
    <n v="4"/>
    <n v="4"/>
    <n v="4"/>
  </r>
  <r>
    <x v="1761"/>
    <s v="https://deliverect.com"/>
    <s v="https://www.crunchbase.com/organization/deliverect"/>
    <s v="Deliverect NV"/>
    <s v="Deliverect integrates online orders from food delivery channels into restaurants’ POS to improve their operational flow."/>
    <m/>
    <s v="seed"/>
    <s v="series_a"/>
    <s v="series_b"/>
    <s v="series_c"/>
    <s v="series_d"/>
    <m/>
    <m/>
    <m/>
    <n v="762325"/>
    <n v="3361006"/>
    <n v="17675878"/>
    <n v="65000000"/>
    <n v="150000000"/>
    <m/>
    <m/>
    <m/>
    <n v="7623250"/>
    <n v="16805030"/>
    <n v="117898106.26000001"/>
    <n v="650000000"/>
    <n v="1400000000"/>
    <m/>
    <m/>
    <m/>
    <m/>
    <s v="Newion, SmartFin"/>
    <s v="Newion, OMERS Ventures, SmartFin"/>
    <s v="DST Global, Jan Hollez, Jelte Vrijhoef, Jerome Laredo, Newion, OMERS Ventures, SmartFin, Zhong Xu"/>
    <s v="Alkeon Capital, Coatue, DST Global, Newion, OMERS Ventures, Redpoint eventures, SmartFin"/>
    <m/>
    <m/>
    <m/>
    <n v="2018"/>
    <n v="2019"/>
    <x v="8"/>
    <n v="2021"/>
    <n v="2022"/>
    <m/>
    <m/>
    <n v="150000000"/>
    <s v="series_d"/>
    <d v="2022-01-24T00:00:00"/>
    <n v="1400000000"/>
    <m/>
    <n v="0"/>
    <n v="0"/>
    <n v="13.56"/>
    <n v="139890.18"/>
    <n v="380012.34"/>
    <m/>
    <m/>
    <m/>
    <n v="3719"/>
    <n v="1771"/>
    <n v="832"/>
    <n v="192"/>
    <n v="20"/>
    <m/>
    <m/>
    <m/>
    <n v="64.34"/>
    <n v="57.37"/>
    <n v="48.51"/>
    <n v="83.88"/>
    <n v="94.51"/>
    <m/>
    <m/>
    <s v="unicorn"/>
    <n v="104.91"/>
    <n v="104.91"/>
    <n v="59.49"/>
    <n v="9.9700000000000006"/>
    <n v="2.0099999999999998"/>
    <n v="1"/>
    <m/>
    <m/>
    <n v="236799209"/>
    <m/>
    <d v="2018-07-10T00:00:00"/>
    <d v="2019-04-02T00:00:00"/>
    <d v="2020-04-29T00:00:00"/>
    <d v="2021-04-21T00:00:00"/>
    <d v="2022-01-24T00:00:00"/>
    <m/>
    <m/>
    <n v="2.2000000000000002"/>
    <n v="7.02"/>
    <n v="5.51"/>
    <n v="2.15"/>
    <m/>
    <m/>
    <n v="11.87"/>
    <n v="266"/>
    <n v="393"/>
    <n v="357"/>
    <n v="278"/>
    <m/>
    <m/>
    <n v="635"/>
    <s v="No"/>
    <n v="519916.08"/>
    <n v="62"/>
    <n v="96.22"/>
    <n v="11.87"/>
    <n v="11.87"/>
    <n v="11.87"/>
  </r>
  <r>
    <x v="1762"/>
    <s v="https://www.materialbank.com"/>
    <s v="https://www.crunchbase.com/organization/material-bank"/>
    <m/>
    <s v="Material Bank provides sample materials for design professionals and brands in the architecture and design industry."/>
    <m/>
    <m/>
    <s v="series_a"/>
    <s v="series_b"/>
    <s v="series_c"/>
    <s v="series_d"/>
    <m/>
    <m/>
    <m/>
    <m/>
    <n v="20200000"/>
    <n v="28000000"/>
    <n v="100000000"/>
    <n v="175000000"/>
    <m/>
    <m/>
    <m/>
    <m/>
    <n v="101000000"/>
    <n v="186760000"/>
    <n v="900000000"/>
    <n v="1900000000"/>
    <m/>
    <m/>
    <m/>
    <m/>
    <s v="Burch Creative Capital, Jaws Ventures"/>
    <s v="Bain Capital Ventures, Jaws Ventures, Raine Ventures"/>
    <s v="Annox Capital, Bain Capital Ventures, Bond, Connexa Capital, Durable Capital Partners, General Catalyst, IPD Capital, Lead Edge Capital, Raine Ventures"/>
    <s v="9Yards Capital, Bain Capital Ventures, Bond, Brookfield Growth, Durable Capital Partners, Echo Street Capital, Fifth Wall, General Catalyst, Lead Edge Capital, RXR Realty, Raine Ventures, SoftBank Vision Fund"/>
    <m/>
    <m/>
    <m/>
    <m/>
    <n v="2019"/>
    <x v="8"/>
    <n v="2021"/>
    <n v="2022"/>
    <m/>
    <m/>
    <n v="175000000"/>
    <s v="series_d"/>
    <d v="2022-05-05T00:00:00"/>
    <n v="1900000000"/>
    <m/>
    <m/>
    <n v="3230.07"/>
    <n v="50227.88"/>
    <n v="191093.16"/>
    <n v="274613.03000000003"/>
    <m/>
    <m/>
    <m/>
    <m/>
    <n v="483"/>
    <n v="172"/>
    <n v="159"/>
    <n v="33"/>
    <m/>
    <m/>
    <m/>
    <m/>
    <n v="88.39"/>
    <n v="89.41"/>
    <n v="86.67"/>
    <n v="90.75"/>
    <m/>
    <m/>
    <s v="unicorn"/>
    <n v="13.43"/>
    <m/>
    <n v="13.43"/>
    <n v="8.5500000000000007"/>
    <n v="1.97"/>
    <n v="1"/>
    <m/>
    <m/>
    <n v="323200000"/>
    <m/>
    <m/>
    <d v="2019-04-10T00:00:00"/>
    <d v="2020-04-30T00:00:00"/>
    <d v="2021-05-06T00:00:00"/>
    <d v="2022-05-05T00:00:00"/>
    <m/>
    <m/>
    <m/>
    <n v="1.85"/>
    <n v="4.82"/>
    <n v="2.11"/>
    <m/>
    <m/>
    <n v="10.17"/>
    <m/>
    <n v="386"/>
    <n v="371"/>
    <n v="364"/>
    <m/>
    <m/>
    <n v="735"/>
    <s v="No"/>
    <n v="519164.14"/>
    <n v="63"/>
    <n v="96.16"/>
    <n v="10.17"/>
    <n v="10.17"/>
    <n v="10.17"/>
  </r>
  <r>
    <x v="1763"/>
    <s v="http://www.wisesystems.com"/>
    <s v="https://www.crunchbase.com/organization/wise-systems"/>
    <s v="Wise Systems, Inc."/>
    <s v="Wise Systems' autonomous dispatch and routing software uses AI to improve fleet efficiency and customer service for last-mile operations."/>
    <m/>
    <s v="seed"/>
    <s v="series_a"/>
    <s v="series_b"/>
    <s v="series_c"/>
    <m/>
    <m/>
    <m/>
    <m/>
    <n v="33333"/>
    <n v="7000000"/>
    <n v="15000000"/>
    <n v="50000000"/>
    <m/>
    <m/>
    <m/>
    <m/>
    <n v="333330"/>
    <n v="35000000"/>
    <n v="100050000"/>
    <n v="500000000"/>
    <m/>
    <m/>
    <m/>
    <m/>
    <s v="Bantam Group, Right Side Capital Management, Techstars"/>
    <s v="Fontinalis Partners, Gradient Ventures, Neoteny, Prologis Ventures, The E14 Fund, Trucks Venture Capital"/>
    <s v="Gradient Ventures, Malek Meslemani, Prologis Ventures, The E14 Fund, Valo Ventures"/>
    <s v="Gradient Ventures, Gutbrain Ventures, Prologis Ventures, Section 32, Tiger Global Management, Valo Ventures"/>
    <m/>
    <m/>
    <m/>
    <m/>
    <n v="2015"/>
    <n v="2018"/>
    <x v="8"/>
    <n v="2021"/>
    <m/>
    <m/>
    <m/>
    <n v="50000000"/>
    <s v="series_c"/>
    <d v="2021-10-06T00:00:00"/>
    <n v="500000000"/>
    <m/>
    <n v="2401.35"/>
    <n v="200.63"/>
    <n v="0.25"/>
    <n v="515969.38"/>
    <m/>
    <m/>
    <m/>
    <m/>
    <n v="238"/>
    <n v="920"/>
    <n v="889"/>
    <n v="67"/>
    <m/>
    <m/>
    <m/>
    <m/>
    <n v="97.58"/>
    <n v="80.06"/>
    <n v="44.98"/>
    <n v="94.43"/>
    <m/>
    <m/>
    <m/>
    <m/>
    <n v="918.09"/>
    <n v="918.09"/>
    <n v="10.93"/>
    <n v="4.5"/>
    <n v="1"/>
    <m/>
    <m/>
    <m/>
    <n v="73050659"/>
    <m/>
    <d v="2015-06-09T00:00:00"/>
    <d v="2018-12-06T00:00:00"/>
    <d v="2020-06-18T00:00:00"/>
    <d v="2021-10-06T00:00:00"/>
    <m/>
    <m/>
    <m/>
    <n v="105"/>
    <n v="2.86"/>
    <n v="5"/>
    <m/>
    <m/>
    <m/>
    <n v="5"/>
    <n v="1276"/>
    <n v="560"/>
    <n v="475"/>
    <m/>
    <m/>
    <m/>
    <n v="475"/>
    <s v="No"/>
    <n v="518571.61"/>
    <n v="64"/>
    <n v="96.1"/>
    <n v="5"/>
    <n v="5"/>
    <n v="5"/>
  </r>
  <r>
    <x v="1764"/>
    <s v="https://blockfi.com"/>
    <s v="https://www.crunchbase.com/organization/blockfi-inc"/>
    <s v="BlockFi, Inc."/>
    <s v="BlockFi develops a blockchain-driven wealth management platform for crypto investors."/>
    <m/>
    <s v="seed"/>
    <s v="series_a"/>
    <s v="series_b"/>
    <s v="series_c"/>
    <s v="series_d"/>
    <s v="series_e"/>
    <m/>
    <m/>
    <n v="1600000"/>
    <n v="18300000"/>
    <n v="30000000"/>
    <n v="50000000"/>
    <n v="350000000"/>
    <n v="500000000"/>
    <m/>
    <m/>
    <n v="16000000"/>
    <n v="91500000"/>
    <n v="200100000"/>
    <n v="400000000"/>
    <n v="3000000000"/>
    <n v="4500000000"/>
    <m/>
    <m/>
    <s v="Alumni Ventures, Cadenza Ventures, ConSensys Ventures, ConsenSys Mesh, Fort Schuyler Ventures, Kenetic, Lumenary, Nelson Chu, PJC, Purple Arch Ventures, SoFi"/>
    <s v="Akuna Capital, Avon Ventures, CMT Digital Ventures, ConSensys Ventures, Galaxy Digital, Morgan Creek Digital, PJC, Susquehanna, Valar Ventures, Winklevoss Capital"/>
    <s v="Akuna Capital, Alumni Ventures, Arrington XRP Capital, Avon Ventures, CMT Digital Ventures, Castle Island Ventures, Hashkey Exchange, Kenetic, Morgan Creek Digital, PJC, Purple Arch Ventures, Valar Ventures, Winklevoss Capital"/>
    <s v="Alumni Ventures, Avon Ventures, Bossanova Investimentos, CMT Digital Ventures, Castle Island Ventures, Ethos Family Office, Hashkey Exchange, Kenetic, Matthew Dellavedova, Michael Antonov, Morgan Creek Digital, Purple Arch Ventures, SCB 10X, Valar Ventures, Winklevoss Capital"/>
    <s v="Akuna Capital, Bain Capital Ventures, Bill Silva Ventures, Bracket Capital, Breyer Capital, CMS Holdings, Castle Island Ventures, DST Global, Gaingels, Hudson River Trading, Jump Capital, Kenetic, Morgan Creek Digital, PJC, Pacific Century Group, ParaFi Capital, Paradigm, Pomp Investments, Susquehanna Government Products, The Venture Collective, Third Prime, Tiger Global Management, Valar Ventures, Valor Capital Group"/>
    <s v="Alumni Ventures, Castor Ventures, Definitive Capital, Empede Capital, Investlink Holdings, John Fontein, Rose Park Advisors"/>
    <m/>
    <m/>
    <n v="2018"/>
    <n v="2019"/>
    <x v="8"/>
    <n v="2020"/>
    <n v="2021"/>
    <n v="2021"/>
    <m/>
    <n v="500000000"/>
    <s v="series_e"/>
    <d v="2021-08-20T00:00:00"/>
    <n v="4500000000"/>
    <m/>
    <n v="29.61"/>
    <n v="2018.07"/>
    <n v="4576.03"/>
    <n v="17104.59"/>
    <n v="475437.65"/>
    <n v="761.67"/>
    <m/>
    <m/>
    <n v="2068"/>
    <n v="637"/>
    <n v="403"/>
    <n v="165"/>
    <n v="38"/>
    <n v="165"/>
    <m/>
    <m/>
    <n v="80.17"/>
    <n v="84.68"/>
    <n v="75.09"/>
    <n v="77.16"/>
    <n v="93.1"/>
    <n v="34.4"/>
    <m/>
    <m/>
    <n v="152.63"/>
    <n v="152.63"/>
    <n v="33.36"/>
    <n v="17.95"/>
    <n v="9.98"/>
    <n v="1.43"/>
    <n v="1"/>
    <m/>
    <n v="1406200000"/>
    <m/>
    <d v="2018-02-13T00:00:00"/>
    <d v="2019-08-06T00:00:00"/>
    <d v="2020-02-13T00:00:00"/>
    <d v="2020-08-20T00:00:00"/>
    <d v="2021-02-19T00:00:00"/>
    <d v="2021-08-20T00:00:00"/>
    <m/>
    <n v="5.72"/>
    <n v="2.19"/>
    <n v="2"/>
    <n v="7.5"/>
    <n v="1.5"/>
    <m/>
    <n v="22.49"/>
    <n v="539"/>
    <n v="191"/>
    <n v="189"/>
    <n v="183"/>
    <n v="182"/>
    <m/>
    <n v="554"/>
    <s v="No"/>
    <n v="499927.62"/>
    <n v="65"/>
    <n v="96.03"/>
    <n v="22.49"/>
    <n v="22.49"/>
    <n v="22.49"/>
  </r>
  <r>
    <x v="1765"/>
    <s v="http://www.lilt.com/"/>
    <s v="https://www.crunchbase.com/organization/lilt"/>
    <s v="Lilt, Inc."/>
    <s v="Lilt is the leading AI solution for enterprise translation"/>
    <m/>
    <s v="seed"/>
    <s v="series_a"/>
    <s v="series_b"/>
    <s v="series_c"/>
    <m/>
    <m/>
    <m/>
    <m/>
    <n v="2350000"/>
    <n v="9500000"/>
    <n v="25000000"/>
    <n v="55000000"/>
    <m/>
    <m/>
    <m/>
    <m/>
    <n v="23500000"/>
    <n v="47500000"/>
    <n v="166750000"/>
    <n v="550000000"/>
    <m/>
    <m/>
    <m/>
    <m/>
    <s v="Redpoint, XSeed Capital, Zetta Venture Partners"/>
    <s v="Redpoint, Sequoia Capital, XSeed Capital, Zetta Venture Partners"/>
    <s v="In-Q-Tel, Intel Capital, Redpoint, Sequoia Capital, XSeed Capital, Zetta Venture Partners"/>
    <s v="Clear Ventures, Four Rivers Group, Intel Capital, Redpoint, Sequoia Capital, Sorenson Capital, Wipro Ventures, XSeed Capital"/>
    <m/>
    <m/>
    <m/>
    <m/>
    <n v="2016"/>
    <n v="2018"/>
    <x v="8"/>
    <n v="2022"/>
    <m/>
    <m/>
    <m/>
    <n v="55000000"/>
    <s v="series_c"/>
    <d v="2022-04-07T00:00:00"/>
    <n v="550000000"/>
    <m/>
    <n v="40.57"/>
    <n v="15930.58"/>
    <n v="152575.92000000001"/>
    <n v="320107.2"/>
    <m/>
    <m/>
    <m/>
    <m/>
    <n v="1984"/>
    <n v="163"/>
    <n v="72"/>
    <n v="73"/>
    <m/>
    <m/>
    <m/>
    <m/>
    <n v="79.47"/>
    <n v="96.49"/>
    <n v="95.6"/>
    <n v="91.34"/>
    <m/>
    <m/>
    <m/>
    <m/>
    <n v="14.32"/>
    <n v="14.32"/>
    <n v="8.86"/>
    <n v="2.97"/>
    <n v="1"/>
    <m/>
    <m/>
    <m/>
    <n v="92500000"/>
    <m/>
    <d v="2016-10-28T00:00:00"/>
    <d v="2018-10-04T00:00:00"/>
    <d v="2020-05-12T00:00:00"/>
    <d v="2022-04-07T00:00:00"/>
    <m/>
    <m/>
    <m/>
    <n v="2.02"/>
    <n v="3.51"/>
    <n v="3.3"/>
    <m/>
    <m/>
    <m/>
    <n v="3.3"/>
    <n v="706"/>
    <n v="586"/>
    <n v="695"/>
    <m/>
    <m/>
    <m/>
    <n v="695"/>
    <s v="No"/>
    <n v="488654.27"/>
    <n v="66"/>
    <n v="95.97"/>
    <n v="3.3"/>
    <n v="3.3"/>
    <n v="3.3"/>
  </r>
  <r>
    <x v="1766"/>
    <s v="https://co.addi.com"/>
    <s v="https://www.crunchbase.com/organization/addi"/>
    <s v="Adelante Soluciones Financieras SAS ."/>
    <s v="Addi is a technology company that provides credit and banking solutions."/>
    <s v="pre_seed"/>
    <s v="seed"/>
    <s v="series_a"/>
    <s v="series_b"/>
    <s v="series_c"/>
    <m/>
    <m/>
    <m/>
    <m/>
    <n v="2300000"/>
    <n v="12500000"/>
    <n v="15000000"/>
    <n v="80000000"/>
    <m/>
    <m/>
    <m/>
    <m/>
    <n v="23000000"/>
    <n v="62500000"/>
    <n v="100050000"/>
    <n v="700000000"/>
    <m/>
    <m/>
    <m/>
    <s v="Village Global"/>
    <s v="AlleyCorp, Andreessen Horowitz, Monashees, Village Global"/>
    <s v="Andreessen Horowitz, Monashees, Sinai Capital Partners, Village Global"/>
    <s v="Andreessen Horowitz, Citius, Decart Ventures, Foundation Capital, Monashees, Quona Capital, Tom Stafford"/>
    <s v="Andreessen Horowitz, GGV Capital, GIC, Monashees, SoftBank, Union Square Ventures"/>
    <m/>
    <m/>
    <m/>
    <n v="2018"/>
    <n v="2018"/>
    <n v="2019"/>
    <x v="8"/>
    <n v="2021"/>
    <m/>
    <m/>
    <m/>
    <n v="36000000"/>
    <s v="series_unknown"/>
    <d v="2021-12-20T00:00:00"/>
    <n v="700000000"/>
    <n v="0.25"/>
    <n v="1992.71"/>
    <n v="24186.32"/>
    <n v="227312.73"/>
    <n v="226124.07"/>
    <m/>
    <m/>
    <m/>
    <n v="870"/>
    <n v="663"/>
    <n v="58"/>
    <n v="31"/>
    <n v="140"/>
    <m/>
    <m/>
    <m/>
    <n v="79.98"/>
    <n v="93.65"/>
    <n v="98.63"/>
    <n v="98.14"/>
    <n v="88.27"/>
    <m/>
    <m/>
    <m/>
    <m/>
    <n v="18.63"/>
    <n v="18.63"/>
    <n v="8.57"/>
    <n v="6.3"/>
    <n v="1"/>
    <m/>
    <m/>
    <m/>
    <n v="462300000"/>
    <d v="2018-09-20T00:00:00"/>
    <d v="2018-10-22T00:00:00"/>
    <d v="2019-06-11T00:00:00"/>
    <d v="2020-05-22T00:00:00"/>
    <d v="2021-12-20T00:00:00"/>
    <m/>
    <m/>
    <m/>
    <n v="2.72"/>
    <n v="1.6"/>
    <n v="7"/>
    <m/>
    <m/>
    <m/>
    <n v="7"/>
    <n v="232"/>
    <n v="346"/>
    <n v="577"/>
    <m/>
    <m/>
    <m/>
    <n v="577"/>
    <s v="No"/>
    <n v="479616.08"/>
    <n v="67"/>
    <n v="95.91"/>
    <n v="7"/>
    <n v="7"/>
    <n v="7"/>
  </r>
  <r>
    <x v="1767"/>
    <s v="https://anyfin.com"/>
    <s v="https://www.crunchbase.com/organization/anyfin"/>
    <s v="Anyfin AB"/>
    <s v="Anyfin - a smart finance app that empowers people to understand and improve their finances."/>
    <m/>
    <s v="seed"/>
    <s v="series_a"/>
    <s v="series_b"/>
    <s v="series_c"/>
    <m/>
    <m/>
    <m/>
    <m/>
    <m/>
    <n v="5894713"/>
    <n v="30000000"/>
    <n v="31263475"/>
    <m/>
    <m/>
    <m/>
    <m/>
    <m/>
    <n v="29473565"/>
    <n v="200100000"/>
    <n v="312634750"/>
    <m/>
    <m/>
    <m/>
    <m/>
    <s v="Global Founders Capital"/>
    <s v="Accel, Global Founders Capital, Northzone"/>
    <s v="Accel, EQT Ventures, FinTech Collective, Global Founders Capital"/>
    <s v="Accel, Augmentum Fintech, Capricorn Capital Partners, Citi Ventures, EQT Ventures, FinTech Collective, Northzone, Quadrille Capital"/>
    <m/>
    <m/>
    <m/>
    <m/>
    <n v="2017"/>
    <n v="2018"/>
    <x v="8"/>
    <n v="2023"/>
    <m/>
    <m/>
    <m/>
    <n v="31263475"/>
    <s v="series_c"/>
    <d v="2023-01-18T00:00:00"/>
    <n v="312634750"/>
    <m/>
    <n v="2.29"/>
    <n v="16803.5"/>
    <n v="167570.51"/>
    <n v="291156.45"/>
    <m/>
    <m/>
    <m/>
    <m/>
    <n v="2559"/>
    <n v="160"/>
    <n v="59"/>
    <n v="15"/>
    <m/>
    <m/>
    <m/>
    <m/>
    <n v="73"/>
    <n v="96.55"/>
    <n v="96.41"/>
    <n v="97.05"/>
    <m/>
    <m/>
    <m/>
    <m/>
    <n v="8.1199999999999992"/>
    <m/>
    <n v="8.1199999999999992"/>
    <n v="1.41"/>
    <n v="1"/>
    <m/>
    <m/>
    <m/>
    <n v="138120870"/>
    <m/>
    <d v="2017-08-31T00:00:00"/>
    <d v="2018-02-21T00:00:00"/>
    <d v="2020-05-13T00:00:00"/>
    <d v="2023-01-18T00:00:00"/>
    <m/>
    <m/>
    <m/>
    <m/>
    <n v="6.79"/>
    <n v="1.56"/>
    <m/>
    <m/>
    <m/>
    <n v="1.56"/>
    <n v="174"/>
    <n v="812"/>
    <n v="980"/>
    <m/>
    <m/>
    <m/>
    <n v="980"/>
    <s v="No"/>
    <n v="475532.75"/>
    <n v="68"/>
    <n v="95.85"/>
    <n v="1.56"/>
    <n v="1.56"/>
    <n v="1.56"/>
  </r>
  <r>
    <x v="1768"/>
    <s v="https://www.truework.com"/>
    <s v="https://www.crunchbase.com/organization/truework"/>
    <s v="Zethos, Inc."/>
    <s v="Truework is a one-stop platform that helps banks, lenders, and others verify income and employment."/>
    <m/>
    <s v="seed"/>
    <s v="series_a"/>
    <s v="series_b"/>
    <s v="series_c"/>
    <m/>
    <m/>
    <m/>
    <m/>
    <n v="2900000"/>
    <n v="12000000"/>
    <n v="30000000"/>
    <n v="50000000"/>
    <m/>
    <m/>
    <m/>
    <m/>
    <n v="29000000"/>
    <n v="60000000"/>
    <n v="200100000"/>
    <n v="500000000"/>
    <m/>
    <m/>
    <m/>
    <m/>
    <s v="Auren Hoffman, David Thacker, Eduardo Vivas, Founder Collective, Heroic Ventures, Jack Groetzinger, Josh Buckley, Khosla Ventures, Kintan Brahmbhatt, Menlo Ventures, Ride Ventures, Sujay Tyle, Tod Sacerdoti, Tuesday Capital"/>
    <s v="Founder Collective, Heroic Ventures, Khosla Ventures, Menlo Ventures, Sequoia Capital, Stanford University"/>
    <s v="9Yards Capital, Activant Capital, American Express Ventures, Brian Rumao, Daniel Yanisse, Jeff Weiner, Khosla Ventures, Next Play Ventures, Sequoia Capital, TMD Ventures, Tom Gonser, Vipul Ved Prakash, WiL (World Innovation Lab), William Hockey"/>
    <s v="Activant Capital, Four Rivers Group, G Squared, Human Capital, Indeed, Karman Ventures (fka Moving Capital), Khosla Ventures, Sequoia Capital, Transform Capital"/>
    <m/>
    <m/>
    <m/>
    <m/>
    <n v="2018"/>
    <n v="2019"/>
    <x v="8"/>
    <n v="2022"/>
    <m/>
    <m/>
    <m/>
    <n v="24000000"/>
    <s v="corporate_round"/>
    <d v="2022-08-09T00:00:00"/>
    <n v="500000000"/>
    <m/>
    <n v="30298.53"/>
    <n v="31128.83"/>
    <n v="85959.39"/>
    <n v="326077.75"/>
    <m/>
    <m/>
    <m/>
    <m/>
    <n v="10"/>
    <n v="24"/>
    <n v="125"/>
    <n v="71"/>
    <m/>
    <m/>
    <m/>
    <m/>
    <n v="99.91"/>
    <n v="99.45"/>
    <n v="92.32"/>
    <n v="91.58"/>
    <m/>
    <m/>
    <m/>
    <m/>
    <n v="10.55"/>
    <n v="10.55"/>
    <n v="6.38"/>
    <n v="2.25"/>
    <n v="1"/>
    <m/>
    <m/>
    <m/>
    <n v="118900000"/>
    <m/>
    <d v="2018-04-11T00:00:00"/>
    <d v="2019-07-30T00:00:00"/>
    <d v="2020-05-20T00:00:00"/>
    <d v="2022-08-09T00:00:00"/>
    <m/>
    <m/>
    <m/>
    <n v="2.0699999999999998"/>
    <n v="3.34"/>
    <n v="2.5"/>
    <m/>
    <m/>
    <m/>
    <n v="2.5"/>
    <n v="475"/>
    <n v="295"/>
    <n v="811"/>
    <m/>
    <m/>
    <m/>
    <n v="811"/>
    <s v="No"/>
    <n v="473464.5"/>
    <n v="69"/>
    <n v="95.79"/>
    <n v="2.5"/>
    <n v="2.5"/>
    <n v="2.5"/>
  </r>
  <r>
    <x v="1769"/>
    <s v="http://q.bio"/>
    <s v="https://www.crunchbase.com/organization/q-4"/>
    <m/>
    <s v="On a mission to build the first Clinical Digital Twin Platform and make it accessible to everyone"/>
    <m/>
    <s v="seed"/>
    <s v="series_a"/>
    <s v="series_b"/>
    <m/>
    <m/>
    <m/>
    <m/>
    <m/>
    <n v="7500000"/>
    <n v="16500000"/>
    <n v="40000000"/>
    <m/>
    <m/>
    <m/>
    <m/>
    <m/>
    <n v="75000000"/>
    <n v="82500000"/>
    <n v="266800000"/>
    <m/>
    <m/>
    <m/>
    <m/>
    <m/>
    <s v="Andreessen Horowitz, Beast Ventures, Founders Fund, Jeffrey Kaditz, SciFi VC"/>
    <s v="Andreessen Horowitz, Highbury Group, Khosla Ventures, Thirty Five Ventures"/>
    <s v="Andreessen Horowitz, Beast Ventures, Founders Fund, Highbury Group, Khosla Ventures, SciFi VC, Thirty Five Ventures"/>
    <m/>
    <m/>
    <m/>
    <m/>
    <m/>
    <n v="2016"/>
    <n v="2018"/>
    <x v="8"/>
    <m/>
    <m/>
    <m/>
    <m/>
    <n v="40000000"/>
    <s v="series_b"/>
    <d v="2020-02-20T00:00:00"/>
    <n v="266800000"/>
    <m/>
    <n v="13521.9"/>
    <n v="85027.18"/>
    <n v="360827.47"/>
    <m/>
    <m/>
    <m/>
    <m/>
    <m/>
    <n v="34"/>
    <n v="1"/>
    <n v="4"/>
    <m/>
    <m/>
    <m/>
    <m/>
    <m/>
    <n v="99.66"/>
    <n v="100"/>
    <n v="99.81"/>
    <m/>
    <m/>
    <m/>
    <m/>
    <m/>
    <n v="2.75"/>
    <n v="2.42"/>
    <n v="2.75"/>
    <n v="1"/>
    <m/>
    <m/>
    <m/>
    <m/>
    <n v="64000000"/>
    <m/>
    <d v="2016-01-01T00:00:00"/>
    <d v="2018-01-01T00:00:00"/>
    <d v="2020-02-20T00:00:00"/>
    <m/>
    <m/>
    <m/>
    <m/>
    <n v="1.1000000000000001"/>
    <n v="3.23"/>
    <m/>
    <m/>
    <m/>
    <m/>
    <n v="1"/>
    <n v="731"/>
    <n v="780"/>
    <m/>
    <m/>
    <m/>
    <m/>
    <n v="0"/>
    <s v="No"/>
    <n v="459376.55"/>
    <n v="70"/>
    <n v="95.72"/>
    <m/>
    <m/>
    <n v="1"/>
  </r>
  <r>
    <x v="1770"/>
    <s v="https://www.misfitsmarket.com/"/>
    <s v="https://www.crunchbase.com/organization/misfits-market"/>
    <s v="Misfits Market, Inc."/>
    <s v="Misfits Market provides a subscription box service for organically sourced produce."/>
    <m/>
    <s v="seed"/>
    <s v="series_a"/>
    <s v="series_b"/>
    <s v="series_c"/>
    <m/>
    <m/>
    <m/>
    <m/>
    <m/>
    <n v="16500000"/>
    <n v="85000000"/>
    <n v="200000000"/>
    <m/>
    <m/>
    <m/>
    <m/>
    <m/>
    <n v="82500000"/>
    <n v="566950000"/>
    <n v="1100000000"/>
    <m/>
    <m/>
    <m/>
    <m/>
    <s v="Quiet Capital"/>
    <s v="Blue Collective, Cem Garih, Esas Ventures, Greenoaks"/>
    <s v="Alarko Ventures, Greenoaks, Jon Oringer, Sound Ventures, Third Kind Venture Capital, Valor Equity Partners"/>
    <s v="Accel, D1 Capital Partners, Edward Lando, Greenoaks, Pareto Holdings, Quiet Capital, Sound Ventures, Third Kind Venture Capital, Valor Equity Partners"/>
    <m/>
    <m/>
    <m/>
    <m/>
    <n v="2018"/>
    <n v="2019"/>
    <x v="8"/>
    <n v="2021"/>
    <m/>
    <m/>
    <m/>
    <m/>
    <s v="series_unknown"/>
    <d v="2021-09-14T00:00:00"/>
    <n v="2000000000"/>
    <m/>
    <n v="0"/>
    <n v="0"/>
    <n v="20221.14"/>
    <n v="410799.1"/>
    <m/>
    <m/>
    <m/>
    <m/>
    <n v="3719"/>
    <n v="1771"/>
    <n v="265"/>
    <n v="80"/>
    <m/>
    <m/>
    <m/>
    <m/>
    <n v="64.34"/>
    <n v="57.37"/>
    <n v="83.64"/>
    <n v="93.33"/>
    <m/>
    <m/>
    <m/>
    <s v="unicorn"/>
    <n v="18.55"/>
    <m/>
    <n v="18.55"/>
    <n v="3.17"/>
    <n v="1.82"/>
    <m/>
    <m/>
    <m/>
    <n v="526500000"/>
    <m/>
    <d v="2018-10-19T00:00:00"/>
    <d v="2019-06-11T00:00:00"/>
    <d v="2020-07-22T00:00:00"/>
    <d v="2021-04-21T00:00:00"/>
    <m/>
    <m/>
    <m/>
    <m/>
    <n v="6.87"/>
    <n v="1.94"/>
    <m/>
    <m/>
    <m/>
    <n v="3.53"/>
    <n v="235"/>
    <n v="407"/>
    <n v="273"/>
    <m/>
    <m/>
    <m/>
    <n v="419"/>
    <s v="No"/>
    <n v="431020.24"/>
    <n v="71"/>
    <n v="95.66"/>
    <n v="1.94"/>
    <n v="1.94"/>
    <n v="3.53"/>
  </r>
  <r>
    <x v="1771"/>
    <s v="https://step.com"/>
    <s v="https://www.crunchbase.com/organization/step-c04b"/>
    <s v="Step Mobile, Inc"/>
    <s v="Step is a financial services company that builds mobile-based banking for teenagers."/>
    <m/>
    <s v="seed"/>
    <s v="series_a"/>
    <s v="series_b"/>
    <s v="series_c"/>
    <m/>
    <m/>
    <m/>
    <m/>
    <n v="3800000"/>
    <n v="22500000"/>
    <n v="50000000"/>
    <n v="100000000"/>
    <m/>
    <m/>
    <m/>
    <m/>
    <n v="38000000"/>
    <n v="112500000"/>
    <n v="285000000"/>
    <n v="1000000000"/>
    <m/>
    <m/>
    <m/>
    <m/>
    <s v="Collaborative Fund, Crosslink Capital, Sesame Ventures"/>
    <s v="Collaborative Fund, Crosslink Capital, Dreamers VC, Jonah Goodhart, Kevin Gould, Matt Rutler, Nasir Jones, Noah Goodhart, Ronnie Lott, Sesame Ventures, Stripe, WndrCo"/>
    <s v="Alex Rodriguez, Andre Iguodala, Charli D’Amelio, Coatue, Collaborative Fund, Crosslink Capital, Dreamers VC, Eli Manning, Firebolt Ventures, Josh Richards, Justin Timberlake, Kelvin Beachum Jr., Larry Fitzgerald, Stripe, The Chainsmokers"/>
    <s v="Breyer Labs, BroadLight Capital, Charli D’Amelio, Coatue, Franklin Templeton, General Catalyst, Jared Leto, Jeffrey Katzenberg, Kombo Ventures, Smash Capital, Stephen Curry, Stripe, The Chainsmokers, Will Smith"/>
    <m/>
    <m/>
    <m/>
    <m/>
    <n v="2019"/>
    <n v="2019"/>
    <x v="8"/>
    <n v="2021"/>
    <m/>
    <m/>
    <m/>
    <n v="100000000"/>
    <s v="series_c"/>
    <d v="2021-04-27T00:00:00"/>
    <n v="1000000000"/>
    <m/>
    <n v="1951.29"/>
    <n v="1349.89"/>
    <n v="36008.480000000003"/>
    <n v="381788.71"/>
    <m/>
    <m/>
    <m/>
    <m/>
    <n v="794"/>
    <n v="708"/>
    <n v="212"/>
    <n v="86"/>
    <m/>
    <m/>
    <m/>
    <m/>
    <n v="91.73"/>
    <n v="82.97"/>
    <n v="86.93"/>
    <n v="92.83"/>
    <m/>
    <m/>
    <m/>
    <m/>
    <n v="16.11"/>
    <n v="16.11"/>
    <n v="6.8"/>
    <n v="3.16"/>
    <n v="1"/>
    <m/>
    <m/>
    <m/>
    <n v="491300000"/>
    <m/>
    <d v="2019-01-31T00:00:00"/>
    <d v="2019-06-06T00:00:00"/>
    <d v="2020-12-02T00:00:00"/>
    <d v="2021-04-27T00:00:00"/>
    <m/>
    <m/>
    <m/>
    <n v="2.96"/>
    <n v="2.5299999999999998"/>
    <n v="3.51"/>
    <m/>
    <m/>
    <m/>
    <n v="3.51"/>
    <n v="126"/>
    <n v="545"/>
    <n v="146"/>
    <m/>
    <m/>
    <m/>
    <n v="146"/>
    <s v="No"/>
    <n v="421098.37"/>
    <n v="72"/>
    <n v="95.6"/>
    <n v="3.51"/>
    <n v="3.51"/>
    <n v="3.51"/>
  </r>
  <r>
    <x v="1772"/>
    <s v="https://www.vecnarobotics.com/"/>
    <s v="https://www.crunchbase.com/organization/vecna-robotics"/>
    <s v="Vecna Robotics, Inc."/>
    <s v="Vecna Robotics offers Automated Material Handling, Hybrid Fulfillment, and Workflow Optimization solutions."/>
    <m/>
    <m/>
    <s v="series_a"/>
    <s v="series_b"/>
    <s v="series_c"/>
    <m/>
    <m/>
    <m/>
    <m/>
    <m/>
    <n v="13499993"/>
    <n v="50000000"/>
    <n v="65000000"/>
    <m/>
    <m/>
    <m/>
    <m/>
    <m/>
    <n v="67499965"/>
    <n v="333500000"/>
    <n v="650000000"/>
    <m/>
    <m/>
    <m/>
    <m/>
    <m/>
    <m/>
    <s v="Blackhorn Ventures, Drive Capital, Fontinalis Partners, Highland Capital Partners, Tectonic Ventures"/>
    <s v="Blackhorn Ventures, Drive Capital, Fontinalis Partners, Highland Capital Partners, Impulse VC, Lineage Logistics, Proficio Capital Partners, Tectonic Ventures, Tiger Global Management"/>
    <m/>
    <m/>
    <m/>
    <m/>
    <m/>
    <n v="2018"/>
    <x v="8"/>
    <n v="2022"/>
    <m/>
    <m/>
    <m/>
    <n v="65000000"/>
    <s v="series_c"/>
    <d v="2022-01-26T00:00:00"/>
    <n v="650000000"/>
    <m/>
    <m/>
    <n v="0"/>
    <n v="8031.72"/>
    <n v="400824.11"/>
    <m/>
    <m/>
    <m/>
    <m/>
    <m/>
    <n v="1617"/>
    <n v="353"/>
    <n v="49"/>
    <m/>
    <m/>
    <m/>
    <m/>
    <m/>
    <n v="64.94"/>
    <n v="78.19"/>
    <n v="94.22"/>
    <m/>
    <m/>
    <m/>
    <m/>
    <n v="7.37"/>
    <m/>
    <n v="7.37"/>
    <n v="1.75"/>
    <n v="1"/>
    <m/>
    <m/>
    <m/>
    <n v="128499993"/>
    <m/>
    <m/>
    <d v="2018-08-29T00:00:00"/>
    <d v="2020-01-07T00:00:00"/>
    <d v="2022-01-26T00:00:00"/>
    <m/>
    <m/>
    <m/>
    <m/>
    <n v="4.9400000000000004"/>
    <n v="1.95"/>
    <m/>
    <m/>
    <m/>
    <n v="1.95"/>
    <m/>
    <n v="496"/>
    <n v="750"/>
    <m/>
    <m/>
    <m/>
    <n v="750"/>
    <s v="No"/>
    <n v="408855.83"/>
    <n v="73"/>
    <n v="95.54"/>
    <n v="1.95"/>
    <n v="1.95"/>
    <n v="1.95"/>
  </r>
  <r>
    <x v="1773"/>
    <s v="http://bevy.com"/>
    <s v="https://www.crunchbase.com/organization/bevy-a4a3"/>
    <s v="Bevy Labs, Inc."/>
    <s v="Bevy is an enterprise-grade virtual conference and community events platform designed to build, grow, and scale global communities."/>
    <m/>
    <m/>
    <s v="series_a"/>
    <s v="series_b"/>
    <s v="series_c"/>
    <m/>
    <m/>
    <m/>
    <m/>
    <m/>
    <n v="6400000"/>
    <n v="15000000"/>
    <n v="40000000"/>
    <m/>
    <m/>
    <m/>
    <m/>
    <m/>
    <n v="32000000"/>
    <n v="100050000"/>
    <n v="325000000"/>
    <m/>
    <m/>
    <m/>
    <m/>
    <m/>
    <s v="Aaron Skonnard, Jared Smith, Ryan Smith, Steve Blank, Upfront Ventures"/>
    <s v="Accel, Ryan Smith, Upfront Ventures"/>
    <s v="Accel, Angela Benton, Arlan Hamilton, Baron Davis, Ben Galbraith, Benjamin Ball, Brandon Gayje, Corey Smith, Courtland Allen, Derek Ali, Eric Rea, Erica Kuhl, Guy Primus, Hamet Watt, Holly Firestone, James D White, James H. Lowry, Jason Mayden, Jewel Burks Solomon, Laura Nestler, LinkedIn, Mckeever Conwell, II, Michael Johnson, Natalie Fair, Olatunde Sobomehin, Omar Johnson, Paul Judge, Peggy Alford, Phin Mpofu, Reuben Ogbonna II, Ryan Smith, Samra Mekuria-Grillo, Semil Shah, Shana Sumers, Sidney Majalya, TD Lowe, Taj Ahmad-Eldridge, Tina Roth Eisenberg, Upfront Ventures, Vlad Magdalin, Willie Alford II"/>
    <m/>
    <m/>
    <m/>
    <m/>
    <m/>
    <n v="2018"/>
    <x v="8"/>
    <n v="2021"/>
    <m/>
    <m/>
    <m/>
    <n v="40000000"/>
    <s v="series_c"/>
    <d v="2021-03-24T00:00:00"/>
    <n v="325000000"/>
    <m/>
    <m/>
    <n v="1214.42"/>
    <n v="158914.48000000001"/>
    <n v="243430.58"/>
    <m/>
    <m/>
    <m/>
    <m/>
    <m/>
    <n v="579"/>
    <n v="62"/>
    <n v="128"/>
    <m/>
    <m/>
    <m/>
    <m/>
    <m/>
    <n v="87.46"/>
    <n v="96.22"/>
    <n v="89.28"/>
    <m/>
    <m/>
    <m/>
    <m/>
    <n v="7.77"/>
    <m/>
    <n v="7.77"/>
    <n v="2.92"/>
    <n v="1"/>
    <m/>
    <m/>
    <m/>
    <n v="61400000"/>
    <m/>
    <m/>
    <d v="2018-06-20T00:00:00"/>
    <d v="2020-05-19T00:00:00"/>
    <d v="2021-03-24T00:00:00"/>
    <m/>
    <m/>
    <m/>
    <m/>
    <n v="3.13"/>
    <n v="3.25"/>
    <m/>
    <m/>
    <m/>
    <n v="3.25"/>
    <m/>
    <n v="699"/>
    <n v="309"/>
    <m/>
    <m/>
    <m/>
    <n v="309"/>
    <s v="No"/>
    <n v="403559.48"/>
    <n v="74"/>
    <n v="95.48"/>
    <n v="3.25"/>
    <n v="3.25"/>
    <n v="3.25"/>
  </r>
  <r>
    <x v="1774"/>
    <s v="https://www.irl.com"/>
    <s v="https://www.crunchbase.com/organization/irl-app"/>
    <s v="Get Together, Inc."/>
    <s v="IRL is a social messaging app that allows the users to follow their friends, join groups they relate to, and chat."/>
    <m/>
    <s v="seed"/>
    <s v="series_a"/>
    <s v="series_b"/>
    <s v="series_c"/>
    <m/>
    <m/>
    <m/>
    <m/>
    <m/>
    <n v="8000000"/>
    <n v="16000000"/>
    <n v="170000000"/>
    <m/>
    <m/>
    <m/>
    <m/>
    <m/>
    <n v="40000000"/>
    <n v="106720000"/>
    <n v="1170000000"/>
    <m/>
    <m/>
    <m/>
    <m/>
    <s v="Sunil Paul"/>
    <s v="Cyan Banister, Fort Ventures, Founders Fund, Goodwater Capital, Kleiner Perkins"/>
    <s v="Convivialite Ventures, Cyan Banister, Floodgate, Founders Fund, Goodwater Capital, Mark Pincus, Raine Ventures"/>
    <s v="Cyan Banister, Dragoneer Investment Group, Floodgate, Founders Fund, Goodwater Capital, SoftBank Vision Fund"/>
    <m/>
    <m/>
    <m/>
    <m/>
    <n v="2017"/>
    <n v="2019"/>
    <x v="8"/>
    <n v="2021"/>
    <m/>
    <m/>
    <m/>
    <n v="170000000"/>
    <s v="series_c"/>
    <d v="2021-06-15T00:00:00"/>
    <n v="1170000000"/>
    <m/>
    <n v="0"/>
    <n v="15279.26"/>
    <n v="154531.53"/>
    <n v="232737.77"/>
    <m/>
    <m/>
    <m/>
    <m/>
    <n v="3489"/>
    <n v="147"/>
    <n v="68"/>
    <n v="135"/>
    <m/>
    <m/>
    <m/>
    <m/>
    <n v="63.18"/>
    <n v="96.48"/>
    <n v="95.85"/>
    <n v="88.69"/>
    <m/>
    <m/>
    <m/>
    <m/>
    <n v="22.38"/>
    <m/>
    <n v="22.38"/>
    <n v="9.8699999999999992"/>
    <n v="1"/>
    <m/>
    <m/>
    <m/>
    <n v="197000000"/>
    <m/>
    <d v="2017-01-01T00:00:00"/>
    <d v="2019-06-13T00:00:00"/>
    <d v="2020-09-22T00:00:00"/>
    <d v="2021-06-15T00:00:00"/>
    <m/>
    <m/>
    <m/>
    <m/>
    <n v="2.67"/>
    <n v="10.96"/>
    <m/>
    <m/>
    <m/>
    <n v="10.96"/>
    <n v="893"/>
    <n v="467"/>
    <n v="266"/>
    <m/>
    <m/>
    <m/>
    <n v="266"/>
    <s v="No"/>
    <n v="402548.56"/>
    <n v="75"/>
    <n v="95.42"/>
    <n v="10.96"/>
    <n v="10.96"/>
    <n v="10.96"/>
  </r>
  <r>
    <x v="1775"/>
    <s v="http://www.itilite.com/"/>
    <s v="https://www.crunchbase.com/organization/itilite"/>
    <s v="ITILITE Technologies Private Limited."/>
    <s v="Corporate travel &amp; expense management platform that simplifies the travel booking process and helps save costs."/>
    <m/>
    <s v="seed"/>
    <s v="series_a"/>
    <s v="series_b"/>
    <s v="series_c"/>
    <m/>
    <m/>
    <m/>
    <m/>
    <m/>
    <n v="4200000"/>
    <n v="13071725"/>
    <n v="29032362"/>
    <m/>
    <m/>
    <m/>
    <m/>
    <m/>
    <n v="21000000"/>
    <n v="87188405.75"/>
    <n v="290323620"/>
    <m/>
    <m/>
    <m/>
    <m/>
    <s v="Matrix"/>
    <s v="Ashish Gupta, Matrix"/>
    <s v="Ashish Gupta, Matrix Partners India, Vy Capital"/>
    <s v="Dharana Capital, Matrix Partners India, Tenacity Ventures, Tiger Global Management"/>
    <m/>
    <m/>
    <m/>
    <m/>
    <n v="2017"/>
    <n v="2019"/>
    <x v="8"/>
    <n v="2022"/>
    <m/>
    <m/>
    <m/>
    <n v="29032361"/>
    <s v="series_c"/>
    <d v="2022-04-13T00:00:00"/>
    <n v="290323620"/>
    <m/>
    <n v="30.99"/>
    <n v="2958.66"/>
    <n v="589.71"/>
    <n v="391776.73"/>
    <m/>
    <m/>
    <m/>
    <m/>
    <n v="1938"/>
    <n v="492"/>
    <n v="611"/>
    <n v="55"/>
    <m/>
    <m/>
    <m/>
    <m/>
    <n v="79.55"/>
    <n v="88.17"/>
    <n v="62.21"/>
    <n v="93.5"/>
    <m/>
    <m/>
    <m/>
    <m/>
    <n v="10.58"/>
    <m/>
    <n v="10.58"/>
    <n v="3"/>
    <n v="1"/>
    <m/>
    <m/>
    <m/>
    <n v="46304087"/>
    <m/>
    <d v="2017-11-09T00:00:00"/>
    <d v="2019-01-25T00:00:00"/>
    <d v="2020-04-18T00:00:00"/>
    <d v="2022-04-13T00:00:00"/>
    <m/>
    <m/>
    <m/>
    <m/>
    <n v="4.1500000000000004"/>
    <n v="3.33"/>
    <m/>
    <m/>
    <m/>
    <n v="3.33"/>
    <n v="442"/>
    <n v="449"/>
    <n v="725"/>
    <m/>
    <m/>
    <m/>
    <n v="725"/>
    <s v="No"/>
    <n v="395356.09"/>
    <n v="76"/>
    <n v="95.35"/>
    <n v="3.33"/>
    <n v="3.33"/>
    <n v="3.33"/>
  </r>
  <r>
    <x v="1776"/>
    <s v="https://www.h1.co"/>
    <s v="https://www.crunchbase.com/organization/h1"/>
    <s v="H1 Insights, Inc."/>
    <s v="H1 provides a health data platform to support the end-to-end therapeutic development process of medical companies and healthcare systems."/>
    <s v="pre_seed"/>
    <s v="seed"/>
    <s v="series_a"/>
    <s v="series_b"/>
    <s v="series_c"/>
    <m/>
    <m/>
    <m/>
    <m/>
    <m/>
    <n v="12900000"/>
    <n v="58000000"/>
    <n v="100000000"/>
    <m/>
    <m/>
    <m/>
    <m/>
    <m/>
    <n v="64500000"/>
    <n v="386860000"/>
    <n v="750000000"/>
    <m/>
    <m/>
    <m/>
    <m/>
    <s v="Jeff Hammerbacher, Y Combinator"/>
    <s v="Baron Davis Enterprises, ClearPoint Investment Partners, Jeff Hammerbacher, Liquid 2 Ventures, Menlo Ventures, Underscore VC, Y Combinator, dRx Capital"/>
    <s v="IVP, Lead Edge Capital, Lux Capital, Menlo Ventures, Transformation Capital, Y Combinator, dRx Capital"/>
    <s v="Altimeter Capital, Flex Capital, Goldman Sachs Asset Management, IVP, Lead Edge Capital, Lux Capital, Menlo Ventures, Transformation Capital, dRx Capital"/>
    <m/>
    <m/>
    <m/>
    <n v="2017"/>
    <n v="2020"/>
    <n v="2020"/>
    <x v="8"/>
    <n v="2021"/>
    <m/>
    <m/>
    <m/>
    <n v="23000000"/>
    <s v="series_c"/>
    <d v="2022-06-09T00:00:00"/>
    <n v="773000000"/>
    <n v="0"/>
    <n v="49745.89"/>
    <n v="8946.4500000000007"/>
    <n v="217321.32"/>
    <n v="116492.14"/>
    <m/>
    <m/>
    <m/>
    <n v="829"/>
    <n v="120"/>
    <n v="291"/>
    <n v="40"/>
    <n v="220"/>
    <m/>
    <m/>
    <m/>
    <n v="69.36"/>
    <n v="98.74"/>
    <n v="91.76"/>
    <n v="97.58"/>
    <n v="81.52"/>
    <m/>
    <m/>
    <m/>
    <m/>
    <n v="9.17"/>
    <m/>
    <n v="9.17"/>
    <n v="1.8"/>
    <n v="1.03"/>
    <m/>
    <m/>
    <m/>
    <n v="203900000"/>
    <d v="2017-11-01T00:00:00"/>
    <d v="2020-01-30T00:00:00"/>
    <d v="2020-03-22T00:00:00"/>
    <d v="2020-12-17T00:00:00"/>
    <d v="2021-11-16T00:00:00"/>
    <m/>
    <m/>
    <m/>
    <m/>
    <n v="6"/>
    <n v="1.94"/>
    <m/>
    <m/>
    <m/>
    <n v="2"/>
    <n v="52"/>
    <n v="270"/>
    <n v="334"/>
    <m/>
    <m/>
    <m/>
    <n v="539"/>
    <s v="No"/>
    <n v="392505.8"/>
    <n v="77"/>
    <n v="95.29"/>
    <n v="1.94"/>
    <n v="1.94"/>
    <n v="2"/>
  </r>
  <r>
    <x v="1777"/>
    <s v="https://www.crossbeam.com"/>
    <s v="https://www.crunchbase.com/organization/crossbeam"/>
    <s v="Crossbeam, Inc."/>
    <s v="Crossbeam is a collaborative data platform that helps companies build more valuable partnerships."/>
    <m/>
    <s v="seed"/>
    <s v="series_a"/>
    <s v="series_b"/>
    <s v="series_c"/>
    <m/>
    <m/>
    <m/>
    <m/>
    <n v="3350000"/>
    <n v="12500000"/>
    <n v="25000000"/>
    <n v="76000000"/>
    <m/>
    <m/>
    <m/>
    <m/>
    <n v="33500000"/>
    <n v="62500000"/>
    <n v="166750000"/>
    <n v="760000000"/>
    <m/>
    <m/>
    <m/>
    <m/>
    <s v="First Round Capital, Slack Fund, Uncork Capital, Village Global"/>
    <s v="First Round Capital, FirstMark, HubSpot Ventures, Salesforce Ventures, Slack Fund, Tapestry VC, Uncork Capital"/>
    <s v="Bob Wood, FirstMark, Okta Ventures, Partnership Leaders, Redpoint, Salesforce Ventures, Slack Fund, Uncork Capital"/>
    <s v="Andreessen Horowitz, Blitzscaling Ventures, First Round Capital, FirstMark, GTMfund, HubSpot Ventures, Okta Ventures, Redpoint, Salesforce Ventures, Slack Fund, Tapestry VC, Uncork Capital"/>
    <m/>
    <m/>
    <m/>
    <m/>
    <n v="2018"/>
    <n v="2019"/>
    <x v="8"/>
    <n v="2021"/>
    <m/>
    <m/>
    <m/>
    <n v="76000000"/>
    <s v="series_c"/>
    <d v="2021-10-26T00:00:00"/>
    <n v="760000000"/>
    <m/>
    <n v="6087.73"/>
    <n v="5196.82"/>
    <n v="85584.7"/>
    <n v="285865.56"/>
    <m/>
    <m/>
    <m/>
    <m/>
    <n v="469"/>
    <n v="386"/>
    <n v="126"/>
    <n v="110"/>
    <m/>
    <m/>
    <m/>
    <m/>
    <n v="95.51"/>
    <n v="90.73"/>
    <n v="92.26"/>
    <n v="90.8"/>
    <m/>
    <m/>
    <m/>
    <m/>
    <n v="13.89"/>
    <n v="13.89"/>
    <n v="9.3000000000000007"/>
    <n v="4.0999999999999996"/>
    <n v="1"/>
    <m/>
    <m/>
    <m/>
    <n v="116850000"/>
    <m/>
    <d v="2018-12-11T00:00:00"/>
    <d v="2019-08-21T00:00:00"/>
    <d v="2020-08-06T00:00:00"/>
    <d v="2021-10-26T00:00:00"/>
    <m/>
    <m/>
    <m/>
    <n v="1.87"/>
    <n v="2.67"/>
    <n v="4.5599999999999996"/>
    <m/>
    <m/>
    <m/>
    <n v="4.5599999999999996"/>
    <n v="253"/>
    <n v="351"/>
    <n v="446"/>
    <m/>
    <m/>
    <m/>
    <n v="446"/>
    <s v="No"/>
    <n v="382734.81"/>
    <n v="78"/>
    <n v="95.23"/>
    <n v="4.5599999999999996"/>
    <n v="4.5599999999999996"/>
    <n v="4.5599999999999996"/>
  </r>
  <r>
    <x v="1778"/>
    <s v="https://www.getsunday.com"/>
    <s v="https://www.crunchbase.com/organization/sunday-com"/>
    <s v="This Land Inc."/>
    <s v="Sunday is a subscription lawn care service that provides nutrient and soil health plans for gardens and lawns."/>
    <s v="pre_seed"/>
    <s v="seed"/>
    <s v="series_a"/>
    <s v="series_b"/>
    <s v="series_c"/>
    <m/>
    <m/>
    <m/>
    <m/>
    <n v="3000000"/>
    <n v="6000000"/>
    <n v="19000000"/>
    <n v="50000000"/>
    <m/>
    <m/>
    <m/>
    <m/>
    <n v="30000000"/>
    <n v="30000000"/>
    <n v="126730000"/>
    <n v="500000000"/>
    <m/>
    <m/>
    <m/>
    <m/>
    <s v="Bullish, Forerunner Ventures, Tusk Venture Partners"/>
    <s v="Bullish, Evolution VC Partners, Forerunner Ventures, Tusk Venture Partners"/>
    <s v="Forerunner Ventures, Plus Capital, Sequoia Capital, Tusk Venture Partners"/>
    <s v="Bond, Forerunner Ventures, Sequoia Capital, Tusk Venture Partners"/>
    <m/>
    <m/>
    <m/>
    <n v="2018"/>
    <n v="2019"/>
    <n v="2019"/>
    <x v="8"/>
    <n v="2021"/>
    <m/>
    <m/>
    <m/>
    <m/>
    <s v="series_c"/>
    <d v="2022-12-23T00:00:00"/>
    <n v="500000000"/>
    <n v="0"/>
    <n v="2060.87"/>
    <n v="31568.18"/>
    <n v="113951.37"/>
    <n v="231508.87"/>
    <m/>
    <m/>
    <m/>
    <n v="1356"/>
    <n v="715"/>
    <n v="22"/>
    <n v="100"/>
    <n v="137"/>
    <m/>
    <m/>
    <m/>
    <n v="68.790000000000006"/>
    <n v="92.56"/>
    <n v="99.49"/>
    <n v="93.87"/>
    <n v="88.52"/>
    <m/>
    <m/>
    <m/>
    <m/>
    <n v="12.75"/>
    <n v="10.199999999999999"/>
    <n v="12.75"/>
    <n v="3.55"/>
    <n v="1"/>
    <m/>
    <m/>
    <m/>
    <n v="78000000"/>
    <d v="2018-04-06T00:00:00"/>
    <d v="2019-04-08T00:00:00"/>
    <d v="2019-08-08T00:00:00"/>
    <d v="2020-12-09T00:00:00"/>
    <d v="2021-09-04T00:00:00"/>
    <m/>
    <m/>
    <m/>
    <n v="1"/>
    <n v="4.22"/>
    <n v="3.95"/>
    <m/>
    <m/>
    <m/>
    <n v="3.95"/>
    <n v="122"/>
    <n v="489"/>
    <n v="269"/>
    <m/>
    <m/>
    <m/>
    <n v="744"/>
    <s v="No"/>
    <n v="379089.29"/>
    <n v="79"/>
    <n v="95.17"/>
    <n v="3.95"/>
    <n v="3.95"/>
    <n v="3.95"/>
  </r>
  <r>
    <x v="1779"/>
    <s v="https://www.otrium.com/"/>
    <s v="https://www.crunchbase.com/organization/otrium-4"/>
    <s v="Otrium B.V."/>
    <s v="Otrium is an online fashion outlet marketplace which tech-enables designer brands to turn unsold inventory into an opportunity,"/>
    <m/>
    <s v="seed"/>
    <s v="series_a"/>
    <s v="series_b"/>
    <s v="series_c"/>
    <m/>
    <m/>
    <m/>
    <m/>
    <n v="675827"/>
    <n v="7822103"/>
    <n v="26439580"/>
    <n v="117273577"/>
    <m/>
    <m/>
    <m/>
    <m/>
    <n v="6758270"/>
    <n v="39110515"/>
    <n v="176351998.59999999"/>
    <n v="897273576"/>
    <m/>
    <m/>
    <m/>
    <m/>
    <s v="Keadyn"/>
    <s v="Index Ventures"/>
    <s v="Eight Roads Ventures, Hans Veldhuizen, Index Ventures"/>
    <s v="Bond, Boralis BV, Eight Roads Ventures, Index Ventures, Milano Investment Partners SGR"/>
    <m/>
    <m/>
    <m/>
    <m/>
    <n v="2016"/>
    <n v="2019"/>
    <x v="8"/>
    <n v="2021"/>
    <m/>
    <m/>
    <m/>
    <n v="117273576"/>
    <s v="series_c"/>
    <d v="2021-03-31T00:00:00"/>
    <n v="897273576"/>
    <m/>
    <n v="0.25"/>
    <n v="8965.48"/>
    <n v="198217.69"/>
    <n v="165373.21"/>
    <m/>
    <m/>
    <m/>
    <m/>
    <n v="2755"/>
    <n v="236"/>
    <n v="48"/>
    <n v="168"/>
    <m/>
    <m/>
    <m/>
    <m/>
    <n v="71.48"/>
    <n v="94.34"/>
    <n v="97.09"/>
    <n v="85.91"/>
    <m/>
    <m/>
    <m/>
    <m/>
    <n v="81.260000000000005"/>
    <n v="81.260000000000005"/>
    <n v="17.55"/>
    <n v="4.58"/>
    <n v="1"/>
    <m/>
    <m/>
    <m/>
    <n v="153358087"/>
    <m/>
    <d v="2016-06-15T00:00:00"/>
    <d v="2019-05-02T00:00:00"/>
    <d v="2020-05-27T00:00:00"/>
    <d v="2021-03-31T00:00:00"/>
    <m/>
    <m/>
    <m/>
    <n v="5.79"/>
    <n v="4.51"/>
    <n v="5.09"/>
    <m/>
    <m/>
    <m/>
    <n v="5.09"/>
    <n v="1051"/>
    <n v="391"/>
    <n v="308"/>
    <m/>
    <m/>
    <m/>
    <n v="308"/>
    <s v="No"/>
    <n v="372556.63"/>
    <n v="80"/>
    <n v="95.11"/>
    <n v="5.09"/>
    <n v="5.09"/>
    <n v="5.09"/>
  </r>
  <r>
    <x v="1780"/>
    <s v="https://www.yugabyte.com"/>
    <s v="https://www.crunchbase.com/organization/yugabyte"/>
    <s v="Yugabyte, Inc."/>
    <s v="Yugabyte is an open-source distributed SQL database for customers in industries such as cybersecurity, financial markets, and IoT."/>
    <m/>
    <m/>
    <s v="series_a"/>
    <s v="series_b"/>
    <s v="series_c"/>
    <m/>
    <m/>
    <m/>
    <m/>
    <m/>
    <n v="8000000"/>
    <n v="30000000"/>
    <n v="188000000"/>
    <m/>
    <m/>
    <m/>
    <m/>
    <m/>
    <n v="40000000"/>
    <n v="200100000"/>
    <n v="1300000000"/>
    <m/>
    <m/>
    <m/>
    <m/>
    <m/>
    <s v="Jeff Rothschild, Lightspeed Venture Partners"/>
    <s v="8VC, Dell Technologies Capital, Lightspeed Venture Partners, Wipro Ventures"/>
    <s v="8VC, Alkeon Capital, Dell Technologies Capital, Lightspeed Venture Partners, Meritech Capital Partners, Sapphire Ventures, Wells Fargo Strategic Capital, Wipro Ventures"/>
    <m/>
    <m/>
    <m/>
    <m/>
    <m/>
    <n v="2016"/>
    <x v="8"/>
    <n v="2021"/>
    <m/>
    <m/>
    <m/>
    <n v="188000000"/>
    <s v="series_c"/>
    <d v="2021-10-28T00:00:00"/>
    <n v="1300000000"/>
    <m/>
    <m/>
    <n v="13433.99"/>
    <n v="110341.73"/>
    <n v="238148.69"/>
    <m/>
    <m/>
    <m/>
    <m/>
    <m/>
    <n v="74"/>
    <n v="103"/>
    <n v="132"/>
    <m/>
    <m/>
    <m/>
    <m/>
    <m/>
    <n v="98.08"/>
    <n v="93.68"/>
    <n v="88.95"/>
    <m/>
    <m/>
    <m/>
    <s v="unicorn"/>
    <n v="24.86"/>
    <m/>
    <n v="24.86"/>
    <n v="5.85"/>
    <n v="1"/>
    <m/>
    <m/>
    <m/>
    <n v="291000000"/>
    <m/>
    <m/>
    <d v="2016-02-10T00:00:00"/>
    <d v="2020-06-09T00:00:00"/>
    <d v="2021-10-28T00:00:00"/>
    <m/>
    <m/>
    <m/>
    <m/>
    <n v="5"/>
    <n v="6.5"/>
    <m/>
    <m/>
    <m/>
    <n v="6.5"/>
    <m/>
    <n v="1581"/>
    <n v="506"/>
    <m/>
    <m/>
    <m/>
    <n v="506"/>
    <s v="No"/>
    <n v="361924.41"/>
    <n v="81"/>
    <n v="95.04"/>
    <n v="6.5"/>
    <n v="6.5"/>
    <n v="6.5"/>
  </r>
  <r>
    <x v="1781"/>
    <s v="https://covariant.ai"/>
    <s v="https://www.crunchbase.com/organization/covariant"/>
    <s v="Embodied Intelligence Inc."/>
    <s v="Covariant is an AI Robotics company developing a universal AI that enables robots to see, reason, and act on the world around them."/>
    <m/>
    <s v="seed"/>
    <s v="series_a"/>
    <s v="series_b"/>
    <s v="series_c"/>
    <m/>
    <m/>
    <m/>
    <m/>
    <n v="7000000"/>
    <n v="20000000"/>
    <n v="40000000"/>
    <n v="80000000"/>
    <m/>
    <m/>
    <m/>
    <m/>
    <n v="70000000"/>
    <n v="100000000"/>
    <n v="266800000"/>
    <n v="800000000"/>
    <m/>
    <m/>
    <m/>
    <m/>
    <s v="11.2 Capital, A.Capital Ventures, Amplify Partners, Frees Fund, Lux Capital, SVA, Samsung NEXT"/>
    <s v="Amplify Partners"/>
    <s v="Amplify Partners, Index Ventures, Radical Ventures"/>
    <s v="Amplify Partners, Canada Pension Plan Investment Board, Index Ventures, Radical Ventures, Temasek Holdings"/>
    <m/>
    <m/>
    <m/>
    <m/>
    <n v="2017"/>
    <n v="2019"/>
    <x v="8"/>
    <n v="2021"/>
    <m/>
    <m/>
    <m/>
    <n v="75000000"/>
    <s v="series_c"/>
    <d v="2023-04-04T00:00:00"/>
    <n v="800000000"/>
    <m/>
    <n v="21213.200000000001"/>
    <n v="19.920000000000002"/>
    <n v="196259.41"/>
    <n v="140974.57999999999"/>
    <m/>
    <m/>
    <m/>
    <m/>
    <n v="17"/>
    <n v="1338"/>
    <n v="49"/>
    <n v="190"/>
    <m/>
    <m/>
    <m/>
    <m/>
    <n v="99.83"/>
    <n v="67.8"/>
    <n v="97.03"/>
    <n v="84.05"/>
    <m/>
    <m/>
    <m/>
    <m/>
    <n v="6.99"/>
    <n v="6.99"/>
    <n v="6.12"/>
    <n v="2.7"/>
    <n v="1"/>
    <m/>
    <m/>
    <m/>
    <n v="222000000"/>
    <m/>
    <d v="2017-11-07T00:00:00"/>
    <d v="2019-01-15T00:00:00"/>
    <d v="2020-05-06T00:00:00"/>
    <d v="2021-07-27T00:00:00"/>
    <m/>
    <m/>
    <m/>
    <n v="1.43"/>
    <n v="2.67"/>
    <n v="3"/>
    <m/>
    <m/>
    <m/>
    <n v="3"/>
    <n v="434"/>
    <n v="477"/>
    <n v="447"/>
    <m/>
    <m/>
    <m/>
    <n v="1063"/>
    <s v="No"/>
    <n v="358467.11"/>
    <n v="82"/>
    <n v="94.98"/>
    <n v="3"/>
    <n v="3"/>
    <n v="3"/>
  </r>
  <r>
    <x v="1782"/>
    <s v="https://alldaykitchens.com"/>
    <s v="https://www.crunchbase.com/organization/virtual-kitchen-co"/>
    <s v="All Day Kitchens"/>
    <s v="All Day Kitchens operates as a food tech and logistics company."/>
    <m/>
    <s v="seed"/>
    <s v="series_a"/>
    <s v="series_b"/>
    <s v="series_c"/>
    <m/>
    <m/>
    <m/>
    <m/>
    <m/>
    <n v="15256549"/>
    <n v="20000000"/>
    <n v="65000000"/>
    <m/>
    <m/>
    <m/>
    <m/>
    <m/>
    <n v="76282745"/>
    <n v="133400000"/>
    <n v="650000000"/>
    <m/>
    <m/>
    <m/>
    <m/>
    <s v="Quiet Capital, Reshape"/>
    <s v="Andre Charoo, Andreessen Horowitz, Base10 Partners, JD Ross, Kyle Lui, Michael Stoppelman, Sebastian Mejia"/>
    <s v="Keith Rabois, Tet Ventures"/>
    <s v="Adrian Aoun, Andreessen Horowitz, Ballistic Ventures, Base10 Partners, Founders Fund, GIC, Ilya Abyzov, Khosla Ventures, Lightspeed Venture Partners, Reference Capital SA, Tishman Speyer, Wayne Ting"/>
    <m/>
    <m/>
    <m/>
    <m/>
    <n v="2018"/>
    <n v="2019"/>
    <x v="8"/>
    <n v="2021"/>
    <m/>
    <m/>
    <m/>
    <n v="65000000"/>
    <s v="series_c"/>
    <d v="2021-10-01T00:00:00"/>
    <n v="650000000"/>
    <m/>
    <n v="13.05"/>
    <n v="15369.79"/>
    <n v="0"/>
    <n v="335303.53000000003"/>
    <m/>
    <m/>
    <m/>
    <m/>
    <n v="2242"/>
    <n v="137"/>
    <n v="938"/>
    <n v="92"/>
    <m/>
    <m/>
    <m/>
    <m/>
    <n v="78.5"/>
    <n v="96.72"/>
    <n v="41.95"/>
    <n v="92.32"/>
    <m/>
    <m/>
    <m/>
    <m/>
    <n v="6.52"/>
    <m/>
    <n v="6.52"/>
    <n v="4.3899999999999997"/>
    <n v="1"/>
    <m/>
    <m/>
    <m/>
    <n v="120256549"/>
    <m/>
    <d v="2018-12-11T00:00:00"/>
    <d v="2019-06-03T00:00:00"/>
    <d v="2020-08-25T00:00:00"/>
    <d v="2021-10-01T00:00:00"/>
    <m/>
    <m/>
    <m/>
    <m/>
    <n v="1.75"/>
    <n v="4.87"/>
    <m/>
    <m/>
    <m/>
    <n v="4.87"/>
    <n v="174"/>
    <n v="449"/>
    <n v="402"/>
    <m/>
    <m/>
    <m/>
    <n v="402"/>
    <s v="No"/>
    <n v="350686.37"/>
    <n v="83"/>
    <n v="94.92"/>
    <n v="4.87"/>
    <n v="4.87"/>
    <n v="4.87"/>
  </r>
  <r>
    <x v="1783"/>
    <s v="https://retool.com"/>
    <s v="https://www.crunchbase.com/organization/retool"/>
    <s v="Retool, Inc."/>
    <s v="Build internal software fast."/>
    <m/>
    <s v="seed"/>
    <s v="series_a"/>
    <s v="series_b"/>
    <s v="series_c"/>
    <m/>
    <m/>
    <m/>
    <m/>
    <n v="1000000"/>
    <n v="25000000"/>
    <n v="50000000"/>
    <n v="20000000"/>
    <m/>
    <m/>
    <m/>
    <m/>
    <n v="10000000"/>
    <n v="125000000"/>
    <n v="925000000"/>
    <n v="1850000000"/>
    <m/>
    <m/>
    <m/>
    <m/>
    <s v="Andrew Miklas, Daniel Gross, Elad Gil, John Collison, Kevin Liu, Liquid 2 Ventures, Nat Friedman, Patrick Collison, Y Combinator, Zillionize"/>
    <s v="Daniel Gross, Elad Gil, John Collison, Josh Reeves, Nat Friedman, Patrick Collison, Peter Reinhardt, SVA, Sequoia Capital"/>
    <s v="Daniel Gross, Elad Gil, Hanover Technology Investment Management, John Collison, Nat Friedman, Patrick Collison, Sequoia Capital"/>
    <s v="Bond, Daniel Gross, Elad Gil, John Collison, Nat Friedman, Patrick Collison, Sequoia Capital"/>
    <m/>
    <m/>
    <m/>
    <m/>
    <n v="2017"/>
    <n v="2019"/>
    <x v="8"/>
    <n v="2021"/>
    <m/>
    <m/>
    <m/>
    <n v="45000000"/>
    <s v="series_c"/>
    <d v="2022-07-28T00:00:00"/>
    <n v="3200000000"/>
    <m/>
    <n v="12370.43"/>
    <n v="36273.22"/>
    <n v="78142.509999999995"/>
    <n v="218266.92"/>
    <m/>
    <m/>
    <m/>
    <m/>
    <n v="79"/>
    <n v="17"/>
    <n v="137"/>
    <n v="141"/>
    <m/>
    <m/>
    <m/>
    <m/>
    <n v="99.18"/>
    <n v="99.61"/>
    <n v="91.57"/>
    <n v="88.19"/>
    <m/>
    <m/>
    <m/>
    <s v="unicorn"/>
    <n v="195.86"/>
    <n v="195.86"/>
    <n v="19.59"/>
    <n v="3.11"/>
    <n v="1.73"/>
    <m/>
    <m/>
    <m/>
    <n v="141000000"/>
    <m/>
    <d v="2017-09-25T00:00:00"/>
    <d v="2019-04-01T00:00:00"/>
    <d v="2020-10-20T00:00:00"/>
    <d v="2021-12-22T00:00:00"/>
    <m/>
    <m/>
    <m/>
    <n v="12.5"/>
    <n v="7.4"/>
    <n v="2"/>
    <m/>
    <m/>
    <m/>
    <n v="3.46"/>
    <n v="553"/>
    <n v="568"/>
    <n v="428"/>
    <m/>
    <m/>
    <m/>
    <n v="646"/>
    <s v="No"/>
    <n v="345053.08"/>
    <n v="84"/>
    <n v="94.86"/>
    <n v="2"/>
    <n v="2"/>
    <n v="3.46"/>
  </r>
  <r>
    <x v="1784"/>
    <s v="http://materialize.com"/>
    <s v="https://www.crunchbase.com/organization/materialize-38fc"/>
    <s v="Materialize, Inc."/>
    <s v="Materialize is a streaming SQL database company that simplifies the application development for developers."/>
    <m/>
    <m/>
    <s v="series_a"/>
    <s v="series_b"/>
    <s v="series_c"/>
    <m/>
    <m/>
    <m/>
    <m/>
    <m/>
    <n v="8500000"/>
    <n v="32000000"/>
    <n v="60000000"/>
    <m/>
    <m/>
    <m/>
    <m/>
    <m/>
    <n v="42500000"/>
    <n v="213440000"/>
    <n v="600000000"/>
    <m/>
    <m/>
    <m/>
    <m/>
    <m/>
    <s v="Lightspeed Venture Partners, Spencer Kimball"/>
    <s v="Kleiner Perkins, Lightspeed Venture Partners"/>
    <s v="Kleiner Perkins, Lightspeed Venture Partners, Redpoint"/>
    <m/>
    <m/>
    <m/>
    <m/>
    <m/>
    <n v="2019"/>
    <x v="8"/>
    <n v="2021"/>
    <m/>
    <m/>
    <m/>
    <n v="60000000"/>
    <s v="series_c"/>
    <d v="2021-09-30T00:00:00"/>
    <n v="600000000"/>
    <m/>
    <m/>
    <n v="8753.49"/>
    <n v="185093.71"/>
    <n v="147504.62"/>
    <m/>
    <m/>
    <m/>
    <m/>
    <m/>
    <n v="266"/>
    <n v="53"/>
    <n v="183"/>
    <m/>
    <m/>
    <m/>
    <m/>
    <m/>
    <n v="93.62"/>
    <n v="96.78"/>
    <n v="84.64"/>
    <m/>
    <m/>
    <m/>
    <m/>
    <n v="10.8"/>
    <m/>
    <n v="10.8"/>
    <n v="2.5299999999999998"/>
    <n v="1"/>
    <m/>
    <m/>
    <m/>
    <n v="100500000"/>
    <m/>
    <m/>
    <d v="2019-03-01T00:00:00"/>
    <d v="2020-11-30T00:00:00"/>
    <d v="2021-09-30T00:00:00"/>
    <m/>
    <m/>
    <m/>
    <m/>
    <n v="5.0199999999999996"/>
    <n v="2.81"/>
    <m/>
    <m/>
    <m/>
    <n v="2.81"/>
    <m/>
    <n v="640"/>
    <n v="304"/>
    <m/>
    <m/>
    <m/>
    <n v="304"/>
    <s v="No"/>
    <n v="341351.82"/>
    <n v="85"/>
    <n v="94.8"/>
    <n v="2.81"/>
    <n v="2.81"/>
    <n v="2.81"/>
  </r>
  <r>
    <x v="1785"/>
    <s v="https://www.alkira.com"/>
    <s v="https://www.crunchbase.com/organization/alkira"/>
    <s v="Alkira, Inc"/>
    <s v="Alkira provides network infrastructure that is delivered as a service."/>
    <m/>
    <m/>
    <s v="series_a"/>
    <s v="series_b"/>
    <m/>
    <m/>
    <m/>
    <m/>
    <m/>
    <m/>
    <n v="22000000"/>
    <n v="54000000"/>
    <m/>
    <m/>
    <m/>
    <m/>
    <m/>
    <m/>
    <n v="110000000"/>
    <n v="360180000"/>
    <m/>
    <m/>
    <m/>
    <m/>
    <m/>
    <m/>
    <s v="Google Ventures, Kleiner Perkins, Sequoia Capital"/>
    <s v="Google Ventures, Kleiner Perkins, Koch Disruptive Technologies, Sequoia Capital"/>
    <m/>
    <m/>
    <m/>
    <m/>
    <m/>
    <m/>
    <n v="2020"/>
    <x v="8"/>
    <m/>
    <m/>
    <m/>
    <m/>
    <m/>
    <s v="series_unknown"/>
    <d v="2020-10-13T00:00:00"/>
    <n v="360180000"/>
    <m/>
    <m/>
    <n v="23701.61"/>
    <n v="311582.31"/>
    <m/>
    <m/>
    <m/>
    <m/>
    <m/>
    <m/>
    <n v="51"/>
    <n v="8"/>
    <m/>
    <m/>
    <m/>
    <m/>
    <m/>
    <m/>
    <n v="98.58"/>
    <n v="99.57"/>
    <m/>
    <m/>
    <m/>
    <m/>
    <m/>
    <n v="2.78"/>
    <m/>
    <n v="2.78"/>
    <n v="1"/>
    <m/>
    <m/>
    <m/>
    <m/>
    <n v="76000000"/>
    <m/>
    <m/>
    <d v="2020-04-15T00:00:00"/>
    <d v="2020-10-13T00:00:00"/>
    <m/>
    <m/>
    <m/>
    <m/>
    <m/>
    <n v="3.27"/>
    <m/>
    <m/>
    <m/>
    <m/>
    <n v="1"/>
    <m/>
    <n v="181"/>
    <m/>
    <m/>
    <m/>
    <m/>
    <n v="0"/>
    <s v="No"/>
    <n v="335283.92"/>
    <n v="86"/>
    <n v="94.73"/>
    <m/>
    <m/>
    <n v="1"/>
  </r>
  <r>
    <x v="1786"/>
    <s v="https://aiven.io"/>
    <s v="https://www.crunchbase.com/organization/aiven"/>
    <s v="Aiven Ltd."/>
    <s v="Aiven is a technology-driven company that enables businesses to manage an open-source data infrastructure in the cloud."/>
    <m/>
    <s v="seed"/>
    <s v="series_a"/>
    <s v="series_b"/>
    <s v="series_c"/>
    <s v="series_d"/>
    <m/>
    <m/>
    <m/>
    <n v="1000000"/>
    <n v="9000000"/>
    <n v="40000000"/>
    <n v="100000000"/>
    <n v="210000000"/>
    <m/>
    <m/>
    <m/>
    <n v="10000000"/>
    <n v="45000000"/>
    <n v="266800000"/>
    <n v="800000000"/>
    <n v="3210000000"/>
    <m/>
    <m/>
    <m/>
    <s v="Lifeline Ventures"/>
    <s v="Earlybird Venture Capital, First Fellow Partners, Lifeline Ventures"/>
    <s v="Earlybird Venture Capital, First Fellow Partners, IVP, Lifeline Ventures"/>
    <s v="Atomico, Crew Capital, Earlybird Venture Capital, IVP, Salesforce Ventures, WiL (World Innovation Lab)"/>
    <s v="Atomico, BlackRock, Earlybird Venture Capital, Eurazeo, IVP, Salesforce Ventures, WiL (World Innovation Lab)"/>
    <m/>
    <m/>
    <m/>
    <n v="2017"/>
    <n v="2019"/>
    <x v="8"/>
    <n v="2021"/>
    <n v="2022"/>
    <m/>
    <m/>
    <n v="210000000"/>
    <s v="series_d"/>
    <d v="2022-05-11T00:00:00"/>
    <n v="3210000000"/>
    <m/>
    <n v="224.86"/>
    <n v="6838.46"/>
    <n v="91336.34"/>
    <n v="88167.59"/>
    <n v="144131.38"/>
    <m/>
    <m/>
    <m/>
    <n v="1242"/>
    <n v="307"/>
    <n v="122"/>
    <n v="288"/>
    <n v="54"/>
    <m/>
    <m/>
    <m/>
    <n v="86.9"/>
    <n v="92.63"/>
    <n v="92.5"/>
    <n v="75.78"/>
    <n v="84.68"/>
    <m/>
    <m/>
    <s v="unicorn"/>
    <n v="183.37"/>
    <n v="183.37"/>
    <n v="50.94"/>
    <n v="10.11"/>
    <n v="3.75"/>
    <n v="1"/>
    <m/>
    <m/>
    <n v="420000000"/>
    <m/>
    <d v="2017-06-22T00:00:00"/>
    <d v="2019-05-03T00:00:00"/>
    <d v="2020-01-06T00:00:00"/>
    <d v="2021-03-23T00:00:00"/>
    <d v="2022-05-11T00:00:00"/>
    <m/>
    <m/>
    <n v="4.5"/>
    <n v="5.93"/>
    <n v="3"/>
    <n v="4.01"/>
    <m/>
    <m/>
    <n v="12.03"/>
    <n v="680"/>
    <n v="248"/>
    <n v="442"/>
    <n v="414"/>
    <m/>
    <m/>
    <n v="856"/>
    <s v="No"/>
    <n v="330698.63"/>
    <n v="87"/>
    <n v="94.67"/>
    <n v="12.03"/>
    <n v="12.03"/>
    <n v="12.03"/>
  </r>
  <r>
    <x v="1787"/>
    <s v="https://about.sourcegraph.com"/>
    <s v="https://www.crunchbase.com/organization/sourcegraph"/>
    <s v="Sourcegraph, Inc."/>
    <s v="Sourcegraph provides universal code search for developers and companies so they can innovate faster and manage billions of lines of code."/>
    <m/>
    <s v="seed"/>
    <s v="series_a"/>
    <s v="series_b"/>
    <s v="series_c"/>
    <s v="series_d"/>
    <m/>
    <m/>
    <m/>
    <m/>
    <m/>
    <n v="23000000"/>
    <n v="50000000"/>
    <n v="150000000"/>
    <m/>
    <m/>
    <m/>
    <m/>
    <m/>
    <n v="153410000"/>
    <n v="500000000"/>
    <n v="2650000000"/>
    <m/>
    <m/>
    <m/>
    <s v="Lux Capital"/>
    <s v="Fifth Down Capital, Hanover Technology Investment Management"/>
    <s v="Craft Ventures, Goldcrest Capital, Redpoint"/>
    <s v="Sequoia Capital"/>
    <s v="Andreessen Horowitz, Geodesic Capital, Infinitum Partners, Insight Partners"/>
    <m/>
    <m/>
    <m/>
    <n v="2015"/>
    <n v="2016"/>
    <x v="8"/>
    <n v="2020"/>
    <n v="2021"/>
    <m/>
    <m/>
    <n v="150000000"/>
    <s v="series_d"/>
    <d v="2021-07-13T00:00:00"/>
    <n v="2650000000"/>
    <m/>
    <n v="0.22"/>
    <n v="0"/>
    <n v="77237.53"/>
    <n v="66846.7"/>
    <n v="178798.17"/>
    <m/>
    <m/>
    <m/>
    <n v="3478"/>
    <n v="1216"/>
    <n v="141"/>
    <n v="64"/>
    <n v="82"/>
    <m/>
    <m/>
    <m/>
    <n v="64.56"/>
    <n v="68.11"/>
    <n v="91.33"/>
    <n v="91.23"/>
    <n v="84.89"/>
    <m/>
    <m/>
    <s v="unicorn"/>
    <n v="14.51"/>
    <m/>
    <m/>
    <n v="14.51"/>
    <n v="4.95"/>
    <n v="1"/>
    <m/>
    <m/>
    <n v="248000000"/>
    <m/>
    <d v="2015-01-01T00:00:00"/>
    <d v="2016-01-16T00:00:00"/>
    <d v="2020-03-03T00:00:00"/>
    <d v="2020-12-03T00:00:00"/>
    <d v="2021-07-13T00:00:00"/>
    <m/>
    <m/>
    <m/>
    <m/>
    <n v="3.26"/>
    <n v="5.3"/>
    <m/>
    <m/>
    <n v="17.27"/>
    <n v="380"/>
    <n v="1508"/>
    <n v="275"/>
    <n v="222"/>
    <m/>
    <m/>
    <n v="497"/>
    <s v="No"/>
    <n v="322882.62"/>
    <n v="88"/>
    <n v="94.61"/>
    <n v="17.27"/>
    <n v="17.27"/>
    <n v="17.27"/>
  </r>
  <r>
    <x v="1788"/>
    <s v="https://hellotend.com"/>
    <s v="https://www.crunchbase.com/organization/tend-1779"/>
    <s v="Tend Dental"/>
    <s v="Tend is a technology-driven dental company that provides hassle-free, personalized, and straightforward dental services."/>
    <m/>
    <s v="seed"/>
    <s v="series_a"/>
    <s v="series_b"/>
    <s v="series_c"/>
    <m/>
    <m/>
    <m/>
    <m/>
    <n v="15500000"/>
    <n v="20500000"/>
    <n v="37000000"/>
    <n v="125000000"/>
    <m/>
    <m/>
    <m/>
    <m/>
    <n v="155000000"/>
    <n v="102500000"/>
    <n v="246790000"/>
    <n v="1250000000"/>
    <m/>
    <m/>
    <m/>
    <m/>
    <s v="Juxtapose, Tusk Venture Partners"/>
    <s v="Flatiron Health, Juxtapose, One Medical, Oxeon Partners, Redpoint, Tusk Venture Partners, Warby Parker"/>
    <s v="Good Friends, Google Ventures, Juxtapose, Redpoint, Tiger Global Management, Zigg Capital"/>
    <s v="Addition, Google Ventures, Juxtapose, Montauk Ventures, Redpoint, Zigg Capital"/>
    <m/>
    <m/>
    <m/>
    <m/>
    <n v="2019"/>
    <n v="2019"/>
    <x v="8"/>
    <n v="2021"/>
    <m/>
    <m/>
    <m/>
    <n v="125000000"/>
    <s v="series_c"/>
    <d v="2021-04-12T00:00:00"/>
    <n v="1250000000"/>
    <m/>
    <n v="0"/>
    <n v="4738.18"/>
    <n v="204452.83"/>
    <n v="112701.97"/>
    <m/>
    <m/>
    <m/>
    <m/>
    <n v="3695"/>
    <n v="405"/>
    <n v="43"/>
    <n v="222"/>
    <m/>
    <m/>
    <m/>
    <m/>
    <n v="61.5"/>
    <n v="90.27"/>
    <n v="97.4"/>
    <n v="81.349999999999994"/>
    <m/>
    <m/>
    <m/>
    <m/>
    <n v="9.33"/>
    <n v="4.9400000000000004"/>
    <n v="9.33"/>
    <n v="4.5599999999999996"/>
    <n v="1"/>
    <m/>
    <m/>
    <m/>
    <n v="198000000"/>
    <m/>
    <d v="2019-10-07T00:00:00"/>
    <d v="2019-10-08T00:00:00"/>
    <d v="2020-10-01T00:00:00"/>
    <d v="2021-04-12T00:00:00"/>
    <m/>
    <m/>
    <m/>
    <n v="0.66"/>
    <n v="2.41"/>
    <n v="5.07"/>
    <m/>
    <m/>
    <m/>
    <n v="5.07"/>
    <n v="1"/>
    <n v="359"/>
    <n v="193"/>
    <m/>
    <m/>
    <m/>
    <n v="193"/>
    <s v="No"/>
    <n v="321892.98"/>
    <n v="89"/>
    <n v="94.55"/>
    <n v="5.07"/>
    <n v="5.07"/>
    <n v="5.07"/>
  </r>
  <r>
    <x v="1789"/>
    <s v="http://twinhealth.com"/>
    <s v="https://www.crunchbase.com/organization/twins-digital"/>
    <s v="Twin Health, Inc."/>
    <s v="Twin Health is a Precision Health platform combining Sensors, Machine Learning, and Medical Science to reverse chronic diseases."/>
    <m/>
    <m/>
    <s v="series_a"/>
    <s v="series_b"/>
    <s v="series_c"/>
    <s v="series_d"/>
    <m/>
    <m/>
    <m/>
    <m/>
    <n v="18000000"/>
    <n v="25500000"/>
    <n v="155000000"/>
    <n v="50000000"/>
    <m/>
    <m/>
    <m/>
    <m/>
    <n v="90000000"/>
    <n v="170085000"/>
    <n v="1550000000"/>
    <n v="750000000"/>
    <m/>
    <m/>
    <m/>
    <m/>
    <s v="Sequoia Capital"/>
    <s v="Corner Ventures, Sequoia Capital"/>
    <s v="Corner Ventures, Helena, ICONIQ Growth, LTS Investments, Peak XV Partners, Perceptive Advisors, Sofina"/>
    <s v="Helena, ICONIQ Growth, Peak XV Partners, Sofina, Temasek Holdings"/>
    <m/>
    <m/>
    <m/>
    <m/>
    <n v="2020"/>
    <x v="8"/>
    <n v="2021"/>
    <n v="2023"/>
    <m/>
    <m/>
    <n v="50000000"/>
    <s v="series_d"/>
    <d v="2023-12-13T00:00:00"/>
    <n v="750000000"/>
    <m/>
    <m/>
    <n v="12344.16"/>
    <n v="78142.509999999995"/>
    <n v="148293.67000000001"/>
    <n v="79211.8"/>
    <m/>
    <m/>
    <m/>
    <m/>
    <n v="187"/>
    <n v="137"/>
    <n v="182"/>
    <n v="12"/>
    <m/>
    <m/>
    <m/>
    <m/>
    <n v="94.71"/>
    <n v="91.57"/>
    <n v="84.73"/>
    <n v="94.18"/>
    <m/>
    <m/>
    <m/>
    <n v="5.95"/>
    <m/>
    <n v="5.95"/>
    <n v="3.7"/>
    <n v="0.45"/>
    <n v="1"/>
    <m/>
    <m/>
    <n v="248500000"/>
    <m/>
    <m/>
    <d v="2020-06-17T00:00:00"/>
    <d v="2020-10-16T00:00:00"/>
    <d v="2021-10-07T00:00:00"/>
    <d v="2023-12-13T00:00:00"/>
    <m/>
    <m/>
    <m/>
    <n v="1.89"/>
    <n v="9.11"/>
    <n v="0.48"/>
    <m/>
    <m/>
    <n v="4.41"/>
    <m/>
    <n v="121"/>
    <n v="356"/>
    <n v="797"/>
    <m/>
    <m/>
    <n v="1153"/>
    <s v="No"/>
    <n v="317992.14"/>
    <n v="90"/>
    <n v="94.49"/>
    <n v="4.41"/>
    <n v="9.11"/>
    <n v="4.41"/>
  </r>
  <r>
    <x v="1790"/>
    <s v="https://www.luko.eu"/>
    <s v="https://www.crunchbase.com/organization/luko"/>
    <s v="Luko Cover SAS"/>
    <s v="Luko is a neo-insurance company that provides home insurance and security technology."/>
    <m/>
    <s v="seed"/>
    <s v="series_a"/>
    <s v="series_b"/>
    <m/>
    <m/>
    <m/>
    <m/>
    <m/>
    <m/>
    <n v="22156295"/>
    <n v="60549181"/>
    <m/>
    <m/>
    <m/>
    <m/>
    <m/>
    <m/>
    <n v="110781475"/>
    <n v="403863037.26999998"/>
    <m/>
    <m/>
    <m/>
    <m/>
    <m/>
    <m/>
    <s v="Accel, Evolem Start, FinTech Growth Fund Europe GmbH &amp; Co KG, Founders Fund, Speedinvest"/>
    <s v="Accel, Assaf Wand, Brent Hoberman, EQT Ventures, Evolem Start, Founders Fund, Orange Ventures, Patrick Amiel, Rachel Delacour, Robert Gentz, Speedinvest, Thomas Plantenga"/>
    <m/>
    <m/>
    <m/>
    <m/>
    <m/>
    <n v="2017"/>
    <n v="2019"/>
    <x v="8"/>
    <m/>
    <m/>
    <m/>
    <m/>
    <n v="60549181"/>
    <s v="series_b"/>
    <d v="2020-12-07T00:00:00"/>
    <n v="4671339"/>
    <m/>
    <n v="0"/>
    <n v="24678.07"/>
    <n v="292918.76"/>
    <m/>
    <m/>
    <m/>
    <m/>
    <m/>
    <n v="3489"/>
    <n v="56"/>
    <n v="12"/>
    <m/>
    <m/>
    <m/>
    <m/>
    <m/>
    <n v="63.18"/>
    <n v="98.68"/>
    <n v="99.32"/>
    <m/>
    <m/>
    <m/>
    <m/>
    <m/>
    <n v="0.04"/>
    <m/>
    <n v="0.04"/>
    <n v="0.01"/>
    <m/>
    <m/>
    <m/>
    <m/>
    <n v="85099777"/>
    <m/>
    <d v="2017-01-01T00:00:00"/>
    <d v="2019-11-19T00:00:00"/>
    <d v="2020-12-07T00:00:00"/>
    <m/>
    <m/>
    <m/>
    <m/>
    <m/>
    <n v="3.65"/>
    <m/>
    <m/>
    <m/>
    <m/>
    <n v="0.01"/>
    <n v="1052"/>
    <n v="384"/>
    <m/>
    <m/>
    <m/>
    <m/>
    <n v="0"/>
    <s v="No"/>
    <n v="317596.83"/>
    <n v="91"/>
    <n v="94.42"/>
    <m/>
    <m/>
    <n v="0.01"/>
  </r>
  <r>
    <x v="1791"/>
    <s v="https://sundae.com"/>
    <s v="https://www.crunchbase.com/organization/sundae"/>
    <s v="Sundae, Inc."/>
    <s v="Sundae provides a residential real estate marketplace designed to help sellers get a fair price for their houses."/>
    <m/>
    <s v="seed"/>
    <s v="series_a"/>
    <s v="series_b"/>
    <s v="series_c"/>
    <m/>
    <m/>
    <m/>
    <m/>
    <n v="3175000"/>
    <n v="16550000"/>
    <n v="36000000"/>
    <n v="80000000"/>
    <m/>
    <m/>
    <m/>
    <m/>
    <n v="31750000"/>
    <n v="82750000"/>
    <n v="240120000"/>
    <n v="800000000"/>
    <m/>
    <m/>
    <m/>
    <m/>
    <s v="Crossover VC, Founders Fund, Susa Ventures"/>
    <s v="Crossover VC, Founders Fund, GE32 Capital, QED Investors, Susa Ventures"/>
    <s v="Founders Fund, General Global Capital, Navitas Capital, Prudence, QED Investors, Singh Capital Partners, Susa Ventures"/>
    <s v="Aaron Gordon, Alex Caruso, Andrew Wiggins, Crossover VC, DJ Kygo, DK Metcalf, Fifth Wall, First American, Flucas Ventures, Founders Fund, Gaingels, General Global Capital, Hassan Whiteside, Inertia Ventures, Intersect Capital, Isaiah Thomas, Kelly Olynyk, Klay Thompson, Matt Chapman, Oberndorf Enterprises, Palm Tree Crew, Prudence, QED Investors, Richard Seymour, Singh Capital Partners, Solomon Hill, Susa Ventures, Wellington Management, Weston McKennie, Will Smith"/>
    <m/>
    <m/>
    <m/>
    <m/>
    <n v="2019"/>
    <n v="2020"/>
    <x v="8"/>
    <n v="2021"/>
    <m/>
    <m/>
    <m/>
    <n v="80000000"/>
    <s v="series_c"/>
    <d v="2021-07-20T00:00:00"/>
    <n v="800000000"/>
    <m/>
    <n v="5903.99"/>
    <n v="3153.35"/>
    <n v="173107.76"/>
    <n v="134564.57"/>
    <m/>
    <m/>
    <m/>
    <m/>
    <n v="430"/>
    <n v="519"/>
    <n v="58"/>
    <n v="199"/>
    <m/>
    <m/>
    <m/>
    <m/>
    <n v="95.53"/>
    <n v="85.28"/>
    <n v="96.47"/>
    <n v="83.29"/>
    <m/>
    <m/>
    <m/>
    <m/>
    <n v="15.42"/>
    <n v="15.42"/>
    <n v="7.4"/>
    <n v="3"/>
    <n v="1"/>
    <m/>
    <m/>
    <m/>
    <n v="135725000"/>
    <m/>
    <d v="2019-01-03T00:00:00"/>
    <d v="2020-06-30T00:00:00"/>
    <d v="2020-12-08T00:00:00"/>
    <d v="2021-07-20T00:00:00"/>
    <m/>
    <m/>
    <m/>
    <n v="2.61"/>
    <n v="2.9"/>
    <n v="3.33"/>
    <m/>
    <m/>
    <m/>
    <n v="3.33"/>
    <n v="544"/>
    <n v="161"/>
    <n v="224"/>
    <m/>
    <m/>
    <m/>
    <n v="224"/>
    <s v="No"/>
    <n v="316729.67"/>
    <n v="92"/>
    <n v="94.36"/>
    <n v="3.33"/>
    <n v="3.33"/>
    <n v="3.33"/>
  </r>
  <r>
    <x v="1792"/>
    <s v="http://www.paper.co"/>
    <s v="https://www.crunchbase.com/organization/gradeslam"/>
    <s v="Paper Education Co. Inc."/>
    <s v="Paper is an educational support system that provides personalized tutoring accessible to every student."/>
    <m/>
    <s v="seed"/>
    <s v="series_a"/>
    <s v="series_b"/>
    <s v="series_c"/>
    <s v="series_d"/>
    <m/>
    <m/>
    <m/>
    <n v="1600000"/>
    <n v="7500000"/>
    <n v="11000000"/>
    <n v="100000000"/>
    <n v="269537755"/>
    <m/>
    <m/>
    <m/>
    <n v="16000000"/>
    <n v="37500000"/>
    <n v="73370000"/>
    <n v="1000000000"/>
    <n v="1499537754"/>
    <m/>
    <m/>
    <m/>
    <s v="Anges Quebec, BDC Venture Capital, Birchmere Ventures, FounderFuel, Philip A. Cutler, Real Ventures"/>
    <s v="Anges Quebec, Birchmere Ventures, Bullpen Capital, Business Development Bank of Canada, Edovate Capital, Google, Reach Capital, Real Ventures, Red House Education"/>
    <s v="Birchmere Ventures, Bullpen Capital, Framework Venture Partners, Reach Capital, Real Ventures, Salesforce Ventures"/>
    <s v="Birchmere Ventures, Bullpen Capital, Business Development Bank of Canada, Framework Venture Partners, IVP, Reach Capital, Salesforce Ventures"/>
    <s v="BDC Capital Corporation, Bullpen Capital, Framework Venture Partners, IVP, Reach Capital, Red House Education, Salesforce Ventures, Sapphire Ventures, SoftBank Vision Fund"/>
    <m/>
    <m/>
    <m/>
    <n v="2016"/>
    <n v="2020"/>
    <x v="8"/>
    <n v="2021"/>
    <n v="2022"/>
    <m/>
    <m/>
    <n v="269537754"/>
    <s v="series_d"/>
    <d v="2022-02-15T00:00:00"/>
    <n v="1499537754"/>
    <m/>
    <n v="771.43"/>
    <n v="1249.6199999999999"/>
    <n v="11873.06"/>
    <n v="66661.67"/>
    <n v="229640.34"/>
    <m/>
    <m/>
    <m/>
    <n v="755"/>
    <n v="744"/>
    <n v="315"/>
    <n v="305"/>
    <n v="36"/>
    <m/>
    <m/>
    <m/>
    <n v="92.19"/>
    <n v="78.89"/>
    <n v="80.55"/>
    <n v="74.349999999999994"/>
    <n v="89.88"/>
    <m/>
    <m/>
    <s v="unicorn"/>
    <n v="53.54"/>
    <n v="53.54"/>
    <n v="28.55"/>
    <n v="17.170000000000002"/>
    <n v="1.4"/>
    <n v="1"/>
    <m/>
    <m/>
    <n v="389637755"/>
    <m/>
    <d v="2016-08-25T00:00:00"/>
    <d v="2020-03-11T00:00:00"/>
    <d v="2020-12-15T00:00:00"/>
    <d v="2021-06-30T00:00:00"/>
    <d v="2022-02-15T00:00:00"/>
    <m/>
    <m/>
    <n v="2.34"/>
    <n v="1.96"/>
    <n v="13.63"/>
    <n v="1.5"/>
    <m/>
    <m/>
    <n v="20.440000000000001"/>
    <n v="1294"/>
    <n v="279"/>
    <n v="197"/>
    <n v="230"/>
    <m/>
    <m/>
    <n v="427"/>
    <s v="No"/>
    <n v="310196.12"/>
    <n v="93"/>
    <n v="94.3"/>
    <n v="20.440000000000001"/>
    <n v="20.440000000000001"/>
    <n v="20.440000000000001"/>
  </r>
  <r>
    <x v="1793"/>
    <s v="https://www.upsidefoods.com"/>
    <s v="https://www.crunchbase.com/organization/upside-foods"/>
    <s v="UPSIDE Foods, Inc."/>
    <s v="UPSIDE Foods is a food tech company that produces and grows sustainable cultured meat."/>
    <s v="pre_seed"/>
    <s v="seed"/>
    <s v="series_a"/>
    <s v="series_b"/>
    <s v="series_c"/>
    <m/>
    <m/>
    <m/>
    <n v="250000"/>
    <n v="2750000"/>
    <n v="17000000"/>
    <n v="161000000"/>
    <n v="400000000"/>
    <m/>
    <m/>
    <m/>
    <n v="5000000"/>
    <n v="27500000"/>
    <n v="85000000"/>
    <n v="1073870000"/>
    <n v="1000000000"/>
    <m/>
    <m/>
    <m/>
    <s v="IndieBio, SOSV"/>
    <s v="Fifty Years, IndieBio, New Crop Capital, NewCrop, SOSV, Westcott LLC"/>
    <s v="Atomico, Bill Gates, Cargill, Continental Grain Company, DFJ Element, Fifty Years, Inevitable Ventures, Jason Ball, KBW Ventures, Kimbal Musk, Kyle Vogt, New Crop Capital, Ron Short, SOSV, Suzy Welch, Threshold, Tom Chi, Virgin Group"/>
    <s v="Bill Gates, CPT Capital, Cargill Ventures, Fifty Years, Finistere Ventures, Future Positive, IndieBio, Kimbal Musk, Norwest Venture Partners, Richard Branson, SOSV, SoftBank Vision Fund, Temasek Holdings, Threshold, Tyson Foods, Unovis Asset Management"/>
    <s v="Abu Dhabi Growth Fund, Baillie Gifford, Bill Gates, CPT Capital, Cargill, Cercano Management, Christiana Wyly, Dentsu Ventures, EDBI, Givaudan, IndieBio, John Doerr, Kimbal Musk, Norwest Venture Partners, SALT Fund, SOSV, SoftBank Vision Fund, Synthesis Capital, Temasek Holdings, Tyson Foods"/>
    <m/>
    <m/>
    <m/>
    <n v="2015"/>
    <n v="2016"/>
    <n v="2017"/>
    <x v="8"/>
    <n v="2022"/>
    <m/>
    <m/>
    <m/>
    <n v="400000000"/>
    <s v="series_c"/>
    <d v="2022-04-21T00:00:00"/>
    <n v="4000000000"/>
    <n v="5.14"/>
    <n v="682.91"/>
    <n v="2996.87"/>
    <n v="99486.63"/>
    <n v="206612.09"/>
    <m/>
    <m/>
    <m/>
    <n v="241"/>
    <n v="801"/>
    <n v="288"/>
    <n v="116"/>
    <n v="90"/>
    <m/>
    <m/>
    <m/>
    <n v="81.260000000000005"/>
    <n v="91.72"/>
    <n v="92.81"/>
    <n v="92.87"/>
    <n v="89.29"/>
    <m/>
    <m/>
    <m/>
    <s v="unicorn"/>
    <n v="440.68"/>
    <n v="89.03"/>
    <n v="36"/>
    <n v="3.35"/>
    <n v="4"/>
    <m/>
    <m/>
    <m/>
    <n v="598000000"/>
    <d v="2015-09-25T00:00:00"/>
    <d v="2016-03-10T00:00:00"/>
    <d v="2017-08-23T00:00:00"/>
    <d v="2020-01-22T00:00:00"/>
    <d v="2022-04-21T00:00:00"/>
    <m/>
    <m/>
    <m/>
    <n v="3.09"/>
    <n v="12.63"/>
    <n v="0.93"/>
    <m/>
    <m/>
    <m/>
    <n v="3.72"/>
    <n v="531"/>
    <n v="882"/>
    <n v="820"/>
    <m/>
    <m/>
    <m/>
    <n v="820"/>
    <s v="No"/>
    <n v="309783.64"/>
    <n v="94"/>
    <n v="94.24"/>
    <n v="0.93"/>
    <n v="0.93"/>
    <n v="3.72"/>
  </r>
  <r>
    <x v="1794"/>
    <s v="http://www.hibob.com"/>
    <s v="https://www.crunchbase.com/organization/hibob"/>
    <s v="Hibob, Inc."/>
    <s v="HiBob is a platform that offers HR and benefits solutions including benefits administration, payroll, and employee engagement."/>
    <m/>
    <s v="seed"/>
    <s v="series_a"/>
    <s v="series_b"/>
    <s v="series_c"/>
    <s v="series_d"/>
    <m/>
    <m/>
    <m/>
    <n v="7500000"/>
    <n v="17500000"/>
    <n v="70000000"/>
    <n v="150000000"/>
    <n v="150000000"/>
    <m/>
    <m/>
    <m/>
    <n v="75000000"/>
    <n v="87500000"/>
    <n v="500000000"/>
    <n v="1650000000"/>
    <n v="2700000000"/>
    <m/>
    <m/>
    <m/>
    <s v="Bessemer Venture Partners, Cerca Partners, Entrée Capital, LocalGlobe, Taavet Hinrikus"/>
    <s v="Arbor Ventures, Battery Ventures, Bessemer Venture Partners, Cerca Partners, Eight Roads Ventures, Entrée Capital"/>
    <s v="Arbor Ventures, Battery Ventures, Bessemer Venture Partners, Cerca Partners, Eight Roads Ventures, Entrée Capital, Israel Growth Partners, Perpetual Investors, Presidio Ventures, SEEK"/>
    <s v="Alpha Wave Global, Battery Ventures, Bessemer Venture Partners, Eight Roads Ventures, Entrée Capital, Farallon Capital Management, General Atlantic, Israel Growth Partners, Perpetual Investors"/>
    <s v="Alpha Wave Global, Farallon Capital Management"/>
    <m/>
    <m/>
    <m/>
    <n v="2016"/>
    <n v="2017"/>
    <x v="8"/>
    <n v="2021"/>
    <n v="2023"/>
    <m/>
    <m/>
    <n v="150000000"/>
    <s v="series_d"/>
    <d v="2023-09-19T00:00:00"/>
    <n v="2700000000"/>
    <m/>
    <n v="5690.37"/>
    <n v="1845.43"/>
    <n v="139254.39000000001"/>
    <n v="158032.51"/>
    <n v="2441.4899999999998"/>
    <m/>
    <m/>
    <m/>
    <n v="194"/>
    <n v="363"/>
    <n v="83"/>
    <n v="173"/>
    <n v="53"/>
    <m/>
    <m/>
    <m/>
    <n v="98"/>
    <n v="90.93"/>
    <n v="94.92"/>
    <n v="85.49"/>
    <n v="72.489999999999995"/>
    <m/>
    <m/>
    <s v="unicorn"/>
    <n v="22.03"/>
    <n v="20.57"/>
    <n v="22.03"/>
    <n v="4.54"/>
    <n v="1.53"/>
    <n v="1"/>
    <m/>
    <m/>
    <n v="574000000"/>
    <m/>
    <d v="2016-06-06T00:00:00"/>
    <d v="2017-04-25T00:00:00"/>
    <d v="2020-12-10T00:00:00"/>
    <d v="2021-10-12T00:00:00"/>
    <d v="2023-09-19T00:00:00"/>
    <m/>
    <m/>
    <n v="1.17"/>
    <n v="5.71"/>
    <n v="3.3"/>
    <n v="1.64"/>
    <m/>
    <m/>
    <n v="5.4"/>
    <n v="323"/>
    <n v="1325"/>
    <n v="306"/>
    <n v="707"/>
    <m/>
    <m/>
    <n v="1013"/>
    <s v="No"/>
    <n v="307264.19"/>
    <n v="95"/>
    <n v="94.18"/>
    <n v="5.4"/>
    <n v="5.4"/>
    <n v="5.4"/>
  </r>
  <r>
    <x v="1795"/>
    <s v="https://codesignal.com"/>
    <s v="https://www.crunchbase.com/organization/codesignal"/>
    <s v="CodeSignal Inc."/>
    <s v="Helping the world go beyond the noise in technical recruiting to hire high-quality and diverse technical talent."/>
    <m/>
    <s v="seed"/>
    <s v="series_a"/>
    <s v="series_b"/>
    <s v="series_c"/>
    <m/>
    <m/>
    <m/>
    <m/>
    <n v="2500000"/>
    <n v="10000000"/>
    <n v="25000000"/>
    <n v="50000000"/>
    <m/>
    <m/>
    <m/>
    <m/>
    <n v="25000000"/>
    <n v="50000000"/>
    <n v="166750000"/>
    <n v="500000000"/>
    <m/>
    <m/>
    <m/>
    <m/>
    <s v="Adam D’Angelo, Armen Berjikly, Auren Hoffman, Bismarck Lepe, CSC Upshot, Charlie Songhurst, FJ Labs, Fabrice Grinda, Felicis, Granatus Ventures, HIVE Ventures, Hans Robertson, Julia Popowitz, Maiden Lane Ventures, Marek Olszewski, Mesa Ventures, Russell Fradin, Social Starts, Sutter Hill Ventures"/>
    <s v="A.Capital Ventures, CSC Upshot, Correlation Ventures, Felicis, Headline, SVA, Social Starts, XG Ventures"/>
    <s v="A.Capital Ventures, Alumni Ventures, CM Ventures, Capital One Ventures, Correlation Ventures, Felicis, Headline, Human Capital, Menlo Ventures, e.ventures"/>
    <s v="A.Capital Ventures, Headline, Human Capital, Index Ventures, Menlo Ventures"/>
    <m/>
    <m/>
    <m/>
    <m/>
    <n v="2015"/>
    <n v="2016"/>
    <x v="8"/>
    <n v="2021"/>
    <m/>
    <m/>
    <m/>
    <n v="50000000"/>
    <s v="series_c"/>
    <d v="2021-09-16T00:00:00"/>
    <n v="500000000"/>
    <m/>
    <n v="977.62"/>
    <n v="62155.19"/>
    <n v="83492.94"/>
    <n v="156950.04"/>
    <m/>
    <m/>
    <m/>
    <m/>
    <n v="593"/>
    <n v="11"/>
    <n v="129"/>
    <n v="174"/>
    <m/>
    <m/>
    <m/>
    <m/>
    <n v="93.97"/>
    <n v="99.74"/>
    <n v="92.07"/>
    <n v="85.4"/>
    <m/>
    <m/>
    <m/>
    <m/>
    <n v="12.24"/>
    <n v="12.24"/>
    <n v="7.65"/>
    <n v="2.7"/>
    <n v="1"/>
    <m/>
    <m/>
    <m/>
    <n v="87500000"/>
    <m/>
    <d v="2015-04-02T00:00:00"/>
    <d v="2016-11-17T00:00:00"/>
    <d v="2020-12-08T00:00:00"/>
    <d v="2021-09-16T00:00:00"/>
    <m/>
    <m/>
    <m/>
    <n v="2"/>
    <n v="3.34"/>
    <n v="3"/>
    <m/>
    <m/>
    <m/>
    <n v="3"/>
    <n v="595"/>
    <n v="1482"/>
    <n v="282"/>
    <m/>
    <m/>
    <m/>
    <n v="282"/>
    <s v="No"/>
    <n v="303575.78999999998"/>
    <n v="96"/>
    <n v="94.11"/>
    <n v="3"/>
    <n v="3"/>
    <n v="3"/>
  </r>
  <r>
    <x v="1796"/>
    <s v="http://www.livefeather.com"/>
    <s v="https://www.crunchbase.com/organization/feather-2"/>
    <s v="Feather Home, Inc."/>
    <s v="Feather is an online furniture rental startup that designs and manufactures all pieces of furniture and home decor available for rent."/>
    <m/>
    <s v="seed"/>
    <s v="series_a"/>
    <s v="series_b"/>
    <m/>
    <m/>
    <m/>
    <m/>
    <m/>
    <n v="120000"/>
    <n v="12500000"/>
    <n v="30000000"/>
    <m/>
    <m/>
    <m/>
    <m/>
    <m/>
    <n v="1200000"/>
    <n v="62500000"/>
    <n v="200100000"/>
    <m/>
    <m/>
    <m/>
    <m/>
    <m/>
    <s v="SVA, Y Combinator"/>
    <s v="Bain Capital Ventures, Fuel Capital, Kleiner Perkins, PJC, Peak State Ventures, Scott Belsky, Spark Capital, Y Combinator"/>
    <s v="Bain Capital Ventures, Cobalt Capital, Fuel Capital, Kleiner Perkins, PJC, Peak State Ventures, SVA, Spark Capital, Wildcat Capital Management, Y Combinator"/>
    <m/>
    <m/>
    <m/>
    <m/>
    <m/>
    <n v="2017"/>
    <n v="2019"/>
    <x v="8"/>
    <m/>
    <m/>
    <m/>
    <m/>
    <n v="30000000"/>
    <s v="series_b"/>
    <d v="2020-02-19T00:00:00"/>
    <n v="200100000"/>
    <m/>
    <n v="31327.49"/>
    <n v="28501.97"/>
    <n v="241315.96"/>
    <m/>
    <m/>
    <m/>
    <m/>
    <m/>
    <n v="6"/>
    <n v="39"/>
    <n v="22"/>
    <m/>
    <m/>
    <m/>
    <m/>
    <m/>
    <n v="99.95"/>
    <n v="99.08"/>
    <n v="98.7"/>
    <m/>
    <m/>
    <m/>
    <m/>
    <m/>
    <n v="113.4"/>
    <n v="113.4"/>
    <n v="2.72"/>
    <n v="1"/>
    <m/>
    <m/>
    <m/>
    <m/>
    <n v="76020000"/>
    <m/>
    <d v="2017-08-21T00:00:00"/>
    <d v="2019-05-15T00:00:00"/>
    <d v="2020-02-19T00:00:00"/>
    <m/>
    <m/>
    <m/>
    <m/>
    <n v="52.08"/>
    <n v="3.2"/>
    <m/>
    <m/>
    <m/>
    <m/>
    <n v="1"/>
    <n v="632"/>
    <n v="280"/>
    <m/>
    <m/>
    <m/>
    <m/>
    <n v="0"/>
    <s v="No"/>
    <n v="301145.42"/>
    <n v="97"/>
    <n v="94.05"/>
    <m/>
    <m/>
    <n v="1"/>
  </r>
  <r>
    <x v="1797"/>
    <s v="https://lydia-app.com"/>
    <s v="https://www.crunchbase.com/organization/lydia"/>
    <s v="Lydia Solutions Private Limited"/>
    <s v="Lydia is a banking application to send and receive payments using the application."/>
    <m/>
    <s v="seed"/>
    <s v="series_a"/>
    <s v="series_b"/>
    <s v="series_c"/>
    <m/>
    <m/>
    <m/>
    <m/>
    <n v="800297"/>
    <n v="4502386"/>
    <n v="44609400"/>
    <n v="100000000"/>
    <m/>
    <m/>
    <m/>
    <m/>
    <n v="8002970"/>
    <n v="22511930"/>
    <n v="297544698"/>
    <n v="1000000000"/>
    <m/>
    <m/>
    <m/>
    <m/>
    <m/>
    <s v="Belcube, XAnge"/>
    <s v="CNP Assurances, Founders Future, NewAlpha Asset Management VC, Tencent, XAnge"/>
    <s v="Accel, Dragoneer Investment Group, Echo Street Capital, Founders Future, Tencent"/>
    <m/>
    <m/>
    <m/>
    <m/>
    <n v="2013"/>
    <n v="2014"/>
    <x v="8"/>
    <n v="2021"/>
    <m/>
    <m/>
    <m/>
    <n v="100000000"/>
    <s v="series_c"/>
    <d v="2021-12-08T00:00:00"/>
    <n v="1000000000"/>
    <m/>
    <n v="0"/>
    <n v="16.45"/>
    <n v="14.97"/>
    <n v="294115.56"/>
    <m/>
    <m/>
    <m/>
    <m/>
    <n v="2604"/>
    <n v="726"/>
    <n v="816"/>
    <n v="108"/>
    <m/>
    <m/>
    <m/>
    <m/>
    <n v="63.89"/>
    <n v="73.72"/>
    <n v="49.5"/>
    <n v="90.97"/>
    <m/>
    <m/>
    <m/>
    <s v="unicorn"/>
    <n v="76.48"/>
    <n v="76.48"/>
    <n v="33.979999999999997"/>
    <n v="3.02"/>
    <n v="1"/>
    <m/>
    <m/>
    <m/>
    <n v="259643941"/>
    <m/>
    <d v="2013-09-16T00:00:00"/>
    <d v="2014-11-26T00:00:00"/>
    <d v="2020-01-15T00:00:00"/>
    <d v="2021-12-08T00:00:00"/>
    <m/>
    <m/>
    <m/>
    <n v="2.81"/>
    <n v="13.22"/>
    <n v="3.36"/>
    <m/>
    <m/>
    <m/>
    <n v="3.36"/>
    <n v="436"/>
    <n v="1876"/>
    <n v="693"/>
    <m/>
    <m/>
    <m/>
    <n v="693"/>
    <s v="No"/>
    <n v="294146.98"/>
    <n v="98"/>
    <n v="93.99"/>
    <n v="3.36"/>
    <n v="3.36"/>
    <n v="3.36"/>
  </r>
  <r>
    <x v="1798"/>
    <s v="https://drishti.com/"/>
    <s v="https://www.crunchbase.com/organization/drishti-5269"/>
    <s v="Drishti Technologies, Inc."/>
    <s v="Drishti is a provider of AI-powered video analytics technology that gives visibility and insights for manual assembly line improvement."/>
    <m/>
    <s v="seed"/>
    <s v="series_a"/>
    <s v="series_b"/>
    <m/>
    <m/>
    <m/>
    <m/>
    <m/>
    <n v="2000000"/>
    <n v="10000000"/>
    <n v="25000000"/>
    <m/>
    <m/>
    <m/>
    <m/>
    <m/>
    <n v="20000000"/>
    <n v="50000000"/>
    <n v="166750000"/>
    <m/>
    <m/>
    <m/>
    <m/>
    <m/>
    <s v="Andreessen Horowitz, Benhamou Global Ventures"/>
    <s v="Andreessen Horowitz, Benhamou Global Ventures, Emergence, SRI International"/>
    <s v="Alpha Intelligence Capital, Andreessen Horowitz, Benhamou Global Ventures, Emergence, Hella Ventures, Micron Ventures, Presidio Ventures, Sozo Ventures, Toyota Ventures"/>
    <m/>
    <m/>
    <m/>
    <m/>
    <m/>
    <n v="2017"/>
    <n v="2018"/>
    <x v="8"/>
    <m/>
    <m/>
    <m/>
    <m/>
    <n v="25000000"/>
    <s v="series_b"/>
    <d v="2020-06-16T00:00:00"/>
    <n v="166750000"/>
    <m/>
    <n v="5878.73"/>
    <n v="42817.71"/>
    <n v="228951.16"/>
    <m/>
    <m/>
    <m/>
    <m/>
    <m/>
    <n v="282"/>
    <n v="53"/>
    <n v="30"/>
    <m/>
    <m/>
    <m/>
    <m/>
    <m/>
    <n v="97.03"/>
    <n v="98.87"/>
    <n v="98.2"/>
    <m/>
    <m/>
    <m/>
    <m/>
    <m/>
    <n v="5.67"/>
    <n v="5.67"/>
    <n v="2.84"/>
    <n v="1"/>
    <m/>
    <m/>
    <m/>
    <m/>
    <n v="37225000"/>
    <m/>
    <d v="2017-06-05T00:00:00"/>
    <d v="2018-05-09T00:00:00"/>
    <d v="2020-06-16T00:00:00"/>
    <m/>
    <m/>
    <m/>
    <m/>
    <n v="2.5"/>
    <n v="3.34"/>
    <m/>
    <m/>
    <m/>
    <m/>
    <n v="1"/>
    <n v="338"/>
    <n v="769"/>
    <m/>
    <m/>
    <m/>
    <m/>
    <n v="0"/>
    <s v="No"/>
    <n v="277647.59999999998"/>
    <n v="99"/>
    <n v="93.93"/>
    <m/>
    <m/>
    <n v="1"/>
  </r>
  <r>
    <x v="1799"/>
    <s v="https://www.warren.com.br/"/>
    <s v="https://www.crunchbase.com/organization/warren-2"/>
    <m/>
    <s v="We are an investment brokerage and wealth management firm that provides access to the best investments in the market."/>
    <m/>
    <m/>
    <s v="series_a"/>
    <s v="series_b"/>
    <s v="series_c"/>
    <m/>
    <m/>
    <m/>
    <m/>
    <m/>
    <n v="4950000"/>
    <n v="22500000"/>
    <n v="56149282"/>
    <m/>
    <m/>
    <m/>
    <m/>
    <m/>
    <n v="24750000"/>
    <n v="150075000"/>
    <n v="561492820"/>
    <m/>
    <m/>
    <m/>
    <m/>
    <m/>
    <s v="Chromo Invest, Kaszek, Ribbit Capital"/>
    <s v="Chromo Invest, Kaszek, Mercado Libre Fund, QED Investors, Quartz, Ribbit Capital"/>
    <s v="Chromo Invest, GIC, Kaszek, Mercado Libre Fund, QED Investors, Quartz, Ribbit Capital"/>
    <m/>
    <m/>
    <m/>
    <m/>
    <m/>
    <n v="2019"/>
    <x v="8"/>
    <n v="2021"/>
    <m/>
    <m/>
    <m/>
    <n v="20999996"/>
    <s v="series_c"/>
    <d v="2022-06-09T00:00:00"/>
    <n v="561492820"/>
    <m/>
    <m/>
    <n v="25839.84"/>
    <n v="109889.54"/>
    <n v="138816.95999999999"/>
    <m/>
    <m/>
    <m/>
    <m/>
    <m/>
    <n v="53"/>
    <n v="104"/>
    <n v="193"/>
    <m/>
    <m/>
    <m/>
    <m/>
    <m/>
    <n v="98.75"/>
    <n v="93.62"/>
    <n v="83.8"/>
    <m/>
    <m/>
    <m/>
    <m/>
    <n v="17.36"/>
    <m/>
    <n v="17.36"/>
    <n v="3.37"/>
    <n v="1"/>
    <m/>
    <m/>
    <m/>
    <n v="104599278"/>
    <m/>
    <m/>
    <d v="2019-03-01T00:00:00"/>
    <d v="2020-07-10T00:00:00"/>
    <d v="2021-04-28T00:00:00"/>
    <m/>
    <m/>
    <m/>
    <m/>
    <n v="6.06"/>
    <n v="3.74"/>
    <m/>
    <m/>
    <m/>
    <n v="3.74"/>
    <m/>
    <n v="497"/>
    <n v="292"/>
    <m/>
    <m/>
    <m/>
    <n v="699"/>
    <s v="No"/>
    <n v="274546.34000000003"/>
    <n v="100"/>
    <n v="93.87"/>
    <n v="3.74"/>
    <n v="3.74"/>
    <n v="3.74"/>
  </r>
  <r>
    <x v="1800"/>
    <s v="http://hasura.io/"/>
    <s v="https://www.crunchbase.com/organization/hasura"/>
    <s v="Hasura Inc."/>
    <s v="Hasura is a software technology company that provides developer-focused tooling products."/>
    <m/>
    <s v="seed"/>
    <s v="series_a"/>
    <s v="series_b"/>
    <s v="series_c"/>
    <m/>
    <m/>
    <m/>
    <m/>
    <n v="1600000"/>
    <n v="9900000"/>
    <n v="25000000"/>
    <n v="100000000"/>
    <m/>
    <m/>
    <m/>
    <m/>
    <n v="16000000"/>
    <n v="49500000"/>
    <n v="166750000"/>
    <n v="1000000000"/>
    <m/>
    <m/>
    <m/>
    <m/>
    <s v="Nexus Venture Partners, STRIVE"/>
    <s v="Amod Malviya, James Tamplin, Michael Stoppelman, Nexus Venture Partners, SAP.iO, STRIVE, Sam Lambert, Vertex Ventures"/>
    <s v="John Thompson, Lightspeed Venture Partners, Nexus Venture Partners, SAP.iO, STRIVE, Vertex Ventures US"/>
    <s v="Greenoaks, Lightspeed Venture Partners, Nexus Venture Partners, STRIVE, Vertex Ventures"/>
    <m/>
    <m/>
    <m/>
    <m/>
    <n v="2018"/>
    <n v="2020"/>
    <x v="8"/>
    <n v="2022"/>
    <m/>
    <m/>
    <m/>
    <n v="100000000"/>
    <s v="series_c"/>
    <d v="2022-02-22T00:00:00"/>
    <n v="1000000000"/>
    <m/>
    <n v="30.12"/>
    <n v="4845.09"/>
    <n v="64123.45"/>
    <n v="201057.99"/>
    <m/>
    <m/>
    <m/>
    <m/>
    <n v="2056"/>
    <n v="439"/>
    <n v="158"/>
    <n v="92"/>
    <m/>
    <m/>
    <m/>
    <m/>
    <n v="80.290000000000006"/>
    <n v="87.55"/>
    <n v="90.27"/>
    <n v="89.05"/>
    <m/>
    <m/>
    <m/>
    <s v="unicorn"/>
    <n v="38.25"/>
    <n v="38.25"/>
    <n v="15.46"/>
    <n v="5.4"/>
    <n v="1"/>
    <m/>
    <m/>
    <m/>
    <n v="136500000"/>
    <m/>
    <d v="2018-04-25T00:00:00"/>
    <d v="2020-02-26T00:00:00"/>
    <d v="2020-09-08T00:00:00"/>
    <d v="2022-02-22T00:00:00"/>
    <m/>
    <m/>
    <m/>
    <n v="3.09"/>
    <n v="3.37"/>
    <n v="6"/>
    <m/>
    <m/>
    <m/>
    <n v="6"/>
    <n v="672"/>
    <n v="195"/>
    <n v="532"/>
    <m/>
    <m/>
    <m/>
    <n v="532"/>
    <s v="No"/>
    <n v="270056.65000000002"/>
    <n v="101"/>
    <n v="93.8"/>
    <n v="6"/>
    <n v="6"/>
    <n v="6"/>
  </r>
  <r>
    <x v="1801"/>
    <s v="https://www.eclypsium.com"/>
    <s v="https://www.crunchbase.com/organization/eclypsium"/>
    <s v="Eclypsium, Inc."/>
    <s v="Supply chain security for IT infrastructure"/>
    <m/>
    <s v="seed"/>
    <s v="series_a"/>
    <s v="series_b"/>
    <m/>
    <m/>
    <m/>
    <m/>
    <m/>
    <n v="2300000"/>
    <n v="8750000"/>
    <n v="13000000"/>
    <m/>
    <m/>
    <m/>
    <m/>
    <m/>
    <n v="23000000"/>
    <n v="43750000"/>
    <n v="86710000"/>
    <m/>
    <m/>
    <m/>
    <m/>
    <m/>
    <s v="408 Ventures, Andreessen Horowitz, Aviram Jenik, Intel Capital"/>
    <s v="Andreessen Horowitz, Intel Capital, Madrona, Mango Capital, Ubiquity Ventures"/>
    <s v="AV8 Ventures, Alumni Ventures, Andreessen Horowitz, Intel Capital, Madrona, Mindset Ventures, Oregon Venture Fund, Ridgeline, The R-Group, LLC, Translink Capital, Ubiquity Ventures"/>
    <m/>
    <m/>
    <m/>
    <m/>
    <m/>
    <n v="2017"/>
    <n v="2018"/>
    <x v="8"/>
    <m/>
    <m/>
    <m/>
    <m/>
    <n v="25000000"/>
    <s v="series_b"/>
    <d v="2022-10-04T00:00:00"/>
    <n v="166750000"/>
    <m/>
    <n v="5878.9"/>
    <n v="43459.23"/>
    <n v="220261.06"/>
    <m/>
    <m/>
    <m/>
    <m/>
    <m/>
    <n v="281"/>
    <n v="50"/>
    <n v="37"/>
    <m/>
    <m/>
    <m/>
    <m/>
    <m/>
    <n v="97.04"/>
    <n v="98.94"/>
    <n v="97.77"/>
    <m/>
    <m/>
    <m/>
    <m/>
    <m/>
    <n v="4.93"/>
    <n v="4.93"/>
    <n v="3.24"/>
    <n v="1.92"/>
    <m/>
    <m/>
    <m/>
    <m/>
    <n v="49050000"/>
    <m/>
    <d v="2017-10-19T00:00:00"/>
    <d v="2018-12-04T00:00:00"/>
    <d v="2020-10-01T00:00:00"/>
    <m/>
    <m/>
    <m/>
    <m/>
    <n v="1.9"/>
    <n v="1.98"/>
    <m/>
    <m/>
    <m/>
    <m/>
    <n v="1.92"/>
    <n v="411"/>
    <n v="667"/>
    <m/>
    <m/>
    <m/>
    <m/>
    <n v="733"/>
    <s v="No"/>
    <n v="269599.19"/>
    <n v="102"/>
    <n v="93.74"/>
    <m/>
    <m/>
    <n v="1.92"/>
  </r>
  <r>
    <x v="1802"/>
    <s v="https://www.copado.com/"/>
    <s v="https://www.crunchbase.com/organization/copado"/>
    <s v="Copado Solutions, S.L."/>
    <s v="Copado is an end-to-end native DevOps platform built for Salesforce."/>
    <m/>
    <m/>
    <s v="series_a"/>
    <s v="series_b"/>
    <s v="series_c"/>
    <m/>
    <m/>
    <m/>
    <m/>
    <m/>
    <n v="8832372"/>
    <n v="26000000"/>
    <n v="140000000"/>
    <m/>
    <m/>
    <m/>
    <m/>
    <m/>
    <n v="44161860"/>
    <n v="173420000"/>
    <n v="1200000000"/>
    <m/>
    <m/>
    <m/>
    <m/>
    <m/>
    <s v="Insight Partners, Salesforce Ventures"/>
    <s v="Insight Partners, Isai, Lead Edge Capital, Perpetual Investors, Salesforce Ventures"/>
    <s v="DG VENTURES, Declaration Partners, IBM Ventures, Insight Partners, Isai, Lead Edge Capital, Perpetual Investors, Salesforce Ventures, SoftBank Vision Fund"/>
    <m/>
    <m/>
    <m/>
    <m/>
    <m/>
    <n v="2018"/>
    <x v="8"/>
    <n v="2021"/>
    <m/>
    <m/>
    <m/>
    <n v="140000000"/>
    <s v="series_c"/>
    <d v="2021-09-13T00:00:00"/>
    <n v="1200000000"/>
    <m/>
    <m/>
    <n v="5835.13"/>
    <n v="25940.720000000001"/>
    <n v="237690.54"/>
    <m/>
    <m/>
    <m/>
    <m/>
    <m/>
    <n v="300"/>
    <n v="242"/>
    <n v="133"/>
    <m/>
    <m/>
    <m/>
    <m/>
    <m/>
    <n v="93.51"/>
    <n v="85.07"/>
    <n v="88.86"/>
    <m/>
    <m/>
    <m/>
    <s v="unicorn"/>
    <n v="20.79"/>
    <m/>
    <n v="20.79"/>
    <n v="6.23"/>
    <n v="1"/>
    <m/>
    <m/>
    <m/>
    <n v="270832372"/>
    <m/>
    <m/>
    <d v="2018-09-20T00:00:00"/>
    <d v="2020-06-18T00:00:00"/>
    <d v="2021-09-13T00:00:00"/>
    <m/>
    <m/>
    <m/>
    <m/>
    <n v="3.93"/>
    <n v="6.92"/>
    <m/>
    <m/>
    <m/>
    <n v="6.92"/>
    <m/>
    <n v="637"/>
    <n v="452"/>
    <m/>
    <m/>
    <m/>
    <n v="452"/>
    <s v="No"/>
    <n v="269466.39"/>
    <n v="103"/>
    <n v="93.68"/>
    <n v="6.92"/>
    <n v="6.92"/>
    <n v="6.92"/>
  </r>
  <r>
    <x v="1803"/>
    <s v="https://www.digits.com"/>
    <s v="https://www.crunchbase.com/organization/digits"/>
    <s v="Digits Financial, Inc."/>
    <s v="Digits is a fintech company that offers financial tools for small businesses."/>
    <m/>
    <m/>
    <s v="series_a"/>
    <s v="series_b"/>
    <s v="series_c"/>
    <m/>
    <m/>
    <m/>
    <m/>
    <m/>
    <n v="10500000"/>
    <n v="22000000"/>
    <n v="65000000"/>
    <m/>
    <m/>
    <m/>
    <m/>
    <m/>
    <n v="52500000"/>
    <n v="146740000"/>
    <n v="565000000"/>
    <m/>
    <m/>
    <m/>
    <m/>
    <m/>
    <s v="Aaron Levie, Adam Bain, Adrian Aoun, Ali Rowghani, Anne Dwane, Anthony Noto, April Underwood, Benchmark, Brandon Farwell, Brian Lee, Brian Shin, Chang Corporation, Chloe Sladden, Chris Keller, David Cancel, David Chang, David Yee, Dick Costolo, Elad Gil, Eric Wu, Gabe Greenbaum, Harry Stebbings, Jana Messerschmidt, Jason Robins, Jeff Fagnan, Jennifer Lum, Jeremy Levine, Jonathan Badeen, Justin Kan, Katie Stanton, Katrina Lake, Kevin Weil, Matt Murphy, Merlin Kauffman, Michelle Dipp, Nat Friedman, Nicole Stata, Pat Kinsel, Rachel Swanson, Ric Fulop, Rich Paret, Richard Jun, Sean Christie, Waikit Lau"/>
    <s v="Benchmark, Google Ventures"/>
    <s v="Benchmark, Google Ventures, SoftBank Vision Fund, The Twenty Minute VC"/>
    <m/>
    <m/>
    <m/>
    <m/>
    <m/>
    <n v="2019"/>
    <x v="8"/>
    <n v="2022"/>
    <m/>
    <m/>
    <m/>
    <n v="65000000"/>
    <s v="series_c"/>
    <d v="2022-03-24T00:00:00"/>
    <n v="565000000"/>
    <m/>
    <m/>
    <n v="21950.16"/>
    <n v="143449.29999999999"/>
    <n v="103043.27"/>
    <m/>
    <m/>
    <m/>
    <m/>
    <m/>
    <n v="71"/>
    <n v="79"/>
    <n v="141"/>
    <m/>
    <m/>
    <m/>
    <m/>
    <m/>
    <n v="98.31"/>
    <n v="95.17"/>
    <n v="83.15"/>
    <m/>
    <m/>
    <m/>
    <m/>
    <n v="8.23"/>
    <m/>
    <n v="8.23"/>
    <n v="3.47"/>
    <n v="1"/>
    <m/>
    <m/>
    <m/>
    <n v="97500000"/>
    <m/>
    <m/>
    <d v="2019-11-06T00:00:00"/>
    <d v="2020-04-23T00:00:00"/>
    <d v="2022-03-24T00:00:00"/>
    <m/>
    <m/>
    <m/>
    <m/>
    <n v="2.8"/>
    <n v="3.85"/>
    <m/>
    <m/>
    <m/>
    <n v="3.85"/>
    <m/>
    <n v="169"/>
    <n v="700"/>
    <m/>
    <m/>
    <m/>
    <n v="700"/>
    <s v="No"/>
    <n v="268442.73"/>
    <n v="104"/>
    <n v="93.62"/>
    <n v="3.85"/>
    <n v="3.85"/>
    <n v="3.85"/>
  </r>
  <r>
    <x v="1804"/>
    <s v="https://journera.com"/>
    <s v="https://www.crunchbase.com/organization/journera"/>
    <s v="Journera, Inc."/>
    <s v="Journera is a technology company that provides a secure, real-time data exchange for creating more seamless travel journeys."/>
    <m/>
    <m/>
    <s v="series_a"/>
    <s v="series_b"/>
    <m/>
    <m/>
    <m/>
    <m/>
    <m/>
    <m/>
    <n v="9000000"/>
    <n v="11600000"/>
    <m/>
    <m/>
    <m/>
    <m/>
    <m/>
    <m/>
    <n v="45000000"/>
    <n v="77372000"/>
    <m/>
    <m/>
    <m/>
    <m/>
    <m/>
    <m/>
    <s v="Andreessen Horowitz, B Capital, Pritzker Group Venture Capital, The Boston Consulting Group"/>
    <s v="Andreessen Horowitz, B Capital, Pritzker Group Venture Capital, The Boston Consulting Group"/>
    <m/>
    <m/>
    <m/>
    <m/>
    <m/>
    <m/>
    <n v="2018"/>
    <x v="8"/>
    <m/>
    <m/>
    <m/>
    <m/>
    <n v="10000000"/>
    <s v="series_b"/>
    <d v="2022-06-01T00:00:00"/>
    <n v="77372000"/>
    <m/>
    <m/>
    <n v="42717.68"/>
    <n v="218566.89"/>
    <m/>
    <m/>
    <m/>
    <m/>
    <m/>
    <m/>
    <n v="55"/>
    <n v="39"/>
    <m/>
    <m/>
    <m/>
    <m/>
    <m/>
    <m/>
    <n v="98.83"/>
    <n v="97.65"/>
    <m/>
    <m/>
    <m/>
    <m/>
    <m/>
    <n v="1.46"/>
    <m/>
    <n v="1.46"/>
    <n v="1"/>
    <m/>
    <m/>
    <m/>
    <m/>
    <n v="30600000"/>
    <m/>
    <m/>
    <d v="2018-07-12T00:00:00"/>
    <d v="2020-06-10T00:00:00"/>
    <m/>
    <m/>
    <m/>
    <m/>
    <m/>
    <n v="1.72"/>
    <m/>
    <m/>
    <m/>
    <m/>
    <n v="1"/>
    <m/>
    <n v="699"/>
    <m/>
    <m/>
    <m/>
    <m/>
    <n v="721"/>
    <s v="No"/>
    <n v="261284.57"/>
    <n v="105"/>
    <n v="93.56"/>
    <m/>
    <m/>
    <n v="1"/>
  </r>
  <r>
    <x v="1805"/>
    <s v="https://www.spoton.com"/>
    <s v="https://www.crunchbase.com/organization/spoton"/>
    <s v="SpotOn Transact, Inc"/>
    <s v="SpotOn provides mobile payment technology and a management system for restaurants and small businesses."/>
    <s v="pre_seed"/>
    <s v="seed"/>
    <s v="series_a"/>
    <s v="series_b"/>
    <s v="series_c"/>
    <s v="series_d"/>
    <s v="series_e"/>
    <s v="series_f"/>
    <n v="20000000"/>
    <n v="23000000"/>
    <n v="40000000"/>
    <n v="50000000"/>
    <n v="60000000"/>
    <n v="125000000"/>
    <n v="300000000"/>
    <n v="300000000"/>
    <n v="400000000"/>
    <n v="230000000"/>
    <n v="200000000"/>
    <n v="333500000"/>
    <n v="625000000"/>
    <n v="1875000000"/>
    <n v="3150000000"/>
    <n v="3600000000"/>
    <m/>
    <s v="Matt Hyman, Zach Hyman"/>
    <s v="Dragoneer Investment Group, Franklin Templeton"/>
    <s v="01 Advisors, Dragoneer Investment Group, EPIQ Capital Group, Franklin Templeton"/>
    <s v="DST Global, Dragoneer Investment Group, Franklin Templeton, Scale-Up"/>
    <s v="01 Advisors, Andreessen Horowitz, DST Global, Dragoneer Investment Group, Franklin Templeton, Mubadala"/>
    <s v="01 Advisors, Andreessen Horowitz, Coatue, DST Global, Douglas Merritt, Dragoneer Investment Group, Franklin Templeton, Mike Scarpelli, Mubadala, Wellington Management"/>
    <s v="Andreessen Horowitz, DST Global, Dragoneer Investment Group, Franklin Templeton, G Squared, Mubadala"/>
    <n v="2017"/>
    <n v="2018"/>
    <n v="2019"/>
    <x v="8"/>
    <n v="2020"/>
    <n v="2021"/>
    <n v="2021"/>
    <n v="2022"/>
    <n v="300000000"/>
    <s v="series_f"/>
    <d v="2022-05-18T00:00:00"/>
    <n v="3600000000"/>
    <n v="0"/>
    <n v="0"/>
    <n v="0.3"/>
    <n v="80.95"/>
    <n v="55428.15"/>
    <n v="182890.23999999999"/>
    <n v="20475.37"/>
    <n v="1674.82"/>
    <n v="829"/>
    <n v="3719"/>
    <n v="1616"/>
    <n v="765"/>
    <n v="73"/>
    <n v="80"/>
    <n v="41"/>
    <n v="10"/>
    <n v="69.36"/>
    <n v="64.34"/>
    <n v="61.1"/>
    <n v="52.66"/>
    <n v="89.97"/>
    <n v="85.26"/>
    <n v="84"/>
    <n v="80.430000000000007"/>
    <s v="unicorn"/>
    <n v="11.8"/>
    <n v="8.2100000000000009"/>
    <n v="11.8"/>
    <n v="8.33"/>
    <n v="4.9400000000000004"/>
    <n v="1.76"/>
    <n v="1.1000000000000001"/>
    <n v="1"/>
    <n v="918000000"/>
    <d v="2017-04-01T00:00:00"/>
    <d v="2018-04-24T00:00:00"/>
    <d v="2019-06-11T00:00:00"/>
    <d v="2020-03-11T00:00:00"/>
    <d v="2020-09-23T00:00:00"/>
    <d v="2021-05-25T00:00:00"/>
    <d v="2021-09-13T00:00:00"/>
    <d v="2022-05-18T00:00:00"/>
    <n v="0.87"/>
    <n v="1.67"/>
    <n v="1.87"/>
    <n v="3"/>
    <n v="1.68"/>
    <n v="1.1399999999999999"/>
    <n v="10.79"/>
    <n v="413"/>
    <n v="274"/>
    <n v="196"/>
    <n v="244"/>
    <n v="111"/>
    <n v="247"/>
    <n v="798"/>
    <s v="No"/>
    <n v="260549.83"/>
    <n v="106"/>
    <n v="93.49"/>
    <n v="10.79"/>
    <n v="10.79"/>
    <n v="10.79"/>
  </r>
  <r>
    <x v="1806"/>
    <s v="https://dewpointx.com"/>
    <s v="https://www.crunchbase.com/organization/dewpoint-therapeutics"/>
    <s v="Dewpoint Therapeutics"/>
    <s v="Dewpoint Therapeutics is a biotech company developing a drug platform that targets biomolecular condensates."/>
    <m/>
    <m/>
    <s v="series_a"/>
    <s v="series_b"/>
    <s v="series_c"/>
    <m/>
    <m/>
    <m/>
    <m/>
    <m/>
    <n v="60000000"/>
    <n v="77000000"/>
    <n v="150000000"/>
    <m/>
    <m/>
    <m/>
    <m/>
    <m/>
    <n v="300000000"/>
    <n v="513590000"/>
    <n v="1500000000"/>
    <m/>
    <m/>
    <m/>
    <m/>
    <m/>
    <s v="6 Dimensions Capital, Alexandria Venture Investments, EcoR1 Capital, Leaps by Bayer, Polaris Partners, Samsara BioCapital"/>
    <s v="ARCH Venture Partners, Bellco Capital, EcoR1 Capital, Innovation Endeavors, Leaps by Bayer, Maverick Ventures, Polaris Partners, Samsara BioCapital"/>
    <s v="3E Bioventures, ARCH Venture Partners, EcoR1 Capital, General Catalyst, Leaps by Bayer, Maverick Ventures, Mirae Asset Capital, Mubadala Capital Ventures, NS Investment, Polaris Partners, Samsara BioCapital, SoftBank Vision Fund"/>
    <m/>
    <m/>
    <m/>
    <m/>
    <m/>
    <n v="2019"/>
    <x v="8"/>
    <n v="2022"/>
    <m/>
    <m/>
    <m/>
    <n v="150000000"/>
    <s v="series_c"/>
    <d v="2022-02-03T00:00:00"/>
    <n v="1500000000"/>
    <m/>
    <m/>
    <n v="554.23"/>
    <n v="38862.01"/>
    <n v="219627.39"/>
    <m/>
    <m/>
    <m/>
    <m/>
    <m/>
    <n v="930"/>
    <n v="195"/>
    <n v="87"/>
    <m/>
    <m/>
    <m/>
    <m/>
    <m/>
    <n v="77.63"/>
    <n v="87.98"/>
    <n v="89.65"/>
    <m/>
    <m/>
    <m/>
    <m/>
    <n v="3.83"/>
    <m/>
    <n v="3.83"/>
    <n v="2.63"/>
    <n v="1"/>
    <m/>
    <m/>
    <m/>
    <n v="287000000"/>
    <m/>
    <m/>
    <d v="2019-01-30T00:00:00"/>
    <d v="2020-09-29T00:00:00"/>
    <d v="2022-02-03T00:00:00"/>
    <m/>
    <m/>
    <m/>
    <m/>
    <n v="1.71"/>
    <n v="2.92"/>
    <m/>
    <m/>
    <m/>
    <n v="2.92"/>
    <m/>
    <n v="608"/>
    <n v="492"/>
    <m/>
    <m/>
    <m/>
    <n v="492"/>
    <s v="No"/>
    <n v="259043.63"/>
    <n v="107"/>
    <n v="93.43"/>
    <n v="2.92"/>
    <n v="2.92"/>
    <n v="2.92"/>
  </r>
  <r>
    <x v="1807"/>
    <s v="https://orca.security"/>
    <s v="https://www.crunchbase.com/organization/orca-security"/>
    <s v="Orca Security Ltd."/>
    <s v="Orca Security provides instant-on, workload-level security for AWS, Microsoft Azure, and Google Cloud Platform."/>
    <m/>
    <s v="seed"/>
    <s v="series_a"/>
    <s v="series_b"/>
    <s v="series_c"/>
    <m/>
    <m/>
    <m/>
    <m/>
    <n v="6500000"/>
    <n v="20500000"/>
    <n v="55000000"/>
    <n v="210000000"/>
    <m/>
    <m/>
    <m/>
    <m/>
    <n v="65000000"/>
    <n v="27000000"/>
    <n v="366850000"/>
    <n v="1200000000"/>
    <m/>
    <m/>
    <m/>
    <m/>
    <s v="StoneMill Ventures, YL Ventures"/>
    <s v="GGV Capital, Silicon Valley CISO Investments, YL Ventures"/>
    <s v="GGV Capital, ICONIQ Capital, ICONIQ Growth, Lauder Partners, Silicon Valley CISO Investments, YL Ventures"/>
    <s v="CapitalG, GGV Capital, ICONIQ Growth, Redpoint, Silicon Valley CISO Investments"/>
    <m/>
    <m/>
    <m/>
    <m/>
    <n v="2019"/>
    <n v="2020"/>
    <x v="8"/>
    <n v="2021"/>
    <m/>
    <m/>
    <m/>
    <n v="340000000"/>
    <s v="series_c"/>
    <d v="2021-10-05T00:00:00"/>
    <n v="1800000000"/>
    <m/>
    <n v="188.84"/>
    <n v="814.16"/>
    <n v="59212.37"/>
    <n v="198807.34"/>
    <m/>
    <m/>
    <m/>
    <m/>
    <n v="1456"/>
    <n v="903"/>
    <n v="167"/>
    <n v="153"/>
    <m/>
    <m/>
    <m/>
    <m/>
    <n v="84.83"/>
    <n v="74.37"/>
    <n v="89.71"/>
    <n v="87.17"/>
    <m/>
    <m/>
    <m/>
    <s v="unicorn"/>
    <n v="51"/>
    <n v="16.95"/>
    <n v="51"/>
    <n v="4.42"/>
    <n v="1.5"/>
    <m/>
    <m/>
    <m/>
    <n v="632000000"/>
    <m/>
    <d v="2019-06-12T00:00:00"/>
    <d v="2020-03-05T00:00:00"/>
    <d v="2020-12-08T00:00:00"/>
    <d v="2021-03-23T00:00:00"/>
    <m/>
    <m/>
    <m/>
    <n v="0.42"/>
    <n v="13.59"/>
    <n v="3.27"/>
    <m/>
    <m/>
    <m/>
    <n v="4.91"/>
    <n v="267"/>
    <n v="278"/>
    <n v="105"/>
    <m/>
    <m/>
    <m/>
    <n v="301"/>
    <s v="No"/>
    <n v="259022.71"/>
    <n v="108"/>
    <n v="93.37"/>
    <n v="3.27"/>
    <n v="3.27"/>
    <n v="4.91"/>
  </r>
  <r>
    <x v="1808"/>
    <s v="https://resilience.com"/>
    <s v="https://www.crunchbase.com/organization/resilience-e701"/>
    <s v="National Resilience, Inc."/>
    <s v="Resilience provides end-to-end biopharmaceutical manufacturing and development solutions."/>
    <m/>
    <m/>
    <s v="series_a"/>
    <s v="series_b"/>
    <s v="series_c"/>
    <s v="series_d"/>
    <m/>
    <m/>
    <m/>
    <m/>
    <n v="50000000"/>
    <n v="750000000"/>
    <n v="600000000"/>
    <n v="625000000"/>
    <m/>
    <m/>
    <m/>
    <m/>
    <n v="250000000"/>
    <n v="1000000000"/>
    <n v="6000000000"/>
    <n v="9375000000"/>
    <m/>
    <m/>
    <m/>
    <m/>
    <s v="Magnetic Ventures"/>
    <s v="8VC, ARCH Venture Partners, Google Ventures, Lux Capital, Magnetic Ventures, New Enterprise Associates, Pfizer Venture Investments"/>
    <m/>
    <m/>
    <m/>
    <m/>
    <m/>
    <m/>
    <n v="2020"/>
    <x v="8"/>
    <n v="2021"/>
    <n v="2022"/>
    <m/>
    <m/>
    <m/>
    <s v="private_equity"/>
    <d v="2022-06-06T00:00:00"/>
    <n v="9375000000"/>
    <m/>
    <m/>
    <n v="0"/>
    <n v="258764.69"/>
    <n v="0"/>
    <n v="0"/>
    <m/>
    <m/>
    <m/>
    <m/>
    <n v="1826"/>
    <n v="19"/>
    <n v="824"/>
    <n v="237"/>
    <m/>
    <m/>
    <m/>
    <m/>
    <n v="48.14"/>
    <n v="98.88"/>
    <n v="30.55"/>
    <n v="31.79"/>
    <m/>
    <m/>
    <s v="unicorn"/>
    <n v="26.78"/>
    <m/>
    <n v="26.78"/>
    <n v="7.88"/>
    <n v="1.46"/>
    <n v="1"/>
    <m/>
    <m/>
    <n v="2515000000"/>
    <m/>
    <m/>
    <d v="2020-10-15T00:00:00"/>
    <d v="2020-11-23T00:00:00"/>
    <d v="2021-08-01T00:00:00"/>
    <d v="2022-06-06T00:00:00"/>
    <m/>
    <m/>
    <m/>
    <n v="4"/>
    <n v="6"/>
    <n v="1.56"/>
    <m/>
    <m/>
    <n v="9.3800000000000008"/>
    <m/>
    <n v="39"/>
    <n v="251"/>
    <n v="309"/>
    <m/>
    <m/>
    <n v="560"/>
    <s v="No"/>
    <n v="258764.69"/>
    <n v="109"/>
    <n v="93.31"/>
    <n v="9.3800000000000008"/>
    <n v="9.3800000000000008"/>
    <n v="9.3800000000000008"/>
  </r>
  <r>
    <x v="1809"/>
    <s v="https://halterhq.com"/>
    <s v="https://www.crunchbase.com/organization/halter"/>
    <s v="Halter USA Inc."/>
    <s v="Halter develops herd management software to optimize dairy farming."/>
    <m/>
    <s v="seed"/>
    <s v="series_a"/>
    <s v="series_b"/>
    <s v="series_c"/>
    <m/>
    <m/>
    <m/>
    <m/>
    <m/>
    <m/>
    <n v="17661410"/>
    <n v="53287226"/>
    <m/>
    <m/>
    <m/>
    <m/>
    <m/>
    <m/>
    <n v="117801604.7"/>
    <n v="532872260"/>
    <m/>
    <m/>
    <m/>
    <m/>
    <m/>
    <s v="Peter Beck, Promus Ventures"/>
    <s v="Blackbird Ventures, DCVC, Peter Beck, Promus Ventures, Ubiquity Ventures"/>
    <s v="Bessemer Venture Partners, Blackbird Ventures, DCVC, Icehouse Ventures, Peter Beck, Promus Ventures"/>
    <m/>
    <m/>
    <m/>
    <m/>
    <n v="2016"/>
    <n v="2017"/>
    <x v="8"/>
    <n v="2023"/>
    <m/>
    <m/>
    <m/>
    <n v="53287226"/>
    <s v="series_c"/>
    <d v="2023-03-30T00:00:00"/>
    <n v="532872260"/>
    <m/>
    <n v="0"/>
    <n v="40.090000000000003"/>
    <n v="83750.89"/>
    <n v="172024.64"/>
    <m/>
    <m/>
    <m/>
    <m/>
    <n v="3485"/>
    <n v="837"/>
    <n v="128"/>
    <n v="28"/>
    <m/>
    <m/>
    <m/>
    <m/>
    <n v="63.92"/>
    <n v="79.05"/>
    <n v="92.13"/>
    <n v="94.32"/>
    <m/>
    <m/>
    <m/>
    <m/>
    <n v="4.07"/>
    <m/>
    <m/>
    <n v="4.07"/>
    <n v="1"/>
    <m/>
    <m/>
    <m/>
    <n v="99525030"/>
    <m/>
    <d v="2016-12-23T00:00:00"/>
    <d v="2017-10-26T00:00:00"/>
    <d v="2020-04-01T00:00:00"/>
    <d v="2023-03-30T00:00:00"/>
    <m/>
    <m/>
    <m/>
    <m/>
    <m/>
    <n v="4.5199999999999996"/>
    <m/>
    <m/>
    <m/>
    <n v="4.5199999999999996"/>
    <n v="307"/>
    <n v="888"/>
    <n v="1093"/>
    <m/>
    <m/>
    <m/>
    <n v="1093"/>
    <s v="No"/>
    <n v="255815.62"/>
    <n v="110"/>
    <n v="93.25"/>
    <n v="4.5199999999999996"/>
    <n v="4.5199999999999996"/>
    <n v="4.5199999999999996"/>
  </r>
  <r>
    <x v="1810"/>
    <s v="https://juspay.in/#page-top"/>
    <s v="https://www.crunchbase.com/organization/juspay"/>
    <s v="Juspay Technologies Pvt. Ltd."/>
    <s v="Juspay is a developer of an online platform designed to be used for mobile-based payments."/>
    <m/>
    <m/>
    <m/>
    <s v="series_b"/>
    <s v="series_c"/>
    <m/>
    <m/>
    <m/>
    <m/>
    <m/>
    <m/>
    <n v="21600000"/>
    <n v="60000000"/>
    <m/>
    <m/>
    <m/>
    <m/>
    <m/>
    <m/>
    <n v="144072000"/>
    <n v="460000000"/>
    <m/>
    <m/>
    <m/>
    <m/>
    <m/>
    <m/>
    <s v="Accel, VEF, Wellington Management"/>
    <s v="SoftBank Vision Fund, VEF, Wellington Management"/>
    <m/>
    <m/>
    <m/>
    <m/>
    <m/>
    <m/>
    <x v="8"/>
    <n v="2021"/>
    <m/>
    <m/>
    <m/>
    <n v="60000000"/>
    <s v="series_c"/>
    <d v="2021-12-15T00:00:00"/>
    <n v="460000000"/>
    <m/>
    <m/>
    <m/>
    <n v="157187.54999999999"/>
    <n v="98308.92"/>
    <m/>
    <m/>
    <m/>
    <m/>
    <m/>
    <m/>
    <n v="65"/>
    <n v="254"/>
    <m/>
    <m/>
    <m/>
    <m/>
    <m/>
    <m/>
    <n v="96.03"/>
    <n v="78.650000000000006"/>
    <m/>
    <m/>
    <m/>
    <m/>
    <n v="2.87"/>
    <m/>
    <m/>
    <n v="2.87"/>
    <n v="1"/>
    <m/>
    <m/>
    <m/>
    <n v="87420684"/>
    <m/>
    <m/>
    <m/>
    <d v="2020-03-31T00:00:00"/>
    <d v="2021-12-15T00:00:00"/>
    <m/>
    <m/>
    <m/>
    <m/>
    <m/>
    <n v="3.19"/>
    <m/>
    <m/>
    <m/>
    <n v="3.19"/>
    <m/>
    <m/>
    <n v="624"/>
    <m/>
    <m/>
    <m/>
    <n v="624"/>
    <s v="No"/>
    <n v="255496.47"/>
    <n v="111"/>
    <n v="93.18"/>
    <n v="3.19"/>
    <n v="3.19"/>
    <n v="3.19"/>
  </r>
  <r>
    <x v="1811"/>
    <s v="https://www.aquant.ai/"/>
    <s v="https://www.crunchbase.com/organization/aquant"/>
    <s v="Aquant Inc."/>
    <s v="Aquant is an enterprise AI platform that uses machine learning to learn the enterprise's unique language and maximize equipment uptime."/>
    <s v="pre_seed"/>
    <s v="seed"/>
    <s v="series_a"/>
    <s v="series_b"/>
    <s v="series_c"/>
    <m/>
    <m/>
    <m/>
    <n v="3000000"/>
    <m/>
    <n v="9950000"/>
    <n v="30000000"/>
    <n v="70000000"/>
    <m/>
    <m/>
    <m/>
    <n v="60000000"/>
    <m/>
    <n v="18450000"/>
    <n v="125000000"/>
    <n v="700000000"/>
    <m/>
    <m/>
    <m/>
    <s v="Angular Ventures"/>
    <s v="CSC Upshot"/>
    <s v="Angular Ventures, Lightspeed Venture Partners, Silvertech Ventures, World Trade Ventures"/>
    <s v="Angular Ventures, Insight Partners, Lightspeed Venture Partners, Silvertech Ventures"/>
    <s v="2050 Capital, Angular Ventures, ClalTech, Insight Partners, Lightspeed Venture Partners, Pitango VC, Qumra Capital, SE Ventures"/>
    <m/>
    <m/>
    <m/>
    <n v="2017"/>
    <n v="2017"/>
    <n v="2018"/>
    <x v="8"/>
    <n v="2021"/>
    <m/>
    <m/>
    <m/>
    <n v="70000000"/>
    <s v="series_c"/>
    <d v="2021-10-06T00:00:00"/>
    <n v="700000000"/>
    <n v="0"/>
    <n v="5.6"/>
    <n v="32055.21"/>
    <n v="74761.55"/>
    <n v="148411.32"/>
    <m/>
    <m/>
    <m/>
    <n v="829"/>
    <n v="2357"/>
    <n v="92"/>
    <n v="144"/>
    <n v="181"/>
    <m/>
    <m/>
    <m/>
    <n v="69.36"/>
    <n v="75.13"/>
    <n v="98.03"/>
    <n v="91.14"/>
    <n v="84.81"/>
    <m/>
    <m/>
    <m/>
    <m/>
    <n v="29.03"/>
    <m/>
    <n v="29.03"/>
    <n v="5.04"/>
    <n v="1"/>
    <m/>
    <m/>
    <m/>
    <n v="115550000"/>
    <d v="2017-03-15T00:00:00"/>
    <d v="2017-05-01T00:00:00"/>
    <d v="2018-11-23T00:00:00"/>
    <d v="2020-01-30T00:00:00"/>
    <d v="2021-10-06T00:00:00"/>
    <m/>
    <m/>
    <m/>
    <m/>
    <n v="6.78"/>
    <n v="5.6"/>
    <m/>
    <m/>
    <m/>
    <n v="5.6"/>
    <n v="571"/>
    <n v="433"/>
    <n v="615"/>
    <m/>
    <m/>
    <m/>
    <n v="615"/>
    <s v="No"/>
    <n v="255233.68"/>
    <n v="112"/>
    <n v="93.12"/>
    <n v="5.6"/>
    <n v="5.6"/>
    <n v="5.6"/>
  </r>
  <r>
    <x v="1812"/>
    <s v="http://allsetnow.com"/>
    <s v="https://www.crunchbase.com/organization/allset"/>
    <s v="Allset Technologies Inc."/>
    <s v="Food Ordering Platform that offers cost-effective solutions to both restaurants and consumers, fostering a seamless dining experience."/>
    <s v="pre_seed"/>
    <s v="seed"/>
    <s v="series_a"/>
    <s v="series_b"/>
    <m/>
    <m/>
    <m/>
    <m/>
    <m/>
    <n v="1000000"/>
    <n v="5000000"/>
    <n v="8250000"/>
    <m/>
    <m/>
    <m/>
    <m/>
    <m/>
    <n v="10000000"/>
    <n v="25000000"/>
    <n v="55027500"/>
    <m/>
    <m/>
    <m/>
    <m/>
    <s v="Global Target Ventures"/>
    <s v="SMRK VC Fund"/>
    <s v="Andreessen Horowitz, Compound, Daniel Curran, Evolution VC Partners, FJ Labs, Greycroft, Rainfall Ventures, Runway Venture Partners, SMRK VC Fund"/>
    <s v="Andreessen Horowitz, EBRD Venture Capital, Elysium Venture Capital, Greycroft, Inovo VC, SMRK VC Fund"/>
    <m/>
    <m/>
    <m/>
    <m/>
    <n v="2018"/>
    <n v="2015"/>
    <n v="2017"/>
    <x v="8"/>
    <m/>
    <m/>
    <m/>
    <m/>
    <m/>
    <s v="series_unknown"/>
    <d v="2020-03-31T00:00:00"/>
    <n v="55027500"/>
    <n v="0"/>
    <n v="0"/>
    <n v="26116.99"/>
    <n v="222086.34"/>
    <m/>
    <m/>
    <m/>
    <m/>
    <n v="1356"/>
    <n v="3493"/>
    <n v="52"/>
    <n v="35"/>
    <m/>
    <m/>
    <m/>
    <m/>
    <n v="68.790000000000006"/>
    <n v="64.400000000000006"/>
    <n v="98.72"/>
    <n v="97.89"/>
    <m/>
    <m/>
    <m/>
    <m/>
    <m/>
    <n v="3.74"/>
    <n v="3.74"/>
    <n v="1.87"/>
    <n v="1"/>
    <m/>
    <m/>
    <m/>
    <m/>
    <n v="16600000"/>
    <d v="2018-01-03T00:00:00"/>
    <d v="2015-09-22T00:00:00"/>
    <d v="2017-10-17T00:00:00"/>
    <d v="2020-03-31T00:00:00"/>
    <m/>
    <m/>
    <m/>
    <m/>
    <n v="2.5"/>
    <n v="2.2000000000000002"/>
    <m/>
    <m/>
    <m/>
    <m/>
    <n v="1"/>
    <n v="756"/>
    <n v="896"/>
    <m/>
    <m/>
    <m/>
    <m/>
    <n v="0"/>
    <s v="No"/>
    <n v="248203.33"/>
    <n v="113"/>
    <n v="93.06"/>
    <m/>
    <m/>
    <n v="1"/>
  </r>
  <r>
    <x v="1813"/>
    <s v="https://extend.com"/>
    <s v="https://www.crunchbase.com/organization/extend"/>
    <s v="Extend, Inc."/>
    <s v="Extend provides extended warranties as a service to merchants and innovates the broken customer experience associated with them."/>
    <m/>
    <s v="seed"/>
    <s v="series_a"/>
    <s v="series_b"/>
    <s v="series_c"/>
    <m/>
    <m/>
    <m/>
    <m/>
    <n v="4000000"/>
    <n v="16400000"/>
    <n v="40000000"/>
    <n v="260000000"/>
    <m/>
    <m/>
    <m/>
    <m/>
    <n v="40000000"/>
    <n v="82000000"/>
    <n v="266800000"/>
    <n v="1600000000"/>
    <m/>
    <m/>
    <m/>
    <m/>
    <s v="Graph Ventures, Lightbank, Michael Arrieta"/>
    <s v="Erik Torenberg, GreatPoint Ventures, Jason Robins, Lightbank, Michael Arrieta, Michael Marks, Pritzker Group Venture Capital, Rick Smith, Shah Capital Partners"/>
    <s v="GreatPoint Ventures, Meritech Capital Partners, PayPal Ventures, Shah Capital Partners"/>
    <s v="10X Capital, 40 North Ventures, American Express Ventures, GreatPoint Ventures, Launchpad Capital, Meritech Capital Partners, Nationwide, PayPal Ventures, SoftBank Vision Fund, Tomales Bay Capital"/>
    <m/>
    <m/>
    <m/>
    <m/>
    <n v="2019"/>
    <n v="2019"/>
    <x v="8"/>
    <n v="2021"/>
    <m/>
    <m/>
    <m/>
    <n v="260000000"/>
    <s v="series_c"/>
    <d v="2021-05-18T00:00:00"/>
    <n v="1600000000"/>
    <m/>
    <n v="82.71"/>
    <n v="2107.86"/>
    <n v="29357.45"/>
    <n v="214958.19"/>
    <m/>
    <m/>
    <m/>
    <m/>
    <n v="1631"/>
    <n v="627"/>
    <n v="232"/>
    <n v="145"/>
    <m/>
    <m/>
    <m/>
    <m/>
    <n v="83.01"/>
    <n v="84.92"/>
    <n v="85.69"/>
    <n v="87.85"/>
    <m/>
    <m/>
    <m/>
    <s v="unicorn"/>
    <n v="24.48"/>
    <n v="24.48"/>
    <n v="14.93"/>
    <n v="5.4"/>
    <n v="1"/>
    <m/>
    <m/>
    <m/>
    <n v="320400000"/>
    <m/>
    <d v="2019-01-07T00:00:00"/>
    <d v="2019-11-06T00:00:00"/>
    <d v="2020-10-15T00:00:00"/>
    <d v="2021-05-18T00:00:00"/>
    <m/>
    <m/>
    <m/>
    <n v="2.0499999999999998"/>
    <n v="3.25"/>
    <n v="6"/>
    <m/>
    <m/>
    <m/>
    <n v="6"/>
    <n v="303"/>
    <n v="344"/>
    <n v="215"/>
    <m/>
    <m/>
    <m/>
    <n v="215"/>
    <s v="No"/>
    <n v="246506.21"/>
    <n v="114"/>
    <n v="93"/>
    <n v="6"/>
    <n v="6"/>
    <n v="6"/>
  </r>
  <r>
    <x v="1814"/>
    <s v="https://parsec.app"/>
    <s v="https://www.crunchbase.com/organization/parsec-2"/>
    <s v="Parsec Cloud, Inc."/>
    <s v="Parsec helps people to connect to their work, games, and friends from anywhere, on any device."/>
    <m/>
    <s v="seed"/>
    <s v="series_a"/>
    <s v="series_b"/>
    <m/>
    <m/>
    <m/>
    <m/>
    <m/>
    <n v="1000000"/>
    <n v="7000000"/>
    <n v="25000000"/>
    <m/>
    <m/>
    <m/>
    <m/>
    <m/>
    <n v="10000000"/>
    <n v="35000000"/>
    <n v="166750000"/>
    <m/>
    <m/>
    <m/>
    <m/>
    <m/>
    <s v="Lerer Hippeau, NextView Ventures, Notation Capital"/>
    <s v="HP Tech Ventures, HP Ventures Group, Lerer Hippeau, Makers Fund, NextView Ventures, Notation Capital"/>
    <s v="Andreessen Horowitz, HP Ventures Group, Lerer Hippeau, Makers Fund, NextView Ventures, Notation Capital"/>
    <m/>
    <m/>
    <m/>
    <m/>
    <m/>
    <n v="2017"/>
    <n v="2020"/>
    <x v="8"/>
    <m/>
    <m/>
    <m/>
    <m/>
    <n v="25000000"/>
    <s v="series_b"/>
    <d v="2020-12-15T00:00:00"/>
    <n v="320000000"/>
    <m/>
    <n v="62.91"/>
    <n v="10174.950000000001"/>
    <n v="235620.35"/>
    <m/>
    <m/>
    <m/>
    <m/>
    <m/>
    <n v="1886"/>
    <n v="251"/>
    <n v="25"/>
    <m/>
    <m/>
    <m/>
    <m/>
    <m/>
    <n v="80.099999999999994"/>
    <n v="92.9"/>
    <n v="98.51"/>
    <m/>
    <m/>
    <m/>
    <m/>
    <m/>
    <n v="21.76"/>
    <n v="21.76"/>
    <n v="7.77"/>
    <n v="1.92"/>
    <m/>
    <m/>
    <m/>
    <m/>
    <n v="33000000"/>
    <m/>
    <d v="2017-01-19T00:00:00"/>
    <d v="2020-05-12T00:00:00"/>
    <d v="2020-12-15T00:00:00"/>
    <m/>
    <m/>
    <m/>
    <m/>
    <n v="3.5"/>
    <n v="4.76"/>
    <m/>
    <m/>
    <m/>
    <m/>
    <n v="1.92"/>
    <n v="1209"/>
    <n v="217"/>
    <m/>
    <m/>
    <m/>
    <m/>
    <n v="0"/>
    <s v="No"/>
    <n v="245858.21"/>
    <n v="115"/>
    <n v="92.94"/>
    <m/>
    <m/>
    <n v="1.92"/>
  </r>
  <r>
    <x v="1815"/>
    <s v="https://www.blackpointcyber.com"/>
    <s v="https://www.crunchbase.com/organization/blackpoint-holdings"/>
    <m/>
    <s v="Blackpoint Cyber is a provider of cybersecurity threat hunting, detection, and response technology."/>
    <m/>
    <m/>
    <m/>
    <s v="series_b"/>
    <s v="series_c"/>
    <m/>
    <m/>
    <m/>
    <m/>
    <m/>
    <m/>
    <n v="5400000"/>
    <n v="190000000"/>
    <m/>
    <m/>
    <m/>
    <m/>
    <m/>
    <m/>
    <n v="36018000"/>
    <n v="1900000000"/>
    <m/>
    <m/>
    <m/>
    <m/>
    <m/>
    <m/>
    <m/>
    <s v="Accel, Adelphi Capital Partners, Bain Capital Tech Opportunities, Pelican Ventures, Telecom venture, WP Global Partners"/>
    <m/>
    <m/>
    <m/>
    <m/>
    <m/>
    <m/>
    <x v="8"/>
    <n v="2023"/>
    <m/>
    <m/>
    <m/>
    <n v="190000000"/>
    <s v="series_c"/>
    <d v="2023-06-08T00:00:00"/>
    <n v="1900000000"/>
    <m/>
    <m/>
    <m/>
    <n v="0"/>
    <n v="242913.98"/>
    <m/>
    <m/>
    <m/>
    <m/>
    <m/>
    <m/>
    <n v="938"/>
    <n v="18"/>
    <m/>
    <m/>
    <m/>
    <m/>
    <m/>
    <m/>
    <n v="41.95"/>
    <n v="96.42"/>
    <m/>
    <m/>
    <m/>
    <m/>
    <n v="47.48"/>
    <m/>
    <m/>
    <n v="47.48"/>
    <n v="1"/>
    <m/>
    <m/>
    <m/>
    <n v="201400000"/>
    <m/>
    <m/>
    <m/>
    <d v="2020-07-08T00:00:00"/>
    <d v="2023-06-08T00:00:00"/>
    <m/>
    <m/>
    <m/>
    <m/>
    <m/>
    <n v="52.75"/>
    <m/>
    <m/>
    <m/>
    <n v="52.75"/>
    <m/>
    <m/>
    <n v="1065"/>
    <m/>
    <m/>
    <m/>
    <n v="1065"/>
    <s v="No"/>
    <n v="242913.98"/>
    <n v="116"/>
    <n v="92.87"/>
    <n v="52.75"/>
    <n v="52.75"/>
    <n v="52.75"/>
  </r>
  <r>
    <x v="1816"/>
    <s v="http://tokagroup.com/"/>
    <s v="https://www.crunchbase.com/organization/toka-4016"/>
    <s v="Toka"/>
    <s v="Toka  is a cyber defenses company."/>
    <m/>
    <s v="seed"/>
    <m/>
    <s v="series_b"/>
    <m/>
    <m/>
    <m/>
    <m/>
    <m/>
    <n v="12500000"/>
    <m/>
    <n v="25000000"/>
    <m/>
    <m/>
    <m/>
    <m/>
    <m/>
    <n v="125000000"/>
    <m/>
    <n v="166750000"/>
    <m/>
    <m/>
    <m/>
    <m/>
    <m/>
    <s v="Andreessen Horowitz, Dell Technologies Capital, Entrée Capital, LaunchCapital, Ray Rothrock"/>
    <m/>
    <s v="Andreessen Horowitz, Dell Technologies Capital, Eclipse Ventures, Entrée Capital"/>
    <m/>
    <m/>
    <m/>
    <m/>
    <m/>
    <n v="2018"/>
    <m/>
    <x v="8"/>
    <m/>
    <m/>
    <m/>
    <m/>
    <m/>
    <s v="undisclosed"/>
    <d v="2020-10-27T00:00:00"/>
    <n v="166750000"/>
    <m/>
    <n v="2033.57"/>
    <m/>
    <n v="237713.13"/>
    <m/>
    <m/>
    <m/>
    <m/>
    <m/>
    <n v="644"/>
    <m/>
    <n v="23"/>
    <m/>
    <m/>
    <m/>
    <m/>
    <m/>
    <n v="93.83"/>
    <m/>
    <n v="98.64"/>
    <m/>
    <m/>
    <m/>
    <m/>
    <m/>
    <n v="1"/>
    <n v="0.91"/>
    <m/>
    <n v="1"/>
    <m/>
    <m/>
    <m/>
    <m/>
    <n v="37500000"/>
    <m/>
    <d v="2018-07-15T00:00:00"/>
    <m/>
    <d v="2020-10-27T00:00:00"/>
    <m/>
    <m/>
    <m/>
    <m/>
    <m/>
    <m/>
    <m/>
    <m/>
    <m/>
    <m/>
    <n v="1"/>
    <m/>
    <m/>
    <m/>
    <m/>
    <m/>
    <m/>
    <n v="0"/>
    <s v="No"/>
    <n v="239746.7"/>
    <n v="117"/>
    <n v="92.81"/>
    <m/>
    <m/>
    <n v="1"/>
  </r>
  <r>
    <x v="1817"/>
    <s v="https://www.abcellera.com"/>
    <s v="https://www.crunchbase.com/organization/abcellera-biologics"/>
    <s v="AbCellera Biologics Inc."/>
    <s v="AbCellera is an antibody discovery and development company that develops antibody therapeutics to improve patient outcomes."/>
    <m/>
    <s v="seed"/>
    <s v="series_a"/>
    <s v="series_b"/>
    <m/>
    <m/>
    <m/>
    <m/>
    <m/>
    <m/>
    <n v="10000000"/>
    <n v="105000000"/>
    <m/>
    <m/>
    <m/>
    <m/>
    <m/>
    <m/>
    <n v="50000000"/>
    <n v="700350000"/>
    <m/>
    <m/>
    <m/>
    <m/>
    <m/>
    <m/>
    <s v="DCVC Bio"/>
    <s v="DCVC, Eli Lilly, Founders Fund, OrbiMed, Peter Thiel, Presight Capital, University of Minnesota, Viking Global Investors"/>
    <m/>
    <m/>
    <m/>
    <m/>
    <m/>
    <n v="2014"/>
    <n v="2018"/>
    <x v="8"/>
    <m/>
    <m/>
    <m/>
    <m/>
    <n v="105000000"/>
    <s v="series_b"/>
    <d v="2020-05-27T00:00:00"/>
    <n v="4779900000"/>
    <m/>
    <n v="0"/>
    <n v="0"/>
    <n v="236658.81"/>
    <m/>
    <m/>
    <m/>
    <m/>
    <m/>
    <n v="3167"/>
    <n v="1617"/>
    <n v="24"/>
    <m/>
    <m/>
    <m/>
    <m/>
    <m/>
    <n v="62.98"/>
    <n v="64.94"/>
    <n v="98.57"/>
    <m/>
    <m/>
    <m/>
    <m/>
    <s v="exited_over_$1bn"/>
    <n v="81.27"/>
    <m/>
    <n v="81.27"/>
    <n v="6.83"/>
    <m/>
    <m/>
    <m/>
    <m/>
    <n v="886981407"/>
    <m/>
    <d v="2014-08-09T00:00:00"/>
    <d v="2018-09-27T00:00:00"/>
    <d v="2020-05-27T00:00:00"/>
    <m/>
    <m/>
    <m/>
    <m/>
    <m/>
    <n v="14.01"/>
    <m/>
    <m/>
    <m/>
    <m/>
    <n v="6.83"/>
    <n v="1510"/>
    <n v="608"/>
    <m/>
    <m/>
    <m/>
    <m/>
    <n v="0"/>
    <s v="No"/>
    <n v="236658.81"/>
    <n v="118"/>
    <n v="92.75"/>
    <m/>
    <m/>
    <n v="6.83"/>
  </r>
  <r>
    <x v="1818"/>
    <s v="https://www.flocksafety.com"/>
    <s v="https://www.crunchbase.com/organization/flock-safety"/>
    <s v="Flock Group, Inc."/>
    <s v="Our mission is to eliminate crime and shape a safer future, together."/>
    <m/>
    <s v="seed"/>
    <s v="series_a"/>
    <s v="series_b"/>
    <s v="series_c"/>
    <s v="series_d"/>
    <s v="series_e"/>
    <m/>
    <m/>
    <n v="120000"/>
    <n v="9591811"/>
    <n v="15872332"/>
    <n v="45000000"/>
    <n v="150000000"/>
    <n v="150000000"/>
    <m/>
    <m/>
    <n v="1200000"/>
    <n v="47959055"/>
    <n v="105868454.44"/>
    <n v="450000000"/>
    <n v="1000000000"/>
    <n v="3500000000"/>
    <m/>
    <m/>
    <s v="Anorak Ventures, Initialized Capital, Matt Bellamy, SVA, Y Combinator"/>
    <s v="Initialized Capital, Matrix"/>
    <s v="Initialized Capital, Matrix"/>
    <s v="Initialized Capital, Matrix, Meritech Capital Partners"/>
    <s v="Andreessen Horowitz, Bedrock, Initialized Capital, Matrix, Meritech Capital Partners"/>
    <s v="776 Capital, Andreessen Horowitz, Bedrock, Initialized Capital, Matrix, Meritech Capital Partners, Spark Capital, Tiger Global Management"/>
    <m/>
    <m/>
    <n v="2017"/>
    <n v="2018"/>
    <x v="8"/>
    <n v="2020"/>
    <n v="2021"/>
    <n v="2022"/>
    <m/>
    <n v="150000000"/>
    <s v="series_e"/>
    <d v="2022-02-15T00:00:00"/>
    <n v="3500000000"/>
    <m/>
    <n v="43266.94"/>
    <n v="7629.26"/>
    <n v="4227.97"/>
    <n v="36816.43"/>
    <n v="126261.01"/>
    <n v="18237.919999999998"/>
    <m/>
    <m/>
    <n v="2"/>
    <n v="242"/>
    <n v="413"/>
    <n v="105"/>
    <n v="107"/>
    <n v="3"/>
    <m/>
    <m/>
    <n v="99.99"/>
    <n v="94.77"/>
    <n v="74.47"/>
    <n v="85.52"/>
    <n v="80.22"/>
    <n v="98.2"/>
    <m/>
    <s v="unicorn"/>
    <n v="1582.84"/>
    <n v="1582.84"/>
    <n v="49.51"/>
    <n v="26.38"/>
    <n v="6.9"/>
    <n v="3.33"/>
    <n v="1"/>
    <m/>
    <n v="380584142"/>
    <m/>
    <d v="2017-08-21T00:00:00"/>
    <d v="2018-08-30T00:00:00"/>
    <d v="2020-03-20T00:00:00"/>
    <d v="2020-11-02T00:00:00"/>
    <d v="2021-07-13T00:00:00"/>
    <d v="2022-02-15T00:00:00"/>
    <m/>
    <n v="39.97"/>
    <n v="2.21"/>
    <n v="4.25"/>
    <n v="2.2200000000000002"/>
    <n v="3.5"/>
    <m/>
    <n v="33.06"/>
    <n v="374"/>
    <n v="568"/>
    <n v="227"/>
    <n v="253"/>
    <n v="217"/>
    <m/>
    <n v="697"/>
    <s v="No"/>
    <n v="236439.53"/>
    <n v="119"/>
    <n v="92.69"/>
    <n v="33.06"/>
    <n v="33.06"/>
    <n v="33.06"/>
  </r>
  <r>
    <x v="1819"/>
    <s v="https://celona.io/"/>
    <s v="https://www.crunchbase.com/organization/celona"/>
    <s v="Celona Inc."/>
    <s v="Celona is an enterprise networking company that accelerates wireless adoption of digital automation and critical apps."/>
    <m/>
    <m/>
    <s v="series_a"/>
    <s v="series_b"/>
    <s v="series_c"/>
    <m/>
    <m/>
    <m/>
    <m/>
    <m/>
    <n v="10000000"/>
    <n v="30000000"/>
    <n v="60000000"/>
    <m/>
    <m/>
    <m/>
    <m/>
    <m/>
    <n v="50000000"/>
    <n v="200100000"/>
    <n v="600000000"/>
    <m/>
    <m/>
    <m/>
    <m/>
    <m/>
    <s v="Cervin Ventures, Lightspeed Venture Partners, Norwest Venture Partners"/>
    <s v="Cervin Ventures, Lightspeed Venture Partners, NTT Venture Capital, Norwest Venture Partners, Qualcomm Ventures"/>
    <s v="Cervin Ventures, DigitalBridge Ventures, Lightspeed Venture Partners, NTT Venture Capital, Norwest Venture Partners, Qualcomm Ventures"/>
    <m/>
    <m/>
    <m/>
    <m/>
    <m/>
    <n v="2019"/>
    <x v="8"/>
    <n v="2022"/>
    <m/>
    <m/>
    <m/>
    <n v="60000000"/>
    <s v="series_c"/>
    <d v="2022-03-28T00:00:00"/>
    <n v="600000000"/>
    <m/>
    <m/>
    <n v="9203.6"/>
    <n v="91322.93"/>
    <n v="133196.98000000001"/>
    <m/>
    <m/>
    <m/>
    <m/>
    <m/>
    <n v="229"/>
    <n v="123"/>
    <n v="128"/>
    <m/>
    <m/>
    <m/>
    <m/>
    <m/>
    <n v="94.51"/>
    <n v="92.44"/>
    <n v="84.72"/>
    <m/>
    <m/>
    <m/>
    <m/>
    <n v="9.18"/>
    <m/>
    <n v="9.18"/>
    <n v="2.7"/>
    <n v="1"/>
    <m/>
    <m/>
    <m/>
    <n v="100000000"/>
    <m/>
    <m/>
    <d v="2019-09-18T00:00:00"/>
    <d v="2020-03-09T00:00:00"/>
    <d v="2022-03-28T00:00:00"/>
    <m/>
    <m/>
    <m/>
    <m/>
    <n v="4"/>
    <n v="3"/>
    <m/>
    <m/>
    <m/>
    <n v="3"/>
    <m/>
    <n v="173"/>
    <n v="749"/>
    <m/>
    <m/>
    <m/>
    <n v="749"/>
    <s v="No"/>
    <n v="233723.51"/>
    <n v="120"/>
    <n v="92.63"/>
    <n v="3"/>
    <n v="3"/>
    <n v="3"/>
  </r>
  <r>
    <x v="1820"/>
    <s v="https://www.socotra.com"/>
    <s v="https://www.crunchbase.com/organization/socotra"/>
    <s v="Socotra, Inc."/>
    <s v="Socotra is a technology platform that builds a modern cloud-based platform for technology-driven insurers."/>
    <m/>
    <s v="seed"/>
    <s v="series_a"/>
    <s v="series_b"/>
    <s v="series_c"/>
    <m/>
    <m/>
    <m/>
    <m/>
    <n v="7000000"/>
    <n v="5500000"/>
    <n v="15200000"/>
    <n v="50000000"/>
    <m/>
    <m/>
    <m/>
    <m/>
    <n v="70000000"/>
    <n v="27500000"/>
    <n v="101384000"/>
    <n v="500000000"/>
    <m/>
    <m/>
    <m/>
    <m/>
    <s v="10x Group, Caffeinated Capital, Founders Fund, Green oaks Global Holdings, SVA, SciFi VC, Tuesday Capital, Ulu Ventures, Vulcan Capital"/>
    <s v="8VC, Founders Fund, Konstantin von Unger, MS&amp;AD Ventures, SVA, SciFi VC, Tuesday Capital, VKRM Ventures, Vulcan Capital"/>
    <s v="8VC, Brewer Lane Ventures, MS&amp;AD Ventures, Portage Ventures"/>
    <s v="8VC, Brewer Lane Ventures, Insight Partners, MS&amp;AD Ventures, Nationwide Ventures, Portage Ventures"/>
    <m/>
    <m/>
    <m/>
    <m/>
    <n v="2014"/>
    <n v="2018"/>
    <x v="8"/>
    <n v="2022"/>
    <m/>
    <m/>
    <m/>
    <n v="50000000"/>
    <s v="series_c"/>
    <d v="2022-03-14T00:00:00"/>
    <n v="500000000"/>
    <m/>
    <n v="1903.43"/>
    <n v="49704.54"/>
    <n v="46746.5"/>
    <n v="134696.43"/>
    <m/>
    <m/>
    <m/>
    <m/>
    <n v="93"/>
    <n v="28"/>
    <n v="177"/>
    <n v="127"/>
    <m/>
    <m/>
    <m/>
    <m/>
    <n v="98.92"/>
    <n v="99.41"/>
    <n v="89.1"/>
    <n v="84.84"/>
    <m/>
    <m/>
    <m/>
    <m/>
    <n v="13.91"/>
    <n v="4.37"/>
    <n v="13.91"/>
    <n v="4.4400000000000004"/>
    <n v="1"/>
    <m/>
    <m/>
    <m/>
    <n v="93900000"/>
    <m/>
    <d v="2014-09-22T00:00:00"/>
    <d v="2018-09-24T00:00:00"/>
    <d v="2020-01-23T00:00:00"/>
    <d v="2022-03-14T00:00:00"/>
    <m/>
    <m/>
    <m/>
    <n v="0.39"/>
    <n v="3.69"/>
    <n v="4.93"/>
    <m/>
    <m/>
    <m/>
    <n v="4.93"/>
    <n v="1463"/>
    <n v="486"/>
    <n v="781"/>
    <m/>
    <m/>
    <m/>
    <n v="781"/>
    <s v="No"/>
    <n v="233050.9"/>
    <n v="121"/>
    <n v="92.57"/>
    <n v="4.93"/>
    <n v="4.93"/>
    <n v="4.93"/>
  </r>
  <r>
    <x v="1821"/>
    <s v="https://brightinsight.com"/>
    <s v="https://www.crunchbase.com/organization/brightinsight"/>
    <s v="BrightInsight, Inc."/>
    <s v="BrightInsight offers a global regulated digital health platform for biopharma and medtech."/>
    <m/>
    <m/>
    <s v="series_a"/>
    <s v="series_b"/>
    <s v="series_c"/>
    <m/>
    <m/>
    <m/>
    <m/>
    <m/>
    <n v="25000000"/>
    <n v="40000000"/>
    <n v="101000000"/>
    <m/>
    <m/>
    <m/>
    <m/>
    <m/>
    <n v="125000000"/>
    <n v="266800000"/>
    <n v="750000000"/>
    <m/>
    <m/>
    <m/>
    <m/>
    <m/>
    <s v="Eclipse Ventures, New Leaf Venture Partners"/>
    <s v="Eclipse Ventures, Insight Partners, New Leaf Venture Partners"/>
    <s v="Eclipse Ventures, Gaingels, General Catalyst, Insight Partners, New Leaf Venture Partners, Red Hook Capital, Sand Hill Angels"/>
    <m/>
    <m/>
    <m/>
    <m/>
    <m/>
    <n v="2019"/>
    <x v="8"/>
    <n v="2021"/>
    <m/>
    <m/>
    <m/>
    <n v="101000000"/>
    <s v="series_c"/>
    <d v="2021-03-30T00:00:00"/>
    <n v="750000000"/>
    <m/>
    <m/>
    <n v="477.75"/>
    <n v="14720.94"/>
    <n v="216250.41"/>
    <m/>
    <m/>
    <m/>
    <m/>
    <m/>
    <n v="965"/>
    <n v="296"/>
    <n v="143"/>
    <m/>
    <m/>
    <m/>
    <m/>
    <m/>
    <n v="76.78"/>
    <n v="81.72"/>
    <n v="88.02"/>
    <m/>
    <m/>
    <m/>
    <m/>
    <n v="4.59"/>
    <m/>
    <n v="4.59"/>
    <n v="2.5299999999999998"/>
    <n v="1"/>
    <m/>
    <m/>
    <m/>
    <n v="166000000"/>
    <m/>
    <m/>
    <d v="2019-09-05T00:00:00"/>
    <d v="2020-06-23T00:00:00"/>
    <d v="2021-03-30T00:00:00"/>
    <m/>
    <m/>
    <m/>
    <m/>
    <n v="2.13"/>
    <n v="2.81"/>
    <m/>
    <m/>
    <m/>
    <n v="2.81"/>
    <m/>
    <n v="292"/>
    <n v="280"/>
    <m/>
    <m/>
    <m/>
    <n v="280"/>
    <s v="No"/>
    <n v="231449.1"/>
    <n v="122"/>
    <n v="92.5"/>
    <n v="2.81"/>
    <n v="2.81"/>
    <n v="2.81"/>
  </r>
  <r>
    <x v="1822"/>
    <s v="https://oosto.com"/>
    <s v="https://www.crunchbase.com/organization/oosto"/>
    <s v="AnyVision Interactive Technologies Ltd."/>
    <s v="Oosto assists enterprises in protecting their customers, guests and employees by identifying security and safety threats in real-time."/>
    <m/>
    <m/>
    <s v="series_a"/>
    <s v="series_b"/>
    <s v="series_c"/>
    <m/>
    <m/>
    <m/>
    <m/>
    <m/>
    <n v="28000000"/>
    <n v="43000000"/>
    <n v="235000000"/>
    <m/>
    <m/>
    <m/>
    <m/>
    <m/>
    <n v="140000000"/>
    <n v="286810000"/>
    <n v="2350000000"/>
    <m/>
    <m/>
    <m/>
    <m/>
    <m/>
    <s v="Bosch, Eldridge Industries, Elysian Park Ventures"/>
    <s v="Bosch, DFJ Growth, Eldridge Industries, Lightspeed Venture Partners, Qualcomm Ventures"/>
    <s v="Eldridge Industries, Lightspeed Venture Partners, Qualcomm Ventures, SoftBank Vision Fund"/>
    <m/>
    <m/>
    <m/>
    <m/>
    <m/>
    <n v="2018"/>
    <x v="8"/>
    <n v="2021"/>
    <m/>
    <m/>
    <m/>
    <n v="235000000"/>
    <s v="series_c"/>
    <d v="2021-07-07T00:00:00"/>
    <n v="2350000000"/>
    <m/>
    <m/>
    <n v="6.96"/>
    <n v="78617.66"/>
    <n v="152157.79999999999"/>
    <m/>
    <m/>
    <m/>
    <m/>
    <m/>
    <n v="1324"/>
    <n v="136"/>
    <n v="176"/>
    <m/>
    <m/>
    <m/>
    <m/>
    <m/>
    <n v="71.3"/>
    <n v="91.64"/>
    <n v="85.23"/>
    <m/>
    <m/>
    <m/>
    <m/>
    <n v="12.84"/>
    <m/>
    <n v="12.84"/>
    <n v="7.37"/>
    <n v="1"/>
    <m/>
    <m/>
    <m/>
    <n v="352000000"/>
    <m/>
    <m/>
    <d v="2018-07-20T00:00:00"/>
    <d v="2020-09-03T00:00:00"/>
    <d v="2021-07-07T00:00:00"/>
    <m/>
    <m/>
    <m/>
    <m/>
    <n v="2.0499999999999998"/>
    <n v="8.19"/>
    <m/>
    <m/>
    <m/>
    <n v="8.19"/>
    <m/>
    <n v="776"/>
    <n v="307"/>
    <m/>
    <m/>
    <m/>
    <n v="307"/>
    <s v="No"/>
    <n v="230782.42"/>
    <n v="123"/>
    <n v="92.44"/>
    <n v="8.19"/>
    <n v="8.19"/>
    <n v="8.19"/>
  </r>
  <r>
    <x v="1823"/>
    <s v="https://www.gatsbyjs.com"/>
    <s v="https://www.crunchbase.com/organization/gatsby-e828"/>
    <s v="Gatsby, Inc."/>
    <s v="Gatsby is a Software-as-a-service open source web development tool and framework which is customizable and extensible for any purpose."/>
    <m/>
    <s v="seed"/>
    <s v="series_a"/>
    <s v="series_b"/>
    <m/>
    <m/>
    <m/>
    <m/>
    <m/>
    <n v="3800000"/>
    <m/>
    <n v="28000000"/>
    <m/>
    <m/>
    <m/>
    <m/>
    <m/>
    <n v="38000000"/>
    <m/>
    <n v="186760000"/>
    <m/>
    <m/>
    <m/>
    <m/>
    <m/>
    <s v="Mango Capital, Ross Mason, Trinity Ventures"/>
    <s v="Scott Belsky"/>
    <s v="CRV, Index Ventures, Trinity Ventures"/>
    <m/>
    <m/>
    <m/>
    <m/>
    <m/>
    <n v="2018"/>
    <n v="2019"/>
    <x v="8"/>
    <m/>
    <m/>
    <m/>
    <m/>
    <n v="28000000"/>
    <s v="series_b"/>
    <d v="2020-05-27T00:00:00"/>
    <m/>
    <m/>
    <n v="185.84"/>
    <n v="2049"/>
    <n v="225831.47"/>
    <m/>
    <m/>
    <m/>
    <m/>
    <m/>
    <n v="1492"/>
    <n v="631"/>
    <n v="32"/>
    <m/>
    <m/>
    <m/>
    <m/>
    <m/>
    <n v="85.7"/>
    <n v="84.83"/>
    <n v="98.08"/>
    <m/>
    <m/>
    <m/>
    <m/>
    <m/>
    <m/>
    <m/>
    <m/>
    <m/>
    <m/>
    <m/>
    <m/>
    <m/>
    <n v="46800000"/>
    <m/>
    <d v="2018-05-24T00:00:00"/>
    <d v="2019-03-19T00:00:00"/>
    <d v="2020-05-27T00:00:00"/>
    <m/>
    <m/>
    <m/>
    <m/>
    <m/>
    <m/>
    <m/>
    <m/>
    <m/>
    <m/>
    <m/>
    <n v="299"/>
    <n v="435"/>
    <m/>
    <m/>
    <m/>
    <m/>
    <n v="0"/>
    <s v="No"/>
    <n v="228066.31"/>
    <n v="124"/>
    <n v="92.38"/>
    <m/>
    <m/>
    <n v="0"/>
  </r>
  <r>
    <x v="1824"/>
    <s v="http://www.cargo.one"/>
    <s v="https://www.crunchbase.com/organization/cargo-one"/>
    <s v="Cargo One GmbH"/>
    <s v="cargo.one is a digital platform designed for freight forwarders to search, compare, and book air freight capacities across airlines."/>
    <m/>
    <s v="seed"/>
    <s v="series_a"/>
    <s v="series_b"/>
    <m/>
    <m/>
    <m/>
    <m/>
    <m/>
    <n v="3200000"/>
    <n v="18600000"/>
    <n v="42000000"/>
    <m/>
    <m/>
    <m/>
    <m/>
    <m/>
    <n v="32000000"/>
    <n v="93000000"/>
    <n v="280140000"/>
    <m/>
    <m/>
    <m/>
    <m/>
    <m/>
    <s v="Creandum, Lufthansa Cargo, Point Nine"/>
    <s v="Carlos Gonzalez- Cadenas, Creandum, Index Ventures, Lufthansa Cargo, Next47, Point Nine, Tom Stafford"/>
    <s v="Bessemer Venture Partners, Creandum, Index Ventures, Next47, Point Nine"/>
    <m/>
    <m/>
    <m/>
    <m/>
    <m/>
    <n v="2018"/>
    <n v="2020"/>
    <x v="8"/>
    <m/>
    <m/>
    <m/>
    <m/>
    <n v="42000000"/>
    <s v="series_b"/>
    <d v="2020-12-17T00:00:00"/>
    <n v="280140000"/>
    <m/>
    <n v="78.83"/>
    <n v="8842.56"/>
    <n v="216137.77"/>
    <m/>
    <m/>
    <m/>
    <m/>
    <m/>
    <n v="1680"/>
    <n v="299"/>
    <n v="41"/>
    <m/>
    <m/>
    <m/>
    <m/>
    <m/>
    <n v="83.89"/>
    <n v="91.53"/>
    <n v="97.52"/>
    <m/>
    <m/>
    <m/>
    <m/>
    <m/>
    <n v="5.95"/>
    <n v="5.95"/>
    <n v="2.56"/>
    <n v="1"/>
    <m/>
    <m/>
    <m/>
    <m/>
    <n v="63800000"/>
    <m/>
    <d v="2018-12-05T00:00:00"/>
    <d v="2020-07-27T00:00:00"/>
    <d v="2020-12-17T00:00:00"/>
    <m/>
    <m/>
    <m/>
    <m/>
    <n v="2.91"/>
    <n v="3.01"/>
    <m/>
    <m/>
    <m/>
    <m/>
    <n v="1"/>
    <n v="600"/>
    <n v="143"/>
    <m/>
    <m/>
    <m/>
    <m/>
    <n v="0"/>
    <s v="No"/>
    <n v="225059.16"/>
    <n v="125"/>
    <n v="92.32"/>
    <m/>
    <m/>
    <n v="1"/>
  </r>
  <r>
    <x v="1825"/>
    <s v="https://candis.io"/>
    <s v="https://www.crunchbase.com/organization/candis"/>
    <s v="Candis GmbH"/>
    <s v="CANDIS is Berlin-based company that offers an intelligent platform for automated accounting."/>
    <m/>
    <s v="seed"/>
    <s v="series_a"/>
    <s v="series_b"/>
    <s v="series_c"/>
    <m/>
    <m/>
    <m/>
    <m/>
    <n v="1086764"/>
    <m/>
    <n v="14246519"/>
    <n v="15871241"/>
    <m/>
    <m/>
    <m/>
    <m/>
    <n v="10867640"/>
    <m/>
    <n v="95024281.730000004"/>
    <n v="158712410"/>
    <m/>
    <m/>
    <m/>
    <m/>
    <s v="Fly Ventures, Point Nine"/>
    <s v="42CAP, Fly Ventures, Lightspeed Venture Partners, Point Nine, Speedinvest"/>
    <s v="42CAP, Lightspeed Venture Partners, Point Nine, Rabo Frontier Ventures, Speedinvest, Viola Ventures"/>
    <s v="Lightspeed Venture Partners, Neosfer, Viola FinTech, Viola Ventures"/>
    <m/>
    <m/>
    <m/>
    <m/>
    <n v="2016"/>
    <n v="2018"/>
    <x v="8"/>
    <n v="2022"/>
    <m/>
    <m/>
    <m/>
    <n v="15871241"/>
    <s v="series_c"/>
    <d v="2022-09-14T00:00:00"/>
    <n v="158712410"/>
    <m/>
    <n v="0.25"/>
    <n v="33389.33"/>
    <n v="61389.13"/>
    <n v="130039.86"/>
    <m/>
    <m/>
    <m/>
    <m/>
    <n v="2755"/>
    <n v="80"/>
    <n v="160"/>
    <n v="131"/>
    <m/>
    <m/>
    <m/>
    <m/>
    <n v="71.48"/>
    <n v="98.29"/>
    <n v="90.15"/>
    <n v="84.36"/>
    <m/>
    <m/>
    <m/>
    <m/>
    <n v="8.94"/>
    <n v="8.94"/>
    <m/>
    <n v="1.5"/>
    <n v="1"/>
    <m/>
    <m/>
    <m/>
    <n v="31204524"/>
    <m/>
    <d v="2016-03-02T00:00:00"/>
    <d v="2018-09-25T00:00:00"/>
    <d v="2020-07-30T00:00:00"/>
    <d v="2022-09-14T00:00:00"/>
    <m/>
    <m/>
    <m/>
    <m/>
    <m/>
    <n v="1.67"/>
    <m/>
    <m/>
    <m/>
    <n v="1.67"/>
    <n v="937"/>
    <n v="674"/>
    <n v="776"/>
    <m/>
    <m/>
    <m/>
    <n v="776"/>
    <s v="No"/>
    <n v="224818.57"/>
    <n v="126"/>
    <n v="92.26"/>
    <n v="1.67"/>
    <n v="1.67"/>
    <n v="1.67"/>
  </r>
  <r>
    <x v="1826"/>
    <s v="https://www.nautilus.bio"/>
    <s v="https://www.crunchbase.com/organization/nautilus-biotechnology"/>
    <s v="Nautilus Biotechnology Inc."/>
    <s v="Nautilus Biotechnology offers a high-throughput, low-cost platform for analyzing and quantifying the human proteome."/>
    <m/>
    <m/>
    <s v="series_a"/>
    <s v="series_b"/>
    <m/>
    <m/>
    <m/>
    <m/>
    <m/>
    <m/>
    <n v="27200000"/>
    <n v="76000000"/>
    <m/>
    <m/>
    <m/>
    <m/>
    <m/>
    <m/>
    <n v="136000000"/>
    <n v="506920000"/>
    <m/>
    <m/>
    <m/>
    <m/>
    <m/>
    <m/>
    <m/>
    <s v="AME Cloud Ventures, Andreessen Horowitz, Bezos Expeditions, Bolt, Defy.vc, Madrona, Perceptive Advisors, Vulcan Capital"/>
    <m/>
    <m/>
    <m/>
    <m/>
    <m/>
    <m/>
    <n v="2018"/>
    <x v="8"/>
    <m/>
    <m/>
    <m/>
    <m/>
    <n v="200000000"/>
    <s v="post_ipo_equity"/>
    <d v="2020-05-21T00:00:00"/>
    <n v="810000000"/>
    <m/>
    <m/>
    <n v="0"/>
    <n v="224034.63"/>
    <m/>
    <m/>
    <m/>
    <m/>
    <m/>
    <m/>
    <n v="1617"/>
    <n v="34"/>
    <m/>
    <m/>
    <m/>
    <m/>
    <m/>
    <m/>
    <n v="64.94"/>
    <n v="97.96"/>
    <m/>
    <m/>
    <m/>
    <m/>
    <m/>
    <n v="5.0599999999999996"/>
    <m/>
    <n v="5.0599999999999996"/>
    <n v="1.6"/>
    <m/>
    <m/>
    <m/>
    <m/>
    <n v="303200000"/>
    <m/>
    <m/>
    <d v="2018-05-18T00:00:00"/>
    <d v="2020-05-21T00:00:00"/>
    <m/>
    <m/>
    <m/>
    <m/>
    <m/>
    <n v="3.73"/>
    <m/>
    <m/>
    <m/>
    <m/>
    <n v="1.6"/>
    <m/>
    <n v="734"/>
    <m/>
    <m/>
    <m/>
    <m/>
    <n v="0"/>
    <s v="No"/>
    <n v="224034.63"/>
    <n v="127"/>
    <n v="92.19"/>
    <m/>
    <m/>
    <n v="1.6"/>
  </r>
  <r>
    <x v="1827"/>
    <s v="https://www.alloy.com"/>
    <s v="https://www.crunchbase.com/organization/alloy-2"/>
    <s v="First Mile Group, Inc."/>
    <s v="Alloy is a developer of an identity verification platform used to detect fraud and make identity management effective and simple for banks."/>
    <m/>
    <s v="seed"/>
    <s v="series_a"/>
    <s v="series_b"/>
    <s v="series_c"/>
    <m/>
    <m/>
    <m/>
    <m/>
    <m/>
    <n v="12000000"/>
    <n v="40000000"/>
    <n v="100000000"/>
    <m/>
    <m/>
    <m/>
    <m/>
    <m/>
    <n v="60000000"/>
    <n v="266800000"/>
    <n v="1350000000"/>
    <m/>
    <m/>
    <m/>
    <m/>
    <s v="Hard Yaka, Right Side Capital Management, Techstars, Tribeca Early Stage Partners"/>
    <s v="Alpha Edison, Bessemer Venture Partners, Eniac Ventures, Flourish Ventures, Primary Venture Partners, Symmetrical Ventures"/>
    <s v="Avid Ventures, BAM Elevate, Bessemer Venture Partners, Canapi Ventures, Eniac Ventures, Felicis, Primary Venture Partners, Vestigo Ventures"/>
    <s v="Avid Ventures, BAM Elevate, Bessemer Venture Partners, Canapi Ventures, Felicis, Lightspeed Venture Partners"/>
    <m/>
    <m/>
    <m/>
    <m/>
    <n v="2015"/>
    <n v="2019"/>
    <x v="8"/>
    <n v="2021"/>
    <m/>
    <m/>
    <m/>
    <n v="52000000"/>
    <s v="series_c"/>
    <d v="2022-09-01T00:00:00"/>
    <n v="1550000000"/>
    <m/>
    <n v="2409.7399999999998"/>
    <n v="7776.68"/>
    <n v="41520.160000000003"/>
    <n v="169639.07"/>
    <m/>
    <m/>
    <m/>
    <m/>
    <n v="237"/>
    <n v="285"/>
    <n v="189"/>
    <n v="166"/>
    <m/>
    <m/>
    <m/>
    <m/>
    <n v="97.59"/>
    <n v="93.16"/>
    <n v="88.35"/>
    <n v="86.08"/>
    <m/>
    <m/>
    <m/>
    <s v="unicorn"/>
    <n v="19.760000000000002"/>
    <m/>
    <n v="19.760000000000002"/>
    <n v="5.23"/>
    <n v="1.1499999999999999"/>
    <m/>
    <m/>
    <m/>
    <n v="207800000"/>
    <m/>
    <d v="2015-11-20T00:00:00"/>
    <d v="2019-09-17T00:00:00"/>
    <d v="2020-09-16T00:00:00"/>
    <d v="2021-09-30T00:00:00"/>
    <m/>
    <m/>
    <m/>
    <m/>
    <n v="4.45"/>
    <n v="5.0599999999999996"/>
    <m/>
    <m/>
    <m/>
    <n v="5.81"/>
    <n v="1397"/>
    <n v="365"/>
    <n v="379"/>
    <m/>
    <m/>
    <m/>
    <n v="715"/>
    <s v="No"/>
    <n v="221345.65"/>
    <n v="128"/>
    <n v="92.13"/>
    <n v="5.0599999999999996"/>
    <n v="5.0599999999999996"/>
    <n v="5.81"/>
  </r>
  <r>
    <x v="1828"/>
    <s v="http://www.onupkeep.com"/>
    <s v="https://www.crunchbase.com/organization/upkeep-maintenance-management"/>
    <s v="UpKeep Technologies, Inc."/>
    <s v="UpKeep is a platform developed for technicians and maintenance workers that provides them with a computerized maintenance management system."/>
    <s v="pre_seed"/>
    <s v="seed"/>
    <s v="series_a"/>
    <s v="series_b"/>
    <m/>
    <m/>
    <m/>
    <m/>
    <n v="120000"/>
    <n v="2700000"/>
    <n v="10000000"/>
    <n v="36000000"/>
    <m/>
    <m/>
    <m/>
    <m/>
    <n v="2400000"/>
    <n v="27000000"/>
    <n v="50000000"/>
    <n v="240120000"/>
    <m/>
    <m/>
    <m/>
    <m/>
    <s v="Y Combinator"/>
    <s v="Advait Shinde, Agile Venture Capital, Bain Capital Ventures, Battery Ventures, FundersClub, Hack VC, Lan Xuezhao, Mucker Capital, Trifecta Capital, Vy Capital, Y Combinator, Zillionize"/>
    <s v="Bain Capital, Battery Ventures, Emergence, Erik Peterson, Y Combinator"/>
    <s v="Battery Ventures, Emergence, FundersClub, Insight Partners, Mucker Capital, Y Combinator"/>
    <m/>
    <m/>
    <m/>
    <m/>
    <n v="2017"/>
    <n v="2017"/>
    <n v="2018"/>
    <x v="8"/>
    <m/>
    <m/>
    <m/>
    <m/>
    <n v="36000000"/>
    <s v="series_b"/>
    <d v="2020-05-12T00:00:00"/>
    <n v="240120000"/>
    <n v="6768.44"/>
    <n v="13140.01"/>
    <n v="9121.7000000000007"/>
    <n v="189474.58"/>
    <m/>
    <m/>
    <m/>
    <m/>
    <n v="4"/>
    <n v="71"/>
    <n v="230"/>
    <n v="52"/>
    <m/>
    <m/>
    <m/>
    <m/>
    <n v="99.89"/>
    <n v="99.26"/>
    <n v="95.03"/>
    <n v="96.84"/>
    <m/>
    <m/>
    <m/>
    <m/>
    <m/>
    <n v="61.24"/>
    <n v="6.05"/>
    <n v="4.08"/>
    <n v="1"/>
    <m/>
    <m/>
    <m/>
    <m/>
    <n v="48820000"/>
    <d v="2017-01-23T00:00:00"/>
    <d v="2017-06-30T00:00:00"/>
    <d v="2018-03-20T00:00:00"/>
    <d v="2020-05-12T00:00:00"/>
    <m/>
    <m/>
    <m/>
    <m/>
    <n v="1.85"/>
    <n v="4.8"/>
    <m/>
    <m/>
    <m/>
    <m/>
    <n v="1"/>
    <n v="263"/>
    <n v="784"/>
    <m/>
    <m/>
    <m/>
    <m/>
    <n v="0"/>
    <s v="No"/>
    <n v="218504.73"/>
    <n v="129"/>
    <n v="92.07"/>
    <m/>
    <m/>
    <n v="1"/>
  </r>
  <r>
    <x v="1829"/>
    <s v="https://www.chippercash.com"/>
    <s v="https://www.crunchbase.com/organization/chipper-cash"/>
    <s v="Critical Ideas, Inc."/>
    <s v="Chipper Cash is a fintech platform that offers mobile, cross-border money transfer services."/>
    <m/>
    <s v="seed"/>
    <s v="series_a"/>
    <s v="series_b"/>
    <s v="series_c"/>
    <m/>
    <m/>
    <m/>
    <m/>
    <n v="2400000"/>
    <n v="13800000"/>
    <n v="30000000"/>
    <n v="100000000"/>
    <m/>
    <m/>
    <m/>
    <m/>
    <n v="24000000"/>
    <n v="69000000"/>
    <n v="200100000"/>
    <n v="1000000000"/>
    <m/>
    <m/>
    <m/>
    <m/>
    <s v="500 Global, Catalyst Fund, Deciens Capital, Liquid 2 Ventures, One Way Ventures, TeleSoft Partners, Transition Level Investments"/>
    <s v="500 Global, Bossanova Investimentos, Catalyst Fund, Daniel Curran, Deciens Capital, Liquid 2 Ventures, One Way Ventures, Raptor Group, TEN13, Transition Level Investments"/>
    <s v="500 Fintech, 500 Global, Bezos Expeditions, Deciens Capital, Flyer One Ventures, JAM Fund, One Way Ventures, Ribbit Capital, TEN13"/>
    <s v="500 Global, Bezos Expeditions, Brue2 Ventures, Deciens Capital, Intersection Fintech Ventures, One Way Ventures, Ribbit Capital, Rocketship.vc, SVB Capital, Singh Capital Partners, TEN13, Tribe Capital"/>
    <m/>
    <m/>
    <m/>
    <m/>
    <n v="2019"/>
    <n v="2020"/>
    <x v="8"/>
    <n v="2021"/>
    <m/>
    <m/>
    <m/>
    <n v="35000000"/>
    <s v="series_unknown"/>
    <d v="2021-11-01T00:00:00"/>
    <n v="2000000000"/>
    <m/>
    <n v="7870.53"/>
    <n v="11031.15"/>
    <n v="68507.199999999997"/>
    <n v="130294.21"/>
    <m/>
    <m/>
    <m/>
    <m/>
    <n v="236"/>
    <n v="225"/>
    <n v="155"/>
    <n v="203"/>
    <m/>
    <m/>
    <m/>
    <m/>
    <n v="97.55"/>
    <n v="93.63"/>
    <n v="90.46"/>
    <n v="82.95"/>
    <m/>
    <m/>
    <m/>
    <s v="unicorn"/>
    <n v="51"/>
    <n v="51"/>
    <n v="22.18"/>
    <n v="9"/>
    <n v="2"/>
    <m/>
    <m/>
    <m/>
    <n v="337200000"/>
    <m/>
    <d v="2019-05-09T00:00:00"/>
    <d v="2020-06-16T00:00:00"/>
    <d v="2020-11-19T00:00:00"/>
    <d v="2021-05-31T00:00:00"/>
    <m/>
    <m/>
    <m/>
    <n v="2.88"/>
    <n v="2.9"/>
    <n v="5"/>
    <m/>
    <m/>
    <m/>
    <n v="10"/>
    <n v="404"/>
    <n v="156"/>
    <n v="193"/>
    <m/>
    <m/>
    <m/>
    <n v="347"/>
    <s v="No"/>
    <n v="217703.09"/>
    <n v="130"/>
    <n v="92.01"/>
    <n v="5"/>
    <n v="5"/>
    <n v="10"/>
  </r>
  <r>
    <x v="1830"/>
    <s v="https://proxy.co/"/>
    <s v="https://www.crunchbase.com/organization/martians"/>
    <s v="Proxy, Inc."/>
    <s v="Access More, Share Less. Proxy designs and builds privacy-first, human-led, identity technologies. With Proxy ID, your world is now open."/>
    <m/>
    <s v="seed"/>
    <s v="series_a"/>
    <s v="series_b"/>
    <m/>
    <m/>
    <m/>
    <m/>
    <m/>
    <n v="1600000"/>
    <n v="13600000"/>
    <n v="42000000"/>
    <m/>
    <m/>
    <m/>
    <m/>
    <m/>
    <n v="16000000"/>
    <n v="68000000"/>
    <n v="280140000"/>
    <m/>
    <m/>
    <m/>
    <m/>
    <m/>
    <s v="Blackbird Ventures"/>
    <s v="Coatue, Justin Mateen, Kleiner Perkins, WeWork Creator Fund, Y Combinator"/>
    <s v="Kleiner Perkins, Scale Venture Partners, Silicon Valley Bank, West, Y Combinator"/>
    <m/>
    <m/>
    <m/>
    <m/>
    <m/>
    <n v="2015"/>
    <n v="2019"/>
    <x v="8"/>
    <m/>
    <m/>
    <m/>
    <m/>
    <n v="42000000"/>
    <s v="series_b"/>
    <d v="2020-03-16T00:00:00"/>
    <m/>
    <m/>
    <n v="601.4"/>
    <n v="13446.93"/>
    <n v="201175.63"/>
    <m/>
    <m/>
    <m/>
    <m/>
    <m/>
    <n v="849"/>
    <n v="164"/>
    <n v="46"/>
    <m/>
    <m/>
    <m/>
    <m/>
    <m/>
    <n v="91.36"/>
    <n v="96.07"/>
    <n v="97.21"/>
    <m/>
    <m/>
    <m/>
    <m/>
    <m/>
    <m/>
    <m/>
    <m/>
    <m/>
    <m/>
    <m/>
    <m/>
    <m/>
    <n v="58800000"/>
    <m/>
    <d v="2015-10-30T00:00:00"/>
    <d v="2019-03-27T00:00:00"/>
    <d v="2020-03-16T00:00:00"/>
    <m/>
    <m/>
    <m/>
    <m/>
    <n v="4.25"/>
    <n v="4.12"/>
    <m/>
    <m/>
    <m/>
    <m/>
    <m/>
    <n v="1244"/>
    <n v="355"/>
    <m/>
    <m/>
    <m/>
    <m/>
    <n v="0"/>
    <s v="No"/>
    <n v="215223.96"/>
    <n v="131"/>
    <n v="91.95"/>
    <m/>
    <m/>
    <n v="0"/>
  </r>
  <r>
    <x v="1831"/>
    <s v="https://www.sondermind.com"/>
    <s v="https://www.crunchbase.com/organization/sondermind"/>
    <s v="SonderMind Inc."/>
    <s v="SonderMind is a mental healthcare provider that offers treatment for mental health through therapy and psychiatry."/>
    <s v="pre_seed"/>
    <s v="seed"/>
    <s v="series_a"/>
    <s v="series_b"/>
    <s v="series_c"/>
    <m/>
    <m/>
    <m/>
    <m/>
    <n v="2500000"/>
    <n v="3000000"/>
    <n v="27000000"/>
    <n v="150000000"/>
    <m/>
    <m/>
    <m/>
    <m/>
    <n v="25000000"/>
    <n v="15000000"/>
    <n v="117000000"/>
    <n v="1100000000"/>
    <m/>
    <m/>
    <m/>
    <s v="IBOS ventures"/>
    <s v="Alumni Ventures, Castor Ventures, Kickstart, Lanoha Ventures, Purple Arch Ventures, Service Provider Capital, SpringTime Ventures"/>
    <s v="Crawley Ventures, Dioko Ventures, Jonathan Bush, Kickstart, Lanoha Ventures, Notley, Preview Ventures"/>
    <s v="Dioko Ventures, Endeavor Catalyst, F-Prime Capital, General Catalyst, Jonathan Bush, Kickstart"/>
    <s v="Alumni Ventures, Castor Ventures, Drive Capital, F-Prime Capital, FCA Venture Partners, Founders Circle Capital, General Catalyst, Kickstart, Partners Group, PremjiInvest, Quiet Capital, Smash Ventures, Zoma Capital"/>
    <m/>
    <m/>
    <m/>
    <n v="2016"/>
    <n v="2018"/>
    <n v="2019"/>
    <x v="8"/>
    <n v="2021"/>
    <m/>
    <m/>
    <m/>
    <n v="150000000"/>
    <s v="series_c"/>
    <d v="2021-07-28T00:00:00"/>
    <n v="1100000000"/>
    <n v="0"/>
    <n v="41.65"/>
    <n v="3.67"/>
    <n v="17893.73"/>
    <n v="193536.41"/>
    <m/>
    <m/>
    <m/>
    <n v="521"/>
    <n v="1960"/>
    <n v="1491"/>
    <n v="275"/>
    <n v="158"/>
    <m/>
    <m/>
    <m/>
    <n v="70.23"/>
    <n v="81.209999999999994"/>
    <n v="64.11"/>
    <n v="83.02"/>
    <n v="86.75"/>
    <m/>
    <m/>
    <m/>
    <s v="unicorn"/>
    <n v="56.1"/>
    <n v="26.93"/>
    <n v="56.1"/>
    <n v="8.4600000000000009"/>
    <n v="1"/>
    <m/>
    <m/>
    <m/>
    <n v="183035000"/>
    <d v="2016-01-01T00:00:00"/>
    <d v="2018-05-30T00:00:00"/>
    <d v="2019-04-23T00:00:00"/>
    <d v="2020-04-06T00:00:00"/>
    <d v="2021-07-28T00:00:00"/>
    <m/>
    <m/>
    <m/>
    <n v="0.6"/>
    <n v="7.8"/>
    <n v="9.4"/>
    <m/>
    <m/>
    <m/>
    <n v="9.4"/>
    <n v="328"/>
    <n v="349"/>
    <n v="478"/>
    <m/>
    <m/>
    <m/>
    <n v="478"/>
    <s v="No"/>
    <n v="211475.46"/>
    <n v="132"/>
    <n v="91.88"/>
    <n v="9.4"/>
    <n v="9.4"/>
    <n v="9.4"/>
  </r>
  <r>
    <x v="1832"/>
    <s v="http://siren.care"/>
    <s v="https://www.crunchbase.com/organization/siren-ivs"/>
    <s v="Siren"/>
    <s v="Leveraging proprietary technology to cost-effectively care for patients at risk of diabetic foot ulcers."/>
    <s v="pre_seed"/>
    <s v="seed"/>
    <s v="series_a"/>
    <s v="series_b"/>
    <m/>
    <m/>
    <m/>
    <m/>
    <n v="125000"/>
    <n v="100000"/>
    <n v="6500000"/>
    <n v="11800000"/>
    <m/>
    <m/>
    <m/>
    <m/>
    <n v="2500000"/>
    <n v="1000000"/>
    <n v="32500000"/>
    <n v="78706000"/>
    <m/>
    <m/>
    <m/>
    <m/>
    <s v="500 Global"/>
    <s v="A-Level Capital, CSC Upshot, Julie McDermott, Plug and Play"/>
    <s v="DCM Ventures, Founders Fund, James Conigliaro, Khosla Ventures, Quiet Capital"/>
    <s v="500 Global, Aloft VC, Beni VC, DCM Ventures, Daniel Curran, Founders Fund, Khosla Ventures, Sand Hill Angels"/>
    <m/>
    <m/>
    <m/>
    <m/>
    <n v="2016"/>
    <n v="2017"/>
    <n v="2018"/>
    <x v="8"/>
    <m/>
    <m/>
    <m/>
    <m/>
    <n v="9000000"/>
    <s v="series_b"/>
    <d v="2021-08-24T00:00:00"/>
    <n v="78706000"/>
    <n v="32.21"/>
    <n v="170.65"/>
    <n v="66244.61"/>
    <n v="144983.51999999999"/>
    <m/>
    <m/>
    <m/>
    <m/>
    <n v="315"/>
    <n v="1501"/>
    <n v="8"/>
    <n v="77"/>
    <m/>
    <m/>
    <m/>
    <m/>
    <n v="82.03"/>
    <n v="84.17"/>
    <n v="99.85"/>
    <n v="95.29"/>
    <m/>
    <m/>
    <m/>
    <m/>
    <m/>
    <n v="53.52"/>
    <n v="53.52"/>
    <n v="2.06"/>
    <n v="1"/>
    <m/>
    <m/>
    <m/>
    <m/>
    <n v="31054782"/>
    <d v="2016-07-01T00:00:00"/>
    <d v="2017-03-01T00:00:00"/>
    <d v="2018-11-01T00:00:00"/>
    <d v="2020-05-27T00:00:00"/>
    <m/>
    <m/>
    <m/>
    <m/>
    <n v="32.5"/>
    <n v="2.42"/>
    <m/>
    <m/>
    <m/>
    <m/>
    <n v="1"/>
    <n v="610"/>
    <n v="573"/>
    <m/>
    <m/>
    <m/>
    <m/>
    <n v="454"/>
    <s v="No"/>
    <n v="211430.99"/>
    <n v="133"/>
    <n v="91.82"/>
    <m/>
    <m/>
    <n v="1"/>
  </r>
  <r>
    <x v="1833"/>
    <s v="https://catalyst.io"/>
    <s v="https://www.crunchbase.com/organization/catalyst-software"/>
    <s v="Catalyst Software Corp."/>
    <s v="Catalyst is a software platform for customer success teams, product managers, marketers, and data scientists."/>
    <m/>
    <m/>
    <s v="series_a"/>
    <s v="series_b"/>
    <m/>
    <m/>
    <m/>
    <m/>
    <m/>
    <m/>
    <n v="15000000"/>
    <n v="25000000"/>
    <m/>
    <m/>
    <m/>
    <m/>
    <m/>
    <m/>
    <n v="75000000"/>
    <n v="125000000"/>
    <m/>
    <m/>
    <m/>
    <m/>
    <m/>
    <m/>
    <s v="Accel"/>
    <s v="Accel, Ludlow Ventures, Spark Capital, True Ventures, Work-Bench"/>
    <m/>
    <m/>
    <m/>
    <m/>
    <m/>
    <m/>
    <n v="2019"/>
    <x v="8"/>
    <m/>
    <m/>
    <m/>
    <m/>
    <m/>
    <s v="series_unknown"/>
    <d v="2020-04-28T00:00:00"/>
    <n v="125000000"/>
    <m/>
    <m/>
    <n v="17767.64"/>
    <n v="192245.08"/>
    <m/>
    <m/>
    <m/>
    <m/>
    <m/>
    <m/>
    <n v="103"/>
    <n v="51"/>
    <m/>
    <m/>
    <m/>
    <m/>
    <m/>
    <m/>
    <n v="97.54"/>
    <n v="96.9"/>
    <m/>
    <m/>
    <m/>
    <m/>
    <m/>
    <n v="1.42"/>
    <m/>
    <n v="1.42"/>
    <n v="1"/>
    <m/>
    <m/>
    <m/>
    <m/>
    <n v="66735530"/>
    <m/>
    <m/>
    <d v="2019-07-30T00:00:00"/>
    <d v="2020-04-28T00:00:00"/>
    <m/>
    <m/>
    <m/>
    <m/>
    <m/>
    <n v="1.67"/>
    <m/>
    <m/>
    <m/>
    <m/>
    <n v="1"/>
    <m/>
    <n v="273"/>
    <m/>
    <m/>
    <m/>
    <m/>
    <n v="0"/>
    <s v="No"/>
    <n v="210012.72"/>
    <n v="134"/>
    <n v="91.76"/>
    <m/>
    <m/>
    <n v="1"/>
  </r>
  <r>
    <x v="1834"/>
    <s v="https://www.silverfin.com"/>
    <s v="https://www.crunchbase.com/organization/silverfin-2"/>
    <s v="Silverfin NV"/>
    <s v="Silverfin is the cloud platform for automated financial reporting and value-added client advisory services."/>
    <m/>
    <s v="seed"/>
    <s v="series_a"/>
    <s v="series_b"/>
    <m/>
    <m/>
    <m/>
    <m/>
    <m/>
    <m/>
    <n v="4500000"/>
    <n v="30000000"/>
    <m/>
    <m/>
    <m/>
    <m/>
    <m/>
    <m/>
    <n v="22500000"/>
    <n v="200100000"/>
    <m/>
    <m/>
    <m/>
    <m/>
    <m/>
    <s v="SmartFin"/>
    <s v="Index Ventures"/>
    <s v="Hg, Index Ventures, SmartFin"/>
    <m/>
    <m/>
    <m/>
    <m/>
    <m/>
    <n v="2016"/>
    <n v="2017"/>
    <x v="8"/>
    <m/>
    <m/>
    <m/>
    <m/>
    <n v="30000000"/>
    <s v="series_b"/>
    <d v="2020-06-09T00:00:00"/>
    <m/>
    <m/>
    <n v="0"/>
    <n v="4629.76"/>
    <n v="196256.63"/>
    <m/>
    <m/>
    <m/>
    <m/>
    <m/>
    <n v="3485"/>
    <n v="241"/>
    <n v="50"/>
    <m/>
    <m/>
    <m/>
    <m/>
    <m/>
    <n v="63.92"/>
    <n v="93.98"/>
    <n v="96.96"/>
    <m/>
    <m/>
    <m/>
    <m/>
    <m/>
    <m/>
    <m/>
    <m/>
    <m/>
    <m/>
    <m/>
    <m/>
    <m/>
    <n v="34500000"/>
    <m/>
    <d v="2016-03-03T00:00:00"/>
    <d v="2017-03-14T00:00:00"/>
    <d v="2020-06-09T00:00:00"/>
    <m/>
    <m/>
    <m/>
    <m/>
    <m/>
    <n v="8.89"/>
    <m/>
    <m/>
    <m/>
    <m/>
    <m/>
    <n v="376"/>
    <n v="1183"/>
    <m/>
    <m/>
    <m/>
    <m/>
    <n v="0"/>
    <s v="No"/>
    <n v="200886.39"/>
    <n v="135"/>
    <n v="91.7"/>
    <m/>
    <m/>
    <n v="0"/>
  </r>
  <r>
    <x v="1835"/>
    <s v="https://www.abnormalsecurity.com"/>
    <s v="https://www.crunchbase.com/organization/abnormal-security"/>
    <s v="Abnormal Security Corporation"/>
    <s v="Abnormal Security is an email security company that protects enterprises and organizations from targeted email attacks."/>
    <m/>
    <m/>
    <s v="series_a"/>
    <s v="series_b"/>
    <s v="series_c"/>
    <m/>
    <m/>
    <m/>
    <m/>
    <m/>
    <n v="24000000"/>
    <n v="50000000"/>
    <n v="210000000"/>
    <m/>
    <m/>
    <m/>
    <m/>
    <m/>
    <n v="120000000"/>
    <n v="500000000"/>
    <n v="4000000000"/>
    <m/>
    <m/>
    <m/>
    <m/>
    <m/>
    <s v="Greylock, Jake Seid"/>
    <s v="Greylock, Menlo Ventures"/>
    <s v="Greylock, Insight Partners, Menlo Ventures"/>
    <m/>
    <m/>
    <m/>
    <m/>
    <m/>
    <n v="2019"/>
    <x v="8"/>
    <n v="2022"/>
    <m/>
    <m/>
    <m/>
    <m/>
    <s v="series_unknown"/>
    <d v="2022-05-10T00:00:00"/>
    <n v="4000000000"/>
    <m/>
    <m/>
    <n v="1877.65"/>
    <n v="47080.56"/>
    <n v="149545.12"/>
    <m/>
    <m/>
    <m/>
    <m/>
    <m/>
    <n v="660"/>
    <n v="175"/>
    <n v="119"/>
    <m/>
    <m/>
    <m/>
    <m/>
    <m/>
    <n v="84.13"/>
    <n v="89.22"/>
    <n v="85.8"/>
    <m/>
    <m/>
    <m/>
    <s v="unicorn"/>
    <n v="25.5"/>
    <m/>
    <n v="25.5"/>
    <n v="7.2"/>
    <n v="1"/>
    <m/>
    <m/>
    <m/>
    <n v="284000000"/>
    <m/>
    <m/>
    <d v="2019-11-19T00:00:00"/>
    <d v="2020-11-18T00:00:00"/>
    <d v="2022-05-10T00:00:00"/>
    <m/>
    <m/>
    <m/>
    <m/>
    <n v="4.17"/>
    <n v="8"/>
    <m/>
    <m/>
    <m/>
    <n v="8"/>
    <m/>
    <n v="365"/>
    <n v="538"/>
    <m/>
    <m/>
    <m/>
    <n v="538"/>
    <s v="No"/>
    <n v="198503.33"/>
    <n v="136"/>
    <n v="91.64"/>
    <n v="8"/>
    <n v="8"/>
    <n v="8"/>
  </r>
  <r>
    <x v="1836"/>
    <s v="https://www.thunes.com"/>
    <s v="https://www.crunchbase.com/organization/thunes"/>
    <s v="TransferTo Mobile Financial Services Limited"/>
    <s v="Thunes offers a global cross-border payment network for seamless transfer of funds to 130 countries in 80 currencies."/>
    <m/>
    <m/>
    <s v="series_a"/>
    <s v="series_b"/>
    <s v="series_c"/>
    <m/>
    <m/>
    <m/>
    <m/>
    <m/>
    <n v="10000000"/>
    <n v="60000000"/>
    <n v="72000000"/>
    <m/>
    <m/>
    <m/>
    <m/>
    <m/>
    <n v="50000000"/>
    <n v="400200000"/>
    <n v="900000000"/>
    <m/>
    <m/>
    <m/>
    <m/>
    <m/>
    <s v="GGV Capital"/>
    <s v="Checkout.com, Future Shape, GGV Capital, Helios Investment Partners"/>
    <s v="01Fintech, Bessemer Venture Partners, EDBI, Endeavor Catalyst, Marshall Wace, Visa"/>
    <m/>
    <m/>
    <m/>
    <m/>
    <m/>
    <n v="2019"/>
    <x v="8"/>
    <n v="2023"/>
    <m/>
    <m/>
    <m/>
    <n v="72000000"/>
    <s v="series_c"/>
    <d v="2023-07-17T00:00:00"/>
    <n v="900000000"/>
    <m/>
    <m/>
    <n v="2345.42"/>
    <n v="9066.7199999999993"/>
    <n v="186028.01"/>
    <m/>
    <m/>
    <m/>
    <m/>
    <m/>
    <n v="562"/>
    <n v="340"/>
    <n v="24"/>
    <m/>
    <m/>
    <m/>
    <m/>
    <m/>
    <n v="86.49"/>
    <n v="79"/>
    <n v="95.16"/>
    <m/>
    <m/>
    <m/>
    <m/>
    <n v="13.77"/>
    <m/>
    <n v="13.77"/>
    <n v="2.02"/>
    <n v="1"/>
    <m/>
    <m/>
    <m/>
    <n v="202000000"/>
    <m/>
    <m/>
    <d v="2019-05-06T00:00:00"/>
    <d v="2020-09-08T00:00:00"/>
    <d v="2023-07-17T00:00:00"/>
    <m/>
    <m/>
    <m/>
    <m/>
    <n v="8"/>
    <n v="2.25"/>
    <m/>
    <m/>
    <m/>
    <n v="2.25"/>
    <m/>
    <n v="491"/>
    <n v="1042"/>
    <m/>
    <m/>
    <m/>
    <n v="1042"/>
    <s v="No"/>
    <n v="197440.15"/>
    <n v="137"/>
    <n v="91.57"/>
    <n v="2.25"/>
    <n v="2.25"/>
    <n v="2.25"/>
  </r>
  <r>
    <x v="1837"/>
    <s v="https://kariusdx.com"/>
    <s v="https://www.crunchbase.com/organization/karius"/>
    <s v="Karius, Inc."/>
    <s v="Karius provides genomic insights for infectious diseases to enable clinicians to make life-saving treatment decisions."/>
    <m/>
    <s v="seed"/>
    <s v="series_a"/>
    <s v="series_b"/>
    <m/>
    <m/>
    <m/>
    <m/>
    <m/>
    <n v="5000000"/>
    <n v="59000000"/>
    <n v="165000000"/>
    <m/>
    <m/>
    <m/>
    <m/>
    <m/>
    <n v="50000000"/>
    <n v="295000000"/>
    <n v="700000000"/>
    <m/>
    <m/>
    <m/>
    <m/>
    <m/>
    <s v="DCVC, Innovation Endeavors, Lightspeed Venture Partners"/>
    <s v="DCVC, Innovation Endeavors, Khosla Ventures, Lightspeed Venture Partners, Pacific 8 Ventures, S28 Capital, Tencent, aMoon Fund"/>
    <s v="General Catalyst, HBM Healthcare Investments AG, Khosla Ventures, Lightspeed Venture Partners, SoftBank Vision Fund"/>
    <m/>
    <m/>
    <m/>
    <m/>
    <m/>
    <n v="2014"/>
    <n v="2017"/>
    <x v="8"/>
    <m/>
    <m/>
    <m/>
    <m/>
    <m/>
    <s v="series_b"/>
    <d v="2022-03-07T00:00:00"/>
    <n v="1100550000"/>
    <m/>
    <n v="6263.57"/>
    <n v="73964.5"/>
    <n v="116874.75"/>
    <m/>
    <m/>
    <m/>
    <m/>
    <m/>
    <n v="21"/>
    <n v="3"/>
    <n v="98"/>
    <m/>
    <m/>
    <m/>
    <m/>
    <m/>
    <n v="99.77"/>
    <n v="99.95"/>
    <n v="93.99"/>
    <m/>
    <m/>
    <m/>
    <m/>
    <m/>
    <n v="14.97"/>
    <n v="14.97"/>
    <n v="3.17"/>
    <n v="1.57"/>
    <m/>
    <m/>
    <m/>
    <m/>
    <n v="254000000"/>
    <m/>
    <d v="2014-09-22T00:00:00"/>
    <d v="2017-08-05T00:00:00"/>
    <d v="2020-02-24T00:00:00"/>
    <m/>
    <m/>
    <m/>
    <m/>
    <n v="5.9"/>
    <n v="2.37"/>
    <m/>
    <m/>
    <m/>
    <m/>
    <n v="1.57"/>
    <n v="1048"/>
    <n v="933"/>
    <m/>
    <m/>
    <m/>
    <m/>
    <n v="742"/>
    <s v="No"/>
    <n v="197102.82"/>
    <n v="138"/>
    <n v="91.51"/>
    <m/>
    <m/>
    <n v="1.57"/>
  </r>
  <r>
    <x v="1838"/>
    <s v="http://apprentice.io"/>
    <s v="https://www.crunchbase.com/organization/apprentice"/>
    <s v="Apprentice FS Inc"/>
    <s v="Apprentice.io helps pharmaceutical producers to bring medicine to patients faster by providing one platform to turn molecules into medicine."/>
    <m/>
    <s v="seed"/>
    <s v="series_a"/>
    <s v="series_b"/>
    <s v="series_c"/>
    <m/>
    <m/>
    <m/>
    <m/>
    <n v="2500000"/>
    <n v="8000000"/>
    <n v="24000000"/>
    <n v="100000000"/>
    <m/>
    <m/>
    <m/>
    <m/>
    <n v="7500000"/>
    <n v="30000000"/>
    <n v="160080000"/>
    <n v="1000000000"/>
    <m/>
    <m/>
    <m/>
    <m/>
    <s v="Hemi Ventures, Silverton Partners"/>
    <s v="GFR Fund, Hemi Ventures, Pritzker Group Venture Capital, Silverton Partners, The Venture Reality Fund/VRF"/>
    <s v="GFR Fund, Insight Partners, Pacific Western Bank, Pritzker Group Venture Capital, The Venture Reality Fund/VRF"/>
    <s v="Alkeon Capital, Insight Partners, Pacific Western Bank, Silverton Partners"/>
    <m/>
    <m/>
    <m/>
    <m/>
    <n v="2017"/>
    <n v="2018"/>
    <x v="8"/>
    <n v="2022"/>
    <m/>
    <m/>
    <m/>
    <n v="65000000"/>
    <s v="series_c"/>
    <d v="2023-03-20T00:00:00"/>
    <n v="1000000000"/>
    <m/>
    <n v="0"/>
    <n v="371.47"/>
    <n v="15602.39"/>
    <n v="179525.46"/>
    <m/>
    <m/>
    <m/>
    <m/>
    <n v="3489"/>
    <n v="863"/>
    <n v="292"/>
    <n v="99"/>
    <m/>
    <m/>
    <m/>
    <m/>
    <n v="63.18"/>
    <n v="81.3"/>
    <n v="81.97"/>
    <n v="88.21"/>
    <m/>
    <m/>
    <m/>
    <m/>
    <n v="81.61"/>
    <n v="81.61"/>
    <n v="25.5"/>
    <n v="5.62"/>
    <n v="1"/>
    <m/>
    <m/>
    <m/>
    <n v="207000000"/>
    <m/>
    <d v="2017-12-07T00:00:00"/>
    <d v="2018-09-18T00:00:00"/>
    <d v="2020-11-19T00:00:00"/>
    <d v="2022-01-19T00:00:00"/>
    <m/>
    <m/>
    <m/>
    <n v="4"/>
    <n v="5.34"/>
    <n v="6.25"/>
    <m/>
    <m/>
    <m/>
    <n v="6.25"/>
    <n v="285"/>
    <n v="793"/>
    <n v="426"/>
    <m/>
    <m/>
    <m/>
    <n v="851"/>
    <s v="No"/>
    <n v="195499.32"/>
    <n v="139"/>
    <n v="91.45"/>
    <n v="6.25"/>
    <n v="6.25"/>
    <n v="6.25"/>
  </r>
  <r>
    <x v="1839"/>
    <s v="https://www.monterosatx.com/"/>
    <s v="https://www.crunchbase.com/organization/monte-rosa-therapeutics"/>
    <s v="Monte Rosa Therapeutics, Inc"/>
    <s v="Monte Rosa Therapeutics is a biotechnology company that develops cancer therapeutics that modulate protein degradation pathways."/>
    <m/>
    <m/>
    <s v="series_a"/>
    <s v="series_b"/>
    <s v="series_c"/>
    <m/>
    <m/>
    <m/>
    <m/>
    <m/>
    <n v="32500000"/>
    <n v="96000000"/>
    <n v="95000000"/>
    <m/>
    <m/>
    <m/>
    <m/>
    <m/>
    <n v="162500000"/>
    <n v="640320000"/>
    <n v="950000000"/>
    <m/>
    <m/>
    <m/>
    <m/>
    <m/>
    <s v="New Enterprise Associates, Versant Ventures"/>
    <s v="Aisling Capital, Amzak Health Investors, Cambridge Asset Management, Casdin Capital, Cormorant Asset Management, Google Ventures, HBM Healthcare Investments AG, HBM Partners, New Enterprise Associates, Sixty Degree Capital, Versant Ventures"/>
    <s v="Aisling Capital, Amzak Health Investors, Avoro Capital Advisors, Cambridge Asset Management, Casdin Capital, Cormorant Asset Management, Fidelity, Google Ventures, HBM Healthcare Investments AG, New Enterprise Associates, RTW Investments, Sixty Degree Capital, Versant Ventures"/>
    <m/>
    <m/>
    <m/>
    <m/>
    <m/>
    <n v="2020"/>
    <x v="8"/>
    <n v="2021"/>
    <m/>
    <m/>
    <m/>
    <n v="25000000"/>
    <s v="post_ipo_equity"/>
    <d v="2021-03-12T00:00:00"/>
    <n v="760779000"/>
    <m/>
    <m/>
    <n v="5046.8500000000004"/>
    <n v="152702.28"/>
    <n v="36668.11"/>
    <m/>
    <m/>
    <m/>
    <m/>
    <m/>
    <n v="423"/>
    <n v="71"/>
    <n v="362"/>
    <m/>
    <m/>
    <m/>
    <m/>
    <m/>
    <n v="88.01"/>
    <n v="95.66"/>
    <n v="69.540000000000006"/>
    <m/>
    <m/>
    <m/>
    <m/>
    <n v="3.58"/>
    <m/>
    <n v="3.58"/>
    <n v="1.07"/>
    <n v="0.8"/>
    <m/>
    <m/>
    <m/>
    <n v="248500000"/>
    <m/>
    <m/>
    <d v="2020-05-26T00:00:00"/>
    <d v="2020-09-24T00:00:00"/>
    <d v="2021-03-12T00:00:00"/>
    <m/>
    <m/>
    <m/>
    <m/>
    <n v="3.94"/>
    <n v="1.48"/>
    <m/>
    <m/>
    <m/>
    <n v="1.19"/>
    <m/>
    <n v="121"/>
    <n v="169"/>
    <m/>
    <m/>
    <m/>
    <n v="169"/>
    <s v="No"/>
    <n v="194417.24"/>
    <n v="140"/>
    <n v="91.39"/>
    <n v="1.48"/>
    <n v="1.48"/>
    <n v="1.19"/>
  </r>
  <r>
    <x v="1840"/>
    <s v="http://www.wandelbots.com"/>
    <s v="https://www.crunchbase.com/organization/wandelbots"/>
    <s v="Wandelbots GmbH"/>
    <s v="Wandelbots is a robotic software company. It enables the programming free and uniform operation of robots."/>
    <m/>
    <s v="seed"/>
    <s v="series_a"/>
    <s v="series_b"/>
    <s v="series_c"/>
    <m/>
    <m/>
    <m/>
    <m/>
    <m/>
    <n v="6817779"/>
    <n v="30000000"/>
    <n v="84000000"/>
    <m/>
    <m/>
    <m/>
    <m/>
    <m/>
    <n v="34088895"/>
    <n v="200100000"/>
    <n v="840000000"/>
    <m/>
    <m/>
    <m/>
    <m/>
    <s v="10x Group, Atlantic Labs, Christian Dahlen"/>
    <s v="Atlantic Labs, Christian Dahlen, EQT Ventures, Felix Haas, SquareOne Venture Capital"/>
    <s v="83North, Atlantic Labs, EQT Ventures, Haniel, M12 - Microsoft's Venture Fund, Next47, SquareOne Venture Capital"/>
    <s v="83North, Atlantic Labs, EQT Ventures, Insight Partners, M12 - Microsoft's Venture Fund, Next47, SquareOne Venture Capital"/>
    <m/>
    <m/>
    <m/>
    <m/>
    <n v="2017"/>
    <n v="2018"/>
    <x v="8"/>
    <n v="2022"/>
    <m/>
    <m/>
    <m/>
    <n v="84000000"/>
    <s v="series_c"/>
    <d v="2022-01-25T00:00:00"/>
    <n v="840000000"/>
    <m/>
    <n v="0.5"/>
    <n v="2549.71"/>
    <n v="38549.769999999997"/>
    <n v="153217.04"/>
    <m/>
    <m/>
    <m/>
    <m/>
    <n v="2648"/>
    <n v="442"/>
    <n v="197"/>
    <n v="117"/>
    <m/>
    <m/>
    <m/>
    <m/>
    <n v="72.06"/>
    <n v="90.43"/>
    <n v="87.86"/>
    <n v="86.04"/>
    <m/>
    <m/>
    <m/>
    <m/>
    <n v="18.850000000000001"/>
    <m/>
    <n v="18.850000000000001"/>
    <n v="3.78"/>
    <n v="1"/>
    <m/>
    <m/>
    <m/>
    <n v="122184409"/>
    <m/>
    <d v="2017-12-01T00:00:00"/>
    <d v="2018-12-13T00:00:00"/>
    <d v="2020-06-16T00:00:00"/>
    <d v="2022-01-25T00:00:00"/>
    <m/>
    <m/>
    <m/>
    <m/>
    <n v="5.87"/>
    <n v="4.2"/>
    <m/>
    <m/>
    <m/>
    <n v="4.2"/>
    <n v="377"/>
    <n v="551"/>
    <n v="588"/>
    <m/>
    <m/>
    <m/>
    <n v="588"/>
    <s v="No"/>
    <n v="194317.02"/>
    <n v="141"/>
    <n v="91.33"/>
    <n v="4.2"/>
    <n v="4.2"/>
    <n v="4.2"/>
  </r>
  <r>
    <x v="1841"/>
    <s v="http://efishery.com"/>
    <s v="https://www.crunchbase.com/organization/efishery"/>
    <s v="PT Multidaya Teknologi"/>
    <s v="EFishery is an ag-tech company that offers integrated feeding solutions for fish and shrimp farming."/>
    <m/>
    <s v="seed"/>
    <s v="series_a"/>
    <s v="series_b"/>
    <s v="series_c"/>
    <s v="series_d"/>
    <m/>
    <m/>
    <m/>
    <n v="1200000"/>
    <n v="4000000"/>
    <n v="15000000"/>
    <n v="90000000"/>
    <n v="108000000"/>
    <m/>
    <m/>
    <m/>
    <n v="12000000"/>
    <n v="20000000"/>
    <n v="100050000"/>
    <n v="900000000"/>
    <n v="1300000000"/>
    <m/>
    <m/>
    <m/>
    <s v="Aqua Spark, Ideosource VC"/>
    <s v="500 Global, Aqua Spark, Maloekoe Ventures, Social Capital, Triputra Group, Unreasonable Capital, Wavemaker Partners"/>
    <s v="Aqua Spark, Argor Capital, Bossanova Investimentos, Endeavor Catalyst, International Finance Corporation, Northstar Group, Wavemaker Partners"/>
    <s v="Aqua Spark, Argor Capital, Northstar Group, Peak XV Partners, SoftBank Vision Fund, Temasek Holdings, Wavemaker Partners"/>
    <s v="G42 Expansion Fund, Northstar Group, SoftBank Vision Fund"/>
    <m/>
    <m/>
    <m/>
    <n v="2014"/>
    <n v="2018"/>
    <x v="8"/>
    <n v="2022"/>
    <n v="2023"/>
    <m/>
    <m/>
    <n v="92000000"/>
    <s v="series_d"/>
    <d v="2023-07-03T00:00:00"/>
    <n v="1400000000"/>
    <m/>
    <n v="0"/>
    <n v="6479.53"/>
    <n v="1771.03"/>
    <n v="156637.32"/>
    <n v="29323.14"/>
    <m/>
    <m/>
    <m/>
    <n v="3167"/>
    <n v="281"/>
    <n v="489"/>
    <n v="113"/>
    <n v="34"/>
    <m/>
    <m/>
    <m/>
    <n v="62.98"/>
    <n v="93.92"/>
    <n v="69.760000000000005"/>
    <n v="86.52"/>
    <n v="82.54"/>
    <m/>
    <m/>
    <s v="unicorn"/>
    <n v="66.650000000000006"/>
    <n v="66.650000000000006"/>
    <n v="49.98"/>
    <n v="11.75"/>
    <n v="1.45"/>
    <n v="1.08"/>
    <m/>
    <m/>
    <n v="342915623"/>
    <m/>
    <d v="2014-11-22T00:00:00"/>
    <d v="2018-11-13T00:00:00"/>
    <d v="2020-08-11T00:00:00"/>
    <d v="2022-01-10T00:00:00"/>
    <d v="2023-05-25T00:00:00"/>
    <m/>
    <m/>
    <n v="1.67"/>
    <n v="5"/>
    <n v="9"/>
    <n v="1.44"/>
    <m/>
    <m/>
    <n v="13.99"/>
    <n v="1452"/>
    <n v="637"/>
    <n v="517"/>
    <n v="500"/>
    <m/>
    <m/>
    <n v="1056"/>
    <s v="No"/>
    <n v="194211.02"/>
    <n v="142"/>
    <n v="91.26"/>
    <n v="12.99"/>
    <n v="12.99"/>
    <n v="13.99"/>
  </r>
  <r>
    <x v="1842"/>
    <s v="https://www.at-bay.com"/>
    <s v="https://www.crunchbase.com/organization/at-bay"/>
    <s v="At-Bay, Inc."/>
    <s v="At-Bay is a cybersecurity insurance company that provides businesses meet digital risk."/>
    <m/>
    <s v="seed"/>
    <s v="series_a"/>
    <s v="series_b"/>
    <s v="series_c"/>
    <s v="series_d"/>
    <m/>
    <m/>
    <m/>
    <n v="6000000"/>
    <n v="13000000"/>
    <n v="34000000"/>
    <n v="34000000"/>
    <n v="185000000"/>
    <m/>
    <m/>
    <m/>
    <n v="60000000"/>
    <n v="65000000"/>
    <n v="226780000"/>
    <n v="340000000"/>
    <n v="1350000000"/>
    <m/>
    <m/>
    <m/>
    <s v="Lightspeed Venture Partners, LocalGlobe, Shlomo Kramer"/>
    <s v="Cerca Partners, Keith Rabois, Shlomo Kramer, Yoni Cheifetz"/>
    <s v="Acrew Capital, Khosla Ventures, Lightspeed Venture Partners, Munich Re Ventures, Shlomo Kramer"/>
    <s v="Acrew Capital, Khosla Ventures, Lightspeed Venture Partners, M12 - Microsoft's Venture Fund, Munich Re Ventures, Qumra Capital, Shlomo Kramer"/>
    <s v="Acrew Capital, Glilot Capital Partners, Icon Ventures, Khosla Ventures, Lightspeed Venture Partners, M12 - Microsoft's Venture Fund, Munich Re Ventures, Qumra Capital, Shlomo Kramer"/>
    <m/>
    <m/>
    <m/>
    <n v="2017"/>
    <n v="2018"/>
    <x v="8"/>
    <n v="2020"/>
    <n v="2021"/>
    <m/>
    <m/>
    <n v="3745707"/>
    <s v="series_unknown"/>
    <d v="2021-10-13T00:00:00"/>
    <n v="1350000000"/>
    <m/>
    <n v="13301.69"/>
    <n v="39.96"/>
    <n v="76699.960000000006"/>
    <n v="32990.949999999997"/>
    <n v="70507.78"/>
    <m/>
    <m/>
    <m/>
    <n v="70"/>
    <n v="1114"/>
    <n v="142"/>
    <n v="120"/>
    <n v="153"/>
    <m/>
    <m/>
    <m/>
    <n v="99.27"/>
    <n v="75.849999999999994"/>
    <n v="91.26"/>
    <n v="83.43"/>
    <n v="71.64"/>
    <m/>
    <m/>
    <s v="unicorn"/>
    <n v="14.83"/>
    <n v="12.85"/>
    <n v="14.83"/>
    <n v="5"/>
    <n v="3.71"/>
    <n v="1"/>
    <m/>
    <m/>
    <n v="295745707"/>
    <m/>
    <d v="2017-11-17T00:00:00"/>
    <d v="2018-05-09T00:00:00"/>
    <d v="2020-02-20T00:00:00"/>
    <d v="2020-12-08T00:00:00"/>
    <d v="2021-07-27T00:00:00"/>
    <m/>
    <m/>
    <n v="1.08"/>
    <n v="3.49"/>
    <n v="1.5"/>
    <n v="3.97"/>
    <m/>
    <m/>
    <n v="5.95"/>
    <n v="173"/>
    <n v="652"/>
    <n v="292"/>
    <n v="231"/>
    <m/>
    <m/>
    <n v="601"/>
    <s v="No"/>
    <n v="193540.34"/>
    <n v="143"/>
    <n v="91.2"/>
    <n v="5.95"/>
    <n v="5.95"/>
    <n v="5.95"/>
  </r>
  <r>
    <x v="1843"/>
    <s v="https://www.alloytx.com"/>
    <s v="https://www.crunchbase.com/organization/alloy-therapeutics"/>
    <m/>
    <s v="Alloy Therapeutics is a biotech company that makes medicine by democratizing access to foundational drug discovery platforms and services."/>
    <m/>
    <m/>
    <m/>
    <s v="series_b"/>
    <s v="series_c"/>
    <s v="series_d"/>
    <m/>
    <m/>
    <m/>
    <m/>
    <m/>
    <n v="11250000"/>
    <n v="75000000"/>
    <n v="42000000"/>
    <m/>
    <m/>
    <m/>
    <m/>
    <m/>
    <n v="75037500"/>
    <n v="563000000"/>
    <n v="630000000"/>
    <m/>
    <m/>
    <m/>
    <m/>
    <m/>
    <s v="8VC, Presight Capital"/>
    <s v="8VC, Alexandria Venture Investments, Bossanova Investimentos, Founders Fund, Gaingels, Luma Bio-IT, Mubadala Capital Ventures, Peter Thiel, Presight Capital, Ulysses Holdings"/>
    <s v="8VC, Founders Fund, Mubadala Capital Ventures, Presight Capital, Thiel Capital"/>
    <m/>
    <m/>
    <m/>
    <m/>
    <m/>
    <x v="8"/>
    <n v="2021"/>
    <n v="2022"/>
    <m/>
    <m/>
    <n v="42000000"/>
    <s v="series_d"/>
    <d v="2022-10-03T00:00:00"/>
    <n v="630000000"/>
    <m/>
    <m/>
    <m/>
    <n v="46186.720000000001"/>
    <n v="109458.94"/>
    <n v="34829.230000000003"/>
    <m/>
    <m/>
    <m/>
    <m/>
    <m/>
    <n v="179"/>
    <n v="232"/>
    <n v="86"/>
    <m/>
    <m/>
    <m/>
    <m/>
    <m/>
    <n v="88.97"/>
    <n v="80.510000000000005"/>
    <n v="75.430000000000007"/>
    <m/>
    <m/>
    <m/>
    <n v="7.05"/>
    <m/>
    <m/>
    <n v="7.05"/>
    <n v="1.04"/>
    <n v="1"/>
    <m/>
    <m/>
    <n v="128250000"/>
    <m/>
    <m/>
    <m/>
    <d v="2020-06-05T00:00:00"/>
    <d v="2021-04-02T00:00:00"/>
    <d v="2022-10-03T00:00:00"/>
    <m/>
    <m/>
    <m/>
    <m/>
    <n v="7.5"/>
    <n v="1.1200000000000001"/>
    <m/>
    <m/>
    <n v="8.4"/>
    <m/>
    <m/>
    <n v="301"/>
    <n v="549"/>
    <m/>
    <m/>
    <n v="850"/>
    <s v="No"/>
    <n v="190474.89"/>
    <n v="144"/>
    <n v="91.14"/>
    <n v="8.4"/>
    <n v="8.4"/>
    <n v="8.4"/>
  </r>
  <r>
    <x v="1844"/>
    <s v="https://sendoso.com"/>
    <s v="https://www.crunchbase.com/organization/sendoso"/>
    <s v="Sender, Inc."/>
    <s v="Sendoso helps companies connect and drive revenue with personalized gifts, eGifts, virtual experiences, and more."/>
    <m/>
    <s v="seed"/>
    <s v="series_a"/>
    <s v="series_b"/>
    <s v="series_c"/>
    <m/>
    <m/>
    <m/>
    <m/>
    <n v="2000000"/>
    <n v="10700000"/>
    <n v="40000000"/>
    <n v="100000000"/>
    <m/>
    <m/>
    <m/>
    <m/>
    <n v="20000000"/>
    <n v="53500000"/>
    <n v="266800000"/>
    <n v="640000000"/>
    <m/>
    <m/>
    <m/>
    <m/>
    <s v="Storm Ventures, Struck Capital"/>
    <s v="Craft Ventures, FJ Labs, Hack VC, Signia Venture Partners, Storm Ventures, Struck Capital"/>
    <s v="Craft Ventures, Felicis, Oak HC/FT, Prologis Ventures, Signia Venture Partners, Stage 2 Capital, Storm Ventures, Struck Capital"/>
    <s v="Craft Ventures, FJ Labs, Felicis, Hack VC, Oak HC/FT, Prologis Ventures, Signia Venture Partners, SoftBank Vision Fund, Stage 2 Capital, Storm Ventures, Struck Capital"/>
    <m/>
    <m/>
    <m/>
    <m/>
    <n v="2018"/>
    <n v="2019"/>
    <x v="8"/>
    <n v="2021"/>
    <m/>
    <m/>
    <m/>
    <n v="100000000"/>
    <s v="series_c"/>
    <d v="2021-09-14T00:00:00"/>
    <n v="640000000"/>
    <m/>
    <n v="2010.47"/>
    <n v="6733.64"/>
    <n v="29014.84"/>
    <n v="151475.5"/>
    <m/>
    <m/>
    <m/>
    <m/>
    <n v="659"/>
    <n v="310"/>
    <n v="235"/>
    <n v="177"/>
    <m/>
    <m/>
    <m/>
    <m/>
    <n v="93.69"/>
    <n v="92.56"/>
    <n v="85.5"/>
    <n v="85.15"/>
    <m/>
    <m/>
    <m/>
    <m/>
    <n v="19.59"/>
    <n v="19.59"/>
    <n v="9.15"/>
    <n v="2.16"/>
    <n v="1"/>
    <m/>
    <m/>
    <m/>
    <n v="152700000"/>
    <m/>
    <d v="2018-02-15T00:00:00"/>
    <d v="2019-02-26T00:00:00"/>
    <d v="2020-02-04T00:00:00"/>
    <d v="2021-09-14T00:00:00"/>
    <m/>
    <m/>
    <m/>
    <n v="2.68"/>
    <n v="4.99"/>
    <n v="2.4"/>
    <m/>
    <m/>
    <m/>
    <n v="2.4"/>
    <n v="376"/>
    <n v="343"/>
    <n v="588"/>
    <m/>
    <m/>
    <m/>
    <n v="588"/>
    <s v="No"/>
    <n v="189234.45"/>
    <n v="145"/>
    <n v="91.08"/>
    <n v="2.4"/>
    <n v="2.4"/>
    <n v="2.4"/>
  </r>
  <r>
    <x v="1845"/>
    <s v="http://www.ironox.com"/>
    <s v="https://www.crunchbase.com/organization/iron-ox"/>
    <s v="Iron Ox, Inc."/>
    <s v="Solving global climate through our food, grown renewably, using technology"/>
    <s v="pre_seed"/>
    <s v="seed"/>
    <s v="series_a"/>
    <s v="series_b"/>
    <s v="series_c"/>
    <m/>
    <m/>
    <m/>
    <n v="2000000"/>
    <n v="4956860"/>
    <n v="20250000"/>
    <n v="20000000"/>
    <n v="53000000"/>
    <m/>
    <m/>
    <m/>
    <n v="40000000"/>
    <n v="49568600"/>
    <n v="101250000"/>
    <n v="133400000"/>
    <n v="530000000"/>
    <m/>
    <m/>
    <m/>
    <s v="Avant Global, CSC Upshot, Cherubic Ventures, Comet Labs, Greg Castle, Pathbreaker Ventures, Vijay Pradeep, Y Combinator"/>
    <s v="7percent Ventures, Formic Ventures"/>
    <s v="ATEL Ventures, Amplify Partners, Crosslink Capital, Eniac Ventures, R7 Partners, Tuesday Capital"/>
    <s v="Amplify Partners, At One Ventures, Crosslink Capital, Eniac Ventures, Pathbreaker Ventures, R7 Partners, Tuesday Capital, Y Combinator"/>
    <s v="Amplify Partners, At One Ventures, Breakthrough Energy Ventures, Crosslink Capital, Eniac Ventures, Pathbreaker Ventures, R7 Partners, Tuesday Capital, Y Combinator, i/o Ventures"/>
    <m/>
    <m/>
    <m/>
    <n v="2016"/>
    <n v="2017"/>
    <n v="2019"/>
    <x v="8"/>
    <n v="2021"/>
    <m/>
    <m/>
    <m/>
    <n v="53000000"/>
    <s v="series_c"/>
    <d v="2021-09-22T00:00:00"/>
    <n v="530000000"/>
    <n v="2142.6799999999998"/>
    <n v="11.54"/>
    <n v="6076.32"/>
    <n v="69985.490000000005"/>
    <n v="109936.43"/>
    <m/>
    <m/>
    <m/>
    <n v="3"/>
    <n v="2284"/>
    <n v="346"/>
    <n v="150"/>
    <n v="230"/>
    <m/>
    <m/>
    <m/>
    <n v="99.89"/>
    <n v="75.900000000000006"/>
    <n v="91.69"/>
    <n v="90.77"/>
    <n v="80.680000000000007"/>
    <m/>
    <m/>
    <m/>
    <m/>
    <n v="7.3"/>
    <n v="6.54"/>
    <n v="4"/>
    <n v="3.58"/>
    <n v="1"/>
    <m/>
    <m/>
    <m/>
    <n v="103206860"/>
    <d v="2016-04-21T00:00:00"/>
    <d v="2017-10-31T00:00:00"/>
    <d v="2019-09-01T00:00:00"/>
    <d v="2020-09-09T00:00:00"/>
    <d v="2021-09-22T00:00:00"/>
    <m/>
    <m/>
    <m/>
    <n v="2.04"/>
    <n v="1.32"/>
    <n v="3.97"/>
    <m/>
    <m/>
    <m/>
    <n v="3.97"/>
    <n v="670"/>
    <n v="374"/>
    <n v="378"/>
    <m/>
    <m/>
    <m/>
    <n v="378"/>
    <s v="No"/>
    <n v="188152.46"/>
    <n v="146"/>
    <n v="91.02"/>
    <n v="3.97"/>
    <n v="3.97"/>
    <n v="3.97"/>
  </r>
  <r>
    <x v="1846"/>
    <s v="https://yellow.ai"/>
    <s v="https://www.crunchbase.com/organization/yellow-messenger"/>
    <s v="Bitonic Technology Labs, Inc"/>
    <s v="Yellow.ai is a conversational AI platform, enabling enterprises to unlock business potential at scale."/>
    <m/>
    <m/>
    <s v="series_a"/>
    <s v="series_b"/>
    <s v="series_c"/>
    <m/>
    <m/>
    <m/>
    <m/>
    <m/>
    <m/>
    <n v="20000000"/>
    <n v="78150000"/>
    <m/>
    <m/>
    <m/>
    <m/>
    <m/>
    <m/>
    <n v="133400000"/>
    <n v="781500000"/>
    <m/>
    <m/>
    <m/>
    <m/>
    <m/>
    <s v="Titan Capital"/>
    <s v="Lightspeed India Partners, Lightspeed Venture Partners"/>
    <s v="Lightspeed Venture Partners, Salesforce Ventures, Sapphire Ventures, WestBridge Capital"/>
    <m/>
    <m/>
    <m/>
    <m/>
    <m/>
    <n v="2019"/>
    <x v="8"/>
    <n v="2021"/>
    <m/>
    <m/>
    <m/>
    <n v="78150000"/>
    <s v="series_c"/>
    <d v="2021-08-04T00:00:00"/>
    <n v="781500000"/>
    <m/>
    <m/>
    <n v="0"/>
    <n v="60215.19"/>
    <n v="125671.26"/>
    <m/>
    <m/>
    <m/>
    <m/>
    <m/>
    <n v="1771"/>
    <n v="164"/>
    <n v="206"/>
    <m/>
    <m/>
    <m/>
    <m/>
    <m/>
    <n v="57.37"/>
    <n v="89.9"/>
    <n v="82.7"/>
    <m/>
    <m/>
    <m/>
    <m/>
    <n v="5.27"/>
    <m/>
    <m/>
    <n v="5.27"/>
    <n v="1"/>
    <m/>
    <m/>
    <m/>
    <n v="102150000"/>
    <m/>
    <m/>
    <d v="2019-03-01T00:00:00"/>
    <d v="2020-04-16T00:00:00"/>
    <d v="2021-08-04T00:00:00"/>
    <m/>
    <m/>
    <m/>
    <m/>
    <m/>
    <n v="5.86"/>
    <m/>
    <m/>
    <m/>
    <n v="5.86"/>
    <m/>
    <n v="412"/>
    <n v="475"/>
    <m/>
    <m/>
    <m/>
    <n v="475"/>
    <s v="No"/>
    <n v="185886.45"/>
    <n v="147"/>
    <n v="90.95"/>
    <n v="5.86"/>
    <n v="5.86"/>
    <n v="5.86"/>
  </r>
  <r>
    <x v="1847"/>
    <s v="https://www.workithealth.com"/>
    <s v="https://www.crunchbase.com/organization/workit-health"/>
    <s v="Workit Health, Inc."/>
    <s v="Workit Health is a virtual-first clinic providing evidence-based, patient-centered treatment for substance use disorders."/>
    <m/>
    <s v="seed"/>
    <s v="series_a"/>
    <s v="series_b"/>
    <s v="series_c"/>
    <m/>
    <m/>
    <m/>
    <m/>
    <n v="3000000"/>
    <n v="5000000"/>
    <n v="11999996"/>
    <n v="90000000"/>
    <m/>
    <m/>
    <m/>
    <m/>
    <n v="30000000"/>
    <n v="25000000"/>
    <n v="80039973.319999993"/>
    <n v="500000000"/>
    <m/>
    <m/>
    <m/>
    <m/>
    <s v="Impact Engine, Invest Detroit, Lux Capital, Montage Ventures, RRE Ventures, Wakestream Ventures"/>
    <s v="Bossanova Investimentos, Endeavor Catalyst, Invest Detroit, Lux Capital, Montage Ventures, RRE Ventures, The Blue Venture Fund, Wakestream Ventures"/>
    <s v="FirstMark, GingerBread Capital, Lux Capital, Rob Lowe, The Blue Venture Fund"/>
    <s v="3L Capital, CVS Health Ventures, FirstMark, Insight Partners, The Blue Venture Fund"/>
    <m/>
    <m/>
    <m/>
    <m/>
    <n v="2016"/>
    <n v="2019"/>
    <x v="8"/>
    <n v="2021"/>
    <m/>
    <m/>
    <m/>
    <n v="90000000"/>
    <s v="series_c"/>
    <d v="2021-10-21T00:00:00"/>
    <n v="500000000"/>
    <m/>
    <n v="2017.7"/>
    <n v="10618.79"/>
    <n v="60413.01"/>
    <n v="112119.96"/>
    <m/>
    <m/>
    <m/>
    <m/>
    <n v="314"/>
    <n v="192"/>
    <n v="161"/>
    <n v="224"/>
    <m/>
    <m/>
    <m/>
    <m/>
    <n v="96.76"/>
    <n v="95.4"/>
    <n v="90.09"/>
    <n v="81.180000000000007"/>
    <m/>
    <m/>
    <m/>
    <m/>
    <n v="15.3"/>
    <n v="10.199999999999999"/>
    <n v="15.3"/>
    <n v="5.62"/>
    <n v="1"/>
    <m/>
    <m/>
    <m/>
    <n v="138224996"/>
    <m/>
    <d v="2016-08-08T00:00:00"/>
    <d v="2019-01-31T00:00:00"/>
    <d v="2020-12-15T00:00:00"/>
    <d v="2021-10-21T00:00:00"/>
    <m/>
    <m/>
    <m/>
    <n v="0.83"/>
    <n v="3.2"/>
    <n v="6.25"/>
    <m/>
    <m/>
    <m/>
    <n v="6.25"/>
    <n v="906"/>
    <n v="684"/>
    <n v="310"/>
    <m/>
    <m/>
    <m/>
    <n v="310"/>
    <s v="No"/>
    <n v="185169.46"/>
    <n v="148"/>
    <n v="90.89"/>
    <n v="6.25"/>
    <n v="6.25"/>
    <n v="6.25"/>
  </r>
  <r>
    <x v="1848"/>
    <s v="https://www.future.co/"/>
    <s v="https://www.crunchbase.com/organization/future-fit"/>
    <s v="Future Research, Inc."/>
    <s v="Future offers one-on-one digital training with fitness coaches at home, the gym, or on-the-go."/>
    <m/>
    <s v="seed"/>
    <s v="series_a"/>
    <s v="series_b"/>
    <s v="series_c"/>
    <m/>
    <m/>
    <m/>
    <m/>
    <n v="3000000"/>
    <n v="8500000"/>
    <n v="24000000"/>
    <m/>
    <m/>
    <m/>
    <m/>
    <m/>
    <n v="30000000"/>
    <n v="42500000"/>
    <n v="160080000"/>
    <m/>
    <m/>
    <m/>
    <m/>
    <m/>
    <s v="Abstract Ventures, Khosla Ventures, Samsung NEXT’s Q Fund"/>
    <s v="Caffeinated Capital, Courtside Ventures, Evolution VC Partners, Farvatn Venture, Jeremy Stoppelman, Khosla Ventures, Kleiner Perkins, Mike Krieger"/>
    <s v="Caffeinated Capital, Kleiner Perkins, Trustbridge Partners"/>
    <s v="Shane Neman"/>
    <m/>
    <m/>
    <m/>
    <m/>
    <n v="2018"/>
    <n v="2019"/>
    <x v="8"/>
    <n v="2021"/>
    <m/>
    <m/>
    <m/>
    <n v="75000000"/>
    <s v="series_c"/>
    <d v="2022-02-03T00:00:00"/>
    <n v="750000000"/>
    <m/>
    <n v="5880.45"/>
    <n v="34370.94"/>
    <n v="141806.95000000001"/>
    <n v="0"/>
    <m/>
    <m/>
    <m/>
    <m/>
    <n v="488"/>
    <n v="19"/>
    <n v="80"/>
    <n v="824"/>
    <m/>
    <m/>
    <m/>
    <m/>
    <n v="95.33"/>
    <n v="99.57"/>
    <n v="95.11"/>
    <n v="30.55"/>
    <m/>
    <m/>
    <m/>
    <m/>
    <n v="15.3"/>
    <n v="15.3"/>
    <n v="13.5"/>
    <n v="4.22"/>
    <m/>
    <m/>
    <m/>
    <m/>
    <n v="110500000"/>
    <m/>
    <d v="2018-04-01T00:00:00"/>
    <d v="2019-05-23T00:00:00"/>
    <d v="2020-10-16T00:00:00"/>
    <d v="2021-01-01T00:00:00"/>
    <m/>
    <m/>
    <m/>
    <n v="1.42"/>
    <n v="3.77"/>
    <m/>
    <m/>
    <m/>
    <m/>
    <n v="4.6900000000000004"/>
    <n v="417"/>
    <n v="512"/>
    <n v="77"/>
    <m/>
    <m/>
    <m/>
    <n v="475"/>
    <s v="No"/>
    <n v="182058.34"/>
    <n v="149"/>
    <n v="90.83"/>
    <n v="0"/>
    <n v="0"/>
    <n v="4.6900000000000004"/>
  </r>
  <r>
    <x v="1849"/>
    <s v="https://www.elevate.bio"/>
    <s v="https://www.crunchbase.com/organization/elevatebio"/>
    <s v="ElevateBio, LLC"/>
    <s v="ElevateBio is a biotechnology company that specializes in cell and gene-based therapies."/>
    <m/>
    <m/>
    <s v="series_a"/>
    <s v="series_b"/>
    <s v="series_c"/>
    <s v="series_d"/>
    <m/>
    <m/>
    <m/>
    <m/>
    <m/>
    <n v="170000000"/>
    <n v="525000000"/>
    <n v="401000000"/>
    <m/>
    <m/>
    <m/>
    <m/>
    <m/>
    <n v="1133900000"/>
    <n v="5250000000"/>
    <n v="6015000000"/>
    <m/>
    <m/>
    <m/>
    <m/>
    <s v="Sebastien Breteau"/>
    <s v="EDBI, EcoR1 Capital, F2 Ventures, Invus, MPM Capital, Redmile Group, Samsara BioCapital, Surveyor Capital, Vertex Ventures"/>
    <s v="EDBI, EcoR1 Capital, Emerson Collective, F2 Ventures, Fidelity, ITOCHU Corporation, Invus, MPM Capital, Matrix Capital Management, Redmile Group, Samsara BioCapital, SoftBank Vision Fund, Surveyor Capital, Vertex Ventures"/>
    <s v="EDBI, EcoR1 Capital, Emerson Collective, F2 Ventures, Fidelity, ITOCHU Corporation, Invus, Lee Family Office, MPM Capital, Matrix Capital Management, Novo Nordisk, Redmile Group, Samsara BioCapital, SoftBank Vision Fund, Surveyor Capital, Vertex Ventures, Woodline Partners"/>
    <m/>
    <m/>
    <m/>
    <m/>
    <n v="2018"/>
    <x v="8"/>
    <n v="2021"/>
    <n v="2023"/>
    <m/>
    <m/>
    <n v="401000000"/>
    <s v="series_d"/>
    <d v="2023-05-24T00:00:00"/>
    <n v="6015000000"/>
    <m/>
    <m/>
    <n v="0"/>
    <n v="41731.730000000003"/>
    <n v="106320.32000000001"/>
    <n v="33339.67"/>
    <m/>
    <m/>
    <m/>
    <m/>
    <n v="1617"/>
    <n v="186"/>
    <n v="238"/>
    <n v="30"/>
    <m/>
    <m/>
    <m/>
    <m/>
    <n v="64.94"/>
    <n v="88.54"/>
    <n v="80"/>
    <n v="84.66"/>
    <m/>
    <m/>
    <m/>
    <n v="4.46"/>
    <m/>
    <m/>
    <n v="4.46"/>
    <n v="1.07"/>
    <n v="1"/>
    <m/>
    <m/>
    <n v="1246000000"/>
    <m/>
    <m/>
    <d v="2018-01-01T00:00:00"/>
    <d v="2020-03-30T00:00:00"/>
    <d v="2021-03-15T00:00:00"/>
    <d v="2023-05-24T00:00:00"/>
    <m/>
    <m/>
    <m/>
    <m/>
    <n v="4.63"/>
    <n v="1.1499999999999999"/>
    <m/>
    <m/>
    <n v="5.3"/>
    <m/>
    <n v="819"/>
    <n v="350"/>
    <n v="800"/>
    <m/>
    <m/>
    <n v="1150"/>
    <s v="No"/>
    <n v="181391.72"/>
    <n v="150"/>
    <n v="90.77"/>
    <n v="5.3"/>
    <n v="4.63"/>
    <n v="5.3"/>
  </r>
  <r>
    <x v="1850"/>
    <s v="http://fairmarkit.com/"/>
    <s v="https://www.crunchbase.com/organization/fairmarkit"/>
    <s v="Fairmarkit, Inc."/>
    <s v="Fairmarkit is an automated sourcing platform that gives procurement teams what they need to be more efficient with every purchase."/>
    <s v="pre_seed"/>
    <s v="seed"/>
    <s v="series_a"/>
    <s v="series_b"/>
    <s v="series_c"/>
    <m/>
    <m/>
    <m/>
    <n v="888963"/>
    <m/>
    <n v="11000000"/>
    <n v="30000000"/>
    <n v="35600000"/>
    <m/>
    <m/>
    <m/>
    <n v="17779260"/>
    <m/>
    <n v="55000000"/>
    <n v="200100000"/>
    <n v="356000000"/>
    <m/>
    <m/>
    <m/>
    <s v="1984 Ventures, MassVentures, New Stack Ventures, Newfund, VT Technology Ventures"/>
    <s v="Jeavio"/>
    <s v="Insight Partners"/>
    <s v="1984 Ventures, GGV Capital, Insight Partners, New Stack Ventures, Newfund"/>
    <s v="GGV Capital, Highland Capital Partners, Insight Partners, OMERS Growth Equity, ServiceNow, Transform Capital"/>
    <m/>
    <m/>
    <m/>
    <n v="2018"/>
    <n v="2019"/>
    <n v="2019"/>
    <x v="8"/>
    <n v="2022"/>
    <m/>
    <m/>
    <m/>
    <n v="35600000"/>
    <s v="series_c"/>
    <d v="2022-09-01T00:00:00"/>
    <n v="356000000"/>
    <n v="0"/>
    <n v="0"/>
    <n v="8850.99"/>
    <n v="23613.08"/>
    <n v="148322.68"/>
    <m/>
    <m/>
    <m/>
    <n v="1356"/>
    <n v="3695"/>
    <n v="252"/>
    <n v="253"/>
    <n v="120"/>
    <m/>
    <m/>
    <m/>
    <n v="68.790000000000006"/>
    <n v="61.5"/>
    <n v="93.95"/>
    <n v="84.39"/>
    <n v="85.68"/>
    <m/>
    <m/>
    <m/>
    <m/>
    <n v="11.03"/>
    <m/>
    <n v="4.95"/>
    <n v="1.6"/>
    <n v="1"/>
    <m/>
    <m/>
    <m/>
    <n v="77488963"/>
    <d v="2018-05-31T00:00:00"/>
    <d v="2019-01-01T00:00:00"/>
    <d v="2019-10-23T00:00:00"/>
    <d v="2020-12-10T00:00:00"/>
    <d v="2022-09-01T00:00:00"/>
    <m/>
    <m/>
    <m/>
    <m/>
    <n v="3.64"/>
    <n v="1.78"/>
    <m/>
    <m/>
    <m/>
    <n v="1.78"/>
    <n v="295"/>
    <n v="414"/>
    <n v="630"/>
    <m/>
    <m/>
    <m/>
    <n v="630"/>
    <s v="No"/>
    <n v="180786.75"/>
    <n v="151"/>
    <n v="90.71"/>
    <n v="1.78"/>
    <n v="1.78"/>
    <n v="1.78"/>
  </r>
  <r>
    <x v="1851"/>
    <s v="http://openspace.ai/"/>
    <s v="https://www.crunchbase.com/organization/openspace-ai"/>
    <s v="Open Space Labs, Inc."/>
    <s v="OpenSpace develops an AI-driven photo documentation tool that automatically creates navigable photo representations of job sites."/>
    <m/>
    <s v="seed"/>
    <s v="series_a"/>
    <s v="series_b"/>
    <s v="series_c"/>
    <s v="series_d"/>
    <m/>
    <m/>
    <m/>
    <n v="3450000"/>
    <n v="14000000"/>
    <n v="16000000"/>
    <n v="55000000"/>
    <n v="102000000"/>
    <m/>
    <m/>
    <m/>
    <n v="34500000"/>
    <n v="70000000"/>
    <n v="106720000"/>
    <n v="550000000"/>
    <n v="902000000"/>
    <m/>
    <m/>
    <m/>
    <s v="AngelList, Baidu Ventures, BoxGroup, Fairhaven Capital Partners, Foundation Capital, Goldcrest Investments, Lux Capital, National Science Foundation, Sterling.VC"/>
    <s v="Goldcrest Capital, JLL Spark, Lux Capital, Navitas Capital, Suffolk Technologies, Tishman Speyer, WeWork Labs, Zigg Capital"/>
    <s v="JLL Spark, Lux Capital, Menlo Ventures, Navitas Capital, Nine Four Ventures, Taronga Ventures, Zigg Capital"/>
    <s v="Alkeon Capital, GreenPoint Partners, JLL Spark, Lux Capital, Menlo Ventures, Navitas Capital, New World Development, PSP Capital Partners, Zigg Capital"/>
    <s v="Alkeon Capital, Alpaca VC, BlackRock, Fischer Homes, GreenPoint Partners, Harmonic Growth Partners, JLL Spark, Lux Capital, Menlo Ventures, Mirae Asset, Navitas Capital, Nine Four Ventures, PSP Growth, Sino Group, Taronga Ventures"/>
    <m/>
    <m/>
    <m/>
    <n v="2017"/>
    <n v="2019"/>
    <x v="8"/>
    <n v="2021"/>
    <n v="2022"/>
    <m/>
    <m/>
    <n v="9000000"/>
    <s v="series_d"/>
    <d v="2022-08-09T00:00:00"/>
    <n v="902000000"/>
    <m/>
    <n v="3894.11"/>
    <n v="4153.25"/>
    <n v="59341.19"/>
    <n v="39190.25"/>
    <n v="73224.3"/>
    <m/>
    <m/>
    <m/>
    <n v="293"/>
    <n v="433"/>
    <n v="166"/>
    <n v="359"/>
    <n v="65"/>
    <m/>
    <m/>
    <m/>
    <n v="96.92"/>
    <n v="89.6"/>
    <n v="89.78"/>
    <n v="69.790000000000006"/>
    <n v="81.5"/>
    <m/>
    <m/>
    <m/>
    <n v="14.94"/>
    <n v="14.94"/>
    <n v="9.1999999999999993"/>
    <n v="7.1"/>
    <n v="1.53"/>
    <n v="1"/>
    <m/>
    <m/>
    <n v="200425000"/>
    <m/>
    <d v="2017-09-01T00:00:00"/>
    <d v="2019-08-13T00:00:00"/>
    <d v="2020-07-27T00:00:00"/>
    <d v="2021-04-28T00:00:00"/>
    <d v="2022-03-02T00:00:00"/>
    <m/>
    <m/>
    <n v="2.0299999999999998"/>
    <n v="1.52"/>
    <n v="5.15"/>
    <n v="1.64"/>
    <m/>
    <m/>
    <n v="8.4499999999999993"/>
    <n v="711"/>
    <n v="349"/>
    <n v="275"/>
    <n v="308"/>
    <m/>
    <m/>
    <n v="743"/>
    <s v="No"/>
    <n v="179803.1"/>
    <n v="152"/>
    <n v="90.64"/>
    <n v="8.4499999999999993"/>
    <n v="8.4499999999999993"/>
    <n v="8.4499999999999993"/>
  </r>
  <r>
    <x v="1852"/>
    <s v="https://www.humio.com"/>
    <s v="https://www.crunchbase.com/organization/humio"/>
    <s v="Humio, Ltd."/>
    <s v="Humio provides a live observability platform that enables data aggregation, exploration, reporting, and analysis from a range of sources."/>
    <s v="pre_seed"/>
    <s v="seed"/>
    <s v="series_a"/>
    <s v="series_b"/>
    <m/>
    <m/>
    <m/>
    <m/>
    <m/>
    <n v="2830177"/>
    <n v="9000000"/>
    <n v="20000000"/>
    <m/>
    <m/>
    <m/>
    <m/>
    <m/>
    <n v="28301770"/>
    <n v="45000000"/>
    <n v="133400000"/>
    <m/>
    <m/>
    <m/>
    <m/>
    <s v="Trifork"/>
    <s v="West Hill Capital"/>
    <s v="Accel"/>
    <s v="Accel, Alumni Ventures, Dell Technologies Capital, West Hill Capital"/>
    <m/>
    <m/>
    <m/>
    <m/>
    <n v="2016"/>
    <n v="2017"/>
    <n v="2019"/>
    <x v="8"/>
    <m/>
    <m/>
    <m/>
    <m/>
    <n v="20000000"/>
    <s v="series_b"/>
    <d v="2020-03-25T00:00:00"/>
    <n v="400000000"/>
    <n v="0"/>
    <n v="0"/>
    <n v="17767.64"/>
    <n v="159228.85"/>
    <m/>
    <m/>
    <m/>
    <m/>
    <n v="521"/>
    <n v="3489"/>
    <n v="103"/>
    <n v="60"/>
    <m/>
    <m/>
    <m/>
    <m/>
    <n v="70.23"/>
    <n v="63.18"/>
    <n v="97.54"/>
    <n v="96.34"/>
    <m/>
    <m/>
    <m/>
    <m/>
    <m/>
    <n v="9.61"/>
    <n v="9.61"/>
    <n v="7.56"/>
    <n v="3"/>
    <m/>
    <m/>
    <m/>
    <m/>
    <n v="31830177"/>
    <d v="2016-01-01T00:00:00"/>
    <d v="2017-09-25T00:00:00"/>
    <d v="2019-01-24T00:00:00"/>
    <d v="2020-03-25T00:00:00"/>
    <m/>
    <m/>
    <m/>
    <m/>
    <n v="1.59"/>
    <n v="2.96"/>
    <m/>
    <m/>
    <m/>
    <m/>
    <n v="3"/>
    <n v="486"/>
    <n v="426"/>
    <m/>
    <m/>
    <m/>
    <m/>
    <n v="0"/>
    <s v="No"/>
    <n v="176996.49"/>
    <n v="153"/>
    <n v="90.58"/>
    <m/>
    <m/>
    <n v="3"/>
  </r>
  <r>
    <x v="1853"/>
    <s v="https://www.solo.io"/>
    <s v="https://www.crunchbase.com/organization/solo-io"/>
    <s v="solo.io, Inc"/>
    <s v="Solo.io simplifies how to secure and scale cloud-native applications, using the industries' leading application networking platform."/>
    <m/>
    <s v="seed"/>
    <s v="series_a"/>
    <s v="series_b"/>
    <s v="series_c"/>
    <m/>
    <m/>
    <m/>
    <m/>
    <n v="2500000"/>
    <n v="11000000"/>
    <n v="23000000"/>
    <n v="135000000"/>
    <m/>
    <m/>
    <m/>
    <m/>
    <n v="25000000"/>
    <n v="55000000"/>
    <n v="153410000"/>
    <n v="1000000000"/>
    <m/>
    <m/>
    <m/>
    <m/>
    <s v="WestWave Capital"/>
    <s v="Haystack, Redpoint, True Ventures, WestWave Capital"/>
    <s v="Quiet Capital, Redpoint, True Ventures"/>
    <s v="Altimeter Capital, Redpoint, True Ventures"/>
    <m/>
    <m/>
    <m/>
    <m/>
    <n v="2017"/>
    <n v="2018"/>
    <x v="8"/>
    <n v="2021"/>
    <m/>
    <m/>
    <m/>
    <n v="135000000"/>
    <s v="series_c"/>
    <d v="2021-10-07T00:00:00"/>
    <n v="1000000000"/>
    <m/>
    <n v="0"/>
    <n v="6990.17"/>
    <n v="73137.34"/>
    <n v="95371.75"/>
    <m/>
    <m/>
    <m/>
    <m/>
    <n v="3489"/>
    <n v="256"/>
    <n v="146"/>
    <n v="269"/>
    <m/>
    <m/>
    <m/>
    <m/>
    <n v="63.18"/>
    <n v="94.47"/>
    <n v="91.02"/>
    <n v="77.38"/>
    <m/>
    <m/>
    <m/>
    <s v="unicorn"/>
    <n v="24.48"/>
    <n v="24.48"/>
    <n v="13.91"/>
    <n v="5.87"/>
    <n v="1"/>
    <m/>
    <m/>
    <m/>
    <n v="171500000"/>
    <m/>
    <d v="2017-09-28T00:00:00"/>
    <d v="2018-12-10T00:00:00"/>
    <d v="2020-10-01T00:00:00"/>
    <d v="2021-10-07T00:00:00"/>
    <m/>
    <m/>
    <m/>
    <n v="2.2000000000000002"/>
    <n v="2.79"/>
    <n v="6.52"/>
    <m/>
    <m/>
    <m/>
    <n v="6.52"/>
    <n v="438"/>
    <n v="661"/>
    <n v="371"/>
    <m/>
    <m/>
    <m/>
    <n v="371"/>
    <s v="No"/>
    <n v="175499.26"/>
    <n v="154"/>
    <n v="90.52"/>
    <n v="6.52"/>
    <n v="6.52"/>
    <n v="6.52"/>
  </r>
  <r>
    <x v="118"/>
    <s v="http://whisper.ai/"/>
    <s v="https://www.crunchbase.com/organization/whisper-3"/>
    <s v="Whisper Inc."/>
    <s v="Whisper develops AI-enabled, updateable hearing aids for people with hearing loss."/>
    <m/>
    <s v="seed"/>
    <m/>
    <s v="series_b"/>
    <m/>
    <m/>
    <m/>
    <m/>
    <m/>
    <m/>
    <m/>
    <n v="35000000"/>
    <m/>
    <m/>
    <m/>
    <m/>
    <m/>
    <m/>
    <m/>
    <n v="233450000"/>
    <m/>
    <m/>
    <m/>
    <m/>
    <m/>
    <s v="Avichal Garg, Quiet Capital, Susa Ventures"/>
    <m/>
    <s v="Arrive, First Round Capital, IVP, In/Visible Ventures, Quiet Capital, Sequoia Capital"/>
    <m/>
    <m/>
    <m/>
    <m/>
    <m/>
    <n v="2017"/>
    <m/>
    <x v="8"/>
    <m/>
    <m/>
    <m/>
    <m/>
    <m/>
    <s v="series_unknown"/>
    <d v="2020-10-15T00:00:00"/>
    <n v="233450000"/>
    <m/>
    <n v="30.25"/>
    <m/>
    <n v="173425.98"/>
    <m/>
    <m/>
    <m/>
    <m/>
    <m/>
    <n v="1956"/>
    <m/>
    <n v="57"/>
    <m/>
    <m/>
    <m/>
    <m/>
    <m/>
    <n v="79.36"/>
    <m/>
    <n v="96.53"/>
    <m/>
    <m/>
    <m/>
    <m/>
    <m/>
    <n v="1"/>
    <m/>
    <m/>
    <n v="1"/>
    <m/>
    <m/>
    <m/>
    <m/>
    <n v="35000000"/>
    <m/>
    <d v="2017-09-26T00:00:00"/>
    <m/>
    <d v="2020-10-15T00:00:00"/>
    <m/>
    <m/>
    <m/>
    <m/>
    <m/>
    <m/>
    <m/>
    <m/>
    <m/>
    <m/>
    <n v="1"/>
    <m/>
    <m/>
    <m/>
    <m/>
    <m/>
    <m/>
    <n v="0"/>
    <s v="No"/>
    <n v="173456.23"/>
    <n v="155"/>
    <n v="90.46"/>
    <m/>
    <m/>
    <n v="1"/>
  </r>
  <r>
    <x v="1854"/>
    <s v="https://securiti.ai"/>
    <s v="https://www.crunchbase.com/organization/securiti-ai"/>
    <s v="SECURITI, Inc"/>
    <s v="Securiti is the pioneer of the Data Command Center, a centralized platform that enables the safe use of data and GenAI."/>
    <m/>
    <m/>
    <s v="series_a"/>
    <s v="series_b"/>
    <s v="series_c"/>
    <m/>
    <m/>
    <m/>
    <m/>
    <m/>
    <n v="31000000"/>
    <n v="50000000"/>
    <n v="75000000"/>
    <m/>
    <m/>
    <m/>
    <m/>
    <m/>
    <n v="155000000"/>
    <n v="333500000"/>
    <n v="750000000"/>
    <m/>
    <m/>
    <m/>
    <m/>
    <m/>
    <s v="Frederic Kerrest, General Catalyst, Mayfield Fund, Michael Fey, Sohaib Abbasi"/>
    <s v="General Catalyst, Mayfield Fund"/>
    <s v="General Catalyst, Mayfield Fund, Owl Rock Capital"/>
    <m/>
    <m/>
    <m/>
    <m/>
    <m/>
    <n v="2019"/>
    <x v="8"/>
    <n v="2022"/>
    <m/>
    <m/>
    <m/>
    <m/>
    <s v="series_unknown"/>
    <d v="2022-10-03T00:00:00"/>
    <n v="750000000"/>
    <m/>
    <m/>
    <n v="3328.41"/>
    <n v="15543.95"/>
    <n v="154564.69"/>
    <m/>
    <m/>
    <m/>
    <m/>
    <m/>
    <n v="475"/>
    <n v="293"/>
    <n v="116"/>
    <m/>
    <m/>
    <m/>
    <m/>
    <m/>
    <n v="88.58"/>
    <n v="81.91"/>
    <n v="86.16"/>
    <m/>
    <m/>
    <m/>
    <m/>
    <n v="3.7"/>
    <m/>
    <n v="3.7"/>
    <n v="2.02"/>
    <n v="1"/>
    <m/>
    <m/>
    <m/>
    <n v="156000000"/>
    <m/>
    <m/>
    <d v="2019-08-08T00:00:00"/>
    <d v="2020-01-28T00:00:00"/>
    <d v="2022-10-03T00:00:00"/>
    <m/>
    <m/>
    <m/>
    <m/>
    <n v="2.15"/>
    <n v="2.25"/>
    <m/>
    <m/>
    <m/>
    <n v="2.25"/>
    <m/>
    <n v="173"/>
    <n v="979"/>
    <m/>
    <m/>
    <m/>
    <n v="979"/>
    <s v="No"/>
    <n v="173437.05"/>
    <n v="156"/>
    <n v="90.4"/>
    <n v="2.25"/>
    <n v="2.25"/>
    <n v="2.25"/>
  </r>
  <r>
    <x v="1855"/>
    <s v="http://www.interos.ai"/>
    <s v="https://www.crunchbase.com/organization/interos"/>
    <s v="Interos Inc"/>
    <s v="Interos helps companies manage risk and continuously monitor their supply chain and business relationships to avoid disruptions."/>
    <m/>
    <m/>
    <s v="series_a"/>
    <s v="series_b"/>
    <s v="series_c"/>
    <m/>
    <m/>
    <m/>
    <m/>
    <m/>
    <n v="8350000"/>
    <n v="20000000"/>
    <n v="100000000"/>
    <m/>
    <m/>
    <m/>
    <m/>
    <m/>
    <n v="41750000"/>
    <n v="133400000"/>
    <n v="1000000000"/>
    <m/>
    <m/>
    <m/>
    <m/>
    <m/>
    <s v="Kleiner Perkins"/>
    <s v="Kleiner Perkins, Venrock"/>
    <s v="Kleiner Perkins, NightDragon, Venrock"/>
    <m/>
    <m/>
    <m/>
    <m/>
    <m/>
    <n v="2019"/>
    <x v="8"/>
    <n v="2021"/>
    <m/>
    <m/>
    <m/>
    <m/>
    <s v="series_unknown"/>
    <d v="2021-12-06T00:00:00"/>
    <n v="1000000000"/>
    <m/>
    <m/>
    <n v="8860.89"/>
    <n v="126792.07"/>
    <n v="37248.400000000001"/>
    <m/>
    <m/>
    <m/>
    <m/>
    <m/>
    <n v="248"/>
    <n v="89"/>
    <n v="361"/>
    <m/>
    <m/>
    <m/>
    <m/>
    <m/>
    <n v="94.05"/>
    <n v="94.55"/>
    <n v="69.62"/>
    <m/>
    <m/>
    <m/>
    <s v="unicorn"/>
    <n v="18.32"/>
    <m/>
    <n v="18.32"/>
    <n v="6.75"/>
    <n v="1"/>
    <m/>
    <m/>
    <m/>
    <n v="134850000"/>
    <m/>
    <m/>
    <d v="2019-01-01T00:00:00"/>
    <d v="2020-03-12T00:00:00"/>
    <d v="2021-07-22T00:00:00"/>
    <m/>
    <m/>
    <m/>
    <m/>
    <n v="3.2"/>
    <n v="7.5"/>
    <m/>
    <m/>
    <m/>
    <n v="7.5"/>
    <m/>
    <n v="436"/>
    <n v="497"/>
    <m/>
    <m/>
    <m/>
    <n v="634"/>
    <s v="No"/>
    <n v="172901.36"/>
    <n v="157"/>
    <n v="90.33"/>
    <n v="7.5"/>
    <n v="7.5"/>
    <n v="7.5"/>
  </r>
  <r>
    <x v="1856"/>
    <s v="https://ayarlabs.com"/>
    <s v="https://www.crunchbase.com/organization/ayar-labs"/>
    <s v="Ayar Labs, Inc."/>
    <s v="Ayar Labs develops an optical I/O solution for applications that require high bandwidth and low latency using light to move data."/>
    <m/>
    <s v="seed"/>
    <s v="series_a"/>
    <s v="series_b"/>
    <s v="series_c"/>
    <m/>
    <m/>
    <m/>
    <m/>
    <n v="2500000"/>
    <n v="24000000"/>
    <n v="35000000"/>
    <n v="130000000"/>
    <m/>
    <m/>
    <m/>
    <m/>
    <n v="25000000"/>
    <n v="120000000"/>
    <n v="233450000"/>
    <n v="1300000000"/>
    <m/>
    <m/>
    <m/>
    <m/>
    <s v="Founders Fund, Silicon Catalyst, TechU Ventures, The House Fund"/>
    <s v="Founders Fund, GlobalFoundries, Intel Capital, Playground Global, TechU Ventures"/>
    <s v="Alumni Ventures, Applied Ventures, Asuun, BlueSky Capital, Castor Ventures, Downing Ventures, Founders Fund, GlobalFoundries, Intel Capital, Lockheed Martin Ventures, Playground Global, SGInnovate"/>
    <s v="Agave Partners Capital, Atreides Capital, Berkeley Frontier Fund, Boardman Bay Capital Management, Hewlett Packard Enterprise, IAG Capital Partners, Infinitum Partners, NVIDIA, Nautilus Venture Partners, Page One Ventures, Tyche Partners"/>
    <m/>
    <m/>
    <m/>
    <m/>
    <n v="2016"/>
    <n v="2018"/>
    <x v="8"/>
    <n v="2022"/>
    <m/>
    <m/>
    <m/>
    <n v="25000000"/>
    <s v="series_c"/>
    <d v="2023-05-24T00:00:00"/>
    <n v="1300000000"/>
    <m/>
    <n v="1840.9"/>
    <n v="24570.14"/>
    <n v="143661.85999999999"/>
    <n v="2660.71"/>
    <m/>
    <m/>
    <m/>
    <m/>
    <n v="378"/>
    <n v="122"/>
    <n v="78"/>
    <n v="356"/>
    <m/>
    <m/>
    <m/>
    <m/>
    <n v="96.1"/>
    <n v="97.37"/>
    <n v="95.23"/>
    <n v="57.28"/>
    <m/>
    <m/>
    <m/>
    <m/>
    <n v="31.83"/>
    <n v="31.83"/>
    <n v="8.2899999999999991"/>
    <n v="5.01"/>
    <n v="1"/>
    <m/>
    <m/>
    <m/>
    <n v="219650000"/>
    <m/>
    <d v="2016-08-16T00:00:00"/>
    <d v="2018-11-08T00:00:00"/>
    <d v="2020-11-05T00:00:00"/>
    <d v="2022-04-26T00:00:00"/>
    <m/>
    <m/>
    <m/>
    <n v="4.8"/>
    <n v="1.95"/>
    <n v="5.57"/>
    <m/>
    <m/>
    <m/>
    <n v="5.57"/>
    <n v="814"/>
    <n v="728"/>
    <n v="537"/>
    <m/>
    <m/>
    <m/>
    <n v="930"/>
    <s v="No"/>
    <n v="172733.61"/>
    <n v="158"/>
    <n v="90.27"/>
    <n v="5.57"/>
    <n v="5.57"/>
    <n v="5.57"/>
  </r>
  <r>
    <x v="1857"/>
    <s v="https://turing.com/MVJmQ7"/>
    <s v="https://www.crunchbase.com/organization/turing"/>
    <s v="Turing Enterprises Inc."/>
    <s v="Turing is an information technology company that enables start-ups, businesses, and organizations to hire software engineers."/>
    <m/>
    <s v="seed"/>
    <m/>
    <s v="series_b"/>
    <m/>
    <s v="series_d"/>
    <m/>
    <m/>
    <m/>
    <m/>
    <m/>
    <n v="32000000"/>
    <m/>
    <n v="87000000"/>
    <m/>
    <m/>
    <m/>
    <m/>
    <m/>
    <n v="213440000"/>
    <m/>
    <n v="1114500000"/>
    <m/>
    <m/>
    <m/>
    <s v="Capitoria"/>
    <m/>
    <s v="Aakash Dhuna, Adam Canady, Adam D’Angelo, Ajith Samuel, Alexander Katalov, AltaIR Capital, Alumni Ventures, Amino Capital, Andrew Kamotskiy, Auren Hoffman, B Capital, Beerud Sheth, Bobby Balachandran, Brainstorm Ventures, Cameron Drummond, Canvas Ventures, Chapter One Ventures, Cyan Banister, Denis Beloglazov, Dmitry Chernyak, Eric Bunting, Eric Cohen, Foundation Capital, Founders Fund, Frontier Ventures, Gaingels, Gokul Rajaram, Greg Back, Ideas &amp; Capital, Ilya Poz, James Borow, Jed Ng, Jorge Carmona, Kelly Graziadei, Kevin Moore, Kintan Brahmbhatt, Ludmila Khrapchenko, Manas Joglekar, Marat Kichikov, Maxim Matcin, Melinda Thompson, Mindset Ventures, Natalia Shkirtil, Peak State Ventures, Peggy Ferrell, Piyush Prahladka, Plug and Play, Rafael Carmona, Ray Carroll, Scott Banister, Sean Foote, Shariq Rizvi, Siqi Chen, StartX (Stanford-StartX Fund), Steffen Naumann, Sundeep Ahuja, Sunil Rajaraman, Suzanne Rombeau Fletcher, Sybille Nauman, Tigran Nazaretian, Tim Thompson, UpHonest Capital, Ustavshchikov Sergey, Viacheslav Turpanov, Visary Capital, Vlad V, Vladimir Khristenko, Westbridge Capital, Yi Ding"/>
    <m/>
    <s v="AltaIR Capital, Brainstorm Ventures, Foundation Capital, Frontier Ventures, Greenspring Associates, HR Tech Investments LLC, MVP Ventures, Plug and Play, StepStone Group, Westbridge Capital"/>
    <m/>
    <m/>
    <m/>
    <n v="2018"/>
    <m/>
    <x v="8"/>
    <m/>
    <n v="2021"/>
    <m/>
    <m/>
    <n v="87000000"/>
    <s v="series_d"/>
    <d v="2021-10-04T00:00:00"/>
    <n v="1114500000"/>
    <m/>
    <n v="0"/>
    <m/>
    <n v="150821.12"/>
    <m/>
    <n v="20659.919999999998"/>
    <m/>
    <m/>
    <m/>
    <n v="3719"/>
    <m/>
    <n v="73"/>
    <m/>
    <n v="230"/>
    <m/>
    <m/>
    <m/>
    <n v="64.34"/>
    <m/>
    <n v="95.54"/>
    <m/>
    <n v="57.28"/>
    <m/>
    <m/>
    <s v="unicorn"/>
    <n v="4.3899999999999997"/>
    <m/>
    <m/>
    <n v="4.3899999999999997"/>
    <m/>
    <n v="1"/>
    <m/>
    <m/>
    <n v="159185000"/>
    <m/>
    <d v="2018-06-14T00:00:00"/>
    <m/>
    <d v="2020-09-14T00:00:00"/>
    <m/>
    <d v="2021-10-04T00:00:00"/>
    <m/>
    <m/>
    <m/>
    <m/>
    <m/>
    <m/>
    <m/>
    <m/>
    <n v="5.22"/>
    <m/>
    <m/>
    <m/>
    <m/>
    <m/>
    <m/>
    <n v="385"/>
    <s v="No"/>
    <n v="171481.04"/>
    <n v="159"/>
    <n v="90.21"/>
    <n v="5.22"/>
    <n v="5.22"/>
    <n v="5.22"/>
  </r>
  <r>
    <x v="1858"/>
    <s v="https://onsitego.com"/>
    <s v="https://www.crunchbase.com/organization/onsitego"/>
    <s v="Onsite Electro Services Pvt. Ltd"/>
    <s v="Onsitego is India’s leading device-care provider and offers Extended Warranty, Damage Protection, AMC Plans, and On-Demand Repair Services."/>
    <m/>
    <s v="seed"/>
    <s v="series_a"/>
    <s v="series_b"/>
    <m/>
    <m/>
    <m/>
    <m/>
    <m/>
    <m/>
    <m/>
    <n v="19000000"/>
    <m/>
    <m/>
    <m/>
    <m/>
    <m/>
    <m/>
    <m/>
    <n v="126730000"/>
    <m/>
    <m/>
    <m/>
    <m/>
    <m/>
    <s v="Accel"/>
    <s v="Accel"/>
    <s v="Accel, Zodius Capital"/>
    <m/>
    <m/>
    <m/>
    <m/>
    <m/>
    <n v="2015"/>
    <n v="2015"/>
    <x v="8"/>
    <m/>
    <m/>
    <m/>
    <m/>
    <n v="9523401"/>
    <s v="series_b"/>
    <d v="2020-09-22T00:00:00"/>
    <n v="104077174"/>
    <m/>
    <n v="1819.33"/>
    <n v="11487.2"/>
    <n v="155072.73000000001"/>
    <m/>
    <m/>
    <m/>
    <m/>
    <m/>
    <n v="468"/>
    <n v="112"/>
    <n v="67"/>
    <m/>
    <m/>
    <m/>
    <m/>
    <m/>
    <n v="95.24"/>
    <n v="96.99"/>
    <n v="95.91"/>
    <m/>
    <m/>
    <m/>
    <m/>
    <m/>
    <n v="0.82"/>
    <m/>
    <m/>
    <n v="0.82"/>
    <m/>
    <m/>
    <m/>
    <m/>
    <n v="28523402"/>
    <m/>
    <d v="2015-03-01T00:00:00"/>
    <d v="2015-01-01T00:00:00"/>
    <d v="2020-02-17T00:00:00"/>
    <m/>
    <m/>
    <m/>
    <m/>
    <m/>
    <m/>
    <m/>
    <m/>
    <m/>
    <m/>
    <n v="0.82"/>
    <n v="-59"/>
    <n v="1873"/>
    <m/>
    <m/>
    <m/>
    <m/>
    <n v="218"/>
    <s v="No"/>
    <n v="168379.26"/>
    <n v="160"/>
    <n v="90.15"/>
    <m/>
    <m/>
    <n v="0.82"/>
  </r>
  <r>
    <x v="1859"/>
    <s v="https://www.m1.com"/>
    <s v="https://www.crunchbase.com/organization/m1-finance"/>
    <s v="M1 Holdings Inc."/>
    <s v="The Finance Super App"/>
    <m/>
    <s v="seed"/>
    <s v="series_a"/>
    <s v="series_b"/>
    <s v="series_c"/>
    <s v="series_d"/>
    <s v="series_e"/>
    <m/>
    <m/>
    <n v="9000000"/>
    <n v="11224883"/>
    <n v="33000000"/>
    <n v="45000000"/>
    <n v="75000000"/>
    <n v="150000000"/>
    <m/>
    <m/>
    <n v="90000000"/>
    <n v="56124415"/>
    <n v="220110000"/>
    <n v="450000000"/>
    <n v="1125000000"/>
    <n v="1450000000"/>
    <m/>
    <m/>
    <m/>
    <m/>
    <s v="AMK Investment Office, Clocktower Technology Ventures, Jump Capital, Left Lane Capital"/>
    <s v="50 South Capital, Chaifetz Group, Clocktower Technology Ventures, Jump Capital, Left Lane Capital"/>
    <s v="Clocktower Technology Ventures, Coatue, Left Lane Capital"/>
    <s v="Chaifetz Group, Clocktower Technology Ventures, Left Lane Capital, SoftBank Vision Fund"/>
    <m/>
    <m/>
    <n v="2016"/>
    <n v="2018"/>
    <x v="8"/>
    <n v="2020"/>
    <n v="2021"/>
    <n v="2021"/>
    <m/>
    <n v="150000000"/>
    <s v="series_e"/>
    <d v="2021-07-14T00:00:00"/>
    <n v="1450000000"/>
    <m/>
    <n v="0"/>
    <n v="0"/>
    <n v="10022.870000000001"/>
    <n v="3920.66"/>
    <n v="147434.74"/>
    <n v="4129.62"/>
    <m/>
    <m/>
    <n v="3485"/>
    <n v="1617"/>
    <n v="329"/>
    <n v="257"/>
    <n v="92"/>
    <n v="108"/>
    <m/>
    <m/>
    <n v="63.92"/>
    <n v="64.94"/>
    <n v="79.680000000000007"/>
    <n v="64.349999999999994"/>
    <n v="83.02"/>
    <n v="57.2"/>
    <m/>
    <s v="unicorn"/>
    <n v="17.53"/>
    <n v="8.74"/>
    <n v="17.53"/>
    <n v="5.26"/>
    <n v="2.86"/>
    <n v="1.22"/>
    <n v="1"/>
    <m/>
    <n v="323224883"/>
    <m/>
    <d v="2016-09-09T00:00:00"/>
    <d v="2018-04-17T00:00:00"/>
    <d v="2020-06-09T00:00:00"/>
    <d v="2020-10-14T00:00:00"/>
    <d v="2021-03-09T00:00:00"/>
    <d v="2021-07-14T00:00:00"/>
    <m/>
    <n v="0.62"/>
    <n v="3.92"/>
    <n v="2.04"/>
    <n v="2.5"/>
    <n v="1.29"/>
    <m/>
    <n v="6.59"/>
    <n v="585"/>
    <n v="784"/>
    <n v="127"/>
    <n v="146"/>
    <n v="127"/>
    <m/>
    <n v="400"/>
    <s v="No"/>
    <n v="165507.89000000001"/>
    <n v="161"/>
    <n v="90.09"/>
    <n v="6.59"/>
    <n v="6.59"/>
    <n v="6.59"/>
  </r>
  <r>
    <x v="1860"/>
    <s v="https://www.redwoodmaterials.com"/>
    <s v="https://www.crunchbase.com/organization/redwood-materials-3"/>
    <s v="Redwood Materials, Inc."/>
    <s v="Redwood Materials is a battery recycling startup that makes electric vehicles and sustainable materials for circular supply chains."/>
    <m/>
    <s v="seed"/>
    <m/>
    <s v="series_b"/>
    <s v="series_c"/>
    <s v="series_d"/>
    <m/>
    <m/>
    <m/>
    <n v="2000000"/>
    <m/>
    <n v="40000000"/>
    <n v="775000000"/>
    <n v="1000000000"/>
    <m/>
    <m/>
    <m/>
    <n v="20000000"/>
    <m/>
    <n v="266800000"/>
    <n v="3775000000"/>
    <n v="5250000000"/>
    <m/>
    <m/>
    <m/>
    <m/>
    <m/>
    <s v="Amazon, Breakthrough Energy Ventures, Capricorn Investment Group"/>
    <s v="Baillie Gifford, Breakthrough Energy Ventures, Canada Pension Plan Investment Board, Capricorn Investment Group, Climate Pledge Fund, Emerson Collective, Fidelity, Franklin Templeton, Goldman Sachs Asset Management, T. Rowe Price, Thirdbase Capital, Valor Equity Partners"/>
    <s v="Capricorn Investment Group, Caterpillar, Deepwater Asset Management, Future Positive, Goldman Sachs Asset Management, Microsoft Climate Innovation Fund, T. Rowe Price"/>
    <m/>
    <m/>
    <m/>
    <n v="2017"/>
    <m/>
    <x v="8"/>
    <n v="2021"/>
    <n v="2023"/>
    <m/>
    <m/>
    <m/>
    <s v="series_d"/>
    <d v="2023-09-05T00:00:00"/>
    <n v="5250000000"/>
    <m/>
    <n v="0"/>
    <m/>
    <n v="9115.49"/>
    <n v="124339.89"/>
    <n v="32035.07"/>
    <m/>
    <m/>
    <m/>
    <n v="3489"/>
    <m/>
    <n v="339"/>
    <n v="207"/>
    <n v="31"/>
    <m/>
    <m/>
    <m/>
    <n v="63.18"/>
    <m/>
    <n v="79.06"/>
    <n v="82.62"/>
    <n v="84.13"/>
    <m/>
    <m/>
    <s v="unicorn"/>
    <n v="149.94999999999999"/>
    <n v="149.94999999999999"/>
    <m/>
    <n v="16.53"/>
    <n v="1.3"/>
    <n v="1"/>
    <m/>
    <m/>
    <n v="3817000000"/>
    <m/>
    <d v="2017-04-28T00:00:00"/>
    <m/>
    <d v="2020-08-31T00:00:00"/>
    <d v="2021-07-28T00:00:00"/>
    <d v="2023-08-29T00:00:00"/>
    <m/>
    <m/>
    <m/>
    <m/>
    <n v="14.15"/>
    <n v="1.39"/>
    <m/>
    <m/>
    <n v="19.68"/>
    <m/>
    <m/>
    <n v="331"/>
    <n v="762"/>
    <m/>
    <m/>
    <n v="1100"/>
    <s v="No"/>
    <n v="165490.45000000001"/>
    <n v="162"/>
    <n v="90.02"/>
    <n v="19.68"/>
    <n v="19.68"/>
    <n v="19.68"/>
  </r>
  <r>
    <x v="1861"/>
    <s v="https://www.pachyderm.com"/>
    <s v="https://www.crunchbase.com/organization/pachyderm"/>
    <s v="Pachyderm, Inc."/>
    <s v="Pachyderm is an enterprise-grade data science platform that makes explainable, repeatable, and scalable AI/ML a reality."/>
    <m/>
    <s v="seed"/>
    <s v="series_a"/>
    <s v="series_b"/>
    <m/>
    <m/>
    <m/>
    <m/>
    <m/>
    <n v="120000"/>
    <n v="10000000"/>
    <n v="16000000"/>
    <m/>
    <m/>
    <m/>
    <m/>
    <m/>
    <n v="1200000"/>
    <n v="50000000"/>
    <n v="106720000"/>
    <m/>
    <m/>
    <m/>
    <m/>
    <m/>
    <s v="Y Combinator"/>
    <s v="Benchmark, Blumberg Capital, DCVC, Foundation Capital, Soma Capital, Susa Ventures, Tuesday Capital, Y Combinator"/>
    <s v="Benchmark, Decibel Partners, M12 - Microsoft's Venture Fund, Y Combinator"/>
    <m/>
    <m/>
    <m/>
    <m/>
    <m/>
    <n v="2015"/>
    <n v="2018"/>
    <x v="8"/>
    <m/>
    <m/>
    <m/>
    <m/>
    <n v="16000000"/>
    <s v="series_b"/>
    <d v="2020-08-19T00:00:00"/>
    <m/>
    <m/>
    <n v="6646.33"/>
    <n v="52954.95"/>
    <n v="105533.09"/>
    <m/>
    <m/>
    <m/>
    <m/>
    <m/>
    <n v="89"/>
    <n v="22"/>
    <n v="109"/>
    <m/>
    <m/>
    <m/>
    <m/>
    <m/>
    <n v="99.1"/>
    <n v="99.54"/>
    <n v="93.31"/>
    <m/>
    <m/>
    <m/>
    <m/>
    <m/>
    <m/>
    <m/>
    <m/>
    <m/>
    <m/>
    <m/>
    <m/>
    <m/>
    <n v="28120000"/>
    <m/>
    <d v="2015-03-22T00:00:00"/>
    <d v="2018-11-15T00:00:00"/>
    <d v="2020-08-19T00:00:00"/>
    <m/>
    <m/>
    <m/>
    <m/>
    <n v="41.67"/>
    <n v="2.13"/>
    <m/>
    <m/>
    <m/>
    <m/>
    <m/>
    <n v="1334"/>
    <n v="643"/>
    <m/>
    <m/>
    <m/>
    <m/>
    <n v="0"/>
    <s v="No"/>
    <n v="165134.37"/>
    <n v="163"/>
    <n v="89.96"/>
    <m/>
    <m/>
    <n v="0"/>
  </r>
  <r>
    <x v="1862"/>
    <s v="https://zenbusiness.com"/>
    <s v="https://www.crunchbase.com/organization/zenbusiness"/>
    <s v="ZenBusiness, Inc."/>
    <s v="Small business simplified. One easy platform, everything you need to launch, run, and grow a successful business. #ownwhatsyours"/>
    <m/>
    <s v="seed"/>
    <s v="series_a"/>
    <s v="series_b"/>
    <s v="series_c"/>
    <m/>
    <m/>
    <m/>
    <m/>
    <m/>
    <n v="15000000"/>
    <n v="55000000"/>
    <n v="200000000"/>
    <m/>
    <m/>
    <m/>
    <m/>
    <m/>
    <n v="75000000"/>
    <n v="366850000"/>
    <n v="1700000000"/>
    <m/>
    <m/>
    <m/>
    <m/>
    <s v="Geekdom Fund"/>
    <s v="ATX Venture Partners, Greycroft, Interlock Partners, Lerer Hippeau, Recruit Strategic Partners, Revolution’s Rise of the Rest Seed Fund, Rosecliff Ventures"/>
    <s v="ATX Venture Partners, Breyer Capital, Cathay Innovation, GreatPoint Ventures, Greycroft, Gutbrain Ventures, Interlock Partners, Lerer Hippeau, Mark Ventures, Omega Venture Partners"/>
    <s v="ATX Venture Partners, Alumni Ventures, Cathay Innovation, Greycroft, Oak HC/FT, Sahin Boydas, SoftBank Vision Fund"/>
    <m/>
    <m/>
    <m/>
    <m/>
    <n v="2018"/>
    <n v="2019"/>
    <x v="8"/>
    <n v="2021"/>
    <m/>
    <m/>
    <m/>
    <n v="2460005"/>
    <s v="series_unknown"/>
    <d v="2021-11-09T00:00:00"/>
    <n v="1700000000"/>
    <m/>
    <n v="2.08"/>
    <n v="8556.5300000000007"/>
    <n v="11892.81"/>
    <n v="143063.06"/>
    <m/>
    <m/>
    <m/>
    <m/>
    <n v="2877"/>
    <n v="273"/>
    <n v="314"/>
    <n v="188"/>
    <m/>
    <m/>
    <m/>
    <m/>
    <n v="72.41"/>
    <n v="93.45"/>
    <n v="80.61"/>
    <n v="84.22"/>
    <m/>
    <m/>
    <m/>
    <s v="unicorn"/>
    <n v="17.34"/>
    <m/>
    <n v="17.34"/>
    <n v="4.17"/>
    <n v="1"/>
    <m/>
    <m/>
    <m/>
    <n v="276960005"/>
    <m/>
    <d v="2018-02-06T00:00:00"/>
    <d v="2019-09-25T00:00:00"/>
    <d v="2020-11-19T00:00:00"/>
    <d v="2021-11-09T00:00:00"/>
    <m/>
    <m/>
    <m/>
    <m/>
    <n v="4.8899999999999997"/>
    <n v="4.63"/>
    <m/>
    <m/>
    <m/>
    <n v="4.63"/>
    <n v="596"/>
    <n v="421"/>
    <n v="355"/>
    <m/>
    <m/>
    <m/>
    <n v="355"/>
    <s v="No"/>
    <n v="163514.48000000001"/>
    <n v="164"/>
    <n v="89.9"/>
    <n v="4.63"/>
    <n v="4.63"/>
    <n v="4.63"/>
  </r>
  <r>
    <x v="1863"/>
    <s v="http://www.aifoundation.com/"/>
    <s v="https://www.crunchbase.com/organization/ai-foundation"/>
    <s v="AI Foundation Nonprofit"/>
    <s v="AI Foundation develops sustainable AI which aims to move humanity forward through the power of decentralized, trusted, and personal AI."/>
    <m/>
    <s v="seed"/>
    <s v="series_a"/>
    <s v="series_b"/>
    <m/>
    <m/>
    <m/>
    <m/>
    <m/>
    <m/>
    <n v="10500000"/>
    <n v="17000000"/>
    <m/>
    <m/>
    <m/>
    <m/>
    <m/>
    <m/>
    <n v="52500000"/>
    <n v="113390000"/>
    <m/>
    <m/>
    <m/>
    <m/>
    <m/>
    <s v="MaC Venture Capital"/>
    <s v="Abstract Ventures, Biz Stone, Brandtech Ventures, Correlation Ventures, Cyan Banister, Founders Fund"/>
    <s v="Alpha Edison, Biz Stone, Brandtech Ventures, Founders Fund, Mousse Partners"/>
    <m/>
    <m/>
    <m/>
    <m/>
    <m/>
    <n v="2017"/>
    <n v="2018"/>
    <x v="8"/>
    <m/>
    <m/>
    <m/>
    <m/>
    <m/>
    <s v="series_unknown"/>
    <d v="2020-07-30T00:00:00"/>
    <n v="113390000"/>
    <m/>
    <n v="0.25"/>
    <n v="23831.02"/>
    <n v="139377.73000000001"/>
    <m/>
    <m/>
    <m/>
    <m/>
    <m/>
    <n v="2679"/>
    <n v="127"/>
    <n v="82"/>
    <m/>
    <m/>
    <m/>
    <m/>
    <m/>
    <n v="71.73"/>
    <n v="97.27"/>
    <n v="94.98"/>
    <m/>
    <m/>
    <m/>
    <m/>
    <m/>
    <n v="1.84"/>
    <m/>
    <n v="1.84"/>
    <n v="1"/>
    <m/>
    <m/>
    <m/>
    <m/>
    <n v="27500000"/>
    <m/>
    <d v="2017-10-15T00:00:00"/>
    <d v="2018-09-18T00:00:00"/>
    <d v="2020-07-30T00:00:00"/>
    <m/>
    <m/>
    <m/>
    <m/>
    <m/>
    <n v="2.16"/>
    <m/>
    <m/>
    <m/>
    <m/>
    <n v="1"/>
    <n v="338"/>
    <n v="681"/>
    <m/>
    <m/>
    <m/>
    <m/>
    <n v="0"/>
    <s v="No"/>
    <n v="163209"/>
    <n v="165"/>
    <n v="89.84"/>
    <m/>
    <m/>
    <n v="1"/>
  </r>
  <r>
    <x v="1864"/>
    <s v="https://invivyd.com/"/>
    <s v="https://www.crunchbase.com/organization/adagio-therapeutics"/>
    <s v="Invivyd, Inc."/>
    <s v="Invivyd develops antibodies to transcend the limitations of the human immune system and fight against viral infections."/>
    <m/>
    <m/>
    <s v="series_a"/>
    <s v="series_b"/>
    <s v="series_c"/>
    <m/>
    <m/>
    <m/>
    <m/>
    <m/>
    <n v="50000000"/>
    <n v="80000000"/>
    <n v="336000000"/>
    <m/>
    <m/>
    <m/>
    <m/>
    <m/>
    <n v="250000000"/>
    <n v="533600000"/>
    <n v="3360000000"/>
    <m/>
    <m/>
    <m/>
    <m/>
    <m/>
    <s v="Adimab, Fidelity, Google Ventures, M28 Capital, Mithril Capital Management, OrbiMed, Polaris Partners"/>
    <s v="Fidelity, Google Ventures, Mithril Capital Management, Omega Funds, OrbiMed, Polaris Partners, Population Health Partners"/>
    <s v="Adimab, ArrowMark Partners, Federated Investors, Fidelity, Foresite Capital, Google Ventures, Mithril Capital Management, Omega Funds, OrbiMed, Polaris Partners, Population Health Partners, PremjiInvest, RA Capital Management, Redmile Group"/>
    <m/>
    <m/>
    <m/>
    <m/>
    <m/>
    <n v="2020"/>
    <x v="8"/>
    <n v="2021"/>
    <m/>
    <m/>
    <m/>
    <n v="336000000"/>
    <s v="series_c"/>
    <d v="2021-04-19T00:00:00"/>
    <n v="1660279500"/>
    <m/>
    <m/>
    <n v="9750.19"/>
    <n v="109404.74"/>
    <n v="44039.32"/>
    <m/>
    <m/>
    <m/>
    <m/>
    <m/>
    <n v="269"/>
    <n v="105"/>
    <n v="339"/>
    <m/>
    <m/>
    <m/>
    <m/>
    <m/>
    <n v="92.38"/>
    <n v="93.56"/>
    <n v="71.48"/>
    <m/>
    <m/>
    <m/>
    <s v="exited_over_$1bn"/>
    <n v="5.08"/>
    <m/>
    <n v="5.08"/>
    <n v="2.8"/>
    <n v="0.49"/>
    <m/>
    <m/>
    <m/>
    <n v="466000000"/>
    <m/>
    <m/>
    <d v="2020-07-16T00:00:00"/>
    <d v="2020-11-10T00:00:00"/>
    <d v="2021-04-19T00:00:00"/>
    <m/>
    <m/>
    <m/>
    <m/>
    <n v="2.13"/>
    <n v="6.3"/>
    <m/>
    <m/>
    <m/>
    <n v="3.11"/>
    <m/>
    <n v="117"/>
    <n v="160"/>
    <m/>
    <m/>
    <m/>
    <n v="160"/>
    <s v="No"/>
    <n v="163194.25"/>
    <n v="166"/>
    <n v="89.78"/>
    <n v="6.3"/>
    <n v="6.3"/>
    <n v="3.11"/>
  </r>
  <r>
    <x v="1865"/>
    <s v="https://thrivedetect.com/"/>
    <s v="https://www.crunchbase.com/organization/thrive-earlier-detection"/>
    <s v="Thrive Earlier Detection Corp."/>
    <s v="Thrive Earlier Detection is a healthcare company that integrates earlier cancer detection into routine medical care."/>
    <m/>
    <m/>
    <s v="series_a"/>
    <s v="series_b"/>
    <m/>
    <m/>
    <m/>
    <m/>
    <m/>
    <m/>
    <n v="110000000"/>
    <n v="257000000"/>
    <m/>
    <m/>
    <m/>
    <m/>
    <m/>
    <m/>
    <n v="550000000"/>
    <n v="1714190000"/>
    <m/>
    <m/>
    <m/>
    <m/>
    <m/>
    <m/>
    <s v="Biomatics Capital Partners, Camden Partners, Casdin Capital, Cowin Venture, Exact Sciences, Gamma3, Invus, Section 32, The Blue Venture Fund, Third Rock Ventures"/>
    <s v="Bain Capital Life Sciences, Biomatics Capital Partners, Brown Advisory, Camden Partners, Casdin Capital, Cowin Venture, Driehaus Capital Management, Exact Sciences, Gamma3, Intermountain Ventures, Invus, Janus Henderson Investors, Lux Capital, Moore Strategic Ventures, Perceptive Advisors, Rock Springs Capital, Sands Capital Ventures, Section 32, T. Rowe Price, The Blue Venture Fund, Third Rock Ventures"/>
    <m/>
    <m/>
    <m/>
    <m/>
    <m/>
    <m/>
    <n v="2019"/>
    <x v="8"/>
    <m/>
    <m/>
    <m/>
    <m/>
    <m/>
    <s v="series_unknown"/>
    <d v="2020-07-29T00:00:00"/>
    <n v="2150000000"/>
    <m/>
    <m/>
    <n v="4893.0600000000004"/>
    <n v="155538.95000000001"/>
    <m/>
    <m/>
    <m/>
    <m/>
    <m/>
    <m/>
    <n v="402"/>
    <n v="66"/>
    <m/>
    <m/>
    <m/>
    <m/>
    <m/>
    <m/>
    <n v="90.34"/>
    <n v="95.97"/>
    <m/>
    <m/>
    <m/>
    <m/>
    <s v="exited_over_$1bn"/>
    <n v="3.32"/>
    <m/>
    <n v="3.32"/>
    <n v="1.25"/>
    <m/>
    <m/>
    <m/>
    <m/>
    <n v="367000000"/>
    <m/>
    <m/>
    <d v="2019-05-30T00:00:00"/>
    <d v="2020-07-29T00:00:00"/>
    <m/>
    <m/>
    <m/>
    <m/>
    <m/>
    <n v="3.12"/>
    <m/>
    <m/>
    <m/>
    <m/>
    <n v="1.25"/>
    <m/>
    <n v="426"/>
    <m/>
    <m/>
    <m/>
    <m/>
    <n v="0"/>
    <s v="No"/>
    <n v="160432.01"/>
    <n v="167"/>
    <n v="89.71"/>
    <m/>
    <m/>
    <n v="1.25"/>
  </r>
  <r>
    <x v="1866"/>
    <s v="https://www.perimeter81.com"/>
    <s v="https://www.crunchbase.com/organization/perimeter-81"/>
    <s v="Perimeter 81 LTD"/>
    <s v="Perimeter 81 offers a Network-as-a-Service that is designed to secure networks for the modern and distributed workforce."/>
    <m/>
    <s v="seed"/>
    <s v="series_a"/>
    <s v="series_b"/>
    <s v="series_c"/>
    <m/>
    <m/>
    <m/>
    <m/>
    <n v="5000000"/>
    <n v="10000000"/>
    <n v="40000000"/>
    <n v="100000000"/>
    <m/>
    <m/>
    <m/>
    <m/>
    <n v="50000000"/>
    <n v="50000000"/>
    <n v="200000000"/>
    <n v="1000000000"/>
    <m/>
    <m/>
    <m/>
    <m/>
    <s v="JAL Ventures, Spring Ventures"/>
    <s v="SonicWALL, Spring Ventures"/>
    <s v="Insight Partners, SonicWALL, Spring Ventures, Toba Capital"/>
    <s v="B Capital, Entrée Capital, ION Crossover Partners, Insight Partners, Spring Ventures, Toba Capital"/>
    <m/>
    <m/>
    <m/>
    <m/>
    <n v="2019"/>
    <n v="2019"/>
    <x v="8"/>
    <n v="2022"/>
    <m/>
    <m/>
    <m/>
    <n v="100000000"/>
    <s v="series_c"/>
    <d v="2022-06-05T00:00:00"/>
    <n v="490000000"/>
    <m/>
    <n v="0"/>
    <n v="0"/>
    <n v="14546.61"/>
    <n v="145113.32"/>
    <m/>
    <m/>
    <m/>
    <m/>
    <n v="3695"/>
    <n v="1771"/>
    <n v="298"/>
    <n v="121"/>
    <m/>
    <m/>
    <m/>
    <m/>
    <n v="61.5"/>
    <n v="57.37"/>
    <n v="81.599999999999994"/>
    <n v="85.56"/>
    <m/>
    <m/>
    <m/>
    <s v="exited_unicorn"/>
    <n v="7.5"/>
    <n v="6"/>
    <n v="7.5"/>
    <n v="2.21"/>
    <n v="0.49"/>
    <m/>
    <m/>
    <m/>
    <n v="165000000"/>
    <m/>
    <d v="2019-03-26T00:00:00"/>
    <d v="2019-11-21T00:00:00"/>
    <d v="2020-08-11T00:00:00"/>
    <d v="2022-06-05T00:00:00"/>
    <m/>
    <m/>
    <m/>
    <n v="1"/>
    <n v="4"/>
    <n v="5"/>
    <m/>
    <m/>
    <m/>
    <n v="2.4500000000000002"/>
    <n v="240"/>
    <n v="264"/>
    <n v="663"/>
    <m/>
    <m/>
    <m/>
    <n v="663"/>
    <s v="No"/>
    <n v="159659.93"/>
    <n v="168"/>
    <n v="89.65"/>
    <n v="5"/>
    <n v="5"/>
    <n v="2.4500000000000002"/>
  </r>
  <r>
    <x v="1867"/>
    <s v="https://www.nexite.io"/>
    <s v="https://www.crunchbase.com/organization/nexite"/>
    <m/>
    <s v="Nexite develops a platform that provides item tracking and inventory transparency from manufacturing to the customer."/>
    <s v="pre_seed"/>
    <m/>
    <s v="series_a"/>
    <s v="series_b"/>
    <s v="series_c"/>
    <m/>
    <m/>
    <m/>
    <m/>
    <m/>
    <n v="11000000"/>
    <n v="22000000"/>
    <n v="67000000"/>
    <m/>
    <m/>
    <m/>
    <m/>
    <m/>
    <n v="55000000"/>
    <n v="146740000"/>
    <n v="320400000"/>
    <m/>
    <m/>
    <m/>
    <s v="Ariel Maislos"/>
    <m/>
    <s v="Battery Ventures, Pitango VC, Vertex Ventures"/>
    <s v="Battery Ventures, Intel Capital, Pitango VC, Vertex Ventures"/>
    <s v="Battery Ventures, Intel Capital, Pitango VC, Saban Ventures, Vertex Ventures"/>
    <m/>
    <m/>
    <m/>
    <n v="2018"/>
    <m/>
    <n v="2018"/>
    <x v="8"/>
    <n v="2022"/>
    <m/>
    <m/>
    <m/>
    <n v="67000000"/>
    <s v="series_c"/>
    <d v="2022-05-11T00:00:00"/>
    <n v="670000000"/>
    <n v="0"/>
    <m/>
    <n v="7879.42"/>
    <n v="129922.66"/>
    <n v="21106.93"/>
    <m/>
    <m/>
    <m/>
    <n v="1356"/>
    <m/>
    <n v="239"/>
    <n v="87"/>
    <n v="246"/>
    <m/>
    <m/>
    <m/>
    <n v="68.790000000000006"/>
    <m/>
    <n v="94.84"/>
    <n v="94.67"/>
    <n v="70.52"/>
    <m/>
    <m/>
    <m/>
    <m/>
    <n v="9.32"/>
    <m/>
    <n v="9.32"/>
    <n v="4.1100000000000003"/>
    <n v="2.09"/>
    <m/>
    <m/>
    <m/>
    <n v="100000000"/>
    <d v="2018-01-01T00:00:00"/>
    <m/>
    <d v="2018-11-14T00:00:00"/>
    <d v="2020-10-26T00:00:00"/>
    <d v="2022-05-11T00:00:00"/>
    <m/>
    <m/>
    <m/>
    <m/>
    <n v="2.67"/>
    <n v="2.1800000000000002"/>
    <m/>
    <m/>
    <m/>
    <n v="4.57"/>
    <m/>
    <n v="712"/>
    <n v="562"/>
    <m/>
    <m/>
    <m/>
    <n v="562"/>
    <s v="No"/>
    <n v="158909.01"/>
    <n v="169"/>
    <n v="89.59"/>
    <n v="2.1800000000000002"/>
    <n v="2.1800000000000002"/>
    <n v="4.57"/>
  </r>
  <r>
    <x v="1868"/>
    <s v="https://verbit.ai"/>
    <s v="https://www.crunchbase.com/organization/verbit-ai"/>
    <s v="Verbit Inc"/>
    <s v="Verbit is a comprehensive verbal intelligence platform for speech-intensive industries"/>
    <m/>
    <s v="seed"/>
    <s v="series_a"/>
    <s v="series_b"/>
    <s v="series_c"/>
    <s v="series_d"/>
    <s v="series_e"/>
    <m/>
    <m/>
    <n v="11000000"/>
    <n v="23000000"/>
    <n v="31000000"/>
    <n v="60000000"/>
    <n v="157000000"/>
    <n v="150000000"/>
    <m/>
    <m/>
    <n v="110000000"/>
    <n v="115000000"/>
    <n v="206770000"/>
    <n v="600000000"/>
    <n v="1000000000"/>
    <n v="2000000000"/>
    <m/>
    <m/>
    <s v="ATOORO FUND, Discovery Ventures, HV Capital, Oryzn Capital, Vertex Ventures, Vertex Ventures Israel"/>
    <s v="ClalTech, HV Capital, Oryzn Capital, Vertex Ventures, Vertex Ventures Israel, Vintage Investment Partners, Viola Ventures"/>
    <s v="ClalTech, HV Capital, Oryzn Capital, Stripes, Vertex Ventures, Viola Ventures"/>
    <s v="ClalTech, HV Capital, Sapphire Ventures, Scale-Up, Stripes, Vertex Growth Fund, Vertex Ventures"/>
    <s v="Azura Partners, Big Tech 50, ClalTech, HV Capital, Lion Investment Partners, More Capital, Omer Cygler, Oryzn Capital, Sapphire Ventures, Stripes, Third Point Ventures, Vertex Growth Fund, Vertex Ventures, Viola Ventures"/>
    <s v="40 North Ventures, Disruptive AI Venture Capital, More Capital, Samsung NEXT, Sapphire Ventures, TCP Venture Capital, Third Point Ventures, Titan Capital Partners, Vertex Growth Fund"/>
    <m/>
    <m/>
    <n v="2018"/>
    <n v="2019"/>
    <x v="8"/>
    <n v="2020"/>
    <n v="2021"/>
    <n v="2021"/>
    <m/>
    <n v="150000000"/>
    <s v="series_e"/>
    <d v="2021-11-23T00:00:00"/>
    <n v="2000000000"/>
    <m/>
    <n v="2.54"/>
    <n v="1844.09"/>
    <n v="207.28"/>
    <n v="27678.71"/>
    <n v="123494.67"/>
    <n v="5493.23"/>
    <m/>
    <m/>
    <n v="2741"/>
    <n v="664"/>
    <n v="712"/>
    <n v="130"/>
    <n v="111"/>
    <n v="99"/>
    <m/>
    <m/>
    <n v="73.72"/>
    <n v="84.03"/>
    <n v="55.95"/>
    <n v="82.03"/>
    <n v="79.48"/>
    <n v="60.8"/>
    <m/>
    <s v="unicorn"/>
    <n v="11.8"/>
    <n v="9.8699999999999992"/>
    <n v="11.8"/>
    <n v="7.72"/>
    <n v="2.96"/>
    <n v="1.9"/>
    <n v="1"/>
    <m/>
    <n v="569000000"/>
    <m/>
    <d v="2018-03-29T00:00:00"/>
    <d v="2019-01-29T00:00:00"/>
    <d v="2020-01-15T00:00:00"/>
    <d v="2020-11-19T00:00:00"/>
    <d v="2021-06-08T00:00:00"/>
    <d v="2021-11-23T00:00:00"/>
    <m/>
    <n v="1.05"/>
    <n v="1.8"/>
    <n v="2.9"/>
    <n v="1.67"/>
    <n v="2"/>
    <m/>
    <n v="9.67"/>
    <n v="306"/>
    <n v="351"/>
    <n v="309"/>
    <n v="201"/>
    <n v="168"/>
    <m/>
    <n v="678"/>
    <s v="No"/>
    <n v="158720.51999999999"/>
    <n v="170"/>
    <n v="89.53"/>
    <n v="9.67"/>
    <n v="9.67"/>
    <n v="9.67"/>
  </r>
  <r>
    <x v="1869"/>
    <s v="https://www.naturesfynd.com"/>
    <s v="https://www.crunchbase.com/organization/sustainable-bioproducts"/>
    <s v="Sustainable Bioproducts LLC"/>
    <s v="Nature's Fynd is a food company that makes nutritional vegan protein from a microbe."/>
    <m/>
    <m/>
    <s v="series_a"/>
    <s v="series_b"/>
    <s v="series_c"/>
    <m/>
    <m/>
    <m/>
    <m/>
    <m/>
    <n v="33000000"/>
    <n v="80000000"/>
    <n v="350000000"/>
    <m/>
    <m/>
    <m/>
    <m/>
    <m/>
    <n v="165000000"/>
    <n v="533600000"/>
    <n v="1000000000"/>
    <m/>
    <m/>
    <m/>
    <m/>
    <m/>
    <s v="#adm VENTURES, 1955 Capital, BAM Elevate, Breakthrough Energy Ventures, Danone Manifesto Venture, Lauder Partners"/>
    <s v="1955 Capital, Archer Daniels Midland Company, Breakthrough Energy Ventures, Danone Manifesto Venture, Generation Investment Management, Mousse Partners"/>
    <s v="BAM Elevate, Balyasny Asset Management, Blackstone Group, EDBI, Hillhouse Investment, Hongkou, SK Holdings, SoftBank Vision Fund"/>
    <m/>
    <m/>
    <m/>
    <m/>
    <m/>
    <n v="2019"/>
    <x v="8"/>
    <n v="2021"/>
    <m/>
    <m/>
    <m/>
    <n v="350000000"/>
    <s v="series_c"/>
    <d v="2021-06-04T00:00:00"/>
    <n v="3500000000"/>
    <m/>
    <m/>
    <n v="0.3"/>
    <n v="0"/>
    <n v="158275.67000000001"/>
    <m/>
    <m/>
    <m/>
    <m/>
    <m/>
    <n v="1616"/>
    <n v="938"/>
    <n v="172"/>
    <m/>
    <m/>
    <m/>
    <m/>
    <m/>
    <n v="61.1"/>
    <n v="41.95"/>
    <n v="85.57"/>
    <m/>
    <m/>
    <m/>
    <s v="unicorn"/>
    <n v="16.23"/>
    <m/>
    <n v="16.23"/>
    <n v="5.9"/>
    <n v="3.5"/>
    <m/>
    <m/>
    <m/>
    <n v="509559546"/>
    <m/>
    <m/>
    <d v="2019-02-04T00:00:00"/>
    <d v="2020-03-24T00:00:00"/>
    <d v="2021-06-04T00:00:00"/>
    <m/>
    <m/>
    <m/>
    <m/>
    <n v="3.23"/>
    <n v="1.87"/>
    <m/>
    <m/>
    <m/>
    <n v="6.56"/>
    <m/>
    <n v="414"/>
    <n v="437"/>
    <m/>
    <m/>
    <m/>
    <n v="437"/>
    <s v="No"/>
    <n v="158275.97"/>
    <n v="171"/>
    <n v="89.47"/>
    <n v="1.87"/>
    <n v="1.87"/>
    <n v="6.56"/>
  </r>
  <r>
    <x v="1870"/>
    <s v="https://www.kindbody.com"/>
    <s v="https://www.crunchbase.com/organization/kindbody"/>
    <s v="Kindbody"/>
    <s v="Kindbody is a fertility clinic network and family-building benefits provider for employers."/>
    <m/>
    <s v="seed"/>
    <s v="series_a"/>
    <s v="series_b"/>
    <s v="series_c"/>
    <m/>
    <m/>
    <m/>
    <m/>
    <n v="2100000"/>
    <n v="15000000"/>
    <n v="32000000"/>
    <n v="62000000"/>
    <m/>
    <m/>
    <m/>
    <m/>
    <n v="21000000"/>
    <n v="75000000"/>
    <n v="213440000"/>
    <n v="612000000"/>
    <m/>
    <m/>
    <m/>
    <m/>
    <s v="Techammer"/>
    <s v="Alumni Ventures, Centre Street Partners, Green D Ventures, Perceptive Advisors, RRE Ventures, Rogue VC, TMV, Winklevoss Capital"/>
    <s v="Claritas Capital, Freemark Capital, Goodgrower, Google Ventures, NFP, NFP Ventures, Perceptive Advisors, RRE Ventures, Rock Springs Capital"/>
    <s v="Bramalea Partners, Claritas Health Ventures, Eldridge Industries, Google Ventures, Monashee Investment Management, Offline Ventures, Perceptive Advisors, RRE Ventures, Rock Springs Capital, What If Ventures"/>
    <m/>
    <m/>
    <m/>
    <m/>
    <n v="2018"/>
    <n v="2019"/>
    <x v="8"/>
    <n v="2021"/>
    <m/>
    <m/>
    <m/>
    <n v="25000000"/>
    <s v="series_unknown"/>
    <d v="2022-09-06T00:00:00"/>
    <n v="612000000"/>
    <m/>
    <n v="31.55"/>
    <n v="4269.07"/>
    <n v="111123.42"/>
    <n v="41182.83"/>
    <m/>
    <m/>
    <m/>
    <m/>
    <n v="2025"/>
    <n v="427"/>
    <n v="102"/>
    <n v="348"/>
    <m/>
    <m/>
    <m/>
    <m/>
    <n v="80.59"/>
    <n v="89.74"/>
    <n v="93.74"/>
    <n v="70.72"/>
    <m/>
    <m/>
    <m/>
    <s v="unicorn"/>
    <n v="17.84"/>
    <n v="17.84"/>
    <n v="6.24"/>
    <n v="2.58"/>
    <n v="1"/>
    <m/>
    <m/>
    <m/>
    <n v="306325674"/>
    <m/>
    <d v="2018-02-01T00:00:00"/>
    <d v="2019-04-16T00:00:00"/>
    <d v="2020-07-08T00:00:00"/>
    <d v="2021-06-25T00:00:00"/>
    <m/>
    <m/>
    <m/>
    <n v="3.57"/>
    <n v="2.85"/>
    <n v="2.87"/>
    <m/>
    <m/>
    <m/>
    <n v="2.87"/>
    <n v="439"/>
    <n v="449"/>
    <n v="352"/>
    <m/>
    <m/>
    <m/>
    <n v="790"/>
    <s v="No"/>
    <n v="156606.87"/>
    <n v="172"/>
    <n v="89.41"/>
    <n v="2.87"/>
    <n v="2.87"/>
    <n v="2.87"/>
  </r>
  <r>
    <x v="1871"/>
    <s v="https://www.locanabio.com/"/>
    <s v="https://www.crunchbase.com/organization/locana"/>
    <s v="Locanabio, Inc."/>
    <s v="Locana develops RNA-targeting gene therapies for patients with severe neurodegenerative, neuromuscular, and retinal diseases."/>
    <m/>
    <m/>
    <s v="series_a"/>
    <s v="series_b"/>
    <m/>
    <m/>
    <m/>
    <m/>
    <m/>
    <m/>
    <n v="55000000"/>
    <n v="100000000"/>
    <m/>
    <m/>
    <m/>
    <m/>
    <m/>
    <m/>
    <n v="275000000"/>
    <n v="667000000"/>
    <m/>
    <m/>
    <m/>
    <m/>
    <m/>
    <m/>
    <s v="ARCH Venture Partners, Google Ventures, Lightstone Ventures, Temasek Holdings, UCB Ventures"/>
    <s v="ARCH Venture Partners, Acuta Capital Partners, Google Ventures, Invus, Lightstone Ventures, RA Capital Management, SVB Securities, Temasek Holdings, UCB Ventures, Vida Ventures"/>
    <m/>
    <m/>
    <m/>
    <m/>
    <m/>
    <m/>
    <n v="2019"/>
    <x v="8"/>
    <m/>
    <m/>
    <m/>
    <m/>
    <n v="100000000"/>
    <s v="series_b"/>
    <d v="2020-12-14T00:00:00"/>
    <n v="667000000"/>
    <m/>
    <m/>
    <n v="3370.73"/>
    <n v="153186.54999999999"/>
    <m/>
    <m/>
    <m/>
    <m/>
    <m/>
    <m/>
    <n v="471"/>
    <n v="69"/>
    <m/>
    <m/>
    <m/>
    <m/>
    <m/>
    <m/>
    <n v="88.68"/>
    <n v="95.79"/>
    <m/>
    <m/>
    <m/>
    <m/>
    <m/>
    <n v="2.06"/>
    <m/>
    <n v="2.06"/>
    <n v="1"/>
    <m/>
    <m/>
    <m/>
    <m/>
    <n v="155550000"/>
    <m/>
    <m/>
    <d v="2019-05-22T00:00:00"/>
    <d v="2020-12-14T00:00:00"/>
    <m/>
    <m/>
    <m/>
    <m/>
    <m/>
    <n v="2.4300000000000002"/>
    <m/>
    <m/>
    <m/>
    <m/>
    <n v="1"/>
    <m/>
    <n v="572"/>
    <m/>
    <m/>
    <m/>
    <m/>
    <n v="0"/>
    <s v="No"/>
    <n v="156557.28"/>
    <n v="173"/>
    <n v="89.34"/>
    <m/>
    <m/>
    <n v="1"/>
  </r>
  <r>
    <x v="1872"/>
    <s v="https://shortcut.com"/>
    <s v="https://www.crunchbase.com/organization/shortcut-software-company"/>
    <s v="Shortcut Software Company"/>
    <s v="Shortcut is a project management platform developed for modern software teams."/>
    <m/>
    <s v="seed"/>
    <s v="series_a"/>
    <s v="series_b"/>
    <m/>
    <m/>
    <m/>
    <m/>
    <m/>
    <n v="2000000"/>
    <n v="10000000"/>
    <n v="25000000"/>
    <m/>
    <m/>
    <m/>
    <m/>
    <m/>
    <n v="20000000"/>
    <n v="50000000"/>
    <n v="166750000"/>
    <m/>
    <m/>
    <m/>
    <m/>
    <m/>
    <s v="Brooklyn Bridge Ventures, E-Merge, Jonathan Abrams, Neu Venture Capital, RRE Ventures, Resolute Ventures"/>
    <s v="Battery Ventures, Lerer Hippeau, Neu Venture Capital, RRE Ventures, Resolute Ventures, Zach Coelius, Zeitgeist Holdings, LLC"/>
    <s v="Battery Ventures, Coelius Capital, Greylock, Irregular Expressions, Lerer Hippeau"/>
    <m/>
    <m/>
    <m/>
    <m/>
    <m/>
    <n v="2015"/>
    <n v="2017"/>
    <x v="8"/>
    <m/>
    <m/>
    <m/>
    <m/>
    <n v="25000000"/>
    <s v="series_b"/>
    <d v="2020-01-23T00:00:00"/>
    <n v="166750000"/>
    <m/>
    <n v="1890.24"/>
    <n v="3288.15"/>
    <n v="150178.41"/>
    <m/>
    <m/>
    <m/>
    <m/>
    <m/>
    <n v="436"/>
    <n v="281"/>
    <n v="74"/>
    <m/>
    <m/>
    <m/>
    <m/>
    <m/>
    <n v="95.57"/>
    <n v="92.98"/>
    <n v="95.48"/>
    <m/>
    <m/>
    <m/>
    <m/>
    <m/>
    <n v="5.67"/>
    <n v="5.67"/>
    <n v="2.84"/>
    <n v="1"/>
    <m/>
    <m/>
    <m/>
    <m/>
    <n v="39000000"/>
    <m/>
    <d v="2015-07-21T00:00:00"/>
    <d v="2017-12-13T00:00:00"/>
    <d v="2020-01-23T00:00:00"/>
    <m/>
    <m/>
    <m/>
    <m/>
    <n v="2.5"/>
    <n v="3.34"/>
    <m/>
    <m/>
    <m/>
    <m/>
    <n v="1"/>
    <n v="876"/>
    <n v="771"/>
    <m/>
    <m/>
    <m/>
    <m/>
    <n v="0"/>
    <s v="No"/>
    <n v="155356.79999999999"/>
    <n v="174"/>
    <n v="89.28"/>
    <m/>
    <m/>
    <n v="1"/>
  </r>
  <r>
    <x v="1873"/>
    <s v="https://volansi.com/"/>
    <s v="https://www.crunchbase.com/organization/volans-i"/>
    <s v="Volansi, Inc."/>
    <s v="Volansi is a developer of logistics solutions through autonomous drone deliveries that facilitate long range, time-critical shipments."/>
    <s v="pre_seed"/>
    <s v="seed"/>
    <s v="series_a"/>
    <s v="series_b"/>
    <m/>
    <m/>
    <m/>
    <m/>
    <m/>
    <n v="120000"/>
    <n v="20000000"/>
    <n v="50000000"/>
    <m/>
    <m/>
    <m/>
    <m/>
    <m/>
    <n v="1200000"/>
    <n v="100000000"/>
    <n v="333500000"/>
    <m/>
    <m/>
    <m/>
    <m/>
    <s v="Alchemist Accelerator"/>
    <s v="Bossanova Investimentos, Y Combinator"/>
    <s v="Lightspeed Venture Partners, Trend Discovery, Y Combinator"/>
    <s v="AirFinance, Bossanova Investimentos, Frontures, Graphene Ventures, Icon Ventures, Lightspeed Venture Partners, Merck Global Health Innovation Fund, One Planet Group, Outbound Capital, Payam Zamani, Y Combinator"/>
    <m/>
    <m/>
    <m/>
    <m/>
    <n v="2016"/>
    <n v="2017"/>
    <n v="2019"/>
    <x v="8"/>
    <m/>
    <m/>
    <m/>
    <m/>
    <n v="50000000"/>
    <s v="series_b"/>
    <d v="2020-09-15T00:00:00"/>
    <m/>
    <n v="204.47"/>
    <n v="12166.32"/>
    <n v="13339.53"/>
    <n v="129547.33"/>
    <m/>
    <m/>
    <m/>
    <m/>
    <n v="214"/>
    <n v="109"/>
    <n v="165"/>
    <n v="88"/>
    <m/>
    <m/>
    <m/>
    <m/>
    <n v="87.81"/>
    <n v="98.86"/>
    <n v="96.05"/>
    <n v="94.61"/>
    <m/>
    <m/>
    <m/>
    <m/>
    <m/>
    <m/>
    <m/>
    <m/>
    <m/>
    <m/>
    <m/>
    <m/>
    <m/>
    <n v="75120000"/>
    <d v="2016-05-19T00:00:00"/>
    <d v="2017-03-20T00:00:00"/>
    <d v="2019-05-13T00:00:00"/>
    <d v="2020-09-15T00:00:00"/>
    <m/>
    <m/>
    <m/>
    <m/>
    <n v="83.33"/>
    <n v="3.34"/>
    <m/>
    <m/>
    <m/>
    <m/>
    <m/>
    <n v="784"/>
    <n v="491"/>
    <m/>
    <m/>
    <m/>
    <m/>
    <n v="0"/>
    <s v="No"/>
    <n v="155257.65"/>
    <n v="175"/>
    <n v="89.22"/>
    <m/>
    <m/>
    <n v="0"/>
  </r>
  <r>
    <x v="1874"/>
    <s v="https://tayshagtx.com/"/>
    <s v="https://www.crunchbase.com/organization/taysha-gene-therapies"/>
    <s v="Taysha Gene Therapies, Inc."/>
    <s v="Taysha Gene Therapies develops treatments to eradicate severe and life-threatening monogenic diseases of the central nervous system."/>
    <m/>
    <s v="seed"/>
    <m/>
    <s v="series_b"/>
    <m/>
    <m/>
    <m/>
    <m/>
    <m/>
    <n v="30000000"/>
    <m/>
    <n v="95000000"/>
    <m/>
    <m/>
    <m/>
    <m/>
    <m/>
    <n v="300000000"/>
    <m/>
    <n v="633650000"/>
    <m/>
    <m/>
    <m/>
    <m/>
    <m/>
    <s v="Nolan Capital, PBM Capital Group"/>
    <m/>
    <s v="ArrowMark Partners, BlackRock, Casdin Capital, Fidelity, Franklin Templeton, Google Ventures, Invus, Nolan Capital, Octagon Capital Advisors, PBM Capital Group, Perceptive Advisors, Sands Capital Ventures, Venrock Healthcare Capital Partners"/>
    <m/>
    <m/>
    <m/>
    <m/>
    <m/>
    <n v="2020"/>
    <m/>
    <x v="8"/>
    <m/>
    <m/>
    <m/>
    <m/>
    <n v="150000000"/>
    <s v="post_ipo_equity"/>
    <d v="2020-08-05T00:00:00"/>
    <n v="644598000"/>
    <m/>
    <n v="0"/>
    <m/>
    <n v="152924.44"/>
    <m/>
    <m/>
    <m/>
    <m/>
    <m/>
    <n v="4029"/>
    <m/>
    <n v="70"/>
    <m/>
    <m/>
    <m/>
    <m/>
    <m/>
    <n v="57.2"/>
    <m/>
    <n v="95.72"/>
    <m/>
    <m/>
    <m/>
    <m/>
    <m/>
    <n v="1.46"/>
    <n v="1.46"/>
    <m/>
    <n v="1.02"/>
    <m/>
    <m/>
    <m/>
    <m/>
    <n v="468000000"/>
    <m/>
    <d v="2020-04-29T00:00:00"/>
    <m/>
    <d v="2020-08-05T00:00:00"/>
    <m/>
    <m/>
    <m/>
    <m/>
    <m/>
    <m/>
    <m/>
    <m/>
    <m/>
    <m/>
    <n v="1.02"/>
    <m/>
    <m/>
    <m/>
    <m/>
    <m/>
    <m/>
    <n v="0"/>
    <s v="No"/>
    <n v="152924.44"/>
    <n v="176"/>
    <n v="89.16"/>
    <m/>
    <m/>
    <n v="1.02"/>
  </r>
  <r>
    <x v="1875"/>
    <s v="https://www.pentera.io"/>
    <s v="https://www.crunchbase.com/organization/pcysys"/>
    <s v="Pentera Security"/>
    <s v="Pentera is a penetration testing company that develops and provides an automated security validation platform to reduce cybersecurity risks."/>
    <m/>
    <s v="seed"/>
    <s v="series_a"/>
    <s v="series_b"/>
    <s v="series_c"/>
    <m/>
    <m/>
    <m/>
    <m/>
    <n v="4500000"/>
    <n v="10000000"/>
    <n v="25000000"/>
    <n v="150000000"/>
    <m/>
    <m/>
    <m/>
    <m/>
    <n v="45000000"/>
    <n v="50000000"/>
    <n v="166750000"/>
    <n v="1000000000"/>
    <m/>
    <m/>
    <m/>
    <m/>
    <s v="Awz Ventures"/>
    <s v="Awz Ventures, Blackstone Group"/>
    <s v="Awz Ventures, Blackstone Innovations Investments, Insight Partners"/>
    <s v="Awz Ventures, Blackstone Group, Evolution Equity Partners, Insight Partners, K1 Investment Management, Sweetwater Capital Partners"/>
    <m/>
    <m/>
    <m/>
    <m/>
    <n v="2018"/>
    <n v="2019"/>
    <x v="8"/>
    <n v="2022"/>
    <m/>
    <m/>
    <m/>
    <n v="150000000"/>
    <s v="series_c"/>
    <d v="2022-01-11T00:00:00"/>
    <n v="1000000000"/>
    <m/>
    <n v="0"/>
    <n v="302.11"/>
    <n v="14546.36"/>
    <n v="137724.10999999999"/>
    <m/>
    <m/>
    <m/>
    <m/>
    <n v="3719"/>
    <n v="1062"/>
    <n v="299"/>
    <n v="123"/>
    <m/>
    <m/>
    <m/>
    <m/>
    <n v="64.34"/>
    <n v="74.45"/>
    <n v="81.540000000000006"/>
    <n v="85.32"/>
    <m/>
    <m/>
    <m/>
    <s v="unicorn"/>
    <n v="15.3"/>
    <n v="13.6"/>
    <n v="15.3"/>
    <n v="5.4"/>
    <n v="1"/>
    <m/>
    <m/>
    <m/>
    <n v="189500000"/>
    <m/>
    <d v="2018-01-30T00:00:00"/>
    <d v="2019-11-13T00:00:00"/>
    <d v="2020-08-13T00:00:00"/>
    <d v="2022-01-11T00:00:00"/>
    <m/>
    <m/>
    <m/>
    <n v="1.1100000000000001"/>
    <n v="3.34"/>
    <n v="6"/>
    <m/>
    <m/>
    <m/>
    <n v="6"/>
    <n v="652"/>
    <n v="274"/>
    <n v="516"/>
    <m/>
    <m/>
    <m/>
    <n v="516"/>
    <s v="No"/>
    <n v="152572.57999999999"/>
    <n v="177"/>
    <n v="89.1"/>
    <n v="6"/>
    <n v="6"/>
    <n v="6"/>
  </r>
  <r>
    <x v="1876"/>
    <s v="http://www.atomwise.com"/>
    <s v="https://www.crunchbase.com/organization/atomwise"/>
    <s v="Atomwise, Inc."/>
    <s v="Atomwise develops artificial intelligence systems using powerful deep learning algorithms and supercomputers for drug discovery."/>
    <s v="pre_seed"/>
    <s v="seed"/>
    <s v="series_a"/>
    <s v="series_b"/>
    <m/>
    <m/>
    <m/>
    <m/>
    <m/>
    <n v="6000000"/>
    <m/>
    <n v="123000000"/>
    <m/>
    <m/>
    <m/>
    <m/>
    <m/>
    <n v="60000000"/>
    <m/>
    <n v="820410000"/>
    <m/>
    <m/>
    <m/>
    <m/>
    <s v="NEXT Canada"/>
    <s v="AME Cloud Ventures, DCVC, Draper Associates, Farzad Nazem, Khosla Ventures, Mission and Market, OS Fund, Threshold"/>
    <s v="Aimtop Ventures"/>
    <s v="AME Cloud Ventures, B Capital, Baidu Ventures, Colorcon, DCVC, Dolby Family Ventures, Sanabil, Tencent, Touchdown Ventures, Y Combinator"/>
    <m/>
    <m/>
    <m/>
    <m/>
    <n v="2013"/>
    <n v="2015"/>
    <n v="2017"/>
    <x v="8"/>
    <m/>
    <m/>
    <m/>
    <m/>
    <n v="123000000"/>
    <s v="series_b"/>
    <d v="2020-08-11T00:00:00"/>
    <n v="820410000"/>
    <n v="0.25"/>
    <n v="3808.96"/>
    <n v="0"/>
    <n v="145562.94"/>
    <m/>
    <m/>
    <m/>
    <m/>
    <n v="151"/>
    <n v="206"/>
    <n v="1355"/>
    <n v="76"/>
    <m/>
    <m/>
    <m/>
    <m/>
    <n v="78.23"/>
    <n v="97.91"/>
    <n v="66.069999999999993"/>
    <n v="95.35"/>
    <m/>
    <m/>
    <m/>
    <m/>
    <m/>
    <n v="9.3000000000000007"/>
    <n v="9.3000000000000007"/>
    <m/>
    <n v="1"/>
    <m/>
    <m/>
    <m/>
    <m/>
    <n v="176645000"/>
    <d v="2013-01-01T00:00:00"/>
    <d v="2015-06-03T00:00:00"/>
    <d v="2017-08-14T00:00:00"/>
    <d v="2020-08-11T00:00:00"/>
    <m/>
    <m/>
    <m/>
    <m/>
    <m/>
    <m/>
    <m/>
    <m/>
    <m/>
    <m/>
    <n v="1"/>
    <n v="803"/>
    <n v="1093"/>
    <m/>
    <m/>
    <m/>
    <m/>
    <n v="0"/>
    <s v="No"/>
    <n v="149372.15"/>
    <n v="178"/>
    <n v="89.03"/>
    <m/>
    <m/>
    <n v="1"/>
  </r>
  <r>
    <x v="1877"/>
    <s v="https://www.tibber.com/"/>
    <s v="https://www.crunchbase.com/organization/tibber"/>
    <s v="Tibber AS"/>
    <s v="Tibber is a digital electricity supplier that offers smart solutions to minimize their customers’ consumption and costs."/>
    <m/>
    <s v="seed"/>
    <s v="series_a"/>
    <s v="series_b"/>
    <s v="series_c"/>
    <m/>
    <m/>
    <m/>
    <m/>
    <n v="816747"/>
    <n v="12000000"/>
    <n v="30000000"/>
    <n v="99662145"/>
    <m/>
    <m/>
    <m/>
    <m/>
    <n v="8167470"/>
    <n v="60000000"/>
    <n v="200100000"/>
    <n v="996621450"/>
    <m/>
    <m/>
    <m/>
    <m/>
    <s v="Petter Stordalen"/>
    <s v="Founders Fund, Zachary Hargreaves"/>
    <s v="Balderton Capital, Eight Roads Ventures, Founders Fund"/>
    <s v="Balderton Capital, Eight Roads Ventures, Schibsted, Summa Equity"/>
    <m/>
    <m/>
    <m/>
    <m/>
    <n v="2016"/>
    <n v="2019"/>
    <x v="8"/>
    <n v="2022"/>
    <m/>
    <m/>
    <m/>
    <n v="99662145"/>
    <s v="series_c"/>
    <d v="2022-03-09T00:00:00"/>
    <n v="996621450"/>
    <m/>
    <n v="0"/>
    <n v="6367.86"/>
    <n v="140234.88"/>
    <n v="2286.3000000000002"/>
    <m/>
    <m/>
    <m/>
    <m/>
    <n v="3485"/>
    <n v="325"/>
    <n v="81"/>
    <n v="362"/>
    <m/>
    <m/>
    <m/>
    <m/>
    <n v="63.92"/>
    <n v="92.2"/>
    <n v="95.04"/>
    <n v="56.56"/>
    <m/>
    <m/>
    <m/>
    <m/>
    <n v="74.680000000000007"/>
    <n v="74.680000000000007"/>
    <n v="12.71"/>
    <n v="4.4800000000000004"/>
    <n v="1"/>
    <m/>
    <m/>
    <m/>
    <n v="181171484"/>
    <m/>
    <d v="2016-10-03T00:00:00"/>
    <d v="2019-03-19T00:00:00"/>
    <d v="2020-11-17T00:00:00"/>
    <d v="2022-03-09T00:00:00"/>
    <m/>
    <m/>
    <m/>
    <n v="7.35"/>
    <n v="3.34"/>
    <n v="4.9800000000000004"/>
    <m/>
    <m/>
    <m/>
    <n v="4.9800000000000004"/>
    <n v="897"/>
    <n v="609"/>
    <n v="477"/>
    <m/>
    <m/>
    <m/>
    <n v="477"/>
    <s v="No"/>
    <n v="148889.04"/>
    <n v="179"/>
    <n v="88.97"/>
    <n v="4.9800000000000004"/>
    <n v="4.9800000000000004"/>
    <n v="4.9800000000000004"/>
  </r>
  <r>
    <x v="1878"/>
    <s v="http://www.zoominsoftware.com"/>
    <s v="https://www.crunchbase.com/organization/zoomin-2"/>
    <m/>
    <s v="Zoomin Software helps companies manage their technical content such as user guides, manuals, and community discussions."/>
    <m/>
    <m/>
    <m/>
    <s v="series_b"/>
    <s v="series_c"/>
    <m/>
    <m/>
    <m/>
    <m/>
    <m/>
    <m/>
    <n v="21000000"/>
    <n v="52000000"/>
    <m/>
    <m/>
    <m/>
    <m/>
    <m/>
    <m/>
    <n v="140070000"/>
    <n v="520000000"/>
    <m/>
    <m/>
    <m/>
    <m/>
    <m/>
    <m/>
    <s v="Bessemer Venture Partners, Salesforce Ventures, Viola Growth"/>
    <s v="Bessemer Venture Partners, General Atlantic, Salesforce Ventures, Viola Growth"/>
    <m/>
    <m/>
    <m/>
    <m/>
    <m/>
    <m/>
    <x v="8"/>
    <n v="2021"/>
    <m/>
    <m/>
    <m/>
    <n v="52000000"/>
    <s v="series_c"/>
    <d v="2021-03-30T00:00:00"/>
    <n v="520000000"/>
    <m/>
    <m/>
    <m/>
    <n v="29416.79"/>
    <n v="119063.25"/>
    <m/>
    <m/>
    <m/>
    <m/>
    <m/>
    <m/>
    <n v="231"/>
    <n v="216"/>
    <m/>
    <m/>
    <m/>
    <m/>
    <m/>
    <m/>
    <n v="85.75"/>
    <n v="81.86"/>
    <m/>
    <m/>
    <m/>
    <m/>
    <n v="3.34"/>
    <m/>
    <m/>
    <n v="3.34"/>
    <n v="1"/>
    <m/>
    <m/>
    <m/>
    <n v="73000000"/>
    <m/>
    <m/>
    <m/>
    <d v="2020-12-16T00:00:00"/>
    <d v="2021-03-30T00:00:00"/>
    <m/>
    <m/>
    <m/>
    <m/>
    <m/>
    <n v="3.71"/>
    <m/>
    <m/>
    <m/>
    <n v="3.71"/>
    <m/>
    <m/>
    <n v="104"/>
    <m/>
    <m/>
    <m/>
    <n v="104"/>
    <s v="No"/>
    <n v="148480.04"/>
    <n v="180"/>
    <n v="88.91"/>
    <n v="3.71"/>
    <n v="3.71"/>
    <n v="3.71"/>
  </r>
  <r>
    <x v="1879"/>
    <s v="https://khatabook.com"/>
    <s v="https://www.crunchbase.com/organization/khatabook"/>
    <s v="KhataBook Inc."/>
    <s v="Khatabook is the fintech startup that provides a digital ledger app targeted primarily at small businesses."/>
    <s v="pre_seed"/>
    <s v="seed"/>
    <s v="series_a"/>
    <s v="series_b"/>
    <s v="series_c"/>
    <m/>
    <m/>
    <m/>
    <m/>
    <n v="1500000"/>
    <n v="25000000"/>
    <n v="60000000"/>
    <n v="100208974"/>
    <m/>
    <m/>
    <m/>
    <m/>
    <n v="15000000"/>
    <n v="125000000"/>
    <n v="300000000"/>
    <n v="600208974"/>
    <m/>
    <m/>
    <m/>
    <s v="Y Combinator"/>
    <s v="Surge"/>
    <s v="Aditya Agarwal, Akshay Kothari, Amrish Rau, Anand Chandrasekaran, DST Partners, Deep Nishar, GGV Capital, Gokul Rajaram, Hummingbird Ventures, James Veraldi, Jitendra Gupta, Kunal Bahl, Kunal Shah, Peak XV Partners, RTP Global, Sriram Krishnan, Tencent, Y Combinator"/>
    <s v="Alexander Will, Alpha Wave Global, Arjun Sethi, B Capital, Better Capital, DST Global, EMVC, GGV Capital, Hummingbird Ventures, Kevin Weil, Kunal Bahl, Kunal Shah, Mahendra Singh Dhoni, Peak XV Partners, RTP Global, Rocketship.vc, Rohit Bansal, Tencent, Titan Capital, Unilever Ventures"/>
    <s v="Alkeon Capital, Angel Collective Opportunity Fund, B Capital, Balaji Srinivasan, Better Capital, Bossanova Investimentos, Hummingbird Ventures, Launchbay Capital, Moore Strategic Ventures, Peak XV Partners, RTP Global, Sand Hill Angels, Sriram Krishnan, Tencent, Tribe Capital, Unilever Ventures"/>
    <m/>
    <m/>
    <m/>
    <n v="2018"/>
    <n v="2019"/>
    <n v="2019"/>
    <x v="8"/>
    <n v="2021"/>
    <m/>
    <m/>
    <m/>
    <n v="100208974"/>
    <s v="series_c"/>
    <d v="2021-08-24T00:00:00"/>
    <n v="600208974"/>
    <n v="13477.04"/>
    <n v="0.25"/>
    <n v="9632.73"/>
    <n v="37747.440000000002"/>
    <n v="87290.97"/>
    <m/>
    <m/>
    <m/>
    <n v="9"/>
    <n v="3018"/>
    <n v="219"/>
    <n v="200"/>
    <n v="289"/>
    <m/>
    <m/>
    <m/>
    <n v="99.82"/>
    <n v="68.55"/>
    <n v="94.75"/>
    <n v="87.67"/>
    <n v="75.7"/>
    <m/>
    <m/>
    <m/>
    <m/>
    <n v="24.49"/>
    <n v="24.49"/>
    <n v="3.67"/>
    <n v="1.8"/>
    <n v="1"/>
    <m/>
    <m/>
    <m/>
    <n v="186708974"/>
    <d v="2018-08-22T00:00:00"/>
    <d v="2019-04-19T00:00:00"/>
    <d v="2019-10-01T00:00:00"/>
    <d v="2020-05-20T00:00:00"/>
    <d v="2021-08-24T00:00:00"/>
    <m/>
    <m/>
    <m/>
    <n v="8.33"/>
    <n v="2.4"/>
    <n v="2"/>
    <m/>
    <m/>
    <m/>
    <n v="2"/>
    <n v="165"/>
    <n v="232"/>
    <n v="461"/>
    <m/>
    <m/>
    <m/>
    <n v="461"/>
    <s v="No"/>
    <n v="148148.43"/>
    <n v="181"/>
    <n v="88.85"/>
    <n v="2"/>
    <n v="2"/>
    <n v="2"/>
  </r>
  <r>
    <x v="1880"/>
    <s v="https://www.corvusinsurance.com"/>
    <s v="https://www.crunchbase.com/organization/corvus-insurance"/>
    <s v="Corvus Insurance Holdings, Inc"/>
    <s v="Corvus Insurance provides AI-driven commercial insurance that allows brokers and policyholders to predict and prevent risk."/>
    <m/>
    <s v="seed"/>
    <s v="series_a"/>
    <s v="series_b"/>
    <s v="series_c"/>
    <m/>
    <m/>
    <m/>
    <m/>
    <n v="4000000"/>
    <n v="10000000"/>
    <n v="31800033"/>
    <n v="100000000"/>
    <m/>
    <m/>
    <m/>
    <m/>
    <n v="40000000"/>
    <n v="50000000"/>
    <n v="212106220.11000001"/>
    <n v="750000000"/>
    <m/>
    <m/>
    <m/>
    <m/>
    <s v="Bain Capital Ventures"/>
    <s v=".406 Ventures, Hudson Structured Capital Management"/>
    <s v="Obvious Ventures, Telstra Ventures"/>
    <s v=".406 Ventures, Bain Capital Ventures, Hudson Structured Capital Management, Insight Partners, MTech Capital, Obvious Ventures, Poalim Equity, Telstra Ventures"/>
    <m/>
    <m/>
    <m/>
    <m/>
    <n v="2018"/>
    <n v="2018"/>
    <x v="8"/>
    <n v="2021"/>
    <m/>
    <m/>
    <m/>
    <n v="15000000"/>
    <s v="series_c"/>
    <d v="2021-05-26T00:00:00"/>
    <n v="435000000"/>
    <m/>
    <n v="0.25"/>
    <n v="966.95"/>
    <n v="37021.9"/>
    <n v="109869.14"/>
    <m/>
    <m/>
    <m/>
    <m/>
    <n v="2959"/>
    <n v="656"/>
    <n v="205"/>
    <n v="231"/>
    <m/>
    <m/>
    <m/>
    <m/>
    <n v="71.63"/>
    <n v="85.79"/>
    <n v="87.36"/>
    <n v="80.59"/>
    <m/>
    <m/>
    <m/>
    <m/>
    <n v="6.66"/>
    <n v="6.66"/>
    <n v="6.66"/>
    <n v="1.85"/>
    <n v="0.57999999999999996"/>
    <m/>
    <m/>
    <m/>
    <n v="160800033"/>
    <m/>
    <d v="2018-02-27T00:00:00"/>
    <d v="2018-11-26T00:00:00"/>
    <d v="2020-01-03T00:00:00"/>
    <d v="2021-03-10T00:00:00"/>
    <m/>
    <m/>
    <m/>
    <n v="1.25"/>
    <n v="4.24"/>
    <n v="3.54"/>
    <m/>
    <m/>
    <m/>
    <n v="2.0499999999999998"/>
    <n v="272"/>
    <n v="403"/>
    <n v="432"/>
    <m/>
    <m/>
    <m/>
    <n v="509"/>
    <s v="No"/>
    <n v="147858.23999999999"/>
    <n v="182"/>
    <n v="88.79"/>
    <n v="3.54"/>
    <n v="3.54"/>
    <n v="2.0499999999999998"/>
  </r>
  <r>
    <x v="1881"/>
    <s v="http://www.semperis.com"/>
    <s v="https://www.crunchbase.com/organization/semperis"/>
    <m/>
    <s v="Semperis is a developer of enterprise identity protection and cyber resilience for cross-cloud and hybrid environments."/>
    <s v="pre_seed"/>
    <s v="seed"/>
    <s v="series_a"/>
    <s v="series_b"/>
    <s v="series_c"/>
    <m/>
    <m/>
    <m/>
    <m/>
    <m/>
    <m/>
    <n v="40000000"/>
    <n v="200000000"/>
    <m/>
    <m/>
    <m/>
    <m/>
    <m/>
    <m/>
    <n v="142000000"/>
    <n v="1000000000"/>
    <m/>
    <m/>
    <m/>
    <s v="Microsoft Accelerator"/>
    <s v="Jay Goldberg, Maverick Ventures Israel, Shaula Alexander Yemini, World Trade Ventures"/>
    <s v="Maverick Ventures Israel, Mindset Ventures"/>
    <s v="Insight Partners, Silvertech Ventures"/>
    <s v="Atrium Companies, Insight Partners, Kohlberg Kravis Roberts, Paladin Capital Group, Tech Pioneers Fund, Ten Eleven Ventures"/>
    <m/>
    <m/>
    <m/>
    <n v="2014"/>
    <n v="2015"/>
    <n v="2017"/>
    <x v="8"/>
    <n v="2022"/>
    <m/>
    <m/>
    <m/>
    <n v="200000000"/>
    <s v="series_c"/>
    <d v="2022-05-24T00:00:00"/>
    <n v="1000000000"/>
    <n v="0.25"/>
    <n v="0"/>
    <n v="0"/>
    <n v="14546.36"/>
    <n v="132326.76999999999"/>
    <m/>
    <m/>
    <m/>
    <n v="172"/>
    <n v="3493"/>
    <n v="1355"/>
    <n v="299"/>
    <n v="129"/>
    <m/>
    <m/>
    <m/>
    <n v="81.37"/>
    <n v="64.400000000000006"/>
    <n v="66.069999999999993"/>
    <n v="81.540000000000006"/>
    <n v="84.6"/>
    <m/>
    <m/>
    <m/>
    <s v="unicorn"/>
    <n v="6.34"/>
    <m/>
    <m/>
    <n v="6.34"/>
    <n v="1"/>
    <m/>
    <m/>
    <m/>
    <n v="240000000"/>
    <d v="2014-09-07T00:00:00"/>
    <d v="2015-04-01T00:00:00"/>
    <d v="2017-08-14T00:00:00"/>
    <d v="2020-05-13T00:00:00"/>
    <d v="2022-05-24T00:00:00"/>
    <m/>
    <m/>
    <m/>
    <m/>
    <m/>
    <n v="7.04"/>
    <m/>
    <m/>
    <m/>
    <n v="7.04"/>
    <n v="866"/>
    <n v="1003"/>
    <n v="741"/>
    <m/>
    <m/>
    <m/>
    <n v="741"/>
    <s v="No"/>
    <n v="146873.38"/>
    <n v="183"/>
    <n v="88.72"/>
    <n v="7.04"/>
    <n v="7.04"/>
    <n v="7.04"/>
  </r>
  <r>
    <x v="1882"/>
    <s v="https://www.getready.com/"/>
    <s v="https://www.crunchbase.com/organization/ready-responders"/>
    <s v="Ready Responders, Inc."/>
    <s v="Ready Responders is an on-demand healthcare service company that brings medical care directly to patients in their homes."/>
    <m/>
    <s v="seed"/>
    <s v="series_a"/>
    <s v="series_b"/>
    <s v="series_c"/>
    <m/>
    <m/>
    <m/>
    <m/>
    <m/>
    <n v="4689000"/>
    <n v="48000000"/>
    <n v="54000000"/>
    <m/>
    <m/>
    <m/>
    <m/>
    <m/>
    <n v="23445000"/>
    <n v="320160000"/>
    <n v="354000000"/>
    <m/>
    <m/>
    <m/>
    <m/>
    <m/>
    <s v="City Light Capital, Justin Mateen"/>
    <s v="City Light Capital, Deerfield, Frist Cressey Ventures, Google Ventures, Town Hall Ventures"/>
    <s v="City Light Capital, Deerfield, Frist Cressey Ventures, Google Ventures, Town Hall Ventures"/>
    <m/>
    <m/>
    <m/>
    <m/>
    <n v="2017"/>
    <n v="2018"/>
    <x v="8"/>
    <n v="2020"/>
    <m/>
    <m/>
    <m/>
    <n v="54000000"/>
    <s v="series_c"/>
    <d v="2020-09-16T00:00:00"/>
    <n v="354000000"/>
    <m/>
    <n v="0"/>
    <n v="0"/>
    <n v="108561.51"/>
    <n v="33120.46"/>
    <m/>
    <m/>
    <m/>
    <m/>
    <n v="3489"/>
    <n v="1617"/>
    <n v="107"/>
    <n v="119"/>
    <m/>
    <m/>
    <m/>
    <m/>
    <n v="63.18"/>
    <n v="64.94"/>
    <n v="93.43"/>
    <n v="83.57"/>
    <m/>
    <m/>
    <m/>
    <m/>
    <n v="11.55"/>
    <m/>
    <n v="11.55"/>
    <n v="1"/>
    <n v="1"/>
    <m/>
    <m/>
    <m/>
    <n v="107389000"/>
    <m/>
    <d v="2017-07-15T00:00:00"/>
    <d v="2018-12-06T00:00:00"/>
    <d v="2020-03-20T00:00:00"/>
    <d v="2020-09-16T00:00:00"/>
    <m/>
    <m/>
    <m/>
    <m/>
    <n v="13.66"/>
    <n v="1.1100000000000001"/>
    <m/>
    <m/>
    <m/>
    <n v="1.1100000000000001"/>
    <n v="509"/>
    <n v="470"/>
    <n v="180"/>
    <m/>
    <m/>
    <m/>
    <n v="180"/>
    <s v="No"/>
    <n v="141681.97"/>
    <n v="184"/>
    <n v="88.66"/>
    <n v="1.1100000000000001"/>
    <n v="1.1100000000000001"/>
    <n v="1.1100000000000001"/>
  </r>
  <r>
    <x v="1883"/>
    <s v="https://rockset.com"/>
    <s v="https://www.crunchbase.com/organization/rockset"/>
    <s v="Rockset, Inc."/>
    <s v="Rockset is a real-time indexing database that enables companies to build data applications for the cloud."/>
    <m/>
    <s v="seed"/>
    <s v="series_a"/>
    <s v="series_b"/>
    <m/>
    <m/>
    <m/>
    <m/>
    <m/>
    <n v="3000000"/>
    <n v="18500000"/>
    <n v="40000000"/>
    <m/>
    <m/>
    <m/>
    <m/>
    <m/>
    <n v="30000000"/>
    <n v="92500000"/>
    <n v="266800000"/>
    <m/>
    <m/>
    <m/>
    <m/>
    <m/>
    <m/>
    <s v="Greylock, Sequoia Capital"/>
    <s v="Greylock, Sequoia Capital"/>
    <m/>
    <m/>
    <m/>
    <m/>
    <m/>
    <n v="2016"/>
    <n v="2018"/>
    <x v="8"/>
    <m/>
    <m/>
    <m/>
    <m/>
    <n v="44000000"/>
    <s v="series_b"/>
    <d v="2023-08-29T00:00:00"/>
    <n v="293480000"/>
    <m/>
    <n v="0"/>
    <n v="15048.76"/>
    <n v="124710.17"/>
    <m/>
    <m/>
    <m/>
    <m/>
    <m/>
    <n v="3485"/>
    <n v="169"/>
    <n v="94"/>
    <m/>
    <m/>
    <m/>
    <m/>
    <m/>
    <n v="63.92"/>
    <n v="96.35"/>
    <n v="94.24"/>
    <m/>
    <m/>
    <m/>
    <m/>
    <m/>
    <n v="6.65"/>
    <n v="6.65"/>
    <n v="2.7"/>
    <n v="1.1000000000000001"/>
    <m/>
    <m/>
    <m/>
    <m/>
    <n v="112500000"/>
    <m/>
    <d v="2016-06-01T00:00:00"/>
    <d v="2018-11-01T00:00:00"/>
    <d v="2020-10-27T00:00:00"/>
    <m/>
    <m/>
    <m/>
    <m/>
    <n v="3.08"/>
    <n v="2.88"/>
    <m/>
    <m/>
    <m/>
    <m/>
    <n v="1.1000000000000001"/>
    <n v="883"/>
    <n v="726"/>
    <m/>
    <m/>
    <m/>
    <m/>
    <n v="1036"/>
    <s v="No"/>
    <n v="139758.93"/>
    <n v="185"/>
    <n v="88.6"/>
    <m/>
    <m/>
    <n v="1.1000000000000001"/>
  </r>
  <r>
    <x v="1884"/>
    <s v="http://www.deepgenomics.com/"/>
    <s v="https://www.crunchbase.com/organization/deep-genomics"/>
    <s v="Deep Genomics Inc."/>
    <s v="Deep Genomics is using artificial intelligence to build a new universe of life-saving genetic therapies."/>
    <s v="pre_seed"/>
    <s v="seed"/>
    <s v="series_a"/>
    <s v="series_b"/>
    <s v="series_c"/>
    <m/>
    <m/>
    <m/>
    <m/>
    <n v="3700000"/>
    <n v="13000000"/>
    <n v="40000000"/>
    <n v="180000000"/>
    <m/>
    <m/>
    <m/>
    <m/>
    <n v="37000000"/>
    <n v="65000000"/>
    <n v="266800000"/>
    <n v="1800000000"/>
    <m/>
    <m/>
    <m/>
    <s v="UTEST"/>
    <s v="11.2 Capital, Bloomberg Beta, True Ventures"/>
    <s v="Khosla Ventures, Silicon Valley Ventures, True Ventures"/>
    <s v="Amplitude Venture Capital, Future Ventures, Khosla Ventures, Magnetic Ventures, NJF Capital, True Ventures"/>
    <s v="Alexandria Venture Investments, Amplitude Venture Capital, CPP Investments, Fidelity, Khosla Ventures, Magnetic Ventures, SoftBank Vision Fund, True Ventures"/>
    <m/>
    <m/>
    <m/>
    <n v="2015"/>
    <n v="2015"/>
    <n v="2017"/>
    <x v="8"/>
    <n v="2021"/>
    <m/>
    <m/>
    <m/>
    <n v="180000000"/>
    <s v="series_c"/>
    <d v="2021-07-28T00:00:00"/>
    <n v="1800000000"/>
    <n v="10.119999999999999"/>
    <n v="28.31"/>
    <n v="31866.42"/>
    <n v="5875.92"/>
    <n v="101936.81"/>
    <m/>
    <m/>
    <m/>
    <n v="234"/>
    <n v="2138"/>
    <n v="31"/>
    <n v="389"/>
    <n v="244"/>
    <m/>
    <m/>
    <m/>
    <n v="81.81"/>
    <n v="78.22"/>
    <n v="99.25"/>
    <n v="75.959999999999994"/>
    <n v="79.489999999999995"/>
    <m/>
    <m/>
    <m/>
    <m/>
    <n v="29.78"/>
    <n v="29.78"/>
    <n v="21.19"/>
    <n v="6.07"/>
    <n v="1"/>
    <m/>
    <m/>
    <m/>
    <n v="236700000"/>
    <d v="2015-01-01T00:00:00"/>
    <d v="2015-11-18T00:00:00"/>
    <d v="2017-09-25T00:00:00"/>
    <d v="2020-01-07T00:00:00"/>
    <d v="2021-07-28T00:00:00"/>
    <m/>
    <m/>
    <m/>
    <n v="1.76"/>
    <n v="4.0999999999999996"/>
    <n v="6.75"/>
    <m/>
    <m/>
    <m/>
    <n v="6.75"/>
    <n v="677"/>
    <n v="834"/>
    <n v="568"/>
    <m/>
    <m/>
    <m/>
    <n v="568"/>
    <s v="No"/>
    <n v="139717.57999999999"/>
    <n v="186"/>
    <n v="88.54"/>
    <n v="6.75"/>
    <n v="6.75"/>
    <n v="6.75"/>
  </r>
  <r>
    <x v="1885"/>
    <s v="https://compasspathways.com"/>
    <s v="https://www.crunchbase.com/organization/compass-pathways"/>
    <s v="COMPASS Pathways Limited"/>
    <s v="Compass Pathways is a mental health care company that focuses on developing therapies for treatment-resistant depression."/>
    <m/>
    <s v="seed"/>
    <s v="series_a"/>
    <s v="series_b"/>
    <m/>
    <m/>
    <m/>
    <m/>
    <m/>
    <n v="3859275"/>
    <n v="32350399"/>
    <n v="80000000"/>
    <m/>
    <m/>
    <m/>
    <m/>
    <m/>
    <n v="38592750"/>
    <n v="161751995"/>
    <n v="533600000"/>
    <m/>
    <m/>
    <m/>
    <m/>
    <m/>
    <m/>
    <s v="Principia SGR"/>
    <s v="ATAI Life Sciences, Able Partners, Camden Partners, Founders Fund, Justin Mateen, McQuade Center for Strategic Research and Development, Noetic Fund, Perceptive Advisors, Presight Capital, Skyviews Life Science, Soleus Capital"/>
    <m/>
    <m/>
    <m/>
    <m/>
    <m/>
    <n v="2017"/>
    <n v="2018"/>
    <x v="8"/>
    <m/>
    <m/>
    <m/>
    <m/>
    <n v="125000000"/>
    <s v="post_ipo_equity"/>
    <d v="2020-04-27T00:00:00"/>
    <m/>
    <m/>
    <n v="0"/>
    <n v="0"/>
    <n v="138142.79"/>
    <m/>
    <m/>
    <m/>
    <m/>
    <m/>
    <n v="3489"/>
    <n v="1617"/>
    <n v="84"/>
    <m/>
    <m/>
    <m/>
    <m/>
    <m/>
    <n v="63.18"/>
    <n v="64.94"/>
    <n v="94.86"/>
    <m/>
    <m/>
    <m/>
    <m/>
    <m/>
    <m/>
    <m/>
    <m/>
    <m/>
    <m/>
    <m/>
    <m/>
    <m/>
    <n v="271209674"/>
    <m/>
    <d v="2017-08-17T00:00:00"/>
    <d v="2018-10-03T00:00:00"/>
    <d v="2020-04-27T00:00:00"/>
    <m/>
    <m/>
    <m/>
    <m/>
    <n v="4.1900000000000004"/>
    <n v="3.3"/>
    <m/>
    <m/>
    <m/>
    <m/>
    <m/>
    <n v="412"/>
    <n v="572"/>
    <m/>
    <m/>
    <m/>
    <m/>
    <n v="0"/>
    <s v="No"/>
    <n v="138142.79"/>
    <n v="187"/>
    <n v="88.48"/>
    <m/>
    <m/>
    <n v="0"/>
  </r>
  <r>
    <x v="1886"/>
    <s v="http://www.peptilogics.com/"/>
    <s v="https://www.crunchbase.com/organization/peptilogics"/>
    <m/>
    <s v="Clinical-stage therapeutics company with a computational deep learning peptide design platform • Design &gt; discovery"/>
    <m/>
    <s v="seed"/>
    <s v="series_a"/>
    <s v="series_b"/>
    <m/>
    <m/>
    <m/>
    <m/>
    <m/>
    <n v="416761"/>
    <n v="5500000"/>
    <n v="35400000"/>
    <m/>
    <m/>
    <m/>
    <m/>
    <m/>
    <n v="4167610"/>
    <n v="27500000"/>
    <n v="236118000"/>
    <m/>
    <m/>
    <m/>
    <m/>
    <m/>
    <m/>
    <s v="BlueTree Venture Fund, Peter Thiel, Stefan Roever"/>
    <s v="Founders Fund, Peter Thiel, Presight Capital"/>
    <m/>
    <m/>
    <m/>
    <m/>
    <m/>
    <n v="2016"/>
    <n v="2017"/>
    <x v="8"/>
    <m/>
    <m/>
    <m/>
    <m/>
    <n v="35400000"/>
    <s v="series_b"/>
    <d v="2020-12-21T00:00:00"/>
    <n v="236118000"/>
    <m/>
    <n v="0"/>
    <n v="0"/>
    <n v="137641.04999999999"/>
    <m/>
    <m/>
    <m/>
    <m/>
    <m/>
    <n v="3485"/>
    <n v="1355"/>
    <n v="86"/>
    <m/>
    <m/>
    <m/>
    <m/>
    <m/>
    <n v="63.92"/>
    <n v="66.069999999999993"/>
    <n v="94.73"/>
    <m/>
    <m/>
    <m/>
    <m/>
    <m/>
    <n v="38.53"/>
    <n v="38.53"/>
    <n v="7.3"/>
    <n v="1"/>
    <m/>
    <m/>
    <m/>
    <m/>
    <n v="44051761"/>
    <m/>
    <d v="2016-01-21T00:00:00"/>
    <d v="2017-09-29T00:00:00"/>
    <d v="2020-12-21T00:00:00"/>
    <m/>
    <m/>
    <m/>
    <m/>
    <n v="6.6"/>
    <n v="8.59"/>
    <m/>
    <m/>
    <m/>
    <m/>
    <n v="1"/>
    <n v="617"/>
    <n v="1179"/>
    <m/>
    <m/>
    <m/>
    <m/>
    <n v="0"/>
    <s v="No"/>
    <n v="137641.04999999999"/>
    <n v="188"/>
    <n v="88.41"/>
    <m/>
    <m/>
    <n v="1"/>
  </r>
  <r>
    <x v="1887"/>
    <s v="http://www.pray.com"/>
    <s v="https://www.crunchbase.com/organization/pray"/>
    <s v="Pray Inc."/>
    <s v="Pray.com is the #1 app for daily prayer &amp; faith-based audio content"/>
    <m/>
    <s v="seed"/>
    <s v="series_a"/>
    <s v="series_b"/>
    <m/>
    <m/>
    <m/>
    <m/>
    <m/>
    <n v="2000000"/>
    <n v="14000000"/>
    <n v="18000000"/>
    <m/>
    <m/>
    <m/>
    <m/>
    <m/>
    <n v="20000000"/>
    <n v="70000000"/>
    <n v="120060000"/>
    <m/>
    <m/>
    <m/>
    <m/>
    <m/>
    <s v="BoxGroup, Foundation Capital, Founders Fund, Greylock, Haystack, Jeff Kearl, Moxxie Ventures, Rick Marini, Science, Scooter Braun, Sequoia Capital, Spark Capital, Wavemaker Partners"/>
    <s v="Adam Bain, Clark Landry, Diplo (Thomas Pentz), Greylock, Moonshots Capital, Peter Pham, Science, TPG Growth, What If Ventures"/>
    <s v="Drew Brees, FMZ Ventures, Garden City Equity, Kleiner Perkins, Moxxie Ventures, Nick Tran, Science, VMG Partners"/>
    <m/>
    <m/>
    <m/>
    <m/>
    <m/>
    <n v="2017"/>
    <n v="2018"/>
    <x v="8"/>
    <m/>
    <m/>
    <m/>
    <m/>
    <n v="18000000"/>
    <s v="series_b"/>
    <d v="2020-03-11T00:00:00"/>
    <n v="120060000"/>
    <m/>
    <n v="8132.07"/>
    <n v="2456.84"/>
    <n v="124948.48"/>
    <m/>
    <m/>
    <m/>
    <m/>
    <m/>
    <n v="225"/>
    <n v="449"/>
    <n v="93"/>
    <m/>
    <m/>
    <m/>
    <m/>
    <m/>
    <n v="97.64"/>
    <n v="90.28"/>
    <n v="94.3"/>
    <m/>
    <m/>
    <m/>
    <m/>
    <m/>
    <n v="4.08"/>
    <n v="4.08"/>
    <n v="1.46"/>
    <n v="1"/>
    <m/>
    <m/>
    <m/>
    <m/>
    <n v="34000000"/>
    <m/>
    <d v="2017-06-29T00:00:00"/>
    <d v="2018-03-14T00:00:00"/>
    <d v="2020-03-11T00:00:00"/>
    <m/>
    <m/>
    <m/>
    <m/>
    <n v="3.5"/>
    <n v="1.72"/>
    <m/>
    <m/>
    <m/>
    <m/>
    <n v="1"/>
    <n v="258"/>
    <n v="728"/>
    <m/>
    <m/>
    <m/>
    <m/>
    <n v="0"/>
    <s v="No"/>
    <n v="135537.39000000001"/>
    <n v="189"/>
    <n v="88.35"/>
    <m/>
    <m/>
    <n v="1"/>
  </r>
  <r>
    <x v="1888"/>
    <s v="https://www.elementanalytics.com"/>
    <s v="https://www.crunchbase.com/organization/element-analytics"/>
    <s v="Element Analytics, Inc."/>
    <s v="SaaS provider transforming IT/OT data into contextualized, graph-based models to support diverse analytical workloads and data governance."/>
    <m/>
    <s v="seed"/>
    <s v="series_a"/>
    <s v="series_b"/>
    <m/>
    <m/>
    <m/>
    <m/>
    <m/>
    <n v="2500000"/>
    <n v="15000000"/>
    <n v="18000000"/>
    <m/>
    <m/>
    <m/>
    <m/>
    <m/>
    <n v="25000000"/>
    <n v="75000000"/>
    <n v="120060000"/>
    <m/>
    <m/>
    <m/>
    <m/>
    <m/>
    <s v="Kleiner Perkins"/>
    <s v="ABB Technology Ventures, Aster, Blue Bear Capital, GE Ventures, Honeywell Ventures, Kleiner Perkins, Mitsui Global Investment"/>
    <s v="ABB Technology Ventures, Activate Capital Partners, Ajax Strategies, Blue Bear Capital, Evonik Venture Capital, Forté Ventures, High Tide Foundation, Honeywell Ventures, Kerogen Digital Solutions, Kleiner Perkins, SE Ventures"/>
    <m/>
    <m/>
    <m/>
    <m/>
    <m/>
    <n v="2015"/>
    <n v="2018"/>
    <x v="8"/>
    <m/>
    <m/>
    <m/>
    <m/>
    <n v="18000000"/>
    <s v="series_b"/>
    <d v="2020-06-25T00:00:00"/>
    <n v="120060000"/>
    <m/>
    <n v="1917.06"/>
    <n v="4346.05"/>
    <n v="125401.09"/>
    <m/>
    <m/>
    <m/>
    <m/>
    <m/>
    <n v="429"/>
    <n v="364"/>
    <n v="91"/>
    <m/>
    <m/>
    <m/>
    <m/>
    <m/>
    <n v="95.64"/>
    <n v="92.12"/>
    <n v="94.42"/>
    <m/>
    <m/>
    <m/>
    <m/>
    <m/>
    <n v="3.27"/>
    <n v="3.27"/>
    <n v="1.36"/>
    <n v="1"/>
    <m/>
    <m/>
    <m/>
    <m/>
    <n v="40000000"/>
    <m/>
    <d v="2015-11-01T00:00:00"/>
    <d v="2018-01-08T00:00:00"/>
    <d v="2020-06-25T00:00:00"/>
    <m/>
    <m/>
    <m/>
    <m/>
    <n v="3"/>
    <n v="1.6"/>
    <m/>
    <m/>
    <m/>
    <m/>
    <n v="1"/>
    <n v="799"/>
    <n v="899"/>
    <m/>
    <m/>
    <m/>
    <m/>
    <n v="0"/>
    <s v="No"/>
    <n v="131664.20000000001"/>
    <n v="190"/>
    <n v="88.29"/>
    <m/>
    <m/>
    <n v="1"/>
  </r>
  <r>
    <x v="1889"/>
    <s v="https://healthplix.com"/>
    <s v="https://www.crunchbase.com/organization/healthplix"/>
    <s v="HealthPlix Technologies Pvt. Ltd"/>
    <s v="HealthPlix is a digital health platform that uses AI technologies to support clinical decisions."/>
    <m/>
    <m/>
    <s v="series_a"/>
    <s v="series_b"/>
    <s v="series_c"/>
    <m/>
    <m/>
    <m/>
    <m/>
    <m/>
    <n v="3000000"/>
    <n v="6000000"/>
    <n v="20000000"/>
    <m/>
    <m/>
    <m/>
    <m/>
    <m/>
    <n v="15000000"/>
    <n v="40020000"/>
    <n v="200000000"/>
    <m/>
    <m/>
    <m/>
    <m/>
    <m/>
    <s v="Chiratae Ventures, Kalaari Capital"/>
    <s v="Chiratae Ventures, JSW Ventures, Kalaari Capital"/>
    <s v="Avataar Venture Partners, Chiratae Ventures, JSW Ventures, Kalaari Capital, Lightspeed Venture Partners, SIG venture capital"/>
    <m/>
    <m/>
    <m/>
    <m/>
    <m/>
    <n v="2018"/>
    <x v="8"/>
    <n v="2023"/>
    <m/>
    <m/>
    <m/>
    <n v="20000000"/>
    <s v="series_c"/>
    <d v="2023-03-15T00:00:00"/>
    <n v="200000000"/>
    <m/>
    <m/>
    <n v="908.19"/>
    <n v="1653.29"/>
    <n v="128372.88"/>
    <m/>
    <m/>
    <m/>
    <m/>
    <m/>
    <n v="697"/>
    <n v="500"/>
    <n v="37"/>
    <m/>
    <m/>
    <m/>
    <m/>
    <m/>
    <n v="84.9"/>
    <n v="69.08"/>
    <n v="92.42"/>
    <m/>
    <m/>
    <m/>
    <m/>
    <n v="10.199999999999999"/>
    <m/>
    <n v="10.199999999999999"/>
    <n v="4.5"/>
    <n v="1"/>
    <m/>
    <m/>
    <m/>
    <n v="44523899"/>
    <m/>
    <m/>
    <d v="2018-07-31T00:00:00"/>
    <d v="2020-06-08T00:00:00"/>
    <d v="2023-03-15T00:00:00"/>
    <m/>
    <m/>
    <m/>
    <m/>
    <n v="2.67"/>
    <n v="5"/>
    <m/>
    <m/>
    <m/>
    <n v="5"/>
    <m/>
    <n v="678"/>
    <n v="1010"/>
    <m/>
    <m/>
    <m/>
    <n v="1010"/>
    <s v="No"/>
    <n v="130934.36"/>
    <n v="191"/>
    <n v="88.23"/>
    <n v="5"/>
    <n v="5"/>
    <n v="5"/>
  </r>
  <r>
    <x v="1890"/>
    <s v="https://www.fortressiq.com/"/>
    <s v="https://www.crunchbase.com/organization/fortressiq"/>
    <s v="FortressIQ, Inc."/>
    <s v="FortressIQ defines security, insights, and governance in enterprise business automation and AI."/>
    <m/>
    <s v="seed"/>
    <s v="series_a"/>
    <s v="series_b"/>
    <m/>
    <m/>
    <m/>
    <m/>
    <m/>
    <n v="4000000"/>
    <n v="12000000"/>
    <n v="30000000"/>
    <m/>
    <m/>
    <m/>
    <m/>
    <m/>
    <n v="40000000"/>
    <n v="60000000"/>
    <n v="200100000"/>
    <m/>
    <m/>
    <m/>
    <m/>
    <m/>
    <s v="Comcast Ventures, Eniac Ventures, boldstart ventures"/>
    <s v="Comcast Ventures, Eniac Ventures, Lightspeed Venture Partners, boldstart ventures"/>
    <s v="Comcast Ventures, Eniac Ventures, Lightspeed Venture Partners, M12 - Microsoft's Venture Fund, Tiger Global Management, boldstart ventures"/>
    <m/>
    <m/>
    <m/>
    <m/>
    <m/>
    <n v="2018"/>
    <n v="2018"/>
    <x v="8"/>
    <m/>
    <m/>
    <m/>
    <m/>
    <n v="30000000"/>
    <s v="series_b"/>
    <d v="2020-05-13T00:00:00"/>
    <m/>
    <m/>
    <n v="19.899999999999999"/>
    <n v="33272.949999999997"/>
    <n v="96454.67"/>
    <m/>
    <m/>
    <m/>
    <m/>
    <m/>
    <n v="2197"/>
    <n v="82"/>
    <n v="119"/>
    <m/>
    <m/>
    <m/>
    <m/>
    <m/>
    <n v="78.94"/>
    <n v="98.24"/>
    <n v="92.69"/>
    <m/>
    <m/>
    <m/>
    <m/>
    <m/>
    <m/>
    <m/>
    <m/>
    <m/>
    <m/>
    <m/>
    <m/>
    <m/>
    <n v="46000000"/>
    <m/>
    <d v="2018-01-01T00:00:00"/>
    <d v="2018-12-04T00:00:00"/>
    <d v="2020-05-13T00:00:00"/>
    <m/>
    <m/>
    <m/>
    <m/>
    <n v="1.5"/>
    <n v="3.34"/>
    <m/>
    <m/>
    <m/>
    <m/>
    <m/>
    <n v="337"/>
    <n v="526"/>
    <m/>
    <m/>
    <m/>
    <m/>
    <n v="0"/>
    <s v="No"/>
    <n v="129747.52"/>
    <n v="192"/>
    <n v="88.17"/>
    <m/>
    <m/>
    <n v="0"/>
  </r>
  <r>
    <x v="1891"/>
    <s v="https://www.epirusinc.com"/>
    <s v="https://www.crunchbase.com/organization/epirus"/>
    <s v="Epirus, Inc."/>
    <s v="Epirus builds directed energy and power management systems to solve some of the world’s most complex problems."/>
    <m/>
    <m/>
    <s v="series_a"/>
    <s v="series_b"/>
    <s v="series_c"/>
    <m/>
    <m/>
    <m/>
    <m/>
    <m/>
    <n v="17388878"/>
    <n v="70000000"/>
    <n v="200000000"/>
    <m/>
    <m/>
    <m/>
    <m/>
    <m/>
    <n v="86944390"/>
    <n v="466900000"/>
    <n v="1350000000"/>
    <m/>
    <m/>
    <m/>
    <m/>
    <m/>
    <s v="8VC"/>
    <s v="8VC, Bedrock, Fathom Capital, Greenspring Associates, L3 Harris Technologies, Piedmont Capital Investments"/>
    <s v="8VC, Bedrock, Broom Ventures, EPIQ Capital Group, Gaingels, General Dynamics Land Systems, I Squared Capital, Moore Strategic Ventures, Parkwood, Piedmont Capital Investments, Red Cell Partners, StepStone Group, T. Rowe Price"/>
    <m/>
    <m/>
    <m/>
    <m/>
    <m/>
    <n v="2019"/>
    <x v="8"/>
    <n v="2022"/>
    <m/>
    <m/>
    <m/>
    <n v="200000000"/>
    <s v="series_c"/>
    <d v="2022-02-15T00:00:00"/>
    <n v="1350000000"/>
    <m/>
    <m/>
    <n v="422.88"/>
    <n v="48333.64"/>
    <n v="80950.679999999993"/>
    <m/>
    <m/>
    <m/>
    <m/>
    <m/>
    <n v="997"/>
    <n v="174"/>
    <n v="154"/>
    <m/>
    <m/>
    <m/>
    <m/>
    <m/>
    <n v="76.010000000000005"/>
    <n v="89.28"/>
    <n v="81.59"/>
    <m/>
    <m/>
    <m/>
    <s v="unicorn"/>
    <n v="11.88"/>
    <m/>
    <n v="11.88"/>
    <n v="2.6"/>
    <n v="1"/>
    <m/>
    <m/>
    <m/>
    <n v="287631878"/>
    <m/>
    <m/>
    <d v="2019-11-08T00:00:00"/>
    <d v="2020-12-17T00:00:00"/>
    <d v="2022-02-15T00:00:00"/>
    <m/>
    <m/>
    <m/>
    <m/>
    <n v="5.37"/>
    <n v="2.89"/>
    <m/>
    <m/>
    <m/>
    <n v="2.89"/>
    <m/>
    <n v="405"/>
    <n v="425"/>
    <m/>
    <m/>
    <m/>
    <n v="425"/>
    <s v="No"/>
    <n v="129707.2"/>
    <n v="193"/>
    <n v="88.1"/>
    <n v="2.89"/>
    <n v="2.89"/>
    <n v="2.89"/>
  </r>
  <r>
    <x v="1892"/>
    <s v="http://www.beewise.ag"/>
    <s v="https://www.crunchbase.com/organization/beewise-29a6"/>
    <s v="Beewise Technologies Ltd."/>
    <s v="Beewise offers robotic beehives that utilizes AI-powered precision robotics with minimal human intervention."/>
    <s v="pre_seed"/>
    <s v="seed"/>
    <s v="series_a"/>
    <s v="series_b"/>
    <s v="series_c"/>
    <m/>
    <m/>
    <m/>
    <n v="700000"/>
    <n v="3500000"/>
    <n v="10000000"/>
    <n v="22000000"/>
    <n v="80000000"/>
    <m/>
    <m/>
    <m/>
    <n v="14000000"/>
    <n v="35000000"/>
    <n v="50000000"/>
    <n v="146740000"/>
    <n v="800000000"/>
    <m/>
    <m/>
    <m/>
    <s v="ATOORO FUND, Walt Beach, Walter Beach"/>
    <s v="ATOORO FUND, Arc Impact, Walter Beach, lool ventures"/>
    <s v="ATOORO FUND, Arc Impact, Fortissimo Capital, Michael Eisenberg, lool ventures"/>
    <s v="ATOORO FUND, Bet Haemek, Corner Ventures, Fortissimo Capital, lool ventures"/>
    <s v="ATOORO FUND, Bet Haemek, Corner Ventures, Fortissimo Capital, Insight Partners, Meitav Investment House, Menora Mivtachim, Sanad AD, lool ventures"/>
    <m/>
    <m/>
    <m/>
    <n v="2019"/>
    <n v="2019"/>
    <n v="2020"/>
    <x v="8"/>
    <n v="2022"/>
    <m/>
    <m/>
    <m/>
    <n v="80000000"/>
    <s v="series_c"/>
    <d v="2022-03-30T00:00:00"/>
    <n v="800000000"/>
    <n v="0"/>
    <n v="31.06"/>
    <n v="0"/>
    <n v="0"/>
    <n v="129518.43"/>
    <m/>
    <m/>
    <m/>
    <n v="1931"/>
    <n v="1985"/>
    <n v="1826"/>
    <n v="938"/>
    <n v="134"/>
    <m/>
    <m/>
    <m/>
    <n v="65.319999999999993"/>
    <n v="79.319999999999993"/>
    <n v="48.14"/>
    <n v="41.95"/>
    <n v="84"/>
    <m/>
    <m/>
    <m/>
    <m/>
    <n v="31.48"/>
    <n v="13.99"/>
    <n v="12.24"/>
    <n v="4.91"/>
    <n v="1"/>
    <m/>
    <m/>
    <m/>
    <n v="118714134"/>
    <d v="2019-06-17T00:00:00"/>
    <d v="2019-11-25T00:00:00"/>
    <d v="2020-06-18T00:00:00"/>
    <d v="2020-12-15T00:00:00"/>
    <d v="2022-03-30T00:00:00"/>
    <m/>
    <m/>
    <m/>
    <n v="1.43"/>
    <n v="2.93"/>
    <n v="5.45"/>
    <m/>
    <m/>
    <m/>
    <n v="5.45"/>
    <n v="206"/>
    <n v="180"/>
    <n v="470"/>
    <m/>
    <m/>
    <m/>
    <n v="470"/>
    <s v="No"/>
    <n v="129549.49"/>
    <n v="194"/>
    <n v="88.04"/>
    <n v="5.45"/>
    <n v="5.45"/>
    <n v="5.45"/>
  </r>
  <r>
    <x v="1893"/>
    <s v="https://www.accessfintech.com"/>
    <s v="https://www.crunchbase.com/organization/accessfintech"/>
    <s v="AccessFintech"/>
    <s v="AccessFintech offers risk management services for banks and buyside firms and tracks the trade lifecycle."/>
    <m/>
    <m/>
    <s v="series_a"/>
    <s v="series_b"/>
    <s v="series_c"/>
    <m/>
    <m/>
    <m/>
    <m/>
    <m/>
    <n v="17500000"/>
    <n v="20000000"/>
    <n v="60000000"/>
    <m/>
    <m/>
    <m/>
    <m/>
    <m/>
    <n v="87500000"/>
    <n v="133400000"/>
    <n v="600000000"/>
    <m/>
    <m/>
    <m/>
    <m/>
    <m/>
    <s v="Citi, Credit Suisse, Goldman Sachs, JP Morgan"/>
    <s v="Citi, Dawn Capital, Deutsche Bank, Goldman Sachs, JP Morgan"/>
    <s v="BNP Paribas Securities Services, BNY Mellon, Bank of America, Citi, Dawn Capital, GS Growth, Goldman Sachs, JP Morgan, WestCap"/>
    <m/>
    <m/>
    <m/>
    <m/>
    <m/>
    <n v="2018"/>
    <x v="8"/>
    <n v="2022"/>
    <m/>
    <m/>
    <m/>
    <n v="60000000"/>
    <s v="series_c"/>
    <d v="2022-09-22T00:00:00"/>
    <n v="600000000"/>
    <m/>
    <m/>
    <n v="6039.46"/>
    <n v="36454.07"/>
    <n v="86755.1"/>
    <m/>
    <m/>
    <m/>
    <m/>
    <m/>
    <n v="295"/>
    <n v="209"/>
    <n v="147"/>
    <m/>
    <m/>
    <m/>
    <m/>
    <m/>
    <n v="93.62"/>
    <n v="87.11"/>
    <n v="82.43"/>
    <m/>
    <m/>
    <m/>
    <m/>
    <n v="5.25"/>
    <m/>
    <n v="5.25"/>
    <n v="4.05"/>
    <n v="1"/>
    <m/>
    <m/>
    <m/>
    <n v="97500000"/>
    <m/>
    <m/>
    <d v="2018-12-13T00:00:00"/>
    <d v="2020-10-06T00:00:00"/>
    <d v="2022-09-22T00:00:00"/>
    <m/>
    <m/>
    <m/>
    <m/>
    <n v="1.52"/>
    <n v="4.5"/>
    <m/>
    <m/>
    <m/>
    <n v="4.5"/>
    <m/>
    <n v="663"/>
    <n v="716"/>
    <m/>
    <m/>
    <m/>
    <n v="716"/>
    <s v="No"/>
    <n v="129248.63"/>
    <n v="195"/>
    <n v="87.98"/>
    <n v="4.5"/>
    <n v="4.5"/>
    <n v="4.5"/>
  </r>
  <r>
    <x v="1894"/>
    <s v="http://neuron23.com/"/>
    <s v="https://www.crunchbase.com/organization/neuron23"/>
    <m/>
    <s v="Neuron23  is a developer of drugs intended to treat Parkinson's disease and Alzheimer's disease."/>
    <m/>
    <m/>
    <s v="series_a"/>
    <s v="series_b"/>
    <s v="series_c"/>
    <m/>
    <m/>
    <m/>
    <m/>
    <m/>
    <n v="33500000"/>
    <n v="80000000"/>
    <m/>
    <m/>
    <m/>
    <m/>
    <m/>
    <m/>
    <n v="167500000"/>
    <n v="533600000"/>
    <m/>
    <m/>
    <m/>
    <m/>
    <m/>
    <m/>
    <s v="Kleiner Perkins, Westlake Village BioPartners"/>
    <s v="Acorn Bioventures, Cowen Healthcare Investments, HBM Healthcare Investments AG, HBM Partners, Kleiner Perkins, Perceptive Advisors, Redmile Group, Surveyor Capital, Westlake Village BioPartners"/>
    <s v="HBM Healthcare Investments AG"/>
    <m/>
    <m/>
    <m/>
    <m/>
    <m/>
    <n v="2020"/>
    <x v="8"/>
    <n v="2021"/>
    <m/>
    <m/>
    <m/>
    <n v="100000000"/>
    <s v="series_c"/>
    <d v="2022-03-30T00:00:00"/>
    <n v="1000000000"/>
    <m/>
    <m/>
    <n v="2320.21"/>
    <n v="126756.06"/>
    <n v="31.73"/>
    <m/>
    <m/>
    <m/>
    <m/>
    <m/>
    <n v="591"/>
    <n v="90"/>
    <n v="786"/>
    <m/>
    <m/>
    <m/>
    <m/>
    <m/>
    <n v="83.23"/>
    <n v="94.49"/>
    <n v="33.76"/>
    <m/>
    <m/>
    <m/>
    <m/>
    <n v="4.57"/>
    <m/>
    <n v="4.57"/>
    <n v="1.69"/>
    <m/>
    <m/>
    <m/>
    <m/>
    <n v="213500000"/>
    <m/>
    <m/>
    <d v="2020-12-16T00:00:00"/>
    <d v="2020-12-16T00:00:00"/>
    <d v="2021-11-09T00:00:00"/>
    <m/>
    <m/>
    <m/>
    <m/>
    <n v="3.19"/>
    <m/>
    <m/>
    <m/>
    <m/>
    <n v="1.87"/>
    <m/>
    <n v="0"/>
    <n v="328"/>
    <m/>
    <m/>
    <m/>
    <n v="469"/>
    <s v="No"/>
    <n v="129108"/>
    <n v="196"/>
    <n v="87.92"/>
    <n v="0"/>
    <n v="0"/>
    <n v="1.87"/>
  </r>
  <r>
    <x v="1895"/>
    <s v="http://www.radpowerbikes.com"/>
    <s v="https://www.crunchbase.com/organization/rad-power-bikes"/>
    <s v="Rad Power Bikes Inc."/>
    <s v="North America's largest electric bike company. We are making transportation energy efficient, enjoyable, and accessible to all."/>
    <m/>
    <m/>
    <s v="series_a"/>
    <s v="series_b"/>
    <s v="series_c"/>
    <s v="series_d"/>
    <m/>
    <m/>
    <m/>
    <m/>
    <m/>
    <n v="25000000"/>
    <n v="150000000"/>
    <n v="154000000"/>
    <m/>
    <m/>
    <m/>
    <m/>
    <m/>
    <n v="166750000"/>
    <n v="1500000000"/>
    <n v="1500000000"/>
    <m/>
    <m/>
    <m/>
    <m/>
    <s v="Darrell Cavens, Mark Vadon"/>
    <s v="Durable Capital Partners, Vulcan Capital"/>
    <s v="Durable Capital Partners, Fidelity, Morgan Stanley, T. Rowe Price, The Rise Fund, Vulcan Capital"/>
    <s v="Durable Capital Partners, Fidelity, Morgan Stanley, T. Rowe Price, The Rise Fund, Vulcan Capital"/>
    <m/>
    <m/>
    <m/>
    <m/>
    <n v="2019"/>
    <x v="8"/>
    <n v="2021"/>
    <n v="2021"/>
    <m/>
    <m/>
    <n v="154000000"/>
    <s v="series_d"/>
    <d v="2021-10-28T00:00:00"/>
    <n v="1500000000"/>
    <m/>
    <m/>
    <n v="0"/>
    <n v="176.45"/>
    <n v="37681.01"/>
    <n v="91119.3"/>
    <m/>
    <m/>
    <m/>
    <m/>
    <n v="1771"/>
    <n v="744"/>
    <n v="360"/>
    <n v="139"/>
    <m/>
    <m/>
    <m/>
    <m/>
    <n v="57.37"/>
    <n v="53.97"/>
    <n v="69.7"/>
    <n v="74.25"/>
    <m/>
    <m/>
    <s v="unicorn"/>
    <n v="7.56"/>
    <m/>
    <m/>
    <n v="7.56"/>
    <n v="0.93"/>
    <n v="1"/>
    <m/>
    <m/>
    <n v="329320365"/>
    <m/>
    <m/>
    <d v="2019-03-27T00:00:00"/>
    <d v="2020-02-05T00:00:00"/>
    <d v="2021-02-04T00:00:00"/>
    <d v="2021-10-28T00:00:00"/>
    <m/>
    <m/>
    <m/>
    <m/>
    <n v="9"/>
    <n v="1"/>
    <m/>
    <m/>
    <n v="9"/>
    <m/>
    <n v="315"/>
    <n v="365"/>
    <n v="266"/>
    <m/>
    <m/>
    <n v="631"/>
    <s v="No"/>
    <n v="128976.76"/>
    <n v="197"/>
    <n v="87.86"/>
    <n v="9"/>
    <n v="9"/>
    <n v="9"/>
  </r>
  <r>
    <x v="1896"/>
    <s v="https://www.cypress.io/"/>
    <s v="https://www.crunchbase.com/organization/cypress-io"/>
    <s v="Cypress.io, Inc."/>
    <s v="Cypress provides better, faster, and more reliable testing for anything that runs in a browser."/>
    <m/>
    <s v="seed"/>
    <s v="series_a"/>
    <s v="series_b"/>
    <m/>
    <m/>
    <m/>
    <m/>
    <m/>
    <n v="600000"/>
    <n v="9300000"/>
    <n v="40000000"/>
    <m/>
    <m/>
    <m/>
    <m/>
    <m/>
    <n v="6000000"/>
    <n v="52600000"/>
    <n v="266800000"/>
    <m/>
    <m/>
    <m/>
    <m/>
    <m/>
    <s v="BIP Capital, BLH Venture Partners, Tech Square Ventures"/>
    <s v="BLH Venture Partners, Bessemer Venture Partners"/>
    <s v="Battery Ventures, Bessemer Venture Partners, Las Olas Venture Capital, OpenView, Sapphire Ventures, Stripes"/>
    <m/>
    <m/>
    <m/>
    <m/>
    <m/>
    <n v="2015"/>
    <n v="2019"/>
    <x v="8"/>
    <m/>
    <m/>
    <m/>
    <m/>
    <n v="40000000"/>
    <s v="series_b"/>
    <d v="2020-12-16T00:00:00"/>
    <n v="266800000"/>
    <m/>
    <n v="0"/>
    <n v="6248.63"/>
    <n v="121918.33"/>
    <m/>
    <m/>
    <m/>
    <m/>
    <m/>
    <n v="3493"/>
    <n v="336"/>
    <n v="96"/>
    <m/>
    <m/>
    <m/>
    <m/>
    <m/>
    <n v="64.400000000000006"/>
    <n v="91.93"/>
    <n v="94.11"/>
    <m/>
    <m/>
    <m/>
    <m/>
    <m/>
    <n v="30.24"/>
    <n v="30.24"/>
    <n v="4.3099999999999996"/>
    <n v="1"/>
    <m/>
    <m/>
    <m/>
    <m/>
    <n v="54809298"/>
    <m/>
    <d v="2015-12-22T00:00:00"/>
    <d v="2019-06-19T00:00:00"/>
    <d v="2020-12-16T00:00:00"/>
    <m/>
    <m/>
    <m/>
    <m/>
    <n v="8.77"/>
    <n v="5.07"/>
    <m/>
    <m/>
    <m/>
    <m/>
    <n v="1"/>
    <n v="1275"/>
    <n v="546"/>
    <m/>
    <m/>
    <m/>
    <m/>
    <n v="0"/>
    <s v="No"/>
    <n v="128166.96"/>
    <n v="198"/>
    <n v="87.79"/>
    <m/>
    <m/>
    <n v="1"/>
  </r>
  <r>
    <x v="1897"/>
    <s v="https://www.area1security.com/"/>
    <s v="https://www.crunchbase.com/organization/area-1-security"/>
    <s v="Area 1 Security, Inc."/>
    <s v="Area 1 Security is a performance-based cybersecurity company, changing how businesses protect against phishing attacks."/>
    <m/>
    <s v="seed"/>
    <s v="series_a"/>
    <s v="series_b"/>
    <m/>
    <m/>
    <m/>
    <m/>
    <m/>
    <n v="2500000"/>
    <n v="8000000"/>
    <n v="25000000"/>
    <m/>
    <m/>
    <m/>
    <m/>
    <m/>
    <n v="25000000"/>
    <n v="40000000"/>
    <n v="166750000"/>
    <m/>
    <m/>
    <m/>
    <m/>
    <m/>
    <s v="AllegisCyber, Cowboy Ventures, DCVC, First Round Capital, Kleiner Perkins, Ray Rothrock"/>
    <s v="AllegisCyber, Cowboy Ventures, DCVC, Derek Smith, Kleiner Perkins, RedSeal"/>
    <s v="Forgepoint Capital, Icon Ventures, Kleiner Perkins, Top Tier Capital Partners"/>
    <m/>
    <m/>
    <m/>
    <m/>
    <m/>
    <n v="2014"/>
    <n v="2014"/>
    <x v="8"/>
    <m/>
    <m/>
    <m/>
    <m/>
    <n v="25000000"/>
    <s v="series_b"/>
    <d v="2020-06-29T00:00:00"/>
    <n v="162000000"/>
    <m/>
    <n v="228.12"/>
    <n v="2006.71"/>
    <n v="125316.37"/>
    <m/>
    <m/>
    <m/>
    <m/>
    <m/>
    <n v="945"/>
    <n v="292"/>
    <n v="92"/>
    <m/>
    <m/>
    <m/>
    <m/>
    <m/>
    <n v="88.96"/>
    <n v="89.45"/>
    <n v="94.36"/>
    <m/>
    <m/>
    <m/>
    <m/>
    <m/>
    <n v="4.41"/>
    <n v="4.41"/>
    <n v="3.44"/>
    <n v="0.97"/>
    <m/>
    <m/>
    <m/>
    <m/>
    <n v="82500000"/>
    <m/>
    <d v="2014-05-05T00:00:00"/>
    <d v="2014-12-10T00:00:00"/>
    <d v="2020-06-29T00:00:00"/>
    <m/>
    <m/>
    <m/>
    <m/>
    <n v="1.6"/>
    <n v="4.17"/>
    <m/>
    <m/>
    <m/>
    <m/>
    <n v="0.97"/>
    <n v="219"/>
    <n v="2028"/>
    <m/>
    <m/>
    <m/>
    <m/>
    <n v="0"/>
    <s v="No"/>
    <n v="127551.2"/>
    <n v="199"/>
    <n v="87.73"/>
    <m/>
    <m/>
    <n v="0.97"/>
  </r>
  <r>
    <x v="1898"/>
    <s v="https://www.truepill.com/"/>
    <s v="https://www.crunchbase.com/organization/truepill"/>
    <s v="Truepill Inc."/>
    <s v="Truepill provides an API-connected healthcare infrastructure designed to revolutionize the patient experience."/>
    <m/>
    <s v="seed"/>
    <s v="series_a"/>
    <s v="series_b"/>
    <s v="series_c"/>
    <s v="series_d"/>
    <m/>
    <m/>
    <m/>
    <n v="3400000"/>
    <n v="10000000"/>
    <n v="25000000"/>
    <n v="75000000"/>
    <n v="142000000"/>
    <m/>
    <m/>
    <m/>
    <n v="34000000"/>
    <n v="50000000"/>
    <n v="166750000"/>
    <n v="750000000"/>
    <n v="1600000000"/>
    <m/>
    <m/>
    <m/>
    <s v="Y Combinator"/>
    <s v="Amity Ventures, BoxGroup, CSC Upshot, Foundation Capital, Index Ventures, Initialized Capital, Joe Montana, Slow Ventures, Social Capital, Sound Ventures, Tuesday Capital, Y Combinator"/>
    <s v="Initialized Capital, Optum Ventures, Sound Ventures, TI Platform Management"/>
    <s v="Kaiser Permanente, Oak HC/FT, Optum Ventures, Sound Ventures, TI Platform Management, Y Combinator"/>
    <s v="Initialized Capital, TI Platform Management"/>
    <m/>
    <m/>
    <m/>
    <n v="2017"/>
    <n v="2019"/>
    <x v="8"/>
    <n v="2020"/>
    <n v="2021"/>
    <m/>
    <m/>
    <n v="142000000"/>
    <s v="series_d"/>
    <d v="2021-10-27T00:00:00"/>
    <n v="1600000000"/>
    <m/>
    <n v="12166.07"/>
    <n v="44890.87"/>
    <n v="16668.48"/>
    <n v="43646.22"/>
    <n v="8596.0300000000007"/>
    <m/>
    <m/>
    <m/>
    <n v="120"/>
    <n v="8"/>
    <n v="284"/>
    <n v="92"/>
    <n v="268"/>
    <m/>
    <m/>
    <m/>
    <n v="98.74"/>
    <n v="99.83"/>
    <n v="82.47"/>
    <n v="87.33"/>
    <n v="50.19"/>
    <m/>
    <m/>
    <s v="unicorn"/>
    <n v="26.88"/>
    <n v="26.88"/>
    <n v="22.85"/>
    <n v="8.06"/>
    <n v="1.99"/>
    <n v="1"/>
    <m/>
    <m/>
    <n v="255400000"/>
    <m/>
    <d v="2017-01-01T00:00:00"/>
    <d v="2019-03-12T00:00:00"/>
    <d v="2020-07-08T00:00:00"/>
    <d v="2020-09-09T00:00:00"/>
    <d v="2021-10-27T00:00:00"/>
    <m/>
    <m/>
    <n v="1.47"/>
    <n v="3.34"/>
    <n v="4.5"/>
    <n v="2.13"/>
    <m/>
    <m/>
    <n v="9.6"/>
    <n v="800"/>
    <n v="484"/>
    <n v="63"/>
    <n v="413"/>
    <m/>
    <m/>
    <n v="476"/>
    <s v="No"/>
    <n v="125967.67"/>
    <n v="200"/>
    <n v="87.67"/>
    <n v="9.6"/>
    <n v="9.6"/>
    <n v="9.6"/>
  </r>
  <r>
    <x v="1899"/>
    <s v="https://www.accenttx.com/"/>
    <s v="https://www.crunchbase.com/organization/accent-therapeutics"/>
    <s v="Accent Therapeutics, Inc."/>
    <s v="Accent Therapeutics is a biopharmaceutical company."/>
    <m/>
    <m/>
    <s v="series_a"/>
    <s v="series_b"/>
    <s v="series_c"/>
    <m/>
    <m/>
    <m/>
    <m/>
    <m/>
    <n v="40000000"/>
    <n v="63000000"/>
    <n v="75000000"/>
    <m/>
    <m/>
    <m/>
    <m/>
    <m/>
    <n v="200000000"/>
    <n v="420210000"/>
    <n v="750000000"/>
    <m/>
    <m/>
    <m/>
    <m/>
    <m/>
    <s v="Atlas Venture, EcoR1 Capital, The Column Group"/>
    <s v="AbbVie Biotech Ventures, Atlas Venture, Droia Ventures, EcoR1 Capital, Google Ventures, NS Investment, The Column Group, The Mark Foundation for Cancer Research"/>
    <s v="AbbVie Biotech Ventures, Atlas Venture, Bristol-Myers Squibb, Droia Ventures, EcoR1 Capital, Google Ventures, Johnson &amp; Johnson Innovation – JJDC, Mirae Asset Capital, Mirae Asset Capital Life Science, Mirae Asset Venture Investment, NS Investment, The Column Group, The Mark Foundation for Cancer Research"/>
    <m/>
    <m/>
    <m/>
    <m/>
    <m/>
    <n v="2018"/>
    <x v="8"/>
    <n v="2024"/>
    <m/>
    <m/>
    <m/>
    <n v="75000000"/>
    <s v="series_c"/>
    <d v="2024-01-23T00:00:00"/>
    <n v="750000000"/>
    <m/>
    <m/>
    <n v="2642.16"/>
    <n v="112970.83"/>
    <n v="9077.6299999999992"/>
    <m/>
    <m/>
    <m/>
    <m/>
    <m/>
    <n v="422"/>
    <n v="101"/>
    <n v="21"/>
    <m/>
    <m/>
    <m/>
    <m/>
    <m/>
    <n v="90.87"/>
    <n v="93.8"/>
    <n v="82.3"/>
    <m/>
    <m/>
    <m/>
    <m/>
    <n v="2.87"/>
    <m/>
    <n v="2.87"/>
    <n v="1.61"/>
    <n v="1"/>
    <m/>
    <m/>
    <m/>
    <n v="178000000"/>
    <m/>
    <m/>
    <d v="2018-05-18T00:00:00"/>
    <d v="2020-04-23T00:00:00"/>
    <d v="2024-01-23T00:00:00"/>
    <m/>
    <m/>
    <m/>
    <m/>
    <n v="2.1"/>
    <n v="1.78"/>
    <m/>
    <m/>
    <m/>
    <n v="1.78"/>
    <m/>
    <n v="706"/>
    <n v="1370"/>
    <m/>
    <m/>
    <m/>
    <n v="1370"/>
    <s v="No"/>
    <n v="124690.62"/>
    <n v="201"/>
    <n v="87.61"/>
    <n v="1.78"/>
    <m/>
    <n v="1.78"/>
  </r>
  <r>
    <x v="1900"/>
    <s v="http://edenhealth.com/"/>
    <s v="https://www.crunchbase.com/organization/eden-health"/>
    <s v="Eden Health, Inc."/>
    <s v="Eden Health is a primary care and insurance navigation company for employers seeking to elevate the health and wellbeing of their employees."/>
    <m/>
    <s v="seed"/>
    <s v="series_a"/>
    <s v="series_b"/>
    <s v="series_c"/>
    <m/>
    <m/>
    <m/>
    <m/>
    <n v="4000000"/>
    <n v="10000000"/>
    <n v="25000000"/>
    <n v="60000000"/>
    <m/>
    <m/>
    <m/>
    <m/>
    <n v="40000000"/>
    <n v="50000000"/>
    <n v="166750000"/>
    <n v="600000000"/>
    <m/>
    <m/>
    <m/>
    <m/>
    <s v="645 Ventures, Bryan Rosenblatt, Company Ventures, Greycroft, Max Ventures, Nnamdi Okike, PJC"/>
    <s v="645 Ventures, Aspect Ventures, Brand Foundry Ventures, Company Ventures, Convene, Greycroft, Max Ventures, PJC"/>
    <s v="Aspect Ventures, Flare Capital Partners, Greycroft, Max Ventures, PJC, Stone Point Capital"/>
    <s v="Amigo Health, Andrew Vigneault, Aspect Ventures, Bossanova Investimentos, Company Ventures, Flare Capital Partners, Flex Capital, Insight Partners, Max Ventures, Nelson Chu, PJC"/>
    <m/>
    <m/>
    <m/>
    <m/>
    <n v="2018"/>
    <n v="2019"/>
    <x v="8"/>
    <n v="2021"/>
    <m/>
    <m/>
    <m/>
    <n v="60000000"/>
    <s v="series_c"/>
    <d v="2021-02-18T00:00:00"/>
    <n v="600000000"/>
    <m/>
    <n v="56.44"/>
    <n v="2015.6"/>
    <n v="10795.11"/>
    <n v="111346.63"/>
    <m/>
    <m/>
    <m/>
    <m/>
    <n v="1948"/>
    <n v="638"/>
    <n v="323"/>
    <n v="228"/>
    <m/>
    <m/>
    <m/>
    <m/>
    <n v="81.319999999999993"/>
    <n v="84.66"/>
    <n v="80.05"/>
    <n v="80.84"/>
    <m/>
    <m/>
    <m/>
    <m/>
    <n v="9.18"/>
    <n v="9.18"/>
    <n v="9.18"/>
    <n v="3.24"/>
    <n v="1"/>
    <m/>
    <m/>
    <m/>
    <n v="99000000"/>
    <m/>
    <d v="2018-03-20T00:00:00"/>
    <d v="2019-02-27T00:00:00"/>
    <d v="2020-08-12T00:00:00"/>
    <d v="2021-02-18T00:00:00"/>
    <m/>
    <m/>
    <m/>
    <n v="1.25"/>
    <n v="3.34"/>
    <n v="3.6"/>
    <m/>
    <m/>
    <m/>
    <n v="3.6"/>
    <n v="344"/>
    <n v="532"/>
    <n v="190"/>
    <m/>
    <m/>
    <m/>
    <n v="190"/>
    <s v="No"/>
    <n v="124213.78"/>
    <n v="202"/>
    <n v="87.55"/>
    <n v="3.6"/>
    <n v="3.6"/>
    <n v="3.6"/>
  </r>
  <r>
    <x v="1901"/>
    <s v="https://www.automox.com/"/>
    <s v="https://www.crunchbase.com/organization/automox"/>
    <s v="Automox Inc."/>
    <s v="Automox is the AI-powered IT automation platform for modern organizations"/>
    <m/>
    <s v="seed"/>
    <s v="series_a"/>
    <s v="series_b"/>
    <s v="series_c"/>
    <m/>
    <m/>
    <m/>
    <m/>
    <n v="1300000"/>
    <n v="9300000"/>
    <n v="30000000"/>
    <n v="110000000"/>
    <m/>
    <m/>
    <m/>
    <m/>
    <n v="13000000"/>
    <n v="46500000"/>
    <n v="110000000"/>
    <n v="1100000000"/>
    <m/>
    <m/>
    <m/>
    <m/>
    <s v="Blue Note Ventures, Firebrand Ventures, Service Provider Capital, Tahoma Ventures, Zelkova Ventures"/>
    <s v="Blue Note Ventures, CRV, TechOperators"/>
    <s v="CRV, CrowdStrike, Gula Tech Adventures, Koch Disruptive Technologies, Tahoma Ventures, TechOperators"/>
    <s v="Blackstone Group, Insight Partners, Koch Disruptive Technologies, TechOperators"/>
    <m/>
    <m/>
    <m/>
    <m/>
    <n v="2017"/>
    <n v="2018"/>
    <x v="8"/>
    <n v="2021"/>
    <m/>
    <m/>
    <m/>
    <n v="110000000"/>
    <s v="series_c"/>
    <d v="2021-04-27T00:00:00"/>
    <n v="1100000000"/>
    <m/>
    <n v="2.2999999999999998"/>
    <n v="2609.58"/>
    <n v="17310.330000000002"/>
    <n v="101140.51"/>
    <m/>
    <m/>
    <m/>
    <m/>
    <n v="2549"/>
    <n v="434"/>
    <n v="280"/>
    <n v="246"/>
    <m/>
    <m/>
    <m/>
    <m/>
    <n v="73.099999999999994"/>
    <n v="90.61"/>
    <n v="82.71"/>
    <n v="79.319999999999993"/>
    <m/>
    <m/>
    <m/>
    <m/>
    <n v="51.79"/>
    <n v="51.79"/>
    <n v="18.100000000000001"/>
    <n v="9"/>
    <n v="1"/>
    <m/>
    <m/>
    <m/>
    <n v="152600000"/>
    <m/>
    <d v="2017-07-18T00:00:00"/>
    <d v="2018-11-13T00:00:00"/>
    <d v="2020-02-04T00:00:00"/>
    <d v="2021-04-27T00:00:00"/>
    <m/>
    <m/>
    <m/>
    <n v="3.58"/>
    <n v="2.37"/>
    <n v="10"/>
    <m/>
    <m/>
    <m/>
    <n v="10"/>
    <n v="483"/>
    <n v="448"/>
    <n v="448"/>
    <m/>
    <m/>
    <m/>
    <n v="448"/>
    <s v="No"/>
    <n v="121062.72"/>
    <n v="203"/>
    <n v="87.48"/>
    <n v="10"/>
    <n v="10"/>
    <n v="10"/>
  </r>
  <r>
    <x v="1902"/>
    <s v="https://www.explorium.ai/"/>
    <s v="https://www.crunchbase.com/organization/explorium-46fb"/>
    <s v="Explorium Ltd."/>
    <s v="Explorium offers a data science platform powered by augmented data discovery and feature engineering."/>
    <m/>
    <s v="seed"/>
    <s v="series_a"/>
    <s v="series_b"/>
    <s v="series_c"/>
    <m/>
    <m/>
    <m/>
    <m/>
    <n v="3600000"/>
    <n v="15500000"/>
    <n v="31000000"/>
    <n v="75000000"/>
    <m/>
    <m/>
    <m/>
    <m/>
    <n v="36000000"/>
    <n v="77500000"/>
    <n v="206770000"/>
    <n v="750000000"/>
    <m/>
    <m/>
    <m/>
    <m/>
    <s v="Emerge, F2 Capital"/>
    <s v="Emerge, F2 Capital, Zeev Ventures"/>
    <s v="01 Advisors, Dynamic Loop Capital, Emerge, F2 Capital, Zeev Ventures"/>
    <s v="01 Advisors, Dynamic Loop Capital, Emerge, F2 Capital, Insight Partners, R136 Ventures, Vintage Investment Partners, Zeev Ventures"/>
    <m/>
    <m/>
    <m/>
    <m/>
    <n v="2018"/>
    <n v="2019"/>
    <x v="8"/>
    <n v="2021"/>
    <m/>
    <m/>
    <m/>
    <n v="75000000"/>
    <s v="series_c"/>
    <d v="2021-05-18T00:00:00"/>
    <n v="750000000"/>
    <m/>
    <n v="0"/>
    <n v="0"/>
    <n v="0"/>
    <n v="118909.75"/>
    <m/>
    <m/>
    <m/>
    <m/>
    <n v="3719"/>
    <n v="1771"/>
    <n v="938"/>
    <n v="218"/>
    <m/>
    <m/>
    <m/>
    <m/>
    <n v="64.34"/>
    <n v="57.37"/>
    <n v="41.95"/>
    <n v="81.69"/>
    <m/>
    <m/>
    <m/>
    <m/>
    <n v="12.75"/>
    <n v="12.75"/>
    <n v="7.4"/>
    <n v="3.26"/>
    <n v="1"/>
    <m/>
    <m/>
    <m/>
    <n v="125100000"/>
    <m/>
    <d v="2018-09-01T00:00:00"/>
    <d v="2019-03-01T00:00:00"/>
    <d v="2020-07-28T00:00:00"/>
    <d v="2021-05-18T00:00:00"/>
    <m/>
    <m/>
    <m/>
    <n v="2.15"/>
    <n v="2.67"/>
    <n v="3.63"/>
    <m/>
    <m/>
    <m/>
    <n v="3.63"/>
    <n v="181"/>
    <n v="515"/>
    <n v="294"/>
    <m/>
    <m/>
    <m/>
    <n v="294"/>
    <s v="No"/>
    <n v="118909.75"/>
    <n v="204"/>
    <n v="87.42"/>
    <n v="3.63"/>
    <n v="3.63"/>
    <n v="3.63"/>
  </r>
  <r>
    <x v="1903"/>
    <s v="https://www.platformscience.com/"/>
    <s v="https://www.crunchbase.com/organization/platform-science"/>
    <s v="Platform Science, Inc."/>
    <s v="Platform Science develops a platform for on-vehicle mobile applications that offers fleet management software solutions."/>
    <m/>
    <m/>
    <s v="series_a"/>
    <s v="series_b"/>
    <s v="series_c"/>
    <m/>
    <m/>
    <m/>
    <m/>
    <m/>
    <n v="4000000"/>
    <n v="54000000"/>
    <n v="115000000"/>
    <m/>
    <m/>
    <m/>
    <m/>
    <m/>
    <n v="20000000"/>
    <n v="360180000"/>
    <n v="575000000"/>
    <m/>
    <m/>
    <m/>
    <m/>
    <m/>
    <s v="8VC, Prologis Ventures, Schematic Ventures"/>
    <s v="8VC, 9Yards Capital, Cambridge Capital, Daimler Trucks North America, NewRoad Capital Partners, Prologis Ventures, Schematic Ventures, Theo Osborne"/>
    <s v="8VC, Chimera Investment, Daimler Trucks North America, Four More Capital, Next Play Capital, Prologis Ventures, SoftBank Vision Fund"/>
    <m/>
    <m/>
    <m/>
    <m/>
    <m/>
    <n v="2017"/>
    <x v="8"/>
    <n v="2022"/>
    <m/>
    <m/>
    <m/>
    <n v="115000000"/>
    <s v="series_c"/>
    <d v="2022-02-03T00:00:00"/>
    <n v="575000000"/>
    <m/>
    <m/>
    <n v="14.61"/>
    <n v="46186.97"/>
    <n v="70412.17"/>
    <m/>
    <m/>
    <m/>
    <m/>
    <m/>
    <n v="937"/>
    <n v="178"/>
    <n v="165"/>
    <m/>
    <m/>
    <m/>
    <m/>
    <m/>
    <n v="76.540000000000006"/>
    <n v="89.03"/>
    <n v="80.260000000000005"/>
    <m/>
    <m/>
    <m/>
    <m/>
    <n v="22"/>
    <m/>
    <n v="22"/>
    <n v="1.44"/>
    <n v="1"/>
    <m/>
    <m/>
    <m/>
    <n v="197700000"/>
    <m/>
    <m/>
    <d v="2017-12-21T00:00:00"/>
    <d v="2020-05-26T00:00:00"/>
    <d v="2022-02-03T00:00:00"/>
    <m/>
    <m/>
    <m/>
    <m/>
    <n v="18.010000000000002"/>
    <n v="1.6"/>
    <m/>
    <m/>
    <m/>
    <n v="1.6"/>
    <m/>
    <n v="887"/>
    <n v="618"/>
    <m/>
    <m/>
    <m/>
    <n v="618"/>
    <s v="No"/>
    <n v="116613.75"/>
    <n v="205"/>
    <n v="87.36"/>
    <n v="1.6"/>
    <n v="1.6"/>
    <n v="1.6"/>
  </r>
  <r>
    <x v="1904"/>
    <s v="https://www.forethought.ai"/>
    <s v="https://www.crunchbase.com/organization/forethought-7dc2"/>
    <s v="Forethought Technologies, Inc."/>
    <s v="Forethought is a generative AI suite for customer support automation."/>
    <m/>
    <s v="seed"/>
    <s v="series_a"/>
    <s v="series_b"/>
    <s v="series_c"/>
    <m/>
    <m/>
    <m/>
    <m/>
    <n v="1000000"/>
    <n v="9000000"/>
    <n v="17000000"/>
    <n v="65000000"/>
    <m/>
    <m/>
    <m/>
    <m/>
    <n v="10000000"/>
    <n v="45000000"/>
    <n v="113390000"/>
    <n v="650000000"/>
    <m/>
    <m/>
    <m/>
    <m/>
    <s v="8VC, Brennan O'Donnell, K9 Ventures, Octave, South Park Commons, Suranga Chandratillake, Village Global, Vladimir Novakovski, Yan-David Erlich"/>
    <s v="Alexa von Tobel, Brianne Kimmel, K9 Ventures, Mathilde Collin, New Enterprise Associates, Octave, Sandhya Venkatachalam, South Park Commons, Village Global, Vlad Tenev"/>
    <s v="Geodesic Capital, Inspired Capital Partners, James Todd Smith, K9 Ventures, Kelvin Beachum Jr., Neo, New Enterprise Associates, Operator Collective, Original Capital, Ryan Smith, Sean Combs, Sound Ventures, overtime.vc"/>
    <s v="Adrienne Harris, Andrea (Andy) Coravos, Ashton Kutcher, Baron Davis, Christopher Manning, Cleo Capital, Collaborative Fund, Daniel Nadler, Frontline Ventures, Gwyneth Paltrow, Jason Boehmig, K9 Ventures, New Enterprise Associates, Robert Downey Jr., Sound Ventures, Spearhead, Steadfast Financial, Taylor Greene, Trevor McFedries"/>
    <m/>
    <m/>
    <m/>
    <m/>
    <n v="2018"/>
    <n v="2018"/>
    <x v="8"/>
    <n v="2021"/>
    <m/>
    <m/>
    <m/>
    <n v="65000000"/>
    <s v="series_c"/>
    <d v="2021-12-15T00:00:00"/>
    <n v="650000000"/>
    <m/>
    <n v="12.92"/>
    <n v="14429.46"/>
    <n v="54933.48"/>
    <n v="46829.87"/>
    <m/>
    <m/>
    <m/>
    <m/>
    <n v="2271"/>
    <n v="188"/>
    <n v="169"/>
    <n v="334"/>
    <m/>
    <m/>
    <m/>
    <m/>
    <n v="78.23"/>
    <n v="95.94"/>
    <n v="89.59"/>
    <n v="71.900000000000006"/>
    <m/>
    <m/>
    <m/>
    <m/>
    <n v="39.78"/>
    <n v="39.78"/>
    <n v="11.05"/>
    <n v="5.16"/>
    <n v="1"/>
    <m/>
    <m/>
    <m/>
    <n v="92000000"/>
    <m/>
    <d v="2018-02-20T00:00:00"/>
    <d v="2018-12-04T00:00:00"/>
    <d v="2020-10-28T00:00:00"/>
    <d v="2021-12-15T00:00:00"/>
    <m/>
    <m/>
    <m/>
    <n v="4.5"/>
    <n v="2.52"/>
    <n v="5.73"/>
    <m/>
    <m/>
    <m/>
    <n v="5.73"/>
    <n v="287"/>
    <n v="694"/>
    <n v="413"/>
    <m/>
    <m/>
    <m/>
    <n v="413"/>
    <s v="No"/>
    <n v="116205.73"/>
    <n v="206"/>
    <n v="87.3"/>
    <n v="5.73"/>
    <n v="5.73"/>
    <n v="5.73"/>
  </r>
  <r>
    <x v="1905"/>
    <s v="https://www.trigoretail.com"/>
    <s v="https://www.crunchbase.com/organization/trigo-0711"/>
    <s v="Trigo Vision Ltd."/>
    <s v="Trigo is a technology company that builds AI-powered infrastructure for retail stores."/>
    <m/>
    <s v="seed"/>
    <s v="series_a"/>
    <s v="series_b"/>
    <s v="series_c"/>
    <m/>
    <m/>
    <m/>
    <m/>
    <n v="7000000"/>
    <n v="22000000"/>
    <n v="60000000"/>
    <n v="100000000"/>
    <m/>
    <m/>
    <m/>
    <m/>
    <n v="70000000"/>
    <n v="110000000"/>
    <n v="400200000"/>
    <n v="1000000000"/>
    <m/>
    <m/>
    <m/>
    <m/>
    <s v="Hetz Ventures, Vertex Ventures Israel"/>
    <s v="Hetz Ventures, Red Dot Capital Partners, Vertex Ventures Israel"/>
    <s v="83North, Hetz Ventures, Morrag Investments, Red Dot Capital Partners, Tesco, Vertex Ventures Israel"/>
    <s v="83North, Hetz Ventures, Red Dot Capital Partners, Rewe Group, SAP, Temasek Holdings, Vertex Ventures Israel, Viola Growth"/>
    <m/>
    <m/>
    <m/>
    <m/>
    <n v="2018"/>
    <n v="2019"/>
    <x v="8"/>
    <n v="2022"/>
    <m/>
    <m/>
    <m/>
    <n v="100000000"/>
    <s v="series_c"/>
    <d v="2022-10-26T00:00:00"/>
    <n v="1000000000"/>
    <m/>
    <n v="0"/>
    <n v="0.3"/>
    <n v="35762.199999999997"/>
    <n v="80319.55"/>
    <m/>
    <m/>
    <m/>
    <m/>
    <n v="3719"/>
    <n v="1616"/>
    <n v="215"/>
    <n v="156"/>
    <m/>
    <m/>
    <m/>
    <m/>
    <n v="64.34"/>
    <n v="61.1"/>
    <n v="86.74"/>
    <n v="81.349999999999994"/>
    <m/>
    <m/>
    <m/>
    <m/>
    <n v="8.74"/>
    <n v="8.74"/>
    <n v="6.96"/>
    <n v="2.25"/>
    <n v="1"/>
    <m/>
    <m/>
    <m/>
    <n v="199000000"/>
    <m/>
    <d v="2018-07-11T00:00:00"/>
    <d v="2019-09-16T00:00:00"/>
    <d v="2020-12-21T00:00:00"/>
    <d v="2022-10-26T00:00:00"/>
    <m/>
    <m/>
    <m/>
    <n v="1.57"/>
    <n v="3.64"/>
    <n v="2.5"/>
    <m/>
    <m/>
    <m/>
    <n v="2.5"/>
    <n v="432"/>
    <n v="462"/>
    <n v="674"/>
    <m/>
    <m/>
    <m/>
    <n v="674"/>
    <s v="No"/>
    <n v="116082.05"/>
    <n v="207"/>
    <n v="87.24"/>
    <n v="2.5"/>
    <n v="2.5"/>
    <n v="2.5"/>
  </r>
  <r>
    <x v="1906"/>
    <s v="http://pager.com"/>
    <s v="https://www.crunchbase.com/organization/pager"/>
    <s v="Pager, Inc."/>
    <s v="Pager is a virtual care technology platform that provides communication, collaboration, navigation, and care coordination solutions."/>
    <m/>
    <m/>
    <s v="series_a"/>
    <s v="series_b"/>
    <s v="series_c"/>
    <m/>
    <m/>
    <m/>
    <m/>
    <m/>
    <n v="14000000"/>
    <n v="22000000"/>
    <m/>
    <m/>
    <m/>
    <m/>
    <m/>
    <m/>
    <n v="70000000"/>
    <n v="146740000"/>
    <m/>
    <m/>
    <m/>
    <m/>
    <m/>
    <m/>
    <s v="Goodwater Capital, Lux Capital, Montage Ventures, New Enterprise Associates, Sound Ventures, Three Fields Capital, Thyra Global Management"/>
    <s v="Goodwater Capital, Health Catalyst Capital, Horizon Blue Cross Blue Shield of New Jersey, Lux Capital, New Enterprise Associates, Three Fields Capital"/>
    <s v="Goodwater Capital, Health Catalyst Capital, Horizon Healthcare Services, Lux Capital, New Enterprise Associates, Susquehanna International Group (SIG)"/>
    <m/>
    <m/>
    <m/>
    <m/>
    <m/>
    <n v="2015"/>
    <x v="8"/>
    <n v="2021"/>
    <m/>
    <m/>
    <m/>
    <n v="6088855"/>
    <s v="series_unknown"/>
    <d v="2021-09-21T00:00:00"/>
    <m/>
    <m/>
    <m/>
    <n v="2515.1799999999998"/>
    <n v="98006.44"/>
    <n v="15229.75"/>
    <m/>
    <m/>
    <m/>
    <m/>
    <m/>
    <n v="303"/>
    <n v="118"/>
    <n v="463"/>
    <m/>
    <m/>
    <m/>
    <m/>
    <m/>
    <n v="91.82"/>
    <n v="92.75"/>
    <n v="61.01"/>
    <m/>
    <m/>
    <m/>
    <m/>
    <m/>
    <m/>
    <m/>
    <m/>
    <m/>
    <m/>
    <m/>
    <m/>
    <n v="68702937"/>
    <m/>
    <m/>
    <d v="2015-07-13T00:00:00"/>
    <d v="2020-03-06T00:00:00"/>
    <d v="2021-09-21T00:00:00"/>
    <m/>
    <m/>
    <m/>
    <m/>
    <n v="2.1"/>
    <m/>
    <m/>
    <m/>
    <m/>
    <m/>
    <m/>
    <n v="1698"/>
    <n v="564"/>
    <m/>
    <m/>
    <m/>
    <n v="564"/>
    <s v="No"/>
    <n v="115751.37"/>
    <n v="208"/>
    <n v="87.17"/>
    <n v="0"/>
    <n v="0"/>
    <n v="0"/>
  </r>
  <r>
    <x v="1907"/>
    <s v="https://www.elementbiosciences.com"/>
    <s v="https://www.crunchbase.com/organization/element-bioscience"/>
    <s v="Element Biosciences, Inc."/>
    <s v="Element Biosciences is a multi-disciplinary startup focused on innovating genetic analysis tools for the research and diagnostic markets."/>
    <m/>
    <m/>
    <s v="series_a"/>
    <s v="series_b"/>
    <s v="series_c"/>
    <m/>
    <m/>
    <m/>
    <m/>
    <m/>
    <n v="15000000"/>
    <n v="80000000"/>
    <n v="276000000"/>
    <m/>
    <m/>
    <m/>
    <m/>
    <m/>
    <n v="75000000"/>
    <n v="533600000"/>
    <n v="2760000000"/>
    <m/>
    <m/>
    <m/>
    <m/>
    <m/>
    <s v="Foresite Capital, Venrock"/>
    <s v="Fidelity, Foresite Capital, JSCapital, Venrock"/>
    <s v="Counterpoint Global, Fidelity, Foresite Capital, JS Capital Management, Janus Henderson Investors, Logos Capital, Meritech Capital Partners, RA Capital Management, T. Rowe Price, Venrock"/>
    <m/>
    <m/>
    <m/>
    <m/>
    <m/>
    <n v="2019"/>
    <x v="8"/>
    <n v="2021"/>
    <m/>
    <m/>
    <m/>
    <n v="276000000"/>
    <s v="series_c"/>
    <d v="2021-06-29T00:00:00"/>
    <n v="2760000000"/>
    <m/>
    <m/>
    <n v="3453.49"/>
    <n v="2973.26"/>
    <n v="109156.9"/>
    <m/>
    <m/>
    <m/>
    <m/>
    <m/>
    <n v="467"/>
    <n v="433"/>
    <n v="233"/>
    <m/>
    <m/>
    <m/>
    <m/>
    <m/>
    <n v="88.78"/>
    <n v="73.23"/>
    <n v="80.42"/>
    <m/>
    <m/>
    <m/>
    <m/>
    <n v="28.15"/>
    <m/>
    <n v="28.15"/>
    <n v="4.66"/>
    <n v="1"/>
    <m/>
    <m/>
    <m/>
    <n v="401000000"/>
    <m/>
    <m/>
    <d v="2019-06-18T00:00:00"/>
    <d v="2020-01-09T00:00:00"/>
    <d v="2021-06-29T00:00:00"/>
    <m/>
    <m/>
    <m/>
    <m/>
    <n v="7.11"/>
    <n v="5.17"/>
    <m/>
    <m/>
    <m/>
    <n v="5.17"/>
    <m/>
    <n v="205"/>
    <n v="537"/>
    <m/>
    <m/>
    <m/>
    <n v="537"/>
    <s v="No"/>
    <n v="115583.65"/>
    <n v="209"/>
    <n v="87.11"/>
    <n v="5.17"/>
    <n v="5.17"/>
    <n v="5.17"/>
  </r>
  <r>
    <x v="1908"/>
    <s v="https://www.cerevance.com/"/>
    <s v="https://www.crunchbase.com/organization/cerevance"/>
    <m/>
    <s v="Cerevance is a developer of novel therapeutics intended to advance new medicines for serious neurological diseases."/>
    <m/>
    <m/>
    <s v="series_a"/>
    <s v="series_b"/>
    <m/>
    <m/>
    <m/>
    <m/>
    <m/>
    <m/>
    <n v="21500000"/>
    <n v="65000000"/>
    <m/>
    <m/>
    <m/>
    <m/>
    <m/>
    <m/>
    <n v="107500000"/>
    <n v="433550000"/>
    <m/>
    <m/>
    <m/>
    <m/>
    <m/>
    <m/>
    <s v="Lightstone Ventures, Takeda"/>
    <s v="Bill Gates, Casdin Capital, Dementia Discovery Fund, Dolby Family Ventures, Foresite Capital, Google Ventures, Lightstone Ventures, Takeda Ventures, UPMC Enterprises"/>
    <m/>
    <m/>
    <m/>
    <m/>
    <m/>
    <m/>
    <n v="2016"/>
    <x v="8"/>
    <m/>
    <m/>
    <m/>
    <m/>
    <n v="51000000"/>
    <s v="series_b"/>
    <d v="2023-02-13T00:00:00"/>
    <n v="433550000"/>
    <m/>
    <m/>
    <n v="0"/>
    <n v="115100.28"/>
    <m/>
    <m/>
    <m/>
    <m/>
    <m/>
    <m/>
    <n v="1216"/>
    <n v="99"/>
    <m/>
    <m/>
    <m/>
    <m/>
    <m/>
    <m/>
    <n v="68.11"/>
    <n v="93.93"/>
    <m/>
    <m/>
    <m/>
    <m/>
    <m/>
    <n v="3.43"/>
    <m/>
    <n v="3.43"/>
    <n v="1"/>
    <m/>
    <m/>
    <m/>
    <m/>
    <n v="142500000"/>
    <m/>
    <m/>
    <d v="2016-12-02T00:00:00"/>
    <d v="2020-04-14T00:00:00"/>
    <m/>
    <m/>
    <m/>
    <m/>
    <m/>
    <n v="4.03"/>
    <m/>
    <m/>
    <m/>
    <m/>
    <n v="1"/>
    <m/>
    <n v="1229"/>
    <m/>
    <m/>
    <m/>
    <m/>
    <n v="1035"/>
    <s v="No"/>
    <n v="115100.28"/>
    <n v="210"/>
    <n v="87.05"/>
    <m/>
    <m/>
    <n v="1"/>
  </r>
  <r>
    <x v="1909"/>
    <s v="https://www.payfazz.com/"/>
    <s v="https://www.crunchbase.com/organization/payfazz"/>
    <s v="PT Payfazz Teknologi Nusantara"/>
    <s v="PAYFAZZ is an agency-based financial platform that facilitates digital transactions and payments."/>
    <s v="pre_seed"/>
    <s v="seed"/>
    <s v="series_a"/>
    <s v="series_b"/>
    <m/>
    <m/>
    <m/>
    <m/>
    <m/>
    <n v="120000"/>
    <n v="21000000"/>
    <n v="53000000"/>
    <m/>
    <m/>
    <m/>
    <m/>
    <m/>
    <n v="1200000"/>
    <n v="105000000"/>
    <n v="353510000"/>
    <m/>
    <m/>
    <m/>
    <m/>
    <s v="Indigo by Telkom Indonesia"/>
    <s v="MAGIC Fund, Quiet Capital, Y Combinator"/>
    <s v="Convergence Ventures, Insignia Ventures Partners, MDI Ventures, Tiger Global Management, Vertex Ventures, Y Combinator"/>
    <s v="B Capital, BRI Ventures, Insignia Ventures Partners, Quiet Capital, Tiger Global Management, Y Combinator"/>
    <m/>
    <m/>
    <m/>
    <m/>
    <n v="2016"/>
    <n v="2017"/>
    <n v="2018"/>
    <x v="8"/>
    <m/>
    <m/>
    <m/>
    <m/>
    <n v="53000000"/>
    <s v="series_b"/>
    <d v="2020-07-06T00:00:00"/>
    <n v="353510000"/>
    <n v="0"/>
    <n v="12166.07"/>
    <n v="10036.82"/>
    <n v="91681.59"/>
    <m/>
    <m/>
    <m/>
    <m/>
    <n v="521"/>
    <n v="120"/>
    <n v="220"/>
    <n v="121"/>
    <m/>
    <m/>
    <m/>
    <m/>
    <n v="70.23"/>
    <n v="98.74"/>
    <n v="95.25"/>
    <n v="92.57"/>
    <m/>
    <m/>
    <m/>
    <m/>
    <m/>
    <n v="200.34"/>
    <n v="200.34"/>
    <n v="2.86"/>
    <n v="1"/>
    <m/>
    <m/>
    <m/>
    <m/>
    <n v="74120000"/>
    <d v="2016-12-02T00:00:00"/>
    <d v="2017-08-21T00:00:00"/>
    <d v="2018-11-21T00:00:00"/>
    <d v="2020-07-06T00:00:00"/>
    <m/>
    <m/>
    <m/>
    <m/>
    <n v="87.5"/>
    <n v="3.37"/>
    <m/>
    <m/>
    <m/>
    <m/>
    <n v="1"/>
    <n v="457"/>
    <n v="593"/>
    <m/>
    <m/>
    <m/>
    <m/>
    <n v="0"/>
    <s v="No"/>
    <n v="113884.48"/>
    <n v="211"/>
    <n v="86.99"/>
    <m/>
    <m/>
    <n v="1"/>
  </r>
  <r>
    <x v="1910"/>
    <s v="https://www.arkoselabs.com"/>
    <s v="https://www.crunchbase.com/organization/arkoselabs"/>
    <s v="Arkose Labs Inc."/>
    <s v="Arkose Labs protects enterprises from cybercrime and abuse."/>
    <m/>
    <s v="seed"/>
    <s v="series_a"/>
    <s v="series_b"/>
    <s v="series_c"/>
    <m/>
    <m/>
    <m/>
    <m/>
    <n v="1500000"/>
    <m/>
    <n v="22000000"/>
    <n v="70000000"/>
    <m/>
    <m/>
    <m/>
    <m/>
    <n v="15000000"/>
    <m/>
    <n v="146740000"/>
    <n v="700000000"/>
    <m/>
    <m/>
    <m/>
    <m/>
    <m/>
    <s v="Transition Level Investments"/>
    <s v="M12 - Microsoft's Venture Fund, PayPal Ventures, U.S. Venture Partners"/>
    <s v="Ballistic Ventures, M12 - Microsoft's Venture Fund, PayPal Ventures, SoftBank Vision Fund, Wells Fargo Strategic Capital"/>
    <m/>
    <m/>
    <m/>
    <m/>
    <n v="2017"/>
    <n v="2018"/>
    <x v="8"/>
    <n v="2021"/>
    <m/>
    <m/>
    <m/>
    <n v="70000000"/>
    <s v="series_c"/>
    <d v="2021-05-11T00:00:00"/>
    <n v="700000000"/>
    <m/>
    <n v="0"/>
    <n v="0"/>
    <n v="2166.0500000000002"/>
    <n v="110094.57"/>
    <m/>
    <m/>
    <m/>
    <m/>
    <n v="3489"/>
    <n v="1617"/>
    <n v="453"/>
    <n v="229"/>
    <m/>
    <m/>
    <m/>
    <m/>
    <n v="63.18"/>
    <n v="64.94"/>
    <n v="72"/>
    <n v="80.760000000000005"/>
    <m/>
    <m/>
    <m/>
    <m/>
    <n v="28.56"/>
    <n v="28.56"/>
    <m/>
    <n v="4.29"/>
    <n v="1"/>
    <m/>
    <m/>
    <m/>
    <n v="106467749"/>
    <m/>
    <d v="2017-07-26T00:00:00"/>
    <d v="2018-04-18T00:00:00"/>
    <d v="2020-03-24T00:00:00"/>
    <d v="2021-05-11T00:00:00"/>
    <m/>
    <m/>
    <m/>
    <m/>
    <m/>
    <n v="4.7699999999999996"/>
    <m/>
    <m/>
    <m/>
    <n v="4.7699999999999996"/>
    <n v="266"/>
    <n v="706"/>
    <n v="413"/>
    <m/>
    <m/>
    <m/>
    <n v="413"/>
    <s v="No"/>
    <n v="112260.62"/>
    <n v="212"/>
    <n v="86.93"/>
    <n v="4.7699999999999996"/>
    <n v="4.7699999999999996"/>
    <n v="4.7699999999999996"/>
  </r>
  <r>
    <x v="1911"/>
    <s v="http://www.hodinkee.com"/>
    <s v="https://www.crunchbase.com/organization/hodinkee"/>
    <s v="HODINKEE INC."/>
    <s v="HODINKEE designs watches and is a media and retail platform providing a point of view on industry news and releases."/>
    <m/>
    <s v="seed"/>
    <s v="series_a"/>
    <s v="series_b"/>
    <m/>
    <m/>
    <m/>
    <m/>
    <m/>
    <m/>
    <m/>
    <n v="40000000"/>
    <m/>
    <m/>
    <m/>
    <m/>
    <m/>
    <m/>
    <m/>
    <n v="100000000"/>
    <m/>
    <m/>
    <m/>
    <m/>
    <m/>
    <s v="LAUNCH, SVA"/>
    <s v="LAUNCH"/>
    <s v="Coefficient Capital, Future Shape, Google Ventures, John Mayer, LVMH Luxury Ventures, TCG, Tom Brady, True Ventures"/>
    <m/>
    <m/>
    <m/>
    <m/>
    <m/>
    <n v="2014"/>
    <n v="2016"/>
    <x v="8"/>
    <m/>
    <m/>
    <m/>
    <m/>
    <m/>
    <s v="seed"/>
    <d v="2021-01-01T00:00:00"/>
    <n v="36000000"/>
    <m/>
    <n v="1870.6"/>
    <n v="38.29"/>
    <n v="108761.67"/>
    <m/>
    <m/>
    <m/>
    <m/>
    <m/>
    <n v="102"/>
    <n v="792"/>
    <n v="106"/>
    <m/>
    <m/>
    <m/>
    <m/>
    <m/>
    <n v="98.82"/>
    <n v="79.239999999999995"/>
    <n v="93.49"/>
    <m/>
    <m/>
    <m/>
    <m/>
    <m/>
    <m/>
    <m/>
    <m/>
    <m/>
    <m/>
    <m/>
    <m/>
    <m/>
    <n v="43600000"/>
    <m/>
    <d v="2014-09-19T00:00:00"/>
    <d v="2016-07-16T00:00:00"/>
    <d v="2020-12-02T00:00:00"/>
    <m/>
    <m/>
    <m/>
    <m/>
    <m/>
    <m/>
    <m/>
    <m/>
    <m/>
    <m/>
    <n v="0.36"/>
    <n v="666"/>
    <n v="1600"/>
    <m/>
    <m/>
    <m/>
    <m/>
    <n v="30"/>
    <s v="No"/>
    <n v="110670.56"/>
    <n v="213"/>
    <n v="86.86"/>
    <m/>
    <m/>
    <n v="0.36"/>
  </r>
  <r>
    <x v="1912"/>
    <s v="https://legalforce-cloud.com"/>
    <s v="https://www.crunchbase.com/organization/legalforce-japan"/>
    <s v="LegalForce, Inc."/>
    <s v="LegalForce is an AI-powered contract management platform that provides contract review support services."/>
    <m/>
    <s v="seed"/>
    <s v="series_a"/>
    <s v="series_b"/>
    <s v="series_c"/>
    <s v="series_d"/>
    <m/>
    <m/>
    <m/>
    <n v="756240"/>
    <n v="4404975"/>
    <n v="9251975"/>
    <n v="28343332"/>
    <n v="101614710"/>
    <m/>
    <m/>
    <m/>
    <n v="7562400"/>
    <n v="22024875"/>
    <n v="61710673.25"/>
    <n v="283433320"/>
    <n v="1524220650"/>
    <m/>
    <m/>
    <m/>
    <s v="Kyoto University Innovation Capital, SMBC Venture Capital, Shinsuke Mori"/>
    <s v="Dream Incubator, JAFCO, Kyoto University Innovation Capital"/>
    <s v="Dream Incubator, JAFCO, Kyoto University Innovation Capital, Mitsubishi UFJ Capital, Mizuho Capital, SMBC Venture Capital, WiL (World Innovation Lab)"/>
    <s v="DIMENSION, JAFCO, Japan Finance Corporation, MUFG Bank, Mitsubishi UFJ Capital, Mizuho Capital, SMBC Venture Capital, WiL (World Innovation Lab)"/>
    <s v="Goldman Sachs, Mitsubishi UFJ Capital, Mizuho Capital, Sequoia Capital China, SoftBank Vision Fund, WiL (World Innovation Lab)"/>
    <m/>
    <m/>
    <m/>
    <n v="2018"/>
    <n v="2018"/>
    <x v="8"/>
    <n v="2021"/>
    <n v="2022"/>
    <m/>
    <m/>
    <n v="101614709"/>
    <s v="series_d"/>
    <d v="2022-06-23T00:00:00"/>
    <n v="1524220650"/>
    <m/>
    <n v="0.25"/>
    <n v="108.19"/>
    <n v="633.92999999999995"/>
    <n v="2814.86"/>
    <n v="106351.81"/>
    <m/>
    <m/>
    <m/>
    <n v="2959"/>
    <n v="955"/>
    <n v="607"/>
    <n v="616"/>
    <n v="58"/>
    <m/>
    <m/>
    <m/>
    <n v="71.63"/>
    <n v="79.3"/>
    <n v="62.45"/>
    <n v="48.1"/>
    <n v="83.53"/>
    <m/>
    <m/>
    <m/>
    <n v="115.14"/>
    <n v="115.14"/>
    <n v="49.42"/>
    <n v="20.75"/>
    <n v="5.0199999999999996"/>
    <n v="1"/>
    <m/>
    <m/>
    <n v="144739027"/>
    <m/>
    <d v="2018-04-02T00:00:00"/>
    <d v="2018-11-30T00:00:00"/>
    <d v="2020-02-28T00:00:00"/>
    <d v="2021-02-17T00:00:00"/>
    <d v="2022-06-23T00:00:00"/>
    <m/>
    <m/>
    <n v="2.91"/>
    <n v="2.8"/>
    <n v="4.59"/>
    <n v="5.38"/>
    <m/>
    <m/>
    <n v="24.7"/>
    <n v="242"/>
    <n v="455"/>
    <n v="355"/>
    <n v="491"/>
    <m/>
    <m/>
    <n v="846"/>
    <s v="No"/>
    <n v="109909.04"/>
    <n v="214"/>
    <n v="86.8"/>
    <n v="24.7"/>
    <n v="24.7"/>
    <n v="24.7"/>
  </r>
  <r>
    <x v="1913"/>
    <s v="https://lightforceortho.com"/>
    <s v="https://www.crunchbase.com/organization/signature-orthodontics-bbdf"/>
    <n v="1983"/>
    <s v="Lightforce Orthodontics is a fully customized 3D-printed bracket system developer based on the anatomy and tooth morphology of each patient."/>
    <m/>
    <s v="seed"/>
    <m/>
    <s v="series_b"/>
    <s v="series_c"/>
    <s v="series_d"/>
    <m/>
    <m/>
    <m/>
    <n v="1380000"/>
    <m/>
    <n v="14000000"/>
    <n v="50000000"/>
    <n v="80000000"/>
    <m/>
    <m/>
    <m/>
    <n v="13800000"/>
    <m/>
    <n v="93380000"/>
    <n v="500000000"/>
    <n v="1200000000"/>
    <m/>
    <m/>
    <m/>
    <s v="AM Ventures"/>
    <m/>
    <s v="AM Ventures, Matrix, Tyche Partners"/>
    <s v="AM Ventures, Kleiner Perkins, Matrix, Tyche Partners"/>
    <s v="Ally Bridge Group, American Association of Orthodontists, CareCapital, Kleiner Perkins, Matrix, Matter Venture Partners, Omega Venture Partners, Transformation Capital, Tyche Partners"/>
    <m/>
    <m/>
    <m/>
    <n v="2017"/>
    <m/>
    <x v="8"/>
    <n v="2021"/>
    <n v="2023"/>
    <m/>
    <m/>
    <n v="80000000"/>
    <s v="series_d"/>
    <d v="2023-08-02T00:00:00"/>
    <n v="1200000000"/>
    <m/>
    <n v="0"/>
    <m/>
    <n v="4055.85"/>
    <n v="54354.44"/>
    <n v="50806.71"/>
    <m/>
    <m/>
    <m/>
    <n v="3489"/>
    <m/>
    <n v="417"/>
    <n v="325"/>
    <n v="21"/>
    <m/>
    <m/>
    <m/>
    <n v="63.18"/>
    <m/>
    <n v="74.23"/>
    <n v="72.66"/>
    <n v="89.42"/>
    <m/>
    <m/>
    <m/>
    <n v="49.67"/>
    <n v="49.67"/>
    <m/>
    <n v="10.79"/>
    <n v="2.2400000000000002"/>
    <n v="1"/>
    <m/>
    <m/>
    <n v="150550000"/>
    <m/>
    <d v="2017-07-26T00:00:00"/>
    <m/>
    <d v="2020-09-09T00:00:00"/>
    <d v="2021-11-02T00:00:00"/>
    <d v="2023-08-02T00:00:00"/>
    <m/>
    <m/>
    <m/>
    <m/>
    <n v="5.35"/>
    <n v="2.4"/>
    <m/>
    <m/>
    <n v="12.85"/>
    <m/>
    <m/>
    <n v="419"/>
    <n v="638"/>
    <m/>
    <m/>
    <n v="1057"/>
    <s v="No"/>
    <n v="109217"/>
    <n v="215"/>
    <n v="86.74"/>
    <n v="12.85"/>
    <n v="12.85"/>
    <n v="12.85"/>
  </r>
  <r>
    <x v="1914"/>
    <s v="http://www.opentrons.com"/>
    <s v="https://www.crunchbase.com/organization/opentrons"/>
    <s v="Opentrons Labworks Inc."/>
    <s v="Opentrons is a life science company that develops pipetting robot technology designed to automate experiments."/>
    <s v="pre_seed"/>
    <s v="seed"/>
    <m/>
    <s v="series_b"/>
    <s v="series_c"/>
    <m/>
    <m/>
    <m/>
    <n v="25000"/>
    <n v="7159685"/>
    <m/>
    <n v="20599371"/>
    <n v="200000000"/>
    <m/>
    <m/>
    <m/>
    <n v="500000"/>
    <n v="71596850"/>
    <m/>
    <n v="137397804.56999999"/>
    <n v="1800000000"/>
    <m/>
    <m/>
    <m/>
    <s v="HAX, SOSV"/>
    <s v="HAX, NYU Innovation Venture Fund, SOSV, TSVC, Y Combinator"/>
    <m/>
    <s v="SOSV"/>
    <s v="Jacket River, Khosla Ventures, SoftBank Vision Fund"/>
    <m/>
    <m/>
    <m/>
    <n v="2014"/>
    <n v="2016"/>
    <m/>
    <x v="8"/>
    <n v="2021"/>
    <m/>
    <m/>
    <m/>
    <n v="200000000"/>
    <s v="series_c"/>
    <d v="2021-09-23T00:00:00"/>
    <n v="1800000000"/>
    <n v="19.579999999999998"/>
    <n v="7719.21"/>
    <m/>
    <n v="0.25"/>
    <n v="101188.94"/>
    <m/>
    <m/>
    <m/>
    <n v="138"/>
    <n v="58"/>
    <m/>
    <n v="889"/>
    <n v="245"/>
    <m/>
    <m/>
    <m/>
    <n v="85.08"/>
    <n v="99.41"/>
    <m/>
    <n v="44.98"/>
    <n v="79.41"/>
    <m/>
    <m/>
    <m/>
    <s v="unicorn"/>
    <n v="1983.05"/>
    <n v="15.39"/>
    <m/>
    <n v="11.79"/>
    <n v="1"/>
    <m/>
    <m/>
    <m/>
    <n v="240034056"/>
    <d v="2014-07-14T00:00:00"/>
    <d v="2016-03-22T00:00:00"/>
    <m/>
    <d v="2020-08-14T00:00:00"/>
    <d v="2021-09-23T00:00:00"/>
    <m/>
    <m/>
    <m/>
    <m/>
    <m/>
    <n v="13.1"/>
    <m/>
    <m/>
    <m/>
    <n v="13.1"/>
    <m/>
    <m/>
    <n v="405"/>
    <m/>
    <m/>
    <m/>
    <n v="405"/>
    <s v="No"/>
    <n v="108927.98"/>
    <n v="216"/>
    <n v="86.68"/>
    <n v="13.1"/>
    <n v="13.1"/>
    <n v="13.1"/>
  </r>
  <r>
    <x v="1915"/>
    <s v="https://www.play.co"/>
    <s v="https://www.crunchbase.com/organization/playco"/>
    <s v="Playco Global, Inc."/>
    <s v="Playco is a developer of instant-play games across a variety of platforms."/>
    <s v="pre_seed"/>
    <m/>
    <m/>
    <s v="series_b"/>
    <m/>
    <m/>
    <m/>
    <m/>
    <m/>
    <m/>
    <m/>
    <n v="100000000"/>
    <m/>
    <m/>
    <m/>
    <m/>
    <m/>
    <m/>
    <m/>
    <n v="1000000000"/>
    <m/>
    <m/>
    <m/>
    <m/>
    <s v="SVA"/>
    <m/>
    <m/>
    <s v="Ambition VC, BBQ Capital, Bragiel Brothers, Caffeinated Capital, Cambium Grove Capital, Cascade Ventures, Digital Garage (TSE: 4819), Dreamers VC, Good AI Capital, Josh Buckley, KSK Angel Fund, Kortschak Investments L.P., Mistletoe, Roosh Ventures, Sequoia Capital, Sozo Ventures, Yakumi"/>
    <m/>
    <m/>
    <m/>
    <m/>
    <n v="2011"/>
    <m/>
    <m/>
    <x v="8"/>
    <m/>
    <m/>
    <m/>
    <m/>
    <n v="40000000"/>
    <s v="corporate_round"/>
    <d v="2020-09-21T00:00:00"/>
    <n v="1000000000"/>
    <n v="0"/>
    <m/>
    <m/>
    <n v="108077.17"/>
    <m/>
    <m/>
    <m/>
    <m/>
    <n v="1"/>
    <m/>
    <m/>
    <n v="108"/>
    <m/>
    <m/>
    <m/>
    <m/>
    <n v="100"/>
    <m/>
    <m/>
    <n v="93.37"/>
    <m/>
    <m/>
    <m/>
    <m/>
    <s v="unicorn"/>
    <n v="1"/>
    <m/>
    <m/>
    <n v="1"/>
    <m/>
    <m/>
    <m/>
    <m/>
    <n v="143505835"/>
    <d v="2011-05-05T00:00:00"/>
    <m/>
    <m/>
    <d v="2020-09-21T00:00:00"/>
    <m/>
    <m/>
    <m/>
    <m/>
    <m/>
    <m/>
    <m/>
    <m/>
    <m/>
    <m/>
    <n v="1"/>
    <m/>
    <m/>
    <m/>
    <m/>
    <m/>
    <m/>
    <n v="0"/>
    <s v="No"/>
    <n v="108077.17"/>
    <n v="217"/>
    <n v="86.62"/>
    <m/>
    <m/>
    <n v="1"/>
  </r>
  <r>
    <x v="1916"/>
    <s v="http://paystand.com"/>
    <s v="https://www.crunchbase.com/organization/paystand"/>
    <s v="Paystand Inc"/>
    <s v="Paystand is a cloud-based billing and payment platform for B2B companies."/>
    <m/>
    <s v="seed"/>
    <s v="series_a"/>
    <s v="series_b"/>
    <s v="series_c"/>
    <m/>
    <m/>
    <m/>
    <m/>
    <n v="2000000"/>
    <n v="20000000"/>
    <n v="20000000"/>
    <n v="50000000"/>
    <m/>
    <m/>
    <m/>
    <m/>
    <n v="20000000"/>
    <n v="53500000"/>
    <n v="133400000"/>
    <n v="500000000"/>
    <m/>
    <m/>
    <m/>
    <m/>
    <s v="Central Coast Angels, Cervin Ventures, Serra Ventures, Signatures Capital, Streamlined Ventures, TiE Angels"/>
    <s v="LEAP Global Partners"/>
    <s v="Battery Ventures, BlueRun Ventures, Cervin Ventures, Commerce Ventures, DNX Ventures, EPIC Ventures, LEAP Global Partners, Meredith Finn, Serra Ventures, Wildcat Venture Partners"/>
    <s v="Industrious Ventures, King River Capital, NewView Capital, Open Opportunity Fund, Streamlined Ventures, Transform Capital"/>
    <m/>
    <m/>
    <m/>
    <m/>
    <n v="2014"/>
    <n v="2017"/>
    <x v="8"/>
    <n v="2021"/>
    <m/>
    <m/>
    <m/>
    <m/>
    <s v="series_unknown"/>
    <d v="2021-07-23T00:00:00"/>
    <n v="500000000"/>
    <m/>
    <n v="24.39"/>
    <n v="0"/>
    <n v="104692.63"/>
    <n v="2973.83"/>
    <m/>
    <m/>
    <m/>
    <m/>
    <n v="2017"/>
    <n v="1355"/>
    <n v="111"/>
    <n v="609"/>
    <m/>
    <m/>
    <m/>
    <m/>
    <n v="76.430000000000007"/>
    <n v="66.069999999999993"/>
    <n v="93.18"/>
    <n v="48.69"/>
    <m/>
    <m/>
    <m/>
    <s v="unicorn"/>
    <n v="15.3"/>
    <n v="15.3"/>
    <n v="7.15"/>
    <n v="3.37"/>
    <n v="1"/>
    <m/>
    <m/>
    <m/>
    <n v="98000000"/>
    <m/>
    <d v="2014-04-02T00:00:00"/>
    <d v="2017-09-15T00:00:00"/>
    <d v="2020-02-06T00:00:00"/>
    <d v="2021-07-23T00:00:00"/>
    <m/>
    <m/>
    <m/>
    <n v="2.68"/>
    <n v="2.4900000000000002"/>
    <n v="3.75"/>
    <m/>
    <m/>
    <m/>
    <n v="3.75"/>
    <n v="1262"/>
    <n v="874"/>
    <n v="533"/>
    <m/>
    <m/>
    <m/>
    <n v="533"/>
    <s v="No"/>
    <n v="107690.85"/>
    <n v="218"/>
    <n v="86.56"/>
    <n v="3.75"/>
    <n v="3.75"/>
    <n v="3.75"/>
  </r>
  <r>
    <x v="1917"/>
    <s v="https://nilesecure.com"/>
    <s v="https://www.crunchbase.com/organization/nile-secure"/>
    <s v="Nile"/>
    <s v="Nile provides secure connectivity and network independence through a fully automated, wired and wireless LAN deployed entirely as a service"/>
    <m/>
    <m/>
    <s v="series_a"/>
    <s v="series_b"/>
    <s v="series_c"/>
    <m/>
    <m/>
    <m/>
    <m/>
    <m/>
    <n v="15000000"/>
    <n v="110000000"/>
    <n v="175000000"/>
    <m/>
    <m/>
    <m/>
    <m/>
    <m/>
    <n v="75000000"/>
    <n v="733700000"/>
    <n v="1750000000"/>
    <m/>
    <m/>
    <m/>
    <m/>
    <m/>
    <m/>
    <s v="8VC, Horizons Ventures, ICONIQ Capital, JC2 Ventures, March Capital"/>
    <s v="8VC, Aramco Ventures, Geodesic Capital, Liberty Global Ventures, March Capital, Prosperity7 Ventures, STC Ventures, Sanabil, U First Capital, Valor Equity Partners"/>
    <m/>
    <m/>
    <m/>
    <m/>
    <m/>
    <n v="2018"/>
    <x v="8"/>
    <n v="2023"/>
    <m/>
    <m/>
    <m/>
    <n v="175000000"/>
    <s v="series_c"/>
    <d v="2023-08-01T00:00:00"/>
    <n v="1750000000"/>
    <m/>
    <m/>
    <n v="0"/>
    <n v="53620.2"/>
    <n v="53456.89"/>
    <m/>
    <m/>
    <m/>
    <m/>
    <m/>
    <n v="1617"/>
    <n v="170"/>
    <n v="54"/>
    <m/>
    <m/>
    <m/>
    <m/>
    <m/>
    <n v="64.94"/>
    <n v="89.53"/>
    <n v="88.84"/>
    <m/>
    <m/>
    <m/>
    <m/>
    <n v="17.850000000000001"/>
    <m/>
    <n v="17.850000000000001"/>
    <n v="2.15"/>
    <n v="1"/>
    <m/>
    <m/>
    <m/>
    <n v="300000000"/>
    <m/>
    <m/>
    <d v="2018-01-01T00:00:00"/>
    <d v="2020-01-01T00:00:00"/>
    <d v="2023-08-01T00:00:00"/>
    <m/>
    <m/>
    <m/>
    <m/>
    <n v="9.7799999999999994"/>
    <n v="2.39"/>
    <m/>
    <m/>
    <m/>
    <n v="2.39"/>
    <m/>
    <n v="730"/>
    <n v="1308"/>
    <m/>
    <m/>
    <m/>
    <n v="1308"/>
    <s v="No"/>
    <n v="107077.09"/>
    <n v="219"/>
    <n v="86.49"/>
    <n v="2.39"/>
    <m/>
    <n v="2.39"/>
  </r>
  <r>
    <x v="1918"/>
    <s v="http://www.asapp.com"/>
    <s v="https://www.crunchbase.com/organization/asapp"/>
    <s v="ASAPP, Inc."/>
    <s v="Breakthroughs are born out of research and ASAPP is advancing AI to drive greater human productivity and automating the world's workflows"/>
    <m/>
    <s v="seed"/>
    <m/>
    <s v="series_b"/>
    <s v="series_c"/>
    <m/>
    <m/>
    <m/>
    <m/>
    <m/>
    <m/>
    <n v="185000000"/>
    <n v="120000000"/>
    <m/>
    <m/>
    <m/>
    <m/>
    <m/>
    <m/>
    <n v="800000000"/>
    <n v="1600000000"/>
    <m/>
    <m/>
    <m/>
    <m/>
    <s v="Bienville Capital, Reshape, Vast Ventures"/>
    <m/>
    <s v="Dave Strohm, Emergence, Euclidean Capital, HOF Capital, Joe Tucci, John Chambers, John Doerr, March Capital, Telstra Ventures, Vast Ventures, Verdure Capital Management"/>
    <s v="40 North Ventures, Dragoneer Investment Group, Emergence, Euclidean Capital, Fidelity, HOF Capital, Jaws Ventures, John Chambers, John Doerr, March Capital, Telstra Ventures"/>
    <m/>
    <m/>
    <m/>
    <m/>
    <n v="2015"/>
    <m/>
    <x v="8"/>
    <n v="2021"/>
    <m/>
    <m/>
    <m/>
    <n v="120000000"/>
    <s v="series_c"/>
    <d v="2021-05-19T00:00:00"/>
    <n v="1600000000"/>
    <m/>
    <n v="0.25"/>
    <m/>
    <n v="1175.9100000000001"/>
    <n v="105895.24"/>
    <m/>
    <m/>
    <m/>
    <m/>
    <n v="2736"/>
    <m/>
    <n v="538"/>
    <n v="239"/>
    <m/>
    <m/>
    <m/>
    <m/>
    <n v="72.12"/>
    <m/>
    <n v="66.73"/>
    <n v="79.92"/>
    <m/>
    <m/>
    <m/>
    <s v="unicorn"/>
    <n v="1.8"/>
    <m/>
    <m/>
    <n v="1.8"/>
    <n v="1"/>
    <m/>
    <m/>
    <m/>
    <n v="380000000"/>
    <m/>
    <d v="2015-08-01T00:00:00"/>
    <m/>
    <d v="2020-05-01T00:00:00"/>
    <d v="2021-05-19T00:00:00"/>
    <m/>
    <m/>
    <m/>
    <m/>
    <m/>
    <n v="2"/>
    <m/>
    <m/>
    <m/>
    <n v="2"/>
    <m/>
    <m/>
    <n v="383"/>
    <m/>
    <m/>
    <m/>
    <n v="383"/>
    <s v="No"/>
    <n v="107071.4"/>
    <n v="220"/>
    <n v="86.43"/>
    <n v="2"/>
    <n v="2"/>
    <n v="2"/>
  </r>
  <r>
    <x v="1919"/>
    <s v="https://www.mollie.com"/>
    <s v="https://www.crunchbase.com/organization/mollie"/>
    <s v="Mollie B.V."/>
    <s v="Mollie is a payments platform that offers an easy-to-implement process for integrating payments into a site or app."/>
    <m/>
    <m/>
    <s v="series_a"/>
    <s v="series_b"/>
    <s v="series_c"/>
    <m/>
    <m/>
    <m/>
    <m/>
    <m/>
    <n v="28228748"/>
    <n v="106000000"/>
    <n v="793770158"/>
    <m/>
    <m/>
    <m/>
    <m/>
    <m/>
    <n v="141143740"/>
    <n v="1000000000"/>
    <n v="6445652406"/>
    <m/>
    <m/>
    <m/>
    <m/>
    <m/>
    <s v="Laurence A. Tosi, Niklas Adalberth, TCV"/>
    <s v="TCV"/>
    <s v="Alkeon Capital, Blackstone Group, EQT, General Atlantic, HMI Capital, TCV"/>
    <m/>
    <m/>
    <m/>
    <m/>
    <m/>
    <n v="2019"/>
    <x v="8"/>
    <n v="2021"/>
    <m/>
    <m/>
    <m/>
    <n v="793770157"/>
    <s v="series_c"/>
    <d v="2021-06-22T00:00:00"/>
    <n v="6445652406"/>
    <m/>
    <m/>
    <n v="0"/>
    <n v="9978.74"/>
    <n v="95188.47"/>
    <m/>
    <m/>
    <m/>
    <m/>
    <m/>
    <n v="1771"/>
    <n v="330"/>
    <n v="270"/>
    <m/>
    <m/>
    <m/>
    <m/>
    <m/>
    <n v="57.37"/>
    <n v="79.62"/>
    <n v="77.3"/>
    <m/>
    <m/>
    <m/>
    <s v="unicorn"/>
    <n v="34.94"/>
    <m/>
    <n v="34.94"/>
    <n v="5.8"/>
    <n v="1"/>
    <m/>
    <m/>
    <m/>
    <n v="927998906"/>
    <m/>
    <m/>
    <d v="2019-07-02T00:00:00"/>
    <d v="2020-09-08T00:00:00"/>
    <d v="2021-06-22T00:00:00"/>
    <m/>
    <m/>
    <m/>
    <m/>
    <n v="7.08"/>
    <n v="6.45"/>
    <m/>
    <m/>
    <m/>
    <n v="6.45"/>
    <m/>
    <n v="434"/>
    <n v="287"/>
    <m/>
    <m/>
    <m/>
    <n v="287"/>
    <s v="No"/>
    <n v="105167.21"/>
    <n v="221"/>
    <n v="86.37"/>
    <n v="6.45"/>
    <n v="6.45"/>
    <n v="6.45"/>
  </r>
  <r>
    <x v="1920"/>
    <s v="https://www.zeitgold.com/"/>
    <s v="https://www.crunchbase.com/organization/zeitgold"/>
    <s v="Zeitgold GmbH"/>
    <s v="Zeitgold is a Berlin-based AI company providing a complete solution for financial administration of small businesses."/>
    <m/>
    <s v="seed"/>
    <s v="series_a"/>
    <s v="series_b"/>
    <m/>
    <m/>
    <m/>
    <m/>
    <m/>
    <m/>
    <n v="11887779"/>
    <n v="29264962"/>
    <m/>
    <m/>
    <m/>
    <m/>
    <m/>
    <m/>
    <n v="59438895"/>
    <n v="195197296.53999999"/>
    <m/>
    <m/>
    <m/>
    <m/>
    <m/>
    <s v="Adrian Locher, HV Capital"/>
    <s v="Battery Ventures, HV Capital"/>
    <s v="AXA Innovation Campus, Battery Ventures, Deutsche Bank, HV Capital, Saban Ventures, Vintage Investment Partners, b2venture (formerly btov Partners)"/>
    <m/>
    <m/>
    <m/>
    <m/>
    <m/>
    <n v="2016"/>
    <n v="2017"/>
    <x v="8"/>
    <m/>
    <m/>
    <m/>
    <m/>
    <n v="29264961"/>
    <s v="series_b"/>
    <d v="2020-05-05T00:00:00"/>
    <m/>
    <m/>
    <n v="0.25"/>
    <n v="1250.04"/>
    <n v="103118.9"/>
    <m/>
    <m/>
    <m/>
    <m/>
    <m/>
    <n v="2755"/>
    <n v="402"/>
    <n v="113"/>
    <m/>
    <m/>
    <m/>
    <m/>
    <m/>
    <n v="71.48"/>
    <n v="89.95"/>
    <n v="93.06"/>
    <m/>
    <m/>
    <m/>
    <m/>
    <m/>
    <m/>
    <m/>
    <m/>
    <m/>
    <m/>
    <m/>
    <m/>
    <m/>
    <n v="57011648"/>
    <m/>
    <d v="2016-06-10T00:00:00"/>
    <d v="2017-09-13T00:00:00"/>
    <d v="2020-05-05T00:00:00"/>
    <m/>
    <m/>
    <m/>
    <m/>
    <m/>
    <n v="3.28"/>
    <m/>
    <m/>
    <m/>
    <m/>
    <m/>
    <n v="460"/>
    <n v="965"/>
    <m/>
    <m/>
    <m/>
    <m/>
    <n v="0"/>
    <s v="No"/>
    <n v="104369.19"/>
    <n v="222"/>
    <n v="86.31"/>
    <m/>
    <m/>
    <n v="0"/>
  </r>
  <r>
    <x v="1921"/>
    <s v="https://legion.co"/>
    <s v="https://www.crunchbase.com/organization/legion"/>
    <s v="Legion Technologies, Inc."/>
    <s v="Legion Technologies’ workforce management platform enables businesses to maximize labor efficiency and employee engagement simultaneously."/>
    <m/>
    <s v="seed"/>
    <s v="series_a"/>
    <s v="series_b"/>
    <s v="series_c"/>
    <m/>
    <m/>
    <m/>
    <m/>
    <n v="3000000"/>
    <n v="10500000"/>
    <n v="22000000"/>
    <n v="50000000"/>
    <m/>
    <m/>
    <m/>
    <m/>
    <n v="30000000"/>
    <n v="52500000"/>
    <n v="146740000"/>
    <n v="500000000"/>
    <m/>
    <m/>
    <m/>
    <m/>
    <s v="First Round Capital, Webb Investment Network, XYZ Venture Capital"/>
    <s v="First Round Capital, Norwest Venture Partners, Webb Investment Network, XYZ Venture Capital"/>
    <s v="Dollar General, First Round Capital, NTT DOCOMO Ventures, Norwest Venture Partners, Stripes, Webb Investment Network, Workday Ventures, XYZ Venture Capital"/>
    <s v="Dollar General, First Round Capital, Norwest Venture Partners, Stripes, Webb Investment Network, XYZ Venture Capital"/>
    <m/>
    <m/>
    <m/>
    <m/>
    <n v="2016"/>
    <n v="2017"/>
    <x v="8"/>
    <n v="2021"/>
    <m/>
    <m/>
    <m/>
    <n v="50000000"/>
    <s v="series_c"/>
    <d v="2021-05-11T00:00:00"/>
    <n v="500000000"/>
    <m/>
    <n v="1855.93"/>
    <n v="13168.99"/>
    <n v="37393.839999999997"/>
    <n v="51562.49"/>
    <m/>
    <m/>
    <m/>
    <m/>
    <n v="369"/>
    <n v="95"/>
    <n v="203"/>
    <n v="328"/>
    <m/>
    <m/>
    <m/>
    <m/>
    <n v="96.19"/>
    <n v="97.64"/>
    <n v="87.48"/>
    <n v="72.41"/>
    <m/>
    <m/>
    <m/>
    <m/>
    <n v="10.199999999999999"/>
    <n v="10.199999999999999"/>
    <n v="7.29"/>
    <n v="3.07"/>
    <n v="1"/>
    <m/>
    <m/>
    <m/>
    <n v="85500000"/>
    <m/>
    <d v="2016-07-31T00:00:00"/>
    <d v="2017-09-27T00:00:00"/>
    <d v="2020-09-02T00:00:00"/>
    <d v="2021-05-11T00:00:00"/>
    <m/>
    <m/>
    <m/>
    <n v="1.75"/>
    <n v="2.8"/>
    <n v="3.41"/>
    <m/>
    <m/>
    <m/>
    <n v="3.41"/>
    <n v="423"/>
    <n v="1071"/>
    <n v="251"/>
    <m/>
    <m/>
    <m/>
    <n v="251"/>
    <s v="No"/>
    <n v="103981.25"/>
    <n v="223"/>
    <n v="86.25"/>
    <n v="3.41"/>
    <n v="3.41"/>
    <n v="3.41"/>
  </r>
  <r>
    <x v="1922"/>
    <s v="http://immutable.com"/>
    <s v="https://www.crunchbase.com/organization/immutable-systems"/>
    <m/>
    <s v="Immutable is a blockchain-based games platform that aims to introduce people to blockchain technology."/>
    <m/>
    <s v="seed"/>
    <s v="series_a"/>
    <s v="series_b"/>
    <s v="series_c"/>
    <m/>
    <m/>
    <m/>
    <m/>
    <n v="2400000"/>
    <n v="15000000"/>
    <n v="60000000"/>
    <n v="200000000"/>
    <m/>
    <m/>
    <m/>
    <m/>
    <n v="24000000"/>
    <n v="75000000"/>
    <n v="400200000"/>
    <n v="2500000000"/>
    <m/>
    <m/>
    <m/>
    <m/>
    <s v="Coinbase Ventures, Continue Capital, Nirvana Capital, Sora Ventures"/>
    <s v="Apex Capital Partners, EOS VC Fund, Naspers"/>
    <s v="APEX Capital, Airtree Ventures, BITKRAFT Ventures, FTX, Fabric Ventures, Galaxy Interactive, King River Capital, Prosus Ventures, Reinventure, VaynerFund"/>
    <s v="Airtree Ventures, Alameda Research, Animoca Brands, Arrington XRP Capital, Declaration Partners, Fabric Ventures, King River Capital, Liberty Global, Mirae Asset, ParaFi Capital, Possible Ventures, Princeville Capital, Prosus Ventures, Temasek Holdings, Tencent"/>
    <m/>
    <m/>
    <m/>
    <m/>
    <n v="2018"/>
    <n v="2019"/>
    <x v="8"/>
    <n v="2022"/>
    <m/>
    <m/>
    <m/>
    <n v="200000000"/>
    <s v="series_c"/>
    <d v="2022-03-07T00:00:00"/>
    <n v="2500000000"/>
    <m/>
    <n v="0.25"/>
    <n v="0"/>
    <n v="77.739999999999995"/>
    <n v="103367.61"/>
    <m/>
    <m/>
    <m/>
    <m/>
    <n v="2959"/>
    <n v="1771"/>
    <n v="772"/>
    <n v="139"/>
    <m/>
    <m/>
    <m/>
    <m/>
    <n v="71.63"/>
    <n v="57.37"/>
    <n v="52.23"/>
    <n v="83.39"/>
    <m/>
    <m/>
    <m/>
    <s v="unicorn"/>
    <n v="63.76"/>
    <n v="63.76"/>
    <n v="25.5"/>
    <n v="5.62"/>
    <n v="1"/>
    <m/>
    <m/>
    <m/>
    <n v="277400000"/>
    <m/>
    <d v="2018-07-18T00:00:00"/>
    <d v="2019-09-23T00:00:00"/>
    <d v="2020-09-14T00:00:00"/>
    <d v="2022-03-07T00:00:00"/>
    <m/>
    <m/>
    <m/>
    <n v="3.13"/>
    <n v="5.34"/>
    <n v="6.25"/>
    <m/>
    <m/>
    <m/>
    <n v="6.25"/>
    <n v="432"/>
    <n v="357"/>
    <n v="539"/>
    <m/>
    <m/>
    <m/>
    <n v="539"/>
    <s v="No"/>
    <n v="103445.6"/>
    <n v="224"/>
    <n v="86.18"/>
    <n v="6.25"/>
    <n v="6.25"/>
    <n v="6.25"/>
  </r>
  <r>
    <x v="1923"/>
    <s v="https://www.fairx.com"/>
    <s v="https://www.crunchbase.com/organization/fairx"/>
    <s v="FairXchange Inc"/>
    <s v="FairX works with industry partners to develop futures products that cater to the demands of active retail investors."/>
    <m/>
    <m/>
    <s v="series_a"/>
    <s v="series_b"/>
    <m/>
    <m/>
    <m/>
    <m/>
    <m/>
    <m/>
    <n v="6000000"/>
    <n v="14000000"/>
    <m/>
    <m/>
    <m/>
    <m/>
    <m/>
    <m/>
    <n v="30000000"/>
    <n v="93380000"/>
    <m/>
    <m/>
    <m/>
    <m/>
    <m/>
    <m/>
    <s v="Hyde Park Venture Partners, Limerick Hill, TD Ameritrade"/>
    <s v="Battery Ventures, Hyde Park Venture Partners, Limerick Hill, TD Ameritrade"/>
    <m/>
    <m/>
    <m/>
    <m/>
    <m/>
    <m/>
    <n v="2019"/>
    <x v="8"/>
    <m/>
    <m/>
    <m/>
    <m/>
    <n v="7500000"/>
    <s v="series_b"/>
    <d v="2021-04-23T00:00:00"/>
    <m/>
    <m/>
    <m/>
    <n v="267.13"/>
    <n v="103096.74"/>
    <m/>
    <m/>
    <m/>
    <m/>
    <m/>
    <m/>
    <n v="1082"/>
    <n v="114"/>
    <m/>
    <m/>
    <m/>
    <m/>
    <m/>
    <m/>
    <n v="73.959999999999994"/>
    <n v="93"/>
    <m/>
    <m/>
    <m/>
    <m/>
    <m/>
    <m/>
    <m/>
    <m/>
    <m/>
    <m/>
    <m/>
    <m/>
    <m/>
    <n v="27500000"/>
    <m/>
    <m/>
    <d v="2019-11-14T00:00:00"/>
    <d v="2020-09-21T00:00:00"/>
    <m/>
    <m/>
    <m/>
    <m/>
    <m/>
    <n v="3.11"/>
    <m/>
    <m/>
    <m/>
    <m/>
    <m/>
    <m/>
    <n v="312"/>
    <m/>
    <m/>
    <m/>
    <m/>
    <n v="214"/>
    <s v="No"/>
    <n v="103363.87"/>
    <n v="225"/>
    <n v="86.12"/>
    <m/>
    <m/>
    <n v="0"/>
  </r>
  <r>
    <x v="1924"/>
    <s v="https://www.starcity.com/"/>
    <s v="https://www.crunchbase.com/organization/starcity"/>
    <s v="Starcity Properties, Inc."/>
    <s v="Starcity is a tech-enabled platform that provides coliving options for renters in expensive cities."/>
    <m/>
    <s v="seed"/>
    <s v="series_a"/>
    <s v="series_b"/>
    <m/>
    <m/>
    <m/>
    <m/>
    <m/>
    <n v="3800000"/>
    <n v="16450000"/>
    <n v="30000000"/>
    <m/>
    <m/>
    <m/>
    <m/>
    <m/>
    <n v="38000000"/>
    <n v="82250000"/>
    <n v="200100000"/>
    <m/>
    <m/>
    <m/>
    <m/>
    <m/>
    <s v="Brad Flora, CSC Upshot, Christopher Zemina, Click Ventures, Giant Ventures, Immad Akhund, Jared Friedman, Kima Ventures, Lowe's Ventures, New Enterprise Associates, Othman Laraki, Paul Buchheit, Reshape, Social Capital, Third Sphere, Y Combinator"/>
    <s v="Bullpen Capital, CV Catalyst Fund, Mission and Market, Peak State Ventures, Presidio Bay Ventures, Reshape, Third Sphere, Vander Capital Partners, Y Combinator"/>
    <s v="Bullpen Capital, Deciens Capital, Pay It Forward VC, Peak State Ventures, Reshape, Y Combinator"/>
    <m/>
    <m/>
    <m/>
    <m/>
    <m/>
    <n v="2016"/>
    <n v="2018"/>
    <x v="8"/>
    <m/>
    <m/>
    <m/>
    <m/>
    <n v="30000000"/>
    <s v="series_b"/>
    <d v="2020-04-27T00:00:00"/>
    <m/>
    <m/>
    <n v="8422.7199999999993"/>
    <n v="6551.68"/>
    <n v="87992.95"/>
    <m/>
    <m/>
    <m/>
    <m/>
    <m/>
    <n v="52"/>
    <n v="266"/>
    <n v="124"/>
    <m/>
    <m/>
    <m/>
    <m/>
    <m/>
    <n v="99.47"/>
    <n v="94.25"/>
    <n v="92.38"/>
    <m/>
    <m/>
    <m/>
    <m/>
    <m/>
    <m/>
    <m/>
    <m/>
    <m/>
    <m/>
    <m/>
    <m/>
    <m/>
    <n v="51250000"/>
    <m/>
    <d v="2016-12-31T00:00:00"/>
    <d v="2018-03-06T00:00:00"/>
    <d v="2020-04-27T00:00:00"/>
    <m/>
    <m/>
    <m/>
    <m/>
    <n v="2.16"/>
    <n v="2.4300000000000002"/>
    <m/>
    <m/>
    <m/>
    <m/>
    <m/>
    <n v="430"/>
    <n v="783"/>
    <m/>
    <m/>
    <m/>
    <m/>
    <n v="0"/>
    <s v="No"/>
    <n v="102967.35"/>
    <n v="226"/>
    <n v="86.06"/>
    <m/>
    <m/>
    <n v="0"/>
  </r>
  <r>
    <x v="1925"/>
    <s v="https://www.coverahealth.com"/>
    <s v="https://www.crunchbase.com/organization/covera-health"/>
    <s v="Covera Health, Inc."/>
    <s v="Covera Health is a clinical intelligence platform that supports providers, health plans, and employers."/>
    <m/>
    <m/>
    <s v="series_a"/>
    <s v="series_b"/>
    <s v="series_c"/>
    <m/>
    <m/>
    <m/>
    <m/>
    <m/>
    <n v="8500000"/>
    <n v="23500000"/>
    <n v="27880250"/>
    <m/>
    <m/>
    <m/>
    <m/>
    <m/>
    <n v="42500000"/>
    <n v="156745000"/>
    <n v="278802500"/>
    <m/>
    <m/>
    <m/>
    <m/>
    <m/>
    <s v="Equity Group Investments, Sam Zell"/>
    <s v="Insight Partners, Prism Venture Management"/>
    <s v="Equity Group Investments, Insight Partners"/>
    <m/>
    <m/>
    <m/>
    <m/>
    <m/>
    <n v="2019"/>
    <x v="8"/>
    <n v="2021"/>
    <m/>
    <m/>
    <m/>
    <n v="25000000"/>
    <s v="series_c"/>
    <d v="2023-11-01T00:00:00"/>
    <n v="278802500"/>
    <m/>
    <m/>
    <n v="0"/>
    <n v="14546.36"/>
    <n v="88368.11"/>
    <m/>
    <m/>
    <m/>
    <m/>
    <m/>
    <n v="1771"/>
    <n v="299"/>
    <n v="280"/>
    <m/>
    <m/>
    <m/>
    <m/>
    <m/>
    <n v="57.37"/>
    <n v="81.540000000000006"/>
    <n v="76.459999999999994"/>
    <m/>
    <m/>
    <m/>
    <m/>
    <n v="5.0199999999999996"/>
    <m/>
    <n v="5.0199999999999996"/>
    <n v="1.6"/>
    <n v="1"/>
    <m/>
    <m/>
    <m/>
    <n v="84880250"/>
    <m/>
    <m/>
    <d v="2019-02-19T00:00:00"/>
    <d v="2020-01-09T00:00:00"/>
    <d v="2021-08-23T00:00:00"/>
    <m/>
    <m/>
    <m/>
    <m/>
    <n v="3.69"/>
    <n v="1.78"/>
    <m/>
    <m/>
    <m/>
    <n v="1.78"/>
    <m/>
    <n v="324"/>
    <n v="592"/>
    <m/>
    <m/>
    <m/>
    <n v="1392"/>
    <s v="No"/>
    <n v="102914.47"/>
    <n v="227"/>
    <n v="86"/>
    <n v="1.78"/>
    <n v="1.78"/>
    <n v="1.78"/>
  </r>
  <r>
    <x v="1926"/>
    <s v="http://www.permutive.com"/>
    <s v="https://www.crunchbase.com/organization/permutive"/>
    <s v="Permutive, Inc."/>
    <s v="Permutive is an audience platform for advertisers and publishers to plan, build, and activate cohorts while keeping everyone’s data safe."/>
    <s v="pre_seed"/>
    <s v="seed"/>
    <s v="series_a"/>
    <s v="series_b"/>
    <s v="series_c"/>
    <m/>
    <m/>
    <m/>
    <m/>
    <n v="120000"/>
    <n v="10000000"/>
    <n v="18500000"/>
    <n v="75000000"/>
    <m/>
    <m/>
    <m/>
    <m/>
    <n v="1200000"/>
    <n v="50000000"/>
    <n v="123395000"/>
    <n v="750000000"/>
    <m/>
    <m/>
    <m/>
    <s v="Entrepreneur First"/>
    <s v="Y Combinator"/>
    <s v="EQT Ventures, Octopus Ventures"/>
    <s v="EQT Ventures, Octopus Ventures"/>
    <s v="EQT Ventures, Octopus Ventures, SoftBank Vision Fund"/>
    <m/>
    <m/>
    <m/>
    <n v="2013"/>
    <n v="2014"/>
    <n v="2018"/>
    <x v="8"/>
    <n v="2021"/>
    <m/>
    <m/>
    <m/>
    <n v="75000000"/>
    <s v="series_c"/>
    <d v="2021-11-02T00:00:00"/>
    <n v="750000000"/>
    <n v="0"/>
    <n v="821.17"/>
    <n v="1395.26"/>
    <n v="174.35"/>
    <n v="100227.3"/>
    <m/>
    <m/>
    <m/>
    <n v="202"/>
    <n v="401"/>
    <n v="543"/>
    <n v="745"/>
    <n v="248"/>
    <m/>
    <m/>
    <m/>
    <n v="70.83"/>
    <n v="95.32"/>
    <n v="88.24"/>
    <n v="53.9"/>
    <n v="79.16"/>
    <m/>
    <m/>
    <m/>
    <m/>
    <n v="382.53"/>
    <n v="382.53"/>
    <n v="11.48"/>
    <n v="5.47"/>
    <n v="1"/>
    <m/>
    <m/>
    <m/>
    <n v="105029067"/>
    <d v="2013-12-01T00:00:00"/>
    <d v="2014-08-19T00:00:00"/>
    <d v="2018-01-02T00:00:00"/>
    <d v="2020-07-08T00:00:00"/>
    <d v="2021-11-02T00:00:00"/>
    <m/>
    <m/>
    <m/>
    <n v="41.67"/>
    <n v="2.4700000000000002"/>
    <n v="6.08"/>
    <m/>
    <m/>
    <m/>
    <n v="6.08"/>
    <n v="1232"/>
    <n v="918"/>
    <n v="482"/>
    <m/>
    <m/>
    <m/>
    <n v="482"/>
    <s v="No"/>
    <n v="102618.08"/>
    <n v="228"/>
    <n v="85.94"/>
    <n v="6.08"/>
    <n v="6.08"/>
    <n v="6.08"/>
  </r>
  <r>
    <x v="1927"/>
    <s v="http://www.predicthq.com/"/>
    <s v="https://www.crunchbase.com/organization/predicthq"/>
    <s v="PredictHQ Ltd."/>
    <s v="Smarter demand forecasting models and operational strategies at scale start here. Discover what causes your anomalies with PredictHQ's API."/>
    <m/>
    <s v="seed"/>
    <s v="series_a"/>
    <s v="series_b"/>
    <m/>
    <m/>
    <m/>
    <m/>
    <m/>
    <n v="1493801"/>
    <n v="10000000"/>
    <n v="22000000"/>
    <m/>
    <m/>
    <m/>
    <m/>
    <m/>
    <n v="14938010"/>
    <n v="50000000"/>
    <n v="146740000"/>
    <m/>
    <m/>
    <m/>
    <m/>
    <m/>
    <s v="Rampersand, Tidal Ventures"/>
    <s v="Aspect Ventures, Lightspeed Venture Partners, Rampersand, Tidal Ventures"/>
    <s v="Aspect Ventures, Lightspeed Venture Partners, Rampersand, Sutter Hill Ventures, Tidal Ventures"/>
    <m/>
    <m/>
    <m/>
    <m/>
    <m/>
    <n v="2016"/>
    <n v="2018"/>
    <x v="8"/>
    <m/>
    <m/>
    <m/>
    <m/>
    <n v="22000000"/>
    <s v="series_b"/>
    <d v="2020-02-12T00:00:00"/>
    <n v="146740000"/>
    <m/>
    <n v="0"/>
    <n v="32055.8"/>
    <n v="70334.039999999994"/>
    <m/>
    <m/>
    <m/>
    <m/>
    <m/>
    <n v="3485"/>
    <n v="90"/>
    <n v="149"/>
    <m/>
    <m/>
    <m/>
    <m/>
    <m/>
    <n v="63.92"/>
    <n v="98.07"/>
    <n v="90.83"/>
    <m/>
    <m/>
    <m/>
    <m/>
    <m/>
    <n v="6.68"/>
    <n v="6.68"/>
    <n v="2.4900000000000002"/>
    <n v="1"/>
    <m/>
    <m/>
    <m/>
    <m/>
    <n v="33493801"/>
    <m/>
    <d v="2016-10-01T00:00:00"/>
    <d v="2018-11-06T00:00:00"/>
    <d v="2020-02-12T00:00:00"/>
    <m/>
    <m/>
    <m/>
    <m/>
    <n v="3.35"/>
    <n v="2.93"/>
    <m/>
    <m/>
    <m/>
    <m/>
    <n v="1"/>
    <n v="766"/>
    <n v="463"/>
    <m/>
    <m/>
    <m/>
    <m/>
    <n v="0"/>
    <s v="No"/>
    <n v="102389.84"/>
    <n v="229"/>
    <n v="85.87"/>
    <m/>
    <m/>
    <n v="1"/>
  </r>
  <r>
    <x v="1928"/>
    <s v="https://observe.ai"/>
    <s v="https://www.crunchbase.com/organization/observe-ai"/>
    <s v="Z21 Labs, Inc."/>
    <s v="Observe.AI is a conversational intelligence platform for contact centers."/>
    <s v="pre_seed"/>
    <m/>
    <s v="series_a"/>
    <s v="series_b"/>
    <s v="series_c"/>
    <m/>
    <m/>
    <m/>
    <n v="900000"/>
    <m/>
    <n v="8000000"/>
    <n v="54000000"/>
    <n v="125000000"/>
    <m/>
    <m/>
    <m/>
    <n v="18000000"/>
    <m/>
    <n v="40000000"/>
    <n v="360180000"/>
    <n v="1250000000"/>
    <m/>
    <m/>
    <m/>
    <s v="Emergent Ventures"/>
    <m/>
    <s v="Emergent Ventures, Gokul Rajaram, Hack VC, Jonathan Downey, Liquid 2 Ventures, MGV, Nexus Venture Partners, Nick Candito, Y Combinator"/>
    <s v="Bossanova Investimentos, Emergent Ventures, Menlo Ventures, NGP Capital, Next47, Scale Venture Partners"/>
    <s v="Carya Venture Partners, Emergent Ventures, Menlo Ventures, NGP Capital, Next47, Nexus Venture Partners, Scale Venture Partners, SoftBank Vision Fund, Steadview Capital, Zoom"/>
    <m/>
    <m/>
    <m/>
    <n v="2017"/>
    <m/>
    <n v="2018"/>
    <x v="8"/>
    <n v="2022"/>
    <m/>
    <m/>
    <m/>
    <n v="125000000"/>
    <s v="series_c"/>
    <d v="2022-04-12T00:00:00"/>
    <n v="1250000000"/>
    <n v="0"/>
    <m/>
    <n v="6610.27"/>
    <n v="2476.06"/>
    <n v="92773.33"/>
    <m/>
    <m/>
    <m/>
    <n v="829"/>
    <m/>
    <n v="263"/>
    <n v="447"/>
    <n v="145"/>
    <m/>
    <m/>
    <m/>
    <n v="69.36"/>
    <m/>
    <n v="94.32"/>
    <n v="72.37"/>
    <n v="82.67"/>
    <m/>
    <m/>
    <m/>
    <m/>
    <n v="38.25"/>
    <m/>
    <n v="23.91"/>
    <n v="3.12"/>
    <n v="1"/>
    <m/>
    <m/>
    <m/>
    <n v="214020000"/>
    <d v="2017-08-04T00:00:00"/>
    <m/>
    <d v="2018-05-29T00:00:00"/>
    <d v="2020-09-15T00:00:00"/>
    <d v="2022-04-12T00:00:00"/>
    <m/>
    <m/>
    <m/>
    <m/>
    <n v="9"/>
    <n v="3.47"/>
    <m/>
    <m/>
    <m/>
    <n v="3.47"/>
    <m/>
    <n v="840"/>
    <n v="574"/>
    <m/>
    <m/>
    <m/>
    <n v="574"/>
    <s v="No"/>
    <n v="101859.66"/>
    <n v="230"/>
    <n v="85.81"/>
    <n v="3.47"/>
    <n v="3.47"/>
    <n v="3.47"/>
  </r>
  <r>
    <x v="1929"/>
    <s v="http://www.onetrust.com"/>
    <s v="https://www.crunchbase.com/organization/onetrust"/>
    <s v="OneTrust, LLC"/>
    <s v="OneTrust provides a platform that helps companies manage privacy, security, compliance, and governance requirements."/>
    <m/>
    <m/>
    <s v="series_a"/>
    <s v="series_b"/>
    <s v="series_c"/>
    <m/>
    <m/>
    <m/>
    <m/>
    <m/>
    <n v="200000000"/>
    <n v="210000000"/>
    <n v="300000000"/>
    <m/>
    <m/>
    <m/>
    <m/>
    <m/>
    <n v="1300000000"/>
    <n v="2700000000"/>
    <n v="5100000000"/>
    <m/>
    <m/>
    <m/>
    <m/>
    <m/>
    <s v="Insight Partners"/>
    <s v="Coatue"/>
    <s v="Coatue, Insight Partners, TCV"/>
    <m/>
    <m/>
    <m/>
    <m/>
    <m/>
    <n v="2019"/>
    <x v="8"/>
    <n v="2020"/>
    <m/>
    <m/>
    <m/>
    <n v="150000000"/>
    <s v="private_equity"/>
    <d v="2021-04-06T00:00:00"/>
    <n v="5300000000"/>
    <m/>
    <m/>
    <n v="8850.99"/>
    <n v="35815.43"/>
    <n v="56106.6"/>
    <m/>
    <m/>
    <m/>
    <m/>
    <m/>
    <n v="252"/>
    <n v="213"/>
    <n v="72"/>
    <m/>
    <m/>
    <m/>
    <m/>
    <m/>
    <n v="93.95"/>
    <n v="86.86"/>
    <n v="90.11"/>
    <m/>
    <m/>
    <m/>
    <s v="unicorn"/>
    <n v="3.12"/>
    <m/>
    <n v="3.12"/>
    <n v="1.77"/>
    <n v="1.04"/>
    <m/>
    <m/>
    <m/>
    <n v="1120000000"/>
    <m/>
    <m/>
    <d v="2019-07-11T00:00:00"/>
    <d v="2020-02-20T00:00:00"/>
    <d v="2020-12-21T00:00:00"/>
    <m/>
    <m/>
    <m/>
    <m/>
    <n v="2.08"/>
    <n v="1.89"/>
    <m/>
    <m/>
    <m/>
    <n v="1.96"/>
    <m/>
    <n v="224"/>
    <n v="305"/>
    <m/>
    <m/>
    <m/>
    <n v="411"/>
    <s v="No"/>
    <n v="100773.02"/>
    <n v="231"/>
    <n v="85.75"/>
    <n v="1.89"/>
    <n v="1.89"/>
    <n v="1.96"/>
  </r>
  <r>
    <x v="1930"/>
    <s v="https://albert.com"/>
    <s v="https://www.crunchbase.com/organization/albert-3"/>
    <s v="Albert Corporation"/>
    <s v="Albert is a financial technology company aiming to democratize money management by making financial advice accessible and affordable."/>
    <s v="pre_seed"/>
    <s v="seed"/>
    <s v="series_a"/>
    <s v="series_b"/>
    <s v="series_c"/>
    <m/>
    <m/>
    <m/>
    <n v="125000"/>
    <n v="250000"/>
    <m/>
    <n v="50000000"/>
    <n v="100000000"/>
    <m/>
    <m/>
    <m/>
    <n v="2500000"/>
    <n v="2500000"/>
    <m/>
    <n v="333500000"/>
    <n v="1000000000"/>
    <m/>
    <m/>
    <m/>
    <s v="500 Global"/>
    <s v="CSC Upshot, Financial Solutions Lab"/>
    <m/>
    <s v="AltaIR Capital, American Express Ventures, CapitalG, Portage Ventures, QED Investors"/>
    <s v="CapitalG, General Atlantic, Invus Opportunities, Portage Ventures, QED Investors"/>
    <m/>
    <m/>
    <m/>
    <n v="2015"/>
    <n v="2016"/>
    <n v="2018"/>
    <x v="8"/>
    <n v="2021"/>
    <m/>
    <m/>
    <m/>
    <n v="100000000"/>
    <s v="series_c"/>
    <d v="2021-01-26T00:00:00"/>
    <n v="1000000000"/>
    <n v="11.57"/>
    <n v="0.25"/>
    <n v="0"/>
    <n v="37358.78"/>
    <n v="63211.76"/>
    <m/>
    <m/>
    <m/>
    <n v="203"/>
    <n v="2755"/>
    <n v="1617"/>
    <n v="204"/>
    <n v="309"/>
    <m/>
    <m/>
    <m/>
    <n v="84.23"/>
    <n v="71.48"/>
    <n v="64.94"/>
    <n v="87.42"/>
    <n v="74.010000000000005"/>
    <m/>
    <m/>
    <m/>
    <m/>
    <n v="244.82"/>
    <n v="244.82"/>
    <m/>
    <n v="2.7"/>
    <n v="1"/>
    <m/>
    <m/>
    <m/>
    <n v="175639020"/>
    <d v="2015-12-27T00:00:00"/>
    <d v="2016-06-20T00:00:00"/>
    <d v="2018-12-18T00:00:00"/>
    <d v="2020-03-10T00:00:00"/>
    <d v="2021-01-26T00:00:00"/>
    <m/>
    <m/>
    <m/>
    <m/>
    <m/>
    <n v="3"/>
    <m/>
    <m/>
    <m/>
    <n v="3"/>
    <n v="911"/>
    <n v="448"/>
    <n v="322"/>
    <m/>
    <m/>
    <m/>
    <n v="322"/>
    <s v="No"/>
    <n v="100582.36"/>
    <n v="232"/>
    <n v="85.69"/>
    <n v="3"/>
    <n v="3"/>
    <n v="3"/>
  </r>
  <r>
    <x v="1931"/>
    <s v="http://evonetix.com/"/>
    <s v="https://www.crunchbase.com/organization/evonetix"/>
    <s v="Evonetix Ltd"/>
    <s v="Evonetix is a provider  of a desktop platform designed to synthesize DNA at unprecedented accuracy and scale."/>
    <m/>
    <m/>
    <s v="series_a"/>
    <s v="series_b"/>
    <m/>
    <m/>
    <m/>
    <m/>
    <m/>
    <m/>
    <n v="12300000"/>
    <n v="30000000"/>
    <m/>
    <m/>
    <m/>
    <m/>
    <m/>
    <m/>
    <n v="61500000"/>
    <n v="200100000"/>
    <m/>
    <m/>
    <m/>
    <m/>
    <m/>
    <m/>
    <s v="Cambridge Consultants, Civilization Ventures, DCVC, Molten Ventures, Providence Investment Company Limited, Rising Tide"/>
    <s v="Cambridge Consultants, Civilization Ventures, DCVC, Foresite Capital, Molten Ventures, Morningside Group, Providence Investment Company Limited, Rising Tide"/>
    <m/>
    <m/>
    <m/>
    <m/>
    <m/>
    <m/>
    <n v="2018"/>
    <x v="8"/>
    <m/>
    <m/>
    <m/>
    <m/>
    <n v="24108294"/>
    <s v="series_b"/>
    <d v="2023-02-07T00:00:00"/>
    <n v="200100000"/>
    <m/>
    <m/>
    <n v="24528.84"/>
    <n v="74660.899999999994"/>
    <m/>
    <m/>
    <m/>
    <m/>
    <m/>
    <m/>
    <n v="123"/>
    <n v="145"/>
    <m/>
    <m/>
    <m/>
    <m/>
    <m/>
    <m/>
    <n v="97.35"/>
    <n v="91.08"/>
    <m/>
    <m/>
    <m/>
    <m/>
    <m/>
    <n v="2.77"/>
    <m/>
    <n v="2.77"/>
    <n v="1"/>
    <m/>
    <m/>
    <m/>
    <m/>
    <n v="68116950"/>
    <m/>
    <m/>
    <d v="2018-01-30T00:00:00"/>
    <d v="2020-03-02T00:00:00"/>
    <m/>
    <m/>
    <m/>
    <m/>
    <m/>
    <n v="3.25"/>
    <m/>
    <m/>
    <m/>
    <m/>
    <n v="1"/>
    <m/>
    <n v="762"/>
    <m/>
    <m/>
    <m/>
    <m/>
    <n v="1072"/>
    <s v="No"/>
    <n v="99189.74"/>
    <n v="233"/>
    <n v="85.63"/>
    <m/>
    <m/>
    <n v="1"/>
  </r>
  <r>
    <x v="1932"/>
    <s v="https://www.spruce.co"/>
    <s v="https://www.crunchbase.com/organization/spruce-holdings"/>
    <s v="Spruce Holdings Inc."/>
    <s v="Spruce Holdings provides title insurance assessment, HOA automated underwriting, and issuance."/>
    <m/>
    <s v="seed"/>
    <s v="series_a"/>
    <s v="series_b"/>
    <s v="series_c"/>
    <m/>
    <m/>
    <m/>
    <m/>
    <n v="1000000"/>
    <n v="4500000"/>
    <n v="29000000"/>
    <n v="60000000"/>
    <m/>
    <m/>
    <m/>
    <m/>
    <n v="10000000"/>
    <n v="22500000"/>
    <n v="193430000"/>
    <n v="600000000"/>
    <m/>
    <m/>
    <m/>
    <m/>
    <s v="Bessemer Venture Partners, Boris Khentov, Collaborative Fund, Joe Ziemer, Jon Stein, MetaProp, Mike Reust, Notation Capital"/>
    <s v="Bessemer Venture Partners, Omidyar Network, Third Prime"/>
    <s v="Bessemer Venture Partners, Gramercy Ventures, Scale Venture Partners, Third Prime, Zigg Capital"/>
    <s v="1Sharpe Capital, Bessemer Venture Partners, Scale Venture Partners, Zigg Capital"/>
    <m/>
    <m/>
    <m/>
    <m/>
    <n v="2016"/>
    <n v="2017"/>
    <x v="8"/>
    <n v="2021"/>
    <m/>
    <m/>
    <m/>
    <n v="60000000"/>
    <s v="series_c"/>
    <d v="2021-06-02T00:00:00"/>
    <m/>
    <m/>
    <n v="1904.33"/>
    <n v="801.72"/>
    <n v="19048.48"/>
    <n v="76421.240000000005"/>
    <m/>
    <m/>
    <m/>
    <m/>
    <n v="350"/>
    <n v="516"/>
    <n v="269"/>
    <n v="298"/>
    <m/>
    <m/>
    <m/>
    <m/>
    <n v="96.39"/>
    <n v="87.09"/>
    <n v="83.4"/>
    <n v="74.94"/>
    <m/>
    <m/>
    <m/>
    <m/>
    <m/>
    <m/>
    <m/>
    <m/>
    <m/>
    <m/>
    <m/>
    <m/>
    <n v="110100000"/>
    <m/>
    <d v="2016-08-30T00:00:00"/>
    <d v="2017-05-25T00:00:00"/>
    <d v="2020-05-21T00:00:00"/>
    <d v="2021-06-02T00:00:00"/>
    <m/>
    <m/>
    <m/>
    <n v="2.25"/>
    <n v="8.6"/>
    <n v="3.1"/>
    <m/>
    <m/>
    <m/>
    <m/>
    <n v="268"/>
    <n v="1092"/>
    <n v="377"/>
    <m/>
    <m/>
    <m/>
    <n v="377"/>
    <s v="No"/>
    <n v="98175.77"/>
    <n v="234"/>
    <n v="85.56"/>
    <n v="3.1"/>
    <n v="3.1"/>
    <n v="0"/>
  </r>
  <r>
    <x v="1933"/>
    <s v="http://supermetrics.com"/>
    <s v="https://www.crunchbase.com/organization/supermetrics"/>
    <s v="Supermetrics Oy"/>
    <s v="Supermetrics is a B2B software company that pulls data from various sources to use for web analytics, social media, and online marketing."/>
    <m/>
    <m/>
    <s v="series_a"/>
    <s v="series_b"/>
    <m/>
    <m/>
    <m/>
    <m/>
    <m/>
    <m/>
    <n v="4147760"/>
    <n v="47174818"/>
    <m/>
    <m/>
    <m/>
    <m/>
    <m/>
    <m/>
    <n v="20738800"/>
    <n v="314656036.06"/>
    <m/>
    <m/>
    <m/>
    <m/>
    <m/>
    <m/>
    <s v="OpenOcean"/>
    <s v="Amit Agarwal, Highland Europe, IVP, Ilkka Paananen, Illusian Family Office, OpenOcean"/>
    <m/>
    <m/>
    <m/>
    <m/>
    <m/>
    <m/>
    <n v="2017"/>
    <x v="8"/>
    <m/>
    <m/>
    <m/>
    <m/>
    <n v="47174818"/>
    <s v="series_b"/>
    <d v="2020-08-24T00:00:00"/>
    <n v="314656036.06"/>
    <m/>
    <m/>
    <n v="3.02"/>
    <n v="98092.79"/>
    <m/>
    <m/>
    <m/>
    <m/>
    <m/>
    <m/>
    <n v="1036"/>
    <n v="117"/>
    <m/>
    <m/>
    <m/>
    <m/>
    <m/>
    <m/>
    <n v="74.06"/>
    <n v="92.81"/>
    <m/>
    <m/>
    <m/>
    <m/>
    <m/>
    <n v="12.9"/>
    <m/>
    <n v="12.9"/>
    <n v="1"/>
    <m/>
    <m/>
    <m/>
    <m/>
    <n v="51322578"/>
    <m/>
    <m/>
    <d v="2017-11-23T00:00:00"/>
    <d v="2020-08-24T00:00:00"/>
    <m/>
    <m/>
    <m/>
    <m/>
    <m/>
    <n v="15.17"/>
    <m/>
    <m/>
    <m/>
    <m/>
    <n v="1"/>
    <m/>
    <n v="1005"/>
    <m/>
    <m/>
    <m/>
    <m/>
    <n v="0"/>
    <s v="No"/>
    <n v="98095.81"/>
    <n v="235"/>
    <n v="85.5"/>
    <m/>
    <m/>
    <n v="1"/>
  </r>
  <r>
    <x v="1934"/>
    <s v="https://statespace.gg/"/>
    <s v="https://www.crunchbase.com/organization/statespace"/>
    <s v="Statespace, Inc."/>
    <s v="Statespace provides performance analytics and a suite of tools for casual gamers and esports athletes to maximize their potential."/>
    <m/>
    <s v="seed"/>
    <s v="series_a"/>
    <s v="series_b"/>
    <s v="series_c"/>
    <m/>
    <m/>
    <m/>
    <m/>
    <m/>
    <n v="15000000"/>
    <n v="34605126"/>
    <n v="50000000"/>
    <m/>
    <m/>
    <m/>
    <m/>
    <m/>
    <n v="75000000"/>
    <n v="230816190.41999999"/>
    <n v="500000000"/>
    <m/>
    <m/>
    <m/>
    <m/>
    <m/>
    <s v="Expa, FirstMark, June Fund, Khosla Ventures, Lux Capital"/>
    <s v="FirstMark, June Fund, Khosla Ventures"/>
    <s v="AME Cloud Ventures, Animal Capital, Bessemer Venture Partners, FirstMark, Gaingels, June Fund, Khosla Ventures, Lux Capital, MVP Ventures, Mirae Asset, Riverside Company, West"/>
    <m/>
    <m/>
    <m/>
    <m/>
    <n v="2018"/>
    <n v="2020"/>
    <x v="8"/>
    <n v="2021"/>
    <m/>
    <m/>
    <m/>
    <n v="50000000"/>
    <s v="series_c"/>
    <d v="2021-09-15T00:00:00"/>
    <n v="500000000"/>
    <m/>
    <n v="0"/>
    <n v="7161.86"/>
    <n v="6886.36"/>
    <n v="83518.52"/>
    <m/>
    <m/>
    <m/>
    <m/>
    <n v="3719"/>
    <n v="341"/>
    <n v="373"/>
    <n v="292"/>
    <m/>
    <m/>
    <m/>
    <m/>
    <n v="64.34"/>
    <n v="90.34"/>
    <n v="76.95"/>
    <n v="75.44"/>
    <m/>
    <m/>
    <m/>
    <m/>
    <n v="5.0999999999999996"/>
    <m/>
    <n v="5.0999999999999996"/>
    <n v="1.95"/>
    <n v="1"/>
    <m/>
    <m/>
    <m/>
    <n v="102105126"/>
    <m/>
    <d v="2018-08-23T00:00:00"/>
    <d v="2020-05-22T00:00:00"/>
    <d v="2020-11-12T00:00:00"/>
    <d v="2021-09-15T00:00:00"/>
    <m/>
    <m/>
    <m/>
    <m/>
    <n v="3.08"/>
    <n v="2.17"/>
    <m/>
    <m/>
    <m/>
    <n v="2.17"/>
    <n v="638"/>
    <n v="174"/>
    <n v="307"/>
    <m/>
    <m/>
    <m/>
    <n v="307"/>
    <s v="No"/>
    <n v="97566.74"/>
    <n v="236"/>
    <n v="85.44"/>
    <n v="2.17"/>
    <n v="2.17"/>
    <n v="2.17"/>
  </r>
  <r>
    <x v="1935"/>
    <s v="https://www.flockfreight.com"/>
    <s v="https://www.crunchbase.com/organization/flock-freight"/>
    <s v="Flock Freight, Inc."/>
    <s v="Flock Freight is a algorithmic pooling technology that allows less-than-truckload shippers to share trailer space in one full truckload."/>
    <m/>
    <s v="seed"/>
    <s v="series_a"/>
    <s v="series_b"/>
    <s v="series_c"/>
    <s v="series_d"/>
    <m/>
    <m/>
    <m/>
    <m/>
    <n v="18000000"/>
    <n v="50000000"/>
    <n v="113500000"/>
    <n v="215000000"/>
    <m/>
    <m/>
    <m/>
    <m/>
    <n v="90000000"/>
    <n v="333500000"/>
    <n v="500000000"/>
    <n v="1300000000"/>
    <m/>
    <m/>
    <m/>
    <s v="Kortschak Investments L.P., SignalFire"/>
    <s v="Foundation Capital, Google Ventures, Schematic Ventures, SignalFire, TenOneTen Ventures"/>
    <s v="GLP Capital Partners, SignalFire"/>
    <s v="GLP Capital Partners, Google Ventures, SignalFire, SoftBank Vision Fund, Volvo Group Venture Capital"/>
    <s v="Alphabet, Eden Global Partners, GLP Capital Partners, Google Ventures, SignalFire, SoftBank Vision Fund, Susquehanna Growth Equity"/>
    <m/>
    <m/>
    <m/>
    <n v="2015"/>
    <n v="2017"/>
    <x v="8"/>
    <n v="2020"/>
    <n v="2021"/>
    <m/>
    <m/>
    <n v="215000000"/>
    <s v="series_d"/>
    <d v="2021-10-20T00:00:00"/>
    <n v="1300000000"/>
    <m/>
    <n v="0.21"/>
    <n v="2480.02"/>
    <n v="2.5499999999999998"/>
    <n v="48513.65"/>
    <n v="46392.59"/>
    <m/>
    <m/>
    <m/>
    <n v="3484"/>
    <n v="314"/>
    <n v="868"/>
    <n v="87"/>
    <n v="182"/>
    <m/>
    <m/>
    <m/>
    <n v="64.5"/>
    <n v="92.16"/>
    <n v="46.28"/>
    <n v="88.02"/>
    <n v="66.23"/>
    <m/>
    <m/>
    <s v="unicorn"/>
    <n v="10.31"/>
    <m/>
    <n v="10.31"/>
    <n v="3.27"/>
    <n v="2.4300000000000002"/>
    <n v="1"/>
    <m/>
    <m/>
    <n v="399000000"/>
    <m/>
    <d v="2015-12-07T00:00:00"/>
    <d v="2017-10-31T00:00:00"/>
    <d v="2020-02-25T00:00:00"/>
    <d v="2020-12-01T00:00:00"/>
    <d v="2021-10-20T00:00:00"/>
    <m/>
    <m/>
    <m/>
    <n v="3.71"/>
    <n v="1.5"/>
    <n v="2.6"/>
    <m/>
    <m/>
    <n v="3.9"/>
    <n v="694"/>
    <n v="847"/>
    <n v="280"/>
    <n v="323"/>
    <m/>
    <m/>
    <n v="603"/>
    <s v="No"/>
    <n v="97389.02"/>
    <n v="237"/>
    <n v="85.38"/>
    <n v="3.9"/>
    <n v="3.9"/>
    <n v="3.9"/>
  </r>
  <r>
    <x v="1936"/>
    <s v="https://wagestream.com"/>
    <s v="https://www.crunchbase.com/organization/wagestream"/>
    <s v="Wagestream Ltd."/>
    <s v="Wagestream is a financial services firm that allows employees to stream their earned wages into their accounts through an instant app."/>
    <m/>
    <s v="seed"/>
    <s v="series_a"/>
    <s v="series_b"/>
    <s v="series_c"/>
    <m/>
    <m/>
    <m/>
    <m/>
    <m/>
    <n v="19091791"/>
    <n v="25082301"/>
    <n v="60000000"/>
    <m/>
    <m/>
    <m/>
    <m/>
    <m/>
    <n v="95458955"/>
    <n v="167298947.66999999"/>
    <n v="600000000"/>
    <m/>
    <m/>
    <m/>
    <m/>
    <s v="Ascension, Village Global"/>
    <s v="Ascension, Balderton Capital, Northzone"/>
    <s v="Ascension, Balderton Capital, Latitude, Northzone, QED Investors"/>
    <s v="Balderton Capital, BlackRock, Fair By Design Fund, LocalGlobe, Northzone, QED Investors, Silicon Valley Bank, Smash Capital, Social Tech Trust, Village Global, XYZ Venture Capital"/>
    <m/>
    <m/>
    <m/>
    <m/>
    <n v="2018"/>
    <n v="2019"/>
    <x v="8"/>
    <n v="2022"/>
    <m/>
    <m/>
    <m/>
    <n v="60000000"/>
    <s v="series_c"/>
    <d v="2022-04-13T00:00:00"/>
    <n v="600000000"/>
    <m/>
    <n v="69.95"/>
    <n v="1232.67"/>
    <n v="36391.93"/>
    <n v="59587.43"/>
    <m/>
    <m/>
    <m/>
    <m/>
    <n v="1860"/>
    <n v="739"/>
    <n v="210"/>
    <n v="175"/>
    <m/>
    <m/>
    <m/>
    <m/>
    <n v="82.17"/>
    <n v="82.23"/>
    <n v="87.05"/>
    <n v="79.06"/>
    <m/>
    <m/>
    <m/>
    <m/>
    <n v="4.8099999999999996"/>
    <m/>
    <n v="4.8099999999999996"/>
    <n v="3.23"/>
    <n v="1"/>
    <m/>
    <m/>
    <m/>
    <n v="256855988"/>
    <m/>
    <d v="2018-08-28T00:00:00"/>
    <d v="2019-05-20T00:00:00"/>
    <d v="2020-07-07T00:00:00"/>
    <d v="2022-04-13T00:00:00"/>
    <m/>
    <m/>
    <m/>
    <m/>
    <n v="1.75"/>
    <n v="3.59"/>
    <m/>
    <m/>
    <m/>
    <n v="3.59"/>
    <n v="265"/>
    <n v="414"/>
    <n v="645"/>
    <m/>
    <m/>
    <m/>
    <n v="645"/>
    <s v="No"/>
    <n v="97281.98"/>
    <n v="238"/>
    <n v="85.32"/>
    <n v="3.59"/>
    <n v="3.59"/>
    <n v="3.59"/>
  </r>
  <r>
    <x v="1937"/>
    <s v="https://www.sendcloud.com"/>
    <s v="https://www.crunchbase.com/organization/sendcloud"/>
    <s v="Sendcloud"/>
    <s v="SendCloud is an all-in-one shipping platform that connects online retailers to shipping carriers to save them time and money."/>
    <m/>
    <s v="seed"/>
    <s v="series_a"/>
    <s v="series_b"/>
    <s v="series_c"/>
    <m/>
    <m/>
    <m/>
    <m/>
    <n v="772361"/>
    <n v="5985121"/>
    <n v="14948215"/>
    <n v="177000000"/>
    <m/>
    <m/>
    <m/>
    <m/>
    <n v="7723610"/>
    <n v="29925605"/>
    <n v="99704594.049999997"/>
    <n v="750000000"/>
    <m/>
    <m/>
    <m/>
    <m/>
    <s v="SanomaVentures, Startupbootcamp"/>
    <s v="BOM, TIIN Capital, henQ"/>
    <s v="AXA Venture Partners, BOM, Bonsai Partners, henQ"/>
    <s v="HPE Growth, L Catterton, SoftBank Vision Fund"/>
    <m/>
    <m/>
    <m/>
    <m/>
    <n v="2015"/>
    <n v="2017"/>
    <x v="8"/>
    <n v="2021"/>
    <m/>
    <m/>
    <m/>
    <n v="177000000"/>
    <s v="series_c"/>
    <d v="2021-09-15T00:00:00"/>
    <n v="1770000000"/>
    <m/>
    <n v="785.07"/>
    <n v="0"/>
    <n v="77.72"/>
    <n v="96371.18"/>
    <m/>
    <m/>
    <m/>
    <m/>
    <n v="677"/>
    <n v="1355"/>
    <n v="773"/>
    <n v="260"/>
    <m/>
    <m/>
    <m/>
    <m/>
    <n v="93.11"/>
    <n v="66.069999999999993"/>
    <n v="52.17"/>
    <n v="78.14"/>
    <m/>
    <m/>
    <m/>
    <m/>
    <n v="140.26"/>
    <n v="140.26"/>
    <n v="45.25"/>
    <n v="15.98"/>
    <n v="2.36"/>
    <m/>
    <m/>
    <m/>
    <n v="200908942"/>
    <m/>
    <d v="2015-01-21T00:00:00"/>
    <d v="2017-08-29T00:00:00"/>
    <d v="2020-11-17T00:00:00"/>
    <d v="2021-09-15T00:00:00"/>
    <m/>
    <m/>
    <m/>
    <n v="3.87"/>
    <n v="3.33"/>
    <n v="7.52"/>
    <m/>
    <m/>
    <m/>
    <n v="17.75"/>
    <n v="951"/>
    <n v="1176"/>
    <n v="302"/>
    <m/>
    <m/>
    <m/>
    <n v="302"/>
    <s v="No"/>
    <n v="97233.97"/>
    <n v="239"/>
    <n v="85.25"/>
    <n v="7.52"/>
    <n v="7.52"/>
    <n v="17.75"/>
  </r>
  <r>
    <x v="1938"/>
    <s v="https://finix.com"/>
    <s v="https://www.crunchbase.com/organization/finix-payments"/>
    <s v="Finix Payments, Inc."/>
    <s v="Finix is a fintech company that develops a payment processing platform for businesses."/>
    <m/>
    <s v="seed"/>
    <s v="series_a"/>
    <s v="series_b"/>
    <m/>
    <m/>
    <m/>
    <m/>
    <m/>
    <n v="3500000"/>
    <n v="17500000"/>
    <n v="35000000"/>
    <m/>
    <m/>
    <m/>
    <m/>
    <m/>
    <n v="35000000"/>
    <n v="87500000"/>
    <n v="233450000"/>
    <m/>
    <m/>
    <m/>
    <m/>
    <m/>
    <s v="Act One Ventures, Class 5 Global, Emanuel Pleitez, Homebrew, Precursor Ventures, VilCap Investments"/>
    <s v="Act One Ventures, Aspect Ventures, Bain Capital Ventures, Homebrew, Insight Partners, Precursor Ventures, Visa"/>
    <s v="Acrew Capital, Activant Capital, Bain Capital Ventures, Inspired Capital Partners, Sequoia Capital"/>
    <m/>
    <m/>
    <m/>
    <m/>
    <m/>
    <n v="2017"/>
    <n v="2019"/>
    <x v="8"/>
    <m/>
    <m/>
    <m/>
    <m/>
    <m/>
    <s v="private_equity"/>
    <d v="2022-08-10T00:00:00"/>
    <n v="233450000"/>
    <m/>
    <n v="2652.64"/>
    <n v="14282.62"/>
    <n v="80118.55"/>
    <m/>
    <m/>
    <m/>
    <m/>
    <m/>
    <n v="312"/>
    <n v="155"/>
    <n v="132"/>
    <m/>
    <m/>
    <m/>
    <m/>
    <m/>
    <n v="96.72"/>
    <n v="96.29"/>
    <n v="91.88"/>
    <m/>
    <m/>
    <m/>
    <m/>
    <m/>
    <n v="4.54"/>
    <n v="4.54"/>
    <n v="2.27"/>
    <n v="1"/>
    <m/>
    <m/>
    <m/>
    <m/>
    <n v="126000000"/>
    <m/>
    <d v="2017-10-10T00:00:00"/>
    <d v="2019-07-16T00:00:00"/>
    <d v="2020-02-04T00:00:00"/>
    <m/>
    <m/>
    <m/>
    <m/>
    <n v="2.5"/>
    <n v="2.67"/>
    <m/>
    <m/>
    <m/>
    <m/>
    <n v="1"/>
    <n v="644"/>
    <n v="203"/>
    <m/>
    <m/>
    <m/>
    <m/>
    <n v="918"/>
    <s v="No"/>
    <n v="97053.81"/>
    <n v="240"/>
    <n v="85.19"/>
    <m/>
    <m/>
    <n v="1"/>
  </r>
  <r>
    <x v="1939"/>
    <s v="http://www.wangdian.cn/"/>
    <s v="https://www.crunchbase.com/organization/wangdiantong"/>
    <s v="Beijing Pocket Xianji Network Technology Co., Ltd."/>
    <s v="Wangdiantong is an E-commerce ERP management system that provides smart retail solutions for retailers digital transformation."/>
    <m/>
    <m/>
    <s v="series_a"/>
    <s v="series_b"/>
    <s v="series_c"/>
    <s v="series_d"/>
    <m/>
    <m/>
    <m/>
    <m/>
    <m/>
    <n v="22938378"/>
    <n v="100000000"/>
    <n v="312000000"/>
    <m/>
    <m/>
    <m/>
    <m/>
    <m/>
    <n v="152998981.25999999"/>
    <n v="1000000000"/>
    <n v="4680000000"/>
    <m/>
    <m/>
    <m/>
    <m/>
    <m/>
    <s v="Legend Capital"/>
    <s v="GIC, GL Ventures LLC, Legend Capital, SBVA"/>
    <s v="CPE, GIC, GL Ventures LLC, Legend Capital, SoftBank Vision Fund"/>
    <m/>
    <m/>
    <m/>
    <m/>
    <n v="2011"/>
    <x v="8"/>
    <n v="2020"/>
    <n v="2021"/>
    <m/>
    <m/>
    <n v="312000000"/>
    <s v="series_d"/>
    <d v="2021-10-28T00:00:00"/>
    <n v="4680000000"/>
    <m/>
    <m/>
    <n v="0"/>
    <n v="0"/>
    <n v="346.1"/>
    <n v="96541.59"/>
    <m/>
    <m/>
    <m/>
    <m/>
    <n v="1"/>
    <n v="938"/>
    <n v="361"/>
    <n v="136"/>
    <m/>
    <m/>
    <m/>
    <m/>
    <n v="100"/>
    <n v="41.95"/>
    <n v="49.86"/>
    <n v="74.81"/>
    <m/>
    <m/>
    <m/>
    <n v="25.69"/>
    <m/>
    <m/>
    <n v="25.69"/>
    <n v="4.37"/>
    <n v="1"/>
    <m/>
    <m/>
    <n v="449426302"/>
    <m/>
    <m/>
    <d v="2011-01-01T00:00:00"/>
    <d v="2020-05-01T00:00:00"/>
    <d v="2020-12-09T00:00:00"/>
    <d v="2021-10-28T00:00:00"/>
    <m/>
    <m/>
    <m/>
    <m/>
    <n v="6.54"/>
    <n v="4.68"/>
    <m/>
    <m/>
    <n v="30.59"/>
    <m/>
    <n v="3408"/>
    <n v="222"/>
    <n v="323"/>
    <m/>
    <m/>
    <n v="545"/>
    <s v="No"/>
    <n v="96887.69"/>
    <n v="241"/>
    <n v="85.13"/>
    <n v="30.59"/>
    <n v="30.59"/>
    <n v="30.59"/>
  </r>
  <r>
    <x v="1940"/>
    <s v="https://www.trustingsocial.com"/>
    <s v="https://www.crunchbase.com/organization/trusting-social-co-"/>
    <s v="Trust IQ Pte. Ltd."/>
    <s v="Trusting Social enables profitable lending to the underbanked at scale using proprietary machine learning technology and alternative data"/>
    <m/>
    <s v="seed"/>
    <s v="series_a"/>
    <s v="series_b"/>
    <s v="series_c"/>
    <m/>
    <m/>
    <m/>
    <m/>
    <m/>
    <m/>
    <m/>
    <m/>
    <m/>
    <m/>
    <m/>
    <m/>
    <m/>
    <m/>
    <m/>
    <m/>
    <m/>
    <m/>
    <m/>
    <m/>
    <m/>
    <s v="BEENEXT, Sequoia Capital"/>
    <s v="500 Startups, BEENEXT, Sequoia Capital, Tanglin Venture Partners"/>
    <s v="Sherpa"/>
    <m/>
    <m/>
    <m/>
    <m/>
    <n v="2015"/>
    <n v="2019"/>
    <x v="8"/>
    <n v="2022"/>
    <m/>
    <m/>
    <m/>
    <m/>
    <s v="series_c"/>
    <d v="2022-04-28T00:00:00"/>
    <m/>
    <m/>
    <n v="0"/>
    <n v="16183.15"/>
    <n v="78720.350000000006"/>
    <n v="0"/>
    <m/>
    <m/>
    <m/>
    <m/>
    <n v="3493"/>
    <n v="123"/>
    <n v="135"/>
    <n v="502"/>
    <m/>
    <m/>
    <m/>
    <m/>
    <n v="64.400000000000006"/>
    <n v="97.06"/>
    <n v="91.7"/>
    <n v="39.71"/>
    <m/>
    <m/>
    <m/>
    <m/>
    <m/>
    <m/>
    <m/>
    <m/>
    <m/>
    <m/>
    <m/>
    <m/>
    <m/>
    <m/>
    <d v="2015-03-30T00:00:00"/>
    <d v="2019-07-23T00:00:00"/>
    <d v="2020-06-24T00:00:00"/>
    <d v="2022-04-28T00:00:00"/>
    <m/>
    <m/>
    <m/>
    <m/>
    <m/>
    <m/>
    <m/>
    <m/>
    <m/>
    <m/>
    <n v="1576"/>
    <n v="337"/>
    <n v="673"/>
    <m/>
    <m/>
    <m/>
    <n v="673"/>
    <s v="No"/>
    <n v="94903.5"/>
    <n v="242"/>
    <n v="85.07"/>
    <m/>
    <m/>
    <m/>
  </r>
  <r>
    <x v="1941"/>
    <s v="https://www.outrider.ai/"/>
    <s v="https://www.crunchbase.com/organization/outrider"/>
    <s v="Outrider Technologies, Inc."/>
    <s v="Outrider develops robotic software and systems to automate logistics hub operations."/>
    <m/>
    <s v="seed"/>
    <s v="series_a"/>
    <s v="series_b"/>
    <s v="series_c"/>
    <m/>
    <m/>
    <m/>
    <m/>
    <n v="8500000"/>
    <n v="44500000"/>
    <n v="65000000"/>
    <n v="73000000"/>
    <m/>
    <m/>
    <m/>
    <m/>
    <n v="85000000"/>
    <n v="222500000"/>
    <n v="433550000"/>
    <n v="730000000"/>
    <m/>
    <m/>
    <m/>
    <m/>
    <s v="New Enterprise Associates"/>
    <s v="8VC, FM Capital, GOOSE Capital, Koch Disruptive Technologies, Loup Ventures, New Enterprise Associates, Prologis Ventures, Schematic Ventures"/>
    <s v="8VC, Evolv Ventures, GOOSE Capital, Henry Crown and Company, Koch Disruptive Technologies, New Enterprise Associates, Prologis Ventures, Schematic Ventures"/>
    <s v="Abu Dhabi Investment Authority, B37 Ventures, FM Capital, Koch Disruptive Technologies, Lineage Ventures, NVentures, New Enterprise Associates, Presidio Ventures, ROBO Global"/>
    <m/>
    <m/>
    <m/>
    <m/>
    <n v="2020"/>
    <n v="2020"/>
    <x v="8"/>
    <n v="2023"/>
    <m/>
    <m/>
    <m/>
    <n v="73000000"/>
    <s v="series_c"/>
    <d v="2023-01-19T00:00:00"/>
    <n v="730000000"/>
    <m/>
    <n v="1889.31"/>
    <n v="6005.46"/>
    <n v="85160.81"/>
    <n v="1033.82"/>
    <m/>
    <m/>
    <m/>
    <m/>
    <n v="950"/>
    <n v="377"/>
    <n v="127"/>
    <n v="175"/>
    <m/>
    <m/>
    <m/>
    <m/>
    <n v="89.92"/>
    <n v="89.32"/>
    <n v="92.19"/>
    <n v="63.37"/>
    <m/>
    <m/>
    <m/>
    <m/>
    <n v="5.26"/>
    <n v="5.26"/>
    <n v="2.5099999999999998"/>
    <n v="1.52"/>
    <n v="1"/>
    <m/>
    <m/>
    <m/>
    <n v="191000000"/>
    <m/>
    <d v="2020-02-19T00:00:00"/>
    <d v="2020-02-19T00:00:00"/>
    <d v="2020-10-28T00:00:00"/>
    <d v="2023-01-19T00:00:00"/>
    <m/>
    <m/>
    <m/>
    <n v="2.62"/>
    <n v="1.95"/>
    <n v="1.68"/>
    <m/>
    <m/>
    <m/>
    <n v="1.68"/>
    <n v="0"/>
    <n v="252"/>
    <n v="813"/>
    <m/>
    <m/>
    <m/>
    <n v="813"/>
    <s v="No"/>
    <n v="94089.4"/>
    <n v="243"/>
    <n v="85.01"/>
    <n v="1.68"/>
    <n v="1.68"/>
    <n v="1.68"/>
  </r>
  <r>
    <x v="1942"/>
    <s v="https://remote.com"/>
    <s v="https://www.crunchbase.com/organization/remote-d596"/>
    <s v="Remote Technology, Inc."/>
    <s v="Remote offers payroll, tax, HR, and compliance solutions for distributed teams."/>
    <m/>
    <s v="seed"/>
    <s v="series_a"/>
    <s v="series_b"/>
    <s v="series_c"/>
    <m/>
    <m/>
    <m/>
    <m/>
    <n v="11000000"/>
    <n v="35000000"/>
    <n v="150000000"/>
    <n v="300000000"/>
    <m/>
    <m/>
    <m/>
    <m/>
    <n v="110000000"/>
    <n v="175000000"/>
    <n v="1000000000"/>
    <n v="3000000000"/>
    <m/>
    <m/>
    <m/>
    <m/>
    <s v="General Catalyst, Index Ventures, Inkef, Jobert Abma, Kirsten Abma, Liquid 2 Ventures, Remote First Capital, Sytse Sijbrandij, Two Sigma Ventures"/>
    <s v="10X Capital, Aaron Levie, Base Partners, Bossanova Investimentos, General Catalyst, Index Ventures, Julia Hartz, Kevin Hartz, Remote First Capital, Sahin Boydas, Sequoia Capital, Two Sigma Ventures, Zach Weinberg"/>
    <s v="9Yards Capital, Accel, Day One Ventures, General Catalyst, Index Ventures, Sequoia Capital, Two Sigma Ventures"/>
    <s v="9Yards Capital, Accel, Adams Street Partners, Base Partners, Flat Capital, Gaingels, General Catalyst, Index Ventures, Sequoia Capital, SoftBank Vision Fund, Two Sigma Ventures"/>
    <m/>
    <m/>
    <m/>
    <m/>
    <n v="2020"/>
    <n v="2020"/>
    <x v="9"/>
    <n v="2022"/>
    <m/>
    <m/>
    <m/>
    <n v="300000000"/>
    <s v="series_c"/>
    <d v="2022-04-05T00:00:00"/>
    <n v="3000000000"/>
    <m/>
    <n v="3813.29"/>
    <n v="24939.01"/>
    <n v="1985361.79"/>
    <n v="1168139.04"/>
    <m/>
    <m/>
    <m/>
    <m/>
    <n v="611"/>
    <n v="47"/>
    <n v="3"/>
    <n v="2"/>
    <m/>
    <m/>
    <m/>
    <m/>
    <n v="93.52"/>
    <n v="98.69"/>
    <n v="99.92"/>
    <n v="99.88"/>
    <m/>
    <m/>
    <m/>
    <s v="unicorn"/>
    <n v="16.690000000000001"/>
    <n v="16.690000000000001"/>
    <n v="13.12"/>
    <n v="2.7"/>
    <n v="1"/>
    <m/>
    <m/>
    <m/>
    <n v="496000000"/>
    <m/>
    <d v="2020-04-01T00:00:00"/>
    <d v="2020-11-01T00:00:00"/>
    <d v="2021-07-13T00:00:00"/>
    <d v="2022-04-05T00:00:00"/>
    <m/>
    <m/>
    <m/>
    <n v="1.59"/>
    <n v="5.71"/>
    <n v="3"/>
    <m/>
    <m/>
    <m/>
    <n v="3"/>
    <n v="214"/>
    <n v="254"/>
    <n v="266"/>
    <m/>
    <m/>
    <m/>
    <n v="266"/>
    <s v="No"/>
    <n v="3182253.13"/>
    <n v="1"/>
    <n v="100"/>
    <n v="3"/>
    <n v="3"/>
    <n v="3"/>
  </r>
  <r>
    <x v="1943"/>
    <s v="http://www.xendit.co"/>
    <s v="https://www.crunchbase.com/organization/xendit"/>
    <s v="Xendit Limited"/>
    <s v="Xendit is a fintech company that provides end-to-end digital payment solutions for SMBs, e-commerce startups, and large enterprises."/>
    <m/>
    <s v="seed"/>
    <s v="series_a"/>
    <s v="series_b"/>
    <s v="series_c"/>
    <s v="series_d"/>
    <m/>
    <m/>
    <m/>
    <n v="120000"/>
    <n v="20000000"/>
    <n v="64600000"/>
    <n v="150000000"/>
    <n v="300000000"/>
    <m/>
    <m/>
    <m/>
    <n v="1200000"/>
    <n v="100000000"/>
    <n v="430882000"/>
    <n v="1000000000"/>
    <n v="4500000000"/>
    <m/>
    <m/>
    <m/>
    <s v="Convergence Ventures, East Ventures, Golden Gate Ventures, Partech, Y Combinator"/>
    <s v="Amasia, Intudo Ventures, Kleiner Perkins"/>
    <s v="Accel, Amasia, Y Combinator"/>
    <s v="Accel, Amasia, Goat Capital, Tiger Global Management"/>
    <s v="Accel, Amasia, Coatue, EV Growth, Goat Capital, Insight Partners, Intudo Ventures, Invus Opportunities, Jacket River, Kleiner Perkins, Tiger Global Management"/>
    <m/>
    <m/>
    <m/>
    <n v="2015"/>
    <n v="2018"/>
    <x v="9"/>
    <n v="2021"/>
    <n v="2022"/>
    <m/>
    <m/>
    <n v="300000000"/>
    <s v="series_d"/>
    <d v="2022-05-19T00:00:00"/>
    <n v="4500000000"/>
    <m/>
    <n v="6885.71"/>
    <n v="4344.4799999999996"/>
    <n v="1561018.47"/>
    <n v="757512.73"/>
    <n v="788588.15"/>
    <m/>
    <m/>
    <m/>
    <n v="55"/>
    <n v="365"/>
    <n v="10"/>
    <n v="21"/>
    <n v="3"/>
    <m/>
    <m/>
    <m/>
    <n v="99.45"/>
    <n v="92.1"/>
    <n v="99.64"/>
    <n v="98.31"/>
    <n v="99.42"/>
    <m/>
    <m/>
    <s v="unicorn"/>
    <n v="2142.19"/>
    <n v="2142.19"/>
    <n v="32.130000000000003"/>
    <n v="8.77"/>
    <n v="4.2"/>
    <n v="1"/>
    <m/>
    <m/>
    <n v="534720000"/>
    <m/>
    <d v="2015-08-18T00:00:00"/>
    <d v="2018-06-04T00:00:00"/>
    <d v="2021-03-03T00:00:00"/>
    <d v="2021-09-14T00:00:00"/>
    <d v="2022-05-19T00:00:00"/>
    <m/>
    <m/>
    <n v="83.33"/>
    <n v="4.3099999999999996"/>
    <n v="2.3199999999999998"/>
    <n v="4.5"/>
    <m/>
    <m/>
    <n v="10.44"/>
    <n v="1021"/>
    <n v="1003"/>
    <n v="195"/>
    <n v="247"/>
    <m/>
    <m/>
    <n v="442"/>
    <s v="No"/>
    <n v="3118349.54"/>
    <n v="2"/>
    <n v="99.96"/>
    <n v="10.44"/>
    <n v="10.44"/>
    <n v="10.44"/>
  </r>
  <r>
    <x v="1944"/>
    <s v="https://headway.co"/>
    <s v="https://www.crunchbase.com/organization/headway-6412"/>
    <s v="Therapymatch inc."/>
    <s v="Headway is a mental healthcare system that helps users have access to affordable healthcare."/>
    <s v="pre_seed"/>
    <s v="seed"/>
    <s v="series_a"/>
    <s v="series_b"/>
    <s v="series_c"/>
    <m/>
    <m/>
    <m/>
    <m/>
    <n v="4500000"/>
    <n v="26000000"/>
    <n v="70000000"/>
    <n v="125000000"/>
    <m/>
    <m/>
    <m/>
    <m/>
    <n v="45000000"/>
    <n v="130000000"/>
    <n v="750000000"/>
    <n v="1000000000"/>
    <m/>
    <m/>
    <m/>
    <s v="Everywhere Ventures (The Fund)"/>
    <s v="Accel"/>
    <s v="Accel, Bossanova Investimentos, Global Founders Capital, Google Ventures, IA Ventures, Prehype, Thrive Capital"/>
    <s v="Accel, Andreessen Horowitz, Google Ventures, Thrive Capital"/>
    <s v="Accel, Andreessen Horowitz, Health Care Service Corporation, Spark Capital, Thrive Capital"/>
    <m/>
    <m/>
    <m/>
    <n v="2018"/>
    <n v="2019"/>
    <n v="2020"/>
    <x v="9"/>
    <n v="2023"/>
    <m/>
    <m/>
    <m/>
    <n v="125000000"/>
    <s v="series_c"/>
    <d v="2023-10-05T00:00:00"/>
    <n v="1000000000"/>
    <n v="0"/>
    <n v="1886.91"/>
    <n v="61687.87"/>
    <n v="2089832.73"/>
    <n v="691632.17"/>
    <m/>
    <m/>
    <m/>
    <n v="1356"/>
    <n v="835"/>
    <n v="1"/>
    <n v="1"/>
    <n v="1"/>
    <m/>
    <m/>
    <m/>
    <n v="68.790000000000006"/>
    <n v="91.31"/>
    <n v="100"/>
    <n v="100"/>
    <n v="100"/>
    <m/>
    <m/>
    <m/>
    <s v="unicorn"/>
    <n v="13.6"/>
    <n v="13.6"/>
    <n v="5.89"/>
    <n v="1.2"/>
    <n v="1"/>
    <m/>
    <m/>
    <m/>
    <n v="225500000"/>
    <d v="2018-09-10T00:00:00"/>
    <d v="2019-07-11T00:00:00"/>
    <d v="2020-11-18T00:00:00"/>
    <d v="2021-05-04T00:00:00"/>
    <d v="2023-10-05T00:00:00"/>
    <m/>
    <m/>
    <m/>
    <n v="2.89"/>
    <n v="5.77"/>
    <n v="1.33"/>
    <m/>
    <m/>
    <m/>
    <n v="1.33"/>
    <n v="496"/>
    <n v="167"/>
    <n v="884"/>
    <m/>
    <m/>
    <m/>
    <n v="884"/>
    <s v="No"/>
    <n v="2845039.68"/>
    <n v="3"/>
    <n v="99.92"/>
    <n v="1.33"/>
    <n v="1.33"/>
    <n v="1.33"/>
  </r>
  <r>
    <x v="1945"/>
    <s v="https://www.captivateiq.com"/>
    <s v="https://www.crunchbase.com/organization/captivateiq"/>
    <s v="CaptivateIQ, Inc."/>
    <s v="CaptivateIQ develops a sales compensation platform designed to help businesses leverage the power of incentives to motivate teams."/>
    <s v="pre_seed"/>
    <s v="seed"/>
    <s v="series_a"/>
    <s v="series_b"/>
    <s v="series_c"/>
    <m/>
    <m/>
    <m/>
    <n v="120000"/>
    <n v="3480000"/>
    <n v="13000000"/>
    <n v="48000000"/>
    <n v="100000000"/>
    <m/>
    <m/>
    <m/>
    <n v="2400000"/>
    <n v="34800000"/>
    <n v="65000000"/>
    <n v="320160000"/>
    <n v="1250000000"/>
    <m/>
    <m/>
    <m/>
    <s v="Y Combinator"/>
    <s v="Amity Ventures, Foundation Capital, Raymond Wu, S28 Capital"/>
    <s v="Amity Ventures, S28 Capital, Sequoia Capital, Y Combinator"/>
    <s v="Accel, Amity Ventures, Elad Gil, Frederic Kerrest, GTMfund, Gokul Rajaram, Nick Raushenbush, S28 Capital, Sequoia Capital, Workday Ventures, Y Combinator"/>
    <s v="Accel, Amity Ventures, Bessemer Venture Partners, Elad Gil, Frederic Kerrest, Gokul Rajaram, ICONIQ Growth, S28 Capital, Sapphire Ventures, Sequoia Capital, Workday Ventures, Y Combinator"/>
    <m/>
    <m/>
    <m/>
    <n v="2018"/>
    <n v="2018"/>
    <n v="2020"/>
    <x v="9"/>
    <n v="2022"/>
    <m/>
    <m/>
    <m/>
    <n v="100000000"/>
    <s v="series_c"/>
    <d v="2022-01-26T00:00:00"/>
    <n v="1250000000"/>
    <n v="13477.04"/>
    <n v="2342.64"/>
    <n v="21216.6"/>
    <n v="1736789.64"/>
    <n v="1037722.92"/>
    <m/>
    <m/>
    <m/>
    <n v="9"/>
    <n v="592"/>
    <n v="80"/>
    <n v="7"/>
    <n v="3"/>
    <m/>
    <m/>
    <m/>
    <n v="99.82"/>
    <n v="94.33"/>
    <n v="97.76"/>
    <n v="99.76"/>
    <n v="99.76"/>
    <m/>
    <m/>
    <m/>
    <s v="unicorn"/>
    <n v="286.89999999999998"/>
    <n v="21.98"/>
    <n v="14.71"/>
    <n v="3.51"/>
    <n v="1"/>
    <m/>
    <m/>
    <m/>
    <n v="164600000"/>
    <d v="2018-01-04T00:00:00"/>
    <d v="2018-03-14T00:00:00"/>
    <d v="2020-05-27T00:00:00"/>
    <d v="2021-04-07T00:00:00"/>
    <d v="2022-01-26T00:00:00"/>
    <m/>
    <m/>
    <m/>
    <n v="1.87"/>
    <n v="4.93"/>
    <n v="3.9"/>
    <m/>
    <m/>
    <m/>
    <n v="3.9"/>
    <n v="805"/>
    <n v="315"/>
    <n v="294"/>
    <m/>
    <m/>
    <m/>
    <n v="294"/>
    <s v="No"/>
    <n v="2811548.84"/>
    <n v="4"/>
    <n v="99.88"/>
    <n v="3.9"/>
    <n v="3.9"/>
    <n v="3.9"/>
  </r>
  <r>
    <x v="1946"/>
    <s v="https://airbyte.com"/>
    <s v="https://www.crunchbase.com/organization/airbyte-b3bb"/>
    <s v="Airbyte, Inc."/>
    <s v="Airbyte is an open-source data integration engine that helps to sync data from applications to warehouses."/>
    <m/>
    <s v="seed"/>
    <s v="series_a"/>
    <s v="series_b"/>
    <m/>
    <m/>
    <m/>
    <m/>
    <m/>
    <m/>
    <n v="26000000"/>
    <n v="150000000"/>
    <m/>
    <m/>
    <m/>
    <m/>
    <m/>
    <m/>
    <n v="130000000"/>
    <n v="1500000000"/>
    <m/>
    <m/>
    <m/>
    <m/>
    <m/>
    <s v="Charles Zedlewski, Rebel Fund, TwentyTwo VC, Y Combinator"/>
    <s v="8VC, Accel, Angel, Auren Hoffman, Benchmark, Dev Ittycheria, Duro Ventures, Eric Chernoff, SVA, Shay Banon, Y Combinator"/>
    <s v="Accel, Altimeter Capital, Benchmark, Coatue, SVA, Salesforce Ventures, Thrive Capital"/>
    <m/>
    <m/>
    <m/>
    <m/>
    <m/>
    <n v="2020"/>
    <n v="2021"/>
    <x v="9"/>
    <m/>
    <m/>
    <m/>
    <m/>
    <n v="150000000"/>
    <s v="series_b"/>
    <d v="2021-12-17T00:00:00"/>
    <n v="1500000000"/>
    <m/>
    <n v="49748.18"/>
    <n v="502489.93"/>
    <n v="1866041.89"/>
    <m/>
    <m/>
    <m/>
    <m/>
    <m/>
    <n v="105"/>
    <n v="2"/>
    <n v="4"/>
    <m/>
    <m/>
    <m/>
    <m/>
    <m/>
    <n v="98.9"/>
    <n v="99.98"/>
    <n v="99.88"/>
    <m/>
    <m/>
    <m/>
    <m/>
    <s v="unicorn"/>
    <n v="9.81"/>
    <m/>
    <n v="9.81"/>
    <n v="1"/>
    <m/>
    <m/>
    <m/>
    <m/>
    <n v="181200000"/>
    <m/>
    <d v="2020-03-01T00:00:00"/>
    <d v="2021-05-25T00:00:00"/>
    <d v="2021-12-17T00:00:00"/>
    <m/>
    <m/>
    <m/>
    <m/>
    <m/>
    <n v="11.54"/>
    <m/>
    <m/>
    <m/>
    <m/>
    <n v="1"/>
    <n v="450"/>
    <n v="206"/>
    <m/>
    <m/>
    <m/>
    <m/>
    <n v="0"/>
    <s v="No"/>
    <n v="2418280"/>
    <n v="5"/>
    <n v="99.84"/>
    <m/>
    <m/>
    <n v="1"/>
  </r>
  <r>
    <x v="1947"/>
    <s v="https://www.Skymavis.com"/>
    <s v="https://www.crunchbase.com/organization/sky-mavis"/>
    <s v="Sky Mavis PTE. LTD"/>
    <s v="Sky Mavis is a technology company that creates decentralized applications and services."/>
    <m/>
    <s v="seed"/>
    <s v="series_a"/>
    <s v="series_b"/>
    <s v="series_c"/>
    <m/>
    <m/>
    <m/>
    <m/>
    <n v="1500000"/>
    <n v="7500000"/>
    <n v="152000000"/>
    <n v="150000000"/>
    <m/>
    <m/>
    <m/>
    <m/>
    <n v="15000000"/>
    <n v="37500000"/>
    <n v="3000000000"/>
    <n v="1950000000"/>
    <m/>
    <m/>
    <m/>
    <m/>
    <s v="500 Startups Vietnam, Animoca Brands, ConSensys Ventures, Hashed, Pangea Blockchain Fund"/>
    <s v="500 Global, 500 Startups Korea, 500 Startups Vietnam, Alexis Ohanian, Alliance DAO, Animoca Brands, BACKED VC, BlockTower Capital, CoinGecko, Collab+Currency, Fabric Ventures, John Robinson, Kevin Lin, Konvoy, Libertus Capital, Mai Fujimoto, Mark Cuban"/>
    <s v="500 Startups Vietnam, Accel, Andreessen Horowitz, BACKED VC, Cultur3 Capital, DIGITAL, Dialectic, FTX, Fabric Ventures, Konvoy, Libertus Capital, Mark Cuban, Not Boring Capital, Paradigm, Rainfall Ventures, SNÖ Ventures, Samsung NEXT, Seven Seven Six, Snow K., Standard Crypto, VaynerFund"/>
    <s v="Accel, Andreessen Horowitz, Animoca Brands, Binance, Dialectic, Paradigm"/>
    <m/>
    <m/>
    <m/>
    <m/>
    <n v="2019"/>
    <n v="2021"/>
    <x v="9"/>
    <n v="2022"/>
    <m/>
    <m/>
    <m/>
    <n v="150000000"/>
    <s v="series_c"/>
    <d v="2022-04-06T00:00:00"/>
    <n v="1950000000"/>
    <m/>
    <n v="0.25"/>
    <n v="7565.45"/>
    <n v="1818267.49"/>
    <n v="575720.98"/>
    <m/>
    <m/>
    <m/>
    <m/>
    <n v="3018"/>
    <n v="1021"/>
    <n v="6"/>
    <n v="20"/>
    <m/>
    <m/>
    <m/>
    <m/>
    <n v="68.55"/>
    <n v="80.59"/>
    <n v="99.8"/>
    <n v="97.71"/>
    <m/>
    <m/>
    <m/>
    <s v="unicorn"/>
    <n v="79.569999999999993"/>
    <n v="79.569999999999993"/>
    <n v="39.78"/>
    <n v="0.59"/>
    <n v="1"/>
    <m/>
    <m/>
    <m/>
    <n v="311000000"/>
    <m/>
    <d v="2019-11-08T00:00:00"/>
    <d v="2021-05-11T00:00:00"/>
    <d v="2021-10-05T00:00:00"/>
    <d v="2022-04-06T00:00:00"/>
    <m/>
    <m/>
    <m/>
    <n v="2.5"/>
    <n v="80"/>
    <n v="0.65"/>
    <m/>
    <m/>
    <m/>
    <n v="0.65"/>
    <n v="550"/>
    <n v="147"/>
    <n v="183"/>
    <m/>
    <m/>
    <m/>
    <n v="183"/>
    <s v="No"/>
    <n v="2401554.17"/>
    <n v="6"/>
    <n v="99.8"/>
    <n v="0.65"/>
    <n v="0.65"/>
    <n v="0.65"/>
  </r>
  <r>
    <x v="1948"/>
    <s v="https://1password.com"/>
    <s v="https://www.crunchbase.com/organization/1password"/>
    <s v="AgileBits Inc"/>
    <s v="1Password operates as a password manager for documents, credit card information, and addresses."/>
    <m/>
    <m/>
    <s v="series_a"/>
    <s v="series_b"/>
    <s v="series_c"/>
    <m/>
    <m/>
    <m/>
    <m/>
    <m/>
    <n v="200000000"/>
    <n v="100135000"/>
    <n v="620000000"/>
    <m/>
    <m/>
    <m/>
    <m/>
    <m/>
    <n v="1000000000"/>
    <n v="2000135000"/>
    <n v="6800000000"/>
    <m/>
    <m/>
    <m/>
    <m/>
    <m/>
    <s v="Accel, Gerhard Eschelbeck, Jay Simons, Mike Cannon-Brookes, Scott Farquhar, Slack Fund, Sujay Jaswa, WndrCo"/>
    <s v="Accel, Anthony Casalena, Gerhard Eschelbeck, Harley Finkelstein, Jay Parikh, Kevin Hartz, Mike Cannon-Brookes, Robert Vis, Scott Farquhar, Skip Capital, Sound Ventures, Stewart Butterfield, Tobias Lütke"/>
    <s v="Accel, Ashton Kutcher, Backbone Angels, Blank Ventures, Chris Evans, George Kurtz, ICONIQ Growth, Jeff Weiner, Justin Timberlake, Lightspeed Venture Partners, Mary Barra, Matthew McConaughey, Pharrell Williams, Rita Wilson, Robert Downey Jr., Ryan Reynolds, Salesforce Ventures, Scarlett Johansson, Tiger Global Management, Trevor Noah"/>
    <m/>
    <m/>
    <m/>
    <m/>
    <m/>
    <n v="2019"/>
    <x v="9"/>
    <n v="2022"/>
    <m/>
    <m/>
    <m/>
    <n v="620000000"/>
    <s v="series_c"/>
    <d v="2022-01-19T00:00:00"/>
    <n v="6800000000"/>
    <m/>
    <m/>
    <n v="17890.59"/>
    <n v="1256207.67"/>
    <n v="990094.61"/>
    <m/>
    <m/>
    <m/>
    <m/>
    <m/>
    <n v="99"/>
    <n v="31"/>
    <n v="5"/>
    <m/>
    <m/>
    <m/>
    <m/>
    <m/>
    <n v="97.64"/>
    <n v="98.81"/>
    <n v="99.52"/>
    <m/>
    <m/>
    <m/>
    <s v="unicorn"/>
    <n v="5.2"/>
    <m/>
    <n v="5.2"/>
    <n v="3.06"/>
    <n v="1"/>
    <m/>
    <m/>
    <m/>
    <n v="920135000"/>
    <m/>
    <m/>
    <d v="2019-11-14T00:00:00"/>
    <d v="2021-07-27T00:00:00"/>
    <d v="2022-01-19T00:00:00"/>
    <m/>
    <m/>
    <m/>
    <m/>
    <n v="2"/>
    <n v="3.4"/>
    <m/>
    <m/>
    <m/>
    <n v="3.4"/>
    <m/>
    <n v="621"/>
    <n v="176"/>
    <m/>
    <m/>
    <m/>
    <n v="176"/>
    <s v="No"/>
    <n v="2264192.87"/>
    <n v="7"/>
    <n v="99.76"/>
    <n v="3.4"/>
    <n v="3.4"/>
    <n v="3.4"/>
  </r>
  <r>
    <x v="1949"/>
    <s v="https://nansen.ai"/>
    <s v="https://www.crunchbase.com/organization/nansen-1c5a"/>
    <s v="Nansen Pte Ltd"/>
    <s v="Nansen is a blockchain analytics platform for crypto professionals and investors."/>
    <m/>
    <s v="seed"/>
    <s v="series_a"/>
    <s v="series_b"/>
    <m/>
    <m/>
    <m/>
    <m/>
    <m/>
    <n v="1200000"/>
    <n v="12000000"/>
    <n v="75000000"/>
    <m/>
    <m/>
    <m/>
    <m/>
    <m/>
    <n v="12000000"/>
    <n v="60000000"/>
    <n v="750000000"/>
    <m/>
    <m/>
    <m/>
    <m/>
    <m/>
    <s v="Aleksander Leonard Larsen, Ana Andrianova, Anthony Yoon, BlockRock Capital, CTF Capital, Christian Printzell Halvorsen, Eric Conner, Fabric Ventures, Henrik Langeland, Julien Bouteloup, Kevin Hu, Mechanism Capital, Nikolai Heum, Nisa Amoils, Robot Ventures, Sergei Chan, Skyfall Ventures, Sparq, Spencer Noon, Thuc Tuan Hoang, Volt Capital"/>
    <s v="Allen Day, Ana Andrianova, Andreessen Horowitz, BitScale, Coinbase Ventures, Darren Lau, Daryl Lau, Dovey Wan, Jeremy Kerbel, Joel John, Kabeelan .., Kevin Hu, Mechanism Capital, QCP Capital, Skyfall Ventures, Vincent Niu, Will Price, YONATAN BEN SHIMON, imToken"/>
    <s v="Accel, Amplify Partners, Andreessen Horowitz, Folius Ventures, GIC, L1 Digital, Old Fashion Research, SCB 10X, Skyfall Ventures, Tiger Global Management"/>
    <m/>
    <m/>
    <m/>
    <m/>
    <m/>
    <n v="2020"/>
    <n v="2021"/>
    <x v="9"/>
    <m/>
    <m/>
    <m/>
    <m/>
    <n v="75000000"/>
    <s v="series_b"/>
    <d v="2021-12-16T00:00:00"/>
    <n v="750000000"/>
    <m/>
    <n v="0"/>
    <n v="214995.64"/>
    <n v="2040817.42"/>
    <m/>
    <m/>
    <m/>
    <m/>
    <m/>
    <n v="4029"/>
    <n v="87"/>
    <n v="2"/>
    <m/>
    <m/>
    <m/>
    <m/>
    <m/>
    <n v="57.2"/>
    <n v="98.36"/>
    <n v="99.96"/>
    <m/>
    <m/>
    <m/>
    <m/>
    <m/>
    <n v="42.5"/>
    <n v="42.5"/>
    <n v="10.63"/>
    <n v="1"/>
    <m/>
    <m/>
    <m/>
    <m/>
    <n v="88200000"/>
    <m/>
    <d v="2020-10-27T00:00:00"/>
    <d v="2021-06-29T00:00:00"/>
    <d v="2021-12-16T00:00:00"/>
    <m/>
    <m/>
    <m/>
    <m/>
    <n v="5"/>
    <n v="12.5"/>
    <m/>
    <m/>
    <m/>
    <m/>
    <n v="1"/>
    <n v="245"/>
    <n v="170"/>
    <m/>
    <m/>
    <m/>
    <m/>
    <n v="0"/>
    <s v="No"/>
    <n v="2255813.06"/>
    <n v="8"/>
    <n v="99.72"/>
    <m/>
    <m/>
    <n v="1"/>
  </r>
  <r>
    <x v="1950"/>
    <s v="https://www.montecarlodata.com"/>
    <s v="https://www.crunchbase.com/organization/monte-carlo-3232"/>
    <s v="Monte Carlo, Inc."/>
    <s v="Monte Carlo is a digital data reliability platform designed to monitor and offer alerts for missing or inaccurate data."/>
    <m/>
    <s v="seed"/>
    <s v="series_a"/>
    <s v="series_b"/>
    <s v="series_c"/>
    <s v="series_d"/>
    <m/>
    <m/>
    <m/>
    <m/>
    <n v="16000000"/>
    <n v="25000000"/>
    <n v="60000000"/>
    <n v="135000000"/>
    <m/>
    <m/>
    <m/>
    <m/>
    <n v="80000000"/>
    <n v="166750000"/>
    <n v="600000000"/>
    <n v="1600000000"/>
    <m/>
    <m/>
    <m/>
    <s v="Accel"/>
    <s v="Accel, GGV Capital"/>
    <s v="Accel, GGV Capital, Redpoint"/>
    <s v="Accel, GGV Capital, ICONIQ Growth, Redpoint, Salesforce Ventures"/>
    <s v="Accel, GGV Capital, GIC, ICONIQ Growth, IVP, Redpoint, Salesforce Ventures"/>
    <m/>
    <m/>
    <m/>
    <n v="2019"/>
    <n v="2020"/>
    <x v="9"/>
    <n v="2021"/>
    <n v="2022"/>
    <m/>
    <m/>
    <n v="135000000"/>
    <s v="series_d"/>
    <d v="2022-05-24T00:00:00"/>
    <n v="1600000000"/>
    <m/>
    <n v="1886.91"/>
    <n v="22228.09"/>
    <n v="1332415.04"/>
    <n v="443196.11"/>
    <n v="436814.7"/>
    <m/>
    <m/>
    <m/>
    <n v="835"/>
    <n v="61"/>
    <n v="23"/>
    <n v="74"/>
    <n v="13"/>
    <m/>
    <m/>
    <m/>
    <n v="91.31"/>
    <n v="98.29"/>
    <n v="99.12"/>
    <n v="93.84"/>
    <n v="96.53"/>
    <m/>
    <m/>
    <s v="unicorn"/>
    <n v="14.28"/>
    <m/>
    <n v="14.28"/>
    <n v="8.06"/>
    <n v="2.4900000000000002"/>
    <n v="1"/>
    <m/>
    <m/>
    <n v="236000000"/>
    <m/>
    <d v="2019-05-01T00:00:00"/>
    <d v="2020-09-16T00:00:00"/>
    <d v="2021-02-09T00:00:00"/>
    <d v="2021-08-17T00:00:00"/>
    <d v="2022-05-24T00:00:00"/>
    <m/>
    <m/>
    <m/>
    <n v="2.08"/>
    <n v="3.6"/>
    <n v="2.67"/>
    <m/>
    <m/>
    <n v="9.6"/>
    <n v="504"/>
    <n v="146"/>
    <n v="189"/>
    <n v="280"/>
    <m/>
    <m/>
    <n v="469"/>
    <s v="No"/>
    <n v="2236540.85"/>
    <n v="9"/>
    <n v="99.68"/>
    <n v="9.6"/>
    <n v="9.6"/>
    <n v="9.6"/>
  </r>
  <r>
    <x v="1951"/>
    <s v="https://veriff.com"/>
    <s v="https://www.crunchbase.com/organization/veriff"/>
    <s v="Veriff OU."/>
    <s v="Veriff is an identity verification company that protects businesses and customers from online identity fraud."/>
    <s v="pre_seed"/>
    <s v="seed"/>
    <s v="series_a"/>
    <s v="series_b"/>
    <s v="series_c"/>
    <m/>
    <m/>
    <m/>
    <m/>
    <m/>
    <n v="7700000"/>
    <n v="69000000"/>
    <n v="100000000"/>
    <m/>
    <m/>
    <m/>
    <m/>
    <m/>
    <n v="38500000"/>
    <n v="460230000"/>
    <n v="1500000000"/>
    <m/>
    <m/>
    <m/>
    <s v="Veljo Otsason"/>
    <s v="SVA"/>
    <s v="Ashton Kutcher, Asia Alpha, Elad Gil, LIFT99, Mosaic Ventures, Paul Buchheit, SVA, Superangel, Taavet Hinrikus, Vestin Wolf Holdings"/>
    <s v="Accel, IVP"/>
    <s v="Accel, Alkeon Capital, IVP, Tiger Global Management"/>
    <m/>
    <m/>
    <m/>
    <n v="2015"/>
    <n v="2018"/>
    <n v="2018"/>
    <x v="9"/>
    <n v="2022"/>
    <m/>
    <m/>
    <m/>
    <n v="100000000"/>
    <s v="series_c"/>
    <d v="2022-01-26T00:00:00"/>
    <n v="1500000000"/>
    <n v="0"/>
    <n v="19612.009999999998"/>
    <n v="24471.82"/>
    <n v="1313221.8799999999"/>
    <n v="853183.22"/>
    <m/>
    <m/>
    <m/>
    <n v="376"/>
    <n v="28"/>
    <n v="124"/>
    <n v="27"/>
    <n v="10"/>
    <m/>
    <m/>
    <m/>
    <n v="70.73"/>
    <n v="99.74"/>
    <n v="97.33"/>
    <n v="98.96"/>
    <n v="98.92"/>
    <m/>
    <m/>
    <m/>
    <s v="unicorn"/>
    <n v="29.81"/>
    <m/>
    <n v="29.81"/>
    <n v="2.93"/>
    <n v="1"/>
    <m/>
    <m/>
    <m/>
    <n v="192320000"/>
    <d v="2015-10-20T00:00:00"/>
    <d v="2018-04-01T00:00:00"/>
    <d v="2018-06-19T00:00:00"/>
    <d v="2021-04-12T00:00:00"/>
    <d v="2022-01-26T00:00:00"/>
    <m/>
    <m/>
    <m/>
    <m/>
    <n v="11.95"/>
    <n v="3.26"/>
    <m/>
    <m/>
    <m/>
    <n v="3.26"/>
    <n v="79"/>
    <n v="1028"/>
    <n v="289"/>
    <m/>
    <m/>
    <m/>
    <n v="289"/>
    <s v="No"/>
    <n v="2210488.9300000002"/>
    <n v="10"/>
    <n v="99.64"/>
    <n v="3.26"/>
    <n v="3.26"/>
    <n v="3.26"/>
  </r>
  <r>
    <x v="1952"/>
    <s v="http://jellyfish.co"/>
    <s v="https://www.crunchbase.com/organization/jellyfish-445f"/>
    <s v="Orthogonal Networks, Inc."/>
    <s v="Jellyfish is an engineering management platform."/>
    <m/>
    <s v="seed"/>
    <s v="series_a"/>
    <s v="series_b"/>
    <s v="series_c"/>
    <m/>
    <m/>
    <m/>
    <m/>
    <m/>
    <n v="12000000"/>
    <n v="31500000"/>
    <n v="71000000"/>
    <m/>
    <m/>
    <m/>
    <m/>
    <m/>
    <n v="60000000"/>
    <n v="210105000"/>
    <n v="710000000"/>
    <m/>
    <m/>
    <m/>
    <m/>
    <s v="First Star Ventures, Pillar VC"/>
    <s v="Accel, Half Court Ventures, Wing Venture Capital"/>
    <s v="Accel, Insight Partners, Wing Venture Capital"/>
    <s v="Accel, Insight Partners, Tiger Global Management, Wing Venture Capital"/>
    <m/>
    <m/>
    <m/>
    <m/>
    <n v="2017"/>
    <n v="2020"/>
    <x v="9"/>
    <n v="2022"/>
    <m/>
    <m/>
    <m/>
    <n v="71000000"/>
    <s v="series_c"/>
    <d v="2022-02-01T00:00:00"/>
    <n v="710000000"/>
    <m/>
    <n v="0"/>
    <n v="21985.49"/>
    <n v="1348130.74"/>
    <n v="817853.23"/>
    <m/>
    <m/>
    <m/>
    <m/>
    <n v="3489"/>
    <n v="63"/>
    <n v="18"/>
    <n v="11"/>
    <m/>
    <m/>
    <m/>
    <m/>
    <n v="63.18"/>
    <n v="98.24"/>
    <n v="99.32"/>
    <n v="98.8"/>
    <m/>
    <m/>
    <m/>
    <m/>
    <n v="9.0500000000000007"/>
    <m/>
    <n v="9.0500000000000007"/>
    <n v="3.04"/>
    <n v="1"/>
    <m/>
    <m/>
    <m/>
    <n v="114500000"/>
    <m/>
    <d v="2017-01-01T00:00:00"/>
    <d v="2020-05-05T00:00:00"/>
    <d v="2021-01-12T00:00:00"/>
    <d v="2022-02-01T00:00:00"/>
    <m/>
    <m/>
    <m/>
    <m/>
    <n v="3.5"/>
    <n v="3.38"/>
    <m/>
    <m/>
    <m/>
    <n v="3.38"/>
    <n v="1220"/>
    <n v="252"/>
    <n v="385"/>
    <m/>
    <m/>
    <m/>
    <n v="385"/>
    <s v="No"/>
    <n v="2187969.46"/>
    <n v="11"/>
    <n v="99.6"/>
    <n v="3.38"/>
    <n v="3.38"/>
    <n v="3.38"/>
  </r>
  <r>
    <x v="1953"/>
    <s v="https://genesis.global"/>
    <s v="https://www.crunchbase.com/organization/genesis-global-solutions"/>
    <s v="Genesis Global Technology Limited"/>
    <s v="Genesis Global is a rapid software application development platform purpose built for financial markets firms."/>
    <m/>
    <m/>
    <s v="series_a"/>
    <s v="series_b"/>
    <s v="series_c"/>
    <m/>
    <m/>
    <m/>
    <m/>
    <m/>
    <n v="3000000"/>
    <n v="45000000"/>
    <n v="200000000"/>
    <m/>
    <m/>
    <m/>
    <m/>
    <m/>
    <n v="15000000"/>
    <n v="300150000"/>
    <n v="2000000000"/>
    <m/>
    <m/>
    <m/>
    <m/>
    <m/>
    <s v="Illuminate Financial, Tribeca Early Stage Partners"/>
    <s v="Accel, Citi, Google Ventures, Illuminate Financial, Salesforce Ventures, Tribeca Early Stage Partners"/>
    <s v="Accel, Google Ventures, Illuminate Financial, Insight Partners, Salesforce Ventures, Tiger Global Management, Tribeca Early Stage Partners"/>
    <m/>
    <m/>
    <m/>
    <m/>
    <m/>
    <n v="2018"/>
    <x v="9"/>
    <n v="2022"/>
    <m/>
    <m/>
    <m/>
    <n v="20000000"/>
    <s v="series_unknown"/>
    <d v="2022-02-16T00:00:00"/>
    <n v="2000000000"/>
    <m/>
    <m/>
    <n v="0"/>
    <n v="1274596.3400000001"/>
    <n v="855782.32"/>
    <m/>
    <m/>
    <m/>
    <m/>
    <m/>
    <n v="1617"/>
    <n v="30"/>
    <n v="9"/>
    <m/>
    <m/>
    <m/>
    <m/>
    <m/>
    <n v="64.94"/>
    <n v="98.85"/>
    <n v="99.04"/>
    <m/>
    <m/>
    <m/>
    <m/>
    <n v="102.01"/>
    <m/>
    <n v="102.01"/>
    <n v="6"/>
    <n v="1"/>
    <m/>
    <m/>
    <m/>
    <n v="269800000"/>
    <m/>
    <m/>
    <d v="2018-11-15T00:00:00"/>
    <d v="2021-03-15T00:00:00"/>
    <d v="2022-02-16T00:00:00"/>
    <m/>
    <m/>
    <m/>
    <m/>
    <n v="20.010000000000002"/>
    <n v="6.66"/>
    <m/>
    <m/>
    <m/>
    <n v="6.66"/>
    <m/>
    <n v="851"/>
    <n v="338"/>
    <m/>
    <m/>
    <m/>
    <n v="338"/>
    <s v="No"/>
    <n v="2130378.66"/>
    <n v="12"/>
    <n v="99.56"/>
    <n v="6.66"/>
    <n v="6.66"/>
    <n v="6.66"/>
  </r>
  <r>
    <x v="1954"/>
    <s v="http://www.webflow.com"/>
    <s v="https://www.crunchbase.com/organization/webflow"/>
    <s v="Webflow, Inc."/>
    <s v="Webflow is a visual web design platform, CMS, and hosting provider for building production websites and prototypes."/>
    <m/>
    <s v="seed"/>
    <s v="series_a"/>
    <s v="series_b"/>
    <s v="series_c"/>
    <m/>
    <m/>
    <m/>
    <m/>
    <m/>
    <n v="72000000"/>
    <n v="140000000"/>
    <n v="120000000"/>
    <m/>
    <m/>
    <m/>
    <m/>
    <m/>
    <n v="350000000"/>
    <n v="2100000000"/>
    <n v="4000000000"/>
    <m/>
    <m/>
    <m/>
    <m/>
    <s v="Amino Capital, FundersClub, Y Combinator"/>
    <s v="Accel, Clark Valberg, Draper Associates, FundersClub, Rainfall Ventures, Silversmith Capital Partners"/>
    <s v="Accel, CapitalG, Draper Associates, FundersClub, Khosla Ventures, Rainfall Ventures, Silversmith Capital Partners, Y Combinator"/>
    <s v="Accel, CapitalG, Draper Associates, Silversmith Capital Partners, Y Combinator Continuity Fund"/>
    <m/>
    <m/>
    <m/>
    <m/>
    <n v="2013"/>
    <n v="2019"/>
    <x v="9"/>
    <n v="2022"/>
    <m/>
    <m/>
    <m/>
    <n v="120000000"/>
    <s v="series_c"/>
    <d v="2022-03-16T00:00:00"/>
    <n v="4000000000"/>
    <m/>
    <n v="985.5"/>
    <n v="18755.189999999999"/>
    <n v="1642755.55"/>
    <n v="347720.85"/>
    <m/>
    <m/>
    <m/>
    <m/>
    <n v="176"/>
    <n v="91"/>
    <n v="9"/>
    <n v="68"/>
    <m/>
    <m/>
    <m/>
    <m/>
    <n v="97.57"/>
    <n v="97.83"/>
    <n v="99.68"/>
    <n v="91.94"/>
    <m/>
    <m/>
    <m/>
    <s v="unicorn"/>
    <n v="8.74"/>
    <m/>
    <n v="8.74"/>
    <n v="1.71"/>
    <n v="1"/>
    <m/>
    <m/>
    <m/>
    <n v="334900000"/>
    <m/>
    <d v="2013-08-25T00:00:00"/>
    <d v="2019-08-06T00:00:00"/>
    <d v="2021-01-13T00:00:00"/>
    <d v="2022-03-16T00:00:00"/>
    <m/>
    <m/>
    <m/>
    <m/>
    <n v="6"/>
    <n v="1.9"/>
    <m/>
    <m/>
    <m/>
    <n v="1.9"/>
    <n v="2172"/>
    <n v="526"/>
    <n v="427"/>
    <m/>
    <m/>
    <m/>
    <n v="427"/>
    <s v="No"/>
    <n v="2010217.09"/>
    <n v="13"/>
    <n v="99.52"/>
    <n v="1.9"/>
    <n v="1.9"/>
    <n v="1.9"/>
  </r>
  <r>
    <x v="1955"/>
    <s v="https://sorare.com"/>
    <s v="https://www.crunchbase.com/organization/sorare"/>
    <m/>
    <s v="Sorare is a global fantasy football game where players can buy, trade, and play with official digital cards."/>
    <s v="pre_seed"/>
    <s v="seed"/>
    <s v="series_a"/>
    <s v="series_b"/>
    <m/>
    <m/>
    <m/>
    <m/>
    <n v="614045"/>
    <n v="10000000"/>
    <n v="48631746"/>
    <n v="680000000"/>
    <m/>
    <m/>
    <m/>
    <m/>
    <n v="12280900"/>
    <n v="100000000"/>
    <n v="243158730"/>
    <n v="4300000000"/>
    <m/>
    <m/>
    <m/>
    <m/>
    <s v="Chris Hitchen, ConSensys Ventures, ConsenSys Mesh, Kima Ventures, Seedcamp, Thomas France, Tiny VC"/>
    <s v="AA Sons, André Schürrle, Bossanova Investimentos, CASSIUS, Cygni Capital, Declan Kelly, Fabric Ventures, Gerard Pique, Hard Yaka, Headline, MPGI, Partech, Possible Ventures, Presight Capital, Semantic Ventures"/>
    <s v="Accel, Alexis Ohanian, Antoine Griezmann, Archimedia, Benchmark, Gary Vaynerchuk, Go4it Capital, Headline, Rio Ferdinand"/>
    <s v="Accel, Alexis Ohanian, Antoine Griezmann, Athletico Ventures, Atomico, Benchmark, Bessemer Venture Partners, Blisce, César Azpilicueta, D1 Capital Partners, DEIMOS, Eurazeo, Futury Capital, Gerard Pique, H14, Headline, IVP, Kylian Mbappé, LionTree, Lionel Messi, MCE Group, Rio Ferdinand, SoftBank, aldeA Ventures"/>
    <m/>
    <m/>
    <m/>
    <m/>
    <n v="2019"/>
    <n v="2020"/>
    <n v="2021"/>
    <x v="9"/>
    <m/>
    <m/>
    <m/>
    <m/>
    <n v="680000000"/>
    <s v="series_b"/>
    <d v="2021-09-20T00:00:00"/>
    <n v="4300000000"/>
    <n v="0.49"/>
    <n v="943.12"/>
    <n v="288558.71000000002"/>
    <n v="1714645.57"/>
    <m/>
    <m/>
    <m/>
    <m/>
    <n v="1432"/>
    <n v="1133"/>
    <n v="25"/>
    <n v="8"/>
    <m/>
    <m/>
    <m/>
    <m/>
    <n v="74.290000000000006"/>
    <n v="87.97"/>
    <n v="99.54"/>
    <n v="99.72"/>
    <m/>
    <m/>
    <m/>
    <m/>
    <s v="unicorn"/>
    <n v="214.3"/>
    <n v="29.24"/>
    <n v="15.03"/>
    <n v="1"/>
    <m/>
    <m/>
    <m/>
    <m/>
    <n v="739245791"/>
    <d v="2019-05-21T00:00:00"/>
    <d v="2020-07-16T00:00:00"/>
    <d v="2021-02-25T00:00:00"/>
    <d v="2021-09-20T00:00:00"/>
    <m/>
    <m/>
    <m/>
    <m/>
    <n v="2.4300000000000002"/>
    <n v="17.68"/>
    <m/>
    <m/>
    <m/>
    <m/>
    <n v="1"/>
    <n v="224"/>
    <n v="207"/>
    <m/>
    <m/>
    <m/>
    <m/>
    <n v="0"/>
    <s v="No"/>
    <n v="2004147.89"/>
    <n v="14"/>
    <n v="99.48"/>
    <m/>
    <m/>
    <n v="1"/>
  </r>
  <r>
    <x v="1956"/>
    <s v="https://www.ankorstore.com"/>
    <s v="https://www.crunchbase.com/organization/ankorstore"/>
    <s v="Ankorstore SAS"/>
    <s v="Ankorstore is a wholesale marketplace that connects independent shop owners and specialist brands with neighborhood retailers."/>
    <m/>
    <s v="seed"/>
    <s v="series_a"/>
    <s v="series_b"/>
    <s v="series_c"/>
    <m/>
    <m/>
    <m/>
    <m/>
    <n v="6638101"/>
    <n v="29843619"/>
    <n v="102065614"/>
    <n v="283257552"/>
    <m/>
    <m/>
    <m/>
    <m/>
    <n v="66381010"/>
    <n v="149218095"/>
    <n v="680777645.38"/>
    <n v="1982802866"/>
    <m/>
    <m/>
    <m/>
    <m/>
    <s v="Aglaé Ventures, Alven, Global Founders Capital"/>
    <s v="Aglaé Ventures, Alven, GFC Rocket Internet, Index Ventures"/>
    <s v="Aglaé Ventures, Alven, Bain Capital Ventures, Global Founders Capital, Index Ventures, TCV, Tiger Global Management"/>
    <s v="Aglaé Ventures, Alven, Bain Capital Ventures, Bond, Coatue, Eurazeo, Global Founders Capital, Index Ventures, Tiger Global Management"/>
    <m/>
    <m/>
    <m/>
    <m/>
    <n v="2019"/>
    <n v="2020"/>
    <x v="9"/>
    <n v="2022"/>
    <m/>
    <m/>
    <m/>
    <n v="283257552"/>
    <s v="series_c"/>
    <d v="2022-01-10T00:00:00"/>
    <n v="1982802866"/>
    <m/>
    <n v="3796.45"/>
    <n v="7698.31"/>
    <n v="792710.88"/>
    <n v="1175109.1399999999"/>
    <m/>
    <m/>
    <m/>
    <m/>
    <n v="510"/>
    <n v="334"/>
    <n v="79"/>
    <n v="1"/>
    <m/>
    <m/>
    <m/>
    <m/>
    <n v="94.69"/>
    <n v="90.54"/>
    <n v="96.89"/>
    <n v="100"/>
    <m/>
    <m/>
    <m/>
    <s v="unicorn"/>
    <n v="18.28"/>
    <n v="18.28"/>
    <n v="10.17"/>
    <n v="2.62"/>
    <n v="1"/>
    <m/>
    <m/>
    <m/>
    <n v="421804886"/>
    <m/>
    <d v="2019-12-09T00:00:00"/>
    <d v="2020-11-30T00:00:00"/>
    <d v="2021-05-16T00:00:00"/>
    <d v="2022-01-10T00:00:00"/>
    <m/>
    <m/>
    <m/>
    <n v="2.25"/>
    <n v="4.5599999999999996"/>
    <n v="2.91"/>
    <m/>
    <m/>
    <m/>
    <n v="2.91"/>
    <n v="357"/>
    <n v="167"/>
    <n v="239"/>
    <m/>
    <m/>
    <m/>
    <n v="239"/>
    <s v="No"/>
    <n v="1979314.78"/>
    <n v="15"/>
    <n v="99.44"/>
    <n v="2.91"/>
    <n v="2.91"/>
    <n v="2.91"/>
  </r>
  <r>
    <x v="1957"/>
    <s v="https://ftx.com"/>
    <s v="https://www.crunchbase.com/organization/ftx-exchange"/>
    <m/>
    <s v="FTX is a cryptocurrency exchange company that develops a mobile trading platform."/>
    <m/>
    <s v="seed"/>
    <m/>
    <s v="series_b"/>
    <s v="series_c"/>
    <m/>
    <m/>
    <m/>
    <m/>
    <m/>
    <m/>
    <n v="1000000000"/>
    <n v="400000000"/>
    <m/>
    <m/>
    <m/>
    <m/>
    <m/>
    <m/>
    <n v="18000000000"/>
    <n v="32000000000"/>
    <m/>
    <m/>
    <m/>
    <m/>
    <s v="GBIC, Redline DAO"/>
    <m/>
    <s v="40 North Ventures, Alan Howard, Altimeter Capital, Blackstone Group, Bond, Buck Stash, Coinbase Ventures, Hudson River Trading, Insight Partners, L1 Digital, Lightspeed Venture Partners, Multicoin Capital, New Enterprise Associates, Paradigm, Ribbit Capital, Senator Investment Group, Sequoia Capital, Sino Global Capital, SoftBank Vision Fund, Temasek Holdings, Third Point Ventures, Thoma Bravo, VanEck, Willoughby Capital"/>
    <s v="Bond, Genblock Capital, IVP, Insight Partners, Lightspeed Venture Partners, Lux Capital, New Enterprise Associates, Ontario Teachers' Pension Plan, Paradigm, SoftBank Vision Fund, Steadview Capital, Temasek Holdings, Tiger Global Management"/>
    <m/>
    <m/>
    <m/>
    <m/>
    <n v="2018"/>
    <m/>
    <x v="9"/>
    <n v="2022"/>
    <m/>
    <m/>
    <m/>
    <m/>
    <s v="series_unknown"/>
    <d v="2022-01-26T00:00:00"/>
    <n v="32000000000"/>
    <m/>
    <n v="0"/>
    <m/>
    <n v="965784.98"/>
    <n v="1005312.82"/>
    <m/>
    <m/>
    <m/>
    <m/>
    <n v="3719"/>
    <m/>
    <n v="55"/>
    <n v="4"/>
    <m/>
    <m/>
    <m/>
    <m/>
    <n v="64.34"/>
    <m/>
    <n v="97.85"/>
    <n v="99.64"/>
    <m/>
    <m/>
    <m/>
    <m/>
    <n v="1.6"/>
    <m/>
    <m/>
    <n v="1.6"/>
    <n v="1"/>
    <m/>
    <m/>
    <m/>
    <n v="1828690000"/>
    <m/>
    <d v="2018-01-01T00:00:00"/>
    <m/>
    <d v="2021-07-20T00:00:00"/>
    <d v="2022-01-26T00:00:00"/>
    <m/>
    <m/>
    <m/>
    <m/>
    <m/>
    <n v="1.78"/>
    <m/>
    <m/>
    <m/>
    <n v="1.78"/>
    <m/>
    <m/>
    <n v="190"/>
    <m/>
    <m/>
    <m/>
    <n v="190"/>
    <s v="No"/>
    <n v="1971097.8"/>
    <n v="16"/>
    <n v="99.4"/>
    <n v="1.78"/>
    <n v="1.78"/>
    <n v="1.78"/>
  </r>
  <r>
    <x v="1958"/>
    <s v="https://www.vivun.com"/>
    <s v="https://www.crunchbase.com/organization/vivun-inc"/>
    <s v="Vivun Inc."/>
    <s v="Vivun’s AI-powered platform lets any B2B business unlock the power of PreSales to grow revenue efficiently."/>
    <m/>
    <s v="seed"/>
    <s v="series_a"/>
    <s v="series_b"/>
    <s v="series_c"/>
    <m/>
    <m/>
    <m/>
    <m/>
    <n v="3000000"/>
    <n v="18000000"/>
    <n v="35000000"/>
    <n v="75000000"/>
    <m/>
    <m/>
    <m/>
    <m/>
    <n v="30000000"/>
    <n v="90000000"/>
    <n v="233450000"/>
    <n v="750000000"/>
    <m/>
    <m/>
    <m/>
    <m/>
    <s v="Firebolt Ventures, Unusual Ventures"/>
    <s v="Accel, Unusual Ventures"/>
    <s v="Accel, Atlassian Ventures, Menlo Ventures, Salesforce Ventures, Unusual Ventures"/>
    <s v="Accel, Menlo Ventures, Salesforce Ventures, Tiger Global Management, Unusual Ventures"/>
    <m/>
    <m/>
    <m/>
    <m/>
    <n v="2019"/>
    <n v="2020"/>
    <x v="9"/>
    <n v="2022"/>
    <m/>
    <m/>
    <m/>
    <n v="75000000"/>
    <s v="series_c"/>
    <d v="2022-05-17T00:00:00"/>
    <n v="750000000"/>
    <m/>
    <n v="13.4"/>
    <n v="21548.12"/>
    <n v="1178467.93"/>
    <n v="716698.65"/>
    <m/>
    <m/>
    <m/>
    <m/>
    <n v="2237"/>
    <n v="72"/>
    <n v="34"/>
    <n v="13"/>
    <m/>
    <m/>
    <m/>
    <m/>
    <n v="76.69"/>
    <n v="97.98"/>
    <n v="98.69"/>
    <n v="98.56"/>
    <m/>
    <m/>
    <m/>
    <m/>
    <n v="15.3"/>
    <n v="15.3"/>
    <n v="6.38"/>
    <n v="2.89"/>
    <n v="1"/>
    <m/>
    <m/>
    <m/>
    <n v="131000000"/>
    <m/>
    <d v="2019-11-26T00:00:00"/>
    <d v="2020-10-14T00:00:00"/>
    <d v="2021-02-10T00:00:00"/>
    <d v="2022-05-17T00:00:00"/>
    <m/>
    <m/>
    <m/>
    <n v="3"/>
    <n v="2.59"/>
    <n v="3.21"/>
    <m/>
    <m/>
    <m/>
    <n v="3.21"/>
    <n v="323"/>
    <n v="119"/>
    <n v="461"/>
    <m/>
    <m/>
    <m/>
    <n v="461"/>
    <s v="No"/>
    <n v="1916728.1"/>
    <n v="17"/>
    <n v="99.36"/>
    <n v="3.21"/>
    <n v="3.21"/>
    <n v="3.21"/>
  </r>
  <r>
    <x v="485"/>
    <s v="https://sprig.com"/>
    <s v="https://www.crunchbase.com/organization/userleap"/>
    <s v="Sprig Technologies Inc."/>
    <s v="Sprig's In-Product Surveys and Concept &amp; Usability Tests power research across the product development Lifecycle"/>
    <m/>
    <s v="seed"/>
    <s v="series_a"/>
    <s v="series_b"/>
    <m/>
    <m/>
    <m/>
    <m/>
    <m/>
    <n v="4000000"/>
    <n v="16000000"/>
    <n v="38000000"/>
    <m/>
    <m/>
    <m/>
    <m/>
    <m/>
    <n v="40000000"/>
    <n v="80000000"/>
    <n v="253460000"/>
    <m/>
    <m/>
    <m/>
    <m/>
    <m/>
    <s v="First Round Capital"/>
    <s v="Accel, Akshay Kothari, Ben Porterfield, Bobby Lo, Dylan Field, Elad Gil, Jack Altman"/>
    <s v="Accel, Andreessen Horowitz, First Round Capital, Lenny Rachitsky"/>
    <m/>
    <m/>
    <m/>
    <m/>
    <m/>
    <n v="2019"/>
    <n v="2020"/>
    <x v="9"/>
    <m/>
    <m/>
    <m/>
    <m/>
    <n v="30000000"/>
    <s v="series_b"/>
    <d v="2022-08-02T00:00:00"/>
    <n v="253460000"/>
    <m/>
    <n v="68.209999999999994"/>
    <n v="21539.63"/>
    <n v="1818824.15"/>
    <m/>
    <m/>
    <m/>
    <m/>
    <m/>
    <n v="1810"/>
    <n v="74"/>
    <n v="5"/>
    <m/>
    <m/>
    <m/>
    <m/>
    <m/>
    <n v="81.14"/>
    <n v="97.93"/>
    <n v="99.84"/>
    <m/>
    <m/>
    <m/>
    <m/>
    <m/>
    <n v="4.3099999999999996"/>
    <n v="4.3099999999999996"/>
    <n v="2.69"/>
    <n v="1"/>
    <m/>
    <m/>
    <m/>
    <m/>
    <n v="88000000"/>
    <m/>
    <d v="2019-09-01T00:00:00"/>
    <d v="2020-12-10T00:00:00"/>
    <d v="2021-06-17T00:00:00"/>
    <m/>
    <m/>
    <m/>
    <m/>
    <n v="2"/>
    <n v="3.17"/>
    <m/>
    <m/>
    <m/>
    <m/>
    <n v="1"/>
    <n v="466"/>
    <n v="189"/>
    <m/>
    <m/>
    <m/>
    <m/>
    <n v="411"/>
    <s v="No"/>
    <n v="1840431.99"/>
    <n v="18"/>
    <n v="99.32"/>
    <m/>
    <m/>
    <n v="1"/>
  </r>
  <r>
    <x v="1959"/>
    <s v="https://wiz.io"/>
    <s v="https://www.crunchbase.com/organization/wiz-inc"/>
    <s v="Wiz Inc."/>
    <s v="Wiz is a cybersecurity company that allows companies to find security issues in public cloud infrastructure."/>
    <m/>
    <m/>
    <s v="series_a"/>
    <s v="series_b"/>
    <s v="series_c"/>
    <s v="series_d"/>
    <m/>
    <m/>
    <m/>
    <m/>
    <n v="100000000"/>
    <n v="130000000"/>
    <n v="250000000"/>
    <n v="300000000"/>
    <m/>
    <m/>
    <m/>
    <m/>
    <n v="500000000"/>
    <n v="1700000000"/>
    <n v="6000000000"/>
    <n v="10000000000"/>
    <m/>
    <m/>
    <m/>
    <m/>
    <s v="Cerca Partners, Cyberstarts, Index Ventures, Insight Partners, Sequoia Capital"/>
    <s v="Advent International, Advent Venture Partners, Cerca Partners, Cyberstarts, Greenoaks, Index Ventures, Insight Partners, Sequoia Capital"/>
    <s v="Cyberstarts, Greenoaks, Index Ventures, Insight Partners, Salesforce, Sequoia Capital"/>
    <s v="Bernard Arnault, Blackstone Group, Cyberstarts, Greenoaks, Howard Schultz, Index Ventures, Insight Partners, Lightspeed Venture Partners, Sequoia Capital"/>
    <m/>
    <m/>
    <m/>
    <m/>
    <n v="2020"/>
    <x v="9"/>
    <n v="2021"/>
    <n v="2023"/>
    <m/>
    <m/>
    <n v="300000000"/>
    <s v="series_d"/>
    <d v="2023-02-27T00:00:00"/>
    <n v="10000000000"/>
    <m/>
    <m/>
    <n v="26385.86"/>
    <n v="1026076.07"/>
    <n v="448577.16"/>
    <n v="313013.59000000003"/>
    <m/>
    <m/>
    <m/>
    <m/>
    <n v="38"/>
    <n v="52"/>
    <n v="73"/>
    <n v="2"/>
    <m/>
    <m/>
    <m/>
    <m/>
    <n v="98.95"/>
    <n v="97.97"/>
    <n v="93.92"/>
    <n v="99.47"/>
    <m/>
    <m/>
    <s v="unicorn"/>
    <n v="14.28"/>
    <m/>
    <n v="14.28"/>
    <n v="4.9400000000000004"/>
    <n v="1.56"/>
    <n v="1"/>
    <m/>
    <m/>
    <n v="900000000"/>
    <m/>
    <m/>
    <d v="2020-12-09T00:00:00"/>
    <d v="2021-03-17T00:00:00"/>
    <d v="2021-10-11T00:00:00"/>
    <d v="2023-02-27T00:00:00"/>
    <m/>
    <m/>
    <m/>
    <n v="3.4"/>
    <n v="3.53"/>
    <n v="1.67"/>
    <m/>
    <m/>
    <n v="5.88"/>
    <m/>
    <n v="98"/>
    <n v="208"/>
    <n v="504"/>
    <m/>
    <m/>
    <n v="712"/>
    <s v="No"/>
    <n v="1814052.68"/>
    <n v="19"/>
    <n v="99.28"/>
    <n v="5.88"/>
    <n v="5.88"/>
    <n v="5.88"/>
  </r>
  <r>
    <x v="1960"/>
    <s v="https://www.cresta.com/"/>
    <s v="https://www.crunchbase.com/organization/cresta"/>
    <s v="Cresta Intelligence, Inc."/>
    <s v="Cresta leverages artificial intelligence to help sales and service agents improve the quality of their customer service."/>
    <m/>
    <s v="seed"/>
    <s v="series_a"/>
    <s v="series_b"/>
    <s v="series_c"/>
    <m/>
    <m/>
    <m/>
    <m/>
    <n v="6000000"/>
    <n v="15000000"/>
    <n v="50000000"/>
    <n v="80000000"/>
    <m/>
    <m/>
    <m/>
    <m/>
    <n v="60000000"/>
    <n v="75000000"/>
    <n v="333500000"/>
    <n v="1600000000"/>
    <m/>
    <m/>
    <m/>
    <m/>
    <s v="Andreessen Horowitz"/>
    <s v="Andreessen Horowitz, Andy Bechtolsheim, BBQ Capital, Greylock, Jake Seid, Mark Leslie, Tech Square Ventures, Vivi Nevo"/>
    <s v="Allen &amp; Company, Andreessen Horowitz, Greylock, Porsche Ventures, Sequoia Capital"/>
    <s v="Andreessen Horowitz, Ballistic Ventures, CarMax, Five9, Genesys, Greylock, JP Morgan Chase, Porsche, Roosh Ventures, Sequoia Capital, Tiger Global Management, Zoom"/>
    <m/>
    <m/>
    <m/>
    <m/>
    <n v="2020"/>
    <n v="2020"/>
    <x v="9"/>
    <n v="2022"/>
    <m/>
    <m/>
    <m/>
    <n v="80000000"/>
    <s v="series_c"/>
    <d v="2022-03-17T00:00:00"/>
    <n v="1600000000"/>
    <m/>
    <n v="11.98"/>
    <n v="21600.25"/>
    <n v="889220.87"/>
    <n v="884873.06"/>
    <m/>
    <m/>
    <m/>
    <m/>
    <n v="2660"/>
    <n v="70"/>
    <n v="62"/>
    <n v="7"/>
    <m/>
    <m/>
    <m/>
    <m/>
    <n v="71.75"/>
    <n v="98.04"/>
    <n v="97.57"/>
    <n v="99.28"/>
    <m/>
    <m/>
    <m/>
    <s v="unicorn"/>
    <n v="16.32"/>
    <n v="16.32"/>
    <n v="16.32"/>
    <n v="4.32"/>
    <n v="1"/>
    <m/>
    <m/>
    <m/>
    <n v="151000000"/>
    <m/>
    <d v="2020-02-02T00:00:00"/>
    <d v="2020-02-03T00:00:00"/>
    <d v="2021-03-31T00:00:00"/>
    <d v="2022-03-17T00:00:00"/>
    <m/>
    <m/>
    <m/>
    <n v="1.25"/>
    <n v="4.45"/>
    <n v="4.8"/>
    <m/>
    <m/>
    <m/>
    <n v="4.8"/>
    <n v="1"/>
    <n v="422"/>
    <n v="351"/>
    <m/>
    <m/>
    <m/>
    <n v="351"/>
    <s v="No"/>
    <n v="1795706.16"/>
    <n v="20"/>
    <n v="99.24"/>
    <n v="4.8"/>
    <n v="4.8"/>
    <n v="4.8"/>
  </r>
  <r>
    <x v="1961"/>
    <s v="https://captainfresh.in/"/>
    <s v="https://www.crunchbase.com/organization/captain-fresh"/>
    <s v="Infifresh Foods Pvt. Ltd"/>
    <s v="Captain Fresh operates a fish and seafood supply chain platform to deliver a fast harvest-to-retail service."/>
    <m/>
    <s v="seed"/>
    <s v="series_a"/>
    <s v="series_b"/>
    <s v="series_c"/>
    <m/>
    <m/>
    <m/>
    <m/>
    <n v="2300000"/>
    <n v="12000000"/>
    <n v="40000000"/>
    <n v="57300000"/>
    <m/>
    <m/>
    <m/>
    <m/>
    <n v="23000000"/>
    <n v="60000000"/>
    <n v="200000000"/>
    <n v="507300000"/>
    <m/>
    <m/>
    <m/>
    <m/>
    <s v="Ankur Capital, Incubate Fund India"/>
    <s v="Accel, Amrish Rau, Ankur Capital, Asish Mohapatra, Jitendra Gupta, Matrix, Rajesh Yabaji, Ramakant Sharma, Revant Bhate, Ruchi Kalra, Souvik Sengupta"/>
    <s v="Accel, Accel India, Ankur Capital, Incubate Fund India, Matrix, Matrix Partners India, Naspers, Prosus &amp; Naspers, Prosus Ventures, Tiger Global Management"/>
    <s v="Accel India, Ankur Capital, Evolvence India Fund, Incubate Fund India, Matrix Partners India, Prosus Ventures, Tiger Global Management"/>
    <m/>
    <m/>
    <m/>
    <m/>
    <n v="2020"/>
    <n v="2020"/>
    <x v="9"/>
    <n v="2022"/>
    <m/>
    <m/>
    <m/>
    <n v="24964521"/>
    <s v="series_c"/>
    <d v="2024-01-03T00:00:00"/>
    <n v="507300000"/>
    <m/>
    <n v="0"/>
    <n v="35821.089999999997"/>
    <n v="1359153.97"/>
    <n v="394394.98"/>
    <m/>
    <m/>
    <m/>
    <m/>
    <n v="4029"/>
    <n v="8"/>
    <n v="15"/>
    <n v="52"/>
    <m/>
    <m/>
    <m/>
    <m/>
    <n v="57.2"/>
    <n v="99.8"/>
    <n v="99.44"/>
    <n v="93.86"/>
    <m/>
    <m/>
    <m/>
    <m/>
    <n v="13.5"/>
    <n v="13.5"/>
    <n v="6.47"/>
    <n v="2.2799999999999998"/>
    <n v="1"/>
    <m/>
    <m/>
    <m/>
    <n v="171495386"/>
    <m/>
    <d v="2020-08-17T00:00:00"/>
    <d v="2020-07-15T00:00:00"/>
    <d v="2021-12-21T00:00:00"/>
    <d v="2022-03-07T00:00:00"/>
    <m/>
    <m/>
    <m/>
    <n v="2.61"/>
    <n v="3.33"/>
    <n v="2.54"/>
    <m/>
    <m/>
    <m/>
    <n v="2.54"/>
    <n v="-33"/>
    <n v="524"/>
    <n v="76"/>
    <m/>
    <m/>
    <m/>
    <n v="743"/>
    <s v="No"/>
    <n v="1789370.04"/>
    <n v="21"/>
    <n v="99.2"/>
    <n v="2.54"/>
    <n v="2.54"/>
    <n v="2.54"/>
  </r>
  <r>
    <x v="1962"/>
    <s v="https://opensea.io"/>
    <s v="https://www.crunchbase.com/organization/opensea"/>
    <s v="OpenSea, Inc"/>
    <s v="OpenSea is an NFT marketplace that enables users to discover, collect, and sell blockchain-based digital assets."/>
    <s v="pre_seed"/>
    <s v="seed"/>
    <s v="series_a"/>
    <s v="series_b"/>
    <s v="series_c"/>
    <m/>
    <m/>
    <m/>
    <n v="120000"/>
    <n v="2000000"/>
    <n v="23000000"/>
    <n v="100000000"/>
    <n v="300000000"/>
    <m/>
    <m/>
    <m/>
    <n v="2400000"/>
    <n v="20000000"/>
    <n v="115000000"/>
    <n v="1500000000"/>
    <n v="13300000000"/>
    <m/>
    <m/>
    <m/>
    <s v="Y Combinator"/>
    <s v="1confirmation, Andrew Vigneault, Blockchain Capital, Brad Flora, Coinbase Ventures, Foundation Capital, Founders Fund, Stacks, TCG, The Stable Fund"/>
    <s v="1confirmation, Alexis Ohanian, Andreessen Horowitz, Andrew Steinwold, André Allen Anjos, Avichal Garg, Balaji Srinivasan, Belinda Johnson, Ben Silbermann, Bill Lee, Blockchain Capital, Buck Stash, COIND, Driving Forces, Duro Ventures, Dylan Field, Flamingo DAO, Justin David Blau, Justin Kan, Kevin Hartz, Linda Xie, Mark Cuban, Metapurse, Naval Ravikant, Pascal Capital, Regan Bozman, SVA, Scott Belsky, Standard Crypto, Tim Ferriss, To Kenz Capital"/>
    <s v="Andreessen Horowitz, Ashton Kutcher, Coatue, Creative Artists Agency, Crowd Venture Capital, Devang Thakkar, Dylan Field, Kevin Hartz, Lars Fjeldsoe-Nielsen, Republic, Thirty Five Ventures, Tobi Lutke"/>
    <s v="Bossanova Investimentos, Coatue, Kathryn Haun, Paradigm, Seth Weinstein"/>
    <m/>
    <m/>
    <m/>
    <n v="2018"/>
    <n v="2018"/>
    <n v="2021"/>
    <x v="9"/>
    <n v="2022"/>
    <m/>
    <m/>
    <m/>
    <n v="300000000"/>
    <s v="series_c"/>
    <d v="2022-01-05T00:00:00"/>
    <n v="13300000000"/>
    <n v="13477.04"/>
    <n v="4194.4399999999996"/>
    <n v="345721.2"/>
    <n v="1067182.01"/>
    <n v="319934.84000000003"/>
    <m/>
    <m/>
    <m/>
    <n v="9"/>
    <n v="493"/>
    <n v="9"/>
    <n v="50"/>
    <n v="74"/>
    <m/>
    <m/>
    <m/>
    <n v="99.82"/>
    <n v="95.28"/>
    <n v="99.85"/>
    <n v="98.05"/>
    <n v="91.22"/>
    <m/>
    <m/>
    <m/>
    <s v="unicorn"/>
    <n v="3052.62"/>
    <n v="407.02"/>
    <n v="88.48"/>
    <n v="7.98"/>
    <n v="1"/>
    <m/>
    <m/>
    <m/>
    <n v="427220000"/>
    <d v="2018-01-04T00:00:00"/>
    <d v="2018-05-10T00:00:00"/>
    <d v="2021-03-18T00:00:00"/>
    <d v="2021-07-20T00:00:00"/>
    <d v="2022-01-05T00:00:00"/>
    <m/>
    <m/>
    <m/>
    <n v="5.75"/>
    <n v="13.04"/>
    <n v="8.8699999999999992"/>
    <m/>
    <m/>
    <m/>
    <n v="8.8699999999999992"/>
    <n v="1043"/>
    <n v="124"/>
    <n v="169"/>
    <m/>
    <m/>
    <m/>
    <n v="169"/>
    <s v="No"/>
    <n v="1750509.53"/>
    <n v="22"/>
    <n v="99.16"/>
    <n v="8.8699999999999992"/>
    <n v="8.8699999999999992"/>
    <n v="8.8699999999999992"/>
  </r>
  <r>
    <x v="1963"/>
    <s v="https://citymall.live"/>
    <s v="https://www.crunchbase.com/organization/citymall"/>
    <s v="Cmunity Innovations Pvt Ltd"/>
    <s v="CityMall is a social commerce venture targetted at new to internet users living in Tier-2, 3 cities and villages."/>
    <m/>
    <s v="seed"/>
    <s v="series_a"/>
    <s v="series_b"/>
    <s v="series_c"/>
    <m/>
    <m/>
    <m/>
    <m/>
    <n v="300000"/>
    <n v="11000000"/>
    <n v="22500000"/>
    <n v="75109643"/>
    <m/>
    <m/>
    <m/>
    <m/>
    <n v="3000000"/>
    <n v="55000000"/>
    <n v="150075000"/>
    <n v="320000000"/>
    <m/>
    <m/>
    <m/>
    <m/>
    <s v="Harish Bahl, Jitendra Gupta, Manish Vij, Rajesh Sawhney, Rishab Malik, Titan Capital, Venture Catalysts"/>
    <s v="Accel, Elevation Capital, Jungle Ventures, WaterBridge Ventures"/>
    <s v="Accel, Elevation Capital, General Catalyst, Jungle Ventures, WaterBridge Ventures"/>
    <s v="AM Group, Accel India, Arena Holdings, Citius, Elevation Capital, General Catalyst, Jungle Ventures, Norwest Venture Partners, WaterBridge Ventures"/>
    <m/>
    <m/>
    <m/>
    <m/>
    <n v="2019"/>
    <n v="2021"/>
    <x v="9"/>
    <n v="2022"/>
    <m/>
    <m/>
    <m/>
    <n v="75109643"/>
    <s v="series_c"/>
    <d v="2022-03-06T00:00:00"/>
    <n v="751096430"/>
    <m/>
    <n v="55.11"/>
    <n v="262450.31"/>
    <n v="1292655.8999999999"/>
    <n v="165587.01999999999"/>
    <m/>
    <m/>
    <m/>
    <m/>
    <n v="1883"/>
    <n v="39"/>
    <n v="29"/>
    <n v="105"/>
    <m/>
    <m/>
    <m/>
    <m/>
    <n v="80.38"/>
    <n v="99.28"/>
    <n v="98.88"/>
    <n v="87.48"/>
    <m/>
    <m/>
    <m/>
    <m/>
    <n v="153.24"/>
    <n v="153.24"/>
    <n v="10.45"/>
    <n v="4.5"/>
    <n v="2.35"/>
    <m/>
    <m/>
    <m/>
    <n v="112209643"/>
    <m/>
    <d v="2019-10-03T00:00:00"/>
    <d v="2021-03-25T00:00:00"/>
    <d v="2021-06-22T00:00:00"/>
    <d v="2022-03-06T00:00:00"/>
    <m/>
    <m/>
    <m/>
    <n v="18.329999999999998"/>
    <n v="2.73"/>
    <n v="2.13"/>
    <m/>
    <m/>
    <m/>
    <n v="5"/>
    <n v="539"/>
    <n v="89"/>
    <n v="257"/>
    <m/>
    <m/>
    <m/>
    <n v="257"/>
    <s v="No"/>
    <n v="1720748.34"/>
    <n v="23"/>
    <n v="99.12"/>
    <n v="2.13"/>
    <n v="2.13"/>
    <n v="5"/>
  </r>
  <r>
    <x v="1964"/>
    <s v="https://www.multiverse.io"/>
    <s v="https://www.crunchbase.com/organization/whitehat"/>
    <s v="WhiteHat Group Ltd"/>
    <s v="Multiverse is a tech startup that matches talent who have not graduated from college with apprenticeship opportunities."/>
    <m/>
    <s v="seed"/>
    <s v="series_a"/>
    <s v="series_b"/>
    <s v="series_c"/>
    <s v="series_d"/>
    <m/>
    <m/>
    <m/>
    <n v="4000000"/>
    <n v="16000000"/>
    <n v="44000000"/>
    <n v="130000000"/>
    <n v="220000000"/>
    <m/>
    <m/>
    <m/>
    <n v="40000000"/>
    <n v="80000000"/>
    <n v="200000000"/>
    <n v="875000000"/>
    <n v="1700000000"/>
    <m/>
    <m/>
    <m/>
    <s v="Anil D. Aggarwal, Lightspeed Venture Partners, Village Global, Wendy Tan White"/>
    <s v="Anil D. Aggarwal, Index Ventures, Lightspeed Venture Partners, Salesforce Ventures, Village Global, Wendy Tan White"/>
    <s v="23andMe, Anne Wojcicki, Audacious Ventures, General Catalyst, Google Ventures, Index Ventures, Jeremy Darroch, John Thompson, Latitude, Lightspeed Venture Partners, SemperVirens Venture Capital"/>
    <s v="Audacious Ventures, Bond, D1 Capital Partners, General Catalyst, Google Ventures, Haystack, Index Ventures, Latitude, Lightspeed Venture Partners, SemperVirens Venture Capital"/>
    <s v="Audacious Ventures, Bond, D1 Capital Partners, Founders Circle Capital, General Catalyst, Google Ventures, Haystack, Index Ventures, Lightspeed Venture Partners, StepStone Group"/>
    <m/>
    <m/>
    <m/>
    <n v="2018"/>
    <n v="2019"/>
    <x v="9"/>
    <n v="2021"/>
    <n v="2022"/>
    <m/>
    <m/>
    <n v="220000000"/>
    <s v="series_d"/>
    <d v="2022-06-08T00:00:00"/>
    <n v="1700000000"/>
    <m/>
    <n v="5.29"/>
    <n v="19225.169999999998"/>
    <n v="970042.61"/>
    <n v="383908.63"/>
    <n v="297496.34000000003"/>
    <m/>
    <m/>
    <m/>
    <n v="2627"/>
    <n v="87"/>
    <n v="54"/>
    <n v="85"/>
    <n v="27"/>
    <m/>
    <m/>
    <m/>
    <n v="74.81"/>
    <n v="97.93"/>
    <n v="97.89"/>
    <n v="92.91"/>
    <n v="92.49"/>
    <m/>
    <m/>
    <s v="unicorn"/>
    <n v="24.28"/>
    <n v="24.28"/>
    <n v="15.17"/>
    <n v="7.14"/>
    <n v="1.81"/>
    <n v="1"/>
    <m/>
    <m/>
    <n v="414000000"/>
    <m/>
    <d v="2018-09-12T00:00:00"/>
    <d v="2019-07-15T00:00:00"/>
    <d v="2021-01-19T00:00:00"/>
    <d v="2021-09-28T00:00:00"/>
    <d v="2022-06-08T00:00:00"/>
    <m/>
    <m/>
    <n v="2"/>
    <n v="2.5"/>
    <n v="4.38"/>
    <n v="1.94"/>
    <m/>
    <m/>
    <n v="8.5"/>
    <n v="306"/>
    <n v="554"/>
    <n v="252"/>
    <n v="253"/>
    <m/>
    <m/>
    <n v="505"/>
    <s v="No"/>
    <n v="1670678.04"/>
    <n v="24"/>
    <n v="99.08"/>
    <n v="8.5"/>
    <n v="8.5"/>
    <n v="8.5"/>
  </r>
  <r>
    <x v="1965"/>
    <s v="https://www.whatnot.com"/>
    <s v="https://www.crunchbase.com/organization/whatnot"/>
    <s v="Whatnot Inc."/>
    <s v="Whatnot is a live stream platform and marketplace that enables collectors and enthusiasts to connect, buy, and sell verified products."/>
    <s v="pre_seed"/>
    <s v="seed"/>
    <s v="series_a"/>
    <s v="series_b"/>
    <s v="series_c"/>
    <s v="series_d"/>
    <m/>
    <m/>
    <n v="550000"/>
    <n v="4000000"/>
    <n v="20000000"/>
    <n v="50000000"/>
    <n v="150000000"/>
    <n v="260000000"/>
    <m/>
    <m/>
    <n v="11000000"/>
    <n v="40000000"/>
    <n v="100000000"/>
    <n v="333500000"/>
    <n v="1500000000"/>
    <n v="3700000000"/>
    <m/>
    <m/>
    <s v="Sequoia Scout, Wonder Ventures, Y Combinator"/>
    <s v="Liquid 2 Ventures, Operator Partners, Saurabh Gupta, Scribble Ventures, TwentyTwo VC, Wonder Ventures, Y Combinator"/>
    <s v="Andreessen Horowitz, Chris Zarou, Milkbox Partners, Operator Partners, Scribble Ventures, Steve Aoki, Wonder Ventures, Y Combinator"/>
    <s v="Andreessen Horowitz, Animal Capital, Bobby Wagner, DJ Skee, Deandre Hopkins, Jeremy Padawer, Ryan Tedder, Y Combinator Continuity Fund"/>
    <s v="Andre Iguodala, Andreessen Horowitz, CapitalG, Gokul Rajaram, Logan Paul, Nilam Ganenthiran, Toy Ventures, Y Combinator Continuity Fund, Zion Williamson"/>
    <s v="Andreessen Horowitz, Bond, CapitalG, DST Global, Employee Stock Option Fund, XRM Media, Y Combinator Continuity Fund"/>
    <m/>
    <m/>
    <n v="2020"/>
    <n v="2020"/>
    <n v="2021"/>
    <x v="9"/>
    <n v="2021"/>
    <n v="2022"/>
    <m/>
    <m/>
    <n v="260000000"/>
    <s v="series_d"/>
    <d v="2022-07-21T00:00:00"/>
    <n v="3700000000"/>
    <n v="22261.97"/>
    <n v="51590.2"/>
    <n v="288812.15000000002"/>
    <n v="684015.06"/>
    <n v="231990.14"/>
    <n v="383399.5"/>
    <m/>
    <m/>
    <n v="26"/>
    <n v="57"/>
    <n v="24"/>
    <n v="105"/>
    <n v="136"/>
    <n v="18"/>
    <m/>
    <m/>
    <n v="99.6"/>
    <n v="99.41"/>
    <n v="99.56"/>
    <n v="95.86"/>
    <n v="88.61"/>
    <n v="95.09"/>
    <m/>
    <m/>
    <s v="unicorn"/>
    <n v="172.93"/>
    <n v="52.84"/>
    <n v="26.42"/>
    <n v="9.32"/>
    <n v="2.2999999999999998"/>
    <n v="1"/>
    <m/>
    <m/>
    <n v="484700000"/>
    <d v="2020-02-05T00:00:00"/>
    <d v="2020-12-17T00:00:00"/>
    <d v="2021-03-04T00:00:00"/>
    <d v="2021-05-25T00:00:00"/>
    <d v="2021-09-15T00:00:00"/>
    <d v="2022-07-21T00:00:00"/>
    <m/>
    <m/>
    <n v="2.5"/>
    <n v="3.34"/>
    <n v="4.5"/>
    <n v="2.4700000000000002"/>
    <m/>
    <m/>
    <n v="11.09"/>
    <n v="77"/>
    <n v="82"/>
    <n v="113"/>
    <n v="309"/>
    <m/>
    <m/>
    <n v="422"/>
    <s v="No"/>
    <n v="1662069.02"/>
    <n v="25"/>
    <n v="99.04"/>
    <n v="11.09"/>
    <n v="11.09"/>
    <n v="11.09"/>
  </r>
  <r>
    <x v="1966"/>
    <s v="https://www.unit.co"/>
    <s v="https://www.crunchbase.com/organization/unit"/>
    <s v="Unit"/>
    <s v="Unit helps tech companies build financial features into their products."/>
    <m/>
    <s v="seed"/>
    <s v="series_a"/>
    <s v="series_b"/>
    <s v="series_c"/>
    <m/>
    <m/>
    <m/>
    <m/>
    <n v="3600000"/>
    <n v="15000000"/>
    <n v="51000000"/>
    <n v="100000000"/>
    <m/>
    <m/>
    <m/>
    <m/>
    <n v="36000000"/>
    <n v="75000000"/>
    <n v="340170000"/>
    <n v="1200000000"/>
    <m/>
    <m/>
    <m/>
    <m/>
    <s v="Better Tomorrow Ventures, TLV Partners"/>
    <s v="Aleph, Better Tomorrow Ventures, Flourish Ventures, Operator Partners, TLV Partners"/>
    <s v="Accel, Aleph, Atin Batra, Better Tomorrow Ventures, Bossanova Investimentos, Ethan Agarwal, Flourish Ventures, TLV Partners, Team Ignite Ventures"/>
    <s v="Accel, Aleph, Better Tomorrow Ventures, Flourish Ventures, Insight Partners, Karman Ventures (fka Moving Capital), StepStone Group"/>
    <m/>
    <m/>
    <m/>
    <m/>
    <n v="2019"/>
    <n v="2020"/>
    <x v="9"/>
    <n v="2022"/>
    <m/>
    <m/>
    <m/>
    <n v="100000000"/>
    <s v="series_c"/>
    <d v="2022-05-17T00:00:00"/>
    <n v="1200000000"/>
    <m/>
    <n v="2022.72"/>
    <n v="935.57"/>
    <n v="1148222.9099999999"/>
    <n v="468750.14"/>
    <m/>
    <m/>
    <m/>
    <m/>
    <n v="733"/>
    <n v="867"/>
    <n v="40"/>
    <n v="35"/>
    <m/>
    <m/>
    <m/>
    <m/>
    <n v="92.37"/>
    <n v="75.39"/>
    <n v="98.45"/>
    <n v="95.91"/>
    <m/>
    <m/>
    <m/>
    <s v="unicorn"/>
    <n v="20.399999999999999"/>
    <n v="20.399999999999999"/>
    <n v="12.24"/>
    <n v="3.17"/>
    <n v="1"/>
    <m/>
    <m/>
    <m/>
    <n v="169600000"/>
    <m/>
    <d v="2019-11-01T00:00:00"/>
    <d v="2020-12-08T00:00:00"/>
    <d v="2021-06-17T00:00:00"/>
    <d v="2022-05-17T00:00:00"/>
    <m/>
    <m/>
    <m/>
    <n v="2.08"/>
    <n v="4.54"/>
    <n v="3.53"/>
    <m/>
    <m/>
    <m/>
    <n v="3.53"/>
    <n v="403"/>
    <n v="191"/>
    <n v="334"/>
    <m/>
    <m/>
    <m/>
    <n v="334"/>
    <s v="No"/>
    <n v="1619931.34"/>
    <n v="26"/>
    <n v="99"/>
    <n v="3.53"/>
    <n v="3.53"/>
    <n v="3.53"/>
  </r>
  <r>
    <x v="1967"/>
    <s v="https://mensabrands.com"/>
    <s v="https://www.crunchbase.com/organization/mensa-brands"/>
    <m/>
    <s v="Mensa Brands is a direct-to-consumer company that partners with entrepreneurs to build and scale digital brands."/>
    <m/>
    <m/>
    <s v="series_a"/>
    <s v="series_b"/>
    <m/>
    <m/>
    <m/>
    <m/>
    <m/>
    <m/>
    <n v="50000000"/>
    <n v="135000000"/>
    <m/>
    <m/>
    <m/>
    <m/>
    <m/>
    <m/>
    <n v="250000000"/>
    <n v="1200000000"/>
    <m/>
    <m/>
    <m/>
    <m/>
    <m/>
    <m/>
    <s v="Accel, Alpha Wave Global, Kunal Shah, Mukesh Bansal, Norwest Venture Partners, Rahul Mehta, Scott Shleifer"/>
    <s v="Accel, Alpha Wave Global, Norwest Venture Partners, Prosus Ventures, Tiger Global Management"/>
    <m/>
    <m/>
    <m/>
    <m/>
    <m/>
    <m/>
    <n v="2021"/>
    <x v="9"/>
    <m/>
    <m/>
    <m/>
    <m/>
    <n v="135000000"/>
    <s v="series_b"/>
    <d v="2021-11-16T00:00:00"/>
    <n v="1200000000"/>
    <m/>
    <m/>
    <n v="270370.73"/>
    <n v="1337909.18"/>
    <m/>
    <m/>
    <m/>
    <m/>
    <m/>
    <m/>
    <n v="34"/>
    <n v="21"/>
    <m/>
    <m/>
    <m/>
    <m/>
    <m/>
    <m/>
    <n v="99.37"/>
    <n v="99.2"/>
    <m/>
    <m/>
    <m/>
    <m/>
    <s v="unicorn"/>
    <n v="4.08"/>
    <m/>
    <n v="4.08"/>
    <n v="1"/>
    <m/>
    <m/>
    <m/>
    <m/>
    <n v="293894367"/>
    <m/>
    <m/>
    <d v="2021-05-31T00:00:00"/>
    <d v="2021-11-16T00:00:00"/>
    <m/>
    <m/>
    <m/>
    <m/>
    <m/>
    <n v="4.8"/>
    <m/>
    <m/>
    <m/>
    <m/>
    <n v="1"/>
    <m/>
    <n v="169"/>
    <m/>
    <m/>
    <m/>
    <m/>
    <n v="0"/>
    <s v="No"/>
    <n v="1608279.91"/>
    <n v="27"/>
    <n v="98.96"/>
    <m/>
    <m/>
    <n v="1"/>
  </r>
  <r>
    <x v="1968"/>
    <s v="https://miflink.com"/>
    <s v="https://www.crunchbase.com/organization/flink-0499"/>
    <s v="FLINK, SAPI de CV"/>
    <s v="Flink is a banking alternative offering an app that provides insight into spending with personalized features to manage your money."/>
    <m/>
    <s v="seed"/>
    <s v="series_a"/>
    <s v="series_b"/>
    <m/>
    <m/>
    <m/>
    <m/>
    <m/>
    <m/>
    <n v="12000000"/>
    <n v="57000000"/>
    <m/>
    <m/>
    <m/>
    <m/>
    <m/>
    <m/>
    <n v="60000000"/>
    <n v="380190000"/>
    <m/>
    <m/>
    <m/>
    <m/>
    <m/>
    <s v="Finnovista"/>
    <s v="Accel, Clocktower Technology Ventures, Hi Ventures (formerly ALLVP), Kevin Efrusy, Oskar Hjertonsson, Raptor Group"/>
    <s v="Accel, Clocktower Technology Ventures, Hi Ventures (formerly ALLVP), Lightspeed Venture Partners, MANTIS Venture Capital"/>
    <m/>
    <m/>
    <m/>
    <m/>
    <m/>
    <n v="2017"/>
    <n v="2021"/>
    <x v="9"/>
    <m/>
    <m/>
    <m/>
    <m/>
    <n v="57000000"/>
    <s v="series_b"/>
    <d v="2021-08-25T00:00:00"/>
    <m/>
    <m/>
    <n v="0"/>
    <n v="256524.3"/>
    <n v="1343865.28"/>
    <m/>
    <m/>
    <m/>
    <m/>
    <m/>
    <n v="3489"/>
    <n v="51"/>
    <n v="20"/>
    <m/>
    <m/>
    <m/>
    <m/>
    <m/>
    <n v="63.18"/>
    <n v="99.05"/>
    <n v="99.24"/>
    <m/>
    <m/>
    <m/>
    <m/>
    <m/>
    <m/>
    <m/>
    <m/>
    <m/>
    <m/>
    <m/>
    <m/>
    <m/>
    <n v="70000000"/>
    <m/>
    <d v="2017-10-12T00:00:00"/>
    <d v="2021-02-04T00:00:00"/>
    <d v="2021-08-25T00:00:00"/>
    <m/>
    <m/>
    <m/>
    <m/>
    <m/>
    <n v="6.34"/>
    <m/>
    <m/>
    <m/>
    <m/>
    <m/>
    <n v="1211"/>
    <n v="202"/>
    <m/>
    <m/>
    <m/>
    <m/>
    <n v="0"/>
    <s v="No"/>
    <n v="1600389.58"/>
    <n v="28"/>
    <n v="98.92"/>
    <m/>
    <m/>
    <n v="0"/>
  </r>
  <r>
    <x v="1969"/>
    <s v="http://www.starkware.co"/>
    <s v="https://www.crunchbase.com/organization/starkware-industries-ltd"/>
    <s v="StarkWare Industries Ltd."/>
    <s v="StarkWare Industries develops a full-proof stack in generating and verifying proofs of computational integrity in the blockchain."/>
    <m/>
    <s v="seed"/>
    <s v="series_a"/>
    <s v="series_b"/>
    <s v="series_c"/>
    <s v="series_d"/>
    <m/>
    <m/>
    <m/>
    <n v="6000000"/>
    <n v="30000000"/>
    <n v="75000000"/>
    <n v="50000000"/>
    <n v="100000000"/>
    <m/>
    <m/>
    <m/>
    <n v="60000000"/>
    <n v="150000000"/>
    <n v="500250000"/>
    <n v="2000000000"/>
    <n v="8000000000"/>
    <m/>
    <m/>
    <m/>
    <s v="Arthur Breitman, Bollinger Investment Group, Elad Gil, Floodgate, Fred Ehrsam, Linda Xie, MetaStable Capital, Naval Ravikant, Pantera Capital, Polychain, Vitalik Buterin"/>
    <s v="Atomico, Bossanova Investimentos, Capitoria, Coinbase Ventures, Collaborative Fund, Communitas Capital Partners, ConsenSys, DCVC, David Chan, Floodgate, Founders Fund, Intel Capital, Multicoin Capital, Naval Ravikant, Pantera Capital, Paradigm, Scalar Capital, Semantic Ventures, Sequoia Capital, Wing Venture Capital"/>
    <s v="Alameda Research, DCVC, Founders Fund, Pantera Capital, Paradigm, Sequoia Capital, Three Arrows Capital, Wing Venture Capital"/>
    <s v="Alameda Research, DCVC, IOSG Ventures, Sequoia Capital"/>
    <s v="Alameda Research, Coatue, Greenoaks, Tiger Global Management"/>
    <m/>
    <m/>
    <m/>
    <n v="2018"/>
    <n v="2018"/>
    <x v="9"/>
    <n v="2021"/>
    <n v="2022"/>
    <m/>
    <m/>
    <n v="100000000"/>
    <s v="series_d"/>
    <d v="2022-05-25T00:00:00"/>
    <n v="8000000000"/>
    <m/>
    <n v="2.5"/>
    <n v="65405.63"/>
    <n v="802876.85"/>
    <n v="184777.86"/>
    <n v="539926.49"/>
    <m/>
    <m/>
    <m/>
    <n v="2744"/>
    <n v="9"/>
    <n v="78"/>
    <n v="160"/>
    <n v="7"/>
    <m/>
    <m/>
    <m/>
    <n v="73.69"/>
    <n v="99.83"/>
    <n v="96.93"/>
    <n v="86.58"/>
    <n v="98.27"/>
    <m/>
    <m/>
    <s v="unicorn"/>
    <n v="76.17"/>
    <n v="76.17"/>
    <n v="38.08"/>
    <n v="13.43"/>
    <n v="3.73"/>
    <n v="1"/>
    <m/>
    <m/>
    <n v="273000000"/>
    <m/>
    <d v="2018-01-31T00:00:00"/>
    <d v="2018-10-28T00:00:00"/>
    <d v="2021-03-24T00:00:00"/>
    <d v="2021-11-16T00:00:00"/>
    <d v="2022-05-25T00:00:00"/>
    <m/>
    <m/>
    <n v="2.5"/>
    <n v="3.34"/>
    <n v="4"/>
    <n v="4"/>
    <m/>
    <m/>
    <n v="15.99"/>
    <n v="270"/>
    <n v="878"/>
    <n v="237"/>
    <n v="190"/>
    <m/>
    <m/>
    <n v="427"/>
    <s v="No"/>
    <n v="1592989.33"/>
    <n v="29"/>
    <n v="98.88"/>
    <n v="15.99"/>
    <n v="15.99"/>
    <n v="15.99"/>
  </r>
  <r>
    <x v="1970"/>
    <s v="https://www.kooapp.com"/>
    <s v="https://www.crunchbase.com/organization/koo-app"/>
    <s v="Koo"/>
    <s v="Koo App is an India-based social media platform that allows users to share audio and video."/>
    <m/>
    <s v="seed"/>
    <s v="series_a"/>
    <s v="series_b"/>
    <m/>
    <m/>
    <m/>
    <m/>
    <m/>
    <m/>
    <n v="4000000"/>
    <n v="29997488"/>
    <m/>
    <m/>
    <m/>
    <m/>
    <m/>
    <m/>
    <n v="20000000"/>
    <n v="99997487"/>
    <m/>
    <m/>
    <m/>
    <m/>
    <m/>
    <s v="Sprint Vc"/>
    <s v="3one4 Capital, Accel, Blume Ventures, Dream Incubator, Kalaari Capital"/>
    <s v="3one4 Capital, Accel, Blume Ventures, Dream Incubator, IIFL Finance, Kalaari Capital, Mirae Asset Capital, Tiger Global Management"/>
    <m/>
    <m/>
    <m/>
    <m/>
    <m/>
    <n v="2020"/>
    <n v="2021"/>
    <x v="9"/>
    <m/>
    <m/>
    <m/>
    <m/>
    <n v="6255537"/>
    <s v="series_unknown"/>
    <d v="2022-02-24T00:00:00"/>
    <n v="200083244.96000001"/>
    <m/>
    <n v="0"/>
    <n v="257844.85"/>
    <n v="1328318.4099999999"/>
    <m/>
    <m/>
    <m/>
    <m/>
    <m/>
    <n v="4029"/>
    <n v="49"/>
    <n v="24"/>
    <m/>
    <m/>
    <m/>
    <m/>
    <m/>
    <n v="57.2"/>
    <n v="99.09"/>
    <n v="99.08"/>
    <m/>
    <m/>
    <m/>
    <m/>
    <m/>
    <n v="8.5"/>
    <m/>
    <n v="8.5"/>
    <n v="2"/>
    <m/>
    <m/>
    <m/>
    <m/>
    <n v="50773765"/>
    <m/>
    <d v="2020-03-01T00:00:00"/>
    <d v="2021-02-04T00:00:00"/>
    <d v="2021-05-26T00:00:00"/>
    <m/>
    <m/>
    <m/>
    <m/>
    <m/>
    <n v="5"/>
    <m/>
    <m/>
    <m/>
    <m/>
    <n v="2"/>
    <n v="340"/>
    <n v="111"/>
    <m/>
    <m/>
    <m/>
    <m/>
    <n v="274"/>
    <s v="No"/>
    <n v="1586163.26"/>
    <n v="30"/>
    <n v="98.84"/>
    <m/>
    <m/>
    <n v="2"/>
  </r>
  <r>
    <x v="1971"/>
    <s v="https://www.joinclubhouse.com"/>
    <s v="https://www.crunchbase.com/organization/clubhouse-voice"/>
    <s v="Alpha Exploration Co., Inc."/>
    <s v="Clubhouse is an audio-based social app that allows users to spontaneously join group chats."/>
    <m/>
    <m/>
    <s v="series_a"/>
    <s v="series_b"/>
    <s v="series_c"/>
    <m/>
    <m/>
    <m/>
    <m/>
    <m/>
    <n v="10000000"/>
    <n v="100000000"/>
    <m/>
    <m/>
    <m/>
    <m/>
    <m/>
    <m/>
    <n v="100000000"/>
    <n v="1000000000"/>
    <n v="4000000000"/>
    <m/>
    <m/>
    <m/>
    <m/>
    <m/>
    <s v="Andreessen Horowitz, Kortschak Investments L.P., Natalie Carnegie, Offline Ventures, Scott Belsky, TGM ventures, TechNexus Venture Collaborative, Tim Kendall, Worklife"/>
    <s v="Andreessen Horowitz"/>
    <s v="Andreessen Horowitz, Audrey Gelman, DST Global, Elad Gil, Jay Meattle, Offline Ventures, TQ Ventures, Tiger Global Management"/>
    <m/>
    <m/>
    <m/>
    <m/>
    <m/>
    <n v="2020"/>
    <x v="9"/>
    <n v="2021"/>
    <m/>
    <m/>
    <m/>
    <m/>
    <s v="series_c"/>
    <d v="2021-06-14T00:00:00"/>
    <n v="4000000000"/>
    <m/>
    <m/>
    <n v="15202.85"/>
    <n v="683919.5"/>
    <n v="872611.57"/>
    <m/>
    <m/>
    <m/>
    <m/>
    <m/>
    <n v="135"/>
    <n v="107"/>
    <n v="10"/>
    <m/>
    <m/>
    <m/>
    <m/>
    <m/>
    <n v="96.19"/>
    <n v="95.78"/>
    <n v="99.24"/>
    <m/>
    <m/>
    <m/>
    <s v="unicorn"/>
    <n v="30.6"/>
    <m/>
    <n v="30.6"/>
    <n v="3.6"/>
    <n v="1"/>
    <m/>
    <m/>
    <m/>
    <n v="110000000"/>
    <m/>
    <m/>
    <d v="2020-05-15T00:00:00"/>
    <d v="2021-01-24T00:00:00"/>
    <d v="2021-04-18T00:00:00"/>
    <m/>
    <m/>
    <m/>
    <m/>
    <n v="10"/>
    <n v="4"/>
    <m/>
    <m/>
    <m/>
    <n v="4"/>
    <m/>
    <n v="254"/>
    <n v="84"/>
    <m/>
    <m/>
    <m/>
    <n v="141"/>
    <s v="No"/>
    <n v="1571733.92"/>
    <n v="31"/>
    <n v="98.8"/>
    <n v="4"/>
    <n v="4"/>
    <n v="4"/>
  </r>
  <r>
    <x v="1972"/>
    <s v="https://salto.io/"/>
    <s v="https://www.crunchbase.com/organization/salto-labs"/>
    <s v="Salto Labs Inc."/>
    <s v="Salto provides software development and DevOps concepts and tools to business operations teams."/>
    <m/>
    <m/>
    <s v="series_a"/>
    <s v="series_b"/>
    <m/>
    <m/>
    <m/>
    <m/>
    <m/>
    <m/>
    <n v="27000000"/>
    <n v="42000000"/>
    <m/>
    <m/>
    <m/>
    <m/>
    <m/>
    <m/>
    <n v="135000000"/>
    <n v="280140000"/>
    <m/>
    <m/>
    <m/>
    <m/>
    <m/>
    <m/>
    <s v="Bessemer Venture Partners, Lightspeed Venture Partners, Salesforce Ventures"/>
    <s v="Accel, Bessemer Venture Partners, Cerca Partners, Lightspeed Venture Partners, Salesforce Ventures"/>
    <m/>
    <m/>
    <m/>
    <m/>
    <m/>
    <m/>
    <n v="2020"/>
    <x v="9"/>
    <m/>
    <m/>
    <m/>
    <m/>
    <n v="42000000"/>
    <s v="series_b"/>
    <d v="2021-05-19T00:00:00"/>
    <n v="280140000"/>
    <m/>
    <m/>
    <n v="21474.69"/>
    <n v="1536714.36"/>
    <m/>
    <m/>
    <m/>
    <m/>
    <m/>
    <m/>
    <n v="79"/>
    <n v="11"/>
    <m/>
    <m/>
    <m/>
    <m/>
    <m/>
    <m/>
    <n v="97.78"/>
    <n v="99.6"/>
    <m/>
    <m/>
    <m/>
    <m/>
    <m/>
    <n v="1.76"/>
    <m/>
    <n v="1.76"/>
    <n v="1"/>
    <m/>
    <m/>
    <m/>
    <m/>
    <n v="69000000"/>
    <m/>
    <m/>
    <d v="2020-10-27T00:00:00"/>
    <d v="2021-05-19T00:00:00"/>
    <m/>
    <m/>
    <m/>
    <m/>
    <m/>
    <n v="2.08"/>
    <m/>
    <m/>
    <m/>
    <m/>
    <n v="1"/>
    <m/>
    <n v="204"/>
    <m/>
    <m/>
    <m/>
    <m/>
    <n v="0"/>
    <s v="No"/>
    <n v="1558189.05"/>
    <n v="32"/>
    <n v="98.76"/>
    <m/>
    <m/>
    <n v="1"/>
  </r>
  <r>
    <x v="1973"/>
    <s v="https://www.pave.com"/>
    <s v="https://www.crunchbase.com/organization/pave"/>
    <s v="Trove Information Technologies, Inc."/>
    <s v="Pave is a real-time compensation platform that helps organizations plan, communicate, and benchmark employees' compensation."/>
    <m/>
    <s v="seed"/>
    <s v="series_a"/>
    <s v="series_b"/>
    <s v="series_c"/>
    <m/>
    <m/>
    <m/>
    <m/>
    <n v="950000"/>
    <n v="16000000"/>
    <n v="46000000"/>
    <n v="100000000"/>
    <m/>
    <m/>
    <m/>
    <m/>
    <n v="9500000"/>
    <n v="80000000"/>
    <n v="400000000"/>
    <n v="1600000000"/>
    <m/>
    <m/>
    <m/>
    <m/>
    <s v="Backend Capital, Graduate Fund, Residence Ventures, Ruud Visser, Village Global, Y Combinator"/>
    <s v="Andreessen Horowitz, Bessemer Venture Partners, Bezos Expeditions, Dash Fund, Y Combinator, a16z Cultural Leadership Fund"/>
    <s v="Andreessen Horowitz, Bessemer Venture Partners, Y Combinator Continuity Fund"/>
    <s v="Andreessen Horowitz, Backend Capital, Contrary, Craft Ventures, Index Ventures, Jeff Weiner, LocalGlobe, Original Capital, Tribe Capital, Tudor Havriliuc, Y Combinator Continuity Fund"/>
    <m/>
    <m/>
    <m/>
    <m/>
    <n v="2020"/>
    <n v="2020"/>
    <x v="9"/>
    <n v="2022"/>
    <m/>
    <m/>
    <m/>
    <n v="100000000"/>
    <s v="series_c"/>
    <d v="2022-06-28T00:00:00"/>
    <n v="1600000000"/>
    <m/>
    <n v="52129.25"/>
    <n v="27275.82"/>
    <n v="819739.64"/>
    <n v="651922.72"/>
    <m/>
    <m/>
    <m/>
    <m/>
    <n v="48"/>
    <n v="33"/>
    <n v="75"/>
    <n v="15"/>
    <m/>
    <m/>
    <m/>
    <m/>
    <n v="99.5"/>
    <n v="99.09"/>
    <n v="97.05"/>
    <n v="98.32"/>
    <m/>
    <m/>
    <m/>
    <s v="unicorn"/>
    <n v="103.08"/>
    <n v="103.08"/>
    <n v="15.3"/>
    <n v="3.6"/>
    <n v="1"/>
    <m/>
    <m/>
    <m/>
    <n v="162950000"/>
    <m/>
    <d v="2020-03-31T00:00:00"/>
    <d v="2020-12-03T00:00:00"/>
    <d v="2021-08-10T00:00:00"/>
    <d v="2022-06-28T00:00:00"/>
    <m/>
    <m/>
    <m/>
    <n v="8.42"/>
    <n v="5"/>
    <n v="4"/>
    <m/>
    <m/>
    <m/>
    <n v="4"/>
    <n v="247"/>
    <n v="250"/>
    <n v="322"/>
    <m/>
    <m/>
    <m/>
    <n v="322"/>
    <s v="No"/>
    <n v="1551067.43"/>
    <n v="33"/>
    <n v="98.72"/>
    <n v="4"/>
    <n v="4"/>
    <n v="4"/>
  </r>
  <r>
    <x v="1974"/>
    <s v="https://mosaic.us/"/>
    <s v="https://www.crunchbase.com/organization/mosaic-building"/>
    <s v="Mosaic Building Group Inc."/>
    <s v="Mosaic is a a tech-enabled general contractor for the residential development industry."/>
    <m/>
    <s v="seed"/>
    <s v="series_a"/>
    <s v="series_b"/>
    <m/>
    <m/>
    <m/>
    <m/>
    <m/>
    <n v="10500000"/>
    <n v="14250000"/>
    <n v="44000000"/>
    <m/>
    <m/>
    <m/>
    <m/>
    <m/>
    <n v="105000000"/>
    <n v="71250000"/>
    <n v="293480000"/>
    <m/>
    <m/>
    <m/>
    <m/>
    <m/>
    <s v="SVA"/>
    <s v="Andreessen Horowitz, Emigrant Bank, Eric Wu, Founders Fund, Greylock, Innovation Endeavors, Michael Milstein, Slow Ventures, Thrive Capital"/>
    <s v="8VC, Andreessen Horowitz, Bossanova Investimentos, Brightstone Venture Capital, Building Ventures, Founders Fund, Innovation Endeavors, Peak State Ventures, Starwood Capital Group, Tekfen Ventures, invisionAZ"/>
    <m/>
    <m/>
    <m/>
    <m/>
    <m/>
    <n v="2017"/>
    <n v="2020"/>
    <x v="9"/>
    <m/>
    <m/>
    <m/>
    <m/>
    <n v="44000000"/>
    <s v="series_b"/>
    <d v="2021-11-01T00:00:00"/>
    <n v="293480000"/>
    <m/>
    <n v="19161.419999999998"/>
    <n v="40722.959999999999"/>
    <n v="1434224.41"/>
    <m/>
    <m/>
    <m/>
    <m/>
    <m/>
    <n v="41"/>
    <n v="5"/>
    <n v="13"/>
    <m/>
    <m/>
    <m/>
    <m/>
    <m/>
    <n v="99.58"/>
    <n v="99.89"/>
    <n v="99.52"/>
    <m/>
    <m/>
    <m/>
    <m/>
    <m/>
    <n v="3.5"/>
    <n v="1.9"/>
    <n v="3.5"/>
    <n v="1"/>
    <m/>
    <m/>
    <m/>
    <m/>
    <n v="68750000"/>
    <m/>
    <d v="2017-10-16T00:00:00"/>
    <d v="2020-09-02T00:00:00"/>
    <d v="2021-11-01T00:00:00"/>
    <m/>
    <m/>
    <m/>
    <m/>
    <n v="0.68"/>
    <n v="4.12"/>
    <m/>
    <m/>
    <m/>
    <m/>
    <n v="1"/>
    <n v="1052"/>
    <n v="425"/>
    <m/>
    <m/>
    <m/>
    <m/>
    <n v="0"/>
    <s v="No"/>
    <n v="1494108.79"/>
    <n v="34"/>
    <n v="98.68"/>
    <m/>
    <m/>
    <n v="1"/>
  </r>
  <r>
    <x v="1975"/>
    <s v="https://clickhouse.com/"/>
    <s v="https://www.crunchbase.com/organization/clickhouse"/>
    <m/>
    <s v="ClickHouse is a developer of an online analytical processing (OLAP) database management system."/>
    <m/>
    <m/>
    <s v="series_a"/>
    <s v="series_b"/>
    <m/>
    <m/>
    <m/>
    <m/>
    <m/>
    <m/>
    <n v="50000000"/>
    <n v="250000000"/>
    <m/>
    <m/>
    <m/>
    <m/>
    <m/>
    <m/>
    <n v="250000000"/>
    <n v="2000000000"/>
    <m/>
    <m/>
    <m/>
    <m/>
    <m/>
    <m/>
    <s v="Benchmark, Index Ventures"/>
    <s v="Almaz Capital, Altimeter Capital, Benchmark, Coatue, FirstMark, Index Ventures, Lead Edge Capital, Lightspeed Venture Partners, Redpoint"/>
    <m/>
    <m/>
    <m/>
    <m/>
    <m/>
    <m/>
    <n v="2021"/>
    <x v="9"/>
    <m/>
    <m/>
    <m/>
    <m/>
    <m/>
    <s v="series_b"/>
    <d v="2022-12-06T00:00:00"/>
    <n v="2000000000"/>
    <m/>
    <m/>
    <n v="79201.429999999993"/>
    <n v="1414860.22"/>
    <m/>
    <m/>
    <m/>
    <m/>
    <m/>
    <m/>
    <n v="260"/>
    <n v="14"/>
    <m/>
    <m/>
    <m/>
    <m/>
    <m/>
    <m/>
    <n v="95.07"/>
    <n v="99.48"/>
    <m/>
    <m/>
    <m/>
    <m/>
    <s v="unicorn"/>
    <n v="6.8"/>
    <m/>
    <n v="6.8"/>
    <n v="1"/>
    <m/>
    <m/>
    <m/>
    <m/>
    <n v="300000000"/>
    <m/>
    <m/>
    <d v="2021-09-20T00:00:00"/>
    <d v="2021-10-28T00:00:00"/>
    <m/>
    <m/>
    <m/>
    <m/>
    <m/>
    <n v="8"/>
    <m/>
    <m/>
    <m/>
    <m/>
    <n v="1"/>
    <m/>
    <n v="38"/>
    <m/>
    <m/>
    <m/>
    <m/>
    <n v="404"/>
    <s v="No"/>
    <n v="1494061.65"/>
    <n v="35"/>
    <n v="98.64"/>
    <m/>
    <m/>
    <n v="1"/>
  </r>
  <r>
    <x v="1976"/>
    <s v="https://withpersona.com"/>
    <s v="https://www.crunchbase.com/organization/persona-188f"/>
    <s v="Persona Identities, Inc."/>
    <s v="Persona is an identity platform that helps businesses verify customer identities."/>
    <m/>
    <s v="seed"/>
    <s v="series_a"/>
    <s v="series_b"/>
    <s v="series_c"/>
    <m/>
    <m/>
    <m/>
    <m/>
    <m/>
    <n v="17500000"/>
    <n v="50000000"/>
    <n v="150000000"/>
    <m/>
    <m/>
    <m/>
    <m/>
    <m/>
    <n v="87500000"/>
    <n v="333500000"/>
    <n v="1500000000"/>
    <m/>
    <m/>
    <m/>
    <m/>
    <s v="Coatue, Curtis Lee, Dylan Field, First Round Capital, Kleiner Perkins, Scott Belsky, Tony Xu, William Hockey"/>
    <s v="Coatue, First Round Capital"/>
    <s v="Coatue, Hyphen Capital, Index Ventures"/>
    <s v="Bond, Coatue, Founders Fund, Index Ventures, Meritech Capital Partners"/>
    <m/>
    <m/>
    <m/>
    <m/>
    <n v="2018"/>
    <n v="2020"/>
    <x v="9"/>
    <n v="2021"/>
    <m/>
    <m/>
    <m/>
    <n v="150000000"/>
    <s v="series_c"/>
    <d v="2021-09-15T00:00:00"/>
    <n v="1500000000"/>
    <m/>
    <n v="8607.92"/>
    <n v="1173.8599999999999"/>
    <n v="866521.18"/>
    <n v="597146.06999999995"/>
    <m/>
    <m/>
    <m/>
    <m/>
    <n v="364"/>
    <n v="776"/>
    <n v="69"/>
    <n v="36"/>
    <m/>
    <m/>
    <m/>
    <m/>
    <n v="96.52"/>
    <n v="77.98"/>
    <n v="97.29"/>
    <n v="97.05"/>
    <m/>
    <m/>
    <m/>
    <s v="unicorn"/>
    <n v="13.12"/>
    <m/>
    <n v="13.12"/>
    <n v="4.05"/>
    <n v="1"/>
    <m/>
    <m/>
    <m/>
    <n v="217518750"/>
    <m/>
    <d v="2018-05-01T00:00:00"/>
    <d v="2020-01-28T00:00:00"/>
    <d v="2021-05-04T00:00:00"/>
    <d v="2021-09-15T00:00:00"/>
    <m/>
    <m/>
    <m/>
    <m/>
    <n v="3.81"/>
    <n v="4.5"/>
    <m/>
    <m/>
    <m/>
    <n v="4.5"/>
    <n v="637"/>
    <n v="462"/>
    <n v="134"/>
    <m/>
    <m/>
    <m/>
    <n v="134"/>
    <s v="No"/>
    <n v="1473449.03"/>
    <n v="36"/>
    <n v="98.6"/>
    <n v="4.5"/>
    <n v="4.5"/>
    <n v="4.5"/>
  </r>
  <r>
    <x v="1977"/>
    <s v="http://www.privacera.com"/>
    <s v="https://www.crunchbase.com/organization/privacera"/>
    <s v="Privacera Inc"/>
    <s v="Privacera is a SaaS-based data security and governance platform that offers data sharing without compromising regulatory compliance."/>
    <m/>
    <s v="seed"/>
    <s v="series_a"/>
    <s v="series_b"/>
    <m/>
    <m/>
    <m/>
    <m/>
    <m/>
    <n v="3800000"/>
    <n v="13500000"/>
    <n v="50000000"/>
    <m/>
    <m/>
    <m/>
    <m/>
    <m/>
    <n v="38000000"/>
    <n v="67500000"/>
    <n v="333500000"/>
    <m/>
    <m/>
    <m/>
    <m/>
    <m/>
    <s v="Cervin Ventures, Point72 Ventures"/>
    <s v="Accel, Alchemist Accelerator, Cervin Ventures, David Dubick, Point72 Ventures"/>
    <s v="Accel, Battery Ventures, Cervin Ventures, Insight Partners, Point72 Ventures, Sapphire Ventures"/>
    <m/>
    <m/>
    <m/>
    <m/>
    <m/>
    <n v="2018"/>
    <n v="2020"/>
    <x v="9"/>
    <m/>
    <m/>
    <m/>
    <m/>
    <n v="50000000"/>
    <s v="series_b"/>
    <d v="2021-03-09T00:00:00"/>
    <n v="333500000"/>
    <m/>
    <n v="2.2400000000000002"/>
    <n v="21540.77"/>
    <n v="1437730.35"/>
    <m/>
    <m/>
    <m/>
    <m/>
    <m/>
    <n v="2834"/>
    <n v="73"/>
    <n v="12"/>
    <m/>
    <m/>
    <m/>
    <m/>
    <m/>
    <n v="72.819999999999993"/>
    <n v="97.95"/>
    <n v="99.56"/>
    <m/>
    <m/>
    <m/>
    <m/>
    <m/>
    <n v="5.97"/>
    <n v="5.97"/>
    <n v="4.2"/>
    <n v="1"/>
    <m/>
    <m/>
    <m/>
    <m/>
    <n v="67300000"/>
    <m/>
    <d v="2018-10-10T00:00:00"/>
    <d v="2020-07-15T00:00:00"/>
    <d v="2021-03-09T00:00:00"/>
    <m/>
    <m/>
    <m/>
    <m/>
    <n v="1.78"/>
    <n v="4.9400000000000004"/>
    <m/>
    <m/>
    <m/>
    <m/>
    <n v="1"/>
    <n v="644"/>
    <n v="237"/>
    <m/>
    <m/>
    <m/>
    <m/>
    <n v="0"/>
    <s v="No"/>
    <n v="1459273.36"/>
    <n v="37"/>
    <n v="98.56"/>
    <m/>
    <m/>
    <n v="1"/>
  </r>
  <r>
    <x v="1978"/>
    <s v="https://faci.ly"/>
    <s v="https://www.crunchbase.com/organization/facily"/>
    <m/>
    <s v="Facily is a social commerce marketplace that focuses on low-ticket items."/>
    <m/>
    <s v="seed"/>
    <s v="series_a"/>
    <s v="series_b"/>
    <s v="series_c"/>
    <s v="series_d"/>
    <m/>
    <m/>
    <m/>
    <m/>
    <n v="12000000"/>
    <n v="41000000"/>
    <n v="63000000"/>
    <n v="250000000"/>
    <m/>
    <m/>
    <m/>
    <m/>
    <n v="60000000"/>
    <n v="273470000"/>
    <n v="630000000"/>
    <n v="850000000"/>
    <m/>
    <m/>
    <m/>
    <s v="Canary"/>
    <s v="Canary, Citius, Monashees, Quona Capital, Tru Arrow Partners"/>
    <s v="Alter Global, Banana Capital, Citius, Founders Fund, Lugard Road Capital, Luxor Capital Group, Tru Arrow Partners"/>
    <s v="Banana Capital, Bossanova Investimentos, Glade Brook Capital Partners, Hillhouse Investment, Tiger Global Management"/>
    <s v="Banana Capital, Bossanova Investimentos, Citius, Delivery Hero Ventures, Glade Brook Capital Partners, Luxor Capital Group, Monashees, Quona Capital, Rose Park Advisors, The Spruce House Partnership, Tiger Global Management"/>
    <m/>
    <m/>
    <m/>
    <n v="2019"/>
    <n v="2020"/>
    <x v="9"/>
    <n v="2021"/>
    <n v="2021"/>
    <m/>
    <m/>
    <n v="135000000"/>
    <s v="series_d"/>
    <d v="2021-12-23T00:00:00"/>
    <n v="3750000000"/>
    <m/>
    <n v="0.25"/>
    <n v="6192.3"/>
    <n v="444214.97"/>
    <n v="538731.63"/>
    <n v="462991.13"/>
    <m/>
    <m/>
    <m/>
    <n v="3018"/>
    <n v="372"/>
    <n v="167"/>
    <n v="56"/>
    <n v="41"/>
    <m/>
    <m/>
    <m/>
    <n v="68.55"/>
    <n v="89.46"/>
    <n v="93.39"/>
    <n v="95.36"/>
    <n v="92.54"/>
    <m/>
    <m/>
    <s v="unicorn"/>
    <n v="44.63"/>
    <m/>
    <n v="44.63"/>
    <n v="11.52"/>
    <n v="5.56"/>
    <n v="4.41"/>
    <m/>
    <m/>
    <n v="502400000"/>
    <m/>
    <d v="2019-08-01T00:00:00"/>
    <d v="2020-01-01T00:00:00"/>
    <d v="2021-04-30T00:00:00"/>
    <d v="2021-06-01T00:00:00"/>
    <d v="2021-11-16T00:00:00"/>
    <m/>
    <m/>
    <m/>
    <n v="4.5599999999999996"/>
    <n v="2.2999999999999998"/>
    <n v="1.35"/>
    <m/>
    <m/>
    <n v="13.71"/>
    <n v="153"/>
    <n v="485"/>
    <n v="32"/>
    <n v="168"/>
    <m/>
    <m/>
    <n v="237"/>
    <s v="No"/>
    <n v="1452130.28"/>
    <n v="38"/>
    <n v="98.52"/>
    <n v="3.11"/>
    <n v="3.11"/>
    <n v="13.71"/>
  </r>
  <r>
    <x v="1979"/>
    <s v="https://getir.uk"/>
    <s v="https://www.crunchbase.com/organization/getir"/>
    <s v="Getir Perakende Lojistik A.Ş."/>
    <s v="Getir is a technology company that provides on-demand delivery services."/>
    <m/>
    <s v="seed"/>
    <s v="series_a"/>
    <s v="series_b"/>
    <s v="series_c"/>
    <s v="series_d"/>
    <s v="series_e"/>
    <m/>
    <m/>
    <m/>
    <n v="38000000"/>
    <n v="128000000"/>
    <n v="300000000"/>
    <n v="555000000"/>
    <n v="768000000"/>
    <m/>
    <m/>
    <m/>
    <n v="190000000"/>
    <n v="850000000"/>
    <n v="2600000000"/>
    <n v="7555000000"/>
    <n v="11800000000"/>
    <m/>
    <m/>
    <s v="Campden Hill Capital, Re-Pie Asset Management"/>
    <s v="Michael Moritz, Revo Capital"/>
    <s v="Base Partners, Crankstart Foundation, Esas Holding, Fiba Holding A.Ş, Goodwater Capital, Re-Pie Asset Management, Revo Capital, Tiger Global Management"/>
    <s v="Base Partners, Sequoia Capital, Tiger Global Management"/>
    <s v="Base Partners, DisruptAD, Mubadala, Sequoia Capital, Silver Lake, Tiger Global Management"/>
    <s v="Abu Dhabi Growth Fund, Alpha Wave Global, BBQ Capital, Flat Capital, Mubadala, Revo Capital, Sequoia Capital, Tiger Global Management"/>
    <m/>
    <m/>
    <n v="2018"/>
    <n v="2020"/>
    <x v="9"/>
    <n v="2021"/>
    <n v="2021"/>
    <n v="2022"/>
    <m/>
    <n v="768000000"/>
    <s v="series_e"/>
    <d v="2022-03-17T00:00:00"/>
    <n v="11800000000"/>
    <m/>
    <n v="0"/>
    <n v="0"/>
    <n v="217597.01"/>
    <n v="711116.55"/>
    <n v="501960.29"/>
    <n v="17812.53"/>
    <m/>
    <m/>
    <n v="3719"/>
    <n v="1826"/>
    <n v="275"/>
    <n v="26"/>
    <n v="32"/>
    <n v="4"/>
    <m/>
    <m/>
    <n v="64.34"/>
    <n v="48.14"/>
    <n v="89.09"/>
    <n v="97.89"/>
    <n v="94.22"/>
    <n v="97.3"/>
    <m/>
    <s v="unicorn"/>
    <n v="42.13"/>
    <m/>
    <n v="42.13"/>
    <n v="11.08"/>
    <n v="4.0199999999999996"/>
    <n v="1.48"/>
    <n v="1"/>
    <m/>
    <n v="1793000000"/>
    <m/>
    <d v="2018-12-04T00:00:00"/>
    <d v="2020-01-16T00:00:00"/>
    <d v="2021-01-19T00:00:00"/>
    <d v="2021-03-26T00:00:00"/>
    <d v="2021-06-04T00:00:00"/>
    <d v="2022-03-17T00:00:00"/>
    <m/>
    <m/>
    <n v="4.47"/>
    <n v="3.06"/>
    <n v="2.91"/>
    <n v="1.56"/>
    <m/>
    <n v="13.88"/>
    <n v="408"/>
    <n v="369"/>
    <n v="66"/>
    <n v="70"/>
    <n v="286"/>
    <m/>
    <n v="422"/>
    <s v="No"/>
    <n v="1448486.38"/>
    <n v="39"/>
    <n v="98.48"/>
    <n v="13.88"/>
    <n v="13.88"/>
    <n v="13.88"/>
  </r>
  <r>
    <x v="1980"/>
    <s v="https://www.glean.com"/>
    <s v="https://www.crunchbase.com/organization/scio-technologies"/>
    <s v="Glean Technologies, Inc."/>
    <s v="Glean is the AI-powered work assistant that connects and understands all your enterprise knowledge to bring you the answers you need."/>
    <m/>
    <m/>
    <s v="series_a"/>
    <s v="series_b"/>
    <s v="series_c"/>
    <s v="series_d"/>
    <m/>
    <m/>
    <m/>
    <m/>
    <n v="15000000"/>
    <n v="40000000"/>
    <n v="100000000"/>
    <n v="203200000"/>
    <m/>
    <m/>
    <m/>
    <m/>
    <n v="75000000"/>
    <n v="266800000"/>
    <n v="1000000000"/>
    <n v="2403200000"/>
    <m/>
    <m/>
    <m/>
    <m/>
    <s v="Kleiner Perkins, Lightspeed Venture Partners, Slack Fund"/>
    <s v="General Catalyst, Kleiner Perkins, Lightspeed Venture Partners, Slack Fund"/>
    <s v="General Catalyst, Kleiner Perkins, Lightspeed Venture Partners, Sequoia Capital, Slack Fund"/>
    <s v="Adams Street Partners, Capital One Ventures, Citi, Coatue, Databricks Ventures, General Catalyst, ICONIQ Growth, IVP, Kleiner Perkins, Latitude Capital, Lightspeed Venture Partners, Sequoia Capital, Workday Ventures"/>
    <m/>
    <m/>
    <m/>
    <m/>
    <n v="2019"/>
    <x v="9"/>
    <n v="2022"/>
    <n v="2024"/>
    <m/>
    <m/>
    <n v="203200000"/>
    <s v="series_d"/>
    <d v="2024-02-27T00:00:00"/>
    <n v="2403200000"/>
    <m/>
    <m/>
    <n v="17614.68"/>
    <n v="487932.06"/>
    <n v="542797.85"/>
    <n v="388555.15"/>
    <m/>
    <m/>
    <m/>
    <m/>
    <n v="110"/>
    <n v="148"/>
    <n v="23"/>
    <n v="1"/>
    <m/>
    <m/>
    <m/>
    <m/>
    <n v="97.37"/>
    <n v="94.15"/>
    <n v="97.35"/>
    <n v="100"/>
    <m/>
    <m/>
    <s v="unicorn"/>
    <n v="22.88"/>
    <m/>
    <n v="22.88"/>
    <n v="7.57"/>
    <n v="2.2400000000000002"/>
    <n v="1"/>
    <m/>
    <m/>
    <n v="358200000"/>
    <m/>
    <m/>
    <d v="2019-03-01T00:00:00"/>
    <d v="2021-03-31T00:00:00"/>
    <d v="2022-05-18T00:00:00"/>
    <d v="2024-02-27T00:00:00"/>
    <m/>
    <m/>
    <m/>
    <n v="3.56"/>
    <n v="3.75"/>
    <n v="2.4"/>
    <m/>
    <m/>
    <n v="9.01"/>
    <m/>
    <n v="761"/>
    <n v="413"/>
    <n v="650"/>
    <m/>
    <m/>
    <n v="1063"/>
    <s v="No"/>
    <n v="1436899.74"/>
    <n v="40"/>
    <n v="98.44"/>
    <n v="9.01"/>
    <n v="9.01"/>
    <n v="9.01"/>
  </r>
  <r>
    <x v="1301"/>
    <s v="https://primer.io"/>
    <s v="https://www.crunchbase.com/organization/primer-e1ea"/>
    <m/>
    <s v="Primer provides unified global payment and commerce infrastructure, enhancing ecosystem visibility."/>
    <s v="pre_seed"/>
    <s v="seed"/>
    <s v="series_a"/>
    <s v="series_b"/>
    <m/>
    <m/>
    <m/>
    <m/>
    <n v="795120"/>
    <n v="3946160"/>
    <n v="18669007"/>
    <n v="50000000"/>
    <m/>
    <m/>
    <m/>
    <m/>
    <n v="15902400"/>
    <n v="39461600"/>
    <n v="93345035"/>
    <n v="425000000"/>
    <m/>
    <m/>
    <m/>
    <m/>
    <s v="David Mytton, Guillaume Lestrade, Kima Ventures, Seedcamp, Speedinvest"/>
    <s v="Balderton Capital, Seedcamp, Speedinvest, Taavet Hinrikus"/>
    <s v="Accel, Balderton Capital, Kinled Holding, RTP Global, Seedcamp, Speedinvest"/>
    <s v="Accel, Balderton Capital, ICONIQ Growth, RTP Global, Seedcamp, Speedinvest"/>
    <m/>
    <m/>
    <m/>
    <m/>
    <n v="2020"/>
    <n v="2020"/>
    <n v="2020"/>
    <x v="9"/>
    <m/>
    <m/>
    <m/>
    <m/>
    <m/>
    <s v="corporate_round"/>
    <d v="2021-10-19T00:00:00"/>
    <n v="425000000"/>
    <n v="2090.92"/>
    <n v="13688.99"/>
    <n v="38055.96"/>
    <n v="1348988.9"/>
    <m/>
    <m/>
    <m/>
    <m/>
    <n v="127"/>
    <n v="340"/>
    <n v="6"/>
    <n v="16"/>
    <m/>
    <m/>
    <m/>
    <m/>
    <n v="97.97"/>
    <n v="96.4"/>
    <n v="99.86"/>
    <n v="99.4"/>
    <m/>
    <m/>
    <m/>
    <m/>
    <m/>
    <n v="16.36"/>
    <n v="7.32"/>
    <n v="3.87"/>
    <n v="1"/>
    <m/>
    <m/>
    <m/>
    <m/>
    <n v="73410287"/>
    <d v="2020-01-01T00:00:00"/>
    <d v="2020-05-11T00:00:00"/>
    <d v="2020-11-30T00:00:00"/>
    <d v="2021-10-19T00:00:00"/>
    <m/>
    <m/>
    <m/>
    <m/>
    <n v="2.37"/>
    <n v="4.55"/>
    <m/>
    <m/>
    <m/>
    <m/>
    <n v="1"/>
    <n v="203"/>
    <n v="323"/>
    <m/>
    <m/>
    <m/>
    <m/>
    <n v="0"/>
    <s v="No"/>
    <n v="1402824.77"/>
    <n v="41"/>
    <n v="98.41"/>
    <m/>
    <m/>
    <n v="1"/>
  </r>
  <r>
    <x v="1981"/>
    <s v="https://www.descript.com"/>
    <s v="https://www.crunchbase.com/organization/descript"/>
    <s v="Descript, Inc."/>
    <s v="Descript is a collaborative audio and video editor that transcribes audio to a text document for editing."/>
    <m/>
    <s v="seed"/>
    <s v="series_a"/>
    <s v="series_b"/>
    <s v="series_c"/>
    <m/>
    <m/>
    <m/>
    <m/>
    <n v="5000000"/>
    <n v="15000000"/>
    <n v="30000000"/>
    <n v="50000000"/>
    <m/>
    <m/>
    <m/>
    <m/>
    <n v="50000000"/>
    <n v="75000000"/>
    <n v="200100000"/>
    <n v="550000000"/>
    <m/>
    <m/>
    <m/>
    <m/>
    <s v="Andreessen Horowitz"/>
    <s v="Andreessen Horowitz, Redpoint"/>
    <s v="Alex Blumberg, Andreessen Horowitz, Bharat Mediratta, Brian Pokorny, Casey Neistat, Devdatta Akhawe, Evan Williams, HubSpot Ventures, Jack Conte, Jake Shapiro, Jay Simons, Jean-Denis Greze, John Lilly, Justine Ezarik, Lenny Rachitsky, Naval Ravikant, Raghavendra Prabhu, Rahul Vohra, Redpoint, Shishir Mehrotra, Spark Capital, Tobias Lütke, Todd Goldberg"/>
    <s v="Andreessen Horowitz, Daniel Gross, OpenAI, Redpoint, Spark Capital"/>
    <m/>
    <m/>
    <m/>
    <m/>
    <n v="2017"/>
    <n v="2019"/>
    <x v="9"/>
    <n v="2022"/>
    <m/>
    <m/>
    <m/>
    <n v="50000000"/>
    <s v="series_c"/>
    <d v="2022-10-27T00:00:00"/>
    <n v="550000000"/>
    <m/>
    <n v="5878.73"/>
    <n v="16121.73"/>
    <n v="932805.25"/>
    <n v="443671.96"/>
    <m/>
    <m/>
    <m/>
    <m/>
    <n v="282"/>
    <n v="126"/>
    <n v="56"/>
    <n v="39"/>
    <m/>
    <m/>
    <m/>
    <m/>
    <n v="97.03"/>
    <n v="96.99"/>
    <n v="97.81"/>
    <n v="95.43"/>
    <m/>
    <m/>
    <m/>
    <m/>
    <n v="6.73"/>
    <n v="6.73"/>
    <n v="5.61"/>
    <n v="2.4700000000000002"/>
    <n v="1"/>
    <m/>
    <m/>
    <m/>
    <n v="100000000"/>
    <m/>
    <d v="2017-12-12T00:00:00"/>
    <d v="2019-09-18T00:00:00"/>
    <d v="2021-02-01T00:00:00"/>
    <d v="2022-10-27T00:00:00"/>
    <m/>
    <m/>
    <m/>
    <n v="1.5"/>
    <n v="2.67"/>
    <n v="2.75"/>
    <m/>
    <m/>
    <m/>
    <n v="2.75"/>
    <n v="645"/>
    <n v="502"/>
    <n v="633"/>
    <m/>
    <m/>
    <m/>
    <n v="633"/>
    <s v="No"/>
    <n v="1398477.67"/>
    <n v="42"/>
    <n v="98.37"/>
    <n v="2.75"/>
    <n v="2.75"/>
    <n v="2.75"/>
  </r>
  <r>
    <x v="1982"/>
    <s v="https://gorillas.io"/>
    <s v="https://www.crunchbase.com/organization/gorillas"/>
    <s v="Gorillas Technologies Ltd"/>
    <s v="Gorillas is a delivery startup that allows customers to order groceries and other household items."/>
    <m/>
    <s v="seed"/>
    <s v="series_a"/>
    <s v="series_b"/>
    <s v="series_c"/>
    <m/>
    <m/>
    <m/>
    <m/>
    <n v="1415310"/>
    <n v="44000000"/>
    <n v="290000000"/>
    <n v="1000000000"/>
    <m/>
    <m/>
    <m/>
    <m/>
    <n v="14153100"/>
    <n v="220000000"/>
    <n v="1000000000"/>
    <n v="3100000000"/>
    <m/>
    <m/>
    <m/>
    <m/>
    <s v="FoodLabs, Matthias Wilrich, Tet Ventures"/>
    <s v="Christian Edler, Coatue, Discovery Ventures, FoodLabs"/>
    <s v="Coatue, DST Global, Dragoneer Investment Group, Fifth Wall, FoodLabs, Greenoaks, Tencent"/>
    <s v="A* Capital, Alanda Capital Management, BBQ Capital, Buddy Shakhashir, Coatue, DST Global, Da Vinci Capital, Delivery Hero, Dragoneer Investment Group, Fifth Wall, FoodLabs, G Squared, Greenoaks, MSA Novo, Macquarie Capital, Material V, Tencent, Thrive Capital"/>
    <m/>
    <m/>
    <m/>
    <m/>
    <n v="2020"/>
    <n v="2020"/>
    <x v="9"/>
    <n v="2021"/>
    <m/>
    <m/>
    <m/>
    <n v="1000000000"/>
    <s v="series_c"/>
    <d v="2021-10-20T00:00:00"/>
    <n v="1160145419"/>
    <m/>
    <n v="0"/>
    <n v="19.399999999999999"/>
    <n v="629334.13"/>
    <n v="736283.78"/>
    <m/>
    <m/>
    <m/>
    <m/>
    <n v="4029"/>
    <n v="1390"/>
    <n v="121"/>
    <n v="23"/>
    <m/>
    <m/>
    <m/>
    <m/>
    <n v="57.2"/>
    <n v="60.53"/>
    <n v="95.22"/>
    <n v="98.14"/>
    <m/>
    <m/>
    <m/>
    <s v="exited_unicorn"/>
    <n v="50.17"/>
    <n v="50.17"/>
    <n v="4.03"/>
    <n v="1.04"/>
    <n v="0.37"/>
    <m/>
    <m/>
    <m/>
    <n v="1335415310"/>
    <m/>
    <d v="2020-08-12T00:00:00"/>
    <d v="2020-11-16T00:00:00"/>
    <d v="2021-03-25T00:00:00"/>
    <d v="2021-10-20T00:00:00"/>
    <m/>
    <m/>
    <m/>
    <n v="15.54"/>
    <n v="4.55"/>
    <n v="3.1"/>
    <m/>
    <m/>
    <m/>
    <n v="1.1599999999999999"/>
    <n v="96"/>
    <n v="129"/>
    <n v="209"/>
    <m/>
    <m/>
    <m/>
    <n v="209"/>
    <s v="No"/>
    <n v="1365637.31"/>
    <n v="43"/>
    <n v="98.33"/>
    <n v="3.1"/>
    <n v="3.1"/>
    <n v="1.1599999999999999"/>
  </r>
  <r>
    <x v="1983"/>
    <s v="https://tonkean.com"/>
    <s v="https://www.crunchbase.com/organization/tonkean"/>
    <s v="Tonkean Inc."/>
    <s v="Tonkean provides an enterprise no-code process orchestration platform."/>
    <m/>
    <s v="seed"/>
    <s v="series_a"/>
    <s v="series_b"/>
    <m/>
    <m/>
    <m/>
    <m/>
    <m/>
    <m/>
    <n v="24000000"/>
    <n v="50000000"/>
    <m/>
    <m/>
    <m/>
    <m/>
    <m/>
    <m/>
    <n v="120000000"/>
    <n v="333500000"/>
    <m/>
    <m/>
    <m/>
    <m/>
    <m/>
    <s v="Slow Ventures"/>
    <s v="Foundation Capital, Lightspeed Venture Partners, Magma Venture Partners, Slow Ventures"/>
    <s v="Accel, Eric Schmidt, Foundation Capital, Lightspeed Venture Partners, Scott Farquhar"/>
    <m/>
    <m/>
    <m/>
    <m/>
    <m/>
    <n v="2015"/>
    <n v="2020"/>
    <x v="9"/>
    <m/>
    <m/>
    <m/>
    <m/>
    <n v="50000000"/>
    <s v="series_b"/>
    <d v="2021-06-24T00:00:00"/>
    <n v="333500000"/>
    <m/>
    <n v="70.16"/>
    <n v="19727.669999999998"/>
    <n v="1345713.14"/>
    <m/>
    <m/>
    <m/>
    <m/>
    <m/>
    <n v="1877"/>
    <n v="87"/>
    <n v="19"/>
    <m/>
    <m/>
    <m/>
    <m/>
    <m/>
    <n v="80.88"/>
    <n v="97.56"/>
    <n v="99.28"/>
    <m/>
    <m/>
    <m/>
    <m/>
    <m/>
    <n v="2.36"/>
    <m/>
    <n v="2.36"/>
    <n v="1"/>
    <m/>
    <m/>
    <m/>
    <m/>
    <n v="83200000"/>
    <m/>
    <d v="2015-07-24T00:00:00"/>
    <d v="2020-04-08T00:00:00"/>
    <d v="2021-06-24T00:00:00"/>
    <m/>
    <m/>
    <m/>
    <m/>
    <m/>
    <n v="2.78"/>
    <m/>
    <m/>
    <m/>
    <m/>
    <n v="1"/>
    <n v="1720"/>
    <n v="442"/>
    <m/>
    <m/>
    <m/>
    <m/>
    <n v="0"/>
    <s v="No"/>
    <n v="1365510.97"/>
    <n v="44"/>
    <n v="98.29"/>
    <m/>
    <m/>
    <n v="1"/>
  </r>
  <r>
    <x v="1984"/>
    <s v="http://www.browserstack.com/"/>
    <s v="https://www.crunchbase.com/organization/browserstack"/>
    <s v="BrowserStack Software Private Limited"/>
    <s v="BrowserStack is a software testing platform powering over two million tests every day across 15 global data centers."/>
    <m/>
    <m/>
    <s v="series_a"/>
    <s v="series_b"/>
    <m/>
    <m/>
    <m/>
    <m/>
    <m/>
    <m/>
    <n v="50000000"/>
    <n v="200000000"/>
    <m/>
    <m/>
    <m/>
    <m/>
    <m/>
    <m/>
    <n v="400000000"/>
    <n v="4000000000"/>
    <m/>
    <m/>
    <m/>
    <m/>
    <m/>
    <m/>
    <s v="Accel"/>
    <s v="Accel, Bond, Insight Partners"/>
    <m/>
    <m/>
    <m/>
    <m/>
    <m/>
    <m/>
    <n v="2018"/>
    <x v="9"/>
    <m/>
    <m/>
    <m/>
    <m/>
    <n v="200000000"/>
    <s v="series_b"/>
    <d v="2021-06-16T00:00:00"/>
    <n v="4000000000"/>
    <m/>
    <m/>
    <n v="14552.1"/>
    <n v="1348319.31"/>
    <m/>
    <m/>
    <m/>
    <m/>
    <m/>
    <m/>
    <n v="180"/>
    <n v="17"/>
    <m/>
    <m/>
    <m/>
    <m/>
    <m/>
    <m/>
    <n v="96.12"/>
    <n v="99.36"/>
    <m/>
    <m/>
    <m/>
    <m/>
    <s v="unicorn"/>
    <n v="8.5"/>
    <m/>
    <n v="8.5"/>
    <n v="1"/>
    <m/>
    <m/>
    <m/>
    <m/>
    <n v="250000000"/>
    <m/>
    <m/>
    <d v="2018-01-30T00:00:00"/>
    <d v="2021-06-16T00:00:00"/>
    <m/>
    <m/>
    <m/>
    <m/>
    <m/>
    <n v="10"/>
    <m/>
    <m/>
    <m/>
    <m/>
    <n v="1"/>
    <m/>
    <n v="1233"/>
    <m/>
    <m/>
    <m/>
    <m/>
    <n v="0"/>
    <s v="No"/>
    <n v="1362871.41"/>
    <n v="45"/>
    <n v="98.25"/>
    <m/>
    <m/>
    <n v="1"/>
  </r>
  <r>
    <x v="1985"/>
    <s v="https://blameless.com/"/>
    <s v="https://www.crunchbase.com/organization/blameless"/>
    <s v="Blameless, Inc."/>
    <s v="The complete site reliability engineering (SRE) platform."/>
    <m/>
    <s v="seed"/>
    <s v="series_a"/>
    <s v="series_b"/>
    <m/>
    <m/>
    <m/>
    <m/>
    <m/>
    <n v="3600000"/>
    <n v="16500000"/>
    <n v="30000000"/>
    <m/>
    <m/>
    <m/>
    <m/>
    <m/>
    <n v="36000000"/>
    <n v="82500000"/>
    <n v="200100000"/>
    <m/>
    <m/>
    <m/>
    <m/>
    <m/>
    <s v="Accel, Decibel Partners, Lightspeed Venture Partners"/>
    <s v="Accel, Decibel Partners, Lightspeed Venture Partners"/>
    <s v="Accel, Decibel Partners, Lightspeed Venture Partners, Product Co-op, Third Point Ventures"/>
    <m/>
    <m/>
    <m/>
    <m/>
    <m/>
    <n v="2018"/>
    <n v="2019"/>
    <x v="9"/>
    <m/>
    <m/>
    <m/>
    <m/>
    <n v="30000000"/>
    <s v="series_b"/>
    <d v="2021-07-27T00:00:00"/>
    <n v="200100000"/>
    <m/>
    <n v="10.28"/>
    <n v="26521.13"/>
    <n v="1333996.1000000001"/>
    <m/>
    <m/>
    <m/>
    <m/>
    <m/>
    <n v="2505"/>
    <n v="52"/>
    <n v="22"/>
    <m/>
    <m/>
    <m/>
    <m/>
    <m/>
    <n v="75.98"/>
    <n v="98.77"/>
    <n v="99.16"/>
    <m/>
    <m/>
    <m/>
    <m/>
    <m/>
    <n v="3.78"/>
    <n v="3.78"/>
    <n v="2.06"/>
    <n v="1"/>
    <m/>
    <m/>
    <m/>
    <m/>
    <n v="50100000"/>
    <m/>
    <d v="2018-04-03T00:00:00"/>
    <d v="2019-03-20T00:00:00"/>
    <d v="2021-07-27T00:00:00"/>
    <m/>
    <m/>
    <m/>
    <m/>
    <n v="2.29"/>
    <n v="2.4300000000000002"/>
    <m/>
    <m/>
    <m/>
    <m/>
    <n v="1"/>
    <n v="351"/>
    <n v="860"/>
    <m/>
    <m/>
    <m/>
    <m/>
    <n v="0"/>
    <s v="No"/>
    <n v="1360527.51"/>
    <n v="46"/>
    <n v="98.21"/>
    <m/>
    <m/>
    <n v="1"/>
  </r>
  <r>
    <x v="1986"/>
    <s v="https://bryter.com"/>
    <s v="https://www.crunchbase.com/organization/bryter"/>
    <s v="BRYTER GmbH"/>
    <s v="BRYTER is a no-code software platform that automates and helps its users develop and build digital applications."/>
    <m/>
    <s v="seed"/>
    <s v="series_a"/>
    <s v="series_b"/>
    <m/>
    <m/>
    <m/>
    <m/>
    <m/>
    <n v="1000000"/>
    <n v="16000000"/>
    <n v="66000000"/>
    <m/>
    <m/>
    <m/>
    <m/>
    <m/>
    <n v="10000000"/>
    <n v="80000000"/>
    <n v="410000000"/>
    <m/>
    <m/>
    <m/>
    <m/>
    <m/>
    <s v="Cavalry Ventures"/>
    <s v="Accel, Cavalry Ventures, Dawn Capital, Mike Chalfen, Notion Capital"/>
    <s v="Accel, Cavalry Ventures, Dawn Capital, Notion Capital, Tiger Global Management"/>
    <m/>
    <m/>
    <m/>
    <m/>
    <m/>
    <n v="2018"/>
    <n v="2020"/>
    <x v="9"/>
    <m/>
    <m/>
    <m/>
    <m/>
    <n v="66000000"/>
    <s v="series_b"/>
    <d v="2021-04-07T00:00:00"/>
    <n v="410000000"/>
    <m/>
    <n v="0"/>
    <n v="22595.68"/>
    <n v="1327469.98"/>
    <m/>
    <m/>
    <m/>
    <m/>
    <m/>
    <n v="3719"/>
    <n v="59"/>
    <n v="25"/>
    <m/>
    <m/>
    <m/>
    <m/>
    <m/>
    <n v="64.34"/>
    <n v="98.35"/>
    <n v="99.04"/>
    <m/>
    <m/>
    <m/>
    <m/>
    <m/>
    <n v="27.88"/>
    <n v="27.88"/>
    <n v="4.3600000000000003"/>
    <n v="1"/>
    <m/>
    <m/>
    <m/>
    <m/>
    <n v="89000000"/>
    <m/>
    <d v="2018-08-01T00:00:00"/>
    <d v="2020-06-04T00:00:00"/>
    <d v="2021-04-07T00:00:00"/>
    <m/>
    <m/>
    <m/>
    <m/>
    <n v="8"/>
    <n v="5.13"/>
    <m/>
    <m/>
    <m/>
    <m/>
    <n v="1"/>
    <n v="673"/>
    <n v="307"/>
    <m/>
    <m/>
    <m/>
    <m/>
    <n v="0"/>
    <s v="No"/>
    <n v="1350065.66"/>
    <n v="47"/>
    <n v="98.17"/>
    <m/>
    <m/>
    <n v="1"/>
  </r>
  <r>
    <x v="1987"/>
    <s v="http://www.taxdoo.com"/>
    <s v="https://www.crunchbase.com/organization/taxdoo"/>
    <s v="Taxdoo GmbH"/>
    <s v="Taxdoo is an automated financial compliance platform developing a sales-tax automation software to manage sales tax in online retail."/>
    <m/>
    <s v="seed"/>
    <s v="series_a"/>
    <s v="series_b"/>
    <m/>
    <m/>
    <m/>
    <m/>
    <m/>
    <n v="710233"/>
    <n v="20662714"/>
    <n v="64602631"/>
    <m/>
    <m/>
    <m/>
    <m/>
    <m/>
    <n v="7102330"/>
    <n v="103313570"/>
    <n v="350602631"/>
    <m/>
    <m/>
    <m/>
    <m/>
    <m/>
    <s v="HTGF | High-Tech Gruenderfonds"/>
    <s v="Accel, HTGF | High-Tech Gruenderfonds, The Twenty Minute VC, Visionaries Club"/>
    <s v="Accel, The Twenty Minute VC, Tiger Global Management, Visionaries Club"/>
    <m/>
    <m/>
    <m/>
    <m/>
    <m/>
    <n v="2017"/>
    <n v="2020"/>
    <x v="9"/>
    <m/>
    <m/>
    <m/>
    <m/>
    <n v="64602631"/>
    <s v="series_b"/>
    <d v="2021-12-16T00:00:00"/>
    <n v="350602631"/>
    <m/>
    <n v="4.9400000000000004"/>
    <n v="21659.68"/>
    <n v="1327456.6100000001"/>
    <m/>
    <m/>
    <m/>
    <m/>
    <m/>
    <n v="2489"/>
    <n v="69"/>
    <n v="26"/>
    <m/>
    <m/>
    <m/>
    <m/>
    <m/>
    <n v="73.739999999999995"/>
    <n v="98.07"/>
    <n v="99"/>
    <m/>
    <m/>
    <m/>
    <m/>
    <m/>
    <n v="33.57"/>
    <n v="33.57"/>
    <n v="2.88"/>
    <n v="1"/>
    <m/>
    <m/>
    <m/>
    <m/>
    <n v="85975578"/>
    <m/>
    <d v="2017-12-19T00:00:00"/>
    <d v="2020-12-15T00:00:00"/>
    <d v="2021-12-16T00:00:00"/>
    <m/>
    <m/>
    <m/>
    <m/>
    <n v="14.55"/>
    <n v="3.39"/>
    <m/>
    <m/>
    <m/>
    <m/>
    <n v="1"/>
    <n v="1092"/>
    <n v="366"/>
    <m/>
    <m/>
    <m/>
    <m/>
    <n v="0"/>
    <s v="No"/>
    <n v="1349121.23"/>
    <n v="48"/>
    <n v="98.13"/>
    <m/>
    <m/>
    <n v="1"/>
  </r>
  <r>
    <x v="1988"/>
    <s v="https://www.snackpass.co"/>
    <s v="https://www.crunchbase.com/organization/snackpass"/>
    <s v="Not Just Snacks Inc."/>
    <s v="Snackpass is a social commerce platform that focuses on mobile order pickup at local restaurants."/>
    <s v="pre_seed"/>
    <s v="seed"/>
    <s v="series_a"/>
    <s v="series_b"/>
    <m/>
    <m/>
    <m/>
    <m/>
    <n v="120000"/>
    <n v="2000000"/>
    <n v="23517064"/>
    <n v="70000000"/>
    <m/>
    <m/>
    <m/>
    <m/>
    <n v="2400000"/>
    <n v="20000000"/>
    <n v="117585320"/>
    <n v="400000000"/>
    <m/>
    <m/>
    <m/>
    <m/>
    <s v="Y Combinator"/>
    <s v="Abstract Ventures, BoxGroup, Bryan Rosenblatt, First Round Capital, General Catalyst, Justin Waldron, Pioneer Fund, Todd Jackson"/>
    <s v="Andreessen Horowitz, First Round Capital, General Catalyst, Inspired Capital Partners, Jana Messerschmidt, Josh Mohrer, Kristian Segerstrale, Larry Fitzgerald, Liz Wessel, Meka Asonye, Michael Ovitz, Nasir Jones, Pioneer Fund, Rabil Ventures, Rashaun Williams, Steve Chen, William Barnes, Y Combinator"/>
    <s v="AirAngels, Andreessen Horowitz, Banana Capital, Bastian Lehmann, Craft Ventures, David Grutman, Demetrios Christofidis Jr, Draymond Green, Gaingels, General Catalyst, HartBeat Ventures, Joe Jonas, Karman Ventures (fka Moving Capital), Kevin Jonas, Nick Jonas, Pioneer Fund, Shrug Capital, Steve Aoki, The Pags Group, William Barnes, Y Combinator"/>
    <m/>
    <m/>
    <m/>
    <m/>
    <n v="2018"/>
    <n v="2018"/>
    <n v="2019"/>
    <x v="9"/>
    <m/>
    <m/>
    <m/>
    <m/>
    <m/>
    <s v="series_b"/>
    <d v="2021-09-13T00:00:00"/>
    <n v="400000000"/>
    <n v="13477.04"/>
    <n v="8316.14"/>
    <n v="24439.64"/>
    <n v="1299214.1200000001"/>
    <m/>
    <m/>
    <m/>
    <m/>
    <n v="9"/>
    <n v="367"/>
    <n v="57"/>
    <n v="28"/>
    <m/>
    <m/>
    <m/>
    <m/>
    <n v="99.82"/>
    <n v="96.49"/>
    <n v="98.65"/>
    <n v="98.92"/>
    <m/>
    <m/>
    <m/>
    <m/>
    <m/>
    <n v="102.01"/>
    <n v="13.6"/>
    <n v="2.89"/>
    <n v="1"/>
    <m/>
    <m/>
    <m/>
    <m/>
    <n v="95637064"/>
    <d v="2018-01-04T00:00:00"/>
    <d v="2018-05-01T00:00:00"/>
    <d v="2019-12-19T00:00:00"/>
    <d v="2021-06-23T00:00:00"/>
    <m/>
    <m/>
    <m/>
    <m/>
    <n v="5.88"/>
    <n v="3.4"/>
    <m/>
    <m/>
    <m/>
    <m/>
    <n v="1"/>
    <n v="597"/>
    <n v="552"/>
    <m/>
    <m/>
    <m/>
    <m/>
    <n v="82"/>
    <s v="No"/>
    <n v="1345446.94"/>
    <n v="49"/>
    <n v="98.09"/>
    <m/>
    <m/>
    <n v="1"/>
  </r>
  <r>
    <x v="1989"/>
    <s v="https://tackle.io"/>
    <s v="https://www.crunchbase.com/organization/tackle-io"/>
    <s v="Tackle.io, Inc."/>
    <s v="Tackle.io operates as a cloud marketplace subscription platform that helps software providers generate revenue."/>
    <s v="pre_seed"/>
    <s v="seed"/>
    <s v="series_a"/>
    <s v="series_b"/>
    <s v="series_c"/>
    <m/>
    <m/>
    <m/>
    <n v="600000"/>
    <n v="5400000"/>
    <n v="7250000"/>
    <n v="35000000"/>
    <n v="100000000"/>
    <m/>
    <m/>
    <m/>
    <n v="12000000"/>
    <n v="54000000"/>
    <n v="36250000"/>
    <n v="233450000"/>
    <n v="1250000000"/>
    <m/>
    <m/>
    <m/>
    <m/>
    <s v="John Shaw, Sandusky Ventures"/>
    <s v="Bessemer Venture Partners"/>
    <s v="Andreessen Horowitz, Bessemer Venture Partners"/>
    <s v="Andreessen Horowitz, Bessemer Venture Partners, Coatue"/>
    <m/>
    <m/>
    <m/>
    <n v="2017"/>
    <n v="2019"/>
    <n v="2020"/>
    <x v="9"/>
    <n v="2021"/>
    <m/>
    <m/>
    <m/>
    <n v="100000000"/>
    <s v="series_c"/>
    <d v="2021-12-21T00:00:00"/>
    <n v="1250000000"/>
    <n v="0"/>
    <n v="0"/>
    <n v="3241.79"/>
    <n v="819644.08"/>
    <n v="514771.86"/>
    <m/>
    <m/>
    <m/>
    <n v="829"/>
    <n v="3695"/>
    <n v="517"/>
    <n v="76"/>
    <n v="70"/>
    <m/>
    <m/>
    <m/>
    <n v="69.36"/>
    <n v="61.5"/>
    <n v="85.34"/>
    <n v="97.01"/>
    <n v="94.18"/>
    <m/>
    <m/>
    <m/>
    <s v="unicorn"/>
    <n v="57.38"/>
    <n v="14.17"/>
    <n v="26.38"/>
    <n v="4.82"/>
    <n v="1"/>
    <m/>
    <m/>
    <m/>
    <n v="148250000"/>
    <d v="2017-01-03T00:00:00"/>
    <d v="2019-11-15T00:00:00"/>
    <d v="2020-06-11T00:00:00"/>
    <d v="2021-03-09T00:00:00"/>
    <d v="2021-12-21T00:00:00"/>
    <m/>
    <m/>
    <m/>
    <n v="0.67"/>
    <n v="6.44"/>
    <n v="5.35"/>
    <m/>
    <m/>
    <m/>
    <n v="5.35"/>
    <n v="209"/>
    <n v="271"/>
    <n v="287"/>
    <m/>
    <m/>
    <m/>
    <n v="287"/>
    <s v="No"/>
    <n v="1337657.73"/>
    <n v="50"/>
    <n v="98.05"/>
    <n v="5.35"/>
    <n v="5.35"/>
    <n v="5.35"/>
  </r>
  <r>
    <x v="1990"/>
    <s v="https://www.elemy.com/"/>
    <s v="https://www.crunchbase.com/organization/florida-elemy"/>
    <s v="Florida Elemy MSO 1 LLC"/>
    <s v="Elemy is the nationwide provider of childhood mental and behavioral healthcare."/>
    <m/>
    <s v="seed"/>
    <s v="series_a"/>
    <s v="series_b"/>
    <m/>
    <m/>
    <m/>
    <m/>
    <m/>
    <n v="10000000"/>
    <n v="94000000"/>
    <n v="219000000"/>
    <m/>
    <m/>
    <m/>
    <m/>
    <m/>
    <n v="100000000"/>
    <n v="470000000"/>
    <n v="1150000000"/>
    <m/>
    <m/>
    <m/>
    <m/>
    <m/>
    <s v="Bling Capital, Charles Yu, Cold Start Ventures, Felicis, General Catalyst, Reshape"/>
    <s v="8VC, Bling Capital, Felicis, Founders Fund, General Catalyst, Headline, Kyle Lui, SignalFire, Sound Ventures"/>
    <s v="8VC, Amity Ventures, Ashton Kutcher, Avidity Partners, Bill Ackman’s family office Table Management, Bling Capital, Felicis, Founders Fund, General Catalyst, Goodwater Capital, Headline, Metrodora Ventures, PremjiInvest, SignalFire, SoftBank Vision Fund, Sound Ventures, TA Ventures, The Capital Partnership, Whale Rock Capital Management"/>
    <m/>
    <m/>
    <m/>
    <m/>
    <m/>
    <n v="2020"/>
    <n v="2021"/>
    <x v="9"/>
    <m/>
    <m/>
    <m/>
    <m/>
    <n v="219000000"/>
    <s v="series_b"/>
    <d v="2021-10-06T00:00:00"/>
    <n v="1150000000"/>
    <m/>
    <n v="3828.77"/>
    <n v="170861.07"/>
    <n v="1129550.8999999999"/>
    <m/>
    <m/>
    <m/>
    <m/>
    <m/>
    <n v="607"/>
    <n v="118"/>
    <n v="46"/>
    <m/>
    <m/>
    <m/>
    <m/>
    <m/>
    <n v="93.56"/>
    <n v="97.77"/>
    <n v="98.21"/>
    <m/>
    <m/>
    <m/>
    <m/>
    <s v="unicorn"/>
    <n v="7.82"/>
    <n v="7.82"/>
    <n v="2.08"/>
    <n v="1"/>
    <m/>
    <m/>
    <m/>
    <m/>
    <n v="323000000"/>
    <m/>
    <d v="2020-07-21T00:00:00"/>
    <d v="2021-03-12T00:00:00"/>
    <d v="2021-10-06T00:00:00"/>
    <m/>
    <m/>
    <m/>
    <m/>
    <n v="4.7"/>
    <n v="2.4500000000000002"/>
    <m/>
    <m/>
    <m/>
    <m/>
    <n v="1"/>
    <n v="234"/>
    <n v="208"/>
    <m/>
    <m/>
    <m/>
    <m/>
    <n v="0"/>
    <s v="No"/>
    <n v="1304240.74"/>
    <n v="51"/>
    <n v="98.01"/>
    <m/>
    <m/>
    <n v="1"/>
  </r>
  <r>
    <x v="1991"/>
    <s v="https://dreamgames.com"/>
    <s v="https://www.crunchbase.com/organization/dream-games"/>
    <m/>
    <s v="Dream Games is a mobile game development company that develops mobile puzzle games."/>
    <m/>
    <s v="seed"/>
    <s v="series_a"/>
    <s v="series_b"/>
    <s v="series_c"/>
    <m/>
    <m/>
    <m/>
    <m/>
    <n v="7500000"/>
    <n v="50000000"/>
    <n v="155000000"/>
    <n v="255000000"/>
    <m/>
    <m/>
    <m/>
    <m/>
    <n v="75000000"/>
    <n v="200000000"/>
    <n v="1005000000"/>
    <n v="2750000000"/>
    <m/>
    <m/>
    <m/>
    <m/>
    <s v="Balderton Capital, Makers Fund"/>
    <s v="Balderton Capital, Index Ventures, Makers Fund"/>
    <s v="Balderton Capital, IVP, Index Ventures, Kora, Makers Fund"/>
    <s v="Balderton Capital, BlackRock, IVP, Index Ventures, Kora, Makers Fund"/>
    <m/>
    <m/>
    <m/>
    <m/>
    <n v="2019"/>
    <n v="2021"/>
    <x v="9"/>
    <n v="2022"/>
    <m/>
    <m/>
    <m/>
    <n v="255000000"/>
    <s v="series_c"/>
    <d v="2022-01-18T00:00:00"/>
    <n v="2750000000"/>
    <m/>
    <n v="0.25"/>
    <n v="62001.15"/>
    <n v="699866.14"/>
    <n v="506539.14"/>
    <m/>
    <m/>
    <m/>
    <m/>
    <n v="3018"/>
    <n v="331"/>
    <n v="98"/>
    <n v="31"/>
    <m/>
    <m/>
    <m/>
    <m/>
    <n v="68.55"/>
    <n v="93.72"/>
    <n v="96.14"/>
    <n v="96.39"/>
    <m/>
    <m/>
    <m/>
    <s v="unicorn"/>
    <n v="22.44"/>
    <n v="22.44"/>
    <n v="10.52"/>
    <n v="2.46"/>
    <n v="1"/>
    <m/>
    <m/>
    <m/>
    <n v="467500000"/>
    <m/>
    <d v="2019-11-20T00:00:00"/>
    <d v="2021-02-17T00:00:00"/>
    <d v="2021-06-30T00:00:00"/>
    <d v="2022-01-18T00:00:00"/>
    <m/>
    <m/>
    <m/>
    <n v="2.67"/>
    <n v="5.03"/>
    <n v="2.74"/>
    <m/>
    <m/>
    <m/>
    <n v="2.74"/>
    <n v="455"/>
    <n v="133"/>
    <n v="202"/>
    <m/>
    <m/>
    <m/>
    <n v="202"/>
    <s v="No"/>
    <n v="1268406.68"/>
    <n v="52"/>
    <n v="97.97"/>
    <n v="2.74"/>
    <n v="2.74"/>
    <n v="2.74"/>
  </r>
  <r>
    <x v="1992"/>
    <s v="https://matter-labs.io"/>
    <s v="https://www.crunchbase.com/organization/matter-labs"/>
    <m/>
    <s v="Matter Labs is scaling Ethereum with zero-knowledge proofs to accelerate public blockchain adoption."/>
    <m/>
    <s v="seed"/>
    <s v="series_a"/>
    <s v="series_b"/>
    <s v="series_c"/>
    <m/>
    <m/>
    <m/>
    <m/>
    <n v="2000000"/>
    <n v="6000000"/>
    <n v="50000000"/>
    <n v="200000000"/>
    <m/>
    <m/>
    <m/>
    <m/>
    <n v="20000000"/>
    <n v="30000000"/>
    <n v="333500000"/>
    <n v="2000000000"/>
    <m/>
    <m/>
    <m/>
    <m/>
    <s v="1kx, Dekrypt Capital, Dragonfly, Hashed, Placeholder"/>
    <s v="1kx, Andreessen Horowitz, Dragonfly, Placeholder, Union Square Ventures"/>
    <s v="1kx, Aave Ventures, Andreessen Horowitz, Blockchain.com Ventures, Bybit, ConsenSys, Dragonfly, Eric Conner, Fourth Revolution Capital, Gnosis, Lido Peninsula Venture Partners, OKX Ventures, Placeholder, Rarible, Wintermute"/>
    <s v="1kx, Andreessen Horowitz, Blockchain Capital, Dragonfly, Lightspeed Venture Partners, Variant"/>
    <m/>
    <m/>
    <m/>
    <m/>
    <n v="2019"/>
    <n v="2021"/>
    <x v="9"/>
    <n v="2022"/>
    <m/>
    <m/>
    <m/>
    <n v="50000000"/>
    <s v="initial_coin_offering"/>
    <d v="2022-11-16T00:00:00"/>
    <n v="2000000000"/>
    <m/>
    <n v="0.25"/>
    <n v="210942.07"/>
    <n v="683919.5"/>
    <n v="365844.28"/>
    <m/>
    <m/>
    <m/>
    <m/>
    <n v="3018"/>
    <n v="90"/>
    <n v="107"/>
    <n v="63"/>
    <m/>
    <m/>
    <m/>
    <m/>
    <n v="68.55"/>
    <n v="98.31"/>
    <n v="95.78"/>
    <n v="92.54"/>
    <m/>
    <m/>
    <m/>
    <m/>
    <n v="61.21"/>
    <n v="61.21"/>
    <n v="51"/>
    <n v="5.4"/>
    <n v="1"/>
    <m/>
    <m/>
    <m/>
    <n v="308000000"/>
    <m/>
    <d v="2019-09-23T00:00:00"/>
    <d v="2021-02-01T00:00:00"/>
    <d v="2021-11-08T00:00:00"/>
    <d v="2022-11-16T00:00:00"/>
    <m/>
    <m/>
    <m/>
    <n v="1.5"/>
    <n v="11.12"/>
    <n v="6"/>
    <m/>
    <m/>
    <m/>
    <n v="6"/>
    <n v="497"/>
    <n v="280"/>
    <n v="373"/>
    <m/>
    <m/>
    <m/>
    <n v="373"/>
    <s v="No"/>
    <n v="1260706.1000000001"/>
    <n v="53"/>
    <n v="97.93"/>
    <n v="6"/>
    <n v="6"/>
    <n v="6"/>
  </r>
  <r>
    <x v="1993"/>
    <s v="https://www.styra.com"/>
    <s v="https://www.crunchbase.com/organization/styra"/>
    <s v="Styra Inc."/>
    <s v="Styra offers a platform that allows companies to enforce and monitor authorization policies across cloud-native applications."/>
    <m/>
    <s v="seed"/>
    <s v="series_a"/>
    <s v="series_b"/>
    <m/>
    <m/>
    <m/>
    <m/>
    <m/>
    <m/>
    <n v="14000000"/>
    <n v="40000000"/>
    <m/>
    <m/>
    <m/>
    <m/>
    <m/>
    <m/>
    <n v="70000000"/>
    <n v="266800000"/>
    <m/>
    <m/>
    <m/>
    <m/>
    <m/>
    <s v="SVA"/>
    <s v="A Capital, Accel, Unusual Ventures"/>
    <s v="A.Capital Ventures, Accel, Battery Ventures, Capital One Ventures, Cisco Investments, Citi Ventures, Unusual Ventures"/>
    <m/>
    <m/>
    <m/>
    <m/>
    <m/>
    <n v="2015"/>
    <n v="2019"/>
    <x v="9"/>
    <m/>
    <m/>
    <m/>
    <m/>
    <n v="40000000"/>
    <s v="series_b"/>
    <d v="2021-05-18T00:00:00"/>
    <n v="266800000"/>
    <m/>
    <n v="18959.45"/>
    <n v="17767.64"/>
    <n v="1217099.47"/>
    <m/>
    <m/>
    <m/>
    <m/>
    <m/>
    <n v="21"/>
    <n v="103"/>
    <n v="32"/>
    <m/>
    <m/>
    <m/>
    <m/>
    <m/>
    <n v="99.8"/>
    <n v="97.54"/>
    <n v="98.77"/>
    <m/>
    <m/>
    <m/>
    <m/>
    <m/>
    <n v="3.24"/>
    <m/>
    <n v="3.24"/>
    <n v="1"/>
    <m/>
    <m/>
    <m/>
    <m/>
    <n v="54000000"/>
    <m/>
    <d v="2015-07-15T00:00:00"/>
    <d v="2019-11-12T00:00:00"/>
    <d v="2021-05-18T00:00:00"/>
    <m/>
    <m/>
    <m/>
    <m/>
    <m/>
    <n v="3.81"/>
    <m/>
    <m/>
    <m/>
    <m/>
    <n v="1"/>
    <n v="1581"/>
    <n v="553"/>
    <m/>
    <m/>
    <m/>
    <m/>
    <n v="0"/>
    <s v="No"/>
    <n v="1253826.5600000001"/>
    <n v="54"/>
    <n v="97.89"/>
    <m/>
    <m/>
    <n v="1"/>
  </r>
  <r>
    <x v="1994"/>
    <s v="https://gostudent.org"/>
    <s v="https://www.crunchbase.com/organization/gostudent"/>
    <s v="GoStudent GmbH"/>
    <s v="GoStudent is a digital platform that connects students to teachers in a virtual learning environment."/>
    <m/>
    <s v="seed"/>
    <s v="series_a"/>
    <s v="series_b"/>
    <s v="series_c"/>
    <s v="series_d"/>
    <m/>
    <m/>
    <m/>
    <n v="1617125"/>
    <n v="9389501"/>
    <n v="82062055"/>
    <n v="244696064"/>
    <n v="340979999"/>
    <m/>
    <m/>
    <m/>
    <n v="16171250"/>
    <n v="46947505"/>
    <n v="547353906.85000002"/>
    <n v="1671095067"/>
    <n v="3409799992"/>
    <m/>
    <m/>
    <m/>
    <s v="Speedinvest"/>
    <s v="DN Capital, Left Lane Capital, NFQ Capital"/>
    <s v="Coatue, DN Capital, Left Lane Capital"/>
    <s v="Coatue, DN Capital, DST Global, Dragoneer Investment Group, Left Lane Capital, SoftBank Vision Fund, Tencent"/>
    <s v="Coatue, Deutsche Telekom, Dragoneer Investment Group, Left Lane Capital, Prosus &amp; Naspers, SoftBank Vision Fund, Tencent"/>
    <m/>
    <m/>
    <m/>
    <n v="2018"/>
    <n v="2020"/>
    <x v="9"/>
    <n v="2021"/>
    <n v="2022"/>
    <m/>
    <m/>
    <n v="95000000"/>
    <s v="series_unknown"/>
    <d v="2022-01-11T00:00:00"/>
    <n v="3409799992"/>
    <m/>
    <n v="11.87"/>
    <n v="113.6"/>
    <n v="366927.52"/>
    <n v="556312.67000000004"/>
    <n v="326878.68"/>
    <m/>
    <m/>
    <m/>
    <n v="2397"/>
    <n v="1188"/>
    <n v="193"/>
    <n v="50"/>
    <n v="24"/>
    <m/>
    <m/>
    <m/>
    <n v="77.02"/>
    <n v="66.27"/>
    <n v="92.35"/>
    <n v="95.86"/>
    <n v="93.35"/>
    <m/>
    <m/>
    <s v="unicorn"/>
    <n v="120.45"/>
    <n v="120.45"/>
    <n v="51.86"/>
    <n v="5.23"/>
    <n v="1.9"/>
    <n v="1"/>
    <m/>
    <m/>
    <n v="781338907"/>
    <m/>
    <d v="2018-07-11T00:00:00"/>
    <d v="2020-06-23T00:00:00"/>
    <d v="2021-03-30T00:00:00"/>
    <d v="2021-06-22T00:00:00"/>
    <d v="2022-01-11T00:00:00"/>
    <m/>
    <m/>
    <n v="2.9"/>
    <n v="11.66"/>
    <n v="3.05"/>
    <n v="2.04"/>
    <m/>
    <m/>
    <n v="6.23"/>
    <n v="713"/>
    <n v="280"/>
    <n v="84"/>
    <n v="203"/>
    <m/>
    <m/>
    <n v="287"/>
    <s v="No"/>
    <n v="1250244.3400000001"/>
    <n v="55"/>
    <n v="97.85"/>
    <n v="6.23"/>
    <n v="6.23"/>
    <n v="6.23"/>
  </r>
  <r>
    <x v="1995"/>
    <s v="http://www.frubana.com"/>
    <s v="https://www.crunchbase.com/organization/frubana"/>
    <s v="Frubana Inc."/>
    <s v="Frubana is a one-stop shop for restaurants that connect the countryside and different suppliers with the city through a digital platform."/>
    <s v="pre_seed"/>
    <s v="seed"/>
    <s v="series_a"/>
    <s v="series_b"/>
    <s v="series_c"/>
    <m/>
    <m/>
    <m/>
    <n v="2000000"/>
    <n v="10000000"/>
    <n v="25000000"/>
    <n v="65000000"/>
    <n v="94099653"/>
    <m/>
    <m/>
    <m/>
    <n v="40000000"/>
    <n v="100000000"/>
    <n v="125000000"/>
    <n v="433550000"/>
    <n v="940996530"/>
    <m/>
    <m/>
    <m/>
    <s v="B2 Founders, GE32 Capital, GGV Capital, K50 Ventures, MAGIC Fund, Monashees, Saurabh Gupta, Y Combinator"/>
    <s v="FJ Labs, Monashees, Pear VC, Y Combinator"/>
    <s v="Citius, FJ Labs, GGV Capital, Monashees, SoftBank, Tiger Global Management"/>
    <s v="Citius, GGV Capital, Lightspeed Venture Partners, Monashees, SoftBank, Tiger Global Management"/>
    <s v="Citius, DST Global, GGV Capital, Lightspeed Venture Partners, Monashees, SoftBank, Tiger Global Management"/>
    <m/>
    <m/>
    <m/>
    <n v="2018"/>
    <n v="2019"/>
    <n v="2020"/>
    <x v="9"/>
    <n v="2021"/>
    <m/>
    <m/>
    <m/>
    <m/>
    <s v="series_c"/>
    <d v="2022-12-15T00:00:00"/>
    <n v="940996530"/>
    <n v="13477.04"/>
    <n v="36204.239999999998"/>
    <n v="10519.85"/>
    <n v="455104.55"/>
    <n v="729127.6"/>
    <m/>
    <m/>
    <m/>
    <n v="9"/>
    <n v="9"/>
    <n v="243"/>
    <n v="160"/>
    <n v="25"/>
    <m/>
    <m/>
    <m/>
    <n v="99.82"/>
    <n v="99.92"/>
    <n v="93.12"/>
    <n v="93.67"/>
    <n v="97.97"/>
    <m/>
    <m/>
    <m/>
    <m/>
    <n v="12.96"/>
    <n v="5.76"/>
    <n v="5.76"/>
    <n v="1.95"/>
    <n v="1"/>
    <m/>
    <m/>
    <m/>
    <n v="271099653"/>
    <d v="2018-06-01T00:00:00"/>
    <d v="2019-04-19T00:00:00"/>
    <d v="2020-04-25T00:00:00"/>
    <d v="2021-06-01T00:00:00"/>
    <d v="2021-11-04T00:00:00"/>
    <m/>
    <m/>
    <m/>
    <n v="1.25"/>
    <n v="3.47"/>
    <n v="2.17"/>
    <m/>
    <m/>
    <m/>
    <n v="2.17"/>
    <n v="372"/>
    <n v="402"/>
    <n v="156"/>
    <m/>
    <m/>
    <m/>
    <n v="562"/>
    <s v="No"/>
    <n v="1244433.28"/>
    <n v="56"/>
    <n v="97.81"/>
    <n v="2.17"/>
    <n v="2.17"/>
    <n v="2.17"/>
  </r>
  <r>
    <x v="1996"/>
    <s v="http://planetscale.com/"/>
    <s v="https://www.crunchbase.com/organization/planetscale"/>
    <s v="PlanetScale, Inc."/>
    <s v="PlanetScale builds a database-as-a-service offering on Vitess, an open source sharding middleware system for MySQL."/>
    <m/>
    <s v="seed"/>
    <s v="series_a"/>
    <s v="series_b"/>
    <s v="series_c"/>
    <m/>
    <m/>
    <m/>
    <m/>
    <n v="3000000"/>
    <n v="22000000"/>
    <n v="30000000"/>
    <n v="50000000"/>
    <m/>
    <m/>
    <m/>
    <m/>
    <n v="30000000"/>
    <n v="110000000"/>
    <n v="200100000"/>
    <n v="500000000"/>
    <m/>
    <m/>
    <m/>
    <m/>
    <s v="Adam D’Angelo, BoxGroup, Ellen Salisbury, Jeremy Stoppelman, Max Levchin, Parisa Tabriz, Raymie Stata, Ross Mason, Sam Lambert, Shishir Mehrotra, SignalFire, South Park Commons, Steve Chen"/>
    <s v="Andreessen Horowitz, SignalFire"/>
    <s v="Andreessen Horowitz, Insight Partners, SignalFire"/>
    <s v="Andreessen Horowitz, Insight Partners, Jack Altman, Kleiner Perkins, Max Mullen, SignalFire, Tom Preston-Werner"/>
    <m/>
    <m/>
    <m/>
    <m/>
    <n v="2018"/>
    <n v="2019"/>
    <x v="9"/>
    <n v="2021"/>
    <m/>
    <m/>
    <m/>
    <n v="50000000"/>
    <s v="series_c"/>
    <d v="2021-11-16T00:00:00"/>
    <n v="500000000"/>
    <m/>
    <n v="2044.74"/>
    <n v="15370.09"/>
    <n v="902723.37"/>
    <n v="320786.94"/>
    <m/>
    <m/>
    <m/>
    <m/>
    <n v="640"/>
    <n v="136"/>
    <n v="57"/>
    <n v="98"/>
    <m/>
    <m/>
    <m/>
    <m/>
    <n v="93.87"/>
    <n v="96.75"/>
    <n v="97.77"/>
    <n v="91.81"/>
    <m/>
    <m/>
    <m/>
    <m/>
    <n v="10.199999999999999"/>
    <n v="10.199999999999999"/>
    <n v="3.48"/>
    <n v="2.25"/>
    <n v="1"/>
    <m/>
    <m/>
    <m/>
    <n v="105000000"/>
    <m/>
    <d v="2018-12-19T00:00:00"/>
    <d v="2019-05-23T00:00:00"/>
    <d v="2021-06-06T00:00:00"/>
    <d v="2021-11-16T00:00:00"/>
    <m/>
    <m/>
    <m/>
    <n v="3.67"/>
    <n v="1.82"/>
    <n v="2.5"/>
    <m/>
    <m/>
    <m/>
    <n v="2.5"/>
    <n v="155"/>
    <n v="745"/>
    <n v="163"/>
    <m/>
    <m/>
    <m/>
    <n v="163"/>
    <s v="No"/>
    <n v="1240925.1399999999"/>
    <n v="57"/>
    <n v="97.77"/>
    <n v="2.5"/>
    <n v="2.5"/>
    <n v="2.5"/>
  </r>
  <r>
    <x v="1997"/>
    <s v="https://orum.io"/>
    <s v="https://www.crunchbase.com/organization/orum-io"/>
    <s v="Project Midas, Inc.,"/>
    <s v="One solution to access RTP, FedNow, Same Day ACH, ACH, Wires — and now instant bank account verification."/>
    <m/>
    <s v="seed"/>
    <s v="series_a"/>
    <s v="series_b"/>
    <m/>
    <m/>
    <m/>
    <m/>
    <m/>
    <n v="5200000"/>
    <n v="21000000"/>
    <n v="56000000"/>
    <m/>
    <m/>
    <m/>
    <m/>
    <m/>
    <n v="52000000"/>
    <n v="105000000"/>
    <n v="373520000"/>
    <m/>
    <m/>
    <m/>
    <m/>
    <m/>
    <s v="Acrew Capital, Bain Capital Ventures, Bobby Mehta, BoxGroup, Charley Ma, Clocktower Technology Ventures, Homebrew, Inspired Capital Partners, Justin Overdorff, Marc Bhargava, Michael Vaughan, Omri Dahan, Roli Saxena"/>
    <s v="Acrew Capital, American Express Ventures, Bain Capital Ventures, BoxGroup, Clocktower Technology Ventures, Homebrew, Inspired Capital Partners, Primary Venture Partners, SVB Capital"/>
    <s v="Accel, Acrew Capital, Bain Capital Ventures, BoxGroup, Canapi Ventures, Clocktower Technology Ventures, Homebrew, Inspired Capital Partners, Primary Venture Partners"/>
    <m/>
    <m/>
    <m/>
    <m/>
    <m/>
    <n v="2020"/>
    <n v="2021"/>
    <x v="9"/>
    <m/>
    <m/>
    <m/>
    <m/>
    <n v="56000000"/>
    <s v="series_b"/>
    <d v="2021-06-29T00:00:00"/>
    <n v="373520000"/>
    <m/>
    <n v="7803.05"/>
    <n v="28900.49"/>
    <n v="1171626.54"/>
    <m/>
    <m/>
    <m/>
    <m/>
    <m/>
    <n v="428"/>
    <n v="510"/>
    <n v="35"/>
    <m/>
    <m/>
    <m/>
    <m/>
    <m/>
    <n v="95.46"/>
    <n v="90.31"/>
    <n v="98.65"/>
    <m/>
    <m/>
    <m/>
    <m/>
    <m/>
    <n v="4.88"/>
    <n v="4.88"/>
    <n v="3.02"/>
    <n v="1"/>
    <m/>
    <m/>
    <m/>
    <m/>
    <n v="82200000"/>
    <m/>
    <d v="2020-08-06T00:00:00"/>
    <d v="2021-04-09T00:00:00"/>
    <d v="2021-06-29T00:00:00"/>
    <m/>
    <m/>
    <m/>
    <m/>
    <n v="2.02"/>
    <n v="3.56"/>
    <m/>
    <m/>
    <m/>
    <m/>
    <n v="1"/>
    <n v="246"/>
    <n v="81"/>
    <m/>
    <m/>
    <m/>
    <m/>
    <n v="0"/>
    <s v="No"/>
    <n v="1208330.08"/>
    <n v="58"/>
    <n v="97.73"/>
    <m/>
    <m/>
    <n v="1"/>
  </r>
  <r>
    <x v="1998"/>
    <s v="https://www.airkit.com"/>
    <s v="https://www.crunchbase.com/organization/airkit"/>
    <s v="Airkit, Inc."/>
    <s v="Airkit is a low-code platform that enables organizations to design, build, and deploy applications faster."/>
    <m/>
    <s v="seed"/>
    <s v="series_a"/>
    <s v="series_b"/>
    <m/>
    <m/>
    <m/>
    <m/>
    <m/>
    <n v="7000000"/>
    <n v="21000000"/>
    <n v="40000000"/>
    <m/>
    <m/>
    <m/>
    <m/>
    <m/>
    <n v="70000000"/>
    <n v="105000000"/>
    <n v="266800000"/>
    <m/>
    <m/>
    <m/>
    <m/>
    <m/>
    <s v="Accel"/>
    <s v="Accel, Emergence, SVA, Salesforce Ventures"/>
    <s v="Accel, EQT Ventures, Emergence, Salesforce Ventures"/>
    <m/>
    <m/>
    <m/>
    <m/>
    <m/>
    <n v="2017"/>
    <n v="2020"/>
    <x v="9"/>
    <m/>
    <m/>
    <m/>
    <m/>
    <n v="40000000"/>
    <s v="series_b"/>
    <d v="2021-05-11T00:00:00"/>
    <m/>
    <m/>
    <n v="1815.22"/>
    <n v="32488.49"/>
    <n v="1171143.24"/>
    <m/>
    <m/>
    <m/>
    <m/>
    <m/>
    <n v="469"/>
    <n v="13"/>
    <n v="36"/>
    <m/>
    <m/>
    <m/>
    <m/>
    <m/>
    <n v="95.06"/>
    <n v="99.66"/>
    <n v="98.61"/>
    <m/>
    <m/>
    <m/>
    <m/>
    <m/>
    <m/>
    <m/>
    <m/>
    <m/>
    <m/>
    <m/>
    <m/>
    <m/>
    <n v="68000000"/>
    <m/>
    <d v="2017-12-01T00:00:00"/>
    <d v="2020-10-06T00:00:00"/>
    <d v="2021-05-11T00:00:00"/>
    <m/>
    <m/>
    <m/>
    <m/>
    <n v="1.5"/>
    <n v="2.54"/>
    <m/>
    <m/>
    <m/>
    <m/>
    <m/>
    <n v="1040"/>
    <n v="217"/>
    <m/>
    <m/>
    <m/>
    <m/>
    <n v="0"/>
    <s v="No"/>
    <n v="1205446.95"/>
    <n v="59"/>
    <n v="97.69"/>
    <m/>
    <m/>
    <n v="0"/>
  </r>
  <r>
    <x v="1999"/>
    <s v="https://www.tines.com"/>
    <s v="https://www.crunchbase.com/organization/tines"/>
    <s v="Tines Security Service Ltd."/>
    <s v="No-code automation for security teams"/>
    <m/>
    <m/>
    <s v="series_a"/>
    <s v="series_b"/>
    <m/>
    <m/>
    <m/>
    <m/>
    <m/>
    <m/>
    <n v="4100000"/>
    <n v="26094945"/>
    <m/>
    <m/>
    <m/>
    <m/>
    <m/>
    <m/>
    <n v="20500000"/>
    <n v="300595119"/>
    <m/>
    <m/>
    <m/>
    <m/>
    <m/>
    <m/>
    <s v="Blossom Capital"/>
    <s v="Accel, Addition, Blossom Capital, CrowdStrike Falcon Fund, Lux Capital, Silicon Valley CISO Investments"/>
    <m/>
    <m/>
    <m/>
    <m/>
    <m/>
    <m/>
    <n v="2019"/>
    <x v="9"/>
    <m/>
    <m/>
    <m/>
    <m/>
    <n v="55000000"/>
    <s v="series_b"/>
    <d v="2022-10-04T00:00:00"/>
    <n v="300595119"/>
    <m/>
    <m/>
    <n v="2444.5500000000002"/>
    <n v="1185306.3400000001"/>
    <m/>
    <m/>
    <m/>
    <m/>
    <m/>
    <m/>
    <n v="538"/>
    <n v="33"/>
    <m/>
    <m/>
    <m/>
    <m/>
    <m/>
    <m/>
    <n v="87.07"/>
    <n v="98.73"/>
    <m/>
    <m/>
    <m/>
    <m/>
    <m/>
    <n v="12.46"/>
    <m/>
    <n v="12.46"/>
    <n v="1"/>
    <m/>
    <m/>
    <m/>
    <m/>
    <n v="96194945"/>
    <m/>
    <m/>
    <d v="2019-10-24T00:00:00"/>
    <d v="2021-04-08T00:00:00"/>
    <m/>
    <m/>
    <m/>
    <m/>
    <m/>
    <n v="14.66"/>
    <m/>
    <m/>
    <m/>
    <m/>
    <n v="1"/>
    <m/>
    <n v="532"/>
    <m/>
    <m/>
    <m/>
    <m/>
    <n v="544"/>
    <s v="No"/>
    <n v="1187750.8899999999"/>
    <n v="60"/>
    <n v="97.65"/>
    <m/>
    <m/>
    <n v="1"/>
  </r>
  <r>
    <x v="2000"/>
    <s v="https://www.ermetic.com"/>
    <s v="https://www.crunchbase.com/organization/ermetic"/>
    <s v="Ermetic LTD"/>
    <s v="Tenable is a cloud-native application protection platform company that helps prevent breaches by analyzing configurations across identities."/>
    <m/>
    <s v="seed"/>
    <s v="series_a"/>
    <s v="series_b"/>
    <m/>
    <m/>
    <m/>
    <m/>
    <m/>
    <n v="10000000"/>
    <n v="17250000"/>
    <n v="70000000"/>
    <m/>
    <m/>
    <m/>
    <m/>
    <m/>
    <n v="100000000"/>
    <n v="86250000"/>
    <n v="466900000"/>
    <m/>
    <m/>
    <m/>
    <m/>
    <m/>
    <s v="Glilot Capital Partners, Norwest Venture Partners, Target Global"/>
    <s v="Accel, Glilot Capital Partners, Norwest Venture Partners, Target Global"/>
    <s v="Accel, Forgepoint Capital, Glilot Capital Partners, Norwest Venture Partners, Qumra Capital, Splunk Ventures, Target Global"/>
    <m/>
    <m/>
    <m/>
    <m/>
    <m/>
    <n v="2020"/>
    <n v="2020"/>
    <x v="9"/>
    <m/>
    <m/>
    <m/>
    <m/>
    <n v="70000000"/>
    <s v="series_b"/>
    <d v="2021-12-15T00:00:00"/>
    <n v="240000000"/>
    <m/>
    <n v="2073.91"/>
    <n v="23416.37"/>
    <n v="1149833.99"/>
    <m/>
    <m/>
    <m/>
    <m/>
    <m/>
    <n v="749"/>
    <n v="52"/>
    <n v="39"/>
    <m/>
    <m/>
    <m/>
    <m/>
    <m/>
    <n v="92.05"/>
    <n v="98.55"/>
    <n v="98.49"/>
    <m/>
    <m/>
    <m/>
    <m/>
    <m/>
    <n v="2.37"/>
    <n v="1.63"/>
    <n v="2.37"/>
    <n v="0.51"/>
    <m/>
    <m/>
    <m/>
    <m/>
    <n v="97250000"/>
    <m/>
    <d v="2020-05-06T00:00:00"/>
    <d v="2020-07-29T00:00:00"/>
    <d v="2021-12-15T00:00:00"/>
    <m/>
    <m/>
    <m/>
    <m/>
    <n v="0.86"/>
    <n v="5.41"/>
    <m/>
    <m/>
    <m/>
    <m/>
    <n v="0.51"/>
    <n v="84"/>
    <n v="504"/>
    <m/>
    <m/>
    <m/>
    <m/>
    <n v="0"/>
    <s v="No"/>
    <n v="1175324.27"/>
    <n v="61"/>
    <n v="97.61"/>
    <m/>
    <m/>
    <n v="0.51"/>
  </r>
  <r>
    <x v="2001"/>
    <s v="https://www.pismo.io"/>
    <s v="https://www.crunchbase.com/organization/pismo"/>
    <s v="Pismo Soluções Tecnológicas Limitada"/>
    <s v="Pismo is a technology company providing an all-in-one processing platform for banking, payments, and financial markets infrastructure."/>
    <m/>
    <m/>
    <s v="series_a"/>
    <s v="series_b"/>
    <m/>
    <m/>
    <m/>
    <m/>
    <m/>
    <m/>
    <n v="10000000"/>
    <n v="108000000"/>
    <m/>
    <m/>
    <m/>
    <m/>
    <m/>
    <m/>
    <n v="50000000"/>
    <n v="720360000"/>
    <m/>
    <m/>
    <m/>
    <m/>
    <m/>
    <m/>
    <s v="Headline, Redpoint eventures"/>
    <s v="Accel, Amazon, B3 - Brasil, Bolsa, Balcão, Falabella Ventures, Headline, PruVen Capital, Redpoint eventures, SOFTBANK Latin America Ventures"/>
    <m/>
    <m/>
    <m/>
    <m/>
    <m/>
    <m/>
    <n v="2016"/>
    <x v="9"/>
    <m/>
    <m/>
    <m/>
    <m/>
    <n v="108000000"/>
    <s v="series_b"/>
    <d v="2021-10-19T00:00:00"/>
    <n v="1000000000"/>
    <m/>
    <m/>
    <n v="752.62"/>
    <n v="1170315.78"/>
    <m/>
    <m/>
    <m/>
    <m/>
    <m/>
    <m/>
    <n v="553"/>
    <n v="37"/>
    <m/>
    <m/>
    <m/>
    <m/>
    <m/>
    <m/>
    <n v="85.51"/>
    <n v="98.57"/>
    <m/>
    <m/>
    <m/>
    <m/>
    <s v="exited_over_$1bn"/>
    <n v="17"/>
    <m/>
    <n v="17"/>
    <n v="1.39"/>
    <m/>
    <m/>
    <m/>
    <m/>
    <n v="118000000"/>
    <m/>
    <m/>
    <d v="2016-12-01T00:00:00"/>
    <d v="2021-10-19T00:00:00"/>
    <m/>
    <m/>
    <m/>
    <m/>
    <m/>
    <n v="14.41"/>
    <m/>
    <m/>
    <m/>
    <m/>
    <n v="1.39"/>
    <m/>
    <n v="1783"/>
    <m/>
    <m/>
    <m/>
    <m/>
    <n v="0"/>
    <s v="No"/>
    <n v="1171068.3999999999"/>
    <n v="62"/>
    <n v="97.57"/>
    <m/>
    <m/>
    <n v="1.39"/>
  </r>
  <r>
    <x v="2002"/>
    <s v="https://fitonapp.com"/>
    <s v="https://www.crunchbase.com/organization/fiton"/>
    <s v="FitOn Inc."/>
    <s v="FitOn is a digital wellness platform focused on driving health outcomes for its 12M+ consumer, employee and health plan participant members."/>
    <s v="pre_seed"/>
    <s v="seed"/>
    <s v="series_a"/>
    <s v="series_b"/>
    <m/>
    <m/>
    <m/>
    <m/>
    <n v="400000"/>
    <n v="4649000"/>
    <n v="7000000"/>
    <n v="18000000"/>
    <m/>
    <m/>
    <m/>
    <m/>
    <n v="8000000"/>
    <n v="46490000"/>
    <n v="35000000"/>
    <n v="120060000"/>
    <m/>
    <m/>
    <m/>
    <m/>
    <m/>
    <s v="Accel, Crosscut Ventures"/>
    <s v="Accel, Andreas Penna, Crosscut Ventures, Telstra Ventures, West Quad Ventures"/>
    <s v="Accel, Crosscut Ventures, Delta-v Capital, MANTIS Venture Capital, Maverick Ventures, Second Avenue Partners, Telstra Ventures"/>
    <m/>
    <m/>
    <m/>
    <m/>
    <n v="2018"/>
    <n v="2018"/>
    <n v="2020"/>
    <x v="9"/>
    <m/>
    <m/>
    <m/>
    <m/>
    <m/>
    <s v="series_b"/>
    <d v="2022-12-01T00:00:00"/>
    <n v="266800000"/>
    <n v="0"/>
    <n v="176.55"/>
    <n v="21584.58"/>
    <n v="1146667.8500000001"/>
    <m/>
    <m/>
    <m/>
    <m/>
    <n v="1356"/>
    <n v="1539"/>
    <n v="71"/>
    <n v="41"/>
    <m/>
    <m/>
    <m/>
    <m/>
    <n v="68.790000000000006"/>
    <n v="85.25"/>
    <n v="98.01"/>
    <n v="98.41"/>
    <m/>
    <m/>
    <m/>
    <m/>
    <m/>
    <n v="20.41"/>
    <n v="3.9"/>
    <n v="6.48"/>
    <n v="2.2200000000000002"/>
    <m/>
    <m/>
    <m/>
    <m/>
    <n v="70049000"/>
    <d v="2018-06-01T00:00:00"/>
    <d v="2018-11-21T00:00:00"/>
    <d v="2020-01-31T00:00:00"/>
    <d v="2021-10-12T00:00:00"/>
    <m/>
    <m/>
    <m/>
    <m/>
    <n v="0.75"/>
    <n v="3.43"/>
    <m/>
    <m/>
    <m/>
    <m/>
    <n v="2.2200000000000002"/>
    <n v="436"/>
    <n v="620"/>
    <m/>
    <m/>
    <m/>
    <m/>
    <n v="415"/>
    <s v="No"/>
    <n v="1168428.98"/>
    <n v="63"/>
    <n v="97.53"/>
    <m/>
    <m/>
    <n v="2.2200000000000002"/>
  </r>
  <r>
    <x v="2003"/>
    <s v="https://stytch.com"/>
    <s v="https://www.crunchbase.com/organization/stytch-auth"/>
    <m/>
    <s v="Stytch improves security and user experience with passwordless authentication."/>
    <m/>
    <s v="seed"/>
    <s v="series_a"/>
    <s v="series_b"/>
    <m/>
    <m/>
    <m/>
    <m/>
    <m/>
    <n v="6250000"/>
    <m/>
    <n v="90000000"/>
    <m/>
    <m/>
    <m/>
    <m/>
    <m/>
    <n v="62500000"/>
    <m/>
    <n v="1000000000"/>
    <m/>
    <m/>
    <m/>
    <m/>
    <m/>
    <s v="Amber Feng, Benchmark, Dylan Field, Elad Gil, Index Ventures, Jeff Morris Jr., Lenny Rachitsky, Mahmoud Abdelkader, Operator Partners, William Hockey"/>
    <s v="Worklife"/>
    <s v="Benchmark, Coatue, Contrary, Index Ventures, Thrive Capital"/>
    <m/>
    <m/>
    <m/>
    <m/>
    <m/>
    <n v="2021"/>
    <n v="2021"/>
    <x v="9"/>
    <m/>
    <m/>
    <m/>
    <m/>
    <m/>
    <s v="series_b"/>
    <d v="2022-02-28T00:00:00"/>
    <n v="1000000000"/>
    <m/>
    <n v="24195.86"/>
    <n v="14936.16"/>
    <n v="1127831.71"/>
    <m/>
    <m/>
    <m/>
    <m/>
    <m/>
    <n v="405"/>
    <n v="735"/>
    <n v="47"/>
    <m/>
    <m/>
    <m/>
    <m/>
    <m/>
    <n v="96.65"/>
    <n v="86.03"/>
    <n v="98.17"/>
    <m/>
    <m/>
    <m/>
    <m/>
    <s v="unicorn"/>
    <n v="10.88"/>
    <n v="10.88"/>
    <m/>
    <n v="1"/>
    <m/>
    <m/>
    <m/>
    <m/>
    <n v="126250000"/>
    <m/>
    <d v="2021-01-12T00:00:00"/>
    <d v="2021-03-10T00:00:00"/>
    <d v="2021-11-18T00:00:00"/>
    <m/>
    <m/>
    <m/>
    <m/>
    <m/>
    <m/>
    <m/>
    <m/>
    <m/>
    <m/>
    <n v="1"/>
    <n v="57"/>
    <n v="253"/>
    <m/>
    <m/>
    <m/>
    <m/>
    <n v="102"/>
    <s v="No"/>
    <n v="1166963.73"/>
    <n v="64"/>
    <n v="97.49"/>
    <m/>
    <m/>
    <n v="1"/>
  </r>
  <r>
    <x v="2004"/>
    <s v="https://www.3dfortify.com"/>
    <s v="https://www.crunchbase.com/organization/3dfortify"/>
    <s v="3DFortify, Inc."/>
    <s v="Fortify is a digital composite manufacturing startup that is transforming the 3D printing industry."/>
    <m/>
    <s v="seed"/>
    <s v="series_a"/>
    <s v="series_b"/>
    <m/>
    <m/>
    <m/>
    <m/>
    <m/>
    <m/>
    <n v="10000000"/>
    <n v="20000000"/>
    <m/>
    <m/>
    <m/>
    <m/>
    <m/>
    <m/>
    <n v="50000000"/>
    <n v="133400000"/>
    <m/>
    <m/>
    <m/>
    <m/>
    <m/>
    <s v="Carbon Ventures, Ocean Azul Partners"/>
    <s v="Accel, Mainspring Capital Partners, Neotribe Ventures, Prelude Ventures"/>
    <s v="Accel, Cota Capital, Neotribe Ventures, Prelude Ventures"/>
    <m/>
    <m/>
    <m/>
    <m/>
    <m/>
    <n v="2017"/>
    <n v="2019"/>
    <x v="9"/>
    <m/>
    <m/>
    <m/>
    <m/>
    <n v="12500000"/>
    <s v="series_unknown"/>
    <d v="2021-03-18T00:00:00"/>
    <n v="133400000"/>
    <m/>
    <n v="0"/>
    <n v="17776.099999999999"/>
    <n v="1137568.6000000001"/>
    <m/>
    <m/>
    <m/>
    <m/>
    <m/>
    <n v="3489"/>
    <n v="101"/>
    <n v="44"/>
    <m/>
    <m/>
    <m/>
    <m/>
    <m/>
    <n v="63.18"/>
    <n v="97.59"/>
    <n v="98.29"/>
    <m/>
    <m/>
    <m/>
    <m/>
    <m/>
    <n v="2.27"/>
    <m/>
    <n v="2.27"/>
    <n v="1"/>
    <m/>
    <m/>
    <m/>
    <m/>
    <n v="46271150"/>
    <m/>
    <d v="2017-12-29T00:00:00"/>
    <d v="2019-07-17T00:00:00"/>
    <d v="2021-03-18T00:00:00"/>
    <m/>
    <m/>
    <m/>
    <m/>
    <m/>
    <n v="2.67"/>
    <m/>
    <m/>
    <m/>
    <m/>
    <n v="1"/>
    <n v="565"/>
    <n v="610"/>
    <m/>
    <m/>
    <m/>
    <m/>
    <n v="0"/>
    <s v="No"/>
    <n v="1155344.7"/>
    <n v="65"/>
    <n v="97.45"/>
    <m/>
    <m/>
    <n v="1"/>
  </r>
  <r>
    <x v="2005"/>
    <s v="https://www.unitq.com/"/>
    <s v="https://www.crunchbase.com/organization/unitq"/>
    <m/>
    <s v="unitQ is a product quality platform that helps companies drive growth and retention by fixing the right quality issues faster."/>
    <m/>
    <s v="seed"/>
    <s v="series_a"/>
    <s v="series_b"/>
    <m/>
    <m/>
    <m/>
    <m/>
    <m/>
    <m/>
    <n v="11000000"/>
    <n v="30000000"/>
    <m/>
    <m/>
    <m/>
    <m/>
    <m/>
    <m/>
    <n v="55000000"/>
    <n v="200100000"/>
    <m/>
    <m/>
    <m/>
    <m/>
    <m/>
    <s v="BootstrapLabs, Chainstay Capital &amp; Advisors, Fredrik Björk, Rikard Steiber"/>
    <s v="BootstrapLabs, Bragiel Brothers, Creandum, Gradient Ventures, XSeed Capital"/>
    <s v="Accel, Creandum, Gradient Ventures"/>
    <m/>
    <m/>
    <m/>
    <m/>
    <m/>
    <n v="2017"/>
    <n v="2020"/>
    <x v="9"/>
    <m/>
    <m/>
    <m/>
    <m/>
    <n v="30000000"/>
    <s v="series_b"/>
    <d v="2021-09-08T00:00:00"/>
    <n v="200100000"/>
    <m/>
    <n v="0.25"/>
    <n v="1648.45"/>
    <n v="1151066.27"/>
    <m/>
    <m/>
    <m/>
    <m/>
    <m/>
    <n v="2679"/>
    <n v="678"/>
    <n v="38"/>
    <m/>
    <m/>
    <m/>
    <m/>
    <m/>
    <n v="71.73"/>
    <n v="80.760000000000005"/>
    <n v="98.53"/>
    <m/>
    <m/>
    <m/>
    <m/>
    <m/>
    <n v="3.09"/>
    <m/>
    <n v="3.09"/>
    <n v="1"/>
    <m/>
    <m/>
    <m/>
    <m/>
    <n v="41000000"/>
    <m/>
    <d v="2017-12-01T00:00:00"/>
    <d v="2020-03-03T00:00:00"/>
    <d v="2021-09-08T00:00:00"/>
    <m/>
    <m/>
    <m/>
    <m/>
    <m/>
    <n v="3.64"/>
    <m/>
    <m/>
    <m/>
    <m/>
    <n v="1"/>
    <n v="823"/>
    <n v="554"/>
    <m/>
    <m/>
    <m/>
    <m/>
    <n v="0"/>
    <s v="No"/>
    <n v="1152714.97"/>
    <n v="66"/>
    <n v="97.41"/>
    <m/>
    <m/>
    <n v="1"/>
  </r>
  <r>
    <x v="2006"/>
    <s v="https://olioex.com"/>
    <s v="https://www.crunchbase.com/organization/olio"/>
    <s v="Olio Exchange Ltd"/>
    <s v="OLIO is a global food sharing app connecting neighbors, volunteers, and businesses."/>
    <m/>
    <s v="seed"/>
    <s v="series_a"/>
    <s v="series_b"/>
    <m/>
    <m/>
    <m/>
    <m/>
    <m/>
    <m/>
    <n v="7923240"/>
    <n v="43000000"/>
    <m/>
    <m/>
    <m/>
    <m/>
    <m/>
    <m/>
    <n v="39616200"/>
    <n v="286810000"/>
    <m/>
    <m/>
    <m/>
    <m/>
    <m/>
    <s v="Simpleweb"/>
    <s v="Accel, Bran Investments, Jason Stockwood, Julien Codorniou, Octopus Ventures, Quadia, Quentin Griffiths, Silvergate Investments 2"/>
    <s v="Accel, Alumni Ventures, Delivery Hero Ventures, Flight Ventures, Jason Stockwood, Lord Waheed Alli, Lugard Road Capital, Octopus Ventures, Rubio Impact Ventures, VNV Global"/>
    <m/>
    <m/>
    <m/>
    <m/>
    <m/>
    <n v="2015"/>
    <n v="2018"/>
    <x v="9"/>
    <m/>
    <m/>
    <m/>
    <m/>
    <n v="43000000"/>
    <s v="series_b"/>
    <d v="2021-09-06T00:00:00"/>
    <n v="286810000"/>
    <m/>
    <n v="0"/>
    <n v="14648.5"/>
    <n v="1134762.27"/>
    <m/>
    <m/>
    <m/>
    <m/>
    <m/>
    <n v="3493"/>
    <n v="177"/>
    <n v="45"/>
    <m/>
    <m/>
    <m/>
    <m/>
    <m/>
    <n v="64.400000000000006"/>
    <n v="96.18"/>
    <n v="98.25"/>
    <m/>
    <m/>
    <m/>
    <m/>
    <m/>
    <n v="6.15"/>
    <m/>
    <n v="6.15"/>
    <n v="1"/>
    <m/>
    <m/>
    <m/>
    <m/>
    <n v="53123240"/>
    <m/>
    <d v="2015-10-16T00:00:00"/>
    <d v="2018-07-11T00:00:00"/>
    <d v="2021-09-06T00:00:00"/>
    <m/>
    <m/>
    <m/>
    <m/>
    <m/>
    <n v="7.24"/>
    <m/>
    <m/>
    <m/>
    <m/>
    <n v="1"/>
    <n v="999"/>
    <n v="1153"/>
    <m/>
    <m/>
    <m/>
    <m/>
    <n v="0"/>
    <s v="No"/>
    <n v="1149410.77"/>
    <n v="67"/>
    <n v="97.37"/>
    <m/>
    <m/>
    <n v="1"/>
  </r>
  <r>
    <x v="2007"/>
    <s v="http://www.threeflow.com"/>
    <s v="https://www.crunchbase.com/organization/threeflow"/>
    <s v="WatchTower Technologies, Inc."/>
    <s v="ThreeFlow is an employee benefits software that allows brokers and carriers to manage the entire placement process."/>
    <m/>
    <m/>
    <s v="series_a"/>
    <s v="series_b"/>
    <m/>
    <m/>
    <m/>
    <m/>
    <m/>
    <m/>
    <n v="8000000"/>
    <n v="45000000"/>
    <m/>
    <m/>
    <m/>
    <m/>
    <m/>
    <m/>
    <n v="40000000"/>
    <n v="300150000"/>
    <m/>
    <m/>
    <m/>
    <m/>
    <m/>
    <m/>
    <s v="Emergence, Equal Ventures, First Trust Capital Partners"/>
    <s v="Accel, Emergence, Employee Stock Option Fund, Equal Ventures, First Trust Capital Partners"/>
    <m/>
    <m/>
    <m/>
    <m/>
    <m/>
    <m/>
    <n v="2021"/>
    <x v="9"/>
    <m/>
    <m/>
    <m/>
    <m/>
    <n v="45000000"/>
    <s v="series_b"/>
    <d v="2021-11-30T00:00:00"/>
    <n v="300150000"/>
    <m/>
    <m/>
    <n v="1258.81"/>
    <n v="1139525.74"/>
    <m/>
    <m/>
    <m/>
    <m/>
    <m/>
    <m/>
    <n v="1722"/>
    <n v="42"/>
    <m/>
    <m/>
    <m/>
    <m/>
    <m/>
    <m/>
    <n v="67.239999999999995"/>
    <n v="98.37"/>
    <m/>
    <m/>
    <m/>
    <m/>
    <m/>
    <n v="6.38"/>
    <m/>
    <n v="6.38"/>
    <n v="1"/>
    <m/>
    <m/>
    <m/>
    <m/>
    <n v="54313000"/>
    <m/>
    <m/>
    <d v="2021-01-14T00:00:00"/>
    <d v="2021-11-30T00:00:00"/>
    <m/>
    <m/>
    <m/>
    <m/>
    <m/>
    <n v="7.5"/>
    <m/>
    <m/>
    <m/>
    <m/>
    <n v="1"/>
    <m/>
    <n v="320"/>
    <m/>
    <m/>
    <m/>
    <m/>
    <n v="0"/>
    <s v="No"/>
    <n v="1140784.55"/>
    <n v="68"/>
    <n v="97.33"/>
    <m/>
    <m/>
    <n v="1"/>
  </r>
  <r>
    <x v="2008"/>
    <s v="https://www.titan.com"/>
    <s v="https://www.crunchbase.com/organization/titan"/>
    <s v="Titan Global Capital Management, Inc."/>
    <s v="Titan is a smart investing platform for ambitious individuals."/>
    <m/>
    <s v="seed"/>
    <s v="series_a"/>
    <s v="series_b"/>
    <m/>
    <m/>
    <m/>
    <m/>
    <m/>
    <n v="2500000"/>
    <n v="12500000"/>
    <n v="58000000"/>
    <m/>
    <m/>
    <m/>
    <m/>
    <m/>
    <n v="25000000"/>
    <n v="62500000"/>
    <n v="450000000"/>
    <m/>
    <m/>
    <m/>
    <m/>
    <m/>
    <s v="Avichal Garg, BoxGroup, Liquid 2 Ventures, Maverick Ventures, Y Combinator"/>
    <s v="Ashton Kutcher, BoxGroup, General Catalyst, Josh Reeves, Kevin Hartz, Lee Fixel, Mike Krieger, Scribble Ventures, Sound Ventures, South Park Commons, Y Combinator"/>
    <s v="Andreessen Horowitz, BoxGroup, General Catalyst, Jared Leto, Kevin Durant, Odell Beckham Jr., Scribble Ventures, Sound Ventures, Will Smith"/>
    <m/>
    <m/>
    <m/>
    <m/>
    <m/>
    <n v="2018"/>
    <n v="2021"/>
    <x v="9"/>
    <m/>
    <m/>
    <m/>
    <m/>
    <m/>
    <s v="series_unknown"/>
    <d v="2021-07-20T00:00:00"/>
    <n v="450000000"/>
    <m/>
    <n v="16165.05"/>
    <n v="153134.10999999999"/>
    <n v="970672.76"/>
    <m/>
    <m/>
    <m/>
    <m/>
    <m/>
    <n v="49"/>
    <n v="125"/>
    <n v="53"/>
    <m/>
    <m/>
    <m/>
    <m/>
    <m/>
    <n v="99.54"/>
    <n v="97.64"/>
    <n v="97.93"/>
    <m/>
    <m/>
    <m/>
    <m/>
    <m/>
    <n v="12.24"/>
    <n v="12.24"/>
    <n v="6.12"/>
    <n v="1"/>
    <m/>
    <m/>
    <m/>
    <m/>
    <n v="73000000"/>
    <m/>
    <d v="2018-10-31T00:00:00"/>
    <d v="2021-02-16T00:00:00"/>
    <d v="2021-07-20T00:00:00"/>
    <m/>
    <m/>
    <m/>
    <m/>
    <n v="2.5"/>
    <n v="7.2"/>
    <m/>
    <m/>
    <m/>
    <m/>
    <n v="1"/>
    <n v="839"/>
    <n v="154"/>
    <m/>
    <m/>
    <m/>
    <m/>
    <n v="0"/>
    <s v="No"/>
    <n v="1139971.92"/>
    <n v="69"/>
    <n v="97.29"/>
    <m/>
    <m/>
    <n v="1"/>
  </r>
  <r>
    <x v="2009"/>
    <s v="https://www.wheel.com"/>
    <s v="https://www.crunchbase.com/organization/enzyme-health"/>
    <s v="Wheel Health, Inc."/>
    <s v="wheel is a healthcare technology company that provides virtual care for patients."/>
    <m/>
    <s v="seed"/>
    <s v="series_a"/>
    <s v="series_b"/>
    <s v="series_c"/>
    <m/>
    <m/>
    <m/>
    <m/>
    <n v="1700000"/>
    <n v="13900000"/>
    <n v="50000000"/>
    <n v="150000000"/>
    <m/>
    <m/>
    <m/>
    <m/>
    <n v="17000000"/>
    <n v="69500000"/>
    <n v="333500000"/>
    <n v="1500000000"/>
    <m/>
    <m/>
    <m/>
    <m/>
    <s v="Silverton Partners, Tusk Venture Partners"/>
    <s v="CRV, Silverton Partners, Tusk Venture Partners"/>
    <s v="CRV, Future Shape, JP Morgan, Lightspeed Venture Partners, Silverton Partners, Tusk Venture Partners"/>
    <s v="CRV, Coatue, Lightspeed Venture Partners, Salesforce Ventures, Silverton Partners, Tiger Global Management, Tusk Venture Partners"/>
    <m/>
    <m/>
    <m/>
    <m/>
    <n v="2018"/>
    <n v="2020"/>
    <x v="9"/>
    <n v="2022"/>
    <m/>
    <m/>
    <m/>
    <n v="150000000"/>
    <s v="series_c"/>
    <d v="2022-01-19T00:00:00"/>
    <n v="1500000000"/>
    <m/>
    <n v="0.16"/>
    <n v="6954.02"/>
    <n v="257393.91"/>
    <n v="874614.18"/>
    <m/>
    <m/>
    <m/>
    <m/>
    <n v="3717"/>
    <n v="344"/>
    <n v="235"/>
    <n v="8"/>
    <m/>
    <m/>
    <m/>
    <m/>
    <n v="64.349999999999994"/>
    <n v="90.25"/>
    <n v="90.68"/>
    <n v="99.16"/>
    <m/>
    <m/>
    <m/>
    <m/>
    <n v="54"/>
    <n v="54"/>
    <n v="16.510000000000002"/>
    <n v="4.05"/>
    <n v="1"/>
    <m/>
    <m/>
    <m/>
    <n v="215600000"/>
    <m/>
    <d v="2018-12-04T00:00:00"/>
    <d v="2020-01-28T00:00:00"/>
    <d v="2021-05-19T00:00:00"/>
    <d v="2022-01-19T00:00:00"/>
    <m/>
    <m/>
    <m/>
    <n v="4.09"/>
    <n v="4.8"/>
    <n v="4.5"/>
    <m/>
    <m/>
    <m/>
    <n v="4.5"/>
    <n v="420"/>
    <n v="477"/>
    <n v="245"/>
    <m/>
    <m/>
    <m/>
    <n v="245"/>
    <s v="No"/>
    <n v="1138962.27"/>
    <n v="70"/>
    <n v="97.25"/>
    <n v="4.5"/>
    <n v="4.5"/>
    <n v="4.5"/>
  </r>
  <r>
    <x v="2010"/>
    <s v="http://www.haberwater.com"/>
    <s v="https://www.crunchbase.com/organization/haber"/>
    <s v="Elixa Technologies Private Limited"/>
    <s v="Haber is an integrated platform for process, utilities and water systems driving visibility."/>
    <m/>
    <m/>
    <m/>
    <s v="series_b"/>
    <m/>
    <m/>
    <m/>
    <m/>
    <m/>
    <m/>
    <m/>
    <n v="19879844"/>
    <m/>
    <m/>
    <m/>
    <m/>
    <m/>
    <m/>
    <m/>
    <n v="132598559.48"/>
    <m/>
    <m/>
    <m/>
    <m/>
    <m/>
    <m/>
    <m/>
    <s v="Accel, Akash Gupta, Ascent Capital, BEENEXT, Elevation Capital, Mukul Chawla, Samay Kohli"/>
    <m/>
    <m/>
    <m/>
    <m/>
    <m/>
    <m/>
    <m/>
    <x v="9"/>
    <m/>
    <m/>
    <m/>
    <m/>
    <n v="19879844"/>
    <s v="series_b"/>
    <d v="2021-11-23T00:00:00"/>
    <n v="132598559.48"/>
    <m/>
    <m/>
    <m/>
    <n v="1137980.5900000001"/>
    <m/>
    <m/>
    <m/>
    <m/>
    <m/>
    <m/>
    <m/>
    <n v="43"/>
    <m/>
    <m/>
    <m/>
    <m/>
    <m/>
    <m/>
    <m/>
    <n v="98.33"/>
    <m/>
    <m/>
    <m/>
    <m/>
    <m/>
    <n v="1"/>
    <m/>
    <m/>
    <n v="1"/>
    <m/>
    <m/>
    <m/>
    <m/>
    <n v="27158321"/>
    <m/>
    <m/>
    <m/>
    <d v="2021-11-23T00:00:00"/>
    <m/>
    <m/>
    <m/>
    <m/>
    <m/>
    <m/>
    <m/>
    <m/>
    <m/>
    <m/>
    <n v="1"/>
    <m/>
    <m/>
    <m/>
    <m/>
    <m/>
    <m/>
    <n v="0"/>
    <s v="No"/>
    <n v="1137980.5900000001"/>
    <n v="71"/>
    <n v="97.21"/>
    <m/>
    <m/>
    <n v="1"/>
  </r>
  <r>
    <x v="2011"/>
    <s v="https://www.coinswitch.co"/>
    <s v="https://www.crunchbase.com/organization/coinswitch"/>
    <m/>
    <s v="Making Money Equal for All"/>
    <m/>
    <s v="seed"/>
    <s v="series_a"/>
    <s v="series_b"/>
    <s v="series_c"/>
    <m/>
    <m/>
    <m/>
    <m/>
    <n v="1500000"/>
    <n v="15000000"/>
    <n v="24103815"/>
    <n v="260000000"/>
    <m/>
    <m/>
    <m/>
    <m/>
    <n v="15000000"/>
    <n v="75000000"/>
    <n v="499103814"/>
    <n v="1900000000"/>
    <m/>
    <m/>
    <m/>
    <m/>
    <m/>
    <s v="Kunal Shah, Paradigm, Peak XV Partners, Ribbit Capital"/>
    <s v="Tiger Global Management"/>
    <s v="Andreessen Horowitz, Coinbase Ventures, Paradigm, Peak XV Partners, Ribbit Capital, Tiger Global Management"/>
    <m/>
    <m/>
    <m/>
    <m/>
    <n v="2018"/>
    <n v="2021"/>
    <x v="9"/>
    <n v="2021"/>
    <m/>
    <m/>
    <m/>
    <n v="260000000"/>
    <s v="series_c"/>
    <d v="2021-10-06T00:00:00"/>
    <n v="1900000000"/>
    <m/>
    <n v="0"/>
    <n v="101171.76"/>
    <n v="194067.44"/>
    <n v="836085.56"/>
    <m/>
    <m/>
    <m/>
    <m/>
    <n v="3719"/>
    <n v="184"/>
    <n v="329"/>
    <n v="13"/>
    <m/>
    <m/>
    <m/>
    <m/>
    <n v="64.34"/>
    <n v="96.52"/>
    <n v="86.94"/>
    <n v="98.99"/>
    <m/>
    <m/>
    <m/>
    <s v="unicorn"/>
    <n v="77.53"/>
    <n v="77.53"/>
    <n v="19.38"/>
    <n v="3.43"/>
    <n v="1"/>
    <m/>
    <m/>
    <m/>
    <n v="300603815"/>
    <m/>
    <d v="2018-03-24T00:00:00"/>
    <d v="2021-01-13T00:00:00"/>
    <d v="2021-04-22T00:00:00"/>
    <d v="2021-10-06T00:00:00"/>
    <m/>
    <m/>
    <m/>
    <n v="5"/>
    <n v="6.65"/>
    <n v="3.81"/>
    <m/>
    <m/>
    <m/>
    <n v="3.81"/>
    <n v="1026"/>
    <n v="99"/>
    <n v="167"/>
    <m/>
    <m/>
    <m/>
    <n v="167"/>
    <s v="No"/>
    <n v="1131324.76"/>
    <n v="72"/>
    <n v="97.17"/>
    <n v="3.81"/>
    <n v="3.81"/>
    <n v="3.81"/>
  </r>
  <r>
    <x v="2012"/>
    <s v="https://www.codat.io"/>
    <s v="https://www.crunchbase.com/organization/codat"/>
    <s v="Codat Limited"/>
    <s v="Codat is a financial platform that builds integrated software for small business customers."/>
    <m/>
    <s v="seed"/>
    <s v="series_a"/>
    <s v="series_b"/>
    <s v="series_c"/>
    <m/>
    <m/>
    <m/>
    <m/>
    <m/>
    <n v="10000000"/>
    <n v="46119686"/>
    <n v="100000000"/>
    <m/>
    <m/>
    <m/>
    <m/>
    <m/>
    <n v="50000000"/>
    <n v="307618305.62"/>
    <n v="825000000"/>
    <m/>
    <m/>
    <m/>
    <m/>
    <s v="Acequia Capital (AceCap)"/>
    <s v="Index Ventures"/>
    <s v="American Express Ventures, Index Ventures, PayPal Ventures, Tiger Global Management"/>
    <s v="Canapi Ventures, Index Ventures, J.P. Morgan Growth Equity Partners, PayPal Ventures, Plaid, Shopify"/>
    <m/>
    <m/>
    <m/>
    <m/>
    <n v="2019"/>
    <n v="2020"/>
    <x v="9"/>
    <n v="2022"/>
    <m/>
    <m/>
    <m/>
    <n v="100000000"/>
    <s v="series_c"/>
    <d v="2022-06-08T00:00:00"/>
    <n v="825000000"/>
    <m/>
    <n v="65.03"/>
    <n v="4663.07"/>
    <n v="754007.66"/>
    <n v="371553.12"/>
    <m/>
    <m/>
    <m/>
    <m/>
    <n v="1868"/>
    <n v="451"/>
    <n v="86"/>
    <n v="62"/>
    <m/>
    <m/>
    <m/>
    <m/>
    <n v="80.540000000000006"/>
    <n v="87.21"/>
    <n v="96.61"/>
    <n v="92.66"/>
    <m/>
    <m/>
    <m/>
    <m/>
    <n v="12.62"/>
    <m/>
    <n v="12.62"/>
    <n v="2.41"/>
    <n v="1"/>
    <m/>
    <m/>
    <m/>
    <n v="176807380"/>
    <m/>
    <d v="2019-01-07T00:00:00"/>
    <d v="2020-06-11T00:00:00"/>
    <d v="2021-06-30T00:00:00"/>
    <d v="2022-06-08T00:00:00"/>
    <m/>
    <m/>
    <m/>
    <m/>
    <n v="6.15"/>
    <n v="2.68"/>
    <m/>
    <m/>
    <m/>
    <n v="2.68"/>
    <n v="521"/>
    <n v="384"/>
    <n v="343"/>
    <m/>
    <m/>
    <m/>
    <n v="343"/>
    <s v="No"/>
    <n v="1130288.8799999999"/>
    <n v="73"/>
    <n v="97.13"/>
    <n v="2.68"/>
    <n v="2.68"/>
    <n v="2.68"/>
  </r>
  <r>
    <x v="2013"/>
    <s v="https://shop.shopcider.com"/>
    <s v="https://www.crunchbase.com/organization/cider-b40f"/>
    <s v="Cider Holding Ltd."/>
    <s v="Cider is a direct-to-consumer (DTC) e-commerce platform focusing on overseas markets."/>
    <m/>
    <s v="seed"/>
    <s v="series_a"/>
    <s v="series_b"/>
    <m/>
    <m/>
    <m/>
    <m/>
    <m/>
    <m/>
    <m/>
    <n v="130000000"/>
    <m/>
    <m/>
    <m/>
    <m/>
    <m/>
    <m/>
    <n v="450000000"/>
    <n v="1000000000"/>
    <m/>
    <m/>
    <m/>
    <m/>
    <m/>
    <s v="MSA Capital"/>
    <s v="Andreessen Horowitz, DST Global, Decent Capital, IDG Capital"/>
    <s v="Andreessen Horowitz, DST Global, Greenoaks"/>
    <m/>
    <m/>
    <m/>
    <m/>
    <m/>
    <n v="2020"/>
    <n v="2021"/>
    <x v="9"/>
    <m/>
    <m/>
    <m/>
    <m/>
    <n v="130000000"/>
    <s v="series_b"/>
    <d v="2021-09-02T00:00:00"/>
    <n v="1000000000"/>
    <m/>
    <n v="0"/>
    <n v="231298.98"/>
    <n v="895858.39"/>
    <m/>
    <m/>
    <m/>
    <m/>
    <m/>
    <n v="4029"/>
    <n v="71"/>
    <n v="60"/>
    <m/>
    <m/>
    <m/>
    <m/>
    <m/>
    <n v="57.2"/>
    <n v="98.67"/>
    <n v="97.65"/>
    <m/>
    <m/>
    <m/>
    <m/>
    <s v="unicorn"/>
    <n v="1.89"/>
    <m/>
    <n v="1.89"/>
    <n v="1"/>
    <m/>
    <m/>
    <m/>
    <m/>
    <n v="140000000"/>
    <m/>
    <d v="2020-12-01T00:00:00"/>
    <d v="2021-06-04T00:00:00"/>
    <d v="2021-09-02T00:00:00"/>
    <m/>
    <m/>
    <m/>
    <m/>
    <m/>
    <n v="2.2200000000000002"/>
    <m/>
    <m/>
    <m/>
    <m/>
    <n v="1"/>
    <n v="185"/>
    <n v="90"/>
    <m/>
    <m/>
    <m/>
    <m/>
    <n v="0"/>
    <s v="No"/>
    <n v="1127157.3700000001"/>
    <n v="74"/>
    <n v="97.09"/>
    <m/>
    <m/>
    <n v="1"/>
  </r>
  <r>
    <x v="2014"/>
    <s v="https://mercury.com"/>
    <s v="https://www.crunchbase.com/organization/mercury-technologies"/>
    <s v="Mercury Technologies, Inc."/>
    <s v="Mercury offers FDIC-insured accounts, virtual &amp; physical debit cards, currency exchange, domestic, and international wires."/>
    <m/>
    <s v="seed"/>
    <s v="series_a"/>
    <s v="series_b"/>
    <m/>
    <m/>
    <m/>
    <m/>
    <m/>
    <n v="4925003"/>
    <m/>
    <n v="120000000"/>
    <m/>
    <m/>
    <m/>
    <m/>
    <m/>
    <n v="49250030"/>
    <m/>
    <n v="1620000000"/>
    <m/>
    <m/>
    <m/>
    <m/>
    <m/>
    <m/>
    <m/>
    <s v="Andreessen Horowitz, Angel Collective Opportunity Fund, Arman Assadi, CRV, Christian Edler, Coatue, Sahin Boydas, Sapphire Ventures, Terrence Rohan, Toy Ventures, Vetamer"/>
    <m/>
    <m/>
    <m/>
    <m/>
    <m/>
    <n v="2017"/>
    <n v="2019"/>
    <x v="9"/>
    <m/>
    <m/>
    <m/>
    <m/>
    <m/>
    <s v="equity_crowdfunding"/>
    <d v="2021-07-29T00:00:00"/>
    <n v="1620000000"/>
    <m/>
    <n v="0"/>
    <n v="0"/>
    <n v="1109175.52"/>
    <m/>
    <m/>
    <m/>
    <m/>
    <m/>
    <n v="3489"/>
    <n v="1771"/>
    <n v="48"/>
    <m/>
    <m/>
    <m/>
    <m/>
    <m/>
    <n v="63.18"/>
    <n v="57.37"/>
    <n v="98.13"/>
    <m/>
    <m/>
    <m/>
    <m/>
    <s v="unicorn"/>
    <n v="22.37"/>
    <n v="22.37"/>
    <m/>
    <n v="1"/>
    <m/>
    <m/>
    <m/>
    <m/>
    <n v="152214480"/>
    <m/>
    <d v="2017-10-18T00:00:00"/>
    <d v="2019-08-01T00:00:00"/>
    <d v="2021-07-29T00:00:00"/>
    <m/>
    <m/>
    <m/>
    <m/>
    <m/>
    <m/>
    <m/>
    <m/>
    <m/>
    <m/>
    <n v="1"/>
    <n v="652"/>
    <n v="728"/>
    <m/>
    <m/>
    <m/>
    <m/>
    <n v="0"/>
    <s v="No"/>
    <n v="1109175.52"/>
    <n v="75"/>
    <n v="97.05"/>
    <m/>
    <m/>
    <n v="1"/>
  </r>
  <r>
    <x v="2015"/>
    <s v="http://www.wrapbook.com"/>
    <s v="https://www.crunchbase.com/organization/takeone"/>
    <s v="TakeOne Network, Corp."/>
    <s v="Wrapbook is a digital production payroll and cost-tracking platform."/>
    <m/>
    <s v="seed"/>
    <s v="series_a"/>
    <s v="series_b"/>
    <m/>
    <m/>
    <m/>
    <m/>
    <m/>
    <n v="3600000"/>
    <n v="27000000"/>
    <n v="100000000"/>
    <m/>
    <m/>
    <m/>
    <m/>
    <m/>
    <n v="36000000"/>
    <n v="135000000"/>
    <n v="1000000000"/>
    <m/>
    <m/>
    <m/>
    <m/>
    <m/>
    <s v="4S Bay Partners, Equal Ventures, NYU Innovation Venture Fund, One Planet Group, Payam Zamani, Steve Sarowitz, Uncork Capital"/>
    <s v="Andreessen Horowitz, Equal Ventures, Michael Ovitz, Uncork Capital, WndrCo"/>
    <s v="Andreessen Horowitz, Equal Ventures, Tiger Global Management, Uncork Capital, WndrCo"/>
    <m/>
    <m/>
    <m/>
    <m/>
    <m/>
    <n v="2020"/>
    <n v="2021"/>
    <x v="9"/>
    <m/>
    <m/>
    <m/>
    <m/>
    <n v="100000000"/>
    <s v="series_b"/>
    <d v="2021-11-10T00:00:00"/>
    <n v="1000000000"/>
    <m/>
    <n v="65.98"/>
    <n v="224712.47"/>
    <n v="884249.71"/>
    <m/>
    <m/>
    <m/>
    <m/>
    <m/>
    <n v="2088"/>
    <n v="76"/>
    <n v="64"/>
    <m/>
    <m/>
    <m/>
    <m/>
    <m/>
    <n v="77.83"/>
    <n v="98.57"/>
    <n v="97.49"/>
    <m/>
    <m/>
    <m/>
    <m/>
    <s v="unicorn"/>
    <n v="18.89"/>
    <n v="18.89"/>
    <n v="6.3"/>
    <n v="1"/>
    <m/>
    <m/>
    <m/>
    <m/>
    <n v="130600000"/>
    <m/>
    <d v="2020-08-25T00:00:00"/>
    <d v="2021-03-09T00:00:00"/>
    <d v="2021-11-10T00:00:00"/>
    <m/>
    <m/>
    <m/>
    <m/>
    <n v="3.75"/>
    <n v="7.41"/>
    <m/>
    <m/>
    <m/>
    <m/>
    <n v="1"/>
    <n v="196"/>
    <n v="246"/>
    <m/>
    <m/>
    <m/>
    <m/>
    <n v="0"/>
    <s v="No"/>
    <n v="1109028.1599999999"/>
    <n v="76"/>
    <n v="97.01"/>
    <m/>
    <m/>
    <n v="1"/>
  </r>
  <r>
    <x v="2016"/>
    <s v="https://linktr.ee"/>
    <s v="https://www.crunchbase.com/organization/linktree"/>
    <m/>
    <s v="Linktree is a company that provides a platform that makes users' online content more discoverable &amp; easy to manage"/>
    <m/>
    <m/>
    <s v="series_a"/>
    <s v="series_b"/>
    <m/>
    <m/>
    <m/>
    <m/>
    <m/>
    <m/>
    <n v="10700000"/>
    <n v="45000000"/>
    <m/>
    <m/>
    <m/>
    <m/>
    <m/>
    <m/>
    <n v="53500000"/>
    <n v="300150000"/>
    <m/>
    <m/>
    <m/>
    <m/>
    <m/>
    <m/>
    <s v="Airtree Ventures, Douglas English, Harry Stebbings, Insight Partners, Julien Codorniou, Sam Yam"/>
    <s v="Airtree Ventures, Coatue, Index Ventures, Insight Partners, Next Play Ventures"/>
    <m/>
    <m/>
    <m/>
    <m/>
    <m/>
    <m/>
    <n v="2020"/>
    <x v="9"/>
    <m/>
    <m/>
    <m/>
    <m/>
    <n v="110000000"/>
    <s v="series_b"/>
    <d v="2022-03-16T00:00:00"/>
    <n v="1300000000"/>
    <m/>
    <m/>
    <n v="10710.51"/>
    <n v="1081658.03"/>
    <m/>
    <m/>
    <m/>
    <m/>
    <m/>
    <m/>
    <n v="236"/>
    <n v="49"/>
    <m/>
    <m/>
    <m/>
    <m/>
    <m/>
    <m/>
    <n v="93.32"/>
    <n v="98.09"/>
    <m/>
    <m/>
    <m/>
    <m/>
    <s v="unicorn"/>
    <n v="20.66"/>
    <m/>
    <n v="20.66"/>
    <n v="4.33"/>
    <m/>
    <m/>
    <m/>
    <m/>
    <n v="165700000"/>
    <m/>
    <m/>
    <d v="2020-10-26T00:00:00"/>
    <d v="2021-03-24T00:00:00"/>
    <m/>
    <m/>
    <m/>
    <m/>
    <m/>
    <n v="5.61"/>
    <m/>
    <m/>
    <m/>
    <m/>
    <n v="4.33"/>
    <m/>
    <n v="149"/>
    <m/>
    <m/>
    <m/>
    <m/>
    <n v="357"/>
    <s v="No"/>
    <n v="1092368.54"/>
    <n v="77"/>
    <n v="96.97"/>
    <m/>
    <m/>
    <n v="4.33"/>
  </r>
  <r>
    <x v="2017"/>
    <s v="https://alchemy.com"/>
    <s v="https://www.crunchbase.com/organization/alchemy-insights"/>
    <s v="Alchemy Insights, Inc"/>
    <s v="Alchemy is a developer platform that helps companies to build reliable decentralized applications."/>
    <m/>
    <m/>
    <s v="series_a"/>
    <s v="series_b"/>
    <s v="series_c"/>
    <m/>
    <m/>
    <m/>
    <m/>
    <m/>
    <n v="15000000"/>
    <n v="80000000"/>
    <n v="250000000"/>
    <m/>
    <m/>
    <m/>
    <m/>
    <m/>
    <n v="75000000"/>
    <n v="505000000"/>
    <n v="3500000000"/>
    <m/>
    <m/>
    <m/>
    <m/>
    <m/>
    <s v="Aditya Agarwal, Balaji Srinivasan, Cameron Ring, Charles Schwab, Chi-Hua Chien, Chris Kelly, Coinbase Ventures, Doug Atkin, Dreamers VC, Duncan L. Niederauer, James Hong, Jay Brown, Jeff Seibert, Jerry Yang, Joey Krug, John Hennessy, Keisuke Honda, Kenetic, Kevin Hartz, Matthew Ocko, Mayfield Fund, Mehran Sahami, Michael Kives, Naval Ravikant, Pantera Capital, Paul Veradittakit, Peter Thiel, Reid Hoffman, Ruchi Sanghvi, Samsung NEXT, Shawn Carter, Shervin Pishevar, SignalFire, Stanford University, StartX (Stanford-StartX Fund), Steve Garrity, Thomas Glocer, Will Smith"/>
    <s v="Addition, Charles Schwab, Coatue, Coinbase Ventures, Communitas Capital Partners, DFJ Growth, Genies, Glazer Family, Jared Leto, Jerry Yang, John Hennessy, K5 Global, Neythri Futures Fund, Pantera Capital, Reid Hoffman, Samsung NEXT, Shawn Carter, SignalFire, Stanford University, The Chainsmokers"/>
    <s v="Addition, Andreessen Horowitz, Coatue, DFJ Growth, Ethos Family Office, Lightspeed Venture Partners, Pantera Capital, Redpoint"/>
    <m/>
    <m/>
    <m/>
    <m/>
    <m/>
    <n v="2019"/>
    <x v="9"/>
    <n v="2021"/>
    <m/>
    <m/>
    <m/>
    <n v="200000000"/>
    <s v="series_c"/>
    <d v="2022-02-08T00:00:00"/>
    <n v="10200000000"/>
    <m/>
    <m/>
    <n v="1251.1400000000001"/>
    <n v="470050.47"/>
    <n v="619603.77"/>
    <m/>
    <m/>
    <m/>
    <m/>
    <m/>
    <n v="731"/>
    <n v="155"/>
    <n v="34"/>
    <m/>
    <m/>
    <m/>
    <m/>
    <m/>
    <n v="82.42"/>
    <n v="93.87"/>
    <n v="97.22"/>
    <m/>
    <m/>
    <m/>
    <s v="unicorn"/>
    <n v="104.05"/>
    <m/>
    <n v="104.05"/>
    <n v="18.18"/>
    <n v="2.91"/>
    <m/>
    <m/>
    <m/>
    <n v="563903667"/>
    <m/>
    <m/>
    <d v="2019-12-17T00:00:00"/>
    <d v="2021-04-28T00:00:00"/>
    <d v="2021-10-28T00:00:00"/>
    <m/>
    <m/>
    <m/>
    <m/>
    <n v="6.73"/>
    <n v="6.93"/>
    <m/>
    <m/>
    <m/>
    <n v="20.2"/>
    <m/>
    <n v="498"/>
    <n v="183"/>
    <m/>
    <m/>
    <m/>
    <n v="286"/>
    <s v="No"/>
    <n v="1090905.3799999999"/>
    <n v="78"/>
    <n v="96.93"/>
    <n v="6.93"/>
    <n v="6.93"/>
    <n v="20.2"/>
  </r>
  <r>
    <x v="2018"/>
    <s v="https://forte.io"/>
    <s v="https://www.crunchbase.com/organization/forte-e22c"/>
    <m/>
    <s v="Forte is an economic technology for games that powers NFTs and rich token economies."/>
    <m/>
    <s v="seed"/>
    <s v="series_a"/>
    <s v="series_b"/>
    <m/>
    <m/>
    <m/>
    <m/>
    <m/>
    <m/>
    <n v="185000000"/>
    <n v="725000000"/>
    <m/>
    <m/>
    <m/>
    <m/>
    <m/>
    <m/>
    <n v="1000000000"/>
    <n v="4835750000"/>
    <m/>
    <m/>
    <m/>
    <m/>
    <m/>
    <s v="1confirmation, Abstract Ventures, Andreessen Horowitz, Balaji Srinivasan, Battery Ventures, Canaan Partners, Coinbase Ventures, Fred Ehrsam, Gaingels, Green Bay Ventures, The House Fund, Translink Capital, a16z crypto"/>
    <s v="Andreessen Horowitz, Battery Ventures, Griffin Gaming Partners, Intersection Fintech Ventures, Intersection Growth Partners, Unbound Ventures, Union Grove Venture Partners"/>
    <s v="Andreessen Horowitz, Animoca Brands, California Technology Ventures, Cosmos Network, Griffin Gaming Partners, Kora, Overwolf, PLAYSTUDIOS, Samsung NEXT’s Q Fund, Solana, Tiger Global Management, Warner Music Group, zVentures"/>
    <m/>
    <m/>
    <m/>
    <m/>
    <m/>
    <n v="2019"/>
    <n v="2021"/>
    <x v="9"/>
    <m/>
    <m/>
    <m/>
    <m/>
    <n v="725000000"/>
    <s v="series_b"/>
    <d v="2021-11-12T00:00:00"/>
    <n v="4835750000"/>
    <m/>
    <n v="2411.65"/>
    <n v="209227.19"/>
    <n v="877986.94"/>
    <m/>
    <m/>
    <m/>
    <m/>
    <m/>
    <n v="659"/>
    <n v="91"/>
    <n v="67"/>
    <m/>
    <m/>
    <m/>
    <m/>
    <m/>
    <n v="93.14"/>
    <n v="98.29"/>
    <n v="97.37"/>
    <m/>
    <m/>
    <m/>
    <m/>
    <s v="unicorn"/>
    <n v="4.1100000000000003"/>
    <m/>
    <n v="4.1100000000000003"/>
    <n v="1"/>
    <m/>
    <m/>
    <m/>
    <m/>
    <n v="910000000"/>
    <m/>
    <d v="2019-03-12T00:00:00"/>
    <d v="2021-05-12T00:00:00"/>
    <d v="2021-11-12T00:00:00"/>
    <m/>
    <m/>
    <m/>
    <m/>
    <m/>
    <n v="4.84"/>
    <m/>
    <m/>
    <m/>
    <m/>
    <n v="1"/>
    <n v="792"/>
    <n v="184"/>
    <m/>
    <m/>
    <m/>
    <m/>
    <n v="0"/>
    <s v="No"/>
    <n v="1089625.78"/>
    <n v="79"/>
    <n v="96.89"/>
    <m/>
    <m/>
    <n v="1"/>
  </r>
  <r>
    <x v="2019"/>
    <s v="https://apna.co"/>
    <s v="https://www.crunchbase.com/organization/apna"/>
    <s v="ApnaTime Inc"/>
    <s v="India's #1 Jobs App 35 Mn+ Candidates | 2 Mn+ Employers | 50Mn+ Jobs | 70+ Cities"/>
    <m/>
    <s v="seed"/>
    <s v="series_a"/>
    <s v="series_b"/>
    <s v="series_c"/>
    <m/>
    <m/>
    <m/>
    <m/>
    <n v="2950000"/>
    <n v="8000000"/>
    <n v="70000000"/>
    <n v="100000000"/>
    <m/>
    <m/>
    <m/>
    <m/>
    <n v="29500000"/>
    <n v="40000000"/>
    <n v="570000000"/>
    <n v="1100000000"/>
    <m/>
    <m/>
    <m/>
    <m/>
    <s v="Peak XV Partners"/>
    <s v="Lightspeed India Partners, Peak XV Partners, Rocketship.vc"/>
    <s v="Insight Partners, Lightspeed India Partners, Peak XV Partners, Rocketship.vc, Tiger Global Management"/>
    <s v="GSV Ventures, Insight Partners, Maverick Ventures, Owl Ventures, Peak XV Partners, Tiger Global Management"/>
    <m/>
    <m/>
    <m/>
    <m/>
    <n v="2019"/>
    <n v="2020"/>
    <x v="9"/>
    <n v="2021"/>
    <m/>
    <m/>
    <m/>
    <n v="100000000"/>
    <s v="series_c"/>
    <d v="2021-09-15T00:00:00"/>
    <n v="1100000000"/>
    <m/>
    <n v="12.88"/>
    <n v="1038"/>
    <n v="443692.79"/>
    <n v="627377.01"/>
    <m/>
    <m/>
    <m/>
    <m/>
    <n v="2273"/>
    <n v="812"/>
    <n v="170"/>
    <n v="33"/>
    <m/>
    <m/>
    <m/>
    <m/>
    <n v="76.319999999999993"/>
    <n v="76.95"/>
    <n v="93.27"/>
    <n v="97.3"/>
    <m/>
    <m/>
    <m/>
    <s v="unicorn"/>
    <n v="22.82"/>
    <n v="22.82"/>
    <n v="21.04"/>
    <n v="1.74"/>
    <n v="1"/>
    <m/>
    <m/>
    <m/>
    <n v="193450000"/>
    <m/>
    <d v="2019-07-05T00:00:00"/>
    <d v="2020-09-01T00:00:00"/>
    <d v="2021-06-16T00:00:00"/>
    <d v="2021-09-15T00:00:00"/>
    <m/>
    <m/>
    <m/>
    <n v="1.36"/>
    <n v="14.25"/>
    <n v="1.93"/>
    <m/>
    <m/>
    <m/>
    <n v="1.93"/>
    <n v="424"/>
    <n v="288"/>
    <n v="91"/>
    <m/>
    <m/>
    <m/>
    <n v="91"/>
    <s v="No"/>
    <n v="1072120.68"/>
    <n v="80"/>
    <n v="96.85"/>
    <n v="1.93"/>
    <n v="1.93"/>
    <n v="1.93"/>
  </r>
  <r>
    <x v="2020"/>
    <s v="https://replit.com"/>
    <s v="https://www.crunchbase.com/organization/replit"/>
    <s v="Neoreason, Inc"/>
    <s v="Replit is a browser-based integrated development environment for cross-platform collaborative coding."/>
    <s v="pre_seed"/>
    <s v="seed"/>
    <s v="series_a"/>
    <s v="series_b"/>
    <m/>
    <m/>
    <m/>
    <m/>
    <n v="120000"/>
    <m/>
    <m/>
    <n v="80000000"/>
    <m/>
    <m/>
    <m/>
    <m/>
    <n v="2400000"/>
    <m/>
    <m/>
    <n v="800000000"/>
    <m/>
    <m/>
    <m/>
    <m/>
    <s v="Amino Capital, Y Combinator"/>
    <s v="Bloomberg Beta, Reach Capital"/>
    <s v="SVA"/>
    <s v="Andreessen Horowitz, Bloomberg Beta, Coatue, Contrary, Fifth Down Capital, Mattia Astori, Not Boring, Reach Capital, Vinay Hiremath, Volt Capital"/>
    <m/>
    <m/>
    <m/>
    <m/>
    <n v="2018"/>
    <n v="2016"/>
    <n v="2020"/>
    <x v="9"/>
    <m/>
    <m/>
    <m/>
    <m/>
    <n v="20000000"/>
    <s v="series_unknown"/>
    <d v="2023-04-25T00:00:00"/>
    <n v="1160000000"/>
    <n v="13487.24"/>
    <n v="28.52"/>
    <n v="4452.2299999999996"/>
    <n v="1049025.02"/>
    <m/>
    <m/>
    <m/>
    <m/>
    <n v="3"/>
    <n v="2145"/>
    <n v="468"/>
    <n v="51"/>
    <m/>
    <m/>
    <m/>
    <m/>
    <n v="99.95"/>
    <n v="77.8"/>
    <n v="86.73"/>
    <n v="98.01"/>
    <m/>
    <m/>
    <m/>
    <m/>
    <s v="unicorn"/>
    <n v="295.83"/>
    <m/>
    <m/>
    <n v="1.45"/>
    <m/>
    <m/>
    <m/>
    <m/>
    <n v="222020000"/>
    <d v="2018-01-05T00:00:00"/>
    <d v="2016-10-01T00:00:00"/>
    <d v="2020-02-03T00:00:00"/>
    <d v="2021-12-09T00:00:00"/>
    <m/>
    <m/>
    <m/>
    <m/>
    <m/>
    <m/>
    <m/>
    <m/>
    <m/>
    <m/>
    <n v="1.45"/>
    <n v="1220"/>
    <n v="675"/>
    <m/>
    <m/>
    <m/>
    <m/>
    <n v="502"/>
    <s v="No"/>
    <n v="1066993.01"/>
    <n v="81"/>
    <n v="96.81"/>
    <m/>
    <m/>
    <n v="1.45"/>
  </r>
  <r>
    <x v="2021"/>
    <s v="https://belonghome.com/"/>
    <s v="https://www.crunchbase.com/organization/belong-336d"/>
    <s v="Belong Home, Inc."/>
    <s v="Belong is a residential network that vertically integrates all aspects of the home rental and home improvement process."/>
    <m/>
    <s v="seed"/>
    <s v="series_a"/>
    <s v="series_b"/>
    <s v="series_c"/>
    <m/>
    <m/>
    <m/>
    <m/>
    <n v="5000000"/>
    <n v="10000000"/>
    <n v="40000000"/>
    <n v="50000000"/>
    <m/>
    <m/>
    <m/>
    <m/>
    <n v="50000000"/>
    <n v="50000000"/>
    <n v="266800000"/>
    <n v="500000000"/>
    <m/>
    <m/>
    <m/>
    <m/>
    <s v="Andreessen Horowitz, J17 Capital"/>
    <s v="Brett Rochkind, GGV Capital, Kevin Hartz, Larry Summers, Manish Chandra, WestCap"/>
    <s v="Andreessen Horowitz, Austen Allred, Battery Ventures, Brett Rochkind, Dave Vasen, Elliot Cohen, Eric Wu, GGV Capital, Kevin Hartz, Larry Summers, Laurence A. Tosi, Manish Chandra, Sam Corcos, Sarah Friar, TJ Parker, William Barnes"/>
    <s v="Andreessen Horowitz, Battery Ventures, Fifth Wall, GGV Capital"/>
    <m/>
    <m/>
    <m/>
    <m/>
    <n v="2018"/>
    <n v="2019"/>
    <x v="9"/>
    <n v="2022"/>
    <m/>
    <m/>
    <m/>
    <n v="50000000"/>
    <s v="series_c"/>
    <d v="2022-05-20T00:00:00"/>
    <n v="500000000"/>
    <m/>
    <n v="1992.46"/>
    <n v="2345.42"/>
    <n v="786267.36"/>
    <n v="267863.31"/>
    <m/>
    <m/>
    <m/>
    <m/>
    <n v="664"/>
    <n v="562"/>
    <n v="80"/>
    <n v="83"/>
    <m/>
    <m/>
    <m/>
    <m/>
    <n v="93.64"/>
    <n v="86.49"/>
    <n v="96.85"/>
    <n v="90.13"/>
    <m/>
    <m/>
    <m/>
    <m/>
    <n v="7.65"/>
    <n v="6.12"/>
    <n v="7.65"/>
    <n v="1.69"/>
    <n v="1"/>
    <m/>
    <m/>
    <m/>
    <n v="138000000"/>
    <m/>
    <d v="2018-05-01T00:00:00"/>
    <d v="2019-06-28T00:00:00"/>
    <d v="2021-03-09T00:00:00"/>
    <d v="2022-05-20T00:00:00"/>
    <m/>
    <m/>
    <m/>
    <n v="1"/>
    <n v="5.34"/>
    <n v="1.87"/>
    <m/>
    <m/>
    <m/>
    <n v="1.87"/>
    <n v="423"/>
    <n v="620"/>
    <n v="437"/>
    <m/>
    <m/>
    <m/>
    <n v="437"/>
    <s v="No"/>
    <n v="1058468.55"/>
    <n v="82"/>
    <n v="96.77"/>
    <n v="1.87"/>
    <n v="1.87"/>
    <n v="1.87"/>
  </r>
  <r>
    <x v="2022"/>
    <s v="https://material.security"/>
    <s v="https://www.crunchbase.com/organization/material-security"/>
    <s v="Material Security, Inc."/>
    <s v="Material Security is an email security company that develops data-driven security software to protect an organization's users and data."/>
    <m/>
    <s v="seed"/>
    <s v="series_a"/>
    <s v="series_b"/>
    <s v="series_c"/>
    <m/>
    <m/>
    <m/>
    <m/>
    <m/>
    <n v="22000000"/>
    <n v="40000000"/>
    <n v="100000000"/>
    <m/>
    <m/>
    <m/>
    <m/>
    <m/>
    <n v="110000000"/>
    <n v="266800000"/>
    <n v="1100000000"/>
    <m/>
    <m/>
    <m/>
    <m/>
    <s v="Abstract Ventures, Amplify Partners, Andrew Vigneault, Script Capital, Zane Lackey"/>
    <s v="Andreessen Horowitz, Andy Bechtolsheim, Avichal Garg, Drew Houston, Hanover Technology Investment Management"/>
    <s v="515 Ventures, Abstract Ventures, Andreessen Horowitz, Andrew Vigneault, Elad Gil, Operator Partners, Varsha Rao"/>
    <s v="Andreessen Horowitz, Elad Gil, Founders Fund, Jaws Ventures, La Famiglia"/>
    <m/>
    <m/>
    <m/>
    <m/>
    <n v="2017"/>
    <n v="2020"/>
    <x v="9"/>
    <n v="2022"/>
    <m/>
    <m/>
    <m/>
    <n v="100000000"/>
    <s v="series_c"/>
    <d v="2022-05-11T00:00:00"/>
    <n v="1100000000"/>
    <m/>
    <n v="5.0599999999999996"/>
    <n v="15180.54"/>
    <n v="688828.42"/>
    <n v="351152.53"/>
    <m/>
    <m/>
    <m/>
    <m/>
    <n v="2478"/>
    <n v="137"/>
    <n v="101"/>
    <n v="67"/>
    <m/>
    <m/>
    <m/>
    <m/>
    <n v="73.849999999999994"/>
    <n v="96.14"/>
    <n v="96.02"/>
    <n v="92.06"/>
    <m/>
    <m/>
    <m/>
    <s v="unicorn"/>
    <n v="7.65"/>
    <m/>
    <n v="7.65"/>
    <n v="3.71"/>
    <n v="1"/>
    <m/>
    <m/>
    <m/>
    <n v="162000000"/>
    <m/>
    <d v="2017-01-01T00:00:00"/>
    <d v="2020-06-30T00:00:00"/>
    <d v="2021-05-26T00:00:00"/>
    <d v="2022-05-11T00:00:00"/>
    <m/>
    <m/>
    <m/>
    <m/>
    <n v="2.4300000000000002"/>
    <n v="4.12"/>
    <m/>
    <m/>
    <m/>
    <n v="4.12"/>
    <n v="1276"/>
    <n v="330"/>
    <n v="350"/>
    <m/>
    <m/>
    <m/>
    <n v="350"/>
    <s v="No"/>
    <n v="1055166.55"/>
    <n v="83"/>
    <n v="96.73"/>
    <n v="4.12"/>
    <n v="4.12"/>
    <n v="4.12"/>
  </r>
  <r>
    <x v="2023"/>
    <s v="https://culture.clipboardhealth.com"/>
    <s v="https://www.crunchbase.com/organization/clipboard-health"/>
    <m/>
    <s v="Clipboard Health is a marketplace where nurses and CNAs can search for jobs, and where healthcare facilities can fill open shifts."/>
    <s v="pre_seed"/>
    <s v="seed"/>
    <s v="series_a"/>
    <s v="series_b"/>
    <s v="series_c"/>
    <m/>
    <m/>
    <m/>
    <n v="120000"/>
    <n v="2100000"/>
    <n v="11900000"/>
    <n v="50000000"/>
    <n v="30000000"/>
    <m/>
    <m/>
    <m/>
    <n v="2400000"/>
    <n v="21000000"/>
    <n v="59500000"/>
    <n v="333500000"/>
    <n v="1300000000"/>
    <m/>
    <m/>
    <m/>
    <s v="Y Combinator"/>
    <s v="Avichal Garg, Bossanova Investimentos, Firstrock Capital, Initialized Capital"/>
    <s v="Caffeinated Capital, Elad Gil, Emmett Shear, Initialized Capital, Spark Capital"/>
    <s v="Caffeinated Capital, IVP, Initialized Capital, SciFi VC, Y Combinator"/>
    <s v="Caffeinated Capital, Initialized Capital, SciFi VC, Sequoia Capital, Y Combinator"/>
    <m/>
    <m/>
    <m/>
    <n v="2017"/>
    <n v="2017"/>
    <n v="2019"/>
    <x v="9"/>
    <n v="2022"/>
    <m/>
    <m/>
    <m/>
    <n v="30000000"/>
    <s v="series_c"/>
    <d v="2022-02-01T00:00:00"/>
    <n v="1300000000"/>
    <n v="6768.44"/>
    <n v="11939.7"/>
    <n v="13042.85"/>
    <n v="662711.27"/>
    <n v="356692.3"/>
    <m/>
    <m/>
    <m/>
    <n v="4"/>
    <n v="221"/>
    <n v="167"/>
    <n v="116"/>
    <n v="66"/>
    <m/>
    <m/>
    <m/>
    <n v="99.89"/>
    <n v="97.68"/>
    <n v="96"/>
    <n v="95.42"/>
    <n v="92.18"/>
    <m/>
    <m/>
    <m/>
    <s v="unicorn"/>
    <n v="298.38"/>
    <n v="37.89"/>
    <n v="16.72"/>
    <n v="3.51"/>
    <n v="1"/>
    <m/>
    <m/>
    <m/>
    <n v="94120000"/>
    <d v="2017-01-01T00:00:00"/>
    <d v="2017-03-17T00:00:00"/>
    <d v="2019-09-11T00:00:00"/>
    <d v="2021-03-01T00:00:00"/>
    <d v="2022-02-01T00:00:00"/>
    <m/>
    <m/>
    <m/>
    <n v="2.83"/>
    <n v="5.61"/>
    <n v="3.9"/>
    <m/>
    <m/>
    <m/>
    <n v="3.9"/>
    <n v="908"/>
    <n v="537"/>
    <n v="337"/>
    <m/>
    <m/>
    <m/>
    <n v="337"/>
    <s v="No"/>
    <n v="1051154.56"/>
    <n v="84"/>
    <n v="96.69"/>
    <n v="3.9"/>
    <n v="3.9"/>
    <n v="3.9"/>
  </r>
  <r>
    <x v="2024"/>
    <s v="http://www.jokr.com"/>
    <s v="https://www.crunchbase.com/organization/jokr"/>
    <s v="JOKR S.a.r.l"/>
    <s v="JOKR is a grocery and delivery platform that provides hyper-local product delivery services."/>
    <m/>
    <m/>
    <s v="series_a"/>
    <s v="series_b"/>
    <s v="series_c"/>
    <s v="series_d"/>
    <m/>
    <m/>
    <m/>
    <m/>
    <n v="170000000"/>
    <n v="260000000"/>
    <n v="50000000"/>
    <n v="50000000"/>
    <m/>
    <m/>
    <m/>
    <m/>
    <n v="850000000"/>
    <n v="1200000000"/>
    <n v="1300000000"/>
    <n v="800000000"/>
    <m/>
    <m/>
    <m/>
    <m/>
    <s v="Activant Capital, Balderton Capital, Banana Capital, FJ Labs, GGV Capital, Greycroft, HV Capital, Kaszek, Market One Capital, Monashees, SoftBank, Tiger Global Management"/>
    <s v="Activant Capital, Balderton Capital, Banana Capital, G Squared, GGV Capital, Greycroft, HV Capital, Karman Ventures (fka Moving Capital), Market One Capital, Ralf Wenzel, SoftBank, Tiger Global Management"/>
    <s v="G Squared, GGV Capital, HV Capital, Tiger Global Management"/>
    <s v="Balderton Capital, Convivialite Ventures, G Squared, GGV Capital, Greycroft, Lombard Odier, Monashees, Tiger Global Management"/>
    <m/>
    <m/>
    <m/>
    <m/>
    <n v="2021"/>
    <x v="9"/>
    <n v="2023"/>
    <n v="2023"/>
    <m/>
    <m/>
    <n v="50000000"/>
    <s v="series_d"/>
    <d v="2023-09-20T00:00:00"/>
    <n v="800000000"/>
    <m/>
    <m/>
    <n v="54378.98"/>
    <n v="271831.18"/>
    <n v="430969.78"/>
    <n v="289816.44"/>
    <m/>
    <m/>
    <m/>
    <m/>
    <n v="354"/>
    <n v="230"/>
    <n v="9"/>
    <n v="4"/>
    <m/>
    <m/>
    <m/>
    <m/>
    <n v="93.28"/>
    <n v="90.88"/>
    <n v="98.32"/>
    <n v="98.41"/>
    <m/>
    <m/>
    <m/>
    <n v="1"/>
    <m/>
    <n v="0.67"/>
    <n v="0.56000000000000005"/>
    <n v="0.56999999999999995"/>
    <n v="1"/>
    <m/>
    <m/>
    <n v="530000000"/>
    <m/>
    <m/>
    <d v="2021-07-20T00:00:00"/>
    <d v="2021-12-02T00:00:00"/>
    <d v="2023-02-03T00:00:00"/>
    <d v="2023-09-20T00:00:00"/>
    <m/>
    <m/>
    <m/>
    <n v="1.41"/>
    <n v="1.08"/>
    <n v="0.62"/>
    <m/>
    <m/>
    <n v="0.67"/>
    <m/>
    <n v="135"/>
    <n v="428"/>
    <n v="229"/>
    <m/>
    <m/>
    <n v="657"/>
    <s v="No"/>
    <n v="1046996.38"/>
    <n v="85"/>
    <n v="96.65"/>
    <n v="0.67"/>
    <n v="0.67"/>
    <n v="0.67"/>
  </r>
  <r>
    <x v="2025"/>
    <s v="http://www.swordhealth.com"/>
    <s v="https://www.crunchbase.com/organization/sword-health"/>
    <s v="Sword Health Technologies, Inc."/>
    <s v="Sword Health developed the world’s first platform to predict, prevent, and treat pain."/>
    <m/>
    <s v="seed"/>
    <s v="series_a"/>
    <s v="series_b"/>
    <s v="series_c"/>
    <s v="series_d"/>
    <m/>
    <m/>
    <m/>
    <n v="1413886"/>
    <n v="8000000"/>
    <n v="25000000"/>
    <n v="85000000"/>
    <n v="163000000"/>
    <m/>
    <m/>
    <m/>
    <n v="14138860"/>
    <n v="40000000"/>
    <n v="110000000"/>
    <n v="485000000"/>
    <n v="2000000000"/>
    <m/>
    <m/>
    <m/>
    <s v="Horizon 2020"/>
    <s v="Khosla Ventures"/>
    <s v="Faber, Founders Fund, Green Innovations, Khosla Ventures, Transformation Capital, Vesalius Biocapital Partners"/>
    <s v="BPEA, Bond, Founders Fund, General Catalyst, Green Innovations, Highmark Ventures, Khosla Ventures, Spearhead, Transformation Capital"/>
    <s v="ADQ, Bond, Founders Fund, General Catalyst, Green Innovations, Khosla Ventures, LocalGlobe, Sapphire Ventures, Sozo Ventures, Transformation Capital, Willoughby Capital"/>
    <m/>
    <m/>
    <m/>
    <n v="2015"/>
    <n v="2019"/>
    <x v="9"/>
    <n v="2021"/>
    <n v="2021"/>
    <m/>
    <m/>
    <n v="163000000"/>
    <s v="series_d"/>
    <d v="2021-11-22T00:00:00"/>
    <n v="2000000000"/>
    <m/>
    <n v="0"/>
    <n v="11541.95"/>
    <n v="479418.36"/>
    <n v="253240.97"/>
    <n v="284295.65000000002"/>
    <m/>
    <m/>
    <m/>
    <n v="3493"/>
    <n v="180"/>
    <n v="150"/>
    <n v="123"/>
    <n v="60"/>
    <m/>
    <m/>
    <m/>
    <n v="64.400000000000006"/>
    <n v="95.69"/>
    <n v="94.07"/>
    <n v="89.7"/>
    <n v="88.99"/>
    <m/>
    <m/>
    <s v="unicorn"/>
    <n v="80.81"/>
    <n v="80.81"/>
    <n v="35.700000000000003"/>
    <n v="15.27"/>
    <n v="3.85"/>
    <n v="1"/>
    <m/>
    <m/>
    <n v="323466017"/>
    <m/>
    <d v="2015-04-27T00:00:00"/>
    <d v="2019-04-16T00:00:00"/>
    <d v="2021-01-29T00:00:00"/>
    <d v="2021-06-30T00:00:00"/>
    <d v="2021-11-22T00:00:00"/>
    <m/>
    <m/>
    <n v="2.83"/>
    <n v="2.75"/>
    <n v="4.41"/>
    <n v="4.12"/>
    <m/>
    <m/>
    <n v="18.18"/>
    <n v="1450"/>
    <n v="654"/>
    <n v="152"/>
    <n v="145"/>
    <m/>
    <m/>
    <n v="297"/>
    <s v="No"/>
    <n v="1028496.93"/>
    <n v="86"/>
    <n v="96.61"/>
    <n v="18.18"/>
    <n v="18.18"/>
    <n v="18.18"/>
  </r>
  <r>
    <x v="2026"/>
    <s v="http://clara.com"/>
    <s v="https://www.crunchbase.com/organization/clara-fintech"/>
    <m/>
    <s v="Clara is a LatAm business credit card, payment solution, and expense tracking platform."/>
    <s v="pre_seed"/>
    <m/>
    <s v="series_a"/>
    <s v="series_b"/>
    <m/>
    <m/>
    <m/>
    <m/>
    <n v="3500000"/>
    <m/>
    <n v="30000000"/>
    <n v="70000000"/>
    <m/>
    <m/>
    <m/>
    <m/>
    <n v="70000000"/>
    <m/>
    <n v="130000000"/>
    <n v="1000000000"/>
    <m/>
    <m/>
    <m/>
    <m/>
    <s v="Adapt Ventures, Alejandro Galvez, Brian Requarth, Canary, David Vélez, Eric Glyman, General Catalyst, Global Founders Capital, JAM Fund, Justin Mateen, Karim Atiyeh, Liquid 2 Ventures, Nicky Goulimis, Picus Capital, SVA, Soma Capital, Travis Foxhall, VentureSouq"/>
    <m/>
    <s v="Alter Global, Avid Ventures, DST Global, General Catalyst, Kaszek, Monashees"/>
    <s v="Adapt Ventures, Alter Global, Avid Ventures, BoxGroup, Coatue, DST Global, Gaingels, General Catalyst, Global Founders Capital, ICONIQ Growth, Monashees, Picus Capital, Sahin Boydas"/>
    <m/>
    <m/>
    <m/>
    <m/>
    <n v="2021"/>
    <m/>
    <n v="2021"/>
    <x v="9"/>
    <m/>
    <m/>
    <m/>
    <m/>
    <n v="60000000"/>
    <s v="series_b"/>
    <d v="2023-04-27T00:00:00"/>
    <n v="1000000000"/>
    <n v="36963.03"/>
    <m/>
    <n v="83437.17"/>
    <n v="902260.1"/>
    <m/>
    <m/>
    <m/>
    <m/>
    <n v="360"/>
    <m/>
    <n v="231"/>
    <n v="58"/>
    <m/>
    <m/>
    <m/>
    <m/>
    <n v="95.4"/>
    <m/>
    <n v="95.62"/>
    <n v="97.73"/>
    <m/>
    <m/>
    <m/>
    <m/>
    <s v="unicorn"/>
    <n v="8.74"/>
    <m/>
    <n v="6.54"/>
    <n v="1"/>
    <m/>
    <m/>
    <m/>
    <m/>
    <n v="408500000"/>
    <d v="2021-03-10T00:00:00"/>
    <m/>
    <d v="2021-05-26T00:00:00"/>
    <d v="2021-12-06T00:00:00"/>
    <m/>
    <m/>
    <m/>
    <m/>
    <m/>
    <n v="7.69"/>
    <m/>
    <m/>
    <m/>
    <m/>
    <n v="1"/>
    <m/>
    <n v="194"/>
    <m/>
    <m/>
    <m/>
    <m/>
    <n v="507"/>
    <s v="No"/>
    <n v="1022660.3"/>
    <n v="87"/>
    <n v="96.57"/>
    <m/>
    <m/>
    <n v="1"/>
  </r>
  <r>
    <x v="2027"/>
    <s v="https://usesilo.com"/>
    <s v="https://www.crunchbase.com/organization/silo-d400"/>
    <s v="Silo Inc"/>
    <s v="Silo is a wholesale food marketplace that enables customers to buy and sell produce, protein, dairy, and shelf-stable food quickly."/>
    <m/>
    <s v="seed"/>
    <s v="series_a"/>
    <s v="series_b"/>
    <s v="series_c"/>
    <m/>
    <m/>
    <m/>
    <m/>
    <n v="3000000"/>
    <n v="9000000"/>
    <n v="25000000"/>
    <n v="32000000"/>
    <m/>
    <m/>
    <m/>
    <m/>
    <n v="30000000"/>
    <n v="45000000"/>
    <n v="166750000"/>
    <n v="320000000"/>
    <m/>
    <m/>
    <m/>
    <m/>
    <s v="Alexis Ohanian, Charlie Songhurst, Collate Capital, Garry Tan, Haystack, Initialized Capital, Kevin Mahaffey, Matt Brezina, Penny Newman Grain, Vy Capital"/>
    <s v="Andreessen Horowitz, Haystack, Initialized Capital"/>
    <s v="Andreessen Horowitz, Haystack, Initialized Capital, Ruttenberg Gordon Investments, Tribe Capital"/>
    <s v="Andreessen Horowitz, Collate Capital, Haystack, Koch Disruptive Technologies, Moore Capital, Tribe Capital"/>
    <m/>
    <m/>
    <m/>
    <m/>
    <n v="2019"/>
    <n v="2020"/>
    <x v="9"/>
    <n v="2023"/>
    <m/>
    <m/>
    <m/>
    <n v="32000000"/>
    <s v="series_c"/>
    <d v="2023-07-12T00:00:00"/>
    <n v="320000000"/>
    <m/>
    <n v="6145.14"/>
    <n v="24861.57"/>
    <n v="717560.11"/>
    <n v="248572.3"/>
    <m/>
    <m/>
    <m/>
    <m/>
    <n v="277"/>
    <n v="48"/>
    <n v="91"/>
    <n v="17"/>
    <m/>
    <m/>
    <m/>
    <m/>
    <n v="97.12"/>
    <n v="98.66"/>
    <n v="96.42"/>
    <n v="96.63"/>
    <m/>
    <m/>
    <m/>
    <m/>
    <n v="6.53"/>
    <n v="6.53"/>
    <n v="5.44"/>
    <n v="1.73"/>
    <n v="1"/>
    <m/>
    <m/>
    <m/>
    <n v="169000000"/>
    <m/>
    <d v="2019-05-21T00:00:00"/>
    <d v="2020-09-24T00:00:00"/>
    <d v="2021-04-01T00:00:00"/>
    <d v="2023-07-12T00:00:00"/>
    <m/>
    <m/>
    <m/>
    <n v="1.5"/>
    <n v="3.71"/>
    <n v="1.92"/>
    <m/>
    <m/>
    <m/>
    <n v="1.92"/>
    <n v="492"/>
    <n v="189"/>
    <n v="832"/>
    <m/>
    <m/>
    <m/>
    <n v="832"/>
    <s v="No"/>
    <n v="997139.12"/>
    <n v="88"/>
    <n v="96.53"/>
    <n v="1.92"/>
    <n v="1.92"/>
    <n v="1.92"/>
  </r>
  <r>
    <x v="2028"/>
    <s v="https://semgrep.dev"/>
    <s v="https://www.crunchbase.com/organization/r2c"/>
    <s v="Semgrep, Inc."/>
    <s v="Profoundly improving software security and reliability"/>
    <m/>
    <m/>
    <s v="series_a"/>
    <s v="series_b"/>
    <s v="series_c"/>
    <m/>
    <m/>
    <m/>
    <m/>
    <m/>
    <n v="13000000"/>
    <n v="27000000"/>
    <n v="53000000"/>
    <m/>
    <m/>
    <m/>
    <m/>
    <m/>
    <n v="65000000"/>
    <n v="180090000"/>
    <n v="530000000"/>
    <m/>
    <m/>
    <m/>
    <m/>
    <m/>
    <s v="Harpoon, Redpoint, Sequoia Capital"/>
    <s v="Bob Wood, Felicis, Redpoint, Sequoia Capital"/>
    <s v="Felicis, Lightspeed Venture Partners, Redpoint, Sequoia Capital"/>
    <m/>
    <m/>
    <m/>
    <m/>
    <m/>
    <n v="2020"/>
    <x v="9"/>
    <n v="2023"/>
    <m/>
    <m/>
    <m/>
    <n v="53000000"/>
    <s v="series_c"/>
    <d v="2023-04-18T00:00:00"/>
    <n v="530000000"/>
    <m/>
    <m/>
    <n v="13556.65"/>
    <n v="359849.16"/>
    <n v="621488.85"/>
    <m/>
    <m/>
    <m/>
    <m/>
    <m/>
    <n v="167"/>
    <n v="198"/>
    <n v="2"/>
    <m/>
    <m/>
    <m/>
    <m/>
    <m/>
    <n v="95.28"/>
    <n v="92.15"/>
    <n v="99.79"/>
    <m/>
    <m/>
    <m/>
    <m/>
    <n v="6.24"/>
    <m/>
    <n v="6.24"/>
    <n v="2.65"/>
    <n v="1"/>
    <m/>
    <m/>
    <m/>
    <n v="93000000"/>
    <m/>
    <m/>
    <d v="2020-10-29T00:00:00"/>
    <d v="2021-07-07T00:00:00"/>
    <d v="2023-04-18T00:00:00"/>
    <m/>
    <m/>
    <m/>
    <m/>
    <n v="2.77"/>
    <n v="2.94"/>
    <m/>
    <m/>
    <m/>
    <n v="2.94"/>
    <m/>
    <n v="251"/>
    <n v="650"/>
    <m/>
    <m/>
    <m/>
    <n v="650"/>
    <s v="No"/>
    <n v="994894.66"/>
    <n v="89"/>
    <n v="96.49"/>
    <n v="2.94"/>
    <n v="2.94"/>
    <n v="2.94"/>
  </r>
  <r>
    <x v="2029"/>
    <s v="https://www.getgarner.com/"/>
    <s v="https://www.crunchbase.com/organization/garner-health"/>
    <s v="Garner Health Technology, Inc."/>
    <s v="Garner Health is a technology-driven platform providing healthcare services and helping people search for doctors."/>
    <m/>
    <s v="seed"/>
    <s v="series_a"/>
    <s v="series_b"/>
    <m/>
    <m/>
    <m/>
    <m/>
    <m/>
    <m/>
    <n v="12500000"/>
    <n v="45000000"/>
    <m/>
    <m/>
    <m/>
    <m/>
    <m/>
    <m/>
    <n v="62500000"/>
    <n v="300150000"/>
    <m/>
    <m/>
    <m/>
    <m/>
    <m/>
    <s v="SVA"/>
    <s v="Adam Okun, BoxGroup, CoFound Partners, Founders Fund, Maverick Ventures, Thrive Capital"/>
    <s v="Founders Fund, Optum Ventures, Redpoint, Thrive Capital"/>
    <m/>
    <m/>
    <m/>
    <m/>
    <m/>
    <n v="2020"/>
    <n v="2021"/>
    <x v="9"/>
    <m/>
    <m/>
    <m/>
    <m/>
    <n v="45000000"/>
    <s v="series_b"/>
    <d v="2021-12-14T00:00:00"/>
    <n v="300150000"/>
    <m/>
    <n v="38437.64"/>
    <n v="172639.5"/>
    <n v="783536.36"/>
    <m/>
    <m/>
    <m/>
    <m/>
    <m/>
    <n v="307"/>
    <n v="115"/>
    <n v="81"/>
    <m/>
    <m/>
    <m/>
    <m/>
    <m/>
    <n v="96.75"/>
    <n v="97.83"/>
    <n v="96.81"/>
    <m/>
    <m/>
    <m/>
    <m/>
    <m/>
    <n v="4.08"/>
    <m/>
    <n v="4.08"/>
    <n v="1"/>
    <m/>
    <m/>
    <m/>
    <m/>
    <n v="61299999"/>
    <m/>
    <d v="2020-01-13T00:00:00"/>
    <d v="2021-02-03T00:00:00"/>
    <d v="2021-12-14T00:00:00"/>
    <m/>
    <m/>
    <m/>
    <m/>
    <m/>
    <n v="4.8"/>
    <m/>
    <m/>
    <m/>
    <m/>
    <n v="1"/>
    <n v="387"/>
    <n v="314"/>
    <m/>
    <m/>
    <m/>
    <m/>
    <n v="0"/>
    <s v="No"/>
    <n v="994613.5"/>
    <n v="90"/>
    <n v="96.45"/>
    <m/>
    <m/>
    <n v="1"/>
  </r>
  <r>
    <x v="2030"/>
    <s v="https://www.valon.com"/>
    <s v="https://www.crunchbase.com/organization/peach-street"/>
    <m/>
    <s v="Valon is a tech-enabled residential mortgage servicer."/>
    <m/>
    <s v="seed"/>
    <s v="series_a"/>
    <s v="series_b"/>
    <m/>
    <m/>
    <m/>
    <m/>
    <m/>
    <n v="3200000"/>
    <n v="50000000"/>
    <n v="43900000"/>
    <m/>
    <m/>
    <m/>
    <m/>
    <m/>
    <n v="32000000"/>
    <n v="250000000"/>
    <n v="590000000"/>
    <m/>
    <m/>
    <m/>
    <m/>
    <m/>
    <s v="AlleyCorp, K50 Ventures, Kairos HQ, Recharge Capital, Soros Fund Management, Zigg Capital"/>
    <s v="166 2nd Financial Services, Andreessen Horowitz, Bossanova Investimentos, Human Capital, Jefferies Financial Group, New Residential Investment Corp, Recharge Capital"/>
    <s v="Andreessen Horowitz, Freedom Mortgage, Human Capital, Marcelo Claure, New Residential Investment Corp, Starwood Capital Group"/>
    <m/>
    <m/>
    <m/>
    <m/>
    <m/>
    <n v="2020"/>
    <n v="2021"/>
    <x v="9"/>
    <m/>
    <m/>
    <m/>
    <m/>
    <n v="43900000"/>
    <s v="series_b"/>
    <d v="2021-11-03T00:00:00"/>
    <n v="590000000"/>
    <m/>
    <n v="34.75"/>
    <n v="248701.88"/>
    <n v="720571.13"/>
    <m/>
    <m/>
    <m/>
    <m/>
    <m/>
    <n v="2182"/>
    <n v="63"/>
    <n v="89"/>
    <m/>
    <m/>
    <m/>
    <m/>
    <m/>
    <n v="76.83"/>
    <n v="98.82"/>
    <n v="96.5"/>
    <m/>
    <m/>
    <m/>
    <m/>
    <m/>
    <n v="12.54"/>
    <n v="12.54"/>
    <n v="2.0099999999999998"/>
    <n v="1"/>
    <m/>
    <m/>
    <m/>
    <m/>
    <n v="97100000"/>
    <m/>
    <d v="2020-01-01T00:00:00"/>
    <d v="2021-02-02T00:00:00"/>
    <d v="2021-11-03T00:00:00"/>
    <m/>
    <m/>
    <m/>
    <m/>
    <n v="7.81"/>
    <n v="2.36"/>
    <m/>
    <m/>
    <m/>
    <m/>
    <n v="1"/>
    <n v="398"/>
    <n v="274"/>
    <m/>
    <m/>
    <m/>
    <m/>
    <n v="0"/>
    <s v="No"/>
    <n v="969307.76"/>
    <n v="91"/>
    <n v="96.41"/>
    <m/>
    <m/>
    <n v="1"/>
  </r>
  <r>
    <x v="2031"/>
    <s v="https://lithic.com"/>
    <s v="https://www.crunchbase.com/organization/lithic-pay"/>
    <s v="Pay With Privacy, Inc."/>
    <s v="Lithic is a financial technology startup that provides virtual cards and a card issuing platform for businesses and consumers."/>
    <m/>
    <s v="seed"/>
    <s v="series_a"/>
    <s v="series_b"/>
    <s v="series_c"/>
    <m/>
    <m/>
    <m/>
    <m/>
    <n v="2200000"/>
    <n v="10200000"/>
    <n v="43000000"/>
    <n v="60000000"/>
    <m/>
    <m/>
    <m/>
    <m/>
    <n v="22000000"/>
    <n v="51000000"/>
    <n v="286810000"/>
    <n v="800000000"/>
    <m/>
    <m/>
    <m/>
    <m/>
    <s v="Index Ventures, Rocketship.vc"/>
    <s v="Exor Ventures, Index Ventures, Jonathan Weiner, Quiet Capital, Rainfall Ventures, Teamworthy Ventures, Tusk Venture Partners"/>
    <s v="Bessemer Venture Partners, Index Ventures, Quiet Capital, Rainfall Ventures, Spark Capital, Teamworthy Ventures, Tusk Venture Partners, Walkabout Ventures"/>
    <s v="Bessemer Venture Partners, Commerce Ventures, Exor Ventures, Index Ventures, Rainfall Ventures, Stripes, Tusk Venture Partners"/>
    <m/>
    <m/>
    <m/>
    <m/>
    <n v="2016"/>
    <n v="2020"/>
    <x v="9"/>
    <n v="2021"/>
    <m/>
    <m/>
    <m/>
    <n v="60000000"/>
    <s v="series_c"/>
    <d v="2021-07-29T00:00:00"/>
    <n v="800000000"/>
    <m/>
    <n v="1875.56"/>
    <n v="17572.95"/>
    <n v="725925.68"/>
    <n v="216825.91"/>
    <m/>
    <m/>
    <m/>
    <m/>
    <n v="363"/>
    <n v="112"/>
    <n v="88"/>
    <n v="142"/>
    <m/>
    <m/>
    <m/>
    <m/>
    <n v="96.25"/>
    <n v="96.85"/>
    <n v="96.54"/>
    <n v="88.1"/>
    <m/>
    <m/>
    <m/>
    <m/>
    <n v="22.26"/>
    <n v="22.26"/>
    <n v="12"/>
    <n v="2.5099999999999998"/>
    <n v="1"/>
    <m/>
    <m/>
    <m/>
    <n v="115400000"/>
    <m/>
    <d v="2016-12-13T00:00:00"/>
    <d v="2020-07-15T00:00:00"/>
    <d v="2021-05-20T00:00:00"/>
    <d v="2021-07-29T00:00:00"/>
    <m/>
    <m/>
    <m/>
    <n v="2.3199999999999998"/>
    <n v="5.62"/>
    <n v="2.79"/>
    <m/>
    <m/>
    <m/>
    <n v="2.79"/>
    <n v="1310"/>
    <n v="309"/>
    <n v="70"/>
    <m/>
    <m/>
    <m/>
    <n v="70"/>
    <s v="No"/>
    <n v="962200.1"/>
    <n v="92"/>
    <n v="96.37"/>
    <n v="2.79"/>
    <n v="2.79"/>
    <n v="2.79"/>
  </r>
  <r>
    <x v="2032"/>
    <s v="https://sliceit.com"/>
    <s v="https://www.crunchbase.com/organization/slicepay"/>
    <s v="GaragePreneurs Internet Pvt Ltd."/>
    <s v="Slice develops a financial platform that enables users to pay bills, manage expenses, and unlock instant rewards."/>
    <m/>
    <s v="seed"/>
    <s v="series_a"/>
    <s v="series_b"/>
    <s v="series_c"/>
    <m/>
    <m/>
    <m/>
    <m/>
    <n v="500000"/>
    <m/>
    <n v="220000000"/>
    <n v="50000000"/>
    <m/>
    <m/>
    <m/>
    <m/>
    <n v="5000000"/>
    <m/>
    <n v="1000000000"/>
    <n v="1500000000"/>
    <m/>
    <m/>
    <m/>
    <m/>
    <s v="Blume Ventures, Tracxn labs"/>
    <s v="FINUP"/>
    <s v="8i Ventures, Anfa, Binny Bansal, Blume Ventures, Gunosy Capital, Insight Partners, Moore Strategic Ventures, Seek Ventures, Sunley House Capital Management, Tiger Global Management"/>
    <s v="GMO VenturePartners, Insight Partners, Moore Strategic Ventures, Tiger Global Management"/>
    <m/>
    <m/>
    <m/>
    <m/>
    <n v="2016"/>
    <n v="2018"/>
    <x v="9"/>
    <n v="2022"/>
    <m/>
    <m/>
    <m/>
    <n v="50000000"/>
    <s v="series_c"/>
    <d v="2022-06-01T00:00:00"/>
    <n v="1500000000"/>
    <m/>
    <n v="0.5"/>
    <n v="0"/>
    <n v="434024.52"/>
    <n v="527409.25"/>
    <m/>
    <m/>
    <m/>
    <m/>
    <n v="2707"/>
    <n v="1617"/>
    <n v="172"/>
    <n v="26"/>
    <m/>
    <m/>
    <m/>
    <m/>
    <n v="71.98"/>
    <n v="64.94"/>
    <n v="93.19"/>
    <n v="96.99"/>
    <m/>
    <m/>
    <m/>
    <s v="unicorn"/>
    <n v="183.62"/>
    <n v="183.62"/>
    <m/>
    <n v="1.35"/>
    <n v="1"/>
    <m/>
    <m/>
    <m/>
    <n v="350197587"/>
    <m/>
    <d v="2016-02-15T00:00:00"/>
    <d v="2018-09-03T00:00:00"/>
    <d v="2021-11-29T00:00:00"/>
    <d v="2022-06-01T00:00:00"/>
    <m/>
    <m/>
    <m/>
    <m/>
    <m/>
    <n v="1.5"/>
    <m/>
    <m/>
    <m/>
    <n v="1.5"/>
    <n v="931"/>
    <n v="1183"/>
    <n v="184"/>
    <m/>
    <m/>
    <m/>
    <n v="184"/>
    <s v="No"/>
    <n v="961434.27"/>
    <n v="93"/>
    <n v="96.33"/>
    <n v="1.5"/>
    <n v="1.5"/>
    <n v="1.5"/>
  </r>
  <r>
    <x v="2033"/>
    <s v="https://www.cloudwalk.io/"/>
    <s v="https://www.crunchbase.com/organization/cloudwalk"/>
    <s v="CloudWalk Inc."/>
    <s v="Next-Generation Merchant Acquirer"/>
    <m/>
    <s v="seed"/>
    <m/>
    <s v="series_b"/>
    <s v="series_c"/>
    <m/>
    <m/>
    <m/>
    <m/>
    <m/>
    <m/>
    <n v="190000000"/>
    <n v="150000000"/>
    <m/>
    <m/>
    <m/>
    <m/>
    <m/>
    <m/>
    <n v="1267300000"/>
    <n v="2150000000"/>
    <m/>
    <m/>
    <m/>
    <m/>
    <s v="Plug and Play"/>
    <m/>
    <s v="Coatue, DST Global, FIS, Plug and Play, The Hive, Valor Capital Group"/>
    <s v="A-Star, Coatue, DST Global, Gokul Rajaram, HIVE Ventures, Kelvin Beachum Jr., Larry Fitzgerald, Plug and Play, Valor Capital Group"/>
    <m/>
    <m/>
    <m/>
    <m/>
    <n v="2014"/>
    <m/>
    <x v="9"/>
    <n v="2021"/>
    <m/>
    <m/>
    <m/>
    <n v="150000000"/>
    <s v="series_c"/>
    <d v="2021-11-17T00:00:00"/>
    <n v="2150000000"/>
    <m/>
    <n v="156.32"/>
    <m/>
    <n v="524670.39"/>
    <n v="421535.67"/>
    <m/>
    <m/>
    <m/>
    <m/>
    <n v="1505"/>
    <m/>
    <n v="137"/>
    <n v="79"/>
    <m/>
    <m/>
    <m/>
    <m/>
    <n v="82.41"/>
    <m/>
    <n v="94.58"/>
    <n v="93.42"/>
    <m/>
    <m/>
    <m/>
    <s v="unicorn"/>
    <n v="1.53"/>
    <m/>
    <m/>
    <n v="1.53"/>
    <n v="1"/>
    <m/>
    <m/>
    <m/>
    <n v="345062999"/>
    <m/>
    <d v="2014-06-13T00:00:00"/>
    <m/>
    <d v="2021-05-11T00:00:00"/>
    <d v="2021-11-17T00:00:00"/>
    <m/>
    <m/>
    <m/>
    <m/>
    <m/>
    <n v="1.7"/>
    <m/>
    <m/>
    <m/>
    <n v="1.7"/>
    <m/>
    <m/>
    <n v="190"/>
    <m/>
    <m/>
    <m/>
    <n v="190"/>
    <s v="No"/>
    <n v="946362.38"/>
    <n v="94"/>
    <n v="96.29"/>
    <n v="1.7"/>
    <n v="1.7"/>
    <n v="1.7"/>
  </r>
  <r>
    <x v="2034"/>
    <s v="http://www.doxel.ai/"/>
    <s v="https://www.crunchbase.com/organization/doxel"/>
    <s v="Doxel Inc."/>
    <s v="Doxel delivers facilities faster by using AI to automate progress reporting for construction"/>
    <s v="pre_seed"/>
    <s v="seed"/>
    <s v="series_a"/>
    <s v="series_b"/>
    <m/>
    <m/>
    <m/>
    <m/>
    <m/>
    <n v="4500000"/>
    <n v="12000000"/>
    <n v="40000000"/>
    <m/>
    <m/>
    <m/>
    <m/>
    <m/>
    <n v="45000000"/>
    <n v="60000000"/>
    <n v="266800000"/>
    <m/>
    <m/>
    <m/>
    <m/>
    <s v="Pear VC"/>
    <s v="Alchemist Accelerator, Andreessen Horowitz, Pear VC, SVA, Steelhead Ventures, LLC"/>
    <s v="Ali Ojjeh, Amplo, Andreessen Horowitz, David Petraeus, Vlad Tenev"/>
    <s v="Amplo, Andreessen Horowitz, Insight Partners"/>
    <m/>
    <m/>
    <m/>
    <m/>
    <n v="2015"/>
    <n v="2018"/>
    <n v="2020"/>
    <x v="9"/>
    <m/>
    <m/>
    <m/>
    <m/>
    <n v="40000000"/>
    <s v="series_b"/>
    <d v="2021-08-11T00:00:00"/>
    <n v="266800000"/>
    <n v="0"/>
    <n v="28061.84"/>
    <n v="15180.54"/>
    <n v="896572.92"/>
    <m/>
    <m/>
    <m/>
    <m/>
    <n v="376"/>
    <n v="13"/>
    <n v="137"/>
    <n v="59"/>
    <m/>
    <m/>
    <m/>
    <m/>
    <n v="70.73"/>
    <n v="99.88"/>
    <n v="96.14"/>
    <n v="97.69"/>
    <m/>
    <m/>
    <m/>
    <m/>
    <m/>
    <n v="4.03"/>
    <n v="4.03"/>
    <n v="3.78"/>
    <n v="1"/>
    <m/>
    <m/>
    <m/>
    <m/>
    <n v="56500000"/>
    <d v="2015-12-23T00:00:00"/>
    <d v="2018-01-24T00:00:00"/>
    <d v="2020-01-01T00:00:00"/>
    <d v="2021-08-11T00:00:00"/>
    <m/>
    <m/>
    <m/>
    <m/>
    <n v="1.33"/>
    <n v="4.45"/>
    <m/>
    <m/>
    <m/>
    <m/>
    <n v="1"/>
    <n v="707"/>
    <n v="588"/>
    <m/>
    <m/>
    <m/>
    <m/>
    <n v="0"/>
    <s v="No"/>
    <n v="939815.3"/>
    <n v="95"/>
    <n v="96.25"/>
    <m/>
    <m/>
    <n v="1"/>
  </r>
  <r>
    <x v="2035"/>
    <s v="https://www.charthop.com/"/>
    <s v="https://www.crunchbase.com/organization/charthop"/>
    <s v="ChartHop, Inc."/>
    <s v="ChartHop is an information technology company that specializes in the fields of software development and management."/>
    <m/>
    <s v="seed"/>
    <s v="series_a"/>
    <s v="series_b"/>
    <s v="series_c"/>
    <m/>
    <m/>
    <m/>
    <m/>
    <m/>
    <n v="14000000"/>
    <n v="35000000"/>
    <n v="20099981"/>
    <m/>
    <m/>
    <m/>
    <m/>
    <m/>
    <n v="70000000"/>
    <n v="233450000"/>
    <n v="200999810"/>
    <m/>
    <m/>
    <m/>
    <m/>
    <s v="Worklife"/>
    <s v="Abstract Ventures, Andreessen Horowitz, Basement Fund, CoFound Partners, Company Ventures, Flybridge, Ride Ventures, SemperVirens Venture Capital, Shrug Capital, The Todd &amp; Rahul Angel Fund, Tokyo Black, Worklife, a16z Cultural Leadership Fund"/>
    <s v="Andreessen Horowitz, Cowboy Ventures, Elad Gil, SemperVirens Venture Capital"/>
    <s v="Andreessen Horowitz, Cox Enterprises"/>
    <m/>
    <m/>
    <m/>
    <m/>
    <n v="2019"/>
    <n v="2020"/>
    <x v="9"/>
    <n v="2023"/>
    <m/>
    <m/>
    <m/>
    <n v="20099981"/>
    <s v="series_c"/>
    <d v="2023-01-03T00:00:00"/>
    <n v="200999810"/>
    <m/>
    <n v="0"/>
    <n v="17148.88"/>
    <n v="688023.56"/>
    <n v="227835.3"/>
    <m/>
    <m/>
    <m/>
    <m/>
    <n v="3695"/>
    <n v="115"/>
    <n v="102"/>
    <n v="21"/>
    <m/>
    <m/>
    <m/>
    <m/>
    <n v="61.5"/>
    <n v="96.76"/>
    <n v="95.98"/>
    <n v="95.79"/>
    <m/>
    <m/>
    <m/>
    <m/>
    <n v="2.2000000000000002"/>
    <m/>
    <n v="2.2000000000000002"/>
    <n v="0.77"/>
    <n v="1"/>
    <m/>
    <m/>
    <m/>
    <n v="74099981"/>
    <m/>
    <d v="2019-09-30T00:00:00"/>
    <d v="2020-08-26T00:00:00"/>
    <d v="2021-06-09T00:00:00"/>
    <d v="2023-01-03T00:00:00"/>
    <m/>
    <m/>
    <m/>
    <m/>
    <n v="3.34"/>
    <n v="0.86"/>
    <m/>
    <m/>
    <m/>
    <n v="0.86"/>
    <n v="331"/>
    <n v="287"/>
    <n v="573"/>
    <m/>
    <m/>
    <m/>
    <n v="573"/>
    <s v="No"/>
    <n v="933007.74"/>
    <n v="96"/>
    <n v="96.21"/>
    <n v="0.86"/>
    <n v="0.86"/>
    <n v="0.86"/>
  </r>
  <r>
    <x v="2036"/>
    <s v="https://www.run.ai/"/>
    <s v="https://www.crunchbase.com/organization/run-ai"/>
    <m/>
    <s v="Run:ai AI Cluster Management Platform helps organizations squeeze more from their GPUs and streamline AI/ML development"/>
    <m/>
    <s v="seed"/>
    <s v="series_a"/>
    <s v="series_b"/>
    <s v="series_c"/>
    <m/>
    <m/>
    <m/>
    <m/>
    <n v="3000000"/>
    <n v="10000000"/>
    <n v="30000000"/>
    <n v="75000000"/>
    <m/>
    <m/>
    <m/>
    <m/>
    <n v="30000000"/>
    <n v="50000000"/>
    <n v="200100000"/>
    <n v="750000000"/>
    <m/>
    <m/>
    <m/>
    <m/>
    <s v="TLV Partners"/>
    <s v="S Capital, TLV Partners"/>
    <s v="Insight Partners, S Capital, TLV Partners, Tiger Global Management"/>
    <s v="Insight Partners, S Capital, TLV Partners, Tiger Global Management"/>
    <m/>
    <m/>
    <m/>
    <m/>
    <n v="2019"/>
    <n v="2019"/>
    <x v="9"/>
    <n v="2022"/>
    <m/>
    <m/>
    <m/>
    <n v="75000000"/>
    <s v="series_c"/>
    <d v="2022-03-07T00:00:00"/>
    <n v="750000000"/>
    <m/>
    <n v="2022.72"/>
    <n v="2183.94"/>
    <n v="407786.18"/>
    <n v="517322.67"/>
    <m/>
    <m/>
    <m/>
    <m/>
    <n v="733"/>
    <n v="604"/>
    <n v="177"/>
    <n v="29"/>
    <m/>
    <m/>
    <m/>
    <m/>
    <n v="92.37"/>
    <n v="85.48"/>
    <n v="92.99"/>
    <n v="96.63"/>
    <m/>
    <m/>
    <m/>
    <m/>
    <n v="15.3"/>
    <n v="15.3"/>
    <n v="11.48"/>
    <n v="3.37"/>
    <n v="1"/>
    <m/>
    <m/>
    <m/>
    <n v="118000000"/>
    <m/>
    <d v="2019-04-03T00:00:00"/>
    <d v="2019-04-04T00:00:00"/>
    <d v="2021-01-26T00:00:00"/>
    <d v="2022-03-07T00:00:00"/>
    <m/>
    <m/>
    <m/>
    <n v="1.67"/>
    <n v="4"/>
    <n v="3.75"/>
    <m/>
    <m/>
    <m/>
    <n v="3.75"/>
    <n v="1"/>
    <n v="663"/>
    <n v="405"/>
    <m/>
    <m/>
    <m/>
    <n v="405"/>
    <s v="No"/>
    <n v="929315.51"/>
    <n v="97"/>
    <n v="96.17"/>
    <n v="3.75"/>
    <n v="3.75"/>
    <n v="3.75"/>
  </r>
  <r>
    <x v="2037"/>
    <s v="https://www.eqrx.com"/>
    <s v="https://www.crunchbase.com/organization/eqrx"/>
    <s v="EQRx, Inc."/>
    <s v="EQRx is a biotechnology company that focuses on re-engineering the process of drug discovery to make them affordable."/>
    <m/>
    <m/>
    <s v="series_a"/>
    <s v="series_b"/>
    <m/>
    <m/>
    <m/>
    <m/>
    <m/>
    <m/>
    <n v="200000000"/>
    <n v="500000000"/>
    <m/>
    <m/>
    <m/>
    <m/>
    <m/>
    <m/>
    <n v="1000000000"/>
    <n v="3335000000"/>
    <m/>
    <m/>
    <m/>
    <m/>
    <m/>
    <m/>
    <s v="ARCH Venture Partners, Andreessen Horowitz, Arboretum Ventures, Bain Capital Life Sciences, Casdin Capital, Exor Ventures, Google Ventures, Nextech Invest, Section 32"/>
    <s v="ARCH Venture Partners, Andreessen Horowitz, Arboretum Ventures, Bain Capital Life Sciences, Casdin Capital, Google Ventures, Nextech Invest, Section 32"/>
    <m/>
    <m/>
    <m/>
    <m/>
    <m/>
    <m/>
    <n v="2020"/>
    <x v="9"/>
    <m/>
    <m/>
    <m/>
    <m/>
    <n v="1200000000"/>
    <s v="post_ipo_equity"/>
    <d v="2021-01-11T00:00:00"/>
    <m/>
    <m/>
    <m/>
    <n v="43704.46"/>
    <n v="878760.93"/>
    <m/>
    <m/>
    <m/>
    <m/>
    <m/>
    <m/>
    <n v="3"/>
    <n v="66"/>
    <m/>
    <m/>
    <m/>
    <m/>
    <m/>
    <m/>
    <n v="99.94"/>
    <n v="97.41"/>
    <m/>
    <m/>
    <m/>
    <m/>
    <s v="exited_unicorn"/>
    <m/>
    <m/>
    <m/>
    <m/>
    <m/>
    <m/>
    <m/>
    <m/>
    <n v="1900000000"/>
    <m/>
    <m/>
    <d v="2020-01-12T00:00:00"/>
    <d v="2021-01-11T00:00:00"/>
    <m/>
    <m/>
    <m/>
    <m/>
    <m/>
    <n v="3.34"/>
    <m/>
    <m/>
    <m/>
    <m/>
    <m/>
    <m/>
    <n v="365"/>
    <m/>
    <m/>
    <m/>
    <m/>
    <n v="0"/>
    <s v="No"/>
    <n v="922465.39"/>
    <n v="98"/>
    <n v="96.13"/>
    <m/>
    <m/>
    <n v="0"/>
  </r>
  <r>
    <x v="2038"/>
    <s v="https://nowports.com"/>
    <s v="https://www.crunchbase.com/organization/nowports"/>
    <s v="Nowports Inc"/>
    <s v="Nowports is a digital freight forwarder that automates the supply chain process of companies."/>
    <m/>
    <s v="seed"/>
    <s v="series_a"/>
    <s v="series_b"/>
    <s v="series_c"/>
    <m/>
    <m/>
    <m/>
    <m/>
    <n v="150000"/>
    <n v="16000000"/>
    <n v="60000000"/>
    <n v="150000000"/>
    <m/>
    <m/>
    <m/>
    <m/>
    <n v="1500000"/>
    <n v="80000000"/>
    <n v="400200000"/>
    <n v="1100000000"/>
    <m/>
    <m/>
    <m/>
    <m/>
    <s v="Y Combinator"/>
    <s v="Base10 Partners, Broadhaven Capital Partners, Foundation Capital, JAM Fund, Justin Mateen, Monashees, Mouro Capital, Y Combinator"/>
    <s v="Base10 Partners, Broadhaven Capital Partners, DST Global, Foundation Capital, JAM Fund, MOOR, Monashees, Mouro Capital, SOFTBANK Latin America Ventures, Tiger Global Management"/>
    <s v="Alex Bouaziz, Base10 Partners, Broadhaven Capital Partners, Daniel Vogel, Endeavor Catalyst, Foundation Capital, Monashees, Mouro Capital, Ricardo Amper, Roger Laughlin, SOFTBANK Latin America Ventures, Soma Capital, Tencent, Tiger Global Management"/>
    <m/>
    <m/>
    <m/>
    <m/>
    <n v="2019"/>
    <n v="2021"/>
    <x v="9"/>
    <n v="2022"/>
    <m/>
    <m/>
    <m/>
    <n v="150000000"/>
    <s v="series_c"/>
    <d v="2022-05-24T00:00:00"/>
    <n v="1100000000"/>
    <m/>
    <n v="28442.31"/>
    <n v="100941.19"/>
    <n v="332088.59999999998"/>
    <n v="454009.17"/>
    <m/>
    <m/>
    <m/>
    <m/>
    <n v="99"/>
    <n v="185"/>
    <n v="208"/>
    <n v="36"/>
    <m/>
    <m/>
    <m/>
    <m/>
    <n v="98.98"/>
    <n v="96.5"/>
    <n v="91.76"/>
    <n v="95.79"/>
    <m/>
    <m/>
    <m/>
    <s v="unicorn"/>
    <n v="448.84"/>
    <n v="448.84"/>
    <n v="10.52"/>
    <n v="2.4700000000000002"/>
    <n v="1"/>
    <m/>
    <m/>
    <m/>
    <n v="242600000"/>
    <m/>
    <d v="2019-03-18T00:00:00"/>
    <d v="2021-07-01T00:00:00"/>
    <d v="2021-12-16T00:00:00"/>
    <d v="2022-05-24T00:00:00"/>
    <m/>
    <m/>
    <m/>
    <n v="53.33"/>
    <n v="5"/>
    <n v="2.75"/>
    <m/>
    <m/>
    <m/>
    <n v="2.75"/>
    <n v="836"/>
    <n v="168"/>
    <n v="159"/>
    <m/>
    <m/>
    <m/>
    <n v="159"/>
    <s v="No"/>
    <n v="915481.27"/>
    <n v="99"/>
    <n v="96.09"/>
    <n v="2.75"/>
    <n v="2.75"/>
    <n v="2.75"/>
  </r>
  <r>
    <x v="2039"/>
    <s v="http://DoNotPay.com"/>
    <s v="https://www.crunchbase.com/organization/donotpay"/>
    <m/>
    <s v="DoNotPay is an online robot lawyer that allows anyone to automatically claim asylum in the U.S, U.K, and Canada for free."/>
    <m/>
    <s v="seed"/>
    <s v="series_a"/>
    <s v="series_b"/>
    <m/>
    <m/>
    <m/>
    <m/>
    <m/>
    <n v="1100000"/>
    <n v="12000000"/>
    <n v="10000000"/>
    <m/>
    <m/>
    <m/>
    <m/>
    <m/>
    <n v="11000000"/>
    <n v="80000000"/>
    <n v="210000000"/>
    <m/>
    <m/>
    <m/>
    <m/>
    <m/>
    <s v="Andreessen Horowitz"/>
    <s v="Andreessen Horowitz, Coatue, Day One Ventures, Felicis, Founders Fund"/>
    <s v="Alameda Research, Andreessen Horowitz, Angel Collective Opportunity Fund, Balaji Srinivasan, Bossanova Investimentos, Crew Capital, DST Global, Daniel Dines, Day One Ventures, Dylan Field, Felicis, JAM Fund, Jack Newton, Jovono, Lux Capital, Sam Bankman-Fried, Tribe Capital"/>
    <m/>
    <m/>
    <m/>
    <m/>
    <m/>
    <n v="2017"/>
    <n v="2020"/>
    <x v="9"/>
    <m/>
    <m/>
    <m/>
    <m/>
    <n v="10000000"/>
    <s v="series_b"/>
    <d v="2021-08-01T00:00:00"/>
    <n v="210000000"/>
    <m/>
    <n v="5878.73"/>
    <n v="21783.07"/>
    <n v="879355.51"/>
    <m/>
    <m/>
    <m/>
    <m/>
    <m/>
    <n v="282"/>
    <n v="66"/>
    <n v="65"/>
    <m/>
    <m/>
    <m/>
    <m/>
    <m/>
    <n v="97.03"/>
    <n v="98.15"/>
    <n v="97.45"/>
    <m/>
    <m/>
    <m/>
    <m/>
    <m/>
    <n v="12.98"/>
    <n v="12.98"/>
    <n v="2.23"/>
    <n v="1"/>
    <m/>
    <m/>
    <m/>
    <m/>
    <n v="27700000"/>
    <m/>
    <d v="2017-12-07T00:00:00"/>
    <d v="2020-06-23T00:00:00"/>
    <d v="2021-08-01T00:00:00"/>
    <m/>
    <m/>
    <m/>
    <m/>
    <n v="7.27"/>
    <n v="2.63"/>
    <m/>
    <m/>
    <m/>
    <m/>
    <n v="1"/>
    <n v="929"/>
    <n v="404"/>
    <m/>
    <m/>
    <m/>
    <m/>
    <n v="0"/>
    <s v="No"/>
    <n v="907017.31"/>
    <n v="100"/>
    <n v="96.05"/>
    <m/>
    <m/>
    <n v="1"/>
  </r>
  <r>
    <x v="2040"/>
    <s v="https://unitedmasters.com/"/>
    <s v="https://www.crunchbase.com/organization/unitedmasters"/>
    <s v="UnitedMasters LLC"/>
    <s v="UnitedMasters is a technology platform that gives musicians an alternative to exploitative record label deals."/>
    <m/>
    <m/>
    <s v="series_a"/>
    <s v="series_b"/>
    <s v="series_c"/>
    <m/>
    <m/>
    <m/>
    <m/>
    <m/>
    <n v="70000000"/>
    <n v="50000000"/>
    <n v="50000000"/>
    <m/>
    <m/>
    <m/>
    <m/>
    <m/>
    <n v="350000000"/>
    <n v="350000000"/>
    <n v="550000000"/>
    <m/>
    <m/>
    <m/>
    <m/>
    <m/>
    <s v="20th Century Studios, Alphabet, Andreessen Horowitz"/>
    <s v="Alphabet, Andreessen Horowitz, Apple"/>
    <s v="Andreessen Horowitz"/>
    <m/>
    <m/>
    <m/>
    <m/>
    <m/>
    <n v="2017"/>
    <x v="9"/>
    <n v="2021"/>
    <m/>
    <m/>
    <m/>
    <n v="50000000"/>
    <s v="series_c"/>
    <d v="2021-10-28T00:00:00"/>
    <n v="550000000"/>
    <m/>
    <m/>
    <n v="23086.92"/>
    <n v="683919.5"/>
    <n v="194652.16"/>
    <m/>
    <m/>
    <m/>
    <m/>
    <m/>
    <n v="65"/>
    <n v="107"/>
    <n v="156"/>
    <m/>
    <m/>
    <m/>
    <m/>
    <m/>
    <n v="98.4"/>
    <n v="95.78"/>
    <n v="86.92"/>
    <m/>
    <m/>
    <m/>
    <m/>
    <n v="1.41"/>
    <m/>
    <n v="1.2"/>
    <n v="1.41"/>
    <n v="1"/>
    <m/>
    <m/>
    <m/>
    <n v="170000000"/>
    <m/>
    <m/>
    <d v="2017-11-15T00:00:00"/>
    <d v="2021-03-31T00:00:00"/>
    <d v="2021-10-28T00:00:00"/>
    <m/>
    <m/>
    <m/>
    <m/>
    <n v="1"/>
    <n v="1.57"/>
    <m/>
    <m/>
    <m/>
    <n v="1.57"/>
    <m/>
    <n v="1232"/>
    <n v="211"/>
    <m/>
    <m/>
    <m/>
    <n v="211"/>
    <s v="No"/>
    <n v="901658.58"/>
    <n v="101"/>
    <n v="96.01"/>
    <n v="1.57"/>
    <n v="1.57"/>
    <n v="1.57"/>
  </r>
  <r>
    <x v="2041"/>
    <s v="https://www.workstream.us/"/>
    <s v="https://www.crunchbase.com/organization/workstream-is"/>
    <s v="Workstream Technologies, Inc."/>
    <s v="Workstream is the leading HR, Payroll, and Hiring platform for the hourly workforce."/>
    <m/>
    <s v="seed"/>
    <s v="series_a"/>
    <s v="series_b"/>
    <m/>
    <m/>
    <m/>
    <m/>
    <m/>
    <m/>
    <n v="10000000"/>
    <n v="48000000"/>
    <m/>
    <m/>
    <m/>
    <m/>
    <m/>
    <m/>
    <n v="50000000"/>
    <n v="320160000"/>
    <m/>
    <m/>
    <m/>
    <m/>
    <m/>
    <s v="Basis Set Ventures, Binh Tran, Heartland Ventures, Peterson Ventures"/>
    <s v="Aglaé Ventures, Aneel Ranadive, Anna Khan, Arrive, Basis Set Ventures, Bernard Arnault, CRV, Eric Yuan, Founders Fund, GGV Capital, Geoff Donaker, Heartland Ventures, Jack Altman, James Harden, Jenna Hannon, Joe Montana, Joel Peterson, Karl Sun, Max Levchin, Peterson Ventures, Tony Xu"/>
    <s v="9Yards Capital, Arrive, Basis Set Ventures, Bond, CRV, Coatue, Dreamers VC, Driving Forces, Eric Yuan, Flucas Ventures, Founders Fund, Frederic Kerrest, GGV Capital, Hyphen Capital, Peterson Ventures, Ryan Smith, Tech Square Ventures, Tony Xu"/>
    <m/>
    <m/>
    <m/>
    <m/>
    <m/>
    <n v="2018"/>
    <n v="2020"/>
    <x v="9"/>
    <m/>
    <m/>
    <m/>
    <m/>
    <n v="60000000"/>
    <s v="series_b"/>
    <d v="2022-09-29T00:00:00"/>
    <n v="450000000"/>
    <m/>
    <n v="2091.4899999999998"/>
    <n v="6026.2"/>
    <n v="893286.44"/>
    <m/>
    <m/>
    <m/>
    <m/>
    <m/>
    <n v="625"/>
    <n v="375"/>
    <n v="61"/>
    <m/>
    <m/>
    <m/>
    <m/>
    <m/>
    <n v="94.01"/>
    <n v="89.37"/>
    <n v="97.61"/>
    <m/>
    <m/>
    <m/>
    <m/>
    <m/>
    <n v="7.65"/>
    <m/>
    <n v="7.65"/>
    <n v="1.41"/>
    <m/>
    <m/>
    <m/>
    <m/>
    <n v="118000000"/>
    <m/>
    <d v="2018-04-18T00:00:00"/>
    <d v="2020-05-07T00:00:00"/>
    <d v="2021-08-26T00:00:00"/>
    <m/>
    <m/>
    <m/>
    <m/>
    <m/>
    <n v="6.4"/>
    <m/>
    <m/>
    <m/>
    <m/>
    <n v="1.41"/>
    <n v="750"/>
    <n v="476"/>
    <m/>
    <m/>
    <m/>
    <m/>
    <n v="399"/>
    <s v="No"/>
    <n v="901404.13"/>
    <n v="102"/>
    <n v="95.97"/>
    <m/>
    <m/>
    <n v="1.41"/>
  </r>
  <r>
    <x v="2042"/>
    <s v="https://dydx.exchange/"/>
    <s v="https://www.crunchbase.com/organization/dydx"/>
    <s v="dYdX Trading Inc."/>
    <s v="dYdX is a leading decentralized exchange offering Perpetual, Margin, &amp; Spot trading, as well as borrow / lend pools on Ethereum."/>
    <m/>
    <s v="seed"/>
    <s v="series_a"/>
    <s v="series_b"/>
    <s v="series_c"/>
    <m/>
    <m/>
    <m/>
    <m/>
    <n v="2000000"/>
    <n v="10000000"/>
    <n v="10000000"/>
    <n v="65000000"/>
    <m/>
    <m/>
    <m/>
    <m/>
    <n v="20000000"/>
    <n v="50000000"/>
    <n v="66700000"/>
    <n v="650000000"/>
    <m/>
    <m/>
    <m/>
    <m/>
    <s v="1confirmation, Abstract Ventures, Andreessen Horowitz, Avichal Garg, Brian Armstrong, CSC Upshot, Caffeinated Capital, Christopher Golda, David King, Elad Gil, Fred Ehrsam, Jack Herrick, Kindred Ventures, Platinum Capital, Polychain, Scott Belsky"/>
    <s v="1confirmation, Abstract Ventures, Bain Capital Ventures, Capitoria, Craft Ventures, Dragonfly, Elad Gil, Fred Ehrsam, Kevin Hartz, Kindred Ventures, Naval Ravikant, Polychain, Vy Capital, a16z crypto"/>
    <s v="Andreessen Horowitz, DeFiance Capital, GSR, Hashed, Polychain, RockTree Capital, Scalar Capital, The Spartan Group, Three Arrows Capital, Wintermute"/>
    <s v="Abstract Ventures, Andreessen Horowitz, CMS Holdings, CMT Digital Ventures, Delphi Ventures, Electric Capital, Finlink Capital, Hashkey Exchange, Kronos Research, Menai Financial Group, Paradigm, Polychain, QCP Capital, Sixtant, StarkWare Industries, Three Arrows Capital, Toy Ventures, Wintermute, mgnr.io"/>
    <m/>
    <m/>
    <m/>
    <m/>
    <n v="2017"/>
    <n v="2018"/>
    <x v="9"/>
    <n v="2021"/>
    <m/>
    <m/>
    <m/>
    <n v="65000000"/>
    <s v="series_c"/>
    <d v="2021-06-15T00:00:00"/>
    <n v="650000000"/>
    <m/>
    <n v="5959.96"/>
    <n v="8148.55"/>
    <n v="683943.83"/>
    <n v="198319.37"/>
    <m/>
    <m/>
    <m/>
    <m/>
    <n v="265"/>
    <n v="238"/>
    <n v="106"/>
    <n v="154"/>
    <m/>
    <m/>
    <m/>
    <m/>
    <n v="97.21"/>
    <n v="94.86"/>
    <n v="95.82"/>
    <n v="87.09"/>
    <m/>
    <m/>
    <m/>
    <m/>
    <n v="19.89"/>
    <n v="19.89"/>
    <n v="9.9499999999999993"/>
    <n v="8.77"/>
    <n v="1"/>
    <m/>
    <m/>
    <m/>
    <n v="87000000"/>
    <m/>
    <d v="2017-12-19T00:00:00"/>
    <d v="2018-10-19T00:00:00"/>
    <d v="2021-01-26T00:00:00"/>
    <d v="2021-06-15T00:00:00"/>
    <m/>
    <m/>
    <m/>
    <n v="2.5"/>
    <n v="1.33"/>
    <n v="9.75"/>
    <m/>
    <m/>
    <m/>
    <n v="9.75"/>
    <n v="304"/>
    <n v="830"/>
    <n v="140"/>
    <m/>
    <m/>
    <m/>
    <n v="140"/>
    <s v="No"/>
    <n v="896371.71"/>
    <n v="103"/>
    <n v="95.93"/>
    <n v="9.75"/>
    <n v="9.75"/>
    <n v="9.75"/>
  </r>
  <r>
    <x v="2043"/>
    <s v="https://www.beautypie.com/"/>
    <s v="https://www.crunchbase.com/organization/beauty-pie"/>
    <m/>
    <s v="Beauty Pie is a beauty buyers' club that gives members access to high-quality beauty products at transparent factory-cost prices."/>
    <m/>
    <m/>
    <s v="series_a"/>
    <s v="series_b"/>
    <m/>
    <m/>
    <m/>
    <m/>
    <m/>
    <m/>
    <m/>
    <n v="100000000"/>
    <m/>
    <m/>
    <m/>
    <m/>
    <m/>
    <m/>
    <m/>
    <n v="667000000"/>
    <m/>
    <m/>
    <m/>
    <m/>
    <m/>
    <m/>
    <s v="Balderton Capital, General Catalyst, Index Ventures"/>
    <s v="Balderton Capital, General Catalyst, Index Ventures, Insight Partners"/>
    <m/>
    <m/>
    <m/>
    <m/>
    <m/>
    <m/>
    <n v="2020"/>
    <x v="9"/>
    <m/>
    <m/>
    <m/>
    <m/>
    <n v="100000000"/>
    <s v="series_b"/>
    <d v="2021-09-08T00:00:00"/>
    <n v="667000000"/>
    <m/>
    <m/>
    <n v="7156.45"/>
    <n v="888070.98"/>
    <m/>
    <m/>
    <m/>
    <m/>
    <m/>
    <m/>
    <n v="343"/>
    <n v="63"/>
    <m/>
    <m/>
    <m/>
    <m/>
    <m/>
    <m/>
    <n v="90.28"/>
    <n v="97.53"/>
    <m/>
    <m/>
    <m/>
    <m/>
    <m/>
    <n v="1"/>
    <m/>
    <m/>
    <n v="1"/>
    <m/>
    <m/>
    <m/>
    <m/>
    <n v="100000000"/>
    <m/>
    <m/>
    <d v="2020-12-16T00:00:00"/>
    <d v="2021-09-08T00:00:00"/>
    <m/>
    <m/>
    <m/>
    <m/>
    <m/>
    <m/>
    <m/>
    <m/>
    <m/>
    <m/>
    <n v="1"/>
    <m/>
    <n v="266"/>
    <m/>
    <m/>
    <m/>
    <m/>
    <n v="0"/>
    <s v="No"/>
    <n v="895227.43"/>
    <n v="104"/>
    <n v="95.89"/>
    <m/>
    <m/>
    <n v="1"/>
  </r>
  <r>
    <x v="2044"/>
    <s v="https://www.zleague.gg"/>
    <s v="https://www.crunchbase.com/organization/z-league"/>
    <s v="Z League Inc"/>
    <s v="The world’s first skill-based e-sports tournament platform"/>
    <m/>
    <s v="seed"/>
    <s v="series_a"/>
    <s v="series_b"/>
    <m/>
    <m/>
    <m/>
    <m/>
    <m/>
    <n v="3755000"/>
    <n v="13478135"/>
    <n v="35000000"/>
    <m/>
    <m/>
    <m/>
    <m/>
    <m/>
    <n v="37550000"/>
    <n v="67390675"/>
    <n v="233450000"/>
    <m/>
    <m/>
    <m/>
    <m/>
    <m/>
    <s v="Andreessen Horowitz"/>
    <s v="Andreessen Horowitz, Goodwater Capital"/>
    <s v="Andreessen Horowitz, Nomad Ventures"/>
    <m/>
    <m/>
    <m/>
    <m/>
    <m/>
    <n v="2020"/>
    <n v="2021"/>
    <x v="9"/>
    <m/>
    <m/>
    <m/>
    <m/>
    <n v="35000000"/>
    <s v="series_b"/>
    <d v="2021-09-01T00:00:00"/>
    <n v="233450000"/>
    <m/>
    <n v="11.98"/>
    <n v="207413.58"/>
    <n v="683919.5"/>
    <m/>
    <m/>
    <m/>
    <m/>
    <m/>
    <n v="2660"/>
    <n v="99"/>
    <n v="107"/>
    <m/>
    <m/>
    <m/>
    <m/>
    <m/>
    <n v="71.75"/>
    <n v="98.13"/>
    <n v="95.78"/>
    <m/>
    <m/>
    <m/>
    <m/>
    <m/>
    <n v="4.2300000000000004"/>
    <n v="4.2300000000000004"/>
    <n v="2.94"/>
    <n v="1"/>
    <m/>
    <m/>
    <m/>
    <m/>
    <n v="52233135"/>
    <m/>
    <d v="2020-12-01T00:00:00"/>
    <d v="2021-06-02T00:00:00"/>
    <d v="2021-09-01T00:00:00"/>
    <m/>
    <m/>
    <m/>
    <m/>
    <n v="1.79"/>
    <n v="3.46"/>
    <m/>
    <m/>
    <m/>
    <m/>
    <n v="1"/>
    <n v="183"/>
    <n v="91"/>
    <m/>
    <m/>
    <m/>
    <m/>
    <n v="0"/>
    <s v="No"/>
    <n v="891345.06"/>
    <n v="105"/>
    <n v="95.85"/>
    <m/>
    <m/>
    <n v="1"/>
  </r>
  <r>
    <x v="2045"/>
    <s v="http://www.ribbonhealth.com"/>
    <s v="https://www.crunchbase.com/organization/ribbonhealth"/>
    <s v="Ribbon Health, Inc."/>
    <s v="Ribbon Health is a predictive analytics and data platform for the healthcare industry."/>
    <m/>
    <s v="seed"/>
    <s v="series_a"/>
    <s v="series_b"/>
    <m/>
    <m/>
    <m/>
    <m/>
    <m/>
    <m/>
    <n v="10250000"/>
    <n v="43500000"/>
    <m/>
    <m/>
    <m/>
    <m/>
    <m/>
    <m/>
    <n v="51250000"/>
    <n v="290145000"/>
    <m/>
    <m/>
    <m/>
    <m/>
    <m/>
    <s v="Daniel Amitay, Y Combinator"/>
    <s v="Andreessen Horowitz, BoxGroup, Daniel Amitay, Eric Roza, Nat Turner, Vivek Garipalli, Y Combinator"/>
    <s v="Andreessen Horowitz, BoxGroup, Core Innovation Capital, General Catalyst, Rock Health Capital, Sachin Jain"/>
    <m/>
    <m/>
    <m/>
    <m/>
    <m/>
    <n v="2017"/>
    <n v="2020"/>
    <x v="9"/>
    <m/>
    <m/>
    <m/>
    <m/>
    <n v="43500000"/>
    <s v="series_b"/>
    <d v="2021-11-16T00:00:00"/>
    <n v="290145000"/>
    <m/>
    <n v="12166.07"/>
    <n v="26357.27"/>
    <n v="847854.94"/>
    <m/>
    <m/>
    <m/>
    <m/>
    <m/>
    <n v="120"/>
    <n v="39"/>
    <n v="72"/>
    <m/>
    <m/>
    <m/>
    <m/>
    <m/>
    <n v="98.74"/>
    <n v="98.92"/>
    <n v="97.17"/>
    <m/>
    <m/>
    <m/>
    <m/>
    <m/>
    <n v="4.8099999999999996"/>
    <m/>
    <n v="4.8099999999999996"/>
    <n v="1"/>
    <m/>
    <m/>
    <m/>
    <m/>
    <n v="53750000"/>
    <m/>
    <d v="2017-08-22T00:00:00"/>
    <d v="2020-02-27T00:00:00"/>
    <d v="2021-11-16T00:00:00"/>
    <m/>
    <m/>
    <m/>
    <m/>
    <m/>
    <n v="5.66"/>
    <m/>
    <m/>
    <m/>
    <m/>
    <n v="1"/>
    <n v="919"/>
    <n v="628"/>
    <m/>
    <m/>
    <m/>
    <m/>
    <n v="0"/>
    <s v="No"/>
    <n v="886378.28"/>
    <n v="106"/>
    <n v="95.81"/>
    <m/>
    <m/>
    <n v="1"/>
  </r>
  <r>
    <x v="2046"/>
    <s v="https://preset.io"/>
    <s v="https://www.crunchbase.com/organization/preset"/>
    <s v="Preset, Inc."/>
    <s v="Preset is a software-as-a-service company that offers a cloud-based open analytics data platform."/>
    <m/>
    <m/>
    <s v="series_a"/>
    <s v="series_b"/>
    <m/>
    <m/>
    <m/>
    <m/>
    <m/>
    <m/>
    <m/>
    <n v="35900000"/>
    <m/>
    <m/>
    <m/>
    <m/>
    <m/>
    <m/>
    <m/>
    <n v="239453000"/>
    <m/>
    <m/>
    <m/>
    <m/>
    <m/>
    <m/>
    <s v="SVA"/>
    <s v="Andreessen Horowitz, Redpoint"/>
    <m/>
    <m/>
    <m/>
    <m/>
    <m/>
    <m/>
    <n v="2019"/>
    <x v="9"/>
    <m/>
    <m/>
    <m/>
    <m/>
    <n v="35900000"/>
    <s v="series_b"/>
    <d v="2021-08-18T00:00:00"/>
    <n v="239453000"/>
    <m/>
    <m/>
    <n v="20986.42"/>
    <n v="861148.66"/>
    <m/>
    <m/>
    <m/>
    <m/>
    <m/>
    <m/>
    <n v="73"/>
    <n v="71"/>
    <m/>
    <m/>
    <m/>
    <m/>
    <m/>
    <m/>
    <n v="98.27"/>
    <n v="97.21"/>
    <m/>
    <m/>
    <m/>
    <m/>
    <m/>
    <n v="1"/>
    <m/>
    <m/>
    <n v="1"/>
    <m/>
    <m/>
    <m/>
    <m/>
    <n v="48400000"/>
    <m/>
    <m/>
    <d v="2019-02-04T00:00:00"/>
    <d v="2021-08-18T00:00:00"/>
    <m/>
    <m/>
    <m/>
    <m/>
    <m/>
    <m/>
    <m/>
    <m/>
    <m/>
    <m/>
    <n v="1"/>
    <m/>
    <n v="926"/>
    <m/>
    <m/>
    <m/>
    <m/>
    <n v="0"/>
    <s v="No"/>
    <n v="882135.08"/>
    <n v="107"/>
    <n v="95.77"/>
    <m/>
    <m/>
    <n v="1"/>
  </r>
  <r>
    <x v="2047"/>
    <s v="https://rometx.com/"/>
    <s v="https://www.crunchbase.com/organization/rome-therapeutics"/>
    <m/>
    <s v="ROME Therapeutics is developing novel therapies for cancer and autoimmune diseases by harnessing the power of the repeatome."/>
    <m/>
    <m/>
    <s v="series_a"/>
    <s v="series_b"/>
    <m/>
    <m/>
    <m/>
    <m/>
    <m/>
    <m/>
    <n v="50000000"/>
    <n v="77000000"/>
    <m/>
    <m/>
    <m/>
    <m/>
    <m/>
    <m/>
    <n v="250000000"/>
    <n v="513590000"/>
    <m/>
    <m/>
    <m/>
    <m/>
    <m/>
    <m/>
    <s v="ARCH Venture Partners, Google Ventures, Partners Innovation Fund"/>
    <s v="ARCH Venture Partners, Alexandria Venture Investments, Andreessen Horowitz, Casdin Capital, Google Ventures, Mass General Brigham Ventures, Sanofi Ventures, Section 32"/>
    <m/>
    <m/>
    <m/>
    <m/>
    <m/>
    <m/>
    <n v="2020"/>
    <x v="9"/>
    <m/>
    <m/>
    <m/>
    <m/>
    <n v="72000000"/>
    <s v="series_b"/>
    <d v="2023-09-12T00:00:00"/>
    <n v="513590000"/>
    <m/>
    <m/>
    <n v="13980.51"/>
    <n v="868049.56"/>
    <m/>
    <m/>
    <m/>
    <m/>
    <m/>
    <m/>
    <n v="158"/>
    <n v="68"/>
    <m/>
    <m/>
    <m/>
    <m/>
    <m/>
    <m/>
    <n v="95.54"/>
    <n v="97.33"/>
    <m/>
    <m/>
    <m/>
    <m/>
    <m/>
    <n v="1.75"/>
    <m/>
    <n v="1.75"/>
    <n v="1"/>
    <m/>
    <m/>
    <m/>
    <m/>
    <n v="199000000"/>
    <m/>
    <m/>
    <d v="2020-04-27T00:00:00"/>
    <d v="2021-09-14T00:00:00"/>
    <m/>
    <m/>
    <m/>
    <m/>
    <m/>
    <n v="2.0499999999999998"/>
    <m/>
    <m/>
    <m/>
    <m/>
    <n v="1"/>
    <m/>
    <n v="505"/>
    <m/>
    <m/>
    <m/>
    <m/>
    <n v="728"/>
    <s v="No"/>
    <n v="882030.07"/>
    <n v="108"/>
    <n v="95.73"/>
    <m/>
    <m/>
    <n v="1"/>
  </r>
  <r>
    <x v="2048"/>
    <s v="https://habi.co/"/>
    <s v="https://www.crunchbase.com/organization/habi-fefd"/>
    <m/>
    <s v="Habi is a digital platform that aims to simplify the process of buying and selling real estate properties."/>
    <s v="pre_seed"/>
    <m/>
    <s v="series_a"/>
    <s v="series_b"/>
    <s v="series_c"/>
    <m/>
    <m/>
    <m/>
    <n v="5500000"/>
    <m/>
    <n v="10000000"/>
    <n v="100000000"/>
    <n v="200000000"/>
    <m/>
    <m/>
    <m/>
    <n v="110000000"/>
    <m/>
    <n v="50000000"/>
    <n v="667000000"/>
    <n v="1000000000"/>
    <m/>
    <m/>
    <m/>
    <s v="Edward Lando, Eric Reiner, FJ Labs, Flybridge, HOF Capital, Homebrew, Reshape, Supernode Ventures, The Graduate Syndicate, Tiger Global Management, Zigg Capital"/>
    <m/>
    <s v="8VC, Clocktower Technology Ventures, HOF Capital, Homebrew, Inspired Capital Partners, Operator Partners, Supernode Ventures, Vine St. Ventures, Vine Ventures, Zigg Capital"/>
    <s v="8VC, Homebrew, Inspired Capital Partners, SoftBank, Tiger Global Management"/>
    <s v="Clocktower Technology Ventures, Endeavor Catalyst, Grupo Financiero Banorte, Henry Kravis, Homebrew, Inspired Capital Partners, Institución de Banca Múltiple, SOFTBANK Latin America Ventures, Tiger Global Management"/>
    <m/>
    <m/>
    <m/>
    <n v="2019"/>
    <m/>
    <n v="2020"/>
    <x v="9"/>
    <n v="2022"/>
    <m/>
    <m/>
    <m/>
    <n v="200000000"/>
    <s v="series_c"/>
    <d v="2022-05-11T00:00:00"/>
    <n v="1000000000"/>
    <n v="88.02"/>
    <m/>
    <n v="1401.17"/>
    <n v="470654.41"/>
    <n v="403136.73"/>
    <m/>
    <m/>
    <m/>
    <n v="794"/>
    <m/>
    <n v="703"/>
    <n v="154"/>
    <n v="48"/>
    <m/>
    <m/>
    <m/>
    <n v="85.75"/>
    <m/>
    <n v="80.05"/>
    <n v="93.91"/>
    <n v="94.34"/>
    <m/>
    <m/>
    <m/>
    <s v="unicorn"/>
    <n v="15.3"/>
    <m/>
    <n v="15.3"/>
    <n v="1.35"/>
    <n v="1"/>
    <m/>
    <m/>
    <m/>
    <n v="546800000"/>
    <d v="2019-11-15T00:00:00"/>
    <m/>
    <d v="2020-08-26T00:00:00"/>
    <d v="2021-06-23T00:00:00"/>
    <d v="2022-05-11T00:00:00"/>
    <m/>
    <m/>
    <m/>
    <m/>
    <n v="13.34"/>
    <n v="1.5"/>
    <m/>
    <m/>
    <m/>
    <n v="1.5"/>
    <m/>
    <n v="301"/>
    <n v="322"/>
    <m/>
    <m/>
    <m/>
    <n v="322"/>
    <s v="No"/>
    <n v="875280.33"/>
    <n v="109"/>
    <n v="95.69"/>
    <n v="1.5"/>
    <n v="1.5"/>
    <n v="1.5"/>
  </r>
  <r>
    <x v="2049"/>
    <s v="https://pitch.com"/>
    <s v="https://www.crunchbase.com/organization/pitch-5b94"/>
    <s v="Pitch Software GmbH"/>
    <s v="Pitch is collaborative presentation software for modern teams."/>
    <m/>
    <s v="seed"/>
    <s v="series_a"/>
    <s v="series_b"/>
    <m/>
    <m/>
    <m/>
    <m/>
    <m/>
    <n v="3700711"/>
    <n v="19000000"/>
    <n v="85000000"/>
    <m/>
    <m/>
    <m/>
    <m/>
    <m/>
    <n v="37007110"/>
    <n v="95000000"/>
    <n v="600000000"/>
    <m/>
    <m/>
    <m/>
    <m/>
    <m/>
    <s v="BlueYard Capital"/>
    <s v="Andrew Wilkinson, BlueYard Capital, Eric Yuan, Frank Thelen, Freigeist Capital, Index Ventures, Koen Bok, Olivier Pomel, Simon Willnauer, Slack Fund"/>
    <s v="Index Ventures, Lakestar, Thrive Capital, Tiger Global Management"/>
    <m/>
    <m/>
    <m/>
    <m/>
    <m/>
    <n v="2018"/>
    <n v="2018"/>
    <x v="9"/>
    <m/>
    <m/>
    <m/>
    <m/>
    <n v="85000000"/>
    <s v="series_b"/>
    <d v="2021-05-20T00:00:00"/>
    <n v="600000000"/>
    <m/>
    <n v="0"/>
    <n v="6524.54"/>
    <n v="861912.33"/>
    <m/>
    <m/>
    <m/>
    <m/>
    <m/>
    <n v="3719"/>
    <n v="269"/>
    <n v="70"/>
    <m/>
    <m/>
    <m/>
    <m/>
    <m/>
    <n v="64.34"/>
    <n v="94.19"/>
    <n v="97.25"/>
    <m/>
    <m/>
    <m/>
    <m/>
    <m/>
    <n v="11.03"/>
    <n v="11.03"/>
    <n v="5.37"/>
    <n v="1"/>
    <m/>
    <m/>
    <m/>
    <m/>
    <n v="137700711"/>
    <m/>
    <d v="2018-02-20T00:00:00"/>
    <d v="2018-10-09T00:00:00"/>
    <d v="2021-05-20T00:00:00"/>
    <m/>
    <m/>
    <m/>
    <m/>
    <n v="2.57"/>
    <n v="6.32"/>
    <m/>
    <m/>
    <m/>
    <m/>
    <n v="1"/>
    <n v="231"/>
    <n v="954"/>
    <m/>
    <m/>
    <m/>
    <m/>
    <n v="0"/>
    <s v="No"/>
    <n v="868436.87"/>
    <n v="110"/>
    <n v="95.65"/>
    <m/>
    <m/>
    <n v="1"/>
  </r>
  <r>
    <x v="2050"/>
    <s v="http://www.timescale.com"/>
    <s v="https://www.crunchbase.com/organization/timescaledb"/>
    <s v="Timescale, Inc."/>
    <s v="Timescale is the modern cloud platform built on PostgreSQL for time-series, events and analytics."/>
    <m/>
    <s v="seed"/>
    <s v="series_a"/>
    <s v="series_b"/>
    <s v="series_c"/>
    <m/>
    <m/>
    <m/>
    <m/>
    <n v="3700000"/>
    <n v="12400000"/>
    <n v="40000000"/>
    <n v="110000000"/>
    <m/>
    <m/>
    <m/>
    <m/>
    <n v="37000000"/>
    <n v="62000000"/>
    <n v="266800000"/>
    <n v="1000000000"/>
    <m/>
    <m/>
    <m/>
    <m/>
    <s v="New Enterprise Associates"/>
    <s v="Benchmark, Company Ventures, Craig Barratt, Jonah Goodhart, Matthew Prince, Michael Walrath, New Enterprise Associates, Rob Bearden, Spencer Kimball, Steve Mullaney, Two Sigma Ventures"/>
    <s v="Benchmark, Icon Ventures, New Enterprise Associates, Redpoint, Two Sigma Ventures"/>
    <s v="Benchmark, Icon Ventures, New Enterprise Associates, Redpoint, Tiger Global Management, Two Sigma Ventures"/>
    <m/>
    <m/>
    <m/>
    <m/>
    <n v="2016"/>
    <n v="2018"/>
    <x v="9"/>
    <n v="2022"/>
    <m/>
    <m/>
    <m/>
    <n v="110000000"/>
    <s v="series_c"/>
    <d v="2022-02-22T00:00:00"/>
    <n v="1000000000"/>
    <m/>
    <n v="12.52"/>
    <n v="21876.11"/>
    <n v="324187.21000000002"/>
    <n v="495911.93"/>
    <m/>
    <m/>
    <m/>
    <m/>
    <n v="2274"/>
    <n v="142"/>
    <n v="210"/>
    <n v="32"/>
    <m/>
    <m/>
    <m/>
    <m/>
    <n v="76.459999999999994"/>
    <n v="96.94"/>
    <n v="91.68"/>
    <n v="96.27"/>
    <m/>
    <m/>
    <m/>
    <s v="unicorn"/>
    <n v="16.54"/>
    <n v="16.54"/>
    <n v="12.34"/>
    <n v="3.37"/>
    <n v="1"/>
    <m/>
    <m/>
    <m/>
    <n v="181100000"/>
    <m/>
    <d v="2016-01-01T00:00:00"/>
    <d v="2018-01-24T00:00:00"/>
    <d v="2021-05-05T00:00:00"/>
    <d v="2022-02-22T00:00:00"/>
    <m/>
    <m/>
    <m/>
    <n v="1.68"/>
    <n v="4.3"/>
    <n v="3.75"/>
    <m/>
    <m/>
    <m/>
    <n v="3.75"/>
    <n v="754"/>
    <n v="1197"/>
    <n v="293"/>
    <m/>
    <m/>
    <m/>
    <n v="293"/>
    <s v="No"/>
    <n v="841987.77"/>
    <n v="111"/>
    <n v="95.61"/>
    <n v="3.75"/>
    <n v="3.75"/>
    <n v="3.75"/>
  </r>
  <r>
    <x v="2051"/>
    <s v="https://theorg.com/"/>
    <s v="https://www.crunchbase.com/organization/the-org"/>
    <s v="Orgio, Inc."/>
    <s v="The Org operates and manages an online platform that showcases public organizations."/>
    <m/>
    <s v="seed"/>
    <s v="series_a"/>
    <s v="series_b"/>
    <m/>
    <m/>
    <m/>
    <m/>
    <m/>
    <n v="2500000"/>
    <m/>
    <n v="20000000"/>
    <m/>
    <m/>
    <m/>
    <m/>
    <m/>
    <n v="25000000"/>
    <m/>
    <n v="100000000"/>
    <m/>
    <m/>
    <m/>
    <m/>
    <m/>
    <s v="Elad Gil, Founders Fund, Jon Oringer, Kevin Hartz, Ryan Petersen, SVA, Sequoia Capital"/>
    <m/>
    <s v="Balderton Capital, Founders Fund, Gavin Baker, Lars Fjeldsoe-Nielsen, Neeraj Arora, Sequoia Capital, Thursday Ventures, Tiger Global Management"/>
    <m/>
    <m/>
    <m/>
    <m/>
    <m/>
    <n v="2019"/>
    <n v="2020"/>
    <x v="9"/>
    <m/>
    <m/>
    <m/>
    <m/>
    <n v="20000000"/>
    <s v="series_b"/>
    <d v="2021-09-16T00:00:00"/>
    <n v="100000000"/>
    <m/>
    <n v="13085.17"/>
    <n v="0"/>
    <n v="823625.34"/>
    <m/>
    <m/>
    <m/>
    <m/>
    <m/>
    <n v="196"/>
    <n v="1826"/>
    <n v="74"/>
    <m/>
    <m/>
    <m/>
    <m/>
    <m/>
    <n v="97.97"/>
    <n v="48.14"/>
    <n v="97.09"/>
    <m/>
    <m/>
    <m/>
    <m/>
    <m/>
    <n v="2.72"/>
    <n v="2.72"/>
    <m/>
    <n v="1"/>
    <m/>
    <m/>
    <m/>
    <m/>
    <n v="31100000"/>
    <m/>
    <d v="2019-07-18T00:00:00"/>
    <d v="2020-02-20T00:00:00"/>
    <d v="2021-09-16T00:00:00"/>
    <m/>
    <m/>
    <m/>
    <m/>
    <m/>
    <m/>
    <m/>
    <m/>
    <m/>
    <m/>
    <n v="1"/>
    <n v="217"/>
    <n v="574"/>
    <m/>
    <m/>
    <m/>
    <m/>
    <n v="0"/>
    <s v="No"/>
    <n v="836710.51"/>
    <n v="112"/>
    <n v="95.57"/>
    <m/>
    <m/>
    <n v="1"/>
  </r>
  <r>
    <x v="2052"/>
    <s v="https://www.mindbloom.com"/>
    <s v="https://www.crunchbase.com/organization/mindbloom-938a"/>
    <s v="Mindbloom, Inc."/>
    <s v="Mindbloom helps to achieve personal and clinical breakthroughs with at-home, clinician-prescribed psychedelic therapies."/>
    <m/>
    <m/>
    <m/>
    <s v="series_b"/>
    <m/>
    <m/>
    <m/>
    <m/>
    <m/>
    <m/>
    <m/>
    <m/>
    <m/>
    <m/>
    <m/>
    <m/>
    <m/>
    <m/>
    <m/>
    <m/>
    <m/>
    <m/>
    <m/>
    <m/>
    <m/>
    <m/>
    <m/>
    <s v="8VC, Arda Kara, Delphi VC, Founders Fund, Four Acres Capital, Kleiner Perkins, Labor Capital, Left Lane Capital, Quiet Capital, Vinay Hiremath"/>
    <m/>
    <m/>
    <m/>
    <m/>
    <m/>
    <m/>
    <m/>
    <x v="9"/>
    <m/>
    <m/>
    <m/>
    <m/>
    <m/>
    <s v="series_b"/>
    <d v="2021-09-01T00:00:00"/>
    <m/>
    <m/>
    <m/>
    <m/>
    <n v="830536.43"/>
    <m/>
    <m/>
    <m/>
    <m/>
    <m/>
    <m/>
    <m/>
    <n v="73"/>
    <m/>
    <m/>
    <m/>
    <m/>
    <m/>
    <m/>
    <m/>
    <n v="97.13"/>
    <m/>
    <m/>
    <m/>
    <m/>
    <m/>
    <m/>
    <m/>
    <m/>
    <m/>
    <m/>
    <m/>
    <m/>
    <m/>
    <m/>
    <m/>
    <m/>
    <m/>
    <d v="2021-09-01T00:00:00"/>
    <m/>
    <m/>
    <m/>
    <m/>
    <m/>
    <m/>
    <m/>
    <m/>
    <m/>
    <m/>
    <m/>
    <m/>
    <m/>
    <m/>
    <m/>
    <m/>
    <m/>
    <n v="0"/>
    <s v="No"/>
    <n v="830536.43"/>
    <n v="113"/>
    <n v="95.53"/>
    <m/>
    <m/>
    <m/>
  </r>
  <r>
    <x v="2053"/>
    <s v="https://shipper.id"/>
    <s v="https://www.crunchbase.com/organization/shipper-35b4"/>
    <s v="Shipper, Inc."/>
    <s v="Shipper is a logistics platform that helps freight forwarders deliver goods easily."/>
    <s v="pre_seed"/>
    <s v="seed"/>
    <s v="series_a"/>
    <s v="series_b"/>
    <s v="series_c"/>
    <m/>
    <m/>
    <m/>
    <n v="150000"/>
    <n v="5000000"/>
    <n v="20000000"/>
    <n v="63000000"/>
    <n v="43749882"/>
    <m/>
    <m/>
    <m/>
    <n v="3000000"/>
    <n v="50000000"/>
    <n v="100000000"/>
    <n v="420210000"/>
    <n v="437498820"/>
    <m/>
    <m/>
    <m/>
    <s v="Y Combinator"/>
    <s v="AC Ventures, Floodgate, Insignia Ventures Partners, Lightspeed Venture Partners, Partech, Y Combinator"/>
    <s v="AC Ventures, Insignia Ventures Partners, Lightspeed Venture Partners, Naspers"/>
    <s v="AC Ventures, Alter Global, DST Global, Floodgate, Insignia Ventures Partners, Lightspeed Venture Partners, Peak XV Partners, Prosus Ventures, Y Combinator"/>
    <s v="Bossanova Investimentos, Endeavor Catalyst"/>
    <m/>
    <m/>
    <m/>
    <n v="2019"/>
    <n v="2019"/>
    <n v="2020"/>
    <x v="9"/>
    <n v="2022"/>
    <m/>
    <m/>
    <m/>
    <n v="43749882"/>
    <s v="series_c"/>
    <d v="2022-04-07T00:00:00"/>
    <n v="437498820"/>
    <n v="13482.77"/>
    <n v="28479.14"/>
    <n v="11804.05"/>
    <n v="755193.07"/>
    <n v="15940.95"/>
    <m/>
    <m/>
    <m/>
    <n v="22"/>
    <n v="78"/>
    <n v="206"/>
    <n v="85"/>
    <n v="267"/>
    <m/>
    <m/>
    <m/>
    <n v="99.62"/>
    <n v="99.2"/>
    <n v="94.17"/>
    <n v="96.65"/>
    <n v="67.989999999999995"/>
    <m/>
    <m/>
    <m/>
    <m/>
    <n v="80.33"/>
    <n v="5.36"/>
    <n v="3.35"/>
    <n v="0.94"/>
    <n v="1"/>
    <m/>
    <m/>
    <m/>
    <n v="131899882"/>
    <d v="2019-03-18T00:00:00"/>
    <d v="2019-09-19T00:00:00"/>
    <d v="2020-05-20T00:00:00"/>
    <d v="2021-04-15T00:00:00"/>
    <d v="2022-04-07T00:00:00"/>
    <m/>
    <m/>
    <m/>
    <n v="2"/>
    <n v="4.2"/>
    <n v="1.04"/>
    <m/>
    <m/>
    <m/>
    <n v="1.04"/>
    <n v="244"/>
    <n v="330"/>
    <n v="357"/>
    <m/>
    <m/>
    <m/>
    <n v="357"/>
    <s v="No"/>
    <n v="824899.98"/>
    <n v="114"/>
    <n v="95.49"/>
    <n v="1.04"/>
    <n v="1.04"/>
    <n v="1.04"/>
  </r>
  <r>
    <x v="2054"/>
    <s v="https://www.scribetx.com/"/>
    <s v="https://www.crunchbase.com/organization/scribe-therapeutics"/>
    <s v="Scribe Therapeutics Inc"/>
    <s v="Scribe Therapeutics is a biotech company that develops and engineers new therapeutics based on CRISPR molecules."/>
    <m/>
    <m/>
    <s v="series_a"/>
    <s v="series_b"/>
    <m/>
    <m/>
    <m/>
    <m/>
    <m/>
    <m/>
    <n v="20000000"/>
    <n v="100000000"/>
    <m/>
    <m/>
    <m/>
    <m/>
    <m/>
    <m/>
    <n v="100000000"/>
    <n v="667000000"/>
    <m/>
    <m/>
    <m/>
    <m/>
    <m/>
    <m/>
    <s v="Andreessen Horowitz"/>
    <s v="Andreessen Horowitz, Avoro Capital Advisors, Avoro Ventures, Menlo Ventures, OrbiMed, Perceptive Advisors, RA Capital Management, T. Rowe Price, Wellington Management"/>
    <m/>
    <m/>
    <m/>
    <m/>
    <m/>
    <m/>
    <n v="2018"/>
    <x v="9"/>
    <m/>
    <m/>
    <m/>
    <m/>
    <n v="100000000"/>
    <s v="series_b"/>
    <d v="2021-03-31T00:00:00"/>
    <n v="667000000"/>
    <m/>
    <m/>
    <n v="42710.65"/>
    <n v="780977.07"/>
    <m/>
    <m/>
    <m/>
    <m/>
    <m/>
    <m/>
    <n v="56"/>
    <n v="82"/>
    <m/>
    <m/>
    <m/>
    <m/>
    <m/>
    <m/>
    <n v="98.81"/>
    <n v="96.77"/>
    <m/>
    <m/>
    <m/>
    <m/>
    <m/>
    <n v="5.67"/>
    <m/>
    <n v="5.67"/>
    <n v="1"/>
    <m/>
    <m/>
    <m/>
    <m/>
    <n v="120000000"/>
    <m/>
    <m/>
    <d v="2018-01-01T00:00:00"/>
    <d v="2021-03-31T00:00:00"/>
    <m/>
    <m/>
    <m/>
    <m/>
    <m/>
    <n v="6.67"/>
    <m/>
    <m/>
    <m/>
    <m/>
    <n v="1"/>
    <m/>
    <n v="1185"/>
    <m/>
    <m/>
    <m/>
    <m/>
    <n v="0"/>
    <s v="No"/>
    <n v="823687.72"/>
    <n v="115"/>
    <n v="95.45"/>
    <m/>
    <m/>
    <n v="1"/>
  </r>
  <r>
    <x v="2055"/>
    <s v="https://panther.com"/>
    <s v="https://www.crunchbase.com/organization/panther-labs"/>
    <s v="Panther Labs Inc."/>
    <s v="Panther is a modern SIEM platform that solves the challenges of security operations at scale"/>
    <s v="pre_seed"/>
    <s v="seed"/>
    <s v="series_a"/>
    <s v="series_b"/>
    <m/>
    <m/>
    <m/>
    <m/>
    <n v="1000000"/>
    <n v="4500000"/>
    <n v="15000000"/>
    <n v="120000000"/>
    <m/>
    <m/>
    <m/>
    <m/>
    <n v="20000000"/>
    <n v="45000000"/>
    <n v="75000000"/>
    <n v="1400000000"/>
    <m/>
    <m/>
    <m/>
    <m/>
    <s v="S28 Capital"/>
    <s v="645 Ventures, Fathom Capital, Innovation Endeavors, Locus Ventures, S28 Capital, Zane Lackey"/>
    <s v="Fathom Capital, Innovation Endeavors, Lightspeed Venture Partners, S28 Capital"/>
    <s v="Coatue, ICONIQ Growth, Innovation Endeavors, Lightspeed Venture Partners, S28 Capital, Snowflake Ventures"/>
    <m/>
    <m/>
    <m/>
    <m/>
    <n v="2018"/>
    <n v="2019"/>
    <n v="2020"/>
    <x v="9"/>
    <m/>
    <m/>
    <m/>
    <m/>
    <n v="120000000"/>
    <s v="series_b"/>
    <d v="2021-12-02T00:00:00"/>
    <n v="1400000000"/>
    <n v="0"/>
    <n v="33.99"/>
    <n v="12230.46"/>
    <n v="806513.32"/>
    <m/>
    <m/>
    <m/>
    <m/>
    <n v="1356"/>
    <n v="1922"/>
    <n v="196"/>
    <n v="77"/>
    <m/>
    <m/>
    <m/>
    <m/>
    <n v="68.790000000000006"/>
    <n v="79.98"/>
    <n v="94.46"/>
    <n v="96.97"/>
    <m/>
    <m/>
    <m/>
    <m/>
    <s v="unicorn"/>
    <n v="42.84"/>
    <n v="21.16"/>
    <n v="15.87"/>
    <n v="1"/>
    <m/>
    <m/>
    <m/>
    <m/>
    <n v="140500000"/>
    <d v="2018-11-14T00:00:00"/>
    <d v="2019-10-03T00:00:00"/>
    <d v="2020-09-09T00:00:00"/>
    <d v="2021-12-02T00:00:00"/>
    <m/>
    <m/>
    <m/>
    <m/>
    <n v="1.67"/>
    <n v="18.670000000000002"/>
    <m/>
    <m/>
    <m/>
    <m/>
    <n v="1"/>
    <n v="342"/>
    <n v="449"/>
    <m/>
    <m/>
    <m/>
    <m/>
    <n v="0"/>
    <s v="No"/>
    <n v="818777.77"/>
    <n v="116"/>
    <n v="95.41"/>
    <m/>
    <m/>
    <n v="1"/>
  </r>
  <r>
    <x v="2056"/>
    <s v="https://www.cadence.care/"/>
    <s v="https://www.crunchbase.com/organization/cadence-solutions"/>
    <s v="Cadence Solutions, Inc."/>
    <s v="Cadence Solutions is a provider of remote patient monitoring and virtual care services."/>
    <m/>
    <m/>
    <s v="series_a"/>
    <s v="series_b"/>
    <m/>
    <m/>
    <m/>
    <m/>
    <m/>
    <m/>
    <n v="41000000"/>
    <n v="100000000"/>
    <m/>
    <m/>
    <m/>
    <m/>
    <m/>
    <m/>
    <n v="205000000"/>
    <n v="1000000000"/>
    <m/>
    <m/>
    <m/>
    <m/>
    <m/>
    <m/>
    <s v="Adam Boehler, General Catalyst, Hugo Barra, Martin Ventures, Metrodora Ventures, Thrive Capital"/>
    <s v="Coatue, General Catalyst, Thrive Capital"/>
    <m/>
    <m/>
    <m/>
    <m/>
    <m/>
    <m/>
    <n v="2021"/>
    <x v="9"/>
    <m/>
    <m/>
    <m/>
    <m/>
    <n v="100000000"/>
    <s v="series_b"/>
    <d v="2021-12-14T00:00:00"/>
    <n v="1000000000"/>
    <m/>
    <m/>
    <n v="114475.67"/>
    <n v="681339.86"/>
    <m/>
    <m/>
    <m/>
    <m/>
    <m/>
    <m/>
    <n v="154"/>
    <n v="113"/>
    <m/>
    <m/>
    <m/>
    <m/>
    <m/>
    <m/>
    <n v="97.09"/>
    <n v="95.54"/>
    <m/>
    <m/>
    <m/>
    <m/>
    <s v="unicorn"/>
    <n v="4.1500000000000004"/>
    <m/>
    <n v="4.1500000000000004"/>
    <n v="1"/>
    <m/>
    <m/>
    <m/>
    <m/>
    <n v="141000000"/>
    <m/>
    <m/>
    <d v="2021-08-05T00:00:00"/>
    <d v="2021-12-14T00:00:00"/>
    <m/>
    <m/>
    <m/>
    <m/>
    <m/>
    <n v="4.88"/>
    <m/>
    <m/>
    <m/>
    <m/>
    <n v="1"/>
    <m/>
    <n v="131"/>
    <m/>
    <m/>
    <m/>
    <m/>
    <n v="0"/>
    <s v="No"/>
    <n v="795815.53"/>
    <n v="117"/>
    <n v="95.37"/>
    <m/>
    <m/>
    <n v="1"/>
  </r>
  <r>
    <x v="2057"/>
    <s v="https://factorialhr.com"/>
    <s v="https://www.crunchbase.com/organization/factorial"/>
    <s v="Everyday Software S.L."/>
    <s v="Factorial is a human resources company offering solutions that automate human resource processes."/>
    <m/>
    <s v="seed"/>
    <s v="series_a"/>
    <s v="series_b"/>
    <s v="series_c"/>
    <m/>
    <m/>
    <m/>
    <m/>
    <n v="3241589"/>
    <n v="16237193"/>
    <n v="80000000"/>
    <n v="120000000"/>
    <m/>
    <m/>
    <m/>
    <m/>
    <n v="32415890"/>
    <n v="81185965"/>
    <n v="530000000"/>
    <n v="1000000000"/>
    <m/>
    <m/>
    <m/>
    <m/>
    <s v="Creandum, Itnig, K Fund, Point Nine"/>
    <s v="CRV, Creandum, K Fund, Point Nine"/>
    <s v="CRV, Columbia Lake Partners, Creandum, K Fund, Point Nine, Tiger Global Management"/>
    <s v="Atomico, CRV, Creandum, Endeavor Catalyst, GIC, K Fund, Tiger Global Management"/>
    <m/>
    <m/>
    <m/>
    <m/>
    <n v="2018"/>
    <n v="2020"/>
    <x v="9"/>
    <n v="2022"/>
    <m/>
    <m/>
    <m/>
    <n v="120000000"/>
    <s v="series_c"/>
    <d v="2022-10-11T00:00:00"/>
    <n v="1000000000"/>
    <m/>
    <n v="79.08"/>
    <n v="2491.2800000000002"/>
    <n v="273115.99"/>
    <n v="519630.47"/>
    <m/>
    <m/>
    <m/>
    <m/>
    <n v="1678"/>
    <n v="560"/>
    <n v="227"/>
    <n v="28"/>
    <m/>
    <m/>
    <m/>
    <m/>
    <n v="83.91"/>
    <n v="84.11"/>
    <n v="91"/>
    <n v="96.75"/>
    <m/>
    <m/>
    <m/>
    <s v="unicorn"/>
    <n v="18.88"/>
    <n v="18.88"/>
    <n v="9.42"/>
    <n v="1.7"/>
    <n v="1"/>
    <m/>
    <m/>
    <m/>
    <n v="220039251"/>
    <m/>
    <d v="2018-10-01T00:00:00"/>
    <d v="2020-04-27T00:00:00"/>
    <d v="2021-09-06T00:00:00"/>
    <d v="2022-10-11T00:00:00"/>
    <m/>
    <m/>
    <m/>
    <n v="2.5"/>
    <n v="6.53"/>
    <n v="1.89"/>
    <m/>
    <m/>
    <m/>
    <n v="1.89"/>
    <n v="574"/>
    <n v="497"/>
    <n v="400"/>
    <m/>
    <m/>
    <m/>
    <n v="400"/>
    <s v="No"/>
    <n v="795316.82"/>
    <n v="118"/>
    <n v="95.33"/>
    <n v="1.89"/>
    <n v="1.89"/>
    <n v="1.89"/>
  </r>
  <r>
    <x v="2058"/>
    <s v="https://odeko.com"/>
    <s v="https://www.crunchbase.com/organization/odeko"/>
    <s v="Odeko Inc"/>
    <s v="Odeko develops a business-grade software platform for small enterprises."/>
    <s v="pre_seed"/>
    <s v="seed"/>
    <s v="series_a"/>
    <s v="series_b"/>
    <s v="series_c"/>
    <s v="series_d"/>
    <m/>
    <m/>
    <n v="6000000"/>
    <n v="8000000"/>
    <n v="12000000"/>
    <n v="70000000"/>
    <n v="77000000"/>
    <n v="53000000"/>
    <m/>
    <m/>
    <n v="120000000"/>
    <n v="80000000"/>
    <n v="60000000"/>
    <n v="466900000"/>
    <n v="770000000"/>
    <n v="795000000"/>
    <m/>
    <m/>
    <s v="BoxGroup, First Round Capital, Lee Fixel, Primary Venture Partners, Two Sigma Ventures"/>
    <s v="BoxGroup, First Round Capital, GGV Capital, Lee Fixel, Primary Venture Partners, Two Sigma Ventures, Y Combinator"/>
    <s v="Addition, Alumni Ventures, Balius Partners, Bar 9 Ventrues, BoxGroup, Caffeinated Capital, Emles Advisors, First Round Capital, Four Cities Capital, GGV Capital, I2BF Global Ventures, Lachy Groom, Laura Behrens Wu, Lee Fixel, MPG Fund, Mark Goines, Primary Venture Partners, Two Sigma Ventures, VentureSouq, Y Combinator, Z Nation Lab"/>
    <s v="8090 Partners, B Capital, Balius Partners, Bar 9 Ventrues, Christer Andersson, GGV Capital, Gaingels, I2BF Global Ventures, JP Morgan Chase, Primary Venture Partners, Sprint Vc, Tech Pioneers Fund"/>
    <s v="JP Morgan Chase, Tiger Global Management"/>
    <s v="Alumni Ventures, American Express Ventures, Aramex Ventures, Atacama Ventures, B Capital, Balius Partners, FJ Labs, GGV Capital, KSV Global, Parkway Venture Capital, Sprint Vc, Tech Pioneers Fund, Tiger Global Management"/>
    <m/>
    <m/>
    <n v="2019"/>
    <n v="2019"/>
    <n v="2020"/>
    <x v="9"/>
    <n v="2022"/>
    <n v="2023"/>
    <m/>
    <m/>
    <n v="53000000"/>
    <s v="series_d"/>
    <d v="2023-04-18T00:00:00"/>
    <n v="795000000"/>
    <n v="0"/>
    <n v="34408.639999999999"/>
    <n v="30627.65"/>
    <n v="46507.1"/>
    <n v="385625.37"/>
    <n v="294437.84999999998"/>
    <m/>
    <m/>
    <n v="1931"/>
    <n v="19"/>
    <n v="21"/>
    <n v="555"/>
    <n v="57"/>
    <n v="3"/>
    <m/>
    <m/>
    <n v="65.319999999999993"/>
    <n v="99.81"/>
    <n v="99.43"/>
    <n v="77.94"/>
    <n v="93.26"/>
    <n v="98.94"/>
    <m/>
    <m/>
    <m/>
    <n v="9.4600000000000009"/>
    <n v="5.68"/>
    <n v="9.4600000000000009"/>
    <n v="1.43"/>
    <n v="0.96"/>
    <n v="1"/>
    <m/>
    <m/>
    <n v="227022748"/>
    <d v="2019-03-07T00:00:00"/>
    <d v="2019-06-26T00:00:00"/>
    <d v="2020-08-18T00:00:00"/>
    <d v="2021-08-19T00:00:00"/>
    <d v="2022-01-05T00:00:00"/>
    <d v="2023-04-18T00:00:00"/>
    <m/>
    <m/>
    <n v="0.75"/>
    <n v="7.78"/>
    <n v="1.65"/>
    <n v="1.03"/>
    <m/>
    <m/>
    <n v="1.7"/>
    <n v="419"/>
    <n v="366"/>
    <n v="139"/>
    <n v="468"/>
    <m/>
    <m/>
    <n v="607"/>
    <s v="No"/>
    <n v="791606.61"/>
    <n v="119"/>
    <n v="95.3"/>
    <n v="1.7"/>
    <n v="1.7"/>
    <n v="1.7"/>
  </r>
  <r>
    <x v="2059"/>
    <s v="https://www.sentilink.com"/>
    <s v="https://www.crunchbase.com/organization/sentilink"/>
    <s v="SentiLink Corp."/>
    <s v="SentiLink is an identity verification technology company that helps in detecting and blocking synthetic identities."/>
    <m/>
    <m/>
    <s v="series_a"/>
    <s v="series_b"/>
    <m/>
    <m/>
    <m/>
    <m/>
    <m/>
    <m/>
    <n v="14000000"/>
    <n v="70000000"/>
    <m/>
    <m/>
    <m/>
    <m/>
    <m/>
    <m/>
    <n v="70000000"/>
    <n v="466900000"/>
    <m/>
    <m/>
    <m/>
    <m/>
    <m/>
    <m/>
    <s v="9Yards Capital, Andreessen Horowitz, Andrew Vigneault, Caffeinated Capital, Felicis, Goldcrest Investments, Max Levchin, Nyca Partners"/>
    <s v="9Yards Capital, Andreessen Horowitz, Craft Ventures, Felicis, Nyca Partners"/>
    <m/>
    <m/>
    <m/>
    <m/>
    <m/>
    <m/>
    <n v="2019"/>
    <x v="9"/>
    <m/>
    <m/>
    <m/>
    <m/>
    <n v="70000000"/>
    <s v="series_b"/>
    <d v="2021-08-05T00:00:00"/>
    <n v="466900000"/>
    <m/>
    <m/>
    <n v="57524.63"/>
    <n v="730626.5"/>
    <m/>
    <m/>
    <m/>
    <m/>
    <m/>
    <m/>
    <n v="2"/>
    <n v="87"/>
    <m/>
    <m/>
    <m/>
    <m/>
    <m/>
    <m/>
    <n v="99.98"/>
    <n v="96.58"/>
    <m/>
    <m/>
    <m/>
    <m/>
    <m/>
    <n v="5.67"/>
    <m/>
    <n v="5.67"/>
    <n v="1"/>
    <m/>
    <m/>
    <m/>
    <m/>
    <n v="84000000"/>
    <m/>
    <m/>
    <d v="2019-03-26T00:00:00"/>
    <d v="2021-08-05T00:00:00"/>
    <m/>
    <m/>
    <m/>
    <m/>
    <m/>
    <n v="6.67"/>
    <m/>
    <m/>
    <m/>
    <m/>
    <n v="1"/>
    <m/>
    <n v="863"/>
    <m/>
    <m/>
    <m/>
    <m/>
    <n v="0"/>
    <s v="No"/>
    <n v="788151.13"/>
    <n v="120"/>
    <n v="95.26"/>
    <m/>
    <m/>
    <n v="1"/>
  </r>
  <r>
    <x v="2060"/>
    <s v="https://www.nobellfoods.com/"/>
    <s v="https://www.crunchbase.com/organization/alpine-roads"/>
    <s v="Nobell Foods"/>
    <s v="Nobell Foods unlocks the power of plants to create the next generation of animal-based food substitutes."/>
    <s v="pre_seed"/>
    <m/>
    <m/>
    <s v="series_b"/>
    <m/>
    <m/>
    <m/>
    <m/>
    <m/>
    <m/>
    <m/>
    <n v="75000000"/>
    <m/>
    <m/>
    <m/>
    <m/>
    <m/>
    <m/>
    <m/>
    <n v="500250000"/>
    <m/>
    <m/>
    <m/>
    <m/>
    <s v="Pear VC"/>
    <m/>
    <m/>
    <s v="AgFunder, Andreessen Horowitz, Breakthrough Energy Ventures, Fifty Years, FootPrint Coalition, Germin8 Ventures, Hillhouse Investment, Matt Bellamy, Mission Bay Capital, New Crop Capital, Pear VC, Unovis Asset Management"/>
    <m/>
    <m/>
    <m/>
    <m/>
    <n v="2017"/>
    <m/>
    <m/>
    <x v="9"/>
    <m/>
    <m/>
    <m/>
    <m/>
    <n v="75000000"/>
    <s v="series_b"/>
    <d v="2021-07-22T00:00:00"/>
    <n v="500250000"/>
    <n v="0"/>
    <m/>
    <m/>
    <n v="775308.83"/>
    <m/>
    <m/>
    <m/>
    <m/>
    <n v="829"/>
    <m/>
    <m/>
    <n v="83"/>
    <m/>
    <m/>
    <m/>
    <m/>
    <n v="69.36"/>
    <m/>
    <m/>
    <n v="96.73"/>
    <m/>
    <m/>
    <m/>
    <m/>
    <m/>
    <n v="1"/>
    <m/>
    <m/>
    <n v="1"/>
    <m/>
    <m/>
    <m/>
    <m/>
    <n v="75000000"/>
    <d v="2017-08-07T00:00:00"/>
    <m/>
    <m/>
    <d v="2021-07-22T00:00:00"/>
    <m/>
    <m/>
    <m/>
    <m/>
    <m/>
    <m/>
    <m/>
    <m/>
    <m/>
    <m/>
    <n v="1"/>
    <m/>
    <m/>
    <m/>
    <m/>
    <m/>
    <m/>
    <n v="0"/>
    <s v="No"/>
    <n v="775308.83"/>
    <n v="121"/>
    <n v="95.22"/>
    <m/>
    <m/>
    <n v="1"/>
  </r>
  <r>
    <x v="2061"/>
    <s v="https://www.qualified.com"/>
    <s v="https://www.crunchbase.com/organization/qualified-com"/>
    <s v="Qualified.com, Inc."/>
    <s v="Qualified.com is a B2B marketer that allows buyers and sales reps to connect through real-time website conversations."/>
    <m/>
    <s v="seed"/>
    <s v="series_a"/>
    <s v="series_b"/>
    <s v="series_c"/>
    <m/>
    <m/>
    <m/>
    <m/>
    <n v="5000000"/>
    <n v="12000000"/>
    <n v="51000000"/>
    <n v="95000000"/>
    <m/>
    <m/>
    <m/>
    <m/>
    <n v="50000000"/>
    <n v="60000000"/>
    <n v="340170000"/>
    <n v="950000000"/>
    <m/>
    <m/>
    <m/>
    <m/>
    <s v="Redpoint, Salesforce Ventures"/>
    <s v="Norwest Venture Partners, Redpoint, Salesforce Ventures"/>
    <s v="Norwest Venture Partners, Redpoint, Salesforce Ventures"/>
    <s v="Norwest Venture Partners, Redpoint, Salesforce Ventures, Sapphire Ventures, Tiger Global Management"/>
    <m/>
    <m/>
    <m/>
    <m/>
    <n v="2019"/>
    <n v="2020"/>
    <x v="9"/>
    <n v="2022"/>
    <m/>
    <m/>
    <m/>
    <n v="95000000"/>
    <s v="series_c"/>
    <d v="2022-04-26T00:00:00"/>
    <n v="950000000"/>
    <m/>
    <n v="1920.33"/>
    <n v="8843.68"/>
    <n v="217718.42"/>
    <n v="545401.35"/>
    <m/>
    <m/>
    <m/>
    <m/>
    <n v="813"/>
    <n v="298"/>
    <n v="274"/>
    <n v="22"/>
    <m/>
    <m/>
    <m/>
    <m/>
    <n v="91.54"/>
    <n v="91.56"/>
    <n v="89.13"/>
    <n v="97.47"/>
    <m/>
    <m/>
    <m/>
    <m/>
    <n v="12.11"/>
    <n v="11.63"/>
    <n v="12.11"/>
    <n v="2.5099999999999998"/>
    <n v="1"/>
    <m/>
    <m/>
    <m/>
    <n v="163000000"/>
    <m/>
    <d v="2019-07-10T00:00:00"/>
    <d v="2020-08-04T00:00:00"/>
    <d v="2021-05-25T00:00:00"/>
    <d v="2022-04-26T00:00:00"/>
    <m/>
    <m/>
    <m/>
    <n v="1.2"/>
    <n v="5.67"/>
    <n v="2.79"/>
    <m/>
    <m/>
    <m/>
    <n v="2.79"/>
    <n v="391"/>
    <n v="294"/>
    <n v="336"/>
    <m/>
    <m/>
    <m/>
    <n v="336"/>
    <s v="No"/>
    <n v="773883.78"/>
    <n v="122"/>
    <n v="95.18"/>
    <n v="2.79"/>
    <n v="2.79"/>
    <n v="2.79"/>
  </r>
  <r>
    <x v="2062"/>
    <s v="https://motorway.co.uk"/>
    <s v="https://www.crunchbase.com/organization/motorway"/>
    <s v="Motorway Online Ltd."/>
    <s v="Motorway is an online used-car marketplace connecting people selling their car with a network of verified car dealers"/>
    <m/>
    <s v="seed"/>
    <s v="series_a"/>
    <s v="series_b"/>
    <s v="series_c"/>
    <m/>
    <m/>
    <m/>
    <m/>
    <n v="3720465"/>
    <n v="13959231"/>
    <n v="67726492"/>
    <n v="190000000"/>
    <m/>
    <m/>
    <m/>
    <m/>
    <n v="37204650"/>
    <n v="69796155"/>
    <n v="451735701.63999999"/>
    <n v="1000000000"/>
    <m/>
    <m/>
    <m/>
    <m/>
    <s v="Alexander Edward Chesterman, LocalGlobe, Marchmont Ventures"/>
    <s v="LocalGlobe, Marchmont Ventures"/>
    <s v="BMW i Ventures, Founder Collective, Index Ventures, Latitude Investment Management, Marchmont Ventures, Unbound"/>
    <s v="BMW i Ventures, ICONIQ Growth, Index Ventures, Latitude Investment Management, Unbound"/>
    <m/>
    <m/>
    <m/>
    <m/>
    <n v="2018"/>
    <n v="2019"/>
    <x v="9"/>
    <n v="2021"/>
    <m/>
    <m/>
    <m/>
    <n v="190000000"/>
    <s v="series_c"/>
    <d v="2021-11-28T00:00:00"/>
    <n v="1000000000"/>
    <m/>
    <n v="1810.09"/>
    <n v="3.02"/>
    <n v="525182.03"/>
    <n v="245954.1"/>
    <m/>
    <m/>
    <m/>
    <m/>
    <n v="778"/>
    <n v="1543"/>
    <n v="136"/>
    <n v="125"/>
    <m/>
    <m/>
    <m/>
    <m/>
    <n v="92.55"/>
    <n v="62.86"/>
    <n v="94.62"/>
    <n v="89.54"/>
    <m/>
    <m/>
    <m/>
    <s v="unicorn"/>
    <n v="16.45"/>
    <n v="16.45"/>
    <n v="10.96"/>
    <n v="1.99"/>
    <n v="1"/>
    <m/>
    <m/>
    <m/>
    <n v="276051063"/>
    <m/>
    <d v="2018-05-05T00:00:00"/>
    <d v="2019-06-25T00:00:00"/>
    <d v="2021-06-14T00:00:00"/>
    <d v="2021-11-28T00:00:00"/>
    <m/>
    <m/>
    <m/>
    <n v="1.88"/>
    <n v="6.47"/>
    <n v="2.21"/>
    <m/>
    <m/>
    <m/>
    <n v="2.21"/>
    <n v="416"/>
    <n v="720"/>
    <n v="167"/>
    <m/>
    <m/>
    <m/>
    <n v="167"/>
    <s v="No"/>
    <n v="772949.24"/>
    <n v="123"/>
    <n v="95.14"/>
    <n v="2.21"/>
    <n v="2.21"/>
    <n v="2.21"/>
  </r>
  <r>
    <x v="2063"/>
    <s v="https://www.cfs.energy"/>
    <s v="https://www.crunchbase.com/organization/commonwealth-fusion-systems"/>
    <s v="Commonwealth Fusion Systems LLC"/>
    <s v="Commonwealth Fusion is an MIT spinoff research company that focuses on bringing fusion energy technology to the market."/>
    <m/>
    <s v="seed"/>
    <s v="series_a"/>
    <s v="series_b"/>
    <m/>
    <m/>
    <m/>
    <m/>
    <m/>
    <m/>
    <n v="115000000"/>
    <n v="1800000000"/>
    <m/>
    <m/>
    <m/>
    <m/>
    <m/>
    <m/>
    <n v="575000000"/>
    <n v="1000000000"/>
    <m/>
    <m/>
    <m/>
    <m/>
    <m/>
    <s v="Beni VC"/>
    <s v="Breakthrough Energy Ventures, Eni Next, Future Ventures, Khosla Ventures, Lowercase Capital, Moore Strategic Ventures, Safar Partners, Schooner Capital, Starlight Ventures, The Engine"/>
    <s v="Bill Gates, Breakthrough Energy Ventures, Coatue, DFJ Growth, Emerson Collective, Eni, Equinor Ventures, Fine Structure Venture, FootPrint Coalition, Future Ventures, Google, Helena, Hostplus, JS Capital, Jameel Investment Management Company, John Doerr, Khosla Ventures, Larry Kubal, Lowercarbon Capital, Moore Strategic Ventures, Quiet Capital, Safar Partners, Sand Hill Angels, Schooner Capital, Senator Investment Group, Soros Fund Management, Starbridge Venture Capital, Starlight Ventures, Temasek Holdings, The Engine, Tiger Global Management, Time Ventures"/>
    <m/>
    <m/>
    <m/>
    <m/>
    <m/>
    <n v="2019"/>
    <n v="2019"/>
    <x v="9"/>
    <m/>
    <m/>
    <m/>
    <m/>
    <n v="1800000000"/>
    <s v="series_b"/>
    <d v="2021-12-01T00:00:00"/>
    <n v="12006000000"/>
    <m/>
    <n v="0"/>
    <n v="11563.18"/>
    <n v="757411.16"/>
    <m/>
    <m/>
    <m/>
    <m/>
    <m/>
    <n v="3695"/>
    <n v="179"/>
    <n v="84"/>
    <m/>
    <m/>
    <m/>
    <m/>
    <m/>
    <n v="61.5"/>
    <n v="95.71"/>
    <n v="96.69"/>
    <m/>
    <m/>
    <m/>
    <m/>
    <s v="unicorn"/>
    <n v="17.75"/>
    <m/>
    <n v="17.75"/>
    <n v="12.01"/>
    <m/>
    <m/>
    <m/>
    <m/>
    <n v="1999000000"/>
    <m/>
    <d v="2019-06-17T00:00:00"/>
    <d v="2019-06-27T00:00:00"/>
    <d v="2021-12-01T00:00:00"/>
    <m/>
    <m/>
    <m/>
    <m/>
    <m/>
    <n v="1.74"/>
    <m/>
    <m/>
    <m/>
    <m/>
    <n v="12.01"/>
    <n v="10"/>
    <n v="888"/>
    <m/>
    <m/>
    <m/>
    <m/>
    <n v="0"/>
    <s v="No"/>
    <n v="768974.34"/>
    <n v="124"/>
    <n v="95.1"/>
    <m/>
    <m/>
    <n v="12.01"/>
  </r>
  <r>
    <x v="2064"/>
    <s v="https://www.taxbit.com"/>
    <s v="https://www.crunchbase.com/organization/taxbit"/>
    <s v="TaxBit, Inc."/>
    <s v="TaxBit is a cryptocurrency tax and accounting software that automates tax calculations and reporting on cryptocurrency transactions."/>
    <m/>
    <s v="seed"/>
    <s v="series_a"/>
    <s v="series_b"/>
    <m/>
    <m/>
    <m/>
    <m/>
    <m/>
    <n v="750000"/>
    <n v="100000000"/>
    <n v="130000000"/>
    <m/>
    <m/>
    <m/>
    <m/>
    <m/>
    <n v="7500000"/>
    <n v="500000000"/>
    <n v="1330000000"/>
    <m/>
    <m/>
    <m/>
    <m/>
    <m/>
    <s v="Album VC"/>
    <s v="Album VC, Angel Collective Opportunity Fund, Anthony Pompliano, Bienville Capital, Bill Ackman, Bossanova Investimentos, Coinbase Ventures, Collaborative Ventures, Galaxy Digital, Global Founders Capital, K2 Global, Michael Vaughan, Original Capital, Paradigm, PayPal Ventures, Ryan Smith, TTV Capital, Tiger Global Management, Valar Ventures, Winklevoss Capital"/>
    <s v="9Yards Capital, Anthony Pompliano, Global Founders Capital, IVP, Insight Partners, Madrona, Paradigm, Sapphire Ventures, Tiger Global Management, Tribe Capital"/>
    <m/>
    <m/>
    <m/>
    <m/>
    <m/>
    <n v="2018"/>
    <n v="2021"/>
    <x v="9"/>
    <m/>
    <m/>
    <m/>
    <m/>
    <n v="15610357"/>
    <s v="series_unknown"/>
    <d v="2021-08-12T00:00:00"/>
    <n v="1330000000"/>
    <m/>
    <n v="5.2"/>
    <n v="87369.07"/>
    <n v="678668.1"/>
    <m/>
    <m/>
    <m/>
    <m/>
    <m/>
    <n v="2648"/>
    <n v="215"/>
    <n v="114"/>
    <m/>
    <m/>
    <m/>
    <m/>
    <m/>
    <n v="74.61"/>
    <n v="95.93"/>
    <n v="95.5"/>
    <m/>
    <m/>
    <m/>
    <m/>
    <s v="unicorn"/>
    <n v="120.6"/>
    <n v="120.6"/>
    <n v="2.2599999999999998"/>
    <n v="1"/>
    <m/>
    <m/>
    <m/>
    <m/>
    <n v="253360311"/>
    <m/>
    <d v="2018-12-23T00:00:00"/>
    <d v="2021-01-07T00:00:00"/>
    <d v="2021-08-12T00:00:00"/>
    <m/>
    <m/>
    <m/>
    <m/>
    <n v="66.67"/>
    <n v="2.66"/>
    <m/>
    <m/>
    <m/>
    <m/>
    <n v="1"/>
    <n v="746"/>
    <n v="217"/>
    <m/>
    <m/>
    <m/>
    <m/>
    <n v="0"/>
    <s v="No"/>
    <n v="766042.37"/>
    <n v="125"/>
    <n v="95.06"/>
    <m/>
    <m/>
    <n v="1"/>
  </r>
  <r>
    <x v="2065"/>
    <s v="http://www.skysafe.io/"/>
    <s v="https://www.crunchbase.com/organization/skysafe"/>
    <s v="SkySafe, Inc."/>
    <s v="SkySafe allows governments, law enforcement, airports, cities, and more to manage their airspace with real-time drone data and analytics."/>
    <m/>
    <s v="seed"/>
    <s v="series_a"/>
    <s v="series_b"/>
    <m/>
    <m/>
    <m/>
    <m/>
    <m/>
    <m/>
    <n v="11500000"/>
    <n v="30000000"/>
    <m/>
    <m/>
    <m/>
    <m/>
    <m/>
    <m/>
    <n v="57500000"/>
    <n v="200100000"/>
    <m/>
    <m/>
    <m/>
    <m/>
    <m/>
    <m/>
    <s v="Andreessen Horowitz, BoxGroup, Naval Ravikant, Red Sea Ventures, SVA, Sound Ventures, Zach Coelius"/>
    <s v="Alumni Ventures, Andreessen Horowitz, Castor Ventures, Gaingels, Haystack, Kingfisher Investment Advisors"/>
    <m/>
    <m/>
    <m/>
    <m/>
    <m/>
    <n v="2016"/>
    <n v="2017"/>
    <x v="9"/>
    <m/>
    <m/>
    <m/>
    <m/>
    <n v="30000000"/>
    <s v="series_b"/>
    <d v="2021-12-17T00:00:00"/>
    <n v="200100000"/>
    <m/>
    <n v="0"/>
    <n v="68007.14"/>
    <n v="693758.6"/>
    <m/>
    <m/>
    <m/>
    <m/>
    <m/>
    <n v="3485"/>
    <n v="6"/>
    <n v="99"/>
    <m/>
    <m/>
    <m/>
    <m/>
    <m/>
    <n v="63.92"/>
    <n v="99.87"/>
    <n v="96.1"/>
    <m/>
    <m/>
    <m/>
    <m/>
    <m/>
    <n v="2.96"/>
    <m/>
    <n v="2.96"/>
    <n v="1"/>
    <m/>
    <m/>
    <m/>
    <m/>
    <n v="45000000"/>
    <m/>
    <d v="2016-01-01T00:00:00"/>
    <d v="2017-07-20T00:00:00"/>
    <d v="2021-12-17T00:00:00"/>
    <m/>
    <m/>
    <m/>
    <m/>
    <m/>
    <n v="3.48"/>
    <m/>
    <m/>
    <m/>
    <m/>
    <n v="1"/>
    <n v="566"/>
    <n v="1611"/>
    <m/>
    <m/>
    <m/>
    <m/>
    <n v="0"/>
    <s v="No"/>
    <n v="761765.74"/>
    <n v="126"/>
    <n v="95.02"/>
    <m/>
    <m/>
    <n v="1"/>
  </r>
  <r>
    <x v="2066"/>
    <s v="https://monograph.com"/>
    <s v="https://www.crunchbase.com/organization/monograph"/>
    <m/>
    <s v="A simple back office tool for the building industry."/>
    <m/>
    <s v="seed"/>
    <s v="series_a"/>
    <s v="series_b"/>
    <m/>
    <m/>
    <m/>
    <m/>
    <m/>
    <n v="1900000"/>
    <n v="7400000"/>
    <n v="20000000"/>
    <m/>
    <m/>
    <m/>
    <m/>
    <m/>
    <n v="19000000"/>
    <n v="37000000"/>
    <n v="133400000"/>
    <m/>
    <m/>
    <m/>
    <m/>
    <m/>
    <s v="Bragiel Brothers, Designer Fund, Gutter Capital, Homebrew, Hustle Fund, Leona Hu Hudelson, Parade Ventures"/>
    <s v="Designer Fund, Homebrew, Index Ventures, Parade Ventures"/>
    <s v="Designer Fund, Homebrew, Index Ventures, Parade Ventures, Tiger Global Management, Tishman Speyer"/>
    <m/>
    <m/>
    <m/>
    <m/>
    <m/>
    <n v="2020"/>
    <n v="2021"/>
    <x v="9"/>
    <m/>
    <m/>
    <m/>
    <m/>
    <n v="20000000"/>
    <s v="series_b"/>
    <d v="2021-11-15T00:00:00"/>
    <n v="133400000"/>
    <m/>
    <n v="2068.15"/>
    <n v="47864.95"/>
    <n v="702107.39"/>
    <m/>
    <m/>
    <m/>
    <m/>
    <m/>
    <n v="751"/>
    <n v="381"/>
    <n v="96"/>
    <m/>
    <m/>
    <m/>
    <m/>
    <m/>
    <n v="92.03"/>
    <n v="92.77"/>
    <n v="96.22"/>
    <m/>
    <m/>
    <m/>
    <m/>
    <m/>
    <n v="4.7699999999999996"/>
    <n v="4.7699999999999996"/>
    <n v="3.06"/>
    <n v="1"/>
    <m/>
    <m/>
    <m/>
    <m/>
    <n v="29300000"/>
    <m/>
    <d v="2020-03-10T00:00:00"/>
    <d v="2021-06-02T00:00:00"/>
    <d v="2021-11-15T00:00:00"/>
    <m/>
    <m/>
    <m/>
    <m/>
    <n v="1.95"/>
    <n v="3.61"/>
    <m/>
    <m/>
    <m/>
    <m/>
    <n v="1"/>
    <n v="449"/>
    <n v="166"/>
    <m/>
    <m/>
    <m/>
    <m/>
    <n v="0"/>
    <s v="No"/>
    <n v="752040.49"/>
    <n v="127"/>
    <n v="94.98"/>
    <m/>
    <m/>
    <n v="1"/>
  </r>
  <r>
    <x v="2067"/>
    <s v="https://sandboxvr.com/"/>
    <s v="https://www.crunchbase.com/organization/sandbox-vr"/>
    <s v="Sandbox VR, Inc"/>
    <s v="Sandbox VR is a virtual reality startup that offers a premium, fully-immersive virtual reality experience."/>
    <m/>
    <s v="seed"/>
    <s v="series_a"/>
    <s v="series_b"/>
    <m/>
    <m/>
    <m/>
    <m/>
    <m/>
    <m/>
    <n v="12000000"/>
    <n v="37000000"/>
    <m/>
    <m/>
    <m/>
    <m/>
    <m/>
    <m/>
    <n v="60000000"/>
    <n v="246790000"/>
    <m/>
    <m/>
    <m/>
    <m/>
    <m/>
    <s v="MindWorks Capital, Presence Capital"/>
    <s v="Alibaba Entrepreneurs Fund, Andreessen Horowitz, Bragiel Brothers, Evolution VC Partners, Floodgate, Stanford University, TriplePoint Capital"/>
    <s v="AAFM, Abstract Ventures, Alibaba Group, Andreessen Horowitz, Craft Ventures, Duro Ventures, Gobi Partners, Presence Capital, Progression Fund, Quiet Capital, Shrug Capital, Toy Ventures"/>
    <m/>
    <m/>
    <m/>
    <m/>
    <m/>
    <n v="2016"/>
    <n v="2019"/>
    <x v="9"/>
    <m/>
    <m/>
    <m/>
    <m/>
    <n v="37000000"/>
    <s v="series_b"/>
    <d v="2021-11-10T00:00:00"/>
    <n v="246790000"/>
    <m/>
    <n v="0.25"/>
    <n v="29263.71"/>
    <n v="720130.94"/>
    <m/>
    <m/>
    <m/>
    <m/>
    <m/>
    <n v="2755"/>
    <n v="34"/>
    <n v="90"/>
    <m/>
    <m/>
    <m/>
    <m/>
    <m/>
    <n v="71.48"/>
    <n v="99.21"/>
    <n v="96.46"/>
    <m/>
    <m/>
    <m/>
    <m/>
    <m/>
    <n v="3.5"/>
    <m/>
    <n v="3.5"/>
    <n v="1"/>
    <m/>
    <m/>
    <m/>
    <m/>
    <n v="63000000"/>
    <m/>
    <d v="2016-11-22T00:00:00"/>
    <d v="2019-01-29T00:00:00"/>
    <d v="2021-11-10T00:00:00"/>
    <m/>
    <m/>
    <m/>
    <m/>
    <m/>
    <n v="4.1100000000000003"/>
    <m/>
    <m/>
    <m/>
    <m/>
    <n v="1"/>
    <n v="798"/>
    <n v="1016"/>
    <m/>
    <m/>
    <m/>
    <m/>
    <n v="0"/>
    <s v="No"/>
    <n v="749394.9"/>
    <n v="128"/>
    <n v="94.94"/>
    <m/>
    <m/>
    <n v="1"/>
  </r>
  <r>
    <x v="2068"/>
    <s v="https://connecteam.com"/>
    <s v="https://www.crunchbase.com/organization/connecteam"/>
    <s v="Connecteam, Inc."/>
    <s v="Connecteam is a multi-functional and workforce management mobile solution for companies that manage on-the-go teams."/>
    <s v="pre_seed"/>
    <s v="seed"/>
    <m/>
    <s v="series_b"/>
    <s v="series_c"/>
    <m/>
    <m/>
    <m/>
    <m/>
    <m/>
    <m/>
    <n v="37000000"/>
    <n v="120000000"/>
    <m/>
    <m/>
    <m/>
    <m/>
    <m/>
    <m/>
    <n v="246790000"/>
    <n v="800000000"/>
    <m/>
    <m/>
    <m/>
    <s v="Legziel Family"/>
    <s v="D5 Capital, ICONYC labs"/>
    <m/>
    <s v="Avishai Abrahami, Insight Partners, O.G. Venture Partners"/>
    <s v="Insight Partners, O.G. Venture Partners, Qumra Capital, Stripes, Tiger Global Management"/>
    <m/>
    <m/>
    <m/>
    <n v="2017"/>
    <n v="2016"/>
    <m/>
    <x v="9"/>
    <n v="2022"/>
    <m/>
    <m/>
    <m/>
    <n v="120000000"/>
    <s v="series_c"/>
    <d v="2022-03-02T00:00:00"/>
    <n v="800000000"/>
    <n v="0"/>
    <n v="0.25"/>
    <m/>
    <n v="212653.17"/>
    <n v="536602.13"/>
    <m/>
    <m/>
    <m/>
    <n v="829"/>
    <n v="2755"/>
    <m/>
    <n v="286"/>
    <n v="24"/>
    <m/>
    <m/>
    <m/>
    <n v="69.36"/>
    <n v="71.48"/>
    <m/>
    <n v="88.65"/>
    <n v="97.23"/>
    <m/>
    <m/>
    <m/>
    <m/>
    <n v="2.92"/>
    <m/>
    <m/>
    <n v="2.92"/>
    <n v="1"/>
    <m/>
    <m/>
    <m/>
    <n v="158000000"/>
    <d v="2017-05-01T00:00:00"/>
    <d v="2016-03-01T00:00:00"/>
    <m/>
    <d v="2021-04-28T00:00:00"/>
    <d v="2022-03-02T00:00:00"/>
    <m/>
    <m/>
    <m/>
    <m/>
    <m/>
    <n v="3.24"/>
    <m/>
    <m/>
    <m/>
    <n v="3.24"/>
    <m/>
    <m/>
    <n v="308"/>
    <m/>
    <m/>
    <m/>
    <n v="308"/>
    <s v="No"/>
    <n v="749255.55"/>
    <n v="129"/>
    <n v="94.9"/>
    <n v="3.24"/>
    <n v="3.24"/>
    <n v="3.24"/>
  </r>
  <r>
    <x v="2069"/>
    <s v="https://blockdaemon.com"/>
    <s v="https://www.crunchbase.com/organization/blockdaemon"/>
    <s v="Blockdaemon Inc."/>
    <s v="Blockdaemon is a blockchain deployment facilitator that manages nodes and payment rails for blockchain networks."/>
    <m/>
    <s v="seed"/>
    <s v="series_a"/>
    <s v="series_b"/>
    <s v="series_c"/>
    <m/>
    <m/>
    <m/>
    <m/>
    <m/>
    <n v="28000000"/>
    <n v="155000000"/>
    <n v="207000000"/>
    <m/>
    <m/>
    <m/>
    <m/>
    <m/>
    <n v="140000000"/>
    <n v="1255000000"/>
    <n v="3250000000"/>
    <m/>
    <m/>
    <m/>
    <m/>
    <s v="MState - Not Making New Investments, Plug and Play, boldstart ventures"/>
    <s v="BlockFi, Blockchain.com Ventures, Borderless Capital, CoinFund, CoinShares, Goldman Sachs, Greenspring Associates, Hard Yaka, Heavybit, Illuminate Financial, Kenetic, Lerer Hippeau, Reciprocal Ventures, Uphold, Voyager, Warburg Serres Investments, boldstart ventures"/>
    <s v="Borderless Capital, CoinFund, Crowd Venture Capital, Goldman Sachs, Greenspring Associates, Kenetic, Kraken, Lerer Hippeau, Matrix Capital Management, Morgan Creek Digital, Sapphire Ventures, SoftBank Vision Fund, boldstart ventures"/>
    <s v="Blake Coler-Dark, Galaxy Digital, Lerer Hippeau, Matrix Capital Management, Sapphire Ventures, SoftBank Vision Fund, StepStone Group, Tiger Global Management, boldstart ventures"/>
    <m/>
    <m/>
    <m/>
    <m/>
    <n v="2017"/>
    <n v="2021"/>
    <x v="9"/>
    <n v="2022"/>
    <m/>
    <m/>
    <m/>
    <n v="33070797"/>
    <s v="series_unknown"/>
    <d v="2022-01-26T00:00:00"/>
    <n v="3250000000"/>
    <m/>
    <n v="167.28"/>
    <n v="68898.19"/>
    <n v="165447.39000000001"/>
    <n v="513251.33"/>
    <m/>
    <m/>
    <m/>
    <m/>
    <n v="1530"/>
    <n v="285"/>
    <n v="358"/>
    <n v="30"/>
    <m/>
    <m/>
    <m/>
    <m/>
    <n v="83.86"/>
    <n v="94.59"/>
    <n v="85.78"/>
    <n v="96.51"/>
    <m/>
    <m/>
    <m/>
    <s v="unicorn"/>
    <n v="17.760000000000002"/>
    <m/>
    <n v="17.760000000000002"/>
    <n v="2.33"/>
    <n v="1"/>
    <m/>
    <m/>
    <m/>
    <n v="431300797"/>
    <m/>
    <d v="2017-11-07T00:00:00"/>
    <d v="2021-06-08T00:00:00"/>
    <d v="2021-09-21T00:00:00"/>
    <d v="2022-01-26T00:00:00"/>
    <m/>
    <m/>
    <m/>
    <m/>
    <n v="8.9600000000000009"/>
    <n v="2.59"/>
    <m/>
    <m/>
    <m/>
    <n v="2.59"/>
    <n v="1309"/>
    <n v="105"/>
    <n v="127"/>
    <m/>
    <m/>
    <m/>
    <n v="127"/>
    <s v="No"/>
    <n v="747764.19"/>
    <n v="130"/>
    <n v="94.86"/>
    <n v="2.59"/>
    <n v="2.59"/>
    <n v="2.59"/>
  </r>
  <r>
    <x v="2070"/>
    <s v="https://symb.io"/>
    <s v="https://www.crunchbase.com/organization/symbio-robotics"/>
    <s v="Symbio Robotics, Inc."/>
    <s v="Symbio Robotics is developing robotic systems and software for advanced manufacturing."/>
    <m/>
    <s v="seed"/>
    <s v="series_a"/>
    <s v="series_b"/>
    <m/>
    <m/>
    <m/>
    <m/>
    <m/>
    <n v="2550000"/>
    <n v="12000000"/>
    <n v="14600000"/>
    <m/>
    <m/>
    <m/>
    <m/>
    <m/>
    <n v="25500000"/>
    <n v="60000000"/>
    <n v="97382000"/>
    <m/>
    <m/>
    <m/>
    <m/>
    <m/>
    <s v="Andreessen Horowitz, Cantos, Green Bay Ventures, Schematic Ventures, The House Fund"/>
    <s v="Andreessen Horowitz, Cantos, Eclipse Ventures, Green Bay Ventures, Schematic Ventures"/>
    <s v="ACME Capital, Andreessen Horowitz, Eclipse Ventures, The House Fund"/>
    <m/>
    <m/>
    <m/>
    <m/>
    <m/>
    <n v="2016"/>
    <n v="2018"/>
    <x v="9"/>
    <m/>
    <m/>
    <m/>
    <m/>
    <n v="14600000"/>
    <s v="series_b"/>
    <d v="2021-02-24T00:00:00"/>
    <n v="97382000"/>
    <m/>
    <n v="11681"/>
    <n v="43602.48"/>
    <n v="691586.37"/>
    <m/>
    <m/>
    <m/>
    <m/>
    <m/>
    <n v="43"/>
    <n v="49"/>
    <n v="100"/>
    <m/>
    <m/>
    <m/>
    <m/>
    <m/>
    <n v="99.57"/>
    <n v="98.96"/>
    <n v="96.06"/>
    <m/>
    <m/>
    <m/>
    <m/>
    <m/>
    <n v="2.6"/>
    <n v="2.6"/>
    <n v="1.38"/>
    <n v="1"/>
    <m/>
    <m/>
    <m/>
    <m/>
    <n v="29250000"/>
    <m/>
    <d v="2016-06-24T00:00:00"/>
    <d v="2018-04-09T00:00:00"/>
    <d v="2021-02-24T00:00:00"/>
    <m/>
    <m/>
    <m/>
    <m/>
    <n v="2.35"/>
    <n v="1.62"/>
    <m/>
    <m/>
    <m/>
    <m/>
    <n v="1"/>
    <n v="654"/>
    <n v="1052"/>
    <m/>
    <m/>
    <m/>
    <m/>
    <n v="0"/>
    <s v="No"/>
    <n v="746869.85"/>
    <n v="131"/>
    <n v="94.82"/>
    <m/>
    <m/>
    <n v="1"/>
  </r>
  <r>
    <x v="2071"/>
    <s v="http://www.progcap.com"/>
    <s v="https://www.crunchbase.com/organization/progcap"/>
    <s v="Desiderata Impact Ventures Pvt. Ltd."/>
    <s v="Progcap is a financial service company that provides financial opportunities for micro and small businesses."/>
    <m/>
    <s v="seed"/>
    <s v="series_a"/>
    <s v="series_b"/>
    <s v="series_c"/>
    <m/>
    <m/>
    <m/>
    <m/>
    <n v="1000000"/>
    <n v="5000000"/>
    <n v="24954325"/>
    <n v="29635377"/>
    <m/>
    <m/>
    <m/>
    <m/>
    <n v="10000000"/>
    <n v="25000000"/>
    <n v="166445347.75"/>
    <n v="296353770"/>
    <m/>
    <m/>
    <m/>
    <m/>
    <s v="Abhishek Dalmia, Contrarian Drishti Partners, Somak Ghosh, growX ventures"/>
    <s v="M V Nair, Peak XV Partners, Sandeep Tandon, Somak Ghosh, growX ventures"/>
    <s v="Peak XV Partners, Tiger Global Management"/>
    <s v="Creation Investments Capital Management, LLC, Peak XV Partners, Tiger Global Management"/>
    <m/>
    <m/>
    <m/>
    <m/>
    <n v="2019"/>
    <n v="2019"/>
    <x v="9"/>
    <n v="2021"/>
    <m/>
    <m/>
    <m/>
    <n v="48664854"/>
    <s v="series_c"/>
    <d v="2022-10-17T00:00:00"/>
    <n v="600000000"/>
    <m/>
    <n v="0.25"/>
    <n v="418.62"/>
    <n v="204971.66"/>
    <n v="535153.46"/>
    <m/>
    <m/>
    <m/>
    <m/>
    <n v="3018"/>
    <n v="1001"/>
    <n v="311"/>
    <n v="58"/>
    <m/>
    <m/>
    <m/>
    <m/>
    <n v="68.55"/>
    <n v="75.92"/>
    <n v="87.65"/>
    <n v="95.19"/>
    <m/>
    <m/>
    <m/>
    <m/>
    <n v="36.72"/>
    <n v="36.72"/>
    <n v="18.36"/>
    <n v="3.24"/>
    <n v="2.02"/>
    <m/>
    <m/>
    <m/>
    <n v="150624557"/>
    <m/>
    <d v="2019-04-30T00:00:00"/>
    <d v="2019-07-31T00:00:00"/>
    <d v="2021-06-21T00:00:00"/>
    <d v="2021-10-04T00:00:00"/>
    <m/>
    <m/>
    <m/>
    <n v="2.5"/>
    <n v="6.66"/>
    <n v="1.78"/>
    <m/>
    <m/>
    <m/>
    <n v="3.6"/>
    <n v="92"/>
    <n v="691"/>
    <n v="105"/>
    <m/>
    <m/>
    <m/>
    <n v="483"/>
    <s v="No"/>
    <n v="740543.99"/>
    <n v="132"/>
    <n v="94.78"/>
    <n v="1.78"/>
    <n v="1.78"/>
    <n v="3.6"/>
  </r>
  <r>
    <x v="2072"/>
    <s v="https://www.rohlik.group"/>
    <s v="https://www.crunchbase.com/organization/rohlik"/>
    <m/>
    <s v="Rohlik is a grocery delivery company that offers a 90-minute same-day delivery service."/>
    <m/>
    <s v="seed"/>
    <s v="series_a"/>
    <s v="series_b"/>
    <s v="series_c"/>
    <s v="series_d"/>
    <m/>
    <m/>
    <m/>
    <m/>
    <n v="31588490"/>
    <n v="230748630"/>
    <n v="118458008"/>
    <n v="230977919"/>
    <m/>
    <m/>
    <m/>
    <m/>
    <n v="157942450"/>
    <n v="600748630"/>
    <n v="1184580083"/>
    <n v="3464668785"/>
    <m/>
    <m/>
    <m/>
    <s v="KAYA"/>
    <s v="Tomas Cupr"/>
    <s v="EBRD (Investment Firm), Index Ventures, J&amp;T Banka, KAYA, Partech, Quadrille Capital, R2G"/>
    <s v="Index Ventures, Partech, Quadrille Capital"/>
    <s v="Index Ventures, ORBIT Capital, Sofina, Tomas Cupr"/>
    <m/>
    <m/>
    <m/>
    <n v="2014"/>
    <n v="2017"/>
    <x v="9"/>
    <n v="2021"/>
    <n v="2022"/>
    <m/>
    <m/>
    <m/>
    <s v="undisclosed"/>
    <d v="2022-06-17T00:00:00"/>
    <n v="3464668785"/>
    <m/>
    <n v="0"/>
    <n v="0"/>
    <n v="502582.7"/>
    <n v="141618.29"/>
    <n v="91992.99"/>
    <m/>
    <m/>
    <m/>
    <n v="3167"/>
    <n v="1355"/>
    <n v="143"/>
    <n v="189"/>
    <n v="62"/>
    <m/>
    <m/>
    <m/>
    <n v="62.98"/>
    <n v="66.069999999999993"/>
    <n v="94.34"/>
    <n v="84.14"/>
    <n v="82.37"/>
    <m/>
    <m/>
    <s v="unicorn"/>
    <n v="15.66"/>
    <m/>
    <n v="15.66"/>
    <n v="4.84"/>
    <n v="2.73"/>
    <n v="1"/>
    <m/>
    <m/>
    <n v="613078539"/>
    <m/>
    <d v="2014-09-01T00:00:00"/>
    <d v="2017-01-01T00:00:00"/>
    <d v="2021-03-02T00:00:00"/>
    <d v="2021-07-01T00:00:00"/>
    <d v="2022-06-17T00:00:00"/>
    <m/>
    <m/>
    <m/>
    <n v="3.8"/>
    <n v="1.97"/>
    <n v="2.92"/>
    <m/>
    <m/>
    <n v="5.77"/>
    <n v="853"/>
    <n v="1521"/>
    <n v="121"/>
    <n v="351"/>
    <m/>
    <m/>
    <n v="472"/>
    <s v="No"/>
    <n v="736193.98"/>
    <n v="133"/>
    <n v="94.74"/>
    <n v="5.77"/>
    <n v="5.77"/>
    <n v="5.77"/>
  </r>
  <r>
    <x v="2073"/>
    <s v="https://www.substack.com"/>
    <s v="https://www.crunchbase.com/organization/substack"/>
    <s v="Substack Inc."/>
    <s v="Substack is a subscription-based newsletter publishing platform for independent writers."/>
    <s v="pre_seed"/>
    <s v="seed"/>
    <s v="series_a"/>
    <s v="series_b"/>
    <m/>
    <m/>
    <m/>
    <m/>
    <n v="120000"/>
    <n v="2000000"/>
    <n v="15300000"/>
    <n v="65000000"/>
    <m/>
    <m/>
    <m/>
    <m/>
    <n v="2400000"/>
    <n v="20000000"/>
    <n v="76500000"/>
    <n v="650000000"/>
    <m/>
    <m/>
    <m/>
    <m/>
    <s v="Y Combinator"/>
    <s v="Brad Flora, Emmett Shear, Fifty Years, FundersClub, Garage Capital, Justin Waldron, Kenji Niwa, TCG, UpHonest Capital, VentureSouq, Wei Guo, ZhenFund"/>
    <s v="Andreessen Horowitz, Duro Ventures, Y Combinator"/>
    <s v="Andreessen Horowitz, Audrey Gelman, Fifty Years, J17 Capital, Nomad Ventures, Quiet Capital, TRITON FUNDS LLC"/>
    <m/>
    <m/>
    <m/>
    <m/>
    <n v="2018"/>
    <n v="2018"/>
    <n v="2019"/>
    <x v="9"/>
    <m/>
    <m/>
    <m/>
    <m/>
    <n v="7809219"/>
    <s v="equity_crowdfunding"/>
    <d v="2021-03-31T00:00:00"/>
    <n v="650000000"/>
    <n v="13477.04"/>
    <n v="2145.4299999999998"/>
    <n v="19956.13"/>
    <n v="700137.99"/>
    <m/>
    <m/>
    <m/>
    <m/>
    <n v="9"/>
    <n v="616"/>
    <n v="82"/>
    <n v="97"/>
    <m/>
    <m/>
    <m/>
    <m/>
    <n v="99.82"/>
    <n v="94.1"/>
    <n v="98.05"/>
    <n v="96.18"/>
    <m/>
    <m/>
    <m/>
    <m/>
    <m/>
    <n v="165.76"/>
    <n v="22.1"/>
    <n v="7.22"/>
    <n v="1"/>
    <m/>
    <m/>
    <m/>
    <m/>
    <n v="90229219"/>
    <d v="2018-01-04T00:00:00"/>
    <d v="2018-04-30T00:00:00"/>
    <d v="2019-07-16T00:00:00"/>
    <d v="2021-03-31T00:00:00"/>
    <m/>
    <m/>
    <m/>
    <m/>
    <n v="3.83"/>
    <n v="8.5"/>
    <m/>
    <m/>
    <m/>
    <m/>
    <n v="1"/>
    <n v="442"/>
    <n v="624"/>
    <m/>
    <m/>
    <m/>
    <m/>
    <n v="0"/>
    <s v="No"/>
    <n v="735716.59"/>
    <n v="134"/>
    <n v="94.7"/>
    <m/>
    <m/>
    <n v="1"/>
  </r>
  <r>
    <x v="2074"/>
    <s v="https://runwayml.com"/>
    <s v="https://www.crunchbase.com/organization/runwayml"/>
    <s v="Runway AI, Inc."/>
    <s v="Runway is an applied AI research company that builds the next generation of creativity tools."/>
    <m/>
    <s v="seed"/>
    <s v="series_a"/>
    <s v="series_b"/>
    <s v="series_c"/>
    <m/>
    <m/>
    <m/>
    <m/>
    <n v="2000000"/>
    <n v="8500000"/>
    <n v="35000000"/>
    <n v="50000000"/>
    <m/>
    <m/>
    <m/>
    <m/>
    <n v="20000000"/>
    <n v="42500000"/>
    <n v="200000000"/>
    <n v="500000000"/>
    <m/>
    <m/>
    <m/>
    <m/>
    <s v="Lux Capital"/>
    <s v="Amplify Partners, Bossanova Investimentos, Compound, Lux Capital"/>
    <s v="Coatue"/>
    <s v="Amjad Masad, Amplify Partners, Coatue, Compound, Felicis, Guillermo Rauch, Howie Liu, Jay Simons, Lukas Biewald, Lux Capital, Madrona, Soumith Chintala"/>
    <m/>
    <m/>
    <m/>
    <m/>
    <n v="2018"/>
    <n v="2020"/>
    <x v="9"/>
    <n v="2022"/>
    <m/>
    <m/>
    <m/>
    <n v="141000000"/>
    <s v="series_c"/>
    <d v="2023-06-29T00:00:00"/>
    <n v="1500000000"/>
    <m/>
    <n v="1826.55"/>
    <n v="11144.57"/>
    <n v="364196.47"/>
    <n v="358542.5"/>
    <m/>
    <m/>
    <m/>
    <m/>
    <n v="764"/>
    <n v="220"/>
    <n v="195"/>
    <n v="65"/>
    <m/>
    <m/>
    <m/>
    <m/>
    <n v="92.68"/>
    <n v="93.78"/>
    <n v="92.27"/>
    <n v="92.3"/>
    <m/>
    <m/>
    <m/>
    <s v="unicorn"/>
    <n v="45.9"/>
    <n v="45.9"/>
    <n v="27"/>
    <n v="6.75"/>
    <n v="3"/>
    <m/>
    <m/>
    <m/>
    <n v="236500000"/>
    <m/>
    <d v="2018-12-01T00:00:00"/>
    <d v="2020-12-16T00:00:00"/>
    <d v="2021-12-13T00:00:00"/>
    <d v="2022-12-05T00:00:00"/>
    <m/>
    <m/>
    <m/>
    <n v="2.13"/>
    <n v="4.71"/>
    <n v="2.5"/>
    <m/>
    <m/>
    <m/>
    <n v="7.5"/>
    <n v="746"/>
    <n v="362"/>
    <n v="357"/>
    <m/>
    <m/>
    <m/>
    <n v="563"/>
    <s v="No"/>
    <n v="735710.09"/>
    <n v="135"/>
    <n v="94.66"/>
    <n v="2.5"/>
    <n v="2.5"/>
    <n v="7.5"/>
  </r>
  <r>
    <x v="2075"/>
    <s v="https://www.orderful.com/"/>
    <s v="https://www.crunchbase.com/organization/orderful"/>
    <s v="Orderful Inc"/>
    <s v="API for EDI powering supply chains"/>
    <m/>
    <s v="seed"/>
    <s v="series_a"/>
    <s v="series_b"/>
    <m/>
    <m/>
    <m/>
    <m/>
    <m/>
    <m/>
    <n v="10000000"/>
    <n v="19000000"/>
    <m/>
    <m/>
    <m/>
    <m/>
    <m/>
    <m/>
    <n v="50000000"/>
    <n v="126730000"/>
    <m/>
    <m/>
    <m/>
    <m/>
    <m/>
    <s v="Anorak Ventures, Bossanova Investimentos"/>
    <s v="Andreessen Horowitz"/>
    <s v="Andreessen Horowitz, Flucas Ventures, GLP Capital Partners, Initialized Capital, Sprint Vc"/>
    <m/>
    <m/>
    <m/>
    <m/>
    <m/>
    <n v="2018"/>
    <n v="2019"/>
    <x v="9"/>
    <m/>
    <m/>
    <m/>
    <m/>
    <n v="19000000"/>
    <s v="series_b"/>
    <d v="2021-11-12T00:00:00"/>
    <n v="126730000"/>
    <m/>
    <n v="0.5"/>
    <n v="15369.79"/>
    <n v="713538.3"/>
    <m/>
    <m/>
    <m/>
    <m/>
    <m/>
    <n v="2898"/>
    <n v="137"/>
    <n v="93"/>
    <m/>
    <m/>
    <m/>
    <m/>
    <m/>
    <n v="72.209999999999994"/>
    <n v="96.72"/>
    <n v="96.34"/>
    <m/>
    <m/>
    <m/>
    <m/>
    <m/>
    <n v="2.15"/>
    <m/>
    <n v="2.15"/>
    <n v="1"/>
    <m/>
    <m/>
    <m/>
    <m/>
    <n v="29000000"/>
    <m/>
    <d v="2018-03-15T00:00:00"/>
    <d v="2019-06-25T00:00:00"/>
    <d v="2021-11-12T00:00:00"/>
    <m/>
    <m/>
    <m/>
    <m/>
    <m/>
    <n v="2.5299999999999998"/>
    <m/>
    <m/>
    <m/>
    <m/>
    <n v="1"/>
    <n v="467"/>
    <n v="871"/>
    <m/>
    <m/>
    <m/>
    <m/>
    <n v="0"/>
    <s v="No"/>
    <n v="728908.59"/>
    <n v="136"/>
    <n v="94.62"/>
    <m/>
    <m/>
    <n v="1"/>
  </r>
  <r>
    <x v="2076"/>
    <s v="https://choco.com/us"/>
    <s v="https://www.crunchbase.com/organization/choco"/>
    <s v="Choco Communications, GmbH."/>
    <s v="Choco is a food ordering platform that connects restaurants and suppliers."/>
    <m/>
    <s v="seed"/>
    <s v="series_a"/>
    <s v="series_b"/>
    <m/>
    <m/>
    <m/>
    <m/>
    <m/>
    <m/>
    <n v="33500000"/>
    <n v="100000000"/>
    <m/>
    <m/>
    <m/>
    <m/>
    <m/>
    <m/>
    <n v="167500000"/>
    <n v="600000000"/>
    <m/>
    <m/>
    <m/>
    <m/>
    <m/>
    <s v="Atlantic Labs, Christian Edler"/>
    <s v="Atlantic Labs, Bessemer Venture Partners, Discovery Ventures, Greyhound Capital, MPGI, Target Global, Visionaries Club"/>
    <s v="Bessemer Venture Partners, Coatue, Insight Partners, Kevin Worner, Left Lane Capital, Visionaries Club"/>
    <m/>
    <m/>
    <m/>
    <m/>
    <m/>
    <n v="2018"/>
    <n v="2019"/>
    <x v="9"/>
    <m/>
    <m/>
    <m/>
    <m/>
    <n v="26461774"/>
    <s v="series_unknown"/>
    <d v="2022-04-12T00:00:00"/>
    <n v="1200000000"/>
    <m/>
    <n v="1845.93"/>
    <n v="8063.33"/>
    <n v="714784.2"/>
    <m/>
    <m/>
    <m/>
    <m/>
    <m/>
    <n v="752"/>
    <n v="280"/>
    <n v="92"/>
    <m/>
    <m/>
    <m/>
    <m/>
    <m/>
    <n v="92.8"/>
    <n v="93.28"/>
    <n v="96.38"/>
    <m/>
    <m/>
    <m/>
    <m/>
    <s v="unicorn"/>
    <n v="6.09"/>
    <m/>
    <n v="6.09"/>
    <n v="2"/>
    <m/>
    <m/>
    <m/>
    <m/>
    <n v="336269652"/>
    <m/>
    <d v="2018-03-01T00:00:00"/>
    <d v="2019-10-28T00:00:00"/>
    <d v="2021-07-20T00:00:00"/>
    <m/>
    <m/>
    <m/>
    <m/>
    <m/>
    <n v="3.58"/>
    <m/>
    <m/>
    <m/>
    <m/>
    <n v="2"/>
    <n v="606"/>
    <n v="631"/>
    <m/>
    <m/>
    <m/>
    <m/>
    <n v="266"/>
    <s v="No"/>
    <n v="724693.46"/>
    <n v="137"/>
    <n v="94.58"/>
    <m/>
    <m/>
    <n v="2"/>
  </r>
  <r>
    <x v="2077"/>
    <s v="https://www.dianxiaomi.com/"/>
    <s v="https://www.crunchbase.com/organization/dian-xiaomi"/>
    <m/>
    <s v="Dian Xiaomi provides one-stop services for global e-commerce sellers."/>
    <m/>
    <s v="seed"/>
    <m/>
    <s v="series_b"/>
    <s v="series_c"/>
    <s v="series_d"/>
    <m/>
    <m/>
    <m/>
    <n v="450005"/>
    <m/>
    <n v="23103581"/>
    <n v="100000000"/>
    <n v="110000000"/>
    <m/>
    <m/>
    <m/>
    <n v="4500050"/>
    <m/>
    <n v="154100885.27000001"/>
    <n v="1000000000"/>
    <n v="1650000000"/>
    <m/>
    <m/>
    <m/>
    <s v="Dahe Ventures, Initial Capital"/>
    <m/>
    <s v="CDH Investments, GGV Capital, Kunlun Fund"/>
    <s v="CDH Investments, GGV Capital, Gaorong Capital, Huaxing Growth Capital, Tiger Global Management"/>
    <s v="GGV Capital, Huaxing Growth Capital, Sequoia Capital China, SoftBank Vision Fund, Tiger Global Management"/>
    <m/>
    <m/>
    <m/>
    <n v="2016"/>
    <m/>
    <x v="9"/>
    <n v="2022"/>
    <n v="2022"/>
    <m/>
    <m/>
    <n v="110000000"/>
    <s v="series_d"/>
    <d v="2022-08-15T00:00:00"/>
    <n v="1650000000"/>
    <m/>
    <n v="644.19000000000005"/>
    <m/>
    <n v="21796.71"/>
    <n v="388849.47"/>
    <n v="312918.37"/>
    <m/>
    <m/>
    <m/>
    <n v="887"/>
    <m/>
    <n v="687"/>
    <n v="56"/>
    <n v="25"/>
    <m/>
    <m/>
    <m/>
    <n v="90.83"/>
    <m/>
    <n v="72.680000000000007"/>
    <n v="93.38"/>
    <n v="93.06"/>
    <m/>
    <m/>
    <m/>
    <n v="209.46"/>
    <n v="209.46"/>
    <m/>
    <n v="8.99"/>
    <n v="1.54"/>
    <n v="1"/>
    <m/>
    <m/>
    <n v="255194426"/>
    <m/>
    <d v="2016-08-26T00:00:00"/>
    <m/>
    <d v="2021-01-18T00:00:00"/>
    <d v="2022-03-01T00:00:00"/>
    <d v="2022-08-15T00:00:00"/>
    <m/>
    <m/>
    <m/>
    <m/>
    <n v="6.49"/>
    <n v="1.65"/>
    <m/>
    <m/>
    <n v="10.71"/>
    <m/>
    <m/>
    <n v="407"/>
    <n v="167"/>
    <m/>
    <m/>
    <n v="574"/>
    <s v="No"/>
    <n v="724208.74"/>
    <n v="138"/>
    <n v="94.54"/>
    <n v="10.71"/>
    <n v="10.71"/>
    <n v="10.71"/>
  </r>
  <r>
    <x v="2078"/>
    <s v="https://www.neighbor.com"/>
    <s v="https://www.crunchbase.com/organization/neighbor"/>
    <s v="Neighbor Storage, Inc."/>
    <s v="Neighbor specializes in the fields of public storage, economic empowerment, sharing economy, and peer-to-peer marketplace."/>
    <m/>
    <s v="seed"/>
    <s v="series_a"/>
    <s v="series_b"/>
    <m/>
    <m/>
    <m/>
    <m/>
    <m/>
    <n v="2700000"/>
    <n v="10000000"/>
    <n v="53000000"/>
    <m/>
    <m/>
    <m/>
    <m/>
    <m/>
    <n v="27000000"/>
    <n v="50000000"/>
    <n v="353510000"/>
    <m/>
    <m/>
    <m/>
    <m/>
    <m/>
    <s v="Album VC, Pelion Venture Partners, Revolution, Revolution’s Rise of the Rest Seed Fund"/>
    <s v="Andreessen Horowitz, Nate Bosshard, Offline Ventures, Ryan Graves"/>
    <s v="Album VC, Andreessen Horowitz, Fifth Wall, Jonathan Johnson, Ryan Graves, Tony Xu"/>
    <m/>
    <m/>
    <m/>
    <m/>
    <m/>
    <n v="2018"/>
    <n v="2020"/>
    <x v="9"/>
    <m/>
    <m/>
    <m/>
    <m/>
    <n v="53000000"/>
    <s v="series_b"/>
    <d v="2021-03-24T00:00:00"/>
    <n v="353510000"/>
    <m/>
    <n v="5.95"/>
    <n v="15180.54"/>
    <n v="707745.38"/>
    <m/>
    <m/>
    <m/>
    <m/>
    <m/>
    <n v="2514"/>
    <n v="137"/>
    <n v="94"/>
    <m/>
    <m/>
    <m/>
    <m/>
    <m/>
    <n v="75.89"/>
    <n v="96.14"/>
    <n v="96.3"/>
    <m/>
    <m/>
    <m/>
    <m/>
    <m/>
    <n v="8.9"/>
    <n v="8.9"/>
    <n v="6.01"/>
    <n v="1"/>
    <m/>
    <m/>
    <m/>
    <m/>
    <n v="65700000"/>
    <m/>
    <d v="2018-03-28T00:00:00"/>
    <d v="2020-01-30T00:00:00"/>
    <d v="2021-03-24T00:00:00"/>
    <m/>
    <m/>
    <m/>
    <m/>
    <n v="1.85"/>
    <n v="7.07"/>
    <m/>
    <m/>
    <m/>
    <m/>
    <n v="1"/>
    <n v="673"/>
    <n v="419"/>
    <m/>
    <m/>
    <m/>
    <m/>
    <n v="0"/>
    <s v="No"/>
    <n v="722931.87"/>
    <n v="139"/>
    <n v="94.5"/>
    <m/>
    <m/>
    <n v="1"/>
  </r>
  <r>
    <x v="295"/>
    <s v="https://superapp.id"/>
    <s v="https://www.crunchbase.com/organization/super-1f7d"/>
    <m/>
    <s v="Super is a social commerce platform that enables leaders to become self-made entrepreneurs and builds logistics network."/>
    <m/>
    <m/>
    <s v="series_a"/>
    <s v="series_b"/>
    <s v="series_c"/>
    <m/>
    <m/>
    <m/>
    <m/>
    <m/>
    <n v="7000000"/>
    <n v="28000000"/>
    <n v="70000000"/>
    <m/>
    <m/>
    <m/>
    <m/>
    <m/>
    <n v="35000000"/>
    <n v="186760000"/>
    <n v="700000000"/>
    <m/>
    <m/>
    <m/>
    <m/>
    <m/>
    <s v="Alpha JWC Ventures, Amasia, B Capital, Insignia Ventures Partners, Mari Pangestu, Y Combinator"/>
    <s v="Amasia, DST Global, Insignia Ventures Partners, SBVA, Stephen Pagliuca, TNB Aura, Y Combinator"/>
    <s v="Amasia, B Capital, DST Global, Gold House Ventures, Insignia Ventures Partners, Invus Opportunities, Moses Lo, New Enterprise Associates, SBVA, Stephen Pagliuca, TNB Aura"/>
    <m/>
    <m/>
    <m/>
    <m/>
    <m/>
    <n v="2018"/>
    <x v="9"/>
    <n v="2022"/>
    <m/>
    <m/>
    <m/>
    <n v="70000000"/>
    <s v="series_c"/>
    <d v="2022-06-02T00:00:00"/>
    <n v="700000000"/>
    <m/>
    <m/>
    <n v="6509.19"/>
    <n v="538584.69999999995"/>
    <n v="176564.06"/>
    <m/>
    <m/>
    <m/>
    <m/>
    <m/>
    <n v="273"/>
    <n v="132"/>
    <n v="101"/>
    <m/>
    <m/>
    <m/>
    <m/>
    <m/>
    <n v="94.1"/>
    <n v="94.78"/>
    <n v="87.97"/>
    <m/>
    <m/>
    <m/>
    <m/>
    <n v="15.3"/>
    <m/>
    <n v="15.3"/>
    <n v="3.37"/>
    <n v="1"/>
    <m/>
    <m/>
    <m/>
    <n v="105000000"/>
    <m/>
    <m/>
    <d v="2018-10-05T00:00:00"/>
    <d v="2021-04-28T00:00:00"/>
    <d v="2022-06-02T00:00:00"/>
    <m/>
    <m/>
    <m/>
    <m/>
    <n v="5.34"/>
    <n v="3.75"/>
    <m/>
    <m/>
    <m/>
    <n v="3.75"/>
    <m/>
    <n v="936"/>
    <n v="400"/>
    <m/>
    <m/>
    <m/>
    <n v="400"/>
    <s v="No"/>
    <n v="721657.95"/>
    <n v="140"/>
    <n v="94.46"/>
    <n v="3.75"/>
    <n v="3.75"/>
    <n v="3.75"/>
  </r>
  <r>
    <x v="2079"/>
    <s v="https://www.fireflyhealth.com/"/>
    <s v="https://www.crunchbase.com/organization/firefly-health"/>
    <s v="Firefly Health, Inc."/>
    <s v="Firefly Health is a virtual-first health care company that provides primary healthcare services that redefine high-quality patient care."/>
    <m/>
    <s v="seed"/>
    <s v="series_a"/>
    <s v="series_b"/>
    <m/>
    <m/>
    <m/>
    <m/>
    <m/>
    <n v="2000000"/>
    <n v="10200000"/>
    <n v="40000000"/>
    <m/>
    <m/>
    <m/>
    <m/>
    <m/>
    <n v="20000000"/>
    <n v="51000000"/>
    <n v="266800000"/>
    <m/>
    <m/>
    <m/>
    <m/>
    <m/>
    <s v="Justin Mateen, MaC Venture Capital"/>
    <s v="F-Prime Capital, Justin Mateen, Oak HC/FT"/>
    <s v="Andreessen Horowitz, F-Prime Capital, Oak HC/FT"/>
    <m/>
    <m/>
    <m/>
    <m/>
    <m/>
    <n v="2018"/>
    <n v="2019"/>
    <x v="9"/>
    <m/>
    <m/>
    <m/>
    <m/>
    <m/>
    <s v="series_unknown"/>
    <d v="2021-04-07T00:00:00"/>
    <n v="266800000"/>
    <m/>
    <n v="12.7"/>
    <n v="9068.84"/>
    <n v="707656.95"/>
    <m/>
    <m/>
    <m/>
    <m/>
    <m/>
    <n v="2282"/>
    <n v="233"/>
    <n v="95"/>
    <m/>
    <m/>
    <m/>
    <m/>
    <m/>
    <n v="78.12"/>
    <n v="94.41"/>
    <n v="96.26"/>
    <m/>
    <m/>
    <m/>
    <m/>
    <m/>
    <n v="9.07"/>
    <n v="9.07"/>
    <n v="4.45"/>
    <n v="1"/>
    <m/>
    <m/>
    <m/>
    <m/>
    <n v="52200000"/>
    <m/>
    <d v="2018-12-01T00:00:00"/>
    <d v="2019-09-16T00:00:00"/>
    <d v="2021-04-07T00:00:00"/>
    <m/>
    <m/>
    <m/>
    <m/>
    <n v="2.5499999999999998"/>
    <n v="5.23"/>
    <m/>
    <m/>
    <m/>
    <m/>
    <n v="1"/>
    <n v="289"/>
    <n v="569"/>
    <m/>
    <m/>
    <m/>
    <m/>
    <n v="0"/>
    <s v="No"/>
    <n v="716738.49"/>
    <n v="141"/>
    <n v="94.42"/>
    <m/>
    <m/>
    <n v="1"/>
  </r>
  <r>
    <x v="2080"/>
    <s v="https://www.hightouch.com"/>
    <s v="https://www.crunchbase.com/organization/hightouch-0e87"/>
    <s v="Carry Technologies, Inc."/>
    <s v="Hightouch is a data platform that helps sync customer's data from the data warehouse to their CRM, marketing, and support tools."/>
    <s v="pre_seed"/>
    <s v="seed"/>
    <s v="series_a"/>
    <s v="series_b"/>
    <m/>
    <m/>
    <m/>
    <m/>
    <m/>
    <m/>
    <n v="12100000"/>
    <n v="40000000"/>
    <m/>
    <m/>
    <m/>
    <m/>
    <m/>
    <m/>
    <n v="60500000"/>
    <n v="450000000"/>
    <m/>
    <m/>
    <m/>
    <m/>
    <s v="Afore Capital, The MBA Fund, Y Combinator"/>
    <s v="Worklife"/>
    <s v="Afore Capital, Amplify Partners, Bain Capital Ventures, Y Combinator, Zero Prime Ventures"/>
    <s v="Afore Capital, Alex Pall, Amplify Partners, Bain Capital Ventures, Barr Moses, Gene Lee, ICONIQ Growth, Maxime Beauchemin, Y Combinator"/>
    <m/>
    <m/>
    <m/>
    <m/>
    <n v="2019"/>
    <n v="2019"/>
    <n v="2021"/>
    <x v="9"/>
    <m/>
    <m/>
    <m/>
    <m/>
    <n v="38000000"/>
    <s v="series_b"/>
    <d v="2023-07-19T00:00:00"/>
    <n v="615000000"/>
    <n v="13493.85"/>
    <n v="0"/>
    <n v="85683.98"/>
    <n v="615077.93999999994"/>
    <m/>
    <m/>
    <m/>
    <m/>
    <n v="12"/>
    <n v="3695"/>
    <n v="219"/>
    <n v="125"/>
    <m/>
    <m/>
    <m/>
    <m/>
    <n v="99.8"/>
    <n v="61.5"/>
    <n v="95.85"/>
    <n v="95.06"/>
    <m/>
    <m/>
    <m/>
    <m/>
    <m/>
    <n v="8.64"/>
    <m/>
    <n v="8.64"/>
    <n v="1.37"/>
    <m/>
    <m/>
    <m/>
    <m/>
    <n v="92200000"/>
    <d v="2019-08-22T00:00:00"/>
    <d v="2019-09-24T00:00:00"/>
    <d v="2021-07-28T00:00:00"/>
    <d v="2021-11-17T00:00:00"/>
    <m/>
    <m/>
    <m/>
    <m/>
    <m/>
    <n v="7.44"/>
    <m/>
    <m/>
    <m/>
    <m/>
    <n v="1.37"/>
    <n v="673"/>
    <n v="112"/>
    <m/>
    <m/>
    <m/>
    <m/>
    <n v="609"/>
    <s v="No"/>
    <n v="714255.77"/>
    <n v="142"/>
    <n v="94.38"/>
    <m/>
    <m/>
    <n v="1.37"/>
  </r>
  <r>
    <x v="2081"/>
    <s v="https://flashapp.com.br/"/>
    <s v="https://www.crunchbase.com/organization/flash-cd07"/>
    <s v="Flash Benefícios"/>
    <s v="Flash focuses on food vouchers in Brazil creating an all in one instrument leveraging a MasterCard, a daily used App and an HR platform"/>
    <m/>
    <s v="seed"/>
    <s v="series_a"/>
    <s v="series_b"/>
    <s v="series_c"/>
    <m/>
    <m/>
    <m/>
    <m/>
    <m/>
    <n v="8000000"/>
    <n v="22000000"/>
    <n v="100000000"/>
    <m/>
    <m/>
    <m/>
    <m/>
    <m/>
    <n v="40000000"/>
    <n v="146740000"/>
    <n v="1000000000"/>
    <m/>
    <m/>
    <m/>
    <m/>
    <s v="Global Founders Capital, Guilherme Bonifacio, Patrick Sigrist"/>
    <s v="Kevin Efrusy, Monashees, Norte Ventures"/>
    <s v="Citius, Global Founders Capital, Kauffman Fellows, Monashees, Tiger Global Management"/>
    <s v="Battery Ventures, Citius, Endeavor Catalyst, Global Founders Capital, Hans Tung, Kevin Efrusy, Monashees, Rahul Mehta, Scale-Up Ventures, Tencent, Tiger Global Management, Whale Rock Capital Management"/>
    <m/>
    <m/>
    <m/>
    <m/>
    <n v="2019"/>
    <n v="2020"/>
    <x v="9"/>
    <n v="2022"/>
    <m/>
    <m/>
    <m/>
    <n v="100000000"/>
    <s v="series_c"/>
    <d v="2022-03-09T00:00:00"/>
    <n v="1000000000"/>
    <m/>
    <n v="1866.77"/>
    <n v="4276.32"/>
    <n v="272066.24"/>
    <n v="433126.71"/>
    <m/>
    <m/>
    <m/>
    <m/>
    <n v="865"/>
    <n v="479"/>
    <n v="228"/>
    <n v="42"/>
    <m/>
    <m/>
    <m/>
    <m/>
    <n v="90.99"/>
    <n v="86.42"/>
    <n v="90.96"/>
    <n v="95.07"/>
    <m/>
    <m/>
    <m/>
    <m/>
    <n v="19.13"/>
    <m/>
    <n v="19.13"/>
    <n v="6.13"/>
    <n v="1"/>
    <m/>
    <m/>
    <m/>
    <n v="130000000"/>
    <m/>
    <d v="2019-03-01T00:00:00"/>
    <d v="2020-01-01T00:00:00"/>
    <d v="2021-01-22T00:00:00"/>
    <d v="2022-03-09T00:00:00"/>
    <m/>
    <m/>
    <m/>
    <m/>
    <n v="3.67"/>
    <n v="6.81"/>
    <m/>
    <m/>
    <m/>
    <n v="6.81"/>
    <n v="306"/>
    <n v="387"/>
    <n v="411"/>
    <m/>
    <m/>
    <m/>
    <n v="411"/>
    <s v="No"/>
    <n v="711336.04"/>
    <n v="143"/>
    <n v="94.34"/>
    <n v="6.81"/>
    <n v="6.81"/>
    <n v="6.81"/>
  </r>
  <r>
    <x v="2082"/>
    <s v="https://www.checkhq.com/"/>
    <s v="https://www.crunchbase.com/organization/check-2a75"/>
    <s v="Check Technologies, Inc."/>
    <s v="Check is a payroll infrastructure startup that offers software development services."/>
    <m/>
    <s v="seed"/>
    <s v="series_a"/>
    <s v="series_b"/>
    <s v="series_c"/>
    <m/>
    <m/>
    <m/>
    <m/>
    <n v="1000000"/>
    <n v="8000000"/>
    <n v="35000000"/>
    <n v="75000000"/>
    <m/>
    <m/>
    <m/>
    <m/>
    <n v="10000000"/>
    <n v="40000000"/>
    <n v="233450000"/>
    <n v="725000000"/>
    <m/>
    <m/>
    <m/>
    <m/>
    <s v="Bedrock"/>
    <s v="Angus Davis, Bedrock, Connor Theilmann, Index Ventures, Thrive Capital"/>
    <s v="Stripe, Thrive Capital"/>
    <s v="Altman Capital, Bedrock, Contrary, Index Ventures, Karman Ventures (fka Moving Capital), Mischief, Stripe, Thrive Capital"/>
    <m/>
    <m/>
    <m/>
    <m/>
    <n v="2019"/>
    <n v="2020"/>
    <x v="9"/>
    <n v="2022"/>
    <m/>
    <m/>
    <m/>
    <n v="75000000"/>
    <s v="series_c"/>
    <d v="2022-02-16T00:00:00"/>
    <n v="725000000"/>
    <m/>
    <n v="0"/>
    <n v="18378.43"/>
    <n v="161538.9"/>
    <n v="528742.15"/>
    <m/>
    <m/>
    <m/>
    <m/>
    <n v="3695"/>
    <n v="105"/>
    <n v="363"/>
    <n v="25"/>
    <m/>
    <m/>
    <m/>
    <m/>
    <n v="61.5"/>
    <n v="97.04"/>
    <n v="85.58"/>
    <n v="97.11"/>
    <m/>
    <m/>
    <m/>
    <m/>
    <n v="44.37"/>
    <n v="44.37"/>
    <n v="13.87"/>
    <n v="2.8"/>
    <n v="1"/>
    <m/>
    <m/>
    <m/>
    <n v="119000000"/>
    <m/>
    <d v="2019-01-01T00:00:00"/>
    <d v="2020-01-01T00:00:00"/>
    <d v="2021-01-27T00:00:00"/>
    <d v="2022-02-16T00:00:00"/>
    <m/>
    <m/>
    <m/>
    <n v="4"/>
    <n v="5.84"/>
    <n v="3.11"/>
    <m/>
    <m/>
    <m/>
    <n v="3.11"/>
    <n v="365"/>
    <n v="392"/>
    <n v="385"/>
    <m/>
    <m/>
    <m/>
    <n v="385"/>
    <s v="No"/>
    <n v="708659.48"/>
    <n v="144"/>
    <n v="94.3"/>
    <n v="3.11"/>
    <n v="3.11"/>
    <n v="3.11"/>
  </r>
  <r>
    <x v="2083"/>
    <s v="https://huggingface.co"/>
    <s v="https://www.crunchbase.com/organization/hugging-face"/>
    <s v="Hugging Face, Inc."/>
    <s v="Hugging Face allows users to build, train, and deploy art models using the reference open source in machine learning."/>
    <m/>
    <s v="seed"/>
    <s v="series_a"/>
    <s v="series_b"/>
    <s v="series_c"/>
    <s v="series_d"/>
    <m/>
    <m/>
    <m/>
    <n v="4000000"/>
    <n v="15000000"/>
    <n v="40000000"/>
    <n v="100000000"/>
    <n v="235000000"/>
    <m/>
    <m/>
    <m/>
    <n v="40000000"/>
    <n v="75000000"/>
    <n v="266800000"/>
    <n v="2000000000"/>
    <n v="4500000000"/>
    <m/>
    <m/>
    <m/>
    <s v="A.Capital Ventures, Betaworks, Kevin Durant, Ronny Conway, SVA, Thirty Five Ventures"/>
    <s v="A.Capital Ventures, Augusto &quot;Aghi&quot; Marietti, Betaworks, Charles Zedlewski, Greg Brockman, Lux Capital, Richard Socher, Thirty Five Ventures"/>
    <s v="A.Capital Ventures, Addition, Alex Wang, Augusto &quot;Aghi&quot; Marietti, Betaworks Ventures, Dev Ittycheria, Florian Douetteau, Kevin Durant, Lux Capital, Olivier Pomel, Paul St. John, Rich Kleiman, Richard Socher"/>
    <s v="A.Capital Ventures, AIX Ventures, Addition, Betaworks, Coatue, Cygni Capital, Kevin Durant, Lux Capital, Olivier Pomel, Rich Kleiman, SVA, Sequoia Capital, Thirty Five Ventures"/>
    <s v="AMD, Amazon, Google, IBM, Intel, NVIDIA, Qualcomm, Salesforce Ventures, Sound Ventures"/>
    <m/>
    <m/>
    <m/>
    <n v="2018"/>
    <n v="2019"/>
    <x v="9"/>
    <n v="2022"/>
    <n v="2023"/>
    <m/>
    <m/>
    <n v="235000000"/>
    <s v="series_d"/>
    <d v="2023-08-23T00:00:00"/>
    <n v="4500000000"/>
    <m/>
    <n v="19643.560000000001"/>
    <n v="4197.8500000000004"/>
    <n v="51918.84"/>
    <n v="584696.46"/>
    <n v="44926.7"/>
    <m/>
    <m/>
    <m/>
    <n v="24"/>
    <n v="430"/>
    <n v="521"/>
    <n v="17"/>
    <n v="24"/>
    <m/>
    <m/>
    <m/>
    <n v="99.78"/>
    <n v="89.67"/>
    <n v="79.290000000000006"/>
    <n v="98.07"/>
    <n v="87.83"/>
    <m/>
    <m/>
    <s v="unicorn"/>
    <n v="64.27"/>
    <n v="64.27"/>
    <n v="42.84"/>
    <n v="14.17"/>
    <n v="2.1"/>
    <n v="1"/>
    <m/>
    <m/>
    <n v="395200000"/>
    <m/>
    <d v="2018-05-23T00:00:00"/>
    <d v="2019-12-17T00:00:00"/>
    <d v="2021-03-11T00:00:00"/>
    <d v="2022-05-09T00:00:00"/>
    <d v="2023-08-23T00:00:00"/>
    <m/>
    <m/>
    <n v="1.88"/>
    <n v="3.56"/>
    <n v="7.5"/>
    <n v="2.25"/>
    <m/>
    <m/>
    <n v="16.87"/>
    <n v="573"/>
    <n v="450"/>
    <n v="424"/>
    <n v="471"/>
    <m/>
    <m/>
    <n v="895"/>
    <s v="No"/>
    <n v="705383.41"/>
    <n v="145"/>
    <n v="94.26"/>
    <n v="16.87"/>
    <n v="16.87"/>
    <n v="16.87"/>
  </r>
  <r>
    <x v="2084"/>
    <s v="https://www.knowde.com"/>
    <s v="https://www.crunchbase.com/organization/knowde"/>
    <s v="Cesium, Inc."/>
    <s v="Knowde is the online marketing platform dedicated to chemicals and ingredients."/>
    <s v="pre_seed"/>
    <s v="seed"/>
    <s v="series_a"/>
    <s v="series_b"/>
    <m/>
    <m/>
    <m/>
    <m/>
    <n v="1300000"/>
    <n v="3500000"/>
    <n v="14000000"/>
    <n v="72000000"/>
    <m/>
    <m/>
    <m/>
    <m/>
    <n v="26000000"/>
    <n v="35000000"/>
    <n v="70000000"/>
    <n v="480240000"/>
    <m/>
    <m/>
    <m/>
    <m/>
    <s v="8VC, Bee Partners, Cantos, FJ Labs, Refactor Capital"/>
    <s v="Bee Partners, Cantos, Refactor Capital"/>
    <s v="Bee Partners, Cantos, Knollwood Investment Advisory, Refactor Capital, Sequoia Capital"/>
    <s v="Alumni Ventures, Bee Partners, Cantos, Coatue, K5 Global, MANTIS Venture Capital, Refactor Capital, Sequoia Capital, Sound Ventures, TQ Ventures, The Chainsmokers"/>
    <m/>
    <m/>
    <m/>
    <m/>
    <n v="2017"/>
    <n v="2018"/>
    <n v="2020"/>
    <x v="9"/>
    <m/>
    <m/>
    <m/>
    <m/>
    <m/>
    <s v="series_b"/>
    <d v="2022-08-23T00:00:00"/>
    <n v="480240000"/>
    <n v="0"/>
    <n v="75.260000000000005"/>
    <n v="12360.71"/>
    <n v="686968.8"/>
    <m/>
    <m/>
    <m/>
    <m/>
    <n v="829"/>
    <n v="1761"/>
    <n v="185"/>
    <n v="103"/>
    <m/>
    <m/>
    <m/>
    <m/>
    <n v="69.36"/>
    <n v="83.12"/>
    <n v="94.77"/>
    <n v="95.94"/>
    <m/>
    <m/>
    <m/>
    <m/>
    <m/>
    <n v="11.31"/>
    <n v="9.33"/>
    <n v="5.83"/>
    <n v="1"/>
    <m/>
    <m/>
    <m/>
    <m/>
    <n v="90800000"/>
    <d v="2017-09-18T00:00:00"/>
    <d v="2018-12-07T00:00:00"/>
    <d v="2020-05-01T00:00:00"/>
    <d v="2021-08-05T00:00:00"/>
    <m/>
    <m/>
    <m/>
    <m/>
    <n v="2"/>
    <n v="6.86"/>
    <m/>
    <m/>
    <m/>
    <m/>
    <n v="1"/>
    <n v="511"/>
    <n v="461"/>
    <m/>
    <m/>
    <m/>
    <m/>
    <n v="383"/>
    <s v="No"/>
    <n v="699404.77"/>
    <n v="146"/>
    <n v="94.22"/>
    <m/>
    <m/>
    <n v="1"/>
  </r>
  <r>
    <x v="2085"/>
    <s v="https://www.singularity6.com"/>
    <s v="https://www.crunchbase.com/organization/singularity-6"/>
    <s v="Singularity 6 Corporation"/>
    <s v="Singularity 6 is a game development studio dedicated to the idea that games can create deeper, more meaningful experiences."/>
    <m/>
    <s v="seed"/>
    <s v="series_a"/>
    <s v="series_b"/>
    <m/>
    <m/>
    <m/>
    <m/>
    <m/>
    <n v="2500000"/>
    <n v="16500000"/>
    <n v="30000000"/>
    <m/>
    <m/>
    <m/>
    <m/>
    <m/>
    <n v="25000000"/>
    <n v="82500000"/>
    <n v="200100000"/>
    <m/>
    <m/>
    <m/>
    <m/>
    <m/>
    <s v="LVP"/>
    <s v="Andreessen Horowitz, LVP, Transcend Fund"/>
    <s v="Andreessen Horowitz, Anthos Capital, FunPlus, LVP, Mitch Lasky, Novator, Transcend Fund, XRM Media"/>
    <m/>
    <m/>
    <m/>
    <m/>
    <m/>
    <n v="2018"/>
    <n v="2019"/>
    <x v="9"/>
    <m/>
    <m/>
    <m/>
    <m/>
    <n v="30000000"/>
    <s v="series_b"/>
    <d v="2021-07-01T00:00:00"/>
    <n v="200100000"/>
    <m/>
    <n v="4.92"/>
    <n v="15377.95"/>
    <n v="683919.5"/>
    <m/>
    <m/>
    <m/>
    <m/>
    <m/>
    <n v="2700"/>
    <n v="135"/>
    <n v="107"/>
    <m/>
    <m/>
    <m/>
    <m/>
    <m/>
    <n v="74.11"/>
    <n v="96.77"/>
    <n v="95.78"/>
    <m/>
    <m/>
    <m/>
    <m/>
    <m/>
    <n v="5.44"/>
    <n v="5.44"/>
    <n v="2.06"/>
    <n v="1"/>
    <m/>
    <m/>
    <m/>
    <m/>
    <n v="49000000"/>
    <m/>
    <d v="2018-09-13T00:00:00"/>
    <d v="2019-08-13T00:00:00"/>
    <d v="2021-07-01T00:00:00"/>
    <m/>
    <m/>
    <m/>
    <m/>
    <n v="3.3"/>
    <n v="2.4300000000000002"/>
    <m/>
    <m/>
    <m/>
    <m/>
    <n v="1"/>
    <n v="334"/>
    <n v="688"/>
    <m/>
    <m/>
    <m/>
    <m/>
    <n v="0"/>
    <s v="No"/>
    <n v="699302.37"/>
    <n v="147"/>
    <n v="94.18"/>
    <m/>
    <m/>
    <n v="1"/>
  </r>
  <r>
    <x v="2086"/>
    <s v="https://www.themainframe.com"/>
    <s v="https://www.crunchbase.com/organization/mainframe-industries"/>
    <s v="Mainframe Industries Ltd"/>
    <s v="Mainframe Industries is a pan-Nordic game venture with studios in Helsinki and Reyjavik."/>
    <m/>
    <s v="seed"/>
    <s v="series_a"/>
    <s v="series_b"/>
    <m/>
    <m/>
    <m/>
    <m/>
    <m/>
    <n v="2187100"/>
    <n v="8097925"/>
    <n v="19600934"/>
    <m/>
    <m/>
    <m/>
    <m/>
    <m/>
    <n v="21871000"/>
    <n v="40489625"/>
    <n v="130738229.78"/>
    <m/>
    <m/>
    <m/>
    <m/>
    <m/>
    <s v="Crowberry Capital, Maki.vc, Play Ventures, Sisu Game Ventures"/>
    <s v="Andreessen Horowitz, Crowberry Capital, Maki.vc, Play Ventures, Riot Games, Sisu Game Ventures"/>
    <s v="Andreessen Horowitz, Anton Gauffin, Crowberry Capital, Dreamhaven, Kevin Lin, Riccardo Zacconi, Riot Games"/>
    <m/>
    <m/>
    <m/>
    <m/>
    <m/>
    <n v="2019"/>
    <n v="2020"/>
    <x v="9"/>
    <m/>
    <m/>
    <m/>
    <m/>
    <n v="19600934"/>
    <s v="series_b"/>
    <d v="2021-11-30T00:00:00"/>
    <n v="130738229.78"/>
    <m/>
    <n v="13.08"/>
    <n v="15180.84"/>
    <n v="683919.5"/>
    <m/>
    <m/>
    <m/>
    <m/>
    <m/>
    <n v="2253"/>
    <n v="136"/>
    <n v="107"/>
    <m/>
    <m/>
    <m/>
    <m/>
    <m/>
    <n v="76.53"/>
    <n v="96.16"/>
    <n v="95.78"/>
    <m/>
    <m/>
    <m/>
    <m/>
    <m/>
    <n v="4.07"/>
    <n v="4.07"/>
    <n v="2.74"/>
    <n v="1"/>
    <m/>
    <m/>
    <m/>
    <m/>
    <n v="29885959"/>
    <m/>
    <d v="2019-10-01T00:00:00"/>
    <d v="2020-03-19T00:00:00"/>
    <d v="2021-11-30T00:00:00"/>
    <m/>
    <m/>
    <m/>
    <m/>
    <n v="1.85"/>
    <n v="3.23"/>
    <m/>
    <m/>
    <m/>
    <m/>
    <n v="1"/>
    <n v="170"/>
    <n v="621"/>
    <m/>
    <m/>
    <m/>
    <m/>
    <n v="0"/>
    <s v="No"/>
    <n v="699113.42"/>
    <n v="148"/>
    <n v="94.14"/>
    <m/>
    <m/>
    <n v="1"/>
  </r>
  <r>
    <x v="2087"/>
    <s v="https://www.moderntreasury.com"/>
    <s v="https://www.crunchbase.com/organization/modern-treasury"/>
    <s v="Modern Treasury Corp."/>
    <s v="Modern Treasury offers a payment operations platform to simplify and modernize business payments."/>
    <m/>
    <s v="seed"/>
    <s v="series_a"/>
    <s v="series_b"/>
    <s v="series_c"/>
    <m/>
    <m/>
    <m/>
    <m/>
    <m/>
    <n v="10000000"/>
    <n v="38000000"/>
    <n v="85000000"/>
    <m/>
    <m/>
    <m/>
    <m/>
    <m/>
    <n v="50000000"/>
    <n v="253460000"/>
    <n v="2200000000"/>
    <m/>
    <m/>
    <m/>
    <m/>
    <s v="Adam Smith, Edward Lando, Louis Beryl, Quiet Capital, Rivet Ventures, Seth Weinstein, WndrCo, Y Combinator"/>
    <s v="Benchmark"/>
    <s v="Altimeter Capital, Benchmark, TQ Ventures, Y Combinator"/>
    <s v="Altimeter Capital, Benchmark, Mischief, Quiet Capital, TQ Ventures"/>
    <m/>
    <m/>
    <m/>
    <m/>
    <n v="2018"/>
    <n v="2019"/>
    <x v="9"/>
    <n v="2021"/>
    <m/>
    <m/>
    <m/>
    <n v="50000000"/>
    <s v="series_c"/>
    <d v="2022-03-30T00:00:00"/>
    <n v="2200000000"/>
    <m/>
    <n v="12345.34"/>
    <n v="2405.41"/>
    <n v="568939.12"/>
    <n v="109077.6"/>
    <m/>
    <m/>
    <m/>
    <m/>
    <n v="106"/>
    <n v="551"/>
    <n v="129"/>
    <n v="234"/>
    <m/>
    <m/>
    <m/>
    <m/>
    <n v="98.99"/>
    <n v="86.75"/>
    <n v="94.9"/>
    <n v="80.34"/>
    <m/>
    <m/>
    <m/>
    <s v="unicorn"/>
    <n v="33.659999999999997"/>
    <m/>
    <n v="33.659999999999997"/>
    <n v="7.81"/>
    <n v="1"/>
    <m/>
    <m/>
    <m/>
    <n v="183000000"/>
    <m/>
    <d v="2018-08-22T00:00:00"/>
    <d v="2019-12-19T00:00:00"/>
    <d v="2021-01-12T00:00:00"/>
    <d v="2021-10-06T00:00:00"/>
    <m/>
    <m/>
    <m/>
    <m/>
    <n v="5.07"/>
    <n v="8.68"/>
    <m/>
    <m/>
    <m/>
    <n v="8.68"/>
    <n v="484"/>
    <n v="390"/>
    <n v="267"/>
    <m/>
    <m/>
    <m/>
    <n v="442"/>
    <s v="No"/>
    <n v="692767.47"/>
    <n v="149"/>
    <n v="94.1"/>
    <n v="8.68"/>
    <n v="8.68"/>
    <n v="8.68"/>
  </r>
  <r>
    <x v="2088"/>
    <s v="https://medallion.co/"/>
    <s v="https://www.crunchbase.com/organization/medalion"/>
    <m/>
    <s v="Medallion provides a network management platform for the healthcare industry."/>
    <m/>
    <m/>
    <s v="series_a"/>
    <s v="series_b"/>
    <s v="series_c"/>
    <m/>
    <m/>
    <m/>
    <m/>
    <m/>
    <n v="20000000"/>
    <n v="30000000"/>
    <n v="35000000"/>
    <m/>
    <m/>
    <m/>
    <m/>
    <m/>
    <n v="100000000"/>
    <n v="200000000"/>
    <n v="350000000"/>
    <m/>
    <m/>
    <m/>
    <m/>
    <m/>
    <s v="BoxGroup, Daniel Gross, Darian Shirazi, Elad Gil, Joe Montana, Nat Friedman, Optum Ventures, Peter Reinhardt, Spark Capital, Susa Ventures, Tom X Lee, Vivek Ramaswamy, Zachary Sims"/>
    <s v="Daniel Gross, Elad Gil, Iyah Romm, Mario Schlosser, Optum Ventures, Roivant Sciences, Sequoia Capital, Spark Capital, Will Gaybrick"/>
    <s v="BoxGroup, Elad Gil, Google Ventures, Optum Ventures, Salesforce Ventures, Sequoia Capital, Spark Capital"/>
    <m/>
    <m/>
    <m/>
    <m/>
    <m/>
    <n v="2021"/>
    <x v="9"/>
    <n v="2022"/>
    <m/>
    <m/>
    <m/>
    <n v="35000000"/>
    <s v="series_c"/>
    <d v="2022-06-22T00:00:00"/>
    <n v="350000000"/>
    <m/>
    <m/>
    <n v="33298.239999999998"/>
    <n v="240064.24"/>
    <n v="417332.02"/>
    <m/>
    <m/>
    <m/>
    <m/>
    <m/>
    <n v="484"/>
    <n v="253"/>
    <n v="46"/>
    <m/>
    <m/>
    <m/>
    <m/>
    <m/>
    <n v="90.81"/>
    <n v="89.96"/>
    <n v="94.58"/>
    <m/>
    <m/>
    <m/>
    <m/>
    <n v="2.68"/>
    <m/>
    <n v="2.68"/>
    <n v="1.58"/>
    <n v="1"/>
    <m/>
    <m/>
    <m/>
    <n v="85000000"/>
    <m/>
    <m/>
    <d v="2021-06-05T00:00:00"/>
    <d v="2021-11-03T00:00:00"/>
    <d v="2022-06-22T00:00:00"/>
    <m/>
    <m/>
    <m/>
    <m/>
    <n v="2"/>
    <n v="1.75"/>
    <m/>
    <m/>
    <m/>
    <n v="1.75"/>
    <m/>
    <n v="151"/>
    <n v="231"/>
    <m/>
    <m/>
    <m/>
    <n v="231"/>
    <s v="No"/>
    <n v="690694.5"/>
    <n v="150"/>
    <n v="94.06"/>
    <n v="1.75"/>
    <n v="1.75"/>
    <n v="1.75"/>
  </r>
  <r>
    <x v="2089"/>
    <s v="https://www.crusoeenergy.com"/>
    <s v="https://www.crunchbase.com/organization/crusoe-energy-systems"/>
    <s v="Crusoe Energy Systems Inc."/>
    <s v="Crusoe Energy Systems provides solutions for the energy industry helping them to reduce routine flaring of natural gas."/>
    <m/>
    <s v="seed"/>
    <m/>
    <s v="series_b"/>
    <s v="series_c"/>
    <m/>
    <m/>
    <m/>
    <m/>
    <n v="4500000"/>
    <m/>
    <n v="128000000"/>
    <n v="350000000"/>
    <m/>
    <m/>
    <m/>
    <m/>
    <n v="5000000"/>
    <m/>
    <n v="853760000"/>
    <n v="1750000000"/>
    <m/>
    <m/>
    <m/>
    <m/>
    <s v="Bain Capital Ventures, Dragonfly, Pathfinder, Wicklow Capital, Winklevoss Capital"/>
    <m/>
    <s v="Bain Capital Ventures, Bossanova Investimentos, Coinbase Ventures, DRW Venture Capital, Exor Ventures, Founders Fund, JB Straubel, KCK, Long Journey Ventures, Lowercarbon Capital, Polychain, Upper90, Valor Equity Partners, Winklevoss Capital, Zigg Capital"/>
    <s v="Atreides Management, Bain Capital Ventures, CMT Digital Ventures, Castle Island Ventures, DRW Venture Capital, Engine No. 1, Exor Ventures, Felicis, FootPrint Coalition, Founders Fund, G2 Venture Partners, Inclusive Capital Partners, Lowercarbon Capital, MCJ Collective, Mitsui &amp; Co, Polychain, Tao Capital, Upper90, Valor Equity Partners, Winklevoss Capital, Zigg Capital"/>
    <m/>
    <m/>
    <m/>
    <m/>
    <n v="2019"/>
    <m/>
    <x v="9"/>
    <n v="2022"/>
    <m/>
    <m/>
    <m/>
    <n v="350000000"/>
    <s v="series_c"/>
    <d v="2022-04-21T00:00:00"/>
    <n v="1750000000"/>
    <m/>
    <n v="41.78"/>
    <m/>
    <n v="493021.66"/>
    <n v="193851.34"/>
    <m/>
    <m/>
    <m/>
    <m/>
    <n v="1892"/>
    <m/>
    <n v="147"/>
    <n v="97"/>
    <m/>
    <m/>
    <m/>
    <m/>
    <n v="80.290000000000006"/>
    <m/>
    <n v="94.19"/>
    <n v="88.45"/>
    <m/>
    <m/>
    <m/>
    <s v="unicorn"/>
    <n v="214.22"/>
    <n v="214.22"/>
    <m/>
    <n v="1.84"/>
    <n v="1"/>
    <m/>
    <m/>
    <m/>
    <n v="747500000"/>
    <m/>
    <d v="2019-05-03T00:00:00"/>
    <m/>
    <d v="2021-04-26T00:00:00"/>
    <d v="2022-04-21T00:00:00"/>
    <m/>
    <m/>
    <m/>
    <m/>
    <m/>
    <n v="2.0499999999999998"/>
    <m/>
    <m/>
    <m/>
    <n v="2.0499999999999998"/>
    <m/>
    <m/>
    <n v="360"/>
    <m/>
    <m/>
    <m/>
    <n v="360"/>
    <s v="No"/>
    <n v="686914.78"/>
    <n v="151"/>
    <n v="94.02"/>
    <n v="2.0499999999999998"/>
    <n v="2.0499999999999998"/>
    <n v="2.0499999999999998"/>
  </r>
  <r>
    <x v="2090"/>
    <s v="https://akasa.com/"/>
    <s v="https://www.crunchbase.com/organization/alpha-health"/>
    <m/>
    <s v="AKASA is an AI-powered automation company for revenue cycle management in healthcare."/>
    <m/>
    <s v="seed"/>
    <s v="series_a"/>
    <s v="series_b"/>
    <m/>
    <m/>
    <m/>
    <m/>
    <m/>
    <n v="5000000"/>
    <m/>
    <n v="60000000"/>
    <m/>
    <m/>
    <m/>
    <m/>
    <m/>
    <n v="50000000"/>
    <m/>
    <n v="400200000"/>
    <m/>
    <m/>
    <m/>
    <m/>
    <m/>
    <s v="Andreessen Horowitz, Costanoa Ventures, Olive Capital, Refactor Capital"/>
    <s v="Rancilio Cube"/>
    <s v="Andreessen Horowitz, Bond, Costanoa Ventures"/>
    <m/>
    <m/>
    <m/>
    <m/>
    <m/>
    <n v="2019"/>
    <n v="2019"/>
    <x v="9"/>
    <m/>
    <m/>
    <m/>
    <m/>
    <n v="60000000"/>
    <s v="series_b"/>
    <d v="2021-03-23T00:00:00"/>
    <n v="400200000"/>
    <m/>
    <n v="7.34"/>
    <n v="3.27"/>
    <n v="686723.81"/>
    <m/>
    <m/>
    <m/>
    <m/>
    <m/>
    <n v="2526"/>
    <n v="1524"/>
    <n v="104"/>
    <m/>
    <m/>
    <m/>
    <m/>
    <m/>
    <n v="73.680000000000007"/>
    <n v="63.32"/>
    <n v="95.9"/>
    <m/>
    <m/>
    <m/>
    <m/>
    <m/>
    <n v="5.44"/>
    <n v="5.44"/>
    <m/>
    <n v="1"/>
    <m/>
    <m/>
    <m/>
    <m/>
    <n v="85000000"/>
    <m/>
    <d v="2019-01-01T00:00:00"/>
    <d v="2019-11-26T00:00:00"/>
    <d v="2021-03-23T00:00:00"/>
    <m/>
    <m/>
    <m/>
    <m/>
    <m/>
    <m/>
    <m/>
    <m/>
    <m/>
    <m/>
    <n v="1"/>
    <n v="329"/>
    <n v="483"/>
    <m/>
    <m/>
    <m/>
    <m/>
    <n v="0"/>
    <s v="No"/>
    <n v="686734.42"/>
    <n v="152"/>
    <n v="93.98"/>
    <m/>
    <m/>
    <n v="1"/>
  </r>
  <r>
    <x v="2091"/>
    <s v="https://www.ajaib.co.id"/>
    <s v="https://www.crunchbase.com/organization/ajaib"/>
    <m/>
    <s v="Financial Super App for Indonesia"/>
    <m/>
    <s v="seed"/>
    <s v="series_a"/>
    <s v="series_b"/>
    <m/>
    <m/>
    <m/>
    <m/>
    <m/>
    <m/>
    <n v="25000000"/>
    <n v="154193899"/>
    <m/>
    <m/>
    <m/>
    <m/>
    <m/>
    <m/>
    <n v="125000000"/>
    <n v="1000000000"/>
    <m/>
    <m/>
    <m/>
    <m/>
    <m/>
    <s v="Y Combinator"/>
    <s v="Alpha JWC Ventures, Horizons Ventures, Insignia Ventures Partners, SBVA, Y Combinator Continuity Fund"/>
    <s v="Alpha JWC Ventures, DST Global, Horizons Ventures, ICONIQ Growth, IVP, Insignia Ventures Partners, Ribbit Capital, SBVA"/>
    <m/>
    <m/>
    <m/>
    <m/>
    <m/>
    <n v="2018"/>
    <n v="2021"/>
    <x v="9"/>
    <m/>
    <m/>
    <m/>
    <m/>
    <n v="154193898"/>
    <s v="series_b"/>
    <d v="2021-10-04T00:00:00"/>
    <n v="1000000000"/>
    <m/>
    <n v="12272.65"/>
    <n v="34208.629999999997"/>
    <n v="638881.85"/>
    <m/>
    <m/>
    <m/>
    <m/>
    <m/>
    <n v="145"/>
    <n v="472"/>
    <n v="118"/>
    <m/>
    <m/>
    <m/>
    <m/>
    <m/>
    <n v="98.62"/>
    <n v="91.04"/>
    <n v="95.34"/>
    <m/>
    <m/>
    <m/>
    <m/>
    <s v="unicorn"/>
    <n v="6.8"/>
    <m/>
    <n v="6.8"/>
    <n v="1"/>
    <m/>
    <m/>
    <m/>
    <m/>
    <n v="246293899"/>
    <m/>
    <d v="2018-08-22T00:00:00"/>
    <d v="2021-01-11T00:00:00"/>
    <d v="2021-10-04T00:00:00"/>
    <m/>
    <m/>
    <m/>
    <m/>
    <m/>
    <n v="8"/>
    <m/>
    <m/>
    <m/>
    <m/>
    <n v="1"/>
    <n v="873"/>
    <n v="266"/>
    <m/>
    <m/>
    <m/>
    <m/>
    <n v="0"/>
    <s v="No"/>
    <n v="685363.13"/>
    <n v="153"/>
    <n v="93.94"/>
    <m/>
    <m/>
    <n v="1"/>
  </r>
  <r>
    <x v="2092"/>
    <s v="https://joincalibrate.com/"/>
    <s v="https://www.crunchbase.com/organization/calibrate-313f"/>
    <s v="Calibrate Health, Inc."/>
    <s v="Calibrate is a digital metabolic health business that is changing the way the world treats weight."/>
    <m/>
    <s v="seed"/>
    <s v="series_a"/>
    <s v="series_b"/>
    <m/>
    <m/>
    <m/>
    <m/>
    <m/>
    <n v="5100000"/>
    <n v="22500000"/>
    <n v="100000000"/>
    <m/>
    <m/>
    <m/>
    <m/>
    <m/>
    <n v="51000000"/>
    <n v="112500000"/>
    <n v="667000000"/>
    <m/>
    <m/>
    <m/>
    <m/>
    <m/>
    <s v="Forerunner Ventures, Steph Korey Goodwin"/>
    <s v="Forerunner Ventures, Threshold"/>
    <s v="Forerunner Ventures, Founders Fund, Optum Ventures, Threshold, Tiger Global Management"/>
    <m/>
    <m/>
    <m/>
    <m/>
    <m/>
    <n v="2020"/>
    <n v="2021"/>
    <x v="9"/>
    <m/>
    <m/>
    <m/>
    <m/>
    <m/>
    <s v="private_equity"/>
    <d v="2021-08-25T00:00:00"/>
    <n v="667000000"/>
    <m/>
    <n v="2078.35"/>
    <n v="21401.16"/>
    <n v="661247.98"/>
    <m/>
    <m/>
    <m/>
    <m/>
    <m/>
    <n v="745"/>
    <n v="614"/>
    <n v="117"/>
    <m/>
    <m/>
    <m/>
    <m/>
    <m/>
    <n v="92.1"/>
    <n v="88.33"/>
    <n v="95.38"/>
    <m/>
    <m/>
    <m/>
    <m/>
    <m/>
    <n v="8.89"/>
    <n v="8.89"/>
    <n v="5.04"/>
    <n v="1"/>
    <m/>
    <m/>
    <m/>
    <m/>
    <n v="127600000"/>
    <m/>
    <d v="2020-06-24T00:00:00"/>
    <d v="2021-01-26T00:00:00"/>
    <d v="2021-08-25T00:00:00"/>
    <m/>
    <m/>
    <m/>
    <m/>
    <n v="2.21"/>
    <n v="5.93"/>
    <m/>
    <m/>
    <m/>
    <m/>
    <n v="1"/>
    <n v="216"/>
    <n v="211"/>
    <m/>
    <m/>
    <m/>
    <m/>
    <n v="0"/>
    <s v="No"/>
    <n v="684727.49"/>
    <n v="154"/>
    <n v="93.9"/>
    <m/>
    <m/>
    <n v="1"/>
  </r>
  <r>
    <x v="2093"/>
    <s v="https://www.infinitus.ai"/>
    <s v="https://www.crunchbase.com/organization/infinitusai"/>
    <s v="Infinitus Systems, Inc."/>
    <s v="AI healthcare company focused on automating complex phone-based workflows"/>
    <m/>
    <s v="seed"/>
    <s v="series_a"/>
    <s v="series_b"/>
    <m/>
    <m/>
    <m/>
    <m/>
    <m/>
    <m/>
    <n v="21400000"/>
    <n v="30000000"/>
    <m/>
    <m/>
    <m/>
    <m/>
    <m/>
    <m/>
    <n v="107000000"/>
    <n v="275000000"/>
    <m/>
    <m/>
    <m/>
    <m/>
    <m/>
    <s v="Diego Oppenheimer, Quiet Capital"/>
    <s v="Aparna Chennapragada, Coatue, Firebolt Ventures, Gokul Rajaram, Gradient Ventures, Ian Goodfellow, Kleiner Perkins, Qasar Younis, Quiet Capital, Tau Ventures"/>
    <s v="Aashima Gupta, Coatue, Google Ventures, Kleiner Perkins, Operator Partners"/>
    <m/>
    <m/>
    <m/>
    <m/>
    <m/>
    <n v="2019"/>
    <n v="2021"/>
    <x v="9"/>
    <m/>
    <m/>
    <m/>
    <m/>
    <n v="30000000"/>
    <s v="series_b"/>
    <d v="2021-11-10T00:00:00"/>
    <n v="275000000"/>
    <m/>
    <n v="0"/>
    <n v="71552.94"/>
    <n v="611469.39"/>
    <m/>
    <m/>
    <m/>
    <m/>
    <m/>
    <n v="3695"/>
    <n v="277"/>
    <n v="126"/>
    <m/>
    <m/>
    <m/>
    <m/>
    <m/>
    <n v="61.5"/>
    <n v="94.75"/>
    <n v="95.02"/>
    <m/>
    <m/>
    <m/>
    <m/>
    <m/>
    <n v="2.1800000000000002"/>
    <m/>
    <n v="2.1800000000000002"/>
    <n v="1"/>
    <m/>
    <m/>
    <m/>
    <m/>
    <n v="51400000"/>
    <m/>
    <d v="2019-03-05T00:00:00"/>
    <d v="2021-02-05T00:00:00"/>
    <d v="2021-11-10T00:00:00"/>
    <m/>
    <m/>
    <m/>
    <m/>
    <m/>
    <n v="2.57"/>
    <m/>
    <m/>
    <m/>
    <m/>
    <n v="1"/>
    <n v="703"/>
    <n v="278"/>
    <m/>
    <m/>
    <m/>
    <m/>
    <n v="0"/>
    <s v="No"/>
    <n v="683022.33"/>
    <n v="155"/>
    <n v="93.86"/>
    <m/>
    <m/>
    <n v="1"/>
  </r>
  <r>
    <x v="2094"/>
    <s v="https://www.tryjeeves.com"/>
    <s v="https://www.crunchbase.com/organization/jeeves-f2f5"/>
    <s v="Jeeves Inc."/>
    <s v="Jeeves is a management platform built for global businesses."/>
    <m/>
    <s v="seed"/>
    <s v="series_a"/>
    <s v="series_b"/>
    <s v="series_c"/>
    <m/>
    <m/>
    <m/>
    <m/>
    <n v="5000000"/>
    <n v="26000000"/>
    <n v="57000000"/>
    <n v="180000000"/>
    <m/>
    <m/>
    <m/>
    <m/>
    <n v="50000000"/>
    <n v="130000000"/>
    <n v="500000000"/>
    <n v="2100000000"/>
    <m/>
    <m/>
    <m/>
    <m/>
    <s v="Capitoria, FoundersX Ventures, Gabriel Jarrosson, Hanfield Venture Partners, Ihar Mahaniok, Incisive Ventures, Rebel Fund, The MBA Fund, Tribe Capital, Unpopular Ventures, William Hockey, Y Combinator"/>
    <s v="9Yards Capital, Andreessen Horowitz, BlockFi, Carlos Julio Garcia, Clocktower Technology Ventures, Daniel Vogel, David Vélez, Declan Kelly, Four Cities Capital, GE32 Capital, Larry Fitzgerald, Philippe Teixeira da Mota, Ricardo Weder, Sebastian Mejia, Stanford University, Uncorrelated Ventures, Unpopular Ventures, Urban Innovation Fund, Wollef Ventures, Y Combinator Continuity Fund"/>
    <s v="17Sigma, 9Yards Capital, Adolfo Babatz, Alkeon Capital, Andre Iguodala, Boling Jiang, CRV, Des Traynor, Gabriel Braga, Immad Akhund, Kevin Durant, MANTIS Venture Capital, Odell Beckham Jr., Pablo Gonzalez, Silicon Valley Bank, Soros Fund Management, Tencent, Tom Blomfield, Unpopular Ventures, Zac Prince"/>
    <s v="AltaIR Capital, Alumni Ventures, Andreessen Horowitz, CRV, Carlo Enrico, Clocktower Technology Ventures, Financial Technology Partners, GIC, Gaingels, Haven Ventures, Irregular Expressions, Silicon Valley Bank, Spike Ventures, Stanford University, Tencent, Thirdbase Capital, Urban Innovation Fund"/>
    <m/>
    <m/>
    <m/>
    <m/>
    <n v="2020"/>
    <n v="2021"/>
    <x v="9"/>
    <n v="2022"/>
    <m/>
    <m/>
    <m/>
    <n v="180000000"/>
    <s v="series_c"/>
    <d v="2022-03-22T00:00:00"/>
    <n v="2100000000"/>
    <m/>
    <n v="49756.04"/>
    <n v="223145.63"/>
    <n v="68335.69"/>
    <n v="338931.01"/>
    <m/>
    <m/>
    <m/>
    <m/>
    <n v="102"/>
    <n v="77"/>
    <n v="485"/>
    <n v="69"/>
    <m/>
    <m/>
    <m/>
    <m/>
    <n v="98.93"/>
    <n v="98.55"/>
    <n v="80.72"/>
    <n v="91.82"/>
    <m/>
    <m/>
    <m/>
    <s v="unicorn"/>
    <n v="25.71"/>
    <n v="25.71"/>
    <n v="12.36"/>
    <n v="3.78"/>
    <n v="1"/>
    <m/>
    <m/>
    <m/>
    <n v="368000000"/>
    <m/>
    <d v="2020-11-12T00:00:00"/>
    <d v="2021-06-02T00:00:00"/>
    <d v="2021-09-02T00:00:00"/>
    <d v="2022-03-22T00:00:00"/>
    <m/>
    <m/>
    <m/>
    <n v="2.6"/>
    <n v="3.85"/>
    <n v="4.2"/>
    <m/>
    <m/>
    <m/>
    <n v="4.2"/>
    <n v="202"/>
    <n v="92"/>
    <n v="201"/>
    <m/>
    <m/>
    <m/>
    <n v="201"/>
    <s v="No"/>
    <n v="680168.37"/>
    <n v="156"/>
    <n v="93.82"/>
    <n v="4.2"/>
    <n v="4.2"/>
    <n v="4.2"/>
  </r>
  <r>
    <x v="2095"/>
    <s v="https://www.grailed.com/"/>
    <s v="https://www.crunchbase.com/organization/grailed"/>
    <s v="Grailed, Inc."/>
    <s v="Grailed is a peer-to-peer marketplace company that offers fashion and lifestyle accessories and apparel for men."/>
    <m/>
    <s v="seed"/>
    <s v="series_a"/>
    <s v="series_b"/>
    <m/>
    <m/>
    <m/>
    <m/>
    <m/>
    <n v="1500000"/>
    <n v="15000000"/>
    <n v="60000000"/>
    <m/>
    <m/>
    <m/>
    <m/>
    <m/>
    <n v="15000000"/>
    <n v="75000000"/>
    <n v="400200000"/>
    <m/>
    <m/>
    <m/>
    <m/>
    <m/>
    <s v="Thrive Capital"/>
    <s v="Index Ventures, Simon Ventures, Thrive Capital"/>
    <s v="Goat Group, Groupe Artémis, Index Ventures, Marco Bizzarri, Thrive Capital"/>
    <m/>
    <m/>
    <m/>
    <m/>
    <m/>
    <n v="2014"/>
    <n v="2018"/>
    <x v="9"/>
    <m/>
    <m/>
    <m/>
    <m/>
    <n v="60000000"/>
    <s v="series_b"/>
    <d v="2021-09-16T00:00:00"/>
    <m/>
    <m/>
    <n v="0.25"/>
    <n v="15239.27"/>
    <n v="663863.61"/>
    <m/>
    <m/>
    <m/>
    <m/>
    <m/>
    <n v="2473"/>
    <n v="167"/>
    <n v="115"/>
    <m/>
    <m/>
    <m/>
    <m/>
    <m/>
    <n v="71.09"/>
    <n v="96.4"/>
    <n v="95.46"/>
    <m/>
    <m/>
    <m/>
    <m/>
    <m/>
    <m/>
    <m/>
    <m/>
    <m/>
    <m/>
    <m/>
    <m/>
    <m/>
    <n v="76500000"/>
    <m/>
    <d v="2014-05-01T00:00:00"/>
    <d v="2018-06-21T00:00:00"/>
    <d v="2021-09-16T00:00:00"/>
    <m/>
    <m/>
    <m/>
    <m/>
    <n v="5"/>
    <n v="5.34"/>
    <m/>
    <m/>
    <m/>
    <m/>
    <m/>
    <n v="1512"/>
    <n v="1183"/>
    <m/>
    <m/>
    <m/>
    <m/>
    <n v="0"/>
    <s v="No"/>
    <n v="679103.13"/>
    <n v="157"/>
    <n v="93.78"/>
    <m/>
    <m/>
    <n v="0"/>
  </r>
  <r>
    <x v="2096"/>
    <s v="https://humane.com"/>
    <s v="https://www.crunchbase.com/organization/humane"/>
    <m/>
    <s v="Humane is a platform that creates and sells consumer hardware, software, and services."/>
    <m/>
    <s v="seed"/>
    <s v="series_a"/>
    <s v="series_b"/>
    <s v="series_c"/>
    <m/>
    <m/>
    <m/>
    <m/>
    <m/>
    <n v="30000000"/>
    <n v="100000000"/>
    <n v="100000000"/>
    <m/>
    <m/>
    <m/>
    <m/>
    <m/>
    <n v="150000000"/>
    <n v="667000000"/>
    <n v="1000000000"/>
    <m/>
    <m/>
    <m/>
    <m/>
    <s v="AMK Investment Office, Cantos, Kindred Ventures, Marc Benioff, Valia Ventures"/>
    <s v="Bond, Forerunner Ventures, Kindred Ventures, Lachy Groom, Marc Benioff, Plexo Capital, Qualcomm Ventures, Sam Altman, SoftBank Capital, Tiger Global Management, Valia Ventures"/>
    <s v="Bond, Forerunner Ventures, Kindred Ventures, Lachy Groom, NEXT VENTŪRES, Plexo Capital, Qualcomm Ventures, Sam Altman, SoftBank Capital, Tiger Global Management, Time Ventures, Valia Ventures, Wilson Sonsini Goodrich &amp; Rosati"/>
    <s v="Forerunner Ventures, HICO, Hudson Bay Capital Management, Kindred Ventures, LG Technology Ventures, Lachy Groom, Microsoft, Qualcomm Ventures, SK Networks, Salesforce Ventures, Sam Altman, Socium Ventures, Tiger Global Management, Top Tier Capital Partners, Valia Ventures, Volvo Cars Tech Fund"/>
    <m/>
    <m/>
    <m/>
    <m/>
    <n v="2019"/>
    <n v="2020"/>
    <x v="9"/>
    <n v="2023"/>
    <m/>
    <m/>
    <m/>
    <n v="100000000"/>
    <s v="series_c"/>
    <d v="2023-03-08T00:00:00"/>
    <n v="1000000000"/>
    <m/>
    <n v="2.44"/>
    <n v="9870.8799999999992"/>
    <n v="211921.39"/>
    <n v="451681.16"/>
    <m/>
    <m/>
    <m/>
    <m/>
    <n v="2794"/>
    <n v="265"/>
    <n v="293"/>
    <n v="7"/>
    <m/>
    <m/>
    <m/>
    <m/>
    <n v="70.89"/>
    <n v="92.5"/>
    <n v="88.37"/>
    <n v="98.74"/>
    <m/>
    <m/>
    <m/>
    <m/>
    <n v="5.0999999999999996"/>
    <m/>
    <n v="5.0999999999999996"/>
    <n v="1.35"/>
    <n v="1"/>
    <m/>
    <m/>
    <m/>
    <n v="230000000"/>
    <m/>
    <d v="2019-06-01T00:00:00"/>
    <d v="2020-09-25T00:00:00"/>
    <d v="2021-09-01T00:00:00"/>
    <d v="2023-03-08T00:00:00"/>
    <m/>
    <m/>
    <m/>
    <m/>
    <n v="4.45"/>
    <n v="1.5"/>
    <m/>
    <m/>
    <m/>
    <n v="1.5"/>
    <n v="482"/>
    <n v="341"/>
    <n v="553"/>
    <m/>
    <m/>
    <m/>
    <n v="553"/>
    <s v="No"/>
    <n v="673475.87"/>
    <n v="158"/>
    <n v="93.74"/>
    <n v="1.5"/>
    <n v="1.5"/>
    <n v="1.5"/>
  </r>
  <r>
    <x v="2097"/>
    <s v="https://www.jupiter.money"/>
    <s v="https://www.crunchbase.com/organization/amica-financial-technologies"/>
    <s v="Amica Financial Technologies Private Limited"/>
    <s v="Jupiter is a digital banking app that offers smart insights based on your spending, and provides features to make sense of your finances."/>
    <m/>
    <s v="seed"/>
    <s v="series_a"/>
    <s v="series_b"/>
    <s v="series_c"/>
    <m/>
    <m/>
    <m/>
    <m/>
    <n v="24000000"/>
    <m/>
    <n v="45000000"/>
    <n v="86000000"/>
    <m/>
    <m/>
    <m/>
    <m/>
    <n v="240000000"/>
    <m/>
    <n v="300000000"/>
    <n v="711000000"/>
    <m/>
    <m/>
    <m/>
    <m/>
    <s v="3one4 Capital, Global Founders Capital, Greyhound Capital, Hummingbird Ventures, Matrix Partners India, Peak XV Partners, Utsav Somani"/>
    <s v="Bedrock, Hummingbird Ventures, Titan Capital"/>
    <s v="3one4 Capital, BEENEXT, Global Founders Capital, Greyhound Capital, Hummingbird Ventures, Lee Fixel, Matrix Partners India, Mirae Asset Venture Investment, Nubank, Peak XV Partners, Tanglin Venture Partners"/>
    <s v="3one4 Capital, BEENEXT, Invus Opportunities, MUFG Bank, Matrix Partners India, Mirae Asset Venture Investment, Nubank, Peak XV Partners, QED Investors, Rocket Internet, Tiger Global Management"/>
    <m/>
    <m/>
    <m/>
    <m/>
    <n v="2019"/>
    <n v="2020"/>
    <x v="9"/>
    <n v="2021"/>
    <m/>
    <m/>
    <m/>
    <n v="86000000"/>
    <s v="series_c"/>
    <d v="2021-12-27T00:00:00"/>
    <n v="711000000"/>
    <m/>
    <n v="1904.03"/>
    <n v="1295.98"/>
    <n v="109300.13"/>
    <n v="548561.49"/>
    <m/>
    <m/>
    <m/>
    <m/>
    <n v="827"/>
    <n v="726"/>
    <n v="425"/>
    <n v="55"/>
    <m/>
    <m/>
    <m/>
    <m/>
    <n v="91.39"/>
    <n v="79.400000000000006"/>
    <n v="83.11"/>
    <n v="95.44"/>
    <m/>
    <m/>
    <m/>
    <m/>
    <n v="2.13"/>
    <n v="1.81"/>
    <m/>
    <n v="2.13"/>
    <n v="1"/>
    <m/>
    <m/>
    <m/>
    <n v="167084594"/>
    <m/>
    <d v="2019-11-05T00:00:00"/>
    <d v="2020-04-08T00:00:00"/>
    <d v="2021-08-05T00:00:00"/>
    <d v="2021-12-27T00:00:00"/>
    <m/>
    <m/>
    <m/>
    <m/>
    <m/>
    <n v="2.37"/>
    <m/>
    <m/>
    <m/>
    <n v="2.37"/>
    <n v="155"/>
    <n v="484"/>
    <n v="144"/>
    <m/>
    <m/>
    <m/>
    <n v="144"/>
    <s v="No"/>
    <n v="661061.63"/>
    <n v="159"/>
    <n v="93.7"/>
    <n v="2.37"/>
    <n v="2.37"/>
    <n v="2.37"/>
  </r>
  <r>
    <x v="2098"/>
    <s v="https://athelas.com/"/>
    <s v="https://www.crunchbase.com/organization/athelas"/>
    <s v="Athelas, Inc."/>
    <s v="Athelas develops technology to monitor chronically ill patients in their homes."/>
    <m/>
    <s v="seed"/>
    <s v="series_a"/>
    <s v="series_b"/>
    <s v="series_c"/>
    <m/>
    <m/>
    <m/>
    <m/>
    <m/>
    <n v="15000000"/>
    <n v="72000000"/>
    <n v="59431620"/>
    <m/>
    <m/>
    <m/>
    <m/>
    <m/>
    <n v="75000000"/>
    <n v="480240000"/>
    <n v="1500000000"/>
    <m/>
    <m/>
    <m/>
    <m/>
    <s v="CSC Upshot"/>
    <s v="Georges Harik, Sequoia Capital"/>
    <s v="General Catalyst, Human Capital, Tribe Capital"/>
    <s v="Fifty Years, Greenoaks, Human Capital, Initialized Capital, Sequoia Capital, Tribe Capital, Y Combinator"/>
    <m/>
    <m/>
    <m/>
    <m/>
    <n v="2016"/>
    <n v="2019"/>
    <x v="9"/>
    <n v="2022"/>
    <m/>
    <m/>
    <m/>
    <n v="59431620"/>
    <s v="series_c"/>
    <d v="2022-01-31T00:00:00"/>
    <m/>
    <m/>
    <n v="0.25"/>
    <n v="15286.8"/>
    <n v="196276.49"/>
    <n v="449119.26"/>
    <m/>
    <m/>
    <m/>
    <m/>
    <n v="2755"/>
    <n v="144"/>
    <n v="323"/>
    <n v="37"/>
    <m/>
    <m/>
    <m/>
    <m/>
    <n v="71.48"/>
    <n v="96.56"/>
    <n v="87.18"/>
    <n v="95.67"/>
    <m/>
    <m/>
    <m/>
    <m/>
    <m/>
    <m/>
    <m/>
    <m/>
    <m/>
    <m/>
    <m/>
    <m/>
    <n v="150131620"/>
    <m/>
    <d v="2016-06-23T00:00:00"/>
    <d v="2019-02-01T00:00:00"/>
    <d v="2021-08-10T00:00:00"/>
    <d v="2022-01-31T00:00:00"/>
    <m/>
    <m/>
    <m/>
    <m/>
    <n v="6.4"/>
    <n v="3.12"/>
    <m/>
    <m/>
    <m/>
    <m/>
    <n v="953"/>
    <n v="921"/>
    <n v="174"/>
    <m/>
    <m/>
    <m/>
    <n v="174"/>
    <s v="No"/>
    <n v="660682.80000000005"/>
    <n v="160"/>
    <n v="93.66"/>
    <n v="3.12"/>
    <n v="3.12"/>
    <n v="0"/>
  </r>
  <r>
    <x v="2099"/>
    <s v="https://helloalma.com"/>
    <s v="https://www.crunchbase.com/organization/alma-health"/>
    <s v="Arlozorov9, Inc."/>
    <s v="Alma is a membership-based network for mental health care providers."/>
    <m/>
    <s v="seed"/>
    <s v="series_a"/>
    <s v="series_b"/>
    <s v="series_c"/>
    <s v="series_d"/>
    <m/>
    <m/>
    <m/>
    <n v="4500000"/>
    <n v="8000000"/>
    <n v="28000000"/>
    <n v="50000000"/>
    <n v="130000000"/>
    <m/>
    <m/>
    <m/>
    <n v="45000000"/>
    <n v="40000000"/>
    <n v="186760000"/>
    <n v="500000000"/>
    <n v="800000000"/>
    <m/>
    <m/>
    <m/>
    <s v="Able Partners, BoxGroup, First Round Capital, Primary Venture Partners, Rainfall Ventures, Scott Belsky"/>
    <s v="Able Partners, BoxGroup, First Round Capital, Primary Ventures, Sound Ventures, Tusk Venture Partners"/>
    <s v="BoxGroup, Insight Partners, Optum Ventures, Primary Ventures, Rainfall Ventures, Sound Ventures, Tusk Venture Partners"/>
    <s v="BoxGroup, Insight Partners, Optum Ventures, Primary Venture Partners, Rainfall Ventures, Sound Ventures, Tusk Venture Partners"/>
    <s v="Cigna Ventures, Insight Partners, Optum Ventures, Primary Venture Partners, Sound Ventures, Thoma Bravo, Tusk Venture Partners"/>
    <m/>
    <m/>
    <m/>
    <n v="2018"/>
    <n v="2019"/>
    <x v="9"/>
    <n v="2021"/>
    <n v="2022"/>
    <m/>
    <m/>
    <n v="130000000"/>
    <s v="series_d"/>
    <d v="2022-08-23T00:00:00"/>
    <n v="800000000"/>
    <m/>
    <n v="8155.31"/>
    <n v="10643.13"/>
    <n v="349016.49"/>
    <n v="137665.96"/>
    <n v="149896"/>
    <m/>
    <m/>
    <m/>
    <n v="369"/>
    <n v="191"/>
    <n v="203"/>
    <n v="195"/>
    <n v="50"/>
    <m/>
    <m/>
    <m/>
    <n v="96.47"/>
    <n v="95.42"/>
    <n v="91.96"/>
    <n v="83.63"/>
    <n v="85.84"/>
    <m/>
    <m/>
    <m/>
    <n v="14.28"/>
    <n v="10.16"/>
    <n v="14.28"/>
    <n v="3.6"/>
    <n v="1.49"/>
    <n v="1"/>
    <m/>
    <m/>
    <n v="220500000"/>
    <m/>
    <d v="2018-10-18T00:00:00"/>
    <d v="2019-06-21T00:00:00"/>
    <d v="2021-02-02T00:00:00"/>
    <d v="2021-08-31T00:00:00"/>
    <d v="2022-08-23T00:00:00"/>
    <m/>
    <m/>
    <n v="0.89"/>
    <n v="4.67"/>
    <n v="2.68"/>
    <n v="1.6"/>
    <m/>
    <m/>
    <n v="4.28"/>
    <n v="246"/>
    <n v="592"/>
    <n v="210"/>
    <n v="357"/>
    <m/>
    <m/>
    <n v="567"/>
    <s v="No"/>
    <n v="655376.89"/>
    <n v="161"/>
    <n v="93.62"/>
    <n v="4.28"/>
    <n v="4.28"/>
    <n v="4.28"/>
  </r>
  <r>
    <x v="2100"/>
    <s v="https://meshpayments.com"/>
    <s v="https://www.crunchbase.com/organization/mesh-payments"/>
    <m/>
    <s v="Mesh provides a centralized and automated spend platform that helps finance teams with visibility and control."/>
    <m/>
    <s v="seed"/>
    <s v="series_a"/>
    <s v="series_b"/>
    <s v="series_c"/>
    <m/>
    <m/>
    <m/>
    <m/>
    <n v="3000000"/>
    <n v="13000000"/>
    <n v="50000000"/>
    <n v="60000000"/>
    <m/>
    <m/>
    <m/>
    <m/>
    <n v="30000000"/>
    <n v="65000000"/>
    <n v="333500000"/>
    <n v="600000000"/>
    <m/>
    <m/>
    <m/>
    <m/>
    <s v="Meron Capital"/>
    <s v="Jonathan Weiner, Launchpad Capital, Meron Capital, Philippe Suchet, R-Squared Ventures, Ryan Gilbert, TLV Partners"/>
    <s v="Alpha Wave Global, Entrée Capital, Meron Capital, TLV Partners, Tiger Global Management"/>
    <s v="Alpha Wave Global, Entrée Capital, Meron Capital, TLV Partners, Tiger Global Management"/>
    <m/>
    <m/>
    <m/>
    <m/>
    <n v="2018"/>
    <n v="2021"/>
    <x v="9"/>
    <n v="2022"/>
    <m/>
    <m/>
    <m/>
    <n v="60000000"/>
    <s v="series_c"/>
    <d v="2022-09-07T00:00:00"/>
    <n v="600000000"/>
    <m/>
    <n v="0"/>
    <n v="9477.2000000000007"/>
    <n v="225618.71"/>
    <n v="418982.58"/>
    <m/>
    <m/>
    <m/>
    <m/>
    <n v="3719"/>
    <n v="921"/>
    <n v="267"/>
    <n v="45"/>
    <m/>
    <m/>
    <m/>
    <m/>
    <n v="64.34"/>
    <n v="82.49"/>
    <n v="89.41"/>
    <n v="94.71"/>
    <m/>
    <m/>
    <m/>
    <m/>
    <n v="12.24"/>
    <n v="12.24"/>
    <n v="7.06"/>
    <n v="1.62"/>
    <n v="1"/>
    <m/>
    <m/>
    <m/>
    <n v="126000000"/>
    <m/>
    <d v="2018-03-01T00:00:00"/>
    <d v="2021-02-09T00:00:00"/>
    <d v="2021-12-14T00:00:00"/>
    <d v="2022-09-07T00:00:00"/>
    <m/>
    <m/>
    <m/>
    <n v="2.17"/>
    <n v="5.13"/>
    <n v="1.8"/>
    <m/>
    <m/>
    <m/>
    <n v="1.8"/>
    <n v="1076"/>
    <n v="308"/>
    <n v="267"/>
    <m/>
    <m/>
    <m/>
    <n v="267"/>
    <s v="No"/>
    <n v="654078.49"/>
    <n v="162"/>
    <n v="93.58"/>
    <n v="1.8"/>
    <n v="1.8"/>
    <n v="1.8"/>
  </r>
  <r>
    <x v="2101"/>
    <s v="https://seekout.com"/>
    <s v="https://www.crunchbase.com/organization/seekout"/>
    <s v="Zipstorm, Inc."/>
    <s v="SeekOut gives companies a competitive edge in recruiting hard-to-find and diverse talent."/>
    <m/>
    <s v="seed"/>
    <s v="series_a"/>
    <s v="series_b"/>
    <s v="series_c"/>
    <m/>
    <m/>
    <m/>
    <m/>
    <n v="2200000"/>
    <n v="6000000"/>
    <n v="65399972"/>
    <n v="115000000"/>
    <m/>
    <m/>
    <m/>
    <m/>
    <n v="22000000"/>
    <n v="30000000"/>
    <n v="500399972"/>
    <n v="1200000000"/>
    <m/>
    <m/>
    <m/>
    <m/>
    <s v="Mayfield Fund"/>
    <s v="Madrona, Mayfield Fund"/>
    <s v="Madrona, Mayfield Fund, Tiger Global Management"/>
    <s v="Crew Capital, Founders Circle Capital, Madrona, Mayfield Fund, Tiger Global Management"/>
    <m/>
    <m/>
    <m/>
    <m/>
    <n v="2016"/>
    <n v="2019"/>
    <x v="9"/>
    <n v="2022"/>
    <m/>
    <m/>
    <m/>
    <n v="115000000"/>
    <s v="series_c"/>
    <d v="2022-01-12T00:00:00"/>
    <n v="1200000000"/>
    <m/>
    <n v="2.29"/>
    <n v="1474.93"/>
    <n v="207270.62"/>
    <n v="443538.92"/>
    <m/>
    <m/>
    <m/>
    <m/>
    <n v="2592"/>
    <n v="695"/>
    <n v="306"/>
    <n v="40"/>
    <m/>
    <m/>
    <m/>
    <m/>
    <n v="73.17"/>
    <n v="83.29"/>
    <n v="87.85"/>
    <n v="95.31"/>
    <m/>
    <m/>
    <m/>
    <s v="unicorn"/>
    <n v="33.380000000000003"/>
    <n v="33.380000000000003"/>
    <n v="30.6"/>
    <n v="2.16"/>
    <n v="1"/>
    <m/>
    <m/>
    <m/>
    <n v="188599972"/>
    <m/>
    <d v="2016-11-01T00:00:00"/>
    <d v="2019-05-14T00:00:00"/>
    <d v="2021-03-09T00:00:00"/>
    <d v="2022-01-12T00:00:00"/>
    <m/>
    <m/>
    <m/>
    <n v="1.36"/>
    <n v="16.68"/>
    <n v="2.4"/>
    <m/>
    <m/>
    <m/>
    <n v="2.4"/>
    <n v="924"/>
    <n v="665"/>
    <n v="309"/>
    <m/>
    <m/>
    <m/>
    <n v="309"/>
    <s v="No"/>
    <n v="652286.76"/>
    <n v="163"/>
    <n v="93.54"/>
    <n v="2.4"/>
    <n v="2.4"/>
    <n v="2.4"/>
  </r>
  <r>
    <x v="2102"/>
    <s v="https://everbody.com"/>
    <s v="https://www.crunchbase.com/organization/ever-body"/>
    <s v="EVER/BODY SOHO"/>
    <s v="Ever/Body is a cosmetic dermatology provider of personalized and tech-enabled services."/>
    <m/>
    <m/>
    <s v="series_a"/>
    <s v="series_b"/>
    <s v="series_c"/>
    <m/>
    <m/>
    <m/>
    <m/>
    <m/>
    <n v="17000000"/>
    <n v="38000000"/>
    <n v="55500000"/>
    <m/>
    <m/>
    <m/>
    <m/>
    <m/>
    <n v="85000000"/>
    <n v="253460000"/>
    <n v="555000000"/>
    <m/>
    <m/>
    <m/>
    <m/>
    <m/>
    <s v="ACME Capital, Dave Gilboa, Declaration Partners, Jeffrey Raider, Jennifer Fleiss, Joey Zwillinger, Neil Blumenthal, Reshape, Tiger Global Management"/>
    <s v="ACME Capital, Addition, Declaration Partners, Fifth Wall, Gaingels, MetaProp, Tiger Global Management"/>
    <s v="ACME Capital, Addition, Declaration Partners, Fifth Wall, Imaginary Ventures, MetaProp, Tiger Global Management"/>
    <m/>
    <m/>
    <m/>
    <m/>
    <m/>
    <n v="2019"/>
    <x v="9"/>
    <n v="2022"/>
    <m/>
    <m/>
    <m/>
    <n v="55500000"/>
    <s v="series_c"/>
    <d v="2022-06-08T00:00:00"/>
    <n v="555000000"/>
    <m/>
    <m/>
    <n v="2757.89"/>
    <n v="228359.02"/>
    <n v="421059.88"/>
    <m/>
    <m/>
    <m/>
    <m/>
    <m/>
    <n v="516"/>
    <n v="264"/>
    <n v="44"/>
    <m/>
    <m/>
    <m/>
    <m/>
    <m/>
    <n v="87.6"/>
    <n v="89.53"/>
    <n v="94.83"/>
    <m/>
    <m/>
    <m/>
    <m/>
    <n v="5"/>
    <m/>
    <n v="5"/>
    <n v="1.97"/>
    <n v="1"/>
    <m/>
    <m/>
    <m/>
    <n v="110500000"/>
    <m/>
    <m/>
    <d v="2019-09-30T00:00:00"/>
    <d v="2021-05-25T00:00:00"/>
    <d v="2022-06-08T00:00:00"/>
    <m/>
    <m/>
    <m/>
    <m/>
    <n v="2.98"/>
    <n v="2.19"/>
    <m/>
    <m/>
    <m/>
    <n v="2.19"/>
    <m/>
    <n v="603"/>
    <n v="379"/>
    <m/>
    <m/>
    <m/>
    <n v="379"/>
    <s v="No"/>
    <n v="652176.79"/>
    <n v="164"/>
    <n v="93.5"/>
    <n v="2.19"/>
    <n v="2.19"/>
    <n v="2.19"/>
  </r>
  <r>
    <x v="2103"/>
    <s v="https://www.overjet.ai"/>
    <s v="https://www.crunchbase.com/organization/overjet"/>
    <s v="Overjet, Inc."/>
    <s v="Overjet is an AI-powered dental technology company that provides algorithms to analyze dental images and deliver diagnoses."/>
    <m/>
    <s v="seed"/>
    <s v="series_a"/>
    <s v="series_b"/>
    <s v="series_c"/>
    <m/>
    <m/>
    <m/>
    <m/>
    <n v="7850000"/>
    <n v="27000000"/>
    <n v="42500000"/>
    <n v="53200000"/>
    <m/>
    <m/>
    <m/>
    <m/>
    <n v="78500000"/>
    <n v="135000000"/>
    <n v="425000000"/>
    <n v="550000000"/>
    <m/>
    <m/>
    <m/>
    <m/>
    <s v="Crosslink Capital, Liquid 2 Ventures, Neoteny, SpringRock Ventures, The E14 Fund"/>
    <s v="Crosslink Capital, General Catalyst, Insight Partners, The E14 Fund"/>
    <s v="Crosslink Capital, General Catalyst, Insight Partners, The E14 Fund"/>
    <s v="American Dental Association, Crosslink Capital, General Catalyst, Harmonic Growth Partners, Insight Partners, Liquid 2 Ventures, March Capital, SpringRock Ventures, The E14 Fund"/>
    <m/>
    <m/>
    <m/>
    <m/>
    <n v="2020"/>
    <n v="2021"/>
    <x v="9"/>
    <n v="2024"/>
    <m/>
    <m/>
    <m/>
    <n v="53200000"/>
    <s v="series_c"/>
    <d v="2024-03-05T00:00:00"/>
    <n v="550000000"/>
    <m/>
    <n v="1903.02"/>
    <n v="102305.43"/>
    <n v="375558.21"/>
    <n v="171581.69"/>
    <m/>
    <m/>
    <m/>
    <m/>
    <n v="939"/>
    <n v="182"/>
    <n v="186"/>
    <n v="4"/>
    <m/>
    <m/>
    <m/>
    <m/>
    <n v="90.03"/>
    <n v="96.56"/>
    <n v="92.63"/>
    <n v="97.35"/>
    <m/>
    <m/>
    <m/>
    <m/>
    <n v="4.29"/>
    <n v="4.29"/>
    <n v="3.12"/>
    <n v="1.1599999999999999"/>
    <n v="1"/>
    <m/>
    <m/>
    <m/>
    <n v="130550000"/>
    <m/>
    <d v="2020-06-02T00:00:00"/>
    <d v="2021-08-26T00:00:00"/>
    <d v="2021-12-20T00:00:00"/>
    <d v="2024-03-05T00:00:00"/>
    <m/>
    <m/>
    <m/>
    <n v="1.72"/>
    <n v="3.15"/>
    <n v="1.29"/>
    <m/>
    <m/>
    <m/>
    <n v="1.29"/>
    <n v="450"/>
    <n v="116"/>
    <n v="806"/>
    <m/>
    <m/>
    <m/>
    <n v="806"/>
    <s v="No"/>
    <n v="651348.35"/>
    <n v="165"/>
    <n v="93.46"/>
    <n v="1.29"/>
    <n v="1.29"/>
    <n v="1.29"/>
  </r>
  <r>
    <x v="2104"/>
    <s v="https://www.zeptonow.com"/>
    <s v="https://www.crunchbase.com/organization/zepto-29b1"/>
    <s v="KiranaKart Technologies Private Limited"/>
    <s v="Zepto offers a 15-minute grocery delivery service through an e-grocery app that affects the grocery buying experience."/>
    <m/>
    <s v="seed"/>
    <s v="series_a"/>
    <s v="series_b"/>
    <s v="series_c"/>
    <s v="series_d"/>
    <s v="series_e"/>
    <m/>
    <m/>
    <m/>
    <n v="6500000"/>
    <n v="60000000"/>
    <n v="100000000"/>
    <n v="200000000"/>
    <n v="200000000"/>
    <m/>
    <m/>
    <m/>
    <n v="32500000"/>
    <n v="222957158"/>
    <n v="570000000"/>
    <n v="900000000"/>
    <n v="1400000000"/>
    <m/>
    <m/>
    <s v="Contrary, Global Founders Capital, Ricardo Schaefer, Unpopular Ventures"/>
    <s v="Nexus Venture Partners, Y Combinator"/>
    <s v="Contrary, Glade Brook Capital Partners, Global Founders Capital, Lachy Groom, Manik Gupta, Neeraj Arora, Nexus Venture Partners, Y Combinator"/>
    <s v="Breyer Capital, Contrary, Glade Brook Capital Partners, Global Founders Capital, Lachy Groom, Nexus Venture Partners, Y Combinator Continuity Fund"/>
    <s v="Contrary, Glade Brook Capital Partners, Kaiser Permanente, Lachy Groom, Nexus Venture Partners, Y Combinator Continuity Fund"/>
    <s v="Contrary, Glade Brook Capital Partners, Goodwater Capital, Lachy Groom, Nexus Venture Partners, StepStone Group"/>
    <m/>
    <m/>
    <n v="2020"/>
    <n v="2021"/>
    <x v="9"/>
    <n v="2021"/>
    <n v="2022"/>
    <n v="2023"/>
    <m/>
    <n v="31250000"/>
    <s v="series_e"/>
    <d v="2023-11-08T00:00:00"/>
    <n v="1400000000"/>
    <m/>
    <n v="1864.4"/>
    <n v="84890.49"/>
    <n v="499769.42"/>
    <n v="41152.519999999997"/>
    <n v="19421.349999999999"/>
    <n v="2832.06"/>
    <m/>
    <m/>
    <n v="989"/>
    <n v="222"/>
    <n v="145"/>
    <n v="349"/>
    <n v="112"/>
    <n v="10"/>
    <m/>
    <m/>
    <n v="89.5"/>
    <n v="95.79"/>
    <n v="94.27"/>
    <n v="70.63"/>
    <n v="67.92"/>
    <n v="80.849999999999994"/>
    <m/>
    <s v="unicorn"/>
    <n v="29.22"/>
    <m/>
    <n v="29.22"/>
    <n v="5.01"/>
    <n v="2.1800000000000002"/>
    <n v="1.48"/>
    <n v="1"/>
    <m/>
    <n v="597750000"/>
    <m/>
    <d v="2020-09-01T00:00:00"/>
    <d v="2021-03-22T00:00:00"/>
    <d v="2021-10-31T00:00:00"/>
    <d v="2021-12-20T00:00:00"/>
    <d v="2022-05-02T00:00:00"/>
    <d v="2023-08-25T00:00:00"/>
    <m/>
    <m/>
    <n v="6.86"/>
    <n v="2.56"/>
    <n v="1.58"/>
    <n v="1.56"/>
    <m/>
    <n v="6.28"/>
    <n v="202"/>
    <n v="223"/>
    <n v="50"/>
    <n v="133"/>
    <n v="480"/>
    <m/>
    <n v="738"/>
    <s v="No"/>
    <n v="649930.23999999999"/>
    <n v="166"/>
    <n v="93.42"/>
    <n v="6.28"/>
    <n v="6.28"/>
    <n v="6.28"/>
  </r>
  <r>
    <x v="2105"/>
    <s v="https://joinfightcamp.com/"/>
    <s v="https://www.crunchbase.com/organization/hykso-2"/>
    <s v="Hykso, Inc."/>
    <s v="FightCamp provides on-demand boxing and HIIT workouts with motion trackers on wrists that track every punch thrown and every rep completed."/>
    <s v="pre_seed"/>
    <s v="seed"/>
    <s v="series_a"/>
    <s v="series_b"/>
    <m/>
    <m/>
    <m/>
    <m/>
    <m/>
    <m/>
    <n v="8000000"/>
    <n v="90000000"/>
    <m/>
    <m/>
    <m/>
    <m/>
    <m/>
    <m/>
    <n v="40000000"/>
    <n v="600300000"/>
    <m/>
    <m/>
    <m/>
    <m/>
    <s v="Y Combinator"/>
    <s v="N49P"/>
    <s v="500 Global, BCF Ventures, Bossanova Investimentos, Lalotte Ventures, Sergio A. Escobar, Unlock Venture Partners"/>
    <s v="Angels of Many, BCF Ventures, Connect Ventures, Floyd Mayweather jr, Francis Ngannou, Fritz Lanman, Georges St-Pierre, IVP, Ilkka Paananen, Illusian Family Office, Katheryn Winnick, Left Lane Capital, Mike Tyson, New Enterprise Associates, Sergio A. Escobar, Unlock Venture Partners, Usher Raymond, Y Combinator"/>
    <m/>
    <m/>
    <m/>
    <m/>
    <n v="2016"/>
    <n v="2017"/>
    <n v="2020"/>
    <x v="9"/>
    <m/>
    <m/>
    <m/>
    <m/>
    <n v="90000000"/>
    <s v="series_b"/>
    <d v="2021-06-30T00:00:00"/>
    <n v="600300000"/>
    <n v="2142.6799999999998"/>
    <n v="0"/>
    <n v="8550.1200000000008"/>
    <n v="636435.77"/>
    <m/>
    <m/>
    <m/>
    <m/>
    <n v="3"/>
    <n v="3489"/>
    <n v="320"/>
    <n v="119"/>
    <m/>
    <m/>
    <m/>
    <m/>
    <n v="99.89"/>
    <n v="63.18"/>
    <n v="90.93"/>
    <n v="95.3"/>
    <m/>
    <m/>
    <m/>
    <m/>
    <m/>
    <n v="12.76"/>
    <m/>
    <n v="12.76"/>
    <n v="1"/>
    <m/>
    <m/>
    <m/>
    <m/>
    <n v="98500000"/>
    <d v="2016-03-22T00:00:00"/>
    <d v="2017-02-15T00:00:00"/>
    <d v="2020-07-31T00:00:00"/>
    <d v="2021-06-30T00:00:00"/>
    <m/>
    <m/>
    <m/>
    <m/>
    <m/>
    <n v="15.01"/>
    <m/>
    <m/>
    <m/>
    <m/>
    <n v="1"/>
    <n v="1262"/>
    <n v="334"/>
    <m/>
    <m/>
    <m/>
    <m/>
    <n v="0"/>
    <s v="No"/>
    <n v="647128.56999999995"/>
    <n v="167"/>
    <n v="93.38"/>
    <m/>
    <m/>
    <n v="1"/>
  </r>
  <r>
    <x v="2106"/>
    <s v="https://drata.com"/>
    <s v="https://www.crunchbase.com/organization/drata"/>
    <s v="Drata Inc."/>
    <s v="Drata is a compliance and security SaaS platform that automates the compliance workflows on a company's security controls."/>
    <m/>
    <s v="seed"/>
    <s v="series_a"/>
    <s v="series_b"/>
    <s v="series_c"/>
    <m/>
    <m/>
    <m/>
    <m/>
    <n v="3240856"/>
    <n v="25000000"/>
    <n v="100000000"/>
    <n v="200000000"/>
    <m/>
    <m/>
    <m/>
    <m/>
    <n v="32408560"/>
    <n v="125000000"/>
    <n v="1000000000"/>
    <n v="2000000000"/>
    <m/>
    <m/>
    <m/>
    <m/>
    <s v="AAF Management Ltd., Blake Darché, Cowboy Ventures, Leaders Fund, SVA"/>
    <s v="Basis Set Ventures, Cowboy Ventures, Darkmode Ventures, GGV Capital, Leaders Fund, Okta Ventures, Silicon Valley CISO Investments"/>
    <s v="Alkeon Capital, Cowboy Ventures, GGV Capital, ICONIQ Growth, Leaders Fund, Salesforce Ventures"/>
    <s v="Alkeon Capital, Amit Agarwal, Ballistic Ventures, Cowboy Ventures, FOG Ventures, Frank Slootman, GGV Capital, ICONIQ Growth, Jeff Weiner, Jennifer Tejada, Jonathan Rubinstein, Olivier Pomel, Salesforce Ventures, Satya Nadella, SentinelOne, Silicon Valley CISO Investments, The Syndicate Group"/>
    <m/>
    <m/>
    <m/>
    <m/>
    <n v="2021"/>
    <n v="2021"/>
    <x v="9"/>
    <n v="2022"/>
    <m/>
    <m/>
    <m/>
    <n v="200000000"/>
    <s v="series_c"/>
    <d v="2022-12-07T00:00:00"/>
    <n v="2000000000"/>
    <m/>
    <n v="163274.53"/>
    <n v="8121.76"/>
    <n v="236546.45"/>
    <n v="236901.2"/>
    <m/>
    <m/>
    <m/>
    <m/>
    <n v="278"/>
    <n v="991"/>
    <n v="258"/>
    <n v="86"/>
    <m/>
    <m/>
    <m/>
    <m/>
    <n v="97.7"/>
    <n v="81.16"/>
    <n v="89.77"/>
    <n v="89.77"/>
    <m/>
    <m/>
    <m/>
    <s v="unicorn"/>
    <n v="37.770000000000003"/>
    <n v="37.770000000000003"/>
    <n v="12.24"/>
    <n v="1.8"/>
    <n v="1"/>
    <m/>
    <m/>
    <m/>
    <n v="328240856"/>
    <m/>
    <d v="2021-01-13T00:00:00"/>
    <d v="2021-06-23T00:00:00"/>
    <d v="2021-11-08T00:00:00"/>
    <d v="2022-12-07T00:00:00"/>
    <m/>
    <m/>
    <m/>
    <n v="3.86"/>
    <n v="8"/>
    <n v="2"/>
    <m/>
    <m/>
    <m/>
    <n v="2"/>
    <n v="161"/>
    <n v="138"/>
    <n v="394"/>
    <m/>
    <m/>
    <m/>
    <n v="394"/>
    <s v="No"/>
    <n v="644843.93999999994"/>
    <n v="168"/>
    <n v="93.34"/>
    <n v="2"/>
    <n v="2"/>
    <n v="2"/>
  </r>
  <r>
    <x v="2107"/>
    <s v="https://nonamesecurity.com"/>
    <s v="https://www.crunchbase.com/organization/noname-security"/>
    <m/>
    <s v="Noname Security is a security platform that allows enterprises to see and secure managed and unmanaged APIs."/>
    <m/>
    <m/>
    <s v="series_a"/>
    <s v="series_b"/>
    <s v="series_c"/>
    <m/>
    <m/>
    <m/>
    <m/>
    <m/>
    <n v="25000000"/>
    <n v="60000000"/>
    <n v="135000000"/>
    <m/>
    <m/>
    <m/>
    <m/>
    <m/>
    <n v="125000000"/>
    <n v="400200000"/>
    <n v="1000000000"/>
    <m/>
    <m/>
    <m/>
    <m/>
    <m/>
    <s v="Cyberstarts, Insight Partners, Lightspeed Venture Partners, Samsung NEXT’s Q Fund"/>
    <s v="Cerca Partners, Cyberstarts, Forgepoint Capital, Insight Partners, Lightspeed Venture Partners, Next47, The Syndicate Group"/>
    <s v="Cyberstarts, Forgepoint Capital, Georgian, Insight Partners, Lightspeed Venture Partners, Next47, The Syndicate Group"/>
    <m/>
    <m/>
    <m/>
    <m/>
    <m/>
    <n v="2020"/>
    <x v="9"/>
    <n v="2021"/>
    <m/>
    <m/>
    <m/>
    <n v="135000000"/>
    <s v="series_c"/>
    <d v="2021-12-15T00:00:00"/>
    <n v="1000000000"/>
    <m/>
    <m/>
    <n v="20345.41"/>
    <n v="451624.2"/>
    <n v="166664.25"/>
    <m/>
    <m/>
    <m/>
    <m/>
    <m/>
    <n v="83"/>
    <n v="163"/>
    <n v="167"/>
    <m/>
    <m/>
    <m/>
    <m/>
    <m/>
    <n v="97.67"/>
    <n v="93.55"/>
    <n v="85.99"/>
    <m/>
    <m/>
    <m/>
    <s v="unicorn"/>
    <n v="6.12"/>
    <m/>
    <n v="6.12"/>
    <n v="2.25"/>
    <n v="1"/>
    <m/>
    <m/>
    <m/>
    <n v="220000000"/>
    <m/>
    <m/>
    <d v="2020-12-15T00:00:00"/>
    <d v="2021-06-30T00:00:00"/>
    <d v="2021-12-15T00:00:00"/>
    <m/>
    <m/>
    <m/>
    <m/>
    <n v="3.2"/>
    <n v="2.5"/>
    <m/>
    <m/>
    <m/>
    <n v="2.5"/>
    <m/>
    <n v="197"/>
    <n v="168"/>
    <m/>
    <m/>
    <m/>
    <n v="168"/>
    <s v="No"/>
    <n v="638633.86"/>
    <n v="169"/>
    <n v="93.3"/>
    <n v="2.5"/>
    <n v="2.5"/>
    <n v="2.5"/>
  </r>
  <r>
    <x v="2108"/>
    <s v="https://open.store/"/>
    <s v="https://www.crunchbase.com/organization/openstore"/>
    <m/>
    <s v="OpenStore connects merchants and customers into a single unified shopping experience through access to data, information, and capital."/>
    <m/>
    <m/>
    <s v="series_a"/>
    <s v="series_b"/>
    <m/>
    <m/>
    <m/>
    <m/>
    <m/>
    <m/>
    <m/>
    <n v="75000000"/>
    <m/>
    <m/>
    <m/>
    <m/>
    <m/>
    <m/>
    <m/>
    <n v="750000000"/>
    <m/>
    <m/>
    <m/>
    <m/>
    <m/>
    <m/>
    <s v="Kyle Tibbitts"/>
    <s v="Atomic, Founders Fund, General Catalyst, Khosla Ventures"/>
    <m/>
    <m/>
    <m/>
    <m/>
    <m/>
    <m/>
    <n v="2021"/>
    <x v="9"/>
    <m/>
    <m/>
    <m/>
    <m/>
    <n v="32000000"/>
    <s v="series_unknown"/>
    <d v="2021-11-17T00:00:00"/>
    <n v="750000000"/>
    <m/>
    <m/>
    <n v="0"/>
    <n v="634508.44999999995"/>
    <m/>
    <m/>
    <m/>
    <m/>
    <m/>
    <m/>
    <n v="2960"/>
    <n v="120"/>
    <m/>
    <m/>
    <m/>
    <m/>
    <m/>
    <m/>
    <n v="43.68"/>
    <n v="95.26"/>
    <m/>
    <m/>
    <m/>
    <m/>
    <m/>
    <n v="1"/>
    <m/>
    <m/>
    <n v="1"/>
    <m/>
    <m/>
    <m/>
    <m/>
    <n v="137000000"/>
    <m/>
    <m/>
    <d v="2021-03-01T00:00:00"/>
    <d v="2021-11-17T00:00:00"/>
    <m/>
    <m/>
    <m/>
    <m/>
    <m/>
    <m/>
    <m/>
    <m/>
    <m/>
    <m/>
    <n v="1"/>
    <m/>
    <n v="261"/>
    <m/>
    <m/>
    <m/>
    <m/>
    <n v="0"/>
    <s v="No"/>
    <n v="634508.44999999995"/>
    <n v="170"/>
    <n v="93.26"/>
    <m/>
    <m/>
    <n v="1"/>
  </r>
  <r>
    <x v="2109"/>
    <s v="https://www.useorigin.com"/>
    <s v="https://www.crunchbase.com/organization/origin-cf50"/>
    <s v="Blend Financial, Inc."/>
    <s v="Origin is a financial planning platform that manages compensation, benefits, and personal finances for employees."/>
    <s v="pre_seed"/>
    <s v="seed"/>
    <s v="series_a"/>
    <s v="series_b"/>
    <m/>
    <m/>
    <m/>
    <m/>
    <m/>
    <n v="4000000"/>
    <n v="12000000"/>
    <n v="56000000"/>
    <m/>
    <m/>
    <m/>
    <m/>
    <m/>
    <n v="40000000"/>
    <n v="60000000"/>
    <n v="400000000"/>
    <m/>
    <m/>
    <m/>
    <m/>
    <s v="Precursor Ventures"/>
    <s v="Abstract Ventures, Founders Fund, General Catalyst, Lachy Groom"/>
    <s v="Abstract Ventures, Felicis, Founders Fund, General Catalyst, Lachy Groom"/>
    <s v="01 Advisors, Abstract Ventures, Felicis, Founders Fund, General Catalyst, Lachy Groom, northstar.vc"/>
    <m/>
    <m/>
    <m/>
    <m/>
    <n v="2019"/>
    <n v="2019"/>
    <n v="2020"/>
    <x v="9"/>
    <m/>
    <m/>
    <m/>
    <m/>
    <n v="56000000"/>
    <s v="series_b"/>
    <d v="2021-08-30T00:00:00"/>
    <n v="400000000"/>
    <n v="0.25"/>
    <n v="6043.63"/>
    <n v="8263.69"/>
    <n v="619445.43999999994"/>
    <m/>
    <m/>
    <m/>
    <m/>
    <n v="1440"/>
    <n v="295"/>
    <n v="328"/>
    <n v="123"/>
    <m/>
    <m/>
    <m/>
    <m/>
    <n v="74.14"/>
    <n v="96.94"/>
    <n v="90.71"/>
    <n v="95.14"/>
    <m/>
    <m/>
    <m/>
    <m/>
    <m/>
    <n v="6.8"/>
    <n v="6.8"/>
    <n v="5.67"/>
    <n v="1"/>
    <m/>
    <m/>
    <m/>
    <m/>
    <n v="72000000"/>
    <d v="2019-02-01T00:00:00"/>
    <d v="2019-11-15T00:00:00"/>
    <d v="2020-06-11T00:00:00"/>
    <d v="2021-08-30T00:00:00"/>
    <m/>
    <m/>
    <m/>
    <m/>
    <n v="1.5"/>
    <n v="6.67"/>
    <m/>
    <m/>
    <m/>
    <m/>
    <n v="1"/>
    <n v="209"/>
    <n v="445"/>
    <m/>
    <m/>
    <m/>
    <m/>
    <n v="0"/>
    <s v="No"/>
    <n v="633753.01"/>
    <n v="171"/>
    <n v="93.22"/>
    <m/>
    <m/>
    <n v="1"/>
  </r>
  <r>
    <x v="2110"/>
    <s v="https://literati.com/"/>
    <s v="https://www.crunchbase.com/organization/literati"/>
    <s v="Literati, Inc."/>
    <s v="Literati provides educational subscription book services."/>
    <s v="pre_seed"/>
    <m/>
    <s v="series_a"/>
    <s v="series_b"/>
    <m/>
    <m/>
    <m/>
    <m/>
    <m/>
    <m/>
    <m/>
    <n v="40000000"/>
    <m/>
    <m/>
    <m/>
    <m/>
    <m/>
    <m/>
    <m/>
    <n v="266800000"/>
    <m/>
    <m/>
    <m/>
    <m/>
    <s v="Avichal Garg"/>
    <m/>
    <s v="Wheelhouse 360 Partners"/>
    <s v="01 Advisors, Felicis, Founders Fund, General Catalyst, Shasta Ventures, Silverton Partners, Springdale Ventures, Stephen Curry"/>
    <m/>
    <m/>
    <m/>
    <m/>
    <n v="2016"/>
    <m/>
    <n v="2019"/>
    <x v="9"/>
    <m/>
    <m/>
    <m/>
    <m/>
    <n v="40000000"/>
    <s v="series_b"/>
    <d v="2021-01-27T00:00:00"/>
    <n v="266800000"/>
    <n v="0"/>
    <m/>
    <n v="0"/>
    <n v="628087.47"/>
    <m/>
    <m/>
    <m/>
    <m/>
    <n v="521"/>
    <m/>
    <n v="1771"/>
    <n v="122"/>
    <m/>
    <m/>
    <m/>
    <m/>
    <n v="70.23"/>
    <m/>
    <n v="57.37"/>
    <n v="95.18"/>
    <m/>
    <m/>
    <m/>
    <m/>
    <m/>
    <n v="1"/>
    <m/>
    <m/>
    <n v="1"/>
    <m/>
    <m/>
    <m/>
    <m/>
    <n v="52000000"/>
    <d v="2016-10-30T00:00:00"/>
    <m/>
    <d v="2019-06-26T00:00:00"/>
    <d v="2021-01-27T00:00:00"/>
    <m/>
    <m/>
    <m/>
    <m/>
    <m/>
    <m/>
    <m/>
    <m/>
    <m/>
    <m/>
    <n v="1"/>
    <m/>
    <n v="581"/>
    <m/>
    <m/>
    <m/>
    <m/>
    <n v="0"/>
    <s v="No"/>
    <n v="628087.47"/>
    <n v="172"/>
    <n v="93.18"/>
    <m/>
    <m/>
    <n v="1"/>
  </r>
  <r>
    <x v="2111"/>
    <s v="https://fintual.cl"/>
    <s v="https://www.crunchbase.com/organization/fintual"/>
    <s v="Fintual Inc."/>
    <s v="Fintual is an asset management startup that manages the investments of young professionals who want to invest well."/>
    <m/>
    <s v="seed"/>
    <s v="series_a"/>
    <s v="series_b"/>
    <m/>
    <m/>
    <m/>
    <m/>
    <m/>
    <n v="800000"/>
    <n v="15000000"/>
    <n v="39000000"/>
    <m/>
    <m/>
    <m/>
    <m/>
    <m/>
    <n v="8000000"/>
    <n v="75000000"/>
    <n v="260130000"/>
    <m/>
    <m/>
    <m/>
    <m/>
    <m/>
    <s v="VilCap Investments"/>
    <s v="Fen Ventures, Hi Ventures (formerly ALLVP), Kaszek"/>
    <s v="Hi Ventures (formerly ALLVP), Kaszek, Sequoia Capital, Y Combinator"/>
    <m/>
    <m/>
    <m/>
    <m/>
    <m/>
    <n v="2017"/>
    <n v="2021"/>
    <x v="9"/>
    <m/>
    <m/>
    <m/>
    <m/>
    <n v="39000000"/>
    <s v="series_b"/>
    <d v="2021-11-02T00:00:00"/>
    <n v="260130000"/>
    <m/>
    <n v="177.99"/>
    <n v="10975.83"/>
    <n v="615214.09"/>
    <m/>
    <m/>
    <m/>
    <m/>
    <m/>
    <n v="1478"/>
    <n v="862"/>
    <n v="124"/>
    <m/>
    <m/>
    <m/>
    <m/>
    <m/>
    <n v="84.41"/>
    <n v="83.61"/>
    <n v="95.1"/>
    <m/>
    <m/>
    <m/>
    <m/>
    <m/>
    <n v="22.11"/>
    <n v="22.11"/>
    <n v="2.95"/>
    <n v="1"/>
    <m/>
    <m/>
    <m/>
    <m/>
    <n v="54920000"/>
    <m/>
    <d v="2017-12-07T00:00:00"/>
    <d v="2021-06-25T00:00:00"/>
    <d v="2021-11-02T00:00:00"/>
    <m/>
    <m/>
    <m/>
    <m/>
    <n v="9.3800000000000008"/>
    <n v="3.47"/>
    <m/>
    <m/>
    <m/>
    <m/>
    <n v="1"/>
    <n v="1296"/>
    <n v="130"/>
    <m/>
    <m/>
    <m/>
    <m/>
    <n v="0"/>
    <s v="No"/>
    <n v="626367.91"/>
    <n v="173"/>
    <n v="93.14"/>
    <m/>
    <m/>
    <n v="1"/>
  </r>
  <r>
    <x v="1307"/>
    <s v="https://buildcover.com/"/>
    <s v="https://www.crunchbase.com/organization/cover-technologies-inc"/>
    <s v="Cover Technologies Inc."/>
    <s v="Cover is a technology company that designs, manufactures, and installs custom Backyard Studios."/>
    <m/>
    <s v="seed"/>
    <s v="series_a"/>
    <s v="series_b"/>
    <m/>
    <m/>
    <m/>
    <m/>
    <m/>
    <n v="1600000"/>
    <n v="10000000"/>
    <n v="60000000"/>
    <m/>
    <m/>
    <m/>
    <m/>
    <m/>
    <n v="16000000"/>
    <n v="50000000"/>
    <n v="400200000"/>
    <m/>
    <m/>
    <m/>
    <m/>
    <m/>
    <s v="Fifty Years, General Catalyst, Khosla Ventures"/>
    <s v="Bossanova Investimentos, Fifty Years, Founders Fund, General Catalyst, JAM Fund, Justin Mateen, Khosla Ventures, Lennar Corporation, Valor Equity Partners"/>
    <s v="Arash Ferdowsi, Bill Peck, Bruce Richards, Chris Sacca, Fifty Years, Founders Fund, General Catalyst, Gigafund, Jeff Dean, Keith Wasserman, Lennar Corporation, Marcin Zukowski, Naval Ravikant, Paul Gu, Tom Preston-Werner, Valor Equity Partners"/>
    <m/>
    <m/>
    <m/>
    <m/>
    <m/>
    <n v="2017"/>
    <n v="2020"/>
    <x v="9"/>
    <m/>
    <m/>
    <m/>
    <m/>
    <n v="60000000"/>
    <s v="series_b"/>
    <d v="2021-10-28T00:00:00"/>
    <n v="400200000"/>
    <m/>
    <n v="3685.68"/>
    <n v="11774.76"/>
    <n v="607562.26"/>
    <m/>
    <m/>
    <m/>
    <m/>
    <m/>
    <n v="299"/>
    <n v="210"/>
    <n v="127"/>
    <m/>
    <m/>
    <m/>
    <m/>
    <m/>
    <n v="96.85"/>
    <n v="94.06"/>
    <n v="94.98"/>
    <m/>
    <m/>
    <m/>
    <m/>
    <m/>
    <n v="17.010000000000002"/>
    <n v="17.010000000000002"/>
    <n v="6.8"/>
    <n v="1"/>
    <m/>
    <m/>
    <m/>
    <m/>
    <n v="73300000"/>
    <m/>
    <d v="2017-05-09T00:00:00"/>
    <d v="2020-07-28T00:00:00"/>
    <d v="2021-10-28T00:00:00"/>
    <m/>
    <m/>
    <m/>
    <m/>
    <n v="3.13"/>
    <n v="8"/>
    <m/>
    <m/>
    <m/>
    <m/>
    <n v="1"/>
    <n v="1176"/>
    <n v="457"/>
    <m/>
    <m/>
    <m/>
    <m/>
    <n v="0"/>
    <s v="No"/>
    <n v="623022.69999999995"/>
    <n v="174"/>
    <n v="93.1"/>
    <m/>
    <m/>
    <n v="1"/>
  </r>
  <r>
    <x v="2112"/>
    <s v="https://kandji.io"/>
    <s v="https://www.crunchbase.com/organization/kandji"/>
    <s v="Kandji, Inc."/>
    <s v="Kandji is a management platform for apple devices such as macOS, iOS, iPadOS, and tvOS."/>
    <m/>
    <s v="seed"/>
    <s v="series_a"/>
    <s v="series_b"/>
    <s v="series_c"/>
    <m/>
    <m/>
    <m/>
    <m/>
    <m/>
    <n v="21000000"/>
    <n v="60000000"/>
    <n v="100000000"/>
    <m/>
    <m/>
    <m/>
    <m/>
    <m/>
    <n v="105000000"/>
    <n v="400200000"/>
    <n v="800000000"/>
    <m/>
    <m/>
    <m/>
    <m/>
    <s v="SVA"/>
    <s v="B Capital, First Round Capital, Greycroft, Lee Fixel, Okta Ventures, Operator Partners, Webb Investment Network"/>
    <s v="B Capital, Edward Lando, Felicis, First Round Capital, Greycroft, Lee Fixel, Okta Ventures, Operator Partners, Pareto Holdings, SVB Capital, The Spruce House Partnership, Webb Investment Network"/>
    <s v="B Capital, Definition, Felicis, First Round Capital, Frontline Ventures, Greycroft, Okta Ventures, SVB Capital, The Spruce House Partnership, Tiger Global Management"/>
    <m/>
    <m/>
    <m/>
    <m/>
    <n v="2019"/>
    <n v="2020"/>
    <x v="9"/>
    <n v="2021"/>
    <m/>
    <m/>
    <m/>
    <n v="100000000"/>
    <s v="series_c"/>
    <d v="2021-11-18T00:00:00"/>
    <n v="800000000"/>
    <m/>
    <n v="6458.07"/>
    <n v="2098.88"/>
    <n v="42366.81"/>
    <n v="567664.17000000004"/>
    <m/>
    <m/>
    <m/>
    <m/>
    <n v="259"/>
    <n v="638"/>
    <n v="567"/>
    <n v="45"/>
    <m/>
    <m/>
    <m/>
    <m/>
    <n v="97.31"/>
    <n v="81.900000000000006"/>
    <n v="77.459999999999994"/>
    <n v="96.29"/>
    <m/>
    <m/>
    <m/>
    <m/>
    <n v="5.83"/>
    <m/>
    <n v="5.83"/>
    <n v="1.8"/>
    <n v="1"/>
    <m/>
    <m/>
    <m/>
    <n v="188375000"/>
    <m/>
    <d v="2019-03-27T00:00:00"/>
    <d v="2020-10-28T00:00:00"/>
    <d v="2021-04-22T00:00:00"/>
    <d v="2021-11-18T00:00:00"/>
    <m/>
    <m/>
    <m/>
    <m/>
    <n v="3.81"/>
    <n v="2"/>
    <m/>
    <m/>
    <m/>
    <n v="2"/>
    <n v="581"/>
    <n v="176"/>
    <n v="210"/>
    <m/>
    <m/>
    <m/>
    <n v="210"/>
    <s v="No"/>
    <n v="618587.93000000005"/>
    <n v="175"/>
    <n v="93.06"/>
    <n v="2"/>
    <n v="2"/>
    <n v="2"/>
  </r>
  <r>
    <x v="2113"/>
    <s v="http://www.synthesia.io"/>
    <s v="https://www.crunchbase.com/organization/synthesia"/>
    <s v="Synthesia Ltd."/>
    <s v="Synthesia offers an AI-powered video synthesis platform that enables businesses to generate personalized videos from plain text."/>
    <s v="pre_seed"/>
    <s v="seed"/>
    <s v="series_a"/>
    <s v="series_b"/>
    <s v="series_c"/>
    <m/>
    <m/>
    <m/>
    <n v="1000000"/>
    <n v="3100000"/>
    <n v="12500000"/>
    <n v="50000000"/>
    <n v="90000000"/>
    <m/>
    <m/>
    <m/>
    <n v="20000000"/>
    <n v="31000000"/>
    <n v="62500000"/>
    <n v="333500000"/>
    <n v="1000000000"/>
    <m/>
    <m/>
    <m/>
    <s v="Mark Cuban"/>
    <s v="LDV Capital, MMC Ventures, Mark Cuban, Seedcamp, Taavet Hinrikus, Tiny VC, VAS Ventures"/>
    <s v="FirstMark, MMC Ventures"/>
    <s v="FirstMark, Google Ventures, Kleiner Perkins, LDV Capital, MMC Ventures, Seedcamp, s16vc"/>
    <s v="Accel, Alex Wang, Amjad Masad, FirstMark, Google Ventures, Kleiner Perkins, MMC Ventures, NVentures, Olivier Pomel"/>
    <m/>
    <m/>
    <m/>
    <n v="2017"/>
    <n v="2019"/>
    <n v="2021"/>
    <x v="9"/>
    <n v="2023"/>
    <m/>
    <m/>
    <m/>
    <n v="90000000"/>
    <s v="series_c"/>
    <d v="2023-06-13T00:00:00"/>
    <n v="1000000000"/>
    <n v="0"/>
    <n v="5882.58"/>
    <n v="9642.17"/>
    <n v="298353.5"/>
    <n v="304086.32"/>
    <m/>
    <m/>
    <m/>
    <n v="829"/>
    <n v="444"/>
    <n v="910"/>
    <n v="218"/>
    <n v="13"/>
    <m/>
    <m/>
    <m/>
    <n v="69.36"/>
    <n v="95.38"/>
    <n v="82.7"/>
    <n v="91.36"/>
    <n v="97.47"/>
    <m/>
    <m/>
    <m/>
    <s v="unicorn"/>
    <n v="27.54"/>
    <n v="19.739999999999998"/>
    <n v="12.24"/>
    <n v="2.7"/>
    <n v="1"/>
    <m/>
    <m/>
    <m/>
    <n v="156600000"/>
    <d v="2017-10-01T00:00:00"/>
    <d v="2019-04-25T00:00:00"/>
    <d v="2021-04-20T00:00:00"/>
    <d v="2021-12-08T00:00:00"/>
    <d v="2023-06-13T00:00:00"/>
    <m/>
    <m/>
    <m/>
    <n v="2.02"/>
    <n v="5.34"/>
    <n v="3"/>
    <m/>
    <m/>
    <m/>
    <n v="3"/>
    <n v="726"/>
    <n v="232"/>
    <n v="552"/>
    <m/>
    <m/>
    <m/>
    <n v="552"/>
    <s v="No"/>
    <n v="617964.56999999995"/>
    <n v="176"/>
    <n v="93.02"/>
    <n v="3"/>
    <n v="3"/>
    <n v="3"/>
  </r>
  <r>
    <x v="2114"/>
    <s v="http://www.usekojo.com"/>
    <s v="https://www.crunchbase.com/organization/kojo"/>
    <s v="Kojo Technologies, Inc."/>
    <s v="Kojo is the leading construction materials management platform in the US."/>
    <m/>
    <s v="seed"/>
    <s v="series_a"/>
    <s v="series_b"/>
    <s v="series_c"/>
    <m/>
    <m/>
    <m/>
    <m/>
    <n v="4160000"/>
    <n v="7160000"/>
    <n v="33300000"/>
    <n v="39000000"/>
    <m/>
    <m/>
    <m/>
    <m/>
    <n v="41600000"/>
    <n v="35800000"/>
    <n v="222111000"/>
    <n v="390000000"/>
    <m/>
    <m/>
    <m/>
    <m/>
    <s v="8VC, Abstract Ventures, Charlie Songhurst, Human Capital, Index Ventures, Kevin Hartz, Lee Linden, Lerner Enterprises, Nicolas Berggruen"/>
    <s v="8VC, 9Yards Capital, Abstract Ventures, BoxGroup, Human Capital, Kevin Hartz, Manta Ray Ventures, Oberndorf Enterprises, Suffolk Technologies, Tishman Speyer"/>
    <s v="8VC, Abstract Ventures, DST Global, Hanover Technology Investment Management, Jerry Yang, Kevin Hartz, LeFrak, Michael Ovitz, Nine Four Ventures, Suffolk Technologies, Tiger Global Management, Tishman Speyer"/>
    <s v="8VC, AME Cloud Ventures, Battery Ventures, Bienville Capital, BoxGroup, Human Capital, Nine Four Ventures, RXR Realty, Schneider Electric, Suffolk Technologies"/>
    <m/>
    <m/>
    <m/>
    <m/>
    <n v="2018"/>
    <n v="2020"/>
    <x v="9"/>
    <n v="2022"/>
    <m/>
    <m/>
    <m/>
    <n v="39000000"/>
    <s v="series_c"/>
    <d v="2022-09-14T00:00:00"/>
    <n v="390000000"/>
    <m/>
    <n v="25.51"/>
    <n v="13920.34"/>
    <n v="545570.1"/>
    <n v="43650.17"/>
    <m/>
    <m/>
    <m/>
    <m/>
    <n v="2183"/>
    <n v="159"/>
    <n v="130"/>
    <n v="196"/>
    <m/>
    <m/>
    <m/>
    <m/>
    <n v="79.069999999999993"/>
    <n v="95.51"/>
    <n v="94.86"/>
    <n v="76.53"/>
    <m/>
    <m/>
    <m/>
    <m/>
    <n v="8.33"/>
    <n v="5.74"/>
    <n v="8.33"/>
    <n v="1.58"/>
    <n v="1"/>
    <m/>
    <m/>
    <m/>
    <n v="83620000"/>
    <m/>
    <d v="2018-10-12T00:00:00"/>
    <d v="2020-10-30T00:00:00"/>
    <d v="2021-08-12T00:00:00"/>
    <d v="2022-09-14T00:00:00"/>
    <m/>
    <m/>
    <m/>
    <n v="0.86"/>
    <n v="6.2"/>
    <n v="1.76"/>
    <m/>
    <m/>
    <m/>
    <n v="1.76"/>
    <n v="749"/>
    <n v="286"/>
    <n v="398"/>
    <m/>
    <m/>
    <m/>
    <n v="398"/>
    <s v="No"/>
    <n v="603166.12"/>
    <n v="177"/>
    <n v="92.98"/>
    <n v="1.76"/>
    <n v="1.76"/>
    <n v="1.76"/>
  </r>
  <r>
    <x v="2115"/>
    <s v="https://offchainlabs.com/"/>
    <s v="https://www.crunchbase.com/organization/offchain-labs"/>
    <s v="Offchain Labs, Inc."/>
    <s v="Offchain Labs develops a solution for scaling Ethereum smart contracts."/>
    <m/>
    <s v="seed"/>
    <s v="series_a"/>
    <s v="series_b"/>
    <m/>
    <m/>
    <m/>
    <m/>
    <m/>
    <n v="3700000"/>
    <n v="20000000"/>
    <n v="100000000"/>
    <m/>
    <m/>
    <m/>
    <m/>
    <m/>
    <n v="37000000"/>
    <n v="100000000"/>
    <n v="1200000000"/>
    <m/>
    <m/>
    <m/>
    <m/>
    <m/>
    <s v="BlockNation, Coinbase Ventures, Compound, George Lambeth, Jake Seid, Pantera Capital"/>
    <m/>
    <s v="Alameda Research, Ballistic Ventures, Lightspeed Venture Partners, MCE Group, Mark Cuban, Pantera Capital, Polychain, Redpoint, Ribbit Capital"/>
    <m/>
    <m/>
    <m/>
    <m/>
    <m/>
    <n v="2019"/>
    <n v="2021"/>
    <x v="9"/>
    <m/>
    <m/>
    <m/>
    <m/>
    <n v="100000000"/>
    <s v="series_b"/>
    <d v="2021-08-31T00:00:00"/>
    <n v="1200000000"/>
    <m/>
    <n v="2408.42"/>
    <n v="0"/>
    <n v="589185.28000000003"/>
    <m/>
    <m/>
    <m/>
    <m/>
    <m/>
    <n v="661"/>
    <n v="2960"/>
    <n v="128"/>
    <m/>
    <m/>
    <m/>
    <m/>
    <m/>
    <n v="93.12"/>
    <n v="43.68"/>
    <n v="94.94"/>
    <m/>
    <m/>
    <m/>
    <m/>
    <s v="unicorn"/>
    <n v="22.06"/>
    <n v="22.06"/>
    <n v="10.199999999999999"/>
    <n v="1"/>
    <m/>
    <m/>
    <m/>
    <m/>
    <n v="123700000"/>
    <m/>
    <d v="2019-04-03T00:00:00"/>
    <d v="2021-04-01T00:00:00"/>
    <d v="2021-08-31T00:00:00"/>
    <m/>
    <m/>
    <m/>
    <m/>
    <n v="2.7"/>
    <n v="12"/>
    <m/>
    <m/>
    <m/>
    <m/>
    <n v="1"/>
    <n v="729"/>
    <n v="152"/>
    <m/>
    <m/>
    <m/>
    <m/>
    <n v="0"/>
    <s v="No"/>
    <n v="591593.69999999995"/>
    <n v="178"/>
    <n v="92.94"/>
    <m/>
    <m/>
    <n v="1"/>
  </r>
  <r>
    <x v="2116"/>
    <s v="https://www.bigeye.com"/>
    <s v="https://www.crunchbase.com/organization/toro-d120"/>
    <s v="Toro Data Labs, Inc."/>
    <s v="Bigeye is a data quality engineering platform that helps data teams effortlessly measure, improve, and communicate data quality."/>
    <m/>
    <s v="seed"/>
    <s v="series_a"/>
    <s v="series_b"/>
    <m/>
    <m/>
    <m/>
    <m/>
    <m/>
    <n v="4000000"/>
    <n v="17000000"/>
    <n v="45000000"/>
    <m/>
    <m/>
    <m/>
    <m/>
    <m/>
    <n v="40000000"/>
    <n v="85000000"/>
    <n v="300150000"/>
    <m/>
    <m/>
    <m/>
    <m/>
    <m/>
    <s v="Costanoa Ventures, Jairam Ranganathan, Point72 Ventures, Yu Guo"/>
    <s v="645 Ventures, BBQ Capital, Bossanova Investimentos, Christopher Golda, Costanoa Ventures, Sequoia Capital, basecase capital"/>
    <s v="Coatue, Costanoa Ventures, Sequoia Capital"/>
    <m/>
    <m/>
    <m/>
    <m/>
    <m/>
    <n v="2020"/>
    <n v="2021"/>
    <x v="9"/>
    <m/>
    <m/>
    <m/>
    <m/>
    <n v="2500000"/>
    <s v="series_unknown"/>
    <d v="2021-09-16T00:00:00"/>
    <n v="300150000"/>
    <m/>
    <n v="31.37"/>
    <n v="51692.45"/>
    <n v="532578.13"/>
    <m/>
    <m/>
    <m/>
    <m/>
    <m/>
    <n v="2216"/>
    <n v="365"/>
    <n v="133"/>
    <m/>
    <m/>
    <m/>
    <m/>
    <m/>
    <n v="76.47"/>
    <n v="93.07"/>
    <n v="94.74"/>
    <m/>
    <m/>
    <m/>
    <m/>
    <m/>
    <n v="5.0999999999999996"/>
    <n v="5.0999999999999996"/>
    <n v="3"/>
    <n v="1"/>
    <m/>
    <m/>
    <m/>
    <m/>
    <n v="68500000"/>
    <m/>
    <d v="2020-05-27T00:00:00"/>
    <d v="2021-04-15T00:00:00"/>
    <d v="2021-09-16T00:00:00"/>
    <m/>
    <m/>
    <m/>
    <m/>
    <n v="2.13"/>
    <n v="3.53"/>
    <m/>
    <m/>
    <m/>
    <m/>
    <n v="1"/>
    <n v="323"/>
    <n v="154"/>
    <m/>
    <m/>
    <m/>
    <m/>
    <n v="0"/>
    <s v="No"/>
    <n v="584301.94999999995"/>
    <n v="179"/>
    <n v="92.9"/>
    <m/>
    <m/>
    <n v="1"/>
  </r>
  <r>
    <x v="2117"/>
    <s v="http://amprobotics.com"/>
    <s v="https://www.crunchbase.com/organization/amp-robotics"/>
    <s v="AMP Robotics Corp."/>
    <s v="AMP Robotics is a pioneer in AI, robotics, and infrastructure for the waste and recycling industry."/>
    <s v="pre_seed"/>
    <s v="seed"/>
    <s v="series_a"/>
    <s v="series_b"/>
    <s v="series_c"/>
    <m/>
    <m/>
    <m/>
    <n v="248250"/>
    <n v="3217563"/>
    <n v="16000000"/>
    <n v="55000000"/>
    <n v="91000000"/>
    <m/>
    <m/>
    <m/>
    <n v="4965000"/>
    <n v="32175630"/>
    <n v="80000000"/>
    <n v="366850000"/>
    <n v="571000000"/>
    <m/>
    <m/>
    <m/>
    <m/>
    <s v="Baidu Ventures"/>
    <s v="BV Investment Partners, Closed Loop Partners, Congruent Ventures, Prelude Ventures, Sequoia Capital, Sidewalk Infrastructure Partners"/>
    <s v="Closed Loop Partners, Congruent Ventures, Google Ventures, Sequoia Capital, Sidewalk Infrastructure Partners, Valor Equity Partners, XN"/>
    <s v="Blue Earth Capital, Congruent Ventures, Google Ventures, Range Ventures, Sequoia Capital, Sidewalk Infrastructure Partners, Tao Capital Partners, Valor Equity Partners, Wellington Management, XN"/>
    <m/>
    <m/>
    <m/>
    <n v="2015"/>
    <n v="2017"/>
    <n v="2019"/>
    <x v="9"/>
    <n v="2022"/>
    <m/>
    <m/>
    <m/>
    <n v="8000000"/>
    <s v="series_c"/>
    <d v="2023-05-09T00:00:00"/>
    <n v="571000000"/>
    <n v="0"/>
    <n v="0"/>
    <n v="15295.26"/>
    <n v="281913.12"/>
    <n v="285741.86"/>
    <m/>
    <m/>
    <m/>
    <n v="376"/>
    <n v="3489"/>
    <n v="143"/>
    <n v="224"/>
    <n v="79"/>
    <m/>
    <m/>
    <m/>
    <n v="70.73"/>
    <n v="63.18"/>
    <n v="96.58"/>
    <n v="91.12"/>
    <n v="90.61"/>
    <m/>
    <m/>
    <m/>
    <m/>
    <n v="63.35"/>
    <n v="10.86"/>
    <n v="5.46"/>
    <n v="1.4"/>
    <n v="1"/>
    <m/>
    <m/>
    <m/>
    <n v="175067503"/>
    <d v="2015-05-14T00:00:00"/>
    <d v="2017-10-23T00:00:00"/>
    <d v="2019-11-14T00:00:00"/>
    <d v="2021-01-04T00:00:00"/>
    <d v="2022-11-02T00:00:00"/>
    <m/>
    <m/>
    <m/>
    <n v="2.4900000000000002"/>
    <n v="4.59"/>
    <n v="1.56"/>
    <m/>
    <m/>
    <m/>
    <n v="1.56"/>
    <n v="752"/>
    <n v="417"/>
    <n v="667"/>
    <m/>
    <m/>
    <m/>
    <n v="855"/>
    <s v="No"/>
    <n v="582950.24"/>
    <n v="180"/>
    <n v="92.86"/>
    <n v="1.56"/>
    <n v="1.56"/>
    <n v="1.56"/>
  </r>
  <r>
    <x v="2118"/>
    <s v="https://www.flipdish.com"/>
    <s v="https://www.crunchbase.com/organization/flipdish"/>
    <s v="Flipdish Ltd."/>
    <s v="Flipdish helps on-demand food businesses create branded food ordering systems, websites, and apps."/>
    <m/>
    <s v="seed"/>
    <s v="series_a"/>
    <s v="series_b"/>
    <s v="series_c"/>
    <m/>
    <m/>
    <m/>
    <m/>
    <n v="542272"/>
    <n v="5460850"/>
    <n v="48524021"/>
    <n v="100000000"/>
    <m/>
    <m/>
    <m/>
    <m/>
    <n v="5422720"/>
    <n v="27304250"/>
    <n v="323655220.06999999"/>
    <n v="1250000000"/>
    <m/>
    <m/>
    <m/>
    <m/>
    <s v="Enterprise Ireland, Growing Capital"/>
    <s v="Elkstone Capital Partners, Global Founders Capital"/>
    <s v="Tiger Global Management"/>
    <s v="Tencent, Tiger Global Management"/>
    <m/>
    <m/>
    <m/>
    <m/>
    <n v="2017"/>
    <n v="2018"/>
    <x v="9"/>
    <n v="2022"/>
    <m/>
    <m/>
    <m/>
    <n v="100000000"/>
    <s v="series_c"/>
    <d v="2022-01-13T00:00:00"/>
    <n v="1250000000"/>
    <m/>
    <n v="169.31"/>
    <n v="2244.37"/>
    <n v="194067.44"/>
    <n v="384967.92"/>
    <m/>
    <m/>
    <m/>
    <m/>
    <n v="1505"/>
    <n v="465"/>
    <n v="329"/>
    <n v="58"/>
    <m/>
    <m/>
    <m/>
    <m/>
    <n v="84.12"/>
    <n v="89.93"/>
    <n v="86.94"/>
    <n v="93.14"/>
    <m/>
    <m/>
    <m/>
    <s v="unicorn"/>
    <n v="141.09"/>
    <n v="141.09"/>
    <n v="35.03"/>
    <n v="3.48"/>
    <n v="1"/>
    <m/>
    <m/>
    <m/>
    <n v="157083919"/>
    <m/>
    <d v="2017-03-26T00:00:00"/>
    <d v="2018-12-06T00:00:00"/>
    <d v="2021-02-11T00:00:00"/>
    <d v="2022-01-13T00:00:00"/>
    <m/>
    <m/>
    <m/>
    <n v="5.04"/>
    <n v="11.85"/>
    <n v="3.86"/>
    <m/>
    <m/>
    <m/>
    <n v="3.86"/>
    <n v="620"/>
    <n v="798"/>
    <n v="336"/>
    <m/>
    <m/>
    <m/>
    <n v="336"/>
    <s v="No"/>
    <n v="581449.04"/>
    <n v="181"/>
    <n v="92.82"/>
    <n v="3.86"/>
    <n v="3.86"/>
    <n v="3.86"/>
  </r>
  <r>
    <x v="2119"/>
    <s v="http://www.xanadu.ai"/>
    <s v="https://www.crunchbase.com/organization/xanadu-2"/>
    <s v="Xanadu Quantum Technologies Inc."/>
    <s v="Xanadu provides hardware, software, applications, and simulators for quantum computing."/>
    <m/>
    <s v="seed"/>
    <s v="series_a"/>
    <s v="series_b"/>
    <s v="series_c"/>
    <m/>
    <m/>
    <m/>
    <m/>
    <m/>
    <n v="24271035"/>
    <n v="100000000"/>
    <n v="100000000"/>
    <m/>
    <m/>
    <m/>
    <m/>
    <m/>
    <n v="121355175"/>
    <n v="667000000"/>
    <n v="1000000000"/>
    <m/>
    <m/>
    <m/>
    <m/>
    <s v="BDC Venture Capital"/>
    <s v="Georgian, OMERS Ventures, Radical Ventures, Real Ventures, Silicon Valley Bank, Tim Draper"/>
    <s v="Bessemer Venture Partners, Business Development Bank of Canada, Capricorn Investment Group, Georgian, In-Q-Tel, OMERS Ventures, Tiger Global Management, Tim Draper"/>
    <s v="Alumni Ventures, BDC Venture Capital, Bessemer Venture Partners, Capricorn Partners, Forward Ventures, Georgian, Pegasus Tech Ventures, Porsche Automobil Holding, Silicon Valley Bank, Tim Draper"/>
    <m/>
    <m/>
    <m/>
    <m/>
    <n v="2017"/>
    <n v="2019"/>
    <x v="9"/>
    <n v="2022"/>
    <m/>
    <m/>
    <m/>
    <n v="100000000"/>
    <s v="series_c"/>
    <d v="2022-11-09T00:00:00"/>
    <n v="1000000000"/>
    <m/>
    <n v="11.8"/>
    <n v="872.31"/>
    <n v="370720.71"/>
    <n v="194288.31"/>
    <m/>
    <m/>
    <m/>
    <m/>
    <n v="2258"/>
    <n v="865"/>
    <n v="189"/>
    <n v="96"/>
    <m/>
    <m/>
    <m/>
    <m/>
    <n v="76.17"/>
    <n v="79.19"/>
    <n v="92.51"/>
    <n v="88.57"/>
    <m/>
    <m/>
    <m/>
    <s v="unicorn"/>
    <n v="6.3"/>
    <m/>
    <n v="6.3"/>
    <n v="1.35"/>
    <n v="1"/>
    <m/>
    <m/>
    <m/>
    <n v="268317736"/>
    <m/>
    <d v="2017-01-01T00:00:00"/>
    <d v="2019-06-24T00:00:00"/>
    <d v="2021-05-25T00:00:00"/>
    <d v="2022-11-09T00:00:00"/>
    <m/>
    <m/>
    <m/>
    <m/>
    <n v="5.5"/>
    <n v="1.5"/>
    <m/>
    <m/>
    <m/>
    <n v="1.5"/>
    <n v="904"/>
    <n v="701"/>
    <n v="533"/>
    <m/>
    <m/>
    <m/>
    <n v="533"/>
    <s v="No"/>
    <n v="565893.13"/>
    <n v="182"/>
    <n v="92.78"/>
    <n v="1.5"/>
    <n v="1.5"/>
    <n v="1.5"/>
  </r>
  <r>
    <x v="2120"/>
    <s v="https://brighthire.ai/"/>
    <s v="https://www.crunchbase.com/organization/brighthire"/>
    <s v="BrightHire, Inc."/>
    <s v="BrightHire develops a performance optimization technology for recruiting teams."/>
    <m/>
    <s v="seed"/>
    <s v="series_a"/>
    <s v="series_b"/>
    <m/>
    <m/>
    <m/>
    <m/>
    <m/>
    <n v="3000000"/>
    <n v="12500000"/>
    <n v="20500000"/>
    <m/>
    <m/>
    <m/>
    <m/>
    <m/>
    <n v="30000000"/>
    <n v="62500000"/>
    <n v="136735000"/>
    <m/>
    <m/>
    <m/>
    <m/>
    <m/>
    <s v="Bossanova Investimentos, Flybridge, Ground Up Ventures, Haystack, J Ventures, RTP Ventures, Rabil Ventures, Silas Capital, Surface Ventures"/>
    <s v="Erica Galos Alioto, Flybridge, Gokul Rajaram, Ground Up Ventures, Index Ventures, Laszlo Bock, Next Play Ventures, Nick Mehta, Rosanna Durruthy, Tom Monahan, Zane Lackey"/>
    <s v="01 Advisors, Ground Up Ventures, Haystack, Index Ventures, J Ventures, Zoom Apps Fund"/>
    <m/>
    <m/>
    <m/>
    <m/>
    <m/>
    <n v="2020"/>
    <n v="2021"/>
    <x v="9"/>
    <m/>
    <m/>
    <m/>
    <m/>
    <n v="20500000"/>
    <s v="series_b"/>
    <d v="2021-10-07T00:00:00"/>
    <n v="136735000"/>
    <m/>
    <n v="191.94"/>
    <n v="57071.37"/>
    <n v="506989.59"/>
    <m/>
    <m/>
    <m/>
    <m/>
    <m/>
    <n v="1618"/>
    <n v="345"/>
    <n v="139"/>
    <m/>
    <m/>
    <m/>
    <m/>
    <m/>
    <n v="82.82"/>
    <n v="93.45"/>
    <n v="94.5"/>
    <m/>
    <m/>
    <m/>
    <m/>
    <m/>
    <n v="3.1"/>
    <n v="3.1"/>
    <n v="1.86"/>
    <n v="1"/>
    <m/>
    <m/>
    <m/>
    <m/>
    <n v="36000000"/>
    <m/>
    <d v="2020-09-15T00:00:00"/>
    <d v="2021-05-26T00:00:00"/>
    <d v="2021-10-07T00:00:00"/>
    <m/>
    <m/>
    <m/>
    <m/>
    <n v="2.08"/>
    <n v="2.19"/>
    <m/>
    <m/>
    <m/>
    <m/>
    <n v="1"/>
    <n v="253"/>
    <n v="134"/>
    <m/>
    <m/>
    <m/>
    <m/>
    <n v="0"/>
    <s v="No"/>
    <n v="564252.9"/>
    <n v="183"/>
    <n v="92.74"/>
    <m/>
    <m/>
    <n v="1"/>
  </r>
  <r>
    <x v="2121"/>
    <s v="https://www.m2pfintech.com"/>
    <s v="https://www.crunchbase.com/organization/m2p-fintech"/>
    <s v="M2P Solutions"/>
    <s v="M2P Fintech offers financial solutions and helps businesses offer financial services."/>
    <m/>
    <s v="seed"/>
    <s v="series_a"/>
    <s v="series_b"/>
    <s v="series_c"/>
    <m/>
    <m/>
    <m/>
    <m/>
    <n v="1402948"/>
    <n v="4500000"/>
    <n v="10094360"/>
    <n v="34974231"/>
    <m/>
    <m/>
    <m/>
    <m/>
    <n v="14029480"/>
    <n v="22500000"/>
    <n v="67329381.200000003"/>
    <n v="334974230"/>
    <m/>
    <m/>
    <m/>
    <m/>
    <s v="8i Ventures, Abhishant Pant, Amrish Rau, Jitendra Gupta, Kunal Shah, Pei-fu Hsieh, Vikram Chachra"/>
    <s v="8i Ventures, Abhishant Pant, Alok Mittal, Amrish Rau, Ashneer seth Grover, BEENEXT, Better Capital, Jitendra Gupta, The Sparkle Fund"/>
    <s v="8i Ventures, BEENEXT, Better Capital, Flourish Ventures, Omidyar Network India, The Sparkle Fund"/>
    <s v="8i Ventures, BEENEXT, Better Capital, DMI AIF Sparkle Fund, Flourish Ventures, Omidyar Network India, Tiger Global Management"/>
    <m/>
    <m/>
    <m/>
    <m/>
    <n v="2020"/>
    <n v="2020"/>
    <x v="9"/>
    <n v="2021"/>
    <m/>
    <m/>
    <m/>
    <n v="4043324"/>
    <s v="series_c"/>
    <d v="2022-09-26T00:00:00"/>
    <n v="605000000"/>
    <m/>
    <n v="2950.74"/>
    <n v="885.26"/>
    <n v="5059.42"/>
    <n v="549947.32999999996"/>
    <m/>
    <m/>
    <m/>
    <m/>
    <n v="633"/>
    <n v="890"/>
    <n v="969"/>
    <n v="53"/>
    <m/>
    <m/>
    <m/>
    <m/>
    <n v="93.29"/>
    <n v="74.739999999999995"/>
    <n v="61.45"/>
    <n v="95.61"/>
    <m/>
    <m/>
    <m/>
    <m/>
    <n v="26.39"/>
    <n v="26.39"/>
    <n v="20.57"/>
    <n v="8.09"/>
    <n v="1.81"/>
    <m/>
    <m/>
    <m/>
    <n v="111014864"/>
    <m/>
    <d v="2020-02-13T00:00:00"/>
    <d v="2020-04-21T00:00:00"/>
    <d v="2021-03-16T00:00:00"/>
    <d v="2021-10-12T00:00:00"/>
    <m/>
    <m/>
    <m/>
    <n v="1.6"/>
    <n v="2.99"/>
    <n v="4.9800000000000004"/>
    <m/>
    <m/>
    <m/>
    <n v="8.99"/>
    <n v="68"/>
    <n v="329"/>
    <n v="210"/>
    <m/>
    <m/>
    <m/>
    <n v="559"/>
    <s v="No"/>
    <n v="558842.75"/>
    <n v="184"/>
    <n v="92.7"/>
    <n v="4.9800000000000004"/>
    <n v="4.9800000000000004"/>
    <n v="8.99"/>
  </r>
  <r>
    <x v="2122"/>
    <s v="https://www.snorkel.ai/"/>
    <s v="https://www.crunchbase.com/organization/snorkel-ai"/>
    <s v="Snorkel AI, Inc."/>
    <s v="The data-centric platform of enterprise AI"/>
    <m/>
    <s v="seed"/>
    <s v="series_a"/>
    <s v="series_b"/>
    <s v="series_c"/>
    <m/>
    <m/>
    <m/>
    <m/>
    <m/>
    <n v="12000000"/>
    <n v="35000000"/>
    <n v="85000000"/>
    <m/>
    <m/>
    <m/>
    <m/>
    <m/>
    <n v="60000000"/>
    <n v="233450000"/>
    <n v="1000000000"/>
    <m/>
    <m/>
    <m/>
    <m/>
    <s v="SVA"/>
    <s v="Google Ventures, Greylock, In-Q-Tel"/>
    <s v="BlackRock, Boston Trust Walden Company, Google Ventures, Greylock, In-Q-Tel, Lightspeed Venture Partners, Nepenthe Capital"/>
    <s v="Addition, BlackRock, Google Ventures, Greylock, Lightspeed Venture Partners, Nepenthe Capital, Stonebridge Ventures, Walden International"/>
    <m/>
    <m/>
    <m/>
    <m/>
    <n v="2019"/>
    <n v="2020"/>
    <x v="9"/>
    <n v="2021"/>
    <m/>
    <m/>
    <m/>
    <m/>
    <s v="series_unknown"/>
    <d v="2021-08-09T00:00:00"/>
    <n v="1000000000"/>
    <m/>
    <n v="6458.07"/>
    <n v="15721.98"/>
    <n v="405280.77"/>
    <n v="130817.3"/>
    <m/>
    <m/>
    <m/>
    <m/>
    <n v="259"/>
    <n v="128"/>
    <n v="178"/>
    <n v="202"/>
    <m/>
    <m/>
    <m/>
    <m/>
    <n v="97.31"/>
    <n v="96.39"/>
    <n v="92.95"/>
    <n v="83.04"/>
    <m/>
    <m/>
    <m/>
    <s v="unicorn"/>
    <n v="12.75"/>
    <m/>
    <n v="12.75"/>
    <n v="3.86"/>
    <n v="1"/>
    <m/>
    <m/>
    <m/>
    <n v="135250000"/>
    <m/>
    <d v="2019-06-11T00:00:00"/>
    <d v="2020-07-14T00:00:00"/>
    <d v="2021-04-07T00:00:00"/>
    <d v="2021-08-09T00:00:00"/>
    <m/>
    <m/>
    <m/>
    <m/>
    <n v="3.89"/>
    <n v="4.28"/>
    <m/>
    <m/>
    <m/>
    <n v="4.28"/>
    <n v="399"/>
    <n v="267"/>
    <n v="124"/>
    <m/>
    <m/>
    <m/>
    <n v="124"/>
    <s v="No"/>
    <n v="558278.12"/>
    <n v="185"/>
    <n v="92.66"/>
    <n v="4.28"/>
    <n v="4.28"/>
    <n v="4.28"/>
  </r>
  <r>
    <x v="2123"/>
    <s v="https://www.cora.com.br"/>
    <s v="https://www.crunchbase.com/organization/cora-dda2"/>
    <s v="Cora Pagamentos LTDA"/>
    <s v="Cora is a fintech company that provides digital accounts for small and medium businesses."/>
    <m/>
    <s v="seed"/>
    <s v="series_a"/>
    <s v="series_b"/>
    <m/>
    <m/>
    <m/>
    <m/>
    <m/>
    <n v="10000000"/>
    <n v="26482116"/>
    <n v="116250262"/>
    <m/>
    <m/>
    <m/>
    <m/>
    <m/>
    <n v="100000000"/>
    <n v="132410580"/>
    <n v="775389247.53999996"/>
    <m/>
    <m/>
    <m/>
    <m/>
    <m/>
    <s v="Kaszek, Ribbit Capital"/>
    <s v="Greenoaks, Kaszek, QED Investors, Ribbit Capital"/>
    <s v="Greenoaks, Kaszek, QED Investors, Ribbit Capital, Tencent, Tiger Global Management"/>
    <m/>
    <m/>
    <m/>
    <m/>
    <m/>
    <n v="2019"/>
    <n v="2021"/>
    <x v="9"/>
    <m/>
    <m/>
    <m/>
    <m/>
    <n v="99999969"/>
    <s v="series_unknown"/>
    <d v="2021-08-24T00:00:00"/>
    <n v="775389247.53999996"/>
    <m/>
    <n v="0"/>
    <n v="53463.47"/>
    <n v="501759.14"/>
    <m/>
    <m/>
    <m/>
    <m/>
    <m/>
    <n v="3695"/>
    <n v="356"/>
    <n v="144"/>
    <m/>
    <m/>
    <m/>
    <m/>
    <m/>
    <n v="61.5"/>
    <n v="93.24"/>
    <n v="94.31"/>
    <m/>
    <m/>
    <m/>
    <m/>
    <m/>
    <n v="5.27"/>
    <n v="5.27"/>
    <n v="4.9800000000000004"/>
    <n v="1"/>
    <m/>
    <m/>
    <m/>
    <m/>
    <n v="254563662"/>
    <m/>
    <d v="2019-12-05T00:00:00"/>
    <d v="2021-04-05T00:00:00"/>
    <d v="2021-08-24T00:00:00"/>
    <m/>
    <m/>
    <m/>
    <m/>
    <n v="1.32"/>
    <n v="5.86"/>
    <m/>
    <m/>
    <m/>
    <m/>
    <n v="1"/>
    <n v="487"/>
    <n v="141"/>
    <m/>
    <m/>
    <m/>
    <m/>
    <n v="0"/>
    <s v="No"/>
    <n v="555222.61"/>
    <n v="186"/>
    <n v="92.62"/>
    <m/>
    <m/>
    <n v="1"/>
  </r>
  <r>
    <x v="2124"/>
    <s v="https://www.commonroom.io/"/>
    <s v="https://www.crunchbase.com/organization/common-room"/>
    <m/>
    <s v="The intelligent community-led growth platform that helps you deepen relationships, build better products, and drive impact."/>
    <m/>
    <s v="seed"/>
    <s v="series_a"/>
    <s v="series_b"/>
    <m/>
    <m/>
    <m/>
    <m/>
    <m/>
    <n v="4300000"/>
    <n v="16300000"/>
    <n v="32300000"/>
    <m/>
    <m/>
    <m/>
    <m/>
    <m/>
    <n v="43000000"/>
    <n v="81500000"/>
    <n v="300000000"/>
    <m/>
    <m/>
    <m/>
    <m/>
    <m/>
    <s v="Dick Costolo, Elena Donio, Index Ventures, Josh Silverman, Madrona"/>
    <s v="01 Advisors, Dick Costolo, Index Ventures, Next Play Ventures"/>
    <s v="01 Advisors, Greylock, Index Ventures, Madrona, Next Play Ventures"/>
    <m/>
    <m/>
    <m/>
    <m/>
    <m/>
    <n v="2020"/>
    <n v="2020"/>
    <x v="9"/>
    <m/>
    <m/>
    <m/>
    <m/>
    <n v="32300000"/>
    <s v="series_b"/>
    <d v="2021-04-01T00:00:00"/>
    <n v="300000000"/>
    <m/>
    <n v="31.92"/>
    <n v="10598.34"/>
    <n v="544211.72"/>
    <m/>
    <m/>
    <m/>
    <m/>
    <m/>
    <n v="2201"/>
    <n v="239"/>
    <n v="131"/>
    <m/>
    <m/>
    <m/>
    <m/>
    <m/>
    <n v="76.63"/>
    <n v="93.24"/>
    <n v="94.82"/>
    <m/>
    <m/>
    <m/>
    <m/>
    <m/>
    <n v="4.74"/>
    <n v="4.74"/>
    <n v="3.13"/>
    <n v="1"/>
    <m/>
    <m/>
    <m/>
    <m/>
    <n v="52900000"/>
    <m/>
    <d v="2020-03-01T00:00:00"/>
    <d v="2020-09-01T00:00:00"/>
    <d v="2021-04-01T00:00:00"/>
    <m/>
    <m/>
    <m/>
    <m/>
    <n v="1.9"/>
    <n v="3.68"/>
    <m/>
    <m/>
    <m/>
    <m/>
    <n v="1"/>
    <n v="184"/>
    <n v="212"/>
    <m/>
    <m/>
    <m/>
    <m/>
    <n v="0"/>
    <s v="No"/>
    <n v="554841.98"/>
    <n v="187"/>
    <n v="92.58"/>
    <m/>
    <m/>
    <n v="1"/>
  </r>
  <r>
    <x v="2125"/>
    <s v="http://www.path-robotics.com"/>
    <s v="https://www.crunchbase.com/organization/path-robotics"/>
    <s v="Path Robotics, Inc."/>
    <s v="Path Robotics is a developer of fully autonomous and intelligent robotic welding cells."/>
    <m/>
    <s v="seed"/>
    <s v="series_a"/>
    <s v="series_b"/>
    <s v="series_c"/>
    <m/>
    <m/>
    <m/>
    <m/>
    <n v="2500000"/>
    <n v="12500000"/>
    <n v="56000000"/>
    <n v="100000000"/>
    <m/>
    <m/>
    <m/>
    <m/>
    <n v="25000000"/>
    <n v="62500000"/>
    <n v="373520000"/>
    <n v="1000000000"/>
    <m/>
    <m/>
    <m/>
    <m/>
    <s v="Basis Set Ventures, Eudaimonia Capital, Lemnos VC, Xplorer Capital"/>
    <s v="Basis Set Ventures, Drive Capital"/>
    <s v="Addition, Basis Set Ventures, Drive Capital, Lemnos VC"/>
    <s v="Addition, Silicon Valley Bank, Tiger Global Management"/>
    <m/>
    <m/>
    <m/>
    <m/>
    <n v="2018"/>
    <n v="2018"/>
    <x v="9"/>
    <n v="2021"/>
    <m/>
    <m/>
    <m/>
    <n v="100000000"/>
    <s v="series_c"/>
    <d v="2021-07-20T00:00:00"/>
    <n v="1000000000"/>
    <m/>
    <n v="0.49"/>
    <n v="902.55"/>
    <n v="1954.96"/>
    <n v="550196.14"/>
    <m/>
    <m/>
    <m/>
    <m/>
    <n v="2950"/>
    <n v="699"/>
    <n v="1125"/>
    <n v="52"/>
    <m/>
    <m/>
    <m/>
    <m/>
    <n v="71.709999999999994"/>
    <n v="84.86"/>
    <n v="55.24"/>
    <n v="95.7"/>
    <m/>
    <m/>
    <m/>
    <m/>
    <n v="24.48"/>
    <n v="24.48"/>
    <n v="12.24"/>
    <n v="2.41"/>
    <n v="1"/>
    <m/>
    <m/>
    <m/>
    <n v="171000000"/>
    <m/>
    <d v="2018-10-28T00:00:00"/>
    <d v="2018-12-19T00:00:00"/>
    <d v="2021-05-03T00:00:00"/>
    <d v="2021-07-20T00:00:00"/>
    <m/>
    <m/>
    <m/>
    <n v="2.5"/>
    <n v="5.98"/>
    <n v="2.68"/>
    <m/>
    <m/>
    <m/>
    <n v="2.68"/>
    <n v="52"/>
    <n v="866"/>
    <n v="78"/>
    <m/>
    <m/>
    <m/>
    <n v="78"/>
    <s v="No"/>
    <n v="553054.14"/>
    <n v="188"/>
    <n v="92.54"/>
    <n v="2.68"/>
    <n v="2.68"/>
    <n v="2.68"/>
  </r>
  <r>
    <x v="2126"/>
    <s v="https://octoml.ai"/>
    <s v="https://www.crunchbase.com/organization/octoml"/>
    <m/>
    <s v="OctoML offers an acceleration platform that helps engineering teams deploy machine learning models on any hardware."/>
    <m/>
    <s v="seed"/>
    <s v="series_a"/>
    <s v="series_b"/>
    <s v="series_c"/>
    <m/>
    <m/>
    <m/>
    <m/>
    <n v="3900000"/>
    <n v="15000000"/>
    <n v="28000000"/>
    <n v="85000000"/>
    <m/>
    <m/>
    <m/>
    <m/>
    <n v="39000000"/>
    <n v="75000000"/>
    <n v="186760000"/>
    <n v="850000000"/>
    <m/>
    <m/>
    <m/>
    <m/>
    <s v="Amplify Partners, Madrona"/>
    <s v="Amplify Partners, Madrona"/>
    <s v="Addition, Amplify Partners, Madrona"/>
    <s v="Addition, Amplify Partners, Madrona, Tiger Global Management"/>
    <m/>
    <m/>
    <m/>
    <m/>
    <n v="2019"/>
    <n v="2020"/>
    <x v="9"/>
    <n v="2021"/>
    <m/>
    <m/>
    <m/>
    <n v="85000000"/>
    <s v="series_c"/>
    <d v="2021-11-01T00:00:00"/>
    <n v="850000000"/>
    <m/>
    <n v="30.73"/>
    <n v="323.67"/>
    <n v="1680"/>
    <n v="549724.81000000006"/>
    <m/>
    <m/>
    <m/>
    <m/>
    <n v="1999"/>
    <n v="1035"/>
    <n v="1136"/>
    <n v="54"/>
    <m/>
    <m/>
    <m/>
    <m/>
    <n v="79.17"/>
    <n v="70.62"/>
    <n v="54.8"/>
    <n v="95.53"/>
    <m/>
    <m/>
    <m/>
    <m/>
    <n v="13.34"/>
    <n v="13.34"/>
    <n v="8.67"/>
    <n v="4.0999999999999996"/>
    <n v="1"/>
    <m/>
    <m/>
    <m/>
    <n v="131900000"/>
    <m/>
    <d v="2019-10-23T00:00:00"/>
    <d v="2020-04-03T00:00:00"/>
    <d v="2021-03-17T00:00:00"/>
    <d v="2021-11-01T00:00:00"/>
    <m/>
    <m/>
    <m/>
    <n v="1.92"/>
    <n v="2.4900000000000002"/>
    <n v="4.55"/>
    <m/>
    <m/>
    <m/>
    <n v="4.55"/>
    <n v="163"/>
    <n v="348"/>
    <n v="229"/>
    <m/>
    <m/>
    <m/>
    <n v="229"/>
    <s v="No"/>
    <n v="551759.21"/>
    <n v="189"/>
    <n v="92.5"/>
    <n v="4.55"/>
    <n v="4.55"/>
    <n v="4.55"/>
  </r>
  <r>
    <x v="2127"/>
    <s v="https://www.revenuecat.com"/>
    <s v="https://www.crunchbase.com/organization/revenuecat"/>
    <s v="RevenueCat, Inc."/>
    <s v="RevenueCat is a mobile subscription toolkit that makes it easy to build and manage in-app purchases and subscriptions."/>
    <s v="pre_seed"/>
    <s v="seed"/>
    <s v="series_a"/>
    <s v="series_b"/>
    <m/>
    <m/>
    <m/>
    <m/>
    <m/>
    <n v="1500000"/>
    <n v="15000000"/>
    <n v="40000000"/>
    <m/>
    <m/>
    <m/>
    <m/>
    <m/>
    <n v="15000000"/>
    <n v="75000000"/>
    <n v="300000000"/>
    <m/>
    <m/>
    <m/>
    <m/>
    <s v="FundersClub, SaaStr Fund, Y Combinator"/>
    <s v="Buckley Endeavors, FundersClub, George Deglin, Jason Lemkin, Josh Buckley, Oakhouse Partners"/>
    <s v="Adjacent, Harry Stebbings, Index Ventures, Josh Buckley, Nico Wittenborn, Nicolas Dessaigne, Oakhouse Partners, SaaStr, Tobias Balling"/>
    <s v="Adjacent, FundersClub, Index Ventures, Nicolas Dessaigne, Oakhouse Partners, SaaStr, Tobias Balling, Y Combinator Continuity Fund"/>
    <m/>
    <m/>
    <m/>
    <m/>
    <n v="2018"/>
    <n v="2018"/>
    <n v="2020"/>
    <x v="9"/>
    <m/>
    <m/>
    <m/>
    <m/>
    <n v="40000000"/>
    <s v="series_b"/>
    <d v="2021-05-27T00:00:00"/>
    <n v="300000000"/>
    <n v="13477.04"/>
    <n v="1896.34"/>
    <n v="4663.07"/>
    <n v="529106.92000000004"/>
    <m/>
    <m/>
    <m/>
    <m/>
    <n v="9"/>
    <n v="694"/>
    <n v="451"/>
    <n v="135"/>
    <m/>
    <m/>
    <m/>
    <m/>
    <n v="99.82"/>
    <n v="93.35"/>
    <n v="87.21"/>
    <n v="94.66"/>
    <m/>
    <m/>
    <m/>
    <m/>
    <m/>
    <n v="13.6"/>
    <n v="13.6"/>
    <n v="3.4"/>
    <n v="1"/>
    <m/>
    <m/>
    <m/>
    <m/>
    <n v="56500000"/>
    <d v="2018-08-16T00:00:00"/>
    <d v="2018-10-24T00:00:00"/>
    <d v="2020-08-11T00:00:00"/>
    <d v="2021-05-27T00:00:00"/>
    <m/>
    <m/>
    <m/>
    <m/>
    <n v="5"/>
    <n v="4"/>
    <m/>
    <m/>
    <m/>
    <m/>
    <n v="1"/>
    <n v="657"/>
    <n v="289"/>
    <m/>
    <m/>
    <m/>
    <m/>
    <n v="0"/>
    <s v="No"/>
    <n v="549143.37"/>
    <n v="190"/>
    <n v="92.46"/>
    <m/>
    <m/>
    <n v="1"/>
  </r>
  <r>
    <x v="2128"/>
    <s v="https://ophelia.com/"/>
    <s v="https://www.crunchbase.com/organization/ophelia"/>
    <s v="Ophelia Health, Inc."/>
    <s v="Ophelia offers medication and support for quitting opioids."/>
    <m/>
    <s v="seed"/>
    <s v="series_a"/>
    <s v="series_b"/>
    <m/>
    <m/>
    <m/>
    <m/>
    <m/>
    <n v="2700000"/>
    <n v="15000000"/>
    <n v="50000000"/>
    <m/>
    <m/>
    <m/>
    <m/>
    <m/>
    <n v="27000000"/>
    <n v="75000000"/>
    <n v="333500000"/>
    <m/>
    <m/>
    <m/>
    <m/>
    <m/>
    <s v="General Catalyst, Refactor Capital, Y Combinator"/>
    <s v="Allbirds, Carbon Health, General Catalyst, Harry's, Lambda School, Menlo Ventures, Operator Partners, PillPack, Refactor Capital, Warby Parker, Y Combinator"/>
    <s v="Elliot Cohen, Four Acres Capital, General Catalyst, Good Friends, Interplay, Menlo Ventures, Refactor Capital, Tiger Global Management"/>
    <m/>
    <m/>
    <m/>
    <m/>
    <m/>
    <n v="2020"/>
    <n v="2021"/>
    <x v="9"/>
    <m/>
    <m/>
    <m/>
    <m/>
    <n v="50000000"/>
    <s v="series_b"/>
    <d v="2021-12-14T00:00:00"/>
    <n v="333500000"/>
    <m/>
    <n v="51717.25"/>
    <n v="123709.65"/>
    <n v="369323.2"/>
    <m/>
    <m/>
    <m/>
    <m/>
    <m/>
    <n v="53"/>
    <n v="143"/>
    <n v="191"/>
    <m/>
    <m/>
    <m/>
    <m/>
    <m/>
    <n v="99.45"/>
    <n v="97.3"/>
    <n v="92.43"/>
    <m/>
    <m/>
    <m/>
    <m/>
    <m/>
    <n v="8.4"/>
    <n v="8.4"/>
    <n v="3.78"/>
    <n v="1"/>
    <m/>
    <m/>
    <m/>
    <m/>
    <n v="67700000"/>
    <m/>
    <d v="2020-05-12T00:00:00"/>
    <d v="2021-04-22T00:00:00"/>
    <d v="2021-12-14T00:00:00"/>
    <m/>
    <m/>
    <m/>
    <m/>
    <n v="2.78"/>
    <n v="4.45"/>
    <m/>
    <m/>
    <m/>
    <m/>
    <n v="1"/>
    <n v="345"/>
    <n v="236"/>
    <m/>
    <m/>
    <m/>
    <m/>
    <n v="0"/>
    <s v="No"/>
    <n v="544750.1"/>
    <n v="191"/>
    <n v="92.42"/>
    <m/>
    <m/>
    <n v="1"/>
  </r>
  <r>
    <x v="2129"/>
    <s v="https://www.transcarent.com"/>
    <s v="https://www.crunchbase.com/organization/transcarent"/>
    <s v="Transcarent, Inc"/>
    <s v="Transcarent is a health and care experience firm that makes it simple to obtain high-quality, low-cost health and care."/>
    <m/>
    <m/>
    <s v="series_a"/>
    <s v="series_b"/>
    <s v="series_c"/>
    <m/>
    <m/>
    <m/>
    <m/>
    <m/>
    <n v="40000000"/>
    <n v="58000000"/>
    <n v="200000000"/>
    <m/>
    <m/>
    <m/>
    <m/>
    <m/>
    <n v="200000000"/>
    <n v="386860000"/>
    <n v="1620000000"/>
    <m/>
    <m/>
    <m/>
    <m/>
    <m/>
    <s v="7wire Ventures, Alta Partners, General Catalyst, Jove Equity Partners"/>
    <s v="7wire Ventures, Alta Partners, General Catalyst, GreatPoint Ventures, Jove Equity Partners, Kleiner Perkins, Leaps by Bayer, Merck Global Health Innovation Fund, Threshold"/>
    <s v="50 South Capital, 7wire Ventures, Ally Bridge Group, Alta Partners, General Catalyst, GreatPoint Ventures, Human Capital, Intermountain Healthcare, Jove Equity Partners, Kinnevik, Merck Global Health Innovation Fund, Northwell Health, Rush Presbyterian St. Lukes Hospital, Threshold"/>
    <m/>
    <m/>
    <m/>
    <m/>
    <m/>
    <n v="2020"/>
    <x v="9"/>
    <n v="2022"/>
    <m/>
    <m/>
    <m/>
    <n v="200000000"/>
    <s v="series_c"/>
    <d v="2022-01-11T00:00:00"/>
    <n v="1620000000"/>
    <m/>
    <m/>
    <n v="1270.3"/>
    <n v="298577.40000000002"/>
    <n v="239900.32"/>
    <m/>
    <m/>
    <m/>
    <m/>
    <m/>
    <n v="735"/>
    <n v="217"/>
    <n v="85"/>
    <m/>
    <m/>
    <m/>
    <m/>
    <m/>
    <n v="79.14"/>
    <n v="91.4"/>
    <n v="89.89"/>
    <m/>
    <m/>
    <m/>
    <s v="unicorn"/>
    <n v="6.2"/>
    <m/>
    <n v="6.2"/>
    <n v="3.77"/>
    <n v="1"/>
    <m/>
    <m/>
    <m/>
    <n v="298000000"/>
    <m/>
    <m/>
    <d v="2020-10-22T00:00:00"/>
    <d v="2021-06-10T00:00:00"/>
    <d v="2022-01-11T00:00:00"/>
    <m/>
    <m/>
    <m/>
    <m/>
    <n v="1.93"/>
    <n v="4.1900000000000004"/>
    <m/>
    <m/>
    <m/>
    <n v="4.1900000000000004"/>
    <m/>
    <n v="231"/>
    <n v="215"/>
    <m/>
    <m/>
    <m/>
    <n v="215"/>
    <s v="No"/>
    <n v="539748.02"/>
    <n v="192"/>
    <n v="92.38"/>
    <n v="4.1900000000000004"/>
    <n v="4.1900000000000004"/>
    <n v="4.1900000000000004"/>
  </r>
  <r>
    <x v="2130"/>
    <s v="https://www.matera.eu/"/>
    <s v="https://www.crunchbase.com/organization/illicopro"/>
    <s v="Matera SAS"/>
    <s v="Matera brings together lawyers, accountants and web developers to enable co-owners to manage their own building."/>
    <m/>
    <s v="seed"/>
    <s v="series_a"/>
    <s v="series_b"/>
    <m/>
    <m/>
    <m/>
    <m/>
    <m/>
    <n v="1708500"/>
    <n v="11152350"/>
    <n v="43000000"/>
    <m/>
    <m/>
    <m/>
    <m/>
    <m/>
    <n v="17085000"/>
    <n v="55761750"/>
    <n v="286810000"/>
    <m/>
    <m/>
    <m/>
    <m/>
    <m/>
    <s v="Kima Ventures, Samaipata"/>
    <s v="Bertrand Jelensperger, Index Ventures, Marc-David Choukroun, Paulin Dementhon, Samaipata"/>
    <s v="Bpifrance, Burda Principal Investments, Index Ventures, Mubadala Capital Ventures, Samaipata"/>
    <m/>
    <m/>
    <m/>
    <m/>
    <m/>
    <n v="2019"/>
    <n v="2020"/>
    <x v="9"/>
    <m/>
    <m/>
    <m/>
    <m/>
    <n v="7639002"/>
    <s v="series_b"/>
    <d v="2023-07-03T00:00:00"/>
    <n v="286810000"/>
    <m/>
    <n v="167.9"/>
    <n v="4671.93"/>
    <n v="530698.35"/>
    <m/>
    <m/>
    <m/>
    <m/>
    <m/>
    <n v="1552"/>
    <n v="450"/>
    <n v="134"/>
    <m/>
    <m/>
    <m/>
    <m/>
    <m/>
    <n v="83.83"/>
    <n v="87.24"/>
    <n v="94.7"/>
    <m/>
    <m/>
    <m/>
    <m/>
    <m/>
    <n v="11.42"/>
    <n v="11.42"/>
    <n v="4.37"/>
    <n v="1"/>
    <m/>
    <m/>
    <m/>
    <m/>
    <n v="65787030"/>
    <m/>
    <d v="2019-01-03T00:00:00"/>
    <d v="2020-01-15T00:00:00"/>
    <d v="2021-05-25T00:00:00"/>
    <m/>
    <m/>
    <m/>
    <m/>
    <n v="3.26"/>
    <n v="5.14"/>
    <m/>
    <m/>
    <m/>
    <m/>
    <n v="1"/>
    <n v="377"/>
    <n v="496"/>
    <m/>
    <m/>
    <m/>
    <m/>
    <n v="769"/>
    <s v="No"/>
    <n v="535538.18000000005"/>
    <n v="193"/>
    <n v="92.34"/>
    <m/>
    <m/>
    <n v="1"/>
  </r>
  <r>
    <x v="2131"/>
    <s v="https://upandup.co"/>
    <s v="https://www.crunchbase.com/organization/homevest"/>
    <s v="Homevest Inc."/>
    <s v="Up&amp;Up is a tech-enabled real estate platform that allows renters to accumulate fractional ownership of the properties."/>
    <m/>
    <s v="seed"/>
    <s v="series_a"/>
    <s v="series_b"/>
    <m/>
    <m/>
    <m/>
    <m/>
    <m/>
    <m/>
    <n v="9299998"/>
    <n v="275000000"/>
    <m/>
    <m/>
    <m/>
    <m/>
    <m/>
    <m/>
    <n v="46499990"/>
    <n v="1834250000"/>
    <m/>
    <m/>
    <m/>
    <m/>
    <m/>
    <s v="K50 Ventures, Khosla Ventures"/>
    <s v="Founders Fund"/>
    <s v="Founders Fund, Goldman Sachs, Khosla Ventures, L2 Point, Parker89, Rialto Capital Management"/>
    <m/>
    <m/>
    <m/>
    <m/>
    <m/>
    <n v="2018"/>
    <n v="2019"/>
    <x v="9"/>
    <m/>
    <m/>
    <m/>
    <m/>
    <n v="275000000"/>
    <s v="series_b"/>
    <d v="2021-11-19T00:00:00"/>
    <n v="1834250000"/>
    <m/>
    <n v="5880.43"/>
    <n v="6367.86"/>
    <n v="508646.05"/>
    <m/>
    <m/>
    <m/>
    <m/>
    <m/>
    <n v="489"/>
    <n v="325"/>
    <n v="138"/>
    <m/>
    <m/>
    <m/>
    <m/>
    <m/>
    <n v="95.32"/>
    <n v="92.2"/>
    <n v="94.54"/>
    <m/>
    <m/>
    <m/>
    <m/>
    <m/>
    <n v="33.53"/>
    <m/>
    <n v="33.53"/>
    <n v="1"/>
    <m/>
    <m/>
    <m/>
    <m/>
    <n v="284299998"/>
    <m/>
    <d v="2018-08-16T00:00:00"/>
    <d v="2019-08-26T00:00:00"/>
    <d v="2021-11-19T00:00:00"/>
    <m/>
    <m/>
    <m/>
    <m/>
    <m/>
    <n v="39.450000000000003"/>
    <m/>
    <m/>
    <m/>
    <m/>
    <n v="1"/>
    <n v="375"/>
    <n v="816"/>
    <m/>
    <m/>
    <m/>
    <m/>
    <n v="0"/>
    <s v="No"/>
    <n v="520894.34"/>
    <n v="194"/>
    <n v="92.3"/>
    <m/>
    <m/>
    <n v="1"/>
  </r>
  <r>
    <x v="2132"/>
    <s v="https://www.billiontoone.com"/>
    <s v="https://www.crunchbase.com/organization/billiontoone"/>
    <s v="BillionToOne, Inc."/>
    <s v="BillionToOne is a precision diagnostics company focused on genetic testing for disease detection."/>
    <m/>
    <s v="seed"/>
    <s v="series_a"/>
    <s v="series_b"/>
    <s v="series_c"/>
    <m/>
    <m/>
    <m/>
    <m/>
    <m/>
    <n v="15000000"/>
    <n v="55000000"/>
    <n v="125000000"/>
    <m/>
    <m/>
    <m/>
    <m/>
    <m/>
    <n v="75000000"/>
    <n v="366850000"/>
    <n v="1250000000"/>
    <m/>
    <m/>
    <m/>
    <m/>
    <s v="David Chan, Endpoint Ventures, Fifty Years, Y Combinator"/>
    <s v="500 Global, Civilization Ventures, Fifty Years, HOF Capital, Hummingbird Ventures, Neotribe Ventures, Y Combinator"/>
    <s v="500 Global, Fifty Years, Four Rivers Group, Hummingbird Ventures, Libertus Capital, Neotribe Ventures, Norwest Venture Partners, Y Combinator"/>
    <s v="500 Global, Adams Street Partners, Baillie Gifford, Civilization Ventures, Fifty Years, Hummingbird Ventures, Libertus Capital, Neotribe Ventures, Norwest Venture Partners, Pacific 8 Ventures, TIME BioVentures"/>
    <m/>
    <m/>
    <m/>
    <m/>
    <n v="2017"/>
    <n v="2019"/>
    <x v="9"/>
    <n v="2022"/>
    <m/>
    <m/>
    <m/>
    <n v="48500000"/>
    <s v="series_c"/>
    <d v="2022-12-15T00:00:00"/>
    <n v="1250000000"/>
    <m/>
    <n v="12193.4"/>
    <n v="9003.32"/>
    <n v="443896.71"/>
    <n v="55289.09"/>
    <m/>
    <m/>
    <m/>
    <m/>
    <n v="95"/>
    <n v="235"/>
    <n v="169"/>
    <n v="181"/>
    <m/>
    <m/>
    <m/>
    <m/>
    <n v="99.01"/>
    <n v="94.36"/>
    <n v="93.31"/>
    <n v="78.34"/>
    <m/>
    <m/>
    <m/>
    <m/>
    <n v="12.75"/>
    <m/>
    <n v="12.75"/>
    <n v="3.07"/>
    <n v="1"/>
    <m/>
    <m/>
    <m/>
    <n v="295900000"/>
    <m/>
    <d v="2017-08-21T00:00:00"/>
    <d v="2019-03-13T00:00:00"/>
    <d v="2021-06-15T00:00:00"/>
    <d v="2022-03-30T00:00:00"/>
    <m/>
    <m/>
    <m/>
    <m/>
    <n v="4.8899999999999997"/>
    <n v="3.41"/>
    <m/>
    <m/>
    <m/>
    <n v="3.41"/>
    <n v="569"/>
    <n v="825"/>
    <n v="288"/>
    <m/>
    <m/>
    <m/>
    <n v="548"/>
    <s v="No"/>
    <n v="520382.52"/>
    <n v="195"/>
    <n v="92.26"/>
    <n v="3.41"/>
    <n v="3.41"/>
    <n v="3.41"/>
  </r>
  <r>
    <x v="2133"/>
    <s v="http://www.cutover.com"/>
    <s v="https://www.crunchbase.com/organization/godesic"/>
    <s v="Godesic Limited"/>
    <s v="Cutover is an orchestration and observability platform that optimizes the planning of complex workflows."/>
    <s v="pre_seed"/>
    <s v="seed"/>
    <s v="series_a"/>
    <s v="series_b"/>
    <m/>
    <m/>
    <m/>
    <m/>
    <m/>
    <n v="2500000"/>
    <n v="17000000"/>
    <n v="35000000"/>
    <m/>
    <m/>
    <m/>
    <m/>
    <m/>
    <n v="25000000"/>
    <n v="85000000"/>
    <n v="233450000"/>
    <m/>
    <m/>
    <m/>
    <m/>
    <s v="Techstars"/>
    <s v="Chris Adelsbach, Contour Venture Partners, Sussex Place Ventures"/>
    <s v="Ari Helgason, Barclays Corporate Banking, Chris Adelsbach, Contour Venture Partners, Index Ventures, Outrun Ventures, Partnership Fund for New York City, Sussex Place Ventures"/>
    <s v="Contour Venture Partners, Eldridge Industries, Index Ventures, Sussex Place Ventures"/>
    <m/>
    <m/>
    <m/>
    <m/>
    <n v="2015"/>
    <n v="2016"/>
    <n v="2019"/>
    <x v="9"/>
    <m/>
    <m/>
    <m/>
    <m/>
    <n v="35000000"/>
    <s v="series_b"/>
    <d v="2021-03-03T00:00:00"/>
    <n v="233450000"/>
    <n v="1697.06"/>
    <n v="0.25"/>
    <n v="9952.15"/>
    <n v="505331.46"/>
    <m/>
    <m/>
    <m/>
    <m/>
    <n v="48"/>
    <n v="2755"/>
    <n v="208"/>
    <n v="141"/>
    <m/>
    <m/>
    <m/>
    <m/>
    <n v="96.33"/>
    <n v="71.48"/>
    <n v="95.01"/>
    <n v="94.42"/>
    <m/>
    <m/>
    <m/>
    <m/>
    <m/>
    <n v="6.35"/>
    <n v="6.35"/>
    <n v="2.33"/>
    <n v="1"/>
    <m/>
    <m/>
    <m/>
    <m/>
    <n v="54618000"/>
    <d v="2015-01-27T00:00:00"/>
    <d v="2016-06-13T00:00:00"/>
    <d v="2019-11-12T00:00:00"/>
    <d v="2021-03-03T00:00:00"/>
    <m/>
    <m/>
    <m/>
    <m/>
    <n v="3.4"/>
    <n v="2.75"/>
    <m/>
    <m/>
    <m/>
    <m/>
    <n v="1"/>
    <n v="1247"/>
    <n v="477"/>
    <m/>
    <m/>
    <m/>
    <m/>
    <n v="0"/>
    <s v="No"/>
    <n v="516980.92"/>
    <n v="196"/>
    <n v="92.22"/>
    <m/>
    <m/>
    <n v="1"/>
  </r>
  <r>
    <x v="2134"/>
    <s v="https://www.class.com/"/>
    <s v="https://www.crunchbase.com/organization/class-technologies"/>
    <s v="Class Technologies Inc."/>
    <s v="Class Technologies provides Class for Zoom, which integrates the Class software for teachers on the Zoom Meetings platform."/>
    <m/>
    <s v="seed"/>
    <s v="series_a"/>
    <s v="series_b"/>
    <m/>
    <m/>
    <m/>
    <m/>
    <m/>
    <n v="16000000"/>
    <n v="30750000"/>
    <n v="105000000"/>
    <m/>
    <m/>
    <m/>
    <m/>
    <m/>
    <n v="160000000"/>
    <n v="153750000"/>
    <n v="804000000"/>
    <m/>
    <m/>
    <m/>
    <m/>
    <m/>
    <s v="Bill Tai, Deborah Quazzo, Fred Schaufeld, GSV Ventures, Jessie Woolley-Wilson, Jim Scheinman, Maven Ventures, Revolution’s Rise of the Rest Seed Fund, Santi Subotovsky"/>
    <s v="Bill Tai, Catalysis Capital Management, Deborah Quazzo, Diligent, Fred Schaufeld, Insight Partners, Jim Scheinman, Maven Ventures, Owl Ventures, Reach Capital, Santi Subotovsky, Slow Ventures, Steve Case"/>
    <s v="Bill Tai, Chimera Investment, Daher Capital, Emergence Capital, GSV Ventures, Guy Oseary, Insight Partners, Learn Capital, Maven Capital Partners, Owl Ventures, Reach Capital, Revolution’s Rise of the Rest Seed Fund, SWaN &amp; Legend Venture Partners, Slow Ventures, SoftBank Vision Fund, Sound Ventures, Tom Brady"/>
    <m/>
    <m/>
    <m/>
    <m/>
    <m/>
    <n v="2020"/>
    <n v="2021"/>
    <x v="9"/>
    <m/>
    <m/>
    <m/>
    <m/>
    <n v="105000000"/>
    <s v="series_b"/>
    <d v="2021-07-28T00:00:00"/>
    <n v="804000000"/>
    <m/>
    <n v="258.8"/>
    <n v="68499.66"/>
    <n v="447683.92"/>
    <m/>
    <m/>
    <m/>
    <m/>
    <m/>
    <n v="1474"/>
    <n v="286"/>
    <n v="164"/>
    <m/>
    <m/>
    <m/>
    <m/>
    <m/>
    <n v="84.35"/>
    <n v="94.58"/>
    <n v="93.51"/>
    <m/>
    <m/>
    <m/>
    <m/>
    <m/>
    <n v="4.45"/>
    <n v="3.42"/>
    <n v="4.45"/>
    <n v="1"/>
    <m/>
    <m/>
    <m/>
    <m/>
    <n v="164000000"/>
    <m/>
    <d v="2020-09-23T00:00:00"/>
    <d v="2021-02-04T00:00:00"/>
    <d v="2021-07-28T00:00:00"/>
    <m/>
    <m/>
    <m/>
    <m/>
    <n v="0.96"/>
    <n v="5.23"/>
    <m/>
    <m/>
    <m/>
    <m/>
    <n v="1"/>
    <n v="134"/>
    <n v="174"/>
    <m/>
    <m/>
    <m/>
    <m/>
    <n v="0"/>
    <s v="No"/>
    <n v="516442.38"/>
    <n v="197"/>
    <n v="92.19"/>
    <m/>
    <m/>
    <n v="1"/>
  </r>
  <r>
    <x v="2135"/>
    <s v="https://www.hydrogen.aero"/>
    <s v="https://www.crunchbase.com/organization/universal-hydrogen"/>
    <s v="Universal Hydrogen Co."/>
    <s v="Universal Hydrogen is a fuel logistics company making hydrogen-powered commercial flight a reality."/>
    <m/>
    <m/>
    <s v="series_a"/>
    <s v="series_b"/>
    <m/>
    <m/>
    <m/>
    <m/>
    <m/>
    <m/>
    <n v="20500000"/>
    <n v="62000000"/>
    <m/>
    <m/>
    <m/>
    <m/>
    <m/>
    <m/>
    <n v="102500000"/>
    <n v="413540000"/>
    <m/>
    <m/>
    <m/>
    <m/>
    <m/>
    <m/>
    <s v="Airbus Ventures, Coatue, Future Shape, Global Founders Capital, JetBlue Ventures, Playground Global, Plug Power, Sojitz, Toyota Ventures"/>
    <s v="75 &amp; Sunny, Airbus Ventures, Coatue, Fortescue Future Industries, Fourth Realm, Future Shape, GE Aviation, Global Founders Capital, Hawktail Management, Jeffrey Wilke, JetBlue Ventures, Mitsubishi HC Capital, Playground Global, Plug Power, Sojitz, Stratos Ventures, Tencent, Time Ventures, Toyota Ventures, Trucks Venture Capital, Waltzing Matilda Aviation"/>
    <m/>
    <m/>
    <m/>
    <m/>
    <m/>
    <m/>
    <n v="2021"/>
    <x v="9"/>
    <m/>
    <m/>
    <m/>
    <m/>
    <m/>
    <s v="corporate_round"/>
    <d v="2021-10-14T00:00:00"/>
    <n v="413540000"/>
    <m/>
    <m/>
    <n v="40275.85"/>
    <n v="472233.69"/>
    <m/>
    <m/>
    <m/>
    <m/>
    <m/>
    <m/>
    <n v="417"/>
    <n v="153"/>
    <m/>
    <m/>
    <m/>
    <m/>
    <m/>
    <m/>
    <n v="92.08"/>
    <n v="93.95"/>
    <m/>
    <m/>
    <m/>
    <m/>
    <m/>
    <n v="3.43"/>
    <m/>
    <n v="3.43"/>
    <n v="1"/>
    <m/>
    <m/>
    <m/>
    <m/>
    <n v="82500000"/>
    <m/>
    <m/>
    <d v="2021-04-22T00:00:00"/>
    <d v="2021-10-14T00:00:00"/>
    <m/>
    <m/>
    <m/>
    <m/>
    <m/>
    <n v="4.03"/>
    <m/>
    <m/>
    <m/>
    <m/>
    <n v="1"/>
    <m/>
    <n v="175"/>
    <m/>
    <m/>
    <m/>
    <m/>
    <n v="0"/>
    <s v="No"/>
    <n v="512509.54"/>
    <n v="198"/>
    <n v="92.15"/>
    <m/>
    <m/>
    <n v="1"/>
  </r>
  <r>
    <x v="2136"/>
    <s v="https://www.fast.co"/>
    <s v="https://www.crunchbase.com/organization/gofast"/>
    <s v="Fast AF, Inc"/>
    <s v="Fast provides an online login and checkout solutions designed to provide users with a secure shopping experience."/>
    <m/>
    <s v="seed"/>
    <s v="series_a"/>
    <s v="series_b"/>
    <m/>
    <m/>
    <m/>
    <m/>
    <m/>
    <n v="2500000"/>
    <n v="20000000"/>
    <n v="102000000"/>
    <m/>
    <m/>
    <m/>
    <m/>
    <m/>
    <n v="25000000"/>
    <n v="180000000"/>
    <n v="680340000"/>
    <m/>
    <m/>
    <m/>
    <m/>
    <m/>
    <s v="Coughdrop Capital, Global Founders Capital, Ground Up Ventures, Index Ventures, Kleiner Perkins, Susa Ventures"/>
    <s v="Index Ventures, Stripe, Susa Ventures"/>
    <s v="Addition, Index Ventures, Jaren Glover, Stripe, Sugar Capital, Susa Ventures"/>
    <m/>
    <m/>
    <m/>
    <m/>
    <m/>
    <n v="2019"/>
    <n v="2020"/>
    <x v="9"/>
    <m/>
    <m/>
    <m/>
    <m/>
    <n v="102000000"/>
    <s v="series_b"/>
    <d v="2021-01-26T00:00:00"/>
    <n v="680340000"/>
    <m/>
    <n v="1914.32"/>
    <n v="4981.6499999999996"/>
    <n v="504620.1"/>
    <m/>
    <m/>
    <m/>
    <m/>
    <m/>
    <n v="819"/>
    <n v="426"/>
    <n v="142"/>
    <m/>
    <m/>
    <m/>
    <m/>
    <m/>
    <n v="91.47"/>
    <n v="87.92"/>
    <n v="94.38"/>
    <m/>
    <m/>
    <m/>
    <m/>
    <m/>
    <n v="18.510000000000002"/>
    <n v="18.510000000000002"/>
    <n v="3.21"/>
    <n v="1"/>
    <m/>
    <m/>
    <m/>
    <m/>
    <n v="124500000"/>
    <m/>
    <d v="2019-11-16T00:00:00"/>
    <d v="2020-03-25T00:00:00"/>
    <d v="2021-01-26T00:00:00"/>
    <m/>
    <m/>
    <m/>
    <m/>
    <n v="7.2"/>
    <n v="3.78"/>
    <m/>
    <m/>
    <m/>
    <m/>
    <n v="1"/>
    <n v="130"/>
    <n v="307"/>
    <m/>
    <m/>
    <m/>
    <m/>
    <n v="0"/>
    <s v="No"/>
    <n v="511516.07"/>
    <n v="199"/>
    <n v="92.11"/>
    <m/>
    <m/>
    <n v="1"/>
  </r>
  <r>
    <x v="2137"/>
    <s v="https://quantive.com/"/>
    <s v="https://www.crunchbase.com/organization/quantive-inc"/>
    <s v="Quantive Inc"/>
    <s v="Quantive (formerly Gtmhub) is the world’s leading Strategy Execution Platform based on the OKR management methodology."/>
    <s v="pre_seed"/>
    <s v="seed"/>
    <s v="series_a"/>
    <s v="series_b"/>
    <s v="series_c"/>
    <m/>
    <m/>
    <m/>
    <n v="100000"/>
    <n v="20510"/>
    <n v="9000000"/>
    <n v="30000000"/>
    <n v="120000000"/>
    <m/>
    <m/>
    <m/>
    <n v="2000000"/>
    <n v="205100"/>
    <n v="45000000"/>
    <n v="200100000"/>
    <n v="1200000000"/>
    <m/>
    <m/>
    <m/>
    <s v="Charlotte Street Capital, Chris Tottman"/>
    <s v="SAP.iO, Techstars"/>
    <s v="Augusto &quot;Aghi&quot; Marietti, Berkay Mollamustafaoglu, CRV, LAUNCHub Ventures"/>
    <s v="CRV, Insight Partners, LAUNCHub Ventures, Singular"/>
    <s v="CRV, Index Ventures, Insight Partners, Singular, Visionaries Club"/>
    <m/>
    <m/>
    <m/>
    <n v="2017"/>
    <n v="2017"/>
    <n v="2019"/>
    <x v="9"/>
    <n v="2021"/>
    <m/>
    <m/>
    <m/>
    <n v="120000000"/>
    <s v="series_c"/>
    <d v="2021-12-16T00:00:00"/>
    <n v="1200000000"/>
    <n v="0"/>
    <n v="638.41999999999996"/>
    <n v="1245.74"/>
    <n v="264647.65000000002"/>
    <n v="244778.08"/>
    <m/>
    <m/>
    <m/>
    <n v="829"/>
    <n v="861"/>
    <n v="733"/>
    <n v="232"/>
    <n v="126"/>
    <m/>
    <m/>
    <m/>
    <n v="69.36"/>
    <n v="90.92"/>
    <n v="82.37"/>
    <n v="90.8"/>
    <n v="89.45"/>
    <m/>
    <m/>
    <m/>
    <m/>
    <n v="3581.01"/>
    <n v="3581.01"/>
    <n v="20.399999999999999"/>
    <n v="5.4"/>
    <n v="1"/>
    <m/>
    <m/>
    <m/>
    <n v="160320510"/>
    <d v="2017-02-09T00:00:00"/>
    <d v="2017-09-12T00:00:00"/>
    <d v="2019-12-10T00:00:00"/>
    <d v="2021-01-07T00:00:00"/>
    <d v="2021-12-16T00:00:00"/>
    <m/>
    <m/>
    <m/>
    <n v="219.41"/>
    <n v="4.45"/>
    <n v="6"/>
    <m/>
    <m/>
    <m/>
    <n v="6"/>
    <n v="819"/>
    <n v="394"/>
    <n v="343"/>
    <m/>
    <m/>
    <m/>
    <n v="343"/>
    <s v="No"/>
    <n v="511309.89"/>
    <n v="200"/>
    <n v="92.07"/>
    <n v="6"/>
    <n v="6"/>
    <n v="6"/>
  </r>
  <r>
    <x v="2138"/>
    <s v="https://www.lummoshop.co.id/"/>
    <s v="https://www.crunchbase.com/organization/lummo"/>
    <s v="PT BeeGroup Financial Indonesia"/>
    <s v="Lummo empower entrepreneurs and brands in SEA to accelerate their growth and to serve their customers by giving them the best technology."/>
    <m/>
    <s v="seed"/>
    <s v="series_a"/>
    <s v="series_b"/>
    <s v="series_c"/>
    <m/>
    <m/>
    <m/>
    <m/>
    <m/>
    <n v="10000000"/>
    <n v="50000000"/>
    <n v="80000000"/>
    <m/>
    <m/>
    <m/>
    <m/>
    <m/>
    <n v="50000000"/>
    <n v="333500000"/>
    <n v="800000000"/>
    <m/>
    <m/>
    <m/>
    <m/>
    <s v="Alto Partners Multi-Family Office"/>
    <s v="Alter Global, Amrish Rau, Bossanova Investimentos, Cambium Grove Capital, Endeavor Catalyst, Founder Bank Capital, Hummingbird Ventures, January Capital, Peak XV Partners, Saison Capital"/>
    <s v="Gokul Rajaram, Hummingbird Ventures, January Capital, Taavet Hinrikus"/>
    <s v="Bezos Expeditions, CapitalG, January Capital, Maximilian Bittner, Peak XV Partners, Santiago Sosa, Tiger Global Management"/>
    <m/>
    <m/>
    <m/>
    <m/>
    <n v="2020"/>
    <n v="2021"/>
    <x v="9"/>
    <n v="2022"/>
    <m/>
    <m/>
    <m/>
    <n v="80000000"/>
    <s v="series_c"/>
    <d v="2022-01-19T00:00:00"/>
    <n v="800000000"/>
    <m/>
    <n v="0"/>
    <n v="80272.639999999999"/>
    <n v="264.93"/>
    <n v="425884.25"/>
    <m/>
    <m/>
    <m/>
    <m/>
    <n v="4029"/>
    <n v="258"/>
    <n v="1327"/>
    <n v="43"/>
    <m/>
    <m/>
    <m/>
    <m/>
    <n v="57.2"/>
    <n v="95.11"/>
    <n v="47.19"/>
    <n v="94.95"/>
    <m/>
    <m/>
    <m/>
    <m/>
    <n v="12.24"/>
    <m/>
    <n v="12.24"/>
    <n v="2.16"/>
    <n v="1"/>
    <m/>
    <m/>
    <m/>
    <n v="149000000"/>
    <m/>
    <d v="2020-04-28T00:00:00"/>
    <d v="2021-01-12T00:00:00"/>
    <d v="2021-05-18T00:00:00"/>
    <d v="2022-01-19T00:00:00"/>
    <m/>
    <m/>
    <m/>
    <m/>
    <n v="6.67"/>
    <n v="2.4"/>
    <m/>
    <m/>
    <m/>
    <n v="2.4"/>
    <n v="259"/>
    <n v="126"/>
    <n v="246"/>
    <m/>
    <m/>
    <m/>
    <n v="246"/>
    <s v="No"/>
    <n v="506421.82"/>
    <n v="201"/>
    <n v="92.03"/>
    <n v="2.4"/>
    <n v="2.4"/>
    <n v="2.4"/>
  </r>
  <r>
    <x v="2139"/>
    <s v="https://replicahq.com/"/>
    <s v="https://www.crunchbase.com/organization/replica"/>
    <s v="Replica, Inc."/>
    <s v="Replica is an enterprise data platform that delivers critical insights about the built environment."/>
    <s v="pre_seed"/>
    <m/>
    <s v="series_a"/>
    <s v="series_b"/>
    <m/>
    <m/>
    <m/>
    <m/>
    <m/>
    <m/>
    <n v="11000000"/>
    <n v="41000000"/>
    <m/>
    <m/>
    <m/>
    <m/>
    <m/>
    <m/>
    <n v="55000000"/>
    <n v="273470000"/>
    <m/>
    <m/>
    <m/>
    <m/>
    <s v="Techstars"/>
    <m/>
    <s v="Firebrand Ventures, Innovation Endeavors, Revolution, Revolution’s Rise of the Rest Seed Fund"/>
    <s v="Firebrand Ventures, Founders Fund, Innovation Endeavors, Revolution’s Rise of the Rest Seed Fund, Sidewalk Labs"/>
    <m/>
    <m/>
    <m/>
    <m/>
    <n v="2019"/>
    <m/>
    <n v="2019"/>
    <x v="9"/>
    <m/>
    <m/>
    <m/>
    <m/>
    <n v="41000000"/>
    <s v="series_b"/>
    <d v="2021-04-21T00:00:00"/>
    <n v="273470000"/>
    <n v="216.62"/>
    <m/>
    <n v="49.02"/>
    <n v="505643.65"/>
    <m/>
    <m/>
    <m/>
    <m/>
    <n v="436"/>
    <m/>
    <n v="1193"/>
    <n v="140"/>
    <m/>
    <m/>
    <m/>
    <m/>
    <n v="92.18"/>
    <m/>
    <n v="71.290000000000006"/>
    <n v="94.46"/>
    <m/>
    <m/>
    <m/>
    <m/>
    <m/>
    <n v="4.2300000000000004"/>
    <m/>
    <n v="4.2300000000000004"/>
    <n v="1"/>
    <m/>
    <m/>
    <m/>
    <m/>
    <n v="52000000"/>
    <d v="2019-02-04T00:00:00"/>
    <m/>
    <d v="2019-09-12T00:00:00"/>
    <d v="2021-04-21T00:00:00"/>
    <m/>
    <m/>
    <m/>
    <m/>
    <m/>
    <n v="4.97"/>
    <m/>
    <m/>
    <m/>
    <m/>
    <n v="1"/>
    <m/>
    <n v="587"/>
    <m/>
    <m/>
    <m/>
    <m/>
    <n v="0"/>
    <s v="No"/>
    <n v="505909.29"/>
    <n v="202"/>
    <n v="91.99"/>
    <m/>
    <m/>
    <n v="1"/>
  </r>
  <r>
    <x v="2140"/>
    <s v="http://goteleport.com/"/>
    <s v="https://www.crunchbase.com/organization/gravitational"/>
    <s v="Gravitational, Inc."/>
    <s v="Teleport access plane consolidates connectivity, authentication, authorization, and audit into a single platform."/>
    <m/>
    <s v="seed"/>
    <s v="series_a"/>
    <s v="series_b"/>
    <s v="series_c"/>
    <m/>
    <m/>
    <m/>
    <m/>
    <m/>
    <n v="25000000"/>
    <n v="30000000"/>
    <n v="110000000"/>
    <m/>
    <m/>
    <m/>
    <m/>
    <m/>
    <n v="125000000"/>
    <n v="200100000"/>
    <n v="1100000000"/>
    <m/>
    <m/>
    <m/>
    <m/>
    <s v="Fort Ventures, Four Cities Capital, Natalie Carnegie, S28 Capital, SVA, Y Combinator, Zillionize"/>
    <s v="Kleiner Perkins, S28 Capital, Y Combinator"/>
    <s v="Kleiner Perkins"/>
    <s v="Bessemer Venture Partners, Insight Partners, Kleiner Perkins, S28 Capital"/>
    <m/>
    <m/>
    <m/>
    <m/>
    <n v="2015"/>
    <n v="2019"/>
    <x v="9"/>
    <n v="2022"/>
    <m/>
    <m/>
    <m/>
    <n v="110000000"/>
    <s v="series_c"/>
    <d v="2022-05-03T00:00:00"/>
    <n v="1100000000"/>
    <m/>
    <n v="25679.33"/>
    <n v="13455.02"/>
    <n v="131575.95000000001"/>
    <n v="330621.13"/>
    <m/>
    <m/>
    <m/>
    <m/>
    <n v="4"/>
    <n v="161"/>
    <n v="404"/>
    <n v="70"/>
    <m/>
    <m/>
    <m/>
    <m/>
    <n v="99.97"/>
    <n v="96.15"/>
    <n v="83.95"/>
    <n v="91.7"/>
    <m/>
    <m/>
    <m/>
    <s v="unicorn"/>
    <n v="6.73"/>
    <m/>
    <n v="6.73"/>
    <n v="4.95"/>
    <n v="1"/>
    <m/>
    <m/>
    <m/>
    <n v="169200000"/>
    <m/>
    <d v="2015-05-01T00:00:00"/>
    <d v="2019-11-20T00:00:00"/>
    <d v="2021-08-18T00:00:00"/>
    <d v="2022-05-03T00:00:00"/>
    <m/>
    <m/>
    <m/>
    <m/>
    <n v="1.6"/>
    <n v="5.5"/>
    <m/>
    <m/>
    <m/>
    <n v="5.5"/>
    <n v="1664"/>
    <n v="637"/>
    <n v="258"/>
    <m/>
    <m/>
    <m/>
    <n v="258"/>
    <s v="No"/>
    <n v="501331.43"/>
    <n v="203"/>
    <n v="91.95"/>
    <n v="5.5"/>
    <n v="5.5"/>
    <n v="5.5"/>
  </r>
  <r>
    <x v="2141"/>
    <s v="https://platzi.com"/>
    <s v="https://www.crunchbase.com/organization/platzi"/>
    <s v="Platzi Inc"/>
    <s v="Platzi is an effective online education platform that offers classes on marketing, programming, business, and design."/>
    <m/>
    <s v="seed"/>
    <s v="series_a"/>
    <s v="series_b"/>
    <m/>
    <m/>
    <m/>
    <m/>
    <m/>
    <m/>
    <n v="8278315"/>
    <n v="62000000"/>
    <m/>
    <m/>
    <m/>
    <m/>
    <m/>
    <m/>
    <n v="41391575"/>
    <n v="413540000"/>
    <m/>
    <m/>
    <m/>
    <m/>
    <m/>
    <s v="500 Global, Amasia, BoomStartup, Deepak Desai, Elies Campo, FundersClub, GE32 Capital, Graph Ventures, Josh Jones, Mind the Seed - MTS Fund, TA Ventures, Thomas Floracks, Y Combinator, Zillionize"/>
    <s v="Bossanova Investimentos, Endeavor Catalyst"/>
    <s v="500 Global, Darian Shirazi, FJ Labs, Foundation Capital, FundersClub, Hans Tung, Prosus &amp; Naspers, Y Combinator"/>
    <m/>
    <m/>
    <m/>
    <m/>
    <m/>
    <n v="2014"/>
    <n v="2018"/>
    <x v="9"/>
    <m/>
    <m/>
    <m/>
    <m/>
    <n v="62000000"/>
    <s v="series_b"/>
    <d v="2021-12-06T00:00:00"/>
    <n v="413540000"/>
    <m/>
    <n v="1092.8"/>
    <n v="409.1"/>
    <n v="498223.01"/>
    <m/>
    <m/>
    <m/>
    <m/>
    <m/>
    <n v="197"/>
    <n v="843"/>
    <n v="146"/>
    <m/>
    <m/>
    <m/>
    <m/>
    <m/>
    <n v="97.71"/>
    <n v="81.73"/>
    <n v="94.23"/>
    <m/>
    <m/>
    <m/>
    <m/>
    <m/>
    <n v="8.49"/>
    <m/>
    <n v="8.49"/>
    <n v="1"/>
    <m/>
    <m/>
    <m/>
    <m/>
    <n v="78428315"/>
    <m/>
    <d v="2014-12-01T00:00:00"/>
    <d v="2018-05-22T00:00:00"/>
    <d v="2021-12-06T00:00:00"/>
    <m/>
    <m/>
    <m/>
    <m/>
    <m/>
    <n v="9.99"/>
    <m/>
    <m/>
    <m/>
    <m/>
    <n v="1"/>
    <n v="1268"/>
    <n v="1294"/>
    <m/>
    <m/>
    <m/>
    <m/>
    <n v="0"/>
    <s v="No"/>
    <n v="499724.91"/>
    <n v="204"/>
    <n v="91.91"/>
    <m/>
    <m/>
    <n v="1"/>
  </r>
  <r>
    <x v="2142"/>
    <s v="https://trmlabs.com"/>
    <s v="https://www.crunchbase.com/organization/trm-labs"/>
    <s v="TRM Labs Inc"/>
    <s v="TRM helps financial institutions, crypto businesses and federal agencies detect and investigate crypto-related financial crimes."/>
    <m/>
    <s v="seed"/>
    <s v="series_a"/>
    <s v="series_b"/>
    <m/>
    <m/>
    <m/>
    <m/>
    <m/>
    <n v="1700000"/>
    <m/>
    <n v="60000000"/>
    <m/>
    <m/>
    <m/>
    <m/>
    <m/>
    <n v="17000000"/>
    <m/>
    <n v="400200000"/>
    <m/>
    <m/>
    <m/>
    <m/>
    <m/>
    <s v="Alumni Ventures, Blockchain Capital, Tapas Capital, The MBA Fund, Y Combinator"/>
    <s v="Trevor Wright"/>
    <s v="American Express Ventures, B Capital, Bessemer Venture Partners, Block, Inc., Blockchain Capital, Cap Table Coalition, Castle Island Ventures, Citi Ventures, DRW Venture Capital, Emilie Choi, Frank Slootman, Initialized Capital, Intersection Fintech Ventures, JP Morgan Chase, Jump Capital, Marshall Wace, Michael Scarpelli, Operator Partners, PayPal Ventures, Quiet Capital, Tiger Global Management, Visa"/>
    <m/>
    <m/>
    <m/>
    <m/>
    <m/>
    <n v="2019"/>
    <n v="2021"/>
    <x v="9"/>
    <m/>
    <m/>
    <m/>
    <m/>
    <n v="70000000"/>
    <s v="series_b"/>
    <d v="2022-11-09T00:00:00"/>
    <n v="466900000"/>
    <m/>
    <n v="28476.11"/>
    <n v="0"/>
    <n v="466988.15"/>
    <m/>
    <m/>
    <m/>
    <m/>
    <m/>
    <n v="79"/>
    <n v="2960"/>
    <n v="157"/>
    <m/>
    <m/>
    <m/>
    <m/>
    <m/>
    <n v="99.19"/>
    <n v="43.68"/>
    <n v="93.79"/>
    <m/>
    <m/>
    <m/>
    <m/>
    <m/>
    <n v="18.68"/>
    <n v="18.68"/>
    <m/>
    <n v="1.17"/>
    <m/>
    <m/>
    <m/>
    <m/>
    <n v="149900000"/>
    <m/>
    <d v="2019-01-31T00:00:00"/>
    <d v="2021-02-02T00:00:00"/>
    <d v="2021-12-07T00:00:00"/>
    <m/>
    <m/>
    <m/>
    <m/>
    <m/>
    <m/>
    <m/>
    <m/>
    <m/>
    <m/>
    <n v="1.17"/>
    <n v="733"/>
    <n v="308"/>
    <m/>
    <m/>
    <m/>
    <m/>
    <n v="337"/>
    <s v="No"/>
    <n v="495464.26"/>
    <n v="205"/>
    <n v="91.87"/>
    <m/>
    <m/>
    <n v="1.17"/>
  </r>
  <r>
    <x v="2143"/>
    <s v="https://www.fiddler.ai"/>
    <s v="https://www.crunchbase.com/organization/fiddler-labs"/>
    <s v="Fiddler Labs Inc."/>
    <s v="Fiddler provides enterprise model performance management software that allows monitoring, explaining, analyzing, and improving ML models."/>
    <m/>
    <s v="seed"/>
    <s v="series_a"/>
    <s v="series_b"/>
    <m/>
    <m/>
    <m/>
    <m/>
    <m/>
    <n v="3000000"/>
    <n v="10200000"/>
    <n v="32000000"/>
    <m/>
    <m/>
    <m/>
    <m/>
    <m/>
    <n v="30000000"/>
    <n v="51000000"/>
    <n v="213440000"/>
    <m/>
    <m/>
    <m/>
    <m/>
    <m/>
    <s v="Bloomberg Beta, Haystack, Lightspeed Venture Partners"/>
    <s v="Bloomberg Beta, Haystack, Lightspeed Venture Partners, Lux Capital"/>
    <s v="Amazon Alexa Fund, Bloomberg Beta, Bossanova Investimentos, Haystack, Insight Partners, Lightspeed Venture Partners, Lockheed Martin Ventures, Lux Capital"/>
    <m/>
    <m/>
    <m/>
    <m/>
    <m/>
    <n v="2018"/>
    <n v="2019"/>
    <x v="9"/>
    <m/>
    <m/>
    <m/>
    <m/>
    <m/>
    <s v="series_unknown"/>
    <d v="2021-06-17T00:00:00"/>
    <n v="213440000"/>
    <m/>
    <n v="6061.02"/>
    <n v="16271.12"/>
    <n v="467388.51"/>
    <m/>
    <m/>
    <m/>
    <m/>
    <m/>
    <n v="476"/>
    <n v="122"/>
    <n v="156"/>
    <m/>
    <m/>
    <m/>
    <m/>
    <m/>
    <n v="95.44"/>
    <n v="97.09"/>
    <n v="93.83"/>
    <m/>
    <m/>
    <m/>
    <m/>
    <m/>
    <n v="4.84"/>
    <n v="4.84"/>
    <n v="3.56"/>
    <n v="1"/>
    <m/>
    <m/>
    <m/>
    <m/>
    <n v="45200000"/>
    <m/>
    <d v="2018-10-01T00:00:00"/>
    <d v="2019-09-24T00:00:00"/>
    <d v="2021-06-17T00:00:00"/>
    <m/>
    <m/>
    <m/>
    <m/>
    <n v="1.7"/>
    <n v="4.1900000000000004"/>
    <m/>
    <m/>
    <m/>
    <m/>
    <n v="1"/>
    <n v="358"/>
    <n v="632"/>
    <m/>
    <m/>
    <m/>
    <m/>
    <n v="0"/>
    <s v="No"/>
    <n v="489720.65"/>
    <n v="206"/>
    <n v="91.83"/>
    <m/>
    <m/>
    <n v="1"/>
  </r>
  <r>
    <x v="2144"/>
    <s v="http://www.strongdm.com/"/>
    <s v="https://www.crunchbase.com/organization/strongdm"/>
    <s v="StrongDM, Inc."/>
    <s v="StrongDM manages and audits access to infrastructure."/>
    <m/>
    <s v="seed"/>
    <s v="series_a"/>
    <s v="series_b"/>
    <m/>
    <m/>
    <m/>
    <m/>
    <m/>
    <n v="800000"/>
    <n v="17000000"/>
    <n v="54000000"/>
    <m/>
    <m/>
    <m/>
    <m/>
    <m/>
    <n v="8000000"/>
    <n v="85000000"/>
    <n v="360180000"/>
    <m/>
    <m/>
    <m/>
    <m/>
    <m/>
    <s v="Bloomberg Beta, Brian S. Cohen, DCVC, Elizabeth Zalman, HearstLab, Laconia Ventures, Matt Humphrey, Mehdi Maghsoodnia, Neu Venture Capital, New York Angels, New York Venture Partners, Rose Tech Ventures, Social Starts, Yair Goldfinger"/>
    <s v="Sequoia Capital"/>
    <s v="Bloomberg Beta, Godfrey Sullivan, Google Ventures, HearstLab, Sequoia Capital, Tiger Global Management, True Ventures"/>
    <m/>
    <m/>
    <m/>
    <m/>
    <m/>
    <n v="2015"/>
    <n v="2020"/>
    <x v="9"/>
    <m/>
    <m/>
    <m/>
    <m/>
    <n v="54000000"/>
    <s v="series_b"/>
    <d v="2021-09-15T00:00:00"/>
    <n v="360180000"/>
    <m/>
    <n v="2954.74"/>
    <n v="12344.16"/>
    <n v="474056.15"/>
    <m/>
    <m/>
    <m/>
    <m/>
    <m/>
    <n v="219"/>
    <n v="187"/>
    <n v="152"/>
    <m/>
    <m/>
    <m/>
    <m/>
    <m/>
    <n v="97.78"/>
    <n v="94.71"/>
    <n v="93.99"/>
    <m/>
    <m/>
    <m/>
    <m/>
    <m/>
    <n v="30.62"/>
    <n v="30.62"/>
    <n v="3.6"/>
    <n v="1"/>
    <m/>
    <m/>
    <m/>
    <m/>
    <n v="76050000"/>
    <m/>
    <d v="2015-05-11T00:00:00"/>
    <d v="2020-10-27T00:00:00"/>
    <d v="2021-09-15T00:00:00"/>
    <m/>
    <m/>
    <m/>
    <m/>
    <n v="10.63"/>
    <n v="4.24"/>
    <m/>
    <m/>
    <m/>
    <m/>
    <n v="1"/>
    <n v="1996"/>
    <n v="323"/>
    <m/>
    <m/>
    <m/>
    <m/>
    <n v="0"/>
    <s v="No"/>
    <n v="489355.05"/>
    <n v="207"/>
    <n v="91.79"/>
    <m/>
    <m/>
    <n v="1"/>
  </r>
  <r>
    <x v="2145"/>
    <s v="http://binti.com"/>
    <s v="https://www.crunchbase.com/organization/binti"/>
    <s v="Binti"/>
    <s v="Binti builds modern software to help every child have a safe, loving, and stable family."/>
    <m/>
    <s v="seed"/>
    <s v="series_a"/>
    <s v="series_b"/>
    <m/>
    <m/>
    <m/>
    <m/>
    <m/>
    <n v="2000000"/>
    <n v="10000000"/>
    <n v="45000000"/>
    <m/>
    <m/>
    <m/>
    <m/>
    <m/>
    <n v="20000000"/>
    <n v="50000000"/>
    <n v="300150000"/>
    <m/>
    <m/>
    <m/>
    <m/>
    <m/>
    <s v="Adam Draper, Andrea (Andy) Coravos, Ariel Poler, BoxGroup, Brian Armstrong, Charlie Cheever, Courtney Broadus, Eric Chernoff, First Round Capital, Kapor Capital, Lowercase Capital, New Coast Ventures, Sound Ventures, Vayner/RSE, Wiley Cerilli"/>
    <s v="Adam Goldstein, Bangaly Kaba, Basis Set Ventures, Chris Bennett, Cowboy Ventures, First Round Capital, Founders Fund, Govtech Fund, Halogen Ventures, Holly Liu, Intersect VC, Jess Mah, Julia Collins, Kapor Capital, Laura Behrens Wu, Lisa Falzone, Mada Seghete, Omidyar Network, Rethink Impact, SVA"/>
    <s v="Allen &amp; Company, Brian Armstrong, Chuck Robbins, Claire Hughes Johnson, Egon Durban, First Round Capital, Founders Fund, Govtech Fund, Josh Kushner, Julia Hartz, Kapor Capital, Kevin Hartz, Lachy Groom, Lowercase Capital, Michael Dell, Michael Ovitz, Rethink Impact, Stan Druckenmiller, Zac Bookman"/>
    <m/>
    <m/>
    <m/>
    <m/>
    <m/>
    <n v="2015"/>
    <n v="2019"/>
    <x v="9"/>
    <m/>
    <m/>
    <m/>
    <m/>
    <n v="45000000"/>
    <s v="series_b"/>
    <d v="2021-08-27T00:00:00"/>
    <n v="300150000"/>
    <m/>
    <n v="1875.54"/>
    <n v="33334.720000000001"/>
    <n v="452399.58"/>
    <m/>
    <m/>
    <m/>
    <m/>
    <m/>
    <n v="443"/>
    <n v="20"/>
    <n v="162"/>
    <m/>
    <m/>
    <m/>
    <m/>
    <m/>
    <n v="95.49"/>
    <n v="99.54"/>
    <n v="93.59"/>
    <m/>
    <m/>
    <m/>
    <m/>
    <m/>
    <n v="10.210000000000001"/>
    <n v="10.210000000000001"/>
    <n v="5.0999999999999996"/>
    <n v="1"/>
    <m/>
    <m/>
    <m/>
    <m/>
    <n v="57000000"/>
    <m/>
    <d v="2015-03-09T00:00:00"/>
    <d v="2019-04-24T00:00:00"/>
    <d v="2021-08-27T00:00:00"/>
    <m/>
    <m/>
    <m/>
    <m/>
    <n v="2.5"/>
    <n v="6"/>
    <m/>
    <m/>
    <m/>
    <m/>
    <n v="1"/>
    <n v="1507"/>
    <n v="856"/>
    <m/>
    <m/>
    <m/>
    <m/>
    <n v="0"/>
    <s v="No"/>
    <n v="487609.84"/>
    <n v="208"/>
    <n v="91.75"/>
    <m/>
    <m/>
    <n v="1"/>
  </r>
  <r>
    <x v="2146"/>
    <s v="http://www.fiture.com/"/>
    <s v="https://www.crunchbase.com/organization/fiture-chengdu"/>
    <m/>
    <s v="Fiture is a smart household fitness equipment brand."/>
    <m/>
    <s v="seed"/>
    <s v="series_a"/>
    <s v="series_b"/>
    <m/>
    <m/>
    <m/>
    <m/>
    <m/>
    <n v="6000000"/>
    <n v="65000000"/>
    <n v="300000000"/>
    <m/>
    <m/>
    <m/>
    <m/>
    <m/>
    <n v="60000000"/>
    <n v="325000000"/>
    <n v="1000000000"/>
    <m/>
    <m/>
    <m/>
    <m/>
    <m/>
    <s v="Sequoia Capital China"/>
    <s v="All-Stars Investment, BA Capital, BAI capital, C Ventures, CPE, Cathay Capital, Sequoia Capital China, Tencent"/>
    <s v="All-Stars Investment, BA Capital, BAI capital, C Ventures, CPE, Coatue, Cygnus Equity, DST Global, GSR Ventures, Legend Capital, NIO Capital, Sequoia Capital China, Tencent"/>
    <m/>
    <m/>
    <m/>
    <m/>
    <m/>
    <n v="2019"/>
    <n v="2020"/>
    <x v="9"/>
    <m/>
    <m/>
    <m/>
    <m/>
    <n v="300000000"/>
    <s v="series_b"/>
    <d v="2021-04-15T00:00:00"/>
    <n v="2001000000"/>
    <m/>
    <n v="0"/>
    <n v="0"/>
    <n v="482173.18"/>
    <m/>
    <m/>
    <m/>
    <m/>
    <m/>
    <n v="3695"/>
    <n v="1826"/>
    <n v="149"/>
    <m/>
    <m/>
    <m/>
    <m/>
    <m/>
    <n v="61.5"/>
    <n v="48.14"/>
    <n v="94.11"/>
    <m/>
    <m/>
    <m/>
    <m/>
    <s v="unicorn"/>
    <n v="22.68"/>
    <n v="22.68"/>
    <n v="5.23"/>
    <n v="2"/>
    <m/>
    <m/>
    <m/>
    <m/>
    <n v="392250000"/>
    <m/>
    <d v="2019-08-15T00:00:00"/>
    <d v="2020-09-26T00:00:00"/>
    <d v="2021-04-15T00:00:00"/>
    <m/>
    <m/>
    <m/>
    <m/>
    <n v="5.42"/>
    <n v="3.08"/>
    <m/>
    <m/>
    <m/>
    <m/>
    <n v="2"/>
    <n v="408"/>
    <n v="201"/>
    <m/>
    <m/>
    <m/>
    <m/>
    <n v="0"/>
    <s v="No"/>
    <n v="482173.18"/>
    <n v="209"/>
    <n v="91.71"/>
    <m/>
    <m/>
    <n v="2"/>
  </r>
  <r>
    <x v="2147"/>
    <s v="https://boundless.com"/>
    <s v="https://www.crunchbase.com/organization/boundless-2"/>
    <s v="Boundless Immigration Inc."/>
    <s v="Boundless provides immigrants with the tools, information, and personalized support to navigate their immigration journey."/>
    <m/>
    <s v="seed"/>
    <s v="series_a"/>
    <s v="series_b"/>
    <m/>
    <m/>
    <m/>
    <m/>
    <m/>
    <n v="3500000"/>
    <n v="7800000"/>
    <n v="25000000"/>
    <m/>
    <m/>
    <m/>
    <m/>
    <m/>
    <n v="35000000"/>
    <n v="39000000"/>
    <n v="166750000"/>
    <m/>
    <m/>
    <m/>
    <m/>
    <m/>
    <s v="Founders' Co-op, Foundry Group, Kevin Mahaffey, The Graduate Syndicate, Trilogy Equity Partners, Two Sigma Ventures"/>
    <s v="Foundry Group, Industry Ventures, Pioneer Square Labs, Trilogy Equity Partners"/>
    <s v="AME Cloud Ventures, Alumni Ventures, Collaborative Fund, Emerson Collective, Forefront Venture Partners, Foundry Group, Green D Ventures, Greycroft, Indicator Ventures, Industry Ventures, Pioneer Square Labs, Trilogy Equity Partners, Two Sigma Ventures, Y Combinator"/>
    <m/>
    <m/>
    <m/>
    <m/>
    <m/>
    <n v="2017"/>
    <n v="2019"/>
    <x v="9"/>
    <m/>
    <m/>
    <m/>
    <m/>
    <n v="25000000"/>
    <s v="series_b"/>
    <d v="2021-04-22T00:00:00"/>
    <n v="166750000"/>
    <m/>
    <n v="2.79"/>
    <n v="979.2"/>
    <n v="478721.23"/>
    <m/>
    <m/>
    <m/>
    <m/>
    <m/>
    <n v="2523"/>
    <n v="828"/>
    <n v="151"/>
    <m/>
    <m/>
    <m/>
    <m/>
    <m/>
    <n v="73.38"/>
    <n v="80.08"/>
    <n v="94.03"/>
    <m/>
    <m/>
    <m/>
    <m/>
    <m/>
    <n v="3.63"/>
    <n v="3.24"/>
    <n v="3.63"/>
    <n v="1"/>
    <m/>
    <m/>
    <m/>
    <m/>
    <n v="43800000"/>
    <m/>
    <d v="2017-04-20T00:00:00"/>
    <d v="2019-03-21T00:00:00"/>
    <d v="2021-04-22T00:00:00"/>
    <m/>
    <m/>
    <m/>
    <m/>
    <n v="1.1100000000000001"/>
    <n v="4.28"/>
    <m/>
    <m/>
    <m/>
    <m/>
    <n v="1"/>
    <n v="700"/>
    <n v="763"/>
    <m/>
    <m/>
    <m/>
    <m/>
    <n v="0"/>
    <s v="No"/>
    <n v="479703.22"/>
    <n v="210"/>
    <n v="91.67"/>
    <m/>
    <m/>
    <n v="1"/>
  </r>
  <r>
    <x v="2148"/>
    <s v="https://grabango.com"/>
    <s v="https://www.crunchbase.com/organization/grabango"/>
    <s v="Grabango Co."/>
    <s v="Grabango is a checkout-free technology for existing, large-scale grocery, and convenience stores."/>
    <m/>
    <s v="seed"/>
    <s v="series_a"/>
    <s v="series_b"/>
    <m/>
    <m/>
    <m/>
    <m/>
    <m/>
    <n v="4000000"/>
    <n v="14130000"/>
    <n v="39000000"/>
    <m/>
    <m/>
    <m/>
    <m/>
    <m/>
    <n v="40000000"/>
    <n v="70650000"/>
    <n v="260130000"/>
    <m/>
    <m/>
    <m/>
    <m/>
    <m/>
    <s v="Abstract Ventures, Accomplice, CSC Upshot, Comet Labs, Founders Fund, James Conigliaro, Ramtin Naimi, Red Bear Angels, Sarus Select Capital, Thursday Capital, Tuesday Capital, UpHonest Capital, Vela Partners, Visary Capital"/>
    <s v="Abstract Ventures, Commerce Ventures, Founders Fund, Heartland Ventures, Propel VC, Ridge Ventures, Vela Partners"/>
    <s v="Bias Capital, Bossanova Investimentos, Commerce Ventures, Founders Fund, Greenhouse Capital Partners, Honeywell Ventures, Launchpad Capital, Quiet Capital, Unilever Ventures, Vela Partners, WIND Ventures"/>
    <m/>
    <m/>
    <m/>
    <m/>
    <m/>
    <n v="2017"/>
    <n v="2019"/>
    <x v="9"/>
    <m/>
    <m/>
    <m/>
    <m/>
    <n v="39000000"/>
    <s v="series_b"/>
    <d v="2021-06-07T00:00:00"/>
    <n v="260130000"/>
    <m/>
    <n v="5873.24"/>
    <n v="6855.9"/>
    <n v="463215.73"/>
    <m/>
    <m/>
    <m/>
    <m/>
    <m/>
    <n v="285"/>
    <n v="306"/>
    <n v="159"/>
    <m/>
    <m/>
    <m/>
    <m/>
    <m/>
    <n v="97"/>
    <n v="92.65"/>
    <n v="93.71"/>
    <m/>
    <m/>
    <m/>
    <m/>
    <m/>
    <n v="4.42"/>
    <n v="4.42"/>
    <n v="3.13"/>
    <n v="1"/>
    <m/>
    <m/>
    <m/>
    <m/>
    <n v="93775000"/>
    <m/>
    <d v="2017-03-29T00:00:00"/>
    <d v="2019-01-07T00:00:00"/>
    <d v="2021-06-07T00:00:00"/>
    <m/>
    <m/>
    <m/>
    <m/>
    <n v="1.77"/>
    <n v="3.68"/>
    <m/>
    <m/>
    <m/>
    <m/>
    <n v="1"/>
    <n v="649"/>
    <n v="882"/>
    <m/>
    <m/>
    <m/>
    <m/>
    <n v="0"/>
    <s v="No"/>
    <n v="475944.87"/>
    <n v="211"/>
    <n v="91.63"/>
    <m/>
    <m/>
    <n v="1"/>
  </r>
  <r>
    <x v="2149"/>
    <s v="https://PapayaPay.com"/>
    <s v="https://www.crunchbase.com/organization/papaya-payments"/>
    <s v="Papaya, Inc."/>
    <s v="Papaya is a developer of an online mobile application and payments technology designed to simplify bill payment for consumers."/>
    <m/>
    <s v="seed"/>
    <s v="series_a"/>
    <s v="series_b"/>
    <m/>
    <m/>
    <m/>
    <m/>
    <m/>
    <n v="1100000"/>
    <n v="11000000"/>
    <n v="50000000"/>
    <m/>
    <m/>
    <m/>
    <m/>
    <m/>
    <n v="11000000"/>
    <n v="55000000"/>
    <n v="333500000"/>
    <m/>
    <m/>
    <m/>
    <m/>
    <m/>
    <s v="Clocktower Technology Ventures, Graph Ventures, Mount Wilson Ventures, Mucker Capital"/>
    <s v="Sequoia Capital"/>
    <s v="01 Advisors, 9Yards Capital, Acrew Capital, Bessemer Venture Partners, F-Prime Capital, Fika Ventures, Mucker Capital, Sequoia Capital, Sound Ventures"/>
    <m/>
    <m/>
    <m/>
    <m/>
    <m/>
    <n v="2016"/>
    <n v="2018"/>
    <x v="9"/>
    <m/>
    <m/>
    <m/>
    <m/>
    <n v="50000000"/>
    <s v="series_b"/>
    <d v="2021-12-15T00:00:00"/>
    <n v="333500000"/>
    <m/>
    <n v="2730.96"/>
    <n v="14692.41"/>
    <n v="455046.7"/>
    <m/>
    <m/>
    <m/>
    <m/>
    <m/>
    <n v="224"/>
    <n v="173"/>
    <n v="161"/>
    <m/>
    <m/>
    <m/>
    <m/>
    <m/>
    <n v="97.69"/>
    <n v="96.27"/>
    <n v="93.63"/>
    <m/>
    <m/>
    <m/>
    <m/>
    <m/>
    <n v="20.62"/>
    <n v="20.62"/>
    <n v="5.15"/>
    <n v="1"/>
    <m/>
    <m/>
    <m/>
    <m/>
    <n v="65100000"/>
    <m/>
    <d v="2016-06-01T00:00:00"/>
    <d v="2018-12-03T00:00:00"/>
    <d v="2021-12-15T00:00:00"/>
    <m/>
    <m/>
    <m/>
    <m/>
    <n v="5"/>
    <n v="6.06"/>
    <m/>
    <m/>
    <m/>
    <m/>
    <n v="1"/>
    <n v="915"/>
    <n v="1108"/>
    <m/>
    <m/>
    <m/>
    <m/>
    <n v="0"/>
    <s v="No"/>
    <n v="472470.07"/>
    <n v="212"/>
    <n v="91.59"/>
    <m/>
    <m/>
    <n v="1"/>
  </r>
  <r>
    <x v="2150"/>
    <s v="http://commercelayer.io"/>
    <s v="https://www.crunchbase.com/organization/commerce-layer"/>
    <m/>
    <s v="Commerce Layer is a fast, flexible, and secure REST API that lets you add e-commerce to any website, and mobile applications."/>
    <m/>
    <m/>
    <s v="series_a"/>
    <s v="series_b"/>
    <m/>
    <m/>
    <m/>
    <m/>
    <m/>
    <m/>
    <n v="6000000"/>
    <n v="16000000"/>
    <m/>
    <m/>
    <m/>
    <m/>
    <m/>
    <m/>
    <n v="30000000"/>
    <n v="106720000"/>
    <m/>
    <m/>
    <m/>
    <m/>
    <m/>
    <m/>
    <s v="Benchmark, Mango Capital, NV Investments, PrimeSet, SVA"/>
    <s v="Benchmark, Coatue, Mango Capital"/>
    <m/>
    <m/>
    <m/>
    <m/>
    <m/>
    <m/>
    <n v="2020"/>
    <x v="9"/>
    <m/>
    <m/>
    <m/>
    <m/>
    <n v="16000000"/>
    <s v="series_b"/>
    <d v="2021-05-25T00:00:00"/>
    <n v="106720000"/>
    <m/>
    <m/>
    <n v="6874.29"/>
    <n v="463968.1"/>
    <m/>
    <m/>
    <m/>
    <m/>
    <m/>
    <m/>
    <n v="350"/>
    <n v="158"/>
    <m/>
    <m/>
    <m/>
    <m/>
    <m/>
    <m/>
    <n v="90.08"/>
    <n v="93.75"/>
    <m/>
    <m/>
    <m/>
    <m/>
    <m/>
    <n v="3.02"/>
    <m/>
    <n v="3.02"/>
    <n v="1"/>
    <m/>
    <m/>
    <m/>
    <m/>
    <n v="22000000"/>
    <m/>
    <m/>
    <d v="2020-05-28T00:00:00"/>
    <d v="2021-05-25T00:00:00"/>
    <m/>
    <m/>
    <m/>
    <m/>
    <m/>
    <n v="3.56"/>
    <m/>
    <m/>
    <m/>
    <m/>
    <n v="1"/>
    <m/>
    <n v="362"/>
    <m/>
    <m/>
    <m/>
    <m/>
    <n v="0"/>
    <s v="No"/>
    <n v="470842.39"/>
    <n v="213"/>
    <n v="91.55"/>
    <m/>
    <m/>
    <n v="1"/>
  </r>
  <r>
    <x v="2151"/>
    <s v="https://daily.co"/>
    <s v="https://www.crunchbase.com/organization/pluot"/>
    <s v="Daily"/>
    <s v="Daily.co offers video chat as an API."/>
    <s v="pre_seed"/>
    <s v="seed"/>
    <s v="series_a"/>
    <s v="series_b"/>
    <m/>
    <m/>
    <m/>
    <m/>
    <n v="2500000"/>
    <n v="4600000"/>
    <n v="15000000"/>
    <n v="40000000"/>
    <m/>
    <m/>
    <m/>
    <m/>
    <n v="50000000"/>
    <n v="46000000"/>
    <n v="75000000"/>
    <n v="266800000"/>
    <m/>
    <m/>
    <m/>
    <m/>
    <s v="Block, Inc., Compound, Edward Lando, Haystack, Pareto Holdings, Root Ventures, TenOneTen Ventures"/>
    <s v="Chang Corporation, Freestyle Capital, Haystack, Jeff Seibert, Moxxie Ventures, Root Ventures, SVA, Slack Fund, TenOneTen Ventures, Wayne Chang"/>
    <s v="April Underwood, Basement Fund, Compound, Elizabeth Weil, Ellen Levy, Freestyle Capital, Ground Up Ventures, Haystack, Lachy Groom, Moxxie Ventures, Offline Ventures, Root Ventures, SVA, Sarah Imbach, Slack Fund, TenOneTen Ventures, Tiger Global Management, Worklife, Y Combinator"/>
    <s v="Aston Motes, Cendana Capital, David Eckstein, Freestyle Capital, Haystack, Heritage Group, Lachy Groom, Moxxie Ventures, Renegade Partners, Root Ventures, Sean Rose, Slack Fund, The Todd &amp; Rahul Angel Fund, Tiger Global Management"/>
    <m/>
    <m/>
    <m/>
    <m/>
    <n v="2016"/>
    <n v="2020"/>
    <n v="2021"/>
    <x v="9"/>
    <m/>
    <m/>
    <m/>
    <m/>
    <m/>
    <s v="seed"/>
    <d v="2021-11-30T00:00:00"/>
    <n v="46000000"/>
    <n v="0"/>
    <n v="40572.86"/>
    <n v="225706.51"/>
    <n v="198581.9"/>
    <m/>
    <m/>
    <m/>
    <m/>
    <n v="521"/>
    <n v="296"/>
    <n v="75"/>
    <n v="320"/>
    <m/>
    <m/>
    <m/>
    <m/>
    <n v="70.23"/>
    <n v="96.87"/>
    <n v="98.59"/>
    <n v="87.3"/>
    <m/>
    <m/>
    <m/>
    <m/>
    <m/>
    <n v="1"/>
    <n v="1"/>
    <m/>
    <m/>
    <m/>
    <m/>
    <m/>
    <m/>
    <n v="62220000"/>
    <d v="2016-08-02T00:00:00"/>
    <d v="2020-05-04T00:00:00"/>
    <d v="2021-03-09T00:00:00"/>
    <d v="2021-11-10T00:00:00"/>
    <m/>
    <m/>
    <m/>
    <m/>
    <n v="1.63"/>
    <n v="3.56"/>
    <m/>
    <m/>
    <m/>
    <m/>
    <n v="0.17"/>
    <n v="309"/>
    <n v="246"/>
    <m/>
    <m/>
    <m/>
    <m/>
    <n v="20"/>
    <s v="No"/>
    <n v="464861.27"/>
    <n v="214"/>
    <n v="91.51"/>
    <m/>
    <m/>
    <n v="0.17"/>
  </r>
  <r>
    <x v="2152"/>
    <s v="https://www.ventustx.com"/>
    <s v="https://www.crunchbase.com/organization/ventus-therapeutics"/>
    <m/>
    <s v="Ventus Therapeutics develops small molecule drugs that target autoimmune diseases, inflammatory diseases, and cancer."/>
    <m/>
    <m/>
    <s v="series_a"/>
    <s v="series_b"/>
    <s v="series_c"/>
    <m/>
    <m/>
    <m/>
    <m/>
    <m/>
    <n v="60000000"/>
    <n v="100000000"/>
    <n v="140000000"/>
    <m/>
    <m/>
    <m/>
    <m/>
    <m/>
    <n v="300000000"/>
    <n v="667000000"/>
    <n v="1400000000"/>
    <m/>
    <m/>
    <m/>
    <m/>
    <m/>
    <s v="Google Ventures, Versant Ventures"/>
    <s v="Alexandria Venture Investments, Biotechnology Value Fund, Casdin Capital, Cormorant Asset Management, Fonds de solidarité FTQ, Google Ventures, RA Capital Management, Versant Ventures"/>
    <s v="Alexandria Venture Investments, Andreessen Horowitz, Biotechnology Value Fund, Casdin Capital, Cormorant Asset Management, Fonds de solidarité FTQ, Google Ventures, Qatar Investment Authority, RA Capital Management, SoftBank Vision Fund, Versant Ventures"/>
    <m/>
    <m/>
    <m/>
    <m/>
    <m/>
    <n v="2020"/>
    <x v="9"/>
    <n v="2022"/>
    <m/>
    <m/>
    <m/>
    <n v="70000000"/>
    <s v="corporate_round"/>
    <d v="2022-02-09T00:00:00"/>
    <n v="1400000000"/>
    <m/>
    <m/>
    <n v="9454.19"/>
    <n v="129045.69"/>
    <n v="322566.81"/>
    <m/>
    <m/>
    <m/>
    <m/>
    <m/>
    <n v="279"/>
    <n v="408"/>
    <n v="72"/>
    <m/>
    <m/>
    <m/>
    <m/>
    <m/>
    <n v="92.1"/>
    <n v="83.79"/>
    <n v="91.46"/>
    <m/>
    <m/>
    <m/>
    <m/>
    <n v="3.57"/>
    <m/>
    <n v="3.57"/>
    <n v="1.89"/>
    <n v="1"/>
    <m/>
    <m/>
    <m/>
    <n v="370150000"/>
    <m/>
    <m/>
    <d v="2020-05-06T00:00:00"/>
    <d v="2021-04-08T00:00:00"/>
    <d v="2022-02-09T00:00:00"/>
    <m/>
    <m/>
    <m/>
    <m/>
    <n v="2.2200000000000002"/>
    <n v="2.1"/>
    <m/>
    <m/>
    <m/>
    <n v="2.1"/>
    <m/>
    <n v="337"/>
    <n v="307"/>
    <m/>
    <m/>
    <m/>
    <n v="307"/>
    <s v="No"/>
    <n v="461066.69"/>
    <n v="215"/>
    <n v="91.47"/>
    <n v="2.1"/>
    <n v="2.1"/>
    <n v="2.1"/>
  </r>
  <r>
    <x v="2153"/>
    <s v="https://www.firebolt.io"/>
    <s v="https://www.crunchbase.com/organization/firebolt-analytics"/>
    <s v="Firebolt Analytics Inc."/>
    <s v="Firebolt is a cloud data warehousing platform that allows users to streamline their analytics and access to insights."/>
    <m/>
    <m/>
    <s v="series_a"/>
    <s v="series_b"/>
    <s v="series_c"/>
    <m/>
    <m/>
    <m/>
    <m/>
    <m/>
    <n v="37000000"/>
    <n v="127000000"/>
    <n v="100000000"/>
    <m/>
    <m/>
    <m/>
    <m/>
    <m/>
    <n v="185000000"/>
    <n v="847090000"/>
    <n v="1400000000"/>
    <m/>
    <m/>
    <m/>
    <m/>
    <m/>
    <s v="Angular Ventures, Bessemer Venture Partners, TLV Partners, Zeev Ventures"/>
    <s v="Angular Ventures, Bessemer Venture Partners, Dawn Capital, K5 Global, TLV Partners, Zeev Ventures"/>
    <s v="Alkeon Capital, Angular Ventures, Bessemer Venture Partners, Dawn Capital, Glynn Capital Management, K5 Global, Sozo Ventures, TLV Partners, Zeev Ventures"/>
    <m/>
    <m/>
    <m/>
    <m/>
    <m/>
    <n v="2020"/>
    <x v="9"/>
    <n v="2022"/>
    <m/>
    <m/>
    <m/>
    <n v="100000000"/>
    <s v="series_c"/>
    <d v="2022-01-26T00:00:00"/>
    <n v="1400000000"/>
    <m/>
    <m/>
    <n v="10102.379999999999"/>
    <n v="163084.57999999999"/>
    <n v="283458.56"/>
    <m/>
    <m/>
    <m/>
    <m/>
    <m/>
    <n v="253"/>
    <n v="361"/>
    <n v="80"/>
    <m/>
    <m/>
    <m/>
    <m/>
    <m/>
    <n v="92.84"/>
    <n v="85.66"/>
    <n v="90.49"/>
    <m/>
    <m/>
    <m/>
    <s v="unicorn"/>
    <n v="5.79"/>
    <m/>
    <n v="5.79"/>
    <n v="1.49"/>
    <n v="1"/>
    <m/>
    <m/>
    <m/>
    <n v="264000000"/>
    <m/>
    <m/>
    <d v="2020-12-09T00:00:00"/>
    <d v="2021-06-24T00:00:00"/>
    <d v="2022-01-26T00:00:00"/>
    <m/>
    <m/>
    <m/>
    <m/>
    <n v="4.58"/>
    <n v="1.65"/>
    <m/>
    <m/>
    <m/>
    <n v="1.65"/>
    <m/>
    <n v="197"/>
    <n v="216"/>
    <m/>
    <m/>
    <m/>
    <n v="216"/>
    <s v="No"/>
    <n v="456645.52"/>
    <n v="216"/>
    <n v="91.43"/>
    <n v="1.65"/>
    <n v="1.65"/>
    <n v="1.65"/>
  </r>
  <r>
    <x v="2154"/>
    <s v="https://vivid.money/en-eu/"/>
    <s v="https://www.crunchbase.com/organization/vivid-0619"/>
    <s v="Vivid Money GmbH"/>
    <s v="Vivid is a fintech that offers online banking, credit cards, mobile apps, cashback, cryptocurrencies, and financial services."/>
    <m/>
    <m/>
    <s v="series_a"/>
    <s v="series_b"/>
    <s v="series_c"/>
    <m/>
    <m/>
    <m/>
    <m/>
    <m/>
    <n v="17724798"/>
    <n v="72753729"/>
    <n v="114416476"/>
    <m/>
    <m/>
    <m/>
    <m/>
    <m/>
    <n v="118165317"/>
    <n v="436522371"/>
    <n v="886727687"/>
    <m/>
    <m/>
    <m/>
    <m/>
    <m/>
    <s v="Ribbit Capital"/>
    <s v="Greenoaks, Ribbit Capital"/>
    <s v="Greenoaks, Ribbit Capital, SoftBank Vision Fund"/>
    <m/>
    <m/>
    <m/>
    <m/>
    <m/>
    <n v="2020"/>
    <x v="9"/>
    <n v="2022"/>
    <m/>
    <m/>
    <m/>
    <n v="114416475"/>
    <s v="series_c"/>
    <d v="2022-02-07T00:00:00"/>
    <n v="886727687"/>
    <m/>
    <m/>
    <n v="12876.88"/>
    <n v="250877.75"/>
    <n v="190221.06"/>
    <m/>
    <m/>
    <m/>
    <m/>
    <m/>
    <n v="176"/>
    <n v="240"/>
    <n v="98"/>
    <m/>
    <m/>
    <m/>
    <m/>
    <m/>
    <n v="95.03"/>
    <n v="90.48"/>
    <n v="88.33"/>
    <m/>
    <m/>
    <m/>
    <m/>
    <n v="5.74"/>
    <m/>
    <n v="5.74"/>
    <n v="1.83"/>
    <n v="1"/>
    <m/>
    <m/>
    <m/>
    <n v="204895003"/>
    <m/>
    <m/>
    <d v="2020-11-05T00:00:00"/>
    <d v="2021-04-29T00:00:00"/>
    <d v="2022-02-07T00:00:00"/>
    <m/>
    <m/>
    <m/>
    <m/>
    <n v="3.69"/>
    <n v="2.0299999999999998"/>
    <m/>
    <m/>
    <m/>
    <n v="2.0299999999999998"/>
    <m/>
    <n v="175"/>
    <n v="284"/>
    <m/>
    <m/>
    <m/>
    <n v="284"/>
    <s v="No"/>
    <n v="453975.69"/>
    <n v="217"/>
    <n v="91.39"/>
    <n v="2.0299999999999998"/>
    <n v="2.0299999999999998"/>
    <n v="2.0299999999999998"/>
  </r>
  <r>
    <x v="2155"/>
    <s v="https://www.mixhalo.com"/>
    <s v="https://www.crunchbase.com/organization/mixhalo"/>
    <s v="Mixhalo Inc."/>
    <s v="Mixhalo is a real-time audio platform that delivers an immersive experience for live events."/>
    <m/>
    <m/>
    <s v="series_a"/>
    <s v="series_b"/>
    <m/>
    <m/>
    <m/>
    <m/>
    <m/>
    <m/>
    <n v="10700000"/>
    <n v="24000000"/>
    <m/>
    <m/>
    <m/>
    <m/>
    <m/>
    <m/>
    <n v="53500000"/>
    <n v="160080000"/>
    <m/>
    <m/>
    <m/>
    <m/>
    <m/>
    <m/>
    <s v="Another Planet Entertainment, Charlie Walker, Counterpart Advisors, Cowboy Ventures, Defy.vc, Founders Fund, Foundry Group, Red Light Management, Rich Goodstone, Rick Farman, Sapphire Ventures, Sujay Jaswa"/>
    <s v="Another Planet Entertainment, Defy.vc, Fortress Investment Group, Founders Fund, Foundry Group, L-Acoustics, Sapphire Sport"/>
    <m/>
    <m/>
    <m/>
    <m/>
    <m/>
    <m/>
    <n v="2019"/>
    <x v="9"/>
    <m/>
    <m/>
    <m/>
    <m/>
    <n v="24000000"/>
    <s v="series_b"/>
    <d v="2021-12-14T00:00:00"/>
    <n v="160080000"/>
    <m/>
    <m/>
    <n v="9145.98"/>
    <n v="444475.73"/>
    <m/>
    <m/>
    <m/>
    <m/>
    <m/>
    <m/>
    <n v="232"/>
    <n v="166"/>
    <m/>
    <m/>
    <m/>
    <m/>
    <m/>
    <m/>
    <n v="94.44"/>
    <n v="93.43"/>
    <m/>
    <m/>
    <m/>
    <m/>
    <m/>
    <n v="2.54"/>
    <m/>
    <n v="2.54"/>
    <n v="1"/>
    <m/>
    <m/>
    <m/>
    <m/>
    <n v="39025000"/>
    <m/>
    <m/>
    <d v="2019-07-23T00:00:00"/>
    <d v="2021-12-14T00:00:00"/>
    <m/>
    <m/>
    <m/>
    <m/>
    <m/>
    <n v="2.99"/>
    <m/>
    <m/>
    <m/>
    <m/>
    <n v="1"/>
    <m/>
    <n v="875"/>
    <m/>
    <m/>
    <m/>
    <m/>
    <n v="0"/>
    <s v="No"/>
    <n v="453621.71"/>
    <n v="218"/>
    <n v="91.35"/>
    <m/>
    <m/>
    <n v="1"/>
  </r>
  <r>
    <x v="2156"/>
    <s v="https://www.versatile.ai"/>
    <s v="https://www.crunchbase.com/organization/versatile-natures"/>
    <s v="Versatile, Inc."/>
    <s v="VERSATILE uses machine learning and AI to optimize construction and industrial processes."/>
    <m/>
    <s v="seed"/>
    <s v="series_a"/>
    <s v="series_b"/>
    <m/>
    <m/>
    <m/>
    <m/>
    <m/>
    <n v="1000000"/>
    <n v="20000000"/>
    <n v="80000000"/>
    <m/>
    <m/>
    <m/>
    <m/>
    <m/>
    <n v="10000000"/>
    <n v="100000000"/>
    <n v="533600000"/>
    <m/>
    <m/>
    <m/>
    <m/>
    <m/>
    <s v="Legziel Family, New York Angels, Third Sphere, URBAN-X"/>
    <s v="Bosch Ventures, Conductive Ventures, Entrée Capital, Insight Partners, Leigh Jasper, Robert Phillpot, Root Ventures"/>
    <s v="Bosch Ventures, Conductive Ventures, Craig Tooey, Entrée Capital, Insight Partners, Leigh Jasper, Ralph Gootee, Robert Phillpot, Root Ventures, Tiger Global Management"/>
    <m/>
    <m/>
    <m/>
    <m/>
    <m/>
    <n v="2018"/>
    <n v="2020"/>
    <x v="9"/>
    <m/>
    <m/>
    <m/>
    <m/>
    <n v="80000000"/>
    <s v="series_b"/>
    <d v="2021-09-14T00:00:00"/>
    <n v="533600000"/>
    <m/>
    <n v="12.11"/>
    <n v="15554.9"/>
    <n v="437629.88"/>
    <m/>
    <m/>
    <m/>
    <m/>
    <m/>
    <n v="2376"/>
    <n v="129"/>
    <n v="171"/>
    <m/>
    <m/>
    <m/>
    <m/>
    <m/>
    <n v="77.22"/>
    <n v="96.36"/>
    <n v="93.23"/>
    <m/>
    <m/>
    <m/>
    <m/>
    <m/>
    <n v="36.29"/>
    <n v="36.29"/>
    <n v="4.54"/>
    <n v="1"/>
    <m/>
    <m/>
    <m/>
    <m/>
    <n v="108532637"/>
    <m/>
    <d v="2018-02-24T00:00:00"/>
    <d v="2020-12-03T00:00:00"/>
    <d v="2021-09-14T00:00:00"/>
    <m/>
    <m/>
    <m/>
    <m/>
    <n v="10"/>
    <n v="5.34"/>
    <m/>
    <m/>
    <m/>
    <m/>
    <n v="1"/>
    <n v="1013"/>
    <n v="285"/>
    <m/>
    <m/>
    <m/>
    <m/>
    <n v="0"/>
    <s v="No"/>
    <n v="453196.89"/>
    <n v="219"/>
    <n v="91.31"/>
    <m/>
    <m/>
    <n v="1"/>
  </r>
  <r>
    <x v="2157"/>
    <s v="https://www.modernanimal.com"/>
    <s v="https://www.crunchbase.com/organization/modern-animal"/>
    <s v="Modern Animal, Inc."/>
    <s v="Modern Animal is an innovative veterinary platform building a new kind of veterinary experience for animals and humans."/>
    <m/>
    <s v="seed"/>
    <s v="series_a"/>
    <s v="series_b"/>
    <m/>
    <m/>
    <m/>
    <m/>
    <m/>
    <m/>
    <n v="35500000"/>
    <n v="40000000"/>
    <m/>
    <m/>
    <m/>
    <m/>
    <m/>
    <m/>
    <n v="177500000"/>
    <n v="266800000"/>
    <m/>
    <m/>
    <m/>
    <m/>
    <m/>
    <s v="BAM Ventures, Ling Wong"/>
    <s v="Addition, Founders Fund, Long Journey Ventures, True Ventures, Upfront Ventures"/>
    <s v="Addition, Founders Fund, True Ventures, Upfront Ventures"/>
    <m/>
    <m/>
    <m/>
    <m/>
    <m/>
    <n v="2019"/>
    <n v="2020"/>
    <x v="9"/>
    <m/>
    <m/>
    <m/>
    <m/>
    <m/>
    <s v="series_unknown"/>
    <d v="2021-07-30T00:00:00"/>
    <n v="266800000"/>
    <m/>
    <n v="2017.78"/>
    <n v="3717.09"/>
    <n v="445826.06"/>
    <m/>
    <m/>
    <m/>
    <m/>
    <m/>
    <n v="741"/>
    <n v="498"/>
    <n v="165"/>
    <m/>
    <m/>
    <m/>
    <m/>
    <m/>
    <n v="92.29"/>
    <n v="85.88"/>
    <n v="93.47"/>
    <m/>
    <m/>
    <m/>
    <m/>
    <m/>
    <n v="1.28"/>
    <m/>
    <n v="1.28"/>
    <n v="1"/>
    <m/>
    <m/>
    <m/>
    <m/>
    <n v="89000000"/>
    <m/>
    <d v="2019-02-25T00:00:00"/>
    <d v="2020-08-01T00:00:00"/>
    <d v="2021-07-30T00:00:00"/>
    <m/>
    <m/>
    <m/>
    <m/>
    <m/>
    <n v="1.5"/>
    <m/>
    <m/>
    <m/>
    <m/>
    <n v="1"/>
    <n v="523"/>
    <n v="363"/>
    <m/>
    <m/>
    <m/>
    <m/>
    <n v="0"/>
    <s v="No"/>
    <n v="451560.93"/>
    <n v="220"/>
    <n v="91.27"/>
    <m/>
    <m/>
    <n v="1"/>
  </r>
  <r>
    <x v="2158"/>
    <s v="https://www.flow.space/"/>
    <s v="https://www.crunchbase.com/organization/flowspace"/>
    <s v="Flowspace, Inc."/>
    <s v="Flowspace powers independent fulfillment."/>
    <m/>
    <s v="seed"/>
    <s v="series_a"/>
    <s v="series_b"/>
    <m/>
    <m/>
    <m/>
    <m/>
    <m/>
    <n v="120000"/>
    <n v="12000000"/>
    <n v="31000000"/>
    <m/>
    <m/>
    <m/>
    <m/>
    <m/>
    <n v="1200000"/>
    <n v="60000000"/>
    <n v="206770000"/>
    <m/>
    <m/>
    <m/>
    <m/>
    <m/>
    <s v="Y Combinator"/>
    <s v="1984 Ventures, Canvas Ventures, Moment Ventures, Y Combinator"/>
    <s v="1984 Ventures, BuildGroup, Canvas Ventures, Industrious Ventures, Moment Ventures, Y Combinator, eGateway Capital"/>
    <m/>
    <m/>
    <m/>
    <m/>
    <m/>
    <n v="2017"/>
    <n v="2019"/>
    <x v="9"/>
    <m/>
    <m/>
    <m/>
    <m/>
    <n v="31000000"/>
    <s v="series_b"/>
    <d v="2021-03-15T00:00:00"/>
    <n v="206770000"/>
    <m/>
    <n v="12166.07"/>
    <n v="4594.2299999999996"/>
    <n v="427691.12"/>
    <m/>
    <m/>
    <m/>
    <m/>
    <m/>
    <n v="120"/>
    <n v="410"/>
    <n v="174"/>
    <m/>
    <m/>
    <m/>
    <m/>
    <m/>
    <n v="98.74"/>
    <n v="90.15"/>
    <n v="93.11"/>
    <m/>
    <m/>
    <m/>
    <m/>
    <m/>
    <n v="117.18"/>
    <n v="117.18"/>
    <n v="2.93"/>
    <n v="1"/>
    <m/>
    <m/>
    <m/>
    <m/>
    <n v="46520000"/>
    <m/>
    <d v="2017-08-21T00:00:00"/>
    <d v="2019-04-16T00:00:00"/>
    <d v="2021-03-15T00:00:00"/>
    <m/>
    <m/>
    <m/>
    <m/>
    <n v="50"/>
    <n v="3.45"/>
    <m/>
    <m/>
    <m/>
    <m/>
    <n v="1"/>
    <n v="603"/>
    <n v="699"/>
    <m/>
    <m/>
    <m/>
    <m/>
    <n v="0"/>
    <s v="No"/>
    <n v="444451.42"/>
    <n v="221"/>
    <n v="91.23"/>
    <m/>
    <m/>
    <n v="1"/>
  </r>
  <r>
    <x v="2159"/>
    <s v="https://www.aimi.fm/"/>
    <s v="https://www.crunchbase.com/organization/aimi-e92a"/>
    <s v="Aimi Inc."/>
    <s v="Generative Music Platform"/>
    <m/>
    <m/>
    <s v="series_a"/>
    <s v="series_b"/>
    <m/>
    <m/>
    <m/>
    <m/>
    <m/>
    <m/>
    <m/>
    <n v="20000000"/>
    <m/>
    <m/>
    <m/>
    <m/>
    <m/>
    <m/>
    <m/>
    <n v="133400000"/>
    <m/>
    <m/>
    <m/>
    <m/>
    <m/>
    <m/>
    <s v="Endanik, Ethos VC, Randall Mays"/>
    <s v="Founders Fund, Great Mountain Partners"/>
    <m/>
    <m/>
    <m/>
    <m/>
    <m/>
    <m/>
    <n v="2021"/>
    <x v="9"/>
    <m/>
    <m/>
    <m/>
    <m/>
    <n v="20000000"/>
    <s v="series_b"/>
    <d v="2021-11-19T00:00:00"/>
    <n v="133400000"/>
    <m/>
    <m/>
    <n v="0"/>
    <n v="444214.97"/>
    <m/>
    <m/>
    <m/>
    <m/>
    <m/>
    <m/>
    <n v="2960"/>
    <n v="167"/>
    <m/>
    <m/>
    <m/>
    <m/>
    <m/>
    <m/>
    <n v="43.68"/>
    <n v="93.39"/>
    <m/>
    <m/>
    <m/>
    <m/>
    <m/>
    <n v="1"/>
    <m/>
    <m/>
    <n v="1"/>
    <m/>
    <m/>
    <m/>
    <m/>
    <n v="20000000"/>
    <m/>
    <m/>
    <d v="2021-04-05T00:00:00"/>
    <d v="2021-11-19T00:00:00"/>
    <m/>
    <m/>
    <m/>
    <m/>
    <m/>
    <m/>
    <m/>
    <m/>
    <m/>
    <m/>
    <n v="1"/>
    <m/>
    <n v="228"/>
    <m/>
    <m/>
    <m/>
    <m/>
    <n v="0"/>
    <s v="No"/>
    <n v="444214.97"/>
    <n v="222"/>
    <n v="91.19"/>
    <m/>
    <m/>
    <n v="1"/>
  </r>
  <r>
    <x v="2160"/>
    <s v="http://www.dooly.ai"/>
    <s v="https://www.crunchbase.com/organization/dooly-research"/>
    <s v="Dooly Research Ltd."/>
    <s v="Sales productivity tool for revenue teams to capture, contextualize, and collaborate on deals and accounts."/>
    <m/>
    <s v="seed"/>
    <s v="series_a"/>
    <s v="series_b"/>
    <m/>
    <m/>
    <m/>
    <m/>
    <m/>
    <n v="2000000"/>
    <n v="17000000"/>
    <n v="80000000"/>
    <m/>
    <m/>
    <m/>
    <m/>
    <m/>
    <n v="20000000"/>
    <n v="85000000"/>
    <n v="300000000"/>
    <m/>
    <m/>
    <m/>
    <m/>
    <m/>
    <s v="Hardy Capital Partners, New Avenue Capital, Operator Partners, Pallasite Ventures, Panache Ventures, Reshape, ScaleUP Ventures"/>
    <s v="Addition, Allison Pickens, Battery Ventures, BoxGroup, Brandon Deer, Daniel Dines, Hardy Capital Partners, Harry Stebbings, Jay Simons, MANTIS Venture Capital, SVA, Zander Lurie, boldstart ventures"/>
    <s v="Addition, BoxGroup, Greenspring Associates, Spark Capital, Tiger Global Management, boldstart ventures"/>
    <m/>
    <m/>
    <m/>
    <m/>
    <m/>
    <n v="2018"/>
    <n v="2021"/>
    <x v="9"/>
    <m/>
    <m/>
    <m/>
    <m/>
    <n v="80000000"/>
    <s v="series_b"/>
    <d v="2021-05-20T00:00:00"/>
    <n v="533600000"/>
    <m/>
    <n v="13.3"/>
    <n v="147153.84"/>
    <n v="294887.09000000003"/>
    <m/>
    <m/>
    <m/>
    <m/>
    <m/>
    <n v="2229"/>
    <n v="129"/>
    <n v="219"/>
    <m/>
    <m/>
    <m/>
    <m/>
    <m/>
    <n v="78.63"/>
    <n v="97.56"/>
    <n v="91.32"/>
    <m/>
    <m/>
    <m/>
    <m/>
    <m/>
    <n v="18.14"/>
    <n v="18.14"/>
    <n v="5.34"/>
    <n v="1.78"/>
    <m/>
    <m/>
    <m/>
    <m/>
    <n v="102300000"/>
    <m/>
    <d v="2018-05-22T00:00:00"/>
    <d v="2021-03-03T00:00:00"/>
    <d v="2021-05-20T00:00:00"/>
    <m/>
    <m/>
    <m/>
    <m/>
    <n v="4.25"/>
    <n v="3.53"/>
    <m/>
    <m/>
    <m/>
    <m/>
    <n v="1.78"/>
    <n v="1016"/>
    <n v="78"/>
    <m/>
    <m/>
    <m/>
    <m/>
    <n v="0"/>
    <s v="No"/>
    <n v="442054.23"/>
    <n v="223"/>
    <n v="91.15"/>
    <m/>
    <m/>
    <n v="1.78"/>
  </r>
  <r>
    <x v="2161"/>
    <s v="https://www.sonomabio.com"/>
    <s v="https://www.crunchbase.com/organization/sonoma-biotherapeutics"/>
    <m/>
    <s v="Sonoma BioTherapeutics develops adoptive Treg therapies cell for autoimmune."/>
    <m/>
    <m/>
    <s v="series_a"/>
    <s v="series_b"/>
    <m/>
    <m/>
    <m/>
    <m/>
    <m/>
    <m/>
    <n v="40000000"/>
    <n v="265000000"/>
    <m/>
    <m/>
    <m/>
    <m/>
    <m/>
    <m/>
    <n v="200000000"/>
    <n v="1767550000"/>
    <m/>
    <m/>
    <m/>
    <m/>
    <m/>
    <m/>
    <s v="8VC, ARCH Venture Partners, Lyell Immunopharma, Milky Way Ventures"/>
    <s v="8VC, ARCH Venture Partners, Alexandria Venture Investments, Ally Bridge Group, ArrowMark Partners, Avidity Partners, Casdin Capital, Deep Track Capital, Fidelity, Frazier Healthcare Partners, Google Ventures, JDRF T1D Fund, Janus Henderson Investors, Lifeforce Capital, Lilly Asia Ventures, Mirae Asset, NS Investment, OUP (Osage University Partners), Octagon Capital Advisors, Vertex Ventures HC"/>
    <m/>
    <m/>
    <m/>
    <m/>
    <m/>
    <m/>
    <n v="2020"/>
    <x v="9"/>
    <m/>
    <m/>
    <m/>
    <m/>
    <n v="30000000"/>
    <s v="corporate_round"/>
    <d v="2021-08-04T00:00:00"/>
    <n v="1767550000"/>
    <m/>
    <m/>
    <n v="6299.36"/>
    <n v="430653.82"/>
    <m/>
    <m/>
    <m/>
    <m/>
    <m/>
    <m/>
    <n v="366"/>
    <n v="173"/>
    <m/>
    <m/>
    <m/>
    <m/>
    <m/>
    <m/>
    <n v="89.63"/>
    <n v="93.15"/>
    <m/>
    <m/>
    <m/>
    <m/>
    <m/>
    <n v="7.51"/>
    <m/>
    <n v="7.51"/>
    <n v="1"/>
    <m/>
    <m/>
    <m/>
    <m/>
    <n v="365000000"/>
    <m/>
    <m/>
    <d v="2020-02-06T00:00:00"/>
    <d v="2021-08-04T00:00:00"/>
    <m/>
    <m/>
    <m/>
    <m/>
    <m/>
    <n v="8.84"/>
    <m/>
    <m/>
    <m/>
    <m/>
    <n v="1"/>
    <m/>
    <n v="545"/>
    <m/>
    <m/>
    <m/>
    <m/>
    <n v="0"/>
    <s v="No"/>
    <n v="436953.18"/>
    <n v="224"/>
    <n v="91.11"/>
    <m/>
    <m/>
    <n v="1"/>
  </r>
  <r>
    <x v="2162"/>
    <s v="https://www.pento.io"/>
    <s v="https://www.crunchbase.com/organization/pento"/>
    <s v="Pento ApS"/>
    <s v="Pento makes payroll painless, empowering HR &amp; Finance teams by streamlining automation, calculation, payments, compliance &amp; reporting."/>
    <m/>
    <s v="seed"/>
    <s v="series_a"/>
    <s v="series_b"/>
    <m/>
    <m/>
    <m/>
    <m/>
    <m/>
    <n v="710614"/>
    <n v="15456590"/>
    <n v="35000000"/>
    <m/>
    <m/>
    <m/>
    <m/>
    <m/>
    <n v="7106140"/>
    <n v="77282950"/>
    <n v="233450000"/>
    <m/>
    <m/>
    <m/>
    <m/>
    <m/>
    <s v="Christian Jantzen, Jens Sørensen, Kim Agger, PreSeed Ventures, Seed Capital"/>
    <s v="Avid Ventures, Des Traynor, Diede van Lamoen, Eric Yuan, Freddy Macnamara, General Catalyst, Hustle Fund, LocalGlobe, Matt Robinson, Moonfire Ventures, Nitesh Banta, Point Nine, Seedcamp, Timothy Thairu, Tom Blomfield"/>
    <s v="Avid Ventures, General Catalyst, LocalGlobe, Seedcamp, Tiger Global Management"/>
    <m/>
    <m/>
    <m/>
    <m/>
    <m/>
    <n v="2017"/>
    <n v="2021"/>
    <x v="9"/>
    <m/>
    <m/>
    <m/>
    <m/>
    <n v="35000000"/>
    <s v="series_b"/>
    <d v="2021-12-07T00:00:00"/>
    <m/>
    <m/>
    <n v="52.48"/>
    <n v="68494.78"/>
    <n v="367107.72"/>
    <m/>
    <m/>
    <m/>
    <m/>
    <m/>
    <n v="1891"/>
    <n v="287"/>
    <n v="192"/>
    <m/>
    <m/>
    <m/>
    <m/>
    <m/>
    <n v="80.05"/>
    <n v="94.56"/>
    <n v="92.39"/>
    <m/>
    <m/>
    <m/>
    <m/>
    <m/>
    <m/>
    <m/>
    <m/>
    <m/>
    <m/>
    <m/>
    <m/>
    <m/>
    <n v="53967204"/>
    <m/>
    <d v="2017-10-23T00:00:00"/>
    <d v="2021-05-19T00:00:00"/>
    <d v="2021-12-07T00:00:00"/>
    <m/>
    <m/>
    <m/>
    <m/>
    <n v="10.88"/>
    <n v="3.02"/>
    <m/>
    <m/>
    <m/>
    <m/>
    <m/>
    <n v="1304"/>
    <n v="202"/>
    <m/>
    <m/>
    <m/>
    <m/>
    <n v="0"/>
    <s v="No"/>
    <n v="435654.98"/>
    <n v="225"/>
    <n v="91.07"/>
    <m/>
    <m/>
    <n v="0"/>
  </r>
  <r>
    <x v="2163"/>
    <s v="https://fabric.inc"/>
    <s v="https://www.crunchbase.com/organization/fabric-3ad9"/>
    <s v="Commerce fabric, Inc."/>
    <s v="fabric offers a headless eCommerce platform that enables companies to grow their online presence via its API-driven modular system."/>
    <m/>
    <s v="seed"/>
    <s v="series_a"/>
    <s v="series_b"/>
    <s v="series_c"/>
    <m/>
    <m/>
    <m/>
    <m/>
    <n v="10500000"/>
    <n v="43000000"/>
    <n v="100000000"/>
    <n v="140000000"/>
    <m/>
    <m/>
    <m/>
    <m/>
    <n v="105000000"/>
    <n v="215000000"/>
    <n v="850000000"/>
    <n v="1500000000"/>
    <m/>
    <m/>
    <m/>
    <m/>
    <s v="Ascend, Expa, Jeremy Yap, Jonathan Weiner, Redpoint, Sierra Ventures, Todd Rovak"/>
    <s v="Norwest Venture Partners, Redpoint, Sierra Ventures"/>
    <s v="B Capital, Greycroft, Norwest Venture Partners, Redpoint, Sierra Ventures, Stripes"/>
    <s v="Forerunner Ventures, Glynn Capital Management, Norwest Venture Partners, Redpoint, Sierra Ventures, SoftBank Vision Fund, Stripes"/>
    <m/>
    <m/>
    <m/>
    <m/>
    <n v="2020"/>
    <n v="2021"/>
    <x v="9"/>
    <n v="2022"/>
    <m/>
    <m/>
    <m/>
    <n v="140000000"/>
    <s v="series_c"/>
    <d v="2022-02-24T00:00:00"/>
    <n v="1500000000"/>
    <m/>
    <n v="25.58"/>
    <n v="6278.73"/>
    <n v="205473.73"/>
    <n v="216836.95"/>
    <m/>
    <m/>
    <m/>
    <m/>
    <n v="2433"/>
    <n v="1103"/>
    <n v="310"/>
    <n v="88"/>
    <m/>
    <m/>
    <m/>
    <m/>
    <n v="74.16"/>
    <n v="79.03"/>
    <n v="87.69"/>
    <n v="89.53"/>
    <m/>
    <m/>
    <m/>
    <s v="unicorn"/>
    <n v="8.74"/>
    <n v="8.74"/>
    <n v="5.34"/>
    <n v="1.59"/>
    <n v="1"/>
    <m/>
    <m/>
    <m/>
    <n v="293500000"/>
    <m/>
    <d v="2020-10-20T00:00:00"/>
    <d v="2021-02-09T00:00:00"/>
    <d v="2021-07-20T00:00:00"/>
    <d v="2022-02-24T00:00:00"/>
    <m/>
    <m/>
    <m/>
    <n v="2.0499999999999998"/>
    <n v="3.95"/>
    <n v="1.76"/>
    <m/>
    <m/>
    <m/>
    <n v="1.76"/>
    <n v="112"/>
    <n v="161"/>
    <n v="219"/>
    <m/>
    <m/>
    <m/>
    <n v="219"/>
    <s v="No"/>
    <n v="428614.99"/>
    <n v="226"/>
    <n v="91.03"/>
    <n v="1.76"/>
    <n v="1.76"/>
    <n v="1.76"/>
  </r>
  <r>
    <x v="2164"/>
    <s v="https://betterfly.com"/>
    <s v="https://www.crunchbase.com/organization/go-betterfly"/>
    <s v="Betterfly PBC"/>
    <s v="Betterfly is a purpose-driven collective wellbeing platform that converts healthy activities into charitable donations."/>
    <s v="pre_seed"/>
    <s v="seed"/>
    <s v="series_a"/>
    <s v="series_b"/>
    <s v="series_c"/>
    <m/>
    <m/>
    <m/>
    <m/>
    <n v="2000000"/>
    <n v="8500000"/>
    <n v="60000000"/>
    <n v="125000000"/>
    <m/>
    <m/>
    <m/>
    <m/>
    <n v="20000000"/>
    <n v="42500000"/>
    <n v="300000000"/>
    <n v="1000000000"/>
    <m/>
    <m/>
    <m/>
    <s v="Alaya Capital, NXTP Ventures"/>
    <s v="Impacta VC"/>
    <s v="Albatross Capital, Bio Ritmo, Endeavor Catalyst, Grupo Prisma, JP Morgan, Katapult, Mario Solari"/>
    <s v="Bossanova Investimentos, DST Global, Endeavor Catalyst, QED Investors, SOFTBANK Latin America Ventures, Valor Capital Group"/>
    <s v="Alma Mundi Ventures, DST Global, Flucas Ventures, GG Capital, Glade Brook Capital Partners, Greycroft, Lightrock, QED Investors"/>
    <m/>
    <m/>
    <m/>
    <n v="2018"/>
    <n v="2018"/>
    <n v="2020"/>
    <x v="9"/>
    <n v="2022"/>
    <m/>
    <m/>
    <m/>
    <n v="125000000"/>
    <s v="series_c"/>
    <d v="2022-02-01T00:00:00"/>
    <n v="1000000000"/>
    <n v="0"/>
    <n v="0"/>
    <n v="23247.07"/>
    <n v="190939.91"/>
    <n v="213767.52"/>
    <m/>
    <m/>
    <m/>
    <n v="1356"/>
    <n v="3719"/>
    <n v="55"/>
    <n v="335"/>
    <n v="89"/>
    <m/>
    <m/>
    <m/>
    <n v="68.790000000000006"/>
    <n v="64.34"/>
    <n v="98.47"/>
    <n v="86.7"/>
    <n v="89.41"/>
    <m/>
    <m/>
    <m/>
    <s v="unicorn"/>
    <n v="30.6"/>
    <n v="30.6"/>
    <n v="18"/>
    <n v="3"/>
    <n v="1"/>
    <m/>
    <m/>
    <m/>
    <n v="204500000"/>
    <d v="2018-11-01T00:00:00"/>
    <d v="2018-12-01T00:00:00"/>
    <d v="2020-07-18T00:00:00"/>
    <d v="2021-06-16T00:00:00"/>
    <d v="2022-02-01T00:00:00"/>
    <m/>
    <m/>
    <m/>
    <n v="2.13"/>
    <n v="7.06"/>
    <n v="3.33"/>
    <m/>
    <m/>
    <m/>
    <n v="3.33"/>
    <n v="595"/>
    <n v="333"/>
    <n v="230"/>
    <m/>
    <m/>
    <m/>
    <n v="230"/>
    <s v="No"/>
    <n v="427954.5"/>
    <n v="227"/>
    <n v="90.99"/>
    <n v="3.33"/>
    <n v="3.33"/>
    <n v="3.33"/>
  </r>
  <r>
    <x v="2165"/>
    <s v="https://altruist.com"/>
    <s v="https://www.crunchbase.com/organization/altruist-corp"/>
    <s v="Altruist Corp."/>
    <s v="Altruist is a digital investment platform that offers commission-free trading and financial advice to individuals."/>
    <m/>
    <m/>
    <s v="series_a"/>
    <s v="series_b"/>
    <s v="series_c"/>
    <s v="series_d"/>
    <m/>
    <m/>
    <m/>
    <m/>
    <n v="8500000"/>
    <n v="50000000"/>
    <n v="110000000"/>
    <n v="112000000"/>
    <m/>
    <m/>
    <m/>
    <m/>
    <n v="42500000"/>
    <n v="333500000"/>
    <n v="1100000000"/>
    <n v="1680000000"/>
    <m/>
    <m/>
    <m/>
    <m/>
    <s v="Bossanova Investimentos, Endeavor Catalyst, Venrock"/>
    <s v="Insight Partners, Vanguard, Venrock"/>
    <s v="Declaration Partners, Insight Partners, Vanguard, Venrock"/>
    <s v="Adams Street Partners, Declaration Partners, Insight Partners, Marty Bicknell, Rex Salisbury, Ron Carson, William McNabb"/>
    <m/>
    <m/>
    <m/>
    <m/>
    <n v="2018"/>
    <x v="9"/>
    <n v="2021"/>
    <n v="2023"/>
    <m/>
    <m/>
    <n v="112000000"/>
    <s v="series_d"/>
    <d v="2023-04-12T00:00:00"/>
    <n v="1680000000"/>
    <m/>
    <m/>
    <n v="3836.64"/>
    <n v="239878.31"/>
    <n v="103966.85"/>
    <n v="78927.259999999995"/>
    <m/>
    <m/>
    <m/>
    <m/>
    <n v="376"/>
    <n v="254"/>
    <n v="243"/>
    <n v="13"/>
    <m/>
    <m/>
    <m/>
    <m/>
    <n v="91.86"/>
    <n v="89.92"/>
    <n v="79.58"/>
    <n v="93.65"/>
    <m/>
    <m/>
    <m/>
    <n v="28.23"/>
    <m/>
    <n v="28.23"/>
    <n v="4.2300000000000004"/>
    <n v="1.43"/>
    <n v="1"/>
    <m/>
    <m/>
    <n v="280500000"/>
    <m/>
    <m/>
    <d v="2018-09-09T00:00:00"/>
    <d v="2021-05-19T00:00:00"/>
    <d v="2021-11-01T00:00:00"/>
    <d v="2023-04-12T00:00:00"/>
    <m/>
    <m/>
    <m/>
    <n v="7.85"/>
    <n v="3.3"/>
    <n v="1.53"/>
    <m/>
    <m/>
    <n v="5.04"/>
    <m/>
    <n v="983"/>
    <n v="166"/>
    <n v="527"/>
    <m/>
    <m/>
    <n v="693"/>
    <s v="No"/>
    <n v="426609.06"/>
    <n v="228"/>
    <n v="90.95"/>
    <n v="5.04"/>
    <n v="5.04"/>
    <n v="5.04"/>
  </r>
  <r>
    <x v="2166"/>
    <s v="https://torq.io"/>
    <s v="https://www.crunchbase.com/organization/stackpulse"/>
    <s v="Torq Technologies inc"/>
    <s v="Torq is a no-code automation platform for security and ops teams."/>
    <m/>
    <s v="seed"/>
    <s v="series_a"/>
    <s v="series_b"/>
    <m/>
    <m/>
    <m/>
    <m/>
    <m/>
    <n v="8000000"/>
    <n v="20000000"/>
    <n v="50000000"/>
    <m/>
    <m/>
    <m/>
    <m/>
    <m/>
    <n v="80000000"/>
    <n v="100000000"/>
    <n v="333500000"/>
    <m/>
    <m/>
    <m/>
    <m/>
    <m/>
    <s v="Bessemer Venture Partners, Cerca Partners, TechAviv Founder Partners"/>
    <s v="Bessemer Venture Partners, Cerca Partners, GGV Capital"/>
    <s v="Bessemer Venture Partners, GGV Capital, Insight Partners, SentinelOne"/>
    <m/>
    <m/>
    <m/>
    <m/>
    <m/>
    <n v="2020"/>
    <n v="2021"/>
    <x v="9"/>
    <m/>
    <m/>
    <m/>
    <m/>
    <n v="42000000"/>
    <s v="series_b"/>
    <d v="2024-01-18T00:00:00"/>
    <n v="333500000"/>
    <m/>
    <n v="5.08"/>
    <n v="52786.04"/>
    <n v="370174.46"/>
    <m/>
    <m/>
    <m/>
    <m/>
    <m/>
    <n v="3034"/>
    <n v="359"/>
    <n v="190"/>
    <m/>
    <m/>
    <m/>
    <m/>
    <m/>
    <n v="67.78"/>
    <n v="93.19"/>
    <n v="92.47"/>
    <m/>
    <m/>
    <m/>
    <m/>
    <m/>
    <n v="2.84"/>
    <n v="2.84"/>
    <n v="2.84"/>
    <n v="1"/>
    <m/>
    <m/>
    <m/>
    <m/>
    <n v="120000000"/>
    <m/>
    <d v="2020-01-01T00:00:00"/>
    <d v="2021-01-19T00:00:00"/>
    <d v="2021-12-07T00:00:00"/>
    <m/>
    <m/>
    <m/>
    <m/>
    <n v="1.25"/>
    <n v="3.34"/>
    <m/>
    <m/>
    <m/>
    <m/>
    <n v="1"/>
    <n v="384"/>
    <n v="322"/>
    <m/>
    <m/>
    <m/>
    <m/>
    <n v="772"/>
    <s v="No"/>
    <n v="422965.58"/>
    <n v="229"/>
    <n v="90.91"/>
    <m/>
    <m/>
    <n v="1"/>
  </r>
  <r>
    <x v="2167"/>
    <s v="http://ossovr.com"/>
    <s v="https://www.crunchbase.com/organization/osso-vr"/>
    <s v="Osso VR Inc."/>
    <s v="Osso VR is a training and assessment platform focused on surgical virtual reality."/>
    <m/>
    <s v="seed"/>
    <s v="series_a"/>
    <s v="series_b"/>
    <s v="series_c"/>
    <m/>
    <m/>
    <m/>
    <m/>
    <m/>
    <n v="14000000"/>
    <n v="27000000"/>
    <n v="66000000"/>
    <m/>
    <m/>
    <m/>
    <m/>
    <m/>
    <n v="70000000"/>
    <n v="180090000"/>
    <n v="660000000"/>
    <m/>
    <m/>
    <m/>
    <m/>
    <s v="Presence Capital"/>
    <s v="GSR Ventures, Kaiser Permanente Ventures, Leslie Ventures, OCA Ventures, Scrum Ventures, SignalFire"/>
    <s v="Anorak Ventures, Bossanova Investimentos, GSR Ventures, Kaiser Permanente Ventures, Leslie Ventures, OCA Ventures, Scrum Ventures, SignalFire"/>
    <s v="Duro Ventures, GSR Ventures, Kaiser Permanente Ventures, Oak HC/FT, SignalFire, Tiger Global Management"/>
    <m/>
    <m/>
    <m/>
    <m/>
    <n v="2016"/>
    <n v="2020"/>
    <x v="9"/>
    <n v="2022"/>
    <m/>
    <m/>
    <m/>
    <n v="66000000"/>
    <s v="series_c"/>
    <d v="2022-03-24T00:00:00"/>
    <n v="660000000"/>
    <m/>
    <n v="0.25"/>
    <n v="1381.96"/>
    <n v="20260.240000000002"/>
    <n v="398568.28"/>
    <m/>
    <m/>
    <m/>
    <m/>
    <n v="2755"/>
    <n v="709"/>
    <n v="708"/>
    <n v="51"/>
    <m/>
    <m/>
    <m/>
    <m/>
    <n v="71.48"/>
    <n v="79.88"/>
    <n v="71.84"/>
    <n v="93.98"/>
    <m/>
    <m/>
    <m/>
    <m/>
    <n v="7.21"/>
    <m/>
    <n v="7.21"/>
    <n v="3.3"/>
    <n v="1"/>
    <m/>
    <m/>
    <m/>
    <n v="109222596"/>
    <m/>
    <d v="2016-09-01T00:00:00"/>
    <d v="2020-09-21T00:00:00"/>
    <d v="2021-07-07T00:00:00"/>
    <d v="2022-03-24T00:00:00"/>
    <m/>
    <m/>
    <m/>
    <m/>
    <n v="2.57"/>
    <n v="3.66"/>
    <m/>
    <m/>
    <m/>
    <n v="3.66"/>
    <n v="1481"/>
    <n v="289"/>
    <n v="260"/>
    <m/>
    <m/>
    <m/>
    <n v="260"/>
    <s v="No"/>
    <n v="420210.73"/>
    <n v="230"/>
    <n v="90.87"/>
    <n v="3.66"/>
    <n v="3.66"/>
    <n v="3.66"/>
  </r>
  <r>
    <x v="2168"/>
    <s v="http://xmov.ai/"/>
    <s v="https://www.crunchbase.com/organization/xmov"/>
    <s v="Konjac (Shanghai) Information Technology Co., Ltd."/>
    <s v="Xmov is an AI company focusing on computer vision and computer graphics."/>
    <m/>
    <s v="seed"/>
    <s v="series_a"/>
    <s v="series_b"/>
    <s v="series_c"/>
    <m/>
    <m/>
    <m/>
    <m/>
    <n v="2885753"/>
    <n v="14535152"/>
    <n v="20000000"/>
    <n v="110000000"/>
    <m/>
    <m/>
    <m/>
    <m/>
    <n v="28857530"/>
    <n v="72675760"/>
    <n v="133400000"/>
    <n v="1100000000"/>
    <m/>
    <m/>
    <m/>
    <m/>
    <s v="5Y Capital, Oriental Fortune Capital, Sequoia Capital China"/>
    <s v="5Y Capital, Sequoia Capital China, Toutoushidao Capital"/>
    <s v="Fresh Capital, Jinshan Capital, Qingxin capital, Sequoia Capital China, Wuyuan Capital"/>
    <s v="Index Ventures, Jinsha Joint Capital Investment, Northern Light Venture Capital, Qingxin capital, Sequoia Capital China, SoftBank Vision Fund"/>
    <m/>
    <m/>
    <m/>
    <m/>
    <n v="2018"/>
    <n v="2019"/>
    <x v="9"/>
    <n v="2022"/>
    <m/>
    <m/>
    <m/>
    <n v="110000000"/>
    <s v="series_c"/>
    <d v="2022-04-06T00:00:00"/>
    <n v="1100000000"/>
    <m/>
    <n v="0"/>
    <n v="0"/>
    <n v="0"/>
    <n v="417275.94"/>
    <m/>
    <m/>
    <m/>
    <m/>
    <n v="3719"/>
    <n v="1771"/>
    <n v="1602"/>
    <n v="47"/>
    <m/>
    <m/>
    <m/>
    <m/>
    <n v="64.34"/>
    <n v="57.37"/>
    <n v="36.24"/>
    <n v="94.46"/>
    <m/>
    <m/>
    <m/>
    <m/>
    <n v="23.33"/>
    <n v="23.33"/>
    <n v="11.58"/>
    <n v="7.42"/>
    <n v="1"/>
    <m/>
    <m/>
    <m/>
    <n v="147420905"/>
    <m/>
    <d v="2018-10-19T00:00:00"/>
    <d v="2019-06-25T00:00:00"/>
    <d v="2021-01-01T00:00:00"/>
    <d v="2022-04-06T00:00:00"/>
    <m/>
    <m/>
    <m/>
    <n v="2.52"/>
    <n v="1.84"/>
    <n v="8.25"/>
    <m/>
    <m/>
    <m/>
    <n v="8.25"/>
    <n v="249"/>
    <n v="556"/>
    <n v="460"/>
    <m/>
    <m/>
    <m/>
    <n v="460"/>
    <s v="No"/>
    <n v="417275.94"/>
    <n v="231"/>
    <n v="90.83"/>
    <n v="8.25"/>
    <n v="8.25"/>
    <n v="8.25"/>
  </r>
  <r>
    <x v="2169"/>
    <s v="https://xentral.com/"/>
    <s v="https://www.crunchbase.com/organization/xentral"/>
    <s v="Xentral ERP Software GmbH"/>
    <s v="Xentral develops ERP and CRM software solutions for enterprises."/>
    <m/>
    <s v="seed"/>
    <s v="series_a"/>
    <s v="series_b"/>
    <m/>
    <m/>
    <m/>
    <m/>
    <m/>
    <m/>
    <n v="20000000"/>
    <n v="74623982"/>
    <m/>
    <m/>
    <m/>
    <m/>
    <m/>
    <m/>
    <n v="100000000"/>
    <n v="497741959.94"/>
    <m/>
    <m/>
    <m/>
    <m/>
    <m/>
    <s v="Frank Thelen, Freigeist Capital"/>
    <s v="Freigeist Capital, HubSpot Ventures, Julien Codorniou, Sequoia Capital, Visionaries Club, s16vc"/>
    <s v="Freigeist Capital, Meritech Capital Partners, Sequoia Capital, Tiger Global Management, Visionaries Club, s16vc"/>
    <m/>
    <m/>
    <m/>
    <m/>
    <m/>
    <n v="2018"/>
    <n v="2021"/>
    <x v="9"/>
    <m/>
    <m/>
    <m/>
    <m/>
    <n v="74623982"/>
    <s v="series_b"/>
    <d v="2021-08-17T00:00:00"/>
    <n v="497741959.94"/>
    <m/>
    <n v="0"/>
    <n v="36571.339999999997"/>
    <n v="380700.34"/>
    <m/>
    <m/>
    <m/>
    <m/>
    <m/>
    <n v="3719"/>
    <n v="455"/>
    <n v="185"/>
    <m/>
    <m/>
    <m/>
    <m/>
    <m/>
    <n v="64.34"/>
    <n v="91.36"/>
    <n v="92.67"/>
    <m/>
    <m/>
    <m/>
    <m/>
    <m/>
    <n v="4.2300000000000004"/>
    <m/>
    <n v="4.2300000000000004"/>
    <n v="1"/>
    <m/>
    <m/>
    <m/>
    <m/>
    <n v="94623982"/>
    <m/>
    <d v="2018-08-19T00:00:00"/>
    <d v="2021-01-13T00:00:00"/>
    <d v="2021-08-17T00:00:00"/>
    <m/>
    <m/>
    <m/>
    <m/>
    <m/>
    <n v="4.9800000000000004"/>
    <m/>
    <m/>
    <m/>
    <m/>
    <n v="1"/>
    <n v="878"/>
    <n v="216"/>
    <m/>
    <m/>
    <m/>
    <m/>
    <n v="0"/>
    <s v="No"/>
    <n v="417271.68"/>
    <n v="232"/>
    <n v="90.79"/>
    <m/>
    <m/>
    <n v="1"/>
  </r>
  <r>
    <x v="2170"/>
    <s v="https://www.apollo.io"/>
    <s v="https://www.crunchbase.com/organization/zenprospect"/>
    <s v="ZenLeads, Inc."/>
    <s v="Apollo.io is a market sales platform that helps accelerate the growth of an organization."/>
    <m/>
    <s v="seed"/>
    <s v="series_a"/>
    <s v="series_b"/>
    <s v="series_c"/>
    <s v="series_d"/>
    <m/>
    <m/>
    <m/>
    <n v="120000"/>
    <n v="7000000"/>
    <n v="32000000"/>
    <n v="110000000"/>
    <n v="100000000"/>
    <m/>
    <m/>
    <m/>
    <n v="1200000"/>
    <n v="35000000"/>
    <n v="213440000"/>
    <n v="900000000"/>
    <n v="1600000000"/>
    <m/>
    <m/>
    <m/>
    <s v="Y Combinator"/>
    <s v="Nexus Venture Partners, Social Capital, Struck Capital, Y Combinator"/>
    <s v="NewView Capital, Nexus Venture Partners, Sand Hill Angels, Tribe Capital"/>
    <s v="Exponent Founders Capital, NewView Capital, Nexus Venture Partners, Sequoia Capital, Tribe Capital"/>
    <s v="Bain Capital Ventures, Nexus Venture Partners, Sequoia Capital, Tribe Capital"/>
    <m/>
    <m/>
    <m/>
    <n v="2016"/>
    <n v="2018"/>
    <x v="9"/>
    <n v="2022"/>
    <n v="2023"/>
    <m/>
    <m/>
    <n v="100000000"/>
    <s v="series_d"/>
    <d v="2023-08-29T00:00:00"/>
    <n v="1600000000"/>
    <m/>
    <n v="6388.12"/>
    <n v="11023.19"/>
    <n v="13145.56"/>
    <n v="252140.87"/>
    <n v="133468.1"/>
    <m/>
    <m/>
    <m/>
    <n v="116"/>
    <n v="213"/>
    <n v="811"/>
    <n v="84"/>
    <n v="7"/>
    <m/>
    <m/>
    <m/>
    <n v="98.81"/>
    <n v="95.4"/>
    <n v="67.739999999999995"/>
    <n v="90.01"/>
    <n v="96.83"/>
    <m/>
    <m/>
    <s v="unicorn"/>
    <n v="761.67"/>
    <n v="761.67"/>
    <n v="32.64"/>
    <n v="6.3"/>
    <n v="1.66"/>
    <n v="1"/>
    <m/>
    <m/>
    <n v="251320000"/>
    <m/>
    <d v="2016-03-22T00:00:00"/>
    <d v="2018-06-26T00:00:00"/>
    <d v="2021-11-01T00:00:00"/>
    <d v="2022-03-03T00:00:00"/>
    <d v="2023-08-29T00:00:00"/>
    <m/>
    <m/>
    <n v="29.17"/>
    <n v="6.1"/>
    <n v="4.22"/>
    <n v="1.78"/>
    <m/>
    <m/>
    <n v="7.5"/>
    <n v="826"/>
    <n v="1224"/>
    <n v="122"/>
    <n v="544"/>
    <m/>
    <m/>
    <n v="666"/>
    <s v="No"/>
    <n v="416165.84"/>
    <n v="233"/>
    <n v="90.75"/>
    <n v="7.5"/>
    <n v="7.5"/>
    <n v="7.5"/>
  </r>
  <r>
    <x v="2171"/>
    <s v="https://www.dexterity.ai"/>
    <s v="https://www.crunchbase.com/organization/dexterity-93d4"/>
    <s v="Dexterity, Inc."/>
    <s v="Dexterity provides robotic systems solutions for logistics, warehouses, and supply chain."/>
    <m/>
    <m/>
    <s v="series_a"/>
    <s v="series_b"/>
    <m/>
    <m/>
    <m/>
    <m/>
    <m/>
    <m/>
    <n v="56200000"/>
    <n v="140000000"/>
    <m/>
    <m/>
    <m/>
    <m/>
    <m/>
    <m/>
    <n v="281000000"/>
    <n v="1400000000"/>
    <m/>
    <m/>
    <m/>
    <m/>
    <m/>
    <m/>
    <s v="B37 Ventures, Blackhorn Ventures, Kleiner Perkins, Lightspeed Venture Partners, Liquid 2 Ventures, Obvious Ventures, Pacific West Bank, Presidio Ventures, StartX (Stanford-StartX Fund)"/>
    <s v="B37 Ventures, Ballistic Ventures, Kleiner Perkins, Lightspeed Venture Partners, Obvious Ventures, Presidio Ventures"/>
    <m/>
    <m/>
    <m/>
    <m/>
    <m/>
    <m/>
    <n v="2020"/>
    <x v="9"/>
    <m/>
    <m/>
    <m/>
    <m/>
    <n v="140000000"/>
    <s v="series_b"/>
    <d v="2021-10-13T00:00:00"/>
    <n v="1400000000"/>
    <m/>
    <m/>
    <n v="27820.1"/>
    <n v="384523.47"/>
    <m/>
    <m/>
    <m/>
    <m/>
    <m/>
    <m/>
    <n v="31"/>
    <n v="183"/>
    <m/>
    <m/>
    <m/>
    <m/>
    <m/>
    <m/>
    <n v="99.15"/>
    <n v="92.75"/>
    <m/>
    <m/>
    <m/>
    <m/>
    <s v="unicorn"/>
    <n v="4.24"/>
    <m/>
    <n v="4.24"/>
    <n v="1"/>
    <m/>
    <m/>
    <m/>
    <m/>
    <n v="196200000"/>
    <m/>
    <m/>
    <d v="2020-07-22T00:00:00"/>
    <d v="2021-10-13T00:00:00"/>
    <m/>
    <m/>
    <m/>
    <m/>
    <m/>
    <n v="4.9800000000000004"/>
    <m/>
    <m/>
    <m/>
    <m/>
    <n v="1"/>
    <m/>
    <n v="448"/>
    <m/>
    <m/>
    <m/>
    <m/>
    <n v="0"/>
    <s v="No"/>
    <n v="412343.57"/>
    <n v="234"/>
    <n v="90.71"/>
    <m/>
    <m/>
    <n v="1"/>
  </r>
  <r>
    <x v="2172"/>
    <s v="https://js.design"/>
    <s v="https://www.crunchbase.com/organization/xiaopiu"/>
    <s v="Beijing Xueyun Ruichuang Technology Co., Ltd."/>
    <s v="Xiaopiu is a free online application prototype tool development company."/>
    <m/>
    <s v="seed"/>
    <s v="series_a"/>
    <s v="series_b"/>
    <m/>
    <m/>
    <m/>
    <m/>
    <m/>
    <m/>
    <m/>
    <m/>
    <m/>
    <m/>
    <m/>
    <m/>
    <m/>
    <m/>
    <m/>
    <m/>
    <m/>
    <m/>
    <m/>
    <m/>
    <m/>
    <s v="Futian Huasheng"/>
    <s v="Jingya Capital"/>
    <s v="Blue Run Ventures China, Coatue, Hillhouse Investment, SIG China (SIG Asia Investments), Source Code Capital"/>
    <m/>
    <m/>
    <m/>
    <m/>
    <m/>
    <n v="2019"/>
    <n v="2021"/>
    <x v="9"/>
    <m/>
    <m/>
    <m/>
    <m/>
    <m/>
    <s v="series_b"/>
    <d v="2022-06-01T00:00:00"/>
    <m/>
    <m/>
    <n v="0"/>
    <n v="0"/>
    <n v="412004.79"/>
    <m/>
    <m/>
    <m/>
    <m/>
    <m/>
    <n v="3695"/>
    <n v="2960"/>
    <n v="175"/>
    <m/>
    <m/>
    <m/>
    <m/>
    <m/>
    <n v="61.5"/>
    <n v="43.68"/>
    <n v="93.07"/>
    <m/>
    <m/>
    <m/>
    <m/>
    <m/>
    <m/>
    <m/>
    <m/>
    <m/>
    <m/>
    <m/>
    <m/>
    <m/>
    <m/>
    <m/>
    <d v="2019-08-19T00:00:00"/>
    <d v="2021-05-20T00:00:00"/>
    <d v="2021-10-22T00:00:00"/>
    <m/>
    <m/>
    <m/>
    <m/>
    <m/>
    <m/>
    <m/>
    <m/>
    <m/>
    <m/>
    <m/>
    <n v="640"/>
    <n v="155"/>
    <m/>
    <m/>
    <m/>
    <m/>
    <n v="222"/>
    <s v="No"/>
    <n v="412004.79"/>
    <n v="235"/>
    <n v="90.67"/>
    <m/>
    <m/>
    <m/>
  </r>
  <r>
    <x v="2173"/>
    <s v="http://www.shelf.io"/>
    <s v="https://www.crunchbase.com/organization/shelf-io"/>
    <s v="GemShelf, Inc."/>
    <s v="Shelf is an answer automation platform helping distributed workers instantly find the answers they need."/>
    <m/>
    <s v="seed"/>
    <s v="series_a"/>
    <s v="series_b"/>
    <m/>
    <m/>
    <m/>
    <m/>
    <m/>
    <n v="2200000"/>
    <n v="6000000"/>
    <n v="52500000"/>
    <m/>
    <m/>
    <m/>
    <m/>
    <m/>
    <n v="22000000"/>
    <n v="30000000"/>
    <n v="350175000"/>
    <m/>
    <m/>
    <m/>
    <m/>
    <m/>
    <s v="Connecticut Innovations, New York Angels, SeedInvest"/>
    <s v="Base10 Partners, Connecticut Innovations, Contour Venture Partners, Outsiders Fund"/>
    <s v="Austin McChord, Base10 Partners, Connecticut Innovations, Contour Venture Partners, Craig Tooey, Insight Partners, Junction Venture Partners, Tiger Global Management"/>
    <m/>
    <m/>
    <m/>
    <m/>
    <m/>
    <n v="2017"/>
    <n v="2020"/>
    <x v="9"/>
    <m/>
    <m/>
    <m/>
    <m/>
    <n v="52500000"/>
    <s v="series_b"/>
    <d v="2021-08-23T00:00:00"/>
    <n v="350175000"/>
    <m/>
    <n v="756.07"/>
    <n v="1006.82"/>
    <n v="409766.43"/>
    <m/>
    <m/>
    <m/>
    <m/>
    <m/>
    <n v="689"/>
    <n v="830"/>
    <n v="176"/>
    <m/>
    <m/>
    <m/>
    <m/>
    <m/>
    <n v="92.74"/>
    <n v="76.44"/>
    <n v="93.03"/>
    <m/>
    <m/>
    <m/>
    <m/>
    <m/>
    <n v="10.82"/>
    <n v="10.82"/>
    <n v="9.92"/>
    <n v="1"/>
    <m/>
    <m/>
    <m/>
    <m/>
    <n v="60700000"/>
    <m/>
    <d v="2017-06-26T00:00:00"/>
    <d v="2020-09-09T00:00:00"/>
    <d v="2021-08-23T00:00:00"/>
    <m/>
    <m/>
    <m/>
    <m/>
    <n v="1.36"/>
    <n v="11.67"/>
    <m/>
    <m/>
    <m/>
    <m/>
    <n v="1"/>
    <n v="1171"/>
    <n v="348"/>
    <m/>
    <m/>
    <m/>
    <m/>
    <n v="0"/>
    <s v="No"/>
    <n v="411529.32"/>
    <n v="236"/>
    <n v="90.63"/>
    <m/>
    <m/>
    <n v="1"/>
  </r>
  <r>
    <x v="2174"/>
    <s v="https://supergreat.com"/>
    <s v="https://www.crunchbase.com/organization/supergreat"/>
    <s v="Supergreat (Huddle Labs Inc.)"/>
    <s v="Supergreat is a beauty community of real people reviewing the beauty products that work for them."/>
    <m/>
    <s v="seed"/>
    <s v="series_a"/>
    <s v="series_b"/>
    <m/>
    <m/>
    <m/>
    <m/>
    <m/>
    <n v="2500000"/>
    <n v="6500000"/>
    <n v="20000000"/>
    <m/>
    <m/>
    <m/>
    <m/>
    <m/>
    <n v="25000000"/>
    <n v="32500000"/>
    <n v="133400000"/>
    <m/>
    <m/>
    <m/>
    <m/>
    <m/>
    <s v="Everywhere Ventures (The Fund), RRE Ventures, Third Kind Venture Capital, Thrive Capital"/>
    <s v="Arrive, Benchmark, Casey Winters, Hannah Bronfman, Jennifer Fleiss, K5 Global, Mark Vadon, Nikita Bier, Shrug Capital, TQ Ventures, Thrive Capital"/>
    <s v="Benchmark, Greenoaks, Prosper Capital, Shopify, Shrug Capital, TQ Ventures, Third Kind Venture Capital, Thrive Capital"/>
    <m/>
    <m/>
    <m/>
    <m/>
    <m/>
    <n v="2018"/>
    <n v="2020"/>
    <x v="9"/>
    <m/>
    <m/>
    <m/>
    <m/>
    <n v="20000000"/>
    <s v="series_b"/>
    <d v="2021-12-15T00:00:00"/>
    <n v="133400000"/>
    <m/>
    <n v="73.349999999999994"/>
    <n v="17124.89"/>
    <n v="394201.3"/>
    <m/>
    <m/>
    <m/>
    <m/>
    <m/>
    <n v="1792"/>
    <n v="116"/>
    <n v="180"/>
    <m/>
    <m/>
    <m/>
    <m/>
    <m/>
    <n v="82.82"/>
    <n v="96.73"/>
    <n v="92.87"/>
    <m/>
    <m/>
    <m/>
    <m/>
    <m/>
    <n v="3.63"/>
    <n v="3.63"/>
    <n v="3.49"/>
    <n v="1"/>
    <m/>
    <m/>
    <m/>
    <m/>
    <n v="29000000"/>
    <m/>
    <d v="2018-12-26T00:00:00"/>
    <d v="2020-12-02T00:00:00"/>
    <d v="2021-12-15T00:00:00"/>
    <m/>
    <m/>
    <m/>
    <m/>
    <n v="1.3"/>
    <n v="4.0999999999999996"/>
    <m/>
    <m/>
    <m/>
    <m/>
    <n v="1"/>
    <n v="707"/>
    <n v="378"/>
    <m/>
    <m/>
    <m/>
    <m/>
    <n v="0"/>
    <s v="No"/>
    <n v="411399.54"/>
    <n v="237"/>
    <n v="90.59"/>
    <m/>
    <m/>
    <n v="1"/>
  </r>
  <r>
    <x v="2175"/>
    <s v="https://gopigment.com"/>
    <s v="https://www.crunchbase.com/organization/pigment-836b"/>
    <s v="Pigment"/>
    <s v="Pigment is a business forecasting platform that handles business strategy in real-time."/>
    <m/>
    <s v="seed"/>
    <s v="series_a"/>
    <s v="series_b"/>
    <s v="series_c"/>
    <m/>
    <m/>
    <m/>
    <m/>
    <m/>
    <n v="25900000"/>
    <n v="73000000"/>
    <n v="88000000"/>
    <m/>
    <m/>
    <m/>
    <m/>
    <m/>
    <n v="129500000"/>
    <n v="486910000"/>
    <n v="850000000"/>
    <m/>
    <m/>
    <m/>
    <m/>
    <s v="FirstMark, Frst, Julien Codorniou, Visionaries Club"/>
    <s v="Blossom Capital, David Clarke, FirstMark, Frst, Paul Melchiorre"/>
    <s v="Blossom Capital, FirstMark, Greenoaks"/>
    <s v="Felix Capital, FirstMark, ICONIQ Growth, IVP, Meritech Capital Partners"/>
    <m/>
    <m/>
    <m/>
    <m/>
    <n v="2019"/>
    <n v="2020"/>
    <x v="9"/>
    <n v="2023"/>
    <m/>
    <m/>
    <m/>
    <n v="88000000"/>
    <s v="series_c"/>
    <d v="2023-06-08T00:00:00"/>
    <n v="850000000"/>
    <m/>
    <n v="0.25"/>
    <n v="3479.96"/>
    <n v="143487.66"/>
    <n v="262541.39"/>
    <m/>
    <m/>
    <m/>
    <m/>
    <n v="3018"/>
    <n v="509"/>
    <n v="387"/>
    <n v="16"/>
    <m/>
    <m/>
    <m/>
    <m/>
    <n v="68.55"/>
    <n v="85.56"/>
    <n v="84.63"/>
    <n v="96.84"/>
    <m/>
    <m/>
    <m/>
    <m/>
    <n v="5.0199999999999996"/>
    <m/>
    <n v="5.0199999999999996"/>
    <n v="1.57"/>
    <n v="1"/>
    <m/>
    <m/>
    <m/>
    <n v="251900000"/>
    <m/>
    <d v="2019-10-29T00:00:00"/>
    <d v="2020-12-03T00:00:00"/>
    <d v="2021-11-14T00:00:00"/>
    <d v="2023-06-08T00:00:00"/>
    <m/>
    <m/>
    <m/>
    <m/>
    <n v="3.76"/>
    <n v="1.75"/>
    <m/>
    <m/>
    <m/>
    <n v="1.75"/>
    <n v="401"/>
    <n v="346"/>
    <n v="571"/>
    <m/>
    <m/>
    <m/>
    <n v="571"/>
    <s v="No"/>
    <n v="409509.26"/>
    <n v="238"/>
    <n v="90.55"/>
    <n v="1.75"/>
    <n v="1.75"/>
    <n v="1.75"/>
  </r>
  <r>
    <x v="2176"/>
    <s v="https://spiff.com"/>
    <s v="https://www.crunchbase.com/organization/spiff-8d22"/>
    <s v="Spiff Inc"/>
    <s v="Spiff is a compensation platform for revenue and sales organizations that helps automate complex commission processes and motivate sales."/>
    <m/>
    <s v="seed"/>
    <s v="series_a"/>
    <s v="series_b"/>
    <s v="series_c"/>
    <m/>
    <m/>
    <m/>
    <m/>
    <n v="3000000"/>
    <n v="10000000"/>
    <n v="46000000"/>
    <n v="50000000"/>
    <m/>
    <m/>
    <m/>
    <m/>
    <n v="30000000"/>
    <n v="50000000"/>
    <n v="306820000"/>
    <n v="500000000"/>
    <m/>
    <m/>
    <m/>
    <m/>
    <s v="Album VC, Jeremy Andrus, Kickstart, Peterson Ventures, Pipeline Capital"/>
    <s v="Album VC, EPIC Ventures, Kickstart, NextWorld Capital, Norwest Venture Partners, Peterson Ventures"/>
    <s v="Alexi Robichaux, Crew Capital, Daniel Dines, Hanno Renner, Kickstart, Leslie Stretch, Lightspeed Venture Partners, Marc Maloy, Mark Anderson, Norwest Venture Partners, Paul Melchiorre, Peterson Ventures, Salesforce Ventures, Stripes"/>
    <s v="Album VC, Kickstart, Lightspeed Venture Partners, Norwest Venture Partners, Salesforce Ventures"/>
    <m/>
    <m/>
    <m/>
    <m/>
    <n v="2019"/>
    <n v="2020"/>
    <x v="9"/>
    <n v="2023"/>
    <m/>
    <m/>
    <m/>
    <n v="50000000"/>
    <s v="series_c"/>
    <d v="2023-05-16T00:00:00"/>
    <m/>
    <m/>
    <n v="1904.66"/>
    <n v="2266.8000000000002"/>
    <n v="244297.60000000001"/>
    <n v="155463.82"/>
    <m/>
    <m/>
    <m/>
    <m/>
    <n v="826"/>
    <n v="612"/>
    <n v="246"/>
    <n v="31"/>
    <m/>
    <m/>
    <m/>
    <m/>
    <n v="91.4"/>
    <n v="82.64"/>
    <n v="90.24"/>
    <n v="93.68"/>
    <m/>
    <m/>
    <m/>
    <m/>
    <m/>
    <m/>
    <m/>
    <m/>
    <m/>
    <m/>
    <m/>
    <m/>
    <n v="112000000"/>
    <m/>
    <d v="2019-06-19T00:00:00"/>
    <d v="2020-06-26T00:00:00"/>
    <d v="2021-06-01T00:00:00"/>
    <d v="2023-05-16T00:00:00"/>
    <m/>
    <m/>
    <m/>
    <n v="1.67"/>
    <n v="6.14"/>
    <n v="1.63"/>
    <m/>
    <m/>
    <m/>
    <m/>
    <n v="373"/>
    <n v="340"/>
    <n v="714"/>
    <m/>
    <m/>
    <m/>
    <n v="714"/>
    <s v="No"/>
    <n v="403932.88"/>
    <n v="239"/>
    <n v="90.51"/>
    <n v="1.63"/>
    <n v="1.63"/>
    <n v="0"/>
  </r>
  <r>
    <x v="2177"/>
    <s v="https://www.certik.com/"/>
    <s v="https://www.crunchbase.com/organization/certik"/>
    <s v="CERTIFIED KERNEL TECH LLC."/>
    <s v="CertiK leverages formal verification technology to mathematically ensure security in systems software."/>
    <m/>
    <s v="seed"/>
    <s v="series_a"/>
    <s v="series_b"/>
    <m/>
    <m/>
    <m/>
    <m/>
    <m/>
    <n v="3500000"/>
    <n v="7700000"/>
    <n v="37000000"/>
    <m/>
    <m/>
    <m/>
    <m/>
    <m/>
    <n v="35000000"/>
    <n v="38500000"/>
    <n v="246790000"/>
    <m/>
    <m/>
    <m/>
    <m/>
    <m/>
    <s v="Binance Labs, Continue Capital, DHVC, Lightspeed Venture Partners, Wing Venture Capital"/>
    <s v="Ausvic Capital, Foothill Ventures, IDG Capital, Lenovo, Wing Venture Capital"/>
    <s v="Coatue, Coinbase Ventures, Shunwei Capital"/>
    <m/>
    <m/>
    <m/>
    <m/>
    <m/>
    <n v="2018"/>
    <n v="2020"/>
    <x v="9"/>
    <m/>
    <m/>
    <m/>
    <m/>
    <n v="60000000"/>
    <s v="series_b"/>
    <d v="2022-04-22T00:00:00"/>
    <n v="2000000000"/>
    <m/>
    <n v="18.16"/>
    <n v="446.46"/>
    <n v="400574.92"/>
    <m/>
    <m/>
    <m/>
    <m/>
    <m/>
    <n v="2200"/>
    <n v="988"/>
    <n v="179"/>
    <m/>
    <m/>
    <m/>
    <m/>
    <m/>
    <n v="78.91"/>
    <n v="71.95"/>
    <n v="92.91"/>
    <m/>
    <m/>
    <m/>
    <m/>
    <s v="unicorn"/>
    <n v="44.16"/>
    <n v="38.86"/>
    <n v="44.16"/>
    <n v="8.1"/>
    <m/>
    <m/>
    <m/>
    <m/>
    <n v="300200000"/>
    <m/>
    <d v="2018-03-01T00:00:00"/>
    <d v="2020-06-03T00:00:00"/>
    <d v="2021-07-07T00:00:00"/>
    <m/>
    <m/>
    <m/>
    <m/>
    <n v="1.1000000000000001"/>
    <n v="6.41"/>
    <m/>
    <m/>
    <m/>
    <m/>
    <n v="8.1"/>
    <n v="825"/>
    <n v="399"/>
    <m/>
    <m/>
    <m/>
    <m/>
    <n v="289"/>
    <s v="No"/>
    <n v="401039.54"/>
    <n v="240"/>
    <n v="90.47"/>
    <m/>
    <m/>
    <n v="8.1"/>
  </r>
  <r>
    <x v="2178"/>
    <s v="http://www.nayya.com"/>
    <s v="https://www.crunchbase.com/organization/nayya"/>
    <s v="Nayya Health, Inc."/>
    <s v="Nayya is a benefits experience platform that provides decision support and guidance during enrollment, and new employee onboarding."/>
    <s v="pre_seed"/>
    <s v="seed"/>
    <s v="series_a"/>
    <s v="series_b"/>
    <s v="series_c"/>
    <m/>
    <m/>
    <m/>
    <m/>
    <n v="2700000"/>
    <n v="11000000"/>
    <n v="37000000"/>
    <n v="55000000"/>
    <m/>
    <m/>
    <m/>
    <m/>
    <n v="27000000"/>
    <n v="55000000"/>
    <n v="246790000"/>
    <n v="550000000"/>
    <m/>
    <m/>
    <m/>
    <s v="J. Hunt Holdings, Jeffrey Wald, New York Angels"/>
    <s v="(ERA) Entrepreneurs Roundtable Accelerator, 301 Ventures, 37 Angels, Social Leverage"/>
    <s v="Cameron Ventures, Felicis, Guardian Life, Social Leverage, Unum Group"/>
    <s v="Bow Capital, CNO Financial Group, Felicis, Guardian Strategic Ventures, ICONIQ Growth, SVB Capital, SemperVirens Venture Capital, Social Leverage, Unum Group"/>
    <s v="Felicis, ICONIQ Growth, SemperVirens Venture Capital, Transformation Capital"/>
    <m/>
    <m/>
    <m/>
    <n v="2020"/>
    <n v="2020"/>
    <n v="2021"/>
    <x v="9"/>
    <n v="2022"/>
    <m/>
    <m/>
    <m/>
    <n v="55000000"/>
    <s v="series_c"/>
    <d v="2022-03-01T00:00:00"/>
    <n v="550000000"/>
    <n v="515.05999999999995"/>
    <n v="4107.83"/>
    <n v="645.95000000000005"/>
    <n v="195595.01"/>
    <n v="195361.3"/>
    <m/>
    <m/>
    <m/>
    <n v="263"/>
    <n v="589"/>
    <n v="1869"/>
    <n v="324"/>
    <n v="94"/>
    <m/>
    <m/>
    <m/>
    <n v="95.78"/>
    <n v="93.75"/>
    <n v="64.45"/>
    <n v="87.14"/>
    <n v="88.81"/>
    <m/>
    <m/>
    <m/>
    <m/>
    <n v="12.47"/>
    <n v="12.47"/>
    <n v="7.65"/>
    <n v="2.0099999999999998"/>
    <n v="1"/>
    <m/>
    <m/>
    <m/>
    <n v="105700000"/>
    <d v="2020-05-02T00:00:00"/>
    <d v="2020-06-15T00:00:00"/>
    <d v="2021-01-13T00:00:00"/>
    <d v="2021-06-02T00:00:00"/>
    <d v="2022-03-01T00:00:00"/>
    <m/>
    <m/>
    <m/>
    <n v="2.04"/>
    <n v="4.49"/>
    <n v="2.23"/>
    <m/>
    <m/>
    <m/>
    <n v="2.23"/>
    <n v="212"/>
    <n v="140"/>
    <n v="272"/>
    <m/>
    <m/>
    <m/>
    <n v="272"/>
    <s v="No"/>
    <n v="396225.15"/>
    <n v="241"/>
    <n v="90.43"/>
    <n v="2.23"/>
    <n v="2.23"/>
    <n v="2.23"/>
  </r>
  <r>
    <x v="2179"/>
    <s v="http://enable.com"/>
    <s v="https://www.crunchbase.com/organization/enable-f952"/>
    <s v="Enable Global Inc"/>
    <s v="Enable is a startup developing a cloud-based software tool for business-to-business rebate management."/>
    <m/>
    <m/>
    <s v="series_a"/>
    <s v="series_b"/>
    <s v="series_c"/>
    <s v="series_d"/>
    <m/>
    <m/>
    <m/>
    <m/>
    <n v="17000000"/>
    <n v="45000000"/>
    <n v="94000000"/>
    <n v="120000000"/>
    <m/>
    <m/>
    <m/>
    <m/>
    <n v="85000000"/>
    <n v="300150000"/>
    <n v="940000000"/>
    <n v="1120000000"/>
    <m/>
    <m/>
    <m/>
    <m/>
    <s v="Castor Ventures, Gaingels, Incisive Ventures, Menlo Ventures, Sierra Ventures"/>
    <s v="Alumni Ventures, Menlo Ventures, Norwest Venture Partners, Rising Tide, Sierra Ventures, Telstra Ventures"/>
    <s v="HarbourVest Partners, Insight Partners, Lightspeed Venture Partners, Menlo Ventures, Norwest Venture Partners, PSP Growth, SE Ventures, Telstra Ventures"/>
    <s v="Insight Partners, Lightspeed Venture Partners, Menlo Ventures, Norwest Venture Partners, Sierra Ventures"/>
    <m/>
    <m/>
    <m/>
    <m/>
    <n v="2020"/>
    <x v="9"/>
    <n v="2022"/>
    <n v="2023"/>
    <m/>
    <m/>
    <m/>
    <s v="series_unknown"/>
    <d v="2023-11-07T00:00:00"/>
    <n v="1120000000"/>
    <m/>
    <m/>
    <n v="99.71"/>
    <n v="27097.67"/>
    <n v="271454.65999999997"/>
    <n v="96940.42"/>
    <m/>
    <m/>
    <m/>
    <m/>
    <n v="1217"/>
    <n v="647"/>
    <n v="82"/>
    <n v="9"/>
    <m/>
    <m/>
    <m/>
    <m/>
    <n v="65.44"/>
    <n v="74.27"/>
    <n v="90.25"/>
    <n v="95.77"/>
    <m/>
    <m/>
    <s v="unicorn"/>
    <n v="9.41"/>
    <m/>
    <n v="9.41"/>
    <n v="3.13"/>
    <n v="1.1100000000000001"/>
    <n v="1"/>
    <m/>
    <m/>
    <n v="276000000"/>
    <m/>
    <m/>
    <d v="2020-03-23T00:00:00"/>
    <d v="2021-08-18T00:00:00"/>
    <d v="2022-10-18T00:00:00"/>
    <d v="2023-11-07T00:00:00"/>
    <m/>
    <m/>
    <m/>
    <n v="3.53"/>
    <n v="3.13"/>
    <n v="1.19"/>
    <m/>
    <m/>
    <n v="3.73"/>
    <m/>
    <n v="513"/>
    <n v="426"/>
    <n v="385"/>
    <m/>
    <m/>
    <n v="811"/>
    <s v="No"/>
    <n v="395592.46"/>
    <n v="242"/>
    <n v="90.39"/>
    <n v="3.73"/>
    <n v="3.73"/>
    <n v="3.73"/>
  </r>
  <r>
    <x v="2180"/>
    <s v="https://www.untapped.io"/>
    <s v="https://www.crunchbase.com/organization/jumpstart-6"/>
    <s v="Canvas"/>
    <s v="Untapped is a diversity recruiting platform that helps companies hire diverse teams."/>
    <m/>
    <s v="seed"/>
    <s v="series_a"/>
    <s v="series_b"/>
    <s v="series_c"/>
    <m/>
    <m/>
    <m/>
    <m/>
    <n v="1600000"/>
    <n v="8500000"/>
    <n v="20000000"/>
    <n v="50000000"/>
    <m/>
    <m/>
    <m/>
    <m/>
    <n v="16000000"/>
    <n v="42500000"/>
    <n v="133400000"/>
    <n v="400000000"/>
    <m/>
    <m/>
    <m/>
    <m/>
    <s v="Glenn Dubin, Joshua Steiner, Michael Lynton"/>
    <s v="Joshua Steiner, Michael Lynton, Sequoia Capital"/>
    <s v="Sequoia Capital"/>
    <s v="Alumni Ventures, Asymmetric Capital Partners, BAM Elevate, Brooklyn Academy of Music (BAM), Contrary, Fifth Down Capital, HighSage Ventures, Owl Ventures, Sahin Boydas, Sequoia Capital, Zoom Apps Fund"/>
    <m/>
    <m/>
    <m/>
    <m/>
    <n v="2018"/>
    <n v="2019"/>
    <x v="9"/>
    <n v="2021"/>
    <m/>
    <m/>
    <m/>
    <m/>
    <s v="series_unknown"/>
    <d v="2021-08-13T00:00:00"/>
    <m/>
    <m/>
    <n v="0"/>
    <n v="15286.8"/>
    <n v="167854.32"/>
    <n v="209458.11"/>
    <m/>
    <m/>
    <m/>
    <m/>
    <n v="3719"/>
    <n v="144"/>
    <n v="354"/>
    <n v="148"/>
    <m/>
    <m/>
    <m/>
    <m/>
    <n v="64.34"/>
    <n v="96.56"/>
    <n v="85.94"/>
    <n v="87.59"/>
    <m/>
    <m/>
    <m/>
    <m/>
    <m/>
    <m/>
    <m/>
    <m/>
    <m/>
    <m/>
    <m/>
    <m/>
    <n v="82700000"/>
    <m/>
    <d v="2018-01-04T00:00:00"/>
    <d v="2019-12-18T00:00:00"/>
    <d v="2021-05-25T00:00:00"/>
    <d v="2021-08-13T00:00:00"/>
    <m/>
    <m/>
    <m/>
    <n v="2.66"/>
    <n v="3.14"/>
    <n v="3"/>
    <m/>
    <m/>
    <m/>
    <m/>
    <n v="713"/>
    <n v="524"/>
    <n v="80"/>
    <m/>
    <m/>
    <m/>
    <n v="80"/>
    <s v="No"/>
    <n v="392599.23"/>
    <n v="243"/>
    <n v="90.35"/>
    <n v="3"/>
    <n v="3"/>
    <n v="0"/>
  </r>
  <r>
    <x v="2181"/>
    <s v="https://copper.co"/>
    <s v="https://www.crunchbase.com/organization/copper-05c5"/>
    <s v="Copper Technologies (UK) Ltd"/>
    <s v="Copper is a cryptocurrency custody firm that provides a secure infrastructure for the institutional digital asset investment community."/>
    <m/>
    <s v="seed"/>
    <s v="series_a"/>
    <s v="series_b"/>
    <s v="series_c"/>
    <m/>
    <m/>
    <m/>
    <m/>
    <n v="1000000"/>
    <n v="8000000"/>
    <n v="51000000"/>
    <n v="181000000"/>
    <m/>
    <m/>
    <m/>
    <m/>
    <n v="10000000"/>
    <n v="40000000"/>
    <n v="340170000"/>
    <n v="2000000000"/>
    <m/>
    <m/>
    <m/>
    <m/>
    <s v="Greyhound Capital, MMC Ventures, Sarus Select Capital"/>
    <s v="LocalGlobe, MMC Ventures, Target Global"/>
    <s v="Dawn Capital, Illuminate Financial, L1 Digital, LocalGlobe, MMC Ventures, Target Global"/>
    <s v="Barclays Ventures, Tiger Global Management"/>
    <m/>
    <m/>
    <m/>
    <m/>
    <n v="2019"/>
    <n v="2020"/>
    <x v="9"/>
    <n v="2022"/>
    <m/>
    <m/>
    <m/>
    <n v="181000000"/>
    <s v="series_c"/>
    <d v="2022-10-12T00:00:00"/>
    <n v="2000000000"/>
    <m/>
    <n v="0"/>
    <n v="721.9"/>
    <n v="6887.73"/>
    <n v="384967.92"/>
    <m/>
    <m/>
    <m/>
    <m/>
    <n v="3695"/>
    <n v="921"/>
    <n v="922"/>
    <n v="58"/>
    <m/>
    <m/>
    <m/>
    <m/>
    <n v="61.5"/>
    <n v="73.86"/>
    <n v="63.32"/>
    <n v="93.14"/>
    <m/>
    <m/>
    <m/>
    <s v="unicorn"/>
    <n v="122.41"/>
    <n v="122.41"/>
    <n v="38.25"/>
    <n v="5.29"/>
    <n v="1"/>
    <m/>
    <m/>
    <m/>
    <n v="281000000"/>
    <m/>
    <d v="2019-01-01T00:00:00"/>
    <d v="2020-02-17T00:00:00"/>
    <d v="2021-05-18T00:00:00"/>
    <d v="2022-10-12T00:00:00"/>
    <m/>
    <m/>
    <m/>
    <n v="4"/>
    <n v="8.5"/>
    <n v="5.88"/>
    <m/>
    <m/>
    <m/>
    <n v="5.88"/>
    <n v="412"/>
    <n v="456"/>
    <n v="512"/>
    <m/>
    <m/>
    <m/>
    <n v="512"/>
    <s v="No"/>
    <n v="392577.55"/>
    <n v="244"/>
    <n v="90.31"/>
    <n v="5.88"/>
    <n v="5.88"/>
    <n v="5.88"/>
  </r>
  <r>
    <x v="2182"/>
    <s v="https://rewind.com"/>
    <s v="https://www.crunchbase.com/organization/rewind-3"/>
    <s v="Rewind Software Inc."/>
    <s v="Rewind develops an automatic data backup platform."/>
    <s v="pre_seed"/>
    <m/>
    <s v="series_a"/>
    <s v="series_b"/>
    <m/>
    <m/>
    <m/>
    <m/>
    <n v="71100"/>
    <m/>
    <n v="15000000"/>
    <n v="65000000"/>
    <m/>
    <m/>
    <m/>
    <m/>
    <n v="1422000"/>
    <m/>
    <n v="75000000"/>
    <n v="433550000"/>
    <m/>
    <m/>
    <m/>
    <m/>
    <s v="Ontario Centres of Excellence"/>
    <m/>
    <s v="Bessemer Venture Partners, Bossanova Investimentos, Capital Angel Network, Darian Shirazi, Inovia Capital, Mistral Venture Partners, Ridge Ventures, ScaleUP Ventures"/>
    <s v="Atlassian Ventures, Bessemer Venture Partners, Darian Shirazi, Inovia Capital, Insight Partners, Ridge Ventures, ScaleUP Ventures, Union Ventures"/>
    <m/>
    <m/>
    <m/>
    <m/>
    <n v="2016"/>
    <m/>
    <n v="2021"/>
    <x v="9"/>
    <m/>
    <m/>
    <m/>
    <m/>
    <n v="65000000"/>
    <s v="series_b"/>
    <d v="2021-09-15T00:00:00"/>
    <n v="433550000"/>
    <n v="0.25"/>
    <m/>
    <n v="43439.07"/>
    <n v="348714.56"/>
    <m/>
    <m/>
    <m/>
    <m/>
    <n v="387"/>
    <m/>
    <n v="401"/>
    <n v="204"/>
    <m/>
    <m/>
    <m/>
    <m/>
    <n v="77.900000000000006"/>
    <m/>
    <n v="92.39"/>
    <n v="91.92"/>
    <m/>
    <m/>
    <m/>
    <m/>
    <m/>
    <n v="186.61"/>
    <m/>
    <n v="4.91"/>
    <n v="1"/>
    <m/>
    <m/>
    <m/>
    <m/>
    <n v="80071100"/>
    <d v="2016-04-28T00:00:00"/>
    <m/>
    <d v="2021-01-19T00:00:00"/>
    <d v="2021-09-15T00:00:00"/>
    <m/>
    <m/>
    <m/>
    <m/>
    <m/>
    <n v="5.78"/>
    <m/>
    <m/>
    <m/>
    <m/>
    <n v="1"/>
    <m/>
    <n v="239"/>
    <m/>
    <m/>
    <m/>
    <m/>
    <n v="0"/>
    <s v="No"/>
    <n v="392153.88"/>
    <n v="245"/>
    <n v="90.27"/>
    <m/>
    <m/>
    <n v="1"/>
  </r>
  <r>
    <x v="2183"/>
    <s v="https://www.boostinsurance.com"/>
    <s v="https://www.crunchbase.com/organization/boost-insurance"/>
    <s v="Boost Insurance USA, Inc."/>
    <s v="Boost’s API-driven infrastructure makes it easy for any company to increase customer value by offering embedded insurance."/>
    <m/>
    <s v="seed"/>
    <s v="series_a"/>
    <s v="series_b"/>
    <m/>
    <m/>
    <m/>
    <m/>
    <m/>
    <n v="3000000"/>
    <n v="14000000"/>
    <n v="20000000"/>
    <m/>
    <m/>
    <m/>
    <m/>
    <m/>
    <n v="30000000"/>
    <n v="70000000"/>
    <n v="133400000"/>
    <m/>
    <m/>
    <m/>
    <m/>
    <m/>
    <s v="Greycroft, IA Capital Group, Nephila Capital, Norwest Venture Partners, State National Companies"/>
    <s v="Coatue, Conversion Capital, Glenn Hubbard, Greycroft, IA Capital Group, Norwest Venture Partners, Tusk Venture Partners"/>
    <s v="Coatue, Conversion Capital, Fin Capital, Gaingels, Glenn Hubbard, Global publicly traded reinsurance company, Greycroft, Hack VC, RRE Ventures"/>
    <m/>
    <m/>
    <m/>
    <m/>
    <m/>
    <n v="2017"/>
    <n v="2020"/>
    <x v="9"/>
    <m/>
    <m/>
    <m/>
    <m/>
    <m/>
    <s v="series_unknown"/>
    <d v="2023-02-17T00:00:00"/>
    <n v="133400000"/>
    <m/>
    <n v="11.56"/>
    <n v="6948.91"/>
    <n v="384123.93"/>
    <m/>
    <m/>
    <m/>
    <m/>
    <m/>
    <n v="2283"/>
    <n v="345"/>
    <n v="184"/>
    <m/>
    <m/>
    <m/>
    <m/>
    <m/>
    <n v="75.91"/>
    <n v="90.22"/>
    <n v="92.71"/>
    <m/>
    <m/>
    <m/>
    <m/>
    <m/>
    <n v="3.02"/>
    <n v="3.02"/>
    <n v="1.62"/>
    <n v="1"/>
    <m/>
    <m/>
    <m/>
    <m/>
    <n v="37000000"/>
    <m/>
    <d v="2017-09-26T00:00:00"/>
    <d v="2020-02-05T00:00:00"/>
    <d v="2021-05-20T00:00:00"/>
    <m/>
    <m/>
    <m/>
    <m/>
    <n v="2.33"/>
    <n v="1.91"/>
    <m/>
    <m/>
    <m/>
    <m/>
    <n v="1"/>
    <n v="862"/>
    <n v="470"/>
    <m/>
    <m/>
    <m/>
    <m/>
    <n v="638"/>
    <s v="No"/>
    <n v="391084.4"/>
    <n v="246"/>
    <n v="90.23"/>
    <m/>
    <m/>
    <n v="1"/>
  </r>
  <r>
    <x v="2184"/>
    <s v="https://unsupervised.com/"/>
    <s v="https://www.crunchbase.com/organization/customer-science"/>
    <s v="Unsupervised.com Inc."/>
    <s v="Unsupervised is an automated analytics platform provider that finds hidden insights in complex data."/>
    <m/>
    <s v="seed"/>
    <s v="series_a"/>
    <s v="series_b"/>
    <m/>
    <m/>
    <m/>
    <m/>
    <m/>
    <m/>
    <n v="12775007"/>
    <n v="35000000"/>
    <m/>
    <m/>
    <m/>
    <m/>
    <m/>
    <m/>
    <n v="63875035"/>
    <n v="233450000"/>
    <m/>
    <m/>
    <m/>
    <m/>
    <m/>
    <s v="Disney Accelerator, Duro Ventures"/>
    <m/>
    <s v="Cathay Innovation, Coatue, Elad Gil, Eniac Ventures, NextGen Venture Partners, SignalFire"/>
    <m/>
    <m/>
    <m/>
    <m/>
    <m/>
    <n v="2018"/>
    <n v="2019"/>
    <x v="9"/>
    <m/>
    <m/>
    <m/>
    <m/>
    <n v="35000000"/>
    <s v="series_b"/>
    <d v="2021-04-23T00:00:00"/>
    <n v="233450000"/>
    <m/>
    <n v="1934.53"/>
    <n v="0"/>
    <n v="386734.35"/>
    <m/>
    <m/>
    <m/>
    <m/>
    <m/>
    <n v="678"/>
    <n v="1771"/>
    <n v="181"/>
    <m/>
    <m/>
    <m/>
    <m/>
    <m/>
    <n v="93.51"/>
    <n v="57.37"/>
    <n v="92.83"/>
    <m/>
    <m/>
    <m/>
    <m/>
    <m/>
    <n v="3.11"/>
    <m/>
    <n v="3.11"/>
    <n v="1"/>
    <m/>
    <m/>
    <m/>
    <m/>
    <n v="53499220"/>
    <m/>
    <d v="2018-10-12T00:00:00"/>
    <d v="2019-08-28T00:00:00"/>
    <d v="2021-04-23T00:00:00"/>
    <m/>
    <m/>
    <m/>
    <m/>
    <m/>
    <n v="3.65"/>
    <m/>
    <m/>
    <m/>
    <m/>
    <n v="1"/>
    <n v="320"/>
    <n v="604"/>
    <m/>
    <m/>
    <m/>
    <m/>
    <n v="0"/>
    <s v="No"/>
    <n v="388668.88"/>
    <n v="247"/>
    <n v="90.19"/>
    <m/>
    <m/>
    <n v="1"/>
  </r>
  <r>
    <x v="2185"/>
    <s v="https://www.sentibio.com/"/>
    <s v="https://www.crunchbase.com/organization/senti-biosciences"/>
    <s v="Senti Biosciences, Inc."/>
    <s v="Senti Biosciences is a developer of a programmable biology platform for cancer therapies."/>
    <m/>
    <s v="seed"/>
    <s v="series_a"/>
    <s v="series_b"/>
    <m/>
    <m/>
    <m/>
    <m/>
    <m/>
    <m/>
    <n v="53000000"/>
    <n v="105000000"/>
    <m/>
    <m/>
    <m/>
    <m/>
    <m/>
    <m/>
    <n v="265000000"/>
    <n v="700350000"/>
    <m/>
    <m/>
    <m/>
    <m/>
    <m/>
    <s v="Pear VC"/>
    <s v="8VC, Allen &amp; Company, Amgen Ventures, Evolution VC Partners, Goodman Capital, Lifeforce Capital, Lux Capital, Menlo Ventures, Nest.Bio Ventures, New Enterprise Associates, Omega Funds, Pear VC"/>
    <s v="10X Capital, 8VC, Alexandria Venture Investments, Amgen Ventures, Gaingels, Intel Capital, KB Investment, Leaps by Bayer, LifeSci Venture Partners, Lifeforce Capital, Lux Capital, Matrix Partners China, Menlo Ventures, Mirae Asset Capital, Nest.Bio Ventures, New Enterprise Associates, Noveus Capital, Pear VC, Ridgeback Capital, Sand Hill Angels, Smilegate Investment"/>
    <m/>
    <m/>
    <m/>
    <m/>
    <m/>
    <n v="2016"/>
    <n v="2018"/>
    <x v="9"/>
    <m/>
    <m/>
    <m/>
    <m/>
    <n v="50600000"/>
    <s v="post_ipo_equity"/>
    <d v="2021-05-14T00:00:00"/>
    <n v="540900000"/>
    <m/>
    <n v="1878.32"/>
    <n v="29894.61"/>
    <n v="354509.45"/>
    <m/>
    <m/>
    <m/>
    <m/>
    <m/>
    <n v="358"/>
    <n v="106"/>
    <n v="201"/>
    <m/>
    <m/>
    <m/>
    <m/>
    <m/>
    <n v="96.3"/>
    <n v="97.72"/>
    <n v="92.04"/>
    <m/>
    <m/>
    <m/>
    <m/>
    <m/>
    <n v="1.74"/>
    <m/>
    <n v="1.74"/>
    <n v="0.77"/>
    <m/>
    <m/>
    <m/>
    <m/>
    <n v="215900000"/>
    <m/>
    <d v="2016-09-22T00:00:00"/>
    <d v="2018-02-27T00:00:00"/>
    <d v="2021-01-06T00:00:00"/>
    <m/>
    <m/>
    <m/>
    <m/>
    <m/>
    <n v="2.64"/>
    <m/>
    <m/>
    <m/>
    <m/>
    <n v="0.77"/>
    <n v="523"/>
    <n v="1044"/>
    <m/>
    <m/>
    <m/>
    <m/>
    <n v="128"/>
    <s v="No"/>
    <n v="386282.38"/>
    <n v="248"/>
    <n v="90.15"/>
    <m/>
    <m/>
    <n v="0.77"/>
  </r>
  <r>
    <x v="2186"/>
    <s v="https://www.flexcompute.com/"/>
    <s v="https://www.crunchbase.com/organization/flexcompute"/>
    <s v="FlexCompute Inc"/>
    <s v="FlexCompute is an IT company that specializes in providing solutions related to simulation."/>
    <m/>
    <m/>
    <m/>
    <s v="series_b"/>
    <m/>
    <m/>
    <m/>
    <m/>
    <m/>
    <m/>
    <m/>
    <n v="22000000"/>
    <m/>
    <m/>
    <m/>
    <m/>
    <m/>
    <m/>
    <m/>
    <n v="146740000"/>
    <m/>
    <m/>
    <m/>
    <m/>
    <m/>
    <m/>
    <m/>
    <s v="3W Investment, Coatue, GGV Capital, River Delta, WI Harper Group"/>
    <m/>
    <m/>
    <m/>
    <m/>
    <m/>
    <m/>
    <m/>
    <x v="9"/>
    <m/>
    <m/>
    <m/>
    <m/>
    <n v="22000000"/>
    <s v="series_b"/>
    <d v="2021-11-29T00:00:00"/>
    <n v="146740000"/>
    <m/>
    <m/>
    <m/>
    <n v="385993.8"/>
    <m/>
    <m/>
    <m/>
    <m/>
    <m/>
    <m/>
    <m/>
    <n v="182"/>
    <m/>
    <m/>
    <m/>
    <m/>
    <m/>
    <m/>
    <m/>
    <n v="92.79"/>
    <m/>
    <m/>
    <m/>
    <m/>
    <m/>
    <n v="1"/>
    <m/>
    <m/>
    <n v="1"/>
    <m/>
    <m/>
    <m/>
    <m/>
    <n v="28856448"/>
    <m/>
    <m/>
    <m/>
    <d v="2021-11-29T00:00:00"/>
    <m/>
    <m/>
    <m/>
    <m/>
    <m/>
    <m/>
    <m/>
    <m/>
    <m/>
    <m/>
    <n v="1"/>
    <m/>
    <m/>
    <m/>
    <m/>
    <m/>
    <m/>
    <n v="0"/>
    <s v="No"/>
    <n v="385993.8"/>
    <n v="249"/>
    <n v="90.11"/>
    <m/>
    <m/>
    <n v="1"/>
  </r>
  <r>
    <x v="2187"/>
    <s v="https://eco.com/"/>
    <s v="https://www.crunchbase.com/organization/eco-66cd"/>
    <s v="Eco, Inc."/>
    <s v="Eco provides a digital cryptocurrency platform that can be used as a payment tool for daily-use transactions."/>
    <s v="pre_seed"/>
    <s v="seed"/>
    <s v="series_a"/>
    <s v="series_b"/>
    <m/>
    <m/>
    <m/>
    <m/>
    <m/>
    <n v="8500000"/>
    <n v="26000000"/>
    <n v="60000000"/>
    <m/>
    <m/>
    <m/>
    <m/>
    <m/>
    <n v="85000000"/>
    <n v="130000000"/>
    <n v="400200000"/>
    <m/>
    <m/>
    <m/>
    <m/>
    <s v="Streamlined Ventures"/>
    <s v="Access Ventures, Arjun Sethi, Expa, Pantera Capital, StartX (Stanford-StartX Fund)"/>
    <s v="Activant Capital, Blockchain.com Ventures, Coinbase Ventures, Digital Currency Group, Founders Fund, Minuscule Ventures, Slow Ventures, Tribe Capital, Valor Capital Group, a16z crypto"/>
    <s v="Activant Capital, Blockchange Ventures, Expa, L Catterton, Lightspeed Venture Partners, LionTree, Pantera Capital, Valor Equity Partners, a16z crypto"/>
    <m/>
    <m/>
    <m/>
    <m/>
    <n v="2019"/>
    <n v="2020"/>
    <n v="2021"/>
    <x v="9"/>
    <m/>
    <m/>
    <m/>
    <m/>
    <n v="60000000"/>
    <s v="series_b"/>
    <d v="2021-07-27T00:00:00"/>
    <n v="400200000"/>
    <n v="0"/>
    <n v="15.12"/>
    <n v="126068.8"/>
    <n v="257722.82"/>
    <m/>
    <m/>
    <m/>
    <m/>
    <n v="1931"/>
    <n v="2468"/>
    <n v="140"/>
    <n v="234"/>
    <m/>
    <m/>
    <m/>
    <m/>
    <n v="65.319999999999993"/>
    <n v="73.790000000000006"/>
    <n v="97.35"/>
    <n v="90.72"/>
    <m/>
    <m/>
    <m/>
    <m/>
    <m/>
    <n v="3.2"/>
    <n v="3.2"/>
    <n v="2.62"/>
    <n v="1"/>
    <m/>
    <m/>
    <m/>
    <m/>
    <n v="94500000"/>
    <d v="2019-09-29T00:00:00"/>
    <d v="2020-01-01T00:00:00"/>
    <d v="2021-03-05T00:00:00"/>
    <d v="2021-07-27T00:00:00"/>
    <m/>
    <m/>
    <m/>
    <m/>
    <n v="1.53"/>
    <n v="3.08"/>
    <m/>
    <m/>
    <m/>
    <m/>
    <n v="1"/>
    <n v="429"/>
    <n v="144"/>
    <m/>
    <m/>
    <m/>
    <m/>
    <n v="0"/>
    <s v="No"/>
    <n v="383806.74"/>
    <n v="250"/>
    <n v="90.07"/>
    <m/>
    <m/>
    <n v="1"/>
  </r>
  <r>
    <x v="2188"/>
    <s v="https://joinfound.com/"/>
    <s v="https://www.crunchbase.com/organization/found-517b"/>
    <m/>
    <s v="Found is dedicated to improving people’s overall wellbeing by making evidence-based weight loss accessible and affordable."/>
    <m/>
    <s v="seed"/>
    <s v="series_a"/>
    <s v="series_b"/>
    <m/>
    <m/>
    <m/>
    <m/>
    <m/>
    <n v="8000000"/>
    <n v="24000000"/>
    <n v="100000000"/>
    <m/>
    <m/>
    <m/>
    <m/>
    <m/>
    <n v="80000000"/>
    <n v="120000000"/>
    <n v="600000000"/>
    <m/>
    <m/>
    <m/>
    <m/>
    <m/>
    <s v="Atomic, Define Ventures"/>
    <s v="Atomic, Define Ventures, Google Ventures"/>
    <s v="Able Partners, Atomic, Define Ventures, Fidji Simo, G9 Ventures, Google Ventures, IVP, Julia Taylor Cheek, TCG, WestCap"/>
    <m/>
    <m/>
    <m/>
    <m/>
    <m/>
    <n v="2020"/>
    <n v="2021"/>
    <x v="9"/>
    <m/>
    <m/>
    <m/>
    <m/>
    <n v="100000000"/>
    <s v="series_b"/>
    <d v="2021-12-16T00:00:00"/>
    <n v="600000000"/>
    <m/>
    <n v="0"/>
    <n v="81969.929999999993"/>
    <n v="301012.7"/>
    <m/>
    <m/>
    <m/>
    <m/>
    <m/>
    <n v="4029"/>
    <n v="246"/>
    <n v="216"/>
    <m/>
    <m/>
    <m/>
    <m/>
    <m/>
    <n v="57.2"/>
    <n v="95.34"/>
    <n v="91.44"/>
    <m/>
    <m/>
    <m/>
    <m/>
    <m/>
    <n v="5.0999999999999996"/>
    <n v="5.0999999999999996"/>
    <n v="4.25"/>
    <n v="1"/>
    <m/>
    <m/>
    <m/>
    <m/>
    <n v="132000000"/>
    <m/>
    <d v="2020-03-01T00:00:00"/>
    <d v="2021-01-01T00:00:00"/>
    <d v="2021-12-16T00:00:00"/>
    <m/>
    <m/>
    <m/>
    <m/>
    <n v="1.5"/>
    <n v="5"/>
    <m/>
    <m/>
    <m/>
    <m/>
    <n v="1"/>
    <n v="306"/>
    <n v="349"/>
    <m/>
    <m/>
    <m/>
    <m/>
    <n v="0"/>
    <s v="No"/>
    <n v="382982.63"/>
    <n v="251"/>
    <n v="90.03"/>
    <m/>
    <m/>
    <n v="1"/>
  </r>
  <r>
    <x v="2189"/>
    <s v="https://unit21.ai"/>
    <s v="https://www.crunchbase.com/organization/unit21"/>
    <s v="Unit21 Inc."/>
    <s v="Unit21 is a no-code platform for risk and compliance operations."/>
    <m/>
    <s v="seed"/>
    <s v="series_a"/>
    <s v="series_b"/>
    <s v="series_c"/>
    <m/>
    <m/>
    <m/>
    <m/>
    <m/>
    <n v="13000000"/>
    <n v="34000000"/>
    <m/>
    <m/>
    <m/>
    <m/>
    <m/>
    <m/>
    <n v="65000000"/>
    <n v="300000000"/>
    <m/>
    <m/>
    <m/>
    <m/>
    <m/>
    <s v="Gradient Ventures, Village Global"/>
    <s v="A.Capital Ventures, Chris Britt, Core Innovation Capital, Diane Greene, Driving Forces, Gradient Ventures, Michael Vaughan, Ryan King, SVA, South Park Commons, Sumit Agarwal, William Hockey, Xffirmers"/>
    <s v="A.Capital Ventures, Gradient Ventures, ICONIQ Growth, South Park Commons, Tiger Global Management, Trajectory Ventures"/>
    <s v="Angel Collective Opportunity Fund"/>
    <m/>
    <m/>
    <m/>
    <m/>
    <n v="2018"/>
    <n v="2020"/>
    <x v="9"/>
    <n v="2022"/>
    <m/>
    <m/>
    <m/>
    <n v="45000000"/>
    <s v="series_c"/>
    <d v="2023-06-29T00:00:00"/>
    <n v="700000000"/>
    <m/>
    <n v="0.25"/>
    <n v="6419.83"/>
    <n v="374590.08"/>
    <n v="0"/>
    <m/>
    <m/>
    <m/>
    <m/>
    <n v="2959"/>
    <n v="363"/>
    <n v="187"/>
    <n v="502"/>
    <m/>
    <m/>
    <m/>
    <m/>
    <n v="71.63"/>
    <n v="89.71"/>
    <n v="92.59"/>
    <n v="39.71"/>
    <m/>
    <m/>
    <m/>
    <m/>
    <n v="8.24"/>
    <m/>
    <n v="8.24"/>
    <n v="2.1"/>
    <m/>
    <m/>
    <m/>
    <m/>
    <n v="92000000"/>
    <m/>
    <d v="2018-12-01T00:00:00"/>
    <d v="2020-10-19T00:00:00"/>
    <d v="2021-07-07T00:00:00"/>
    <d v="2022-03-04T00:00:00"/>
    <m/>
    <m/>
    <m/>
    <m/>
    <n v="4.62"/>
    <m/>
    <m/>
    <m/>
    <m/>
    <n v="2.33"/>
    <n v="688"/>
    <n v="261"/>
    <n v="240"/>
    <m/>
    <m/>
    <m/>
    <n v="722"/>
    <s v="No"/>
    <n v="381010.16"/>
    <n v="252"/>
    <n v="89.99"/>
    <n v="0"/>
    <n v="0"/>
    <n v="2.33"/>
  </r>
  <r>
    <x v="2190"/>
    <s v="https://www.storicard.com"/>
    <s v="https://www.crunchbase.com/organization/powerup-technology"/>
    <s v="Stori"/>
    <s v="Stori is a fintech company providing digital financial services to underserved customers."/>
    <m/>
    <s v="seed"/>
    <s v="series_a"/>
    <s v="series_b"/>
    <s v="series_c"/>
    <m/>
    <m/>
    <m/>
    <m/>
    <n v="1500000"/>
    <n v="5557000"/>
    <n v="32500000"/>
    <n v="125000000"/>
    <m/>
    <m/>
    <m/>
    <m/>
    <n v="15000000"/>
    <n v="27785000"/>
    <n v="216775000"/>
    <n v="1250000000"/>
    <m/>
    <m/>
    <m/>
    <m/>
    <m/>
    <s v="Cynthia Chen"/>
    <s v="BAI capital, Lightspeed Venture Partners, Source Code Capital, Vision Plus Capital"/>
    <s v="BAI capital, GGV Capital, GIC, General Catalyst, Goodwater Capital, Lightspeed Venture Partners, Source Code Capital, Tresalia Capital, Vision Plus Capital"/>
    <m/>
    <m/>
    <m/>
    <m/>
    <n v="2018"/>
    <n v="2019"/>
    <x v="9"/>
    <n v="2021"/>
    <m/>
    <m/>
    <m/>
    <n v="50000000"/>
    <s v="series_c"/>
    <d v="2022-07-15T00:00:00"/>
    <n v="1200000000"/>
    <m/>
    <n v="0"/>
    <n v="0"/>
    <n v="200605.26"/>
    <n v="179837.94"/>
    <m/>
    <m/>
    <m/>
    <m/>
    <n v="3719"/>
    <n v="1771"/>
    <n v="319"/>
    <n v="163"/>
    <m/>
    <m/>
    <m/>
    <m/>
    <n v="64.34"/>
    <n v="57.37"/>
    <n v="87.34"/>
    <n v="86.33"/>
    <m/>
    <m/>
    <m/>
    <s v="unicorn"/>
    <n v="48.96"/>
    <n v="48.96"/>
    <n v="33.04"/>
    <n v="4.9800000000000004"/>
    <n v="0.96"/>
    <m/>
    <m/>
    <m/>
    <n v="449557000"/>
    <m/>
    <d v="2018-05-01T00:00:00"/>
    <d v="2019-02-01T00:00:00"/>
    <d v="2021-02-25T00:00:00"/>
    <d v="2021-11-11T00:00:00"/>
    <m/>
    <m/>
    <m/>
    <n v="1.85"/>
    <n v="7.8"/>
    <n v="5.77"/>
    <m/>
    <m/>
    <m/>
    <n v="5.54"/>
    <n v="276"/>
    <n v="755"/>
    <n v="259"/>
    <m/>
    <m/>
    <m/>
    <n v="505"/>
    <s v="No"/>
    <n v="380443.2"/>
    <n v="253"/>
    <n v="89.95"/>
    <n v="5.77"/>
    <n v="5.77"/>
    <n v="5.54"/>
  </r>
  <r>
    <x v="2191"/>
    <s v="https://www.drivenets.com/"/>
    <s v="https://www.crunchbase.com/organization/drivenets"/>
    <s v="DriveNets Ltd."/>
    <s v="DriveNets is a networking company that provides software-based routing solutions."/>
    <m/>
    <m/>
    <s v="series_a"/>
    <s v="series_b"/>
    <s v="series_c"/>
    <m/>
    <m/>
    <m/>
    <m/>
    <m/>
    <n v="110000000"/>
    <n v="208000000"/>
    <n v="262000000"/>
    <m/>
    <m/>
    <m/>
    <m/>
    <m/>
    <n v="510000000"/>
    <n v="1000000000"/>
    <n v="2500000000"/>
    <m/>
    <m/>
    <m/>
    <m/>
    <m/>
    <s v="Bessemer Venture Partners, Pitango VC, Samsung Ventures"/>
    <s v="Atreides Management, Bessemer Venture Partners, D1 Capital Partners, Pitango VC"/>
    <s v="Atreides Management, Bessemer Venture Partners, D1 Capital Partners, D2 Investments, Harel Insurance and Financial, Pitango VC"/>
    <m/>
    <m/>
    <m/>
    <m/>
    <m/>
    <n v="2019"/>
    <x v="9"/>
    <n v="2022"/>
    <m/>
    <m/>
    <m/>
    <n v="262000000"/>
    <s v="series_c"/>
    <d v="2022-08-17T00:00:00"/>
    <n v="2500000000"/>
    <m/>
    <m/>
    <n v="7532.79"/>
    <n v="168926.09"/>
    <n v="203881.09"/>
    <m/>
    <m/>
    <m/>
    <m/>
    <m/>
    <n v="293"/>
    <n v="352"/>
    <n v="91"/>
    <m/>
    <m/>
    <m/>
    <m/>
    <m/>
    <n v="92.97"/>
    <n v="86.02"/>
    <n v="89.17"/>
    <m/>
    <m/>
    <m/>
    <s v="unicorn"/>
    <n v="3.75"/>
    <m/>
    <n v="3.75"/>
    <n v="2.25"/>
    <n v="1"/>
    <m/>
    <m/>
    <m/>
    <n v="587000000"/>
    <m/>
    <m/>
    <d v="2019-02-14T00:00:00"/>
    <d v="2021-01-27T00:00:00"/>
    <d v="2022-08-17T00:00:00"/>
    <m/>
    <m/>
    <m/>
    <m/>
    <n v="1.96"/>
    <n v="2.5"/>
    <m/>
    <m/>
    <m/>
    <n v="2.5"/>
    <m/>
    <n v="713"/>
    <n v="567"/>
    <m/>
    <m/>
    <m/>
    <n v="567"/>
    <s v="No"/>
    <n v="380339.97"/>
    <n v="254"/>
    <n v="89.91"/>
    <n v="2.5"/>
    <n v="2.5"/>
    <n v="2.5"/>
  </r>
  <r>
    <x v="2192"/>
    <s v="https://www.rapidrobotics.com/"/>
    <s v="https://www.crunchbase.com/organization/rapid-robotics"/>
    <s v="Rapid Robotics, Inc"/>
    <s v="Rapid Robotics provides risk-free robotic palletizing solutions for manufacturing and logistics."/>
    <m/>
    <s v="seed"/>
    <s v="series_a"/>
    <s v="series_b"/>
    <m/>
    <m/>
    <m/>
    <m/>
    <m/>
    <m/>
    <n v="12000000"/>
    <n v="36700000"/>
    <m/>
    <m/>
    <m/>
    <m/>
    <m/>
    <m/>
    <n v="40000000"/>
    <n v="192500000"/>
    <m/>
    <m/>
    <m/>
    <m/>
    <m/>
    <s v="Greycroft"/>
    <s v="468 Capital, Bee Partners, Greycroft, New Enterprise Associates"/>
    <s v="468 Capital, Bee Partners, Greycroft, Kleiner Perkins, New Enterprise Associates, Tiger Global Management"/>
    <m/>
    <m/>
    <m/>
    <m/>
    <m/>
    <n v="2019"/>
    <n v="2021"/>
    <x v="9"/>
    <m/>
    <m/>
    <m/>
    <m/>
    <n v="36700000"/>
    <s v="series_b"/>
    <d v="2021-08-18T00:00:00"/>
    <n v="192500000"/>
    <m/>
    <n v="68.900000000000006"/>
    <n v="19223.04"/>
    <n v="358376.93"/>
    <m/>
    <m/>
    <m/>
    <m/>
    <m/>
    <n v="1804"/>
    <n v="639"/>
    <n v="199"/>
    <m/>
    <m/>
    <m/>
    <m/>
    <m/>
    <n v="81.209999999999994"/>
    <n v="87.86"/>
    <n v="92.11"/>
    <m/>
    <m/>
    <m/>
    <m/>
    <m/>
    <n v="4.09"/>
    <m/>
    <n v="4.09"/>
    <n v="1"/>
    <m/>
    <m/>
    <m/>
    <m/>
    <n v="54200000"/>
    <m/>
    <d v="2019-06-01T00:00:00"/>
    <d v="2021-04-06T00:00:00"/>
    <d v="2021-08-18T00:00:00"/>
    <m/>
    <m/>
    <m/>
    <m/>
    <m/>
    <n v="4.8099999999999996"/>
    <m/>
    <m/>
    <m/>
    <m/>
    <n v="1"/>
    <n v="675"/>
    <n v="134"/>
    <m/>
    <m/>
    <m/>
    <m/>
    <n v="0"/>
    <s v="No"/>
    <n v="377668.87"/>
    <n v="255"/>
    <n v="89.87"/>
    <m/>
    <m/>
    <n v="1"/>
  </r>
  <r>
    <x v="2193"/>
    <s v="https://www.edgeimpulse.com"/>
    <s v="https://www.crunchbase.com/organization/edge-impulse"/>
    <s v="EdgeImpulse Inc."/>
    <s v="Edge Impulse is the platform for developing intelligent devices using embedded machine learning (TinyML)."/>
    <m/>
    <s v="seed"/>
    <s v="series_a"/>
    <s v="series_b"/>
    <m/>
    <m/>
    <m/>
    <m/>
    <m/>
    <n v="5400000"/>
    <n v="15000000"/>
    <n v="34000000"/>
    <m/>
    <m/>
    <m/>
    <m/>
    <m/>
    <n v="54000000"/>
    <n v="75000000"/>
    <n v="234000000"/>
    <m/>
    <m/>
    <m/>
    <m/>
    <m/>
    <s v="Acrew Capital, Fika Ventures, Liquid 2 Ventures, Momenta"/>
    <s v="Acrew Capital, Canaan Partners, Fika Ventures, Knollwood Investment Advisory, Momenta"/>
    <s v="Acrew Capital, Canaan Partners, Coatue, Fika Ventures, Knollwood Investment Advisory, Momenta"/>
    <m/>
    <m/>
    <m/>
    <m/>
    <m/>
    <n v="2020"/>
    <n v="2021"/>
    <x v="9"/>
    <m/>
    <m/>
    <m/>
    <m/>
    <n v="34000000"/>
    <s v="series_b"/>
    <d v="2021-12-09T00:00:00"/>
    <n v="234000000"/>
    <m/>
    <n v="1844.05"/>
    <n v="1659.04"/>
    <n v="372121.51"/>
    <m/>
    <m/>
    <m/>
    <m/>
    <m/>
    <n v="1015"/>
    <n v="1585"/>
    <n v="188"/>
    <m/>
    <m/>
    <m/>
    <m/>
    <m/>
    <n v="89.23"/>
    <n v="69.849999999999994"/>
    <n v="92.55"/>
    <m/>
    <m/>
    <m/>
    <m/>
    <m/>
    <n v="2.95"/>
    <n v="2.95"/>
    <n v="2.65"/>
    <n v="1"/>
    <m/>
    <m/>
    <m/>
    <m/>
    <n v="54400000"/>
    <m/>
    <d v="2020-07-14T00:00:00"/>
    <d v="2021-05-18T00:00:00"/>
    <d v="2021-12-09T00:00:00"/>
    <m/>
    <m/>
    <m/>
    <m/>
    <n v="1.39"/>
    <n v="3.12"/>
    <m/>
    <m/>
    <m/>
    <m/>
    <n v="1"/>
    <n v="308"/>
    <n v="205"/>
    <m/>
    <m/>
    <m/>
    <m/>
    <n v="0"/>
    <s v="No"/>
    <n v="375624.6"/>
    <n v="256"/>
    <n v="89.83"/>
    <m/>
    <m/>
    <n v="1"/>
  </r>
  <r>
    <x v="2194"/>
    <s v="https://www.vic.ai"/>
    <s v="https://www.crunchbase.com/organization/vic-ai"/>
    <s v="XFO Financials Inc."/>
    <s v="Vic.ai is an AI platform for accounting firms and enterprise finance departments."/>
    <m/>
    <s v="seed"/>
    <s v="series_a"/>
    <s v="series_b"/>
    <s v="series_c"/>
    <m/>
    <m/>
    <m/>
    <m/>
    <n v="1500000"/>
    <n v="11200000"/>
    <n v="50000000"/>
    <n v="52000000"/>
    <m/>
    <m/>
    <m/>
    <m/>
    <n v="15000000"/>
    <n v="56000000"/>
    <n v="333500000"/>
    <n v="520000000"/>
    <m/>
    <m/>
    <m/>
    <m/>
    <s v="Axan Ventures, Connectivity Ventures Fund, Cowboy Ventures, Farvatn Venture"/>
    <s v="Costanoa Ventures, Cowboy Ventures, GGV Capital"/>
    <s v="Costanoa Ventures, Cowboy Ventures, GGV Capital, ICONIQ Growth"/>
    <s v="Costanoa Ventures, Cowboy Ventures, GGV Capital, ICONIQ Growth"/>
    <m/>
    <m/>
    <m/>
    <m/>
    <n v="2017"/>
    <n v="2019"/>
    <x v="9"/>
    <n v="2022"/>
    <m/>
    <m/>
    <m/>
    <n v="52000000"/>
    <s v="series_c"/>
    <d v="2022-12-13T00:00:00"/>
    <n v="520000000"/>
    <m/>
    <n v="1932.75"/>
    <n v="5118.8"/>
    <n v="206852.04"/>
    <n v="161551.92000000001"/>
    <m/>
    <m/>
    <m/>
    <m/>
    <n v="394"/>
    <n v="389"/>
    <n v="308"/>
    <n v="109"/>
    <m/>
    <m/>
    <m/>
    <m/>
    <n v="95.85"/>
    <n v="90.66"/>
    <n v="87.77"/>
    <n v="87"/>
    <m/>
    <m/>
    <m/>
    <m/>
    <n v="21.22"/>
    <n v="21.22"/>
    <n v="7.1"/>
    <n v="1.4"/>
    <n v="1"/>
    <m/>
    <m/>
    <m/>
    <n v="114700000"/>
    <m/>
    <d v="2017-08-01T00:00:00"/>
    <d v="2019-09-08T00:00:00"/>
    <d v="2021-09-01T00:00:00"/>
    <d v="2022-12-13T00:00:00"/>
    <m/>
    <m/>
    <m/>
    <n v="3.73"/>
    <n v="5.96"/>
    <n v="1.56"/>
    <m/>
    <m/>
    <m/>
    <n v="1.56"/>
    <n v="768"/>
    <n v="724"/>
    <n v="468"/>
    <m/>
    <m/>
    <m/>
    <n v="468"/>
    <s v="No"/>
    <n v="375455.51"/>
    <n v="257"/>
    <n v="89.79"/>
    <n v="1.56"/>
    <n v="1.56"/>
    <n v="1.56"/>
  </r>
  <r>
    <x v="2195"/>
    <s v="https://robustintelligence.com"/>
    <s v="https://www.crunchbase.com/organization/robust-intelligence"/>
    <m/>
    <s v="Robust Intelligence eliminates AI Failures by detecting model vulnerabilities and automatically preventing bad outcomes."/>
    <m/>
    <s v="seed"/>
    <s v="series_a"/>
    <s v="series_b"/>
    <m/>
    <m/>
    <m/>
    <m/>
    <m/>
    <n v="3000000"/>
    <n v="11000000"/>
    <n v="30000000"/>
    <m/>
    <m/>
    <m/>
    <m/>
    <m/>
    <n v="30000000"/>
    <n v="55000000"/>
    <n v="200100000"/>
    <m/>
    <m/>
    <m/>
    <m/>
    <m/>
    <s v="Engineering Capital, Sequoia Capital"/>
    <s v="Alex Balkanski, Engineering Capital, Harpoon, Ram Shriram, Sequoia Capital"/>
    <s v="Engineering Capital, Harpoon, Sequoia Capital, Tiger Global Management"/>
    <m/>
    <m/>
    <m/>
    <m/>
    <m/>
    <n v="2019"/>
    <n v="2020"/>
    <x v="9"/>
    <m/>
    <m/>
    <m/>
    <m/>
    <n v="30000000"/>
    <s v="series_b"/>
    <d v="2021-12-09T00:00:00"/>
    <n v="200100000"/>
    <m/>
    <n v="751.82"/>
    <n v="12344.16"/>
    <n v="361921.76"/>
    <m/>
    <m/>
    <m/>
    <m/>
    <m/>
    <n v="1024"/>
    <n v="187"/>
    <n v="197"/>
    <m/>
    <m/>
    <m/>
    <m/>
    <m/>
    <n v="89.34"/>
    <n v="94.71"/>
    <n v="92.19"/>
    <m/>
    <m/>
    <m/>
    <m/>
    <m/>
    <n v="4.54"/>
    <n v="4.54"/>
    <n v="3.09"/>
    <n v="1"/>
    <m/>
    <m/>
    <m/>
    <m/>
    <n v="44000000"/>
    <m/>
    <d v="2019-03-01T00:00:00"/>
    <d v="2020-02-01T00:00:00"/>
    <d v="2021-12-09T00:00:00"/>
    <m/>
    <m/>
    <m/>
    <m/>
    <n v="1.83"/>
    <n v="3.64"/>
    <m/>
    <m/>
    <m/>
    <m/>
    <n v="1"/>
    <n v="337"/>
    <n v="677"/>
    <m/>
    <m/>
    <m/>
    <m/>
    <n v="0"/>
    <s v="No"/>
    <n v="375017.74"/>
    <n v="258"/>
    <n v="89.75"/>
    <m/>
    <m/>
    <n v="1"/>
  </r>
  <r>
    <x v="2196"/>
    <s v="https://www.cove.tools/"/>
    <s v="https://www.crunchbase.com/organization/cove-tool"/>
    <s v="covetool inc."/>
    <s v="Covetool is a B2B SaaS company that helps make buildings energy efficient while saving on construction cost."/>
    <s v="pre_seed"/>
    <s v="seed"/>
    <s v="series_a"/>
    <s v="series_b"/>
    <m/>
    <m/>
    <m/>
    <m/>
    <n v="100000"/>
    <n v="800000"/>
    <n v="5700000"/>
    <n v="30000000"/>
    <m/>
    <m/>
    <m/>
    <m/>
    <n v="2000000"/>
    <n v="8000000"/>
    <n v="28500000"/>
    <n v="200100000"/>
    <m/>
    <m/>
    <m/>
    <m/>
    <s v="TechSquare Labs"/>
    <s v="Knoll Ventures, TechSquare Labs, Third Sphere"/>
    <s v="Mucker Capital"/>
    <s v="Coatue, FootPrint Coalition, Knoll Ventures, Mucker Capital, Third Sphere"/>
    <m/>
    <m/>
    <m/>
    <m/>
    <n v="2018"/>
    <n v="2018"/>
    <n v="2020"/>
    <x v="9"/>
    <m/>
    <m/>
    <m/>
    <m/>
    <n v="30000000"/>
    <s v="series_b"/>
    <d v="2021-12-17T00:00:00"/>
    <n v="200100000"/>
    <n v="0"/>
    <n v="2.56"/>
    <n v="4522.83"/>
    <n v="365433.56"/>
    <m/>
    <m/>
    <m/>
    <m/>
    <n v="1356"/>
    <n v="2739"/>
    <n v="463"/>
    <n v="194"/>
    <m/>
    <m/>
    <m/>
    <m/>
    <n v="68.790000000000006"/>
    <n v="73.739999999999995"/>
    <n v="86.87"/>
    <n v="92.31"/>
    <m/>
    <m/>
    <m/>
    <m/>
    <m/>
    <n v="61.24"/>
    <n v="17.010000000000002"/>
    <n v="5.97"/>
    <n v="1"/>
    <m/>
    <m/>
    <m/>
    <m/>
    <n v="36750000"/>
    <d v="2018-05-18T00:00:00"/>
    <d v="2018-12-04T00:00:00"/>
    <d v="2020-10-14T00:00:00"/>
    <d v="2021-12-17T00:00:00"/>
    <m/>
    <m/>
    <m/>
    <m/>
    <n v="3.56"/>
    <n v="7.02"/>
    <m/>
    <m/>
    <m/>
    <m/>
    <n v="1"/>
    <n v="680"/>
    <n v="429"/>
    <m/>
    <m/>
    <m/>
    <m/>
    <n v="0"/>
    <s v="No"/>
    <n v="369958.95"/>
    <n v="259"/>
    <n v="89.71"/>
    <m/>
    <m/>
    <n v="1"/>
  </r>
  <r>
    <x v="2197"/>
    <s v="https://strivehealth.com"/>
    <s v="https://www.crunchbase.com/organization/strive-health"/>
    <m/>
    <s v="Strive Health is a value-based kidney care provider with an integrated system supporting the journey of individuals with kidney disease."/>
    <m/>
    <m/>
    <s v="series_a"/>
    <s v="series_b"/>
    <s v="series_c"/>
    <m/>
    <m/>
    <m/>
    <m/>
    <m/>
    <n v="80000000"/>
    <n v="140000000"/>
    <n v="166000000"/>
    <m/>
    <m/>
    <m/>
    <m/>
    <m/>
    <n v="400000000"/>
    <n v="933800000"/>
    <n v="1660000000"/>
    <m/>
    <m/>
    <m/>
    <m/>
    <m/>
    <s v="Ascension Ventures, Echo Health Ventures, New Enterprise Associates, Oxeon Partners, Town Hall Ventures"/>
    <s v="Ascension Ventures, CapitalG, Echo Health Ventures, New Enterprise Associates, Redpoint, Town Hall Ventures"/>
    <s v="Ascension Ventures, CVS Health Ventures, CapitalG, Echo Health Ventures, New Enterprise Associates, Redpoint, Town Hall Ventures"/>
    <m/>
    <m/>
    <m/>
    <m/>
    <m/>
    <n v="2019"/>
    <x v="9"/>
    <n v="2023"/>
    <m/>
    <m/>
    <m/>
    <n v="166000000"/>
    <s v="series_c"/>
    <d v="2023-05-31T00:00:00"/>
    <n v="1660000000"/>
    <m/>
    <m/>
    <n v="30361.94"/>
    <n v="243682.21"/>
    <n v="91969.44"/>
    <m/>
    <m/>
    <m/>
    <m/>
    <m/>
    <n v="30"/>
    <n v="247"/>
    <n v="44"/>
    <m/>
    <m/>
    <m/>
    <m/>
    <m/>
    <n v="99.3"/>
    <n v="90.2"/>
    <n v="90.95"/>
    <m/>
    <m/>
    <m/>
    <m/>
    <n v="3.18"/>
    <m/>
    <n v="3.18"/>
    <n v="1.6"/>
    <n v="1"/>
    <m/>
    <m/>
    <m/>
    <n v="386000000"/>
    <m/>
    <m/>
    <d v="2019-04-08T00:00:00"/>
    <d v="2021-03-16T00:00:00"/>
    <d v="2023-05-31T00:00:00"/>
    <m/>
    <m/>
    <m/>
    <m/>
    <n v="2.33"/>
    <n v="1.78"/>
    <m/>
    <m/>
    <m/>
    <n v="1.78"/>
    <m/>
    <n v="708"/>
    <n v="806"/>
    <m/>
    <m/>
    <m/>
    <n v="806"/>
    <s v="No"/>
    <n v="366013.59"/>
    <n v="260"/>
    <n v="89.67"/>
    <n v="1.78"/>
    <n v="1.78"/>
    <n v="1.78"/>
  </r>
  <r>
    <x v="2198"/>
    <s v="http://bioxbh.com/"/>
    <s v="https://www.crunchbase.com/organization/gv20-oncotherapy"/>
    <s v="Xunbaihui Biotechnology Co., Ltd."/>
    <s v="GV20 Therapeutics is a healthcare company committed to developing better cancer drugs at a faster and lower cost."/>
    <m/>
    <m/>
    <m/>
    <s v="series_b"/>
    <m/>
    <m/>
    <m/>
    <m/>
    <m/>
    <m/>
    <m/>
    <m/>
    <m/>
    <m/>
    <m/>
    <m/>
    <m/>
    <m/>
    <m/>
    <m/>
    <m/>
    <m/>
    <m/>
    <m/>
    <m/>
    <m/>
    <m/>
    <s v="3W Fund Management, Coatue, IDG Capital, Linear Capital Partners, Watson Capital Partners"/>
    <m/>
    <m/>
    <m/>
    <m/>
    <m/>
    <m/>
    <m/>
    <x v="9"/>
    <m/>
    <m/>
    <m/>
    <m/>
    <m/>
    <s v="series_b"/>
    <d v="2021-10-14T00:00:00"/>
    <m/>
    <m/>
    <m/>
    <m/>
    <n v="364196.47"/>
    <m/>
    <m/>
    <m/>
    <m/>
    <m/>
    <m/>
    <m/>
    <n v="195"/>
    <m/>
    <m/>
    <m/>
    <m/>
    <m/>
    <m/>
    <m/>
    <n v="92.27"/>
    <m/>
    <m/>
    <m/>
    <m/>
    <m/>
    <m/>
    <m/>
    <m/>
    <m/>
    <m/>
    <m/>
    <m/>
    <m/>
    <n v="2899181"/>
    <m/>
    <m/>
    <m/>
    <d v="2021-10-14T00:00:00"/>
    <m/>
    <m/>
    <m/>
    <m/>
    <m/>
    <m/>
    <m/>
    <m/>
    <m/>
    <m/>
    <m/>
    <m/>
    <m/>
    <m/>
    <m/>
    <m/>
    <m/>
    <n v="0"/>
    <s v="No"/>
    <n v="364196.47"/>
    <n v="261"/>
    <n v="89.63"/>
    <m/>
    <m/>
    <m/>
  </r>
  <r>
    <x v="2199"/>
    <s v="http://mmhmm.app"/>
    <s v="https://www.crunchbase.com/organization/mmhmm"/>
    <m/>
    <s v="mmhmm is a virtual camera application used to create virtual rooms, backdrops, and presentations during video conferencing calls."/>
    <m/>
    <s v="seed"/>
    <s v="series_a"/>
    <s v="series_b"/>
    <m/>
    <m/>
    <m/>
    <m/>
    <m/>
    <n v="4500000"/>
    <n v="30350000"/>
    <n v="100000000"/>
    <m/>
    <m/>
    <m/>
    <m/>
    <m/>
    <n v="45000000"/>
    <n v="151750000"/>
    <n v="667000000"/>
    <m/>
    <m/>
    <m/>
    <m/>
    <m/>
    <s v="Biz Stone, Deborah Quazzo, Digital Garage (TSE: 4819), Future Positive, Goldman Sachs, Hiroshi Mikitani, Human Capital, Jana Messerschmidt, Julia Hartz, Kevin Hartz, Kevin Systrom, Mark Ayzenshtat, Mike Krieger, Mistletoe, Mubadala Capital Ventures, Naomi Pilosof Ionita, Precursor Ventures, Sequoia Capital, Tony Fadell, Worklife"/>
    <s v="Aglaé Ventures, All Turtles, Augie K Fabela II, Digital Garage (TSE: 4819), Eric Perez-Grovas, Future Positive, GSV Ventures, Goldman Sachs, Heather Podesta, Human Capital, Jana Messerschmidt, Julia Hartz, Kevin Hartz, Kevin Systrom, Knife Capital, Linda Findley, Mark Ayzenshtat, Mickey Mikitani, Mike Krieger, Mistletoe, Mubadala Capital Ventures, Precursor Ventures, Satoshi Nakajima, Scrum Ventures, Sequoia Capital, Tammy Sun, Tony Fadell, WiL (World Innovation Lab), Worklife"/>
    <s v="Human Capital, Mubadala Capital Ventures, Sequoia Capital, SoftBank Vision Fund, WiL (World Innovation Lab)"/>
    <m/>
    <m/>
    <m/>
    <m/>
    <m/>
    <n v="2020"/>
    <n v="2020"/>
    <x v="9"/>
    <m/>
    <m/>
    <m/>
    <m/>
    <n v="100000000"/>
    <s v="series_b"/>
    <d v="2021-07-07T00:00:00"/>
    <n v="667000000"/>
    <m/>
    <n v="2531.58"/>
    <n v="25740.73"/>
    <n v="335082.48"/>
    <m/>
    <m/>
    <m/>
    <m/>
    <m/>
    <n v="665"/>
    <n v="43"/>
    <n v="207"/>
    <m/>
    <m/>
    <m/>
    <m/>
    <m/>
    <n v="92.95"/>
    <n v="98.81"/>
    <n v="91.8"/>
    <m/>
    <m/>
    <m/>
    <m/>
    <m/>
    <n v="10.08"/>
    <n v="10.08"/>
    <n v="3.74"/>
    <n v="1"/>
    <m/>
    <m/>
    <m/>
    <m/>
    <n v="139850000"/>
    <m/>
    <d v="2020-07-07T00:00:00"/>
    <d v="2020-10-07T00:00:00"/>
    <d v="2021-07-07T00:00:00"/>
    <m/>
    <m/>
    <m/>
    <m/>
    <n v="3.37"/>
    <n v="4.4000000000000004"/>
    <m/>
    <m/>
    <m/>
    <m/>
    <n v="1"/>
    <n v="92"/>
    <n v="273"/>
    <m/>
    <m/>
    <m/>
    <m/>
    <n v="0"/>
    <s v="No"/>
    <n v="363354.79"/>
    <n v="262"/>
    <n v="89.59"/>
    <m/>
    <m/>
    <n v="1"/>
  </r>
  <r>
    <x v="2200"/>
    <s v="https://tryzapp.com"/>
    <s v="https://www.crunchbase.com/organization/zapp-c764"/>
    <s v="Quickcommerce Ltd."/>
    <s v="Zapp is a grocery-delivery startup that provides on-demand delivery services 24/7."/>
    <m/>
    <s v="seed"/>
    <s v="series_a"/>
    <s v="series_b"/>
    <m/>
    <m/>
    <m/>
    <m/>
    <m/>
    <m/>
    <n v="100000000"/>
    <n v="200000000"/>
    <m/>
    <m/>
    <m/>
    <m/>
    <m/>
    <m/>
    <n v="500000000"/>
    <n v="1334000000"/>
    <m/>
    <m/>
    <m/>
    <m/>
    <m/>
    <m/>
    <s v="468 Capital, Atomico, Burda Principal Investments, Christopher North, Dimiter Tschawow, Lightspeed Venture Partners, MPGI, Stefan Smalla, Tapestry VC, Vorwerk Ventures"/>
    <s v="468 Capital, Atomico, BAM Elevate, BroadLight Capital, Burda Principal Investments, Lewis Hamilton, Lightspeed Venture Partners, Vorwerk Ventures"/>
    <m/>
    <m/>
    <m/>
    <m/>
    <m/>
    <n v="2020"/>
    <n v="2021"/>
    <x v="9"/>
    <m/>
    <m/>
    <m/>
    <m/>
    <n v="200000000"/>
    <s v="series_b"/>
    <d v="2021-12-06T00:00:00"/>
    <n v="1334000000"/>
    <m/>
    <n v="0"/>
    <n v="92805.74"/>
    <n v="270384.67"/>
    <m/>
    <m/>
    <m/>
    <m/>
    <m/>
    <n v="4029"/>
    <n v="200"/>
    <n v="231"/>
    <m/>
    <m/>
    <m/>
    <m/>
    <m/>
    <n v="57.2"/>
    <n v="96.21"/>
    <n v="90.84"/>
    <m/>
    <m/>
    <m/>
    <m/>
    <m/>
    <n v="2.27"/>
    <m/>
    <n v="2.27"/>
    <n v="1"/>
    <m/>
    <m/>
    <m/>
    <m/>
    <n v="300000000"/>
    <m/>
    <d v="2020-11-01T00:00:00"/>
    <d v="2021-03-31T00:00:00"/>
    <d v="2021-12-06T00:00:00"/>
    <m/>
    <m/>
    <m/>
    <m/>
    <m/>
    <n v="2.67"/>
    <m/>
    <m/>
    <m/>
    <m/>
    <n v="1"/>
    <n v="150"/>
    <n v="250"/>
    <m/>
    <m/>
    <m/>
    <m/>
    <n v="0"/>
    <s v="No"/>
    <n v="363190.41"/>
    <n v="263"/>
    <n v="89.55"/>
    <m/>
    <m/>
    <n v="1"/>
  </r>
  <r>
    <x v="2201"/>
    <s v="https://www.settle.co"/>
    <s v="https://www.crunchbase.com/organization/settle-ca56"/>
    <s v="Settle Inc."/>
    <s v="Settle is a cash-flow management platform that helps e-commerce and consumer brands manage their financial transactions."/>
    <s v="pre_seed"/>
    <s v="seed"/>
    <s v="series_a"/>
    <s v="series_b"/>
    <m/>
    <m/>
    <m/>
    <m/>
    <m/>
    <m/>
    <n v="15000000"/>
    <n v="74999750"/>
    <m/>
    <m/>
    <m/>
    <m/>
    <m/>
    <m/>
    <n v="75000000"/>
    <n v="500248332.5"/>
    <m/>
    <m/>
    <m/>
    <m/>
    <s v="Better Tomorrow Ventures, Village Global"/>
    <s v="Village Global"/>
    <s v="Kleiner Perkins"/>
    <s v="9Yards Capital, Activant Capital, Caffeinated Capital, Kleiner Perkins, Ribbit Capital, Stripes"/>
    <m/>
    <m/>
    <m/>
    <m/>
    <n v="2020"/>
    <n v="2019"/>
    <n v="2021"/>
    <x v="9"/>
    <m/>
    <m/>
    <m/>
    <m/>
    <n v="74999750"/>
    <s v="series_b"/>
    <d v="2021-11-17T00:00:00"/>
    <n v="500248332.5"/>
    <n v="172.7"/>
    <n v="11.35"/>
    <n v="49906.42"/>
    <n v="311207.67999999999"/>
    <m/>
    <m/>
    <m/>
    <m/>
    <n v="964"/>
    <n v="2503"/>
    <n v="372"/>
    <n v="212"/>
    <m/>
    <m/>
    <m/>
    <m/>
    <n v="84.48"/>
    <n v="73.92"/>
    <n v="92.94"/>
    <n v="91.6"/>
    <m/>
    <m/>
    <m/>
    <m/>
    <m/>
    <n v="5.67"/>
    <m/>
    <n v="5.67"/>
    <n v="1"/>
    <m/>
    <m/>
    <m/>
    <m/>
    <n v="520999750"/>
    <d v="2020-01-05T00:00:00"/>
    <d v="2019-12-01T00:00:00"/>
    <d v="2021-05-18T00:00:00"/>
    <d v="2021-11-17T00:00:00"/>
    <m/>
    <m/>
    <m/>
    <m/>
    <m/>
    <n v="6.67"/>
    <m/>
    <m/>
    <m/>
    <m/>
    <n v="1"/>
    <n v="534"/>
    <n v="183"/>
    <m/>
    <m/>
    <m/>
    <m/>
    <n v="0"/>
    <s v="No"/>
    <n v="361298.15"/>
    <n v="264"/>
    <n v="89.51"/>
    <m/>
    <m/>
    <n v="1"/>
  </r>
  <r>
    <x v="2202"/>
    <s v="http://acceldata.io"/>
    <s v="https://www.crunchbase.com/organization/acceldata"/>
    <s v="Acceldata Inc"/>
    <s v="Acceldata ensures data pipeline and analytics quality with observability solutions, enhancing accuracy and reliability for businesses."/>
    <m/>
    <s v="seed"/>
    <s v="series_a"/>
    <s v="series_b"/>
    <s v="series_c"/>
    <m/>
    <m/>
    <m/>
    <m/>
    <n v="2060000"/>
    <n v="8500000"/>
    <n v="35000000"/>
    <n v="50000000"/>
    <m/>
    <m/>
    <m/>
    <m/>
    <n v="6060000"/>
    <n v="32500000"/>
    <n v="233450000"/>
    <n v="500000000"/>
    <m/>
    <m/>
    <m/>
    <m/>
    <s v="Emergent Ventures, Lightspeed India Partners"/>
    <s v="Emergent Ventures, Lightspeed India Partners, Sorenson Ventures"/>
    <s v="Emergent Ventures, Insight Partners, Lightspeed India Partners, March Capital, Sorenson Ventures"/>
    <s v="Industry Ventures, Insight Partners, March Capital, Sanabil"/>
    <m/>
    <m/>
    <m/>
    <m/>
    <n v="2018"/>
    <n v="2020"/>
    <x v="9"/>
    <n v="2023"/>
    <m/>
    <m/>
    <m/>
    <n v="10000000"/>
    <s v="series_c"/>
    <d v="2023-10-10T00:00:00"/>
    <n v="500000000"/>
    <m/>
    <n v="0"/>
    <n v="45.62"/>
    <n v="230429.79"/>
    <n v="130055.9"/>
    <m/>
    <m/>
    <m/>
    <m/>
    <n v="3719"/>
    <n v="1280"/>
    <n v="263"/>
    <n v="35"/>
    <m/>
    <m/>
    <m/>
    <m/>
    <n v="64.34"/>
    <n v="63.65"/>
    <n v="89.57"/>
    <n v="92.84"/>
    <m/>
    <m/>
    <m/>
    <m/>
    <n v="50.5"/>
    <n v="50.5"/>
    <n v="11.77"/>
    <n v="1.93"/>
    <n v="1"/>
    <m/>
    <m/>
    <m/>
    <n v="105560000"/>
    <m/>
    <d v="2018-10-23T00:00:00"/>
    <d v="2020-10-15T00:00:00"/>
    <d v="2021-09-28T00:00:00"/>
    <d v="2023-02-08T00:00:00"/>
    <m/>
    <m/>
    <m/>
    <n v="5.36"/>
    <n v="7.18"/>
    <n v="2.14"/>
    <m/>
    <m/>
    <m/>
    <n v="2.14"/>
    <n v="723"/>
    <n v="348"/>
    <n v="498"/>
    <m/>
    <m/>
    <m/>
    <n v="742"/>
    <s v="No"/>
    <n v="360531.31"/>
    <n v="265"/>
    <n v="89.47"/>
    <n v="2.14"/>
    <n v="2.14"/>
    <n v="2.14"/>
  </r>
  <r>
    <x v="2203"/>
    <s v="https://buf.build/"/>
    <s v="https://www.crunchbase.com/organization/buf-technologies"/>
    <s v="Buf Technologies, Inc."/>
    <s v="Buf is building tools to help companies completely change the way they work with APIs throughout their lifecycle."/>
    <s v="pre_seed"/>
    <s v="seed"/>
    <s v="series_a"/>
    <s v="series_b"/>
    <m/>
    <m/>
    <m/>
    <m/>
    <n v="1035000"/>
    <n v="3731515"/>
    <n v="20700000"/>
    <n v="68000000"/>
    <m/>
    <m/>
    <m/>
    <m/>
    <n v="20700000"/>
    <n v="37315150"/>
    <n v="103500000"/>
    <n v="453560000"/>
    <m/>
    <m/>
    <m/>
    <m/>
    <s v="Abstraction Capital, Amplify Partners, Garage Capital, Haystack"/>
    <s v="Abstraction Capital, Amplify Partners, Garage Capital, Haystack, Lightspeed Venture Partners"/>
    <s v="Addition, Garage Capital, Haystack, Lightspeed, Lux Capital"/>
    <s v="Addition, Greenoaks, Haystack, Lightspeed, Lux Capital, Tiger Global Management"/>
    <m/>
    <m/>
    <m/>
    <m/>
    <n v="2020"/>
    <n v="2020"/>
    <n v="2021"/>
    <x v="9"/>
    <m/>
    <m/>
    <m/>
    <m/>
    <n v="68000000"/>
    <s v="series_b"/>
    <d v="2021-11-23T00:00:00"/>
    <n v="453560000"/>
    <n v="11.38"/>
    <n v="227.47"/>
    <n v="6224.32"/>
    <n v="352456.57"/>
    <m/>
    <m/>
    <m/>
    <m/>
    <n v="1368"/>
    <n v="1498"/>
    <n v="1107"/>
    <n v="202"/>
    <m/>
    <m/>
    <m/>
    <m/>
    <n v="77.97"/>
    <n v="84.09"/>
    <n v="78.95"/>
    <n v="92"/>
    <m/>
    <m/>
    <m/>
    <m/>
    <m/>
    <n v="13.41"/>
    <n v="8.27"/>
    <n v="3.73"/>
    <n v="1"/>
    <m/>
    <m/>
    <m/>
    <m/>
    <n v="93466515"/>
    <d v="2020-05-06T00:00:00"/>
    <d v="2020-09-04T00:00:00"/>
    <d v="2021-04-16T00:00:00"/>
    <d v="2021-11-23T00:00:00"/>
    <m/>
    <m/>
    <m/>
    <m/>
    <n v="2.77"/>
    <n v="4.38"/>
    <m/>
    <m/>
    <m/>
    <m/>
    <n v="1"/>
    <n v="224"/>
    <n v="221"/>
    <m/>
    <m/>
    <m/>
    <m/>
    <n v="0"/>
    <s v="No"/>
    <n v="358919.74"/>
    <n v="266"/>
    <n v="89.43"/>
    <m/>
    <m/>
    <n v="1"/>
  </r>
  <r>
    <x v="2204"/>
    <s v="https://www.prefect.io"/>
    <s v="https://www.crunchbase.com/organization/prefect-technologies-inc"/>
    <s v="Prefect Technologies, Inc."/>
    <s v="Prefect is a workflow management system that helps to eliminate data flow problems for companies’ data teams."/>
    <m/>
    <m/>
    <s v="series_a"/>
    <s v="series_b"/>
    <m/>
    <m/>
    <m/>
    <m/>
    <m/>
    <m/>
    <n v="11500000"/>
    <n v="32000000"/>
    <m/>
    <m/>
    <m/>
    <m/>
    <m/>
    <m/>
    <n v="57500000"/>
    <n v="213440000"/>
    <m/>
    <m/>
    <m/>
    <m/>
    <m/>
    <m/>
    <s v="Anthony Goldbloom, Atreides Management, Daniel Gross, Nat Friedman, Operator Partners, Positive Sum, Rachel Zoe Ventures, Sam Teller"/>
    <s v="Bessemer Venture Partners, Positive Sum, Quiet Capital, Rachel Zoe Ventures, Tiger Global Management"/>
    <m/>
    <m/>
    <m/>
    <m/>
    <m/>
    <m/>
    <n v="2021"/>
    <x v="9"/>
    <m/>
    <m/>
    <m/>
    <m/>
    <n v="32000000"/>
    <s v="series_b"/>
    <d v="2021-06-10T00:00:00"/>
    <n v="213440000"/>
    <m/>
    <m/>
    <n v="16878.87"/>
    <n v="341341.35"/>
    <m/>
    <m/>
    <m/>
    <m/>
    <m/>
    <m/>
    <n v="682"/>
    <n v="206"/>
    <m/>
    <m/>
    <m/>
    <m/>
    <m/>
    <m/>
    <n v="87.04"/>
    <n v="91.84"/>
    <m/>
    <m/>
    <m/>
    <m/>
    <m/>
    <n v="3.16"/>
    <m/>
    <n v="3.16"/>
    <n v="1"/>
    <m/>
    <m/>
    <m/>
    <m/>
    <n v="46000000"/>
    <m/>
    <m/>
    <d v="2021-02-09T00:00:00"/>
    <d v="2021-06-10T00:00:00"/>
    <m/>
    <m/>
    <m/>
    <m/>
    <m/>
    <n v="3.71"/>
    <m/>
    <m/>
    <m/>
    <m/>
    <n v="1"/>
    <m/>
    <n v="121"/>
    <m/>
    <m/>
    <m/>
    <m/>
    <n v="0"/>
    <s v="No"/>
    <n v="358220.22"/>
    <n v="267"/>
    <n v="89.39"/>
    <m/>
    <m/>
    <n v="1"/>
  </r>
  <r>
    <x v="2205"/>
    <s v="https://www.echoai.com/"/>
    <s v="https://www.crunchbase.com/organization/pathlight"/>
    <m/>
    <s v="The first generative AI-native Conversation Intelligence platform that turns customers feedback into insights."/>
    <m/>
    <s v="seed"/>
    <s v="series_a"/>
    <s v="series_b"/>
    <m/>
    <m/>
    <m/>
    <m/>
    <m/>
    <n v="1100000"/>
    <m/>
    <n v="25000000"/>
    <m/>
    <m/>
    <m/>
    <m/>
    <m/>
    <n v="11000000"/>
    <m/>
    <n v="166750000"/>
    <m/>
    <m/>
    <m/>
    <m/>
    <m/>
    <s v="Adam Goldstein, Dan Levitan, Darrell Cavens, David Wu, Dylan Smith, Emil Michael, Ilya Fushman, Jack Chou, Jeff Bonforte, Jeremy Stoppelman, Mark Leslie, Matt Humphrey, Tony Bates"/>
    <s v="Bossanova Investimentos, Quiet Capital"/>
    <s v="David Glazer, Insight Partners, Jeremy Stoppelman, Karman Ventures (fka Moving Capital), Kleiner Perkins, Michael Ovitz, Quiet Capital, Uncorrelated Ventures"/>
    <m/>
    <m/>
    <m/>
    <m/>
    <m/>
    <n v="2016"/>
    <n v="2019"/>
    <x v="9"/>
    <m/>
    <m/>
    <m/>
    <m/>
    <n v="25000000"/>
    <s v="series_b"/>
    <d v="2021-04-07T00:00:00"/>
    <n v="166750000"/>
    <m/>
    <n v="0"/>
    <n v="1127.68"/>
    <n v="355986.31"/>
    <m/>
    <m/>
    <m/>
    <m/>
    <m/>
    <n v="3485"/>
    <n v="773"/>
    <n v="200"/>
    <m/>
    <m/>
    <m/>
    <m/>
    <m/>
    <n v="63.92"/>
    <n v="81.41"/>
    <n v="92.07"/>
    <m/>
    <m/>
    <m/>
    <m/>
    <m/>
    <n v="10.31"/>
    <n v="10.31"/>
    <m/>
    <n v="1"/>
    <m/>
    <m/>
    <m/>
    <m/>
    <n v="34200000"/>
    <m/>
    <d v="2016-01-01T00:00:00"/>
    <d v="2019-04-09T00:00:00"/>
    <d v="2021-04-07T00:00:00"/>
    <m/>
    <m/>
    <m/>
    <m/>
    <m/>
    <m/>
    <m/>
    <m/>
    <m/>
    <m/>
    <n v="1"/>
    <n v="1194"/>
    <n v="729"/>
    <m/>
    <m/>
    <m/>
    <m/>
    <n v="0"/>
    <s v="No"/>
    <n v="357113.99"/>
    <n v="268"/>
    <n v="89.35"/>
    <m/>
    <m/>
    <n v="1"/>
  </r>
  <r>
    <x v="2206"/>
    <s v="https://www.heyday.co"/>
    <s v="https://www.crunchbase.com/organization/heyday-1635"/>
    <m/>
    <s v="Heyday offers a digital marketplace space built for sellers to accelerate consumer product brands."/>
    <m/>
    <m/>
    <s v="series_a"/>
    <s v="series_b"/>
    <s v="series_c"/>
    <m/>
    <m/>
    <m/>
    <m/>
    <m/>
    <n v="175000000"/>
    <n v="70000000"/>
    <n v="555000000"/>
    <m/>
    <m/>
    <m/>
    <m/>
    <m/>
    <n v="875000000"/>
    <n v="466900000"/>
    <n v="1000000000"/>
    <m/>
    <m/>
    <m/>
    <m/>
    <m/>
    <s v="Amazon, Arbor Ventures, General Catalyst, Igal Weinstein, Khosla Ventures, Mark Lavelle, PayPal, eBay"/>
    <s v="Arbor Ventures, General Catalyst, Khosla Ventures"/>
    <s v="General Catalyst, Khosla Ventures, PremjiInvest, The Raine Group, Victory Park Capital"/>
    <m/>
    <m/>
    <m/>
    <m/>
    <m/>
    <n v="2020"/>
    <x v="9"/>
    <n v="2021"/>
    <m/>
    <m/>
    <m/>
    <n v="555000000"/>
    <s v="series_c"/>
    <d v="2021-11-16T00:00:00"/>
    <n v="5550000000"/>
    <m/>
    <m/>
    <n v="2379.36"/>
    <n v="207726.65"/>
    <n v="144136.95999999999"/>
    <m/>
    <m/>
    <m/>
    <m/>
    <m/>
    <n v="583"/>
    <n v="304"/>
    <n v="186"/>
    <m/>
    <m/>
    <m/>
    <m/>
    <m/>
    <n v="83.46"/>
    <n v="87.93"/>
    <n v="84.39"/>
    <m/>
    <m/>
    <m/>
    <s v="unicorn"/>
    <n v="10.7"/>
    <m/>
    <n v="4.8499999999999996"/>
    <n v="10.7"/>
    <n v="5.55"/>
    <m/>
    <m/>
    <m/>
    <n v="800000000"/>
    <m/>
    <m/>
    <d v="2020-11-18T00:00:00"/>
    <d v="2021-05-20T00:00:00"/>
    <d v="2021-11-16T00:00:00"/>
    <m/>
    <m/>
    <m/>
    <m/>
    <n v="0.53"/>
    <n v="2.14"/>
    <m/>
    <m/>
    <m/>
    <n v="11.89"/>
    <m/>
    <n v="183"/>
    <n v="180"/>
    <m/>
    <m/>
    <m/>
    <n v="180"/>
    <s v="No"/>
    <n v="354242.97"/>
    <n v="269"/>
    <n v="89.31"/>
    <n v="2.14"/>
    <n v="2.14"/>
    <n v="11.89"/>
  </r>
  <r>
    <x v="2207"/>
    <s v="http://www.contentstack.com"/>
    <s v="https://www.crunchbase.com/organization/contentstack"/>
    <s v="Contentstack, Inc."/>
    <s v="Contentstack is the leading composable digital experience platform (DXP) provider used by enterprises to deliver digital experiences."/>
    <m/>
    <s v="seed"/>
    <s v="series_a"/>
    <s v="series_b"/>
    <s v="series_c"/>
    <m/>
    <m/>
    <m/>
    <m/>
    <m/>
    <n v="31500000"/>
    <n v="57500000"/>
    <n v="80000000"/>
    <m/>
    <m/>
    <m/>
    <m/>
    <m/>
    <n v="157500000"/>
    <n v="383525000"/>
    <n v="800000000"/>
    <m/>
    <m/>
    <m/>
    <m/>
    <s v="Illuminate Ventures"/>
    <s v="GingerBread Capital, Illuminate Ventures, Insight Partners"/>
    <s v="Georgian, GingerBread Capital, Illuminate Ventures, Insight Partners"/>
    <s v="Georgian, Illuminate Ventures, Insight Partners"/>
    <m/>
    <m/>
    <m/>
    <m/>
    <n v="2018"/>
    <n v="2019"/>
    <x v="9"/>
    <n v="2022"/>
    <m/>
    <m/>
    <m/>
    <n v="80000000"/>
    <s v="series_c"/>
    <d v="2022-11-15T00:00:00"/>
    <n v="800000000"/>
    <m/>
    <n v="0"/>
    <n v="8858.7099999999991"/>
    <n v="215075.09"/>
    <n v="130006.27"/>
    <m/>
    <m/>
    <m/>
    <m/>
    <n v="3719"/>
    <n v="251"/>
    <n v="279"/>
    <n v="132"/>
    <m/>
    <m/>
    <m/>
    <m/>
    <n v="64.34"/>
    <n v="93.98"/>
    <n v="88.93"/>
    <n v="84.24"/>
    <m/>
    <m/>
    <m/>
    <m/>
    <n v="3.89"/>
    <m/>
    <n v="3.89"/>
    <n v="1.88"/>
    <n v="1"/>
    <m/>
    <m/>
    <m/>
    <n v="169000000"/>
    <m/>
    <d v="2018-11-05T00:00:00"/>
    <d v="2019-10-08T00:00:00"/>
    <d v="2021-06-09T00:00:00"/>
    <d v="2022-11-15T00:00:00"/>
    <m/>
    <m/>
    <m/>
    <m/>
    <n v="2.44"/>
    <n v="2.09"/>
    <m/>
    <m/>
    <m/>
    <n v="2.09"/>
    <n v="337"/>
    <n v="610"/>
    <n v="524"/>
    <m/>
    <m/>
    <m/>
    <n v="524"/>
    <s v="No"/>
    <n v="353940.07"/>
    <n v="270"/>
    <n v="89.27"/>
    <n v="2.09"/>
    <n v="2.09"/>
    <n v="2.09"/>
  </r>
  <r>
    <x v="2208"/>
    <s v="https://www.hunters.ai"/>
    <s v="https://www.crunchbase.com/organization/hunters-ai"/>
    <s v="Cyber Hunters Ltd."/>
    <s v="Hunters is an information technology company that provides cybersecurity and software services."/>
    <m/>
    <s v="seed"/>
    <s v="series_a"/>
    <s v="series_b"/>
    <s v="series_c"/>
    <m/>
    <m/>
    <m/>
    <m/>
    <n v="5400000"/>
    <n v="15000000"/>
    <n v="30000000"/>
    <n v="68000000"/>
    <m/>
    <m/>
    <m/>
    <m/>
    <n v="54000000"/>
    <n v="75000000"/>
    <n v="200100000"/>
    <n v="680000000"/>
    <m/>
    <m/>
    <m/>
    <m/>
    <s v="Blumberg Capital, YL Ventures"/>
    <s v="Blumberg Capital, M12 - Microsoft's Venture Fund, Okta Ventures, U.S. Venture Partners, YL Ventures"/>
    <s v="Bessemer Venture Partners, Blumberg Capital, M12 - Microsoft's Venture Fund, U.S. Venture Partners, YL Ventures"/>
    <s v="Bessemer Venture Partners, Blumberg Capital, Cisco Investments, DTCP, Databricks Ventures, M12 - Microsoft's Venture Fund, Snowflake Ventures, Stripes, U.S. Venture Partners, YL Ventures"/>
    <m/>
    <m/>
    <m/>
    <m/>
    <n v="2019"/>
    <n v="2020"/>
    <x v="9"/>
    <n v="2022"/>
    <m/>
    <m/>
    <m/>
    <n v="68000000"/>
    <s v="series_c"/>
    <d v="2022-01-25T00:00:00"/>
    <n v="680000000"/>
    <m/>
    <n v="189.05"/>
    <n v="5933.5"/>
    <n v="146965.25"/>
    <n v="199499.69"/>
    <m/>
    <m/>
    <m/>
    <m/>
    <n v="1454"/>
    <n v="381"/>
    <n v="384"/>
    <n v="93"/>
    <m/>
    <m/>
    <m/>
    <m/>
    <n v="84.86"/>
    <n v="89.2"/>
    <n v="84.75"/>
    <n v="88.93"/>
    <m/>
    <m/>
    <m/>
    <m/>
    <n v="7.71"/>
    <n v="7.71"/>
    <n v="6.94"/>
    <n v="3.06"/>
    <n v="1"/>
    <m/>
    <m/>
    <m/>
    <n v="118400000"/>
    <m/>
    <d v="2019-05-22T00:00:00"/>
    <d v="2020-06-30T00:00:00"/>
    <d v="2021-08-24T00:00:00"/>
    <d v="2022-01-25T00:00:00"/>
    <m/>
    <m/>
    <m/>
    <n v="1.39"/>
    <n v="2.67"/>
    <n v="3.4"/>
    <m/>
    <m/>
    <m/>
    <n v="3.4"/>
    <n v="405"/>
    <n v="420"/>
    <n v="154"/>
    <m/>
    <m/>
    <m/>
    <n v="154"/>
    <s v="No"/>
    <n v="352587.49"/>
    <n v="271"/>
    <n v="89.23"/>
    <n v="3.4"/>
    <n v="3.4"/>
    <n v="3.4"/>
  </r>
  <r>
    <x v="2209"/>
    <s v="http://www.pacaso.com"/>
    <s v="https://www.crunchbase.com/organization/pacaso"/>
    <s v="Pacaso Inc."/>
    <s v="Pacaso is a proptech company that modernizes the generations-old practice of co-owning a second home."/>
    <m/>
    <s v="seed"/>
    <s v="series_a"/>
    <s v="series_b"/>
    <s v="series_c"/>
    <m/>
    <m/>
    <m/>
    <m/>
    <m/>
    <n v="17000000"/>
    <n v="75000000"/>
    <n v="125000000"/>
    <m/>
    <m/>
    <m/>
    <m/>
    <m/>
    <n v="85000000"/>
    <n v="1000000000"/>
    <n v="1500000000"/>
    <m/>
    <m/>
    <m/>
    <m/>
    <s v="Leah Solivan"/>
    <s v="Crosscut Ventures, Global Founders Capital, Jeffrey Wilke, Maveron, Sahar Khalili, Tom Ferry"/>
    <s v="Acrew Capital, Beyond Capital, Builders and Backers Capital, First American, Global Founders Capital, Greycroft, Jeffrey Wilke, Kathleen Hale, Moonshots Capital, Shea Ventures"/>
    <s v="75 &amp; Sunny, Alumni Ventures, Crosscut Ventures, Fifth Wall, Flucas Ventures, Gaingels, Global Founders Capital, Greycroft, Inertia Ventures, Jason Johnson, Russell Cook, Ryan Croft, Scale-Up, SoftBank Vision Fund"/>
    <m/>
    <m/>
    <m/>
    <m/>
    <n v="2020"/>
    <n v="2020"/>
    <x v="9"/>
    <n v="2021"/>
    <m/>
    <m/>
    <m/>
    <n v="125000000"/>
    <s v="series_c"/>
    <d v="2021-09-14T00:00:00"/>
    <n v="1500000000"/>
    <m/>
    <n v="0"/>
    <n v="10402.68"/>
    <n v="82159.820000000007"/>
    <n v="255216.05"/>
    <m/>
    <m/>
    <m/>
    <m/>
    <n v="4029"/>
    <n v="246"/>
    <n v="457"/>
    <n v="122"/>
    <m/>
    <m/>
    <m/>
    <m/>
    <n v="57.2"/>
    <n v="93.04"/>
    <n v="81.84"/>
    <n v="89.79"/>
    <m/>
    <m/>
    <m/>
    <s v="unicorn"/>
    <n v="13.5"/>
    <m/>
    <n v="13.5"/>
    <n v="1.35"/>
    <n v="1"/>
    <m/>
    <m/>
    <m/>
    <n v="1467000000"/>
    <m/>
    <d v="2020-10-20T00:00:00"/>
    <d v="2020-10-01T00:00:00"/>
    <d v="2021-03-24T00:00:00"/>
    <d v="2021-09-14T00:00:00"/>
    <m/>
    <m/>
    <m/>
    <m/>
    <n v="11.76"/>
    <n v="1.5"/>
    <m/>
    <m/>
    <m/>
    <n v="1.5"/>
    <n v="-19"/>
    <n v="174"/>
    <n v="174"/>
    <m/>
    <m/>
    <m/>
    <n v="174"/>
    <s v="No"/>
    <n v="347778.55"/>
    <n v="272"/>
    <n v="89.19"/>
    <n v="1.5"/>
    <n v="1.5"/>
    <n v="1.5"/>
  </r>
  <r>
    <x v="2210"/>
    <s v="https://www.atob.com"/>
    <s v="https://www.crunchbase.com/organization/atob"/>
    <m/>
    <s v="AtoB is a technology company building payments infrastructure for the transportation industry."/>
    <m/>
    <s v="seed"/>
    <s v="series_a"/>
    <s v="series_b"/>
    <m/>
    <m/>
    <m/>
    <m/>
    <m/>
    <n v="2000000"/>
    <n v="25000000"/>
    <n v="75000000"/>
    <m/>
    <m/>
    <m/>
    <m/>
    <m/>
    <n v="20000000"/>
    <n v="125000000"/>
    <n v="800000000"/>
    <m/>
    <m/>
    <m/>
    <m/>
    <m/>
    <s v="Bloomberg Beta, Cyan Banister, Immad Akhund, Jetstream, Long Journey Ventures, Manik Gupta, Naval Ravikant, Qasar Younis, Scott Banister, Y Combinator"/>
    <s v="Bloomberg Beta, Brian Armstrong, Contrary, Dillon Hattab, Dylan Field, Elad Gil, Emil Michael, Eric Schmidt, General Catalyst, Gokul Rajaram, Jetstream, Marc Benioff, Max Mullen, Naval Ravikant, Tony Xu, Y Combinator"/>
    <s v="Altman Capital, Contrary, Dillon Hattab, Elad Gil, General Catalyst, Gramercy Ventures, Xffirmers"/>
    <m/>
    <m/>
    <m/>
    <m/>
    <m/>
    <n v="2020"/>
    <n v="2021"/>
    <x v="9"/>
    <m/>
    <m/>
    <m/>
    <m/>
    <n v="75000000"/>
    <s v="series_b"/>
    <d v="2021-11-01T00:00:00"/>
    <n v="800000000"/>
    <m/>
    <n v="49822.720000000001"/>
    <n v="138875.76"/>
    <n v="155604.49"/>
    <m/>
    <m/>
    <m/>
    <m/>
    <m/>
    <n v="78"/>
    <n v="134"/>
    <n v="369"/>
    <m/>
    <m/>
    <m/>
    <m/>
    <m/>
    <n v="99.18"/>
    <n v="97.47"/>
    <n v="85.34"/>
    <m/>
    <m/>
    <m/>
    <m/>
    <m/>
    <n v="27.2"/>
    <n v="27.2"/>
    <n v="5.44"/>
    <n v="1"/>
    <m/>
    <m/>
    <m/>
    <m/>
    <n v="182000000"/>
    <m/>
    <d v="2020-08-22T00:00:00"/>
    <d v="2021-06-01T00:00:00"/>
    <d v="2021-11-01T00:00:00"/>
    <m/>
    <m/>
    <m/>
    <m/>
    <n v="6.25"/>
    <n v="6.4"/>
    <m/>
    <m/>
    <m/>
    <m/>
    <n v="1"/>
    <n v="283"/>
    <n v="153"/>
    <m/>
    <m/>
    <m/>
    <m/>
    <n v="0"/>
    <s v="No"/>
    <n v="344302.97"/>
    <n v="273"/>
    <n v="89.15"/>
    <m/>
    <m/>
    <n v="1"/>
  </r>
  <r>
    <x v="2211"/>
    <s v="https://www.avonow.com"/>
    <s v="https://www.crunchbase.com/organization/jul"/>
    <m/>
    <s v="Avo offers an internal online stores for corporations to centralize demand."/>
    <m/>
    <s v="seed"/>
    <s v="series_a"/>
    <s v="series_b"/>
    <m/>
    <m/>
    <m/>
    <m/>
    <m/>
    <m/>
    <m/>
    <n v="45000000"/>
    <m/>
    <m/>
    <m/>
    <m/>
    <m/>
    <m/>
    <m/>
    <n v="300150000"/>
    <m/>
    <m/>
    <m/>
    <m/>
    <m/>
    <s v="F2 Capital"/>
    <s v="F2 Capital, Harlo Equity Partners"/>
    <s v="IBI Tech Fund, Insight Partners, Izaki Ventures, JLL Spark, Kleiner Perkins, Phoenix Group"/>
    <m/>
    <m/>
    <m/>
    <m/>
    <m/>
    <n v="2018"/>
    <n v="2018"/>
    <x v="9"/>
    <m/>
    <m/>
    <m/>
    <m/>
    <n v="45000000"/>
    <s v="series_b"/>
    <d v="2021-09-29T00:00:00"/>
    <n v="300150000"/>
    <m/>
    <n v="0"/>
    <n v="0"/>
    <n v="344229.12"/>
    <m/>
    <m/>
    <m/>
    <m/>
    <m/>
    <n v="3719"/>
    <n v="1617"/>
    <n v="205"/>
    <m/>
    <m/>
    <m/>
    <m/>
    <m/>
    <n v="64.34"/>
    <n v="64.94"/>
    <n v="91.88"/>
    <m/>
    <m/>
    <m/>
    <m/>
    <m/>
    <n v="1"/>
    <m/>
    <m/>
    <n v="1"/>
    <m/>
    <m/>
    <m/>
    <m/>
    <n v="45000000"/>
    <m/>
    <d v="2018-05-01T00:00:00"/>
    <d v="2018-11-01T00:00:00"/>
    <d v="2021-09-29T00:00:00"/>
    <m/>
    <m/>
    <m/>
    <m/>
    <m/>
    <m/>
    <m/>
    <m/>
    <m/>
    <m/>
    <n v="1"/>
    <n v="184"/>
    <n v="1063"/>
    <m/>
    <m/>
    <m/>
    <m/>
    <n v="0"/>
    <s v="No"/>
    <n v="344229.12"/>
    <n v="274"/>
    <n v="89.11"/>
    <m/>
    <m/>
    <n v="1"/>
  </r>
  <r>
    <x v="2212"/>
    <s v="http://www.chronosphere.io"/>
    <s v="https://www.crunchbase.com/organization/chronosphere"/>
    <s v="Chronosphere, Inc."/>
    <s v="Chronosphere is the only cloud native observability platform that helps teams quickly resolve incidents while controlling costs."/>
    <m/>
    <m/>
    <s v="series_a"/>
    <s v="series_b"/>
    <s v="series_c"/>
    <m/>
    <m/>
    <m/>
    <m/>
    <m/>
    <n v="11074000"/>
    <n v="43400000"/>
    <n v="173000000"/>
    <m/>
    <m/>
    <m/>
    <m/>
    <m/>
    <n v="55370000"/>
    <n v="289478000"/>
    <n v="1000000000"/>
    <m/>
    <m/>
    <m/>
    <m/>
    <m/>
    <s v="Greylock, Lee Fixel, Lux Capital, Thursday Ventures"/>
    <s v="General Atlantic, Greylock, Lee Fixel, Lux Capital"/>
    <s v="Addition, Founders Fund, General Atlantic, Glynn Capital Management, Greylock, Lux Capital, Spark Capital"/>
    <m/>
    <m/>
    <m/>
    <m/>
    <m/>
    <n v="2019"/>
    <x v="9"/>
    <n v="2021"/>
    <m/>
    <m/>
    <m/>
    <m/>
    <s v="series_unknown"/>
    <d v="2023-01-09T00:00:00"/>
    <n v="1600000000"/>
    <m/>
    <m/>
    <n v="6030.9"/>
    <n v="102590.32"/>
    <n v="235018.17"/>
    <m/>
    <m/>
    <m/>
    <m/>
    <m/>
    <n v="348"/>
    <n v="436"/>
    <n v="134"/>
    <m/>
    <m/>
    <m/>
    <m/>
    <m/>
    <n v="91.64"/>
    <n v="82.68"/>
    <n v="88.78"/>
    <m/>
    <m/>
    <m/>
    <s v="unicorn"/>
    <n v="22.11"/>
    <m/>
    <n v="22.11"/>
    <n v="4.97"/>
    <n v="1.6"/>
    <m/>
    <m/>
    <m/>
    <n v="342474000"/>
    <m/>
    <m/>
    <d v="2019-11-05T00:00:00"/>
    <d v="2021-01-05T00:00:00"/>
    <d v="2021-10-07T00:00:00"/>
    <m/>
    <m/>
    <m/>
    <m/>
    <n v="5.23"/>
    <n v="3.45"/>
    <m/>
    <m/>
    <m/>
    <n v="5.53"/>
    <m/>
    <n v="427"/>
    <n v="275"/>
    <m/>
    <m/>
    <m/>
    <n v="734"/>
    <s v="No"/>
    <n v="343639.39"/>
    <n v="275"/>
    <n v="89.07"/>
    <n v="3.45"/>
    <n v="3.45"/>
    <n v="5.53"/>
  </r>
  <r>
    <x v="2213"/>
    <s v="http://buildots.com"/>
    <s v="https://www.crunchbase.com/organization/buildots"/>
    <s v="Buildots Ltd."/>
    <s v="Buildots specializes in transforming construction sites into a data-driven digital environment."/>
    <m/>
    <s v="seed"/>
    <s v="series_a"/>
    <s v="series_b"/>
    <s v="series_c"/>
    <m/>
    <m/>
    <m/>
    <m/>
    <n v="3000000"/>
    <n v="13000000"/>
    <n v="30000000"/>
    <n v="60000000"/>
    <m/>
    <m/>
    <m/>
    <m/>
    <n v="30000000"/>
    <n v="65000000"/>
    <n v="200100000"/>
    <n v="600000000"/>
    <m/>
    <m/>
    <m/>
    <m/>
    <s v="TLV Partners"/>
    <s v="Avigdor Willenz, Benny Schnaider, Future Energy Ventures, Gil Geva, TLV Partners, Tidhar, Ziv Aviram"/>
    <s v="Future Energy Ventures, Lightspeed Venture Partners, Maor Investments, TLV Partners, Tidhar"/>
    <s v="Future Energy Ventures, Lightspeed Venture Partners, Maor Investments, O.G. Venture Partners, TLV Partners, Viola Growth"/>
    <m/>
    <m/>
    <m/>
    <m/>
    <n v="2019"/>
    <n v="2020"/>
    <x v="9"/>
    <n v="2022"/>
    <m/>
    <m/>
    <m/>
    <n v="60000000"/>
    <s v="series_c"/>
    <d v="2022-05-17T00:00:00"/>
    <n v="600000000"/>
    <m/>
    <n v="2022.72"/>
    <n v="928.3"/>
    <n v="201675.3"/>
    <n v="131097.98000000001"/>
    <m/>
    <m/>
    <m/>
    <m/>
    <n v="733"/>
    <n v="872"/>
    <n v="315"/>
    <n v="130"/>
    <m/>
    <m/>
    <m/>
    <m/>
    <n v="92.37"/>
    <n v="75.25"/>
    <n v="87.5"/>
    <n v="84.48"/>
    <m/>
    <m/>
    <m/>
    <m/>
    <n v="12.24"/>
    <n v="12.24"/>
    <n v="7.06"/>
    <n v="2.7"/>
    <n v="1"/>
    <m/>
    <m/>
    <m/>
    <n v="106000000"/>
    <m/>
    <d v="2019-01-01T00:00:00"/>
    <d v="2020-07-30T00:00:00"/>
    <d v="2021-08-04T00:00:00"/>
    <d v="2022-05-17T00:00:00"/>
    <m/>
    <m/>
    <m/>
    <n v="2.17"/>
    <n v="3.08"/>
    <n v="3"/>
    <m/>
    <m/>
    <m/>
    <n v="3"/>
    <n v="576"/>
    <n v="370"/>
    <n v="286"/>
    <m/>
    <m/>
    <m/>
    <n v="286"/>
    <s v="No"/>
    <n v="335724.3"/>
    <n v="276"/>
    <n v="89.04"/>
    <n v="3"/>
    <n v="3"/>
    <n v="3"/>
  </r>
  <r>
    <x v="2214"/>
    <s v="https://www.sedna.com"/>
    <s v="https://www.crunchbase.com/organization/sedna-systems-pte-ltd"/>
    <s v="SEDNA Communications Ltd"/>
    <s v="Sedna is a data-driven communication platform that pushes profitability."/>
    <m/>
    <m/>
    <s v="series_a"/>
    <s v="series_b"/>
    <s v="series_c"/>
    <m/>
    <m/>
    <m/>
    <m/>
    <m/>
    <n v="10000000"/>
    <n v="34000000"/>
    <n v="42000000"/>
    <m/>
    <m/>
    <m/>
    <m/>
    <m/>
    <n v="50000000"/>
    <n v="226780000"/>
    <n v="420000000"/>
    <m/>
    <m/>
    <m/>
    <m/>
    <m/>
    <m/>
    <s v="Chalfen Ventures, Insight Partners, SAP.iO, Stride.VC"/>
    <s v="G. K. Goh, Insight Partners"/>
    <m/>
    <m/>
    <m/>
    <m/>
    <m/>
    <n v="2020"/>
    <x v="9"/>
    <n v="2023"/>
    <m/>
    <m/>
    <m/>
    <n v="42000000"/>
    <s v="series_c"/>
    <d v="2023-07-19T00:00:00"/>
    <n v="420000000"/>
    <m/>
    <m/>
    <n v="0"/>
    <n v="213533.25"/>
    <n v="121206.39"/>
    <m/>
    <m/>
    <m/>
    <m/>
    <m/>
    <n v="1826"/>
    <n v="283"/>
    <n v="39"/>
    <m/>
    <m/>
    <m/>
    <m/>
    <m/>
    <n v="48.14"/>
    <n v="88.77"/>
    <n v="92"/>
    <m/>
    <m/>
    <m/>
    <m/>
    <n v="6.43"/>
    <m/>
    <n v="6.43"/>
    <n v="1.67"/>
    <n v="1"/>
    <m/>
    <m/>
    <m/>
    <n v="86000000"/>
    <m/>
    <m/>
    <d v="2020-12-03T00:00:00"/>
    <d v="2021-07-26T00:00:00"/>
    <d v="2023-07-19T00:00:00"/>
    <m/>
    <m/>
    <m/>
    <m/>
    <n v="4.54"/>
    <n v="1.85"/>
    <m/>
    <m/>
    <m/>
    <n v="1.85"/>
    <m/>
    <n v="235"/>
    <n v="723"/>
    <m/>
    <m/>
    <m/>
    <n v="723"/>
    <s v="No"/>
    <n v="334739.64"/>
    <n v="277"/>
    <n v="89"/>
    <n v="1.85"/>
    <n v="1.85"/>
    <n v="1.85"/>
  </r>
  <r>
    <x v="2215"/>
    <s v="http://contractbook.com"/>
    <s v="https://www.crunchbase.com/organization/contractbook"/>
    <s v="Contractbook, Inc."/>
    <s v="Contractbook’s contract management software empowers modern businesses to turn manual processes into fully automated workflows."/>
    <m/>
    <s v="seed"/>
    <s v="series_a"/>
    <s v="series_b"/>
    <m/>
    <m/>
    <m/>
    <m/>
    <m/>
    <n v="3877352"/>
    <n v="9400000"/>
    <n v="30000000"/>
    <m/>
    <m/>
    <m/>
    <m/>
    <m/>
    <n v="38773520"/>
    <n v="47000000"/>
    <n v="200100000"/>
    <m/>
    <m/>
    <m/>
    <m/>
    <m/>
    <s v="Gradient Ventures, TS Ventures, byFounders"/>
    <s v="Bessemer Venture Partners, Gradient Ventures"/>
    <s v="Bessemer Venture Partners, Gradient Ventures, Tiger Global Management, byFounders"/>
    <m/>
    <m/>
    <m/>
    <m/>
    <m/>
    <n v="2019"/>
    <n v="2020"/>
    <x v="9"/>
    <m/>
    <m/>
    <m/>
    <m/>
    <n v="30000000"/>
    <s v="series_b"/>
    <d v="2021-05-11T00:00:00"/>
    <n v="200100000"/>
    <m/>
    <n v="2.2000000000000002"/>
    <n v="3242.09"/>
    <n v="329888.81"/>
    <m/>
    <m/>
    <m/>
    <m/>
    <m/>
    <n v="2903"/>
    <n v="516"/>
    <n v="209"/>
    <m/>
    <m/>
    <m/>
    <m/>
    <m/>
    <n v="69.75"/>
    <n v="85.37"/>
    <n v="91.72"/>
    <m/>
    <m/>
    <m/>
    <m/>
    <m/>
    <n v="3.62"/>
    <n v="3.51"/>
    <n v="3.62"/>
    <n v="1"/>
    <m/>
    <m/>
    <m/>
    <m/>
    <n v="43277352"/>
    <m/>
    <d v="2019-11-19T00:00:00"/>
    <d v="2020-12-09T00:00:00"/>
    <d v="2021-05-11T00:00:00"/>
    <m/>
    <m/>
    <m/>
    <m/>
    <n v="1.21"/>
    <n v="4.26"/>
    <m/>
    <m/>
    <m/>
    <m/>
    <n v="1"/>
    <n v="386"/>
    <n v="153"/>
    <m/>
    <m/>
    <m/>
    <m/>
    <n v="0"/>
    <s v="No"/>
    <n v="333133.09999999998"/>
    <n v="278"/>
    <n v="88.96"/>
    <m/>
    <m/>
    <n v="1"/>
  </r>
  <r>
    <x v="2216"/>
    <s v="http://www.hubilo.com"/>
    <s v="https://www.crunchbase.com/organization/hubilo-softech-private-limited"/>
    <s v="Hubilo Technologies Inc."/>
    <s v="Hubilo is an all-in-one virtual and hybrid event platform offering an engaging and interactive event experience."/>
    <m/>
    <s v="seed"/>
    <s v="series_a"/>
    <s v="series_b"/>
    <m/>
    <m/>
    <m/>
    <m/>
    <m/>
    <n v="4500000"/>
    <n v="23500000"/>
    <n v="125000000"/>
    <m/>
    <m/>
    <m/>
    <m/>
    <m/>
    <n v="45000000"/>
    <n v="117500000"/>
    <n v="833750000"/>
    <m/>
    <m/>
    <m/>
    <m/>
    <m/>
    <s v="Abinash Tripathy, Girish Mathrubootham, Jonathan Boutelle, Lightspeed Venture Partners, Lokesh Srivastava"/>
    <s v="Balderton Capital, Bossanova Investimentos, Chris Schagen, John W. Thompson, Lightspeed Venture Partners"/>
    <s v="Alkeon Capital, Balderton Capital, Haystack, Lightspeed Venture Partners"/>
    <m/>
    <m/>
    <m/>
    <m/>
    <m/>
    <n v="2020"/>
    <n v="2021"/>
    <x v="9"/>
    <m/>
    <m/>
    <m/>
    <m/>
    <n v="125000000"/>
    <s v="series_b"/>
    <d v="2021-10-12T00:00:00"/>
    <n v="833750000"/>
    <m/>
    <n v="2.19"/>
    <n v="110413.42"/>
    <n v="218095.56"/>
    <m/>
    <m/>
    <m/>
    <m/>
    <m/>
    <n v="3203"/>
    <n v="166"/>
    <n v="273"/>
    <m/>
    <m/>
    <m/>
    <m/>
    <m/>
    <n v="65.98"/>
    <n v="96.86"/>
    <n v="89.17"/>
    <m/>
    <m/>
    <m/>
    <m/>
    <m/>
    <n v="12.6"/>
    <n v="12.6"/>
    <n v="6.03"/>
    <n v="1"/>
    <m/>
    <m/>
    <m/>
    <m/>
    <n v="153000000"/>
    <m/>
    <d v="2020-10-26T00:00:00"/>
    <d v="2021-02-24T00:00:00"/>
    <d v="2021-10-12T00:00:00"/>
    <m/>
    <m/>
    <m/>
    <m/>
    <n v="2.61"/>
    <n v="7.1"/>
    <m/>
    <m/>
    <m/>
    <m/>
    <n v="1"/>
    <n v="121"/>
    <n v="230"/>
    <m/>
    <m/>
    <m/>
    <m/>
    <n v="0"/>
    <s v="No"/>
    <n v="328511.17"/>
    <n v="279"/>
    <n v="88.92"/>
    <m/>
    <m/>
    <n v="1"/>
  </r>
  <r>
    <x v="2217"/>
    <s v="https://cloudtrucks.com/"/>
    <s v="https://www.crunchbase.com/organization/cloudtrucks"/>
    <s v="Cloud Technologies, Inc."/>
    <s v="CloudTrucks offers a virtual trucking carrier application designed to reduce operating costs for truck drivers."/>
    <m/>
    <s v="seed"/>
    <s v="series_a"/>
    <s v="series_b"/>
    <m/>
    <m/>
    <m/>
    <m/>
    <m/>
    <n v="6100000"/>
    <n v="20500000"/>
    <n v="115000000"/>
    <m/>
    <m/>
    <m/>
    <m/>
    <m/>
    <n v="61000000"/>
    <n v="102500000"/>
    <n v="850000000"/>
    <m/>
    <m/>
    <m/>
    <m/>
    <m/>
    <s v="Abstract Ventures, Craft Ventures, Half Court Ventures, Khosla Ventures, Kindred Ventures"/>
    <s v="Abstract Ventures, Better Tomorrow Ventures, Caffeinated Capital, Craft Ventures, Khosla Ventures, Kindred Ventures, SciFi VC"/>
    <s v="Abstract Ventures, BTV Invest, Caffeinated Capital, Craft Ventures, Eric Wu, Flexport, Khosla Ventures, Kindred Ventures, Menlo Ventures, Michael Ovitz, Tiger Global Management"/>
    <m/>
    <m/>
    <m/>
    <m/>
    <m/>
    <n v="2020"/>
    <n v="2020"/>
    <x v="9"/>
    <m/>
    <m/>
    <m/>
    <m/>
    <n v="115000000"/>
    <s v="series_b"/>
    <d v="2021-11-30T00:00:00"/>
    <n v="850000000"/>
    <m/>
    <n v="7903.75"/>
    <n v="26627.9"/>
    <n v="293103.21000000002"/>
    <m/>
    <m/>
    <m/>
    <m/>
    <m/>
    <n v="424"/>
    <n v="37"/>
    <n v="220"/>
    <m/>
    <m/>
    <m/>
    <m/>
    <m/>
    <n v="95.51"/>
    <n v="98.98"/>
    <n v="91.28"/>
    <m/>
    <m/>
    <m/>
    <m/>
    <m/>
    <n v="9.48"/>
    <n v="9.48"/>
    <n v="7.05"/>
    <n v="1"/>
    <m/>
    <m/>
    <m/>
    <m/>
    <n v="141600000"/>
    <m/>
    <d v="2020-01-30T00:00:00"/>
    <d v="2020-12-16T00:00:00"/>
    <d v="2021-11-30T00:00:00"/>
    <m/>
    <m/>
    <m/>
    <m/>
    <n v="1.68"/>
    <n v="8.2899999999999991"/>
    <m/>
    <m/>
    <m/>
    <m/>
    <n v="1"/>
    <n v="321"/>
    <n v="349"/>
    <m/>
    <m/>
    <m/>
    <m/>
    <n v="0"/>
    <s v="No"/>
    <n v="327634.86"/>
    <n v="280"/>
    <n v="88.88"/>
    <m/>
    <m/>
    <n v="1"/>
  </r>
  <r>
    <x v="2218"/>
    <s v="https://www.onescore.app"/>
    <s v="https://www.crunchbase.com/organization/first-principles-labs-technologies"/>
    <s v="FPL Technologies Pvt. Ltd."/>
    <s v="FPL is on a mission to re-imagine credit and payments from first principles and is building a mobile-first credit card."/>
    <m/>
    <s v="seed"/>
    <s v="series_a"/>
    <s v="series_b"/>
    <s v="series_c"/>
    <s v="series_d"/>
    <m/>
    <m/>
    <m/>
    <n v="4500000"/>
    <n v="10000000"/>
    <n v="25141403"/>
    <n v="75000000"/>
    <n v="100553132"/>
    <m/>
    <m/>
    <m/>
    <n v="45000000"/>
    <n v="50000000"/>
    <n v="167693158.00999999"/>
    <n v="750000000"/>
    <n v="1400553131"/>
    <m/>
    <m/>
    <m/>
    <s v="Matrix, Peak XV Partners"/>
    <s v="Hummingbird Ventures, Matrix Partners India, Peak XV Partners"/>
    <s v="Disha Shah, Hari Velayudan, Hummingbird Ventures, Matrix, Sequoia Capital"/>
    <s v="GIC, Hummingbird Ventures, Janchor Partners, Matrix, Peak XV Partners, QED Investors"/>
    <s v="GIC, Hummingbird Ventures, MacRitchie Investments, Matrix Partners India, Ocean View Investment, Peak XV Partners, QED, Sarv Investments"/>
    <m/>
    <m/>
    <m/>
    <n v="2019"/>
    <n v="2020"/>
    <x v="9"/>
    <n v="2021"/>
    <n v="2022"/>
    <m/>
    <m/>
    <n v="100553131"/>
    <s v="series_d"/>
    <d v="2022-07-13T00:00:00"/>
    <n v="1400553131"/>
    <m/>
    <n v="15.31"/>
    <n v="6931.57"/>
    <n v="179062.79"/>
    <n v="35826.19"/>
    <n v="104949.61"/>
    <m/>
    <m/>
    <m/>
    <n v="2227"/>
    <n v="346"/>
    <n v="343"/>
    <n v="364"/>
    <n v="59"/>
    <m/>
    <m/>
    <m/>
    <n v="76.8"/>
    <n v="90.2"/>
    <n v="86.38"/>
    <n v="69.37"/>
    <n v="83.24"/>
    <m/>
    <m/>
    <s v="unicorn"/>
    <n v="20"/>
    <n v="17.78"/>
    <n v="20"/>
    <n v="7.02"/>
    <n v="1.74"/>
    <n v="1"/>
    <m/>
    <m/>
    <n v="225194535"/>
    <m/>
    <d v="2019-09-05T00:00:00"/>
    <d v="2020-08-18T00:00:00"/>
    <d v="2021-02-05T00:00:00"/>
    <d v="2021-12-30T00:00:00"/>
    <d v="2022-07-13T00:00:00"/>
    <m/>
    <m/>
    <n v="1.1100000000000001"/>
    <n v="3.35"/>
    <n v="4.47"/>
    <n v="1.87"/>
    <m/>
    <m/>
    <n v="8.35"/>
    <n v="348"/>
    <n v="171"/>
    <n v="328"/>
    <n v="195"/>
    <m/>
    <m/>
    <n v="523"/>
    <s v="No"/>
    <n v="326785.46999999997"/>
    <n v="281"/>
    <n v="88.84"/>
    <n v="8.35"/>
    <n v="8.35"/>
    <n v="8.35"/>
  </r>
  <r>
    <x v="2219"/>
    <s v="https://cap-rx.com"/>
    <s v="https://www.crunchbase.com/organization/capital-rx"/>
    <s v="Capital Rx, Inc."/>
    <s v="Capital Rx is a healthtech platform that provides pharmacy benefit management solutions."/>
    <m/>
    <s v="seed"/>
    <s v="series_a"/>
    <s v="series_b"/>
    <s v="series_c"/>
    <s v="series_d"/>
    <m/>
    <m/>
    <m/>
    <n v="3000000"/>
    <n v="12000000"/>
    <n v="50000000"/>
    <n v="106000000"/>
    <n v="50000000"/>
    <m/>
    <m/>
    <m/>
    <n v="30000000"/>
    <n v="60000000"/>
    <n v="333500000"/>
    <n v="1060000000"/>
    <n v="750000000"/>
    <m/>
    <m/>
    <m/>
    <s v="CIG Spectrum Capital"/>
    <s v="CIG Spectrum Capital, Edison Partners, Emerald Development Managers"/>
    <s v="B Capital, CIG Spectrum Capital, Castor Ventures, Edison Partners, General Catalyst, Transformation Capital"/>
    <s v="B Capital, CIG Spectrum Capital, Edison Partners, General Catalyst, Transformation Capital"/>
    <s v="Atlantic Health System, Banner Health, Hawaii Pacific Health, Inova Health System, Lehigh Valley Health Network, Memorial Hermann Foundation, Nebraska Medicine, Novant Health, Ochsner Health System, Transformation Capital, WellSpan Health"/>
    <m/>
    <m/>
    <m/>
    <n v="2018"/>
    <n v="2019"/>
    <x v="9"/>
    <n v="2022"/>
    <n v="2023"/>
    <m/>
    <m/>
    <m/>
    <s v="corporate_round"/>
    <d v="2023-10-11T00:00:00"/>
    <n v="750000000"/>
    <m/>
    <n v="0"/>
    <n v="8.7899999999999991"/>
    <n v="166707.26"/>
    <n v="155497.56"/>
    <n v="37.28"/>
    <m/>
    <m/>
    <m/>
    <n v="3719"/>
    <n v="1403"/>
    <n v="356"/>
    <n v="115"/>
    <n v="90"/>
    <m/>
    <m/>
    <m/>
    <n v="64.34"/>
    <n v="66.23"/>
    <n v="85.86"/>
    <n v="86.28"/>
    <n v="52.91"/>
    <m/>
    <m/>
    <m/>
    <n v="14.28"/>
    <n v="14.28"/>
    <n v="8.93"/>
    <n v="1.89"/>
    <n v="0.66"/>
    <n v="1"/>
    <m/>
    <m/>
    <n v="252960628"/>
    <m/>
    <d v="2018-03-15T00:00:00"/>
    <d v="2019-07-03T00:00:00"/>
    <d v="2021-02-02T00:00:00"/>
    <d v="2022-06-13T00:00:00"/>
    <d v="2023-10-11T00:00:00"/>
    <m/>
    <m/>
    <n v="2"/>
    <n v="5.56"/>
    <n v="3.18"/>
    <n v="0.71"/>
    <m/>
    <m/>
    <n v="2.25"/>
    <n v="475"/>
    <n v="580"/>
    <n v="496"/>
    <n v="485"/>
    <m/>
    <m/>
    <n v="981"/>
    <s v="No"/>
    <n v="322250.89"/>
    <n v="282"/>
    <n v="88.8"/>
    <n v="2.25"/>
    <n v="2.25"/>
    <n v="2.25"/>
  </r>
  <r>
    <x v="2220"/>
    <s v="https://mythicalgames.com"/>
    <s v="https://www.crunchbase.com/organization/mythical-games"/>
    <s v="Mythical, Inc."/>
    <s v="Mythical Games is a video game engine for player-owned economies."/>
    <m/>
    <s v="seed"/>
    <s v="series_a"/>
    <s v="series_b"/>
    <s v="series_c"/>
    <m/>
    <m/>
    <m/>
    <m/>
    <n v="1000000"/>
    <n v="15000000"/>
    <n v="75000000"/>
    <n v="150000000"/>
    <m/>
    <m/>
    <m/>
    <m/>
    <n v="10000000"/>
    <n v="75000000"/>
    <n v="500250000"/>
    <n v="1250000000"/>
    <m/>
    <m/>
    <m/>
    <m/>
    <s v="Struck Crypto"/>
    <s v="Evolution VC Partners, Fenbushi Capital, Galaxy Interactive, Hard Yaka, Javelin Venture Partners, Norís Capital, Okcoin"/>
    <s v="01 Advisors, Alumni Ventures, Galaxy Interactive, Javelin Venture Partners, Sand Hill Angels, Struck Capital, Struck Crypto, Vayner/RSE, WestCap"/>
    <s v="01 Advisors, 32 Equity, Alumni Ventures, Andreessen Horowitz, Binance Labs, Cosmic Venture Partners, Curtis Polk, D1 Capital Partners, Ethos Family Office, FTX, Galaxy Interactive, Javelin Venture Partners, Jonathan Kraft, MANTIS Venture Capital, Michael Gordon, Michael Jordan, One Team Partners, RedBird Capital Partners, Ryan Tedder, Sand Hill Angels, Signum Growth Capital, Snow K., Struck Crypto, The Kraft Group, The Raine Group, WestCap"/>
    <m/>
    <m/>
    <m/>
    <m/>
    <n v="2018"/>
    <n v="2018"/>
    <x v="9"/>
    <n v="2021"/>
    <m/>
    <m/>
    <m/>
    <n v="37000000"/>
    <s v="series_c"/>
    <d v="2023-06-27T00:00:00"/>
    <n v="1250000000"/>
    <m/>
    <n v="0"/>
    <n v="4153.8599999999997"/>
    <n v="51898.22"/>
    <n v="261201.26"/>
    <m/>
    <m/>
    <m/>
    <m/>
    <n v="3719"/>
    <n v="372"/>
    <n v="524"/>
    <n v="120"/>
    <m/>
    <m/>
    <m/>
    <m/>
    <n v="64.34"/>
    <n v="91.95"/>
    <n v="79.17"/>
    <n v="89.96"/>
    <m/>
    <m/>
    <m/>
    <s v="unicorn"/>
    <n v="76.510000000000005"/>
    <n v="76.510000000000005"/>
    <n v="12.75"/>
    <n v="2.25"/>
    <n v="1"/>
    <m/>
    <m/>
    <m/>
    <n v="297000000"/>
    <m/>
    <d v="2018-06-04T00:00:00"/>
    <d v="2018-11-15T00:00:00"/>
    <d v="2021-06-09T00:00:00"/>
    <d v="2021-11-04T00:00:00"/>
    <m/>
    <m/>
    <m/>
    <n v="7.5"/>
    <n v="6.67"/>
    <n v="2.5"/>
    <m/>
    <m/>
    <m/>
    <n v="2.5"/>
    <n v="164"/>
    <n v="937"/>
    <n v="148"/>
    <m/>
    <m/>
    <m/>
    <n v="748"/>
    <s v="No"/>
    <n v="317253.34000000003"/>
    <n v="283"/>
    <n v="88.76"/>
    <n v="2.5"/>
    <n v="2.5"/>
    <n v="2.5"/>
  </r>
  <r>
    <x v="2221"/>
    <s v="https://www.sironamedical.com/"/>
    <s v="https://www.crunchbase.com/organization/sirona-medical"/>
    <s v="Sirona Medical, Inc."/>
    <s v="Sirona Medical has created a novel cloud-based radiology operating system that unifies existing applications and simplifies workflow."/>
    <m/>
    <m/>
    <s v="series_a"/>
    <s v="series_b"/>
    <m/>
    <m/>
    <m/>
    <m/>
    <m/>
    <m/>
    <n v="13500000"/>
    <n v="40000000"/>
    <m/>
    <m/>
    <m/>
    <m/>
    <m/>
    <m/>
    <n v="67500000"/>
    <n v="266800000"/>
    <m/>
    <m/>
    <m/>
    <m/>
    <m/>
    <m/>
    <m/>
    <s v="8VC, Avidity Partners, Global Founders Capital, GreatPoint Ventures, Rose Park Advisors, Xfund"/>
    <m/>
    <m/>
    <m/>
    <m/>
    <m/>
    <m/>
    <n v="2020"/>
    <x v="9"/>
    <m/>
    <m/>
    <m/>
    <m/>
    <n v="40000000"/>
    <s v="series_b"/>
    <d v="2021-11-09T00:00:00"/>
    <n v="266800000"/>
    <m/>
    <m/>
    <n v="0"/>
    <n v="317243.2"/>
    <m/>
    <m/>
    <m/>
    <m/>
    <m/>
    <m/>
    <n v="1826"/>
    <n v="211"/>
    <m/>
    <m/>
    <m/>
    <m/>
    <m/>
    <m/>
    <n v="48.14"/>
    <n v="91.64"/>
    <m/>
    <m/>
    <m/>
    <m/>
    <m/>
    <n v="3.36"/>
    <m/>
    <n v="3.36"/>
    <n v="1"/>
    <m/>
    <m/>
    <m/>
    <m/>
    <n v="62500000"/>
    <m/>
    <m/>
    <d v="2020-02-12T00:00:00"/>
    <d v="2021-11-09T00:00:00"/>
    <m/>
    <m/>
    <m/>
    <m/>
    <m/>
    <n v="3.95"/>
    <m/>
    <m/>
    <m/>
    <m/>
    <n v="1"/>
    <m/>
    <n v="636"/>
    <m/>
    <m/>
    <m/>
    <m/>
    <n v="0"/>
    <s v="No"/>
    <n v="317243.2"/>
    <n v="284"/>
    <n v="88.72"/>
    <m/>
    <m/>
    <n v="1"/>
  </r>
  <r>
    <x v="2222"/>
    <s v="https://www.getmaintainx.com"/>
    <s v="https://www.crunchbase.com/organization/maintainx"/>
    <s v="MaintainX, Inc."/>
    <s v="MaintainX is a provider of a work order and procedure digitization platform for industrial and frontline teams."/>
    <m/>
    <s v="seed"/>
    <s v="series_a"/>
    <s v="series_b"/>
    <s v="series_c"/>
    <m/>
    <m/>
    <m/>
    <m/>
    <n v="3800000"/>
    <n v="11000000"/>
    <n v="39000000"/>
    <n v="50000000"/>
    <m/>
    <m/>
    <m/>
    <m/>
    <n v="38000000"/>
    <n v="55000000"/>
    <n v="191000000"/>
    <n v="1000000000"/>
    <m/>
    <m/>
    <m/>
    <m/>
    <s v="Amity Ventures, August Capital, Jake Zeller, Jonathan Swanson, Milun Tesovic, Peter Yared, Richard Jhang, Ridge Ventures, StratMinds, T Fund, TCL Capital"/>
    <m/>
    <s v="Amity Ventures, August Capital, Bessemer Venture Partners, Brandon Deer, Crew Capital, Daniel Dines, George Burke, Oana Olteanu, Oldslip, Ridge Ventures, Vulcan Capital"/>
    <s v="Allison Pickens, Amity Ventures, August Capital, Bain Capital Ventures, Bessemer Venture Partners, Chris Comparato, Jeff Immelt, Jeff Lawson, Ridge Ventures, Rob Bernshteyn"/>
    <m/>
    <m/>
    <m/>
    <m/>
    <n v="2019"/>
    <n v="2019"/>
    <x v="9"/>
    <n v="2023"/>
    <m/>
    <m/>
    <m/>
    <n v="50000000"/>
    <s v="series_c"/>
    <d v="2023-12-06T00:00:00"/>
    <n v="1000000000"/>
    <m/>
    <n v="29.49"/>
    <n v="0"/>
    <n v="138466.18"/>
    <n v="174528.98"/>
    <m/>
    <m/>
    <m/>
    <m/>
    <n v="2030"/>
    <n v="1771"/>
    <n v="393"/>
    <n v="26"/>
    <m/>
    <m/>
    <m/>
    <m/>
    <n v="78.849999999999994"/>
    <n v="57.37"/>
    <n v="84.39"/>
    <n v="94.74"/>
    <m/>
    <m/>
    <m/>
    <s v="unicorn"/>
    <n v="16.11"/>
    <n v="16.11"/>
    <n v="13.91"/>
    <n v="4.71"/>
    <n v="1"/>
    <m/>
    <m/>
    <m/>
    <n v="103800000"/>
    <m/>
    <d v="2019-03-26T00:00:00"/>
    <d v="2019-05-03T00:00:00"/>
    <d v="2021-06-09T00:00:00"/>
    <d v="2023-12-06T00:00:00"/>
    <m/>
    <m/>
    <m/>
    <n v="1.45"/>
    <n v="3.47"/>
    <n v="5.24"/>
    <m/>
    <m/>
    <m/>
    <n v="5.24"/>
    <n v="38"/>
    <n v="768"/>
    <n v="910"/>
    <m/>
    <m/>
    <m/>
    <n v="910"/>
    <s v="No"/>
    <n v="313024.65000000002"/>
    <n v="285"/>
    <n v="88.68"/>
    <n v="5.24"/>
    <n v="5.24"/>
    <n v="5.24"/>
  </r>
  <r>
    <x v="2223"/>
    <s v="https://www.primemedicine.com"/>
    <s v="https://www.crunchbase.com/organization/prime-medicine"/>
    <s v="Prime Medicine, Inc."/>
    <s v="Prime Medicine operates as a biotechnology company that delivers the promise of gene editing using Prime Editing."/>
    <m/>
    <m/>
    <s v="series_a"/>
    <s v="series_b"/>
    <m/>
    <m/>
    <m/>
    <m/>
    <m/>
    <m/>
    <n v="115000000"/>
    <n v="200000000"/>
    <m/>
    <m/>
    <m/>
    <m/>
    <m/>
    <m/>
    <n v="575000000"/>
    <n v="1200000000"/>
    <m/>
    <m/>
    <m/>
    <m/>
    <m/>
    <m/>
    <s v="ARCH Venture Partners, Arrive, F-Prime Capital, Google Ventures, Newpath Management"/>
    <s v="ARCH Venture Partners, Arrive, Casdin Capital, Cormorant Asset Management, F-Prime Capital, Google Ventures, Moore Strategic Ventures, Newpath Management, PSP Investments, Redmile Group, Samsara BioCapital, T. Rowe Price"/>
    <m/>
    <m/>
    <m/>
    <m/>
    <m/>
    <m/>
    <n v="2019"/>
    <x v="9"/>
    <m/>
    <m/>
    <m/>
    <m/>
    <n v="15000000"/>
    <s v="undisclosed"/>
    <d v="2021-07-13T00:00:00"/>
    <n v="1464669000"/>
    <m/>
    <m/>
    <n v="9877.15"/>
    <n v="302339.90999999997"/>
    <m/>
    <m/>
    <m/>
    <m/>
    <m/>
    <m/>
    <n v="211"/>
    <n v="214"/>
    <m/>
    <m/>
    <m/>
    <m/>
    <m/>
    <m/>
    <n v="94.94"/>
    <n v="91.52"/>
    <m/>
    <m/>
    <m/>
    <m/>
    <s v="exited_unicorn"/>
    <n v="2.17"/>
    <m/>
    <n v="2.17"/>
    <n v="1.22"/>
    <m/>
    <m/>
    <m/>
    <m/>
    <n v="330000000"/>
    <m/>
    <m/>
    <d v="2019-10-22T00:00:00"/>
    <d v="2021-07-13T00:00:00"/>
    <m/>
    <m/>
    <m/>
    <m/>
    <m/>
    <n v="2.09"/>
    <m/>
    <m/>
    <m/>
    <m/>
    <n v="1.22"/>
    <m/>
    <n v="630"/>
    <m/>
    <m/>
    <m/>
    <m/>
    <n v="0"/>
    <s v="No"/>
    <n v="312217.06"/>
    <n v="286"/>
    <n v="88.64"/>
    <m/>
    <m/>
    <n v="1.22"/>
  </r>
  <r>
    <x v="2224"/>
    <s v="https://www.astronauts.id/"/>
    <s v="https://www.crunchbase.com/organization/astro-indonesia"/>
    <s v="PT Astro Technologies Indonesia"/>
    <s v="ASTRO Indonesia is a quick commerce start-up platform that provides groceries and essentials in 15 mins."/>
    <m/>
    <s v="seed"/>
    <s v="series_a"/>
    <s v="series_b"/>
    <m/>
    <m/>
    <m/>
    <m/>
    <m/>
    <n v="4550000"/>
    <n v="27000000"/>
    <m/>
    <m/>
    <m/>
    <m/>
    <m/>
    <m/>
    <n v="45500000"/>
    <n v="135000000"/>
    <m/>
    <m/>
    <m/>
    <m/>
    <m/>
    <m/>
    <s v="AC Ventures, Global Founders Capital, Goodwater Capital, Lightspeed Venture Partners"/>
    <s v="AC Ventures, Accel, Global Founders Capital, Goodwater Capital, Lightspeed Venture Partners, Peak XV Partners"/>
    <s v="Canaan Valley Capital"/>
    <m/>
    <m/>
    <m/>
    <m/>
    <m/>
    <n v="2021"/>
    <n v="2022"/>
    <x v="9"/>
    <m/>
    <m/>
    <m/>
    <m/>
    <n v="60000000"/>
    <s v="series_b"/>
    <d v="2022-05-30T00:00:00"/>
    <n v="400200000"/>
    <m/>
    <n v="16103.97"/>
    <n v="290896.94"/>
    <n v="0"/>
    <m/>
    <m/>
    <m/>
    <m/>
    <m/>
    <n v="520"/>
    <n v="62"/>
    <n v="1602"/>
    <m/>
    <m/>
    <m/>
    <m/>
    <m/>
    <n v="95.7"/>
    <n v="98.69"/>
    <n v="36.24"/>
    <m/>
    <m/>
    <m/>
    <m/>
    <m/>
    <n v="5.98"/>
    <n v="5.98"/>
    <n v="2.52"/>
    <m/>
    <m/>
    <m/>
    <m/>
    <m/>
    <n v="91550000"/>
    <m/>
    <d v="2021-11-02T00:00:00"/>
    <d v="2022-01-31T00:00:00"/>
    <d v="2021-01-01T00:00:00"/>
    <m/>
    <m/>
    <m/>
    <m/>
    <n v="2.97"/>
    <m/>
    <m/>
    <m/>
    <m/>
    <m/>
    <m/>
    <n v="90"/>
    <n v="-395"/>
    <m/>
    <m/>
    <m/>
    <m/>
    <n v="514"/>
    <s v="No"/>
    <n v="307000.90999999997"/>
    <n v="287"/>
    <n v="88.6"/>
    <m/>
    <m/>
    <m/>
  </r>
  <r>
    <x v="2225"/>
    <s v="https://www.fairmoney.io/"/>
    <s v="https://www.crunchbase.com/organization/predictus"/>
    <s v="Predictus SAS"/>
    <s v="FairMoney is the fastest growing mobile bank for emerging markets"/>
    <m/>
    <s v="seed"/>
    <s v="series_a"/>
    <s v="series_b"/>
    <m/>
    <m/>
    <m/>
    <m/>
    <m/>
    <n v="1402621"/>
    <n v="11100000"/>
    <n v="42000000"/>
    <m/>
    <m/>
    <m/>
    <m/>
    <m/>
    <n v="14026210"/>
    <n v="55500000"/>
    <n v="280140000"/>
    <m/>
    <m/>
    <m/>
    <m/>
    <m/>
    <s v="Le Studio VC, Newfund, Speedinvest"/>
    <s v="DST Global, Flourish Ventures, Le Studio VC, Newfund, Speedinvest"/>
    <s v="DST Global, Flourish Ventures, Newfund, Speedinvest, Tiger Global Management"/>
    <m/>
    <m/>
    <m/>
    <m/>
    <m/>
    <n v="2018"/>
    <n v="2019"/>
    <x v="9"/>
    <m/>
    <m/>
    <m/>
    <m/>
    <n v="42000000"/>
    <s v="series_b"/>
    <d v="2021-07-02T00:00:00"/>
    <n v="280140000"/>
    <m/>
    <n v="16.97"/>
    <n v="551.69000000000005"/>
    <n v="303945.65000000002"/>
    <m/>
    <m/>
    <m/>
    <m/>
    <m/>
    <n v="2208"/>
    <n v="932"/>
    <n v="213"/>
    <m/>
    <m/>
    <m/>
    <m/>
    <m/>
    <n v="78.83"/>
    <n v="77.58"/>
    <n v="91.56"/>
    <m/>
    <m/>
    <m/>
    <m/>
    <m/>
    <n v="13.58"/>
    <n v="13.58"/>
    <n v="4.29"/>
    <n v="1"/>
    <m/>
    <m/>
    <m/>
    <m/>
    <n v="67502621"/>
    <m/>
    <d v="2018-05-27T00:00:00"/>
    <d v="2019-09-16T00:00:00"/>
    <d v="2021-07-02T00:00:00"/>
    <m/>
    <m/>
    <m/>
    <m/>
    <n v="3.96"/>
    <n v="5.05"/>
    <m/>
    <m/>
    <m/>
    <m/>
    <n v="1"/>
    <n v="477"/>
    <n v="655"/>
    <m/>
    <m/>
    <m/>
    <m/>
    <n v="0"/>
    <s v="No"/>
    <n v="304514.31"/>
    <n v="288"/>
    <n v="88.56"/>
    <m/>
    <m/>
    <n v="1"/>
  </r>
  <r>
    <x v="2226"/>
    <s v="https://rebelliondefense.com/"/>
    <s v="https://www.crunchbase.com/organization/rebellion-defense"/>
    <s v="Rebellion Defense, Inc."/>
    <s v="Rebellion Defense's mission is to help the US and its partners outpace tomorrow's adversary."/>
    <m/>
    <s v="seed"/>
    <m/>
    <s v="series_b"/>
    <m/>
    <m/>
    <m/>
    <m/>
    <m/>
    <m/>
    <m/>
    <n v="150000000"/>
    <m/>
    <m/>
    <m/>
    <m/>
    <m/>
    <m/>
    <m/>
    <n v="1150000000"/>
    <m/>
    <m/>
    <m/>
    <m/>
    <m/>
    <s v="Ling Wong, Venrock"/>
    <m/>
    <s v="Declaration Partners, Innovation Endeavors, Insight Partners, Lupa Systems, Shield Capital, Venrock"/>
    <m/>
    <m/>
    <m/>
    <m/>
    <m/>
    <n v="2019"/>
    <m/>
    <x v="9"/>
    <m/>
    <m/>
    <m/>
    <m/>
    <n v="150000000"/>
    <s v="series_b"/>
    <d v="2021-09-16T00:00:00"/>
    <n v="1150000000"/>
    <m/>
    <n v="2139.6999999999998"/>
    <m/>
    <n v="301165.96999999997"/>
    <m/>
    <m/>
    <m/>
    <m/>
    <m/>
    <n v="697"/>
    <m/>
    <n v="215"/>
    <m/>
    <m/>
    <m/>
    <m/>
    <m/>
    <n v="92.75"/>
    <m/>
    <n v="91.48"/>
    <m/>
    <m/>
    <m/>
    <m/>
    <s v="unicorn"/>
    <n v="1"/>
    <m/>
    <m/>
    <n v="1"/>
    <m/>
    <m/>
    <m/>
    <m/>
    <n v="150000000"/>
    <m/>
    <d v="2019-01-01T00:00:00"/>
    <m/>
    <d v="2021-09-16T00:00:00"/>
    <m/>
    <m/>
    <m/>
    <m/>
    <m/>
    <m/>
    <m/>
    <m/>
    <m/>
    <m/>
    <n v="1"/>
    <m/>
    <m/>
    <m/>
    <m/>
    <m/>
    <m/>
    <n v="0"/>
    <s v="No"/>
    <n v="303305.67"/>
    <n v="289"/>
    <n v="88.52"/>
    <m/>
    <m/>
    <n v="1"/>
  </r>
  <r>
    <x v="2227"/>
    <s v="https://www.gethearth.com/"/>
    <s v="https://www.crunchbase.com/organization/gethearth"/>
    <m/>
    <s v="Financial Technology for built for the Home Improvement industry"/>
    <m/>
    <s v="seed"/>
    <s v="series_a"/>
    <s v="series_b"/>
    <m/>
    <m/>
    <m/>
    <m/>
    <m/>
    <n v="8700000"/>
    <n v="16100000"/>
    <n v="23000000"/>
    <m/>
    <m/>
    <m/>
    <m/>
    <m/>
    <n v="87000000"/>
    <n v="80500000"/>
    <n v="153410000"/>
    <m/>
    <m/>
    <m/>
    <m/>
    <m/>
    <s v="8VC, AAF Management Ltd., Founders Fund, Goldcrest Capital, Konstantin von Unger"/>
    <s v="8VC, Colchis Capital Management, Human Capital, Night Owl Ventures, Plug and Play"/>
    <s v="8VC, Barry Sternlicht, Ethos VC, Human Capital, Jay Levine, SuRo Capital, The Chainsmokers"/>
    <m/>
    <m/>
    <m/>
    <m/>
    <m/>
    <n v="2018"/>
    <n v="2020"/>
    <x v="9"/>
    <m/>
    <m/>
    <m/>
    <m/>
    <n v="23000000"/>
    <s v="series_b"/>
    <d v="2021-05-17T00:00:00"/>
    <n v="153410000"/>
    <m/>
    <n v="2040.93"/>
    <n v="19935.2"/>
    <n v="277637.83"/>
    <m/>
    <m/>
    <m/>
    <m/>
    <m/>
    <n v="642"/>
    <n v="86"/>
    <n v="226"/>
    <m/>
    <m/>
    <m/>
    <m/>
    <m/>
    <n v="93.85"/>
    <n v="97.58"/>
    <n v="91.04"/>
    <m/>
    <m/>
    <m/>
    <m/>
    <m/>
    <n v="1.62"/>
    <n v="1.2"/>
    <n v="1.62"/>
    <n v="1"/>
    <m/>
    <m/>
    <m/>
    <m/>
    <n v="47800000"/>
    <m/>
    <d v="2018-08-15T00:00:00"/>
    <d v="2020-05-22T00:00:00"/>
    <d v="2021-05-17T00:00:00"/>
    <m/>
    <m/>
    <m/>
    <m/>
    <n v="0.93"/>
    <n v="1.91"/>
    <m/>
    <m/>
    <m/>
    <m/>
    <n v="1"/>
    <n v="646"/>
    <n v="360"/>
    <m/>
    <m/>
    <m/>
    <m/>
    <n v="0"/>
    <s v="No"/>
    <n v="299613.96000000002"/>
    <n v="290"/>
    <n v="88.48"/>
    <m/>
    <m/>
    <n v="1"/>
  </r>
  <r>
    <x v="2228"/>
    <s v="https://www.cellares.com"/>
    <s v="https://www.crunchbase.com/organization/cellares"/>
    <s v="Cellares Corp."/>
    <s v="Cellares is a life sciences technology company that develops the Cell Shuttle to automate cell therapy manufacturing."/>
    <m/>
    <m/>
    <s v="series_a"/>
    <s v="series_b"/>
    <s v="series_c"/>
    <m/>
    <m/>
    <m/>
    <m/>
    <m/>
    <n v="18000000"/>
    <n v="82000000"/>
    <n v="255000000"/>
    <m/>
    <m/>
    <m/>
    <m/>
    <m/>
    <n v="90000000"/>
    <n v="546940000"/>
    <n v="2550000000"/>
    <m/>
    <m/>
    <m/>
    <m/>
    <m/>
    <s v="8VC, Eclipse Ventures, EcoR1 Capital"/>
    <s v="8VC, Decheng Capital, Eclipse Ventures, Skyviews Life Science"/>
    <s v="8VC, Bristol-Myers Squibb, DFJ Growth, Decheng Capital, Eclipse Ventures, Koch Disruptive Technologies, Willett Advisors LLC"/>
    <m/>
    <m/>
    <m/>
    <m/>
    <m/>
    <n v="2020"/>
    <x v="9"/>
    <n v="2023"/>
    <m/>
    <m/>
    <m/>
    <n v="255000000"/>
    <s v="series_c"/>
    <d v="2023-08-23T00:00:00"/>
    <n v="2550000000"/>
    <m/>
    <m/>
    <n v="1827.39"/>
    <n v="251498.62"/>
    <n v="39352.81"/>
    <m/>
    <m/>
    <m/>
    <m/>
    <m/>
    <n v="665"/>
    <n v="239"/>
    <n v="66"/>
    <m/>
    <m/>
    <m/>
    <m/>
    <m/>
    <n v="81.13"/>
    <n v="90.52"/>
    <n v="86.32"/>
    <m/>
    <m/>
    <m/>
    <m/>
    <n v="21.68"/>
    <m/>
    <n v="21.68"/>
    <n v="4.2"/>
    <n v="1"/>
    <m/>
    <m/>
    <m/>
    <n v="355000000"/>
    <m/>
    <m/>
    <d v="2020-10-29T00:00:00"/>
    <d v="2021-05-05T00:00:00"/>
    <d v="2023-08-23T00:00:00"/>
    <m/>
    <m/>
    <m/>
    <m/>
    <n v="6.08"/>
    <n v="4.66"/>
    <m/>
    <m/>
    <m/>
    <n v="4.66"/>
    <m/>
    <n v="188"/>
    <n v="840"/>
    <m/>
    <m/>
    <m/>
    <n v="840"/>
    <s v="No"/>
    <n v="292678.82"/>
    <n v="291"/>
    <n v="88.44"/>
    <n v="4.66"/>
    <n v="4.66"/>
    <n v="4.66"/>
  </r>
  <r>
    <x v="2229"/>
    <s v="https://www.iconbuild.com"/>
    <s v="https://www.crunchbase.com/organization/icon3d"/>
    <s v="ICON Technology, Inc."/>
    <s v="ICON is a construction technology company that uses 3D robotics, software, and advanced materials."/>
    <m/>
    <s v="seed"/>
    <s v="series_a"/>
    <s v="series_b"/>
    <m/>
    <m/>
    <m/>
    <m/>
    <m/>
    <n v="9000000"/>
    <n v="35000000"/>
    <n v="207000000"/>
    <m/>
    <m/>
    <m/>
    <m/>
    <m/>
    <n v="90000000"/>
    <n v="175000000"/>
    <n v="1380690000"/>
    <m/>
    <m/>
    <m/>
    <m/>
    <m/>
    <s v="1Flourish Capital, CAZ Investments, Capital Factory, Cielo Property Group, Constance Freedman, D.R. Horton, Emaar, Engage, MicroVentures, Moderne Ventures, Oakhouse Partners, Saturn Five, Shadow Ventures, Tech Square Ventures, Trust Ventures, Verbena Road Holdings, Vulcan Capital"/>
    <s v="Bjarke Ingels Group, CAZ Investments, Citi Impact Fund, Crosstimbers Capital Group, Ironspring Ventures, Kauffman Fellows Fund, Moderne Ventures, Next Coast Ventures, Oakhouse Partners, Trust Ventures, Vulcan Capital, Wavemaker Partners"/>
    <s v="8VC, Bjarke Ingels Group, Bond, Citi Impact Fund, Ensemble VC, Fifth Wall, LenX, Moderne Ventures, Norwest Venture Partners, Oakhouse Partners, Red Hook Capital, Sand Hill Angels"/>
    <m/>
    <m/>
    <m/>
    <m/>
    <m/>
    <n v="2018"/>
    <n v="2020"/>
    <x v="9"/>
    <m/>
    <m/>
    <m/>
    <m/>
    <n v="184999873"/>
    <s v="series_b"/>
    <d v="2022-02-18T00:00:00"/>
    <n v="1999999873"/>
    <m/>
    <n v="36.81"/>
    <n v="9494.49"/>
    <n v="283109.67"/>
    <m/>
    <m/>
    <m/>
    <m/>
    <m/>
    <n v="1973"/>
    <n v="277"/>
    <n v="223"/>
    <m/>
    <m/>
    <m/>
    <m/>
    <m/>
    <n v="81.08"/>
    <n v="92.16"/>
    <n v="91.16"/>
    <m/>
    <m/>
    <m/>
    <m/>
    <s v="unicorn"/>
    <n v="15.11"/>
    <n v="15.11"/>
    <n v="9.7200000000000006"/>
    <n v="1.45"/>
    <m/>
    <m/>
    <m/>
    <m/>
    <n v="451499870"/>
    <m/>
    <d v="2018-10-17T00:00:00"/>
    <d v="2020-08-19T00:00:00"/>
    <d v="2021-08-24T00:00:00"/>
    <m/>
    <m/>
    <m/>
    <m/>
    <n v="1.94"/>
    <n v="7.89"/>
    <m/>
    <m/>
    <m/>
    <m/>
    <n v="1.45"/>
    <n v="672"/>
    <n v="370"/>
    <m/>
    <m/>
    <m/>
    <m/>
    <n v="178"/>
    <s v="No"/>
    <n v="292640.96999999997"/>
    <n v="292"/>
    <n v="88.4"/>
    <m/>
    <m/>
    <n v="1.45"/>
  </r>
  <r>
    <x v="2230"/>
    <s v="https://www.tetrate.io"/>
    <s v="https://www.crunchbase.com/organization/tetrate"/>
    <s v="Tetrate.io, Inc"/>
    <s v="Tetrate provides enterprise-ready service mesh for all workloads and all environments."/>
    <m/>
    <m/>
    <s v="series_a"/>
    <s v="series_b"/>
    <m/>
    <m/>
    <m/>
    <m/>
    <m/>
    <m/>
    <n v="12500000"/>
    <n v="40000000"/>
    <m/>
    <m/>
    <m/>
    <m/>
    <m/>
    <m/>
    <n v="62500000"/>
    <n v="266800000"/>
    <m/>
    <m/>
    <m/>
    <m/>
    <m/>
    <m/>
    <s v="8VC, Dell Technologies Capital, Guido Appenzeller, Intel Capital, Pankaj Patel, Rain Capital, Samsung NEXT, Shiva Rajaraman"/>
    <s v="8VC, Dell Technologies Capital, Intel Capital, NTT Venture Capital, Samsung NEXT, Sapphire Ventures, Scale Venture Partners"/>
    <m/>
    <m/>
    <m/>
    <m/>
    <m/>
    <m/>
    <n v="2019"/>
    <x v="9"/>
    <m/>
    <m/>
    <m/>
    <m/>
    <n v="40000000"/>
    <s v="series_b"/>
    <d v="2021-03-10T00:00:00"/>
    <n v="266800000"/>
    <m/>
    <m/>
    <n v="1014.69"/>
    <n v="290805.67"/>
    <m/>
    <m/>
    <m/>
    <m/>
    <m/>
    <m/>
    <n v="803"/>
    <n v="221"/>
    <m/>
    <m/>
    <m/>
    <m/>
    <m/>
    <m/>
    <n v="80.680000000000007"/>
    <n v="91.24"/>
    <m/>
    <m/>
    <m/>
    <m/>
    <m/>
    <n v="3.63"/>
    <m/>
    <n v="3.63"/>
    <n v="1"/>
    <m/>
    <m/>
    <m/>
    <m/>
    <n v="52500000"/>
    <m/>
    <m/>
    <d v="2019-03-13T00:00:00"/>
    <d v="2021-03-10T00:00:00"/>
    <m/>
    <m/>
    <m/>
    <m/>
    <m/>
    <n v="4.2699999999999996"/>
    <m/>
    <m/>
    <m/>
    <m/>
    <n v="1"/>
    <m/>
    <n v="728"/>
    <m/>
    <m/>
    <m/>
    <m/>
    <n v="0"/>
    <s v="No"/>
    <n v="291820.36"/>
    <n v="293"/>
    <n v="88.36"/>
    <m/>
    <m/>
    <n v="1"/>
  </r>
  <r>
    <x v="2231"/>
    <s v="https://cycode.com/"/>
    <s v="https://www.crunchbase.com/organization/cycode"/>
    <s v="Cycode Ltd."/>
    <s v="Cycode's complete ASPM platform provides Peace of Mind to its customers without slowing down the business -- delivering safe code, faster!"/>
    <m/>
    <s v="seed"/>
    <s v="series_a"/>
    <s v="series_b"/>
    <m/>
    <m/>
    <m/>
    <m/>
    <m/>
    <n v="4600000"/>
    <n v="20000000"/>
    <n v="56000000"/>
    <m/>
    <m/>
    <m/>
    <m/>
    <m/>
    <n v="46000000"/>
    <n v="100000000"/>
    <n v="373520000"/>
    <m/>
    <m/>
    <m/>
    <m/>
    <m/>
    <s v="Andy Grolnick, Eyal Gruner, Justin Somaini, Michael Fey, YL Ventures"/>
    <s v="Insight Partners, YL Ventures"/>
    <s v="Insight Partners, YL Ventures"/>
    <m/>
    <m/>
    <m/>
    <m/>
    <m/>
    <n v="2019"/>
    <n v="2021"/>
    <x v="9"/>
    <m/>
    <m/>
    <m/>
    <m/>
    <n v="56000000"/>
    <s v="series_b"/>
    <d v="2021-11-30T00:00:00"/>
    <n v="373520000"/>
    <m/>
    <n v="188.84"/>
    <n v="71406.16"/>
    <n v="217462.22"/>
    <m/>
    <m/>
    <m/>
    <m/>
    <m/>
    <n v="1456"/>
    <n v="278"/>
    <n v="276"/>
    <m/>
    <m/>
    <m/>
    <m/>
    <m/>
    <n v="84.83"/>
    <n v="94.73"/>
    <n v="89.05"/>
    <m/>
    <m/>
    <m/>
    <m/>
    <m/>
    <n v="5.52"/>
    <n v="5.52"/>
    <n v="3.18"/>
    <n v="1"/>
    <m/>
    <m/>
    <m/>
    <m/>
    <n v="80600000"/>
    <m/>
    <d v="2019-09-26T00:00:00"/>
    <d v="2021-05-11T00:00:00"/>
    <d v="2021-11-30T00:00:00"/>
    <m/>
    <m/>
    <m/>
    <m/>
    <n v="2.17"/>
    <n v="3.74"/>
    <m/>
    <m/>
    <m/>
    <m/>
    <n v="1"/>
    <n v="593"/>
    <n v="203"/>
    <m/>
    <m/>
    <m/>
    <m/>
    <n v="0"/>
    <s v="No"/>
    <n v="289057.21999999997"/>
    <n v="294"/>
    <n v="88.32"/>
    <m/>
    <m/>
    <n v="1"/>
  </r>
  <r>
    <x v="2232"/>
    <s v="http://www.ambergroup.io"/>
    <s v="https://www.crunchbase.com/organization/amber-ai"/>
    <s v="Amber Global Limited (Cayman)"/>
    <s v="Amber Group is a crypto finance service provider that provides liquidity provision, trading, and asset management services."/>
    <m/>
    <m/>
    <s v="series_a"/>
    <s v="series_b"/>
    <s v="series_c"/>
    <m/>
    <m/>
    <m/>
    <m/>
    <m/>
    <n v="28000000"/>
    <n v="100000000"/>
    <n v="300000000"/>
    <m/>
    <m/>
    <m/>
    <m/>
    <m/>
    <n v="100000000"/>
    <n v="1100000000"/>
    <n v="3000000000"/>
    <m/>
    <m/>
    <m/>
    <m/>
    <m/>
    <s v="Ben Falloon, Blockchain.com Ventures, Candy Capital, Coinbase Ventures, Dragonfly, Genesis Financial, Jianwei Li Jianwei Li, Jieshi Investment, Pantera Capital, Paradigm, Plum Ventures, Polychain, Ronald Arculli"/>
    <s v="Arena Holdings, Blockchain.com Ventures, China Renaissance, Coinbase Ventures, DCM Ventures, Gobi Partners, L1 Digital, Pantera Capital, Sky9 Capital, Tiger Brokers, Tiger Global Management, Tru Arrow Partners"/>
    <s v="Fenbushi Capital"/>
    <m/>
    <m/>
    <m/>
    <m/>
    <m/>
    <n v="2020"/>
    <x v="9"/>
    <n v="2022"/>
    <m/>
    <m/>
    <m/>
    <n v="300000000"/>
    <s v="series_c"/>
    <d v="2022-12-15T00:00:00"/>
    <n v="3000000000"/>
    <m/>
    <m/>
    <n v="932.19"/>
    <n v="287049.01"/>
    <n v="0"/>
    <m/>
    <m/>
    <m/>
    <m/>
    <m/>
    <n v="868"/>
    <n v="222"/>
    <n v="502"/>
    <m/>
    <m/>
    <m/>
    <m/>
    <m/>
    <n v="75.36"/>
    <n v="91.2"/>
    <n v="39.71"/>
    <m/>
    <m/>
    <m/>
    <s v="unicorn"/>
    <n v="22.95"/>
    <m/>
    <n v="22.95"/>
    <n v="2.4500000000000002"/>
    <n v="1"/>
    <m/>
    <m/>
    <m/>
    <n v="628000000"/>
    <m/>
    <m/>
    <d v="2020-02-14T00:00:00"/>
    <d v="2021-06-20T00:00:00"/>
    <d v="2022-12-15T00:00:00"/>
    <m/>
    <m/>
    <m/>
    <m/>
    <n v="11"/>
    <n v="2.73"/>
    <m/>
    <m/>
    <m/>
    <n v="2.73"/>
    <m/>
    <n v="492"/>
    <n v="543"/>
    <m/>
    <m/>
    <m/>
    <n v="543"/>
    <s v="No"/>
    <n v="287981.2"/>
    <n v="295"/>
    <n v="88.28"/>
    <n v="2.73"/>
    <n v="2.73"/>
    <n v="2.73"/>
  </r>
  <r>
    <x v="2233"/>
    <s v="http://www.jetty.com"/>
    <s v="https://www.crunchbase.com/organization/jettyfinancial"/>
    <s v="Jetty Insurance Agency LLC"/>
    <s v="Jetty is a financial services company that develops a real estate insurance platform to simplify the leasing process and improve conversion."/>
    <m/>
    <s v="seed"/>
    <s v="series_a"/>
    <s v="series_b"/>
    <m/>
    <m/>
    <m/>
    <m/>
    <m/>
    <n v="4000000"/>
    <n v="11500000"/>
    <n v="31800000"/>
    <m/>
    <m/>
    <m/>
    <m/>
    <m/>
    <n v="40000000"/>
    <n v="57500000"/>
    <n v="212106000"/>
    <m/>
    <m/>
    <m/>
    <m/>
    <m/>
    <s v="BoxGroup, Graph Ventures, MetaProp, Red Swan Ventures, SVA, Social Capital"/>
    <s v="BoxGroup, LeFrak, Red Swan Ventures, SVA, Valar Ventures"/>
    <s v="Alumni Ventures, Calm Ventures, Citibank, CreditEase, Experian Ventures, Farmers Insurance Group, Flourish Ventures, Gaingels, K5 Ventures, Khosla Ventures, Morgan Properties, Ribbit Capital, Valar Ventures, Wilshire Lane Partners"/>
    <m/>
    <m/>
    <m/>
    <m/>
    <m/>
    <n v="2016"/>
    <n v="2017"/>
    <x v="9"/>
    <m/>
    <m/>
    <m/>
    <m/>
    <n v="51000000"/>
    <s v="series_b"/>
    <d v="2021-07-21T00:00:00"/>
    <n v="340170000"/>
    <m/>
    <n v="30667.63"/>
    <n v="57736.4"/>
    <n v="197624.16"/>
    <m/>
    <m/>
    <m/>
    <m/>
    <m/>
    <n v="11"/>
    <n v="11"/>
    <n v="322"/>
    <m/>
    <m/>
    <m/>
    <m/>
    <m/>
    <n v="99.9"/>
    <n v="99.75"/>
    <n v="87.22"/>
    <m/>
    <m/>
    <m/>
    <m/>
    <m/>
    <n v="5.78"/>
    <n v="5.78"/>
    <n v="5.03"/>
    <n v="1.6"/>
    <m/>
    <m/>
    <m/>
    <m/>
    <n v="98300000"/>
    <m/>
    <d v="2016-01-16T00:00:00"/>
    <d v="2017-07-17T00:00:00"/>
    <d v="2021-01-19T00:00:00"/>
    <m/>
    <m/>
    <m/>
    <m/>
    <n v="1.44"/>
    <n v="3.69"/>
    <m/>
    <m/>
    <m/>
    <m/>
    <n v="1.6"/>
    <n v="548"/>
    <n v="1282"/>
    <m/>
    <m/>
    <m/>
    <m/>
    <n v="183"/>
    <s v="No"/>
    <n v="286028.19"/>
    <n v="296"/>
    <n v="88.24"/>
    <m/>
    <m/>
    <n v="1.6"/>
  </r>
  <r>
    <x v="2234"/>
    <s v="https://www.astronomer.io"/>
    <s v="https://www.crunchbase.com/organization/astronomer"/>
    <s v="Astronomer, Inc."/>
    <s v="Astronomer develops a data orchestration platform that helps with the deployment, management, and scaling of distributed airflow services."/>
    <m/>
    <s v="seed"/>
    <s v="series_a"/>
    <s v="series_b"/>
    <s v="series_c"/>
    <m/>
    <m/>
    <m/>
    <m/>
    <m/>
    <n v="13600000"/>
    <n v="43600000"/>
    <n v="213000000"/>
    <m/>
    <m/>
    <m/>
    <m/>
    <m/>
    <n v="46600000"/>
    <n v="290812000"/>
    <n v="2130000000"/>
    <m/>
    <m/>
    <m/>
    <m/>
    <s v="500 Global, AngelPad, Connetic Ventures, CoreNetwork Fund, Drummond Road Capital"/>
    <s v="Bain Capital Ventures, Frontline Ventures, Grand Ventures, Refinery Ventures, Sierra Ventures, Venrock"/>
    <s v="Sierra Ventures"/>
    <s v="FirstMark, Insight Partners, JP Morgan, K5 Global, Meritech Capital Partners, Salesforce Ventures, Sierra Ventures, Sutter Hill Ventures, Venrock"/>
    <m/>
    <m/>
    <m/>
    <m/>
    <n v="2016"/>
    <n v="2020"/>
    <x v="9"/>
    <n v="2022"/>
    <m/>
    <m/>
    <m/>
    <n v="213000000"/>
    <s v="series_c"/>
    <d v="2022-03-23T00:00:00"/>
    <n v="2130000000"/>
    <m/>
    <n v="397.27"/>
    <n v="10374.52"/>
    <n v="982.15"/>
    <n v="273515.52000000002"/>
    <m/>
    <m/>
    <m/>
    <m/>
    <n v="1151"/>
    <n v="248"/>
    <n v="1184"/>
    <n v="81"/>
    <m/>
    <m/>
    <m/>
    <m/>
    <n v="88.09"/>
    <n v="92.98"/>
    <n v="52.89"/>
    <n v="90.37"/>
    <m/>
    <m/>
    <m/>
    <m/>
    <n v="34.97"/>
    <m/>
    <n v="34.97"/>
    <n v="6.59"/>
    <n v="1"/>
    <m/>
    <m/>
    <m/>
    <n v="282900000"/>
    <m/>
    <d v="2016-10-11T00:00:00"/>
    <d v="2020-05-18T00:00:00"/>
    <d v="2021-01-29T00:00:00"/>
    <d v="2022-03-23T00:00:00"/>
    <m/>
    <m/>
    <m/>
    <m/>
    <n v="6.24"/>
    <n v="7.32"/>
    <m/>
    <m/>
    <m/>
    <n v="7.32"/>
    <n v="1315"/>
    <n v="256"/>
    <n v="418"/>
    <m/>
    <m/>
    <m/>
    <n v="418"/>
    <s v="No"/>
    <n v="285269.46000000002"/>
    <n v="297"/>
    <n v="88.2"/>
    <n v="7.32"/>
    <n v="7.32"/>
    <n v="7.32"/>
  </r>
  <r>
    <x v="2235"/>
    <s v="https://hdvi.com"/>
    <s v="https://www.crunchbase.com/organization/high-definition-vehicle-insurance"/>
    <s v="High Definition Vehicle Insurance, Inc."/>
    <s v="HDVI is a technology-first commercial auto insurance provider."/>
    <m/>
    <m/>
    <s v="series_a"/>
    <s v="series_b"/>
    <m/>
    <m/>
    <m/>
    <m/>
    <m/>
    <m/>
    <n v="16000000"/>
    <n v="32500000"/>
    <m/>
    <m/>
    <m/>
    <m/>
    <m/>
    <m/>
    <n v="80000000"/>
    <n v="216775000"/>
    <m/>
    <m/>
    <m/>
    <m/>
    <m/>
    <m/>
    <s v="8VC, Autotech Ventures, Munich Re Ventures, Qualcomm Ventures, Sinai Capital Partners"/>
    <s v="8VC, ATX Venture Partners, Autotech Ventures, Daimler Trucks North America, Munich Re Ventures, Qualcomm Ventures, Weatherford Capital"/>
    <m/>
    <m/>
    <m/>
    <m/>
    <m/>
    <m/>
    <n v="2020"/>
    <x v="9"/>
    <m/>
    <m/>
    <m/>
    <m/>
    <n v="32500000"/>
    <s v="series_b"/>
    <d v="2021-08-18T00:00:00"/>
    <n v="216775000"/>
    <m/>
    <m/>
    <n v="10577.7"/>
    <n v="271834.71999999997"/>
    <m/>
    <m/>
    <m/>
    <m/>
    <m/>
    <m/>
    <n v="241"/>
    <n v="229"/>
    <m/>
    <m/>
    <m/>
    <m/>
    <m/>
    <m/>
    <n v="93.18"/>
    <n v="90.92"/>
    <m/>
    <m/>
    <m/>
    <m/>
    <m/>
    <n v="2.2999999999999998"/>
    <m/>
    <n v="2.2999999999999998"/>
    <n v="1"/>
    <m/>
    <m/>
    <m/>
    <m/>
    <n v="48500000"/>
    <m/>
    <m/>
    <d v="2020-08-12T00:00:00"/>
    <d v="2021-08-18T00:00:00"/>
    <m/>
    <m/>
    <m/>
    <m/>
    <m/>
    <n v="2.71"/>
    <m/>
    <m/>
    <m/>
    <m/>
    <n v="1"/>
    <m/>
    <n v="371"/>
    <m/>
    <m/>
    <m/>
    <m/>
    <n v="0"/>
    <s v="No"/>
    <n v="282412.42"/>
    <n v="298"/>
    <n v="88.16"/>
    <m/>
    <m/>
    <n v="1"/>
  </r>
  <r>
    <x v="2236"/>
    <s v="https://www.mobilecoin.com"/>
    <s v="https://www.crunchbase.com/organization/mobilecoin"/>
    <s v="Mobilecoin, Inc."/>
    <s v="MobileCoin is a cryptocurrency platform that provides anti-fraud services and payment systems for merchants."/>
    <m/>
    <s v="seed"/>
    <s v="series_a"/>
    <s v="series_b"/>
    <m/>
    <m/>
    <m/>
    <m/>
    <m/>
    <m/>
    <n v="11350000"/>
    <n v="66000000"/>
    <m/>
    <m/>
    <m/>
    <m/>
    <m/>
    <m/>
    <n v="56750000"/>
    <n v="1066000000"/>
    <m/>
    <m/>
    <m/>
    <m/>
    <m/>
    <s v="8 Decimal Capital, INBlockchain"/>
    <s v="Future Ventures, General Catalyst"/>
    <s v="10X Capital, Aglaé Ventures, Alameda Research, Berggruen Holdings, BlockTower Capital, Brent Faiyaz, Coinbase Ventures, DTC Capital, DreamCrew, Future Ventures, Gaingels, Genblock Capital, General Catalyst, Green Sands Equity, James Lindenbaum, Jayne Andrew, Jesse Robbins, Julius Erving, Matt Mullenweg, North West Quadrant Ventures ( NWQ Ventures), Rodney Jerkins, Suzy Ryoo, Time Ventures, Troy Carter, Tunde Balogun, Ty Baisden, Valhalla Ventures, Vy Capital"/>
    <m/>
    <m/>
    <m/>
    <m/>
    <m/>
    <n v="2018"/>
    <n v="2021"/>
    <x v="9"/>
    <m/>
    <m/>
    <m/>
    <m/>
    <n v="66000000"/>
    <s v="series_b"/>
    <d v="2021-08-18T00:00:00"/>
    <n v="1066000000"/>
    <m/>
    <n v="0"/>
    <n v="44666.15"/>
    <n v="237110.65"/>
    <m/>
    <m/>
    <m/>
    <m/>
    <m/>
    <n v="3719"/>
    <n v="392"/>
    <n v="257"/>
    <m/>
    <m/>
    <m/>
    <m/>
    <m/>
    <n v="64.34"/>
    <n v="92.56"/>
    <n v="89.8"/>
    <m/>
    <m/>
    <m/>
    <m/>
    <s v="unicorn"/>
    <n v="15.97"/>
    <m/>
    <n v="15.97"/>
    <n v="1"/>
    <m/>
    <m/>
    <m/>
    <m/>
    <n v="107350000"/>
    <m/>
    <d v="2018-04-05T00:00:00"/>
    <d v="2021-03-09T00:00:00"/>
    <d v="2021-08-18T00:00:00"/>
    <m/>
    <m/>
    <m/>
    <m/>
    <m/>
    <n v="18.78"/>
    <m/>
    <m/>
    <m/>
    <m/>
    <n v="1"/>
    <n v="1069"/>
    <n v="162"/>
    <m/>
    <m/>
    <m/>
    <m/>
    <n v="0"/>
    <s v="No"/>
    <n v="281776.8"/>
    <n v="299"/>
    <n v="88.12"/>
    <m/>
    <m/>
    <n v="1"/>
  </r>
  <r>
    <x v="2237"/>
    <s v="https://tul.io"/>
    <s v="https://www.crunchbase.com/organization/tul-302e"/>
    <s v="Tul Inc"/>
    <s v="The wholesale marketplace for construction materials in Latam."/>
    <s v="pre_seed"/>
    <s v="seed"/>
    <s v="series_a"/>
    <s v="series_b"/>
    <m/>
    <m/>
    <m/>
    <m/>
    <m/>
    <m/>
    <n v="20000000"/>
    <m/>
    <m/>
    <m/>
    <m/>
    <m/>
    <m/>
    <m/>
    <n v="100000000"/>
    <m/>
    <m/>
    <m/>
    <m/>
    <m/>
    <s v="H20 Capital, Marathon Ventures"/>
    <s v="Marathon Ventures"/>
    <s v="H20 Capital, Marathon Ventures"/>
    <s v="8VC, Dragoneer Investment Group, Foundamental, H20 Capital, Marathon Ventures, Monashees"/>
    <m/>
    <m/>
    <m/>
    <m/>
    <n v="2020"/>
    <n v="2020"/>
    <n v="2021"/>
    <x v="9"/>
    <m/>
    <m/>
    <m/>
    <m/>
    <n v="181000000"/>
    <s v="series_b"/>
    <d v="2022-01-11T00:00:00"/>
    <n v="1207270000"/>
    <n v="0"/>
    <n v="0"/>
    <n v="0"/>
    <n v="279108.7"/>
    <m/>
    <m/>
    <m/>
    <m/>
    <n v="2133"/>
    <n v="4029"/>
    <n v="2960"/>
    <n v="225"/>
    <m/>
    <m/>
    <m/>
    <m/>
    <n v="65.64"/>
    <n v="57.2"/>
    <n v="43.68"/>
    <n v="91.08"/>
    <m/>
    <m/>
    <m/>
    <m/>
    <m/>
    <n v="10.26"/>
    <m/>
    <n v="10.26"/>
    <m/>
    <m/>
    <m/>
    <m/>
    <m/>
    <n v="212823812"/>
    <d v="2020-02-02T00:00:00"/>
    <d v="2020-10-05T00:00:00"/>
    <d v="2021-02-10T00:00:00"/>
    <d v="2021-06-30T00:00:00"/>
    <m/>
    <m/>
    <m/>
    <m/>
    <m/>
    <m/>
    <m/>
    <m/>
    <m/>
    <m/>
    <m/>
    <n v="128"/>
    <n v="140"/>
    <m/>
    <m/>
    <m/>
    <m/>
    <n v="195"/>
    <s v="No"/>
    <n v="279108.7"/>
    <n v="300"/>
    <n v="88.08"/>
    <m/>
    <m/>
    <m/>
  </r>
  <r>
    <x v="2238"/>
    <s v="https://agentsync.io"/>
    <s v="https://www.crunchbase.com/organization/agentsync"/>
    <s v="AgentSync, Inc."/>
    <s v="AgentSync builds insurance infrastructure that connects carriers, agencies, MGAs, and producers."/>
    <m/>
    <s v="seed"/>
    <s v="series_a"/>
    <s v="series_b"/>
    <m/>
    <m/>
    <m/>
    <m/>
    <m/>
    <n v="4400000"/>
    <n v="25000000"/>
    <n v="75000000"/>
    <m/>
    <m/>
    <m/>
    <m/>
    <m/>
    <n v="44000000"/>
    <n v="220000000"/>
    <n v="1200000000"/>
    <m/>
    <m/>
    <m/>
    <m/>
    <m/>
    <s v="Ben Porterfield, Caffeinated Capital, Elad Gil, Garrett Koehn, Harry Stebbings, Jack Altman, Keenan Rice, Liu Jiang, Matt MacInnis, Parker Conrad, SciFi VC"/>
    <s v="Caffeinated Capital, Craft Ventures, Elad Gil, Marc Benioff, Nine Four Ventures, Operator Collective"/>
    <s v="Anthemis, Atreides Management, Craft Ventures, Nine Four Ventures, Tiger Global Management, Valor Equity Partners"/>
    <m/>
    <m/>
    <m/>
    <m/>
    <m/>
    <n v="2020"/>
    <n v="2021"/>
    <x v="9"/>
    <m/>
    <m/>
    <m/>
    <m/>
    <n v="50000000"/>
    <s v="series_b"/>
    <d v="2023-10-26T00:00:00"/>
    <n v="1200000000"/>
    <m/>
    <n v="161.56"/>
    <n v="36739.440000000002"/>
    <n v="234993.44"/>
    <m/>
    <m/>
    <m/>
    <m/>
    <m/>
    <n v="1754"/>
    <n v="446"/>
    <n v="260"/>
    <m/>
    <m/>
    <m/>
    <m/>
    <m/>
    <n v="81.37"/>
    <n v="91.53"/>
    <n v="89.69"/>
    <m/>
    <m/>
    <m/>
    <m/>
    <s v="unicorn"/>
    <n v="18.55"/>
    <n v="18.55"/>
    <n v="4.6399999999999997"/>
    <n v="1"/>
    <m/>
    <m/>
    <m/>
    <m/>
    <n v="161100000"/>
    <m/>
    <d v="2020-08-04T00:00:00"/>
    <d v="2021-03-08T00:00:00"/>
    <d v="2021-12-07T00:00:00"/>
    <m/>
    <m/>
    <m/>
    <m/>
    <n v="5"/>
    <n v="5.45"/>
    <m/>
    <m/>
    <m/>
    <m/>
    <n v="1"/>
    <n v="216"/>
    <n v="274"/>
    <m/>
    <m/>
    <m/>
    <m/>
    <n v="688"/>
    <s v="No"/>
    <n v="271894.44"/>
    <n v="301"/>
    <n v="88.04"/>
    <m/>
    <m/>
    <n v="1"/>
  </r>
  <r>
    <x v="2239"/>
    <s v="https://www.blockrenovation.com"/>
    <s v="https://www.crunchbase.com/organization/block-renovation"/>
    <m/>
    <s v="Block Renovation provides a platform for homeowners, designers, and contractors for home renovation projects."/>
    <m/>
    <s v="seed"/>
    <s v="series_a"/>
    <s v="series_b"/>
    <s v="series_c"/>
    <m/>
    <m/>
    <m/>
    <m/>
    <n v="4500000"/>
    <n v="10000000"/>
    <n v="39500000"/>
    <n v="50000000"/>
    <m/>
    <m/>
    <m/>
    <m/>
    <n v="45000000"/>
    <n v="50000000"/>
    <n v="263465000"/>
    <n v="500000000"/>
    <m/>
    <m/>
    <m/>
    <m/>
    <s v="BoxGroup, Equal Ventures, Firstminute Capital, Lerer Hippeau, New Enterprise Associates, Rainfall Ventures, SVA"/>
    <s v="Future Positive, Giant Ventures, Lerer Hippeau, New Enterprise Associates, Obvious Ventures"/>
    <s v="Giant Ventures, Lerer Hippeau, Morningside Group, New Enterprise Associates, Obvious Ventures"/>
    <s v="Ann Sacks, BoxGroup, Eric Wu, Firstminute Capital, Giant Ventures, Kelly Wearstler, Lerer Hippeau, Montauk Ventures, Morningside Venture Investments, New Enterprise Associates, Obvious Ventures, Oisin Hanrahan, Rainfall Ventures, SVA, SoftBank Vision Fund, Spencer Rascoff"/>
    <m/>
    <m/>
    <m/>
    <m/>
    <n v="2018"/>
    <n v="2019"/>
    <x v="9"/>
    <n v="2021"/>
    <m/>
    <m/>
    <m/>
    <n v="50000000"/>
    <s v="series_c"/>
    <d v="2021-11-09T00:00:00"/>
    <n v="500000000"/>
    <m/>
    <n v="25304.22"/>
    <n v="43787.58"/>
    <n v="76492.039999999994"/>
    <n v="125915.26"/>
    <m/>
    <m/>
    <m/>
    <m/>
    <n v="17"/>
    <n v="10"/>
    <n v="465"/>
    <n v="205"/>
    <m/>
    <m/>
    <m/>
    <m/>
    <n v="99.85"/>
    <n v="99.78"/>
    <n v="81.52"/>
    <n v="82.78"/>
    <m/>
    <m/>
    <m/>
    <m/>
    <n v="7.65"/>
    <n v="6.8"/>
    <n v="7.65"/>
    <n v="1.71"/>
    <n v="1"/>
    <m/>
    <m/>
    <m/>
    <n v="104000000"/>
    <m/>
    <d v="2018-05-01T00:00:00"/>
    <d v="2019-05-30T00:00:00"/>
    <d v="2021-07-19T00:00:00"/>
    <d v="2021-11-09T00:00:00"/>
    <m/>
    <m/>
    <m/>
    <n v="1.1100000000000001"/>
    <n v="5.27"/>
    <n v="1.9"/>
    <m/>
    <m/>
    <m/>
    <n v="1.9"/>
    <n v="394"/>
    <n v="781"/>
    <n v="113"/>
    <m/>
    <m/>
    <m/>
    <n v="113"/>
    <s v="No"/>
    <n v="271499.09999999998"/>
    <n v="302"/>
    <n v="88"/>
    <n v="1.9"/>
    <n v="1.9"/>
    <n v="1.9"/>
  </r>
  <r>
    <x v="2240"/>
    <s v="https://www.anjuna.io"/>
    <s v="https://www.crunchbase.com/organization/anjuna"/>
    <s v="Anjuna Security, Inc."/>
    <s v="Anjuna enables organizations to securely embrace the cloud by leveraging confidential computing technologies without changing applications."/>
    <m/>
    <s v="seed"/>
    <s v="series_a"/>
    <s v="series_b"/>
    <m/>
    <m/>
    <m/>
    <m/>
    <m/>
    <n v="120000"/>
    <n v="9000000"/>
    <n v="30000000"/>
    <m/>
    <m/>
    <m/>
    <m/>
    <m/>
    <n v="1200000"/>
    <n v="45000000"/>
    <n v="200100000"/>
    <m/>
    <m/>
    <m/>
    <m/>
    <m/>
    <s v="Y Combinator"/>
    <s v="Playground Global, Uncorrelated Ventures, Y Combinator"/>
    <s v="Insight Partners, Playground Global, Uncorrelated Ventures"/>
    <m/>
    <m/>
    <m/>
    <m/>
    <m/>
    <n v="2018"/>
    <n v="2020"/>
    <x v="9"/>
    <m/>
    <m/>
    <m/>
    <m/>
    <n v="30000000"/>
    <s v="series_b"/>
    <d v="2021-06-23T00:00:00"/>
    <n v="200100000"/>
    <m/>
    <n v="12272.65"/>
    <n v="9129.1299999999992"/>
    <n v="249044.33"/>
    <m/>
    <m/>
    <m/>
    <m/>
    <m/>
    <n v="145"/>
    <n v="286"/>
    <n v="243"/>
    <m/>
    <m/>
    <m/>
    <m/>
    <m/>
    <n v="98.62"/>
    <n v="91.9"/>
    <n v="90.36"/>
    <m/>
    <m/>
    <m/>
    <m/>
    <m/>
    <n v="113.4"/>
    <n v="113.4"/>
    <n v="3.78"/>
    <n v="1"/>
    <m/>
    <m/>
    <m/>
    <m/>
    <n v="42120000"/>
    <m/>
    <d v="2018-01-04T00:00:00"/>
    <d v="2020-06-30T00:00:00"/>
    <d v="2021-06-23T00:00:00"/>
    <m/>
    <m/>
    <m/>
    <m/>
    <n v="37.5"/>
    <n v="4.45"/>
    <m/>
    <m/>
    <m/>
    <m/>
    <n v="1"/>
    <n v="908"/>
    <n v="358"/>
    <m/>
    <m/>
    <m/>
    <m/>
    <n v="0"/>
    <s v="No"/>
    <n v="270446.11"/>
    <n v="303"/>
    <n v="87.96"/>
    <m/>
    <m/>
    <n v="1"/>
  </r>
  <r>
    <x v="2241"/>
    <s v="https://flywheel.io/"/>
    <s v="https://www.crunchbase.com/organization/flywheel-exchange"/>
    <s v="Flywheel Exchange LLC"/>
    <s v="Flywheel.io is a data management and analysis platform built specifically for scientists and the researcher's workflow."/>
    <m/>
    <m/>
    <s v="series_a"/>
    <s v="series_b"/>
    <s v="series_c"/>
    <s v="series_d"/>
    <m/>
    <m/>
    <m/>
    <m/>
    <n v="8460914"/>
    <n v="15000000"/>
    <n v="27000005"/>
    <n v="54000000"/>
    <m/>
    <m/>
    <m/>
    <m/>
    <n v="42304570"/>
    <n v="100050000"/>
    <n v="270000050"/>
    <n v="810000000"/>
    <m/>
    <m/>
    <m/>
    <m/>
    <m/>
    <s v="8VC, Argonautic Ventures, Beringea, Great North Ventures, Hewlett Packard Enterprise, dRx Capital, iSelect"/>
    <s v="8VC, Alumni Ventures, Argonautic Ventures, Beringea, Great North Ventures, Intuitive Ventures, Key Fund, Novartis Venture Fund, Pathfinder Partners, Seraph Group, Spike Ventures, dRx Capital, iSelect Fund"/>
    <s v="8VC, Beringea, Great North Ventures, Gundersen Health System, Hewlett Packard Enterprise, Intuitive Ventures, Invenshure, Key Fund, Microsoft, NVentures, Novalis LifeSciences, Seraph Group, iSelect Fund"/>
    <m/>
    <m/>
    <m/>
    <m/>
    <n v="2019"/>
    <x v="9"/>
    <n v="2021"/>
    <n v="2023"/>
    <m/>
    <m/>
    <n v="54000000"/>
    <s v="series_d"/>
    <d v="2023-06-03T00:00:00"/>
    <n v="810000000"/>
    <m/>
    <m/>
    <n v="0"/>
    <n v="244473.86"/>
    <n v="23000.62"/>
    <n v="2108.8200000000002"/>
    <m/>
    <m/>
    <m/>
    <m/>
    <n v="1771"/>
    <n v="245"/>
    <n v="414"/>
    <n v="54"/>
    <m/>
    <m/>
    <m/>
    <m/>
    <n v="57.37"/>
    <n v="90.28"/>
    <n v="65.150000000000006"/>
    <n v="71.959999999999994"/>
    <m/>
    <m/>
    <m/>
    <n v="13.67"/>
    <m/>
    <n v="13.67"/>
    <n v="6.8"/>
    <n v="2.8"/>
    <n v="1"/>
    <m/>
    <m/>
    <n v="105289919"/>
    <m/>
    <m/>
    <d v="2019-06-03T00:00:00"/>
    <d v="2021-02-03T00:00:00"/>
    <d v="2021-09-15T00:00:00"/>
    <d v="2023-06-03T00:00:00"/>
    <m/>
    <m/>
    <m/>
    <n v="2.36"/>
    <n v="2.7"/>
    <n v="3"/>
    <m/>
    <m/>
    <n v="8.1"/>
    <m/>
    <n v="611"/>
    <n v="224"/>
    <n v="626"/>
    <m/>
    <m/>
    <n v="850"/>
    <s v="No"/>
    <n v="269583.3"/>
    <n v="304"/>
    <n v="87.92"/>
    <n v="8.1"/>
    <n v="8.1"/>
    <n v="8.1"/>
  </r>
  <r>
    <x v="2242"/>
    <s v="http://www.metabase.com"/>
    <s v="https://www.crunchbase.com/organization/metabase"/>
    <s v="Metabase, Inc."/>
    <s v="Metabase is an open-source analytics and business intelligence application that allows users to create dashboards or emails."/>
    <m/>
    <m/>
    <s v="series_a"/>
    <s v="series_b"/>
    <m/>
    <m/>
    <m/>
    <m/>
    <m/>
    <m/>
    <n v="8000000"/>
    <n v="29999991"/>
    <m/>
    <m/>
    <m/>
    <m/>
    <m/>
    <m/>
    <n v="40000000"/>
    <n v="200099939.97"/>
    <m/>
    <m/>
    <m/>
    <m/>
    <m/>
    <m/>
    <s v="Expa, New Enterprise Associates"/>
    <s v="Expa, Insight Partners, New Enterprise Associates"/>
    <m/>
    <m/>
    <m/>
    <m/>
    <m/>
    <m/>
    <n v="2019"/>
    <x v="9"/>
    <m/>
    <m/>
    <m/>
    <m/>
    <n v="29999991"/>
    <s v="series_b"/>
    <d v="2021-05-25T00:00:00"/>
    <n v="200099939.97"/>
    <m/>
    <m/>
    <n v="28476.560000000001"/>
    <n v="240451.29"/>
    <m/>
    <m/>
    <m/>
    <m/>
    <m/>
    <m/>
    <n v="42"/>
    <n v="252"/>
    <m/>
    <m/>
    <m/>
    <m/>
    <m/>
    <m/>
    <n v="99.01"/>
    <n v="90"/>
    <m/>
    <m/>
    <m/>
    <m/>
    <m/>
    <n v="4.25"/>
    <m/>
    <n v="4.25"/>
    <n v="1"/>
    <m/>
    <m/>
    <m/>
    <m/>
    <n v="51045411"/>
    <m/>
    <m/>
    <d v="2019-04-23T00:00:00"/>
    <d v="2021-05-25T00:00:00"/>
    <m/>
    <m/>
    <m/>
    <m/>
    <m/>
    <n v="5"/>
    <m/>
    <m/>
    <m/>
    <m/>
    <n v="1"/>
    <m/>
    <n v="763"/>
    <m/>
    <m/>
    <m/>
    <m/>
    <n v="0"/>
    <s v="No"/>
    <n v="268927.84999999998"/>
    <n v="305"/>
    <n v="87.88"/>
    <m/>
    <m/>
    <n v="1"/>
  </r>
  <r>
    <x v="2243"/>
    <s v="https://www.wisetack.com/"/>
    <s v="https://www.crunchbase.com/organization/wisetack"/>
    <s v="Wisetack, Inc."/>
    <s v="Point of sale lending for in-person services"/>
    <m/>
    <s v="seed"/>
    <s v="series_a"/>
    <s v="series_b"/>
    <m/>
    <m/>
    <m/>
    <m/>
    <m/>
    <n v="4000000"/>
    <n v="15000000"/>
    <n v="45000000"/>
    <m/>
    <m/>
    <m/>
    <m/>
    <m/>
    <n v="40000000"/>
    <n v="75000000"/>
    <n v="300150000"/>
    <m/>
    <m/>
    <m/>
    <m/>
    <m/>
    <s v="Bain Capital Ventures, Conversion Capital, FJ Labs, Greylock, Ulu Ventures"/>
    <s v="Bain Capital Ventures, FJ Labs, Greylock, Oak HC/FT, Ulu Ventures"/>
    <s v="Bain Capital Ventures, Greylock, Insight Partners"/>
    <m/>
    <m/>
    <m/>
    <m/>
    <m/>
    <n v="2019"/>
    <n v="2019"/>
    <x v="9"/>
    <m/>
    <m/>
    <m/>
    <m/>
    <n v="20351157"/>
    <s v="series_unknown"/>
    <d v="2021-09-09T00:00:00"/>
    <n v="300150000"/>
    <m/>
    <n v="10008.64"/>
    <n v="5460.41"/>
    <n v="253340.83"/>
    <m/>
    <m/>
    <m/>
    <m/>
    <m/>
    <n v="209"/>
    <n v="370"/>
    <n v="237"/>
    <m/>
    <m/>
    <m/>
    <m/>
    <m/>
    <n v="97.83"/>
    <n v="91.11"/>
    <n v="90.6"/>
    <m/>
    <m/>
    <m/>
    <m/>
    <m/>
    <n v="5.0999999999999996"/>
    <n v="5.0999999999999996"/>
    <n v="3.4"/>
    <n v="1"/>
    <m/>
    <m/>
    <m/>
    <m/>
    <n v="84351157"/>
    <m/>
    <d v="2019-02-21T00:00:00"/>
    <d v="2019-08-22T00:00:00"/>
    <d v="2021-09-09T00:00:00"/>
    <m/>
    <m/>
    <m/>
    <m/>
    <n v="1.88"/>
    <n v="4"/>
    <m/>
    <m/>
    <m/>
    <m/>
    <n v="1"/>
    <n v="182"/>
    <n v="749"/>
    <m/>
    <m/>
    <m/>
    <m/>
    <n v="0"/>
    <s v="No"/>
    <n v="268809.88"/>
    <n v="306"/>
    <n v="87.84"/>
    <m/>
    <m/>
    <n v="1"/>
  </r>
  <r>
    <x v="2244"/>
    <s v="https://lessen.com"/>
    <s v="https://www.crunchbase.com/organization/lessen"/>
    <s v="Lessen, Inc."/>
    <s v="Lessen is an online platform for managing properties and maintenance services."/>
    <m/>
    <s v="seed"/>
    <s v="series_a"/>
    <s v="series_b"/>
    <m/>
    <m/>
    <m/>
    <m/>
    <m/>
    <m/>
    <n v="35000000"/>
    <n v="170000000"/>
    <m/>
    <m/>
    <m/>
    <m/>
    <m/>
    <m/>
    <n v="175000000"/>
    <n v="1000000000"/>
    <m/>
    <m/>
    <m/>
    <m/>
    <m/>
    <s v="Cold Start Ventures, Navitas Capital"/>
    <s v="Fifth Wall, General Catalyst, Khosla Ventures, Navitas Capital"/>
    <s v="Fifth Wall, General Catalyst, Khosla Ventures, Navitas Capital"/>
    <m/>
    <m/>
    <m/>
    <m/>
    <m/>
    <n v="2021"/>
    <n v="2021"/>
    <x v="9"/>
    <m/>
    <m/>
    <m/>
    <m/>
    <n v="500000000"/>
    <s v="series_unknown"/>
    <d v="2022-05-01T00:00:00"/>
    <n v="1000000000"/>
    <m/>
    <n v="0"/>
    <n v="51197.06"/>
    <n v="214315.19"/>
    <m/>
    <m/>
    <m/>
    <m/>
    <m/>
    <n v="5627"/>
    <n v="367"/>
    <n v="280"/>
    <m/>
    <m/>
    <m/>
    <m/>
    <m/>
    <n v="53.36"/>
    <n v="93.03"/>
    <n v="88.89"/>
    <m/>
    <m/>
    <m/>
    <m/>
    <s v="unicorn"/>
    <n v="4.8600000000000003"/>
    <m/>
    <n v="4.8600000000000003"/>
    <n v="1"/>
    <m/>
    <m/>
    <m/>
    <m/>
    <n v="735000000"/>
    <m/>
    <d v="2021-04-01T00:00:00"/>
    <d v="2021-06-24T00:00:00"/>
    <d v="2021-11-30T00:00:00"/>
    <m/>
    <m/>
    <m/>
    <m/>
    <m/>
    <n v="5.71"/>
    <m/>
    <m/>
    <m/>
    <m/>
    <n v="1"/>
    <n v="84"/>
    <n v="159"/>
    <m/>
    <m/>
    <m/>
    <m/>
    <n v="152"/>
    <s v="No"/>
    <n v="265512.25"/>
    <n v="307"/>
    <n v="87.8"/>
    <m/>
    <m/>
    <n v="1"/>
  </r>
  <r>
    <x v="2245"/>
    <s v="https://www.variantbio.com/"/>
    <s v="https://www.crunchbase.com/organization/variant-bio"/>
    <s v="Variant Bio, Inc."/>
    <s v="Variant Bio is leveraging the power of human genetic diversity to discover new therapeutics."/>
    <m/>
    <m/>
    <s v="series_a"/>
    <s v="series_b"/>
    <m/>
    <m/>
    <m/>
    <m/>
    <m/>
    <m/>
    <n v="24700000"/>
    <n v="105000000"/>
    <m/>
    <m/>
    <m/>
    <m/>
    <m/>
    <m/>
    <n v="123500000"/>
    <n v="700350000"/>
    <m/>
    <m/>
    <m/>
    <m/>
    <m/>
    <m/>
    <s v="Alexandria Venture Investments, Alta Partners, Casdin Capital, Lux Capital, Sahsen Ventures"/>
    <s v="General Catalyst, SoftBank Vision Fund, Vulcan Capital"/>
    <m/>
    <m/>
    <m/>
    <m/>
    <m/>
    <m/>
    <n v="2019"/>
    <x v="9"/>
    <m/>
    <m/>
    <m/>
    <m/>
    <n v="105000000"/>
    <s v="series_b"/>
    <d v="2021-11-09T00:00:00"/>
    <n v="700350000"/>
    <m/>
    <m/>
    <n v="4181.84"/>
    <n v="260406.17"/>
    <m/>
    <m/>
    <m/>
    <m/>
    <m/>
    <m/>
    <n v="431"/>
    <n v="233"/>
    <m/>
    <m/>
    <m/>
    <m/>
    <m/>
    <m/>
    <n v="89.64"/>
    <n v="90.76"/>
    <m/>
    <m/>
    <m/>
    <m/>
    <m/>
    <n v="4.82"/>
    <m/>
    <n v="4.82"/>
    <n v="1"/>
    <m/>
    <m/>
    <m/>
    <m/>
    <n v="129700000"/>
    <m/>
    <m/>
    <d v="2019-10-10T00:00:00"/>
    <d v="2021-11-09T00:00:00"/>
    <m/>
    <m/>
    <m/>
    <m/>
    <m/>
    <n v="5.67"/>
    <m/>
    <m/>
    <m/>
    <m/>
    <n v="1"/>
    <m/>
    <n v="761"/>
    <m/>
    <m/>
    <m/>
    <m/>
    <n v="0"/>
    <s v="No"/>
    <n v="264588.01"/>
    <n v="308"/>
    <n v="87.76"/>
    <m/>
    <m/>
    <n v="1"/>
  </r>
  <r>
    <x v="2246"/>
    <s v="https://aspireapp.com"/>
    <s v="https://www.crunchbase.com/organization/aspire-singapore"/>
    <s v="Aspire Financial Technologies Holding Inc."/>
    <s v="Aspire is a financial platform providing earnings, payment, and expense management."/>
    <m/>
    <s v="seed"/>
    <s v="series_a"/>
    <s v="series_b"/>
    <s v="series_c"/>
    <m/>
    <m/>
    <m/>
    <m/>
    <n v="9000000"/>
    <n v="32500000"/>
    <n v="58000000"/>
    <n v="100000000"/>
    <m/>
    <m/>
    <m/>
    <m/>
    <n v="90000000"/>
    <n v="162500000"/>
    <n v="386860000"/>
    <n v="1000000000"/>
    <m/>
    <m/>
    <m/>
    <m/>
    <s v="Andreas Ehn, David Langer, Hummingbird Ventures, Insignia Ventures Partners, Ithaca Investments, Mark 2 Capital, Picus Capital, Pioneer Fund, Roberto Paganoni, VentureSouq, Y Combinator"/>
    <s v="Arc Labs, Beacon Venture Capital, Hummingbird Ventures, MMV Europe &amp; Asia-Pacific, Picus Capital, Pioneer Fund, Y Combinator"/>
    <s v="AFG Partners, Alexandre Prot, B Capital, CreditEase Fintech Investment Fund, DST Global, Gerry Giacoman Colyer, Hendra Kwik, Hummingbird Ventures, MMV Europe &amp; Asia-Pacific, Moses Lo, Picus Capital, Pierpaolo Barbieri, Steve Anavi, Taavet Hinrikus"/>
    <s v="LGT Capital Partners, Lightspeed Venture Partners, MMV Europe &amp; Asia-Pacific, PayPal Ventures, Picus Capital, Sequoia South East Asia, Tencent"/>
    <m/>
    <m/>
    <m/>
    <m/>
    <n v="2018"/>
    <n v="2019"/>
    <x v="9"/>
    <n v="2023"/>
    <m/>
    <m/>
    <m/>
    <n v="100000000"/>
    <s v="series_c"/>
    <d v="2023-02-14T00:00:00"/>
    <n v="1000000000"/>
    <m/>
    <n v="12356.44"/>
    <n v="6977.28"/>
    <n v="117676.33"/>
    <n v="127506.92"/>
    <m/>
    <m/>
    <m/>
    <m/>
    <n v="102"/>
    <n v="303"/>
    <n v="418"/>
    <n v="38"/>
    <m/>
    <m/>
    <m/>
    <m/>
    <n v="99.03"/>
    <n v="92.73"/>
    <n v="83.39"/>
    <n v="92.21"/>
    <m/>
    <m/>
    <m/>
    <m/>
    <n v="6.8"/>
    <n v="6.8"/>
    <n v="4.71"/>
    <n v="2.33"/>
    <n v="1"/>
    <m/>
    <m/>
    <m/>
    <n v="299500000"/>
    <m/>
    <d v="2018-03-01T00:00:00"/>
    <d v="2019-08-01T00:00:00"/>
    <d v="2021-09-26T00:00:00"/>
    <d v="2023-02-14T00:00:00"/>
    <m/>
    <m/>
    <m/>
    <n v="1.81"/>
    <n v="2.38"/>
    <n v="2.58"/>
    <m/>
    <m/>
    <m/>
    <n v="2.58"/>
    <n v="518"/>
    <n v="787"/>
    <n v="506"/>
    <m/>
    <m/>
    <m/>
    <n v="506"/>
    <s v="No"/>
    <n v="264516.96999999997"/>
    <n v="309"/>
    <n v="87.72"/>
    <n v="2.58"/>
    <n v="2.58"/>
    <n v="2.58"/>
  </r>
  <r>
    <x v="2247"/>
    <s v="https://beacon.com"/>
    <s v="https://www.crunchbase.com/organization/beacon-c8a5"/>
    <s v="Beacon Technologies Ltd."/>
    <s v="Beacon is a digital supply chain and freight platform developed to optimize supply chains with insights and visibility."/>
    <m/>
    <s v="seed"/>
    <s v="series_a"/>
    <s v="series_b"/>
    <m/>
    <m/>
    <m/>
    <m/>
    <m/>
    <m/>
    <n v="15000000"/>
    <n v="50000000"/>
    <m/>
    <m/>
    <m/>
    <m/>
    <m/>
    <m/>
    <n v="75000000"/>
    <n v="333500000"/>
    <m/>
    <m/>
    <m/>
    <m/>
    <m/>
    <s v="Eric Schmidt, Expa, FJ Labs, Garrett Camp, Lars Fjeldsoe-Nielsen, Manta Ray Ventures, Neo, Red Sea Ventures, Travis Kalanick"/>
    <s v="8VC, Eric Schmidt, FJ Labs, Jeff Bezos, Red Sea Ventures, Travis Kalanick"/>
    <s v="8VC, Expa, FJ Labs, Jeff Bezos, Karman Ventures (fka Moving Capital), Marc Benioff, Red Sea Ventures, Upper90, northstar.vc"/>
    <m/>
    <m/>
    <m/>
    <m/>
    <m/>
    <n v="2019"/>
    <n v="2020"/>
    <x v="9"/>
    <m/>
    <m/>
    <m/>
    <m/>
    <n v="50000000"/>
    <s v="series_b"/>
    <d v="2021-10-04T00:00:00"/>
    <n v="333500000"/>
    <m/>
    <n v="5947.57"/>
    <n v="3535.6"/>
    <n v="255009.73"/>
    <m/>
    <m/>
    <m/>
    <m/>
    <m/>
    <n v="416"/>
    <n v="504"/>
    <n v="236"/>
    <m/>
    <m/>
    <m/>
    <m/>
    <m/>
    <n v="95.67"/>
    <n v="85.71"/>
    <n v="90.64"/>
    <m/>
    <m/>
    <m/>
    <m/>
    <m/>
    <n v="3.78"/>
    <m/>
    <n v="3.78"/>
    <n v="1"/>
    <m/>
    <m/>
    <m/>
    <m/>
    <n v="65000000"/>
    <m/>
    <d v="2019-04-01T00:00:00"/>
    <d v="2020-06-01T00:00:00"/>
    <d v="2021-10-04T00:00:00"/>
    <m/>
    <m/>
    <m/>
    <m/>
    <m/>
    <n v="4.45"/>
    <m/>
    <m/>
    <m/>
    <m/>
    <n v="1"/>
    <n v="427"/>
    <n v="490"/>
    <m/>
    <m/>
    <m/>
    <m/>
    <n v="0"/>
    <s v="No"/>
    <n v="264492.90000000002"/>
    <n v="310"/>
    <n v="87.68"/>
    <m/>
    <m/>
    <n v="1"/>
  </r>
  <r>
    <x v="2248"/>
    <s v="http://notablehealth.com/"/>
    <s v="https://www.crunchbase.com/organization/notable"/>
    <s v="Zealth, Inc."/>
    <s v="Notable is an AI-powered health start-up that automates and digitizes every physician-patient interaction."/>
    <m/>
    <s v="seed"/>
    <s v="series_a"/>
    <s v="series_b"/>
    <m/>
    <m/>
    <m/>
    <m/>
    <m/>
    <n v="2700000"/>
    <n v="13500000"/>
    <n v="100000000"/>
    <m/>
    <m/>
    <m/>
    <m/>
    <m/>
    <n v="27000000"/>
    <n v="67500000"/>
    <n v="600000000"/>
    <m/>
    <m/>
    <m/>
    <m/>
    <m/>
    <s v="Maverick Ventures"/>
    <s v="F-Prime Capital, Greylock, Maverick Ventures, Oak HC/FT"/>
    <s v="F-Prime Capital, Greylock, ICONIQ Growth, Oak HC/FT"/>
    <m/>
    <m/>
    <m/>
    <m/>
    <m/>
    <n v="2017"/>
    <n v="2018"/>
    <x v="9"/>
    <m/>
    <m/>
    <m/>
    <m/>
    <n v="100000000"/>
    <s v="series_b"/>
    <d v="2021-11-03T00:00:00"/>
    <n v="600000000"/>
    <m/>
    <n v="0"/>
    <n v="25936.47"/>
    <n v="237404.06"/>
    <m/>
    <m/>
    <m/>
    <m/>
    <m/>
    <n v="3489"/>
    <n v="119"/>
    <n v="256"/>
    <m/>
    <m/>
    <m/>
    <m/>
    <m/>
    <n v="63.18"/>
    <n v="97.44"/>
    <n v="89.84"/>
    <m/>
    <m/>
    <m/>
    <m/>
    <m/>
    <n v="15.11"/>
    <n v="15.11"/>
    <n v="7.56"/>
    <n v="1"/>
    <m/>
    <m/>
    <m/>
    <m/>
    <n v="119200000"/>
    <m/>
    <d v="2017-12-01T00:00:00"/>
    <d v="2018-09-06T00:00:00"/>
    <d v="2021-11-03T00:00:00"/>
    <m/>
    <m/>
    <m/>
    <m/>
    <n v="2.5"/>
    <n v="8.89"/>
    <m/>
    <m/>
    <m/>
    <m/>
    <n v="1"/>
    <n v="279"/>
    <n v="1154"/>
    <m/>
    <m/>
    <m/>
    <m/>
    <n v="0"/>
    <s v="No"/>
    <n v="263340.53000000003"/>
    <n v="311"/>
    <n v="87.64"/>
    <m/>
    <m/>
    <n v="1"/>
  </r>
  <r>
    <x v="2249"/>
    <s v="https://www.granulate.io"/>
    <s v="https://www.crunchbase.com/organization/granulate-cloud-solutions"/>
    <s v="Granulate Cloud Solutions Ltd."/>
    <s v="Granulate is an AI-powered optimization software creating a streamlined environment for any application."/>
    <m/>
    <s v="seed"/>
    <s v="series_a"/>
    <s v="series_b"/>
    <m/>
    <m/>
    <m/>
    <m/>
    <m/>
    <n v="3600000"/>
    <n v="12000000"/>
    <n v="30000000"/>
    <m/>
    <m/>
    <m/>
    <m/>
    <m/>
    <n v="36000000"/>
    <n v="60000000"/>
    <n v="200100000"/>
    <m/>
    <m/>
    <m/>
    <m/>
    <m/>
    <s v="Hetz Ventures, TLV Partners"/>
    <s v="Benny Sneider, Hetz Ventures, Insight Partners, TLV Partners"/>
    <s v="Cerca Partners, Dawn Capital, Hetz Ventures, Insight Partners, Red Dot Capital Partners, TLV Partners"/>
    <m/>
    <m/>
    <m/>
    <m/>
    <m/>
    <n v="2019"/>
    <n v="2020"/>
    <x v="9"/>
    <m/>
    <m/>
    <m/>
    <m/>
    <n v="30000000"/>
    <s v="series_b"/>
    <d v="2021-02-03T00:00:00"/>
    <m/>
    <m/>
    <n v="2022.72"/>
    <n v="9488.93"/>
    <n v="250708.01"/>
    <m/>
    <m/>
    <m/>
    <m/>
    <m/>
    <n v="733"/>
    <n v="278"/>
    <n v="241"/>
    <m/>
    <m/>
    <m/>
    <m/>
    <m/>
    <n v="92.37"/>
    <n v="92.13"/>
    <n v="90.44"/>
    <m/>
    <m/>
    <m/>
    <m/>
    <m/>
    <m/>
    <m/>
    <m/>
    <m/>
    <m/>
    <m/>
    <m/>
    <m/>
    <n v="45600000"/>
    <m/>
    <d v="2019-01-01T00:00:00"/>
    <d v="2020-04-22T00:00:00"/>
    <d v="2021-02-03T00:00:00"/>
    <m/>
    <m/>
    <m/>
    <m/>
    <n v="1.67"/>
    <n v="3.34"/>
    <m/>
    <m/>
    <m/>
    <m/>
    <m/>
    <n v="477"/>
    <n v="287"/>
    <m/>
    <m/>
    <m/>
    <m/>
    <n v="0"/>
    <s v="No"/>
    <n v="262219.65999999997"/>
    <n v="312"/>
    <n v="87.6"/>
    <m/>
    <m/>
    <n v="0"/>
  </r>
  <r>
    <x v="2250"/>
    <s v="https://www.wintermute.com/"/>
    <s v="https://www.crunchbase.com/organization/wintermute-trading"/>
    <s v="Wintermute Trading LTD"/>
    <s v="Wintermute is a leading global algorithmic trading firm and one of the largest liquidity providers in digital asset markets."/>
    <m/>
    <s v="seed"/>
    <s v="series_a"/>
    <s v="series_b"/>
    <m/>
    <m/>
    <m/>
    <m/>
    <m/>
    <n v="1000000"/>
    <n v="2800000"/>
    <n v="20000000"/>
    <m/>
    <m/>
    <m/>
    <m/>
    <m/>
    <n v="10000000"/>
    <n v="14000000"/>
    <n v="133400000"/>
    <m/>
    <m/>
    <m/>
    <m/>
    <m/>
    <m/>
    <s v="Lightspeed Venture Partners"/>
    <s v="Alliance DAO, Avon Ventures, Blockchain.com Ventures, Hack VC, Kenetic, L1 Digital, Lightspeed Venture Partners, Pantera Capital, Rockaway Blockchain Fund, Sino Global Capital"/>
    <m/>
    <m/>
    <m/>
    <m/>
    <m/>
    <n v="2018"/>
    <n v="2020"/>
    <x v="9"/>
    <m/>
    <m/>
    <m/>
    <m/>
    <m/>
    <s v="series_b"/>
    <d v="2021-06-29T00:00:00"/>
    <n v="133400000"/>
    <m/>
    <n v="0"/>
    <n v="11784.78"/>
    <n v="249953.09"/>
    <m/>
    <m/>
    <m/>
    <m/>
    <m/>
    <n v="3719"/>
    <n v="208"/>
    <n v="242"/>
    <m/>
    <m/>
    <m/>
    <m/>
    <m/>
    <n v="64.34"/>
    <n v="94.12"/>
    <n v="90.4"/>
    <m/>
    <m/>
    <m/>
    <m/>
    <m/>
    <n v="9.07"/>
    <n v="9.07"/>
    <n v="8.1"/>
    <n v="1"/>
    <m/>
    <m/>
    <m/>
    <m/>
    <n v="23800000"/>
    <m/>
    <d v="2018-09-01T00:00:00"/>
    <d v="2020-07-07T00:00:00"/>
    <d v="2021-01-20T00:00:00"/>
    <m/>
    <m/>
    <m/>
    <m/>
    <n v="1.4"/>
    <n v="9.5299999999999994"/>
    <m/>
    <m/>
    <m/>
    <m/>
    <n v="1"/>
    <n v="675"/>
    <n v="197"/>
    <m/>
    <m/>
    <m/>
    <m/>
    <n v="160"/>
    <s v="No"/>
    <n v="261737.87"/>
    <n v="313"/>
    <n v="87.56"/>
    <m/>
    <m/>
    <n v="1"/>
  </r>
  <r>
    <x v="2251"/>
    <s v="https://www.bluewhite.co"/>
    <s v="https://www.crunchbase.com/organization/blue-white-robotics"/>
    <s v="Bluewhite"/>
    <s v="Bluewhite connects people with autonomous solutions today."/>
    <m/>
    <s v="seed"/>
    <s v="series_a"/>
    <s v="series_b"/>
    <s v="series_c"/>
    <m/>
    <m/>
    <m/>
    <m/>
    <n v="1500000"/>
    <n v="10000000"/>
    <n v="37000000"/>
    <m/>
    <m/>
    <m/>
    <m/>
    <m/>
    <n v="15000000"/>
    <n v="50000000"/>
    <n v="246790000"/>
    <m/>
    <m/>
    <m/>
    <m/>
    <m/>
    <s v="Entrée Capital"/>
    <s v="Entrée Capital, Jesselson Capital, Peregrine Ventures"/>
    <s v="Allied Group Investments, Clal Insurance Enterprises Holdings, Entrée Capital, Insight Partners, Jesselson Capital, Peregrine Ventures, Regah Ventures"/>
    <s v="Alumni Ventures"/>
    <m/>
    <m/>
    <m/>
    <m/>
    <n v="2019"/>
    <n v="2020"/>
    <x v="9"/>
    <n v="2023"/>
    <m/>
    <m/>
    <m/>
    <n v="39000000"/>
    <s v="series_c"/>
    <d v="2024-01-23T00:00:00"/>
    <n v="390000000"/>
    <m/>
    <n v="5.48"/>
    <n v="5910.96"/>
    <n v="243045.09"/>
    <n v="12321.6"/>
    <m/>
    <m/>
    <m/>
    <m/>
    <n v="2591"/>
    <n v="383"/>
    <n v="249"/>
    <n v="108"/>
    <m/>
    <m/>
    <m/>
    <m/>
    <n v="73"/>
    <n v="89.14"/>
    <n v="90.12"/>
    <n v="77.47"/>
    <m/>
    <m/>
    <m/>
    <m/>
    <n v="15.91"/>
    <n v="15.91"/>
    <n v="5.97"/>
    <n v="1.42"/>
    <m/>
    <m/>
    <m/>
    <m/>
    <n v="87500000"/>
    <m/>
    <d v="2019-03-01T00:00:00"/>
    <d v="2020-09-15T00:00:00"/>
    <d v="2021-09-23T00:00:00"/>
    <d v="2023-06-28T00:00:00"/>
    <m/>
    <m/>
    <m/>
    <n v="3.33"/>
    <n v="4.9400000000000004"/>
    <m/>
    <m/>
    <m/>
    <m/>
    <n v="1.58"/>
    <n v="564"/>
    <n v="373"/>
    <n v="643"/>
    <m/>
    <m/>
    <m/>
    <n v="852"/>
    <s v="No"/>
    <n v="261283.13"/>
    <n v="314"/>
    <n v="87.52"/>
    <n v="0"/>
    <n v="0"/>
    <n v="1.58"/>
  </r>
  <r>
    <x v="2252"/>
    <s v="https://genies.com"/>
    <s v="https://www.crunchbase.com/organization/blend-systems"/>
    <s v="Genies, Inc"/>
    <s v="Genies is an avatar technology company that builds avatars for people and communities."/>
    <m/>
    <s v="seed"/>
    <s v="series_a"/>
    <s v="series_b"/>
    <s v="series_c"/>
    <m/>
    <m/>
    <m/>
    <m/>
    <n v="2700000"/>
    <n v="6300000"/>
    <n v="65000000"/>
    <n v="150000000"/>
    <m/>
    <m/>
    <m/>
    <m/>
    <n v="27000000"/>
    <n v="31500000"/>
    <n v="433550000"/>
    <n v="1000000000"/>
    <m/>
    <m/>
    <m/>
    <m/>
    <s v="BoxGroup, CAA Ventures, Foundation Capital, Lerer Hippeau, Maveron, New Enterprise Associates, SparkLabs Global Ventures, The London Fund, Trinity Ventures, XG Ventures"/>
    <s v="Base Ventures, CAA Ventures, Compound, Foundation Capital, Great Oaks Venture Capital, New Enterprise Associates, Red Sea Ventures, Reshape, Saud Al Nowais, Upslope Ventures, Waha Capital"/>
    <s v="11:11 Media, 25madison, A.Capital Ventures, Amplo, Bond, Bossanova Investimentos, Breyer Capital, Camilla Cabello, Coinbase Ventures, Dapper Labs, Foundation Capital, Gaingels, Hashkey Exchange, Joe Zhou, Malex Enterprises, NetEase, New Enterprise Associates, Polychain, Red Sea Ventures, Shrug Capital, Solon Mack Capital, Tamarack Ventures, Tull Investment Group"/>
    <s v="Bond, New Enterprise Associates, Scale-Up, Silver Lake, Tamarack Global"/>
    <m/>
    <m/>
    <m/>
    <m/>
    <n v="2014"/>
    <n v="2015"/>
    <x v="9"/>
    <n v="2022"/>
    <m/>
    <m/>
    <m/>
    <n v="150000000"/>
    <s v="series_c"/>
    <d v="2022-04-12T00:00:00"/>
    <n v="1000000000"/>
    <m/>
    <n v="131.76"/>
    <n v="4028.79"/>
    <n v="90313.49"/>
    <n v="165882.97"/>
    <m/>
    <m/>
    <m/>
    <m/>
    <n v="1552"/>
    <n v="224"/>
    <n v="445"/>
    <n v="104"/>
    <m/>
    <m/>
    <m/>
    <m/>
    <n v="81.86"/>
    <n v="93.96"/>
    <n v="82.32"/>
    <n v="87.61"/>
    <m/>
    <m/>
    <m/>
    <s v="unicorn"/>
    <n v="24.29"/>
    <n v="22.67"/>
    <n v="24.29"/>
    <n v="2.08"/>
    <n v="1"/>
    <m/>
    <m/>
    <m/>
    <n v="266964358"/>
    <m/>
    <d v="2014-04-22T00:00:00"/>
    <d v="2015-05-07T00:00:00"/>
    <d v="2021-05-03T00:00:00"/>
    <d v="2022-04-12T00:00:00"/>
    <m/>
    <m/>
    <m/>
    <n v="1.17"/>
    <n v="13.76"/>
    <n v="2.31"/>
    <m/>
    <m/>
    <m/>
    <n v="2.31"/>
    <n v="380"/>
    <n v="2188"/>
    <n v="344"/>
    <m/>
    <m/>
    <m/>
    <n v="344"/>
    <s v="No"/>
    <n v="260357.01"/>
    <n v="315"/>
    <n v="87.48"/>
    <n v="2.31"/>
    <n v="2.31"/>
    <n v="2.31"/>
  </r>
  <r>
    <x v="2253"/>
    <s v="https://www.pragma.gg"/>
    <s v="https://www.crunchbase.com/organization/pragma-eeb6"/>
    <s v="Pragma Platform Inc"/>
    <s v="Pragma is a backend game engine that enables multiplayer and social games."/>
    <m/>
    <s v="seed"/>
    <s v="series_a"/>
    <s v="series_b"/>
    <m/>
    <m/>
    <m/>
    <m/>
    <m/>
    <n v="4200000"/>
    <n v="12000000"/>
    <n v="22000000"/>
    <m/>
    <m/>
    <m/>
    <m/>
    <m/>
    <n v="42000000"/>
    <n v="60000000"/>
    <n v="146740000"/>
    <m/>
    <m/>
    <m/>
    <m/>
    <m/>
    <s v="Advancit Capital, Andy Dinh, Jarl Mohn, Upfront Ventures, William Hockey"/>
    <s v="Advancit Capital, Amr Awadallah, Greylock, Mark Pincus, Nate Mitchell, Upfront Ventures"/>
    <s v="Advancit Capital, Daher Capital, Greylock, Insight Partners, Kevin Lin, Overwolf, Ted Gill, Upfront Ventures"/>
    <m/>
    <m/>
    <m/>
    <m/>
    <m/>
    <n v="2020"/>
    <n v="2021"/>
    <x v="9"/>
    <m/>
    <m/>
    <m/>
    <m/>
    <n v="22000000"/>
    <s v="series_b"/>
    <d v="2021-10-27T00:00:00"/>
    <n v="146740000"/>
    <m/>
    <n v="11.97"/>
    <n v="7579.14"/>
    <n v="251781.09"/>
    <m/>
    <m/>
    <m/>
    <m/>
    <m/>
    <n v="2664"/>
    <n v="1019"/>
    <n v="238"/>
    <m/>
    <m/>
    <m/>
    <m/>
    <m/>
    <n v="71.709999999999994"/>
    <n v="80.62"/>
    <n v="90.56"/>
    <m/>
    <m/>
    <m/>
    <m/>
    <m/>
    <n v="2.38"/>
    <n v="2.38"/>
    <n v="2.08"/>
    <n v="1"/>
    <m/>
    <m/>
    <m/>
    <m/>
    <n v="38200000"/>
    <m/>
    <d v="2020-03-12T00:00:00"/>
    <d v="2021-04-20T00:00:00"/>
    <d v="2021-10-27T00:00:00"/>
    <m/>
    <m/>
    <m/>
    <m/>
    <n v="1.43"/>
    <n v="2.4500000000000002"/>
    <m/>
    <m/>
    <m/>
    <m/>
    <n v="1"/>
    <n v="404"/>
    <n v="190"/>
    <m/>
    <m/>
    <m/>
    <m/>
    <n v="0"/>
    <s v="No"/>
    <n v="259372.2"/>
    <n v="316"/>
    <n v="87.44"/>
    <m/>
    <m/>
    <n v="1"/>
  </r>
  <r>
    <x v="2254"/>
    <s v="http://klue.com"/>
    <s v="https://www.crunchbase.com/organization/klue"/>
    <s v="Klue Labs Inc."/>
    <s v="Klue is an AI powered competitive enablement platform that helps salespeople win the deals they should have won."/>
    <m/>
    <s v="seed"/>
    <s v="series_a"/>
    <s v="series_b"/>
    <m/>
    <m/>
    <m/>
    <m/>
    <m/>
    <m/>
    <n v="15000000"/>
    <n v="62000000"/>
    <m/>
    <m/>
    <m/>
    <m/>
    <m/>
    <m/>
    <n v="75000000"/>
    <n v="413540000"/>
    <m/>
    <m/>
    <m/>
    <m/>
    <m/>
    <s v="BDC Venture Capital"/>
    <s v="BDC Venture Capital, Craft Ventures, Frederic Kerrest, Hummer Winblad Venture Partners, OMERS Ventures, Rhino Ventures, Zach Coelius"/>
    <s v="BDC, Craft Ventures, Founders.ai, Hummer Winblad Venture Partners, OMERS Ventures, Rhino Ventures, SK Ventures, Salesforce Ventures, Tiger Global Management"/>
    <m/>
    <m/>
    <m/>
    <m/>
    <m/>
    <n v="2015"/>
    <n v="2020"/>
    <x v="9"/>
    <m/>
    <m/>
    <m/>
    <m/>
    <n v="62000000"/>
    <s v="series_b"/>
    <d v="2021-12-01T00:00:00"/>
    <n v="413540000"/>
    <m/>
    <n v="70.95"/>
    <n v="9198.16"/>
    <n v="247671.53"/>
    <m/>
    <m/>
    <m/>
    <m/>
    <m/>
    <n v="1827"/>
    <n v="283"/>
    <n v="244"/>
    <m/>
    <m/>
    <m/>
    <m/>
    <m/>
    <n v="81.39"/>
    <n v="91.99"/>
    <n v="90.32"/>
    <m/>
    <m/>
    <m/>
    <m/>
    <m/>
    <n v="4.6900000000000004"/>
    <m/>
    <n v="4.6900000000000004"/>
    <n v="1"/>
    <m/>
    <m/>
    <m/>
    <m/>
    <n v="83000000"/>
    <m/>
    <d v="2015-01-01T00:00:00"/>
    <d v="2020-09-09T00:00:00"/>
    <d v="2021-12-01T00:00:00"/>
    <m/>
    <m/>
    <m/>
    <m/>
    <m/>
    <n v="5.51"/>
    <m/>
    <m/>
    <m/>
    <m/>
    <n v="1"/>
    <n v="2078"/>
    <n v="448"/>
    <m/>
    <m/>
    <m/>
    <m/>
    <n v="0"/>
    <s v="No"/>
    <n v="256940.64"/>
    <n v="317"/>
    <n v="87.4"/>
    <m/>
    <m/>
    <n v="1"/>
  </r>
  <r>
    <x v="2255"/>
    <s v="https://www.honeycomb.io"/>
    <s v="https://www.crunchbase.com/organization/honeycombio"/>
    <s v="Hound Technology, Inc."/>
    <s v="Honeycomb provides full-stack observability for engineering teams to understand, debug, and improve production systems."/>
    <m/>
    <s v="seed"/>
    <s v="series_a"/>
    <s v="series_b"/>
    <s v="series_c"/>
    <s v="series_d"/>
    <m/>
    <m/>
    <m/>
    <n v="2000000"/>
    <n v="11500000"/>
    <n v="20000000"/>
    <n v="50000000"/>
    <n v="50000000"/>
    <m/>
    <m/>
    <m/>
    <n v="20000000"/>
    <n v="57500000"/>
    <n v="133400000"/>
    <n v="500000000"/>
    <n v="750000000"/>
    <m/>
    <m/>
    <m/>
    <s v="Accel, Afore Capital, DCVC, Ilya Sukhar, Mike Krieger, Venkat Venkataraman"/>
    <s v="Headline"/>
    <s v="Headline, Industry Ventures, Merian Ventures, NextWorld Capital, Scale Venture Partners, Storm Ventures"/>
    <s v="Headline, Industry Ventures, Insight Partners, NextWorld Capital, Scale Venture Partners, Storm Ventures"/>
    <s v="Dominik Richter, Guillermo Rauch, Headline, Industry Ventures, Insight Partners, Scale Venture Partners, Storm Ventures"/>
    <m/>
    <m/>
    <m/>
    <n v="2016"/>
    <n v="2018"/>
    <x v="9"/>
    <n v="2021"/>
    <n v="2023"/>
    <m/>
    <m/>
    <n v="50000000"/>
    <s v="series_d"/>
    <d v="2023-04-06T00:00:00"/>
    <n v="750000000"/>
    <m/>
    <n v="7693.01"/>
    <n v="311.24"/>
    <n v="46835.59"/>
    <n v="119191.46"/>
    <n v="82030.539999999994"/>
    <m/>
    <m/>
    <m/>
    <n v="59"/>
    <n v="886"/>
    <n v="554"/>
    <n v="215"/>
    <n v="11"/>
    <m/>
    <m/>
    <m/>
    <n v="99.4"/>
    <n v="80.8"/>
    <n v="77.98"/>
    <n v="81.94"/>
    <n v="94.71"/>
    <m/>
    <m/>
    <m/>
    <n v="21.42"/>
    <n v="21.42"/>
    <n v="9.31"/>
    <n v="4.72"/>
    <n v="1.4"/>
    <n v="1"/>
    <m/>
    <m/>
    <n v="148900000"/>
    <m/>
    <d v="2016-01-04T00:00:00"/>
    <d v="2018-02-01T00:00:00"/>
    <d v="2021-02-02T00:00:00"/>
    <d v="2021-10-20T00:00:00"/>
    <d v="2023-04-06T00:00:00"/>
    <m/>
    <m/>
    <n v="2.88"/>
    <n v="2.3199999999999998"/>
    <n v="3.75"/>
    <n v="1.5"/>
    <m/>
    <m/>
    <n v="5.62"/>
    <n v="759"/>
    <n v="1097"/>
    <n v="260"/>
    <n v="533"/>
    <m/>
    <m/>
    <n v="793"/>
    <s v="No"/>
    <n v="256061.84"/>
    <n v="318"/>
    <n v="87.36"/>
    <n v="5.62"/>
    <n v="5.62"/>
    <n v="5.62"/>
  </r>
  <r>
    <x v="2256"/>
    <s v="https://www.theforage.com"/>
    <s v="https://www.crunchbase.com/organization/insidesherpa"/>
    <m/>
    <s v="Forage works with the world’s top employers to create job simulations for students to build career skills, visibility, and confidence."/>
    <m/>
    <s v="seed"/>
    <s v="series_a"/>
    <s v="series_b"/>
    <m/>
    <m/>
    <m/>
    <m/>
    <m/>
    <m/>
    <n v="9300000"/>
    <n v="25000000"/>
    <m/>
    <m/>
    <m/>
    <m/>
    <m/>
    <m/>
    <n v="46500000"/>
    <n v="166750000"/>
    <m/>
    <m/>
    <m/>
    <m/>
    <m/>
    <s v="H2 Ventures"/>
    <s v="Lightspeed Venture Partners"/>
    <s v="Blackbird Ventures, Cap Table Coalition, Citi Ventures, ETF@JFFLabs, FundersClub, Gaingels, Lightspeed Venture Partners, Telstra Ventures"/>
    <m/>
    <m/>
    <m/>
    <m/>
    <m/>
    <n v="2017"/>
    <n v="2020"/>
    <x v="9"/>
    <m/>
    <m/>
    <m/>
    <m/>
    <n v="25000000"/>
    <s v="series_b"/>
    <d v="2021-08-20T00:00:00"/>
    <n v="166750000"/>
    <m/>
    <n v="0.25"/>
    <n v="11784.78"/>
    <n v="243328.3"/>
    <m/>
    <m/>
    <m/>
    <m/>
    <m/>
    <n v="2679"/>
    <n v="208"/>
    <n v="248"/>
    <m/>
    <m/>
    <m/>
    <m/>
    <m/>
    <n v="71.73"/>
    <n v="94.12"/>
    <n v="90.16"/>
    <m/>
    <m/>
    <m/>
    <m/>
    <m/>
    <n v="3.05"/>
    <m/>
    <n v="3.05"/>
    <n v="1"/>
    <m/>
    <m/>
    <m/>
    <m/>
    <n v="36103955"/>
    <m/>
    <d v="2017-02-15T00:00:00"/>
    <d v="2020-09-17T00:00:00"/>
    <d v="2021-08-20T00:00:00"/>
    <m/>
    <m/>
    <m/>
    <m/>
    <m/>
    <n v="3.59"/>
    <m/>
    <m/>
    <m/>
    <m/>
    <n v="1"/>
    <n v="1310"/>
    <n v="337"/>
    <m/>
    <m/>
    <m/>
    <m/>
    <n v="0"/>
    <s v="No"/>
    <n v="255113.33"/>
    <n v="319"/>
    <n v="87.32"/>
    <m/>
    <m/>
    <n v="1"/>
  </r>
  <r>
    <x v="2257"/>
    <s v="https://www.immunai.com"/>
    <s v="https://www.crunchbase.com/organization/immunai"/>
    <s v="Immunai, Inc."/>
    <s v="Immunai is a biotech company that provides mapping and reprogramming immunology, machine learning, and software engineering."/>
    <m/>
    <s v="seed"/>
    <s v="series_a"/>
    <s v="series_b"/>
    <m/>
    <m/>
    <m/>
    <m/>
    <m/>
    <n v="20000000"/>
    <n v="60000000"/>
    <n v="215000000"/>
    <m/>
    <m/>
    <m/>
    <m/>
    <m/>
    <n v="200000000"/>
    <n v="300000000"/>
    <n v="1000000000"/>
    <m/>
    <m/>
    <m/>
    <m/>
    <m/>
    <s v="Gefen Capital, Meron Capital, TLV Partners, Viola Group"/>
    <s v="Catalio Capital Management, Charles and Lynn Schusterman Family Philanthropies, Dexcel Pharma, Duquesne Family Office, Meron Capital, TLV Partners, Viola Group"/>
    <s v="8VC, Alexandria Venture Investments, ICon, Koch Disruptive Technologies, Meron Capital, Piedmont Capital Investments, Talos VC"/>
    <m/>
    <m/>
    <m/>
    <m/>
    <m/>
    <n v="2020"/>
    <n v="2021"/>
    <x v="9"/>
    <m/>
    <m/>
    <m/>
    <m/>
    <n v="215000000"/>
    <s v="series_b"/>
    <d v="2021-10-27T00:00:00"/>
    <n v="1434050000"/>
    <m/>
    <n v="1954.14"/>
    <n v="9477.2000000000007"/>
    <n v="241682.25"/>
    <m/>
    <m/>
    <m/>
    <m/>
    <m/>
    <n v="899"/>
    <n v="921"/>
    <n v="250"/>
    <m/>
    <m/>
    <m/>
    <m/>
    <m/>
    <n v="90.46"/>
    <n v="82.49"/>
    <n v="90.08"/>
    <m/>
    <m/>
    <m/>
    <m/>
    <s v="unicorn"/>
    <n v="4.88"/>
    <n v="4.88"/>
    <n v="4.0599999999999996"/>
    <n v="1.43"/>
    <m/>
    <m/>
    <m/>
    <m/>
    <n v="295000000"/>
    <m/>
    <d v="2020-05-14T00:00:00"/>
    <d v="2021-02-11T00:00:00"/>
    <d v="2021-10-27T00:00:00"/>
    <m/>
    <m/>
    <m/>
    <m/>
    <n v="1.5"/>
    <n v="3.33"/>
    <m/>
    <m/>
    <m/>
    <m/>
    <n v="1.43"/>
    <n v="273"/>
    <n v="258"/>
    <m/>
    <m/>
    <m/>
    <m/>
    <n v="0"/>
    <s v="No"/>
    <n v="253113.59"/>
    <n v="320"/>
    <n v="87.28"/>
    <m/>
    <m/>
    <n v="1.43"/>
  </r>
  <r>
    <x v="2258"/>
    <s v="https://www.maisonette.com/"/>
    <s v="https://www.crunchbase.com/organization/maisonette"/>
    <s v="Maisonette LLC"/>
    <s v="Maisonette is a children’s clothing and lifestyle e-commerce site."/>
    <m/>
    <s v="seed"/>
    <s v="series_a"/>
    <s v="series_b"/>
    <s v="series_c"/>
    <m/>
    <m/>
    <m/>
    <m/>
    <n v="2700000"/>
    <n v="15000000"/>
    <n v="30000000"/>
    <m/>
    <m/>
    <m/>
    <m/>
    <m/>
    <n v="27000000"/>
    <n v="75000000"/>
    <n v="200100000"/>
    <m/>
    <m/>
    <m/>
    <m/>
    <m/>
    <s v="New Enterprise Associates, Thrive Capital, Thrive Partners"/>
    <s v="Andrew S. Rosen, Fernbrook Capital Management LLC, John Fisher, Jonathan M. Tisch, Lizzie Tisch, Marcus Wainwright, New Enterprise Associates, Pritzker Group Venture Capital, Thrive Capital, Vivi Nevo"/>
    <s v="G Squared, New Enterprise Associates, Thrive Capital, TriplePoint Ventures"/>
    <s v="Alumni Ventures, Karman Ventures (fka Moving Capital)"/>
    <m/>
    <m/>
    <m/>
    <m/>
    <n v="2017"/>
    <n v="2018"/>
    <x v="9"/>
    <n v="2022"/>
    <m/>
    <m/>
    <m/>
    <m/>
    <s v="series_c"/>
    <d v="2022-02-02T00:00:00"/>
    <m/>
    <m/>
    <n v="2008.95"/>
    <n v="23151.22"/>
    <n v="188787.62"/>
    <n v="37554.58"/>
    <m/>
    <m/>
    <m/>
    <m/>
    <n v="371"/>
    <n v="137"/>
    <n v="337"/>
    <n v="203"/>
    <m/>
    <m/>
    <m/>
    <m/>
    <n v="96.09"/>
    <n v="97.05"/>
    <n v="86.62"/>
    <n v="75.69"/>
    <m/>
    <m/>
    <m/>
    <m/>
    <m/>
    <m/>
    <m/>
    <m/>
    <m/>
    <m/>
    <m/>
    <m/>
    <n v="47700000"/>
    <m/>
    <d v="2017-03-22T00:00:00"/>
    <d v="2018-05-17T00:00:00"/>
    <d v="2021-02-11T00:00:00"/>
    <d v="2022-02-02T00:00:00"/>
    <m/>
    <m/>
    <m/>
    <n v="2.78"/>
    <n v="2.67"/>
    <m/>
    <m/>
    <m/>
    <m/>
    <m/>
    <n v="421"/>
    <n v="1001"/>
    <n v="356"/>
    <m/>
    <m/>
    <m/>
    <n v="356"/>
    <s v="No"/>
    <n v="251502.37"/>
    <n v="321"/>
    <n v="87.24"/>
    <n v="0"/>
    <n v="0"/>
    <n v="0"/>
  </r>
  <r>
    <x v="2259"/>
    <s v="https://nacelle.com"/>
    <s v="https://www.crunchbase.com/organization/nacelle"/>
    <s v="Nacelle, Inc."/>
    <s v="Nacelle is an e-commerce platform that offers commerce and content data solutions."/>
    <m/>
    <s v="seed"/>
    <s v="series_a"/>
    <s v="series_b"/>
    <m/>
    <m/>
    <m/>
    <m/>
    <m/>
    <n v="4800000"/>
    <n v="18000000"/>
    <n v="50000000"/>
    <m/>
    <m/>
    <m/>
    <m/>
    <m/>
    <n v="48000000"/>
    <n v="90000000"/>
    <n v="333500000"/>
    <m/>
    <m/>
    <m/>
    <m/>
    <m/>
    <s v="Accomplice, Andrew Bialecki, Brian Long, Index Ventures, Jamie Sutton"/>
    <s v="Accomplice, High Alpha, Index Ventures, Inovia Capital, Lerer Hippeau, Ron Pragides, Silas Capital"/>
    <s v="Tiger Global Management"/>
    <m/>
    <m/>
    <m/>
    <m/>
    <m/>
    <n v="2020"/>
    <n v="2021"/>
    <x v="9"/>
    <m/>
    <m/>
    <m/>
    <m/>
    <m/>
    <s v="series_unknown"/>
    <d v="2021-08-19T00:00:00"/>
    <n v="333500000"/>
    <m/>
    <n v="1852.99"/>
    <n v="52730.080000000002"/>
    <n v="194067.44"/>
    <m/>
    <m/>
    <m/>
    <m/>
    <m/>
    <n v="1000"/>
    <n v="360"/>
    <n v="329"/>
    <m/>
    <m/>
    <m/>
    <m/>
    <m/>
    <n v="89.39"/>
    <n v="93.17"/>
    <n v="86.94"/>
    <m/>
    <m/>
    <m/>
    <m/>
    <m/>
    <n v="4.72"/>
    <n v="4.72"/>
    <n v="3.15"/>
    <n v="1"/>
    <m/>
    <m/>
    <m/>
    <m/>
    <n v="72800000"/>
    <m/>
    <d v="2020-06-29T00:00:00"/>
    <d v="2021-01-12T00:00:00"/>
    <d v="2021-08-19T00:00:00"/>
    <m/>
    <m/>
    <m/>
    <m/>
    <n v="1.88"/>
    <n v="3.71"/>
    <m/>
    <m/>
    <m/>
    <m/>
    <n v="1"/>
    <n v="197"/>
    <n v="219"/>
    <m/>
    <m/>
    <m/>
    <m/>
    <n v="0"/>
    <s v="No"/>
    <n v="248650.51"/>
    <n v="322"/>
    <n v="87.2"/>
    <m/>
    <m/>
    <n v="1"/>
  </r>
  <r>
    <x v="2260"/>
    <s v="https://reibus.com"/>
    <s v="https://www.crunchbase.com/organization/reibus-international"/>
    <s v="Reibus International inc"/>
    <s v="Reibus is a B2B digital marketplace for industrial materials."/>
    <s v="pre_seed"/>
    <s v="seed"/>
    <s v="series_a"/>
    <s v="series_b"/>
    <m/>
    <m/>
    <m/>
    <m/>
    <n v="600000"/>
    <n v="3250000"/>
    <n v="20000000"/>
    <n v="75000000"/>
    <m/>
    <m/>
    <m/>
    <m/>
    <n v="12000000"/>
    <n v="32500000"/>
    <n v="100000000"/>
    <n v="750000000"/>
    <m/>
    <m/>
    <m/>
    <m/>
    <s v="Initialized Capital"/>
    <s v="Bowery Capital, Initialized Capital, Stage 2 Capital"/>
    <s v="Canaan Partners, FJ Labs, Nosara Capital"/>
    <s v="Battery Ventures, Bowery Capital, Canaan Partners, FJ Labs, Initialized Capital, Nosara Capital, SoftBank Vision Fund"/>
    <m/>
    <m/>
    <m/>
    <m/>
    <n v="2019"/>
    <n v="2019"/>
    <n v="2021"/>
    <x v="9"/>
    <m/>
    <m/>
    <m/>
    <m/>
    <m/>
    <s v="series_unknown"/>
    <d v="2021-11-30T00:00:00"/>
    <n v="750000000"/>
    <n v="0"/>
    <n v="6071.42"/>
    <n v="8301.02"/>
    <n v="233903.31"/>
    <m/>
    <m/>
    <m/>
    <m/>
    <n v="1931"/>
    <n v="284"/>
    <n v="987"/>
    <n v="262"/>
    <m/>
    <m/>
    <m/>
    <m/>
    <n v="65.319999999999993"/>
    <n v="97.05"/>
    <n v="81.23"/>
    <n v="89.61"/>
    <m/>
    <m/>
    <m/>
    <m/>
    <m/>
    <n v="38.25"/>
    <n v="15.69"/>
    <n v="6.38"/>
    <n v="1"/>
    <m/>
    <m/>
    <m/>
    <m/>
    <n v="101650000"/>
    <d v="2019-03-21T00:00:00"/>
    <d v="2019-10-23T00:00:00"/>
    <d v="2021-06-16T00:00:00"/>
    <d v="2021-11-30T00:00:00"/>
    <m/>
    <m/>
    <m/>
    <m/>
    <n v="3.08"/>
    <n v="7.5"/>
    <m/>
    <m/>
    <m/>
    <m/>
    <n v="1"/>
    <n v="602"/>
    <n v="167"/>
    <m/>
    <m/>
    <m/>
    <m/>
    <n v="0"/>
    <s v="No"/>
    <n v="248275.75"/>
    <n v="323"/>
    <n v="87.16"/>
    <m/>
    <m/>
    <n v="1"/>
  </r>
  <r>
    <x v="2261"/>
    <s v="https://studs.com/"/>
    <s v="https://www.crunchbase.com/organization/studs"/>
    <s v="Studs, Inc."/>
    <s v="Studs is a piercing studio meant to appeal to a conscious millennial and Gen-Z customer."/>
    <m/>
    <s v="seed"/>
    <m/>
    <s v="series_b"/>
    <m/>
    <m/>
    <m/>
    <m/>
    <m/>
    <n v="3000000"/>
    <m/>
    <n v="20000000"/>
    <m/>
    <m/>
    <m/>
    <m/>
    <m/>
    <n v="30000000"/>
    <m/>
    <n v="133400000"/>
    <m/>
    <m/>
    <m/>
    <m/>
    <m/>
    <s v="BoxGroup, First Round Capital, Lerer Hippeau, Reshape"/>
    <m/>
    <s v="First Round Capital, G9 Ventures, Lerer Hippeau, Spark Capital, Thrive Capital"/>
    <m/>
    <m/>
    <m/>
    <m/>
    <m/>
    <n v="2019"/>
    <m/>
    <x v="9"/>
    <m/>
    <m/>
    <m/>
    <m/>
    <n v="20000000"/>
    <s v="series_b"/>
    <d v="2021-10-05T00:00:00"/>
    <n v="133400000"/>
    <m/>
    <n v="11823.06"/>
    <m/>
    <n v="236271.67"/>
    <m/>
    <m/>
    <m/>
    <m/>
    <m/>
    <n v="201"/>
    <m/>
    <n v="259"/>
    <m/>
    <m/>
    <m/>
    <m/>
    <m/>
    <n v="97.92"/>
    <m/>
    <n v="89.73"/>
    <m/>
    <m/>
    <m/>
    <m/>
    <m/>
    <n v="3.02"/>
    <n v="3.02"/>
    <m/>
    <n v="1"/>
    <m/>
    <m/>
    <m/>
    <m/>
    <n v="23000000"/>
    <m/>
    <d v="2019-11-20T00:00:00"/>
    <m/>
    <d v="2021-10-05T00:00:00"/>
    <m/>
    <m/>
    <m/>
    <m/>
    <m/>
    <m/>
    <m/>
    <m/>
    <m/>
    <m/>
    <n v="1"/>
    <m/>
    <m/>
    <m/>
    <m/>
    <m/>
    <m/>
    <n v="0"/>
    <s v="No"/>
    <n v="248094.73"/>
    <n v="324"/>
    <n v="87.12"/>
    <m/>
    <m/>
    <n v="1"/>
  </r>
  <r>
    <x v="2262"/>
    <s v="https://www.tesseratherapeutics.com"/>
    <s v="https://www.crunchbase.com/organization/tessera-therapeutics"/>
    <s v="Tessera Therapeutics, Inc."/>
    <s v="Tessera Therapeutics is a biotechnology company that focuses on a new category of genetic medicines."/>
    <m/>
    <s v="seed"/>
    <m/>
    <s v="series_b"/>
    <s v="series_c"/>
    <m/>
    <m/>
    <m/>
    <m/>
    <n v="1755224"/>
    <m/>
    <n v="230000000"/>
    <n v="300000000"/>
    <m/>
    <m/>
    <m/>
    <m/>
    <n v="17552240"/>
    <m/>
    <n v="1534100000"/>
    <n v="1690000000"/>
    <m/>
    <m/>
    <m/>
    <m/>
    <m/>
    <m/>
    <s v="Alaska Permanent Fund, Altitude Life Science Ventures, Flagship Pioneering, Longevity Vision Fund, Qatar Investment Authority, SoftBank Vision Fund"/>
    <s v="Abu Dhabi Investment Authority, Alaska Permanent Fund, Altitude Life Science Ventures, Artis Ventures (AV), Cormorant Asset Management, Flagship Pioneering, Hanwha Impact Partners, Longevity Vision Fund, March Capital, SALT Fund, SoftBank Vision Fund, T. Rowe Price"/>
    <m/>
    <m/>
    <m/>
    <m/>
    <n v="2020"/>
    <m/>
    <x v="9"/>
    <n v="2022"/>
    <m/>
    <m/>
    <m/>
    <n v="300000000"/>
    <s v="series_c"/>
    <d v="2022-04-19T00:00:00"/>
    <n v="1690000000"/>
    <m/>
    <n v="0"/>
    <m/>
    <n v="113311.28"/>
    <n v="134718.93"/>
    <m/>
    <m/>
    <m/>
    <m/>
    <n v="4029"/>
    <m/>
    <n v="421"/>
    <n v="126"/>
    <m/>
    <m/>
    <m/>
    <m/>
    <n v="57.2"/>
    <m/>
    <n v="83.27"/>
    <n v="84.96"/>
    <m/>
    <m/>
    <m/>
    <s v="unicorn"/>
    <n v="58.93"/>
    <n v="58.93"/>
    <m/>
    <n v="0.99"/>
    <n v="1"/>
    <m/>
    <m/>
    <m/>
    <n v="531755224"/>
    <m/>
    <d v="2020-05-07T00:00:00"/>
    <m/>
    <d v="2021-01-12T00:00:00"/>
    <d v="2022-04-19T00:00:00"/>
    <m/>
    <m/>
    <m/>
    <m/>
    <m/>
    <n v="1.1000000000000001"/>
    <m/>
    <m/>
    <m/>
    <n v="1.1000000000000001"/>
    <m/>
    <m/>
    <n v="462"/>
    <m/>
    <m/>
    <m/>
    <n v="462"/>
    <s v="No"/>
    <n v="248030.21"/>
    <n v="325"/>
    <n v="87.08"/>
    <n v="1.1000000000000001"/>
    <n v="1.1000000000000001"/>
    <n v="1.1000000000000001"/>
  </r>
  <r>
    <x v="2263"/>
    <s v="http://www.einride.tech"/>
    <s v="https://www.crunchbase.com/organization/einride"/>
    <s v="Einride AB"/>
    <s v="Einride is a freight technology company providing digital, electric, and autonomous shipping."/>
    <m/>
    <s v="seed"/>
    <s v="series_a"/>
    <s v="series_b"/>
    <s v="series_c"/>
    <m/>
    <m/>
    <m/>
    <m/>
    <n v="702392"/>
    <n v="25000000"/>
    <n v="110000000"/>
    <n v="200000000"/>
    <m/>
    <m/>
    <m/>
    <m/>
    <n v="7023920"/>
    <n v="125000000"/>
    <n v="733700000"/>
    <n v="2000000000"/>
    <m/>
    <m/>
    <m/>
    <m/>
    <s v="Carl-Henric Nilsson"/>
    <s v="EQT Ventures, Ericsson Ventures, NordicNinja VC, Norrsken VC, Plug and Play, Plum Alley, Rikard Steiber"/>
    <s v="BUILD Capital Partners, EQT Ventures, Ericsson, Maersk Growth, NordicNinja VC, Norrsken VC, Northzone, Plug and Play, Plum Alley, Soros Fund Management, Temasek Holdings"/>
    <s v="AMF, EQT Ventures, Nineyards Equity, Norrsken VC, Northzone, Polar Structure, Temasek Holdings, Wolfswood Partners"/>
    <m/>
    <m/>
    <m/>
    <m/>
    <n v="2017"/>
    <n v="2019"/>
    <x v="9"/>
    <n v="2022"/>
    <m/>
    <m/>
    <m/>
    <n v="200000000"/>
    <s v="series_c"/>
    <d v="2022-12-07T00:00:00"/>
    <n v="2000000000"/>
    <m/>
    <n v="0"/>
    <n v="5654.21"/>
    <n v="159587.26"/>
    <n v="79805.539999999994"/>
    <m/>
    <m/>
    <m/>
    <m/>
    <n v="3489"/>
    <n v="359"/>
    <n v="366"/>
    <n v="158"/>
    <m/>
    <m/>
    <m/>
    <m/>
    <n v="63.18"/>
    <n v="91.38"/>
    <n v="85.46"/>
    <n v="81.11"/>
    <m/>
    <m/>
    <m/>
    <m/>
    <n v="174.28"/>
    <n v="174.28"/>
    <n v="12.24"/>
    <n v="2.4500000000000002"/>
    <n v="1"/>
    <m/>
    <m/>
    <m/>
    <n v="652343070"/>
    <m/>
    <d v="2017-06-28T00:00:00"/>
    <d v="2019-10-10T00:00:00"/>
    <d v="2021-05-06T00:00:00"/>
    <d v="2022-12-07T00:00:00"/>
    <m/>
    <m/>
    <m/>
    <n v="17.8"/>
    <n v="5.87"/>
    <n v="2.73"/>
    <m/>
    <m/>
    <m/>
    <n v="2.73"/>
    <n v="834"/>
    <n v="574"/>
    <n v="580"/>
    <m/>
    <m/>
    <m/>
    <n v="580"/>
    <s v="No"/>
    <n v="245047.01"/>
    <n v="326"/>
    <n v="87.04"/>
    <n v="2.73"/>
    <n v="2.73"/>
    <n v="2.73"/>
  </r>
  <r>
    <x v="2264"/>
    <s v="https://www.tendo.com"/>
    <s v="https://www.crunchbase.com/organization/tendo-systems"/>
    <s v="Tendo Systems Inc."/>
    <s v="Tendo's mission is to become the trusted connection between patients, clinicians, and caregivers by creating software."/>
    <m/>
    <s v="seed"/>
    <s v="series_a"/>
    <s v="series_b"/>
    <m/>
    <m/>
    <m/>
    <m/>
    <m/>
    <n v="4000000"/>
    <n v="15000000"/>
    <n v="50000000"/>
    <m/>
    <m/>
    <m/>
    <m/>
    <m/>
    <n v="40000000"/>
    <n v="75000000"/>
    <n v="550000000"/>
    <m/>
    <m/>
    <m/>
    <m/>
    <m/>
    <m/>
    <s v="General Catalyst, Jefferson Health System"/>
    <s v="General Catalyst, Lux Capital"/>
    <m/>
    <m/>
    <m/>
    <m/>
    <m/>
    <n v="2020"/>
    <n v="2021"/>
    <x v="9"/>
    <m/>
    <m/>
    <m/>
    <m/>
    <n v="118552860"/>
    <s v="series_unknown"/>
    <d v="2021-06-30T00:00:00"/>
    <n v="550000000"/>
    <m/>
    <n v="0"/>
    <n v="36595.89"/>
    <n v="207428.73"/>
    <m/>
    <m/>
    <m/>
    <m/>
    <m/>
    <n v="4029"/>
    <n v="450"/>
    <n v="305"/>
    <m/>
    <m/>
    <m/>
    <m/>
    <m/>
    <n v="57.2"/>
    <n v="91.45"/>
    <n v="87.89"/>
    <m/>
    <m/>
    <m/>
    <m/>
    <m/>
    <n v="9.35"/>
    <n v="9.35"/>
    <n v="6.23"/>
    <n v="1"/>
    <m/>
    <m/>
    <m/>
    <m/>
    <n v="187552860"/>
    <m/>
    <d v="2020-09-01T00:00:00"/>
    <d v="2021-03-30T00:00:00"/>
    <d v="2021-06-30T00:00:00"/>
    <m/>
    <m/>
    <m/>
    <m/>
    <n v="1.88"/>
    <n v="7.33"/>
    <m/>
    <m/>
    <m/>
    <m/>
    <n v="1"/>
    <n v="210"/>
    <n v="92"/>
    <m/>
    <m/>
    <m/>
    <m/>
    <n v="0"/>
    <s v="No"/>
    <n v="244024.62"/>
    <n v="327"/>
    <n v="87"/>
    <m/>
    <m/>
    <n v="1"/>
  </r>
  <r>
    <x v="2265"/>
    <s v="https://lightmatter.co"/>
    <s v="https://www.crunchbase.com/organization/lightmatter-inc"/>
    <s v="Lightmatter, Inc."/>
    <s v="Lightmatter changes chip architecture, powering faster, energy-efficient computing with photonic processors for sustainable AI advancement."/>
    <m/>
    <m/>
    <s v="series_a"/>
    <s v="series_b"/>
    <s v="series_c"/>
    <m/>
    <m/>
    <m/>
    <m/>
    <m/>
    <n v="11000000"/>
    <n v="80000000"/>
    <n v="154000000"/>
    <m/>
    <m/>
    <m/>
    <m/>
    <m/>
    <n v="55000000"/>
    <n v="533600000"/>
    <n v="1540000000"/>
    <m/>
    <m/>
    <m/>
    <m/>
    <m/>
    <s v="Matrix, Spark Capital"/>
    <s v="FAST — by GETTYLAB, Google Ventures, Hewlett Packard Enterprise, Lockheed Martin Ventures, Matrix, SIP Global Partners, Spark Capital, Viking Global Investors"/>
    <s v="Fidelity, Google Ventures, Hewlett Packard Enterprise, SIP Global Partners, Trajectory Ventures, Viking Global Investors"/>
    <m/>
    <m/>
    <m/>
    <m/>
    <m/>
    <n v="2018"/>
    <x v="9"/>
    <n v="2023"/>
    <m/>
    <m/>
    <m/>
    <n v="155000000"/>
    <s v="series_c"/>
    <d v="2023-12-19T00:00:00"/>
    <n v="1200000000"/>
    <m/>
    <m/>
    <n v="9901.23"/>
    <n v="211163.01"/>
    <n v="22426.66"/>
    <m/>
    <m/>
    <m/>
    <m/>
    <m/>
    <n v="222"/>
    <n v="297"/>
    <n v="81"/>
    <m/>
    <m/>
    <m/>
    <m/>
    <m/>
    <n v="95.21"/>
    <n v="88.21"/>
    <n v="83.16"/>
    <m/>
    <m/>
    <m/>
    <s v="unicorn"/>
    <n v="16.690000000000001"/>
    <m/>
    <n v="16.690000000000001"/>
    <n v="2.02"/>
    <n v="0.78"/>
    <m/>
    <m/>
    <m/>
    <n v="422000000"/>
    <m/>
    <m/>
    <d v="2018-02-05T00:00:00"/>
    <d v="2021-04-06T00:00:00"/>
    <d v="2023-05-31T00:00:00"/>
    <m/>
    <m/>
    <m/>
    <m/>
    <n v="9.6999999999999993"/>
    <n v="2.89"/>
    <m/>
    <m/>
    <m/>
    <n v="2.25"/>
    <m/>
    <n v="1156"/>
    <n v="785"/>
    <m/>
    <m/>
    <m/>
    <n v="987"/>
    <s v="No"/>
    <n v="243490.9"/>
    <n v="328"/>
    <n v="86.96"/>
    <n v="2.89"/>
    <n v="2.89"/>
    <n v="2.25"/>
  </r>
  <r>
    <x v="2266"/>
    <s v="https://www.apex.ai"/>
    <s v="https://www.crunchbase.com/organization/apex-ai"/>
    <s v="Apex.AI, Inc."/>
    <s v="Apex.AI specializes in software systems for robotic and autonomous vehicles."/>
    <m/>
    <m/>
    <s v="series_a"/>
    <s v="series_b"/>
    <m/>
    <m/>
    <m/>
    <m/>
    <m/>
    <m/>
    <n v="15500000"/>
    <n v="56469973"/>
    <m/>
    <m/>
    <m/>
    <m/>
    <m/>
    <m/>
    <n v="49000000"/>
    <n v="376654719.91000003"/>
    <m/>
    <m/>
    <m/>
    <m/>
    <m/>
    <m/>
    <s v="Airbus Ventures, Canaan Partners, Lightspeed Venture Partners, Toyota Ventures, Webb Investment Network"/>
    <s v="AGCO, Airbus Ventures, Canaan Partners, InMotion Ventures, Lightspeed Venture Partners, Orillion"/>
    <m/>
    <m/>
    <m/>
    <m/>
    <m/>
    <m/>
    <n v="2018"/>
    <x v="9"/>
    <m/>
    <m/>
    <m/>
    <m/>
    <m/>
    <s v="corporate_round"/>
    <d v="2021-12-15T00:00:00"/>
    <n v="376654719.91000003"/>
    <m/>
    <m/>
    <n v="34214.589999999997"/>
    <n v="208811.77"/>
    <m/>
    <m/>
    <m/>
    <m/>
    <m/>
    <m/>
    <n v="79"/>
    <n v="300"/>
    <m/>
    <m/>
    <m/>
    <m/>
    <m/>
    <m/>
    <n v="98.31"/>
    <n v="88.09"/>
    <m/>
    <m/>
    <m/>
    <m/>
    <m/>
    <n v="6.53"/>
    <m/>
    <n v="6.53"/>
    <n v="1"/>
    <m/>
    <m/>
    <m/>
    <m/>
    <n v="71969973"/>
    <m/>
    <m/>
    <d v="2018-11-15T00:00:00"/>
    <d v="2021-12-15T00:00:00"/>
    <m/>
    <m/>
    <m/>
    <m/>
    <m/>
    <n v="7.69"/>
    <m/>
    <m/>
    <m/>
    <m/>
    <n v="1"/>
    <m/>
    <n v="1126"/>
    <m/>
    <m/>
    <m/>
    <m/>
    <n v="0"/>
    <s v="No"/>
    <n v="243026.36"/>
    <n v="329"/>
    <n v="86.92"/>
    <m/>
    <m/>
    <n v="1"/>
  </r>
  <r>
    <x v="2267"/>
    <s v="http://www.tetrascience.com"/>
    <s v="https://www.crunchbase.com/organization/tetrascience-inc-"/>
    <s v="TetraScience, Inc."/>
    <s v="TetraScience is an R&amp;D cloud data management company that empowers transformation in life sciences and drug discovery."/>
    <s v="pre_seed"/>
    <s v="seed"/>
    <s v="series_a"/>
    <s v="series_b"/>
    <m/>
    <m/>
    <m/>
    <m/>
    <n v="120000"/>
    <m/>
    <n v="8000000"/>
    <n v="80000000"/>
    <m/>
    <m/>
    <m/>
    <m/>
    <n v="2400000"/>
    <m/>
    <n v="40000000"/>
    <n v="533600000"/>
    <m/>
    <m/>
    <m/>
    <m/>
    <s v="Y Combinator"/>
    <s v="First Round Capital, Floodgate, Founder Collective, Nitesh Banta, Rough Draft Ventures"/>
    <s v="First Round Capital, Floodgate, Founder Collective, Underscore VC, Waters Corporation, Y Combinator"/>
    <s v="Alkeon Capital, Insight Partners"/>
    <m/>
    <m/>
    <m/>
    <m/>
    <n v="2015"/>
    <n v="2015"/>
    <n v="2019"/>
    <x v="9"/>
    <m/>
    <m/>
    <m/>
    <m/>
    <n v="80000000"/>
    <s v="series_b"/>
    <d v="2021-04-15T00:00:00"/>
    <n v="533600000"/>
    <n v="13420.85"/>
    <n v="2729.25"/>
    <n v="13484.41"/>
    <n v="212653.17"/>
    <m/>
    <m/>
    <m/>
    <m/>
    <n v="2"/>
    <n v="228"/>
    <n v="160"/>
    <n v="286"/>
    <m/>
    <m/>
    <m/>
    <m/>
    <n v="99.92"/>
    <n v="97.69"/>
    <n v="96.17"/>
    <n v="88.65"/>
    <m/>
    <m/>
    <m/>
    <m/>
    <m/>
    <n v="136.08000000000001"/>
    <m/>
    <n v="11.34"/>
    <n v="1"/>
    <m/>
    <m/>
    <m/>
    <m/>
    <n v="99145000"/>
    <d v="2015-08-18T00:00:00"/>
    <d v="2015-06-01T00:00:00"/>
    <d v="2019-10-31T00:00:00"/>
    <d v="2021-04-15T00:00:00"/>
    <m/>
    <m/>
    <m/>
    <m/>
    <m/>
    <n v="13.34"/>
    <m/>
    <m/>
    <m/>
    <m/>
    <n v="1"/>
    <n v="1613"/>
    <n v="532"/>
    <m/>
    <m/>
    <m/>
    <m/>
    <n v="0"/>
    <s v="No"/>
    <n v="242287.68"/>
    <n v="330"/>
    <n v="86.88"/>
    <m/>
    <m/>
    <n v="1"/>
  </r>
  <r>
    <x v="2268"/>
    <s v="http://www.shelfengine.com"/>
    <s v="https://www.crunchbase.com/organization/shelf-engine"/>
    <s v="Shelfbot Co."/>
    <s v="Shelf Engine is a provider of an automated prediction engine that predicts the perfect amount of perishable goods to order."/>
    <m/>
    <s v="seed"/>
    <s v="series_a"/>
    <s v="series_b"/>
    <m/>
    <m/>
    <m/>
    <m/>
    <m/>
    <n v="800000"/>
    <n v="12000000"/>
    <n v="41000000"/>
    <m/>
    <m/>
    <m/>
    <m/>
    <m/>
    <n v="8000000"/>
    <n v="60000000"/>
    <n v="273470000"/>
    <m/>
    <m/>
    <m/>
    <m/>
    <m/>
    <s v="Founders' Co-op, Initialized Capital, Liquid 2 Ventures"/>
    <s v="1984 Ventures, Correlation Ventures, Foundation Capital, Founders' Co-op, GGV Capital, Initialized Capital, Liquid 2 Ventures"/>
    <s v="1984 Ventures, Correlation Ventures, Firebolt Ventures, Foundation Capital, Founders' Co-op, GGV Capital, General Catalyst, Initialized Capital, Soma Capital"/>
    <m/>
    <m/>
    <m/>
    <m/>
    <m/>
    <n v="2017"/>
    <n v="2020"/>
    <x v="9"/>
    <m/>
    <m/>
    <m/>
    <m/>
    <n v="41000000"/>
    <s v="series_b"/>
    <d v="2021-03-18T00:00:00"/>
    <n v="273470000"/>
    <m/>
    <n v="11941.99"/>
    <n v="10601.9"/>
    <n v="218928.03"/>
    <m/>
    <m/>
    <m/>
    <m/>
    <m/>
    <n v="220"/>
    <n v="238"/>
    <n v="272"/>
    <m/>
    <m/>
    <m/>
    <m/>
    <m/>
    <n v="97.69"/>
    <n v="93.27"/>
    <n v="89.21"/>
    <m/>
    <m/>
    <m/>
    <m/>
    <m/>
    <n v="23.25"/>
    <n v="23.25"/>
    <n v="3.87"/>
    <n v="1"/>
    <m/>
    <m/>
    <m/>
    <m/>
    <n v="58220000"/>
    <m/>
    <d v="2017-02-06T00:00:00"/>
    <d v="2020-07-22T00:00:00"/>
    <d v="2021-03-18T00:00:00"/>
    <m/>
    <m/>
    <m/>
    <m/>
    <n v="7.5"/>
    <n v="4.5599999999999996"/>
    <m/>
    <m/>
    <m/>
    <m/>
    <n v="1"/>
    <n v="1262"/>
    <n v="239"/>
    <m/>
    <m/>
    <m/>
    <m/>
    <n v="0"/>
    <s v="No"/>
    <n v="241471.92"/>
    <n v="331"/>
    <n v="86.84"/>
    <m/>
    <m/>
    <n v="1"/>
  </r>
  <r>
    <x v="2269"/>
    <s v="https://www.acepodia.com"/>
    <s v="https://www.crunchbase.com/organization/acepodia"/>
    <s v="Acepodia Inc."/>
    <s v="Acepodia is a therapeutics company that employs flexible therapeutic design to treat cancer."/>
    <m/>
    <m/>
    <m/>
    <s v="series_b"/>
    <s v="series_c"/>
    <s v="series_d"/>
    <m/>
    <m/>
    <m/>
    <m/>
    <m/>
    <n v="47000000"/>
    <n v="109000000"/>
    <n v="100000000"/>
    <m/>
    <m/>
    <m/>
    <m/>
    <m/>
    <n v="313490000"/>
    <n v="1090000000"/>
    <n v="1500000000"/>
    <m/>
    <m/>
    <m/>
    <m/>
    <m/>
    <s v="8VC, CDIB Capital, DEFTA Partners, Ridgeback Capital"/>
    <s v="Digital Mobile Venture"/>
    <s v="Digital Mobile Venture"/>
    <m/>
    <m/>
    <m/>
    <m/>
    <m/>
    <x v="9"/>
    <n v="2021"/>
    <n v="2023"/>
    <m/>
    <m/>
    <n v="100000000"/>
    <s v="series_d"/>
    <d v="2023-06-06T00:00:00"/>
    <n v="1500000000"/>
    <m/>
    <m/>
    <m/>
    <n v="240986.66"/>
    <n v="0"/>
    <n v="0"/>
    <m/>
    <m/>
    <m/>
    <m/>
    <m/>
    <n v="251"/>
    <n v="824"/>
    <n v="100"/>
    <m/>
    <m/>
    <m/>
    <m/>
    <m/>
    <n v="90.04"/>
    <n v="30.55"/>
    <n v="47.62"/>
    <m/>
    <m/>
    <m/>
    <n v="4.0199999999999996"/>
    <m/>
    <m/>
    <n v="4.0199999999999996"/>
    <n v="1.28"/>
    <n v="1"/>
    <m/>
    <m/>
    <n v="256000000"/>
    <m/>
    <m/>
    <m/>
    <d v="2021-03-16T00:00:00"/>
    <d v="2021-12-02T00:00:00"/>
    <d v="2023-06-06T00:00:00"/>
    <m/>
    <m/>
    <m/>
    <m/>
    <n v="3.48"/>
    <n v="1.38"/>
    <m/>
    <m/>
    <n v="4.78"/>
    <m/>
    <m/>
    <n v="261"/>
    <n v="551"/>
    <m/>
    <m/>
    <n v="812"/>
    <s v="No"/>
    <n v="240986.66"/>
    <n v="332"/>
    <n v="86.8"/>
    <n v="4.78"/>
    <n v="4.78"/>
    <n v="4.78"/>
  </r>
  <r>
    <x v="2270"/>
    <s v="http://www.imubit.com"/>
    <s v="https://www.crunchbase.com/organization/imubit"/>
    <s v="Imubit, Inc."/>
    <s v="AI process optimization platform for process manufacturing"/>
    <m/>
    <s v="seed"/>
    <s v="series_a"/>
    <s v="series_b"/>
    <m/>
    <m/>
    <m/>
    <m/>
    <m/>
    <n v="2324023"/>
    <n v="17700000"/>
    <n v="30000000"/>
    <m/>
    <m/>
    <m/>
    <m/>
    <m/>
    <n v="23240230"/>
    <n v="88500000"/>
    <n v="200100000"/>
    <m/>
    <m/>
    <m/>
    <m/>
    <m/>
    <s v="Philippe Suchet, Spider Capital, UpWest"/>
    <s v="Spider Capital"/>
    <s v="Insight Partners, Spider Capital, UpWest, Zeev Ventures"/>
    <m/>
    <m/>
    <m/>
    <m/>
    <m/>
    <n v="2016"/>
    <n v="2019"/>
    <x v="9"/>
    <m/>
    <m/>
    <m/>
    <m/>
    <n v="30000000"/>
    <s v="series_b"/>
    <d v="2021-08-16T00:00:00"/>
    <n v="200100000"/>
    <m/>
    <n v="748.97"/>
    <n v="0.3"/>
    <n v="238938.29"/>
    <m/>
    <m/>
    <m/>
    <m/>
    <m/>
    <n v="758"/>
    <n v="1616"/>
    <n v="255"/>
    <m/>
    <m/>
    <m/>
    <m/>
    <m/>
    <n v="92.16"/>
    <n v="61.1"/>
    <n v="89.88"/>
    <m/>
    <m/>
    <m/>
    <m/>
    <m/>
    <n v="5.86"/>
    <n v="5.86"/>
    <n v="1.92"/>
    <n v="1"/>
    <m/>
    <m/>
    <m/>
    <m/>
    <n v="50024023"/>
    <m/>
    <d v="2016-12-23T00:00:00"/>
    <d v="2019-03-01T00:00:00"/>
    <d v="2021-08-16T00:00:00"/>
    <m/>
    <m/>
    <m/>
    <m/>
    <n v="3.81"/>
    <n v="2.2599999999999998"/>
    <m/>
    <m/>
    <m/>
    <m/>
    <n v="1"/>
    <n v="798"/>
    <n v="899"/>
    <m/>
    <m/>
    <m/>
    <m/>
    <n v="0"/>
    <s v="No"/>
    <n v="239687.56"/>
    <n v="333"/>
    <n v="86.76"/>
    <m/>
    <m/>
    <n v="1"/>
  </r>
  <r>
    <x v="2271"/>
    <s v="https://www.skyflow.com"/>
    <s v="https://www.crunchbase.com/organization/skyflow-8a8d"/>
    <s v="Skyflow Inc."/>
    <s v="Skyflow provides a data privacy vault with an API interface."/>
    <m/>
    <s v="seed"/>
    <s v="series_a"/>
    <s v="series_b"/>
    <m/>
    <m/>
    <m/>
    <m/>
    <m/>
    <n v="7500000"/>
    <n v="17500000"/>
    <n v="45000000"/>
    <m/>
    <m/>
    <m/>
    <m/>
    <m/>
    <n v="75000000"/>
    <n v="87500000"/>
    <n v="300150000"/>
    <m/>
    <m/>
    <m/>
    <m/>
    <m/>
    <s v="Foundation Capital, Gokul Rajaram, Jeff Immelt, Jonathan Bush, MS&amp;AD Ventures"/>
    <s v="Canvas Ventures, Foundation Capital"/>
    <s v="Canvas Ventures, Foundation Capital, Gokul Rajaram, Insight Partners, MS&amp;AD Ventures, Mouro Capital"/>
    <m/>
    <m/>
    <m/>
    <m/>
    <m/>
    <n v="2020"/>
    <n v="2020"/>
    <x v="9"/>
    <m/>
    <m/>
    <m/>
    <m/>
    <n v="45000000"/>
    <s v="series_b"/>
    <d v="2021-10-19T00:00:00"/>
    <n v="300150000"/>
    <m/>
    <n v="173.69"/>
    <n v="4358.16"/>
    <n v="234429.16"/>
    <m/>
    <m/>
    <m/>
    <m/>
    <m/>
    <n v="1681"/>
    <n v="475"/>
    <n v="261"/>
    <m/>
    <m/>
    <m/>
    <m/>
    <m/>
    <n v="82.15"/>
    <n v="86.53"/>
    <n v="89.65"/>
    <m/>
    <m/>
    <m/>
    <m/>
    <m/>
    <n v="2.92"/>
    <n v="2.72"/>
    <n v="2.92"/>
    <n v="1"/>
    <m/>
    <m/>
    <m/>
    <m/>
    <n v="70000000"/>
    <m/>
    <d v="2020-05-19T00:00:00"/>
    <d v="2020-12-08T00:00:00"/>
    <d v="2021-10-19T00:00:00"/>
    <m/>
    <m/>
    <m/>
    <m/>
    <n v="1.17"/>
    <n v="3.43"/>
    <m/>
    <m/>
    <m/>
    <m/>
    <n v="1"/>
    <n v="203"/>
    <n v="315"/>
    <m/>
    <m/>
    <m/>
    <m/>
    <n v="0"/>
    <s v="No"/>
    <n v="238961.01"/>
    <n v="334"/>
    <n v="86.72"/>
    <m/>
    <m/>
    <n v="1"/>
  </r>
  <r>
    <x v="2272"/>
    <s v="https://www.roxmotor.com"/>
    <s v="https://www.crunchbase.com/organization/rox-motor"/>
    <s v="ROX Motor Tech Co.,Ltd."/>
    <s v="ROX Motor is a car-making project focusing on off-road new energy vehicles."/>
    <m/>
    <m/>
    <s v="series_a"/>
    <s v="series_b"/>
    <s v="series_c"/>
    <s v="series_d"/>
    <s v="series_e"/>
    <m/>
    <m/>
    <m/>
    <n v="60000000"/>
    <n v="60000000"/>
    <n v="100000000"/>
    <n v="200000000"/>
    <m/>
    <m/>
    <m/>
    <m/>
    <n v="300000000"/>
    <n v="400200000"/>
    <n v="1000000000"/>
    <n v="2000000000"/>
    <m/>
    <m/>
    <m/>
    <m/>
    <s v="Qiming Venture Partners"/>
    <s v="Qiming Venture Partners"/>
    <s v="Qiming Venture Partners, Sequoia Capital China, Tencent"/>
    <s v="Coatue, IDG Capital, Sequoia Capital China"/>
    <s v="IDG Capital, Tencent"/>
    <m/>
    <m/>
    <m/>
    <n v="2021"/>
    <x v="9"/>
    <n v="2021"/>
    <n v="2022"/>
    <n v="2023"/>
    <m/>
    <n v="959166895"/>
    <s v="corporate_round"/>
    <d v="2023-02-24T00:00:00"/>
    <m/>
    <m/>
    <m/>
    <n v="0"/>
    <n v="0"/>
    <n v="0"/>
    <n v="236868.02"/>
    <n v="0"/>
    <m/>
    <m/>
    <m/>
    <n v="2960"/>
    <n v="1602"/>
    <n v="824"/>
    <n v="35"/>
    <n v="34"/>
    <m/>
    <m/>
    <m/>
    <n v="43.68"/>
    <n v="36.24"/>
    <n v="30.55"/>
    <n v="90.17"/>
    <n v="29.79"/>
    <m/>
    <s v="unicorn"/>
    <m/>
    <m/>
    <m/>
    <m/>
    <m/>
    <m/>
    <m/>
    <m/>
    <n v="1379166895"/>
    <m/>
    <m/>
    <d v="2021-04-24T00:00:00"/>
    <d v="2021-09-01T00:00:00"/>
    <d v="2021-11-01T00:00:00"/>
    <d v="2022-04-29T00:00:00"/>
    <d v="2023-02-24T00:00:00"/>
    <m/>
    <m/>
    <n v="1.33"/>
    <n v="2.5"/>
    <n v="2"/>
    <m/>
    <m/>
    <m/>
    <m/>
    <n v="130"/>
    <n v="61"/>
    <n v="179"/>
    <n v="301"/>
    <m/>
    <n v="541"/>
    <s v="No"/>
    <n v="236868.02"/>
    <n v="335"/>
    <n v="86.68"/>
    <n v="0"/>
    <n v="0"/>
    <n v="0"/>
  </r>
  <r>
    <x v="2273"/>
    <s v="http://www.inkitt.com"/>
    <s v="https://www.crunchbase.com/organization/inkitt"/>
    <s v="Inkitt GmbH"/>
    <s v="Inkitt is a data-driven publisher that uses an algorithm based on reader behavior to discover the next bestselling story."/>
    <m/>
    <s v="seed"/>
    <s v="series_a"/>
    <s v="series_b"/>
    <s v="series_c"/>
    <m/>
    <m/>
    <m/>
    <m/>
    <n v="1100000"/>
    <n v="16000000"/>
    <n v="59000000"/>
    <n v="37000000"/>
    <m/>
    <m/>
    <m/>
    <m/>
    <n v="11000000"/>
    <n v="80000000"/>
    <n v="390000000"/>
    <n v="400000000"/>
    <m/>
    <m/>
    <m/>
    <m/>
    <s v="Alexander Ruppert, Andre Eggert, Christian Vollmann, Earlybird Venture Capital, Erik Bovee, Felix Snow, Frontline Ventures, Harald Nieder, Heilemann Ventures, Patrice Deckert, Rouven Dresselhaus, Speedinvest, Sven Fund, Werner Zahnt"/>
    <s v="Earlybird Venture Capital, HV Capital, Itai Tsiddon, Kleiner Perkins, Redalpine, Speedinvest, Xploration Capital"/>
    <s v="Axel Springer, HV Capital, Kleiner Perkins, Michael Lynton, New Enterprise Associates, Redalpine, Speedinvest, Stefan von Holtzbrinck"/>
    <s v="Khosla Ventures, Kleiner Perkins, New Enterprise Associates, Redalpine, Rouven Dresselhaus, Speedinvest"/>
    <m/>
    <m/>
    <m/>
    <m/>
    <n v="2015"/>
    <n v="2019"/>
    <x v="9"/>
    <n v="2024"/>
    <m/>
    <m/>
    <m/>
    <n v="37000000"/>
    <s v="series_c"/>
    <d v="2024-02-27T00:00:00"/>
    <n v="400000000"/>
    <m/>
    <n v="99.78"/>
    <n v="12700.01"/>
    <n v="165991.81"/>
    <n v="54825.760000000002"/>
    <m/>
    <m/>
    <m/>
    <m/>
    <n v="1668"/>
    <n v="170"/>
    <n v="357"/>
    <n v="10"/>
    <m/>
    <m/>
    <m/>
    <m/>
    <n v="83.01"/>
    <n v="95.93"/>
    <n v="85.82"/>
    <n v="92.04"/>
    <m/>
    <m/>
    <m/>
    <m/>
    <n v="22.26"/>
    <n v="22.26"/>
    <n v="3.83"/>
    <n v="0.92"/>
    <n v="1"/>
    <m/>
    <m/>
    <m/>
    <n v="117000000"/>
    <m/>
    <d v="2015-11-15T00:00:00"/>
    <d v="2019-08-28T00:00:00"/>
    <d v="2021-10-04T00:00:00"/>
    <d v="2024-02-27T00:00:00"/>
    <m/>
    <m/>
    <m/>
    <n v="7.27"/>
    <n v="4.88"/>
    <n v="1.03"/>
    <m/>
    <m/>
    <m/>
    <n v="1.03"/>
    <n v="1382"/>
    <n v="768"/>
    <n v="876"/>
    <m/>
    <m/>
    <m/>
    <n v="876"/>
    <s v="No"/>
    <n v="233617.36"/>
    <n v="336"/>
    <n v="86.64"/>
    <n v="1.03"/>
    <n v="1.03"/>
    <n v="1.03"/>
  </r>
  <r>
    <x v="2274"/>
    <s v="https://www.qualio.com"/>
    <s v="https://www.crunchbase.com/organization/qualio"/>
    <s v="Qualio, Inc."/>
    <s v="Qualio is a quality management system helping life sciences companies bring quality products to the market."/>
    <m/>
    <s v="seed"/>
    <s v="series_a"/>
    <s v="series_b"/>
    <m/>
    <m/>
    <m/>
    <m/>
    <m/>
    <m/>
    <n v="11000000"/>
    <n v="50000000"/>
    <m/>
    <m/>
    <m/>
    <m/>
    <m/>
    <m/>
    <n v="55000000"/>
    <n v="333500000"/>
    <m/>
    <m/>
    <m/>
    <m/>
    <m/>
    <s v="NDRC"/>
    <s v="Frontline Ventures, MHS Capital, Nat Turner, Operator Partners, Sorenson Capital, Storm Ventures, Zach Weinberg"/>
    <s v="Frontline Ventures, MHS Capital, Menlo Ventures, Operator Partners, Sorenson Capital, Storm Ventures, Tiger Global Management"/>
    <m/>
    <m/>
    <m/>
    <m/>
    <m/>
    <n v="2012"/>
    <n v="2020"/>
    <x v="9"/>
    <m/>
    <m/>
    <m/>
    <m/>
    <n v="50000000"/>
    <s v="series_b"/>
    <d v="2021-05-25T00:00:00"/>
    <n v="333500000"/>
    <m/>
    <n v="0"/>
    <n v="9134.4500000000007"/>
    <n v="222506.72"/>
    <m/>
    <m/>
    <m/>
    <m/>
    <m/>
    <n v="1848"/>
    <n v="285"/>
    <n v="269"/>
    <m/>
    <m/>
    <m/>
    <m/>
    <m/>
    <n v="63.99"/>
    <n v="91.93"/>
    <n v="89.33"/>
    <m/>
    <m/>
    <m/>
    <m/>
    <m/>
    <n v="5.15"/>
    <m/>
    <n v="5.15"/>
    <n v="1"/>
    <m/>
    <m/>
    <m/>
    <m/>
    <n v="66117233"/>
    <m/>
    <d v="2012-09-01T00:00:00"/>
    <d v="2020-07-16T00:00:00"/>
    <d v="2021-05-25T00:00:00"/>
    <m/>
    <m/>
    <m/>
    <m/>
    <m/>
    <n v="6.06"/>
    <m/>
    <m/>
    <m/>
    <m/>
    <n v="1"/>
    <n v="2875"/>
    <n v="313"/>
    <m/>
    <m/>
    <m/>
    <m/>
    <n v="0"/>
    <s v="No"/>
    <n v="231641.17"/>
    <n v="337"/>
    <n v="86.6"/>
    <m/>
    <m/>
    <n v="1"/>
  </r>
  <r>
    <x v="2275"/>
    <s v="http://www.cookunity.com"/>
    <s v="https://www.crunchbase.com/organization/cookunity"/>
    <s v="Cookunity LLC"/>
    <s v="CookUnity is a meal subscription and delivery platform that connects private chefs with consumers."/>
    <m/>
    <s v="seed"/>
    <s v="series_a"/>
    <s v="series_b"/>
    <m/>
    <m/>
    <m/>
    <m/>
    <m/>
    <n v="62000"/>
    <m/>
    <n v="47000000"/>
    <m/>
    <m/>
    <m/>
    <m/>
    <m/>
    <n v="620000"/>
    <m/>
    <n v="313490000"/>
    <m/>
    <m/>
    <m/>
    <m/>
    <m/>
    <s v="AngelPad"/>
    <s v="Evolution VC Partners, VAS Ventures"/>
    <s v="Bossanova Investimentos, Endeavor Catalyst, Fuel Ventures, Gaingels, IDC Ventures, Insight Partners"/>
    <m/>
    <m/>
    <m/>
    <m/>
    <m/>
    <n v="2015"/>
    <n v="2018"/>
    <x v="9"/>
    <m/>
    <m/>
    <m/>
    <m/>
    <n v="47000000"/>
    <s v="series_unknown"/>
    <d v="2021-09-09T00:00:00"/>
    <n v="313490000"/>
    <m/>
    <n v="521.71"/>
    <n v="4145.9799999999996"/>
    <n v="225141.65"/>
    <m/>
    <m/>
    <m/>
    <m/>
    <m/>
    <n v="953"/>
    <n v="373"/>
    <n v="268"/>
    <m/>
    <m/>
    <m/>
    <m/>
    <m/>
    <n v="90.3"/>
    <n v="91.93"/>
    <n v="89.37"/>
    <m/>
    <m/>
    <m/>
    <m/>
    <m/>
    <n v="343.86"/>
    <n v="343.86"/>
    <m/>
    <n v="1"/>
    <m/>
    <m/>
    <m/>
    <m/>
    <n v="121949327"/>
    <m/>
    <d v="2015-01-20T00:00:00"/>
    <d v="2018-07-15T00:00:00"/>
    <d v="2021-09-09T00:00:00"/>
    <m/>
    <m/>
    <m/>
    <m/>
    <m/>
    <m/>
    <m/>
    <m/>
    <m/>
    <m/>
    <n v="1"/>
    <n v="1272"/>
    <n v="1152"/>
    <m/>
    <m/>
    <m/>
    <m/>
    <n v="0"/>
    <s v="No"/>
    <n v="229809.34"/>
    <n v="338"/>
    <n v="86.56"/>
    <m/>
    <m/>
    <n v="1"/>
  </r>
  <r>
    <x v="2276"/>
    <s v="https://www.paycargo.com"/>
    <s v="https://www.crunchbase.com/organization/paycargo"/>
    <s v="PayCargo, LLC"/>
    <s v="PayCargo is an online payment settlement system for the Global Freight Maritime industry."/>
    <m/>
    <m/>
    <s v="series_a"/>
    <s v="series_b"/>
    <s v="series_c"/>
    <m/>
    <m/>
    <m/>
    <m/>
    <m/>
    <n v="35000000"/>
    <n v="125000000"/>
    <n v="130000000"/>
    <m/>
    <m/>
    <m/>
    <m/>
    <m/>
    <n v="175000000"/>
    <n v="833750000"/>
    <n v="1300000000"/>
    <m/>
    <m/>
    <m/>
    <m/>
    <m/>
    <s v="Insight Partners"/>
    <s v="Insight Partners"/>
    <s v="Blackstone Group"/>
    <m/>
    <m/>
    <m/>
    <m/>
    <m/>
    <n v="2020"/>
    <x v="9"/>
    <n v="2022"/>
    <m/>
    <m/>
    <m/>
    <n v="130000000"/>
    <s v="series_c"/>
    <d v="2022-06-15T00:00:00"/>
    <n v="1300000000"/>
    <m/>
    <m/>
    <n v="8560.6299999999992"/>
    <n v="212653.17"/>
    <n v="8224.6"/>
    <m/>
    <m/>
    <m/>
    <m/>
    <m/>
    <n v="317"/>
    <n v="286"/>
    <n v="303"/>
    <m/>
    <m/>
    <m/>
    <m/>
    <m/>
    <n v="91.02"/>
    <n v="88.65"/>
    <n v="63.66"/>
    <m/>
    <m/>
    <m/>
    <m/>
    <n v="5.68"/>
    <m/>
    <n v="5.68"/>
    <n v="1.4"/>
    <n v="1"/>
    <m/>
    <m/>
    <m/>
    <n v="290000000"/>
    <m/>
    <m/>
    <d v="2020-09-29T00:00:00"/>
    <d v="2021-06-15T00:00:00"/>
    <d v="2022-06-15T00:00:00"/>
    <m/>
    <m/>
    <m/>
    <m/>
    <n v="4.76"/>
    <n v="1.56"/>
    <m/>
    <m/>
    <m/>
    <n v="1.56"/>
    <m/>
    <n v="259"/>
    <n v="365"/>
    <m/>
    <m/>
    <m/>
    <n v="365"/>
    <s v="No"/>
    <n v="229438.4"/>
    <n v="339"/>
    <n v="86.52"/>
    <n v="1.56"/>
    <n v="1.56"/>
    <n v="1.56"/>
  </r>
  <r>
    <x v="2277"/>
    <s v="https://www.empower.me"/>
    <s v="https://www.crunchbase.com/organization/empower-2"/>
    <s v="Empower Finance, Inc."/>
    <s v="Empower is helping people access credit affordably, improve their credit health, and rewrite their financial story."/>
    <m/>
    <s v="seed"/>
    <s v="series_a"/>
    <s v="series_b"/>
    <m/>
    <m/>
    <m/>
    <m/>
    <m/>
    <m/>
    <n v="20000000"/>
    <n v="150000000"/>
    <m/>
    <m/>
    <m/>
    <m/>
    <m/>
    <m/>
    <n v="100000000"/>
    <n v="1000500000"/>
    <m/>
    <m/>
    <m/>
    <m/>
    <m/>
    <s v="Daniel Scrivner, Sequoia Capital"/>
    <s v="Avichal Garg, David Vélez, Defy Ventures, Icon Ventures, Initialized Capital, Sequoia Capital"/>
    <s v="Blisce, Icon Ventures, Initialized Capital, Launchpad Capital, Marco Mahrus, Quiet Capital, SMVentures, Sequoia Capital"/>
    <m/>
    <m/>
    <m/>
    <m/>
    <m/>
    <n v="2017"/>
    <n v="2020"/>
    <x v="9"/>
    <m/>
    <m/>
    <m/>
    <m/>
    <n v="150000000"/>
    <s v="series_b"/>
    <d v="2021-07-08T00:00:00"/>
    <n v="1000500000"/>
    <m/>
    <n v="221.35"/>
    <n v="16767.27"/>
    <n v="211232.33"/>
    <m/>
    <m/>
    <m/>
    <m/>
    <m/>
    <n v="1259"/>
    <n v="119"/>
    <n v="296"/>
    <m/>
    <m/>
    <m/>
    <m/>
    <m/>
    <n v="86.72"/>
    <n v="96.65"/>
    <n v="88.25"/>
    <m/>
    <m/>
    <m/>
    <m/>
    <m/>
    <n v="8.51"/>
    <m/>
    <n v="8.51"/>
    <n v="1"/>
    <m/>
    <m/>
    <m/>
    <m/>
    <n v="174500000"/>
    <m/>
    <d v="2017-05-09T00:00:00"/>
    <d v="2020-03-05T00:00:00"/>
    <d v="2021-07-08T00:00:00"/>
    <m/>
    <m/>
    <m/>
    <m/>
    <m/>
    <n v="10.01"/>
    <m/>
    <m/>
    <m/>
    <m/>
    <n v="1"/>
    <n v="1031"/>
    <n v="490"/>
    <m/>
    <m/>
    <m/>
    <m/>
    <n v="0"/>
    <s v="No"/>
    <n v="228220.95"/>
    <n v="340"/>
    <n v="86.48"/>
    <m/>
    <m/>
    <n v="1"/>
  </r>
  <r>
    <x v="2278"/>
    <s v="https://flip.id/"/>
    <s v="https://www.crunchbase.com/organization/flip-4607"/>
    <s v="PT Fliptech Lentera Inspirasi Pertiwi"/>
    <s v="Flip operates as a platform that allows users to send money securely without a transaction fee. With AUS dollar impacts forforth."/>
    <m/>
    <m/>
    <s v="series_a"/>
    <s v="series_b"/>
    <m/>
    <m/>
    <m/>
    <m/>
    <m/>
    <m/>
    <n v="17000000"/>
    <n v="48000000"/>
    <m/>
    <m/>
    <m/>
    <m/>
    <m/>
    <m/>
    <n v="85000000"/>
    <n v="320160000"/>
    <m/>
    <m/>
    <m/>
    <m/>
    <m/>
    <m/>
    <m/>
    <s v="Insight Partners, Insignia Ventures Partners, Peak XV Partners"/>
    <m/>
    <m/>
    <m/>
    <m/>
    <m/>
    <m/>
    <n v="2018"/>
    <x v="9"/>
    <m/>
    <m/>
    <m/>
    <m/>
    <n v="55000000"/>
    <s v="series_b"/>
    <d v="2022-06-14T00:00:00"/>
    <n v="366850000"/>
    <m/>
    <m/>
    <n v="0"/>
    <n v="225816.04"/>
    <m/>
    <m/>
    <m/>
    <m/>
    <m/>
    <m/>
    <n v="1617"/>
    <n v="265"/>
    <m/>
    <m/>
    <m/>
    <m/>
    <m/>
    <m/>
    <n v="64.94"/>
    <n v="89.49"/>
    <m/>
    <m/>
    <m/>
    <m/>
    <m/>
    <n v="3.67"/>
    <m/>
    <n v="3.67"/>
    <n v="1.1499999999999999"/>
    <m/>
    <m/>
    <m/>
    <m/>
    <n v="120000000"/>
    <m/>
    <m/>
    <d v="2018-01-01T00:00:00"/>
    <d v="2021-12-08T00:00:00"/>
    <m/>
    <m/>
    <m/>
    <m/>
    <m/>
    <n v="3.77"/>
    <m/>
    <m/>
    <m/>
    <m/>
    <n v="1.1499999999999999"/>
    <m/>
    <n v="1437"/>
    <m/>
    <m/>
    <m/>
    <m/>
    <n v="188"/>
    <s v="No"/>
    <n v="225816.04"/>
    <n v="341"/>
    <n v="86.44"/>
    <m/>
    <m/>
    <n v="1.1499999999999999"/>
  </r>
  <r>
    <x v="2279"/>
    <s v="http://www.camunda.com"/>
    <s v="https://www.crunchbase.com/organization/camunda"/>
    <s v="Camunda Services GmbH"/>
    <s v="Camunda enables organizations to orchestrate processes across people, systems, and devices to overcome complexity and increase efficiency."/>
    <m/>
    <m/>
    <s v="series_a"/>
    <s v="series_b"/>
    <m/>
    <m/>
    <m/>
    <m/>
    <m/>
    <m/>
    <n v="28372626"/>
    <n v="97843505"/>
    <m/>
    <m/>
    <m/>
    <m/>
    <m/>
    <m/>
    <n v="141863130"/>
    <n v="652616178.35000002"/>
    <m/>
    <m/>
    <m/>
    <m/>
    <m/>
    <m/>
    <s v="Highland Europe"/>
    <s v="Highland Europe, Insight Partners"/>
    <m/>
    <m/>
    <m/>
    <m/>
    <m/>
    <m/>
    <n v="2018"/>
    <x v="9"/>
    <m/>
    <m/>
    <m/>
    <m/>
    <n v="97843505"/>
    <s v="series_b"/>
    <d v="2021-03-22T00:00:00"/>
    <n v="652616178.35000002"/>
    <m/>
    <m/>
    <n v="18.5"/>
    <n v="225770.23"/>
    <m/>
    <m/>
    <m/>
    <m/>
    <m/>
    <m/>
    <n v="1180"/>
    <n v="266"/>
    <m/>
    <m/>
    <m/>
    <m/>
    <m/>
    <m/>
    <n v="74.42"/>
    <n v="89.45"/>
    <m/>
    <m/>
    <m/>
    <m/>
    <m/>
    <n v="3.91"/>
    <m/>
    <n v="3.91"/>
    <n v="1"/>
    <m/>
    <m/>
    <m/>
    <m/>
    <n v="126216131"/>
    <m/>
    <m/>
    <d v="2018-12-05T00:00:00"/>
    <d v="2021-03-22T00:00:00"/>
    <m/>
    <m/>
    <m/>
    <m/>
    <m/>
    <n v="4.5999999999999996"/>
    <m/>
    <m/>
    <m/>
    <m/>
    <n v="1"/>
    <m/>
    <n v="838"/>
    <m/>
    <m/>
    <m/>
    <m/>
    <n v="0"/>
    <s v="No"/>
    <n v="225788.73"/>
    <n v="342"/>
    <n v="86.4"/>
    <m/>
    <m/>
    <n v="1"/>
  </r>
  <r>
    <x v="2280"/>
    <s v="https://neeva.com/"/>
    <s v="https://www.crunchbase.com/organization/neeva"/>
    <s v="Neeva Inc."/>
    <s v="Neeva is an ad-free, private search engine that helps its users find exactly what matters to them."/>
    <m/>
    <m/>
    <s v="series_a"/>
    <s v="series_b"/>
    <m/>
    <m/>
    <m/>
    <m/>
    <m/>
    <m/>
    <n v="37500000"/>
    <n v="40000000"/>
    <m/>
    <m/>
    <m/>
    <m/>
    <m/>
    <m/>
    <n v="187500000"/>
    <n v="300000000"/>
    <m/>
    <m/>
    <m/>
    <m/>
    <m/>
    <m/>
    <s v="Greylock, SVA, Sequoia Capital, Sridhar Ramaswamy"/>
    <s v="Greylock, Inovia Capital, Neythri Futures Fund, Sequoia Capital"/>
    <m/>
    <m/>
    <m/>
    <m/>
    <m/>
    <m/>
    <n v="2020"/>
    <x v="9"/>
    <m/>
    <m/>
    <m/>
    <m/>
    <n v="40000000"/>
    <s v="series_b"/>
    <d v="2021-03-08T00:00:00"/>
    <m/>
    <m/>
    <m/>
    <n v="23215.8"/>
    <n v="201310.9"/>
    <m/>
    <m/>
    <m/>
    <m/>
    <m/>
    <m/>
    <n v="57"/>
    <n v="316"/>
    <m/>
    <m/>
    <m/>
    <m/>
    <m/>
    <m/>
    <n v="98.41"/>
    <n v="87.46"/>
    <m/>
    <m/>
    <m/>
    <m/>
    <m/>
    <m/>
    <m/>
    <m/>
    <m/>
    <m/>
    <m/>
    <m/>
    <m/>
    <n v="77500000"/>
    <m/>
    <m/>
    <d v="2020-06-22T00:00:00"/>
    <d v="2021-03-08T00:00:00"/>
    <m/>
    <m/>
    <m/>
    <m/>
    <m/>
    <n v="1.6"/>
    <m/>
    <m/>
    <m/>
    <m/>
    <m/>
    <m/>
    <n v="259"/>
    <m/>
    <m/>
    <m/>
    <m/>
    <n v="0"/>
    <s v="No"/>
    <n v="224526.7"/>
    <n v="343"/>
    <n v="86.36"/>
    <m/>
    <m/>
    <n v="0"/>
  </r>
  <r>
    <x v="2281"/>
    <s v="https://sanity.io"/>
    <s v="https://www.crunchbase.com/organization/sanity"/>
    <s v="Sanity, Inc"/>
    <s v="Sanity is a platform for structured content that lets teams build digital experiences."/>
    <m/>
    <s v="seed"/>
    <s v="series_a"/>
    <s v="series_b"/>
    <m/>
    <m/>
    <m/>
    <m/>
    <m/>
    <n v="2400000"/>
    <n v="9300000"/>
    <n v="39000000"/>
    <m/>
    <m/>
    <m/>
    <m/>
    <m/>
    <n v="24000000"/>
    <n v="46500000"/>
    <n v="260130000"/>
    <m/>
    <m/>
    <m/>
    <m/>
    <m/>
    <s v="Alliance VC, Chris Bach, Edvard Engesæth, Heavybit, Jon Dahl, Matt Billmann Christensen, Ohad Eder-Pressman, Peter Secor"/>
    <s v="Adam Gross, Alliance VC, Chris Bach, Edvard Engesæth, Evan Williams, Guillermo Rauch, Heavybit, Matt Billmann Christensen, Monochrome Capital, Stephanie Friedman, Threshold"/>
    <s v="Alliance VC, Heavybit, ICONIQ Growth, Lead Edge Capital, Monochrome Capital, Spearhead, Threshold"/>
    <m/>
    <m/>
    <m/>
    <m/>
    <m/>
    <n v="2019"/>
    <n v="2020"/>
    <x v="9"/>
    <m/>
    <m/>
    <m/>
    <m/>
    <m/>
    <s v="corporate_round"/>
    <d v="2021-06-24T00:00:00"/>
    <n v="260130000"/>
    <m/>
    <n v="0"/>
    <n v="15862.4"/>
    <n v="207792.69"/>
    <m/>
    <m/>
    <m/>
    <m/>
    <m/>
    <n v="3695"/>
    <n v="124"/>
    <n v="303"/>
    <m/>
    <m/>
    <m/>
    <m/>
    <m/>
    <n v="61.5"/>
    <n v="96.5"/>
    <n v="87.97"/>
    <m/>
    <m/>
    <m/>
    <m/>
    <m/>
    <n v="7.37"/>
    <n v="7.37"/>
    <n v="4.76"/>
    <n v="1"/>
    <m/>
    <m/>
    <m/>
    <m/>
    <n v="50700000"/>
    <m/>
    <d v="2019-09-03T00:00:00"/>
    <d v="2020-10-14T00:00:00"/>
    <d v="2021-06-24T00:00:00"/>
    <m/>
    <m/>
    <m/>
    <m/>
    <n v="1.94"/>
    <n v="5.59"/>
    <m/>
    <m/>
    <m/>
    <m/>
    <n v="1"/>
    <n v="407"/>
    <n v="253"/>
    <m/>
    <m/>
    <m/>
    <m/>
    <n v="0"/>
    <s v="No"/>
    <n v="223655.09"/>
    <n v="344"/>
    <n v="86.32"/>
    <m/>
    <m/>
    <n v="1"/>
  </r>
  <r>
    <x v="2282"/>
    <s v="http://lifebit.ai"/>
    <s v="https://www.crunchbase.com/organization/lifebit-ai"/>
    <s v="Lifebit Biotech Ltd"/>
    <s v="Lifebit CloudOS is the intelligent genomics platform that is the industry standard for unified, secure research over distributed big data."/>
    <m/>
    <s v="seed"/>
    <s v="series_a"/>
    <s v="series_b"/>
    <m/>
    <m/>
    <m/>
    <m/>
    <m/>
    <n v="120000"/>
    <n v="7500000"/>
    <n v="60000000"/>
    <m/>
    <m/>
    <m/>
    <m/>
    <m/>
    <n v="1200000"/>
    <n v="37500000"/>
    <n v="400200000"/>
    <m/>
    <m/>
    <m/>
    <m/>
    <m/>
    <s v="Techstars"/>
    <s v="Connect Ventures, Idinvest Partners, Pentech Ventures"/>
    <s v="Beacon Capital, Eurazeo, Pentech Ventures, Tiger Global Management"/>
    <m/>
    <m/>
    <m/>
    <m/>
    <m/>
    <n v="2017"/>
    <n v="2020"/>
    <x v="9"/>
    <m/>
    <m/>
    <m/>
    <m/>
    <n v="60000000"/>
    <s v="series_b"/>
    <d v="2021-09-28T00:00:00"/>
    <n v="400200000"/>
    <m/>
    <n v="638.41999999999996"/>
    <n v="702.47"/>
    <n v="220342.51"/>
    <m/>
    <m/>
    <m/>
    <m/>
    <m/>
    <n v="861"/>
    <n v="931"/>
    <n v="271"/>
    <m/>
    <m/>
    <m/>
    <m/>
    <m/>
    <n v="90.92"/>
    <n v="73.569999999999993"/>
    <n v="89.25"/>
    <m/>
    <m/>
    <m/>
    <m/>
    <m/>
    <n v="226.8"/>
    <n v="226.8"/>
    <n v="9.07"/>
    <n v="1"/>
    <m/>
    <m/>
    <m/>
    <m/>
    <n v="70620000"/>
    <m/>
    <d v="2017-07-17T00:00:00"/>
    <d v="2020-04-30T00:00:00"/>
    <d v="2021-09-28T00:00:00"/>
    <m/>
    <m/>
    <m/>
    <m/>
    <n v="31.25"/>
    <n v="10.67"/>
    <m/>
    <m/>
    <m/>
    <m/>
    <n v="1"/>
    <n v="1018"/>
    <n v="516"/>
    <m/>
    <m/>
    <m/>
    <m/>
    <n v="0"/>
    <s v="No"/>
    <n v="221683.4"/>
    <n v="345"/>
    <n v="86.28"/>
    <m/>
    <m/>
    <n v="1"/>
  </r>
  <r>
    <x v="2283"/>
    <s v="https://quantummetric.com"/>
    <s v="https://www.crunchbase.com/organization/quantum-metric"/>
    <s v="Quantum Metric, Inc."/>
    <s v="Quantum Metric is a continuous product design platform that helps organizations build better products faster."/>
    <m/>
    <s v="seed"/>
    <s v="series_a"/>
    <s v="series_b"/>
    <m/>
    <m/>
    <m/>
    <m/>
    <m/>
    <n v="1000000"/>
    <n v="25000000"/>
    <n v="200000000"/>
    <m/>
    <m/>
    <m/>
    <m/>
    <m/>
    <n v="10000000"/>
    <n v="125000000"/>
    <n v="1000000000"/>
    <m/>
    <m/>
    <m/>
    <m/>
    <m/>
    <s v="Bain Capital Ventures"/>
    <s v="Insight Partners"/>
    <s v="Bossanova Investimentos, Endeavor Catalyst, Insight Partners, NextGen Venture Partners, Uncorrelated Ventures"/>
    <m/>
    <m/>
    <m/>
    <m/>
    <m/>
    <n v="2017"/>
    <n v="2018"/>
    <x v="9"/>
    <m/>
    <m/>
    <m/>
    <m/>
    <n v="200000000"/>
    <s v="series_b"/>
    <d v="2021-01-07T00:00:00"/>
    <n v="1000000000"/>
    <m/>
    <n v="0.25"/>
    <n v="5105.8999999999996"/>
    <n v="216392.55"/>
    <m/>
    <m/>
    <m/>
    <m/>
    <m/>
    <n v="2679"/>
    <n v="324"/>
    <n v="277"/>
    <m/>
    <m/>
    <m/>
    <m/>
    <m/>
    <n v="71.73"/>
    <n v="92.99"/>
    <n v="89.01"/>
    <m/>
    <m/>
    <m/>
    <m/>
    <s v="unicorn"/>
    <n v="68.010000000000005"/>
    <n v="68.010000000000005"/>
    <n v="6.8"/>
    <n v="1"/>
    <m/>
    <m/>
    <m/>
    <m/>
    <n v="251000000"/>
    <m/>
    <d v="2017-08-31T00:00:00"/>
    <d v="2018-09-18T00:00:00"/>
    <d v="2021-01-07T00:00:00"/>
    <m/>
    <m/>
    <m/>
    <m/>
    <n v="12.5"/>
    <n v="8"/>
    <m/>
    <m/>
    <m/>
    <m/>
    <n v="1"/>
    <n v="383"/>
    <n v="842"/>
    <m/>
    <m/>
    <m/>
    <m/>
    <n v="0"/>
    <s v="No"/>
    <n v="221498.7"/>
    <n v="346"/>
    <n v="86.24"/>
    <m/>
    <m/>
    <n v="1"/>
  </r>
  <r>
    <x v="2284"/>
    <s v="https://www.telio.vn"/>
    <s v="https://www.crunchbase.com/organization/telio-vn"/>
    <s v="Telio Vietnam Co., Ltd."/>
    <s v="Telio is an e-commerce startup that provides B2B solutions for groceries and consumer goods."/>
    <m/>
    <s v="seed"/>
    <s v="series_a"/>
    <s v="series_b"/>
    <m/>
    <m/>
    <m/>
    <m/>
    <m/>
    <n v="1500000"/>
    <n v="25000000"/>
    <n v="22511159"/>
    <m/>
    <m/>
    <m/>
    <m/>
    <m/>
    <n v="15000000"/>
    <n v="125000000"/>
    <n v="150149430.53"/>
    <m/>
    <m/>
    <m/>
    <m/>
    <m/>
    <s v="Surge"/>
    <s v="GGV Capital, Peak XV Partners, RTP Global, Tiger Global Management"/>
    <s v="GGV Capital, Tiger Global Management, VNG"/>
    <m/>
    <m/>
    <m/>
    <m/>
    <m/>
    <n v="2019"/>
    <n v="2019"/>
    <x v="9"/>
    <m/>
    <m/>
    <m/>
    <m/>
    <n v="15000000"/>
    <s v="series_unknown"/>
    <d v="2021-11-12T00:00:00"/>
    <n v="150149430.53"/>
    <m/>
    <n v="0.25"/>
    <n v="5183.6899999999996"/>
    <n v="215864.15"/>
    <m/>
    <m/>
    <m/>
    <m/>
    <m/>
    <n v="3018"/>
    <n v="387"/>
    <n v="278"/>
    <m/>
    <m/>
    <m/>
    <m/>
    <m/>
    <n v="68.55"/>
    <n v="90.7"/>
    <n v="88.97"/>
    <m/>
    <m/>
    <m/>
    <m/>
    <m/>
    <n v="6.81"/>
    <n v="6.81"/>
    <n v="1.02"/>
    <n v="1"/>
    <m/>
    <m/>
    <m/>
    <m/>
    <n v="64011159"/>
    <m/>
    <d v="2019-04-19T00:00:00"/>
    <d v="2019-12-19T00:00:00"/>
    <d v="2021-11-12T00:00:00"/>
    <m/>
    <m/>
    <m/>
    <m/>
    <n v="8.33"/>
    <n v="1.2"/>
    <m/>
    <m/>
    <m/>
    <m/>
    <n v="1"/>
    <n v="244"/>
    <n v="694"/>
    <m/>
    <m/>
    <m/>
    <m/>
    <n v="0"/>
    <s v="No"/>
    <n v="221048.09"/>
    <n v="347"/>
    <n v="86.2"/>
    <m/>
    <m/>
    <n v="1"/>
  </r>
  <r>
    <x v="2285"/>
    <s v="http://www.onestreamsoftware.com"/>
    <s v="https://www.crunchbase.com/organization/onestream-software"/>
    <s v="OneStream Software LLC"/>
    <s v="OneStream Software is an independent software company that develops a financial planning and analysis software."/>
    <m/>
    <m/>
    <m/>
    <s v="series_b"/>
    <m/>
    <m/>
    <m/>
    <m/>
    <m/>
    <m/>
    <m/>
    <n v="200000000"/>
    <m/>
    <m/>
    <m/>
    <m/>
    <m/>
    <m/>
    <m/>
    <n v="6000000000"/>
    <m/>
    <m/>
    <m/>
    <m/>
    <m/>
    <m/>
    <m/>
    <s v="D1 Capital Partners, Investment Group of Santa Barbara, Tiger Global Management"/>
    <m/>
    <m/>
    <m/>
    <m/>
    <m/>
    <m/>
    <m/>
    <x v="9"/>
    <m/>
    <m/>
    <m/>
    <m/>
    <n v="200000000"/>
    <s v="series_b"/>
    <d v="2021-04-06T00:00:00"/>
    <n v="6000000000"/>
    <m/>
    <m/>
    <m/>
    <n v="220343.3"/>
    <m/>
    <m/>
    <m/>
    <m/>
    <m/>
    <m/>
    <m/>
    <n v="270"/>
    <m/>
    <m/>
    <m/>
    <m/>
    <m/>
    <m/>
    <m/>
    <n v="89.29"/>
    <m/>
    <m/>
    <m/>
    <m/>
    <s v="unicorn"/>
    <n v="1"/>
    <m/>
    <m/>
    <n v="1"/>
    <m/>
    <m/>
    <m/>
    <m/>
    <n v="200000000"/>
    <m/>
    <m/>
    <m/>
    <d v="2021-04-06T00:00:00"/>
    <m/>
    <m/>
    <m/>
    <m/>
    <m/>
    <m/>
    <m/>
    <m/>
    <m/>
    <m/>
    <n v="1"/>
    <m/>
    <m/>
    <m/>
    <m/>
    <m/>
    <m/>
    <n v="0"/>
    <s v="No"/>
    <n v="220343.3"/>
    <n v="348"/>
    <n v="86.16"/>
    <m/>
    <m/>
    <n v="1"/>
  </r>
  <r>
    <x v="2286"/>
    <s v="https://kikoff.com/"/>
    <s v="https://www.crunchbase.com/organization/kikoff-6b3b"/>
    <s v="Kikoff Inc."/>
    <s v="Kikoff is a personal finance platform that offers credit-building solutions."/>
    <m/>
    <s v="seed"/>
    <s v="series_a"/>
    <s v="series_b"/>
    <m/>
    <m/>
    <m/>
    <m/>
    <m/>
    <n v="2500000"/>
    <n v="10000000"/>
    <n v="30000000"/>
    <m/>
    <m/>
    <m/>
    <m/>
    <m/>
    <n v="25000000"/>
    <n v="50000000"/>
    <n v="200100000"/>
    <m/>
    <m/>
    <m/>
    <m/>
    <m/>
    <s v="Abstract Ventures, Coatue, Core Innovation Capital, Female Founders Fund, Foundation Capital, GGV Capital, Lightspeed Venture Partners"/>
    <s v="Coatue, Core Innovation Capital, Foundation Capital, GGV Capital, Lightspeed Venture Partners, Stephen Curry"/>
    <s v="Core Innovation Capital, Lightspeed Venture Partners, Portage Ventures"/>
    <m/>
    <m/>
    <m/>
    <m/>
    <m/>
    <n v="2019"/>
    <n v="2020"/>
    <x v="9"/>
    <m/>
    <m/>
    <m/>
    <m/>
    <n v="30000000"/>
    <s v="series_b"/>
    <d v="2021-06-10T00:00:00"/>
    <n v="200100000"/>
    <m/>
    <n v="204.4"/>
    <n v="17828.34"/>
    <n v="200628.86"/>
    <m/>
    <m/>
    <m/>
    <m/>
    <m/>
    <n v="1397"/>
    <n v="110"/>
    <n v="318"/>
    <m/>
    <m/>
    <m/>
    <m/>
    <m/>
    <n v="85.45"/>
    <n v="96.9"/>
    <n v="87.38"/>
    <m/>
    <m/>
    <m/>
    <m/>
    <m/>
    <n v="5.44"/>
    <n v="5.44"/>
    <n v="3.4"/>
    <n v="1"/>
    <m/>
    <m/>
    <m/>
    <m/>
    <n v="42500000"/>
    <m/>
    <d v="2019-11-18T00:00:00"/>
    <d v="2020-07-01T00:00:00"/>
    <d v="2021-06-10T00:00:00"/>
    <m/>
    <m/>
    <m/>
    <m/>
    <n v="2"/>
    <n v="4"/>
    <m/>
    <m/>
    <m/>
    <m/>
    <n v="1"/>
    <n v="226"/>
    <n v="344"/>
    <m/>
    <m/>
    <m/>
    <m/>
    <n v="0"/>
    <s v="No"/>
    <n v="218661.6"/>
    <n v="349"/>
    <n v="86.12"/>
    <m/>
    <m/>
    <n v="1"/>
  </r>
  <r>
    <x v="2287"/>
    <s v="https://deepgram.com/"/>
    <s v="https://www.crunchbase.com/organization/deepgram"/>
    <s v="Deepgram, Inc."/>
    <s v="Deepgram is an AI Speech Platform that provides developers with a simple to use Speech-to-Text API."/>
    <s v="pre_seed"/>
    <s v="seed"/>
    <s v="series_a"/>
    <s v="series_b"/>
    <m/>
    <m/>
    <m/>
    <m/>
    <m/>
    <n v="120000"/>
    <n v="12000000"/>
    <n v="25000000"/>
    <m/>
    <m/>
    <m/>
    <m/>
    <m/>
    <n v="1200000"/>
    <n v="60000000"/>
    <n v="166750000"/>
    <m/>
    <m/>
    <m/>
    <m/>
    <s v="Boost VC"/>
    <s v="Pegasus Tech Ventures, Y Combinator"/>
    <s v="Compound, SAP.iO, Wing Venture Capital, Y Combinator"/>
    <s v="Bossanova Investimentos, Citi Ventures, SAP.iO, Tiger Global Management, Wing Venture Capital"/>
    <m/>
    <m/>
    <m/>
    <m/>
    <n v="2015"/>
    <n v="2016"/>
    <n v="2020"/>
    <x v="9"/>
    <m/>
    <m/>
    <m/>
    <m/>
    <n v="47000000"/>
    <s v="series_b"/>
    <d v="2022-11-29T00:00:00"/>
    <n v="313490000"/>
    <n v="0.25"/>
    <n v="6388.37"/>
    <n v="11400.39"/>
    <n v="200853.63"/>
    <m/>
    <m/>
    <m/>
    <m/>
    <n v="276"/>
    <n v="105"/>
    <n v="215"/>
    <n v="317"/>
    <m/>
    <m/>
    <m/>
    <m/>
    <n v="78.53"/>
    <n v="98.92"/>
    <n v="93.92"/>
    <n v="87.42"/>
    <m/>
    <m/>
    <m/>
    <m/>
    <m/>
    <n v="177.66"/>
    <n v="177.66"/>
    <n v="4.4400000000000004"/>
    <n v="1.88"/>
    <m/>
    <m/>
    <m/>
    <m/>
    <n v="85920000"/>
    <d v="2015-11-01T00:00:00"/>
    <d v="2016-03-22T00:00:00"/>
    <d v="2020-03-18T00:00:00"/>
    <d v="2021-02-03T00:00:00"/>
    <m/>
    <m/>
    <m/>
    <m/>
    <n v="50"/>
    <n v="2.78"/>
    <m/>
    <m/>
    <m/>
    <m/>
    <n v="1.88"/>
    <n v="1457"/>
    <n v="322"/>
    <m/>
    <m/>
    <m/>
    <m/>
    <n v="664"/>
    <s v="No"/>
    <n v="218642.64"/>
    <n v="350"/>
    <n v="86.08"/>
    <m/>
    <m/>
    <n v="1.88"/>
  </r>
  <r>
    <x v="2288"/>
    <s v="https://spacelift.io/"/>
    <s v="https://www.crunchbase.com/organization/spacelift"/>
    <m/>
    <s v="Spacelift is a sophisticated and compliant infrastructure delivery platform for Terraform, CloudFormation, Pulumi, and Kubernetes"/>
    <s v="pre_seed"/>
    <m/>
    <s v="series_a"/>
    <s v="series_b"/>
    <m/>
    <m/>
    <m/>
    <m/>
    <n v="1600000"/>
    <m/>
    <n v="6000000"/>
    <n v="15000000"/>
    <m/>
    <m/>
    <m/>
    <m/>
    <n v="32000000"/>
    <m/>
    <n v="30000000"/>
    <n v="100050000"/>
    <m/>
    <m/>
    <m/>
    <m/>
    <s v="Hoxton Ventures, Inovo VC"/>
    <m/>
    <s v="Blossom Capital, Hoxton Ventures, Inovo VC"/>
    <s v="Blossom Capital, Hoxton Ventures, Inovo VC, Insight Partners"/>
    <m/>
    <m/>
    <m/>
    <m/>
    <n v="2020"/>
    <m/>
    <n v="2021"/>
    <x v="9"/>
    <m/>
    <m/>
    <m/>
    <m/>
    <n v="15000000"/>
    <s v="series_b"/>
    <d v="2021-10-13T00:00:00"/>
    <n v="100050000"/>
    <n v="0"/>
    <m/>
    <n v="5536.57"/>
    <n v="212653.17"/>
    <m/>
    <m/>
    <m/>
    <m/>
    <n v="2133"/>
    <m/>
    <n v="1159"/>
    <n v="286"/>
    <m/>
    <m/>
    <m/>
    <m/>
    <n v="65.64"/>
    <m/>
    <n v="77.959999999999994"/>
    <n v="88.65"/>
    <m/>
    <m/>
    <m/>
    <m/>
    <m/>
    <n v="2.84"/>
    <m/>
    <n v="2.84"/>
    <n v="1"/>
    <m/>
    <m/>
    <m/>
    <m/>
    <n v="22600000"/>
    <d v="2020-11-13T00:00:00"/>
    <m/>
    <d v="2021-02-11T00:00:00"/>
    <d v="2021-10-13T00:00:00"/>
    <m/>
    <m/>
    <m/>
    <m/>
    <m/>
    <n v="3.34"/>
    <m/>
    <m/>
    <m/>
    <m/>
    <n v="1"/>
    <m/>
    <n v="244"/>
    <m/>
    <m/>
    <m/>
    <m/>
    <n v="0"/>
    <s v="No"/>
    <n v="218189.74"/>
    <n v="351"/>
    <n v="86.04"/>
    <m/>
    <m/>
    <n v="1"/>
  </r>
  <r>
    <x v="2289"/>
    <s v="https://www.simplenexus.com"/>
    <s v="https://www.crunchbase.com/organization/simplenexus"/>
    <s v="SimpleNexus, LLC"/>
    <s v="SimpleNexus is a developer of homeownership platforms connecting loan officers, borrowers, real estate agents, and settlement agents."/>
    <m/>
    <m/>
    <s v="series_a"/>
    <s v="series_b"/>
    <m/>
    <m/>
    <m/>
    <m/>
    <m/>
    <m/>
    <n v="20000000"/>
    <n v="108000000"/>
    <m/>
    <m/>
    <m/>
    <m/>
    <m/>
    <m/>
    <n v="100000000"/>
    <n v="720360000"/>
    <m/>
    <m/>
    <m/>
    <m/>
    <m/>
    <m/>
    <s v="Insight Partners"/>
    <s v="Insight Partners, TVC Capital"/>
    <m/>
    <m/>
    <m/>
    <m/>
    <m/>
    <m/>
    <n v="2018"/>
    <x v="9"/>
    <m/>
    <m/>
    <m/>
    <m/>
    <n v="108000000"/>
    <s v="series_b"/>
    <d v="2021-01-05T00:00:00"/>
    <n v="1200000000"/>
    <m/>
    <m/>
    <n v="5105.8999999999996"/>
    <n v="212653.17"/>
    <m/>
    <m/>
    <m/>
    <m/>
    <m/>
    <m/>
    <n v="324"/>
    <n v="286"/>
    <m/>
    <m/>
    <m/>
    <m/>
    <m/>
    <m/>
    <n v="92.99"/>
    <n v="88.65"/>
    <m/>
    <m/>
    <m/>
    <m/>
    <s v="exited_over_$1bn"/>
    <n v="10.199999999999999"/>
    <m/>
    <n v="10.199999999999999"/>
    <n v="1.67"/>
    <m/>
    <m/>
    <m/>
    <m/>
    <n v="128000000"/>
    <m/>
    <m/>
    <d v="2018-06-27T00:00:00"/>
    <d v="2021-01-05T00:00:00"/>
    <m/>
    <m/>
    <m/>
    <m/>
    <m/>
    <n v="7.2"/>
    <m/>
    <m/>
    <m/>
    <m/>
    <n v="1.67"/>
    <m/>
    <n v="923"/>
    <m/>
    <m/>
    <m/>
    <m/>
    <n v="0"/>
    <s v="No"/>
    <n v="217759.07"/>
    <n v="352"/>
    <n v="86"/>
    <m/>
    <m/>
    <n v="1.67"/>
  </r>
  <r>
    <x v="2290"/>
    <s v="http://provi.com"/>
    <s v="https://www.crunchbase.com/organization/provi"/>
    <m/>
    <s v="Provi is the largest online marketplace that simplifies the complex process of ordering wholesale alcohol by connecting each tier."/>
    <m/>
    <s v="seed"/>
    <s v="series_a"/>
    <s v="series_b"/>
    <s v="series_c"/>
    <m/>
    <m/>
    <m/>
    <m/>
    <m/>
    <n v="20000000"/>
    <n v="25000000"/>
    <n v="75000000"/>
    <m/>
    <m/>
    <m/>
    <m/>
    <m/>
    <n v="100000000"/>
    <n v="166750000"/>
    <n v="750000000"/>
    <m/>
    <m/>
    <m/>
    <m/>
    <s v="Kevin Moore"/>
    <s v="Bessemer Venture Partners, FJ Labs, Interplay, Nosara Capital"/>
    <s v="Bessemer Venture Partners, CPMG, Nosara Capital"/>
    <s v="Bessemer Venture Partners, Bienville Capital, CPMG, D1 Capital Partners, Interplay, Nilam Ganenthiran, Nosara Capital"/>
    <m/>
    <m/>
    <m/>
    <m/>
    <n v="2016"/>
    <n v="2020"/>
    <x v="9"/>
    <n v="2021"/>
    <m/>
    <m/>
    <m/>
    <m/>
    <s v="series_c"/>
    <d v="2023-08-04T00:00:00"/>
    <n v="750000000"/>
    <m/>
    <n v="0"/>
    <n v="4503.91"/>
    <n v="135724.57999999999"/>
    <n v="76546.44"/>
    <m/>
    <m/>
    <m/>
    <m/>
    <n v="3485"/>
    <n v="465"/>
    <n v="397"/>
    <n v="297"/>
    <m/>
    <m/>
    <m/>
    <m/>
    <n v="63.92"/>
    <n v="86.81"/>
    <n v="84.23"/>
    <n v="75.02"/>
    <m/>
    <m/>
    <m/>
    <m/>
    <n v="5.74"/>
    <m/>
    <n v="5.74"/>
    <n v="4.05"/>
    <n v="1"/>
    <m/>
    <m/>
    <m/>
    <n v="124850000"/>
    <m/>
    <d v="2016-01-09T00:00:00"/>
    <d v="2020-04-10T00:00:00"/>
    <d v="2021-02-01T00:00:00"/>
    <d v="2021-09-21T00:00:00"/>
    <m/>
    <m/>
    <m/>
    <m/>
    <n v="1.67"/>
    <n v="4.5"/>
    <m/>
    <m/>
    <m/>
    <n v="4.5"/>
    <n v="1553"/>
    <n v="297"/>
    <n v="232"/>
    <m/>
    <m/>
    <m/>
    <n v="914"/>
    <s v="No"/>
    <n v="216774.93"/>
    <n v="353"/>
    <n v="85.96"/>
    <n v="4.5"/>
    <n v="4.5"/>
    <n v="4.5"/>
  </r>
  <r>
    <x v="2291"/>
    <s v="https://www.tonic.ai"/>
    <s v="https://www.crunchbase.com/organization/tonic-ai"/>
    <s v="TonicAI, Inc."/>
    <s v="Tonic provides production data to create safe, useful, de-identified data for QA, testing, and development."/>
    <m/>
    <s v="seed"/>
    <s v="series_a"/>
    <s v="series_b"/>
    <m/>
    <m/>
    <m/>
    <m/>
    <m/>
    <n v="2000000"/>
    <n v="8000000"/>
    <n v="35000000"/>
    <m/>
    <m/>
    <m/>
    <m/>
    <m/>
    <n v="20000000"/>
    <n v="40000000"/>
    <n v="233450000"/>
    <m/>
    <m/>
    <m/>
    <m/>
    <m/>
    <s v="Bloomberg Beta, Heavybit, Octave, Xfund"/>
    <s v="Anthony Goldbloom, Assaf Wand, Augusto &quot;Aghi&quot; Marietti, Bloomberg Beta, GGV Capital, Heavybit, Octave, Silicon Valley CISO Investments, Xfund"/>
    <s v="Heavybit, Insight Partners, Octave"/>
    <m/>
    <m/>
    <m/>
    <m/>
    <m/>
    <n v="2018"/>
    <n v="2020"/>
    <x v="9"/>
    <m/>
    <m/>
    <m/>
    <m/>
    <n v="35000000"/>
    <s v="series_b"/>
    <d v="2021-09-29T00:00:00"/>
    <n v="233450000"/>
    <m/>
    <n v="30.75"/>
    <n v="3501.39"/>
    <n v="213087.62"/>
    <m/>
    <m/>
    <m/>
    <m/>
    <m/>
    <n v="2045"/>
    <n v="508"/>
    <n v="285"/>
    <m/>
    <m/>
    <m/>
    <m/>
    <m/>
    <n v="80.39"/>
    <n v="85.59"/>
    <n v="88.69"/>
    <m/>
    <m/>
    <m/>
    <m/>
    <m/>
    <n v="7.94"/>
    <n v="7.94"/>
    <n v="4.96"/>
    <n v="1"/>
    <m/>
    <m/>
    <m/>
    <m/>
    <n v="45000000"/>
    <m/>
    <d v="2018-11-26T00:00:00"/>
    <d v="2020-12-14T00:00:00"/>
    <d v="2021-09-29T00:00:00"/>
    <m/>
    <m/>
    <m/>
    <m/>
    <n v="2"/>
    <n v="5.84"/>
    <m/>
    <m/>
    <m/>
    <m/>
    <n v="1"/>
    <n v="749"/>
    <n v="289"/>
    <m/>
    <m/>
    <m/>
    <m/>
    <n v="0"/>
    <s v="No"/>
    <n v="216619.76"/>
    <n v="354"/>
    <n v="85.93"/>
    <m/>
    <m/>
    <n v="1"/>
  </r>
  <r>
    <x v="2292"/>
    <s v="https://www.elementaryrobotics.com"/>
    <s v="https://www.crunchbase.com/organization/elementary-robotics"/>
    <s v="Elementary Robotics, Inc."/>
    <s v="Elementary Robotics is a robotics startup that built a platform for applying machine learning to the logistics industries."/>
    <s v="pre_seed"/>
    <s v="seed"/>
    <s v="series_a"/>
    <s v="series_b"/>
    <m/>
    <m/>
    <m/>
    <m/>
    <n v="1200000"/>
    <n v="3600000"/>
    <n v="12700000"/>
    <n v="30000000"/>
    <m/>
    <m/>
    <m/>
    <m/>
    <n v="24000000"/>
    <n v="36000000"/>
    <n v="63500000"/>
    <n v="200100000"/>
    <m/>
    <m/>
    <m/>
    <m/>
    <s v="FoundersX Ventures, Q Venture Partners"/>
    <s v="Fathom Capital, Fika Ventures, OUP (Osage University Partners), Q Venture Partners, Rewired, Riot Ventures, Stage Venture Partners, Toyota Ventures, Ubiquity Ventures"/>
    <s v="Fathom Capital, Fika Ventures, IdeaLab Capital Partners, Threshold, Toyota Ventures, Ubiquity Ventures"/>
    <s v="Fathom Capital, Fika Ventures, Riot Ventures, Threshold, Tiger Global Management, Toyota Ventures"/>
    <m/>
    <m/>
    <m/>
    <m/>
    <n v="2017"/>
    <n v="2018"/>
    <n v="2020"/>
    <x v="9"/>
    <m/>
    <m/>
    <m/>
    <m/>
    <n v="30000000"/>
    <s v="series_b"/>
    <d v="2021-12-16T00:00:00"/>
    <n v="200100000"/>
    <n v="0"/>
    <n v="0"/>
    <n v="13576.53"/>
    <n v="203002.78"/>
    <m/>
    <m/>
    <m/>
    <m/>
    <n v="829"/>
    <n v="3719"/>
    <n v="165"/>
    <n v="312"/>
    <m/>
    <m/>
    <m/>
    <m/>
    <n v="69.36"/>
    <n v="64.34"/>
    <n v="95.34"/>
    <n v="87.61"/>
    <m/>
    <m/>
    <m/>
    <m/>
    <m/>
    <n v="5.0999999999999996"/>
    <n v="3.78"/>
    <n v="2.68"/>
    <n v="1"/>
    <m/>
    <m/>
    <m/>
    <m/>
    <n v="47500000"/>
    <d v="2017-10-01T00:00:00"/>
    <d v="2018-12-19T00:00:00"/>
    <d v="2020-06-30T00:00:00"/>
    <d v="2021-12-16T00:00:00"/>
    <m/>
    <m/>
    <m/>
    <m/>
    <n v="1.76"/>
    <n v="3.15"/>
    <m/>
    <m/>
    <m/>
    <m/>
    <n v="1"/>
    <n v="559"/>
    <n v="534"/>
    <m/>
    <m/>
    <m/>
    <m/>
    <n v="0"/>
    <s v="No"/>
    <n v="216579.31"/>
    <n v="355"/>
    <n v="85.89"/>
    <m/>
    <m/>
    <n v="1"/>
  </r>
  <r>
    <x v="2293"/>
    <s v="https://chiper.co/"/>
    <s v="https://www.crunchbase.com/organization/chiper"/>
    <s v="Chiper Inc."/>
    <s v="Chiper is a B2B e-commerce ecosystem for the corner store retail market in Latin America"/>
    <s v="pre_seed"/>
    <s v="seed"/>
    <s v="series_a"/>
    <s v="series_b"/>
    <m/>
    <m/>
    <m/>
    <m/>
    <n v="1300000"/>
    <n v="11700000"/>
    <n v="12000000"/>
    <n v="53000000"/>
    <m/>
    <m/>
    <m/>
    <m/>
    <n v="26000000"/>
    <n v="117000000"/>
    <n v="60000000"/>
    <n v="353510000"/>
    <m/>
    <m/>
    <m/>
    <m/>
    <s v="Copernion"/>
    <s v="Kaszek, Monashees"/>
    <s v="Alarko Ventures, Citius, Decart Ventures, FJ Labs, Flucas Ventures, Fourth Realm, JAM Fund, Justin Mateen, Monashees, WIND Ventures"/>
    <s v="Alter Global, Bossanova Investimentos, Endeavor Catalyst, FJ Labs, Flucas Ventures, InQlab, Interplay, Nosara Capital, Tiger Global Management"/>
    <m/>
    <m/>
    <m/>
    <m/>
    <n v="2018"/>
    <n v="2019"/>
    <n v="2020"/>
    <x v="9"/>
    <m/>
    <m/>
    <m/>
    <m/>
    <n v="53000000"/>
    <s v="series_b"/>
    <d v="2021-11-18T00:00:00"/>
    <n v="353510000"/>
    <n v="0"/>
    <n v="28.45"/>
    <n v="5490.36"/>
    <n v="210865.57"/>
    <m/>
    <m/>
    <m/>
    <m/>
    <n v="1356"/>
    <n v="2075"/>
    <n v="401"/>
    <n v="298"/>
    <m/>
    <m/>
    <m/>
    <m/>
    <n v="68.790000000000006"/>
    <n v="78.38"/>
    <n v="88.63"/>
    <n v="88.17"/>
    <m/>
    <m/>
    <m/>
    <m/>
    <m/>
    <n v="8.32"/>
    <n v="2.0499999999999998"/>
    <n v="5.01"/>
    <n v="1"/>
    <m/>
    <m/>
    <m/>
    <m/>
    <n v="78000000"/>
    <d v="2018-03-01T00:00:00"/>
    <d v="2019-04-06T00:00:00"/>
    <d v="2020-10-16T00:00:00"/>
    <d v="2021-11-18T00:00:00"/>
    <m/>
    <m/>
    <m/>
    <m/>
    <n v="0.51"/>
    <n v="5.89"/>
    <m/>
    <m/>
    <m/>
    <m/>
    <n v="1"/>
    <n v="559"/>
    <n v="398"/>
    <m/>
    <m/>
    <m/>
    <m/>
    <n v="0"/>
    <s v="No"/>
    <n v="216384.38"/>
    <n v="356"/>
    <n v="85.85"/>
    <m/>
    <m/>
    <n v="1"/>
  </r>
  <r>
    <x v="2294"/>
    <s v="https://www.getreprise.com/"/>
    <s v="https://www.crunchbase.com/organization/reprise"/>
    <m/>
    <s v="Reprise empowers enterprise sales and marketing teams to create sales demos, product tours, and trial environments."/>
    <m/>
    <s v="seed"/>
    <s v="series_a"/>
    <s v="series_b"/>
    <m/>
    <m/>
    <m/>
    <m/>
    <m/>
    <n v="3200000"/>
    <n v="17000000"/>
    <n v="62000000"/>
    <m/>
    <m/>
    <m/>
    <m/>
    <m/>
    <n v="32000000"/>
    <n v="85000000"/>
    <n v="413540000"/>
    <m/>
    <m/>
    <m/>
    <m/>
    <m/>
    <s v="Accomplice, Glasswing Ventures"/>
    <s v="Accomplice, Bain Capital Ventures, Glasswing Ventures"/>
    <s v="Accomplice, Angel Collective Opportunity Fund, Bain Capital Ventures, Glasswing Ventures, Howie Liu, ICONIQ Growth, Jack Altman, Jayni Shah, Jeffrey Katzenberg, John Nisi, Mark Ghermezian, Nick Mehta, Phil Fernandez, Rahul Vohra, Ryan Petersen, Sameer Dholakia, Trevor Noah"/>
    <m/>
    <m/>
    <m/>
    <m/>
    <m/>
    <n v="2020"/>
    <n v="2021"/>
    <x v="9"/>
    <m/>
    <m/>
    <m/>
    <m/>
    <n v="62000000"/>
    <s v="series_b"/>
    <d v="2021-11-09T00:00:00"/>
    <n v="413540000"/>
    <m/>
    <n v="1848.1"/>
    <n v="4290.13"/>
    <n v="208803.62"/>
    <m/>
    <m/>
    <m/>
    <m/>
    <m/>
    <n v="1008"/>
    <n v="1258"/>
    <n v="301"/>
    <m/>
    <m/>
    <m/>
    <m/>
    <m/>
    <n v="89.3"/>
    <n v="76.08"/>
    <n v="88.05"/>
    <m/>
    <m/>
    <m/>
    <m/>
    <m/>
    <n v="8.7899999999999991"/>
    <n v="8.7899999999999991"/>
    <n v="4.1399999999999997"/>
    <n v="1"/>
    <m/>
    <m/>
    <m/>
    <m/>
    <n v="82200000"/>
    <m/>
    <d v="2020-11-12T00:00:00"/>
    <d v="2021-02-18T00:00:00"/>
    <d v="2021-11-09T00:00:00"/>
    <m/>
    <m/>
    <m/>
    <m/>
    <n v="2.66"/>
    <n v="4.87"/>
    <m/>
    <m/>
    <m/>
    <m/>
    <n v="1"/>
    <n v="98"/>
    <n v="264"/>
    <m/>
    <m/>
    <m/>
    <m/>
    <n v="0"/>
    <s v="No"/>
    <n v="214941.85"/>
    <n v="357"/>
    <n v="85.81"/>
    <m/>
    <m/>
    <n v="1"/>
  </r>
  <r>
    <x v="2295"/>
    <s v="http://www.leolabs.space"/>
    <s v="https://www.crunchbase.com/organization/leolabs"/>
    <s v="LeoLabs, Inc."/>
    <s v="LeoLabs is an aerospace company that supplies and provides low Earth orbit mapping and space situational awareness services."/>
    <m/>
    <s v="seed"/>
    <s v="series_a"/>
    <s v="series_b"/>
    <m/>
    <m/>
    <m/>
    <m/>
    <m/>
    <m/>
    <n v="13000000"/>
    <n v="65000000"/>
    <m/>
    <m/>
    <m/>
    <m/>
    <m/>
    <m/>
    <n v="65000000"/>
    <n v="433550000"/>
    <m/>
    <m/>
    <m/>
    <m/>
    <m/>
    <s v="Dylan Taylor, E-Merge, Jordan Eisenberg"/>
    <s v="Airbus Ventures, Horizons Ventures, Space Capital, WERU Investment"/>
    <s v="Bossanova Investimentos, Insight Partners, Seraphim Space, Velvet Sea Ventures"/>
    <m/>
    <m/>
    <m/>
    <m/>
    <m/>
    <n v="2016"/>
    <n v="2018"/>
    <x v="9"/>
    <m/>
    <m/>
    <m/>
    <m/>
    <n v="29000000"/>
    <s v="series_unknown"/>
    <d v="2021-06-03T00:00:00"/>
    <n v="433550000"/>
    <m/>
    <n v="187.72"/>
    <n v="83.12"/>
    <n v="214210.37"/>
    <m/>
    <m/>
    <m/>
    <m/>
    <m/>
    <n v="1548"/>
    <n v="1022"/>
    <n v="282"/>
    <m/>
    <m/>
    <m/>
    <m/>
    <m/>
    <n v="83.98"/>
    <n v="77.849999999999994"/>
    <n v="88.81"/>
    <m/>
    <m/>
    <m/>
    <m/>
    <m/>
    <n v="5.67"/>
    <m/>
    <n v="5.67"/>
    <n v="1"/>
    <m/>
    <m/>
    <m/>
    <m/>
    <n v="111000000"/>
    <m/>
    <d v="2016-01-01T00:00:00"/>
    <d v="2018-07-26T00:00:00"/>
    <d v="2021-06-03T00:00:00"/>
    <m/>
    <m/>
    <m/>
    <m/>
    <m/>
    <n v="6.67"/>
    <m/>
    <m/>
    <m/>
    <m/>
    <n v="1"/>
    <n v="937"/>
    <n v="1043"/>
    <m/>
    <m/>
    <m/>
    <m/>
    <n v="0"/>
    <s v="No"/>
    <n v="214481.21"/>
    <n v="358"/>
    <n v="85.77"/>
    <m/>
    <m/>
    <n v="1"/>
  </r>
  <r>
    <x v="2296"/>
    <s v="https://ably.com"/>
    <s v="https://www.crunchbase.com/organization/ably"/>
    <s v="Ably Real-time Ltd"/>
    <s v="Ably is the platform to power synchronized digital experiences in realtime."/>
    <m/>
    <s v="seed"/>
    <s v="series_a"/>
    <s v="series_b"/>
    <m/>
    <m/>
    <m/>
    <m/>
    <m/>
    <n v="2000000"/>
    <n v="10000000"/>
    <n v="70000000"/>
    <m/>
    <m/>
    <m/>
    <m/>
    <m/>
    <n v="20000000"/>
    <n v="50000000"/>
    <n v="466900000"/>
    <m/>
    <m/>
    <m/>
    <m/>
    <m/>
    <s v="Forward Partners"/>
    <s v="Forward Partners, James Woolf, Launchbay Capital, MMC Ventures, Max Tatton-Brown, Triple Point Ventures"/>
    <s v="Dawn Capital, Insight Partners, Launchbay Capital, MMC Ventures"/>
    <m/>
    <m/>
    <m/>
    <m/>
    <m/>
    <n v="2017"/>
    <n v="2020"/>
    <x v="9"/>
    <m/>
    <m/>
    <m/>
    <m/>
    <n v="70000000"/>
    <s v="series_b"/>
    <d v="2021-06-30T00:00:00"/>
    <n v="466900000"/>
    <m/>
    <n v="63.82"/>
    <n v="8.66"/>
    <n v="214216.46"/>
    <m/>
    <m/>
    <m/>
    <m/>
    <m/>
    <n v="1865"/>
    <n v="1458"/>
    <n v="281"/>
    <m/>
    <m/>
    <m/>
    <m/>
    <m/>
    <n v="80.319999999999993"/>
    <n v="58.6"/>
    <n v="88.85"/>
    <m/>
    <m/>
    <m/>
    <m/>
    <m/>
    <n v="15.88"/>
    <n v="15.88"/>
    <n v="7.94"/>
    <n v="1"/>
    <m/>
    <m/>
    <m/>
    <m/>
    <n v="82262571"/>
    <m/>
    <d v="2017-07-13T00:00:00"/>
    <d v="2020-04-06T00:00:00"/>
    <d v="2021-06-30T00:00:00"/>
    <m/>
    <m/>
    <m/>
    <m/>
    <n v="2.5"/>
    <n v="9.34"/>
    <m/>
    <m/>
    <m/>
    <m/>
    <n v="1"/>
    <n v="998"/>
    <n v="450"/>
    <m/>
    <m/>
    <m/>
    <m/>
    <n v="0"/>
    <s v="No"/>
    <n v="214288.94"/>
    <n v="359"/>
    <n v="85.73"/>
    <m/>
    <m/>
    <n v="1"/>
  </r>
  <r>
    <x v="2297"/>
    <s v="https://www.lingoace.com"/>
    <s v="https://www.crunchbase.com/organization/lingoace"/>
    <s v="PPLingo Pte Ltd"/>
    <s v="LingoAce is an edtech company committed to providing a fun and engaging learning environment for young learners between 3-15 years old."/>
    <m/>
    <s v="seed"/>
    <s v="series_a"/>
    <s v="series_b"/>
    <s v="series_c"/>
    <m/>
    <m/>
    <m/>
    <m/>
    <n v="3000000"/>
    <n v="8000000"/>
    <n v="58000000"/>
    <n v="105000000"/>
    <m/>
    <m/>
    <m/>
    <m/>
    <n v="30000000"/>
    <n v="40000000"/>
    <n v="386860000"/>
    <n v="1050000000"/>
    <m/>
    <m/>
    <m/>
    <m/>
    <s v="Decent Capital"/>
    <s v="Shunwei Capital"/>
    <s v="Owl Ventures, Tiger Global Management"/>
    <s v="Owl Ventures, Peak XV Partners, SWC Global, Shunwei Capital"/>
    <m/>
    <m/>
    <m/>
    <m/>
    <n v="2019"/>
    <n v="2020"/>
    <x v="9"/>
    <n v="2021"/>
    <m/>
    <m/>
    <m/>
    <n v="105000000"/>
    <s v="series_c"/>
    <d v="2021-12-03T00:00:00"/>
    <n v="1050000000"/>
    <m/>
    <n v="0"/>
    <n v="0"/>
    <n v="194134.67"/>
    <n v="19576.400000000001"/>
    <m/>
    <m/>
    <m/>
    <m/>
    <n v="3695"/>
    <n v="1826"/>
    <n v="326"/>
    <n v="431"/>
    <m/>
    <m/>
    <m/>
    <m/>
    <n v="61.5"/>
    <n v="48.14"/>
    <n v="87.06"/>
    <n v="63.71"/>
    <m/>
    <m/>
    <m/>
    <m/>
    <n v="21.42"/>
    <n v="21.42"/>
    <n v="20.079999999999998"/>
    <n v="2.44"/>
    <n v="1"/>
    <m/>
    <m/>
    <m/>
    <n v="180000000"/>
    <m/>
    <d v="2019-11-27T00:00:00"/>
    <d v="2020-06-05T00:00:00"/>
    <d v="2021-04-03T00:00:00"/>
    <d v="2021-12-03T00:00:00"/>
    <m/>
    <m/>
    <m/>
    <n v="1.33"/>
    <n v="9.67"/>
    <n v="2.71"/>
    <m/>
    <m/>
    <m/>
    <n v="2.71"/>
    <n v="191"/>
    <n v="302"/>
    <n v="244"/>
    <m/>
    <m/>
    <m/>
    <n v="244"/>
    <s v="No"/>
    <n v="213711.07"/>
    <n v="360"/>
    <n v="85.69"/>
    <n v="2.71"/>
    <n v="2.71"/>
    <n v="2.71"/>
  </r>
  <r>
    <x v="2298"/>
    <s v="https://www.companycam.com"/>
    <s v="https://www.crunchbase.com/organization/companycam"/>
    <s v="CompanyCam, LLC"/>
    <s v="CompanyCam instantly organizes job photos for contractors with location and time-stamps."/>
    <m/>
    <s v="seed"/>
    <s v="series_a"/>
    <s v="series_b"/>
    <m/>
    <m/>
    <m/>
    <m/>
    <m/>
    <n v="1000000"/>
    <n v="6000000"/>
    <n v="30000000"/>
    <m/>
    <m/>
    <m/>
    <m/>
    <m/>
    <n v="10000000"/>
    <n v="30000000"/>
    <n v="200100000"/>
    <m/>
    <m/>
    <m/>
    <m/>
    <m/>
    <s v="Invest Nebraska"/>
    <s v="Blueprint Equity"/>
    <s v="Insight Partners, JMI Equity, WndrCo"/>
    <m/>
    <m/>
    <m/>
    <m/>
    <m/>
    <n v="2018"/>
    <n v="2020"/>
    <x v="9"/>
    <m/>
    <m/>
    <m/>
    <m/>
    <n v="30000000"/>
    <s v="series_b"/>
    <d v="2021-10-26T00:00:00"/>
    <n v="200100000"/>
    <m/>
    <n v="702.1"/>
    <n v="0"/>
    <n v="212653.17"/>
    <m/>
    <m/>
    <m/>
    <m/>
    <m/>
    <n v="1027"/>
    <n v="1826"/>
    <n v="286"/>
    <m/>
    <m/>
    <m/>
    <m/>
    <m/>
    <n v="90.16"/>
    <n v="48.14"/>
    <n v="88.65"/>
    <m/>
    <m/>
    <m/>
    <m/>
    <m/>
    <n v="13.61"/>
    <n v="13.61"/>
    <n v="5.67"/>
    <n v="1"/>
    <m/>
    <m/>
    <m/>
    <m/>
    <n v="38000000"/>
    <m/>
    <d v="2018-12-19T00:00:00"/>
    <d v="2020-06-29T00:00:00"/>
    <d v="2021-10-26T00:00:00"/>
    <m/>
    <m/>
    <m/>
    <m/>
    <n v="3"/>
    <n v="6.67"/>
    <m/>
    <m/>
    <m/>
    <m/>
    <n v="1"/>
    <n v="558"/>
    <n v="484"/>
    <m/>
    <m/>
    <m/>
    <m/>
    <n v="0"/>
    <s v="No"/>
    <n v="213355.27"/>
    <n v="361"/>
    <n v="85.65"/>
    <m/>
    <m/>
    <n v="1"/>
  </r>
  <r>
    <x v="2299"/>
    <s v="http://www.cognigy.com"/>
    <s v="https://www.crunchbase.com/organization/cognigy"/>
    <s v="Cognigy GmbH"/>
    <s v="Cognigy is the leading Enterprise Conversational AI Platform for customer &amp; employee support process automation."/>
    <m/>
    <s v="seed"/>
    <s v="series_a"/>
    <s v="series_b"/>
    <m/>
    <m/>
    <m/>
    <m/>
    <m/>
    <m/>
    <n v="6062396"/>
    <n v="43983003"/>
    <m/>
    <m/>
    <m/>
    <m/>
    <m/>
    <m/>
    <n v="30311980"/>
    <n v="293366630.00999999"/>
    <m/>
    <m/>
    <m/>
    <m/>
    <m/>
    <m/>
    <s v="DN Capital, Inventures, Nordic Makers"/>
    <s v="DN Capital, Digital Incubation and Growth, Global Brain Corporation, Insight Partners, Inventures, Nordic Makers, Possible Ventures"/>
    <m/>
    <m/>
    <m/>
    <m/>
    <m/>
    <n v="2016"/>
    <n v="2019"/>
    <x v="9"/>
    <m/>
    <m/>
    <m/>
    <m/>
    <n v="15000000"/>
    <s v="series_b"/>
    <d v="2022-02-17T00:00:00"/>
    <n v="293366630.00999999"/>
    <m/>
    <n v="0"/>
    <n v="45.87"/>
    <n v="213174.97"/>
    <m/>
    <m/>
    <m/>
    <m/>
    <m/>
    <n v="3485"/>
    <n v="1219"/>
    <n v="284"/>
    <m/>
    <m/>
    <m/>
    <m/>
    <m/>
    <n v="63.92"/>
    <n v="70.66"/>
    <n v="88.73"/>
    <m/>
    <m/>
    <m/>
    <m/>
    <m/>
    <n v="8.23"/>
    <m/>
    <n v="8.23"/>
    <n v="1"/>
    <m/>
    <m/>
    <m/>
    <m/>
    <n v="68964492"/>
    <m/>
    <d v="2016-08-11T00:00:00"/>
    <d v="2019-11-26T00:00:00"/>
    <d v="2021-06-01T00:00:00"/>
    <m/>
    <m/>
    <m/>
    <m/>
    <m/>
    <n v="9.68"/>
    <m/>
    <m/>
    <m/>
    <m/>
    <n v="1"/>
    <n v="1202"/>
    <n v="553"/>
    <m/>
    <m/>
    <m/>
    <m/>
    <n v="261"/>
    <s v="No"/>
    <n v="213220.84"/>
    <n v="362"/>
    <n v="85.61"/>
    <m/>
    <m/>
    <n v="1"/>
  </r>
  <r>
    <x v="2300"/>
    <s v="https://bit.dev"/>
    <s v="https://www.crunchbase.com/organization/bitdev"/>
    <m/>
    <s v="The platform for composable software • Build composable web apps in components • Join us and 250k+ developers"/>
    <m/>
    <s v="seed"/>
    <s v="series_a"/>
    <s v="series_b"/>
    <m/>
    <m/>
    <m/>
    <m/>
    <m/>
    <n v="900000"/>
    <n v="10100000"/>
    <n v="25000000"/>
    <m/>
    <m/>
    <m/>
    <m/>
    <m/>
    <n v="9000000"/>
    <n v="50500000"/>
    <n v="166750000"/>
    <m/>
    <m/>
    <m/>
    <m/>
    <m/>
    <s v="Disruptive Technologies Venture Capital"/>
    <m/>
    <s v="Disruptive Technologies Venture Capital, Insight Partners"/>
    <m/>
    <m/>
    <m/>
    <m/>
    <m/>
    <n v="2015"/>
    <n v="2019"/>
    <x v="9"/>
    <m/>
    <m/>
    <m/>
    <m/>
    <n v="25000000"/>
    <s v="series_b"/>
    <d v="2021-11-16T00:00:00"/>
    <n v="166750000"/>
    <m/>
    <n v="0"/>
    <n v="0"/>
    <n v="212653.17"/>
    <m/>
    <m/>
    <m/>
    <m/>
    <m/>
    <n v="3493"/>
    <n v="1771"/>
    <n v="286"/>
    <m/>
    <m/>
    <m/>
    <m/>
    <m/>
    <n v="64.400000000000006"/>
    <n v="57.37"/>
    <n v="88.65"/>
    <m/>
    <m/>
    <m/>
    <m/>
    <m/>
    <n v="12.6"/>
    <n v="12.6"/>
    <n v="2.81"/>
    <n v="1"/>
    <m/>
    <m/>
    <m/>
    <m/>
    <n v="36000000"/>
    <m/>
    <d v="2015-03-01T00:00:00"/>
    <d v="2019-02-01T00:00:00"/>
    <d v="2021-11-16T00:00:00"/>
    <m/>
    <m/>
    <m/>
    <m/>
    <n v="5.61"/>
    <n v="3.3"/>
    <m/>
    <m/>
    <m/>
    <m/>
    <n v="1"/>
    <n v="1433"/>
    <n v="1019"/>
    <m/>
    <m/>
    <m/>
    <m/>
    <n v="0"/>
    <s v="No"/>
    <n v="212653.17"/>
    <n v="363"/>
    <n v="85.57"/>
    <m/>
    <m/>
    <n v="1"/>
  </r>
  <r>
    <x v="2301"/>
    <s v="https://holoam.com/"/>
    <s v="https://www.crunchbase.com/organization/holo-ea9a"/>
    <s v="Holo, Inc."/>
    <s v="Holo enables digital manufacturing at scale for high-quality, pure copper and other metals."/>
    <m/>
    <m/>
    <m/>
    <s v="series_b"/>
    <m/>
    <m/>
    <m/>
    <m/>
    <m/>
    <m/>
    <m/>
    <m/>
    <m/>
    <m/>
    <m/>
    <m/>
    <m/>
    <m/>
    <m/>
    <m/>
    <m/>
    <m/>
    <m/>
    <m/>
    <m/>
    <m/>
    <m/>
    <s v="Atreides Management, Lam Capital, Lam Research, Lightspeed Venture Partners, Prelude Ventures, Tao Capital Partners"/>
    <m/>
    <m/>
    <m/>
    <m/>
    <m/>
    <m/>
    <m/>
    <x v="9"/>
    <m/>
    <m/>
    <m/>
    <m/>
    <m/>
    <s v="series_b"/>
    <d v="2021-08-25T00:00:00"/>
    <m/>
    <m/>
    <m/>
    <m/>
    <n v="211477.79"/>
    <m/>
    <m/>
    <m/>
    <m/>
    <m/>
    <m/>
    <m/>
    <n v="294"/>
    <m/>
    <m/>
    <m/>
    <m/>
    <m/>
    <m/>
    <m/>
    <n v="88.33"/>
    <m/>
    <m/>
    <m/>
    <m/>
    <m/>
    <m/>
    <m/>
    <m/>
    <m/>
    <m/>
    <m/>
    <m/>
    <m/>
    <m/>
    <m/>
    <m/>
    <m/>
    <d v="2021-08-25T00:00:00"/>
    <m/>
    <m/>
    <m/>
    <m/>
    <m/>
    <m/>
    <m/>
    <m/>
    <m/>
    <m/>
    <m/>
    <m/>
    <m/>
    <m/>
    <m/>
    <m/>
    <m/>
    <n v="0"/>
    <s v="No"/>
    <n v="211477.79"/>
    <n v="364"/>
    <n v="85.53"/>
    <m/>
    <m/>
    <m/>
  </r>
  <r>
    <x v="2302"/>
    <s v="https://calendly.com"/>
    <s v="https://www.crunchbase.com/organization/calendly"/>
    <s v="Calendly LLC"/>
    <s v="Calendly is a modern scheduling platform that helps individuals, teams, and organizations automate meeting by removing the back and forth."/>
    <m/>
    <s v="seed"/>
    <m/>
    <s v="series_b"/>
    <m/>
    <m/>
    <m/>
    <m/>
    <m/>
    <n v="550000"/>
    <m/>
    <n v="350000000"/>
    <m/>
    <m/>
    <m/>
    <m/>
    <m/>
    <n v="5500000"/>
    <m/>
    <n v="3000000000"/>
    <m/>
    <m/>
    <m/>
    <m/>
    <m/>
    <s v="Atlanta Ventures"/>
    <m/>
    <s v="ICONIQ Capital, ICONIQ Growth, OpenView"/>
    <m/>
    <m/>
    <m/>
    <m/>
    <m/>
    <n v="2014"/>
    <m/>
    <x v="9"/>
    <m/>
    <m/>
    <m/>
    <m/>
    <n v="350000000"/>
    <s v="series_b"/>
    <d v="2021-01-26T00:00:00"/>
    <n v="3000000000"/>
    <m/>
    <n v="0"/>
    <m/>
    <n v="211470.12"/>
    <m/>
    <m/>
    <m/>
    <m/>
    <m/>
    <n v="3167"/>
    <m/>
    <n v="295"/>
    <m/>
    <m/>
    <m/>
    <m/>
    <m/>
    <n v="62.98"/>
    <m/>
    <n v="88.29"/>
    <m/>
    <m/>
    <m/>
    <m/>
    <s v="unicorn"/>
    <n v="370.94"/>
    <n v="370.94"/>
    <m/>
    <n v="1"/>
    <m/>
    <m/>
    <m/>
    <m/>
    <n v="350550000"/>
    <m/>
    <d v="2014-04-25T00:00:00"/>
    <m/>
    <d v="2021-01-26T00:00:00"/>
    <m/>
    <m/>
    <m/>
    <m/>
    <m/>
    <m/>
    <m/>
    <m/>
    <m/>
    <m/>
    <n v="1"/>
    <m/>
    <m/>
    <m/>
    <m/>
    <m/>
    <m/>
    <n v="0"/>
    <s v="No"/>
    <n v="211470.12"/>
    <n v="365"/>
    <n v="85.49"/>
    <m/>
    <m/>
    <n v="1"/>
  </r>
  <r>
    <x v="2303"/>
    <s v="http://www.synd.io"/>
    <s v="https://www.crunchbase.com/organization/syndio"/>
    <s v="Syndio Solutions, Inc."/>
    <s v="Syndio is a technology company that helps companies measure, achieve, and sustain workplace equity."/>
    <m/>
    <s v="seed"/>
    <s v="series_a"/>
    <s v="series_b"/>
    <s v="series_c"/>
    <m/>
    <m/>
    <m/>
    <m/>
    <n v="1250000"/>
    <n v="7500000"/>
    <n v="17100000"/>
    <n v="50000000"/>
    <m/>
    <m/>
    <m/>
    <m/>
    <n v="6250000"/>
    <n v="37500000"/>
    <n v="114057000"/>
    <n v="500000000"/>
    <m/>
    <m/>
    <m/>
    <m/>
    <s v="Frontier Venture Capital, Garry Mathiason, Robert Millman"/>
    <s v="Contour Venture Partners, Emerson Collective, Frontier Venture Capital, Sirius Venture Partners, Voyager Capital"/>
    <s v="Bessemer Venture Partners, Concrete Rose Capital, Emerson Collective, Next Play Capital, Voyager Capital"/>
    <s v="75 &amp; Sunny, Alexi Robichaux, Anita Lynch, Bessemer Venture Partners, Candace Parker, Contour Venture Partners, Emerson Collective, Spencer Rascoff, Voyager Capital"/>
    <m/>
    <m/>
    <m/>
    <m/>
    <n v="2016"/>
    <n v="2020"/>
    <x v="9"/>
    <n v="2021"/>
    <m/>
    <m/>
    <m/>
    <n v="50000000"/>
    <s v="series_c"/>
    <d v="2021-09-27T00:00:00"/>
    <n v="500000000"/>
    <m/>
    <n v="0"/>
    <n v="989.88"/>
    <n v="144050.63"/>
    <n v="64710.05"/>
    <m/>
    <m/>
    <m/>
    <m/>
    <n v="3485"/>
    <n v="839"/>
    <n v="386"/>
    <n v="307"/>
    <m/>
    <m/>
    <m/>
    <m/>
    <n v="63.92"/>
    <n v="76.19"/>
    <n v="84.67"/>
    <n v="74.180000000000007"/>
    <m/>
    <m/>
    <m/>
    <m/>
    <n v="48.96"/>
    <n v="48.96"/>
    <n v="10.199999999999999"/>
    <n v="3.95"/>
    <n v="1"/>
    <m/>
    <m/>
    <m/>
    <n v="83425000"/>
    <m/>
    <d v="2016-12-06T00:00:00"/>
    <d v="2020-05-15T00:00:00"/>
    <d v="2021-01-07T00:00:00"/>
    <d v="2021-09-27T00:00:00"/>
    <m/>
    <m/>
    <m/>
    <n v="6"/>
    <n v="3.04"/>
    <n v="4.38"/>
    <m/>
    <m/>
    <m/>
    <n v="4.38"/>
    <n v="1256"/>
    <n v="237"/>
    <n v="263"/>
    <m/>
    <m/>
    <m/>
    <n v="263"/>
    <s v="No"/>
    <n v="209750.56"/>
    <n v="366"/>
    <n v="85.45"/>
    <n v="4.38"/>
    <n v="4.38"/>
    <n v="4.38"/>
  </r>
  <r>
    <x v="2304"/>
    <s v="https://vnlife.vn"/>
    <s v="https://www.crunchbase.com/organization/vnlife"/>
    <s v="VNLIFE Corporation"/>
    <s v="VNLIFE is a technology company that develops a digital ecosystem for the tourism, logistics, and commerce sector."/>
    <m/>
    <m/>
    <s v="series_a"/>
    <s v="series_b"/>
    <m/>
    <m/>
    <m/>
    <m/>
    <m/>
    <m/>
    <n v="300000000"/>
    <n v="250000000"/>
    <m/>
    <m/>
    <m/>
    <m/>
    <m/>
    <m/>
    <n v="1500000000"/>
    <n v="1000000000"/>
    <m/>
    <m/>
    <m/>
    <m/>
    <m/>
    <m/>
    <s v="GIC, SoftBank Vision Fund"/>
    <s v="Dragoneer Investment Group, EDBI, GIC, General Atlantic, PayPal Ventures, SoftBank Vision Fund"/>
    <m/>
    <m/>
    <m/>
    <m/>
    <m/>
    <m/>
    <n v="2019"/>
    <x v="9"/>
    <m/>
    <m/>
    <m/>
    <m/>
    <n v="250000000"/>
    <s v="series_b"/>
    <d v="2021-07-30T00:00:00"/>
    <n v="1667500000"/>
    <m/>
    <m/>
    <n v="0"/>
    <n v="209631.35"/>
    <m/>
    <m/>
    <m/>
    <m/>
    <m/>
    <m/>
    <n v="1771"/>
    <n v="299"/>
    <m/>
    <m/>
    <m/>
    <m/>
    <m/>
    <m/>
    <n v="57.37"/>
    <n v="88.13"/>
    <m/>
    <m/>
    <m/>
    <m/>
    <s v="unicorn"/>
    <n v="1.67"/>
    <m/>
    <n v="0.95"/>
    <n v="1.67"/>
    <m/>
    <m/>
    <m/>
    <m/>
    <n v="550000000"/>
    <m/>
    <m/>
    <d v="2019-07-25T00:00:00"/>
    <d v="2021-07-30T00:00:00"/>
    <m/>
    <m/>
    <m/>
    <m/>
    <m/>
    <n v="0.67"/>
    <m/>
    <m/>
    <m/>
    <m/>
    <n v="1.67"/>
    <m/>
    <n v="736"/>
    <m/>
    <m/>
    <m/>
    <m/>
    <n v="0"/>
    <s v="No"/>
    <n v="209631.35"/>
    <n v="367"/>
    <n v="85.41"/>
    <m/>
    <m/>
    <n v="1.67"/>
  </r>
  <r>
    <x v="2305"/>
    <s v="https://quizizz.com"/>
    <s v="https://www.crunchbase.com/organization/quizizz"/>
    <s v="Quizizz Inc."/>
    <s v="Quizizz is an education-based platform that offers engaging gamified quizzes and interactive lessons to any learner."/>
    <m/>
    <s v="seed"/>
    <s v="series_a"/>
    <s v="series_b"/>
    <m/>
    <m/>
    <m/>
    <m/>
    <m/>
    <m/>
    <n v="12504114"/>
    <n v="31500000"/>
    <m/>
    <m/>
    <m/>
    <m/>
    <m/>
    <m/>
    <n v="62520570"/>
    <n v="300000000"/>
    <m/>
    <m/>
    <m/>
    <m/>
    <m/>
    <s v="Prime Venture Partners"/>
    <s v="Eight Roads Ventures India, GSV Ventures, Nexus Venture Partners, Prime Venture Partners, Rocketship.vc"/>
    <s v="Eight Roads Ventures India, GSV Ventures, Jerry Yang, Nexus Venture Partners, Tiger Global Management"/>
    <m/>
    <m/>
    <m/>
    <m/>
    <m/>
    <n v="2015"/>
    <n v="2021"/>
    <x v="9"/>
    <m/>
    <m/>
    <m/>
    <m/>
    <n v="31500000"/>
    <s v="series_b"/>
    <d v="2021-06-29T00:00:00"/>
    <n v="300000000"/>
    <m/>
    <n v="0"/>
    <n v="6916.59"/>
    <n v="202241.51"/>
    <m/>
    <m/>
    <m/>
    <m/>
    <m/>
    <n v="3493"/>
    <n v="1058"/>
    <n v="314"/>
    <m/>
    <m/>
    <m/>
    <m/>
    <m/>
    <n v="64.400000000000006"/>
    <n v="79.88"/>
    <n v="87.53"/>
    <m/>
    <m/>
    <m/>
    <m/>
    <m/>
    <n v="4.08"/>
    <m/>
    <n v="4.08"/>
    <n v="1"/>
    <m/>
    <m/>
    <m/>
    <m/>
    <n v="47004114"/>
    <m/>
    <d v="2015-01-01T00:00:00"/>
    <d v="2021-03-09T00:00:00"/>
    <d v="2021-06-29T00:00:00"/>
    <m/>
    <m/>
    <m/>
    <m/>
    <m/>
    <n v="4.8"/>
    <m/>
    <m/>
    <m/>
    <m/>
    <n v="1"/>
    <n v="2259"/>
    <n v="112"/>
    <m/>
    <m/>
    <m/>
    <m/>
    <n v="0"/>
    <s v="No"/>
    <n v="209158.1"/>
    <n v="368"/>
    <n v="85.37"/>
    <m/>
    <m/>
    <n v="1"/>
  </r>
  <r>
    <x v="2306"/>
    <s v="https://www.emergemarket.com"/>
    <s v="https://www.crunchbase.com/organization/emerge-4695"/>
    <s v="EmergeTech, LLC"/>
    <s v="Emerge is web-based truckload management system that connects shippers and their partners when executing full truckload transactions."/>
    <m/>
    <s v="seed"/>
    <s v="series_a"/>
    <s v="series_b"/>
    <m/>
    <m/>
    <m/>
    <m/>
    <m/>
    <n v="2500000"/>
    <n v="20000000"/>
    <n v="130000000"/>
    <m/>
    <m/>
    <m/>
    <m/>
    <m/>
    <n v="25000000"/>
    <n v="100000000"/>
    <n v="867100000"/>
    <m/>
    <m/>
    <m/>
    <m/>
    <m/>
    <s v="Greycroft"/>
    <s v="9Yards Capital, Greycroft, Latitude Ventures, NewRoad Capital Partners"/>
    <s v="9Yards Capital, Greycroft, Interplay, Latitude Ventures, NewRoad Capital Partners, The Spruce House Partnership, Tiger Global Management"/>
    <m/>
    <m/>
    <m/>
    <m/>
    <m/>
    <n v="2017"/>
    <n v="2020"/>
    <x v="9"/>
    <m/>
    <m/>
    <m/>
    <m/>
    <n v="130000000"/>
    <s v="series_b"/>
    <d v="2021-09-23T00:00:00"/>
    <n v="867100000"/>
    <m/>
    <n v="11.31"/>
    <n v="496.58"/>
    <n v="208009.59"/>
    <m/>
    <m/>
    <m/>
    <m/>
    <m/>
    <n v="2326"/>
    <n v="975"/>
    <n v="302"/>
    <m/>
    <m/>
    <m/>
    <m/>
    <m/>
    <n v="75.459999999999994"/>
    <n v="72.319999999999993"/>
    <n v="88.01"/>
    <m/>
    <m/>
    <m/>
    <m/>
    <m/>
    <n v="23.59"/>
    <n v="23.59"/>
    <n v="7.37"/>
    <n v="1"/>
    <m/>
    <m/>
    <m/>
    <m/>
    <n v="172500000"/>
    <m/>
    <d v="2017-06-13T00:00:00"/>
    <d v="2020-02-04T00:00:00"/>
    <d v="2021-09-23T00:00:00"/>
    <m/>
    <m/>
    <m/>
    <m/>
    <n v="4"/>
    <n v="8.67"/>
    <m/>
    <m/>
    <m/>
    <m/>
    <n v="1"/>
    <n v="966"/>
    <n v="597"/>
    <m/>
    <m/>
    <m/>
    <m/>
    <n v="0"/>
    <s v="No"/>
    <n v="208517.48"/>
    <n v="369"/>
    <n v="85.33"/>
    <m/>
    <m/>
    <n v="1"/>
  </r>
  <r>
    <x v="2307"/>
    <s v="https://roadsync.com/"/>
    <s v="https://www.crunchbase.com/organization/roadsync"/>
    <s v="RoadSync, Inc."/>
    <s v="RoadSync is a digital payment software application platform for the logistics industry."/>
    <m/>
    <s v="seed"/>
    <s v="series_a"/>
    <s v="series_b"/>
    <m/>
    <m/>
    <m/>
    <m/>
    <m/>
    <m/>
    <n v="5700000"/>
    <n v="30000000"/>
    <m/>
    <m/>
    <m/>
    <m/>
    <m/>
    <m/>
    <n v="28500000"/>
    <n v="200100000"/>
    <m/>
    <m/>
    <m/>
    <m/>
    <m/>
    <s v="Clocktower Technology Ventures"/>
    <s v="Base10 Partners, Companyon Ventures, Hyde Park Venture Partners"/>
    <s v="Base10 Partners, Bossanova Investimentos, Endeavor Catalyst, Excelestar Ventures, Gaingels, Hyde Park Venture Partners, Tiger Global Management, Trajectory Ventures"/>
    <m/>
    <m/>
    <m/>
    <m/>
    <m/>
    <n v="2015"/>
    <n v="2020"/>
    <x v="9"/>
    <m/>
    <m/>
    <m/>
    <m/>
    <n v="30000000"/>
    <s v="series_b"/>
    <d v="2021-06-24T00:00:00"/>
    <n v="200100000"/>
    <m/>
    <n v="0"/>
    <n v="275.20999999999998"/>
    <n v="207120.36"/>
    <m/>
    <m/>
    <m/>
    <m/>
    <m/>
    <n v="3493"/>
    <n v="1090"/>
    <n v="307"/>
    <m/>
    <m/>
    <m/>
    <m/>
    <m/>
    <n v="64.400000000000006"/>
    <n v="69.05"/>
    <n v="87.81"/>
    <m/>
    <m/>
    <m/>
    <m/>
    <m/>
    <n v="5.97"/>
    <m/>
    <n v="5.97"/>
    <n v="1"/>
    <m/>
    <m/>
    <m/>
    <m/>
    <n v="38300000"/>
    <m/>
    <d v="2015-01-01T00:00:00"/>
    <d v="2020-03-31T00:00:00"/>
    <d v="2021-06-24T00:00:00"/>
    <m/>
    <m/>
    <m/>
    <m/>
    <m/>
    <n v="7.02"/>
    <m/>
    <m/>
    <m/>
    <m/>
    <n v="1"/>
    <n v="1916"/>
    <n v="450"/>
    <m/>
    <m/>
    <m/>
    <m/>
    <n v="0"/>
    <s v="No"/>
    <n v="207395.57"/>
    <n v="370"/>
    <n v="85.29"/>
    <m/>
    <m/>
    <n v="1"/>
  </r>
  <r>
    <x v="2308"/>
    <s v="https://www.cyral.com/"/>
    <s v="https://www.crunchbase.com/organization/cyral"/>
    <s v="Cyral Inc"/>
    <s v="Cyral is the first cloud-native solution that makes it easy to observe, control, and protect the data cloud."/>
    <m/>
    <s v="seed"/>
    <s v="series_a"/>
    <s v="series_b"/>
    <m/>
    <m/>
    <m/>
    <m/>
    <m/>
    <m/>
    <n v="11000000"/>
    <n v="26000000"/>
    <m/>
    <m/>
    <m/>
    <m/>
    <m/>
    <m/>
    <n v="55000000"/>
    <n v="173420000"/>
    <m/>
    <m/>
    <m/>
    <m/>
    <m/>
    <s v="SVA"/>
    <s v="A.Capital Ventures, Costanoa Ventures, Firebolt Ventures, Redpoint, SVA, Silicon Valley CISO Investments, Trifecta Capital"/>
    <s v="A.Capital Ventures, Costanoa Ventures, Redpoint, Silicon Valley CISO Investments"/>
    <m/>
    <m/>
    <m/>
    <m/>
    <m/>
    <n v="2018"/>
    <n v="2020"/>
    <x v="9"/>
    <m/>
    <m/>
    <m/>
    <m/>
    <n v="26000000"/>
    <s v="series_b"/>
    <d v="2021-05-13T00:00:00"/>
    <n v="173420000"/>
    <m/>
    <n v="19612.009999999998"/>
    <n v="9286.7199999999993"/>
    <n v="177758.17"/>
    <m/>
    <m/>
    <m/>
    <m/>
    <m/>
    <n v="28"/>
    <n v="282"/>
    <n v="345"/>
    <m/>
    <m/>
    <m/>
    <m/>
    <m/>
    <n v="99.74"/>
    <n v="92.01"/>
    <n v="86.3"/>
    <m/>
    <m/>
    <m/>
    <m/>
    <m/>
    <n v="2.68"/>
    <m/>
    <n v="2.68"/>
    <n v="1"/>
    <m/>
    <m/>
    <m/>
    <m/>
    <n v="41100000"/>
    <m/>
    <d v="2018-09-24T00:00:00"/>
    <d v="2020-01-16T00:00:00"/>
    <d v="2021-05-13T00:00:00"/>
    <m/>
    <m/>
    <m/>
    <m/>
    <m/>
    <n v="3.15"/>
    <m/>
    <m/>
    <m/>
    <m/>
    <n v="1"/>
    <n v="479"/>
    <n v="483"/>
    <m/>
    <m/>
    <m/>
    <m/>
    <n v="0"/>
    <s v="No"/>
    <n v="206656.9"/>
    <n v="371"/>
    <n v="85.25"/>
    <m/>
    <m/>
    <n v="1"/>
  </r>
  <r>
    <x v="2309"/>
    <s v="https://rechargepayments.com"/>
    <s v="https://www.crunchbase.com/organization/recharge-payments"/>
    <s v="Recharge Inc."/>
    <s v="Recharge offers subscription management software for e-commerce businesses."/>
    <m/>
    <m/>
    <s v="series_a"/>
    <s v="series_b"/>
    <m/>
    <m/>
    <m/>
    <m/>
    <m/>
    <m/>
    <n v="50000000"/>
    <n v="227000000"/>
    <m/>
    <m/>
    <m/>
    <m/>
    <m/>
    <m/>
    <n v="250000000"/>
    <n v="2100000000"/>
    <m/>
    <m/>
    <m/>
    <m/>
    <m/>
    <m/>
    <s v="Summit Partners"/>
    <s v="Bain Capital Ventures, ICONIQ Growth, Summit Partners"/>
    <m/>
    <m/>
    <m/>
    <m/>
    <m/>
    <m/>
    <n v="2020"/>
    <x v="9"/>
    <m/>
    <m/>
    <m/>
    <m/>
    <n v="227000000"/>
    <s v="series_b"/>
    <d v="2021-05-06T00:00:00"/>
    <n v="2100000000"/>
    <m/>
    <m/>
    <n v="0"/>
    <n v="205982.1"/>
    <m/>
    <m/>
    <m/>
    <m/>
    <m/>
    <m/>
    <n v="1826"/>
    <n v="309"/>
    <m/>
    <m/>
    <m/>
    <m/>
    <m/>
    <m/>
    <n v="48.14"/>
    <n v="87.73"/>
    <m/>
    <m/>
    <m/>
    <m/>
    <s v="unicorn"/>
    <n v="7.14"/>
    <m/>
    <n v="7.14"/>
    <n v="1"/>
    <m/>
    <m/>
    <m/>
    <m/>
    <n v="277000000"/>
    <m/>
    <m/>
    <d v="2020-01-01T00:00:00"/>
    <d v="2021-05-06T00:00:00"/>
    <m/>
    <m/>
    <m/>
    <m/>
    <m/>
    <n v="8.4"/>
    <m/>
    <m/>
    <m/>
    <m/>
    <n v="1"/>
    <m/>
    <n v="491"/>
    <m/>
    <m/>
    <m/>
    <m/>
    <n v="0"/>
    <s v="No"/>
    <n v="205982.1"/>
    <n v="372"/>
    <n v="85.21"/>
    <m/>
    <m/>
    <n v="1"/>
  </r>
  <r>
    <x v="2310"/>
    <s v="https://dandelionenergy.com"/>
    <s v="https://www.crunchbase.com/organization/dandelion-energy"/>
    <s v="Dandelion Energy, Inc."/>
    <s v="Dandelion Energy is a home geothermal company that offers geothermal heating and cooling installations."/>
    <m/>
    <s v="seed"/>
    <s v="series_a"/>
    <s v="series_b"/>
    <m/>
    <m/>
    <m/>
    <m/>
    <m/>
    <n v="2000000"/>
    <n v="16000000"/>
    <n v="30000000"/>
    <m/>
    <m/>
    <m/>
    <m/>
    <m/>
    <n v="20000000"/>
    <n v="80000000"/>
    <n v="200100000"/>
    <m/>
    <m/>
    <m/>
    <m/>
    <m/>
    <s v="Borealis Ventures, Building Ventures, Collaborative Fund, ZhenFund"/>
    <s v="Building Ventures, Collaborative Fund, Comcast Ventures, Google Ventures, Ground Up Ventures, Lennar Corporation, New Enterprise Associates, ZhenFund"/>
    <s v="Breakthrough Energy Ventures, Building Ventures, Catchlight Ventures, Collaborative Fund, Google Ventures, Ground Up Ventures, Lennar Corporation, New Enterprise Associates"/>
    <m/>
    <m/>
    <m/>
    <m/>
    <m/>
    <n v="2017"/>
    <n v="2019"/>
    <x v="9"/>
    <m/>
    <m/>
    <m/>
    <m/>
    <n v="70000000"/>
    <s v="series_b"/>
    <d v="2022-11-15T00:00:00"/>
    <n v="466900000"/>
    <m/>
    <n v="4.8099999999999996"/>
    <n v="30724.57"/>
    <n v="174927.8"/>
    <m/>
    <m/>
    <m/>
    <m/>
    <m/>
    <n v="2513"/>
    <n v="27"/>
    <n v="347"/>
    <m/>
    <m/>
    <m/>
    <m/>
    <m/>
    <n v="73.48"/>
    <n v="99.37"/>
    <n v="86.22"/>
    <m/>
    <m/>
    <m/>
    <m/>
    <m/>
    <n v="15.88"/>
    <n v="15.88"/>
    <n v="4.96"/>
    <n v="2.33"/>
    <m/>
    <m/>
    <m/>
    <m/>
    <n v="134500000"/>
    <m/>
    <d v="2017-07-06T00:00:00"/>
    <d v="2019-02-14T00:00:00"/>
    <d v="2021-02-17T00:00:00"/>
    <m/>
    <m/>
    <m/>
    <m/>
    <n v="4"/>
    <n v="2.5"/>
    <m/>
    <m/>
    <m/>
    <m/>
    <n v="2.33"/>
    <n v="588"/>
    <n v="734"/>
    <m/>
    <m/>
    <m/>
    <m/>
    <n v="636"/>
    <s v="No"/>
    <n v="205657.18"/>
    <n v="373"/>
    <n v="85.17"/>
    <m/>
    <m/>
    <n v="2.33"/>
  </r>
  <r>
    <x v="2311"/>
    <s v="https://www.morty.com"/>
    <s v="https://www.crunchbase.com/organization/morty"/>
    <s v="Morty, Inc."/>
    <s v="Morty is an online mortgage platform."/>
    <m/>
    <s v="seed"/>
    <s v="series_a"/>
    <s v="series_b"/>
    <m/>
    <m/>
    <m/>
    <m/>
    <m/>
    <m/>
    <n v="8500000"/>
    <n v="25000000"/>
    <m/>
    <m/>
    <m/>
    <m/>
    <m/>
    <m/>
    <n v="42500000"/>
    <n v="150000000"/>
    <m/>
    <m/>
    <m/>
    <m/>
    <m/>
    <s v="Alex Volodarsky, Techstars"/>
    <s v="Allon Ventures, Lerer Hippeau, Prudence, Thrive Capital"/>
    <s v="Bossanova Investimentos, Everywhere Ventures (The Fund), FJ Labs, Junction Venture Partners, Lerer Hippeau, March Capital, MetaProp, Prudence, Rethink Impact, Thrive Capital"/>
    <m/>
    <m/>
    <m/>
    <m/>
    <m/>
    <n v="2016"/>
    <n v="2019"/>
    <x v="9"/>
    <m/>
    <m/>
    <m/>
    <m/>
    <n v="25000000"/>
    <s v="series_b"/>
    <d v="2021-07-14T00:00:00"/>
    <n v="150000000"/>
    <m/>
    <n v="1064.74"/>
    <n v="25185.06"/>
    <n v="178492.02"/>
    <m/>
    <m/>
    <m/>
    <m/>
    <m/>
    <n v="539"/>
    <n v="54"/>
    <n v="344"/>
    <m/>
    <m/>
    <m/>
    <m/>
    <m/>
    <n v="94.43"/>
    <n v="98.72"/>
    <n v="86.34"/>
    <m/>
    <m/>
    <m/>
    <m/>
    <m/>
    <n v="3"/>
    <m/>
    <n v="3"/>
    <n v="1"/>
    <m/>
    <m/>
    <m/>
    <m/>
    <n v="36500000"/>
    <m/>
    <d v="2016-06-20T00:00:00"/>
    <d v="2019-08-07T00:00:00"/>
    <d v="2021-07-14T00:00:00"/>
    <m/>
    <m/>
    <m/>
    <m/>
    <m/>
    <n v="3.53"/>
    <m/>
    <m/>
    <m/>
    <m/>
    <n v="1"/>
    <n v="1143"/>
    <n v="707"/>
    <m/>
    <m/>
    <m/>
    <m/>
    <n v="0"/>
    <s v="No"/>
    <n v="204741.82"/>
    <n v="374"/>
    <n v="85.13"/>
    <m/>
    <m/>
    <n v="1"/>
  </r>
  <r>
    <x v="2312"/>
    <s v="https://embarkvet.com"/>
    <s v="https://www.crunchbase.com/organization/embark-veterinary"/>
    <s v="Embark Veterinary, Inc."/>
    <s v="Embark offers dog DNA testing that ends preventable diseases in dogs."/>
    <m/>
    <s v="seed"/>
    <s v="series_a"/>
    <s v="series_b"/>
    <m/>
    <m/>
    <m/>
    <m/>
    <m/>
    <m/>
    <n v="12000000"/>
    <n v="75000000"/>
    <m/>
    <m/>
    <m/>
    <m/>
    <m/>
    <m/>
    <n v="60000000"/>
    <n v="700000000"/>
    <m/>
    <m/>
    <m/>
    <m/>
    <m/>
    <s v="AGO Partners, Peak Opportunity Partners, Slow Ventures"/>
    <s v="Anne Wojcicki, F-Prime Capital, FJ Labs, Freestyle Capital, Section 32, Slow Ventures, Third Kind Venture Capital"/>
    <s v="F-Prime Capital, Freestyle Capital, SVA, Slow Ventures, SoftBank Vision Fund, Third Kind Venture Capital"/>
    <m/>
    <m/>
    <m/>
    <m/>
    <m/>
    <n v="2015"/>
    <n v="2019"/>
    <x v="9"/>
    <m/>
    <m/>
    <m/>
    <m/>
    <n v="75000000"/>
    <s v="series_b"/>
    <d v="2021-07-26T00:00:00"/>
    <n v="700000000"/>
    <m/>
    <n v="70.16"/>
    <n v="18950.91"/>
    <n v="184602"/>
    <m/>
    <m/>
    <m/>
    <m/>
    <m/>
    <n v="1877"/>
    <n v="90"/>
    <n v="340"/>
    <m/>
    <m/>
    <m/>
    <m/>
    <m/>
    <n v="80.88"/>
    <n v="97.86"/>
    <n v="86.5"/>
    <m/>
    <m/>
    <m/>
    <m/>
    <m/>
    <n v="9.92"/>
    <m/>
    <n v="9.92"/>
    <n v="1"/>
    <m/>
    <m/>
    <m/>
    <m/>
    <n v="94300000"/>
    <m/>
    <d v="2015-11-02T00:00:00"/>
    <d v="2019-04-11T00:00:00"/>
    <d v="2021-07-26T00:00:00"/>
    <m/>
    <m/>
    <m/>
    <m/>
    <m/>
    <n v="11.67"/>
    <m/>
    <m/>
    <m/>
    <m/>
    <n v="1"/>
    <n v="1256"/>
    <n v="837"/>
    <m/>
    <m/>
    <m/>
    <m/>
    <n v="0"/>
    <s v="No"/>
    <n v="203623.07"/>
    <n v="375"/>
    <n v="85.09"/>
    <m/>
    <m/>
    <n v="1"/>
  </r>
  <r>
    <x v="2313"/>
    <s v="https://hologram.io/"/>
    <s v="https://www.crunchbase.com/organization/konekt-2"/>
    <s v="Hologram, Inc."/>
    <s v="Hologram provides a platform to connect devices to any network with cellular connectivity, and offers software for monitoring an IoT fleet."/>
    <m/>
    <s v="seed"/>
    <s v="series_a"/>
    <s v="series_b"/>
    <m/>
    <m/>
    <m/>
    <m/>
    <m/>
    <m/>
    <n v="4953000"/>
    <n v="66800000"/>
    <m/>
    <m/>
    <m/>
    <m/>
    <m/>
    <m/>
    <n v="24765000"/>
    <n v="445556000"/>
    <m/>
    <m/>
    <m/>
    <m/>
    <m/>
    <s v="New Stack Ventures, TechNexus Venture Collaborative"/>
    <s v="Clark Landry, Drive Capital"/>
    <s v="Bullpen Capital, Cap Table Coalition, Capital Midwest Fund, Founders Circle Capital, KohFounders, Mucker Capital, NextView Ventures, Tiger Global Management"/>
    <m/>
    <m/>
    <m/>
    <m/>
    <m/>
    <n v="2017"/>
    <n v="2015"/>
    <x v="9"/>
    <m/>
    <m/>
    <m/>
    <m/>
    <m/>
    <s v="series_unknown"/>
    <d v="2021-08-02T00:00:00"/>
    <n v="445556000"/>
    <m/>
    <n v="0"/>
    <n v="2.72"/>
    <n v="202912.48"/>
    <m/>
    <m/>
    <m/>
    <m/>
    <m/>
    <n v="3489"/>
    <n v="1030"/>
    <n v="313"/>
    <m/>
    <m/>
    <m/>
    <m/>
    <m/>
    <n v="63.18"/>
    <n v="72.14"/>
    <n v="87.57"/>
    <m/>
    <m/>
    <m/>
    <m/>
    <m/>
    <n v="15.29"/>
    <m/>
    <n v="15.29"/>
    <n v="1"/>
    <m/>
    <m/>
    <m/>
    <m/>
    <n v="82353000"/>
    <m/>
    <d v="2017-07-01T00:00:00"/>
    <d v="2015-12-18T00:00:00"/>
    <d v="2021-08-02T00:00:00"/>
    <m/>
    <m/>
    <m/>
    <m/>
    <m/>
    <n v="17.989999999999998"/>
    <m/>
    <m/>
    <m/>
    <m/>
    <n v="1"/>
    <n v="-561"/>
    <n v="2054"/>
    <m/>
    <m/>
    <m/>
    <m/>
    <n v="0"/>
    <s v="No"/>
    <n v="202915.20000000001"/>
    <n v="376"/>
    <n v="85.05"/>
    <m/>
    <m/>
    <n v="1"/>
  </r>
  <r>
    <x v="2314"/>
    <s v="https://www.hellobrightline.com"/>
    <s v="https://www.crunchbase.com/organization/emilio-health"/>
    <s v="Emilio Health, Inc."/>
    <s v="Brightline is a med-tech company that provides behavioral healthcare services for children and their families."/>
    <m/>
    <s v="seed"/>
    <s v="series_a"/>
    <s v="series_b"/>
    <s v="series_c"/>
    <m/>
    <m/>
    <m/>
    <m/>
    <n v="5000000"/>
    <n v="20000000"/>
    <n v="65000000"/>
    <n v="105000000"/>
    <m/>
    <m/>
    <m/>
    <m/>
    <n v="50000000"/>
    <n v="100000000"/>
    <n v="433550000"/>
    <n v="705000000"/>
    <m/>
    <m/>
    <m/>
    <m/>
    <s v="Oak HC/FT"/>
    <s v="Blue Cross Blue Shield of Massachusetts, Blue Shield of California, Boston Children's Hospital, City Light Capital, Oak HC/FT, Rock Health Capital, SemperVirens Venture Capital, Threshold"/>
    <s v="7wire Ventures, Blue Cross Blue Shield of Massachusetts, Blue Shield of California, City Light Capital, Debra Lee, Gaingels, Google Ventures, Oak HC/FT, Optum Ventures, SemperVirens Venture Capital, Threshold"/>
    <s v="7wire Ventures, Blue Cross Blue Shield of Massachusetts, Boston Children's Hospital, Google Ventures, Kohlberg Kravis Roberts, Oak HC/FT, Optum Ventures, Threshold"/>
    <m/>
    <m/>
    <m/>
    <m/>
    <n v="2019"/>
    <n v="2020"/>
    <x v="9"/>
    <n v="2022"/>
    <m/>
    <m/>
    <m/>
    <n v="10000000"/>
    <s v="series_c"/>
    <d v="2022-07-12T00:00:00"/>
    <n v="705000000"/>
    <m/>
    <n v="0"/>
    <n v="15821.66"/>
    <n v="141302.19"/>
    <n v="44567.32"/>
    <m/>
    <m/>
    <m/>
    <m/>
    <n v="3695"/>
    <n v="125"/>
    <n v="389"/>
    <n v="194"/>
    <m/>
    <m/>
    <m/>
    <m/>
    <n v="61.5"/>
    <n v="96.48"/>
    <n v="84.55"/>
    <n v="76.77"/>
    <m/>
    <m/>
    <m/>
    <m/>
    <n v="8.6300000000000008"/>
    <n v="8.6300000000000008"/>
    <n v="5.39"/>
    <n v="1.46"/>
    <n v="1"/>
    <m/>
    <m/>
    <m/>
    <n v="212000000"/>
    <m/>
    <d v="2019-12-18T00:00:00"/>
    <d v="2020-08-19T00:00:00"/>
    <d v="2021-06-16T00:00:00"/>
    <d v="2022-03-29T00:00:00"/>
    <m/>
    <m/>
    <m/>
    <n v="2"/>
    <n v="4.34"/>
    <n v="1.63"/>
    <m/>
    <m/>
    <m/>
    <n v="1.63"/>
    <n v="245"/>
    <n v="301"/>
    <n v="286"/>
    <m/>
    <m/>
    <m/>
    <n v="391"/>
    <s v="No"/>
    <n v="201691.17"/>
    <n v="377"/>
    <n v="85.01"/>
    <n v="1.63"/>
    <n v="1.63"/>
    <n v="1.63"/>
  </r>
  <r>
    <x v="2315"/>
    <s v="https://www.assemblyai.com"/>
    <s v="https://www.crunchbase.com/organization/assemblyai"/>
    <s v="AssemblyAI, Inc."/>
    <s v="AssemblyAI is an AI company building a platform of APIs to transcribe and understand audio data."/>
    <m/>
    <s v="seed"/>
    <s v="series_a"/>
    <s v="series_b"/>
    <s v="series_c"/>
    <m/>
    <m/>
    <m/>
    <m/>
    <n v="120000"/>
    <n v="28000000"/>
    <n v="30000000"/>
    <n v="50000000"/>
    <m/>
    <m/>
    <m/>
    <m/>
    <n v="1200000"/>
    <n v="140000000"/>
    <n v="200100000"/>
    <n v="500000000"/>
    <m/>
    <m/>
    <m/>
    <m/>
    <s v="Y Combinator"/>
    <s v="Accel, Daniel Gross, John Collison, MAVA Ventures, Nat Friedman, TechNexus Venture Collaborative, Y Combinator"/>
    <s v="Accel, Insight Partners, TechNexus Venture Collaborative, Y Combinator"/>
    <s v="Accel, Daniel Gross, Insight Partners, Keith Block, Nat Friedman, Smith Point Capital, Y Combinator"/>
    <m/>
    <m/>
    <m/>
    <m/>
    <n v="2017"/>
    <n v="2022"/>
    <x v="10"/>
    <n v="2023"/>
    <m/>
    <m/>
    <m/>
    <n v="50000000"/>
    <s v="series_c"/>
    <d v="2023-12-03T00:00:00"/>
    <n v="500000000"/>
    <m/>
    <n v="12166.07"/>
    <n v="336539.98"/>
    <n v="1943743.93"/>
    <n v="469247.81"/>
    <m/>
    <m/>
    <m/>
    <m/>
    <n v="120"/>
    <n v="58"/>
    <n v="4"/>
    <n v="6"/>
    <m/>
    <m/>
    <m/>
    <m/>
    <n v="98.74"/>
    <n v="98.78"/>
    <n v="99.85"/>
    <n v="98.95"/>
    <m/>
    <m/>
    <m/>
    <m/>
    <n v="255.02"/>
    <n v="255.02"/>
    <n v="2.73"/>
    <n v="2.25"/>
    <n v="1"/>
    <m/>
    <m/>
    <m/>
    <n v="158120000"/>
    <m/>
    <d v="2017-08-23T00:00:00"/>
    <d v="2022-03-04T00:00:00"/>
    <d v="2022-07-14T00:00:00"/>
    <d v="2023-12-03T00:00:00"/>
    <m/>
    <m/>
    <m/>
    <n v="116.67"/>
    <n v="1.43"/>
    <n v="2.5"/>
    <m/>
    <m/>
    <m/>
    <n v="2.5"/>
    <n v="1654"/>
    <n v="132"/>
    <n v="507"/>
    <m/>
    <m/>
    <m/>
    <n v="507"/>
    <s v="No"/>
    <n v="2761697.79"/>
    <n v="1"/>
    <n v="100"/>
    <n v="2.5"/>
    <n v="2.5"/>
    <n v="2.5"/>
  </r>
  <r>
    <x v="2316"/>
    <s v="https://www.getcensus.com"/>
    <s v="https://www.crunchbase.com/organization/census-3975"/>
    <s v="Sutro Labs Inc."/>
    <s v="A Data Activation and Reverse ETL platform that delivers trusted data and audiences from your data warehouse into 150+ operational tools."/>
    <m/>
    <s v="seed"/>
    <s v="series_a"/>
    <s v="series_b"/>
    <m/>
    <m/>
    <m/>
    <m/>
    <m/>
    <n v="4300000"/>
    <n v="16000000"/>
    <n v="60000000"/>
    <m/>
    <m/>
    <m/>
    <m/>
    <m/>
    <n v="43000000"/>
    <n v="100000000"/>
    <n v="630000000"/>
    <m/>
    <m/>
    <m/>
    <m/>
    <m/>
    <s v="Adam Gross, Alex MacCaw, Andreessen Horowitz, Fritz Lanman, Max Mullen, Ryan Petersen, SVA"/>
    <s v="Akshay Kothari, Andreessen Horowitz, Bryant Chou, Dylan Field, GTMfund, Gokul Rajaram, Guillaume &quot;G&quot; Cabane, Jason Warner, Joe Thomas, John Lilly, Josh Ferguson, Parker Conrad, Patrick McKenzie, Ryan Chan, Sequoia Capital, Sriram Krishnan, basecase capital"/>
    <s v="Andreessen Horowitz, Insight Partners, Sequoia Capital, Tiger Global Management"/>
    <m/>
    <m/>
    <m/>
    <m/>
    <m/>
    <n v="2020"/>
    <n v="2021"/>
    <x v="10"/>
    <m/>
    <m/>
    <m/>
    <m/>
    <n v="60000000"/>
    <s v="series_b"/>
    <d v="2022-02-07T00:00:00"/>
    <n v="630000000"/>
    <m/>
    <n v="38611.589999999997"/>
    <n v="245151.48"/>
    <n v="2325556.21"/>
    <m/>
    <m/>
    <m/>
    <m/>
    <m/>
    <n v="303"/>
    <n v="65"/>
    <n v="1"/>
    <m/>
    <m/>
    <m/>
    <m/>
    <m/>
    <n v="96.79"/>
    <n v="98.78"/>
    <n v="100"/>
    <m/>
    <m/>
    <m/>
    <m/>
    <m/>
    <n v="9.9600000000000009"/>
    <n v="9.9600000000000009"/>
    <n v="5.36"/>
    <n v="1"/>
    <m/>
    <m/>
    <m/>
    <m/>
    <n v="80300000"/>
    <m/>
    <d v="2020-05-27T00:00:00"/>
    <d v="2021-02-18T00:00:00"/>
    <d v="2022-02-07T00:00:00"/>
    <m/>
    <m/>
    <m/>
    <m/>
    <n v="2.33"/>
    <n v="6.3"/>
    <m/>
    <m/>
    <m/>
    <m/>
    <n v="1"/>
    <n v="267"/>
    <n v="354"/>
    <m/>
    <m/>
    <m/>
    <m/>
    <n v="0"/>
    <s v="No"/>
    <n v="2609319.2799999998"/>
    <n v="2"/>
    <n v="99.95"/>
    <m/>
    <m/>
    <n v="1"/>
  </r>
  <r>
    <x v="2317"/>
    <s v="http://www.middesk.com"/>
    <s v="https://www.crunchbase.com/organization/middesk"/>
    <s v="Middesk, Inc."/>
    <s v="Middesk is an identity platform that automates business verification and underwrites decisions."/>
    <m/>
    <s v="seed"/>
    <s v="series_a"/>
    <s v="series_b"/>
    <m/>
    <m/>
    <m/>
    <m/>
    <m/>
    <n v="4000000"/>
    <n v="16000000"/>
    <n v="57000000"/>
    <m/>
    <m/>
    <m/>
    <m/>
    <m/>
    <n v="40000000"/>
    <n v="80000000"/>
    <n v="380190000"/>
    <m/>
    <m/>
    <m/>
    <m/>
    <m/>
    <s v="Accel, Sequoia Capital, Y Combinator"/>
    <s v="Accel, Sequoia Capital, Y Combinator"/>
    <s v="Accel, Canapi Ventures, Gaingels, Insight Partners, Sequoia Capital"/>
    <m/>
    <m/>
    <m/>
    <m/>
    <m/>
    <n v="2019"/>
    <n v="2021"/>
    <x v="10"/>
    <m/>
    <m/>
    <m/>
    <m/>
    <n v="57000000"/>
    <s v="series_b"/>
    <d v="2022-06-09T00:00:00"/>
    <n v="380190000"/>
    <m/>
    <n v="31080.79"/>
    <n v="372765.42"/>
    <n v="2014671.28"/>
    <m/>
    <m/>
    <m/>
    <m/>
    <m/>
    <n v="32"/>
    <n v="6"/>
    <n v="2"/>
    <m/>
    <m/>
    <m/>
    <m/>
    <m/>
    <n v="99.68"/>
    <n v="99.9"/>
    <n v="99.95"/>
    <m/>
    <m/>
    <m/>
    <m/>
    <m/>
    <n v="6.46"/>
    <n v="6.46"/>
    <n v="4.04"/>
    <n v="1"/>
    <m/>
    <m/>
    <m/>
    <m/>
    <n v="77000000"/>
    <m/>
    <d v="2019-09-12T00:00:00"/>
    <d v="2021-03-24T00:00:00"/>
    <d v="2022-06-09T00:00:00"/>
    <m/>
    <m/>
    <m/>
    <m/>
    <n v="2"/>
    <n v="4.75"/>
    <m/>
    <m/>
    <m/>
    <m/>
    <n v="1"/>
    <n v="559"/>
    <n v="442"/>
    <m/>
    <m/>
    <m/>
    <m/>
    <n v="0"/>
    <s v="No"/>
    <n v="2418517.4900000002"/>
    <n v="3"/>
    <n v="99.9"/>
    <m/>
    <m/>
    <n v="1"/>
  </r>
  <r>
    <x v="2318"/>
    <s v="https://inventa.shop/"/>
    <s v="https://www.crunchbase.com/organization/inventa-shop"/>
    <m/>
    <s v="Inventa is a wholesale marketplace that connects brands with independent retailers across Latin America."/>
    <s v="pre_seed"/>
    <s v="seed"/>
    <s v="series_a"/>
    <s v="series_b"/>
    <m/>
    <m/>
    <m/>
    <m/>
    <m/>
    <n v="5358865"/>
    <n v="20000000"/>
    <n v="55000000"/>
    <m/>
    <m/>
    <m/>
    <m/>
    <m/>
    <n v="53588650"/>
    <n v="100000000"/>
    <n v="366850000"/>
    <m/>
    <m/>
    <m/>
    <m/>
    <s v="10K Ventures, Alter Global, Guilherme Bonifacio, ONEVC, Pear VC"/>
    <s v="MAYA Capital, NXTP Ventures, ONEVC, Pear VC"/>
    <s v="Alter Global, Andreessen Horowitz, Carlos Garcia, Founders Fund, Greenoaks, Greylock, Hans Tung, MAYA Capital, Monashees, NXTP Ventures, ONEVC, Pear VC, Tiger Global Management"/>
    <s v="Andreessen Horowitz, Founders Fund, Greenoaks, Greylock, MAYA Capital, Monashees, NXTP Ventures, ONEVC, Pear VC, Sun Moritz, Tiger Global Management"/>
    <m/>
    <m/>
    <m/>
    <m/>
    <n v="2021"/>
    <n v="2021"/>
    <n v="2022"/>
    <x v="10"/>
    <m/>
    <m/>
    <m/>
    <m/>
    <n v="55000000"/>
    <s v="series_b"/>
    <d v="2022-04-27T00:00:00"/>
    <n v="366850000"/>
    <n v="644.95000000000005"/>
    <n v="672.42"/>
    <n v="444422.79"/>
    <n v="1902295.73"/>
    <m/>
    <m/>
    <m/>
    <m/>
    <n v="955"/>
    <n v="2430"/>
    <n v="11"/>
    <n v="5"/>
    <m/>
    <m/>
    <m/>
    <m/>
    <n v="87.77"/>
    <n v="79.86"/>
    <n v="99.79"/>
    <n v="99.81"/>
    <m/>
    <m/>
    <m/>
    <m/>
    <m/>
    <n v="4.66"/>
    <n v="4.66"/>
    <n v="3.12"/>
    <n v="1"/>
    <m/>
    <m/>
    <m/>
    <m/>
    <n v="80358865"/>
    <d v="2021-04-01T00:00:00"/>
    <d v="2021-10-20T00:00:00"/>
    <d v="2022-01-23T00:00:00"/>
    <d v="2022-04-27T00:00:00"/>
    <m/>
    <m/>
    <m/>
    <m/>
    <n v="1.87"/>
    <n v="3.67"/>
    <m/>
    <m/>
    <m/>
    <m/>
    <n v="1"/>
    <n v="95"/>
    <n v="94"/>
    <m/>
    <m/>
    <m/>
    <m/>
    <n v="0"/>
    <s v="No"/>
    <n v="2348035.89"/>
    <n v="4"/>
    <n v="99.85"/>
    <m/>
    <m/>
    <n v="1"/>
  </r>
  <r>
    <x v="2319"/>
    <s v="https://www.orangehealth.in"/>
    <s v="https://www.crunchbase.com/organization/orangehealth"/>
    <s v="Orchard Healthcare Pvt Ltd."/>
    <s v="Orange Health Labs is a full stack diagnostic lab that provides on-demand pathology testing to customers across top Indian cities."/>
    <m/>
    <s v="seed"/>
    <s v="series_a"/>
    <s v="series_b"/>
    <m/>
    <m/>
    <m/>
    <m/>
    <m/>
    <n v="125000"/>
    <n v="10000000"/>
    <n v="24811996"/>
    <m/>
    <m/>
    <m/>
    <m/>
    <m/>
    <n v="1250000"/>
    <n v="50000000"/>
    <n v="165496013.31999999"/>
    <m/>
    <m/>
    <m/>
    <m/>
    <m/>
    <s v="Cloud Capital, Good Capital, Pioneer Fund, Uncorrelated Ventures, Y Combinator"/>
    <s v="Accel, General Catalyst, Good Capital, Pioneer Fund"/>
    <s v="Accel, Bertelsmann India Investments, General Catalyst, Good Capital, Uncorrelated Ventures, Y Combinator"/>
    <m/>
    <m/>
    <m/>
    <m/>
    <m/>
    <n v="2020"/>
    <n v="2021"/>
    <x v="10"/>
    <m/>
    <m/>
    <m/>
    <m/>
    <n v="24811995"/>
    <s v="series_b"/>
    <d v="2022-06-01T00:00:00"/>
    <n v="165496013.31999999"/>
    <m/>
    <n v="49812.93"/>
    <n v="291821.31"/>
    <n v="1970418.24"/>
    <m/>
    <m/>
    <m/>
    <m/>
    <m/>
    <n v="86"/>
    <n v="22"/>
    <n v="3"/>
    <m/>
    <m/>
    <m/>
    <m/>
    <m/>
    <n v="99.1"/>
    <n v="99.6"/>
    <n v="99.9"/>
    <m/>
    <m/>
    <m/>
    <m/>
    <m/>
    <n v="90.04"/>
    <n v="90.04"/>
    <n v="2.81"/>
    <n v="1"/>
    <m/>
    <m/>
    <m/>
    <m/>
    <n v="34936996"/>
    <m/>
    <d v="2020-08-24T00:00:00"/>
    <d v="2021-09-04T00:00:00"/>
    <d v="2022-06-01T00:00:00"/>
    <m/>
    <m/>
    <m/>
    <m/>
    <n v="40"/>
    <n v="3.31"/>
    <m/>
    <m/>
    <m/>
    <m/>
    <n v="1"/>
    <n v="376"/>
    <n v="270"/>
    <m/>
    <m/>
    <m/>
    <m/>
    <n v="0"/>
    <s v="No"/>
    <n v="2312052.48"/>
    <n v="5"/>
    <n v="99.81"/>
    <m/>
    <m/>
    <n v="1"/>
  </r>
  <r>
    <x v="2320"/>
    <s v="https://aleo.org"/>
    <s v="https://www.crunchbase.com/organization/aleo-673f"/>
    <s v="Aleo Systems Inc."/>
    <s v="Aleo develops a private application building platform that enables privacy on blockchains."/>
    <m/>
    <m/>
    <s v="series_a"/>
    <s v="series_b"/>
    <m/>
    <m/>
    <m/>
    <m/>
    <m/>
    <m/>
    <n v="28000000"/>
    <n v="200000000"/>
    <m/>
    <m/>
    <m/>
    <m/>
    <m/>
    <m/>
    <n v="140000000"/>
    <n v="1450000000"/>
    <m/>
    <m/>
    <m/>
    <m/>
    <m/>
    <m/>
    <s v="A.Capital Ventures, Andreessen Horowitz, Balaji Srinivasan, Coinbase Ventures, David J. Namdar, Dekrypt Capital, Ethereal Ventures, Galaxy Digital, Placeholder, Polychain, Scalar Capital, Slow Ventures, Variant, zkValidator"/>
    <s v="Samsung NEXT, SoftBank Vision Fund, Andreessen Horowitz, Kora, Samsung NEXT, Sea, Slow Ventures, SoftBank Vision Fund, Tiger Global Management"/>
    <m/>
    <m/>
    <m/>
    <m/>
    <m/>
    <m/>
    <n v="2021"/>
    <x v="10"/>
    <m/>
    <m/>
    <m/>
    <m/>
    <n v="200000000"/>
    <s v="series_b"/>
    <d v="2022-02-07T00:00:00"/>
    <n v="1450000000"/>
    <m/>
    <m/>
    <n v="235217.96"/>
    <n v="1781710.19"/>
    <m/>
    <m/>
    <m/>
    <m/>
    <m/>
    <m/>
    <n v="70"/>
    <n v="188"/>
    <m/>
    <m/>
    <m/>
    <m/>
    <m/>
    <m/>
    <n v="98.69"/>
    <n v="99.71"/>
    <m/>
    <m/>
    <m/>
    <m/>
    <s v="unicorn"/>
    <n v="8.8000000000000007"/>
    <m/>
    <n v="8.8000000000000007"/>
    <n v="3.11"/>
    <m/>
    <m/>
    <m/>
    <m/>
    <n v="298000000"/>
    <m/>
    <m/>
    <d v="2021-04-20T00:00:00"/>
    <d v="2022-02-07T00:00:00"/>
    <m/>
    <m/>
    <m/>
    <m/>
    <m/>
    <n v="10.36"/>
    <m/>
    <m/>
    <m/>
    <m/>
    <n v="1"/>
    <m/>
    <n v="293"/>
    <m/>
    <m/>
    <m/>
    <m/>
    <n v="0"/>
    <s v="No"/>
    <n v="2309932.83"/>
    <n v="6"/>
    <n v="99.76"/>
    <m/>
    <m/>
    <n v="1"/>
  </r>
  <r>
    <x v="2321"/>
    <s v="https://www.wonder.com"/>
    <s v="https://www.crunchbase.com/organization/wonder-4"/>
    <s v="Wonder Distribution LLC"/>
    <s v="Wonder is a food delivery startup that operates truck-based restaurants from which consumers can order food through a mobile app."/>
    <m/>
    <m/>
    <s v="series_a"/>
    <s v="series_b"/>
    <m/>
    <m/>
    <m/>
    <m/>
    <m/>
    <m/>
    <n v="400000000"/>
    <n v="350000000"/>
    <m/>
    <m/>
    <m/>
    <m/>
    <m/>
    <m/>
    <n v="1000000000"/>
    <n v="3500000000"/>
    <m/>
    <m/>
    <m/>
    <m/>
    <m/>
    <m/>
    <s v="Accel, Bain Capital Ventures, General Catalyst, Google Ventures, New Enterprise Associates"/>
    <s v="Accel, Alpine Group, American Express Ventures, Bain Capital Ventures, Forerunner Ventures, General Catalyst, Google Ventures, Harmony Partners, New Enterprise Associates, Watar Partners, Yieldstreet"/>
    <m/>
    <m/>
    <m/>
    <m/>
    <m/>
    <m/>
    <n v="2021"/>
    <x v="10"/>
    <m/>
    <m/>
    <m/>
    <m/>
    <n v="700000000"/>
    <s v="series_unknown"/>
    <d v="2022-06-14T00:00:00"/>
    <n v="3500000000"/>
    <m/>
    <m/>
    <n v="391719.43"/>
    <n v="1644540.87"/>
    <m/>
    <m/>
    <m/>
    <m/>
    <m/>
    <m/>
    <n v="4"/>
    <n v="8"/>
    <m/>
    <m/>
    <m/>
    <m/>
    <m/>
    <m/>
    <n v="99.94"/>
    <n v="99.66"/>
    <m/>
    <m/>
    <m/>
    <m/>
    <s v="unicorn"/>
    <n v="2.98"/>
    <m/>
    <n v="2.98"/>
    <n v="1"/>
    <m/>
    <m/>
    <m/>
    <m/>
    <n v="1650000000"/>
    <m/>
    <m/>
    <d v="2021-12-07T00:00:00"/>
    <d v="2022-06-14T00:00:00"/>
    <m/>
    <m/>
    <m/>
    <m/>
    <m/>
    <n v="3.5"/>
    <m/>
    <m/>
    <m/>
    <m/>
    <n v="1"/>
    <m/>
    <n v="189"/>
    <m/>
    <m/>
    <m/>
    <m/>
    <n v="0"/>
    <s v="No"/>
    <n v="2036260.3"/>
    <n v="7"/>
    <n v="99.71"/>
    <m/>
    <m/>
    <n v="1"/>
  </r>
  <r>
    <x v="2322"/>
    <s v="https://www.stairwell.com"/>
    <s v="https://www.crunchbase.com/organization/stairwell"/>
    <s v="Stairwell, Inc."/>
    <s v="Stairwell is a cybersecurity company that offers an Automated Threat Detection and Response platform that attackers can’t detect or evade."/>
    <m/>
    <s v="seed"/>
    <s v="series_a"/>
    <s v="series_b"/>
    <m/>
    <m/>
    <m/>
    <m/>
    <m/>
    <m/>
    <m/>
    <n v="45000000"/>
    <m/>
    <m/>
    <m/>
    <m/>
    <m/>
    <m/>
    <m/>
    <n v="300150000"/>
    <m/>
    <m/>
    <m/>
    <m/>
    <m/>
    <s v="Acequia Capital (AceCap)"/>
    <s v="NJF Capital"/>
    <s v="Accel, Ballistic Ventures, Eric Schmidt, Gradient Ventures, Lux Capital, Michael Ovitz, Section 32, Sequoia Capital"/>
    <m/>
    <m/>
    <m/>
    <m/>
    <m/>
    <n v="2020"/>
    <n v="2021"/>
    <x v="10"/>
    <m/>
    <m/>
    <m/>
    <m/>
    <n v="45000000"/>
    <s v="series_b"/>
    <d v="2022-10-11T00:00:00"/>
    <n v="300150000"/>
    <m/>
    <n v="64.790000000000006"/>
    <n v="18450.25"/>
    <n v="1853823.36"/>
    <m/>
    <m/>
    <m/>
    <m/>
    <m/>
    <n v="2109"/>
    <n v="651"/>
    <n v="6"/>
    <m/>
    <m/>
    <m/>
    <m/>
    <m/>
    <n v="77.599999999999994"/>
    <n v="87.63"/>
    <n v="99.76"/>
    <m/>
    <m/>
    <m/>
    <m/>
    <m/>
    <n v="1"/>
    <m/>
    <m/>
    <n v="1"/>
    <m/>
    <m/>
    <m/>
    <m/>
    <n v="69520000"/>
    <m/>
    <d v="2020-02-11T00:00:00"/>
    <d v="2021-03-08T00:00:00"/>
    <d v="2022-10-11T00:00:00"/>
    <m/>
    <m/>
    <m/>
    <m/>
    <m/>
    <m/>
    <m/>
    <m/>
    <m/>
    <m/>
    <n v="1"/>
    <n v="391"/>
    <n v="582"/>
    <m/>
    <m/>
    <m/>
    <m/>
    <n v="0"/>
    <s v="No"/>
    <n v="1872338.4"/>
    <n v="8"/>
    <n v="99.66"/>
    <m/>
    <m/>
    <n v="1"/>
  </r>
  <r>
    <x v="2323"/>
    <s v="https://komodor.com/"/>
    <s v="https://www.crunchbase.com/organization/komodor"/>
    <m/>
    <s v="Komodor tracks changes and alerts across the Kubernetes stack and analyzes their effect."/>
    <m/>
    <s v="seed"/>
    <s v="series_a"/>
    <s v="series_b"/>
    <m/>
    <m/>
    <m/>
    <m/>
    <m/>
    <n v="4000000"/>
    <n v="21000000"/>
    <n v="42000000"/>
    <m/>
    <m/>
    <m/>
    <m/>
    <m/>
    <n v="40000000"/>
    <n v="105000000"/>
    <n v="280140000"/>
    <m/>
    <m/>
    <m/>
    <m/>
    <m/>
    <s v="Jon Oringer, NFX, Oldslip, Pitango VC, Vine Ventures"/>
    <s v="Accel, Amir Jerbi, Jason Warner, Mike Tria, NFX, Sri Viswanath, Stephanie Friedman, Tomer Levy, Verissimo Ventures"/>
    <s v="Accel, Felicis, NFX, Oldslip, Pitango VC, Tiger Global Management, Vine Ventures"/>
    <m/>
    <m/>
    <m/>
    <m/>
    <m/>
    <n v="2020"/>
    <n v="2021"/>
    <x v="10"/>
    <m/>
    <m/>
    <m/>
    <m/>
    <n v="42000000"/>
    <s v="series_b"/>
    <d v="2022-05-12T00:00:00"/>
    <n v="280140000"/>
    <m/>
    <n v="1219.6300000000001"/>
    <n v="255391.54"/>
    <n v="1604366.41"/>
    <m/>
    <m/>
    <m/>
    <m/>
    <m/>
    <n v="1094"/>
    <n v="54"/>
    <n v="10"/>
    <m/>
    <m/>
    <m/>
    <m/>
    <m/>
    <n v="88.39"/>
    <n v="98.99"/>
    <n v="99.56"/>
    <m/>
    <m/>
    <m/>
    <m/>
    <m/>
    <n v="4.76"/>
    <n v="4.76"/>
    <n v="2.27"/>
    <n v="1"/>
    <m/>
    <m/>
    <m/>
    <m/>
    <n v="67000000"/>
    <m/>
    <d v="2020-05-01T00:00:00"/>
    <d v="2021-06-10T00:00:00"/>
    <d v="2022-05-12T00:00:00"/>
    <m/>
    <m/>
    <m/>
    <m/>
    <n v="2.63"/>
    <n v="2.67"/>
    <m/>
    <m/>
    <m/>
    <m/>
    <n v="1"/>
    <n v="405"/>
    <n v="336"/>
    <m/>
    <m/>
    <m/>
    <m/>
    <n v="0"/>
    <s v="No"/>
    <n v="1860977.58"/>
    <n v="9"/>
    <n v="99.61"/>
    <m/>
    <m/>
    <n v="1"/>
  </r>
  <r>
    <x v="2324"/>
    <s v="https://www.patch.io"/>
    <s v="https://www.crunchbase.com/organization/patch-34bf"/>
    <s v="Patch Technologies Inc"/>
    <s v="Patch focuses on building infrastructure for a climate-positive economy, starting with an API for carbon removal."/>
    <s v="pre_seed"/>
    <s v="seed"/>
    <s v="series_a"/>
    <s v="series_b"/>
    <m/>
    <m/>
    <m/>
    <m/>
    <n v="1200000"/>
    <n v="4500000"/>
    <n v="20750000"/>
    <n v="55000000"/>
    <m/>
    <m/>
    <m/>
    <m/>
    <n v="24000000"/>
    <n v="45000000"/>
    <n v="103750000"/>
    <n v="366850000"/>
    <m/>
    <m/>
    <m/>
    <m/>
    <s v="Pale blue dot, Version One Ventures"/>
    <s v="Andreessen Horowitz, Maple VC, Pale blue dot, Sierra Peterson, Version One Ventures"/>
    <s v="Andreessen Horowitz, Coatue, GTMfund, Pale blue dot, Version One Ventures"/>
    <s v="AENU, Andreessen Horowitz, Andrew Robb, B Capital, Blue Impact Ventures, Coatue, Contrary, Energize Capital, Frank Slootman, GIC, MCJ Collective, Version One Ventures"/>
    <m/>
    <m/>
    <m/>
    <m/>
    <n v="2020"/>
    <n v="2021"/>
    <n v="2021"/>
    <x v="10"/>
    <m/>
    <m/>
    <m/>
    <m/>
    <n v="55000000"/>
    <s v="series_b"/>
    <d v="2022-09-13T00:00:00"/>
    <n v="366850000"/>
    <n v="0"/>
    <n v="3114.76"/>
    <n v="238466.45"/>
    <n v="1594768.13"/>
    <m/>
    <m/>
    <m/>
    <m/>
    <n v="2133"/>
    <n v="1244"/>
    <n v="68"/>
    <n v="11"/>
    <m/>
    <m/>
    <m/>
    <m/>
    <n v="65.64"/>
    <n v="89.7"/>
    <n v="98.72"/>
    <n v="99.51"/>
    <m/>
    <m/>
    <m/>
    <m/>
    <m/>
    <n v="9.36"/>
    <n v="5.54"/>
    <n v="3.01"/>
    <n v="1"/>
    <m/>
    <m/>
    <m/>
    <m/>
    <n v="81450000"/>
    <d v="2020-03-01T00:00:00"/>
    <d v="2021-02-24T00:00:00"/>
    <d v="2021-09-21T00:00:00"/>
    <d v="2022-09-13T00:00:00"/>
    <m/>
    <m/>
    <m/>
    <m/>
    <n v="2.31"/>
    <n v="3.54"/>
    <m/>
    <m/>
    <m/>
    <m/>
    <n v="1"/>
    <n v="209"/>
    <n v="357"/>
    <m/>
    <m/>
    <m/>
    <m/>
    <n v="0"/>
    <s v="No"/>
    <n v="1836349.34"/>
    <n v="10"/>
    <n v="99.56"/>
    <m/>
    <m/>
    <n v="1"/>
  </r>
  <r>
    <x v="2325"/>
    <s v="https://island.io"/>
    <s v="https://www.crunchbase.com/organization/Island"/>
    <s v="Island Technology, Inc."/>
    <s v="Island develops enterprise browsers that enhances security and worker productivity."/>
    <m/>
    <s v="seed"/>
    <s v="series_a"/>
    <s v="series_b"/>
    <s v="series_c"/>
    <m/>
    <m/>
    <m/>
    <m/>
    <m/>
    <n v="100000000"/>
    <n v="115000000"/>
    <n v="100000000"/>
    <m/>
    <m/>
    <m/>
    <m/>
    <m/>
    <n v="500000000"/>
    <n v="1300000000"/>
    <n v="1500000000"/>
    <m/>
    <m/>
    <m/>
    <m/>
    <s v="Cyberstarts, Sequoia Capital"/>
    <s v="Cerca Partners, Cyberstarts, Insight Partners, Sequoia Capital, Stripes"/>
    <s v="Insight Partners, Sequoia Capital, Stripes"/>
    <s v="Canapi Ventures, Cyberstarts, Georgian, Insight Partners, Prysm Capital, Sequoia Capital, Stripes"/>
    <m/>
    <m/>
    <m/>
    <m/>
    <n v="2020"/>
    <n v="2022"/>
    <x v="10"/>
    <n v="2023"/>
    <m/>
    <m/>
    <m/>
    <n v="100000000"/>
    <s v="series_c"/>
    <d v="2023-10-23T00:00:00"/>
    <n v="1500000000"/>
    <m/>
    <n v="2453.77"/>
    <n v="235134.4"/>
    <n v="847917.74"/>
    <n v="615692.54"/>
    <m/>
    <m/>
    <m/>
    <m/>
    <n v="679"/>
    <n v="70"/>
    <n v="68"/>
    <n v="3"/>
    <m/>
    <m/>
    <m/>
    <m/>
    <n v="92.8"/>
    <n v="98.52"/>
    <n v="96.75"/>
    <n v="99.58"/>
    <m/>
    <m/>
    <m/>
    <s v="unicorn"/>
    <n v="2.2999999999999998"/>
    <m/>
    <n v="2.2999999999999998"/>
    <n v="1.04"/>
    <n v="1"/>
    <m/>
    <m/>
    <m/>
    <n v="385000000"/>
    <m/>
    <d v="2020-09-01T00:00:00"/>
    <d v="2022-02-01T00:00:00"/>
    <d v="2022-03-23T00:00:00"/>
    <d v="2023-10-23T00:00:00"/>
    <m/>
    <m/>
    <m/>
    <m/>
    <n v="2.6"/>
    <n v="1.1499999999999999"/>
    <m/>
    <m/>
    <m/>
    <n v="1.1499999999999999"/>
    <n v="518"/>
    <n v="50"/>
    <n v="579"/>
    <m/>
    <m/>
    <m/>
    <n v="579"/>
    <s v="No"/>
    <n v="1701198.45"/>
    <n v="11"/>
    <n v="99.51"/>
    <n v="1.1499999999999999"/>
    <n v="1.1499999999999999"/>
    <n v="1.1499999999999999"/>
  </r>
  <r>
    <x v="2326"/>
    <s v="https://www.ascend.io"/>
    <s v="https://www.crunchbase.com/organization/ascend-io"/>
    <s v="Ascension Labs"/>
    <s v="Unified Data Engineering and Analytics Engineering with the Data Automation Cloud"/>
    <m/>
    <s v="seed"/>
    <s v="series_a"/>
    <s v="series_b"/>
    <m/>
    <m/>
    <m/>
    <m/>
    <m/>
    <n v="4000000"/>
    <n v="15000000"/>
    <n v="31000000"/>
    <m/>
    <m/>
    <m/>
    <m/>
    <m/>
    <n v="40000000"/>
    <n v="75000000"/>
    <n v="206770000"/>
    <m/>
    <m/>
    <m/>
    <m/>
    <m/>
    <s v="8VC, Core Ventures, Felicis, Lightspeed Venture Partners, SVA, Sequoia Capital, Webb Investment Network"/>
    <s v="8VC, Accel, Lightspeed Venture Partners, Sequoia Capital"/>
    <s v="Accel, Shasta Ventures, Tiger Global Management"/>
    <m/>
    <m/>
    <m/>
    <m/>
    <m/>
    <n v="2015"/>
    <n v="2017"/>
    <x v="10"/>
    <m/>
    <m/>
    <m/>
    <m/>
    <n v="31000000"/>
    <s v="series_b"/>
    <d v="2022-04-06T00:00:00"/>
    <n v="206770000"/>
    <m/>
    <n v="27104.49"/>
    <n v="38825.800000000003"/>
    <n v="1604767.96"/>
    <m/>
    <m/>
    <m/>
    <m/>
    <m/>
    <n v="1"/>
    <n v="21"/>
    <n v="9"/>
    <m/>
    <m/>
    <m/>
    <m/>
    <m/>
    <n v="100"/>
    <n v="99.5"/>
    <n v="99.61"/>
    <m/>
    <m/>
    <m/>
    <m/>
    <m/>
    <n v="3.52"/>
    <n v="3.52"/>
    <n v="2.34"/>
    <n v="1"/>
    <m/>
    <m/>
    <m/>
    <m/>
    <n v="50000000"/>
    <m/>
    <d v="2015-12-15T00:00:00"/>
    <d v="2017-05-01T00:00:00"/>
    <d v="2022-04-06T00:00:00"/>
    <m/>
    <m/>
    <m/>
    <m/>
    <n v="1.88"/>
    <n v="2.76"/>
    <m/>
    <m/>
    <m/>
    <m/>
    <n v="1"/>
    <n v="503"/>
    <n v="1801"/>
    <m/>
    <m/>
    <m/>
    <m/>
    <n v="0"/>
    <s v="No"/>
    <n v="1670698.25"/>
    <n v="12"/>
    <n v="99.47"/>
    <m/>
    <m/>
    <n v="1"/>
  </r>
  <r>
    <x v="2327"/>
    <s v="https://www.sardine.ai"/>
    <s v="https://www.crunchbase.com/organization/sardine"/>
    <s v="SardineAI Corp"/>
    <s v="Sardine is fraud prevention and compliance software company for the digital economy."/>
    <m/>
    <s v="seed"/>
    <s v="series_a"/>
    <s v="series_b"/>
    <m/>
    <m/>
    <m/>
    <m/>
    <m/>
    <m/>
    <n v="19500000"/>
    <n v="51500000"/>
    <m/>
    <m/>
    <m/>
    <m/>
    <m/>
    <m/>
    <n v="97500000"/>
    <n v="343505000"/>
    <m/>
    <m/>
    <m/>
    <m/>
    <m/>
    <s v="Edward Cooper, Village Global"/>
    <s v="Alex Adelman, Andreessen Horowitz, DCG Expeditions, Experian Ventures, FJ Labs, Nyca Partners"/>
    <s v="Activant Capital, Alloy Labs, Andreessen Horowitz, Cambrian Ventures, ConsenSys, Cross River Digital Ventures, Eric Schmidt, Google Ventures, ING Ventures, NAventures, Nyca Partners, Sound Ventures, The General Partnership, Uniswap, Vikram Pandit, Visa, XYZ Venture Capital"/>
    <m/>
    <m/>
    <m/>
    <m/>
    <m/>
    <n v="2020"/>
    <n v="2022"/>
    <x v="10"/>
    <m/>
    <m/>
    <m/>
    <m/>
    <n v="51500000"/>
    <s v="series_b"/>
    <d v="2022-09-20T00:00:00"/>
    <n v="343505000"/>
    <m/>
    <n v="1814.87"/>
    <n v="352047.3"/>
    <n v="1298257.51"/>
    <m/>
    <m/>
    <m/>
    <m/>
    <m/>
    <n v="1047"/>
    <n v="42"/>
    <n v="22"/>
    <m/>
    <m/>
    <m/>
    <m/>
    <m/>
    <n v="88.89"/>
    <n v="99.12"/>
    <n v="98.98"/>
    <m/>
    <m/>
    <m/>
    <m/>
    <m/>
    <n v="2.99"/>
    <m/>
    <n v="2.99"/>
    <n v="1"/>
    <m/>
    <m/>
    <m/>
    <m/>
    <n v="75600000"/>
    <m/>
    <d v="2020-08-07T00:00:00"/>
    <d v="2022-02-10T00:00:00"/>
    <d v="2022-09-20T00:00:00"/>
    <m/>
    <m/>
    <m/>
    <m/>
    <m/>
    <n v="3.52"/>
    <m/>
    <m/>
    <m/>
    <m/>
    <n v="1"/>
    <n v="552"/>
    <n v="222"/>
    <m/>
    <m/>
    <m/>
    <m/>
    <n v="0"/>
    <s v="No"/>
    <n v="1652119.68"/>
    <n v="13"/>
    <n v="99.42"/>
    <m/>
    <m/>
    <n v="1"/>
  </r>
  <r>
    <x v="2328"/>
    <s v="https://www.appsmith.com"/>
    <s v="https://www.crunchbase.com/organization/appsmith"/>
    <s v="Appsmith Inc."/>
    <s v="Open source project to build internal apps and workflows."/>
    <m/>
    <s v="seed"/>
    <s v="series_a"/>
    <s v="series_b"/>
    <m/>
    <m/>
    <m/>
    <m/>
    <m/>
    <n v="2500000"/>
    <n v="8000000"/>
    <n v="41000000"/>
    <m/>
    <m/>
    <m/>
    <m/>
    <m/>
    <n v="25000000"/>
    <n v="40000000"/>
    <n v="273470000"/>
    <m/>
    <m/>
    <m/>
    <m/>
    <m/>
    <s v="Accel"/>
    <s v="Accel, Bessemer Venture Partners, Canaan Partners, OSS Capital L.P., Prasanna Sankar"/>
    <s v="Abhinav Asthana, Accel, Canaan Partners, Insight Partners, Jeff Hammerbacher, OSS Capital L.P."/>
    <m/>
    <m/>
    <m/>
    <m/>
    <m/>
    <n v="2019"/>
    <n v="2021"/>
    <x v="10"/>
    <m/>
    <m/>
    <m/>
    <m/>
    <n v="41000000"/>
    <s v="series_b"/>
    <d v="2022-06-22T00:00:00"/>
    <n v="273470000"/>
    <m/>
    <n v="1886.91"/>
    <n v="285716.2"/>
    <n v="1353118.5"/>
    <m/>
    <m/>
    <m/>
    <m/>
    <m/>
    <n v="835"/>
    <n v="28"/>
    <n v="18"/>
    <m/>
    <m/>
    <m/>
    <m/>
    <m/>
    <n v="91.31"/>
    <n v="99.49"/>
    <n v="99.17"/>
    <m/>
    <m/>
    <m/>
    <m/>
    <m/>
    <n v="7.44"/>
    <n v="7.44"/>
    <n v="5.81"/>
    <n v="1"/>
    <m/>
    <m/>
    <m/>
    <m/>
    <n v="51500000"/>
    <m/>
    <d v="2019-08-05T00:00:00"/>
    <d v="2021-10-05T00:00:00"/>
    <d v="2022-06-22T00:00:00"/>
    <m/>
    <m/>
    <m/>
    <m/>
    <n v="1.6"/>
    <n v="6.84"/>
    <m/>
    <m/>
    <m/>
    <m/>
    <n v="1"/>
    <n v="792"/>
    <n v="260"/>
    <m/>
    <m/>
    <m/>
    <m/>
    <n v="0"/>
    <s v="No"/>
    <n v="1640721.61"/>
    <n v="14"/>
    <n v="99.37"/>
    <m/>
    <m/>
    <n v="1"/>
  </r>
  <r>
    <x v="2329"/>
    <s v="https://www.vendr.com"/>
    <s v="https://www.crunchbase.com/organization/vendr"/>
    <s v="Vendr Inc"/>
    <s v="Vendr is the leading SaaS buying &amp; management platform that helps companies find, buy, and manage their stack, money-back guaranteed."/>
    <m/>
    <s v="seed"/>
    <s v="series_a"/>
    <s v="series_b"/>
    <m/>
    <m/>
    <m/>
    <m/>
    <m/>
    <m/>
    <n v="60000000"/>
    <n v="150000000"/>
    <m/>
    <m/>
    <m/>
    <m/>
    <m/>
    <m/>
    <n v="300000000"/>
    <n v="1000000000"/>
    <m/>
    <m/>
    <m/>
    <m/>
    <m/>
    <s v="Y Combinator"/>
    <s v="Craft Ventures, F-Prime Capital, Garage Capital, Sound Ventures, Tiger Global Management, Y Combinator"/>
    <s v="Craft Ventures, F-Prime Capital, SoftBank Vision Fund, Sound Ventures, Sozo Ventures, Tiger Global Management, Y Combinator"/>
    <m/>
    <m/>
    <m/>
    <m/>
    <m/>
    <n v="2019"/>
    <n v="2021"/>
    <x v="10"/>
    <m/>
    <m/>
    <m/>
    <m/>
    <n v="150000000"/>
    <s v="series_b"/>
    <d v="2022-06-16T00:00:00"/>
    <n v="1000000000"/>
    <m/>
    <n v="28442.31"/>
    <n v="108735.78"/>
    <n v="1493294.51"/>
    <m/>
    <m/>
    <m/>
    <m/>
    <m/>
    <n v="99"/>
    <n v="174"/>
    <n v="12"/>
    <m/>
    <m/>
    <m/>
    <m/>
    <m/>
    <n v="98.98"/>
    <n v="96.71"/>
    <n v="99.47"/>
    <m/>
    <m/>
    <m/>
    <m/>
    <s v="unicorn"/>
    <n v="2.83"/>
    <m/>
    <n v="2.83"/>
    <n v="1"/>
    <m/>
    <m/>
    <m/>
    <m/>
    <n v="216000000"/>
    <m/>
    <d v="2019-08-22T00:00:00"/>
    <d v="2021-03-08T00:00:00"/>
    <d v="2022-06-16T00:00:00"/>
    <m/>
    <m/>
    <m/>
    <m/>
    <m/>
    <n v="3.33"/>
    <m/>
    <m/>
    <m/>
    <m/>
    <n v="1"/>
    <n v="564"/>
    <n v="465"/>
    <m/>
    <m/>
    <m/>
    <m/>
    <n v="0"/>
    <s v="No"/>
    <n v="1630472.6"/>
    <n v="15"/>
    <n v="99.32"/>
    <m/>
    <m/>
    <n v="1"/>
  </r>
  <r>
    <x v="2330"/>
    <s v="https://firstbase.com"/>
    <s v="https://www.crunchbase.com/organization/firstbasehq"/>
    <s v="Firstbase Inc."/>
    <s v="Firstbase is a remote work platform that enables companies to track and manage physical equipment assets."/>
    <s v="pre_seed"/>
    <s v="seed"/>
    <s v="series_a"/>
    <s v="series_b"/>
    <m/>
    <m/>
    <m/>
    <m/>
    <m/>
    <n v="2100000"/>
    <n v="13000000"/>
    <n v="50000000"/>
    <m/>
    <m/>
    <m/>
    <m/>
    <m/>
    <n v="21000000"/>
    <n v="65000000"/>
    <n v="333500000"/>
    <m/>
    <m/>
    <m/>
    <m/>
    <s v="Backend Capital"/>
    <s v="Adrian Aoun, Alpaca VC, B Capital, Backend Capital, Cyan Banister, Forum Ventures, James Watt, Lorimer Ventures, Peggy Grigus Mangot, Remote First Capital"/>
    <s v="Alpaca VC, Andreessen Horowitz, Asymmetric Capital Partners, Austin Rief Ventures, B Capital, Beth Turner, Eric Yuan, Johnny Boufarhat, Rob Biederman, Ryan Simonetti, basecase capital"/>
    <s v="Alpaca VC, Andreessen Horowitz, Forum Ventures, Kleiner Perkins"/>
    <m/>
    <m/>
    <m/>
    <m/>
    <n v="2019"/>
    <n v="2020"/>
    <n v="2021"/>
    <x v="10"/>
    <m/>
    <m/>
    <m/>
    <m/>
    <n v="50000000"/>
    <s v="series_b"/>
    <d v="2022-03-25T00:00:00"/>
    <n v="333500000"/>
    <n v="0"/>
    <n v="802.09"/>
    <n v="207730.5"/>
    <n v="1390757.64"/>
    <m/>
    <m/>
    <m/>
    <m/>
    <n v="1931"/>
    <n v="1168"/>
    <n v="97"/>
    <n v="15"/>
    <m/>
    <m/>
    <m/>
    <m/>
    <n v="65.319999999999993"/>
    <n v="87.6"/>
    <n v="98.17"/>
    <n v="99.32"/>
    <m/>
    <m/>
    <m/>
    <m/>
    <m/>
    <n v="10.8"/>
    <n v="10.8"/>
    <n v="4.3600000000000003"/>
    <n v="1"/>
    <m/>
    <m/>
    <m/>
    <m/>
    <n v="65100000"/>
    <d v="2019-11-08T00:00:00"/>
    <d v="2020-08-22T00:00:00"/>
    <d v="2021-04-29T00:00:00"/>
    <d v="2022-03-25T00:00:00"/>
    <m/>
    <m/>
    <m/>
    <m/>
    <n v="3.1"/>
    <n v="5.13"/>
    <m/>
    <m/>
    <m/>
    <m/>
    <n v="1"/>
    <n v="250"/>
    <n v="330"/>
    <m/>
    <m/>
    <m/>
    <m/>
    <n v="0"/>
    <s v="No"/>
    <n v="1599290.23"/>
    <n v="16"/>
    <n v="99.27"/>
    <m/>
    <m/>
    <n v="1"/>
  </r>
  <r>
    <x v="2331"/>
    <s v="http://www.bighatbio.com"/>
    <s v="https://www.crunchbase.com/organization/bighat-biosciences"/>
    <s v="BigHat Biosciences, Inc."/>
    <s v="BigHat Biosciences is a protein therapeutics company that develops an antibody design platform guided by artificial intelligence."/>
    <m/>
    <s v="seed"/>
    <s v="series_a"/>
    <s v="series_b"/>
    <m/>
    <m/>
    <m/>
    <m/>
    <m/>
    <n v="5302511"/>
    <n v="19000000"/>
    <n v="75000000"/>
    <m/>
    <m/>
    <m/>
    <m/>
    <m/>
    <n v="53025110"/>
    <n v="95000000"/>
    <n v="500250000"/>
    <m/>
    <m/>
    <m/>
    <m/>
    <m/>
    <s v="8VC"/>
    <s v="8VC, AME Cloud Ventures, Andreessen Horowitz, Innovation Endeavors"/>
    <s v="8VC, AME Cloud Ventures, Amgen Ventures, Andreessen Horowitz, Bristol-Myers Squibb, GRIDS Capital, Gaingels, Quadrille Capital, Section 32"/>
    <m/>
    <m/>
    <m/>
    <m/>
    <m/>
    <n v="2019"/>
    <n v="2021"/>
    <x v="10"/>
    <m/>
    <m/>
    <m/>
    <m/>
    <n v="75000000"/>
    <s v="series_b"/>
    <d v="2022-07-20T00:00:00"/>
    <n v="500250000"/>
    <m/>
    <n v="12.16"/>
    <n v="255371.47"/>
    <n v="1341990.29"/>
    <m/>
    <m/>
    <m/>
    <m/>
    <m/>
    <n v="2372"/>
    <n v="55"/>
    <n v="19"/>
    <m/>
    <m/>
    <m/>
    <m/>
    <m/>
    <n v="75.290000000000006"/>
    <n v="98.97"/>
    <n v="99.13"/>
    <m/>
    <m/>
    <m/>
    <m/>
    <m/>
    <n v="6.42"/>
    <n v="6.42"/>
    <n v="4.4800000000000004"/>
    <n v="1"/>
    <m/>
    <m/>
    <m/>
    <m/>
    <n v="99302511"/>
    <m/>
    <d v="2019-12-19T00:00:00"/>
    <d v="2021-02-10T00:00:00"/>
    <d v="2022-07-20T00:00:00"/>
    <m/>
    <m/>
    <m/>
    <m/>
    <n v="1.79"/>
    <n v="5.27"/>
    <m/>
    <m/>
    <m/>
    <m/>
    <n v="1"/>
    <n v="419"/>
    <n v="525"/>
    <m/>
    <m/>
    <m/>
    <m/>
    <n v="0"/>
    <s v="No"/>
    <n v="1597373.92"/>
    <n v="17"/>
    <n v="99.22"/>
    <m/>
    <m/>
    <n v="1"/>
  </r>
  <r>
    <x v="2332"/>
    <s v="https://www.magiceden.io"/>
    <s v="https://www.crunchbase.com/organization/magic-eden"/>
    <s v="Euclid Labs, Inc."/>
    <s v="Magic Eden is an NFT marketplace for users to discover, trade, and create NFTs."/>
    <m/>
    <s v="seed"/>
    <s v="series_a"/>
    <s v="series_b"/>
    <m/>
    <m/>
    <m/>
    <m/>
    <m/>
    <m/>
    <n v="27000000"/>
    <n v="130000000"/>
    <m/>
    <m/>
    <m/>
    <m/>
    <m/>
    <n v="30000000"/>
    <n v="135000000"/>
    <n v="1600000000"/>
    <m/>
    <m/>
    <m/>
    <m/>
    <m/>
    <s v="6th Man Ventures, Electric Capital, Fortified Ventures, Goodwater Capital, Greylock, Lightspeed Venture Partners, Paradigm, Sequoia Capital"/>
    <s v="Electric Capital, Greylock, Paradigm, Sequoia Capital, Solana Ventures"/>
    <s v="Electric Capital, Greylock, Lightspeed Venture Partners, Paradigm, Sequoia Capital"/>
    <m/>
    <m/>
    <m/>
    <m/>
    <m/>
    <n v="2021"/>
    <n v="2022"/>
    <x v="10"/>
    <m/>
    <m/>
    <m/>
    <m/>
    <n v="500000"/>
    <s v="initial_coin_offering"/>
    <d v="2022-06-21T00:00:00"/>
    <n v="1600000000"/>
    <m/>
    <n v="34723.360000000001"/>
    <n v="214623.9"/>
    <n v="1330242.3700000001"/>
    <m/>
    <m/>
    <m/>
    <m/>
    <m/>
    <n v="334"/>
    <n v="81"/>
    <n v="20"/>
    <m/>
    <m/>
    <m/>
    <m/>
    <m/>
    <n v="97.24"/>
    <n v="98.29"/>
    <n v="99.08"/>
    <m/>
    <m/>
    <m/>
    <m/>
    <s v="unicorn"/>
    <n v="36.270000000000003"/>
    <n v="36.270000000000003"/>
    <n v="10.07"/>
    <n v="1"/>
    <m/>
    <m/>
    <m/>
    <m/>
    <n v="170000000"/>
    <m/>
    <d v="2021-09-21T00:00:00"/>
    <d v="2022-03-14T00:00:00"/>
    <d v="2022-06-21T00:00:00"/>
    <m/>
    <m/>
    <m/>
    <m/>
    <n v="4.5"/>
    <n v="11.85"/>
    <m/>
    <m/>
    <m/>
    <m/>
    <n v="1"/>
    <n v="174"/>
    <n v="99"/>
    <m/>
    <m/>
    <m/>
    <m/>
    <n v="0"/>
    <s v="No"/>
    <n v="1579589.63"/>
    <n v="18"/>
    <n v="99.17"/>
    <m/>
    <m/>
    <n v="1"/>
  </r>
  <r>
    <x v="2333"/>
    <s v="https://watershed.com"/>
    <s v="https://www.crunchbase.com/organization/watershed-07e2"/>
    <s v="Watershed Technology, Inc."/>
    <s v="Watershed serves as an enterprise climate platform utilized by companies to assess, report, and address their carbon emissions."/>
    <m/>
    <m/>
    <s v="series_a"/>
    <s v="series_b"/>
    <s v="series_c"/>
    <m/>
    <m/>
    <m/>
    <m/>
    <m/>
    <n v="14000000"/>
    <n v="70000000"/>
    <n v="100000000"/>
    <m/>
    <m/>
    <m/>
    <m/>
    <m/>
    <n v="70000000"/>
    <n v="1000000000"/>
    <n v="1800000000"/>
    <m/>
    <m/>
    <m/>
    <m/>
    <m/>
    <s v="Kleiner Perkins, Sequoia Capital, Transition"/>
    <s v="Kleiner Perkins, Sequoia Capital"/>
    <s v="Elad Gil, Emerson Collective, Galvanize Climate Solutions, Greenoaks, Kleiner Perkins, Neo, Sequoia Capital"/>
    <m/>
    <m/>
    <m/>
    <m/>
    <m/>
    <n v="2021"/>
    <x v="10"/>
    <n v="2024"/>
    <m/>
    <m/>
    <m/>
    <n v="100000000"/>
    <s v="series_c"/>
    <d v="2024-02-01T00:00:00"/>
    <n v="1800000000"/>
    <m/>
    <m/>
    <n v="86477.759999999995"/>
    <n v="994406.07"/>
    <n v="495204.48"/>
    <m/>
    <m/>
    <m/>
    <m/>
    <m/>
    <n v="217"/>
    <n v="62"/>
    <n v="2"/>
    <m/>
    <m/>
    <m/>
    <m/>
    <m/>
    <n v="95.89"/>
    <n v="97.04"/>
    <n v="99.12"/>
    <m/>
    <m/>
    <m/>
    <s v="unicorn"/>
    <n v="19.670000000000002"/>
    <m/>
    <n v="19.670000000000002"/>
    <n v="1.62"/>
    <n v="1"/>
    <m/>
    <m/>
    <m/>
    <n v="239000000"/>
    <m/>
    <m/>
    <d v="2021-02-24T00:00:00"/>
    <d v="2022-02-08T00:00:00"/>
    <d v="2024-02-01T00:00:00"/>
    <m/>
    <m/>
    <m/>
    <m/>
    <n v="14.29"/>
    <n v="1.8"/>
    <m/>
    <m/>
    <m/>
    <n v="1.8"/>
    <m/>
    <n v="349"/>
    <n v="723"/>
    <m/>
    <m/>
    <m/>
    <n v="723"/>
    <s v="No"/>
    <n v="1576088.31"/>
    <n v="19"/>
    <n v="99.12"/>
    <n v="1.8"/>
    <n v="1.8"/>
    <n v="1.8"/>
  </r>
  <r>
    <x v="2334"/>
    <s v="https://tenderly.co"/>
    <s v="https://www.crunchbase.com/organization/tenderly"/>
    <s v="Tenderly Technologies Inc."/>
    <s v="Tenderly is a Ethereum developer platform that enables to build innovative blockchain products."/>
    <m/>
    <s v="seed"/>
    <s v="series_a"/>
    <s v="series_b"/>
    <m/>
    <m/>
    <m/>
    <m/>
    <m/>
    <n v="3300000"/>
    <n v="15330000"/>
    <n v="40000000"/>
    <m/>
    <m/>
    <m/>
    <m/>
    <m/>
    <n v="33000000"/>
    <n v="76650000"/>
    <n v="266800000"/>
    <m/>
    <m/>
    <m/>
    <m/>
    <m/>
    <s v="Ivan Bjelajac, Point Nine, Version One Ventures"/>
    <s v="Accel, Point Nine, Version One Ventures"/>
    <s v="Abstract Ventures, Accel, Coinbase Ventures, Eric Ries, Guillermo Rauch, Jinglan Wang, Point Nine, Spark Capital, Tihomir Bajic"/>
    <m/>
    <m/>
    <m/>
    <m/>
    <m/>
    <n v="2021"/>
    <n v="2021"/>
    <x v="10"/>
    <m/>
    <m/>
    <m/>
    <m/>
    <n v="40000000"/>
    <s v="series_b"/>
    <d v="2022-03-02T00:00:00"/>
    <n v="266800000"/>
    <m/>
    <n v="3785.31"/>
    <n v="274441.42"/>
    <n v="1281721.97"/>
    <m/>
    <m/>
    <m/>
    <m/>
    <m/>
    <n v="1130"/>
    <n v="30"/>
    <n v="24"/>
    <m/>
    <m/>
    <m/>
    <m/>
    <m/>
    <n v="90.64"/>
    <n v="99.45"/>
    <n v="98.88"/>
    <m/>
    <m/>
    <m/>
    <m/>
    <m/>
    <n v="5.5"/>
    <n v="5.5"/>
    <n v="2.96"/>
    <n v="1"/>
    <m/>
    <m/>
    <m/>
    <m/>
    <n v="58630000"/>
    <m/>
    <d v="2021-07-29T00:00:00"/>
    <d v="2021-07-29T00:00:00"/>
    <d v="2022-03-02T00:00:00"/>
    <m/>
    <m/>
    <m/>
    <m/>
    <n v="2.3199999999999998"/>
    <n v="3.48"/>
    <m/>
    <m/>
    <m/>
    <m/>
    <n v="1"/>
    <n v="0"/>
    <n v="216"/>
    <m/>
    <m/>
    <m/>
    <m/>
    <n v="0"/>
    <s v="No"/>
    <n v="1559948.7"/>
    <n v="20"/>
    <n v="99.08"/>
    <m/>
    <m/>
    <n v="1"/>
  </r>
  <r>
    <x v="2335"/>
    <s v="https://fly.io"/>
    <s v="https://www.crunchbase.com/organization/fly-io"/>
    <m/>
    <s v="Fly.io offers an Application Delivery Network (ADN) intended to help website owners get connected with their customers."/>
    <s v="pre_seed"/>
    <s v="seed"/>
    <s v="series_a"/>
    <s v="series_b"/>
    <s v="series_c"/>
    <m/>
    <m/>
    <m/>
    <m/>
    <n v="3500000"/>
    <n v="12000000"/>
    <n v="25000000"/>
    <n v="70000000"/>
    <m/>
    <m/>
    <m/>
    <m/>
    <n v="35000000"/>
    <n v="60000000"/>
    <n v="166750000"/>
    <n v="467000000"/>
    <m/>
    <m/>
    <m/>
    <s v="Bossanova Investimentos, SVA"/>
    <s v="David Hodge, Elysium Venture Capital, Fuel Capital, Initialized Capital, Liquid 2 Ventures, Rebel Fund, SVA, Y Combinator"/>
    <s v="Dell Technologies Capital, Fuel Capital, Initialized Capital, Intel Capital"/>
    <s v="Andreessen Horowitz, Dell Technologies Capital, Initialized Capital, Intel Capital, Page One Ventures, Sam Lambert"/>
    <s v="Andreessen Horowitz, Dell Technologies Capital, EQT Ventures, Intel Capital"/>
    <m/>
    <m/>
    <m/>
    <n v="2017"/>
    <n v="2020"/>
    <n v="2021"/>
    <x v="10"/>
    <n v="2023"/>
    <m/>
    <m/>
    <m/>
    <n v="70000000"/>
    <s v="series_c"/>
    <d v="2023-06-27T00:00:00"/>
    <n v="467000000"/>
    <n v="0.22"/>
    <n v="95946.42"/>
    <n v="14383.93"/>
    <n v="1192253.52"/>
    <n v="239142.88"/>
    <m/>
    <m/>
    <m/>
    <n v="794"/>
    <n v="1"/>
    <n v="759"/>
    <n v="31"/>
    <n v="20"/>
    <m/>
    <m/>
    <m/>
    <n v="70.650000000000006"/>
    <n v="100"/>
    <n v="85.57"/>
    <n v="98.54"/>
    <n v="96"/>
    <m/>
    <m/>
    <m/>
    <m/>
    <n v="8.17"/>
    <n v="8.17"/>
    <n v="5.95"/>
    <n v="2.52"/>
    <n v="1"/>
    <m/>
    <m/>
    <m/>
    <n v="110500000"/>
    <d v="2017-01-06T00:00:00"/>
    <d v="2020-04-10T00:00:00"/>
    <d v="2021-08-01T00:00:00"/>
    <d v="2022-07-28T00:00:00"/>
    <d v="2023-06-27T00:00:00"/>
    <m/>
    <m/>
    <m/>
    <n v="1.71"/>
    <n v="2.78"/>
    <n v="2.8"/>
    <m/>
    <m/>
    <m/>
    <n v="2.8"/>
    <n v="478"/>
    <n v="361"/>
    <n v="334"/>
    <m/>
    <m/>
    <m/>
    <n v="334"/>
    <s v="No"/>
    <n v="1541726.97"/>
    <n v="21"/>
    <n v="99.03"/>
    <n v="2.8"/>
    <n v="2.8"/>
    <n v="2.8"/>
  </r>
  <r>
    <x v="2336"/>
    <s v="https://scratchpad.com"/>
    <s v="https://www.crunchbase.com/organization/scratchpad-1dad"/>
    <m/>
    <s v="The fastest experience for salespeople to do their work. Fewer clicks, less tabs, and no waiting for pages to load."/>
    <m/>
    <s v="seed"/>
    <s v="series_a"/>
    <s v="series_b"/>
    <m/>
    <m/>
    <m/>
    <m/>
    <m/>
    <n v="3600000"/>
    <n v="13000000"/>
    <n v="33000000"/>
    <m/>
    <m/>
    <m/>
    <m/>
    <m/>
    <n v="36000000"/>
    <n v="65000000"/>
    <n v="220110000"/>
    <m/>
    <m/>
    <m/>
    <m/>
    <m/>
    <s v="Accel, Shrug Capital, Sound Ventures"/>
    <s v="Accel, Bossanova Investimentos, Craft Ventures"/>
    <s v="Accel, Craft Ventures, Peak State Ventures"/>
    <m/>
    <m/>
    <m/>
    <m/>
    <m/>
    <n v="2020"/>
    <n v="2021"/>
    <x v="10"/>
    <m/>
    <m/>
    <m/>
    <m/>
    <n v="33000000"/>
    <s v="series_b"/>
    <d v="2022-01-25T00:00:00"/>
    <n v="220110000"/>
    <m/>
    <n v="12873.41"/>
    <n v="272866.90000000002"/>
    <n v="1223437.1000000001"/>
    <m/>
    <m/>
    <m/>
    <m/>
    <m/>
    <n v="350"/>
    <n v="32"/>
    <n v="30"/>
    <m/>
    <m/>
    <m/>
    <m/>
    <m/>
    <n v="96.29"/>
    <n v="99.41"/>
    <n v="98.59"/>
    <m/>
    <m/>
    <m/>
    <m/>
    <m/>
    <n v="4.16"/>
    <n v="4.16"/>
    <n v="2.88"/>
    <n v="1"/>
    <m/>
    <m/>
    <m/>
    <m/>
    <n v="49600000"/>
    <m/>
    <d v="2020-10-06T00:00:00"/>
    <d v="2021-02-03T00:00:00"/>
    <d v="2022-01-25T00:00:00"/>
    <m/>
    <m/>
    <m/>
    <m/>
    <n v="1.81"/>
    <n v="3.39"/>
    <m/>
    <m/>
    <m/>
    <m/>
    <n v="1"/>
    <n v="120"/>
    <n v="356"/>
    <m/>
    <m/>
    <m/>
    <m/>
    <n v="0"/>
    <s v="No"/>
    <n v="1509177.41"/>
    <n v="22"/>
    <n v="98.98"/>
    <m/>
    <m/>
    <n v="1"/>
  </r>
  <r>
    <x v="2337"/>
    <s v="https://home.tomorrowhealth.com"/>
    <s v="https://www.crunchbase.com/organization/tomorrow-health"/>
    <s v="Tomorrow Health"/>
    <s v="Tomorrow Health is a technology-driven home healthcare company that provides on the way home-based care."/>
    <m/>
    <s v="seed"/>
    <s v="series_a"/>
    <s v="series_b"/>
    <m/>
    <m/>
    <m/>
    <m/>
    <m/>
    <n v="7500000"/>
    <n v="25000000"/>
    <n v="60000000"/>
    <m/>
    <m/>
    <m/>
    <m/>
    <m/>
    <n v="75000000"/>
    <n v="125000000"/>
    <n v="400200000"/>
    <m/>
    <m/>
    <m/>
    <m/>
    <m/>
    <s v="Andreessen Horowitz, BoxGroup, Nitesh Banta, Rainfall Ventures"/>
    <s v="Andreessen Horowitz, BoxGroup, Four Acres Capital, Obvious Ventures"/>
    <s v="Andreessen Horowitz, Bond, BoxGroup, Montauk Ventures, Obvious Ventures, Sound Ventures"/>
    <m/>
    <m/>
    <m/>
    <m/>
    <m/>
    <n v="2020"/>
    <n v="2021"/>
    <x v="10"/>
    <m/>
    <m/>
    <m/>
    <m/>
    <n v="60000000"/>
    <s v="series_b"/>
    <d v="2022-06-29T00:00:00"/>
    <n v="400200000"/>
    <m/>
    <n v="6473.67"/>
    <n v="229696.44"/>
    <n v="1238747.43"/>
    <m/>
    <m/>
    <m/>
    <m/>
    <m/>
    <n v="517"/>
    <n v="73"/>
    <n v="26"/>
    <m/>
    <m/>
    <m/>
    <m/>
    <m/>
    <n v="94.52"/>
    <n v="98.63"/>
    <n v="98.79"/>
    <m/>
    <m/>
    <m/>
    <m/>
    <m/>
    <n v="3.63"/>
    <n v="3.63"/>
    <n v="2.72"/>
    <n v="1"/>
    <m/>
    <m/>
    <m/>
    <m/>
    <n v="92500000"/>
    <m/>
    <d v="2020-04-28T00:00:00"/>
    <d v="2021-04-15T00:00:00"/>
    <d v="2022-06-29T00:00:00"/>
    <m/>
    <m/>
    <m/>
    <m/>
    <n v="1.67"/>
    <n v="3.2"/>
    <m/>
    <m/>
    <m/>
    <m/>
    <n v="1"/>
    <n v="352"/>
    <n v="440"/>
    <m/>
    <m/>
    <m/>
    <m/>
    <n v="0"/>
    <s v="No"/>
    <n v="1474917.54"/>
    <n v="23"/>
    <n v="98.93"/>
    <m/>
    <m/>
    <n v="1"/>
  </r>
  <r>
    <x v="2338"/>
    <s v="https://talos.com"/>
    <s v="https://www.crunchbase.com/organization/talos-trading"/>
    <s v="Talos, Inc."/>
    <s v="Talos is an end-to-end crypto trading platform that provides digital asset trading technology for lenders, brokers, and investors."/>
    <m/>
    <m/>
    <s v="series_a"/>
    <s v="series_b"/>
    <m/>
    <m/>
    <m/>
    <m/>
    <m/>
    <m/>
    <n v="40000000"/>
    <n v="105000000"/>
    <m/>
    <m/>
    <m/>
    <m/>
    <m/>
    <m/>
    <n v="200000000"/>
    <n v="1250000000"/>
    <m/>
    <m/>
    <m/>
    <m/>
    <m/>
    <m/>
    <s v="Andreessen Horowitz, Autonomous Partners, Castle Island Ventures, Elefund, Galaxy Digital, Illuminate Financial, Initialized Capital, Notation Capital, PayPal Ventures, Steadfast Capital"/>
    <s v="Andreessen Horowitz, BNY Mellon, Castle Island Ventures, Citi, DRW, Fidelity, Fin Capital, General Atlantic, Graticule Asset Management Asia, Illuminate Financial, Initialized Capital, LeadBlock Partners, Matrix Capital Management, Notation Capital, PayPal Ventures, SCB 10X, Stripes, Voyager, Wells Fargo Strategic Capital"/>
    <m/>
    <m/>
    <m/>
    <m/>
    <m/>
    <m/>
    <n v="2021"/>
    <x v="10"/>
    <m/>
    <m/>
    <m/>
    <m/>
    <n v="105000000"/>
    <s v="series_b"/>
    <d v="2022-05-10T00:00:00"/>
    <n v="1250000000"/>
    <m/>
    <m/>
    <n v="222430.87"/>
    <n v="1233098.43"/>
    <m/>
    <m/>
    <m/>
    <m/>
    <m/>
    <m/>
    <n v="78"/>
    <n v="27"/>
    <m/>
    <m/>
    <m/>
    <m/>
    <m/>
    <m/>
    <n v="98.53"/>
    <n v="98.74"/>
    <m/>
    <m/>
    <m/>
    <m/>
    <s v="unicorn"/>
    <n v="5.31"/>
    <m/>
    <n v="5.31"/>
    <n v="1"/>
    <m/>
    <m/>
    <m/>
    <m/>
    <n v="145000000"/>
    <m/>
    <m/>
    <d v="2021-05-27T00:00:00"/>
    <d v="2022-05-10T00:00:00"/>
    <m/>
    <m/>
    <m/>
    <m/>
    <m/>
    <n v="6.25"/>
    <m/>
    <m/>
    <m/>
    <m/>
    <n v="1"/>
    <m/>
    <n v="348"/>
    <m/>
    <m/>
    <m/>
    <m/>
    <n v="0"/>
    <s v="No"/>
    <n v="1455529.3"/>
    <n v="24"/>
    <n v="98.88"/>
    <m/>
    <m/>
    <n v="1"/>
  </r>
  <r>
    <x v="2339"/>
    <s v="https://www.tailscale.com/"/>
    <s v="https://www.crunchbase.com/organization/tailscale"/>
    <s v="Tailscale Inc."/>
    <s v="Tailscale is a software company that provides zero-configuration virtual private networks (VPNs) for secure connectivity."/>
    <m/>
    <s v="seed"/>
    <s v="series_a"/>
    <s v="series_b"/>
    <m/>
    <m/>
    <m/>
    <m/>
    <m/>
    <n v="3000000"/>
    <n v="12000000"/>
    <n v="100480659"/>
    <m/>
    <m/>
    <m/>
    <m/>
    <m/>
    <n v="30000000"/>
    <n v="60000000"/>
    <n v="785005145"/>
    <m/>
    <m/>
    <m/>
    <m/>
    <m/>
    <s v="Heavybit, Inovia Capital, Stephanie Friedman, Uncork Capital"/>
    <s v="Accel, Heavybit, Uncork Capital"/>
    <s v="Accel, CRV, Cyber Mentor Fund, Emilio Escobar, Heavybit, Insight Partners, Uncork Capital"/>
    <m/>
    <m/>
    <m/>
    <m/>
    <m/>
    <n v="2020"/>
    <n v="2020"/>
    <x v="10"/>
    <m/>
    <m/>
    <m/>
    <m/>
    <n v="100480658"/>
    <s v="series_b"/>
    <d v="2022-05-04T00:00:00"/>
    <n v="785005145"/>
    <m/>
    <n v="78.11"/>
    <n v="23938.15"/>
    <n v="1430401.96"/>
    <m/>
    <m/>
    <m/>
    <m/>
    <m/>
    <n v="1850"/>
    <n v="50"/>
    <n v="14"/>
    <m/>
    <m/>
    <m/>
    <m/>
    <m/>
    <n v="80.349999999999994"/>
    <n v="98.61"/>
    <n v="99.37"/>
    <m/>
    <m/>
    <m/>
    <m/>
    <m/>
    <n v="17.8"/>
    <n v="17.8"/>
    <n v="11.12"/>
    <n v="1"/>
    <m/>
    <m/>
    <m/>
    <m/>
    <n v="115480659"/>
    <m/>
    <d v="2020-04-05T00:00:00"/>
    <d v="2020-11-10T00:00:00"/>
    <d v="2022-05-04T00:00:00"/>
    <m/>
    <m/>
    <m/>
    <m/>
    <n v="2"/>
    <n v="13.08"/>
    <m/>
    <m/>
    <m/>
    <m/>
    <n v="1"/>
    <n v="219"/>
    <n v="540"/>
    <m/>
    <m/>
    <m/>
    <m/>
    <n v="0"/>
    <s v="No"/>
    <n v="1454418.22"/>
    <n v="25"/>
    <n v="98.83"/>
    <m/>
    <m/>
    <n v="1"/>
  </r>
  <r>
    <x v="2340"/>
    <s v="https://www.trucksmarter.com"/>
    <s v="https://www.crunchbase.com/organization/trucksmarter"/>
    <m/>
    <s v="Our mission is to empower truck drivers lives across the US through technology and grit."/>
    <m/>
    <s v="seed"/>
    <s v="series_a"/>
    <s v="series_b"/>
    <m/>
    <m/>
    <m/>
    <m/>
    <m/>
    <n v="4000000"/>
    <n v="15000000"/>
    <n v="25000000"/>
    <m/>
    <m/>
    <m/>
    <m/>
    <m/>
    <n v="40000000"/>
    <n v="75000000"/>
    <n v="166750000"/>
    <m/>
    <m/>
    <m/>
    <m/>
    <m/>
    <m/>
    <m/>
    <s v="Andreessen Horowitz, Bain Capital Ventures, Eric Glyman, FJ Labs, Fin Capital, Founders Fund, Jason Duboe, Jett McCandless, Ryan Petersen, Thrive Capital, Tony Xu"/>
    <m/>
    <m/>
    <m/>
    <m/>
    <m/>
    <n v="2021"/>
    <n v="2021"/>
    <x v="10"/>
    <m/>
    <m/>
    <m/>
    <m/>
    <n v="25000000"/>
    <s v="series_b"/>
    <d v="2022-09-14T00:00:00"/>
    <n v="166750000"/>
    <m/>
    <n v="0"/>
    <n v="0"/>
    <n v="1451349.64"/>
    <m/>
    <m/>
    <m/>
    <m/>
    <m/>
    <n v="5627"/>
    <n v="2960"/>
    <n v="13"/>
    <m/>
    <m/>
    <m/>
    <m/>
    <m/>
    <n v="53.36"/>
    <n v="43.68"/>
    <n v="99.42"/>
    <m/>
    <m/>
    <m/>
    <m/>
    <m/>
    <n v="2.84"/>
    <n v="2.84"/>
    <n v="1.89"/>
    <n v="1"/>
    <m/>
    <m/>
    <m/>
    <m/>
    <n v="44000000"/>
    <m/>
    <d v="2021-04-01T00:00:00"/>
    <d v="2021-09-01T00:00:00"/>
    <d v="2022-09-14T00:00:00"/>
    <m/>
    <m/>
    <m/>
    <m/>
    <n v="1.88"/>
    <n v="2.2200000000000002"/>
    <m/>
    <m/>
    <m/>
    <m/>
    <n v="1"/>
    <n v="153"/>
    <n v="378"/>
    <m/>
    <m/>
    <m/>
    <m/>
    <n v="0"/>
    <s v="No"/>
    <n v="1451349.64"/>
    <n v="26"/>
    <n v="98.78"/>
    <m/>
    <m/>
    <n v="1"/>
  </r>
  <r>
    <x v="2341"/>
    <s v="https://vanta.com"/>
    <s v="https://www.crunchbase.com/organization/vanta"/>
    <m/>
    <s v="Vanta is an automated security monitoring platform that helps companies get SOC 2, HIPAA, or ISO 27001 certified quickly."/>
    <m/>
    <s v="seed"/>
    <s v="series_a"/>
    <s v="series_b"/>
    <m/>
    <m/>
    <m/>
    <m/>
    <m/>
    <n v="3000000"/>
    <n v="50000000"/>
    <n v="110000000"/>
    <m/>
    <m/>
    <m/>
    <m/>
    <m/>
    <n v="18000000"/>
    <n v="500000000"/>
    <n v="1600000000"/>
    <m/>
    <m/>
    <m/>
    <m/>
    <m/>
    <s v="Chloe Sladden, Jana Messerschmidt, Pear VC, Terrence Rohan, Y Combinator"/>
    <s v="Diogo Mónica, GTMfund, Pear VC, Sequoia Capital, Y Combinator"/>
    <s v="Craft Ventures, Pear VC, Pioneer Fund, Sequoia Capital, Y Combinator"/>
    <m/>
    <m/>
    <m/>
    <m/>
    <m/>
    <n v="2018"/>
    <n v="2021"/>
    <x v="10"/>
    <m/>
    <m/>
    <m/>
    <m/>
    <n v="40000000"/>
    <s v="series_b"/>
    <d v="2022-10-12T00:00:00"/>
    <n v="1600000000"/>
    <m/>
    <n v="18232.150000000001"/>
    <n v="117789.72"/>
    <n v="1307823.54"/>
    <m/>
    <m/>
    <m/>
    <m/>
    <m/>
    <n v="42"/>
    <n v="147"/>
    <n v="21"/>
    <m/>
    <m/>
    <m/>
    <m/>
    <m/>
    <n v="99.61"/>
    <n v="97.22"/>
    <n v="99.03"/>
    <m/>
    <m/>
    <m/>
    <m/>
    <s v="unicorn"/>
    <n v="60.45"/>
    <n v="60.45"/>
    <n v="2.72"/>
    <n v="1"/>
    <m/>
    <m/>
    <m/>
    <m/>
    <n v="203000000"/>
    <m/>
    <d v="2018-04-22T00:00:00"/>
    <d v="2021-05-04T00:00:00"/>
    <d v="2022-06-08T00:00:00"/>
    <m/>
    <m/>
    <m/>
    <m/>
    <n v="27.78"/>
    <n v="3.2"/>
    <m/>
    <m/>
    <m/>
    <m/>
    <n v="1"/>
    <n v="1108"/>
    <n v="400"/>
    <m/>
    <m/>
    <m/>
    <m/>
    <n v="126"/>
    <s v="No"/>
    <n v="1443845.41"/>
    <n v="27"/>
    <n v="98.74"/>
    <m/>
    <m/>
    <n v="1"/>
  </r>
  <r>
    <x v="2342"/>
    <s v="https://www.knoetic.com"/>
    <s v="https://www.crunchbase.com/organization/knoetic"/>
    <s v="Knoetic, Inc."/>
    <s v="Knoetic is an online platform built for Chief People Officers that offers a people analytics tool and a CPO network community."/>
    <s v="pre_seed"/>
    <s v="seed"/>
    <s v="series_a"/>
    <s v="series_b"/>
    <m/>
    <m/>
    <m/>
    <m/>
    <m/>
    <m/>
    <n v="18000000"/>
    <n v="36000000"/>
    <m/>
    <m/>
    <m/>
    <m/>
    <m/>
    <m/>
    <n v="90000000"/>
    <n v="240120000"/>
    <m/>
    <m/>
    <m/>
    <m/>
    <s v="Pear VC"/>
    <s v="Dig Ventures, Graph Ventures, Pear VC"/>
    <s v="Accel, Bradley Horowitz"/>
    <s v="Accel, EQT Ventures, Menlo Ventures"/>
    <m/>
    <m/>
    <m/>
    <m/>
    <n v="2017"/>
    <n v="2019"/>
    <n v="2021"/>
    <x v="10"/>
    <m/>
    <m/>
    <m/>
    <m/>
    <n v="36000000"/>
    <s v="series_b"/>
    <d v="2022-09-21T00:00:00"/>
    <n v="240120000"/>
    <n v="0"/>
    <n v="1935.48"/>
    <n v="257870.76"/>
    <n v="1178303.51"/>
    <m/>
    <m/>
    <m/>
    <m/>
    <n v="829"/>
    <n v="806"/>
    <n v="48"/>
    <n v="35"/>
    <m/>
    <m/>
    <m/>
    <m/>
    <n v="69.36"/>
    <n v="91.61"/>
    <n v="99.11"/>
    <n v="98.35"/>
    <m/>
    <m/>
    <m/>
    <m/>
    <m/>
    <n v="2.27"/>
    <m/>
    <n v="2.27"/>
    <n v="1"/>
    <m/>
    <m/>
    <m/>
    <m/>
    <n v="54000000"/>
    <d v="2017-04-10T00:00:00"/>
    <d v="2019-09-06T00:00:00"/>
    <d v="2021-08-25T00:00:00"/>
    <d v="2022-09-21T00:00:00"/>
    <m/>
    <m/>
    <m/>
    <m/>
    <m/>
    <n v="2.67"/>
    <m/>
    <m/>
    <m/>
    <m/>
    <n v="1"/>
    <n v="719"/>
    <n v="392"/>
    <m/>
    <m/>
    <m/>
    <m/>
    <n v="0"/>
    <s v="No"/>
    <n v="1438109.75"/>
    <n v="28"/>
    <n v="98.69"/>
    <m/>
    <m/>
    <n v="1"/>
  </r>
  <r>
    <x v="2343"/>
    <s v="https://fashinza.com"/>
    <s v="https://www.crunchbase.com/organization/fashinza"/>
    <s v="Selfx Innovation Inc."/>
    <s v="Fashinza is a B2B marketplace that solves trend forecasting and sourcing for fashion brands and retailers."/>
    <m/>
    <s v="seed"/>
    <s v="series_a"/>
    <s v="series_b"/>
    <m/>
    <m/>
    <m/>
    <m/>
    <m/>
    <m/>
    <n v="19991326"/>
    <n v="60000000"/>
    <m/>
    <m/>
    <m/>
    <m/>
    <m/>
    <m/>
    <n v="99956630"/>
    <n v="300000000"/>
    <m/>
    <m/>
    <m/>
    <m/>
    <m/>
    <s v="Titan Capital"/>
    <s v="Accel, Alteria Capital, Anand Ahuja, DisruptAD, Elevation Capital, Nitesh Banta, Sonam Kapoor Ahuja, Stride Ventures, TradeCred"/>
    <s v="ADQ, Accel, Elevation Capital, Jake Zeller, Jeff Fagnan, Naval Ravikant, Nitesh Banta, Prosus Ventures, Spearhead, Westbridge Capital"/>
    <m/>
    <m/>
    <m/>
    <m/>
    <m/>
    <n v="2020"/>
    <n v="2021"/>
    <x v="10"/>
    <m/>
    <m/>
    <m/>
    <m/>
    <n v="60000000"/>
    <s v="series_b"/>
    <d v="2022-05-17T00:00:00"/>
    <n v="300000000"/>
    <m/>
    <n v="0.25"/>
    <n v="259010.58"/>
    <n v="1175889.05"/>
    <m/>
    <m/>
    <m/>
    <m/>
    <m/>
    <n v="3388"/>
    <n v="44"/>
    <n v="36"/>
    <m/>
    <m/>
    <m/>
    <m/>
    <m/>
    <n v="64.010000000000005"/>
    <n v="99.18"/>
    <n v="98.3"/>
    <m/>
    <m/>
    <m/>
    <m/>
    <m/>
    <n v="2.5499999999999998"/>
    <m/>
    <n v="2.5499999999999998"/>
    <n v="1"/>
    <m/>
    <m/>
    <m/>
    <m/>
    <n v="152616326"/>
    <m/>
    <d v="2020-04-11T00:00:00"/>
    <d v="2021-08-02T00:00:00"/>
    <d v="2022-05-17T00:00:00"/>
    <m/>
    <m/>
    <m/>
    <m/>
    <m/>
    <n v="3"/>
    <m/>
    <m/>
    <m/>
    <m/>
    <n v="1"/>
    <n v="478"/>
    <n v="288"/>
    <m/>
    <m/>
    <m/>
    <m/>
    <n v="0"/>
    <s v="No"/>
    <n v="1434899.88"/>
    <n v="29"/>
    <n v="98.64"/>
    <m/>
    <m/>
    <n v="1"/>
  </r>
  <r>
    <x v="2344"/>
    <s v="https://www.mutinyhq.com"/>
    <s v="https://www.crunchbase.com/organization/mutinyhq"/>
    <s v="Mutiny HQ Corporation"/>
    <s v="Mutiny offers a personalization website, advertising, account-based marketing, and paid media optimization services."/>
    <s v="pre_seed"/>
    <s v="seed"/>
    <s v="series_a"/>
    <s v="series_b"/>
    <m/>
    <m/>
    <m/>
    <m/>
    <n v="120000"/>
    <n v="3000000"/>
    <n v="18500000"/>
    <n v="50000000"/>
    <m/>
    <m/>
    <m/>
    <m/>
    <n v="2400000"/>
    <n v="30000000"/>
    <n v="92500000"/>
    <n v="600000000"/>
    <m/>
    <m/>
    <m/>
    <m/>
    <s v="Y Combinator"/>
    <s v="Bogomil Balkansky, Cowboy Ventures, Hack VC, Henrique Dubugras, Jaclyn Rice Nelson, John Kobs, Karen (Appleton ) Page, Lauren Kolodny, Liquid 2 Ventures, Mark Leslie, Mathilde Collin, Michael Stoppelman, Paul Buchheit, Shan-Lyn Ma, Uncork Capital"/>
    <s v="Cowboy Ventures, GTMfund, Sequoia Capital, Uncork Capital, Y Combinator"/>
    <s v="Cowboy Ventures, Insight Partners, Sequoia Capital, Tiger Global Management, Uncork Capital"/>
    <m/>
    <m/>
    <m/>
    <m/>
    <n v="2018"/>
    <n v="2018"/>
    <n v="2021"/>
    <x v="10"/>
    <m/>
    <m/>
    <m/>
    <m/>
    <n v="50000000"/>
    <s v="series_b"/>
    <d v="2022-04-20T00:00:00"/>
    <n v="600000000"/>
    <n v="13477.04"/>
    <n v="2621.93"/>
    <n v="123990.37"/>
    <n v="1280936.54"/>
    <m/>
    <m/>
    <m/>
    <m/>
    <n v="9"/>
    <n v="576"/>
    <n v="142"/>
    <n v="25"/>
    <m/>
    <m/>
    <m/>
    <m/>
    <n v="99.82"/>
    <n v="94.48"/>
    <n v="97.32"/>
    <n v="98.83"/>
    <m/>
    <m/>
    <m/>
    <m/>
    <m/>
    <n v="153.01"/>
    <n v="13.6"/>
    <n v="5.51"/>
    <n v="1"/>
    <m/>
    <m/>
    <m/>
    <m/>
    <n v="71620000"/>
    <d v="2018-08-05T00:00:00"/>
    <d v="2018-09-15T00:00:00"/>
    <d v="2021-09-15T00:00:00"/>
    <d v="2022-04-20T00:00:00"/>
    <m/>
    <m/>
    <m/>
    <m/>
    <n v="3.08"/>
    <n v="6.49"/>
    <m/>
    <m/>
    <m/>
    <m/>
    <n v="1"/>
    <n v="1096"/>
    <n v="217"/>
    <m/>
    <m/>
    <m/>
    <m/>
    <n v="0"/>
    <s v="No"/>
    <n v="1421025.88"/>
    <n v="30"/>
    <n v="98.59"/>
    <m/>
    <m/>
    <n v="1"/>
  </r>
  <r>
    <x v="2345"/>
    <s v="https://cohere.com"/>
    <s v="https://www.crunchbase.com/organization/cohere-82b8"/>
    <s v="Cohere Inc."/>
    <s v="Cohere provides access to advanced Large Language Models and NLP tools through one easy-to-use API."/>
    <m/>
    <m/>
    <s v="series_a"/>
    <s v="series_b"/>
    <s v="series_c"/>
    <m/>
    <m/>
    <m/>
    <m/>
    <m/>
    <n v="40000000"/>
    <n v="124946073"/>
    <n v="270000000"/>
    <m/>
    <m/>
    <m/>
    <m/>
    <m/>
    <n v="200000000"/>
    <n v="833390306.90999997"/>
    <n v="2200000000"/>
    <m/>
    <m/>
    <m/>
    <m/>
    <m/>
    <s v="Fei-Fei Li, Geoffrey Hinton, Index Ventures, Pieter Abbeel, Radical Ventures, Raquel Urtasun, S Ventures, Section 32"/>
    <s v="Fei-Fei Li, Geoffrey Hinton, Index Ventures, Pieter Abbeel, Radical Ventures, Raquel Urtasun, Section 32, Tiger Global Management"/>
    <s v="Alumni Ventures, DTCP, Index Ventures, Inovia Capital, Mirae Asset, NVIDIA, Oracle, Salesforce Ventures, Schroders Capital, SentinelOne, Thomvest Ventures"/>
    <m/>
    <m/>
    <m/>
    <m/>
    <m/>
    <n v="2021"/>
    <x v="10"/>
    <n v="2023"/>
    <m/>
    <m/>
    <m/>
    <m/>
    <s v="corporate_round"/>
    <d v="2023-05-02T00:00:00"/>
    <n v="2200000000"/>
    <m/>
    <m/>
    <n v="56200.82"/>
    <n v="991668.79"/>
    <n v="356426.36"/>
    <m/>
    <m/>
    <m/>
    <m/>
    <m/>
    <n v="349"/>
    <n v="63"/>
    <n v="11"/>
    <m/>
    <m/>
    <m/>
    <m/>
    <m/>
    <n v="93.38"/>
    <n v="96.99"/>
    <n v="97.89"/>
    <m/>
    <m/>
    <m/>
    <s v="unicorn"/>
    <n v="8.42"/>
    <m/>
    <n v="8.42"/>
    <n v="2.38"/>
    <n v="1"/>
    <m/>
    <m/>
    <m/>
    <n v="434946073"/>
    <m/>
    <m/>
    <d v="2021-09-07T00:00:00"/>
    <d v="2022-02-15T00:00:00"/>
    <d v="2023-05-02T00:00:00"/>
    <m/>
    <m/>
    <m/>
    <m/>
    <n v="4.17"/>
    <n v="2.64"/>
    <m/>
    <m/>
    <m/>
    <n v="2.64"/>
    <m/>
    <n v="161"/>
    <n v="441"/>
    <m/>
    <m/>
    <m/>
    <n v="441"/>
    <s v="No"/>
    <n v="1404295.97"/>
    <n v="31"/>
    <n v="98.54"/>
    <n v="2.64"/>
    <n v="2.64"/>
    <n v="2.64"/>
  </r>
  <r>
    <x v="2346"/>
    <s v="https://autograph.io"/>
    <s v="https://www.crunchbase.com/organization/autograph-862f"/>
    <s v="LFG NFTs, Corp."/>
    <s v="Autograph is an NFT platform that brings together the iconic brands in sports and culture to create digital collections."/>
    <m/>
    <m/>
    <s v="series_a"/>
    <s v="series_b"/>
    <m/>
    <m/>
    <m/>
    <m/>
    <m/>
    <m/>
    <n v="35000000"/>
    <n v="170000000"/>
    <m/>
    <m/>
    <m/>
    <m/>
    <m/>
    <m/>
    <n v="735000000"/>
    <n v="1133900000"/>
    <m/>
    <m/>
    <m/>
    <m/>
    <m/>
    <m/>
    <s v="01 Advisors, Balius Partners, Cosmic Venture Partners, Velvet Sea Ventures"/>
    <s v="Andreessen Horowitz, Balius Partners, Kathryn Haun, Kleiner Perkins, Nicole Quinn, Private Ventures Group (&quot;PVG&quot;)"/>
    <m/>
    <m/>
    <m/>
    <m/>
    <m/>
    <m/>
    <n v="2021"/>
    <x v="10"/>
    <m/>
    <m/>
    <m/>
    <m/>
    <n v="170000000"/>
    <s v="series_b"/>
    <d v="2022-01-19T00:00:00"/>
    <n v="1133900000"/>
    <m/>
    <m/>
    <n v="2.31"/>
    <n v="1390543.05"/>
    <m/>
    <m/>
    <m/>
    <m/>
    <m/>
    <m/>
    <n v="2659"/>
    <n v="16"/>
    <m/>
    <m/>
    <m/>
    <m/>
    <m/>
    <m/>
    <n v="49.41"/>
    <n v="99.27"/>
    <m/>
    <m/>
    <m/>
    <m/>
    <m/>
    <n v="1.31"/>
    <m/>
    <n v="1.31"/>
    <n v="1"/>
    <m/>
    <m/>
    <m/>
    <m/>
    <n v="205000000"/>
    <m/>
    <m/>
    <d v="2021-07-01T00:00:00"/>
    <d v="2022-01-19T00:00:00"/>
    <m/>
    <m/>
    <m/>
    <m/>
    <m/>
    <n v="1.54"/>
    <m/>
    <m/>
    <m/>
    <m/>
    <n v="1"/>
    <m/>
    <n v="202"/>
    <m/>
    <m/>
    <m/>
    <m/>
    <n v="0"/>
    <s v="No"/>
    <n v="1390545.36"/>
    <n v="32"/>
    <n v="98.49"/>
    <m/>
    <m/>
    <n v="1"/>
  </r>
  <r>
    <x v="2347"/>
    <s v="http://www.instabug.com"/>
    <s v="https://www.crunchbase.com/organization/instabug"/>
    <s v="Instabug, Inc."/>
    <s v="Instabug is a computer software company that offers services for mobile app developers to help them in testing their applications."/>
    <s v="pre_seed"/>
    <s v="seed"/>
    <s v="series_a"/>
    <s v="series_b"/>
    <m/>
    <m/>
    <m/>
    <m/>
    <n v="120000"/>
    <n v="1700000"/>
    <n v="5000000"/>
    <n v="46000000"/>
    <m/>
    <m/>
    <m/>
    <m/>
    <n v="2400000"/>
    <n v="17000000"/>
    <n v="25000000"/>
    <n v="306820000"/>
    <m/>
    <m/>
    <m/>
    <m/>
    <s v="Y Combinator"/>
    <s v="Accel, Amr Awadallah, Jim Payne, Sharif El-Badawi"/>
    <s v="Accel, Amr Awadallah, Jim Payne"/>
    <s v="Accel, Endeavor Catalyst, Forgepoint Capital, Insight Partners"/>
    <m/>
    <m/>
    <m/>
    <m/>
    <n v="2016"/>
    <n v="2016"/>
    <n v="2020"/>
    <x v="10"/>
    <m/>
    <m/>
    <m/>
    <m/>
    <n v="46000000"/>
    <s v="series_b"/>
    <d v="2022-05-17T00:00:00"/>
    <n v="306820000"/>
    <n v="2142.6799999999998"/>
    <n v="1815.44"/>
    <n v="21539.33"/>
    <n v="1355334.87"/>
    <m/>
    <m/>
    <m/>
    <m/>
    <n v="3"/>
    <n v="393"/>
    <n v="75"/>
    <n v="17"/>
    <m/>
    <m/>
    <m/>
    <m/>
    <n v="99.89"/>
    <n v="95.94"/>
    <n v="97.9"/>
    <n v="99.22"/>
    <m/>
    <m/>
    <m/>
    <m/>
    <m/>
    <n v="78.25"/>
    <n v="12.27"/>
    <n v="10.43"/>
    <n v="1"/>
    <m/>
    <m/>
    <m/>
    <m/>
    <n v="53120000"/>
    <d v="2016-03-22T00:00:00"/>
    <d v="2016-06-06T00:00:00"/>
    <d v="2020-05-04T00:00:00"/>
    <d v="2022-05-17T00:00:00"/>
    <m/>
    <m/>
    <m/>
    <m/>
    <n v="1.47"/>
    <n v="12.27"/>
    <m/>
    <m/>
    <m/>
    <m/>
    <n v="1"/>
    <n v="1428"/>
    <n v="743"/>
    <m/>
    <m/>
    <m/>
    <m/>
    <n v="0"/>
    <s v="No"/>
    <n v="1380832.32"/>
    <n v="33"/>
    <n v="98.44"/>
    <m/>
    <m/>
    <n v="1"/>
  </r>
  <r>
    <x v="2348"/>
    <s v="https://phantom.app"/>
    <s v="https://www.crunchbase.com/organization/phantom-3171"/>
    <s v="Phantom Technologies, Inc."/>
    <s v="The friendly crypto wallet built for DeFi &amp; NFTs."/>
    <m/>
    <m/>
    <s v="series_a"/>
    <s v="series_b"/>
    <m/>
    <m/>
    <m/>
    <m/>
    <m/>
    <m/>
    <n v="9000000"/>
    <n v="109000000"/>
    <m/>
    <m/>
    <m/>
    <m/>
    <m/>
    <m/>
    <n v="45000000"/>
    <n v="1200000000"/>
    <m/>
    <m/>
    <m/>
    <m/>
    <m/>
    <m/>
    <s v="Alex Adelman, Alliance DAO, Andreessen Horowitz, Garry Tan, Robert Leshner, Ruud Visser, Solana Foundation, Variant"/>
    <s v="Andreessen Horowitz, Paradigm, Solana Ventures"/>
    <m/>
    <m/>
    <m/>
    <m/>
    <m/>
    <m/>
    <n v="2021"/>
    <x v="10"/>
    <m/>
    <m/>
    <m/>
    <m/>
    <n v="109000000"/>
    <s v="series_b"/>
    <d v="2022-01-31T00:00:00"/>
    <n v="1200000000"/>
    <m/>
    <m/>
    <n v="207161.08"/>
    <n v="1139479.24"/>
    <m/>
    <m/>
    <m/>
    <m/>
    <m/>
    <m/>
    <n v="103"/>
    <n v="37"/>
    <m/>
    <m/>
    <m/>
    <m/>
    <m/>
    <m/>
    <n v="98.06"/>
    <n v="98.25"/>
    <m/>
    <m/>
    <m/>
    <m/>
    <s v="unicorn"/>
    <n v="22.67"/>
    <m/>
    <n v="22.67"/>
    <n v="1"/>
    <m/>
    <m/>
    <m/>
    <m/>
    <n v="118000000"/>
    <m/>
    <m/>
    <d v="2021-07-14T00:00:00"/>
    <d v="2022-01-31T00:00:00"/>
    <m/>
    <m/>
    <m/>
    <m/>
    <m/>
    <n v="26.67"/>
    <m/>
    <m/>
    <m/>
    <m/>
    <n v="1"/>
    <m/>
    <n v="201"/>
    <m/>
    <m/>
    <m/>
    <m/>
    <n v="0"/>
    <s v="No"/>
    <n v="1346640.32"/>
    <n v="34"/>
    <n v="98.4"/>
    <m/>
    <m/>
    <n v="1"/>
  </r>
  <r>
    <x v="2349"/>
    <s v="https://optimism.io/"/>
    <s v="https://www.crunchbase.com/organization/optimism"/>
    <s v="Optimism PBC"/>
    <s v="Optimism is an Ethereum-based decentralized infrastructure platform that allows for instant transactions and scalable smart contracts."/>
    <m/>
    <s v="seed"/>
    <s v="series_a"/>
    <s v="series_b"/>
    <m/>
    <m/>
    <m/>
    <m/>
    <m/>
    <n v="3500000"/>
    <n v="25000000"/>
    <n v="150000000"/>
    <m/>
    <m/>
    <m/>
    <m/>
    <m/>
    <n v="35000000"/>
    <n v="125000000"/>
    <n v="1650000000"/>
    <m/>
    <m/>
    <m/>
    <m/>
    <m/>
    <s v="IDEO CoLab Ventures, Paradigm"/>
    <s v="Andreessen Horowitz, Nascent, Wintermute"/>
    <s v="Andreessen Horowitz, Nascent, Paradigm, Wintermute"/>
    <m/>
    <m/>
    <m/>
    <m/>
    <m/>
    <n v="2020"/>
    <n v="2021"/>
    <x v="10"/>
    <m/>
    <m/>
    <m/>
    <m/>
    <m/>
    <s v="undisclosed"/>
    <d v="2022-03-17T00:00:00"/>
    <n v="1650000000"/>
    <m/>
    <n v="0"/>
    <n v="206013.88"/>
    <n v="1139479.24"/>
    <m/>
    <m/>
    <m/>
    <m/>
    <m/>
    <n v="4029"/>
    <n v="108"/>
    <n v="37"/>
    <m/>
    <m/>
    <m/>
    <m/>
    <m/>
    <n v="57.2"/>
    <n v="97.96"/>
    <n v="98.25"/>
    <m/>
    <m/>
    <m/>
    <m/>
    <s v="unicorn"/>
    <n v="32.06"/>
    <n v="32.06"/>
    <n v="11.22"/>
    <n v="1"/>
    <m/>
    <m/>
    <m/>
    <m/>
    <n v="178500000"/>
    <m/>
    <d v="2020-01-15T00:00:00"/>
    <d v="2021-02-24T00:00:00"/>
    <d v="2022-03-17T00:00:00"/>
    <m/>
    <m/>
    <m/>
    <m/>
    <n v="3.57"/>
    <n v="13.2"/>
    <m/>
    <m/>
    <m/>
    <m/>
    <n v="1"/>
    <n v="406"/>
    <n v="386"/>
    <m/>
    <m/>
    <m/>
    <m/>
    <n v="0"/>
    <s v="No"/>
    <n v="1345493.12"/>
    <n v="35"/>
    <n v="98.35"/>
    <m/>
    <m/>
    <n v="1"/>
  </r>
  <r>
    <x v="2350"/>
    <s v="https://pearlhealth.com"/>
    <s v="https://www.crunchbase.com/organization/pearl-health"/>
    <m/>
    <s v="Pearl Health provides an integrated platform to help primary care providers focus their attention on the patients who need it."/>
    <m/>
    <s v="seed"/>
    <s v="series_a"/>
    <s v="series_b"/>
    <m/>
    <m/>
    <m/>
    <m/>
    <m/>
    <n v="2000000"/>
    <n v="18000000"/>
    <n v="55500001"/>
    <m/>
    <m/>
    <m/>
    <m/>
    <m/>
    <n v="20000000"/>
    <n v="90000000"/>
    <n v="370185006.67000002"/>
    <m/>
    <m/>
    <m/>
    <m/>
    <m/>
    <s v="AlleyCorp"/>
    <s v="AlleyCorp, Andreessen Horowitz"/>
    <s v="AlleyCorp, Andreessen Horowitz, SVA, Viking Global Investors"/>
    <m/>
    <m/>
    <m/>
    <m/>
    <m/>
    <n v="2020"/>
    <n v="2021"/>
    <x v="10"/>
    <m/>
    <m/>
    <m/>
    <m/>
    <n v="55500001"/>
    <s v="series_b"/>
    <d v="2022-12-22T00:00:00"/>
    <n v="370185006.67000002"/>
    <m/>
    <n v="29.49"/>
    <n v="207391.52"/>
    <n v="1118683.8600000001"/>
    <m/>
    <m/>
    <m/>
    <m/>
    <m/>
    <n v="2281"/>
    <n v="101"/>
    <n v="39"/>
    <m/>
    <m/>
    <m/>
    <m/>
    <m/>
    <n v="75.78"/>
    <n v="98.1"/>
    <n v="98.15"/>
    <m/>
    <m/>
    <m/>
    <m/>
    <m/>
    <n v="12.59"/>
    <n v="12.59"/>
    <n v="3.5"/>
    <n v="1"/>
    <m/>
    <m/>
    <m/>
    <m/>
    <n v="95500001"/>
    <m/>
    <d v="2020-12-28T00:00:00"/>
    <d v="2021-09-15T00:00:00"/>
    <d v="2022-12-22T00:00:00"/>
    <m/>
    <m/>
    <m/>
    <m/>
    <n v="4.5"/>
    <n v="4.1100000000000003"/>
    <m/>
    <m/>
    <m/>
    <m/>
    <n v="1"/>
    <n v="261"/>
    <n v="463"/>
    <m/>
    <m/>
    <m/>
    <m/>
    <n v="0"/>
    <s v="No"/>
    <n v="1326104.8700000001"/>
    <n v="36"/>
    <n v="98.3"/>
    <m/>
    <m/>
    <n v="1"/>
  </r>
  <r>
    <x v="2351"/>
    <s v="https://hex.tech"/>
    <s v="https://www.crunchbase.com/organization/hex-technologies-inc"/>
    <s v="Hex Technologies Inc."/>
    <s v="Hex Technologies is a software platform for collaborative data science and analytics."/>
    <m/>
    <s v="seed"/>
    <s v="series_a"/>
    <s v="series_b"/>
    <m/>
    <m/>
    <m/>
    <m/>
    <m/>
    <m/>
    <n v="16000000"/>
    <n v="52000000"/>
    <m/>
    <m/>
    <m/>
    <m/>
    <m/>
    <m/>
    <n v="80000000"/>
    <n v="346840000"/>
    <m/>
    <m/>
    <m/>
    <m/>
    <m/>
    <s v="Worklife"/>
    <s v="Allison Pickens, Amplify Partners, Jeff Silverstein, Justin Gage, Kevin Alvarez Fung, Lenny Rachitsky, Operator Collective, Redpoint, Tokyo Black, Vandelay Ventures, Viviana Faga, XYZ Venture Capital, Zero Prime Ventures"/>
    <s v="Amplify Partners, Andreessen Horowitz, Databricks Ventures, Redpoint, Snowflake, Zero Prime Ventures"/>
    <m/>
    <m/>
    <m/>
    <m/>
    <m/>
    <n v="2020"/>
    <n v="2021"/>
    <x v="10"/>
    <m/>
    <m/>
    <m/>
    <m/>
    <n v="28000000"/>
    <s v="series_unknown"/>
    <d v="2022-03-22T00:00:00"/>
    <n v="346840000"/>
    <m/>
    <n v="0"/>
    <n v="3754.6"/>
    <n v="1295948.72"/>
    <m/>
    <m/>
    <m/>
    <m/>
    <m/>
    <n v="4029"/>
    <n v="1298"/>
    <n v="23"/>
    <m/>
    <m/>
    <m/>
    <m/>
    <m/>
    <n v="57.2"/>
    <n v="75.31"/>
    <n v="98.93"/>
    <m/>
    <m/>
    <m/>
    <m/>
    <m/>
    <n v="3.69"/>
    <m/>
    <n v="3.69"/>
    <n v="1"/>
    <m/>
    <m/>
    <m/>
    <m/>
    <n v="101500000"/>
    <m/>
    <d v="2020-06-02T00:00:00"/>
    <d v="2021-10-20T00:00:00"/>
    <d v="2022-03-22T00:00:00"/>
    <m/>
    <m/>
    <m/>
    <m/>
    <m/>
    <n v="4.34"/>
    <m/>
    <m/>
    <m/>
    <m/>
    <n v="1"/>
    <n v="505"/>
    <n v="153"/>
    <m/>
    <m/>
    <m/>
    <m/>
    <n v="0"/>
    <s v="No"/>
    <n v="1299703.32"/>
    <n v="37"/>
    <n v="98.25"/>
    <m/>
    <m/>
    <n v="1"/>
  </r>
  <r>
    <x v="2352"/>
    <s v="https://www.foodology.com.co"/>
    <s v="https://www.crunchbase.com/organization/foodology"/>
    <s v="Foodology, Inc."/>
    <s v="Foodology is a cloud kitchen and virtual restaurant company that specializes in creating brands from scratch and scaling them."/>
    <m/>
    <s v="seed"/>
    <s v="series_a"/>
    <s v="series_b"/>
    <m/>
    <m/>
    <m/>
    <m/>
    <m/>
    <n v="4500000"/>
    <n v="15000000"/>
    <n v="20000000"/>
    <m/>
    <m/>
    <m/>
    <m/>
    <m/>
    <n v="45000000"/>
    <n v="75000000"/>
    <n v="133400000"/>
    <m/>
    <m/>
    <m/>
    <m/>
    <m/>
    <s v="Flucas Ventures, Guilherme Bonifacio, Innogen Venture Capital, The MBA Fund, Unpopular Ventures, Wollef Ventures, XFactor Ventures"/>
    <s v="17Sigma, Andreessen Horowitz, Base Partners, Carlos Garcia, Dick Boyce, Flucas Ventures, Jaguar Path Ventures, Kayyak Ventures, Nilam Ganenthiran, Sujay Tyle, Unpopular Ventures, Vast Ventures, Wollef Ventures"/>
    <s v="Andreessen Horowitz, Base Partners, Chimera Investment, Daedalus Ventures, Grão, Juan Luis Londoño Arias, Kayyak Ventures, Wollef Ventures"/>
    <m/>
    <m/>
    <m/>
    <m/>
    <m/>
    <n v="2020"/>
    <n v="2021"/>
    <x v="10"/>
    <m/>
    <m/>
    <m/>
    <m/>
    <n v="17000000"/>
    <s v="series_unknown"/>
    <d v="2022-10-10T00:00:00"/>
    <n v="133400000"/>
    <m/>
    <n v="485.5"/>
    <n v="207706.73"/>
    <n v="1054091.8700000001"/>
    <m/>
    <m/>
    <m/>
    <m/>
    <m/>
    <n v="1440"/>
    <n v="98"/>
    <n v="58"/>
    <m/>
    <m/>
    <m/>
    <m/>
    <m/>
    <n v="84.71"/>
    <n v="98.15"/>
    <n v="97.23"/>
    <m/>
    <m/>
    <m/>
    <m/>
    <m/>
    <n v="2.02"/>
    <n v="2.02"/>
    <n v="1.51"/>
    <n v="1"/>
    <m/>
    <m/>
    <m/>
    <m/>
    <n v="86500000"/>
    <m/>
    <d v="2020-08-13T00:00:00"/>
    <d v="2021-10-22T00:00:00"/>
    <d v="2022-10-10T00:00:00"/>
    <m/>
    <m/>
    <m/>
    <m/>
    <n v="1.67"/>
    <n v="1.78"/>
    <m/>
    <m/>
    <m/>
    <m/>
    <n v="1"/>
    <n v="435"/>
    <n v="353"/>
    <m/>
    <m/>
    <m/>
    <m/>
    <n v="0"/>
    <s v="No"/>
    <n v="1262284.1000000001"/>
    <n v="38"/>
    <n v="98.2"/>
    <m/>
    <m/>
    <n v="1"/>
  </r>
  <r>
    <x v="2353"/>
    <s v="https://wati.io"/>
    <s v="https://www.crunchbase.com/organization/wati"/>
    <s v="Clare.AI Limited"/>
    <s v="Shared Team Inbox and Chatbot Builder using WhatsApp Business API"/>
    <m/>
    <s v="seed"/>
    <s v="series_a"/>
    <s v="series_b"/>
    <m/>
    <m/>
    <m/>
    <m/>
    <m/>
    <m/>
    <n v="8300000"/>
    <n v="23000000"/>
    <m/>
    <m/>
    <m/>
    <m/>
    <m/>
    <m/>
    <n v="41500000"/>
    <n v="153410000"/>
    <m/>
    <m/>
    <m/>
    <m/>
    <m/>
    <s v="Surge"/>
    <s v="Base Partners, Gokul Rajaram, Peak XV Partners, Surge"/>
    <s v="DST Global, Sequoia Capital, Shopify, Surge, Tiger Global Management"/>
    <m/>
    <m/>
    <m/>
    <m/>
    <m/>
    <n v="2021"/>
    <n v="2021"/>
    <x v="10"/>
    <m/>
    <m/>
    <m/>
    <m/>
    <n v="23000000"/>
    <s v="series_b"/>
    <d v="2022-10-26T00:00:00"/>
    <n v="153410000"/>
    <m/>
    <n v="93.48"/>
    <n v="21687.34"/>
    <n v="1229822.1100000001"/>
    <m/>
    <m/>
    <m/>
    <m/>
    <m/>
    <n v="3034"/>
    <n v="602"/>
    <n v="29"/>
    <m/>
    <m/>
    <m/>
    <m/>
    <m/>
    <n v="74.86"/>
    <n v="88.56"/>
    <n v="98.64"/>
    <m/>
    <m/>
    <m/>
    <m/>
    <m/>
    <n v="3.14"/>
    <m/>
    <n v="3.14"/>
    <n v="1"/>
    <m/>
    <m/>
    <m/>
    <m/>
    <n v="31300000"/>
    <m/>
    <d v="2021-06-30T00:00:00"/>
    <d v="2021-12-08T00:00:00"/>
    <d v="2022-10-26T00:00:00"/>
    <m/>
    <m/>
    <m/>
    <m/>
    <m/>
    <n v="3.7"/>
    <m/>
    <m/>
    <m/>
    <m/>
    <n v="1"/>
    <n v="161"/>
    <n v="322"/>
    <m/>
    <m/>
    <m/>
    <m/>
    <n v="0"/>
    <s v="No"/>
    <n v="1251602.93"/>
    <n v="39"/>
    <n v="98.15"/>
    <m/>
    <m/>
    <n v="1"/>
  </r>
  <r>
    <x v="2354"/>
    <s v="https://temporal.io/"/>
    <s v="https://www.crunchbase.com/organization/temporal-technologies"/>
    <m/>
    <s v="Temporal Technologies enables its users to build and operate resilient applications using developer-friendly primitives."/>
    <m/>
    <s v="seed"/>
    <s v="series_a"/>
    <s v="series_b"/>
    <m/>
    <m/>
    <m/>
    <m/>
    <m/>
    <n v="6750000"/>
    <n v="18750000"/>
    <n v="103000000"/>
    <m/>
    <m/>
    <m/>
    <m/>
    <m/>
    <n v="67500000"/>
    <n v="93750000"/>
    <n v="1500000000"/>
    <m/>
    <m/>
    <m/>
    <m/>
    <m/>
    <s v="Amplify Partners, Kevin Mahaffey, Sequoia Capital"/>
    <s v="Addition, Amplify Partners, Madrona, Sequoia Capital, Travis McPeak"/>
    <s v="Addition, Amplify Partners, Index Ventures, Madrona, Sequoia Capital"/>
    <m/>
    <m/>
    <m/>
    <m/>
    <m/>
    <n v="2019"/>
    <n v="2020"/>
    <x v="10"/>
    <m/>
    <m/>
    <m/>
    <m/>
    <n v="75000000"/>
    <s v="series_b"/>
    <d v="2023-02-28T00:00:00"/>
    <n v="1500000000"/>
    <m/>
    <n v="779.83"/>
    <n v="12667.83"/>
    <n v="1230169.3600000001"/>
    <m/>
    <m/>
    <m/>
    <m/>
    <m/>
    <n v="1010"/>
    <n v="183"/>
    <n v="28"/>
    <m/>
    <m/>
    <m/>
    <m/>
    <m/>
    <n v="89.48"/>
    <n v="94.83"/>
    <n v="98.69"/>
    <m/>
    <m/>
    <m/>
    <m/>
    <s v="unicorn"/>
    <n v="15.11"/>
    <n v="15.11"/>
    <n v="13.6"/>
    <n v="1"/>
    <m/>
    <m/>
    <m/>
    <m/>
    <n v="203500000"/>
    <m/>
    <d v="2019-11-01T00:00:00"/>
    <d v="2020-10-15T00:00:00"/>
    <d v="2022-02-16T00:00:00"/>
    <m/>
    <m/>
    <m/>
    <m/>
    <n v="1.39"/>
    <n v="16"/>
    <m/>
    <m/>
    <m/>
    <m/>
    <n v="1"/>
    <n v="349"/>
    <n v="489"/>
    <m/>
    <m/>
    <m/>
    <m/>
    <n v="377"/>
    <s v="No"/>
    <n v="1243617.02"/>
    <n v="40"/>
    <n v="98.1"/>
    <m/>
    <m/>
    <n v="1"/>
  </r>
  <r>
    <x v="2355"/>
    <s v="https://ledgerinvesting.com"/>
    <s v="https://www.crunchbase.com/organization/ledger-investing"/>
    <s v="Ledger Investing Inc."/>
    <s v="Ledger Investing is an online marketplace powering interactions between investors and insurance carriers."/>
    <m/>
    <s v="seed"/>
    <s v="series_a"/>
    <s v="series_b"/>
    <m/>
    <m/>
    <m/>
    <m/>
    <m/>
    <n v="120000"/>
    <n v="10500000"/>
    <n v="75000000"/>
    <m/>
    <m/>
    <m/>
    <m/>
    <m/>
    <n v="1200000"/>
    <n v="52500000"/>
    <n v="500250000"/>
    <m/>
    <m/>
    <m/>
    <m/>
    <m/>
    <s v="Bossanova Investimentos, CSC Upshot, Y Combinator"/>
    <s v="Accel, Allegis Capital, Crosscut Ventures, MassMutual Ventures, SignalFire"/>
    <s v="Accel, Allegis Capital, Intact Ventures, MassMutual Ventures, Page One Ventures, SignalFire, Teachers’ Venture Growth, WestCap"/>
    <m/>
    <m/>
    <m/>
    <m/>
    <m/>
    <n v="2017"/>
    <n v="2020"/>
    <x v="10"/>
    <m/>
    <m/>
    <m/>
    <m/>
    <n v="75000000"/>
    <s v="series_b"/>
    <d v="2022-06-22T00:00:00"/>
    <n v="500250000"/>
    <m/>
    <n v="12171.92"/>
    <n v="22037.73"/>
    <n v="1180477.1399999999"/>
    <m/>
    <m/>
    <m/>
    <m/>
    <m/>
    <n v="102"/>
    <n v="62"/>
    <n v="33"/>
    <m/>
    <m/>
    <m/>
    <m/>
    <m/>
    <n v="98.93"/>
    <n v="98.27"/>
    <n v="98.45"/>
    <m/>
    <m/>
    <m/>
    <m/>
    <m/>
    <n v="283.5"/>
    <n v="283.5"/>
    <n v="8.1"/>
    <n v="1"/>
    <m/>
    <m/>
    <m/>
    <m/>
    <n v="90759000"/>
    <m/>
    <d v="2017-03-20T00:00:00"/>
    <d v="2020-09-01T00:00:00"/>
    <d v="2022-06-22T00:00:00"/>
    <m/>
    <m/>
    <m/>
    <m/>
    <n v="43.75"/>
    <n v="9.5299999999999994"/>
    <m/>
    <m/>
    <m/>
    <m/>
    <n v="1"/>
    <n v="1261"/>
    <n v="659"/>
    <m/>
    <m/>
    <m/>
    <m/>
    <n v="0"/>
    <s v="No"/>
    <n v="1214686.79"/>
    <n v="41"/>
    <n v="98.06"/>
    <m/>
    <m/>
    <n v="1"/>
  </r>
  <r>
    <x v="2356"/>
    <s v="https://merge.dev"/>
    <s v="https://www.crunchbase.com/organization/merge-69aa"/>
    <s v="Merge API Inc."/>
    <s v="Merge is one API to add hundreds of integrations to your product"/>
    <m/>
    <s v="seed"/>
    <s v="series_a"/>
    <s v="series_b"/>
    <m/>
    <m/>
    <m/>
    <m/>
    <m/>
    <n v="4500000"/>
    <n v="15000000"/>
    <n v="55000000"/>
    <m/>
    <m/>
    <m/>
    <m/>
    <m/>
    <n v="45000000"/>
    <n v="75000000"/>
    <n v="366850000"/>
    <m/>
    <m/>
    <m/>
    <m/>
    <m/>
    <s v="Ben Herman, Greg Schott, Matt Kraning, Matthew Prince, New Enterprise Associates, Tim Junio"/>
    <s v="Addition, Mischief, New Enterprise Associates, Not Boring, The Twenty Minute VC"/>
    <s v="Accel, Addition, Darkmode Ventures, New Enterprise Associates"/>
    <m/>
    <m/>
    <m/>
    <m/>
    <m/>
    <n v="2021"/>
    <n v="2021"/>
    <x v="10"/>
    <m/>
    <m/>
    <m/>
    <m/>
    <n v="55000000"/>
    <s v="series_b"/>
    <d v="2022-10-24T00:00:00"/>
    <n v="366850000"/>
    <m/>
    <n v="1105.1300000000001"/>
    <n v="14557.58"/>
    <n v="1182052.8899999999"/>
    <m/>
    <m/>
    <m/>
    <m/>
    <m/>
    <n v="2067"/>
    <n v="751"/>
    <n v="32"/>
    <m/>
    <m/>
    <m/>
    <m/>
    <m/>
    <n v="82.87"/>
    <n v="85.73"/>
    <n v="98.49"/>
    <m/>
    <m/>
    <m/>
    <m/>
    <m/>
    <n v="5.54"/>
    <n v="5.54"/>
    <n v="4.16"/>
    <n v="1"/>
    <m/>
    <m/>
    <m/>
    <m/>
    <n v="74500000"/>
    <m/>
    <d v="2021-05-17T00:00:00"/>
    <d v="2021-11-03T00:00:00"/>
    <d v="2022-10-24T00:00:00"/>
    <m/>
    <m/>
    <m/>
    <m/>
    <n v="1.67"/>
    <n v="4.8899999999999997"/>
    <m/>
    <m/>
    <m/>
    <m/>
    <n v="1"/>
    <n v="170"/>
    <n v="355"/>
    <m/>
    <m/>
    <m/>
    <m/>
    <n v="0"/>
    <s v="No"/>
    <n v="1197715.6000000001"/>
    <n v="42"/>
    <n v="98.01"/>
    <m/>
    <m/>
    <n v="1"/>
  </r>
  <r>
    <x v="2357"/>
    <s v="https://www.detecttechnologies.com/"/>
    <s v="https://www.crunchbase.com/organization/detect-technologies"/>
    <s v="Detect Technologies Private Limited"/>
    <s v="Detect Technologies is as Industrial AI enterprise, increasing industrial productivity with patented hardware and cutting-edge technologies."/>
    <m/>
    <s v="seed"/>
    <s v="series_a"/>
    <s v="series_b"/>
    <m/>
    <m/>
    <m/>
    <m/>
    <m/>
    <m/>
    <n v="3300000"/>
    <n v="28000000"/>
    <m/>
    <m/>
    <m/>
    <m/>
    <m/>
    <m/>
    <n v="16500000"/>
    <n v="140000000"/>
    <m/>
    <m/>
    <m/>
    <m/>
    <m/>
    <s v="AJ Ventures, Axilor Ventures, IIMA Ventures, Keiretsu Forum"/>
    <s v="Axilor Ventures, Bharat Innovation Fund, BlueHill Asset Management, Elevation Capital"/>
    <s v="Accel, Bharat Innovation Fund, BlueHill Asset Management, Elevation Capital, Prosus Ventures, Shell Ventures"/>
    <m/>
    <m/>
    <m/>
    <m/>
    <m/>
    <n v="2017"/>
    <n v="2018"/>
    <x v="10"/>
    <m/>
    <m/>
    <m/>
    <m/>
    <n v="28000000"/>
    <s v="series_b"/>
    <d v="2022-07-14T00:00:00"/>
    <n v="140000000"/>
    <m/>
    <n v="0.75"/>
    <n v="957.26"/>
    <n v="1178640.57"/>
    <m/>
    <m/>
    <m/>
    <m/>
    <m/>
    <n v="2645"/>
    <n v="665"/>
    <n v="34"/>
    <m/>
    <m/>
    <m/>
    <m/>
    <m/>
    <n v="72.09"/>
    <n v="85.59"/>
    <n v="98.4"/>
    <m/>
    <m/>
    <m/>
    <m/>
    <m/>
    <n v="7.21"/>
    <m/>
    <n v="7.21"/>
    <n v="1"/>
    <m/>
    <m/>
    <m/>
    <m/>
    <n v="43300000"/>
    <m/>
    <d v="2017-08-16T00:00:00"/>
    <d v="2018-11-20T00:00:00"/>
    <d v="2022-07-14T00:00:00"/>
    <m/>
    <m/>
    <m/>
    <m/>
    <m/>
    <n v="8.48"/>
    <m/>
    <m/>
    <m/>
    <m/>
    <n v="1"/>
    <n v="461"/>
    <n v="1332"/>
    <m/>
    <m/>
    <m/>
    <m/>
    <n v="0"/>
    <s v="No"/>
    <n v="1179598.58"/>
    <n v="43"/>
    <n v="97.96"/>
    <m/>
    <m/>
    <n v="1"/>
  </r>
  <r>
    <x v="2358"/>
    <s v="http://www.wonderschool.com"/>
    <s v="https://www.crunchbase.com/organization/wonderschool"/>
    <s v="Wonderschool"/>
    <s v="Wonderschool offers a platform where people can start infant and toddler education programs and preschools out of their homes."/>
    <s v="pre_seed"/>
    <s v="seed"/>
    <s v="series_a"/>
    <s v="series_b"/>
    <m/>
    <m/>
    <m/>
    <m/>
    <m/>
    <m/>
    <n v="20000000"/>
    <n v="25000000"/>
    <m/>
    <m/>
    <m/>
    <m/>
    <m/>
    <m/>
    <n v="100000000"/>
    <n v="165000000"/>
    <m/>
    <m/>
    <m/>
    <m/>
    <s v="FundersClub"/>
    <s v="CSC Upshot, First Round Capital, FundersClub, Hard Yaka, LearnStart, Lee Jacobs, MaC Venture Capital"/>
    <s v="Abstract Ventures, Andreessen Horowitz, Correlation Ventures, Cross Culture Ventures, Edelweiss.vc, Elysium Venture Capital, First Round Capital, Gary Community Investments, Geoff Donaker, Kevin Hartz, Lerer Hippeau, Michael Ovitz, Omidyar Network, Rethink Education, Uncork Capital, Unusual Ventures"/>
    <s v="Andreessen Horowitz, Citi Impact Fund, Gaingels, Goldman Sachs, Imaginable Futures, Uncork Capital, Unusual Ventures"/>
    <m/>
    <m/>
    <m/>
    <m/>
    <n v="2012"/>
    <n v="2017"/>
    <n v="2018"/>
    <x v="10"/>
    <m/>
    <m/>
    <m/>
    <m/>
    <m/>
    <s v="series_unknown"/>
    <d v="2022-01-11T00:00:00"/>
    <n v="165000000"/>
    <n v="0"/>
    <n v="1942.51"/>
    <n v="73536.850000000006"/>
    <n v="1099560.3899999999"/>
    <m/>
    <m/>
    <m/>
    <m/>
    <n v="87"/>
    <n v="392"/>
    <n v="4"/>
    <n v="43"/>
    <m/>
    <m/>
    <m/>
    <m/>
    <n v="75.98"/>
    <n v="95.87"/>
    <n v="99.93"/>
    <n v="97.96"/>
    <m/>
    <m/>
    <m/>
    <m/>
    <m/>
    <n v="1.4"/>
    <m/>
    <n v="1.4"/>
    <n v="1"/>
    <m/>
    <m/>
    <m/>
    <m/>
    <n v="49100000"/>
    <d v="2012-12-12T00:00:00"/>
    <d v="2017-01-09T00:00:00"/>
    <d v="2018-08-10T00:00:00"/>
    <d v="2022-01-11T00:00:00"/>
    <m/>
    <m/>
    <m/>
    <m/>
    <m/>
    <n v="1.65"/>
    <m/>
    <m/>
    <m/>
    <m/>
    <n v="1"/>
    <n v="578"/>
    <n v="1250"/>
    <m/>
    <m/>
    <m/>
    <m/>
    <n v="0"/>
    <s v="No"/>
    <n v="1175039.75"/>
    <n v="44"/>
    <n v="97.91"/>
    <m/>
    <m/>
    <n v="1"/>
  </r>
  <r>
    <x v="2359"/>
    <s v="https://www.fonoa.com/"/>
    <s v="https://www.crunchbase.com/organization/fonoa-technologies"/>
    <s v="Fonoa Technologies Limited"/>
    <s v="Fonoa is an API-first company that automates tax obligations of internet companies."/>
    <m/>
    <s v="seed"/>
    <s v="series_a"/>
    <s v="series_b"/>
    <m/>
    <m/>
    <m/>
    <m/>
    <m/>
    <n v="4500000"/>
    <n v="20500000"/>
    <n v="60000000"/>
    <m/>
    <m/>
    <m/>
    <m/>
    <m/>
    <n v="45000000"/>
    <n v="102500000"/>
    <n v="400200000"/>
    <m/>
    <m/>
    <m/>
    <m/>
    <m/>
    <s v="Bossanova Investimentos, FJ Labs, Index Ventures, Karman Ventures (fka Moving Capital), Mandeep Singh"/>
    <s v="Allison Barr Allen, Carlos Gonzalez- Cadenas, FJ Labs, Gautam Gupta, Index Ventures, Karman Ventures (fka Moving Capital), Kevin Hartz, OMERS Ventures, Prabir Adarkar, Sprint Vc"/>
    <s v="9Yards Capital, Coatue, Dawn Capital, FJ Labs, Index Ventures, Karman Ventures (fka Moving Capital), OMERS Ventures"/>
    <m/>
    <m/>
    <m/>
    <m/>
    <m/>
    <n v="2020"/>
    <n v="2021"/>
    <x v="10"/>
    <m/>
    <m/>
    <m/>
    <m/>
    <n v="60000000"/>
    <s v="series_b"/>
    <d v="2022-07-21T00:00:00"/>
    <n v="400200000"/>
    <m/>
    <n v="6612.48"/>
    <n v="56209.21"/>
    <n v="1068774.58"/>
    <m/>
    <m/>
    <m/>
    <m/>
    <m/>
    <n v="498"/>
    <n v="348"/>
    <n v="52"/>
    <m/>
    <m/>
    <m/>
    <m/>
    <m/>
    <n v="94.72"/>
    <n v="93.4"/>
    <n v="97.52"/>
    <m/>
    <m/>
    <m/>
    <m/>
    <m/>
    <n v="6.05"/>
    <n v="6.05"/>
    <n v="3.32"/>
    <n v="1"/>
    <m/>
    <m/>
    <m/>
    <m/>
    <n v="85000000"/>
    <m/>
    <d v="2020-11-01T00:00:00"/>
    <d v="2021-11-22T00:00:00"/>
    <d v="2022-07-21T00:00:00"/>
    <m/>
    <m/>
    <m/>
    <m/>
    <n v="2.2799999999999998"/>
    <n v="3.9"/>
    <m/>
    <m/>
    <m/>
    <m/>
    <n v="1"/>
    <n v="386"/>
    <n v="241"/>
    <m/>
    <m/>
    <m/>
    <m/>
    <n v="0"/>
    <s v="No"/>
    <n v="1131596.27"/>
    <n v="45"/>
    <n v="97.86"/>
    <m/>
    <m/>
    <n v="1"/>
  </r>
  <r>
    <x v="2360"/>
    <s v="https://www.mos.com"/>
    <s v="https://www.crunchbase.com/organization/mos"/>
    <s v="Askmos, Inc."/>
    <s v="Mos offers financial solutions that feature checking accounts, debit cards, and access to financial aid advisors designed for students."/>
    <m/>
    <s v="seed"/>
    <s v="series_a"/>
    <s v="series_b"/>
    <m/>
    <m/>
    <m/>
    <m/>
    <m/>
    <n v="4000000"/>
    <n v="13300000"/>
    <n v="40000000"/>
    <m/>
    <m/>
    <m/>
    <m/>
    <m/>
    <n v="40000000"/>
    <n v="66500000"/>
    <n v="400000000"/>
    <m/>
    <m/>
    <m/>
    <m/>
    <m/>
    <s v="Ash Pournouri, Base Ventures, Expa, Filip Felician Dames, Garrett Camp, John Doerr, Karl-Johan Persson, Khaled Helioui, Sebastian Picardo, Sweet Capital"/>
    <s v="Arrive, Emerson Collective, Eric Yuan, Expa, Kevin Mahaffey, Lux Capital, Sequoia Capital, Stephen Curry, TQ Ventures"/>
    <s v="Emerson Collective, Expa, Karman Ventures (fka Moving Capital), Khaled Helioui, Lux Capital, Sequoia Capital, Tiger Global Management"/>
    <m/>
    <m/>
    <m/>
    <m/>
    <m/>
    <n v="2019"/>
    <n v="2020"/>
    <x v="10"/>
    <m/>
    <m/>
    <m/>
    <m/>
    <n v="40000000"/>
    <s v="series_b"/>
    <d v="2022-02-03T00:00:00"/>
    <n v="400000000"/>
    <m/>
    <n v="2.5499999999999998"/>
    <n v="18165.349999999999"/>
    <n v="1113115.43"/>
    <m/>
    <m/>
    <m/>
    <m/>
    <m/>
    <n v="2783"/>
    <n v="106"/>
    <n v="40"/>
    <m/>
    <m/>
    <m/>
    <m/>
    <m/>
    <n v="71"/>
    <n v="97.02"/>
    <n v="98.11"/>
    <m/>
    <m/>
    <m/>
    <m/>
    <m/>
    <n v="6.8"/>
    <n v="6.8"/>
    <n v="5.1100000000000003"/>
    <n v="1"/>
    <m/>
    <m/>
    <m/>
    <m/>
    <n v="57300000"/>
    <m/>
    <d v="2019-04-17T00:00:00"/>
    <d v="2020-05-13T00:00:00"/>
    <d v="2022-02-03T00:00:00"/>
    <m/>
    <m/>
    <m/>
    <m/>
    <n v="1.66"/>
    <n v="6.02"/>
    <m/>
    <m/>
    <m/>
    <m/>
    <n v="1"/>
    <n v="392"/>
    <n v="631"/>
    <m/>
    <m/>
    <m/>
    <m/>
    <n v="0"/>
    <s v="No"/>
    <n v="1131283.33"/>
    <n v="46"/>
    <n v="97.81"/>
    <m/>
    <m/>
    <n v="1"/>
  </r>
  <r>
    <x v="2361"/>
    <s v="https://smartcar.com"/>
    <s v="https://www.crunchbase.com/organization/smartcar"/>
    <s v="Smartcar, Inc."/>
    <s v="Smartcar is a software platform that integrates mobility apps and services with cars."/>
    <m/>
    <s v="seed"/>
    <s v="series_a"/>
    <s v="series_b"/>
    <m/>
    <m/>
    <m/>
    <m/>
    <m/>
    <n v="2000000"/>
    <n v="10000000"/>
    <n v="24000000"/>
    <m/>
    <m/>
    <m/>
    <m/>
    <m/>
    <n v="20000000"/>
    <n v="50000000"/>
    <n v="160080000"/>
    <m/>
    <m/>
    <m/>
    <m/>
    <m/>
    <s v="Andreessen Horowitz"/>
    <s v="Andreessen Horowitz, New Enterprise Associates"/>
    <s v="Andreessen Horowitz, Energize Capital, New Enterprise Associates"/>
    <m/>
    <m/>
    <m/>
    <m/>
    <m/>
    <n v="2015"/>
    <n v="2018"/>
    <x v="10"/>
    <m/>
    <m/>
    <m/>
    <m/>
    <n v="24000000"/>
    <s v="series_b"/>
    <d v="2022-01-20T00:00:00"/>
    <n v="160080000"/>
    <m/>
    <n v="6421.33"/>
    <n v="57140.11"/>
    <n v="1065320.49"/>
    <m/>
    <m/>
    <m/>
    <m/>
    <m/>
    <n v="170"/>
    <n v="18"/>
    <n v="53"/>
    <m/>
    <m/>
    <m/>
    <m/>
    <m/>
    <n v="98.28"/>
    <n v="99.63"/>
    <n v="97.47"/>
    <m/>
    <m/>
    <m/>
    <m/>
    <m/>
    <n v="5.44"/>
    <n v="5.44"/>
    <n v="2.72"/>
    <n v="1"/>
    <m/>
    <m/>
    <m/>
    <m/>
    <n v="60000000"/>
    <m/>
    <d v="2015-01-01T00:00:00"/>
    <d v="2018-03-01T00:00:00"/>
    <d v="2022-01-19T00:00:00"/>
    <m/>
    <m/>
    <m/>
    <m/>
    <n v="2.5"/>
    <n v="3.2"/>
    <m/>
    <m/>
    <m/>
    <m/>
    <n v="1"/>
    <n v="1155"/>
    <n v="1420"/>
    <m/>
    <m/>
    <m/>
    <m/>
    <n v="1"/>
    <s v="No"/>
    <n v="1128881.93"/>
    <n v="47"/>
    <n v="97.76"/>
    <m/>
    <m/>
    <n v="1"/>
  </r>
  <r>
    <x v="2362"/>
    <s v="https://www.mystenlabs.com"/>
    <s v="https://www.crunchbase.com/organization/mysten-labs"/>
    <s v="Mysten Labs, Inc."/>
    <s v="Mysten Labs develops tools that make web3 secure, reliable, and ready for mass adoption."/>
    <m/>
    <m/>
    <s v="series_a"/>
    <s v="series_b"/>
    <m/>
    <m/>
    <m/>
    <m/>
    <m/>
    <m/>
    <n v="36000000"/>
    <n v="300000000"/>
    <m/>
    <m/>
    <m/>
    <m/>
    <m/>
    <m/>
    <n v="180000000"/>
    <n v="2000000000"/>
    <m/>
    <m/>
    <m/>
    <m/>
    <m/>
    <m/>
    <s v="Alumni Ventures, Andreessen Horowitz, Coinbase Ventures, Electric Capital, Lightspeed Venture Partners, NFX, Redpoint, Samsung NEXT, Scribble Ventures, Slow Ventures, Standard Crypto"/>
    <s v="9Yards Capital, Apollo, Binance Labs, Circle Ventures, Coinbase Ventures, Dentsu Ventures, Ethos Family Office, FTX Ventures, Franklin Templeton, Greenoaks, Jump Crypto, Karatage, Lightspeed Venture Partners, NCSOFT, O'Leary Ventures, Protofund, Sino Global Capital, a16z crypto"/>
    <m/>
    <m/>
    <m/>
    <m/>
    <m/>
    <m/>
    <n v="2021"/>
    <x v="10"/>
    <m/>
    <m/>
    <m/>
    <m/>
    <n v="300000000"/>
    <s v="series_b"/>
    <d v="2022-09-08T00:00:00"/>
    <n v="2000000000"/>
    <m/>
    <m/>
    <n v="302821.52"/>
    <n v="823004.28"/>
    <m/>
    <m/>
    <m/>
    <m/>
    <m/>
    <m/>
    <n v="17"/>
    <n v="71"/>
    <m/>
    <m/>
    <m/>
    <m/>
    <m/>
    <m/>
    <n v="99.7"/>
    <n v="96.6"/>
    <m/>
    <m/>
    <m/>
    <m/>
    <s v="unicorn"/>
    <n v="9.4499999999999993"/>
    <m/>
    <n v="9.4499999999999993"/>
    <n v="1"/>
    <m/>
    <m/>
    <m/>
    <m/>
    <n v="336011316"/>
    <m/>
    <m/>
    <d v="2021-12-06T00:00:00"/>
    <d v="2022-09-08T00:00:00"/>
    <m/>
    <m/>
    <m/>
    <m/>
    <m/>
    <n v="11.11"/>
    <m/>
    <m/>
    <m/>
    <m/>
    <n v="1"/>
    <m/>
    <n v="276"/>
    <m/>
    <m/>
    <m/>
    <m/>
    <n v="0"/>
    <s v="No"/>
    <n v="1125825.8"/>
    <n v="48"/>
    <n v="97.72"/>
    <m/>
    <m/>
    <n v="1"/>
  </r>
  <r>
    <x v="2363"/>
    <s v="https://www.camp4tx.com/"/>
    <s v="https://www.crunchbase.com/organization/camp4-therapeutics"/>
    <s v="CAMP4 Therapeutics Corporation"/>
    <s v="CAMP4 Therapeutics is a biotechnology company that uses RNA to restore healthy gene expression."/>
    <m/>
    <m/>
    <s v="series_a"/>
    <s v="series_b"/>
    <m/>
    <m/>
    <m/>
    <m/>
    <m/>
    <m/>
    <n v="30000000"/>
    <n v="100000000"/>
    <m/>
    <m/>
    <m/>
    <m/>
    <m/>
    <m/>
    <n v="150000000"/>
    <n v="667000000"/>
    <m/>
    <m/>
    <m/>
    <m/>
    <m/>
    <m/>
    <s v="Andreessen Horowitz, Polaris Partners, The Kraft Group"/>
    <s v="5AM Ventures, Andreessen Horowitz, Enavate Sciences, Gaingels, Northpond Ventures, Polaris Partners, The Kraft Group"/>
    <m/>
    <m/>
    <m/>
    <m/>
    <m/>
    <m/>
    <n v="2018"/>
    <x v="10"/>
    <m/>
    <m/>
    <m/>
    <m/>
    <n v="100000000"/>
    <s v="series_b"/>
    <d v="2022-07-20T00:00:00"/>
    <n v="667000000"/>
    <m/>
    <m/>
    <n v="42718.67"/>
    <n v="1078792.6200000001"/>
    <m/>
    <m/>
    <m/>
    <m/>
    <m/>
    <m/>
    <n v="54"/>
    <n v="48"/>
    <m/>
    <m/>
    <m/>
    <m/>
    <m/>
    <m/>
    <n v="98.85"/>
    <n v="97.72"/>
    <m/>
    <m/>
    <m/>
    <m/>
    <m/>
    <n v="3.78"/>
    <m/>
    <n v="3.78"/>
    <n v="1"/>
    <m/>
    <m/>
    <m/>
    <m/>
    <n v="190000000"/>
    <m/>
    <m/>
    <d v="2018-05-31T00:00:00"/>
    <d v="2022-07-20T00:00:00"/>
    <m/>
    <m/>
    <m/>
    <m/>
    <m/>
    <n v="4.45"/>
    <m/>
    <m/>
    <m/>
    <m/>
    <n v="1"/>
    <m/>
    <n v="1511"/>
    <m/>
    <m/>
    <m/>
    <m/>
    <n v="0"/>
    <s v="No"/>
    <n v="1121511.29"/>
    <n v="49"/>
    <n v="97.67"/>
    <m/>
    <m/>
    <n v="1"/>
  </r>
  <r>
    <x v="2364"/>
    <s v="https://www.superconductive.com/"/>
    <s v="https://www.crunchbase.com/organization/superconductive-health"/>
    <m/>
    <s v="Superconductive is the creator of Great Expectations, an open-source tool for data testing, documentation, and profiling."/>
    <m/>
    <s v="seed"/>
    <s v="series_a"/>
    <s v="series_b"/>
    <m/>
    <m/>
    <m/>
    <m/>
    <m/>
    <m/>
    <n v="21000000"/>
    <n v="40000000"/>
    <m/>
    <m/>
    <m/>
    <m/>
    <m/>
    <m/>
    <n v="105000000"/>
    <n v="267000000"/>
    <m/>
    <m/>
    <m/>
    <m/>
    <m/>
    <s v="Root Ventures, SpringTide Ventures"/>
    <s v="Bossanova Investimentos, CRV, Fourth Realm, Index Ventures, Root Ventures, SAV (Scale Asia Ventures)"/>
    <s v="CRV, Employee Stock Option Fund, Index Ventures, Root Ventures, Tiger Global Management"/>
    <m/>
    <m/>
    <m/>
    <m/>
    <m/>
    <n v="2019"/>
    <n v="2021"/>
    <x v="10"/>
    <m/>
    <m/>
    <m/>
    <m/>
    <n v="40000000"/>
    <s v="series_b"/>
    <d v="2022-02-10T00:00:00"/>
    <n v="267000000"/>
    <m/>
    <n v="0.25"/>
    <n v="62810.2"/>
    <n v="1056733.1000000001"/>
    <m/>
    <m/>
    <m/>
    <m/>
    <m/>
    <n v="3018"/>
    <n v="329"/>
    <n v="56"/>
    <m/>
    <m/>
    <m/>
    <m/>
    <m/>
    <n v="68.55"/>
    <n v="93.76"/>
    <n v="97.33"/>
    <m/>
    <m/>
    <m/>
    <m/>
    <m/>
    <n v="2.16"/>
    <m/>
    <n v="2.16"/>
    <n v="1"/>
    <m/>
    <m/>
    <m/>
    <m/>
    <n v="61000000"/>
    <m/>
    <d v="2019-12-03T00:00:00"/>
    <d v="2021-05-20T00:00:00"/>
    <d v="2022-02-10T00:00:00"/>
    <m/>
    <m/>
    <m/>
    <m/>
    <m/>
    <n v="2.54"/>
    <m/>
    <m/>
    <m/>
    <m/>
    <n v="1"/>
    <n v="534"/>
    <n v="266"/>
    <m/>
    <m/>
    <m/>
    <m/>
    <n v="0"/>
    <s v="No"/>
    <n v="1119543.55"/>
    <n v="50"/>
    <n v="97.62"/>
    <m/>
    <m/>
    <n v="1"/>
  </r>
  <r>
    <x v="2365"/>
    <s v="https://www.octant.bio"/>
    <s v="https://www.crunchbase.com/organization/octant-bio"/>
    <s v="Octant, Inc."/>
    <s v="Octant Bio is a developer of synthetic technology used to improve health and treat disease."/>
    <m/>
    <s v="seed"/>
    <s v="series_a"/>
    <s v="series_b"/>
    <m/>
    <m/>
    <m/>
    <m/>
    <m/>
    <n v="5000000"/>
    <n v="30000000"/>
    <n v="80000000"/>
    <m/>
    <m/>
    <m/>
    <m/>
    <m/>
    <n v="50000000"/>
    <n v="150000000"/>
    <n v="533600000"/>
    <m/>
    <m/>
    <m/>
    <m/>
    <m/>
    <s v="Four Cities Capital, Kathryn Haun, Lars Fjeldsoe-Nielsen, Lux Capital, Refactor Capital, SVA, Ulu Ventures"/>
    <s v="8VC, Allen &amp; Company, Andreessen Horowitz, Fifty Years, Ling Wong, SVA, Sujay Jaswa"/>
    <s v="Allen &amp; Company, Andreessen Horowitz, Bioverge, Bristol-Myers Squibb, Catalio Capital Management, Fifty Years, Flucas Ventures, What If Ventures"/>
    <m/>
    <m/>
    <m/>
    <m/>
    <m/>
    <n v="2017"/>
    <n v="2020"/>
    <x v="10"/>
    <m/>
    <m/>
    <m/>
    <m/>
    <n v="80000000"/>
    <s v="series_b"/>
    <d v="2022-04-28T00:00:00"/>
    <n v="533600000"/>
    <m/>
    <n v="21012.83"/>
    <n v="21008.63"/>
    <n v="1075384.29"/>
    <m/>
    <m/>
    <m/>
    <m/>
    <m/>
    <n v="22"/>
    <n v="81"/>
    <n v="50"/>
    <m/>
    <m/>
    <m/>
    <m/>
    <m/>
    <n v="99.78"/>
    <n v="97.73"/>
    <n v="97.62"/>
    <m/>
    <m/>
    <m/>
    <m/>
    <m/>
    <n v="7.26"/>
    <n v="7.26"/>
    <n v="3.02"/>
    <n v="1"/>
    <m/>
    <m/>
    <m/>
    <m/>
    <n v="115000000"/>
    <m/>
    <d v="2017-10-18T00:00:00"/>
    <d v="2020-05-21T00:00:00"/>
    <d v="2022-04-28T00:00:00"/>
    <m/>
    <m/>
    <m/>
    <m/>
    <n v="3"/>
    <n v="3.56"/>
    <m/>
    <m/>
    <m/>
    <m/>
    <n v="1"/>
    <n v="946"/>
    <n v="707"/>
    <m/>
    <m/>
    <m/>
    <m/>
    <n v="0"/>
    <s v="No"/>
    <n v="1117405.75"/>
    <n v="51"/>
    <n v="97.57"/>
    <m/>
    <m/>
    <n v="1"/>
  </r>
  <r>
    <x v="2366"/>
    <s v="https://www.koboldmetals.com"/>
    <s v="https://www.crunchbase.com/organization/kobold-metals"/>
    <s v="KoBold Metals Co"/>
    <s v="KoBold Metals is a developer of machine prospector technology that facilitates a search for cobalt ore locations digitally."/>
    <m/>
    <m/>
    <s v="series_a"/>
    <s v="series_b"/>
    <m/>
    <m/>
    <m/>
    <m/>
    <m/>
    <m/>
    <n v="20000000"/>
    <n v="192500000"/>
    <m/>
    <m/>
    <m/>
    <m/>
    <m/>
    <m/>
    <n v="100000000"/>
    <n v="1283975000"/>
    <m/>
    <m/>
    <m/>
    <m/>
    <m/>
    <m/>
    <s v="Andreessen Horowitz"/>
    <s v="Andreessen Horowitz, Apollo Projects, BHP, Bond Capital, Breakthrough Energy Ventures, Canada Pension Plan Investment Board, Earthshot Ventures, Equinor Ventures, Jason Johnson, John Zimmer, Scott Belsky"/>
    <m/>
    <m/>
    <m/>
    <m/>
    <m/>
    <m/>
    <n v="2019"/>
    <x v="10"/>
    <m/>
    <m/>
    <m/>
    <m/>
    <n v="195000000"/>
    <s v="series_b"/>
    <d v="2023-06-20T00:00:00"/>
    <n v="1150000000"/>
    <m/>
    <m/>
    <n v="15369.79"/>
    <n v="1099139.3799999999"/>
    <m/>
    <m/>
    <m/>
    <m/>
    <m/>
    <m/>
    <n v="137"/>
    <n v="44"/>
    <m/>
    <m/>
    <m/>
    <m/>
    <m/>
    <m/>
    <n v="96.72"/>
    <n v="97.91"/>
    <m/>
    <m/>
    <m/>
    <m/>
    <s v="unicorn"/>
    <n v="9.7799999999999994"/>
    <m/>
    <n v="9.7799999999999994"/>
    <n v="0.9"/>
    <m/>
    <m/>
    <m/>
    <m/>
    <n v="407500000"/>
    <m/>
    <m/>
    <d v="2019-03-04T00:00:00"/>
    <d v="2022-02-10T00:00:00"/>
    <m/>
    <m/>
    <m/>
    <m/>
    <m/>
    <n v="12.84"/>
    <m/>
    <m/>
    <m/>
    <m/>
    <n v="0.9"/>
    <m/>
    <n v="1074"/>
    <m/>
    <m/>
    <m/>
    <m/>
    <n v="495"/>
    <s v="No"/>
    <n v="1114509.17"/>
    <n v="52"/>
    <n v="97.52"/>
    <m/>
    <m/>
    <n v="0.9"/>
  </r>
  <r>
    <x v="2367"/>
    <s v="https://www.gobrightside.com/"/>
    <s v="https://www.crunchbase.com/organization/brightside-c784"/>
    <s v="Brightside Benefit, Inc."/>
    <s v="Brightside is an employer-based financial health solution that combines personal assistants and an innovative partner platform."/>
    <m/>
    <s v="seed"/>
    <s v="series_a"/>
    <s v="series_b"/>
    <m/>
    <m/>
    <m/>
    <m/>
    <m/>
    <n v="4000000"/>
    <n v="35100000"/>
    <n v="33000000"/>
    <m/>
    <m/>
    <m/>
    <m/>
    <m/>
    <n v="40000000"/>
    <n v="175500000"/>
    <n v="220110000"/>
    <m/>
    <m/>
    <m/>
    <m/>
    <m/>
    <s v="Comcast Ventures, Trinity Ventures, Village Global"/>
    <s v="Andreessen Horowitz, Bullpen Capital, Comcast Ventures, MBX Capital, Trinity Ventures"/>
    <s v="Alumni Ventures, Andreessen Horowitz, Chestnut Street Ventures, Clocktower Technology Ventures, Green D Ventures, Obvious Ventures, Trinity Ventures"/>
    <m/>
    <m/>
    <m/>
    <m/>
    <m/>
    <n v="2018"/>
    <n v="2020"/>
    <x v="10"/>
    <m/>
    <m/>
    <m/>
    <m/>
    <n v="33000000"/>
    <s v="series_b"/>
    <d v="2022-11-10T00:00:00"/>
    <n v="220110000"/>
    <m/>
    <n v="188.42"/>
    <n v="20151.400000000001"/>
    <n v="1093530.8999999999"/>
    <m/>
    <m/>
    <m/>
    <m/>
    <m/>
    <n v="1485"/>
    <n v="84"/>
    <n v="45"/>
    <m/>
    <m/>
    <m/>
    <m/>
    <m/>
    <n v="85.76"/>
    <n v="97.64"/>
    <n v="97.86"/>
    <m/>
    <m/>
    <m/>
    <m/>
    <m/>
    <n v="3.74"/>
    <n v="3.74"/>
    <n v="1.07"/>
    <n v="1"/>
    <m/>
    <m/>
    <m/>
    <m/>
    <n v="72225000"/>
    <m/>
    <d v="2018-05-07T00:00:00"/>
    <d v="2020-06-16T00:00:00"/>
    <d v="2022-11-10T00:00:00"/>
    <m/>
    <m/>
    <m/>
    <m/>
    <n v="4.3899999999999997"/>
    <n v="1.25"/>
    <m/>
    <m/>
    <m/>
    <m/>
    <n v="1"/>
    <n v="771"/>
    <n v="877"/>
    <m/>
    <m/>
    <m/>
    <m/>
    <n v="0"/>
    <s v="No"/>
    <n v="1113870.72"/>
    <n v="53"/>
    <n v="97.47"/>
    <m/>
    <m/>
    <n v="1"/>
  </r>
  <r>
    <x v="2368"/>
    <s v="https://lightning.ai/"/>
    <s v="https://www.crunchbase.com/organization/grid-ai"/>
    <m/>
    <s v="Lightning AI is the first operating system for AI. Build AI models and Lightning Apps (end to end ML systems)."/>
    <m/>
    <s v="seed"/>
    <s v="series_a"/>
    <s v="series_b"/>
    <m/>
    <m/>
    <m/>
    <m/>
    <m/>
    <m/>
    <n v="18600000"/>
    <n v="40000000"/>
    <m/>
    <m/>
    <m/>
    <m/>
    <m/>
    <m/>
    <n v="93000000"/>
    <n v="266800000"/>
    <m/>
    <m/>
    <m/>
    <m/>
    <m/>
    <s v="Bain Capital Ventures, Firstminute Capital, SVA"/>
    <s v="Bain Capital Ventures, Firstminute Capital, Index Ventures"/>
    <s v="Bain Capital Ventures, Coatue, Firstminute Capital, Index Ventures, MANTIS Venture Capital"/>
    <m/>
    <m/>
    <m/>
    <m/>
    <m/>
    <n v="2019"/>
    <n v="2020"/>
    <x v="10"/>
    <m/>
    <m/>
    <m/>
    <m/>
    <n v="40000000"/>
    <s v="series_b"/>
    <d v="2022-06-16T00:00:00"/>
    <n v="266800000"/>
    <m/>
    <n v="6458.56"/>
    <n v="5082.78"/>
    <n v="1100417.95"/>
    <m/>
    <m/>
    <m/>
    <m/>
    <m/>
    <n v="258"/>
    <n v="418"/>
    <n v="41"/>
    <m/>
    <m/>
    <m/>
    <m/>
    <m/>
    <n v="97.32"/>
    <n v="88.15"/>
    <n v="98.06"/>
    <m/>
    <m/>
    <m/>
    <m/>
    <m/>
    <n v="2.44"/>
    <m/>
    <n v="2.44"/>
    <n v="1"/>
    <m/>
    <m/>
    <m/>
    <m/>
    <n v="58600000"/>
    <m/>
    <d v="2019-12-13T00:00:00"/>
    <d v="2020-10-08T00:00:00"/>
    <d v="2022-06-16T00:00:00"/>
    <m/>
    <m/>
    <m/>
    <m/>
    <m/>
    <n v="2.87"/>
    <m/>
    <m/>
    <m/>
    <m/>
    <n v="1"/>
    <n v="300"/>
    <n v="616"/>
    <m/>
    <m/>
    <m/>
    <m/>
    <n v="0"/>
    <s v="No"/>
    <n v="1111959.29"/>
    <n v="54"/>
    <n v="97.42"/>
    <m/>
    <m/>
    <n v="1"/>
  </r>
  <r>
    <x v="2369"/>
    <s v="https://deepcell.com"/>
    <s v="https://www.crunchbase.com/organization/deepcell"/>
    <s v="Deepcell, Inc."/>
    <s v="Deepcell offers software for single-cell dimensional morphology analysis."/>
    <m/>
    <s v="seed"/>
    <s v="series_a"/>
    <s v="series_b"/>
    <m/>
    <m/>
    <m/>
    <m/>
    <m/>
    <n v="5000000"/>
    <n v="20000000"/>
    <n v="73000000"/>
    <m/>
    <m/>
    <m/>
    <m/>
    <m/>
    <n v="50000000"/>
    <n v="100000000"/>
    <n v="486910000"/>
    <m/>
    <m/>
    <m/>
    <m/>
    <m/>
    <s v="Andreessen Horowitz, DCVC, Fifty Years, Stanford University"/>
    <s v="Andreessen Horowitz, Bow Capital, DCVC, Fifty Years, Jeff Dean, Stanford University"/>
    <s v="Andreessen Horowitz, Bow Capital, Bridger Healthcare, Casdin Capital, Horizons Ventures, Jeff Dean, Koch Disruptive Technologies, Matthew McIlwain"/>
    <m/>
    <m/>
    <m/>
    <m/>
    <m/>
    <n v="2017"/>
    <n v="2020"/>
    <x v="10"/>
    <m/>
    <m/>
    <m/>
    <m/>
    <n v="73000000"/>
    <s v="series_b"/>
    <d v="2022-03-17T00:00:00"/>
    <n v="486910000"/>
    <m/>
    <n v="11792.21"/>
    <n v="21786.27"/>
    <n v="1078313.8600000001"/>
    <m/>
    <m/>
    <m/>
    <m/>
    <m/>
    <n v="222"/>
    <n v="65"/>
    <n v="49"/>
    <m/>
    <m/>
    <m/>
    <m/>
    <m/>
    <n v="97.67"/>
    <n v="98.18"/>
    <n v="97.67"/>
    <m/>
    <m/>
    <m/>
    <m/>
    <m/>
    <n v="6.62"/>
    <n v="6.62"/>
    <n v="4.1399999999999997"/>
    <n v="1"/>
    <m/>
    <m/>
    <m/>
    <m/>
    <n v="98000000"/>
    <m/>
    <d v="2017-12-27T00:00:00"/>
    <d v="2020-12-07T00:00:00"/>
    <d v="2022-03-17T00:00:00"/>
    <m/>
    <m/>
    <m/>
    <m/>
    <n v="2"/>
    <n v="4.87"/>
    <m/>
    <m/>
    <m/>
    <m/>
    <n v="1"/>
    <n v="1076"/>
    <n v="465"/>
    <m/>
    <m/>
    <m/>
    <m/>
    <n v="0"/>
    <s v="No"/>
    <n v="1111892.3400000001"/>
    <n v="55"/>
    <n v="97.37"/>
    <m/>
    <m/>
    <n v="1"/>
  </r>
  <r>
    <x v="2370"/>
    <s v="https://www.ziphq.com"/>
    <s v="https://www.crunchbase.com/organization/zip-f492"/>
    <m/>
    <s v="Zip is an Intake-to-Pay platform for any employee to initiate a purchase or vendor request."/>
    <m/>
    <s v="seed"/>
    <s v="series_a"/>
    <s v="series_b"/>
    <s v="series_c"/>
    <m/>
    <m/>
    <m/>
    <m/>
    <n v="11100000"/>
    <n v="26800000"/>
    <n v="43300000"/>
    <n v="100000000"/>
    <m/>
    <m/>
    <m/>
    <m/>
    <n v="111000000"/>
    <n v="134000000"/>
    <n v="1200300000"/>
    <n v="1500000000"/>
    <m/>
    <m/>
    <m/>
    <m/>
    <s v="CRV, Y Combinator"/>
    <s v="CRV, Nate Rosenthal, Tiger Global Management, Y Combinator Continuity Fund"/>
    <s v="CRV, Tiger Global Management, Y Combinator Continuity Fund"/>
    <s v="CRV, Tiger Global Management, Y Combinator"/>
    <m/>
    <m/>
    <m/>
    <m/>
    <n v="2020"/>
    <n v="2021"/>
    <x v="10"/>
    <n v="2023"/>
    <m/>
    <m/>
    <m/>
    <n v="100000000"/>
    <s v="series_c"/>
    <d v="2023-05-15T00:00:00"/>
    <n v="1500000000"/>
    <m/>
    <n v="49751.05"/>
    <n v="9462.5400000000009"/>
    <n v="510073.08"/>
    <n v="540935.51"/>
    <m/>
    <m/>
    <m/>
    <m/>
    <n v="104"/>
    <n v="925"/>
    <n v="126"/>
    <n v="5"/>
    <m/>
    <m/>
    <m/>
    <m/>
    <n v="98.91"/>
    <n v="82.41"/>
    <n v="93.93"/>
    <n v="99.16"/>
    <m/>
    <m/>
    <m/>
    <s v="unicorn"/>
    <n v="8.56"/>
    <n v="8.27"/>
    <n v="8.56"/>
    <n v="1.1200000000000001"/>
    <n v="1"/>
    <m/>
    <m/>
    <m/>
    <n v="181325000"/>
    <m/>
    <d v="2020-08-01T00:00:00"/>
    <d v="2021-08-01T00:00:00"/>
    <d v="2022-05-25T00:00:00"/>
    <d v="2023-05-15T00:00:00"/>
    <m/>
    <m/>
    <m/>
    <n v="1.21"/>
    <n v="8.9600000000000009"/>
    <n v="1.25"/>
    <m/>
    <m/>
    <m/>
    <n v="1.25"/>
    <n v="365"/>
    <n v="297"/>
    <n v="355"/>
    <m/>
    <m/>
    <m/>
    <n v="355"/>
    <s v="No"/>
    <n v="1110222.18"/>
    <n v="56"/>
    <n v="97.33"/>
    <n v="1.25"/>
    <n v="1.25"/>
    <n v="1.25"/>
  </r>
  <r>
    <x v="2371"/>
    <s v="https://www.getbalance.com"/>
    <s v="https://www.crunchbase.com/organization/balance-98c2"/>
    <m/>
    <s v="Balance is a digital payments platform designed to make the B2B online purchasing experience delightful for buyers and vendors alike."/>
    <s v="pre_seed"/>
    <s v="seed"/>
    <s v="series_a"/>
    <s v="series_b"/>
    <m/>
    <m/>
    <m/>
    <m/>
    <m/>
    <m/>
    <n v="25000000"/>
    <n v="56000000"/>
    <m/>
    <m/>
    <m/>
    <m/>
    <m/>
    <m/>
    <n v="125000000"/>
    <n v="356000000"/>
    <m/>
    <m/>
    <m/>
    <m/>
    <s v="Y Combinator"/>
    <s v="Jibe Ventures, Lightspeed Venture Partners, SciFi VC, Stripe, UpWest, Y Combinator"/>
    <s v="Avid Ventures, Connor Theilmann, Lightspeed Venture Partners, Ribbit Capital, Stripe, Y Combinator Continuity Fund"/>
    <s v="Avid Ventures, Forerunner Ventures, Gramercy Ventures, HubSpot Ventures, Jeff Wisener, Lightspeed Venture Partners, Lyra Ventures, Marcelo Cortes, Ribbit Capital, Salesforce Ventures, UpWest"/>
    <m/>
    <m/>
    <m/>
    <m/>
    <n v="2020"/>
    <n v="2021"/>
    <n v="2021"/>
    <x v="10"/>
    <m/>
    <m/>
    <m/>
    <m/>
    <n v="56000000"/>
    <s v="series_b"/>
    <d v="2022-07-26T00:00:00"/>
    <n v="356000000"/>
    <n v="22261.97"/>
    <n v="205670.02"/>
    <n v="130213.56"/>
    <n v="749550.86"/>
    <m/>
    <m/>
    <m/>
    <m/>
    <n v="26"/>
    <n v="73"/>
    <n v="139"/>
    <n v="75"/>
    <m/>
    <m/>
    <m/>
    <m/>
    <n v="99.6"/>
    <n v="99.4"/>
    <n v="97.37"/>
    <n v="96.41"/>
    <m/>
    <m/>
    <m/>
    <m/>
    <m/>
    <n v="2.42"/>
    <m/>
    <n v="2.42"/>
    <n v="1"/>
    <m/>
    <m/>
    <m/>
    <m/>
    <n v="431000000"/>
    <d v="2020-08-25T00:00:00"/>
    <d v="2021-02-03T00:00:00"/>
    <d v="2021-08-19T00:00:00"/>
    <d v="2022-07-26T00:00:00"/>
    <m/>
    <m/>
    <m/>
    <m/>
    <m/>
    <n v="2.85"/>
    <m/>
    <m/>
    <m/>
    <m/>
    <n v="1"/>
    <n v="197"/>
    <n v="341"/>
    <m/>
    <m/>
    <m/>
    <m/>
    <n v="0"/>
    <s v="No"/>
    <n v="1107696.4099999999"/>
    <n v="57"/>
    <n v="97.28"/>
    <m/>
    <m/>
    <n v="1"/>
  </r>
  <r>
    <x v="2372"/>
    <s v="https://greatexpectations.io/"/>
    <s v="https://www.crunchbase.com/organization/great-expectations-c89a"/>
    <m/>
    <s v="Our mission is to revolutionize the speed and integrity of data collaboration by creating a shared data quality standard."/>
    <m/>
    <m/>
    <s v="series_a"/>
    <s v="series_b"/>
    <m/>
    <m/>
    <m/>
    <m/>
    <m/>
    <m/>
    <n v="21000000"/>
    <n v="40000000"/>
    <m/>
    <m/>
    <m/>
    <m/>
    <m/>
    <m/>
    <n v="105000000"/>
    <n v="266800000"/>
    <m/>
    <m/>
    <m/>
    <m/>
    <m/>
    <m/>
    <s v="CRV, Index Ventures, Root Ventures, Zero Prime Ventures"/>
    <s v="CRV, Index Ventures, Root Ventures, Tiger Global Management, Zero Prime Ventures"/>
    <m/>
    <m/>
    <m/>
    <m/>
    <m/>
    <m/>
    <n v="2021"/>
    <x v="10"/>
    <m/>
    <m/>
    <m/>
    <m/>
    <n v="40000000"/>
    <s v="series_b"/>
    <d v="2022-02-10T00:00:00"/>
    <n v="266800000"/>
    <m/>
    <m/>
    <n v="48489.72"/>
    <n v="1056733.1000000001"/>
    <m/>
    <m/>
    <m/>
    <m/>
    <m/>
    <m/>
    <n v="379"/>
    <n v="56"/>
    <m/>
    <m/>
    <m/>
    <m/>
    <m/>
    <m/>
    <n v="92.81"/>
    <n v="97.33"/>
    <m/>
    <m/>
    <m/>
    <m/>
    <m/>
    <n v="2.16"/>
    <m/>
    <n v="2.16"/>
    <n v="1"/>
    <m/>
    <m/>
    <m/>
    <m/>
    <n v="61000000"/>
    <m/>
    <m/>
    <d v="2021-05-21T00:00:00"/>
    <d v="2022-02-10T00:00:00"/>
    <m/>
    <m/>
    <m/>
    <m/>
    <m/>
    <n v="2.54"/>
    <m/>
    <m/>
    <m/>
    <m/>
    <n v="1"/>
    <m/>
    <n v="265"/>
    <m/>
    <m/>
    <m/>
    <m/>
    <n v="0"/>
    <s v="No"/>
    <n v="1105222.82"/>
    <n v="58"/>
    <n v="97.23"/>
    <m/>
    <m/>
    <n v="1"/>
  </r>
  <r>
    <x v="2373"/>
    <s v="http://www.anyroad.com"/>
    <s v="https://www.crunchbase.com/organization/anyroad"/>
    <s v="AnyRoad Inc."/>
    <s v="The leading experiential marketing platform"/>
    <s v="pre_seed"/>
    <s v="seed"/>
    <s v="series_a"/>
    <s v="series_b"/>
    <m/>
    <m/>
    <m/>
    <m/>
    <m/>
    <m/>
    <n v="9200000"/>
    <n v="47000000"/>
    <m/>
    <m/>
    <m/>
    <m/>
    <m/>
    <m/>
    <n v="46000000"/>
    <n v="313490000"/>
    <m/>
    <m/>
    <m/>
    <m/>
    <m/>
    <m/>
    <s v="Andreessen Horowitz, Precursor Ventures, Rally Ventures"/>
    <s v="Andreessen Horowitz, BlackRock, Common Fund, Corner Ventures, Daedalus Ventures, Day One Ventures, Kaiser Permanente, Precursor Ventures, Rally Ventures, Runa Capital"/>
    <m/>
    <m/>
    <m/>
    <m/>
    <n v="2014"/>
    <n v="2013"/>
    <n v="2019"/>
    <x v="10"/>
    <m/>
    <m/>
    <m/>
    <m/>
    <n v="47000000"/>
    <s v="series_b"/>
    <d v="2022-02-24T00:00:00"/>
    <n v="313490000"/>
    <n v="0"/>
    <n v="0"/>
    <n v="15504.34"/>
    <n v="1086104.83"/>
    <m/>
    <m/>
    <m/>
    <m/>
    <n v="220"/>
    <n v="2604"/>
    <n v="133"/>
    <n v="46"/>
    <m/>
    <m/>
    <m/>
    <m/>
    <n v="76.14"/>
    <n v="63.89"/>
    <n v="96.82"/>
    <n v="97.81"/>
    <m/>
    <m/>
    <m/>
    <m/>
    <m/>
    <n v="5.79"/>
    <m/>
    <n v="5.79"/>
    <n v="1"/>
    <m/>
    <m/>
    <m/>
    <m/>
    <n v="66200000"/>
    <d v="2014-12-07T00:00:00"/>
    <d v="2013-05-03T00:00:00"/>
    <d v="2019-06-04T00:00:00"/>
    <d v="2022-02-24T00:00:00"/>
    <m/>
    <m/>
    <m/>
    <m/>
    <m/>
    <n v="6.82"/>
    <m/>
    <m/>
    <m/>
    <m/>
    <n v="1"/>
    <n v="2223"/>
    <n v="996"/>
    <m/>
    <m/>
    <m/>
    <m/>
    <n v="0"/>
    <s v="No"/>
    <n v="1101609.17"/>
    <n v="59"/>
    <n v="97.18"/>
    <m/>
    <m/>
    <n v="1"/>
  </r>
  <r>
    <x v="2374"/>
    <s v="https://aztec.network"/>
    <s v="https://www.crunchbase.com/organization/aztec-protocol"/>
    <s v="Spilsbury Holdings Ltd."/>
    <s v="Aztec develops an ethereum trading protocol that enables private transactions across the public blockchain."/>
    <m/>
    <s v="seed"/>
    <s v="series_a"/>
    <s v="series_b"/>
    <m/>
    <m/>
    <m/>
    <m/>
    <m/>
    <n v="2100000"/>
    <m/>
    <n v="99964647"/>
    <m/>
    <m/>
    <m/>
    <m/>
    <m/>
    <n v="21000000"/>
    <m/>
    <n v="666764195.49000001"/>
    <m/>
    <m/>
    <m/>
    <m/>
    <m/>
    <s v="A.Capital Ventures, Charlie Songhurst, ConsenSys, Entrepreneur First, Jeffrey Tarrant, Samos Investments"/>
    <s v="ConsenSys Mesh"/>
    <s v="A.Capital Ventures, AVG Ventures, Alumni Ventures, Andreessen Horowitz, Fenbushi Capital, HashKey Capital, King River Capital, SVA, Variant"/>
    <m/>
    <m/>
    <m/>
    <m/>
    <m/>
    <n v="2018"/>
    <n v="2019"/>
    <x v="10"/>
    <m/>
    <m/>
    <m/>
    <m/>
    <n v="99964646"/>
    <s v="series_b"/>
    <d v="2022-12-15T00:00:00"/>
    <n v="666764195.49000001"/>
    <m/>
    <n v="540.99"/>
    <n v="0"/>
    <n v="1099602.83"/>
    <m/>
    <m/>
    <m/>
    <m/>
    <m/>
    <n v="1148"/>
    <n v="1771"/>
    <n v="42"/>
    <m/>
    <m/>
    <m/>
    <m/>
    <m/>
    <n v="89"/>
    <n v="57.37"/>
    <n v="98.01"/>
    <m/>
    <m/>
    <m/>
    <m/>
    <m/>
    <n v="21.59"/>
    <n v="21.59"/>
    <m/>
    <n v="1"/>
    <m/>
    <m/>
    <m/>
    <m/>
    <n v="119064647"/>
    <m/>
    <d v="2018-11-29T00:00:00"/>
    <d v="2019-07-16T00:00:00"/>
    <d v="2022-12-15T00:00:00"/>
    <m/>
    <m/>
    <m/>
    <m/>
    <m/>
    <m/>
    <m/>
    <m/>
    <m/>
    <m/>
    <n v="1"/>
    <n v="229"/>
    <n v="1248"/>
    <m/>
    <m/>
    <m/>
    <m/>
    <n v="0"/>
    <s v="No"/>
    <n v="1100143.82"/>
    <n v="60"/>
    <n v="97.13"/>
    <m/>
    <m/>
    <n v="1"/>
  </r>
  <r>
    <x v="2375"/>
    <s v="https://bereal.com"/>
    <s v="https://www.crunchbase.com/organization/bereal"/>
    <m/>
    <s v="BeReal. is a photo-sharing app that randomly notifies everyone to capture and share a photo in 2 minutes."/>
    <m/>
    <s v="seed"/>
    <s v="series_a"/>
    <s v="series_b"/>
    <m/>
    <m/>
    <m/>
    <m/>
    <m/>
    <m/>
    <n v="30000000"/>
    <n v="60000000"/>
    <m/>
    <m/>
    <m/>
    <m/>
    <m/>
    <m/>
    <n v="150000000"/>
    <n v="651005640"/>
    <m/>
    <m/>
    <m/>
    <m/>
    <m/>
    <s v="Adjacent, Banana Capital"/>
    <s v="Accel, Andreessen Horowitz, DST Global"/>
    <s v="Coatue, DST Global"/>
    <m/>
    <m/>
    <m/>
    <m/>
    <m/>
    <n v="2021"/>
    <n v="2021"/>
    <x v="10"/>
    <m/>
    <m/>
    <m/>
    <m/>
    <n v="60000000"/>
    <s v="series_b"/>
    <d v="2022-04-20T00:00:00"/>
    <n v="651005640"/>
    <m/>
    <n v="0.25"/>
    <n v="486510.88"/>
    <n v="613574.24"/>
    <m/>
    <m/>
    <m/>
    <m/>
    <m/>
    <n v="4997"/>
    <n v="3"/>
    <n v="100"/>
    <m/>
    <m/>
    <m/>
    <m/>
    <m/>
    <n v="58.58"/>
    <n v="99.96"/>
    <n v="95.19"/>
    <m/>
    <m/>
    <m/>
    <m/>
    <m/>
    <n v="3.69"/>
    <m/>
    <n v="3.69"/>
    <n v="1"/>
    <m/>
    <m/>
    <m/>
    <m/>
    <n v="90000000"/>
    <m/>
    <d v="2021-05-30T00:00:00"/>
    <d v="2021-06-03T00:00:00"/>
    <d v="2022-04-20T00:00:00"/>
    <m/>
    <m/>
    <m/>
    <m/>
    <m/>
    <n v="4.34"/>
    <m/>
    <m/>
    <m/>
    <m/>
    <n v="1"/>
    <n v="4"/>
    <n v="321"/>
    <m/>
    <m/>
    <m/>
    <m/>
    <n v="0"/>
    <s v="No"/>
    <n v="1100085.3700000001"/>
    <n v="61"/>
    <n v="97.08"/>
    <m/>
    <m/>
    <n v="1"/>
  </r>
  <r>
    <x v="2376"/>
    <s v="https://www.IncredibleHealth.com"/>
    <s v="https://www.crunchbase.com/organization/incredible-health"/>
    <s v="Incredible Health, Inc."/>
    <s v="Incredible Health's career marketplace technology helps hospitals hire nurses in permanent roles in 20 days or less."/>
    <s v="pre_seed"/>
    <s v="seed"/>
    <s v="series_a"/>
    <s v="series_b"/>
    <m/>
    <m/>
    <m/>
    <m/>
    <m/>
    <n v="2275000"/>
    <n v="15000000"/>
    <n v="80000000"/>
    <m/>
    <m/>
    <m/>
    <m/>
    <m/>
    <n v="22750000"/>
    <n v="75000000"/>
    <n v="1650000000"/>
    <m/>
    <m/>
    <m/>
    <m/>
    <s v="NFX"/>
    <s v="Linnea Roberts, Matt Mickiewicz, NFX, Obvious Ventures, Peter Kazanjy, Precursor Ventures, Steve Goodman, iAngels"/>
    <s v="Andreessen Horowitz"/>
    <s v="444 Capital, Andre Iguodala, Andreessen Horowitz, Base10 Partners, Chano Fernandez, Kaiser Permanente, Obvious Ventures, Rethink Impact, Stardust Equity"/>
    <m/>
    <m/>
    <m/>
    <m/>
    <n v="2016"/>
    <n v="2017"/>
    <n v="2019"/>
    <x v="10"/>
    <m/>
    <m/>
    <m/>
    <m/>
    <n v="80000000"/>
    <s v="series_b"/>
    <d v="2022-08-17T00:00:00"/>
    <n v="1650000000"/>
    <n v="226.52"/>
    <n v="1376.7"/>
    <n v="15369.79"/>
    <n v="1082229.56"/>
    <m/>
    <m/>
    <m/>
    <m/>
    <n v="166"/>
    <n v="487"/>
    <n v="137"/>
    <n v="47"/>
    <m/>
    <m/>
    <m/>
    <m/>
    <n v="90.56"/>
    <n v="94.87"/>
    <n v="96.72"/>
    <n v="97.77"/>
    <m/>
    <m/>
    <m/>
    <m/>
    <s v="unicorn"/>
    <n v="49.32"/>
    <n v="49.32"/>
    <n v="18.7"/>
    <n v="1"/>
    <m/>
    <m/>
    <m/>
    <m/>
    <n v="97275000"/>
    <d v="2016-11-30T00:00:00"/>
    <d v="2017-07-11T00:00:00"/>
    <d v="2019-09-12T00:00:00"/>
    <d v="2022-08-17T00:00:00"/>
    <m/>
    <m/>
    <m/>
    <m/>
    <n v="3.3"/>
    <n v="22"/>
    <m/>
    <m/>
    <m/>
    <m/>
    <n v="1"/>
    <n v="793"/>
    <n v="1070"/>
    <m/>
    <m/>
    <m/>
    <m/>
    <n v="0"/>
    <s v="No"/>
    <n v="1099202.57"/>
    <n v="62"/>
    <n v="97.03"/>
    <m/>
    <m/>
    <n v="1"/>
  </r>
  <r>
    <x v="2377"/>
    <s v="https://isovalent.com/"/>
    <s v="https://www.crunchbase.com/organization/covalent-io"/>
    <m/>
    <s v="Isovalent builds open-source networking, service mesh, security, and observability software for modern cloud-native infrastructure"/>
    <m/>
    <m/>
    <s v="series_a"/>
    <s v="series_b"/>
    <m/>
    <m/>
    <m/>
    <m/>
    <m/>
    <m/>
    <n v="29000000"/>
    <n v="40000000"/>
    <m/>
    <m/>
    <m/>
    <m/>
    <m/>
    <m/>
    <n v="145000000"/>
    <n v="266800000"/>
    <m/>
    <m/>
    <m/>
    <m/>
    <m/>
    <m/>
    <s v="Andreessen Horowitz, Cisco Investments, Google, Mango Capital, SVA"/>
    <s v="Andreessen Horowitz, Cisco, Google, Grafana Accelerator Program, M12 - Microsoft's Venture Fund, Mango Capital, Mirae Asset Capital, Thomvest Ventures"/>
    <m/>
    <m/>
    <m/>
    <m/>
    <m/>
    <m/>
    <n v="2020"/>
    <x v="10"/>
    <m/>
    <m/>
    <m/>
    <m/>
    <n v="40000000"/>
    <s v="series_b"/>
    <d v="2022-09-07T00:00:00"/>
    <m/>
    <m/>
    <m/>
    <n v="19653.88"/>
    <n v="1061638.97"/>
    <m/>
    <m/>
    <m/>
    <m/>
    <m/>
    <m/>
    <n v="90"/>
    <n v="55"/>
    <m/>
    <m/>
    <m/>
    <m/>
    <m/>
    <m/>
    <n v="97.47"/>
    <n v="97.38"/>
    <m/>
    <m/>
    <m/>
    <m/>
    <m/>
    <m/>
    <m/>
    <m/>
    <m/>
    <m/>
    <m/>
    <m/>
    <m/>
    <n v="69000000"/>
    <m/>
    <m/>
    <d v="2020-11-10T00:00:00"/>
    <d v="2022-09-07T00:00:00"/>
    <m/>
    <m/>
    <m/>
    <m/>
    <m/>
    <n v="1.84"/>
    <m/>
    <m/>
    <m/>
    <m/>
    <m/>
    <m/>
    <n v="666"/>
    <m/>
    <m/>
    <m/>
    <m/>
    <n v="0"/>
    <s v="No"/>
    <n v="1081292.8500000001"/>
    <n v="63"/>
    <n v="96.99"/>
    <m/>
    <m/>
    <n v="0"/>
  </r>
  <r>
    <x v="2378"/>
    <s v="https://merits.com"/>
    <s v="https://www.crunchbase.com/organization/merit"/>
    <s v="Merit International Inc."/>
    <s v="Merit’s Software with a Service (SwaS) transforms large-scale government programs."/>
    <m/>
    <s v="seed"/>
    <s v="series_a"/>
    <s v="series_b"/>
    <m/>
    <m/>
    <m/>
    <m/>
    <m/>
    <n v="4300000"/>
    <n v="15100000"/>
    <n v="50000000"/>
    <m/>
    <m/>
    <m/>
    <m/>
    <m/>
    <n v="43000000"/>
    <n v="75500000"/>
    <n v="333500000"/>
    <m/>
    <m/>
    <m/>
    <m/>
    <m/>
    <s v="Adam D’Angelo, Adam Foroughi, Andreessen Horowitz, Auren Hoffman, Azure Capital Partners, Edward Lando, Greylock, Holly Liu, Jay Eum, Oyster Angel Fund, Pareto Holdings, Paul Ferris, Susa Ventures, UpHonest Capital, WI Harper Group, Wei Guo"/>
    <m/>
    <s v="Alumni Ventures, Andreessen Horowitz, Bow Capital, Collier Fund, Experian Ventures, Govtech Fund, InState Capital, Metaplanet, Quiet Capital, Ram Shriram, Ricardo Marino, Rose Park Advisors, Spike Ventures"/>
    <m/>
    <m/>
    <m/>
    <m/>
    <m/>
    <n v="2017"/>
    <n v="2019"/>
    <x v="10"/>
    <m/>
    <m/>
    <m/>
    <m/>
    <m/>
    <s v="series_b"/>
    <d v="2022-01-28T00:00:00"/>
    <n v="333500000"/>
    <m/>
    <n v="7946.76"/>
    <n v="0"/>
    <n v="1072148.78"/>
    <m/>
    <m/>
    <m/>
    <m/>
    <m/>
    <n v="226"/>
    <n v="1771"/>
    <n v="51"/>
    <m/>
    <m/>
    <m/>
    <m/>
    <m/>
    <n v="97.62"/>
    <n v="57.37"/>
    <n v="97.57"/>
    <m/>
    <m/>
    <m/>
    <m/>
    <m/>
    <n v="5.27"/>
    <n v="5.27"/>
    <n v="3.75"/>
    <n v="1"/>
    <m/>
    <m/>
    <m/>
    <m/>
    <n v="78925000"/>
    <m/>
    <d v="2017-01-20T00:00:00"/>
    <d v="2019-09-01T00:00:00"/>
    <d v="2022-01-12T00:00:00"/>
    <m/>
    <m/>
    <m/>
    <m/>
    <n v="1.76"/>
    <n v="4.42"/>
    <m/>
    <m/>
    <m/>
    <m/>
    <n v="1"/>
    <n v="954"/>
    <n v="864"/>
    <m/>
    <m/>
    <m/>
    <m/>
    <n v="16"/>
    <s v="No"/>
    <n v="1080095.54"/>
    <n v="64"/>
    <n v="96.94"/>
    <m/>
    <m/>
    <n v="1"/>
  </r>
  <r>
    <x v="2379"/>
    <s v="https://www.theorycraftgames.com/"/>
    <s v="https://www.crunchbase.com/organization/theorycraft-games"/>
    <s v="Theorycraft Games Inc"/>
    <s v="Theorycraft Games operates as an independent game development studio that operates remotely."/>
    <m/>
    <m/>
    <s v="series_a"/>
    <s v="series_b"/>
    <m/>
    <m/>
    <m/>
    <m/>
    <m/>
    <m/>
    <n v="37500000"/>
    <n v="50000000"/>
    <m/>
    <m/>
    <m/>
    <m/>
    <m/>
    <m/>
    <n v="187500000"/>
    <n v="333500000"/>
    <m/>
    <m/>
    <m/>
    <m/>
    <m/>
    <m/>
    <s v="BITKRAFT Ventures, Griffin Gaming Partners, NetEase, New Enterprise Associates, Sisu Game Ventures"/>
    <s v="Andreessen Horowitz, Makers Fund, New Enterprise Associates"/>
    <m/>
    <m/>
    <m/>
    <m/>
    <m/>
    <m/>
    <n v="2021"/>
    <x v="10"/>
    <m/>
    <m/>
    <m/>
    <m/>
    <n v="50000000"/>
    <s v="series_b"/>
    <d v="2022-09-22T00:00:00"/>
    <n v="333500000"/>
    <m/>
    <m/>
    <n v="14393.59"/>
    <n v="1065283.98"/>
    <m/>
    <m/>
    <m/>
    <m/>
    <m/>
    <m/>
    <n v="757"/>
    <n v="54"/>
    <m/>
    <m/>
    <m/>
    <m/>
    <m/>
    <m/>
    <n v="85.61"/>
    <n v="97.43"/>
    <m/>
    <m/>
    <m/>
    <m/>
    <m/>
    <n v="1.51"/>
    <m/>
    <n v="1.51"/>
    <n v="1"/>
    <m/>
    <m/>
    <m/>
    <m/>
    <n v="87500000"/>
    <m/>
    <m/>
    <d v="2021-03-04T00:00:00"/>
    <d v="2022-09-22T00:00:00"/>
    <m/>
    <m/>
    <m/>
    <m/>
    <m/>
    <n v="1.78"/>
    <m/>
    <m/>
    <m/>
    <m/>
    <n v="1"/>
    <m/>
    <n v="567"/>
    <m/>
    <m/>
    <m/>
    <m/>
    <n v="0"/>
    <s v="No"/>
    <n v="1079677.57"/>
    <n v="65"/>
    <n v="96.89"/>
    <m/>
    <m/>
    <n v="1"/>
  </r>
  <r>
    <x v="2380"/>
    <s v="https://supabase.com"/>
    <s v="https://www.crunchbase.com/organization/supabase"/>
    <m/>
    <s v="Supabase is an open-source Firebase alternative that provides a full PostgreSQL database."/>
    <m/>
    <s v="seed"/>
    <s v="series_a"/>
    <s v="series_b"/>
    <m/>
    <m/>
    <m/>
    <m/>
    <m/>
    <n v="125000"/>
    <n v="30000000"/>
    <n v="80000000"/>
    <m/>
    <m/>
    <m/>
    <m/>
    <m/>
    <n v="1250000"/>
    <n v="150000000"/>
    <n v="533600000"/>
    <m/>
    <m/>
    <m/>
    <m/>
    <m/>
    <s v="Bossanova Investimentos, Y Combinator"/>
    <s v="Alex Solomon, Angel, Coatue, Tom Preston-Werner, basecase capital"/>
    <s v="Coatue, Felicis, Lee Robinson, Lightspeed Venture Partners, Square Peg Capital"/>
    <m/>
    <m/>
    <m/>
    <m/>
    <m/>
    <n v="2020"/>
    <n v="2021"/>
    <x v="10"/>
    <m/>
    <m/>
    <m/>
    <m/>
    <n v="80000000"/>
    <s v="series_b"/>
    <d v="2022-05-10T00:00:00"/>
    <n v="533600000"/>
    <m/>
    <n v="49773.22"/>
    <n v="18245.63"/>
    <n v="1011650.77"/>
    <m/>
    <m/>
    <m/>
    <m/>
    <m/>
    <n v="96"/>
    <n v="656"/>
    <n v="61"/>
    <m/>
    <m/>
    <m/>
    <m/>
    <m/>
    <n v="98.99"/>
    <n v="87.53"/>
    <n v="97.09"/>
    <m/>
    <m/>
    <m/>
    <m/>
    <m/>
    <n v="290.3"/>
    <n v="290.3"/>
    <n v="3.02"/>
    <n v="1"/>
    <m/>
    <m/>
    <m/>
    <m/>
    <n v="116125000"/>
    <m/>
    <d v="2020-08-25T00:00:00"/>
    <d v="2021-09-09T00:00:00"/>
    <d v="2022-05-10T00:00:00"/>
    <m/>
    <m/>
    <m/>
    <m/>
    <n v="120"/>
    <n v="3.56"/>
    <m/>
    <m/>
    <m/>
    <m/>
    <n v="1"/>
    <n v="380"/>
    <n v="243"/>
    <m/>
    <m/>
    <m/>
    <m/>
    <n v="0"/>
    <s v="No"/>
    <n v="1079669.6200000001"/>
    <n v="66"/>
    <n v="96.84"/>
    <m/>
    <m/>
    <n v="1"/>
  </r>
  <r>
    <x v="2381"/>
    <s v="http://readyplayer.me"/>
    <s v="https://www.crunchbase.com/organization/wolfprint-3d"/>
    <m/>
    <s v="Ready Player Me develops a cross-game avatar platform for the metaverse."/>
    <s v="pre_seed"/>
    <s v="seed"/>
    <s v="series_a"/>
    <s v="series_b"/>
    <m/>
    <m/>
    <m/>
    <m/>
    <n v="300000"/>
    <m/>
    <n v="13000000"/>
    <n v="56000000"/>
    <m/>
    <m/>
    <m/>
    <m/>
    <n v="6000000"/>
    <m/>
    <n v="65000000"/>
    <n v="373520000"/>
    <m/>
    <m/>
    <m/>
    <m/>
    <s v="Startup Wise Guys"/>
    <m/>
    <s v="Anand Agarawala, Artur Sychov, Brian Corrigan, Gautam Shah, Gmoney eth, Hubert Thieblot, Joachim Hedenius, Joshua Duyan, Kaarel Kotkas, Kamerra, Konvoy, Marvin Liao, Niftynaut .., NordicNinja VC, Peter Vesterbacka, Samsung NEXT, Sebastien Borget, Startup Wise Guys, Stefano Corazza, Taavet+Sten, Tiny VC, Tom Preston-Werner, Trind Ventures"/>
    <s v="Andreessen Horowitz, Collab+Currency, D'Amelio family, David Baszucki, Endeavor, Erick Calderon, HartBeat Ventures, Henry Ault, Justin Kan, Kamerra, Konvoy, NordicNinja VC, Plural, Punk 6529, Riccardo Zacconi, Robin Chan, Sebastian Knutsson, Snowfro"/>
    <m/>
    <m/>
    <m/>
    <m/>
    <n v="2016"/>
    <n v="2015"/>
    <n v="2021"/>
    <x v="10"/>
    <m/>
    <m/>
    <m/>
    <m/>
    <n v="56000000"/>
    <s v="series_b"/>
    <d v="2022-08-23T00:00:00"/>
    <n v="373520000"/>
    <n v="87.83"/>
    <n v="0"/>
    <n v="1351.36"/>
    <n v="1054091.8700000001"/>
    <m/>
    <m/>
    <m/>
    <m/>
    <n v="227"/>
    <n v="3493"/>
    <n v="1690"/>
    <n v="58"/>
    <m/>
    <m/>
    <m/>
    <m/>
    <n v="87.06"/>
    <n v="64.400000000000006"/>
    <n v="67.849999999999994"/>
    <n v="97.23"/>
    <m/>
    <m/>
    <m/>
    <m/>
    <m/>
    <n v="38.1"/>
    <m/>
    <n v="4.88"/>
    <n v="1"/>
    <m/>
    <m/>
    <m/>
    <m/>
    <n v="72550000"/>
    <d v="2016-01-22T00:00:00"/>
    <d v="2015-03-19T00:00:00"/>
    <d v="2021-12-28T00:00:00"/>
    <d v="2022-08-23T00:00:00"/>
    <m/>
    <m/>
    <m/>
    <m/>
    <m/>
    <n v="5.75"/>
    <m/>
    <m/>
    <m/>
    <m/>
    <n v="1"/>
    <n v="2476"/>
    <n v="238"/>
    <m/>
    <m/>
    <m/>
    <m/>
    <n v="0"/>
    <s v="No"/>
    <n v="1055531.06"/>
    <n v="67"/>
    <n v="96.79"/>
    <m/>
    <m/>
    <n v="1"/>
  </r>
  <r>
    <x v="2382"/>
    <s v="https://www.vgrouping.com/"/>
    <s v="https://www.crunchbase.com/organization/grouping"/>
    <m/>
    <s v="Grouping operates as an online group buying platform."/>
    <m/>
    <m/>
    <m/>
    <s v="series_b"/>
    <m/>
    <m/>
    <m/>
    <m/>
    <m/>
    <m/>
    <m/>
    <n v="30000000"/>
    <m/>
    <m/>
    <m/>
    <m/>
    <m/>
    <m/>
    <m/>
    <n v="200100000"/>
    <m/>
    <m/>
    <m/>
    <m/>
    <m/>
    <m/>
    <m/>
    <s v="Andreessen Horowitz, Groupon"/>
    <m/>
    <m/>
    <m/>
    <m/>
    <m/>
    <m/>
    <m/>
    <x v="10"/>
    <m/>
    <m/>
    <m/>
    <m/>
    <n v="30000000"/>
    <s v="series_b"/>
    <d v="2022-11-11T00:00:00"/>
    <n v="200100000"/>
    <m/>
    <m/>
    <m/>
    <n v="1054091.8700000001"/>
    <m/>
    <m/>
    <m/>
    <m/>
    <m/>
    <m/>
    <m/>
    <n v="58"/>
    <m/>
    <m/>
    <m/>
    <m/>
    <m/>
    <m/>
    <m/>
    <n v="97.23"/>
    <m/>
    <m/>
    <m/>
    <m/>
    <m/>
    <n v="1"/>
    <m/>
    <m/>
    <n v="1"/>
    <m/>
    <m/>
    <m/>
    <m/>
    <n v="30000000"/>
    <m/>
    <m/>
    <m/>
    <d v="2022-11-11T00:00:00"/>
    <m/>
    <m/>
    <m/>
    <m/>
    <m/>
    <m/>
    <m/>
    <m/>
    <m/>
    <m/>
    <n v="1"/>
    <m/>
    <m/>
    <m/>
    <m/>
    <m/>
    <m/>
    <n v="0"/>
    <s v="No"/>
    <n v="1054091.8700000001"/>
    <n v="68"/>
    <n v="96.74"/>
    <m/>
    <m/>
    <n v="1"/>
  </r>
  <r>
    <x v="2383"/>
    <s v="https://www.courier.com"/>
    <s v="https://www.crunchbase.com/organization/try-courier"/>
    <s v="trycourier.com, Inc."/>
    <s v="Courier is a notification-creation program for app developers that offers push notifications, emails, chat, slack, and custom channels."/>
    <m/>
    <s v="seed"/>
    <s v="series_a"/>
    <s v="series_b"/>
    <m/>
    <m/>
    <m/>
    <m/>
    <m/>
    <n v="2300000"/>
    <n v="10100000"/>
    <n v="35000000"/>
    <m/>
    <m/>
    <m/>
    <m/>
    <m/>
    <n v="23000000"/>
    <n v="50500000"/>
    <n v="233450000"/>
    <m/>
    <m/>
    <m/>
    <m/>
    <m/>
    <s v="Allen Gannett, Andrew Miklas, Edith Harbaugh, Eric Koslow, Forum Ventures, Jack Altman, Joseph Payne, Matrix, SaaS Ventures, Umair Akeel, Y Combinator"/>
    <s v="Bessemer Venture Partners, Matrix, Ott Kaukver, Slack Fund, Twilio, Umair Akeel, Y Combinator"/>
    <s v="Bessemer Venture Partners, Google Ventures, Matrix, Slack Fund, Twilio, Y Combinator"/>
    <m/>
    <m/>
    <m/>
    <m/>
    <m/>
    <n v="2019"/>
    <n v="2020"/>
    <x v="10"/>
    <m/>
    <m/>
    <m/>
    <m/>
    <n v="35000000"/>
    <s v="series_b"/>
    <d v="2022-06-22T00:00:00"/>
    <n v="233450000"/>
    <m/>
    <n v="28939.75"/>
    <n v="27299.03"/>
    <n v="968122.06"/>
    <m/>
    <m/>
    <m/>
    <m/>
    <m/>
    <n v="60"/>
    <n v="32"/>
    <n v="64"/>
    <m/>
    <m/>
    <m/>
    <m/>
    <m/>
    <n v="99.39"/>
    <n v="99.12"/>
    <n v="96.94"/>
    <m/>
    <m/>
    <m/>
    <m/>
    <m/>
    <n v="6.9"/>
    <n v="6.9"/>
    <n v="3.93"/>
    <n v="1"/>
    <m/>
    <m/>
    <m/>
    <m/>
    <n v="47500000"/>
    <m/>
    <d v="2019-04-26T00:00:00"/>
    <d v="2020-09-14T00:00:00"/>
    <d v="2022-06-22T00:00:00"/>
    <m/>
    <m/>
    <m/>
    <m/>
    <n v="2.2000000000000002"/>
    <n v="4.62"/>
    <m/>
    <m/>
    <m/>
    <m/>
    <n v="1"/>
    <n v="507"/>
    <n v="646"/>
    <m/>
    <m/>
    <m/>
    <m/>
    <n v="0"/>
    <s v="No"/>
    <n v="1024360.84"/>
    <n v="69"/>
    <n v="96.69"/>
    <m/>
    <m/>
    <n v="1"/>
  </r>
  <r>
    <x v="2384"/>
    <s v="http://shipveho.com"/>
    <s v="https://www.crunchbase.com/organization/veho-technologies"/>
    <s v="Veho Tech, Inc."/>
    <s v="Reinventing delivery and returns for the e-commerce era."/>
    <m/>
    <s v="seed"/>
    <s v="series_a"/>
    <s v="series_b"/>
    <m/>
    <m/>
    <m/>
    <m/>
    <m/>
    <m/>
    <n v="125000000"/>
    <n v="170000000"/>
    <m/>
    <m/>
    <m/>
    <m/>
    <m/>
    <m/>
    <n v="1000000000"/>
    <n v="1500000000"/>
    <m/>
    <m/>
    <m/>
    <m/>
    <m/>
    <s v="Cold Start Ventures, Dorm Room Fund"/>
    <s v="Bling Capital, Construct Capital, Fontinalis Partners, General Catalyst, Industry Ventures, Origin Ventures"/>
    <s v="Bling Capital, Construct Capital, General Catalyst, Industry Ventures, MANTIS Venture Capital, Origin Ventures, Plug and Play, SoftBank Vision Fund, Tiger Global Management"/>
    <m/>
    <m/>
    <m/>
    <m/>
    <m/>
    <n v="2017"/>
    <n v="2021"/>
    <x v="10"/>
    <m/>
    <m/>
    <m/>
    <m/>
    <n v="170000000"/>
    <s v="series_b"/>
    <d v="2022-02-15T00:00:00"/>
    <n v="1500000000"/>
    <m/>
    <n v="598.1"/>
    <n v="54722.93"/>
    <n v="957178.2"/>
    <m/>
    <m/>
    <m/>
    <m/>
    <m/>
    <n v="972"/>
    <n v="353"/>
    <n v="65"/>
    <m/>
    <m/>
    <m/>
    <m/>
    <m/>
    <n v="89.75"/>
    <n v="93.3"/>
    <n v="96.89"/>
    <m/>
    <m/>
    <m/>
    <m/>
    <s v="unicorn"/>
    <n v="1.28"/>
    <m/>
    <n v="1.28"/>
    <n v="1"/>
    <m/>
    <m/>
    <m/>
    <m/>
    <n v="299162657"/>
    <m/>
    <d v="2017-03-07T00:00:00"/>
    <d v="2021-12-21T00:00:00"/>
    <d v="2022-02-15T00:00:00"/>
    <m/>
    <m/>
    <m/>
    <m/>
    <m/>
    <n v="1.5"/>
    <m/>
    <m/>
    <m/>
    <m/>
    <n v="1"/>
    <n v="1750"/>
    <n v="56"/>
    <m/>
    <m/>
    <m/>
    <m/>
    <n v="0"/>
    <s v="No"/>
    <n v="1012499.23"/>
    <n v="70"/>
    <n v="96.65"/>
    <m/>
    <m/>
    <n v="1"/>
  </r>
  <r>
    <x v="2385"/>
    <s v="https://www.airudder.com"/>
    <s v="https://www.crunchbase.com/organization/ai-rudder"/>
    <s v="AI Rudder Pte Ltd."/>
    <s v="AI Rudder is an AI startup that develops AI-powered voice solutions to improve B2C communications."/>
    <m/>
    <s v="seed"/>
    <s v="series_a"/>
    <s v="series_b"/>
    <m/>
    <m/>
    <m/>
    <m/>
    <m/>
    <m/>
    <n v="10000000"/>
    <n v="50000000"/>
    <m/>
    <m/>
    <m/>
    <m/>
    <m/>
    <m/>
    <n v="50000000"/>
    <n v="333500000"/>
    <m/>
    <m/>
    <m/>
    <m/>
    <m/>
    <s v="IMO Ventures, ZhenFund"/>
    <s v="Huashan Capital, IMO Ventures, Peak XV Partners, Sequoia Capital China, ZhenFund, Zizhu Xiaomiao Fund"/>
    <s v="Cathay Innovation, Coatue, First Plus, Huashan Capital, Peak XV Partners, Tiger Global Management, VenturesLab"/>
    <m/>
    <m/>
    <m/>
    <m/>
    <m/>
    <n v="2020"/>
    <n v="2021"/>
    <x v="10"/>
    <m/>
    <m/>
    <m/>
    <m/>
    <n v="50000000"/>
    <s v="series_b"/>
    <d v="2022-03-08T00:00:00"/>
    <n v="333500000"/>
    <m/>
    <n v="0"/>
    <n v="21675.08"/>
    <n v="948075.76"/>
    <m/>
    <m/>
    <m/>
    <m/>
    <m/>
    <n v="4029"/>
    <n v="604"/>
    <n v="66"/>
    <m/>
    <m/>
    <m/>
    <m/>
    <m/>
    <n v="57.2"/>
    <n v="88.52"/>
    <n v="96.84"/>
    <m/>
    <m/>
    <m/>
    <m/>
    <m/>
    <n v="5.67"/>
    <m/>
    <n v="5.67"/>
    <n v="1"/>
    <m/>
    <m/>
    <m/>
    <m/>
    <n v="60000000"/>
    <m/>
    <d v="2020-07-27T00:00:00"/>
    <d v="2021-07-01T00:00:00"/>
    <d v="2022-03-08T00:00:00"/>
    <m/>
    <m/>
    <m/>
    <m/>
    <m/>
    <n v="6.67"/>
    <m/>
    <m/>
    <m/>
    <m/>
    <n v="1"/>
    <n v="339"/>
    <n v="250"/>
    <m/>
    <m/>
    <m/>
    <m/>
    <n v="0"/>
    <s v="No"/>
    <n v="969750.84"/>
    <n v="71"/>
    <n v="96.6"/>
    <m/>
    <m/>
    <n v="1"/>
  </r>
  <r>
    <x v="2386"/>
    <s v="https://kumo.ai"/>
    <s v="https://www.crunchbase.com/organization/kumo-ai"/>
    <s v="Kumo.ai, Inc."/>
    <s v="Kumo.AI is a SaaS AI platform that allows anyone in an organization to tackle predictive problems in business."/>
    <m/>
    <m/>
    <s v="series_a"/>
    <s v="series_b"/>
    <m/>
    <m/>
    <m/>
    <m/>
    <m/>
    <m/>
    <n v="18500000"/>
    <n v="18000000"/>
    <m/>
    <m/>
    <m/>
    <m/>
    <m/>
    <m/>
    <n v="100000000"/>
    <n v="120060000"/>
    <m/>
    <m/>
    <m/>
    <m/>
    <m/>
    <m/>
    <s v="A.Capital Ventures, Cory Scott, David Chaiken, Greg Greeley, Igor Perisic, Li Fan, Rob Eldridge, Ronald Conway, SVA, Sequoia Capital, Sridhar Ramaswamy, Tristan Handy"/>
    <s v="A.Capital Ventures, Clément Delangue, Frank Slootman, Kevin Hartz, Michael Ovitz, Michael Stoppelman, Ronald Conway, SVA, Sequoia Capital"/>
    <m/>
    <m/>
    <m/>
    <m/>
    <m/>
    <m/>
    <n v="2022"/>
    <x v="10"/>
    <m/>
    <m/>
    <m/>
    <m/>
    <n v="18000000"/>
    <s v="series_b"/>
    <d v="2022-09-27T00:00:00"/>
    <n v="120060000"/>
    <m/>
    <m/>
    <n v="257323.75"/>
    <n v="700293.82"/>
    <m/>
    <m/>
    <m/>
    <m/>
    <m/>
    <m/>
    <n v="66"/>
    <n v="80"/>
    <m/>
    <m/>
    <m/>
    <m/>
    <m/>
    <m/>
    <n v="98.61"/>
    <n v="96.16"/>
    <m/>
    <m/>
    <m/>
    <m/>
    <m/>
    <n v="1.02"/>
    <m/>
    <n v="1.02"/>
    <n v="1"/>
    <m/>
    <m/>
    <m/>
    <m/>
    <n v="36500000"/>
    <m/>
    <m/>
    <d v="2022-04-07T00:00:00"/>
    <d v="2022-09-27T00:00:00"/>
    <m/>
    <m/>
    <m/>
    <m/>
    <m/>
    <n v="1.2"/>
    <m/>
    <m/>
    <m/>
    <m/>
    <n v="1"/>
    <m/>
    <n v="173"/>
    <m/>
    <m/>
    <m/>
    <m/>
    <n v="0"/>
    <s v="No"/>
    <n v="957617.57"/>
    <n v="72"/>
    <n v="96.55"/>
    <m/>
    <m/>
    <n v="1"/>
  </r>
  <r>
    <x v="2387"/>
    <s v="https://redpanda.com"/>
    <s v="https://www.crunchbase.com/organization/redpanda-data"/>
    <s v="Redpanda Data Inc."/>
    <s v="Redpanda Data offers a Kafka-API-compatible streaming platform that unifies historical and real-time data."/>
    <m/>
    <s v="seed"/>
    <s v="series_a"/>
    <s v="series_b"/>
    <s v="series_c"/>
    <m/>
    <m/>
    <m/>
    <m/>
    <n v="3000000"/>
    <n v="12500000"/>
    <n v="50000000"/>
    <n v="100000000"/>
    <m/>
    <m/>
    <m/>
    <m/>
    <n v="30000000"/>
    <n v="62500000"/>
    <n v="333500000"/>
    <n v="1000000000"/>
    <m/>
    <m/>
    <m/>
    <m/>
    <s v="Lightspeed Venture Partners"/>
    <s v="Google Ventures, Lightspeed Venture Partners"/>
    <s v="Google Ventures, Lightspeed Venture Partners"/>
    <s v="Google Ventures, Haystack, Lightspeed Venture Partners"/>
    <m/>
    <m/>
    <m/>
    <m/>
    <n v="2020"/>
    <n v="2021"/>
    <x v="10"/>
    <n v="2023"/>
    <m/>
    <m/>
    <m/>
    <n v="100000000"/>
    <s v="series_c"/>
    <d v="2023-06-27T00:00:00"/>
    <n v="1000000000"/>
    <m/>
    <n v="2.19"/>
    <n v="163767.69"/>
    <n v="652728.11"/>
    <n v="128973.84"/>
    <m/>
    <m/>
    <m/>
    <m/>
    <n v="3203"/>
    <n v="121"/>
    <n v="93"/>
    <n v="36"/>
    <m/>
    <m/>
    <m/>
    <m/>
    <n v="65.98"/>
    <n v="97.72"/>
    <n v="95.53"/>
    <n v="92.63"/>
    <m/>
    <m/>
    <m/>
    <m/>
    <n v="20.399999999999999"/>
    <n v="20.399999999999999"/>
    <n v="12.24"/>
    <n v="2.7"/>
    <n v="1"/>
    <m/>
    <m/>
    <m/>
    <n v="165500000"/>
    <m/>
    <d v="2020-01-01T00:00:00"/>
    <d v="2021-01-26T00:00:00"/>
    <d v="2022-02-23T00:00:00"/>
    <d v="2023-06-27T00:00:00"/>
    <m/>
    <m/>
    <m/>
    <n v="2.08"/>
    <n v="5.34"/>
    <n v="3"/>
    <m/>
    <m/>
    <m/>
    <n v="3"/>
    <n v="391"/>
    <n v="393"/>
    <n v="489"/>
    <m/>
    <m/>
    <m/>
    <n v="489"/>
    <s v="No"/>
    <n v="945471.83"/>
    <n v="73"/>
    <n v="96.5"/>
    <n v="3"/>
    <n v="3"/>
    <n v="3"/>
  </r>
  <r>
    <x v="2388"/>
    <s v="https://www.canarytechnologies.com"/>
    <s v="https://www.crunchbase.com/organization/canary-technologies"/>
    <s v="Canary Technologies Corp."/>
    <s v="Canary Technologies provides hotels and other lodging properties with technology solutions to increase productivity and manage bookings."/>
    <m/>
    <s v="seed"/>
    <s v="series_a"/>
    <s v="series_b"/>
    <m/>
    <m/>
    <m/>
    <m/>
    <m/>
    <n v="2000000"/>
    <n v="15000000"/>
    <n v="30000000"/>
    <m/>
    <m/>
    <m/>
    <m/>
    <m/>
    <n v="20000000"/>
    <n v="75000000"/>
    <n v="200100000"/>
    <m/>
    <m/>
    <m/>
    <m/>
    <m/>
    <s v="Oyster Ventures, Pioneer Fund, Y Combinator"/>
    <s v="Acronym Venture Capital, Commerce Ventures, F-Prime Capital, Gokul Rajaram, Thayer Ventures, Y Combinator"/>
    <s v="Acronym Venture Capital, Commerce Ventures, F-Prime Capital, Insight Partners, Pioneer Fund, Thayer Ventures, Y Combinator"/>
    <m/>
    <m/>
    <m/>
    <m/>
    <m/>
    <n v="2018"/>
    <n v="2022"/>
    <x v="10"/>
    <m/>
    <m/>
    <m/>
    <m/>
    <n v="30000000"/>
    <s v="series_b"/>
    <d v="2022-10-27T00:00:00"/>
    <n v="200100000"/>
    <m/>
    <n v="12284.28"/>
    <n v="117154.37"/>
    <n v="793136.28"/>
    <m/>
    <m/>
    <m/>
    <m/>
    <m/>
    <n v="126"/>
    <n v="188"/>
    <n v="73"/>
    <m/>
    <m/>
    <m/>
    <m/>
    <m/>
    <n v="98.8"/>
    <n v="96"/>
    <n v="96.5"/>
    <m/>
    <m/>
    <m/>
    <m/>
    <m/>
    <n v="6.8"/>
    <n v="6.8"/>
    <n v="2.27"/>
    <n v="1"/>
    <m/>
    <m/>
    <m/>
    <m/>
    <n v="47000000"/>
    <m/>
    <d v="2018-08-22T00:00:00"/>
    <d v="2022-02-24T00:00:00"/>
    <d v="2022-10-27T00:00:00"/>
    <m/>
    <m/>
    <m/>
    <m/>
    <n v="3.75"/>
    <n v="2.67"/>
    <m/>
    <m/>
    <m/>
    <m/>
    <n v="1"/>
    <n v="1282"/>
    <n v="245"/>
    <m/>
    <m/>
    <m/>
    <m/>
    <n v="0"/>
    <s v="No"/>
    <n v="922574.93"/>
    <n v="74"/>
    <n v="96.45"/>
    <m/>
    <m/>
    <n v="1"/>
  </r>
  <r>
    <x v="2389"/>
    <s v="https://www.pennylane.com"/>
    <s v="https://www.crunchbase.com/organization/pennylane"/>
    <m/>
    <s v="Pennylane is a fintech startup that develops a financial operating system designed for small and medium-sized businesses."/>
    <m/>
    <s v="seed"/>
    <s v="series_a"/>
    <s v="series_b"/>
    <s v="series_c"/>
    <m/>
    <m/>
    <m/>
    <m/>
    <n v="4365654"/>
    <n v="18403734"/>
    <n v="56146970"/>
    <n v="32481188"/>
    <m/>
    <m/>
    <m/>
    <m/>
    <n v="43656540"/>
    <n v="92018670"/>
    <n v="374500289.89999998"/>
    <n v="536214873"/>
    <m/>
    <m/>
    <m/>
    <m/>
    <s v="Global Founders Capital, Kima Ventures, Partech"/>
    <s v="Global Founders Capital, Partech, Sequoia Capital"/>
    <s v="Didier Valet, Discovery Ventures, Global Founders Capital, Partech, Sequoia Capital"/>
    <s v="DST Global"/>
    <m/>
    <m/>
    <m/>
    <m/>
    <n v="2020"/>
    <n v="2021"/>
    <x v="10"/>
    <n v="2023"/>
    <m/>
    <m/>
    <m/>
    <n v="43110602"/>
    <s v="series_c"/>
    <d v="2024-02-08T00:00:00"/>
    <n v="1077765060"/>
    <m/>
    <n v="1960.62"/>
    <n v="52080.73"/>
    <n v="690161.2"/>
    <n v="149463.47"/>
    <m/>
    <m/>
    <m/>
    <m/>
    <n v="895"/>
    <n v="363"/>
    <n v="84"/>
    <n v="34"/>
    <m/>
    <m/>
    <m/>
    <m/>
    <n v="90.5"/>
    <n v="93.11"/>
    <n v="95.97"/>
    <n v="93.05"/>
    <m/>
    <m/>
    <m/>
    <s v="unicorn"/>
    <n v="15.11"/>
    <n v="15.11"/>
    <n v="8.9600000000000009"/>
    <n v="2.59"/>
    <n v="2.0099999999999998"/>
    <m/>
    <m/>
    <m/>
    <n v="154508148"/>
    <m/>
    <d v="2020-05-18T00:00:00"/>
    <d v="2021-01-07T00:00:00"/>
    <d v="2022-01-31T00:00:00"/>
    <d v="2023-05-02T00:00:00"/>
    <m/>
    <m/>
    <m/>
    <n v="2.11"/>
    <n v="4.07"/>
    <n v="1.43"/>
    <m/>
    <m/>
    <m/>
    <n v="2.88"/>
    <n v="234"/>
    <n v="389"/>
    <n v="456"/>
    <m/>
    <m/>
    <m/>
    <n v="738"/>
    <s v="No"/>
    <n v="893666.02"/>
    <n v="75"/>
    <n v="96.4"/>
    <n v="1.43"/>
    <n v="1.43"/>
    <n v="2.88"/>
  </r>
  <r>
    <x v="2188"/>
    <s v="https://found.com"/>
    <s v="https://www.crunchbase.com/organization/foundforbusiness"/>
    <s v="Indie Technologies, Inc."/>
    <s v="Found is a fintech company that provides business banking services for self-employed people."/>
    <s v="pre_seed"/>
    <s v="seed"/>
    <s v="series_a"/>
    <s v="series_b"/>
    <m/>
    <m/>
    <m/>
    <m/>
    <n v="500000"/>
    <n v="800000"/>
    <n v="12750000"/>
    <n v="60000000"/>
    <m/>
    <m/>
    <m/>
    <m/>
    <n v="10000000"/>
    <n v="8000000"/>
    <n v="63750000"/>
    <n v="400200000"/>
    <m/>
    <m/>
    <m/>
    <m/>
    <m/>
    <m/>
    <s v="Sequoia Capital"/>
    <s v="Founders Fund, Mischief, Sequoia Capital"/>
    <m/>
    <m/>
    <m/>
    <m/>
    <n v="2019"/>
    <n v="2020"/>
    <n v="2021"/>
    <x v="10"/>
    <m/>
    <m/>
    <m/>
    <m/>
    <n v="60000000"/>
    <s v="series_b"/>
    <d v="2022-02-23T00:00:00"/>
    <n v="400200000"/>
    <n v="0"/>
    <n v="0"/>
    <n v="36571.339999999997"/>
    <n v="846064.64000000001"/>
    <m/>
    <m/>
    <m/>
    <m/>
    <n v="1931"/>
    <n v="4029"/>
    <n v="455"/>
    <n v="69"/>
    <m/>
    <m/>
    <m/>
    <m/>
    <n v="65.319999999999993"/>
    <n v="57.2"/>
    <n v="91.36"/>
    <n v="96.7"/>
    <m/>
    <m/>
    <m/>
    <m/>
    <m/>
    <n v="34.020000000000003"/>
    <n v="34.020000000000003"/>
    <n v="5.34"/>
    <n v="1"/>
    <m/>
    <m/>
    <m/>
    <m/>
    <n v="75200000"/>
    <d v="2019-06-19T00:00:00"/>
    <d v="2020-03-18T00:00:00"/>
    <d v="2021-05-20T00:00:00"/>
    <d v="2022-02-23T00:00:00"/>
    <m/>
    <m/>
    <m/>
    <m/>
    <n v="7.97"/>
    <n v="6.28"/>
    <m/>
    <m/>
    <m/>
    <m/>
    <n v="1"/>
    <n v="428"/>
    <n v="279"/>
    <m/>
    <m/>
    <m/>
    <m/>
    <n v="0"/>
    <s v="No"/>
    <n v="882635.98"/>
    <n v="76"/>
    <n v="96.35"/>
    <m/>
    <m/>
    <n v="1"/>
  </r>
  <r>
    <x v="2390"/>
    <s v="https://moladin.com/"/>
    <s v="https://www.crunchbase.com/organization/moladin"/>
    <m/>
    <s v="#1 Marketplace for the best used cars"/>
    <s v="pre_seed"/>
    <s v="seed"/>
    <s v="series_a"/>
    <s v="series_b"/>
    <m/>
    <m/>
    <m/>
    <m/>
    <m/>
    <n v="1200000"/>
    <n v="42000000"/>
    <n v="95000000"/>
    <m/>
    <m/>
    <m/>
    <m/>
    <m/>
    <n v="12000000"/>
    <n v="210000000"/>
    <n v="633650000"/>
    <m/>
    <m/>
    <m/>
    <m/>
    <s v="East Ventures"/>
    <s v="Berjaya, East Ventures, Ethos Partners, K3 Ventures, TH Capital"/>
    <s v="Alto Partners Multi-Family Office, East Ventures, Global Founders Capital, K3 Ventures, Northstar Group, Peak XV Partners"/>
    <s v="DST Global, East Ventures, Global Founders Capital, Northstar Group, Sequoia Capital"/>
    <m/>
    <m/>
    <m/>
    <m/>
    <n v="2020"/>
    <n v="2018"/>
    <n v="2022"/>
    <x v="10"/>
    <m/>
    <m/>
    <m/>
    <m/>
    <n v="95000000"/>
    <s v="series_b"/>
    <d v="2022-04-20T00:00:00"/>
    <n v="633650000"/>
    <n v="604.4"/>
    <n v="3022.35"/>
    <n v="40258.589999999997"/>
    <n v="829535.05"/>
    <m/>
    <m/>
    <m/>
    <m/>
    <n v="218"/>
    <n v="555"/>
    <n v="412"/>
    <n v="70"/>
    <m/>
    <m/>
    <m/>
    <m/>
    <n v="96.5"/>
    <n v="94.69"/>
    <n v="91.2"/>
    <n v="96.65"/>
    <m/>
    <m/>
    <m/>
    <m/>
    <m/>
    <n v="35.909999999999997"/>
    <n v="35.909999999999997"/>
    <n v="2.57"/>
    <n v="1"/>
    <m/>
    <m/>
    <m/>
    <m/>
    <n v="138200000"/>
    <d v="2020-01-16T00:00:00"/>
    <d v="2018-07-12T00:00:00"/>
    <d v="2022-01-17T00:00:00"/>
    <d v="2022-04-20T00:00:00"/>
    <m/>
    <m/>
    <m/>
    <m/>
    <n v="17.5"/>
    <n v="3.02"/>
    <m/>
    <m/>
    <m/>
    <m/>
    <n v="1"/>
    <n v="1285"/>
    <n v="93"/>
    <m/>
    <m/>
    <m/>
    <m/>
    <n v="0"/>
    <s v="No"/>
    <n v="873420.39"/>
    <n v="77"/>
    <n v="96.31"/>
    <m/>
    <m/>
    <n v="1"/>
  </r>
  <r>
    <x v="2391"/>
    <s v="https://careerkarma.com"/>
    <s v="https://www.crunchbase.com/organization/career-karma"/>
    <s v="Career Karma, Inc"/>
    <s v="Career Karma helps people find career advice and job training to navigate their careers."/>
    <s v="pre_seed"/>
    <s v="seed"/>
    <s v="series_a"/>
    <s v="series_b"/>
    <m/>
    <m/>
    <m/>
    <m/>
    <n v="437500"/>
    <n v="1500000"/>
    <n v="10000000"/>
    <n v="40000000"/>
    <m/>
    <m/>
    <m/>
    <m/>
    <n v="8750000"/>
    <n v="15000000"/>
    <n v="50000000"/>
    <n v="266800000"/>
    <m/>
    <m/>
    <m/>
    <m/>
    <s v="Anarghya Vardhana, Backstage Capital, Edward Lando, Erik Torenberg, Jewel Burks Solomon, Justin Rosenstein, Kevin Lee, Liz Fong-Jones, Michael Seibel, Pareto Holdings, Sten Tamkivi, TechSquare Labs, Unshackled Ventures, Y Combinator"/>
    <s v="4S Bay Partners, Bay Partners, Brianne Kimmel, Brice Steven Nkengsa, Caterina Fake, Chingona Ventures, Combine, Fern Mandelbaum, George Gund IV, Halle Tecco, J20 Ventures, James Cross, James Joaquin, Kapor Capital, Lightspeed Venture Partners, Phaedra Ellis-Lamkins, Rahim Fazal, Realist Ventures, The 6ixth Event, Unshackled Ventures"/>
    <s v="4S Bay Partners, Amira Yahyaoui, Bangaly Kaba, Chaos Ventures, Emerson Collective, Imaginable Futures, Iman Abuzeid, Initialized Capital, Jack Altman, Jewel Burks Solomon, Kapor Capital, Liz Fong-Jones, Nick Caldwell, Nick Soman, Open Opportunity Fund, Sander Daniels, SoftBank, Studio Management, The 6ixth Event, Unshackled Ventures"/>
    <s v="4S Bay Partners, Alumni Ventures, Anthony Pompliano, Backstage Capital, Baron Davis, Bronze Investments, Cap Table Coalition, Diverse Angels, Emerson Collective, Flucas Ventures, Gaingels, Google Ventures, Imaginable Futures, Initialized Capital, John Henry, Kapor Capital, Katrina Lake, Necessary Ventures, Newtype Ventures, SoftBank, StarDust, Taavet+Sten, Top Tier Capital Partners, Trousdale Ventures, Winklevoss Capital, Y Combinator"/>
    <m/>
    <m/>
    <m/>
    <m/>
    <n v="2019"/>
    <n v="2019"/>
    <n v="2020"/>
    <x v="10"/>
    <m/>
    <m/>
    <m/>
    <m/>
    <n v="40000000"/>
    <s v="series_b"/>
    <d v="2022-01-10T00:00:00"/>
    <n v="266800000"/>
    <n v="13565.21"/>
    <n v="608.35"/>
    <n v="4473.91"/>
    <n v="849017.69"/>
    <m/>
    <m/>
    <m/>
    <m/>
    <n v="8"/>
    <n v="1205"/>
    <n v="467"/>
    <n v="67"/>
    <m/>
    <m/>
    <m/>
    <m/>
    <n v="99.87"/>
    <n v="87.45"/>
    <n v="86.76"/>
    <n v="96.79"/>
    <m/>
    <m/>
    <m/>
    <m/>
    <m/>
    <n v="18.66"/>
    <n v="12.1"/>
    <n v="4.54"/>
    <n v="1"/>
    <m/>
    <m/>
    <m/>
    <m/>
    <n v="51937500"/>
    <d v="2019-03-18T00:00:00"/>
    <d v="2019-07-09T00:00:00"/>
    <d v="2020-12-09T00:00:00"/>
    <d v="2022-01-10T00:00:00"/>
    <m/>
    <m/>
    <m/>
    <m/>
    <n v="3.33"/>
    <n v="5.34"/>
    <m/>
    <m/>
    <m/>
    <m/>
    <n v="1"/>
    <n v="519"/>
    <n v="397"/>
    <m/>
    <m/>
    <m/>
    <m/>
    <n v="0"/>
    <s v="No"/>
    <n v="867665.16"/>
    <n v="78"/>
    <n v="96.26"/>
    <m/>
    <m/>
    <n v="1"/>
  </r>
  <r>
    <x v="2392"/>
    <s v="https://www.landis.com"/>
    <s v="https://www.crunchbase.com/organization/landis"/>
    <s v="Landis Technologies Inc."/>
    <s v="Landis helps renters transition to homeownership by telling them what they need to do to get a mortgage and buy a home."/>
    <m/>
    <s v="seed"/>
    <s v="series_a"/>
    <s v="series_b"/>
    <m/>
    <m/>
    <m/>
    <m/>
    <m/>
    <n v="2000000"/>
    <m/>
    <n v="40000000"/>
    <m/>
    <m/>
    <m/>
    <m/>
    <m/>
    <n v="20000000"/>
    <m/>
    <n v="266800000"/>
    <m/>
    <m/>
    <m/>
    <m/>
    <m/>
    <s v="Counterpart Advisors, French Partners, Graph Ventures, Joel Peterson, Kima Ventures, Nav Athwal, Peter Livingston, Radical Ventures, Red Swan Ventures, Signia Venture Partners"/>
    <s v="Unpopular Ventures"/>
    <s v="Arrive, Google Ventures, Operator Partners, Second Century Ventures, Sequoia Capital, Signia Venture Partners, Team Builder Ventures"/>
    <m/>
    <m/>
    <m/>
    <m/>
    <m/>
    <n v="2018"/>
    <n v="2020"/>
    <x v="10"/>
    <m/>
    <m/>
    <m/>
    <m/>
    <n v="40000000"/>
    <s v="series_b"/>
    <d v="2022-10-18T00:00:00"/>
    <n v="266800000"/>
    <m/>
    <n v="2520.04"/>
    <n v="0"/>
    <n v="803181.25"/>
    <m/>
    <m/>
    <m/>
    <m/>
    <m/>
    <n v="582"/>
    <n v="1826"/>
    <n v="72"/>
    <m/>
    <m/>
    <m/>
    <m/>
    <m/>
    <n v="94.43"/>
    <n v="48.14"/>
    <n v="96.55"/>
    <m/>
    <m/>
    <m/>
    <m/>
    <m/>
    <n v="9.07"/>
    <n v="9.07"/>
    <m/>
    <n v="1"/>
    <m/>
    <m/>
    <m/>
    <m/>
    <n v="222000000"/>
    <m/>
    <d v="2018-10-08T00:00:00"/>
    <d v="2020-04-01T00:00:00"/>
    <d v="2022-10-18T00:00:00"/>
    <m/>
    <m/>
    <m/>
    <m/>
    <m/>
    <m/>
    <m/>
    <m/>
    <m/>
    <m/>
    <n v="1"/>
    <n v="541"/>
    <n v="930"/>
    <m/>
    <m/>
    <m/>
    <m/>
    <n v="0"/>
    <s v="No"/>
    <n v="805701.29"/>
    <n v="79"/>
    <n v="96.21"/>
    <m/>
    <m/>
    <n v="1"/>
  </r>
  <r>
    <x v="2393"/>
    <s v="https://www.vegrow.in/"/>
    <s v="https://www.crunchbase.com/organization/vegrow"/>
    <s v="Chifu Agritech Pvt. Ltd"/>
    <s v="Vegrow is a tech platform partnering with farmers, aggregating supply and selling to organized demand through partnership."/>
    <m/>
    <s v="seed"/>
    <s v="series_a"/>
    <s v="series_b"/>
    <s v="series_c"/>
    <m/>
    <m/>
    <m/>
    <m/>
    <n v="2500000"/>
    <n v="13000000"/>
    <n v="25000000"/>
    <n v="46000000"/>
    <m/>
    <m/>
    <m/>
    <m/>
    <n v="25000000"/>
    <n v="65000000"/>
    <n v="175000000"/>
    <n v="290000000"/>
    <m/>
    <m/>
    <m/>
    <m/>
    <s v="Amit Lakhotia, Ankur Capital, Better Capital, Matrix Partners India, Ramakant Sharma, Rohit M.A., Sanjiv Rangrass, Titan Capital"/>
    <s v="Ankur Capital, Better Capital, Elevation Capital, Lightspeed Venture Partners, Matrix Partners India, Titan Capital"/>
    <s v="Ankur Capital, Elevation Capital, Lightspeed Venture Partners, Matrix Partners India, Prosus Ventures, Sanjiv Rangrass"/>
    <s v="Elevation Capital, GIC, Lightspeed Venture Partners, Matrix Partners India, Prosus Ventures"/>
    <m/>
    <m/>
    <m/>
    <m/>
    <n v="2020"/>
    <n v="2021"/>
    <x v="10"/>
    <n v="2023"/>
    <m/>
    <m/>
    <m/>
    <n v="46000000"/>
    <s v="series_c"/>
    <d v="2023-12-13T00:00:00"/>
    <n v="290000000"/>
    <m/>
    <n v="1905.1"/>
    <n v="92479.21"/>
    <n v="542874.18000000005"/>
    <n v="165733.51999999999"/>
    <m/>
    <m/>
    <m/>
    <m/>
    <n v="935"/>
    <n v="202"/>
    <n v="119"/>
    <n v="29"/>
    <m/>
    <m/>
    <m/>
    <m/>
    <n v="90.08"/>
    <n v="96.17"/>
    <n v="94.27"/>
    <n v="94.11"/>
    <m/>
    <m/>
    <m/>
    <m/>
    <n v="7.1"/>
    <n v="7.1"/>
    <n v="3.41"/>
    <n v="1.49"/>
    <n v="1"/>
    <m/>
    <m/>
    <m/>
    <n v="86500000"/>
    <m/>
    <d v="2020-07-21T00:00:00"/>
    <d v="2021-07-20T00:00:00"/>
    <d v="2022-07-11T00:00:00"/>
    <d v="2023-12-13T00:00:00"/>
    <m/>
    <m/>
    <m/>
    <n v="2.6"/>
    <n v="2.69"/>
    <n v="1.66"/>
    <m/>
    <m/>
    <m/>
    <n v="1.66"/>
    <n v="364"/>
    <n v="356"/>
    <n v="520"/>
    <m/>
    <m/>
    <m/>
    <n v="520"/>
    <s v="No"/>
    <n v="802992.01"/>
    <n v="80"/>
    <n v="96.16"/>
    <n v="1.66"/>
    <n v="1.66"/>
    <n v="1.66"/>
  </r>
  <r>
    <x v="2394"/>
    <s v="https://osmind.org/"/>
    <s v="https://www.crunchbase.com/organization/osmind"/>
    <s v="Osmind Inc."/>
    <s v="Osmind is the premier technology platform for breakthough mental health treatment and research."/>
    <s v="pre_seed"/>
    <s v="seed"/>
    <s v="series_a"/>
    <s v="series_b"/>
    <m/>
    <m/>
    <m/>
    <m/>
    <n v="175000"/>
    <n v="2000000"/>
    <n v="15000000"/>
    <n v="40000000"/>
    <m/>
    <m/>
    <m/>
    <m/>
    <n v="3500000"/>
    <n v="20000000"/>
    <n v="75000000"/>
    <n v="266800000"/>
    <m/>
    <m/>
    <m/>
    <m/>
    <s v="Pear VC, Y Combinator"/>
    <s v="Alice Zhang, General Catalyst, Jeffrey Leiden, What If Ventures"/>
    <s v="AME Cloud Ventures, Adrian Aoun, Alice Zhang, Future Ventures, General Catalyst, Joshua Kushner, Offline Ventures, Pear VC, Tiger Global Management"/>
    <s v="AME Cloud Ventures, Ariel Katz, Brenton Saunders, DFJ Growth, Future Ventures, General Catalyst, Gold House Ventures, Helena Goodman, Jeffrey Leiden, Lachy Groom, Pear VC, Susa Ventures, Tiger Global Management, WPSS.bio, What If Ventures"/>
    <m/>
    <m/>
    <m/>
    <m/>
    <n v="2020"/>
    <n v="2020"/>
    <n v="2021"/>
    <x v="10"/>
    <m/>
    <m/>
    <m/>
    <m/>
    <n v="40000000"/>
    <s v="series_b"/>
    <d v="2022-05-10T00:00:00"/>
    <n v="266800000"/>
    <n v="22262.22"/>
    <n v="1971.12"/>
    <n v="63545.03"/>
    <n v="703894.02"/>
    <m/>
    <m/>
    <m/>
    <m/>
    <n v="17"/>
    <n v="891"/>
    <n v="328"/>
    <n v="79"/>
    <m/>
    <m/>
    <m/>
    <m/>
    <n v="99.74"/>
    <n v="90.54"/>
    <n v="93.78"/>
    <n v="96.21"/>
    <m/>
    <m/>
    <m/>
    <m/>
    <m/>
    <n v="46.66"/>
    <n v="9.07"/>
    <n v="3.02"/>
    <n v="1"/>
    <m/>
    <m/>
    <m/>
    <m/>
    <n v="57175000"/>
    <d v="2020-08-25T00:00:00"/>
    <d v="2020-10-14T00:00:00"/>
    <d v="2021-07-01T00:00:00"/>
    <d v="2022-05-10T00:00:00"/>
    <m/>
    <m/>
    <m/>
    <m/>
    <n v="3.75"/>
    <n v="3.56"/>
    <m/>
    <m/>
    <m/>
    <m/>
    <n v="1"/>
    <n v="260"/>
    <n v="313"/>
    <m/>
    <m/>
    <m/>
    <m/>
    <n v="0"/>
    <s v="No"/>
    <n v="791672.39"/>
    <n v="81"/>
    <n v="96.11"/>
    <m/>
    <m/>
    <n v="1"/>
  </r>
  <r>
    <x v="2395"/>
    <s v="https://withcompound.com/"/>
    <s v="https://www.crunchbase.com/organization/compound-financial"/>
    <s v="Compound Financial, Inc."/>
    <s v="Compound is a family office for people who work in tech. Built by engineers who know what QSBS is and CFAs who know what APIs are."/>
    <m/>
    <s v="seed"/>
    <s v="series_a"/>
    <s v="series_b"/>
    <m/>
    <m/>
    <m/>
    <m/>
    <m/>
    <m/>
    <n v="10000000"/>
    <n v="25000000"/>
    <m/>
    <m/>
    <m/>
    <m/>
    <m/>
    <m/>
    <n v="50000000"/>
    <n v="166750000"/>
    <m/>
    <m/>
    <m/>
    <m/>
    <m/>
    <s v="Nick Candito, Y Combinator"/>
    <s v="Atacama Ventures, Greenoaks, Wayfinder Ventures"/>
    <s v="Balius Partners, Banana Capital, Cambrian Ventures, Day One Ventures, Egon Durban, Greenoaks, Lachy Groom, MPG Fund, Sam Bankman-Fried, SciFi VC, XYZ Venture Capital, Y Combinator"/>
    <m/>
    <m/>
    <m/>
    <m/>
    <m/>
    <n v="2019"/>
    <n v="2021"/>
    <x v="10"/>
    <m/>
    <m/>
    <m/>
    <m/>
    <n v="25000000"/>
    <s v="series_b"/>
    <d v="2022-01-27T00:00:00"/>
    <n v="166750000"/>
    <m/>
    <n v="28442.31"/>
    <n v="0"/>
    <n v="758638.93"/>
    <m/>
    <m/>
    <m/>
    <m/>
    <m/>
    <n v="99"/>
    <n v="2960"/>
    <n v="74"/>
    <m/>
    <m/>
    <m/>
    <m/>
    <m/>
    <n v="98.98"/>
    <n v="43.68"/>
    <n v="96.45"/>
    <m/>
    <m/>
    <m/>
    <m/>
    <m/>
    <n v="2.84"/>
    <m/>
    <n v="2.84"/>
    <n v="1"/>
    <m/>
    <m/>
    <m/>
    <m/>
    <n v="35000000"/>
    <m/>
    <d v="2019-08-19T00:00:00"/>
    <d v="2021-03-01T00:00:00"/>
    <d v="2022-01-27T00:00:00"/>
    <m/>
    <m/>
    <m/>
    <m/>
    <m/>
    <n v="3.34"/>
    <m/>
    <m/>
    <m/>
    <m/>
    <n v="1"/>
    <n v="560"/>
    <n v="332"/>
    <m/>
    <m/>
    <m/>
    <m/>
    <n v="0"/>
    <s v="No"/>
    <n v="787081.24"/>
    <n v="82"/>
    <n v="96.06"/>
    <m/>
    <m/>
    <n v="1"/>
  </r>
  <r>
    <x v="2396"/>
    <s v="https://tamara.com"/>
    <s v="https://www.crunchbase.com/organization/tamara"/>
    <s v="Tamara"/>
    <s v="Tamara is a shopping and payments platform that enables customers to pay in installments."/>
    <s v="pre_seed"/>
    <s v="seed"/>
    <s v="series_a"/>
    <s v="series_b"/>
    <s v="series_c"/>
    <m/>
    <m/>
    <m/>
    <m/>
    <n v="5600000"/>
    <n v="110000000"/>
    <n v="100000000"/>
    <n v="340000000"/>
    <m/>
    <m/>
    <m/>
    <m/>
    <n v="56000000"/>
    <n v="550000000"/>
    <n v="667000000"/>
    <n v="1000000000"/>
    <m/>
    <m/>
    <m/>
    <s v="Musaab Hakami"/>
    <s v="HALA Ventures, Impact46, Khwarizmi Ventures, Nama Ventures, SEEDRA Ventures, Vision Ventures, Wealth Well"/>
    <s v="Checkout.com"/>
    <s v="Checkout.com, Coatue, Endeavor Catalyst, Sanabil, Shorooq Partners"/>
    <s v="Checkout.com, Coatue, Endeavor Catalyst, Pinnacle Capital, Sanabil, Saudi Arabia's Public Investment Fund, Saudi National Bank, Shorooq Partners"/>
    <m/>
    <m/>
    <m/>
    <n v="2020"/>
    <n v="2021"/>
    <n v="2021"/>
    <x v="10"/>
    <n v="2023"/>
    <m/>
    <m/>
    <m/>
    <n v="340000000"/>
    <s v="series_c"/>
    <d v="2023-12-18T00:00:00"/>
    <n v="3400000000"/>
    <n v="0"/>
    <n v="34.68"/>
    <n v="0"/>
    <n v="478853.39"/>
    <n v="303708.94"/>
    <m/>
    <m/>
    <m/>
    <n v="2133"/>
    <n v="3591"/>
    <n v="2960"/>
    <n v="134"/>
    <n v="14"/>
    <m/>
    <m/>
    <m/>
    <n v="65.64"/>
    <n v="70.239999999999995"/>
    <n v="43.68"/>
    <n v="93.54"/>
    <n v="97.26"/>
    <m/>
    <m/>
    <m/>
    <s v="unicorn"/>
    <n v="37.159999999999997"/>
    <n v="37.159999999999997"/>
    <n v="4.7300000000000004"/>
    <n v="4.59"/>
    <n v="3.4"/>
    <m/>
    <m/>
    <m/>
    <n v="955600000"/>
    <d v="2020-07-01T00:00:00"/>
    <d v="2021-01-18T00:00:00"/>
    <d v="2021-04-22T00:00:00"/>
    <d v="2022-08-22T00:00:00"/>
    <d v="2023-12-18T00:00:00"/>
    <m/>
    <m/>
    <m/>
    <n v="9.82"/>
    <n v="1.21"/>
    <n v="1.5"/>
    <m/>
    <m/>
    <m/>
    <n v="5.0999999999999996"/>
    <n v="94"/>
    <n v="487"/>
    <n v="483"/>
    <m/>
    <m/>
    <m/>
    <n v="483"/>
    <s v="No"/>
    <n v="782597.01"/>
    <n v="83"/>
    <n v="96.01"/>
    <n v="1.5"/>
    <n v="1.5"/>
    <n v="5.0999999999999996"/>
  </r>
  <r>
    <x v="2397"/>
    <s v="https://www.ridebeam.com"/>
    <s v="https://www.crunchbase.com/organization/ridebeam"/>
    <s v="Beam Mobility Holdings Pte. Ltd."/>
    <s v="Beam is a micromobility company that offers e-scooter rentals."/>
    <m/>
    <s v="seed"/>
    <s v="series_a"/>
    <s v="series_b"/>
    <m/>
    <m/>
    <m/>
    <m/>
    <m/>
    <n v="6400000"/>
    <n v="1000000"/>
    <n v="93000000"/>
    <m/>
    <m/>
    <m/>
    <m/>
    <m/>
    <n v="64000000"/>
    <n v="5000000"/>
    <n v="620310000"/>
    <m/>
    <m/>
    <m/>
    <m/>
    <m/>
    <s v="500 Global, 500 Startups Vietnam, Andreas Penna, Arbor Ventures, Arrive, Cherubic Ventures, Class 5 Global, Founders Fund, Gobi Partners, Jasper Lau, K2 Global, MDI Ventures, Maloekoe Ventures, Martin Li, Peak XV Partners, Right Click Capital, ZhenFund"/>
    <s v="Alumni Ventures"/>
    <s v="AC Ventures, Affirma Capital, Alumni Ventures, EDBI, Green D Ventures, Hana Ventures, ICT Capital, Light Ray Ventures, Momentum VC, Peak XV Partners, RTP Global, Sequoia Capital"/>
    <m/>
    <m/>
    <m/>
    <m/>
    <m/>
    <n v="2018"/>
    <n v="2020"/>
    <x v="10"/>
    <m/>
    <m/>
    <m/>
    <m/>
    <n v="93000000"/>
    <s v="series_b"/>
    <d v="2022-02-25T00:00:00"/>
    <n v="620310000"/>
    <m/>
    <n v="13900.18"/>
    <n v="1008.5"/>
    <n v="732725.09"/>
    <m/>
    <m/>
    <m/>
    <m/>
    <m/>
    <n v="75"/>
    <n v="825"/>
    <n v="76"/>
    <m/>
    <m/>
    <m/>
    <m/>
    <m/>
    <n v="99.29"/>
    <n v="76.58"/>
    <n v="96.36"/>
    <m/>
    <m/>
    <m/>
    <m/>
    <m/>
    <n v="105.46"/>
    <n v="6.59"/>
    <n v="105.46"/>
    <n v="1"/>
    <m/>
    <m/>
    <m/>
    <m/>
    <n v="126400000"/>
    <m/>
    <d v="2018-10-23T00:00:00"/>
    <d v="2020-03-04T00:00:00"/>
    <d v="2022-02-25T00:00:00"/>
    <m/>
    <m/>
    <m/>
    <m/>
    <n v="0.08"/>
    <n v="124.06"/>
    <m/>
    <m/>
    <m/>
    <m/>
    <n v="1"/>
    <n v="498"/>
    <n v="723"/>
    <m/>
    <m/>
    <m/>
    <m/>
    <n v="0"/>
    <s v="No"/>
    <n v="747633.77"/>
    <n v="84"/>
    <n v="95.96"/>
    <m/>
    <m/>
    <n v="1"/>
  </r>
  <r>
    <x v="2398"/>
    <s v="http://equip.health"/>
    <s v="https://www.crunchbase.com/organization/equip-health"/>
    <s v="Equip Health, Inc."/>
    <s v="Equip Health provides a virtual eating disorder treatment program designed to assist families recover from eating disorders at home."/>
    <m/>
    <s v="seed"/>
    <s v="series_a"/>
    <s v="series_b"/>
    <m/>
    <m/>
    <m/>
    <m/>
    <m/>
    <n v="3690000"/>
    <n v="13000000"/>
    <n v="58000000"/>
    <m/>
    <m/>
    <m/>
    <m/>
    <m/>
    <n v="36900000"/>
    <n v="65000000"/>
    <n v="386860000"/>
    <m/>
    <m/>
    <m/>
    <m/>
    <m/>
    <s v="Castile Ventures, F-Prime Capital"/>
    <s v=".406 Ventures, F-Prime Capital, Hopelab, Optum Ventures, Y Combinator"/>
    <s v=".406 Ventures, Alex Morgan, F-Prime Capital, General Catalyst, Katie Couric Media, Optum Ventures, Stripes, TCG, Tiger Global Management, Trybe Ventures"/>
    <m/>
    <m/>
    <m/>
    <m/>
    <m/>
    <n v="2019"/>
    <n v="2021"/>
    <x v="10"/>
    <m/>
    <m/>
    <m/>
    <m/>
    <n v="19999984"/>
    <s v="series_unknown"/>
    <d v="2022-02-16T00:00:00"/>
    <n v="386860000"/>
    <m/>
    <n v="0"/>
    <n v="84843.33"/>
    <n v="662368.92000000004"/>
    <m/>
    <m/>
    <m/>
    <m/>
    <m/>
    <n v="3695"/>
    <n v="224"/>
    <n v="92"/>
    <m/>
    <m/>
    <m/>
    <m/>
    <m/>
    <n v="61.5"/>
    <n v="95.76"/>
    <n v="95.58"/>
    <m/>
    <m/>
    <m/>
    <m/>
    <m/>
    <n v="7.13"/>
    <n v="7.13"/>
    <n v="5.0599999999999996"/>
    <n v="1"/>
    <m/>
    <m/>
    <m/>
    <m/>
    <n v="94689984"/>
    <m/>
    <d v="2019-12-23T00:00:00"/>
    <d v="2021-02-10T00:00:00"/>
    <d v="2022-02-16T00:00:00"/>
    <m/>
    <m/>
    <m/>
    <m/>
    <n v="1.76"/>
    <n v="5.95"/>
    <m/>
    <m/>
    <m/>
    <m/>
    <n v="1"/>
    <n v="415"/>
    <n v="371"/>
    <m/>
    <m/>
    <m/>
    <m/>
    <n v="0"/>
    <s v="No"/>
    <n v="747212.25"/>
    <n v="85"/>
    <n v="95.92"/>
    <m/>
    <m/>
    <n v="1"/>
  </r>
  <r>
    <x v="2399"/>
    <s v="https://www.yokoy.ai"/>
    <s v="https://www.crunchbase.com/organization/yokoy"/>
    <s v="Yokoy Group AG"/>
    <s v="Yokoy is a FinTech company that offers a spend management platform that automates expense, invoicing, and credit card processing."/>
    <m/>
    <s v="seed"/>
    <s v="series_a"/>
    <s v="series_b"/>
    <m/>
    <m/>
    <m/>
    <m/>
    <m/>
    <n v="1800003"/>
    <n v="25976165"/>
    <n v="80000000"/>
    <m/>
    <m/>
    <m/>
    <m/>
    <m/>
    <n v="18000030"/>
    <n v="129880825"/>
    <n v="500000000"/>
    <m/>
    <m/>
    <m/>
    <m/>
    <m/>
    <s v="Gian Reto à Porta, Myke Naf, SIX FinTech Ventures, Swisscom Ventures"/>
    <s v="Balderton Capital, Left Lane Capital, SICTIC, SIX FinTech Ventures, Swisscom Ventures"/>
    <s v="Balderton Capital, Guillaume Pousaz, Left Lane Capital, SICTIC, SIX FinTech Ventures, Sequoia Capital, Speedinvest, Swisscom Ventures, UNIQA Ventures, Visionaries Club, Zinal Growth"/>
    <m/>
    <m/>
    <m/>
    <m/>
    <m/>
    <n v="2020"/>
    <n v="2021"/>
    <x v="10"/>
    <m/>
    <m/>
    <m/>
    <m/>
    <n v="80000000"/>
    <s v="series_b"/>
    <d v="2022-03-29T00:00:00"/>
    <n v="500000000"/>
    <m/>
    <n v="0"/>
    <n v="23925.32"/>
    <n v="718870.31"/>
    <m/>
    <m/>
    <m/>
    <m/>
    <m/>
    <n v="4029"/>
    <n v="574"/>
    <n v="78"/>
    <m/>
    <m/>
    <m/>
    <m/>
    <m/>
    <n v="57.2"/>
    <n v="89.09"/>
    <n v="96.26"/>
    <m/>
    <m/>
    <m/>
    <m/>
    <m/>
    <n v="18.89"/>
    <n v="18.89"/>
    <n v="3.27"/>
    <n v="1"/>
    <m/>
    <m/>
    <m/>
    <m/>
    <n v="107776168"/>
    <m/>
    <d v="2020-03-12T00:00:00"/>
    <d v="2021-10-26T00:00:00"/>
    <d v="2022-03-29T00:00:00"/>
    <m/>
    <m/>
    <m/>
    <m/>
    <n v="7.22"/>
    <n v="3.85"/>
    <m/>
    <m/>
    <m/>
    <m/>
    <n v="1"/>
    <n v="593"/>
    <n v="154"/>
    <m/>
    <m/>
    <m/>
    <m/>
    <n v="0"/>
    <s v="No"/>
    <n v="742795.63"/>
    <n v="86"/>
    <n v="95.87"/>
    <m/>
    <m/>
    <n v="1"/>
  </r>
  <r>
    <x v="2400"/>
    <s v="http://www.demostack.com"/>
    <s v="https://www.crunchbase.com/organization/demostack"/>
    <s v="Demostack, Inc."/>
    <s v="Demostack provides assistance to software companies in creating, delivering, and analyzing demos."/>
    <m/>
    <s v="seed"/>
    <s v="series_a"/>
    <s v="series_b"/>
    <m/>
    <m/>
    <m/>
    <m/>
    <m/>
    <n v="4000000"/>
    <n v="13500000"/>
    <n v="34000000"/>
    <m/>
    <m/>
    <m/>
    <m/>
    <m/>
    <n v="40000000"/>
    <n v="67500000"/>
    <n v="226780000"/>
    <m/>
    <m/>
    <m/>
    <m/>
    <m/>
    <s v="Amiti Ventures, Assaf Rappaport, Boaz Hecht, Cerca Partners, Dan Adika, Javier Ortega Estrada, Micha Kaufman, Nir Zohar, Operator Collective, Slavik Markovich, Tomer London"/>
    <s v="Amiti Ventures, Assaf Rappaport, Bessemer Venture Partners, Boaz Hecht, Cerca Partners, Clark Valberg, Dan Adika, Des Traynor, GTMfund, Javier Ortega Estrada, Micha Kaufman, Nir Zohar, Operator Collective, Slavik Markovich, Tomer London, Tomer Tagrin"/>
    <s v="Amin Makhani, Amiti Ventures, Bessemer Venture Partners, Cerca Partners, Clark Valberg, Dan Adika, Des Traynor, Eilon Reshef, GTMfund, Lars Nilsson, Leyla Seka, Operator Collective, Rich Liu, Ronni Zehavi, StepStone Group, Tiger Global Management, Tomer London, Zach Lawryk"/>
    <m/>
    <m/>
    <m/>
    <m/>
    <m/>
    <n v="2020"/>
    <n v="2021"/>
    <x v="10"/>
    <m/>
    <m/>
    <m/>
    <m/>
    <n v="34000000"/>
    <s v="series_b"/>
    <d v="2022-04-19T00:00:00"/>
    <n v="226780000"/>
    <m/>
    <n v="0"/>
    <n v="48492.11"/>
    <n v="691537.37"/>
    <m/>
    <m/>
    <m/>
    <m/>
    <m/>
    <n v="4029"/>
    <n v="378"/>
    <n v="83"/>
    <m/>
    <m/>
    <m/>
    <m/>
    <m/>
    <n v="57.2"/>
    <n v="92.82"/>
    <n v="96.02"/>
    <m/>
    <m/>
    <m/>
    <m/>
    <m/>
    <n v="3.86"/>
    <n v="3.86"/>
    <n v="2.86"/>
    <n v="1"/>
    <m/>
    <m/>
    <m/>
    <m/>
    <n v="51500000"/>
    <m/>
    <d v="2020-12-01T00:00:00"/>
    <d v="2021-03-09T00:00:00"/>
    <d v="2022-04-19T00:00:00"/>
    <m/>
    <m/>
    <m/>
    <m/>
    <n v="1.69"/>
    <n v="3.36"/>
    <m/>
    <m/>
    <m/>
    <m/>
    <n v="1"/>
    <n v="98"/>
    <n v="406"/>
    <m/>
    <m/>
    <m/>
    <m/>
    <n v="0"/>
    <s v="No"/>
    <n v="740029.48"/>
    <n v="87"/>
    <n v="95.82"/>
    <m/>
    <m/>
    <n v="1"/>
  </r>
  <r>
    <x v="2401"/>
    <s v="https://reachpower.com"/>
    <s v="https://www.crunchbase.com/organization/reach-labs-f7b1"/>
    <s v="Reach, Inc."/>
    <s v="Reach is a technology company that builds long-range wireless power networks that deliver scalable and resilient energy infrastructure."/>
    <m/>
    <s v="seed"/>
    <s v="series_a"/>
    <s v="series_b"/>
    <m/>
    <m/>
    <m/>
    <m/>
    <m/>
    <n v="120000"/>
    <n v="9000000"/>
    <n v="30000000"/>
    <m/>
    <m/>
    <m/>
    <m/>
    <m/>
    <n v="1200000"/>
    <n v="45000000"/>
    <n v="200100000"/>
    <m/>
    <m/>
    <m/>
    <m/>
    <m/>
    <s v="Chris Sang, Clark Landry, Oyster Ventures, Soma Capital, Y Combinator"/>
    <s v="DCVC, Kli Capital, Oyster Ventures, Transform VC, Y Combinator"/>
    <s v="Collaborative Fund, DCVC, Transform VC, Y Combinator"/>
    <m/>
    <m/>
    <m/>
    <m/>
    <m/>
    <n v="2015"/>
    <n v="2018"/>
    <x v="10"/>
    <m/>
    <m/>
    <m/>
    <m/>
    <n v="30000000"/>
    <s v="series_b"/>
    <d v="2022-12-02T00:00:00"/>
    <n v="200100000"/>
    <m/>
    <n v="6886.31"/>
    <n v="29780.57"/>
    <n v="698210.77"/>
    <m/>
    <m/>
    <m/>
    <m/>
    <m/>
    <n v="54"/>
    <n v="107"/>
    <n v="81"/>
    <m/>
    <m/>
    <m/>
    <m/>
    <m/>
    <n v="99.46"/>
    <n v="97.7"/>
    <n v="96.11"/>
    <m/>
    <m/>
    <m/>
    <m/>
    <m/>
    <n v="113.4"/>
    <n v="113.4"/>
    <n v="3.78"/>
    <n v="1"/>
    <m/>
    <m/>
    <m/>
    <m/>
    <n v="39120000"/>
    <m/>
    <d v="2015-08-18T00:00:00"/>
    <d v="2018-11-05T00:00:00"/>
    <d v="2022-12-02T00:00:00"/>
    <m/>
    <m/>
    <m/>
    <m/>
    <n v="37.5"/>
    <n v="4.45"/>
    <m/>
    <m/>
    <m/>
    <m/>
    <n v="1"/>
    <n v="1175"/>
    <n v="1488"/>
    <m/>
    <m/>
    <m/>
    <m/>
    <n v="0"/>
    <s v="No"/>
    <n v="734877.65"/>
    <n v="88"/>
    <n v="95.77"/>
    <m/>
    <m/>
    <n v="1"/>
  </r>
  <r>
    <x v="2402"/>
    <s v="https://fathomhealth.com"/>
    <s v="https://www.crunchbase.com/organization/fathom-4"/>
    <s v="Fathom, Inc."/>
    <s v="Fathom develops medical coding automation platform powered by artificial intelligence."/>
    <m/>
    <s v="seed"/>
    <m/>
    <s v="series_b"/>
    <m/>
    <m/>
    <m/>
    <m/>
    <m/>
    <m/>
    <m/>
    <n v="46000000"/>
    <m/>
    <m/>
    <m/>
    <m/>
    <m/>
    <m/>
    <m/>
    <n v="306820000"/>
    <m/>
    <m/>
    <m/>
    <m/>
    <m/>
    <s v="CSC Upshot"/>
    <m/>
    <s v="Alkeon Capital, ApolloMD, Cedars Sinai, Founders Fund, Inflect Health, Lightspeed Venture Partners, Tarsadia Investments"/>
    <m/>
    <m/>
    <m/>
    <m/>
    <m/>
    <n v="2015"/>
    <m/>
    <x v="10"/>
    <m/>
    <m/>
    <m/>
    <m/>
    <n v="46000000"/>
    <s v="series_b"/>
    <d v="2022-11-09T00:00:00"/>
    <n v="306820000"/>
    <m/>
    <n v="0.25"/>
    <m/>
    <n v="722862.09"/>
    <m/>
    <m/>
    <m/>
    <m/>
    <m/>
    <n v="2736"/>
    <m/>
    <n v="77"/>
    <m/>
    <m/>
    <m/>
    <m/>
    <m/>
    <n v="72.12"/>
    <m/>
    <n v="96.31"/>
    <m/>
    <m/>
    <m/>
    <m/>
    <m/>
    <n v="1"/>
    <m/>
    <m/>
    <n v="1"/>
    <m/>
    <m/>
    <m/>
    <m/>
    <n v="60858610"/>
    <m/>
    <d v="2015-12-01T00:00:00"/>
    <m/>
    <d v="2022-11-09T00:00:00"/>
    <m/>
    <m/>
    <m/>
    <m/>
    <m/>
    <m/>
    <m/>
    <m/>
    <m/>
    <m/>
    <n v="1"/>
    <m/>
    <m/>
    <m/>
    <m/>
    <m/>
    <m/>
    <n v="0"/>
    <s v="No"/>
    <n v="722862.34"/>
    <n v="89"/>
    <n v="95.72"/>
    <m/>
    <m/>
    <n v="1"/>
  </r>
  <r>
    <x v="2403"/>
    <s v="https://workos.com"/>
    <s v="https://www.crunchbase.com/organization/workos"/>
    <s v="WorkOS, Inc."/>
    <s v="WorkOS is a unified platform with modern APIs and SDKs for enterprise-ready features."/>
    <m/>
    <s v="seed"/>
    <s v="series_a"/>
    <s v="series_b"/>
    <m/>
    <m/>
    <m/>
    <m/>
    <m/>
    <m/>
    <n v="15000000"/>
    <n v="80000000"/>
    <m/>
    <m/>
    <m/>
    <m/>
    <m/>
    <m/>
    <n v="75000000"/>
    <n v="533600000"/>
    <m/>
    <m/>
    <m/>
    <m/>
    <m/>
    <s v="SVA"/>
    <s v="Abstract Ventures, Audacious Ventures, Joe Morrissey, Lachy Groom, Lightspeed Venture Partners, Scott Belsky, Worklife"/>
    <s v="Abstract Ventures, Ballistic Ventures, Christian Reber, Gokul Rajaram, Greenoaks, Guillermo Rauch, Howie Liu, Jack Altman, Lachy Groom, Lightspeed Venture Partners, Mathilde Collin, Michael Ovitz, Shreyas Doshi, Waseem Daher"/>
    <m/>
    <m/>
    <m/>
    <m/>
    <m/>
    <n v="2019"/>
    <n v="2020"/>
    <x v="10"/>
    <m/>
    <m/>
    <m/>
    <m/>
    <n v="80000000"/>
    <s v="series_b"/>
    <d v="2022-06-01T00:00:00"/>
    <n v="533600000"/>
    <m/>
    <n v="6458.07"/>
    <n v="12259.72"/>
    <n v="694780.98"/>
    <m/>
    <m/>
    <m/>
    <m/>
    <m/>
    <n v="259"/>
    <n v="195"/>
    <n v="82"/>
    <m/>
    <m/>
    <m/>
    <m/>
    <m/>
    <n v="97.31"/>
    <n v="94.49"/>
    <n v="96.07"/>
    <m/>
    <m/>
    <m/>
    <m/>
    <m/>
    <n v="6.05"/>
    <m/>
    <n v="6.05"/>
    <n v="1"/>
    <m/>
    <m/>
    <m/>
    <m/>
    <n v="95000000"/>
    <m/>
    <d v="2019-02-12T00:00:00"/>
    <d v="2020-05-27T00:00:00"/>
    <d v="2022-06-01T00:00:00"/>
    <m/>
    <m/>
    <m/>
    <m/>
    <m/>
    <n v="7.11"/>
    <m/>
    <m/>
    <m/>
    <m/>
    <n v="1"/>
    <n v="470"/>
    <n v="735"/>
    <m/>
    <m/>
    <m/>
    <m/>
    <n v="0"/>
    <s v="No"/>
    <n v="713498.77"/>
    <n v="90"/>
    <n v="95.67"/>
    <m/>
    <m/>
    <n v="1"/>
  </r>
  <r>
    <x v="2404"/>
    <s v="https://www.ledgy.com"/>
    <s v="https://www.crunchbase.com/organization/ledgy"/>
    <s v="Ledgy AG"/>
    <s v="Ledgy is a software company that helps growing companies manage equity."/>
    <m/>
    <s v="seed"/>
    <s v="series_a"/>
    <s v="series_b"/>
    <m/>
    <m/>
    <m/>
    <m/>
    <m/>
    <n v="1362537"/>
    <n v="10000000"/>
    <n v="22000000"/>
    <m/>
    <m/>
    <m/>
    <m/>
    <m/>
    <n v="13625370"/>
    <n v="50000000"/>
    <n v="146740000"/>
    <m/>
    <m/>
    <m/>
    <m/>
    <m/>
    <s v="Creathor Ventures, Daniel Gutenberg, Luis Martin Cabiedes, Myke Naef, Paul Sevinç, VI Partners, b2venture (formerly btov Partners)"/>
    <s v="Creathor Ventures, Crew Capital, Daniel Dines, Harry Stebbings, Mathilde Collin, Myke Naef, Paul Sevinç, Sequoia Capital, VI Partners, Visionaries Club, Xavier Niel, b2venture (formerly btov Partners)"/>
    <s v="Cabiedes &amp; Partners, New Enterprise Associates, Sequoia Capital, Speedinvest, The Delta, VI Partners, Visionaries Club, b2venture (formerly btov Partners)"/>
    <m/>
    <m/>
    <m/>
    <m/>
    <m/>
    <n v="2018"/>
    <n v="2021"/>
    <x v="10"/>
    <m/>
    <m/>
    <m/>
    <m/>
    <n v="22000000"/>
    <s v="series_b"/>
    <d v="2022-09-21T00:00:00"/>
    <n v="146740000"/>
    <m/>
    <n v="0.25"/>
    <n v="37170.79"/>
    <n v="675348.87"/>
    <m/>
    <m/>
    <m/>
    <m/>
    <m/>
    <n v="2959"/>
    <n v="436"/>
    <n v="88"/>
    <m/>
    <m/>
    <m/>
    <m/>
    <m/>
    <n v="71.63"/>
    <n v="91.72"/>
    <n v="95.77"/>
    <m/>
    <m/>
    <m/>
    <m/>
    <m/>
    <n v="7.32"/>
    <n v="7.32"/>
    <n v="2.4900000000000002"/>
    <n v="1"/>
    <m/>
    <m/>
    <m/>
    <m/>
    <n v="33362537"/>
    <m/>
    <d v="2018-12-03T00:00:00"/>
    <d v="2021-09-07T00:00:00"/>
    <d v="2022-09-21T00:00:00"/>
    <m/>
    <m/>
    <m/>
    <m/>
    <n v="3.67"/>
    <n v="2.93"/>
    <m/>
    <m/>
    <m/>
    <m/>
    <n v="1"/>
    <n v="1009"/>
    <n v="379"/>
    <m/>
    <m/>
    <m/>
    <m/>
    <n v="0"/>
    <s v="No"/>
    <n v="712519.91"/>
    <n v="91"/>
    <n v="95.62"/>
    <m/>
    <m/>
    <n v="1"/>
  </r>
  <r>
    <x v="2405"/>
    <s v="https://www.statsig.com/"/>
    <s v="https://www.crunchbase.com/organization/statsig"/>
    <s v="Statsig, Inc"/>
    <s v="Statsig is a Modern Feature Management and Product Experimentation platform"/>
    <m/>
    <m/>
    <s v="series_a"/>
    <s v="series_b"/>
    <m/>
    <m/>
    <m/>
    <m/>
    <m/>
    <m/>
    <n v="10400000"/>
    <n v="43000000"/>
    <m/>
    <m/>
    <m/>
    <m/>
    <m/>
    <m/>
    <n v="52000000"/>
    <n v="286810000"/>
    <m/>
    <m/>
    <m/>
    <m/>
    <m/>
    <m/>
    <s v="Aparna Chennapragada, Calvin French-Owen, Dylan Field, Fidji Simo, Gokul Rajaram, Hadi Partovi, Jay Parikh, Madrona, Sequoia Capital, Sriram Krishnan"/>
    <s v="Joe Morrissey, Madrona, Sequoia Capital"/>
    <m/>
    <m/>
    <m/>
    <m/>
    <m/>
    <m/>
    <n v="2021"/>
    <x v="10"/>
    <m/>
    <m/>
    <m/>
    <m/>
    <n v="43000000"/>
    <s v="series_b"/>
    <d v="2022-04-20T00:00:00"/>
    <n v="286810000"/>
    <m/>
    <m/>
    <n v="39440.129999999997"/>
    <n v="672816.57"/>
    <m/>
    <m/>
    <m/>
    <m/>
    <m/>
    <m/>
    <n v="421"/>
    <n v="90"/>
    <m/>
    <m/>
    <m/>
    <m/>
    <m/>
    <m/>
    <n v="92.01"/>
    <n v="95.68"/>
    <m/>
    <m/>
    <m/>
    <m/>
    <m/>
    <n v="4.6900000000000004"/>
    <m/>
    <n v="4.6900000000000004"/>
    <n v="1"/>
    <m/>
    <m/>
    <m/>
    <m/>
    <n v="53400000"/>
    <m/>
    <m/>
    <d v="2021-08-05T00:00:00"/>
    <d v="2022-04-20T00:00:00"/>
    <m/>
    <m/>
    <m/>
    <m/>
    <m/>
    <n v="5.52"/>
    <m/>
    <m/>
    <m/>
    <m/>
    <n v="1"/>
    <m/>
    <n v="258"/>
    <m/>
    <m/>
    <m/>
    <m/>
    <n v="0"/>
    <s v="No"/>
    <n v="712256.7"/>
    <n v="92"/>
    <n v="95.58"/>
    <m/>
    <m/>
    <n v="1"/>
  </r>
  <r>
    <x v="2406"/>
    <s v="https://www.promise-pay.com"/>
    <s v="https://www.crunchbase.com/organization/promise"/>
    <s v="Promise Network Inc."/>
    <s v="PromisePay provides a modern payment processing platform built for utilities and government agencies."/>
    <s v="pre_seed"/>
    <s v="seed"/>
    <s v="series_a"/>
    <s v="series_b"/>
    <m/>
    <m/>
    <m/>
    <m/>
    <n v="120000"/>
    <n v="3000000"/>
    <n v="20000000"/>
    <n v="25000000"/>
    <m/>
    <m/>
    <m/>
    <m/>
    <n v="2400000"/>
    <n v="30000000"/>
    <n v="100000000"/>
    <n v="520000000"/>
    <m/>
    <m/>
    <m/>
    <m/>
    <s v="Y Combinator"/>
    <s v="8VC, First Round Capital, Kapor Capital, Roc Nation, Village Global"/>
    <s v="Bossanova Investimentos, Bronze Investments, First Round Capital, Flucas Ventures, Kapor Capital, Springbank Collective, XYZ Venture Capital, Y Combinator"/>
    <s v="Bronze Investments, First Round Capital, Flucas Ventures, Kapor Capital, Sahar Khalili, The General Partnership, XYZ Venture Capital, Y Combinator"/>
    <m/>
    <m/>
    <m/>
    <m/>
    <n v="2018"/>
    <n v="2018"/>
    <n v="2021"/>
    <x v="10"/>
    <m/>
    <m/>
    <m/>
    <m/>
    <m/>
    <s v="series_b"/>
    <d v="2022-08-01T00:00:00"/>
    <n v="520000000"/>
    <n v="13477.04"/>
    <n v="6779.42"/>
    <n v="97097.07"/>
    <n v="594086.73"/>
    <m/>
    <m/>
    <m/>
    <m/>
    <n v="9"/>
    <n v="379"/>
    <n v="191"/>
    <n v="105"/>
    <m/>
    <m/>
    <m/>
    <m/>
    <n v="99.82"/>
    <n v="96.37"/>
    <n v="96.38"/>
    <n v="94.95"/>
    <m/>
    <m/>
    <m/>
    <m/>
    <m/>
    <n v="132.61000000000001"/>
    <n v="11.79"/>
    <n v="4.42"/>
    <n v="1"/>
    <m/>
    <m/>
    <m/>
    <m/>
    <n v="48120000"/>
    <d v="2018-01-04T00:00:00"/>
    <d v="2018-03-19T00:00:00"/>
    <d v="2021-02-18T00:00:00"/>
    <d v="2022-02-24T00:00:00"/>
    <m/>
    <m/>
    <m/>
    <m/>
    <n v="3.33"/>
    <n v="5.2"/>
    <m/>
    <m/>
    <m/>
    <m/>
    <n v="1"/>
    <n v="1067"/>
    <n v="371"/>
    <m/>
    <m/>
    <m/>
    <m/>
    <n v="158"/>
    <s v="No"/>
    <n v="711440.26"/>
    <n v="93"/>
    <n v="95.53"/>
    <m/>
    <m/>
    <n v="1"/>
  </r>
  <r>
    <x v="2407"/>
    <s v="https://www.meter.com"/>
    <s v="https://www.crunchbase.com/organization/meter-5c65"/>
    <m/>
    <s v="Meter builds internet infrastructure tailored for businesses, delivering secure and easily accessible networks."/>
    <m/>
    <s v="seed"/>
    <s v="series_a"/>
    <s v="series_b"/>
    <m/>
    <m/>
    <m/>
    <m/>
    <m/>
    <n v="4000000"/>
    <n v="8000000"/>
    <n v="38000000"/>
    <m/>
    <m/>
    <m/>
    <m/>
    <m/>
    <n v="40000000"/>
    <n v="40000000"/>
    <n v="253460000"/>
    <m/>
    <m/>
    <m/>
    <m/>
    <m/>
    <m/>
    <s v="Lachy Groom"/>
    <s v="Allen &amp; Company, Buckley Ventures, Claire Cormier Thielke, Diane Greene, John Bicket, John Collison, Lachy Groom, Patrick Collison, Reid Hoffman, Sam Altman, Sam Hinkie, Sanjit Biswas, Scott Belsky, Sequoia Capital, Tishman Speyer, Tobi Lutke, WndrCo"/>
    <m/>
    <m/>
    <m/>
    <m/>
    <m/>
    <n v="2015"/>
    <n v="2020"/>
    <x v="10"/>
    <m/>
    <m/>
    <m/>
    <m/>
    <n v="35000000"/>
    <s v="series_unknown"/>
    <d v="2022-05-25T00:00:00"/>
    <n v="253460000"/>
    <m/>
    <n v="0"/>
    <n v="0"/>
    <n v="689332.94"/>
    <m/>
    <m/>
    <m/>
    <m/>
    <m/>
    <n v="3493"/>
    <n v="1826"/>
    <n v="85"/>
    <m/>
    <m/>
    <m/>
    <m/>
    <m/>
    <n v="64.400000000000006"/>
    <n v="48.14"/>
    <n v="95.92"/>
    <m/>
    <m/>
    <m/>
    <m/>
    <m/>
    <n v="5.39"/>
    <n v="4.3099999999999996"/>
    <n v="5.39"/>
    <n v="1"/>
    <m/>
    <m/>
    <m/>
    <m/>
    <n v="85000000"/>
    <m/>
    <d v="2015-12-14T00:00:00"/>
    <d v="2020-06-24T00:00:00"/>
    <d v="2022-05-25T00:00:00"/>
    <m/>
    <m/>
    <m/>
    <m/>
    <n v="1"/>
    <n v="6.34"/>
    <m/>
    <m/>
    <m/>
    <m/>
    <n v="1"/>
    <n v="1654"/>
    <n v="700"/>
    <m/>
    <m/>
    <m/>
    <m/>
    <n v="0"/>
    <s v="No"/>
    <n v="689332.94"/>
    <n v="94"/>
    <n v="95.48"/>
    <m/>
    <m/>
    <n v="1"/>
  </r>
  <r>
    <x v="2408"/>
    <s v="https://paymongo.com"/>
    <s v="https://www.crunchbase.com/organization/paymongo"/>
    <s v="PayMongo Philippines, Inc."/>
    <s v="PayMongo is a payment processing startup that provides a payments API that can be integrated into mobile apps or websites."/>
    <m/>
    <s v="seed"/>
    <s v="series_a"/>
    <s v="series_b"/>
    <m/>
    <m/>
    <m/>
    <m/>
    <m/>
    <n v="2700000"/>
    <n v="12000000"/>
    <n v="31000000"/>
    <m/>
    <m/>
    <m/>
    <m/>
    <m/>
    <n v="27000000"/>
    <n v="60000000"/>
    <n v="206770000"/>
    <m/>
    <m/>
    <m/>
    <m/>
    <m/>
    <s v="Founders Fund, Global Founders Capital, Justin Mateen, Peter Thiel, Soma Capital, Stripe, Y Combinator"/>
    <s v="Bedrock, Global Founders Capital, Stripe, Y Combinator"/>
    <s v="Global Founders Capital, ICCP Venture Partners, JAM Fund, Justin Mateen, Kaya Founders, Lisa Gokongwei, Peter Thiel, Soma Capital, Stripe, Y Combinator"/>
    <m/>
    <m/>
    <m/>
    <m/>
    <m/>
    <n v="2019"/>
    <n v="2020"/>
    <x v="10"/>
    <m/>
    <m/>
    <m/>
    <m/>
    <n v="31000000"/>
    <s v="series_b"/>
    <d v="2022-02-20T00:00:00"/>
    <n v="206770000"/>
    <m/>
    <n v="38654.239999999998"/>
    <n v="18755.419999999998"/>
    <n v="630345.89"/>
    <m/>
    <m/>
    <m/>
    <m/>
    <m/>
    <n v="5"/>
    <n v="100"/>
    <n v="97"/>
    <m/>
    <m/>
    <m/>
    <m/>
    <m/>
    <n v="99.96"/>
    <n v="97.19"/>
    <n v="95.34"/>
    <m/>
    <m/>
    <m/>
    <m/>
    <m/>
    <n v="5.21"/>
    <n v="5.21"/>
    <n v="2.93"/>
    <n v="1"/>
    <m/>
    <m/>
    <m/>
    <m/>
    <n v="45700000"/>
    <m/>
    <d v="2019-09-25T00:00:00"/>
    <d v="2020-09-28T00:00:00"/>
    <d v="2022-02-20T00:00:00"/>
    <m/>
    <m/>
    <m/>
    <m/>
    <n v="2.2200000000000002"/>
    <n v="3.45"/>
    <m/>
    <m/>
    <m/>
    <m/>
    <n v="1"/>
    <n v="369"/>
    <n v="510"/>
    <m/>
    <m/>
    <m/>
    <m/>
    <n v="0"/>
    <s v="No"/>
    <n v="687755.55"/>
    <n v="95"/>
    <n v="95.43"/>
    <m/>
    <m/>
    <n v="1"/>
  </r>
  <r>
    <x v="2409"/>
    <s v="https://www.pointone.tech/"/>
    <s v="https://www.crunchbase.com/organization/point-one"/>
    <m/>
    <s v="Building the next-gen consumer products!"/>
    <m/>
    <m/>
    <m/>
    <s v="series_b"/>
    <m/>
    <m/>
    <m/>
    <m/>
    <m/>
    <m/>
    <m/>
    <n v="36800000"/>
    <m/>
    <m/>
    <m/>
    <m/>
    <m/>
    <m/>
    <m/>
    <n v="245456000"/>
    <m/>
    <m/>
    <m/>
    <m/>
    <m/>
    <m/>
    <m/>
    <s v="ClearVue Partners, GGV Capital, NetEase, Northern Light Venture Capital, Qiming Venture Partners, Sequoia Capital, Source Code Capital"/>
    <m/>
    <m/>
    <m/>
    <m/>
    <m/>
    <m/>
    <m/>
    <x v="10"/>
    <m/>
    <m/>
    <m/>
    <m/>
    <n v="36800000"/>
    <s v="series_b"/>
    <d v="2022-05-23T00:00:00"/>
    <n v="245456000"/>
    <m/>
    <m/>
    <m/>
    <n v="683749.23"/>
    <m/>
    <m/>
    <m/>
    <m/>
    <m/>
    <m/>
    <m/>
    <n v="86"/>
    <m/>
    <m/>
    <m/>
    <m/>
    <m/>
    <m/>
    <m/>
    <n v="95.87"/>
    <m/>
    <m/>
    <m/>
    <m/>
    <m/>
    <n v="1"/>
    <m/>
    <m/>
    <n v="1"/>
    <m/>
    <m/>
    <m/>
    <m/>
    <n v="36800000"/>
    <m/>
    <m/>
    <m/>
    <d v="2022-05-23T00:00:00"/>
    <m/>
    <m/>
    <m/>
    <m/>
    <m/>
    <m/>
    <m/>
    <m/>
    <m/>
    <m/>
    <n v="1"/>
    <m/>
    <m/>
    <m/>
    <m/>
    <m/>
    <m/>
    <n v="0"/>
    <s v="No"/>
    <n v="683749.23"/>
    <n v="96"/>
    <n v="95.38"/>
    <m/>
    <m/>
    <n v="1"/>
  </r>
  <r>
    <x v="2410"/>
    <s v="http://www.argent.xyz"/>
    <s v="https://www.crunchbase.com/organization/argent"/>
    <s v="Argent Labs Limited"/>
    <s v="Argent provides a smart wallet for cryptocurrencies and blockchain applications."/>
    <m/>
    <s v="seed"/>
    <s v="series_a"/>
    <s v="series_b"/>
    <m/>
    <m/>
    <m/>
    <m/>
    <m/>
    <n v="4000000"/>
    <n v="12000000"/>
    <n v="40000000"/>
    <m/>
    <m/>
    <m/>
    <m/>
    <m/>
    <n v="40000000"/>
    <n v="60000000"/>
    <n v="266800000"/>
    <m/>
    <m/>
    <m/>
    <m/>
    <m/>
    <s v="Creandum, Firstminute Capital, Hummingbird Ventures, Index Ventures, Jason Ball, KR1, Mattias Ljungman, Proxy Ventures"/>
    <s v="Creandum, Firstminute Capital, Index Ventures, Paradigm, Robert Leshner, Ruttenberg Gordon Investments"/>
    <s v="Animoca Brands, Creandum, Fabric Ventures, Index Ventures, Jump Crypto, Metaplanet, Paradigm, Rand Hindi, Renegade Partners, StarkWare Industries"/>
    <m/>
    <m/>
    <m/>
    <m/>
    <m/>
    <n v="2018"/>
    <n v="2020"/>
    <x v="10"/>
    <m/>
    <m/>
    <m/>
    <m/>
    <n v="40000000"/>
    <s v="series_b"/>
    <d v="2022-04-28T00:00:00"/>
    <n v="266800000"/>
    <m/>
    <n v="13.59"/>
    <n v="5991.52"/>
    <n v="675813.08"/>
    <m/>
    <m/>
    <m/>
    <m/>
    <m/>
    <n v="2224"/>
    <n v="378"/>
    <n v="87"/>
    <m/>
    <m/>
    <m/>
    <m/>
    <m/>
    <n v="78.680000000000007"/>
    <n v="89.29"/>
    <n v="95.82"/>
    <m/>
    <m/>
    <m/>
    <m/>
    <m/>
    <n v="4.54"/>
    <n v="4.54"/>
    <n v="3.78"/>
    <n v="1"/>
    <m/>
    <m/>
    <m/>
    <m/>
    <n v="56000000"/>
    <m/>
    <d v="2018-01-20T00:00:00"/>
    <d v="2020-03-09T00:00:00"/>
    <d v="2022-04-28T00:00:00"/>
    <m/>
    <m/>
    <m/>
    <m/>
    <n v="1.5"/>
    <n v="4.45"/>
    <m/>
    <m/>
    <m/>
    <m/>
    <n v="1"/>
    <n v="779"/>
    <n v="780"/>
    <m/>
    <m/>
    <m/>
    <m/>
    <n v="0"/>
    <s v="No"/>
    <n v="681818.19"/>
    <n v="97"/>
    <n v="95.33"/>
    <m/>
    <m/>
    <n v="1"/>
  </r>
  <r>
    <x v="2411"/>
    <s v="https://observablehq.com/"/>
    <s v="https://www.crunchbase.com/organization/observable"/>
    <s v="Observable, Inc."/>
    <s v="The end-to-end solution for building and hosting better data apps, dashboards, and reports."/>
    <m/>
    <m/>
    <s v="series_a"/>
    <s v="series_b"/>
    <m/>
    <m/>
    <m/>
    <m/>
    <m/>
    <m/>
    <n v="10500000"/>
    <n v="35600000"/>
    <m/>
    <m/>
    <m/>
    <m/>
    <m/>
    <m/>
    <n v="52500000"/>
    <n v="237452000"/>
    <m/>
    <m/>
    <m/>
    <m/>
    <m/>
    <m/>
    <s v="Acrew Capital, Sequoia Capital"/>
    <s v="Acrew Capital, Menlo Ventures, Sequoia Capital"/>
    <m/>
    <m/>
    <m/>
    <m/>
    <m/>
    <m/>
    <n v="2020"/>
    <x v="10"/>
    <m/>
    <m/>
    <m/>
    <m/>
    <n v="35600000"/>
    <s v="series_b"/>
    <d v="2022-01-13T00:00:00"/>
    <n v="237452000"/>
    <m/>
    <m/>
    <n v="12344.16"/>
    <n v="669344.16"/>
    <m/>
    <m/>
    <m/>
    <m/>
    <m/>
    <m/>
    <n v="187"/>
    <n v="91"/>
    <m/>
    <m/>
    <m/>
    <m/>
    <m/>
    <m/>
    <n v="94.71"/>
    <n v="95.63"/>
    <m/>
    <m/>
    <m/>
    <m/>
    <m/>
    <n v="3.84"/>
    <m/>
    <n v="3.84"/>
    <n v="1"/>
    <m/>
    <m/>
    <m/>
    <m/>
    <n v="46100000"/>
    <m/>
    <m/>
    <d v="2020-11-20T00:00:00"/>
    <d v="2022-01-13T00:00:00"/>
    <m/>
    <m/>
    <m/>
    <m/>
    <m/>
    <n v="4.5199999999999996"/>
    <m/>
    <m/>
    <m/>
    <m/>
    <n v="1"/>
    <m/>
    <n v="419"/>
    <m/>
    <m/>
    <m/>
    <m/>
    <n v="0"/>
    <s v="No"/>
    <n v="681688.32"/>
    <n v="98"/>
    <n v="95.28"/>
    <m/>
    <m/>
    <n v="1"/>
  </r>
  <r>
    <x v="2412"/>
    <s v="https://bravado.co/"/>
    <s v="https://www.crunchbase.com/organization/bravado-network"/>
    <s v="Bravado Network, Inc."/>
    <s v="Bravado is a community platform for B2B sales professionals."/>
    <m/>
    <s v="seed"/>
    <s v="series_a"/>
    <s v="series_b"/>
    <m/>
    <m/>
    <m/>
    <m/>
    <m/>
    <n v="550000"/>
    <n v="2922798"/>
    <n v="26000000"/>
    <m/>
    <m/>
    <m/>
    <m/>
    <m/>
    <n v="5500000"/>
    <n v="14613990"/>
    <n v="173420000"/>
    <m/>
    <m/>
    <m/>
    <m/>
    <m/>
    <s v="Freestyle Capital"/>
    <m/>
    <s v="Freestyle Capital, Javier Ortega Estrada, Lenny Rachitsky, Mark Pincus, Packy McCormick, Precursor Ventures, Redpoint, Sahil Bloom, Tiger Global Management"/>
    <m/>
    <m/>
    <m/>
    <m/>
    <m/>
    <n v="2017"/>
    <n v="2018"/>
    <x v="10"/>
    <m/>
    <m/>
    <m/>
    <m/>
    <n v="26000000"/>
    <s v="series_b"/>
    <d v="2022-05-19T00:00:00"/>
    <n v="173420000"/>
    <m/>
    <n v="5.0199999999999996"/>
    <n v="0"/>
    <n v="675273.71"/>
    <m/>
    <m/>
    <m/>
    <m/>
    <m/>
    <n v="2483"/>
    <n v="1617"/>
    <n v="89"/>
    <m/>
    <m/>
    <m/>
    <m/>
    <m/>
    <n v="73.8"/>
    <n v="64.94"/>
    <n v="95.73"/>
    <m/>
    <m/>
    <m/>
    <m/>
    <m/>
    <n v="21.44"/>
    <n v="21.44"/>
    <n v="10.09"/>
    <n v="1"/>
    <m/>
    <m/>
    <m/>
    <m/>
    <n v="37972798"/>
    <m/>
    <d v="2017-06-14T00:00:00"/>
    <d v="2018-04-19T00:00:00"/>
    <d v="2022-05-19T00:00:00"/>
    <m/>
    <m/>
    <m/>
    <m/>
    <n v="2.66"/>
    <n v="11.87"/>
    <m/>
    <m/>
    <m/>
    <m/>
    <n v="1"/>
    <n v="309"/>
    <n v="1491"/>
    <m/>
    <m/>
    <m/>
    <m/>
    <n v="0"/>
    <s v="No"/>
    <n v="675278.73"/>
    <n v="99"/>
    <n v="95.24"/>
    <m/>
    <m/>
    <n v="1"/>
  </r>
  <r>
    <x v="2413"/>
    <s v="https://www.letsdothis.com/"/>
    <s v="https://www.crunchbase.com/organization/let-s-do-this"/>
    <s v="SBAR Endurance Inc"/>
    <s v="Let’s Do This is an online marketplace that that features endurance events in a global scale."/>
    <s v="pre_seed"/>
    <s v="seed"/>
    <s v="series_a"/>
    <s v="series_b"/>
    <m/>
    <m/>
    <m/>
    <m/>
    <n v="120000"/>
    <n v="1282400"/>
    <n v="15000000"/>
    <n v="60000000"/>
    <m/>
    <m/>
    <m/>
    <m/>
    <n v="2400000"/>
    <n v="12824000"/>
    <n v="75000000"/>
    <n v="400200000"/>
    <m/>
    <m/>
    <m/>
    <m/>
    <s v="FJ Labs, Y Combinator"/>
    <s v="Brian Schuring, Jonathan Goodwin, Mike Miller, Paddy Dear, Peter Yunghanns, Richard Oldfield, Shasta Ventures"/>
    <s v="EQT Ventures, Hummingbird Ventures, NFX, Paddy Dear, Richard Oldfield, Y Combinator"/>
    <s v="Christopher North, Craft Ventures, EQT Ventures, Headline, Ian Hogarth, Morpheus Ventures, NFX, Paul Buchheit, Paula Radcliffe, Serena Williams, TechNexus Venture Collaborative, Usain Bolt, Y Combinator"/>
    <m/>
    <m/>
    <m/>
    <m/>
    <n v="2018"/>
    <n v="2017"/>
    <n v="2019"/>
    <x v="10"/>
    <m/>
    <m/>
    <m/>
    <m/>
    <n v="60000000"/>
    <s v="series_b"/>
    <d v="2022-06-06T00:00:00"/>
    <n v="400200000"/>
    <n v="13477.04"/>
    <n v="1957.93"/>
    <n v="9038.01"/>
    <n v="649207.81999999995"/>
    <m/>
    <m/>
    <m/>
    <m/>
    <n v="9"/>
    <n v="384"/>
    <n v="234"/>
    <n v="94"/>
    <m/>
    <m/>
    <m/>
    <m/>
    <n v="99.82"/>
    <n v="95.96"/>
    <n v="94.39"/>
    <n v="95.48"/>
    <m/>
    <m/>
    <m/>
    <m/>
    <m/>
    <n v="102.06"/>
    <n v="21.22"/>
    <n v="4.54"/>
    <n v="1"/>
    <m/>
    <m/>
    <m/>
    <m/>
    <n v="81402400"/>
    <d v="2018-03-21T00:00:00"/>
    <d v="2017-08-22T00:00:00"/>
    <d v="2019-11-13T00:00:00"/>
    <d v="2022-06-06T00:00:00"/>
    <m/>
    <m/>
    <m/>
    <m/>
    <n v="5.85"/>
    <n v="5.34"/>
    <m/>
    <m/>
    <m/>
    <m/>
    <n v="1"/>
    <n v="813"/>
    <n v="936"/>
    <m/>
    <m/>
    <m/>
    <m/>
    <n v="0"/>
    <s v="No"/>
    <n v="673680.8"/>
    <n v="100"/>
    <n v="95.19"/>
    <m/>
    <m/>
    <n v="1"/>
  </r>
  <r>
    <x v="2414"/>
    <s v="https://www.join-real.com"/>
    <s v="https://www.crunchbase.com/organization/real-ae2d"/>
    <m/>
    <s v="Real is a mental healthcare company that provides a digital platform and in-person experience for mental health patients."/>
    <s v="pre_seed"/>
    <s v="seed"/>
    <s v="series_a"/>
    <s v="series_b"/>
    <m/>
    <m/>
    <m/>
    <m/>
    <m/>
    <n v="6000000"/>
    <n v="10000000"/>
    <n v="37000000"/>
    <m/>
    <m/>
    <m/>
    <m/>
    <m/>
    <n v="60000000"/>
    <n v="50000000"/>
    <n v="246790000"/>
    <m/>
    <m/>
    <m/>
    <m/>
    <s v="K50 Ventures"/>
    <s v="Andy Dunn, BBG Ventures, Female Founders Fund, Forerunner Ventures, Great Oaks Venture Capital, Gwyneth Paltrow, Reshape, SoGal Ventures"/>
    <s v="BBG Ventures, Eric Kendricks, Female Founders Fund, Forerunner Ventures, G9 Ventures, Lightspeed Venture Partners, Megan Rapinoe, SoGal Ventures"/>
    <s v="BBG Ventures, Female Founders Fund, Forerunner Ventures, Iyah Romm, Lightspeed Venture Partners, Owl Ventures, Sylvia Romm"/>
    <m/>
    <m/>
    <m/>
    <m/>
    <n v="2019"/>
    <n v="2020"/>
    <n v="2021"/>
    <x v="10"/>
    <m/>
    <m/>
    <m/>
    <m/>
    <n v="37000000"/>
    <s v="series_b"/>
    <d v="2022-04-12T00:00:00"/>
    <n v="246790000"/>
    <n v="0"/>
    <n v="8186.23"/>
    <n v="84870.85"/>
    <n v="575819.56000000006"/>
    <m/>
    <m/>
    <m/>
    <m/>
    <n v="1931"/>
    <n v="419"/>
    <n v="223"/>
    <n v="109"/>
    <m/>
    <m/>
    <m/>
    <m/>
    <n v="65.319999999999993"/>
    <n v="95.56"/>
    <n v="95.77"/>
    <n v="94.75"/>
    <m/>
    <m/>
    <m/>
    <m/>
    <m/>
    <n v="4.2"/>
    <n v="2.8"/>
    <n v="4.2"/>
    <n v="1"/>
    <m/>
    <m/>
    <m/>
    <m/>
    <n v="53000000"/>
    <d v="2019-09-01T00:00:00"/>
    <d v="2020-07-14T00:00:00"/>
    <d v="2021-04-06T00:00:00"/>
    <d v="2022-04-12T00:00:00"/>
    <m/>
    <m/>
    <m/>
    <m/>
    <n v="0.83"/>
    <n v="4.9400000000000004"/>
    <m/>
    <m/>
    <m/>
    <m/>
    <n v="1"/>
    <n v="266"/>
    <n v="371"/>
    <m/>
    <m/>
    <m/>
    <m/>
    <n v="0"/>
    <s v="No"/>
    <n v="668876.64"/>
    <n v="101"/>
    <n v="95.14"/>
    <m/>
    <m/>
    <n v="1"/>
  </r>
  <r>
    <x v="2415"/>
    <s v="https://www.unlearn.ai"/>
    <s v="https://www.crunchbase.com/organization/unlearn-ai"/>
    <s v="Unlearn.AI, Inc."/>
    <s v="Unlearn.AI combines AI, digital twins, and novel statistical methods to enable smaller, more efficient clinical trials."/>
    <s v="pre_seed"/>
    <s v="seed"/>
    <s v="series_a"/>
    <s v="series_b"/>
    <s v="series_c"/>
    <m/>
    <m/>
    <m/>
    <n v="650000"/>
    <n v="4200000"/>
    <n v="12000000"/>
    <n v="50000000"/>
    <n v="50000000"/>
    <m/>
    <m/>
    <m/>
    <n v="13000000"/>
    <n v="42000000"/>
    <n v="60000000"/>
    <n v="333500000"/>
    <n v="500000000"/>
    <m/>
    <m/>
    <m/>
    <s v="DCVC"/>
    <s v="DCVC Bio, Necessary Ventures"/>
    <s v="8VC, Alumni Ventures, Castor Ventures, DCVC, DCVC Bio, Mubadala Capital Ventures, Necessary Ventures"/>
    <s v="8VC, DCVC, DCVC Bio, Insight Partners, Mubadala Capital Ventures, Parkway Venture Capital, Radical Ventures"/>
    <s v="8VC, Altimeter Capital, DCVC, DCVC Bio, EPIC Ventures, Insight Partners, Mubadala Capital, Necessary Ventures, Radical Ventures, Wittington Ventures"/>
    <m/>
    <m/>
    <m/>
    <n v="2017"/>
    <n v="2019"/>
    <n v="2020"/>
    <x v="10"/>
    <n v="2024"/>
    <m/>
    <m/>
    <m/>
    <n v="50000000"/>
    <s v="series_c"/>
    <d v="2024-02-08T00:00:00"/>
    <n v="500000000"/>
    <n v="0"/>
    <n v="0"/>
    <n v="14388.4"/>
    <n v="555756.9"/>
    <n v="97004.77"/>
    <m/>
    <m/>
    <m/>
    <n v="829"/>
    <n v="3695"/>
    <n v="151"/>
    <n v="113"/>
    <n v="8"/>
    <m/>
    <m/>
    <m/>
    <n v="69.36"/>
    <n v="61.5"/>
    <n v="95.74"/>
    <n v="94.56"/>
    <n v="93.81"/>
    <m/>
    <m/>
    <m/>
    <m/>
    <n v="21.19"/>
    <n v="7.29"/>
    <n v="6.38"/>
    <n v="1.35"/>
    <n v="1"/>
    <m/>
    <m/>
    <m/>
    <n v="134850000"/>
    <d v="2017-08-31T00:00:00"/>
    <d v="2019-03-01T00:00:00"/>
    <d v="2020-04-20T00:00:00"/>
    <d v="2022-04-19T00:00:00"/>
    <d v="2024-02-08T00:00:00"/>
    <m/>
    <m/>
    <m/>
    <n v="1.43"/>
    <n v="5.56"/>
    <n v="1.5"/>
    <m/>
    <m/>
    <m/>
    <n v="1.5"/>
    <n v="416"/>
    <n v="729"/>
    <n v="660"/>
    <m/>
    <m/>
    <m/>
    <n v="660"/>
    <s v="No"/>
    <n v="667150.06999999995"/>
    <n v="102"/>
    <n v="95.09"/>
    <n v="1.5"/>
    <n v="1.5"/>
    <n v="1.5"/>
  </r>
  <r>
    <x v="2416"/>
    <s v="https://brincdrones.com/"/>
    <s v="https://www.crunchbase.com/organization/brinc-drones"/>
    <s v="BRINC Drones, Inc."/>
    <s v="BRINC is an aerospace company that builds technology in the service of public safety."/>
    <m/>
    <s v="seed"/>
    <s v="series_a"/>
    <s v="series_b"/>
    <m/>
    <m/>
    <m/>
    <m/>
    <m/>
    <n v="2200000"/>
    <n v="25000000"/>
    <n v="55000000"/>
    <m/>
    <m/>
    <m/>
    <m/>
    <m/>
    <n v="22000000"/>
    <n v="125000000"/>
    <n v="320000000"/>
    <m/>
    <m/>
    <m/>
    <m/>
    <m/>
    <s v="Apollo Projects, Nicholas Donahue, Sam Altman, Starship Ventures"/>
    <s v="Alex Wang, Dylan Field, Elad Gil, Index Ventures, Next Play Ventures, Nicholas Donahue, Patrick Shanahan, Patrick Spence, Sam Altman, Shane Curran, Sheridan Clayborne, Tusk Venture Partners"/>
    <s v="Adam Guild, Alameda Research, Dylan Field, Index Ventures, Jack Altman, Next Play Ventures, Ryan Petersen, The Thiel Foundation"/>
    <m/>
    <m/>
    <m/>
    <m/>
    <m/>
    <n v="2020"/>
    <n v="2021"/>
    <x v="10"/>
    <m/>
    <m/>
    <m/>
    <m/>
    <n v="55000000"/>
    <s v="series_b"/>
    <d v="2022-01-01T00:00:00"/>
    <n v="320000000"/>
    <m/>
    <n v="0"/>
    <n v="68967.34"/>
    <n v="589560.55000000005"/>
    <m/>
    <m/>
    <m/>
    <m/>
    <m/>
    <n v="4029"/>
    <n v="284"/>
    <n v="107"/>
    <m/>
    <m/>
    <m/>
    <m/>
    <m/>
    <n v="57.2"/>
    <n v="94.61"/>
    <n v="94.85"/>
    <m/>
    <m/>
    <m/>
    <m/>
    <m/>
    <n v="9.89"/>
    <n v="9.89"/>
    <n v="2.1800000000000002"/>
    <n v="1"/>
    <m/>
    <m/>
    <m/>
    <m/>
    <n v="82200000"/>
    <m/>
    <d v="2020-10-29T00:00:00"/>
    <d v="2021-10-12T00:00:00"/>
    <d v="2022-01-01T00:00:00"/>
    <m/>
    <m/>
    <m/>
    <m/>
    <n v="5.68"/>
    <n v="2.56"/>
    <m/>
    <m/>
    <m/>
    <m/>
    <n v="1"/>
    <n v="348"/>
    <n v="81"/>
    <m/>
    <m/>
    <m/>
    <m/>
    <n v="0"/>
    <s v="No"/>
    <n v="658527.89"/>
    <n v="103"/>
    <n v="95.04"/>
    <m/>
    <m/>
    <n v="1"/>
  </r>
  <r>
    <x v="2417"/>
    <s v="https://www.tripledotstudios.com"/>
    <s v="https://www.crunchbase.com/organization/tripledot-studios"/>
    <s v="Tripledot Studios Limited"/>
    <s v="Tripledot Studios is a mobile games studio that develops casual mobile games such as solitaire app and several puzzle games."/>
    <m/>
    <s v="seed"/>
    <s v="series_a"/>
    <s v="series_b"/>
    <m/>
    <m/>
    <m/>
    <m/>
    <m/>
    <n v="8000000"/>
    <n v="78000000"/>
    <n v="116000000"/>
    <m/>
    <m/>
    <m/>
    <m/>
    <m/>
    <n v="80000000"/>
    <n v="500000000"/>
    <n v="1400000000"/>
    <m/>
    <m/>
    <m/>
    <m/>
    <m/>
    <s v="Julien Codorniou, Velo Partners"/>
    <s v="Access Industries, Eldridge Industries, Lightspeed Venture Partners"/>
    <s v="Access Industries, Eldridge Industries, Lightspeed Venture Partners, The Raine Group, The Twenty Minute VC"/>
    <m/>
    <m/>
    <m/>
    <m/>
    <m/>
    <n v="2018"/>
    <n v="2021"/>
    <x v="10"/>
    <m/>
    <m/>
    <m/>
    <m/>
    <n v="116000000"/>
    <s v="series_b"/>
    <d v="2022-02-14T00:00:00"/>
    <n v="1400000000"/>
    <m/>
    <n v="0"/>
    <n v="81810.27"/>
    <n v="570784.35"/>
    <m/>
    <m/>
    <m/>
    <m/>
    <m/>
    <n v="3719"/>
    <n v="248"/>
    <n v="111"/>
    <m/>
    <m/>
    <m/>
    <m/>
    <m/>
    <n v="64.34"/>
    <n v="95.3"/>
    <n v="94.66"/>
    <m/>
    <m/>
    <m/>
    <m/>
    <s v="unicorn"/>
    <n v="11.9"/>
    <n v="11.9"/>
    <n v="2.38"/>
    <n v="1"/>
    <m/>
    <m/>
    <m/>
    <m/>
    <n v="252000000"/>
    <m/>
    <d v="2018-11-20T00:00:00"/>
    <d v="2021-04-08T00:00:00"/>
    <d v="2022-02-14T00:00:00"/>
    <m/>
    <m/>
    <m/>
    <m/>
    <n v="6.25"/>
    <n v="2.8"/>
    <m/>
    <m/>
    <m/>
    <m/>
    <n v="1"/>
    <n v="870"/>
    <n v="312"/>
    <m/>
    <m/>
    <m/>
    <m/>
    <n v="0"/>
    <s v="No"/>
    <n v="652594.62"/>
    <n v="104"/>
    <n v="94.99"/>
    <m/>
    <m/>
    <n v="1"/>
  </r>
  <r>
    <x v="2418"/>
    <s v="https://www.yassir.com"/>
    <s v="https://www.crunchbase.com/organization/yassir"/>
    <s v="Yassir Inc."/>
    <s v="The leading super app offers on-demand services, ride-hailing, delivery, and payment. It's revolutionizing how daily services are provided."/>
    <m/>
    <s v="seed"/>
    <s v="series_a"/>
    <s v="series_b"/>
    <m/>
    <m/>
    <m/>
    <m/>
    <m/>
    <m/>
    <n v="37352704"/>
    <n v="150000000"/>
    <m/>
    <m/>
    <m/>
    <m/>
    <m/>
    <m/>
    <n v="186763520"/>
    <n v="1000500000"/>
    <m/>
    <m/>
    <m/>
    <m/>
    <m/>
    <s v="Daniel Curran, Erik Peterson, Incisive Ventures, Two Culture Capital"/>
    <s v="Alumni Ventures, Bossanova Investimentos, Driving Forces, Edward Lando, George Godula, Holland George Capital Management, Pareto Holdings, VentureSouq"/>
    <s v="Bond, DN Capital, Dorsal Capital, George Godula, Karman Ventures (fka Moving Capital), Kinfolk Venture Capital, Quiet Capital, Spike Ventures, Unpopular Ventures, Y Combinator"/>
    <m/>
    <m/>
    <m/>
    <m/>
    <m/>
    <n v="2019"/>
    <n v="2021"/>
    <x v="10"/>
    <m/>
    <m/>
    <m/>
    <m/>
    <n v="150000000"/>
    <s v="series_b"/>
    <d v="2022-11-07T00:00:00"/>
    <n v="1000500000"/>
    <m/>
    <n v="1927.21"/>
    <n v="15062"/>
    <n v="635025.75"/>
    <m/>
    <m/>
    <m/>
    <m/>
    <m/>
    <n v="808"/>
    <n v="729"/>
    <n v="95"/>
    <m/>
    <m/>
    <m/>
    <m/>
    <m/>
    <n v="91.59"/>
    <n v="86.14"/>
    <n v="95.43"/>
    <m/>
    <m/>
    <m/>
    <m/>
    <m/>
    <n v="4.55"/>
    <m/>
    <n v="4.55"/>
    <n v="1"/>
    <m/>
    <m/>
    <m/>
    <m/>
    <n v="217642704"/>
    <m/>
    <d v="2019-06-27T00:00:00"/>
    <d v="2021-10-13T00:00:00"/>
    <d v="2022-11-07T00:00:00"/>
    <m/>
    <m/>
    <m/>
    <m/>
    <m/>
    <n v="5.36"/>
    <m/>
    <m/>
    <m/>
    <m/>
    <n v="1"/>
    <n v="839"/>
    <n v="390"/>
    <m/>
    <m/>
    <m/>
    <m/>
    <n v="0"/>
    <s v="No"/>
    <n v="652014.96"/>
    <n v="105"/>
    <n v="94.94"/>
    <m/>
    <m/>
    <n v="1"/>
  </r>
  <r>
    <x v="2419"/>
    <s v="https://thetalake.com"/>
    <s v="https://www.crunchbase.com/organization/theta-lake"/>
    <s v="Theta Lake, Inc."/>
    <s v="Theta Lake is a collaboration tool for the workplace with archive connectors, compliant archiving, ML-based security, and data protection."/>
    <m/>
    <s v="seed"/>
    <s v="series_a"/>
    <s v="series_b"/>
    <m/>
    <m/>
    <m/>
    <m/>
    <m/>
    <n v="5000000"/>
    <n v="12700000"/>
    <n v="50000000"/>
    <m/>
    <m/>
    <m/>
    <m/>
    <m/>
    <n v="50000000"/>
    <n v="63500000"/>
    <n v="333500000"/>
    <m/>
    <m/>
    <m/>
    <m/>
    <m/>
    <s v="Firebolt Ventures, Neotribe Ventures, WestWave Capital"/>
    <s v="Cisco Investments, Firebolt Ventures, Lightspeed Venture Partners, Neotribe Ventures, WestWave Capital"/>
    <s v="Battery Ventures, Cisco Investments, Lightspeed Venture Partners, Neotribe Ventures, RingCentral Ventures, Salesforce Ventures, Zoom"/>
    <m/>
    <m/>
    <m/>
    <m/>
    <m/>
    <n v="2019"/>
    <n v="2020"/>
    <x v="10"/>
    <m/>
    <m/>
    <m/>
    <m/>
    <n v="50000000"/>
    <s v="series_b"/>
    <d v="2022-03-23T00:00:00"/>
    <n v="333500000"/>
    <m/>
    <n v="11.35"/>
    <n v="13903.77"/>
    <n v="630776.47"/>
    <m/>
    <m/>
    <m/>
    <m/>
    <m/>
    <n v="2503"/>
    <n v="160"/>
    <n v="96"/>
    <m/>
    <m/>
    <m/>
    <m/>
    <m/>
    <n v="73.92"/>
    <n v="95.48"/>
    <n v="95.39"/>
    <m/>
    <m/>
    <m/>
    <m/>
    <m/>
    <n v="4.54"/>
    <n v="4.54"/>
    <n v="4.46"/>
    <n v="1"/>
    <m/>
    <m/>
    <m/>
    <m/>
    <n v="67700000"/>
    <m/>
    <d v="2019-01-16T00:00:00"/>
    <d v="2020-10-27T00:00:00"/>
    <d v="2022-03-23T00:00:00"/>
    <m/>
    <m/>
    <m/>
    <m/>
    <n v="1.27"/>
    <n v="5.25"/>
    <m/>
    <m/>
    <m/>
    <m/>
    <n v="1"/>
    <n v="650"/>
    <n v="512"/>
    <m/>
    <m/>
    <m/>
    <m/>
    <n v="0"/>
    <s v="No"/>
    <n v="644691.59"/>
    <n v="106"/>
    <n v="94.9"/>
    <m/>
    <m/>
    <n v="1"/>
  </r>
  <r>
    <x v="2420"/>
    <s v="https://www.arsenalbio.com"/>
    <s v="https://www.crunchbase.com/organization/arsenalbio"/>
    <s v="ArsenalBio Inc."/>
    <s v="ArsenalBio is a programmable cell therapy company that offers advanced CAR T-cell therapies for solid tumors."/>
    <m/>
    <m/>
    <s v="series_a"/>
    <s v="series_b"/>
    <m/>
    <m/>
    <m/>
    <m/>
    <m/>
    <m/>
    <n v="85000000"/>
    <n v="220806682"/>
    <m/>
    <m/>
    <m/>
    <m/>
    <m/>
    <m/>
    <n v="425000000"/>
    <n v="1472780568.9400001"/>
    <m/>
    <m/>
    <m/>
    <m/>
    <m/>
    <m/>
    <s v="Euclidean Capital, Kleiner Perkins, OUP (Osage University Partners), Parker Institute for Cancer Immunotherapy, UCSF Foundation Investment Company, University of California, Westlake Village BioPartners"/>
    <s v="Bristol-Myers Squibb, Byers Capital, Emerson Collective, Euclidean Capital, Green Sands Equity, Hitachi Ventures, Kleiner Perkins, Parker Institute for Cancer Immunotherapy, Sixth Street, SoftBank Vision Fund, Triatomic Capital, University of California, San Francisco, Waycross Ventures, Westlake Village BioPartners"/>
    <m/>
    <m/>
    <m/>
    <m/>
    <m/>
    <m/>
    <n v="2019"/>
    <x v="10"/>
    <m/>
    <m/>
    <m/>
    <m/>
    <n v="220806682"/>
    <s v="series_b"/>
    <d v="2022-09-06T00:00:00"/>
    <n v="1472780568.9400001"/>
    <m/>
    <m/>
    <n v="9535.18"/>
    <n v="625894.43000000005"/>
    <m/>
    <m/>
    <m/>
    <m/>
    <m/>
    <m/>
    <n v="221"/>
    <n v="98"/>
    <m/>
    <m/>
    <m/>
    <m/>
    <m/>
    <m/>
    <n v="94.7"/>
    <n v="95.29"/>
    <m/>
    <m/>
    <m/>
    <m/>
    <m/>
    <n v="2.95"/>
    <m/>
    <n v="2.95"/>
    <n v="1"/>
    <m/>
    <m/>
    <m/>
    <m/>
    <n v="305806682"/>
    <m/>
    <m/>
    <d v="2019-10-17T00:00:00"/>
    <d v="2022-09-06T00:00:00"/>
    <m/>
    <m/>
    <m/>
    <m/>
    <m/>
    <n v="3.47"/>
    <m/>
    <m/>
    <m/>
    <m/>
    <n v="1"/>
    <m/>
    <n v="1055"/>
    <m/>
    <m/>
    <m/>
    <m/>
    <n v="0"/>
    <s v="No"/>
    <n v="635429.61"/>
    <n v="107"/>
    <n v="94.85"/>
    <m/>
    <m/>
    <n v="1"/>
  </r>
  <r>
    <x v="2421"/>
    <s v="https://www.usemultiplier.com"/>
    <s v="https://www.crunchbase.com/organization/multiplier"/>
    <s v="Multiplier Technologies Pte. Ltd."/>
    <s v="Multiplier is a leading global employment platform that manages employment, payroll &amp; compliance for International Teams"/>
    <m/>
    <s v="seed"/>
    <s v="series_a"/>
    <s v="series_b"/>
    <m/>
    <m/>
    <m/>
    <m/>
    <m/>
    <m/>
    <n v="13200000"/>
    <n v="60000000"/>
    <m/>
    <m/>
    <m/>
    <m/>
    <m/>
    <m/>
    <n v="66000000"/>
    <n v="400000000"/>
    <m/>
    <m/>
    <m/>
    <m/>
    <m/>
    <s v="Titan Capital"/>
    <s v="Amrish Rau, Deepinder Goyal, MS&amp;AD Ventures, Peak XV Partners, Picus Capital"/>
    <s v="DST Global, Gemini Investments, Peak XV Partners, Picus Capital, Tiger Global Management"/>
    <m/>
    <m/>
    <m/>
    <m/>
    <m/>
    <n v="2020"/>
    <n v="2021"/>
    <x v="10"/>
    <m/>
    <m/>
    <m/>
    <m/>
    <n v="60000000"/>
    <s v="series_b"/>
    <d v="2022-03-08T00:00:00"/>
    <n v="400000000"/>
    <m/>
    <n v="0.25"/>
    <n v="22279.45"/>
    <n v="608045.34"/>
    <m/>
    <m/>
    <m/>
    <m/>
    <m/>
    <n v="3388"/>
    <n v="595"/>
    <n v="102"/>
    <m/>
    <m/>
    <m/>
    <m/>
    <m/>
    <n v="64.010000000000005"/>
    <n v="88.69"/>
    <n v="95.09"/>
    <m/>
    <m/>
    <m/>
    <m/>
    <m/>
    <n v="5.15"/>
    <m/>
    <n v="5.15"/>
    <n v="1"/>
    <m/>
    <m/>
    <m/>
    <m/>
    <n v="77200000"/>
    <m/>
    <d v="2020-12-03T00:00:00"/>
    <d v="2021-11-01T00:00:00"/>
    <d v="2022-03-08T00:00:00"/>
    <m/>
    <m/>
    <m/>
    <m/>
    <m/>
    <n v="6.06"/>
    <m/>
    <m/>
    <m/>
    <m/>
    <n v="1"/>
    <n v="333"/>
    <n v="127"/>
    <m/>
    <m/>
    <m/>
    <m/>
    <n v="0"/>
    <s v="No"/>
    <n v="630325.04"/>
    <n v="108"/>
    <n v="94.8"/>
    <m/>
    <m/>
    <n v="1"/>
  </r>
  <r>
    <x v="2422"/>
    <s v="https://flatfile.com/"/>
    <s v="https://www.crunchbase.com/organization/flatfile"/>
    <s v="Flatfile Inc."/>
    <s v="The Flatfile Data Exchange Platform is the easiest, fastest, and safest way for developers to build the ideal data file import experience."/>
    <s v="pre_seed"/>
    <s v="seed"/>
    <s v="series_a"/>
    <s v="series_b"/>
    <m/>
    <m/>
    <m/>
    <m/>
    <n v="2065000"/>
    <n v="7600000"/>
    <n v="35000000"/>
    <n v="50000000"/>
    <m/>
    <m/>
    <m/>
    <m/>
    <n v="8065000"/>
    <n v="76000000"/>
    <n v="175000000"/>
    <n v="333500000"/>
    <m/>
    <m/>
    <m/>
    <m/>
    <s v="Afore Capital, Designer Fund, Founder Collective, Gradient Ventures, Liquid 2 Ventures, Nick Candito"/>
    <s v="Afore Capital, Alumni Ventures, Designer Fund, Ethos Family Office, Gradient Ventures, Hanover Technology Investment Management, Nat Turner, Nick Candito, Nitesh Banta, Quiet Capital, Soma Capital, Two Sigma Ventures, Worklife, Zach Weinberg"/>
    <s v="Afore Capital, Allison Pickens, Alumni Ventures, Ben Porterfield, Bossanova Investimentos, Calvin French-Owen, Gradient Ventures, Hanover Technology Investment Management, Ilya Volodarsky, Jeff Queisser, Keenan Rice, Larry Gadea, Scale Venture Partners, Soma Capital, Sri Pangulur, Two Sigma Ventures, Workday Ventures"/>
    <s v="Afore Capital, Google Ventures, Gradient Ventures, Scale Venture Partners, Tiger Global Management, Two Sigma Ventures, Workday Ventures"/>
    <m/>
    <m/>
    <m/>
    <m/>
    <n v="2019"/>
    <n v="2020"/>
    <n v="2021"/>
    <x v="10"/>
    <m/>
    <m/>
    <m/>
    <m/>
    <n v="50000000"/>
    <s v="series_b"/>
    <d v="2022-09-27T00:00:00"/>
    <n v="333500000"/>
    <n v="11.28"/>
    <n v="14322.65"/>
    <n v="18237.45"/>
    <n v="597341.73"/>
    <m/>
    <m/>
    <m/>
    <m/>
    <n v="1265"/>
    <n v="333"/>
    <n v="660"/>
    <n v="103"/>
    <m/>
    <m/>
    <m/>
    <m/>
    <n v="77.290000000000006"/>
    <n v="96.47"/>
    <n v="87.46"/>
    <n v="95.05"/>
    <m/>
    <m/>
    <m/>
    <m/>
    <m/>
    <n v="25.31"/>
    <n v="2.98"/>
    <n v="1.62"/>
    <n v="1"/>
    <m/>
    <m/>
    <m/>
    <m/>
    <n v="94665000"/>
    <d v="2019-09-10T00:00:00"/>
    <d v="2020-05-27T00:00:00"/>
    <d v="2021-03-10T00:00:00"/>
    <d v="2022-09-27T00:00:00"/>
    <m/>
    <m/>
    <m/>
    <m/>
    <n v="2.2999999999999998"/>
    <n v="1.91"/>
    <m/>
    <m/>
    <m/>
    <m/>
    <n v="1"/>
    <n v="287"/>
    <n v="566"/>
    <m/>
    <m/>
    <m/>
    <m/>
    <n v="0"/>
    <s v="No"/>
    <n v="629913.11"/>
    <n v="109"/>
    <n v="94.75"/>
    <m/>
    <m/>
    <n v="1"/>
  </r>
  <r>
    <x v="2423"/>
    <s v="http://www.strapi.io/"/>
    <s v="https://www.crunchbase.com/organization/strapi"/>
    <s v="Strapi Solutions SAS"/>
    <s v="Strapi is an open-source software platform that helps developers to easily build, deploy, and manage APIs."/>
    <m/>
    <s v="seed"/>
    <s v="series_a"/>
    <s v="series_b"/>
    <m/>
    <m/>
    <m/>
    <m/>
    <m/>
    <m/>
    <n v="10000000"/>
    <n v="31000000"/>
    <m/>
    <m/>
    <m/>
    <m/>
    <m/>
    <m/>
    <n v="50000000"/>
    <n v="206770000"/>
    <m/>
    <m/>
    <m/>
    <m/>
    <m/>
    <m/>
    <s v="Augusto &quot;Aghi&quot; Marietti, David Cramer, Florian Douetteau, Index Ventures, Marco Palladino"/>
    <s v="Ashley Smith, Bpifrance, CRV, Flex Capital, Index Ventures, Matt Billmann Christensen, Nat Friedman, Nicolas Dessaigne, RAISE"/>
    <m/>
    <m/>
    <m/>
    <m/>
    <m/>
    <n v="2018"/>
    <n v="2020"/>
    <x v="10"/>
    <m/>
    <m/>
    <m/>
    <m/>
    <n v="31000000"/>
    <s v="series_b"/>
    <d v="2022-06-22T00:00:00"/>
    <n v="206770000"/>
    <m/>
    <n v="0"/>
    <n v="4663.07"/>
    <n v="624434.61"/>
    <m/>
    <m/>
    <m/>
    <m/>
    <m/>
    <n v="3719"/>
    <n v="451"/>
    <n v="99"/>
    <m/>
    <m/>
    <m/>
    <m/>
    <m/>
    <n v="64.34"/>
    <n v="87.21"/>
    <n v="95.24"/>
    <m/>
    <m/>
    <m/>
    <m/>
    <m/>
    <n v="3.52"/>
    <m/>
    <n v="3.52"/>
    <n v="1"/>
    <m/>
    <m/>
    <m/>
    <m/>
    <n v="45000000"/>
    <m/>
    <d v="2018-07-01T00:00:00"/>
    <d v="2020-05-20T00:00:00"/>
    <d v="2022-06-22T00:00:00"/>
    <m/>
    <m/>
    <m/>
    <m/>
    <m/>
    <n v="4.1399999999999997"/>
    <m/>
    <m/>
    <m/>
    <m/>
    <n v="1"/>
    <n v="689"/>
    <n v="763"/>
    <m/>
    <m/>
    <m/>
    <m/>
    <n v="0"/>
    <s v="No"/>
    <n v="629097.68000000005"/>
    <n v="110"/>
    <n v="94.7"/>
    <m/>
    <m/>
    <n v="1"/>
  </r>
  <r>
    <x v="2424"/>
    <s v="https://mosaic.tech"/>
    <s v="https://www.crunchbase.com/organization/mosaic-tech"/>
    <s v="Mosaic Finance Inc."/>
    <s v="Mosaic.tech is a finance platform that provides predictive reporting capabilities to assist with financial strategy and planning."/>
    <s v="pre_seed"/>
    <s v="seed"/>
    <s v="series_a"/>
    <s v="series_b"/>
    <s v="series_c"/>
    <m/>
    <m/>
    <m/>
    <m/>
    <m/>
    <m/>
    <n v="25000000"/>
    <n v="26000000"/>
    <m/>
    <m/>
    <m/>
    <m/>
    <m/>
    <m/>
    <n v="166750000"/>
    <n v="260000000"/>
    <m/>
    <m/>
    <m/>
    <s v="Village Global"/>
    <s v="Konstantin von Unger"/>
    <s v="Fifth Down Capital"/>
    <s v="9Yards Capital, Fifth Down Capital, Founders Fund, Friends &amp; Family Capital, General Catalyst, XYZ Venture Capital"/>
    <s v="Founders Fund, Friends &amp; Family Capital, General Catalyst, OMERS Ventures, XYZ Venture Capital"/>
    <m/>
    <m/>
    <m/>
    <n v="2019"/>
    <n v="2019"/>
    <n v="2020"/>
    <x v="10"/>
    <n v="2023"/>
    <m/>
    <m/>
    <m/>
    <n v="26000000"/>
    <s v="series_c"/>
    <d v="2023-06-07T00:00:00"/>
    <n v="260000000"/>
    <n v="0.25"/>
    <n v="0"/>
    <n v="0"/>
    <n v="432141.01"/>
    <n v="187411.23"/>
    <m/>
    <m/>
    <m/>
    <n v="1440"/>
    <n v="3695"/>
    <n v="1826"/>
    <n v="164"/>
    <n v="23"/>
    <m/>
    <m/>
    <m/>
    <n v="74.14"/>
    <n v="61.5"/>
    <n v="48.14"/>
    <n v="92.08"/>
    <n v="95.37"/>
    <m/>
    <m/>
    <m/>
    <m/>
    <n v="1.4"/>
    <m/>
    <m/>
    <n v="1.4"/>
    <n v="1"/>
    <m/>
    <m/>
    <m/>
    <n v="71900000"/>
    <d v="2019-04-04T00:00:00"/>
    <d v="2019-03-30T00:00:00"/>
    <d v="2020-11-11T00:00:00"/>
    <d v="2022-03-30T00:00:00"/>
    <d v="2023-06-07T00:00:00"/>
    <m/>
    <m/>
    <m/>
    <m/>
    <m/>
    <n v="1.56"/>
    <m/>
    <m/>
    <m/>
    <n v="1.56"/>
    <n v="592"/>
    <n v="504"/>
    <n v="434"/>
    <m/>
    <m/>
    <m/>
    <n v="434"/>
    <s v="No"/>
    <n v="619552.49"/>
    <n v="111"/>
    <n v="94.65"/>
    <n v="1.56"/>
    <n v="1.56"/>
    <n v="1.56"/>
  </r>
  <r>
    <x v="2425"/>
    <s v="https://www.traceable.ai/"/>
    <s v="https://www.crunchbase.com/organization/traceable"/>
    <s v="Traceable Inc."/>
    <s v="Intelligent API Security at Enterprise Scale"/>
    <m/>
    <m/>
    <s v="series_a"/>
    <s v="series_b"/>
    <m/>
    <m/>
    <m/>
    <m/>
    <m/>
    <m/>
    <n v="20000000"/>
    <n v="60000000"/>
    <m/>
    <m/>
    <m/>
    <m/>
    <m/>
    <m/>
    <n v="100000000"/>
    <n v="450000000"/>
    <m/>
    <m/>
    <m/>
    <m/>
    <m/>
    <m/>
    <s v="BIG Labs, Unusual Ventures"/>
    <s v="BIG Labs, IVP, Tiger Global Management, Unusual Ventures"/>
    <m/>
    <m/>
    <m/>
    <m/>
    <m/>
    <m/>
    <n v="2020"/>
    <x v="10"/>
    <m/>
    <m/>
    <m/>
    <m/>
    <n v="60000000"/>
    <s v="series_b"/>
    <d v="2022-05-02T00:00:00"/>
    <n v="450000000"/>
    <m/>
    <m/>
    <n v="8.7899999999999991"/>
    <n v="612765.87"/>
    <m/>
    <m/>
    <m/>
    <m/>
    <m/>
    <m/>
    <n v="1445"/>
    <n v="101"/>
    <m/>
    <m/>
    <m/>
    <m/>
    <m/>
    <m/>
    <n v="58.97"/>
    <n v="95.14"/>
    <m/>
    <m/>
    <m/>
    <m/>
    <m/>
    <n v="3.83"/>
    <m/>
    <n v="3.83"/>
    <n v="1"/>
    <m/>
    <m/>
    <m/>
    <m/>
    <n v="80000000"/>
    <m/>
    <m/>
    <d v="2020-07-14T00:00:00"/>
    <d v="2022-05-02T00:00:00"/>
    <m/>
    <m/>
    <m/>
    <m/>
    <m/>
    <n v="4.5"/>
    <m/>
    <m/>
    <m/>
    <m/>
    <n v="1"/>
    <m/>
    <n v="657"/>
    <m/>
    <m/>
    <m/>
    <m/>
    <n v="0"/>
    <s v="No"/>
    <n v="612774.66"/>
    <n v="112"/>
    <n v="94.6"/>
    <m/>
    <m/>
    <n v="1"/>
  </r>
  <r>
    <x v="2426"/>
    <s v="https://pintu.co.id"/>
    <s v="https://www.crunchbase.com/organization/pintu"/>
    <s v="PT Pintu Kemana Saja"/>
    <s v="Pintu is a crypto assets platform for buying, selling, and investing in Bitcoin and Blockchain-based assets."/>
    <m/>
    <m/>
    <s v="series_a"/>
    <s v="series_b"/>
    <m/>
    <m/>
    <m/>
    <m/>
    <m/>
    <m/>
    <n v="6000000"/>
    <n v="113000000"/>
    <m/>
    <m/>
    <m/>
    <m/>
    <m/>
    <m/>
    <n v="30000000"/>
    <n v="753710000"/>
    <m/>
    <m/>
    <m/>
    <m/>
    <m/>
    <m/>
    <s v="Alameda Ventures, Blockchain Ventures Corp, Castle Island Ventures, Coinbase Ventures, Intudo Ventures, Jonathan Chu, PT Gesit Perkasa, Pantera Capital, The Spartan Group"/>
    <s v="Intudo Ventures, Lightspeed Venture Partners, Northstar Group, Pantera Capital"/>
    <m/>
    <m/>
    <m/>
    <m/>
    <m/>
    <m/>
    <n v="2021"/>
    <x v="10"/>
    <m/>
    <m/>
    <m/>
    <m/>
    <n v="113000000"/>
    <s v="series_b"/>
    <d v="2022-06-07T00:00:00"/>
    <n v="753710000"/>
    <m/>
    <m/>
    <n v="28886.39"/>
    <n v="583303.43000000005"/>
    <m/>
    <m/>
    <m/>
    <m/>
    <m/>
    <m/>
    <n v="511"/>
    <n v="108"/>
    <m/>
    <m/>
    <m/>
    <m/>
    <m/>
    <m/>
    <n v="90.29"/>
    <n v="94.8"/>
    <m/>
    <m/>
    <m/>
    <m/>
    <m/>
    <n v="21.36"/>
    <m/>
    <n v="21.36"/>
    <n v="1"/>
    <m/>
    <m/>
    <m/>
    <m/>
    <n v="154000000"/>
    <m/>
    <m/>
    <d v="2021-05-25T00:00:00"/>
    <d v="2022-06-07T00:00:00"/>
    <m/>
    <m/>
    <m/>
    <m/>
    <m/>
    <n v="25.12"/>
    <m/>
    <m/>
    <m/>
    <m/>
    <n v="1"/>
    <m/>
    <n v="378"/>
    <m/>
    <m/>
    <m/>
    <m/>
    <n v="0"/>
    <s v="No"/>
    <n v="612189.81999999995"/>
    <n v="113"/>
    <n v="94.56"/>
    <m/>
    <m/>
    <n v="1"/>
  </r>
  <r>
    <x v="2427"/>
    <s v="https://birdie.care"/>
    <s v="https://www.crunchbase.com/organization/birdie-ce15"/>
    <s v="Birdie Care Services Limited"/>
    <s v="Birdie is a digital caretech company focused on elderly care at home."/>
    <s v="pre_seed"/>
    <s v="seed"/>
    <s v="series_a"/>
    <s v="series_b"/>
    <m/>
    <m/>
    <m/>
    <m/>
    <n v="2868311"/>
    <n v="8100996"/>
    <n v="11591073"/>
    <n v="30000000"/>
    <m/>
    <m/>
    <m/>
    <m/>
    <n v="57366220"/>
    <n v="81009960"/>
    <n v="57955365"/>
    <n v="200100000"/>
    <m/>
    <m/>
    <m/>
    <m/>
    <s v="Kamet"/>
    <s v="AXA Group"/>
    <s v="Index Ventures, Kamet"/>
    <s v="Index Ventures, OMERS Ventures, Sofina"/>
    <m/>
    <m/>
    <m/>
    <m/>
    <n v="2017"/>
    <n v="2018"/>
    <n v="2021"/>
    <x v="10"/>
    <m/>
    <m/>
    <m/>
    <m/>
    <n v="30000000"/>
    <s v="series_b"/>
    <d v="2022-06-28T00:00:00"/>
    <n v="200100000"/>
    <n v="0"/>
    <n v="0"/>
    <n v="46958.79"/>
    <n v="555570.18999999994"/>
    <m/>
    <m/>
    <m/>
    <m/>
    <n v="829"/>
    <n v="3719"/>
    <n v="386"/>
    <n v="114"/>
    <m/>
    <m/>
    <m/>
    <m/>
    <n v="69.36"/>
    <n v="64.34"/>
    <n v="92.67"/>
    <n v="94.51"/>
    <m/>
    <m/>
    <m/>
    <m/>
    <m/>
    <n v="2.94"/>
    <n v="1.68"/>
    <n v="2.94"/>
    <n v="1"/>
    <m/>
    <m/>
    <m/>
    <m/>
    <n v="52560380"/>
    <d v="2017-07-17T00:00:00"/>
    <d v="2018-11-08T00:00:00"/>
    <d v="2021-05-11T00:00:00"/>
    <d v="2022-06-28T00:00:00"/>
    <m/>
    <m/>
    <m/>
    <m/>
    <n v="0.72"/>
    <n v="3.45"/>
    <m/>
    <m/>
    <m/>
    <m/>
    <n v="1"/>
    <n v="915"/>
    <n v="413"/>
    <m/>
    <m/>
    <m/>
    <m/>
    <n v="0"/>
    <s v="No"/>
    <n v="602528.98"/>
    <n v="114"/>
    <n v="94.51"/>
    <m/>
    <m/>
    <n v="1"/>
  </r>
  <r>
    <x v="2428"/>
    <s v="https://refyne.co.in/"/>
    <s v="https://www.crunchbase.com/organization/refyne"/>
    <m/>
    <s v="Refyne is India's first Earned Wage Access platform, on a mission to simplify and help improve personal finances!"/>
    <m/>
    <s v="seed"/>
    <s v="series_a"/>
    <s v="series_b"/>
    <m/>
    <m/>
    <m/>
    <m/>
    <m/>
    <n v="4100000"/>
    <n v="19000000"/>
    <n v="82000000"/>
    <m/>
    <m/>
    <m/>
    <m/>
    <m/>
    <n v="41000000"/>
    <n v="95000000"/>
    <n v="546940000"/>
    <m/>
    <m/>
    <m/>
    <m/>
    <m/>
    <s v="Jigsaw VC, MPGI, QED Investors, XYZ Venture Capital"/>
    <s v="DST Global, Jigsaw VC, MPGI, QED Investors, RTP Global, XYZ Venture Capital"/>
    <s v="DST Global, Jigsaw VC, Launchbay Capital, RTP Global, Tiger Global Management, XYZ Venture Capital"/>
    <m/>
    <m/>
    <m/>
    <m/>
    <m/>
    <n v="2020"/>
    <n v="2021"/>
    <x v="10"/>
    <m/>
    <m/>
    <m/>
    <m/>
    <n v="82000000"/>
    <s v="series_b"/>
    <d v="2022-01-11T00:00:00"/>
    <n v="546940000"/>
    <m/>
    <n v="684.89"/>
    <n v="28003.8"/>
    <n v="572148.98"/>
    <m/>
    <m/>
    <m/>
    <m/>
    <m/>
    <n v="1229"/>
    <n v="524"/>
    <n v="110"/>
    <m/>
    <m/>
    <m/>
    <m/>
    <m/>
    <n v="86.95"/>
    <n v="90.05"/>
    <n v="94.71"/>
    <m/>
    <m/>
    <m/>
    <m/>
    <m/>
    <n v="9.07"/>
    <n v="9.07"/>
    <n v="4.8899999999999997"/>
    <n v="1"/>
    <m/>
    <m/>
    <m/>
    <m/>
    <n v="105100000"/>
    <m/>
    <d v="2020-12-01T00:00:00"/>
    <d v="2021-06-09T00:00:00"/>
    <d v="2022-01-11T00:00:00"/>
    <m/>
    <m/>
    <m/>
    <m/>
    <n v="2.3199999999999998"/>
    <n v="5.76"/>
    <m/>
    <m/>
    <m/>
    <m/>
    <n v="1"/>
    <n v="190"/>
    <n v="216"/>
    <m/>
    <m/>
    <m/>
    <m/>
    <n v="0"/>
    <s v="No"/>
    <n v="600837.67000000004"/>
    <n v="115"/>
    <n v="94.46"/>
    <m/>
    <m/>
    <n v="1"/>
  </r>
  <r>
    <x v="2429"/>
    <s v="https://www.arthur.ai"/>
    <s v="https://www.crunchbase.com/organization/arthur-ai"/>
    <s v="Arthur AI"/>
    <s v="Arthur is a platform that monitors, measures, and improves the performance of machine learning models."/>
    <m/>
    <s v="seed"/>
    <s v="series_a"/>
    <s v="series_b"/>
    <m/>
    <m/>
    <m/>
    <m/>
    <m/>
    <n v="3300000"/>
    <n v="15000000"/>
    <n v="42000000"/>
    <m/>
    <m/>
    <m/>
    <m/>
    <m/>
    <n v="33000000"/>
    <n v="75000000"/>
    <n v="280140000"/>
    <m/>
    <m/>
    <m/>
    <m/>
    <m/>
    <s v="Hunter Walk, Index Ventures, Jerry Yang, Work-Bench"/>
    <s v="A.M.E. Ventures, Acrew Capital, Homebrew, Index Ventures, Plexo Capital, Work-Bench"/>
    <s v="Acrew Capital, BAM Elevate, Greycroft, Index Ventures, Plexo Capital, Work-Bench"/>
    <m/>
    <m/>
    <m/>
    <m/>
    <m/>
    <n v="2019"/>
    <n v="2020"/>
    <x v="10"/>
    <m/>
    <m/>
    <m/>
    <m/>
    <n v="42000000"/>
    <s v="series_b"/>
    <d v="2022-06-30T00:00:00"/>
    <n v="280140000"/>
    <m/>
    <n v="5.62"/>
    <n v="4681.57"/>
    <n v="593068.78"/>
    <m/>
    <m/>
    <m/>
    <m/>
    <m/>
    <n v="2559"/>
    <n v="448"/>
    <n v="106"/>
    <m/>
    <m/>
    <m/>
    <m/>
    <m/>
    <n v="73.34"/>
    <n v="87.3"/>
    <n v="94.9"/>
    <m/>
    <m/>
    <m/>
    <m/>
    <m/>
    <n v="5.77"/>
    <n v="5.77"/>
    <n v="3.18"/>
    <n v="1"/>
    <m/>
    <m/>
    <m/>
    <m/>
    <n v="60300000"/>
    <m/>
    <d v="2019-12-11T00:00:00"/>
    <d v="2020-12-09T00:00:00"/>
    <d v="2022-06-30T00:00:00"/>
    <m/>
    <m/>
    <m/>
    <m/>
    <n v="2.27"/>
    <n v="3.74"/>
    <m/>
    <m/>
    <m/>
    <m/>
    <n v="1"/>
    <n v="364"/>
    <n v="568"/>
    <m/>
    <m/>
    <m/>
    <m/>
    <n v="0"/>
    <s v="No"/>
    <n v="597755.97"/>
    <n v="116"/>
    <n v="94.41"/>
    <m/>
    <m/>
    <n v="1"/>
  </r>
  <r>
    <x v="2430"/>
    <s v="https://www.apiiro.com"/>
    <s v="https://www.crunchbase.com/organization/apiiro-ltd"/>
    <s v="Apiiro Ltd."/>
    <s v="Apiiro enables security and development teams to proactively remediate risk before releasing to the cloud."/>
    <m/>
    <m/>
    <s v="series_a"/>
    <s v="series_b"/>
    <m/>
    <m/>
    <m/>
    <m/>
    <m/>
    <m/>
    <n v="35000000"/>
    <n v="100000000"/>
    <m/>
    <m/>
    <m/>
    <m/>
    <m/>
    <m/>
    <n v="175000000"/>
    <n v="667000000"/>
    <m/>
    <m/>
    <m/>
    <m/>
    <m/>
    <m/>
    <s v="Asheem Chandna, Saam Motamedi, Ted Schlein"/>
    <s v="General Catalyst, Greylock, Kleiner Perkins"/>
    <m/>
    <m/>
    <m/>
    <m/>
    <m/>
    <m/>
    <n v="2020"/>
    <x v="10"/>
    <m/>
    <m/>
    <m/>
    <m/>
    <n v="100000000"/>
    <s v="series_b"/>
    <d v="2022-11-03T00:00:00"/>
    <n v="667000000"/>
    <m/>
    <m/>
    <n v="0"/>
    <n v="596380.74"/>
    <m/>
    <m/>
    <m/>
    <m/>
    <m/>
    <m/>
    <n v="1826"/>
    <n v="104"/>
    <m/>
    <m/>
    <m/>
    <m/>
    <m/>
    <m/>
    <n v="48.14"/>
    <n v="95"/>
    <m/>
    <m/>
    <m/>
    <m/>
    <m/>
    <n v="3.24"/>
    <m/>
    <n v="3.24"/>
    <n v="1"/>
    <m/>
    <m/>
    <m/>
    <m/>
    <n v="135000000"/>
    <m/>
    <m/>
    <d v="2020-10-13T00:00:00"/>
    <d v="2022-11-03T00:00:00"/>
    <m/>
    <m/>
    <m/>
    <m/>
    <m/>
    <n v="3.81"/>
    <m/>
    <m/>
    <m/>
    <m/>
    <n v="1"/>
    <m/>
    <n v="751"/>
    <m/>
    <m/>
    <m/>
    <m/>
    <n v="0"/>
    <s v="No"/>
    <n v="596380.74"/>
    <n v="117"/>
    <n v="94.36"/>
    <m/>
    <m/>
    <n v="1"/>
  </r>
  <r>
    <x v="2431"/>
    <s v="https://www.parafin.com"/>
    <s v="https://www.crunchbase.com/organization/parafin-1b48"/>
    <s v="Parafin, Inc."/>
    <s v="Growing small businesses through embedded financial services enabled on the very platforms on which SMBs sell &amp; transact"/>
    <m/>
    <s v="seed"/>
    <s v="series_a"/>
    <s v="series_b"/>
    <m/>
    <m/>
    <m/>
    <m/>
    <m/>
    <n v="4000000"/>
    <n v="30000000"/>
    <n v="60000000"/>
    <m/>
    <m/>
    <m/>
    <m/>
    <m/>
    <n v="40000000"/>
    <n v="150000000"/>
    <n v="520000000"/>
    <m/>
    <m/>
    <m/>
    <m/>
    <m/>
    <s v="Ribbit Capital, SVA"/>
    <s v="Eric Tarczynski, Mischief, Ribbit Capital, SVA, Thrive Capital"/>
    <s v="GIC, Ribbit Capital, Thrive Capital"/>
    <m/>
    <m/>
    <m/>
    <m/>
    <m/>
    <n v="2020"/>
    <n v="2021"/>
    <x v="10"/>
    <m/>
    <m/>
    <m/>
    <m/>
    <n v="60000000"/>
    <s v="series_b"/>
    <d v="2022-08-02T00:00:00"/>
    <n v="520000000"/>
    <m/>
    <n v="38437.64"/>
    <n v="221111.43"/>
    <n v="327963.95"/>
    <m/>
    <m/>
    <m/>
    <m/>
    <m/>
    <n v="307"/>
    <n v="82"/>
    <n v="177"/>
    <m/>
    <m/>
    <m/>
    <m/>
    <m/>
    <n v="96.75"/>
    <n v="98.46"/>
    <n v="91.45"/>
    <m/>
    <m/>
    <m/>
    <m/>
    <m/>
    <n v="8.84"/>
    <n v="8.84"/>
    <n v="2.95"/>
    <n v="1"/>
    <m/>
    <m/>
    <m/>
    <m/>
    <n v="244000000"/>
    <m/>
    <d v="2020-05-18T00:00:00"/>
    <d v="2021-09-29T00:00:00"/>
    <d v="2022-08-02T00:00:00"/>
    <m/>
    <m/>
    <m/>
    <m/>
    <n v="3.75"/>
    <n v="3.47"/>
    <m/>
    <m/>
    <m/>
    <m/>
    <n v="1"/>
    <n v="499"/>
    <n v="307"/>
    <m/>
    <m/>
    <m/>
    <m/>
    <n v="0"/>
    <s v="No"/>
    <n v="587513.02"/>
    <n v="118"/>
    <n v="94.31"/>
    <m/>
    <m/>
    <n v="1"/>
  </r>
  <r>
    <x v="2432"/>
    <s v="http://thunkable.com"/>
    <s v="https://www.crunchbase.com/organization/thunkable"/>
    <s v="Rappidly, Inc"/>
    <s v="Thunkable makes a drag-and-drop programming tool to allow anyone to make beautiful, native mobile apps."/>
    <m/>
    <s v="seed"/>
    <m/>
    <s v="series_b"/>
    <m/>
    <m/>
    <m/>
    <m/>
    <m/>
    <n v="120000"/>
    <m/>
    <n v="30000000"/>
    <m/>
    <m/>
    <m/>
    <m/>
    <m/>
    <n v="1200000"/>
    <m/>
    <n v="200100000"/>
    <m/>
    <m/>
    <m/>
    <m/>
    <m/>
    <s v="Fort Ventures, Four Cities Capital, SVA, Y Combinator"/>
    <m/>
    <s v="Diplo (Thomas Pentz), Lightspeed Venture Partners, New Enterprise Associates, Owl Ventures, PJC, Sky9 Capital, SuperStar DJ"/>
    <m/>
    <m/>
    <m/>
    <m/>
    <m/>
    <n v="2016"/>
    <m/>
    <x v="10"/>
    <m/>
    <m/>
    <m/>
    <m/>
    <n v="30000000"/>
    <s v="series_b"/>
    <d v="2022-02-08T00:00:00"/>
    <n v="200100000"/>
    <m/>
    <n v="34228.57"/>
    <m/>
    <n v="546141.06999999995"/>
    <m/>
    <m/>
    <m/>
    <m/>
    <m/>
    <n v="5"/>
    <m/>
    <n v="116"/>
    <m/>
    <m/>
    <m/>
    <m/>
    <m/>
    <n v="99.96"/>
    <m/>
    <n v="94.41"/>
    <m/>
    <m/>
    <m/>
    <m/>
    <m/>
    <n v="113.4"/>
    <n v="113.4"/>
    <m/>
    <n v="1"/>
    <m/>
    <m/>
    <m/>
    <m/>
    <n v="33644912"/>
    <m/>
    <d v="2016-03-22T00:00:00"/>
    <m/>
    <d v="2022-02-08T00:00:00"/>
    <m/>
    <m/>
    <m/>
    <m/>
    <m/>
    <m/>
    <m/>
    <m/>
    <m/>
    <m/>
    <n v="1"/>
    <m/>
    <m/>
    <m/>
    <m/>
    <m/>
    <m/>
    <n v="0"/>
    <s v="No"/>
    <n v="580369.64"/>
    <n v="119"/>
    <n v="94.26"/>
    <m/>
    <m/>
    <n v="1"/>
  </r>
  <r>
    <x v="2433"/>
    <s v="https://www.renorun.com"/>
    <s v="https://www.crunchbase.com/organization/renorun"/>
    <s v="RenoRun Inc"/>
    <s v="RenoRun is building a single source platform for general contractors to purchase materials."/>
    <s v="pre_seed"/>
    <s v="seed"/>
    <s v="series_a"/>
    <s v="series_b"/>
    <m/>
    <m/>
    <m/>
    <m/>
    <n v="1000000"/>
    <n v="3000000"/>
    <n v="17100513"/>
    <n v="142627048"/>
    <m/>
    <m/>
    <m/>
    <m/>
    <n v="20000000"/>
    <n v="30000000"/>
    <n v="85502565"/>
    <n v="951322410.15999997"/>
    <m/>
    <m/>
    <m/>
    <m/>
    <m/>
    <s v="Real Ventures, ScaleUP Ventures"/>
    <s v="Inovia Capital, Maple VC, Obvious Ventures, Real Ventures, ScaleUP Ventures, Silicon Valley Bank"/>
    <s v="BDC Capital’s Women in Technology Venture Fund, Counterpart Advisors, Desjardins Venture Capital, Export Development Canada, Fifth Wall, Investissement Quebec, Nicola Wealth Management, SE Ventures, Sozo Ventures, Tiger Global Management, TriplePoint Capital"/>
    <m/>
    <m/>
    <m/>
    <m/>
    <n v="2017"/>
    <n v="2019"/>
    <n v="2019"/>
    <x v="10"/>
    <m/>
    <m/>
    <m/>
    <m/>
    <n v="142627048"/>
    <s v="series_b"/>
    <d v="2022-02-01T00:00:00"/>
    <n v="951322410.15999997"/>
    <n v="0"/>
    <n v="12.34"/>
    <n v="9834.27"/>
    <n v="562547.76"/>
    <m/>
    <m/>
    <m/>
    <m/>
    <n v="829"/>
    <n v="2352"/>
    <n v="214"/>
    <n v="112"/>
    <m/>
    <m/>
    <m/>
    <m/>
    <n v="69.36"/>
    <n v="75.5"/>
    <n v="94.87"/>
    <n v="94.61"/>
    <m/>
    <m/>
    <m/>
    <m/>
    <m/>
    <n v="29.11"/>
    <n v="21.57"/>
    <n v="9.4600000000000009"/>
    <n v="1"/>
    <m/>
    <m/>
    <m/>
    <m/>
    <n v="163727561"/>
    <d v="2017-11-01T00:00:00"/>
    <d v="2019-02-01T00:00:00"/>
    <d v="2019-11-01T00:00:00"/>
    <d v="2022-02-01T00:00:00"/>
    <m/>
    <m/>
    <m/>
    <m/>
    <n v="2.85"/>
    <n v="11.13"/>
    <m/>
    <m/>
    <m/>
    <m/>
    <n v="1"/>
    <n v="273"/>
    <n v="823"/>
    <m/>
    <m/>
    <m/>
    <m/>
    <n v="0"/>
    <s v="No"/>
    <n v="572394.37"/>
    <n v="120"/>
    <n v="94.21"/>
    <m/>
    <m/>
    <n v="1"/>
  </r>
  <r>
    <x v="2434"/>
    <s v="https://rudderstack.com"/>
    <s v="https://www.crunchbase.com/organization/rudderstack"/>
    <s v="RudderStack, Inc."/>
    <s v="RudderStack provides a customer data infrastructure solution for developers, data analysts, and product teams."/>
    <m/>
    <s v="seed"/>
    <s v="series_a"/>
    <s v="series_b"/>
    <m/>
    <m/>
    <m/>
    <m/>
    <m/>
    <n v="5000000"/>
    <n v="21000000"/>
    <n v="56000000"/>
    <m/>
    <m/>
    <m/>
    <m/>
    <m/>
    <n v="50000000"/>
    <n v="105000000"/>
    <n v="373520000"/>
    <m/>
    <m/>
    <m/>
    <m/>
    <m/>
    <s v="468 Capital, Augusto &quot;Aghi&quot; Marietti, Florian Leibert, S28 Capital, Salil Deshpande"/>
    <s v="Kleiner Perkins"/>
    <s v="Insight Partners, Kleiner Perkins, S28 Capital"/>
    <m/>
    <m/>
    <m/>
    <m/>
    <m/>
    <n v="2020"/>
    <n v="2021"/>
    <x v="10"/>
    <m/>
    <m/>
    <m/>
    <m/>
    <n v="56000000"/>
    <s v="series_b"/>
    <d v="2022-02-02T00:00:00"/>
    <n v="373520000"/>
    <m/>
    <n v="5.16"/>
    <n v="49906.42"/>
    <n v="517638.5"/>
    <m/>
    <m/>
    <m/>
    <m/>
    <m/>
    <n v="3000"/>
    <n v="372"/>
    <n v="123"/>
    <m/>
    <m/>
    <m/>
    <m/>
    <m/>
    <n v="68.14"/>
    <n v="92.94"/>
    <n v="94.07"/>
    <m/>
    <m/>
    <m/>
    <m/>
    <m/>
    <n v="5.08"/>
    <n v="5.08"/>
    <n v="3.02"/>
    <n v="1"/>
    <m/>
    <m/>
    <m/>
    <m/>
    <n v="82000000"/>
    <m/>
    <d v="2020-05-27T00:00:00"/>
    <d v="2021-06-10T00:00:00"/>
    <d v="2022-02-02T00:00:00"/>
    <m/>
    <m/>
    <m/>
    <m/>
    <n v="2.1"/>
    <n v="3.56"/>
    <m/>
    <m/>
    <m/>
    <m/>
    <n v="1"/>
    <n v="379"/>
    <n v="237"/>
    <m/>
    <m/>
    <m/>
    <m/>
    <n v="0"/>
    <s v="No"/>
    <n v="567550.07999999996"/>
    <n v="121"/>
    <n v="94.17"/>
    <m/>
    <m/>
    <n v="1"/>
  </r>
  <r>
    <x v="2435"/>
    <s v="https://www.min.io"/>
    <s v="https://www.crunchbase.com/organization/minio-inc"/>
    <s v="MinIO Inc"/>
    <s v="MinIO offers high-performance, S3 compatible object storage for multi-cloud architectures. Software-defined, cloud-native + 100% opensource."/>
    <m/>
    <s v="seed"/>
    <s v="series_a"/>
    <s v="series_b"/>
    <m/>
    <m/>
    <m/>
    <m/>
    <m/>
    <n v="3300000"/>
    <n v="20000000"/>
    <n v="103000000"/>
    <m/>
    <m/>
    <m/>
    <m/>
    <m/>
    <n v="33000000"/>
    <n v="100000000"/>
    <n v="1000000000"/>
    <m/>
    <m/>
    <m/>
    <m/>
    <m/>
    <s v="AME Cloud Ventures, Andrew Feldman, Ben Golub, Brian Stevens, Garima Kapoor, General Catalyst, Index Ventures, Jeff Rothschild, Lanham Napier, Mark Leslie, Marten Mickos, Nexus Venture Partners"/>
    <s v="AME Cloud Ventures, Dell Technologies Capital, General Catalyst, Intel Capital, Moiz Kohari, Nexus Venture Partners, Steven Singh"/>
    <s v="Dell Technologies Capital, General Catalyst, Intel Capital, Nexus Venture Partners, SoftBank Vision Fund"/>
    <m/>
    <m/>
    <m/>
    <m/>
    <m/>
    <n v="2015"/>
    <n v="2017"/>
    <x v="10"/>
    <m/>
    <m/>
    <m/>
    <m/>
    <n v="103000000"/>
    <s v="series_b"/>
    <d v="2022-01-26T00:00:00"/>
    <n v="1000000000"/>
    <m/>
    <n v="6038.83"/>
    <n v="17444.849999999999"/>
    <n v="541812.22"/>
    <m/>
    <m/>
    <m/>
    <m/>
    <m/>
    <n v="185"/>
    <n v="80"/>
    <n v="121"/>
    <m/>
    <m/>
    <m/>
    <m/>
    <m/>
    <n v="98.12"/>
    <n v="98.02"/>
    <n v="94.17"/>
    <m/>
    <m/>
    <m/>
    <m/>
    <s v="unicorn"/>
    <n v="20.61"/>
    <n v="20.61"/>
    <n v="8.5"/>
    <n v="1"/>
    <m/>
    <m/>
    <m/>
    <m/>
    <n v="126300000"/>
    <m/>
    <d v="2015-06-17T00:00:00"/>
    <d v="2017-09-19T00:00:00"/>
    <d v="2022-01-26T00:00:00"/>
    <m/>
    <m/>
    <m/>
    <m/>
    <n v="3.03"/>
    <n v="10"/>
    <m/>
    <m/>
    <m/>
    <m/>
    <n v="1"/>
    <n v="825"/>
    <n v="1590"/>
    <m/>
    <m/>
    <m/>
    <m/>
    <n v="0"/>
    <s v="No"/>
    <n v="565295.9"/>
    <n v="122"/>
    <n v="94.12"/>
    <m/>
    <m/>
    <n v="1"/>
  </r>
  <r>
    <x v="2436"/>
    <s v="https://www.pinwheelapi.com"/>
    <s v="https://www.crunchbase.com/organization/pinwheel-7871"/>
    <s v="Underdog Technologies Inc"/>
    <s v="Pinwheel is the market-leading payroll data connectivity platform building the income layer that will power a fairer financial system."/>
    <m/>
    <s v="seed"/>
    <s v="series_a"/>
    <s v="series_b"/>
    <m/>
    <m/>
    <m/>
    <m/>
    <m/>
    <n v="7000000"/>
    <m/>
    <n v="50000000"/>
    <m/>
    <m/>
    <m/>
    <m/>
    <m/>
    <n v="70000000"/>
    <m/>
    <n v="500000000"/>
    <m/>
    <m/>
    <m/>
    <m/>
    <m/>
    <s v="Edward Lando, First Round Capital, Upfront Ventures"/>
    <s v="Jeffrey Wald"/>
    <s v="American Express Ventures, Coatue, First Round Capital, Franklin Templeton, GGV Capital, Indeed, Kraken Ventures, TQ Ventures, Upfront Ventures, Verdure Capital Management"/>
    <m/>
    <m/>
    <m/>
    <m/>
    <m/>
    <n v="2020"/>
    <n v="2020"/>
    <x v="10"/>
    <m/>
    <m/>
    <m/>
    <m/>
    <n v="50000000"/>
    <s v="series_b"/>
    <d v="2022-01-18T00:00:00"/>
    <n v="500000000"/>
    <m/>
    <n v="1884.38"/>
    <n v="0"/>
    <n v="553043.68999999994"/>
    <m/>
    <m/>
    <m/>
    <m/>
    <m/>
    <n v="952"/>
    <n v="1826"/>
    <n v="115"/>
    <m/>
    <m/>
    <m/>
    <m/>
    <m/>
    <n v="89.9"/>
    <n v="48.14"/>
    <n v="94.46"/>
    <m/>
    <m/>
    <m/>
    <m/>
    <m/>
    <n v="4.8600000000000003"/>
    <n v="4.8600000000000003"/>
    <m/>
    <n v="1"/>
    <m/>
    <m/>
    <m/>
    <m/>
    <n v="77000000"/>
    <m/>
    <d v="2020-06-10T00:00:00"/>
    <d v="2020-08-02T00:00:00"/>
    <d v="2022-01-18T00:00:00"/>
    <m/>
    <m/>
    <m/>
    <m/>
    <m/>
    <m/>
    <m/>
    <m/>
    <m/>
    <m/>
    <n v="1"/>
    <n v="53"/>
    <n v="534"/>
    <m/>
    <m/>
    <m/>
    <m/>
    <n v="0"/>
    <s v="No"/>
    <n v="554928.06999999995"/>
    <n v="123"/>
    <n v="94.07"/>
    <m/>
    <m/>
    <n v="1"/>
  </r>
  <r>
    <x v="2437"/>
    <s v="https://www.spenmo.com/"/>
    <s v="https://www.crunchbase.com/organization/spenmo"/>
    <m/>
    <s v="Spenmo is an all-in-one software that give you the visibility, comfort and control on how, when and why money is leaving your organization"/>
    <s v="pre_seed"/>
    <s v="seed"/>
    <s v="series_a"/>
    <s v="series_b"/>
    <m/>
    <m/>
    <m/>
    <m/>
    <n v="2000000"/>
    <m/>
    <n v="34000000"/>
    <n v="85350000"/>
    <m/>
    <m/>
    <m/>
    <m/>
    <n v="40000000"/>
    <m/>
    <n v="170000000"/>
    <n v="500000000"/>
    <m/>
    <m/>
    <m/>
    <m/>
    <s v="Eric Kwan, Flash Ventures, Iterative, Locus Ventures, Operator Partners, Rocket Internet, XA Network, Y Combinator"/>
    <s v="Daniel Kennedy, Team Ignite Ventures, Titan Capital"/>
    <s v="Addition, Alpha JWC Ventures, Broadhaven Capital Partners, Commerce Ventures, Global Founders Capital, Insight Partners, Ongki Kurniawan, Operator Partners, Reuben Lai, Salesforce Ventures, William Hockey"/>
    <s v="Tiger Global Management, Xffirmers"/>
    <m/>
    <m/>
    <m/>
    <m/>
    <n v="2020"/>
    <n v="2020"/>
    <n v="2021"/>
    <x v="10"/>
    <m/>
    <m/>
    <m/>
    <m/>
    <n v="85350000"/>
    <s v="series_b"/>
    <d v="2022-01-05T00:00:00"/>
    <n v="500000000"/>
    <n v="22261.97"/>
    <n v="0.25"/>
    <n v="90812.64"/>
    <n v="432322.13"/>
    <m/>
    <m/>
    <m/>
    <m/>
    <n v="26"/>
    <n v="3388"/>
    <n v="207"/>
    <n v="157"/>
    <m/>
    <m/>
    <m/>
    <m/>
    <n v="99.6"/>
    <n v="64.010000000000005"/>
    <n v="96.08"/>
    <n v="92.42"/>
    <m/>
    <m/>
    <m/>
    <m/>
    <m/>
    <n v="7.65"/>
    <m/>
    <n v="2.5"/>
    <n v="1"/>
    <m/>
    <m/>
    <m/>
    <m/>
    <n v="121350000"/>
    <d v="2020-08-14T00:00:00"/>
    <d v="2020-10-20T00:00:00"/>
    <d v="2021-09-22T00:00:00"/>
    <d v="2022-01-05T00:00:00"/>
    <m/>
    <m/>
    <m/>
    <m/>
    <m/>
    <n v="2.94"/>
    <m/>
    <m/>
    <m/>
    <m/>
    <n v="1"/>
    <n v="337"/>
    <n v="105"/>
    <m/>
    <m/>
    <m/>
    <m/>
    <n v="0"/>
    <s v="No"/>
    <n v="545396.99"/>
    <n v="124"/>
    <n v="94.02"/>
    <m/>
    <m/>
    <n v="1"/>
  </r>
  <r>
    <x v="2438"/>
    <s v="http://nextbillion.ai"/>
    <s v="https://www.crunchbase.com/organization/nextbillion-ai"/>
    <m/>
    <s v="Nextbillion.ai develops AI-powered hyperlocal solutions for business mapping and data management."/>
    <s v="pre_seed"/>
    <m/>
    <s v="series_a"/>
    <s v="series_b"/>
    <m/>
    <m/>
    <m/>
    <m/>
    <n v="1000"/>
    <m/>
    <n v="7000000"/>
    <n v="21000000"/>
    <m/>
    <m/>
    <m/>
    <m/>
    <n v="20000"/>
    <m/>
    <n v="35000000"/>
    <n v="140070000"/>
    <m/>
    <m/>
    <m/>
    <m/>
    <m/>
    <m/>
    <s v="Alpha Wave Global, Anand Chandrasekaran, Ashwini Asokan, Lightspeed India Partners, Lokesh Srivastava, Prashant Malik, Samuel Z. Alemayehu"/>
    <s v="Alpha Wave Global, Lightspeed Venture Partners, M12 - Microsoft's Venture Fund, Mirae Asset"/>
    <m/>
    <m/>
    <m/>
    <m/>
    <n v="2020"/>
    <m/>
    <n v="2020"/>
    <x v="10"/>
    <m/>
    <m/>
    <m/>
    <m/>
    <n v="3000000"/>
    <s v="series_b"/>
    <d v="2022-09-19T00:00:00"/>
    <n v="140070000"/>
    <n v="0"/>
    <m/>
    <n v="45.92"/>
    <n v="544481.52"/>
    <m/>
    <m/>
    <m/>
    <m/>
    <n v="2133"/>
    <m/>
    <n v="1279"/>
    <n v="117"/>
    <m/>
    <m/>
    <m/>
    <m/>
    <n v="65.64"/>
    <m/>
    <n v="63.68"/>
    <n v="94.37"/>
    <m/>
    <m/>
    <m/>
    <m/>
    <m/>
    <n v="4286.5200000000004"/>
    <m/>
    <n v="3.4"/>
    <n v="1"/>
    <m/>
    <m/>
    <m/>
    <m/>
    <n v="37251000"/>
    <d v="2020-01-30T00:00:00"/>
    <m/>
    <d v="2020-06-25T00:00:00"/>
    <d v="2022-05-23T00:00:00"/>
    <m/>
    <m/>
    <m/>
    <m/>
    <m/>
    <n v="4"/>
    <m/>
    <m/>
    <m/>
    <m/>
    <n v="1"/>
    <m/>
    <n v="697"/>
    <m/>
    <m/>
    <m/>
    <m/>
    <n v="119"/>
    <s v="No"/>
    <n v="544527.43999999994"/>
    <n v="125"/>
    <n v="93.97"/>
    <m/>
    <m/>
    <n v="1"/>
  </r>
  <r>
    <x v="2439"/>
    <s v="http://rain.com"/>
    <s v="https://www.crunchbase.com/organization/rain-bh"/>
    <s v="Rain Financial, Inc."/>
    <s v="Rain is an operator and custodian of digital currency exchange intended to make digital transactions."/>
    <m/>
    <s v="seed"/>
    <s v="series_a"/>
    <s v="series_b"/>
    <m/>
    <m/>
    <m/>
    <m/>
    <m/>
    <m/>
    <n v="6000000"/>
    <n v="110000000"/>
    <m/>
    <m/>
    <m/>
    <m/>
    <m/>
    <m/>
    <n v="30000000"/>
    <n v="500000000"/>
    <m/>
    <m/>
    <m/>
    <m/>
    <m/>
    <m/>
    <s v="Middle East Venture Partners (MEVP), Vision Ventures"/>
    <s v="A'Z Angels, CMT Digital Ventures, Cadenza Ventures, Coinbase Ventures, Global Founders Capital, Jameel Investment Management Company, Kleiner Perkins, Middle East Venture Partners (MEVP), Paradigm"/>
    <m/>
    <m/>
    <m/>
    <m/>
    <m/>
    <n v="2017"/>
    <n v="2020"/>
    <x v="10"/>
    <m/>
    <m/>
    <m/>
    <m/>
    <n v="110000000"/>
    <s v="series_b"/>
    <d v="2022-01-18T00:00:00"/>
    <n v="733700000"/>
    <m/>
    <n v="0"/>
    <n v="119.49"/>
    <n v="543739.06999999995"/>
    <m/>
    <m/>
    <m/>
    <m/>
    <m/>
    <n v="3489"/>
    <n v="1173"/>
    <n v="118"/>
    <m/>
    <m/>
    <m/>
    <m/>
    <m/>
    <n v="63.18"/>
    <n v="66.7"/>
    <n v="94.32"/>
    <m/>
    <m/>
    <m/>
    <m/>
    <m/>
    <n v="20.79"/>
    <m/>
    <n v="20.79"/>
    <n v="1.47"/>
    <m/>
    <m/>
    <m/>
    <m/>
    <n v="228690000"/>
    <m/>
    <d v="2017-09-01T00:00:00"/>
    <d v="2020-10-22T00:00:00"/>
    <d v="2022-01-18T00:00:00"/>
    <m/>
    <m/>
    <m/>
    <m/>
    <m/>
    <n v="16.670000000000002"/>
    <m/>
    <m/>
    <m/>
    <m/>
    <n v="1.47"/>
    <n v="1147"/>
    <n v="453"/>
    <m/>
    <m/>
    <m/>
    <m/>
    <n v="0"/>
    <s v="No"/>
    <n v="543858.56000000006"/>
    <n v="126"/>
    <n v="93.92"/>
    <m/>
    <m/>
    <n v="1.47"/>
  </r>
  <r>
    <x v="2440"/>
    <s v="http://nextbillion.net/"/>
    <s v="https://www.crunchbase.com/organization/nextbillion"/>
    <m/>
    <s v="Next Billion' goal is to highlight the development and implementation of business strategies that open opportunities."/>
    <m/>
    <s v="seed"/>
    <m/>
    <s v="series_b"/>
    <m/>
    <m/>
    <m/>
    <m/>
    <m/>
    <n v="150000"/>
    <m/>
    <n v="21000000"/>
    <m/>
    <m/>
    <m/>
    <m/>
    <m/>
    <n v="1500000"/>
    <m/>
    <n v="140070000"/>
    <m/>
    <m/>
    <m/>
    <m/>
    <m/>
    <s v="Betatron Venture Group"/>
    <m/>
    <s v="Alpha Wave Global, Lightspeed Venture Partners, M12 - Microsoft's Venture Fund, Mirae Asset Venture Investment"/>
    <m/>
    <m/>
    <m/>
    <m/>
    <m/>
    <n v="2019"/>
    <m/>
    <x v="10"/>
    <m/>
    <m/>
    <m/>
    <m/>
    <n v="21000000"/>
    <s v="series_b"/>
    <d v="2022-05-25T00:00:00"/>
    <n v="140070000"/>
    <m/>
    <n v="240.45"/>
    <m/>
    <n v="542309.18000000005"/>
    <m/>
    <m/>
    <m/>
    <m/>
    <m/>
    <n v="1341"/>
    <m/>
    <n v="120"/>
    <m/>
    <m/>
    <m/>
    <m/>
    <m/>
    <n v="86.03"/>
    <m/>
    <n v="94.22"/>
    <m/>
    <m/>
    <m/>
    <m/>
    <m/>
    <n v="63.5"/>
    <n v="63.5"/>
    <m/>
    <n v="1"/>
    <m/>
    <m/>
    <m/>
    <m/>
    <n v="21150000"/>
    <m/>
    <d v="2019-10-03T00:00:00"/>
    <m/>
    <d v="2022-05-25T00:00:00"/>
    <m/>
    <m/>
    <m/>
    <m/>
    <m/>
    <m/>
    <m/>
    <m/>
    <m/>
    <m/>
    <n v="1"/>
    <m/>
    <m/>
    <m/>
    <m/>
    <m/>
    <m/>
    <n v="0"/>
    <s v="No"/>
    <n v="542549.63"/>
    <n v="127"/>
    <n v="93.87"/>
    <m/>
    <m/>
    <n v="1"/>
  </r>
  <r>
    <x v="2441"/>
    <s v="http://www.immunostherapeutics.com"/>
    <s v="https://www.crunchbase.com/organization/immunos-therapeutics"/>
    <m/>
    <s v="ImmunOs Therapeutics is a clinical-stage biotechnology company."/>
    <s v="pre_seed"/>
    <s v="seed"/>
    <s v="series_a"/>
    <s v="series_b"/>
    <m/>
    <m/>
    <m/>
    <m/>
    <n v="314341"/>
    <n v="2317264"/>
    <n v="15235015"/>
    <n v="72923803"/>
    <m/>
    <m/>
    <m/>
    <m/>
    <n v="6286820"/>
    <n v="23172640"/>
    <n v="76175075"/>
    <n v="486401766.00999999"/>
    <m/>
    <m/>
    <m/>
    <m/>
    <s v="Miklos Stanek"/>
    <m/>
    <s v="Bernina BioInvest, BioMedPartners, Daniel Vasella, Pfizer Venture Investments, Redalpine, Reinhard Ambros, Schroder Adveq, Wille Finance"/>
    <s v="BioMedPartners, Fiscus Financial, GL Capital, Gimv, Lightspeed Venture Partners, Mission BioCapital, Peak 6, Pfizer Venture Investments, Redalpine, Samsara BioCapital, Schroder Adveq"/>
    <m/>
    <m/>
    <m/>
    <m/>
    <n v="2014"/>
    <n v="2017"/>
    <n v="2019"/>
    <x v="10"/>
    <m/>
    <m/>
    <m/>
    <m/>
    <n v="72923802"/>
    <s v="series_b"/>
    <d v="2022-06-07T00:00:00"/>
    <n v="486401766.00999999"/>
    <n v="0"/>
    <n v="0"/>
    <n v="946.02"/>
    <n v="536297.28"/>
    <m/>
    <m/>
    <m/>
    <m/>
    <n v="220"/>
    <n v="3489"/>
    <n v="837"/>
    <n v="122"/>
    <m/>
    <m/>
    <m/>
    <m/>
    <n v="76.14"/>
    <n v="63.18"/>
    <n v="79.87"/>
    <n v="94.12"/>
    <m/>
    <m/>
    <m/>
    <m/>
    <m/>
    <n v="47.35"/>
    <n v="14.27"/>
    <n v="5.43"/>
    <n v="1"/>
    <m/>
    <m/>
    <m/>
    <m/>
    <n v="90790423"/>
    <d v="2014-10-02T00:00:00"/>
    <d v="2017-12-08T00:00:00"/>
    <d v="2019-12-10T00:00:00"/>
    <d v="2022-06-07T00:00:00"/>
    <m/>
    <m/>
    <m/>
    <m/>
    <n v="3.29"/>
    <n v="6.39"/>
    <m/>
    <m/>
    <m/>
    <m/>
    <n v="1"/>
    <n v="732"/>
    <n v="910"/>
    <m/>
    <m/>
    <m/>
    <m/>
    <n v="0"/>
    <s v="No"/>
    <n v="537243.30000000005"/>
    <n v="128"/>
    <n v="93.83"/>
    <m/>
    <m/>
    <n v="1"/>
  </r>
  <r>
    <x v="2442"/>
    <s v="http://www.leydenlabs.com/"/>
    <s v="https://www.crunchbase.com/organization/leyden-labs"/>
    <s v="Leyden Laboratories B.V"/>
    <s v="Leyden Labs provides a platform that targets commonalities of viral families to protect humanity from known and future viruses."/>
    <m/>
    <m/>
    <s v="series_a"/>
    <s v="series_b"/>
    <m/>
    <m/>
    <m/>
    <m/>
    <m/>
    <m/>
    <n v="47105929"/>
    <n v="140000000"/>
    <m/>
    <m/>
    <m/>
    <m/>
    <m/>
    <m/>
    <n v="235529645"/>
    <n v="933800000"/>
    <m/>
    <m/>
    <m/>
    <m/>
    <m/>
    <m/>
    <s v="Brook Byers, Casdin Capital, F-Prime Capital, Google Ventures"/>
    <s v="Bluebird Ventures, Brook Byers, Casdin Capital, F-Prime Capital, Google Ventures, Invus, SoftBank Vision Fund"/>
    <m/>
    <m/>
    <m/>
    <m/>
    <m/>
    <m/>
    <n v="2021"/>
    <x v="10"/>
    <m/>
    <m/>
    <m/>
    <m/>
    <n v="140000000"/>
    <s v="series_b"/>
    <d v="2022-01-25T00:00:00"/>
    <n v="933800000"/>
    <m/>
    <m/>
    <n v="89452.74"/>
    <n v="438478.48"/>
    <m/>
    <m/>
    <m/>
    <m/>
    <m/>
    <m/>
    <n v="211"/>
    <n v="151"/>
    <m/>
    <m/>
    <m/>
    <m/>
    <m/>
    <m/>
    <n v="96"/>
    <n v="92.71"/>
    <m/>
    <m/>
    <m/>
    <m/>
    <m/>
    <n v="3.37"/>
    <m/>
    <n v="3.37"/>
    <n v="1"/>
    <m/>
    <m/>
    <m/>
    <m/>
    <n v="187105929"/>
    <m/>
    <m/>
    <d v="2021-03-25T00:00:00"/>
    <d v="2022-01-25T00:00:00"/>
    <m/>
    <m/>
    <m/>
    <m/>
    <m/>
    <n v="3.96"/>
    <m/>
    <m/>
    <m/>
    <m/>
    <n v="1"/>
    <m/>
    <n v="306"/>
    <m/>
    <m/>
    <m/>
    <m/>
    <n v="0"/>
    <s v="No"/>
    <n v="527931.22"/>
    <n v="129"/>
    <n v="93.78"/>
    <m/>
    <m/>
    <n v="1"/>
  </r>
  <r>
    <x v="2443"/>
    <s v="https://www.openphone.co/"/>
    <s v="https://www.crunchbase.com/organization/openphone"/>
    <s v="OpenPhone Technologies, Inc."/>
    <s v="OpenPhone offers a phone app that lets users get a business phone number without a second phone or a second SIM card."/>
    <m/>
    <s v="seed"/>
    <s v="series_a"/>
    <s v="series_b"/>
    <m/>
    <m/>
    <m/>
    <m/>
    <m/>
    <n v="120000"/>
    <n v="14000000"/>
    <n v="40000000"/>
    <m/>
    <m/>
    <m/>
    <m/>
    <m/>
    <n v="1200000"/>
    <n v="70000000"/>
    <n v="266800000"/>
    <m/>
    <m/>
    <m/>
    <m/>
    <m/>
    <s v="Velocity, Y Combinator"/>
    <s v="Bossanova Investimentos, Brianne Kimmel, Chapter One Ventures, Craft Ventures, Elad Gil, Garage Capital, Jeff Morris Jr., Kindred Ventures, Rahul Vohra, Slow Ventures, Todd Goldberg, Y Combinator"/>
    <s v="Craft Ventures, Garage Capital, Slow Ventures, Tiger Global Management, Worklife"/>
    <m/>
    <m/>
    <m/>
    <m/>
    <m/>
    <n v="2018"/>
    <n v="2020"/>
    <x v="10"/>
    <m/>
    <m/>
    <m/>
    <m/>
    <n v="40000000"/>
    <s v="series_b"/>
    <d v="2022-04-07T00:00:00"/>
    <n v="266800000"/>
    <m/>
    <n v="12272.65"/>
    <n v="26825.61"/>
    <n v="486761.54"/>
    <m/>
    <m/>
    <m/>
    <m/>
    <m/>
    <n v="145"/>
    <n v="36"/>
    <n v="132"/>
    <m/>
    <m/>
    <m/>
    <m/>
    <m/>
    <n v="98.62"/>
    <n v="99.01"/>
    <n v="93.64"/>
    <m/>
    <m/>
    <m/>
    <m/>
    <m/>
    <n v="151.19999999999999"/>
    <n v="151.19999999999999"/>
    <n v="3.24"/>
    <n v="1"/>
    <m/>
    <m/>
    <m/>
    <m/>
    <n v="56120000"/>
    <m/>
    <d v="2018-08-07T00:00:00"/>
    <d v="2020-11-17T00:00:00"/>
    <d v="2022-04-07T00:00:00"/>
    <m/>
    <m/>
    <m/>
    <m/>
    <n v="58.33"/>
    <n v="3.81"/>
    <m/>
    <m/>
    <m/>
    <m/>
    <n v="1"/>
    <n v="833"/>
    <n v="506"/>
    <m/>
    <m/>
    <m/>
    <m/>
    <n v="0"/>
    <s v="No"/>
    <n v="525859.80000000005"/>
    <n v="130"/>
    <n v="93.73"/>
    <m/>
    <m/>
    <n v="1"/>
  </r>
  <r>
    <x v="2444"/>
    <s v="https://www.bold.co"/>
    <s v="https://www.crunchbase.com/organization/bold-0f3e"/>
    <s v="Bold Ventures"/>
    <s v="Bold creates financial tools that allow users to increase sales by receiving card payments."/>
    <m/>
    <s v="seed"/>
    <s v="series_a"/>
    <s v="series_b"/>
    <s v="series_c"/>
    <m/>
    <m/>
    <m/>
    <m/>
    <n v="3500000"/>
    <n v="6500000"/>
    <n v="55000000"/>
    <n v="50000000"/>
    <m/>
    <m/>
    <m/>
    <m/>
    <n v="35000000"/>
    <n v="32500000"/>
    <n v="366850000"/>
    <n v="500000000"/>
    <m/>
    <m/>
    <m/>
    <m/>
    <s v="Condor"/>
    <s v="Condor, INVX, InQlab, Simma Capital"/>
    <s v="Amador Holdings, Auteco, Bossanova Investimentos, Condor, Endeavor Catalyst, General Atlantic, Global Founders Capital, INVX, InQlab, Kingsway Capital, Piton Capital, Simma Capital, Solid Ventures, Tiger Global Management"/>
    <s v="Amador Holdings, General Atlantic, InQlab, International Finance Corporation"/>
    <m/>
    <m/>
    <m/>
    <m/>
    <n v="2019"/>
    <n v="2020"/>
    <x v="10"/>
    <n v="2024"/>
    <m/>
    <m/>
    <m/>
    <n v="50000000"/>
    <s v="series_c"/>
    <d v="2024-02-14T00:00:00"/>
    <n v="500000000"/>
    <m/>
    <n v="0"/>
    <n v="0"/>
    <n v="507463.02"/>
    <n v="15003.47"/>
    <m/>
    <m/>
    <m/>
    <m/>
    <n v="3695"/>
    <n v="1826"/>
    <n v="127"/>
    <n v="19"/>
    <m/>
    <m/>
    <m/>
    <m/>
    <n v="61.5"/>
    <n v="48.14"/>
    <n v="93.88"/>
    <n v="84.07"/>
    <m/>
    <m/>
    <m/>
    <m/>
    <n v="11.77"/>
    <n v="8.74"/>
    <n v="11.77"/>
    <n v="1.23"/>
    <n v="1"/>
    <m/>
    <m/>
    <m/>
    <n v="120000000"/>
    <m/>
    <d v="2019-07-15T00:00:00"/>
    <d v="2020-10-01T00:00:00"/>
    <d v="2022-02-03T00:00:00"/>
    <d v="2024-02-14T00:00:00"/>
    <m/>
    <m/>
    <m/>
    <n v="0.93"/>
    <n v="11.29"/>
    <n v="1.36"/>
    <m/>
    <m/>
    <m/>
    <n v="1.36"/>
    <n v="444"/>
    <n v="490"/>
    <n v="741"/>
    <m/>
    <m/>
    <m/>
    <n v="741"/>
    <s v="No"/>
    <n v="522466.49"/>
    <n v="131"/>
    <n v="93.68"/>
    <n v="1.36"/>
    <n v="1.36"/>
    <n v="1.36"/>
  </r>
  <r>
    <x v="2445"/>
    <s v="https://www.sweep.net"/>
    <s v="https://www.crunchbase.com/organization/sweep-d5fc"/>
    <m/>
    <s v="Sweep is a software company developing software for businesses to reduce their carbon emissions."/>
    <m/>
    <s v="seed"/>
    <s v="series_a"/>
    <s v="series_b"/>
    <m/>
    <m/>
    <m/>
    <m/>
    <m/>
    <n v="5000000"/>
    <n v="21952315"/>
    <n v="72984449"/>
    <m/>
    <m/>
    <m/>
    <m/>
    <m/>
    <n v="50000000"/>
    <n v="109761575"/>
    <n v="486806274.82999998"/>
    <m/>
    <m/>
    <m/>
    <m/>
    <m/>
    <s v="2050, Adrian McDermott, La Famiglia, New Wave (VC), Nicolas Dessaigne"/>
    <s v="2050, Balderton Capital, La Famiglia, New Wave (VC)"/>
    <s v="2050, Balderton Capital, Coatue, Future Shape, La Famiglia, New Wave (VC)"/>
    <m/>
    <m/>
    <m/>
    <m/>
    <m/>
    <n v="2021"/>
    <n v="2021"/>
    <x v="10"/>
    <m/>
    <m/>
    <m/>
    <m/>
    <n v="72984449"/>
    <s v="series_b"/>
    <d v="2022-04-04T00:00:00"/>
    <n v="486806274.82999998"/>
    <m/>
    <n v="6059.07"/>
    <n v="14768.97"/>
    <n v="499055.19"/>
    <m/>
    <m/>
    <m/>
    <m/>
    <m/>
    <n v="942"/>
    <n v="744"/>
    <n v="129"/>
    <m/>
    <m/>
    <m/>
    <m/>
    <m/>
    <n v="92.2"/>
    <n v="85.86"/>
    <n v="93.78"/>
    <m/>
    <m/>
    <m/>
    <m/>
    <m/>
    <n v="6.62"/>
    <n v="6.62"/>
    <n v="3.77"/>
    <n v="1"/>
    <m/>
    <m/>
    <m/>
    <m/>
    <n v="99936764"/>
    <m/>
    <d v="2021-04-28T00:00:00"/>
    <d v="2021-12-14T00:00:00"/>
    <d v="2022-04-04T00:00:00"/>
    <m/>
    <m/>
    <m/>
    <m/>
    <n v="2.2000000000000002"/>
    <n v="4.4400000000000004"/>
    <m/>
    <m/>
    <m/>
    <m/>
    <n v="1"/>
    <n v="230"/>
    <n v="111"/>
    <m/>
    <m/>
    <m/>
    <m/>
    <n v="0"/>
    <s v="No"/>
    <n v="519883.23"/>
    <n v="132"/>
    <n v="93.63"/>
    <m/>
    <m/>
    <n v="1"/>
  </r>
  <r>
    <x v="2446"/>
    <s v="https://lunchbox.io"/>
    <s v="https://www.crunchbase.com/organization/lunchbox-technologies"/>
    <s v="Lunchbox Technologies Inc."/>
    <s v="Lunchbox Technologies is the premier online ordering system for enterprise restaurant chains to grow their online presence."/>
    <m/>
    <s v="seed"/>
    <s v="series_a"/>
    <s v="series_b"/>
    <m/>
    <m/>
    <m/>
    <m/>
    <m/>
    <n v="2059996"/>
    <n v="20000000"/>
    <n v="50000000"/>
    <m/>
    <m/>
    <m/>
    <m/>
    <m/>
    <n v="9559996"/>
    <n v="100000000"/>
    <n v="333500000"/>
    <m/>
    <m/>
    <m/>
    <m/>
    <m/>
    <s v="645 Ventures, Primary Venture Partners, Shu Chowdhury"/>
    <s v="645 Ventures, ANIMO Ventures, Bryan Ciambella, Coatue, Evolution VC Partners, Michael Vaughan, Primary Venture Partners, Reshma Saujani, Scott Belsky, Tom Colicchio"/>
    <s v="&amp;pizza, 645 Ventures, Apple Core Holdings, Beyond Capital, Coatue, DoorDash, Frontline Ventures, Primary Venture Partners, Sweetgreen"/>
    <m/>
    <m/>
    <m/>
    <m/>
    <m/>
    <n v="2019"/>
    <n v="2020"/>
    <x v="10"/>
    <m/>
    <m/>
    <m/>
    <m/>
    <n v="50000000"/>
    <s v="series_b"/>
    <d v="2022-02-01T00:00:00"/>
    <n v="333500000"/>
    <m/>
    <n v="33.74"/>
    <n v="30574.27"/>
    <n v="487971.7"/>
    <m/>
    <m/>
    <m/>
    <m/>
    <m/>
    <n v="1923"/>
    <n v="22"/>
    <n v="131"/>
    <m/>
    <m/>
    <m/>
    <m/>
    <m/>
    <n v="79.97"/>
    <n v="99.4"/>
    <n v="93.69"/>
    <m/>
    <m/>
    <m/>
    <m/>
    <m/>
    <n v="23.72"/>
    <n v="23.72"/>
    <n v="2.84"/>
    <n v="1"/>
    <m/>
    <m/>
    <m/>
    <m/>
    <n v="72059996"/>
    <m/>
    <d v="2019-12-02T00:00:00"/>
    <d v="2020-10-28T00:00:00"/>
    <d v="2022-02-01T00:00:00"/>
    <m/>
    <m/>
    <m/>
    <m/>
    <n v="10.46"/>
    <n v="3.34"/>
    <m/>
    <m/>
    <m/>
    <m/>
    <n v="1"/>
    <n v="331"/>
    <n v="461"/>
    <m/>
    <m/>
    <m/>
    <m/>
    <n v="0"/>
    <s v="No"/>
    <n v="518579.71"/>
    <n v="133"/>
    <n v="93.58"/>
    <m/>
    <m/>
    <n v="1"/>
  </r>
  <r>
    <x v="2447"/>
    <s v="https://www.weavegrid.com"/>
    <s v="https://www.crunchbase.com/organization/weave-grid"/>
    <s v="Weave Grid, Inc."/>
    <s v="WeaveGrid develops electrification software for the scalable deployment of electric vehicles on the electric grid."/>
    <m/>
    <m/>
    <s v="series_a"/>
    <s v="series_b"/>
    <m/>
    <m/>
    <m/>
    <m/>
    <m/>
    <m/>
    <n v="15000000"/>
    <n v="35000000"/>
    <m/>
    <m/>
    <m/>
    <m/>
    <m/>
    <m/>
    <n v="75000000"/>
    <n v="233450000"/>
    <m/>
    <m/>
    <m/>
    <m/>
    <m/>
    <m/>
    <s v="Breakthrough Energy Ventures, Climactic VC, Coatue, Grok Ventures, Josh Felser, Ramez Naam, The Westly Group"/>
    <s v="Activate Capital Partners, Andrea Cheuk, Breakthrough Energy Ventures, Climate Capital, Coatue, Collaborative Fund, Emerson Collective, George Thampy, Grok Ventures, John Wolthuis, MCJ Collective, Nan Ransohoff, Ramez Naam, Salesforce Ventures, Sophie Purdom, The Westly Group, Toy Ventures, Yoav Lurie"/>
    <m/>
    <m/>
    <m/>
    <m/>
    <m/>
    <m/>
    <n v="2021"/>
    <x v="10"/>
    <m/>
    <m/>
    <m/>
    <m/>
    <n v="35000000"/>
    <s v="series_b"/>
    <d v="2022-11-15T00:00:00"/>
    <n v="233450000"/>
    <m/>
    <m/>
    <n v="20863.740000000002"/>
    <n v="497495.98"/>
    <m/>
    <m/>
    <m/>
    <m/>
    <m/>
    <m/>
    <n v="621"/>
    <n v="130"/>
    <m/>
    <m/>
    <m/>
    <m/>
    <m/>
    <m/>
    <n v="88.2"/>
    <n v="93.73"/>
    <m/>
    <m/>
    <m/>
    <m/>
    <m/>
    <n v="2.65"/>
    <m/>
    <n v="2.65"/>
    <n v="1"/>
    <m/>
    <m/>
    <m/>
    <m/>
    <n v="50000000"/>
    <m/>
    <m/>
    <d v="2021-05-20T00:00:00"/>
    <d v="2022-11-15T00:00:00"/>
    <m/>
    <m/>
    <m/>
    <m/>
    <m/>
    <n v="3.11"/>
    <m/>
    <m/>
    <m/>
    <m/>
    <n v="1"/>
    <m/>
    <n v="544"/>
    <m/>
    <m/>
    <m/>
    <m/>
    <n v="0"/>
    <s v="No"/>
    <n v="518359.72"/>
    <n v="134"/>
    <n v="93.53"/>
    <m/>
    <m/>
    <n v="1"/>
  </r>
  <r>
    <x v="2448"/>
    <s v="https://www.duneanalytics.com/"/>
    <s v="https://www.crunchbase.com/organization/dune-analytics"/>
    <s v="Dune Analytics AS"/>
    <s v="Dune Analytics is an Ethereum-centric analytics platform that makes on-chain crypto data accessible and consumable."/>
    <m/>
    <s v="seed"/>
    <s v="series_a"/>
    <s v="series_b"/>
    <m/>
    <m/>
    <m/>
    <m/>
    <m/>
    <n v="2000000"/>
    <n v="8000000"/>
    <n v="69420000"/>
    <m/>
    <m/>
    <m/>
    <m/>
    <m/>
    <n v="20000000"/>
    <n v="40000000"/>
    <n v="1000000000"/>
    <m/>
    <m/>
    <m/>
    <m/>
    <m/>
    <s v="Alameda Research, Anthony Sassano, Calvin Liu, CoinGecko, Coinbase Ventures, Digital Currency Group, Dragonfly, Hashed, Jake Brukhman, Jason Choi, Luis Cuende, Matteo Leibowitz, Multicoin Capital, Regan Bozman, Ryan Sean Adams, Semantic Ventures, Stani Kulechov, Stefan George"/>
    <s v="Dragonfly, Multicoin Capital, Redpoint, Union Square Ventures"/>
    <s v="Alameda Research, Coatue, Dragonfly, Multicoin Capital"/>
    <m/>
    <m/>
    <m/>
    <m/>
    <m/>
    <n v="2020"/>
    <n v="2021"/>
    <x v="10"/>
    <m/>
    <m/>
    <m/>
    <m/>
    <n v="69420000"/>
    <s v="series_b"/>
    <d v="2022-02-02T00:00:00"/>
    <n v="1000000000"/>
    <m/>
    <n v="33.65"/>
    <n v="15456.53"/>
    <n v="500143.96"/>
    <m/>
    <m/>
    <m/>
    <m/>
    <m/>
    <n v="2188"/>
    <n v="717"/>
    <n v="128"/>
    <m/>
    <m/>
    <m/>
    <m/>
    <m/>
    <n v="76.760000000000005"/>
    <n v="86.37"/>
    <n v="93.83"/>
    <m/>
    <m/>
    <m/>
    <m/>
    <s v="unicorn"/>
    <n v="34"/>
    <n v="34"/>
    <n v="21.25"/>
    <n v="1"/>
    <m/>
    <m/>
    <m/>
    <m/>
    <n v="79420000"/>
    <m/>
    <d v="2020-09-23T00:00:00"/>
    <d v="2021-08-12T00:00:00"/>
    <d v="2022-02-02T00:00:00"/>
    <m/>
    <m/>
    <m/>
    <m/>
    <n v="2"/>
    <n v="25"/>
    <m/>
    <m/>
    <m/>
    <m/>
    <n v="1"/>
    <n v="323"/>
    <n v="174"/>
    <m/>
    <m/>
    <m/>
    <m/>
    <n v="0"/>
    <s v="No"/>
    <n v="515634.14"/>
    <n v="135"/>
    <n v="93.49"/>
    <m/>
    <m/>
    <n v="1"/>
  </r>
  <r>
    <x v="2449"/>
    <s v="https://www.upstream.care/"/>
    <s v="https://www.crunchbase.com/organization/upstream-care"/>
    <s v="UPSTREAM PRIMARY CARE LLC"/>
    <s v="UpStream Care is the ideal marketplace solution for medicine."/>
    <m/>
    <m/>
    <s v="series_a"/>
    <s v="series_b"/>
    <m/>
    <m/>
    <m/>
    <m/>
    <m/>
    <m/>
    <n v="45000000"/>
    <n v="140000000"/>
    <m/>
    <m/>
    <m/>
    <m/>
    <m/>
    <m/>
    <n v="1000000000"/>
    <n v="933800000"/>
    <m/>
    <m/>
    <m/>
    <m/>
    <m/>
    <m/>
    <s v="Dragoneer Investment Group"/>
    <s v="Avidity Partners, Coatue, Define Ventures, Dragoneer Investment Group, Mubadala"/>
    <m/>
    <m/>
    <m/>
    <m/>
    <m/>
    <m/>
    <n v="2021"/>
    <x v="10"/>
    <m/>
    <m/>
    <m/>
    <m/>
    <n v="140000000"/>
    <s v="series_b"/>
    <d v="2022-12-01T00:00:00"/>
    <n v="933800000"/>
    <m/>
    <m/>
    <n v="0"/>
    <n v="513184.99"/>
    <m/>
    <m/>
    <m/>
    <m/>
    <m/>
    <m/>
    <n v="2960"/>
    <n v="124"/>
    <m/>
    <m/>
    <m/>
    <m/>
    <m/>
    <m/>
    <n v="43.68"/>
    <n v="94.03"/>
    <m/>
    <m/>
    <m/>
    <m/>
    <m/>
    <n v="1"/>
    <m/>
    <n v="0.79"/>
    <n v="1"/>
    <m/>
    <m/>
    <m/>
    <m/>
    <n v="185000000"/>
    <m/>
    <m/>
    <d v="2021-11-17T00:00:00"/>
    <d v="2022-12-01T00:00:00"/>
    <m/>
    <m/>
    <m/>
    <m/>
    <m/>
    <n v="0.93"/>
    <m/>
    <m/>
    <m/>
    <m/>
    <n v="1"/>
    <m/>
    <n v="379"/>
    <m/>
    <m/>
    <m/>
    <m/>
    <n v="0"/>
    <s v="No"/>
    <n v="513184.99"/>
    <n v="136"/>
    <n v="93.44"/>
    <m/>
    <m/>
    <n v="1"/>
  </r>
  <r>
    <x v="2450"/>
    <s v="https://www.upstream.health/"/>
    <s v="https://www.crunchbase.com/organization/upstream-health"/>
    <s v="Upstream Outcomes Ltd"/>
    <s v="Upstream Health provides technologies and new service approaches for health and social care teams."/>
    <s v="pre_seed"/>
    <m/>
    <m/>
    <s v="series_b"/>
    <m/>
    <m/>
    <m/>
    <m/>
    <n v="55926"/>
    <m/>
    <m/>
    <n v="140000000"/>
    <m/>
    <m/>
    <m/>
    <m/>
    <n v="1118520"/>
    <m/>
    <m/>
    <n v="933800000"/>
    <m/>
    <m/>
    <m/>
    <m/>
    <s v="EIT Health"/>
    <m/>
    <m/>
    <s v="Avidity Partners, Coatue, Dragoneer Investment Group, Mubadala"/>
    <m/>
    <m/>
    <m/>
    <m/>
    <n v="2020"/>
    <m/>
    <m/>
    <x v="10"/>
    <m/>
    <m/>
    <m/>
    <m/>
    <n v="140000000"/>
    <s v="series_b"/>
    <d v="2022-12-02T00:00:00"/>
    <n v="933800000"/>
    <n v="0"/>
    <m/>
    <m/>
    <n v="512969.49"/>
    <m/>
    <m/>
    <m/>
    <m/>
    <n v="2133"/>
    <m/>
    <m/>
    <n v="125"/>
    <m/>
    <m/>
    <m/>
    <m/>
    <n v="65.64"/>
    <m/>
    <m/>
    <n v="93.98"/>
    <m/>
    <m/>
    <m/>
    <m/>
    <m/>
    <n v="510.98"/>
    <m/>
    <m/>
    <n v="1"/>
    <m/>
    <m/>
    <m/>
    <m/>
    <n v="140055926"/>
    <d v="2020-06-02T00:00:00"/>
    <m/>
    <m/>
    <d v="2022-12-02T00:00:00"/>
    <m/>
    <m/>
    <m/>
    <m/>
    <m/>
    <m/>
    <m/>
    <m/>
    <m/>
    <m/>
    <n v="1"/>
    <m/>
    <m/>
    <m/>
    <m/>
    <m/>
    <m/>
    <n v="0"/>
    <s v="No"/>
    <n v="512969.49"/>
    <n v="137"/>
    <n v="93.39"/>
    <m/>
    <m/>
    <n v="1"/>
  </r>
  <r>
    <x v="2451"/>
    <s v="https://toriihq.com"/>
    <s v="https://www.crunchbase.com/organization/torii-4618"/>
    <s v="Torii Labs Ltd."/>
    <s v="Torii is the most advanced SaaS management platform on the market. Discover, optimize, and control your organization’s SaaS usage and cost."/>
    <m/>
    <s v="seed"/>
    <s v="series_a"/>
    <s v="series_b"/>
    <m/>
    <m/>
    <m/>
    <m/>
    <m/>
    <n v="1450000"/>
    <n v="10000000"/>
    <n v="50000000"/>
    <m/>
    <m/>
    <m/>
    <m/>
    <m/>
    <n v="14500000"/>
    <n v="50000000"/>
    <n v="333500000"/>
    <m/>
    <m/>
    <m/>
    <m/>
    <m/>
    <s v="Aryeh Mergi, Entrée Capital, LocalGlobe"/>
    <s v="Entrée Capital, Global Founders Capital, Scopus Ventures, Uncork Capital, Wing Venture Capital"/>
    <s v="Entrée Capital, Global Founders Capital, Scopus Ventures, Tiger Global Management, Uncork Capital, Wing Venture Capital"/>
    <m/>
    <m/>
    <m/>
    <m/>
    <m/>
    <n v="2017"/>
    <n v="2021"/>
    <x v="10"/>
    <m/>
    <m/>
    <m/>
    <m/>
    <n v="50000000"/>
    <s v="series_b"/>
    <d v="2022-02-02T00:00:00"/>
    <n v="333500000"/>
    <m/>
    <n v="7812.33"/>
    <n v="24842.28"/>
    <n v="478380.45"/>
    <m/>
    <m/>
    <m/>
    <m/>
    <m/>
    <n v="227"/>
    <n v="560"/>
    <n v="135"/>
    <m/>
    <m/>
    <m/>
    <m/>
    <m/>
    <n v="97.61"/>
    <n v="89.36"/>
    <n v="93.49"/>
    <m/>
    <m/>
    <m/>
    <m/>
    <m/>
    <n v="15.64"/>
    <n v="15.64"/>
    <n v="5.67"/>
    <n v="1"/>
    <m/>
    <m/>
    <m/>
    <m/>
    <n v="64950000"/>
    <m/>
    <d v="2017-04-01T00:00:00"/>
    <d v="2021-02-18T00:00:00"/>
    <d v="2022-02-02T00:00:00"/>
    <m/>
    <m/>
    <m/>
    <m/>
    <n v="3.45"/>
    <n v="6.67"/>
    <m/>
    <m/>
    <m/>
    <m/>
    <n v="1"/>
    <n v="1419"/>
    <n v="349"/>
    <m/>
    <m/>
    <m/>
    <m/>
    <n v="0"/>
    <s v="No"/>
    <n v="511035.06"/>
    <n v="138"/>
    <n v="93.34"/>
    <m/>
    <m/>
    <n v="1"/>
  </r>
  <r>
    <x v="2452"/>
    <s v="https://www.spot.ai"/>
    <s v="https://www.crunchbase.com/organization/spot-d1d1"/>
    <s v="Spot AI, Inc."/>
    <s v="Spot AI is the simplest way to move your video security to the cloud. One dashboard for all your cameras."/>
    <s v="pre_seed"/>
    <s v="seed"/>
    <s v="series_a"/>
    <s v="series_b"/>
    <m/>
    <m/>
    <m/>
    <m/>
    <m/>
    <n v="2000000"/>
    <n v="20000000"/>
    <n v="40000000"/>
    <m/>
    <m/>
    <m/>
    <m/>
    <m/>
    <n v="20000000"/>
    <n v="100000000"/>
    <n v="266800000"/>
    <m/>
    <m/>
    <m/>
    <m/>
    <s v="Antonio Moreira Salles, Village Global"/>
    <s v="StartX (Stanford-StartX Fund), Village Global"/>
    <s v="Bessemer Venture Partners, Guillaume &quot;G&quot; Cabane, Redpoint"/>
    <s v="Bessemer Venture Partners, MVP Ventures, Redpoint, Scale Venture Partners, StepStone Group"/>
    <m/>
    <m/>
    <m/>
    <m/>
    <n v="2018"/>
    <n v="2019"/>
    <n v="2021"/>
    <x v="10"/>
    <m/>
    <m/>
    <m/>
    <m/>
    <n v="40000000"/>
    <s v="series_b"/>
    <d v="2022-11-17T00:00:00"/>
    <n v="266800000"/>
    <n v="0.25"/>
    <n v="38.409999999999997"/>
    <n v="31443.4"/>
    <n v="475938.02"/>
    <m/>
    <m/>
    <m/>
    <m/>
    <n v="870"/>
    <n v="1905"/>
    <n v="497"/>
    <n v="137"/>
    <m/>
    <m/>
    <m/>
    <m/>
    <n v="79.98"/>
    <n v="80.150000000000006"/>
    <n v="90.56"/>
    <n v="93.39"/>
    <m/>
    <m/>
    <m/>
    <m/>
    <m/>
    <n v="9.07"/>
    <n v="9.07"/>
    <n v="2.27"/>
    <n v="1"/>
    <m/>
    <m/>
    <m/>
    <m/>
    <n v="62000000"/>
    <d v="2018-08-01T00:00:00"/>
    <d v="2019-01-01T00:00:00"/>
    <d v="2021-10-15T00:00:00"/>
    <d v="2022-11-17T00:00:00"/>
    <m/>
    <m/>
    <m/>
    <m/>
    <n v="5"/>
    <n v="2.67"/>
    <m/>
    <m/>
    <m/>
    <m/>
    <n v="1"/>
    <n v="1018"/>
    <n v="398"/>
    <m/>
    <m/>
    <m/>
    <m/>
    <n v="0"/>
    <s v="No"/>
    <n v="507420.08"/>
    <n v="139"/>
    <n v="93.29"/>
    <m/>
    <m/>
    <n v="1"/>
  </r>
  <r>
    <x v="2453"/>
    <s v="https://noviconnect.com/"/>
    <s v="https://www.crunchbase.com/organization/novi-connect"/>
    <s v="Novi Connect, Inc."/>
    <s v="Novi Connect is a technology platform that uses AI to ingest proprietary chemical information from chemical manufacturers."/>
    <m/>
    <s v="seed"/>
    <s v="series_a"/>
    <s v="series_b"/>
    <m/>
    <m/>
    <m/>
    <m/>
    <m/>
    <n v="1500000"/>
    <n v="10300000"/>
    <n v="40000000"/>
    <m/>
    <m/>
    <m/>
    <m/>
    <m/>
    <n v="15000000"/>
    <n v="51500000"/>
    <n v="266800000"/>
    <m/>
    <m/>
    <m/>
    <m/>
    <m/>
    <s v="Cowboy Ventures, Defy.vc, Felicis, Khosla Ventures, Maveron, Polaris Partners, Slow Ventures"/>
    <s v="Defy.vc, Greylock, Thomas Layton, Yannis Skoufalos"/>
    <s v="Defy.vc, Greylock, Marin Sonoma Impact Ventures, Siam Capital, Tiger Global Management"/>
    <m/>
    <m/>
    <m/>
    <m/>
    <m/>
    <n v="2020"/>
    <n v="2021"/>
    <x v="10"/>
    <m/>
    <m/>
    <m/>
    <m/>
    <n v="40000000"/>
    <s v="series_b"/>
    <d v="2022-02-03T00:00:00"/>
    <n v="266800000"/>
    <m/>
    <n v="15214.94"/>
    <n v="3287.47"/>
    <n v="484494.84"/>
    <m/>
    <m/>
    <m/>
    <m/>
    <m/>
    <n v="329"/>
    <n v="1347"/>
    <n v="133"/>
    <m/>
    <m/>
    <m/>
    <m/>
    <m/>
    <n v="96.52"/>
    <n v="74.38"/>
    <n v="93.59"/>
    <m/>
    <m/>
    <m/>
    <m/>
    <m/>
    <n v="12.1"/>
    <n v="12.1"/>
    <n v="4.4000000000000004"/>
    <n v="1"/>
    <m/>
    <m/>
    <m/>
    <m/>
    <n v="51800000"/>
    <m/>
    <d v="2020-03-11T00:00:00"/>
    <d v="2021-09-07T00:00:00"/>
    <d v="2022-02-03T00:00:00"/>
    <m/>
    <m/>
    <m/>
    <m/>
    <n v="3.43"/>
    <n v="5.18"/>
    <m/>
    <m/>
    <m/>
    <m/>
    <n v="1"/>
    <n v="545"/>
    <n v="149"/>
    <m/>
    <m/>
    <m/>
    <m/>
    <n v="0"/>
    <s v="No"/>
    <n v="502997.25"/>
    <n v="140"/>
    <n v="93.24"/>
    <m/>
    <m/>
    <n v="1"/>
  </r>
  <r>
    <x v="2454"/>
    <s v="https://getmoss.com/"/>
    <s v="https://www.crunchbase.com/organization/mosscredit"/>
    <s v="Nufin GmbH"/>
    <s v="The corporate credit card built for your entire spend."/>
    <m/>
    <s v="seed"/>
    <s v="series_a"/>
    <s v="series_b"/>
    <m/>
    <m/>
    <m/>
    <m/>
    <m/>
    <n v="4393755"/>
    <n v="25516682"/>
    <n v="85068736"/>
    <m/>
    <m/>
    <m/>
    <m/>
    <m/>
    <n v="43937550"/>
    <n v="121508011"/>
    <n v="567124903"/>
    <m/>
    <m/>
    <m/>
    <m/>
    <m/>
    <s v="Cherry Ventures, Global Founders Capital, Philippe Teixeira da Mota"/>
    <s v="Cherry Ventures, Global Founders Capital, Valar Ventures"/>
    <s v="A-Star, Cherry Ventures, Global Founders Capital, Tiger Global Management, Valar Ventures"/>
    <m/>
    <m/>
    <m/>
    <m/>
    <m/>
    <n v="2019"/>
    <n v="2021"/>
    <x v="10"/>
    <m/>
    <m/>
    <m/>
    <m/>
    <n v="85068735"/>
    <s v="series_b"/>
    <d v="2022-01-19T00:00:00"/>
    <n v="567124903"/>
    <m/>
    <n v="1867.77"/>
    <n v="20453.98"/>
    <n v="477606.81"/>
    <m/>
    <m/>
    <m/>
    <m/>
    <m/>
    <n v="859"/>
    <n v="629"/>
    <n v="136"/>
    <m/>
    <m/>
    <m/>
    <m/>
    <m/>
    <n v="91.06"/>
    <n v="88.05"/>
    <n v="93.44"/>
    <m/>
    <m/>
    <m/>
    <m/>
    <m/>
    <n v="8.7799999999999994"/>
    <n v="8.7799999999999994"/>
    <n v="3.97"/>
    <n v="1"/>
    <m/>
    <m/>
    <m/>
    <m/>
    <n v="203421182"/>
    <m/>
    <d v="2019-10-09T00:00:00"/>
    <d v="2021-01-14T00:00:00"/>
    <d v="2022-01-19T00:00:00"/>
    <m/>
    <m/>
    <m/>
    <m/>
    <n v="2.77"/>
    <n v="4.67"/>
    <m/>
    <m/>
    <m/>
    <m/>
    <n v="1"/>
    <n v="463"/>
    <n v="370"/>
    <m/>
    <m/>
    <m/>
    <m/>
    <n v="0"/>
    <s v="No"/>
    <n v="499928.56"/>
    <n v="141"/>
    <n v="93.19"/>
    <m/>
    <m/>
    <n v="1"/>
  </r>
  <r>
    <x v="2455"/>
    <s v="https://www.bazaar-tech.com/"/>
    <s v="https://www.crunchbase.com/organization/bazaar-technologies"/>
    <m/>
    <s v="Bazaar is an online marketplace that connects retailers directly with wholesalers and manufacturers."/>
    <s v="pre_seed"/>
    <s v="seed"/>
    <s v="series_a"/>
    <s v="series_b"/>
    <m/>
    <m/>
    <m/>
    <m/>
    <n v="1300000"/>
    <n v="6500000"/>
    <n v="30000000"/>
    <n v="70000000"/>
    <m/>
    <m/>
    <m/>
    <m/>
    <n v="26000000"/>
    <n v="13000000"/>
    <n v="150000000"/>
    <n v="466900000"/>
    <m/>
    <m/>
    <m/>
    <m/>
    <s v="Alter Global, Indus Valley Capital"/>
    <s v="10K Ventures, Alter Global, Citius, Decart Ventures, Derayah Venture Capital, Global Founders Capital, Indus Valley Capital, Next Billion Ventures, Wavemaker Partners"/>
    <s v="Acrew Capital, Alter Global, BY Venture Partners, Defy.vc, Global Founders Capital, Indus Valley Capital, Next Billion Ventures, Saison Capital, Wavemaker Partners, Zayn Venture Capital (Formally Zayn Capital)"/>
    <s v="Acrew Capital, BY Venture Partners, Defy.vc, Dragoneer Investment Group, Endeavor, Indus Valley Capital, Tiger Global Management, Wavemaker Partners, Zayn Venture Capital (Formally Zayn Capital)"/>
    <m/>
    <m/>
    <m/>
    <m/>
    <n v="2020"/>
    <n v="2021"/>
    <n v="2021"/>
    <x v="10"/>
    <m/>
    <m/>
    <m/>
    <m/>
    <n v="70000000"/>
    <s v="series_b"/>
    <d v="2022-03-15T00:00:00"/>
    <n v="466900000"/>
    <n v="0"/>
    <n v="9555.51"/>
    <n v="14876.34"/>
    <n v="474560.01"/>
    <m/>
    <m/>
    <m/>
    <m/>
    <n v="2133"/>
    <n v="778"/>
    <n v="739"/>
    <n v="138"/>
    <m/>
    <m/>
    <m/>
    <m/>
    <n v="65.64"/>
    <n v="93.56"/>
    <n v="85.95"/>
    <n v="93.35"/>
    <m/>
    <m/>
    <m/>
    <m/>
    <m/>
    <n v="24.42"/>
    <n v="24.42"/>
    <n v="2.65"/>
    <n v="1"/>
    <m/>
    <m/>
    <m/>
    <m/>
    <n v="107800000"/>
    <d v="2020-06-01T00:00:00"/>
    <d v="2021-01-19T00:00:00"/>
    <d v="2021-08-24T00:00:00"/>
    <d v="2022-03-15T00:00:00"/>
    <m/>
    <m/>
    <m/>
    <m/>
    <n v="11.54"/>
    <n v="3.11"/>
    <m/>
    <m/>
    <m/>
    <m/>
    <n v="1"/>
    <n v="217"/>
    <n v="203"/>
    <m/>
    <m/>
    <m/>
    <m/>
    <n v="0"/>
    <s v="No"/>
    <n v="498991.86"/>
    <n v="142"/>
    <n v="93.15"/>
    <m/>
    <m/>
    <n v="1"/>
  </r>
  <r>
    <x v="2456"/>
    <s v="https://payglocal.in/"/>
    <s v="https://www.crunchbase.com/organization/payglocal-technologies"/>
    <s v="PayGlocal Technologies Private Limited"/>
    <s v="PayGlocal is a FinTech company that helps merchants and aggregators securely handle payments from all around the world."/>
    <m/>
    <m/>
    <s v="series_a"/>
    <s v="series_b"/>
    <m/>
    <m/>
    <m/>
    <m/>
    <m/>
    <m/>
    <n v="4900000"/>
    <n v="11928942"/>
    <m/>
    <m/>
    <m/>
    <m/>
    <m/>
    <m/>
    <n v="24500000"/>
    <n v="79566043.140000001"/>
    <m/>
    <m/>
    <m/>
    <m/>
    <m/>
    <m/>
    <s v="Amrish Rau, BEENEXT, Jitendra Gupta, Peak XV Partners"/>
    <s v="Amrish Rau, BEENEXT, Jitendra Gupta, Kunal Shah, Peak XV Partners, QED Innovation Labs, Ruby Jain, Sweta Rau, Tiger Global Management"/>
    <m/>
    <m/>
    <m/>
    <m/>
    <m/>
    <m/>
    <n v="2021"/>
    <x v="10"/>
    <m/>
    <m/>
    <m/>
    <m/>
    <n v="11928942"/>
    <s v="series_b"/>
    <d v="2022-06-19T00:00:00"/>
    <n v="79566043.140000001"/>
    <m/>
    <m/>
    <n v="23851.63"/>
    <n v="468083.31"/>
    <m/>
    <m/>
    <m/>
    <m/>
    <m/>
    <m/>
    <n v="576"/>
    <n v="140"/>
    <m/>
    <m/>
    <m/>
    <m/>
    <m/>
    <m/>
    <n v="89.06"/>
    <n v="93.25"/>
    <m/>
    <m/>
    <m/>
    <m/>
    <m/>
    <n v="2.76"/>
    <m/>
    <n v="2.76"/>
    <n v="1"/>
    <m/>
    <m/>
    <m/>
    <m/>
    <n v="16828942"/>
    <m/>
    <m/>
    <d v="2021-12-02T00:00:00"/>
    <d v="2022-06-19T00:00:00"/>
    <m/>
    <m/>
    <m/>
    <m/>
    <m/>
    <n v="3.25"/>
    <m/>
    <m/>
    <m/>
    <m/>
    <n v="1"/>
    <m/>
    <n v="199"/>
    <m/>
    <m/>
    <m/>
    <m/>
    <n v="0"/>
    <s v="No"/>
    <n v="491934.94"/>
    <n v="143"/>
    <n v="93.1"/>
    <m/>
    <m/>
    <n v="1"/>
  </r>
  <r>
    <x v="2457"/>
    <s v="http://absolute.ag"/>
    <s v="https://www.crunchbase.com/organization/ecsoglobal"/>
    <m/>
    <s v="Absolute® is a pathbreaking plant bioscience company."/>
    <m/>
    <s v="seed"/>
    <s v="series_a"/>
    <s v="series_b"/>
    <m/>
    <m/>
    <m/>
    <m/>
    <m/>
    <n v="663059"/>
    <n v="12600000"/>
    <n v="100000000"/>
    <m/>
    <m/>
    <m/>
    <m/>
    <m/>
    <n v="6630590"/>
    <n v="63000000"/>
    <n v="500000000"/>
    <m/>
    <m/>
    <m/>
    <m/>
    <m/>
    <s v="Indigram Labs"/>
    <s v="Alpha Wave Incubation, Peak XV Partners"/>
    <s v="Alpha Wave Global, Peak XV Partners, Tiger Global Management"/>
    <m/>
    <m/>
    <m/>
    <m/>
    <m/>
    <n v="2019"/>
    <n v="2021"/>
    <x v="10"/>
    <m/>
    <m/>
    <m/>
    <m/>
    <n v="100000000"/>
    <s v="series_b"/>
    <d v="2022-05-05T00:00:00"/>
    <n v="500000000"/>
    <m/>
    <n v="0"/>
    <n v="21675.08"/>
    <n v="467957.58"/>
    <m/>
    <m/>
    <m/>
    <m/>
    <m/>
    <n v="3695"/>
    <n v="604"/>
    <n v="142"/>
    <m/>
    <m/>
    <m/>
    <m/>
    <m/>
    <n v="61.5"/>
    <n v="88.52"/>
    <n v="93.15"/>
    <m/>
    <m/>
    <m/>
    <m/>
    <m/>
    <n v="51.28"/>
    <n v="51.28"/>
    <n v="6.75"/>
    <n v="1"/>
    <m/>
    <m/>
    <m/>
    <m/>
    <n v="115523059"/>
    <m/>
    <d v="2019-09-24T00:00:00"/>
    <d v="2021-08-18T00:00:00"/>
    <d v="2022-05-05T00:00:00"/>
    <m/>
    <m/>
    <m/>
    <m/>
    <n v="9.5"/>
    <n v="7.94"/>
    <m/>
    <m/>
    <m/>
    <m/>
    <n v="1"/>
    <n v="694"/>
    <n v="260"/>
    <m/>
    <m/>
    <m/>
    <m/>
    <n v="0"/>
    <s v="No"/>
    <n v="489632.66"/>
    <n v="144"/>
    <n v="93.05"/>
    <m/>
    <m/>
    <n v="1"/>
  </r>
  <r>
    <x v="2458"/>
    <s v="https://facilio.com/"/>
    <s v="https://www.crunchbase.com/organization/facilio"/>
    <s v="Facilio Inc"/>
    <s v="Facilio Inc. is an enterprise SaaS company that offers a unified cloud platform to make buildings operationally efficient."/>
    <m/>
    <s v="seed"/>
    <s v="series_a"/>
    <s v="series_b"/>
    <m/>
    <m/>
    <m/>
    <m/>
    <m/>
    <n v="1000000"/>
    <n v="6400000"/>
    <n v="35000000"/>
    <m/>
    <m/>
    <m/>
    <m/>
    <m/>
    <n v="10000000"/>
    <n v="32000000"/>
    <n v="233450000"/>
    <m/>
    <m/>
    <m/>
    <m/>
    <m/>
    <s v="Accel India"/>
    <s v="Accel, Tiger Global Management"/>
    <s v="Accel India, Brookfield Growth, Dragoneer Investment Group, Tiger Global Management"/>
    <m/>
    <m/>
    <m/>
    <m/>
    <m/>
    <n v="2017"/>
    <n v="2018"/>
    <x v="10"/>
    <m/>
    <m/>
    <m/>
    <m/>
    <n v="35000000"/>
    <s v="series_b"/>
    <d v="2022-02-22T00:00:00"/>
    <n v="233450000"/>
    <m/>
    <n v="0"/>
    <n v="17659.12"/>
    <n v="469520.37"/>
    <m/>
    <m/>
    <m/>
    <m/>
    <m/>
    <n v="3489"/>
    <n v="154"/>
    <n v="139"/>
    <m/>
    <m/>
    <m/>
    <m/>
    <m/>
    <n v="63.18"/>
    <n v="96.68"/>
    <n v="93.3"/>
    <m/>
    <m/>
    <m/>
    <m/>
    <m/>
    <n v="15.88"/>
    <n v="15.88"/>
    <n v="6.2"/>
    <n v="1"/>
    <m/>
    <m/>
    <m/>
    <m/>
    <n v="45400000"/>
    <m/>
    <d v="2017-01-01T00:00:00"/>
    <d v="2018-12-05T00:00:00"/>
    <d v="2022-02-22T00:00:00"/>
    <m/>
    <m/>
    <m/>
    <m/>
    <n v="3.2"/>
    <n v="7.3"/>
    <m/>
    <m/>
    <m/>
    <m/>
    <n v="1"/>
    <n v="703"/>
    <n v="1175"/>
    <m/>
    <m/>
    <m/>
    <m/>
    <n v="0"/>
    <s v="No"/>
    <n v="487179.49"/>
    <n v="145"/>
    <n v="93"/>
    <m/>
    <m/>
    <n v="1"/>
  </r>
  <r>
    <x v="2459"/>
    <s v="https://odysseytx.com"/>
    <s v="https://www.crunchbase.com/organization/odyssey-therapeutics-29e0"/>
    <s v="Odyssey Therapeutics, Inc."/>
    <s v="Odyssey Therapeutics creates precision immunomodulators and oncology medicines for patients with cancer and inflammatory diseases."/>
    <m/>
    <m/>
    <s v="series_a"/>
    <s v="series_b"/>
    <s v="series_c"/>
    <m/>
    <m/>
    <m/>
    <m/>
    <m/>
    <n v="218000000"/>
    <n v="168000000"/>
    <n v="101000000"/>
    <m/>
    <m/>
    <m/>
    <m/>
    <m/>
    <n v="1090000000"/>
    <n v="1120560000"/>
    <n v="1010000000"/>
    <m/>
    <m/>
    <m/>
    <m/>
    <m/>
    <s v="Colt Ventures, Creacion Ventures, Foresite Capital, HBM Healthcare Investments AG, Logos Capital, OrbiMed, SR One, Woodline Partners"/>
    <s v="Alexandria Venture Investments, Catalio Capital Management, Colt Ventures, Creacion Ventures, Fidelity, Foresite Capital, General Catalyst, GreatPoint Ventures, HBM Healthcare Investments AG, Logos Capital, OrbiMed, SR One, SVB Securities, T. Rowe Price, Walleye Capital, Woodline Partners"/>
    <s v="AB Magnitude Ventures Group, Alexandria Venture Investments, Ascenta Capital, BlackMars Capital, Catalio Capital Management, Colt Ventures, Creacion Ventures, Fidelity, Foresite Capital, General Catalyst, Global BioAccess Fund, HBM Healthcare Investments AG, KB Investment, Leerink Partners, OrbiMed, Racing Beach Ventures, SR One, T. Rowe Price, The Healthcare Innovation Investment, Walleye Capital, Woodline Partners"/>
    <m/>
    <m/>
    <m/>
    <m/>
    <m/>
    <n v="2021"/>
    <x v="10"/>
    <n v="2023"/>
    <m/>
    <m/>
    <m/>
    <n v="101000000"/>
    <s v="series_c"/>
    <d v="2023-12-05T00:00:00"/>
    <n v="1010000000"/>
    <m/>
    <m/>
    <n v="7866.97"/>
    <n v="304879.46000000002"/>
    <n v="165682.28"/>
    <m/>
    <m/>
    <m/>
    <m/>
    <m/>
    <n v="1004"/>
    <n v="182"/>
    <n v="30"/>
    <m/>
    <m/>
    <m/>
    <m/>
    <m/>
    <n v="80.91"/>
    <n v="91.21"/>
    <n v="93.89"/>
    <m/>
    <m/>
    <m/>
    <m/>
    <n v="1"/>
    <m/>
    <n v="0.71"/>
    <n v="0.81"/>
    <n v="1"/>
    <m/>
    <m/>
    <m/>
    <n v="487000000"/>
    <m/>
    <m/>
    <d v="2021-12-07T00:00:00"/>
    <d v="2022-10-13T00:00:00"/>
    <d v="2023-12-05T00:00:00"/>
    <m/>
    <m/>
    <m/>
    <m/>
    <n v="1.03"/>
    <n v="0.9"/>
    <m/>
    <m/>
    <m/>
    <n v="0.9"/>
    <m/>
    <n v="310"/>
    <n v="418"/>
    <m/>
    <m/>
    <m/>
    <n v="418"/>
    <s v="No"/>
    <n v="478428.71"/>
    <n v="146"/>
    <n v="92.95"/>
    <n v="0.9"/>
    <n v="0.9"/>
    <n v="0.9"/>
  </r>
  <r>
    <x v="2460"/>
    <s v="https://urbanpiper.com"/>
    <s v="https://www.crunchbase.com/organization/urbanpiper"/>
    <s v="UrbanPiper Technology Pvt. Ltd."/>
    <s v="UrbanPiper develops a B2B software platform for restaurants, food ordering, and delivery services."/>
    <m/>
    <s v="seed"/>
    <s v="series_a"/>
    <s v="series_b"/>
    <m/>
    <m/>
    <m/>
    <m/>
    <m/>
    <n v="193000"/>
    <n v="9528574"/>
    <n v="24000000"/>
    <m/>
    <m/>
    <m/>
    <m/>
    <m/>
    <n v="1930000"/>
    <n v="47642870"/>
    <n v="160080000"/>
    <m/>
    <m/>
    <m/>
    <m/>
    <m/>
    <s v="Axilor Ventures"/>
    <s v="Peak XV Partners, Tiger Global Management"/>
    <s v="Abhishek Deo, Ankit Nagori, Khadim Batti, Pankaj Chaddah, Peak XV Partners, Saahil Goel, Swiggy, Tiger Global Management, Varakumar Namburu, Vishesh Khurana, Zomato"/>
    <m/>
    <m/>
    <m/>
    <m/>
    <m/>
    <n v="2016"/>
    <n v="2019"/>
    <x v="10"/>
    <m/>
    <m/>
    <m/>
    <m/>
    <n v="24000000"/>
    <s v="series_b"/>
    <d v="2022-04-17T00:00:00"/>
    <n v="160080000"/>
    <m/>
    <n v="0"/>
    <n v="2837.97"/>
    <n v="467913.61"/>
    <m/>
    <m/>
    <m/>
    <m/>
    <m/>
    <n v="3485"/>
    <n v="506"/>
    <n v="143"/>
    <m/>
    <m/>
    <m/>
    <m/>
    <m/>
    <n v="63.92"/>
    <n v="87.84"/>
    <n v="93.1"/>
    <m/>
    <m/>
    <m/>
    <m/>
    <m/>
    <n v="56.41"/>
    <n v="56.41"/>
    <n v="2.86"/>
    <n v="1"/>
    <m/>
    <m/>
    <m/>
    <m/>
    <n v="39180783"/>
    <m/>
    <d v="2016-12-10T00:00:00"/>
    <d v="2019-10-16T00:00:00"/>
    <d v="2022-04-17T00:00:00"/>
    <m/>
    <m/>
    <m/>
    <m/>
    <n v="24.69"/>
    <n v="3.36"/>
    <m/>
    <m/>
    <m/>
    <m/>
    <n v="1"/>
    <n v="1040"/>
    <n v="914"/>
    <m/>
    <m/>
    <m/>
    <m/>
    <n v="0"/>
    <s v="No"/>
    <n v="470751.58"/>
    <n v="147"/>
    <n v="92.9"/>
    <m/>
    <m/>
    <n v="1"/>
  </r>
  <r>
    <x v="2461"/>
    <s v="https://avataar.ai"/>
    <s v="https://www.crunchbase.com/organization/avataar-me"/>
    <s v="Avataar"/>
    <s v="Avataar is an AI technology platform that offers AR solutions for e-commerce retailers."/>
    <m/>
    <m/>
    <s v="series_a"/>
    <s v="series_b"/>
    <m/>
    <m/>
    <m/>
    <m/>
    <m/>
    <m/>
    <n v="7000000"/>
    <n v="45000000"/>
    <m/>
    <m/>
    <m/>
    <m/>
    <m/>
    <m/>
    <n v="35000000"/>
    <n v="300150000"/>
    <m/>
    <m/>
    <m/>
    <m/>
    <m/>
    <m/>
    <s v="Peak XV Partners"/>
    <s v="Peak XV Partners, Tiger Global Management"/>
    <m/>
    <m/>
    <m/>
    <m/>
    <m/>
    <m/>
    <n v="2020"/>
    <x v="10"/>
    <m/>
    <m/>
    <m/>
    <m/>
    <n v="45000000"/>
    <s v="series_b"/>
    <d v="2022-01-07T00:00:00"/>
    <n v="300150000"/>
    <m/>
    <m/>
    <n v="708.73"/>
    <n v="467913.61"/>
    <m/>
    <m/>
    <m/>
    <m/>
    <m/>
    <m/>
    <n v="928"/>
    <n v="143"/>
    <m/>
    <m/>
    <m/>
    <m/>
    <m/>
    <m/>
    <n v="73.66"/>
    <n v="93.1"/>
    <m/>
    <m/>
    <m/>
    <m/>
    <m/>
    <n v="7.29"/>
    <m/>
    <n v="7.29"/>
    <n v="1"/>
    <m/>
    <m/>
    <m/>
    <m/>
    <n v="52000000"/>
    <m/>
    <m/>
    <d v="2020-10-15T00:00:00"/>
    <d v="2022-01-07T00:00:00"/>
    <m/>
    <m/>
    <m/>
    <m/>
    <m/>
    <n v="8.58"/>
    <m/>
    <m/>
    <m/>
    <m/>
    <n v="1"/>
    <m/>
    <n v="449"/>
    <m/>
    <m/>
    <m/>
    <m/>
    <n v="0"/>
    <s v="No"/>
    <n v="468622.34"/>
    <n v="148"/>
    <n v="92.85"/>
    <m/>
    <m/>
    <n v="1"/>
  </r>
  <r>
    <x v="2462"/>
    <s v="https://www.scaler.com/"/>
    <s v="https://www.crunchbase.com/organization/interviewbit-academy"/>
    <m/>
    <s v="Advanced online computer science program for college graduates and young software engineers"/>
    <m/>
    <s v="seed"/>
    <m/>
    <s v="series_b"/>
    <m/>
    <m/>
    <m/>
    <m/>
    <m/>
    <m/>
    <m/>
    <n v="55000000"/>
    <m/>
    <m/>
    <m/>
    <m/>
    <m/>
    <m/>
    <m/>
    <n v="710000000"/>
    <m/>
    <m/>
    <m/>
    <m/>
    <m/>
    <m/>
    <m/>
    <s v="Lightrock, Peak XV Partners, Tiger Global Management"/>
    <m/>
    <m/>
    <m/>
    <m/>
    <m/>
    <n v="2019"/>
    <m/>
    <x v="10"/>
    <m/>
    <m/>
    <m/>
    <m/>
    <n v="55000000"/>
    <s v="series_b"/>
    <d v="2022-01-31T00:00:00"/>
    <n v="710000000"/>
    <m/>
    <n v="0"/>
    <m/>
    <n v="468004.89"/>
    <m/>
    <m/>
    <m/>
    <m/>
    <m/>
    <n v="3695"/>
    <m/>
    <n v="141"/>
    <m/>
    <m/>
    <m/>
    <m/>
    <m/>
    <n v="61.5"/>
    <m/>
    <n v="93.2"/>
    <m/>
    <m/>
    <m/>
    <m/>
    <m/>
    <n v="1"/>
    <m/>
    <m/>
    <n v="1"/>
    <m/>
    <m/>
    <m/>
    <m/>
    <n v="55000000"/>
    <m/>
    <d v="2019-04-19T00:00:00"/>
    <m/>
    <d v="2022-01-31T00:00:00"/>
    <m/>
    <m/>
    <m/>
    <m/>
    <m/>
    <m/>
    <m/>
    <m/>
    <m/>
    <m/>
    <n v="1"/>
    <m/>
    <m/>
    <m/>
    <m/>
    <m/>
    <m/>
    <n v="0"/>
    <s v="No"/>
    <n v="468004.89"/>
    <n v="149"/>
    <n v="92.81"/>
    <m/>
    <m/>
    <n v="1"/>
  </r>
  <r>
    <x v="2463"/>
    <s v="https://www.vontive.com/"/>
    <s v="https://www.crunchbase.com/organization/vontive"/>
    <m/>
    <s v="Vontive is an embedded mortgage platform for investment real estate."/>
    <m/>
    <s v="seed"/>
    <s v="series_a"/>
    <s v="series_b"/>
    <m/>
    <m/>
    <m/>
    <m/>
    <m/>
    <m/>
    <n v="8000000"/>
    <n v="25000000"/>
    <m/>
    <m/>
    <m/>
    <m/>
    <m/>
    <m/>
    <n v="40000000"/>
    <n v="166750000"/>
    <m/>
    <m/>
    <m/>
    <m/>
    <m/>
    <s v="LeFrak, Village Global"/>
    <s v="8VC, Founders Fund, Goldcrest Capital, LeFrak, Village Global, XYZ Venture Capital"/>
    <s v="8VC, Founders Fund, Godfrey Capital, Goldcrest Capital, LeFrak, Nine Four Ventures, Village Global, XYZ Venture Capital, Zigg Capital"/>
    <m/>
    <m/>
    <m/>
    <m/>
    <m/>
    <n v="2017"/>
    <n v="2019"/>
    <x v="10"/>
    <m/>
    <m/>
    <m/>
    <m/>
    <n v="25000000"/>
    <s v="series_b"/>
    <d v="2022-04-07T00:00:00"/>
    <n v="166750000"/>
    <m/>
    <n v="0"/>
    <n v="6814.03"/>
    <n v="456734.26"/>
    <m/>
    <m/>
    <m/>
    <m/>
    <m/>
    <n v="3489"/>
    <n v="308"/>
    <n v="145"/>
    <m/>
    <m/>
    <m/>
    <m/>
    <m/>
    <n v="63.18"/>
    <n v="92.61"/>
    <n v="93.01"/>
    <m/>
    <m/>
    <m/>
    <m/>
    <m/>
    <n v="3.54"/>
    <m/>
    <n v="3.54"/>
    <n v="1"/>
    <m/>
    <m/>
    <m/>
    <m/>
    <n v="143000000"/>
    <m/>
    <d v="2017-10-02T00:00:00"/>
    <d v="2019-02-14T00:00:00"/>
    <d v="2022-04-07T00:00:00"/>
    <m/>
    <m/>
    <m/>
    <m/>
    <m/>
    <n v="4.17"/>
    <m/>
    <m/>
    <m/>
    <m/>
    <n v="1"/>
    <n v="500"/>
    <n v="1148"/>
    <m/>
    <m/>
    <m/>
    <m/>
    <n v="0"/>
    <s v="No"/>
    <n v="463548.29"/>
    <n v="150"/>
    <n v="92.76"/>
    <m/>
    <m/>
    <n v="1"/>
  </r>
  <r>
    <x v="2464"/>
    <s v="http://spinlaunch.com/"/>
    <s v="https://www.crunchbase.com/organization/spinlaunch"/>
    <s v="SpinLaunch Inc."/>
    <s v="SpinLaunch is an aerospace company focused on sending satellites to low-Earth orbit using kinetic energy."/>
    <s v="pre_seed"/>
    <s v="seed"/>
    <s v="series_a"/>
    <s v="series_b"/>
    <m/>
    <m/>
    <m/>
    <m/>
    <m/>
    <m/>
    <n v="40000000"/>
    <n v="71000000"/>
    <m/>
    <m/>
    <m/>
    <m/>
    <m/>
    <m/>
    <n v="200000000"/>
    <n v="473570000"/>
    <m/>
    <m/>
    <m/>
    <m/>
    <s v="Bossanova Investimentos"/>
    <s v="Maximus Yaney"/>
    <s v="ATW Partners, Airbus Ventures, Alphabet, Kleiner Perkins, Maximus Yaney, Neotribe Ventures, Tyche Partners"/>
    <s v="ATMA Capital, ATW Partners, Andrew L. Farkas, Asher Delug, Brook Byers, Chuck Brady, Google Ventures, Greg McAdoo, John Doerr, Kleiner Perkins, Lauder Partners, McKinley Capital Partners, Tyche Partners"/>
    <m/>
    <m/>
    <m/>
    <m/>
    <n v="2022"/>
    <n v="2014"/>
    <n v="2018"/>
    <x v="10"/>
    <m/>
    <m/>
    <m/>
    <m/>
    <n v="71000000"/>
    <s v="series_b"/>
    <d v="2022-09-20T00:00:00"/>
    <n v="473570000"/>
    <n v="2081.98"/>
    <n v="0"/>
    <n v="4385.71"/>
    <n v="454426.95"/>
    <m/>
    <m/>
    <m/>
    <m/>
    <n v="290"/>
    <n v="3167"/>
    <n v="363"/>
    <n v="147"/>
    <m/>
    <m/>
    <m/>
    <m/>
    <n v="96.02"/>
    <n v="62.98"/>
    <n v="92.15"/>
    <n v="92.91"/>
    <m/>
    <m/>
    <m/>
    <m/>
    <m/>
    <n v="2.0099999999999998"/>
    <m/>
    <n v="2.0099999999999998"/>
    <n v="1"/>
    <m/>
    <m/>
    <m/>
    <m/>
    <n v="146000000"/>
    <d v="2022-02-11T00:00:00"/>
    <d v="2014-10-01T00:00:00"/>
    <d v="2018-06-14T00:00:00"/>
    <d v="2022-09-20T00:00:00"/>
    <m/>
    <m/>
    <m/>
    <m/>
    <m/>
    <n v="2.37"/>
    <m/>
    <m/>
    <m/>
    <m/>
    <n v="1"/>
    <n v="1352"/>
    <n v="1559"/>
    <m/>
    <m/>
    <m/>
    <m/>
    <n v="0"/>
    <s v="No"/>
    <n v="460894.64"/>
    <n v="151"/>
    <n v="92.71"/>
    <m/>
    <m/>
    <n v="1"/>
  </r>
  <r>
    <x v="2465"/>
    <s v="https://logixboard.com/"/>
    <s v="https://www.crunchbase.com/organization/logixboard"/>
    <s v="Logixboard Inc."/>
    <s v="Logixboard is a white-labeled customer experience software that helps logistics service providers increase sales and retain customers."/>
    <m/>
    <s v="seed"/>
    <s v="series_a"/>
    <s v="series_b"/>
    <m/>
    <m/>
    <m/>
    <m/>
    <m/>
    <n v="5400000"/>
    <n v="13000000"/>
    <n v="32000000"/>
    <m/>
    <m/>
    <m/>
    <m/>
    <m/>
    <n v="54000000"/>
    <n v="65000000"/>
    <n v="213440000"/>
    <m/>
    <m/>
    <m/>
    <m/>
    <m/>
    <s v="Bragiel Brothers, F-Prime Capital, Founders' Co-op, Gambit Ventures, Liquid 2 Ventures, Social Leverage, Techstars, Tom Gonser"/>
    <s v="Bragiel Brothers, F-Prime Capital, Founders' Co-op, Liquid 2 Ventures, Redpoint, Social Leverage, Techstars"/>
    <s v="Bragiel Brothers, F-Prime Capital, Founders' Co-op, Insight Partners, Liquid 2 Ventures, Redpoint, Social Leverage"/>
    <m/>
    <m/>
    <m/>
    <m/>
    <m/>
    <n v="2019"/>
    <n v="2021"/>
    <x v="10"/>
    <m/>
    <m/>
    <m/>
    <m/>
    <n v="32000000"/>
    <s v="series_b"/>
    <d v="2022-01-26T00:00:00"/>
    <n v="213440000"/>
    <m/>
    <n v="5425.01"/>
    <n v="14581.67"/>
    <n v="438183.44"/>
    <m/>
    <m/>
    <m/>
    <m/>
    <m/>
    <n v="468"/>
    <n v="750"/>
    <n v="152"/>
    <m/>
    <m/>
    <m/>
    <m/>
    <m/>
    <n v="95.13"/>
    <n v="85.74"/>
    <n v="92.67"/>
    <m/>
    <m/>
    <m/>
    <m/>
    <m/>
    <n v="2.79"/>
    <n v="2.69"/>
    <n v="2.79"/>
    <n v="1"/>
    <m/>
    <m/>
    <m/>
    <m/>
    <n v="50750000"/>
    <m/>
    <d v="2019-10-22T00:00:00"/>
    <d v="2021-04-28T00:00:00"/>
    <d v="2022-01-26T00:00:00"/>
    <m/>
    <m/>
    <m/>
    <m/>
    <n v="1.2"/>
    <n v="3.28"/>
    <m/>
    <m/>
    <m/>
    <m/>
    <n v="1"/>
    <n v="554"/>
    <n v="273"/>
    <m/>
    <m/>
    <m/>
    <m/>
    <n v="0"/>
    <s v="No"/>
    <n v="458190.12"/>
    <n v="152"/>
    <n v="92.66"/>
    <m/>
    <m/>
    <n v="1"/>
  </r>
  <r>
    <x v="2466"/>
    <s v="http://www.relational.ai"/>
    <s v="https://www.crunchbase.com/organization/relationalai"/>
    <m/>
    <s v="RelationalAI is the creator of a breakthrough relational knowledge graph system."/>
    <m/>
    <m/>
    <s v="series_a"/>
    <s v="series_b"/>
    <m/>
    <m/>
    <m/>
    <m/>
    <m/>
    <m/>
    <n v="40000000"/>
    <n v="75000000"/>
    <m/>
    <m/>
    <m/>
    <m/>
    <m/>
    <m/>
    <n v="200000000"/>
    <n v="500250000"/>
    <m/>
    <m/>
    <m/>
    <m/>
    <m/>
    <m/>
    <s v="Madrona"/>
    <s v="Addition, Madrona, Menlo Ventures, Tiger Global Management"/>
    <m/>
    <m/>
    <m/>
    <m/>
    <m/>
    <m/>
    <n v="2022"/>
    <x v="10"/>
    <m/>
    <m/>
    <m/>
    <m/>
    <n v="40000000"/>
    <s v="series_a"/>
    <d v="2022-05-01T00:00:00"/>
    <n v="200000000"/>
    <m/>
    <m/>
    <n v="730.88"/>
    <n v="456627.68"/>
    <m/>
    <m/>
    <m/>
    <m/>
    <m/>
    <m/>
    <n v="1664"/>
    <n v="146"/>
    <m/>
    <m/>
    <m/>
    <m/>
    <m/>
    <m/>
    <n v="64.400000000000006"/>
    <n v="92.96"/>
    <m/>
    <m/>
    <m/>
    <m/>
    <m/>
    <n v="1"/>
    <m/>
    <n v="1"/>
    <m/>
    <m/>
    <m/>
    <m/>
    <m/>
    <n v="115000000"/>
    <m/>
    <m/>
    <d v="2022-05-01T00:00:00"/>
    <d v="2022-04-26T00:00:00"/>
    <m/>
    <m/>
    <m/>
    <m/>
    <m/>
    <n v="2.5"/>
    <m/>
    <m/>
    <m/>
    <m/>
    <n v="0.4"/>
    <m/>
    <n v="-5"/>
    <m/>
    <m/>
    <m/>
    <m/>
    <n v="5"/>
    <s v="No"/>
    <n v="457358.56"/>
    <n v="153"/>
    <n v="92.61"/>
    <m/>
    <m/>
    <n v="0.4"/>
  </r>
  <r>
    <x v="2467"/>
    <s v="http://www.mottu.com.br"/>
    <s v="https://www.crunchbase.com/organization/mottu"/>
    <s v="Mottu LLC."/>
    <s v="Mottu is a motorcycle rental startup that enables gig workers to work for logistic and food delivery apps."/>
    <m/>
    <s v="seed"/>
    <s v="series_a"/>
    <s v="series_b"/>
    <s v="series_c"/>
    <m/>
    <m/>
    <m/>
    <m/>
    <m/>
    <n v="20000000"/>
    <n v="30000000"/>
    <n v="50000000"/>
    <m/>
    <m/>
    <m/>
    <m/>
    <m/>
    <n v="100000000"/>
    <n v="200100000"/>
    <n v="500000000"/>
    <m/>
    <m/>
    <m/>
    <m/>
    <s v="Ariel Lambrecht"/>
    <s v="Tiger Global Management"/>
    <s v="Alarko Ventures, Base Partners, Crankstart Foundation, Formus Capital, Tiger Global Management"/>
    <s v="Bicycle Capital, Caravela Capital, Endeavor Catalyst, FJ Labs, QED Investors"/>
    <m/>
    <m/>
    <m/>
    <m/>
    <n v="2020"/>
    <n v="2021"/>
    <x v="10"/>
    <n v="2023"/>
    <m/>
    <m/>
    <m/>
    <n v="50000000"/>
    <s v="series_c"/>
    <d v="2023-09-15T00:00:00"/>
    <n v="500000000"/>
    <m/>
    <n v="0"/>
    <n v="2259.64"/>
    <n v="432322.13"/>
    <n v="20248.16"/>
    <m/>
    <m/>
    <m/>
    <m/>
    <n v="4029"/>
    <n v="1481"/>
    <n v="157"/>
    <n v="87"/>
    <m/>
    <m/>
    <m/>
    <m/>
    <n v="57.2"/>
    <n v="71.83"/>
    <n v="92.42"/>
    <n v="81.89"/>
    <m/>
    <m/>
    <m/>
    <m/>
    <n v="3.83"/>
    <m/>
    <n v="3.83"/>
    <n v="2.25"/>
    <n v="1"/>
    <m/>
    <m/>
    <m/>
    <n v="112000000"/>
    <m/>
    <d v="2020-01-01T00:00:00"/>
    <d v="2021-01-01T00:00:00"/>
    <d v="2022-06-30T00:00:00"/>
    <d v="2023-09-15T00:00:00"/>
    <m/>
    <m/>
    <m/>
    <m/>
    <n v="2"/>
    <n v="2.5"/>
    <m/>
    <m/>
    <m/>
    <n v="2.5"/>
    <n v="366"/>
    <n v="545"/>
    <n v="442"/>
    <m/>
    <m/>
    <m/>
    <n v="442"/>
    <s v="No"/>
    <n v="454829.93"/>
    <n v="154"/>
    <n v="92.56"/>
    <n v="2.5"/>
    <n v="2.5"/>
    <n v="2.5"/>
  </r>
  <r>
    <x v="2468"/>
    <s v="http://cogoport.com"/>
    <s v="https://www.crunchbase.com/organization/cogoport"/>
    <s v="Cogoport.com"/>
    <s v="Cogoport is a global trade platform that integrates solutions across a company’s trade journey such as advisory, logistics, and financing."/>
    <m/>
    <s v="seed"/>
    <s v="series_a"/>
    <s v="series_b"/>
    <m/>
    <m/>
    <m/>
    <m/>
    <m/>
    <m/>
    <n v="6089911"/>
    <n v="50000000"/>
    <m/>
    <m/>
    <m/>
    <m/>
    <m/>
    <m/>
    <n v="30449555"/>
    <n v="333500000"/>
    <m/>
    <m/>
    <m/>
    <m/>
    <m/>
    <m/>
    <s v="Accel, DST Global, Tiger Global Management"/>
    <s v="Tiger Global Management"/>
    <m/>
    <m/>
    <m/>
    <m/>
    <m/>
    <n v="2016"/>
    <n v="2018"/>
    <x v="10"/>
    <m/>
    <m/>
    <m/>
    <m/>
    <n v="50000000"/>
    <s v="series_b"/>
    <d v="2022-04-06T00:00:00"/>
    <n v="333500000"/>
    <m/>
    <n v="0"/>
    <n v="17659.12"/>
    <n v="432322.13"/>
    <m/>
    <m/>
    <m/>
    <m/>
    <m/>
    <n v="3485"/>
    <n v="154"/>
    <n v="157"/>
    <m/>
    <m/>
    <m/>
    <m/>
    <m/>
    <n v="63.92"/>
    <n v="96.68"/>
    <n v="92.42"/>
    <m/>
    <m/>
    <m/>
    <m/>
    <m/>
    <n v="9.31"/>
    <m/>
    <n v="9.31"/>
    <n v="1"/>
    <m/>
    <m/>
    <m/>
    <m/>
    <n v="67039911"/>
    <m/>
    <d v="2016-11-29T00:00:00"/>
    <d v="2018-04-17T00:00:00"/>
    <d v="2022-04-06T00:00:00"/>
    <m/>
    <m/>
    <m/>
    <m/>
    <m/>
    <n v="10.95"/>
    <m/>
    <m/>
    <m/>
    <m/>
    <n v="1"/>
    <n v="504"/>
    <n v="1450"/>
    <m/>
    <m/>
    <m/>
    <m/>
    <n v="0"/>
    <s v="No"/>
    <n v="449981.25"/>
    <n v="155"/>
    <n v="92.51"/>
    <m/>
    <m/>
    <n v="1"/>
  </r>
  <r>
    <x v="2469"/>
    <s v="https://www.fortrobotics.com/"/>
    <s v="https://www.crunchbase.com/organization/fort-robotics"/>
    <s v="Fort Robotics, Inc."/>
    <s v="FORT Robotics is a safety and security platform designed to secure autonomous machines from cybersecurity attacks."/>
    <m/>
    <m/>
    <s v="series_a"/>
    <s v="series_b"/>
    <m/>
    <m/>
    <m/>
    <m/>
    <m/>
    <m/>
    <m/>
    <n v="25000000"/>
    <m/>
    <m/>
    <m/>
    <m/>
    <m/>
    <m/>
    <m/>
    <n v="166750000"/>
    <m/>
    <m/>
    <m/>
    <m/>
    <m/>
    <m/>
    <s v="Quiet Capital"/>
    <s v="Compound, Creative Ventures, FundersClub, GRIDS Capital, Lemnos VC, Prologis Ventures, Tiger Global Management"/>
    <m/>
    <m/>
    <m/>
    <m/>
    <m/>
    <m/>
    <n v="2020"/>
    <x v="10"/>
    <m/>
    <m/>
    <m/>
    <m/>
    <n v="25000000"/>
    <s v="series_b"/>
    <d v="2022-07-12T00:00:00"/>
    <n v="166750000"/>
    <m/>
    <m/>
    <n v="0.3"/>
    <n v="447972.83"/>
    <m/>
    <m/>
    <m/>
    <m/>
    <m/>
    <m/>
    <n v="1664"/>
    <n v="148"/>
    <m/>
    <m/>
    <m/>
    <m/>
    <m/>
    <m/>
    <n v="52.74"/>
    <n v="92.86"/>
    <m/>
    <m/>
    <m/>
    <m/>
    <m/>
    <n v="1"/>
    <m/>
    <m/>
    <n v="1"/>
    <m/>
    <m/>
    <m/>
    <m/>
    <n v="38000000"/>
    <m/>
    <m/>
    <d v="2020-10-27T00:00:00"/>
    <d v="2022-07-12T00:00:00"/>
    <m/>
    <m/>
    <m/>
    <m/>
    <m/>
    <m/>
    <m/>
    <m/>
    <m/>
    <m/>
    <n v="1"/>
    <m/>
    <n v="623"/>
    <m/>
    <m/>
    <m/>
    <m/>
    <n v="0"/>
    <s v="No"/>
    <n v="447973.13"/>
    <n v="156"/>
    <n v="92.46"/>
    <m/>
    <m/>
    <n v="1"/>
  </r>
  <r>
    <x v="2470"/>
    <s v="http://www.eikontx.com"/>
    <s v="https://www.crunchbase.com/organization/eikon-therapeutics"/>
    <s v="Eikon Therapeutics, Inc."/>
    <s v="Eikon Therapeutics is a biopharmaceutical company that develops live-cell resolution microscopy and engineering for drug discovery."/>
    <m/>
    <s v="seed"/>
    <s v="series_a"/>
    <s v="series_b"/>
    <s v="series_c"/>
    <m/>
    <m/>
    <m/>
    <m/>
    <m/>
    <n v="148000000"/>
    <n v="518000000"/>
    <n v="106000000"/>
    <m/>
    <m/>
    <m/>
    <m/>
    <m/>
    <n v="740000000"/>
    <n v="3455060000"/>
    <n v="1060000000"/>
    <m/>
    <m/>
    <m/>
    <m/>
    <s v="Lux Capital"/>
    <s v="Foresite Capital, Innovation Endeavors, Lux Capital, TCG Crossover, The Column Group, WPSS.bio"/>
    <s v="AME Cloud Ventures, Abu Dhabi Investment Authority, Canada Pension Plan Investment Board, E15 VC, EcoR1 Capital, Foresite Capital, General Catalyst, Harel Insurance and Financial, Hartford HealthCare Endowment, Horizons Ventures, Innovation Endeavors, Lux Capital, Schroders Capital, Soros Capital Management, StepStone Group, T. Rowe Price, The Column Group, UC Investments"/>
    <m/>
    <m/>
    <m/>
    <m/>
    <m/>
    <n v="2019"/>
    <n v="2021"/>
    <x v="10"/>
    <n v="2023"/>
    <m/>
    <m/>
    <m/>
    <n v="106000000"/>
    <s v="series_c"/>
    <d v="2023-06-01T00:00:00"/>
    <n v="1060000000"/>
    <m/>
    <n v="2058.1"/>
    <n v="25844.13"/>
    <n v="417347.67"/>
    <n v="0"/>
    <m/>
    <m/>
    <m/>
    <m/>
    <n v="720"/>
    <n v="548"/>
    <n v="165"/>
    <n v="250"/>
    <m/>
    <m/>
    <m/>
    <m/>
    <n v="92.51"/>
    <n v="89.59"/>
    <n v="92.03"/>
    <n v="47.58"/>
    <m/>
    <m/>
    <m/>
    <m/>
    <n v="1.1000000000000001"/>
    <m/>
    <n v="1.1000000000000001"/>
    <n v="0.28000000000000003"/>
    <n v="1"/>
    <m/>
    <m/>
    <m/>
    <n v="772000000"/>
    <m/>
    <d v="2019-01-01T00:00:00"/>
    <d v="2021-05-05T00:00:00"/>
    <d v="2022-01-06T00:00:00"/>
    <d v="2023-06-01T00:00:00"/>
    <m/>
    <m/>
    <m/>
    <m/>
    <n v="4.67"/>
    <n v="0.31"/>
    <m/>
    <m/>
    <m/>
    <n v="0.31"/>
    <n v="855"/>
    <n v="246"/>
    <n v="511"/>
    <m/>
    <m/>
    <m/>
    <n v="511"/>
    <s v="No"/>
    <n v="445249.9"/>
    <n v="157"/>
    <n v="92.42"/>
    <n v="0.31"/>
    <n v="0.31"/>
    <n v="0.31"/>
  </r>
  <r>
    <x v="2471"/>
    <s v="https://wasoko.com/"/>
    <s v="https://www.crunchbase.com/organization/wasoko"/>
    <s v="Sokowatch Inc."/>
    <s v="Wasoko transforms access to essential goods and services by connecting small shops to the digital economy."/>
    <s v="pre_seed"/>
    <s v="seed"/>
    <s v="series_a"/>
    <s v="series_b"/>
    <s v="series_c"/>
    <m/>
    <m/>
    <m/>
    <m/>
    <m/>
    <n v="14000000"/>
    <n v="125000000"/>
    <m/>
    <m/>
    <m/>
    <m/>
    <m/>
    <m/>
    <n v="70000000"/>
    <n v="625000000"/>
    <m/>
    <m/>
    <m/>
    <m/>
    <s v="Impact Engine"/>
    <s v="Fulcrum Investing, Mercy Corps Ventures, Musha Ventures"/>
    <s v="4DX Ventures, Amplo, Breyer Capital, Catalyst Fund, Cem Garih, Golden Palm Investments, JAM Fund, Justin Mateen, Quona Capital, Timon Capital, Vertex Ventures US"/>
    <s v="4DX Ventures, Avenir Growth Capital, Binny Bansal, Darwazah Capital, Flucas Ventures, Golden Palm Investments, JAM Fund, Pledge Ventures, Quona Capital, Sujeet Kumar, Tiger Global Management, TriplePoint Ventures, VNV Global, northstar.vc"/>
    <s v="Serafund"/>
    <m/>
    <m/>
    <m/>
    <n v="2014"/>
    <n v="2017"/>
    <n v="2020"/>
    <x v="10"/>
    <n v="2022"/>
    <m/>
    <m/>
    <m/>
    <n v="125000000"/>
    <s v="series_b"/>
    <d v="2022-03-16T00:00:00"/>
    <n v="625000000"/>
    <n v="0"/>
    <n v="0"/>
    <n v="2009.55"/>
    <n v="442206.89"/>
    <n v="0"/>
    <m/>
    <m/>
    <m/>
    <n v="220"/>
    <n v="3489"/>
    <n v="646"/>
    <n v="149"/>
    <n v="502"/>
    <m/>
    <m/>
    <m/>
    <n v="76.14"/>
    <n v="63.18"/>
    <n v="81.67"/>
    <n v="92.81"/>
    <n v="39.71"/>
    <m/>
    <m/>
    <m/>
    <m/>
    <n v="7.59"/>
    <m/>
    <n v="7.59"/>
    <n v="1"/>
    <m/>
    <m/>
    <m/>
    <m/>
    <n v="143600000"/>
    <d v="2014-09-11T00:00:00"/>
    <d v="2017-01-01T00:00:00"/>
    <d v="2020-02-23T00:00:00"/>
    <d v="2022-03-16T00:00:00"/>
    <d v="2022-02-01T00:00:00"/>
    <m/>
    <m/>
    <m/>
    <m/>
    <n v="8.93"/>
    <m/>
    <m/>
    <m/>
    <m/>
    <n v="1"/>
    <n v="1148"/>
    <n v="752"/>
    <n v="-43"/>
    <m/>
    <m/>
    <m/>
    <n v="0"/>
    <s v="No"/>
    <n v="444216.44"/>
    <n v="158"/>
    <n v="92.37"/>
    <n v="0"/>
    <n v="0"/>
    <n v="1"/>
  </r>
  <r>
    <x v="2472"/>
    <s v="https://secureframe.com"/>
    <s v="https://www.crunchbase.com/organization/secureframe"/>
    <s v="Secureframe, Inc."/>
    <s v="Secureframe is a provider of security and compliance software services."/>
    <m/>
    <s v="seed"/>
    <s v="series_a"/>
    <s v="series_b"/>
    <m/>
    <m/>
    <m/>
    <m/>
    <m/>
    <n v="4500000"/>
    <n v="18000000"/>
    <n v="56000000"/>
    <m/>
    <m/>
    <m/>
    <m/>
    <m/>
    <n v="45000000"/>
    <n v="90000000"/>
    <n v="373520000"/>
    <m/>
    <m/>
    <m/>
    <m/>
    <m/>
    <s v="Backend Capital, Base10 Partners, BoxGroup, Chapter One Ventures, Gradient Ventures, Liquid 2 Ventures, Soma Capital, Village Global, Worklife"/>
    <s v="Backend Capital, Banana Capital, Base10 Partners, BoxGroup, Gradient Ventures, Kleiner Perkins, Lorimer Ventures, Soma Capital, Village Global"/>
    <s v="Accomplice, Alumni Ventures, Angel Collective Opportunity Fund, Ash Devata, Contrary, Flexport, Gaingels, Gradient Ventures, Impatient Ventures, Jonathan Oberheide, Kaiser Permanente, Kleiner Perkins, Leore Avidar, Optum Ventures, Soma Capital"/>
    <m/>
    <m/>
    <m/>
    <m/>
    <m/>
    <n v="2020"/>
    <n v="2021"/>
    <x v="10"/>
    <m/>
    <m/>
    <m/>
    <m/>
    <n v="56000000"/>
    <s v="series_b"/>
    <d v="2022-02-23T00:00:00"/>
    <n v="373520000"/>
    <m/>
    <n v="22455.59"/>
    <n v="65586.039999999994"/>
    <n v="355963.37"/>
    <m/>
    <m/>
    <m/>
    <m/>
    <m/>
    <n v="320"/>
    <n v="299"/>
    <n v="171"/>
    <m/>
    <m/>
    <m/>
    <m/>
    <m/>
    <n v="96.61"/>
    <n v="94.33"/>
    <n v="91.74"/>
    <m/>
    <m/>
    <m/>
    <m/>
    <m/>
    <n v="5.64"/>
    <n v="5.64"/>
    <n v="3.53"/>
    <n v="1"/>
    <m/>
    <m/>
    <m/>
    <m/>
    <n v="78500000"/>
    <m/>
    <d v="2020-10-21T00:00:00"/>
    <d v="2021-03-18T00:00:00"/>
    <d v="2022-02-23T00:00:00"/>
    <m/>
    <m/>
    <m/>
    <m/>
    <n v="2"/>
    <n v="4.1500000000000004"/>
    <m/>
    <m/>
    <m/>
    <m/>
    <n v="1"/>
    <n v="148"/>
    <n v="342"/>
    <m/>
    <m/>
    <m/>
    <m/>
    <n v="0"/>
    <s v="No"/>
    <n v="444005"/>
    <n v="159"/>
    <n v="92.32"/>
    <m/>
    <m/>
    <n v="1"/>
  </r>
  <r>
    <x v="2473"/>
    <s v="https://www.certora.com"/>
    <s v="https://www.crunchbase.com/organization/certora"/>
    <s v="Certora Inc."/>
    <s v="Certora provides unique technology for guaranteeing code correctness and security"/>
    <m/>
    <m/>
    <s v="series_a"/>
    <s v="series_b"/>
    <m/>
    <m/>
    <m/>
    <m/>
    <m/>
    <m/>
    <n v="7200000"/>
    <n v="36000000"/>
    <m/>
    <m/>
    <m/>
    <m/>
    <m/>
    <m/>
    <n v="36000000"/>
    <n v="240120000"/>
    <m/>
    <m/>
    <m/>
    <m/>
    <m/>
    <m/>
    <s v="A.Capital Ventures, Coinbase Ventures, Electric Capital, Platinum Capital, Semantic Ventures, VMware"/>
    <s v="A.Capital Ventures, CoinFund, Coinbase, Electric Capital, Framework Ventures, Galaxy Digital, Jump Crypto, Lemniscap, Tiger Global Management, VMware"/>
    <m/>
    <m/>
    <m/>
    <m/>
    <m/>
    <m/>
    <n v="2021"/>
    <x v="10"/>
    <m/>
    <m/>
    <m/>
    <m/>
    <n v="36000000"/>
    <s v="series_b"/>
    <d v="2022-05-17T00:00:00"/>
    <n v="240120000"/>
    <m/>
    <m/>
    <n v="10306.73"/>
    <n v="433398.9"/>
    <m/>
    <m/>
    <m/>
    <m/>
    <m/>
    <m/>
    <n v="882"/>
    <n v="155"/>
    <m/>
    <m/>
    <m/>
    <m/>
    <m/>
    <m/>
    <n v="83.23"/>
    <n v="92.52"/>
    <m/>
    <m/>
    <m/>
    <m/>
    <m/>
    <n v="5.67"/>
    <m/>
    <n v="5.67"/>
    <n v="1"/>
    <m/>
    <m/>
    <m/>
    <m/>
    <n v="43200000"/>
    <m/>
    <m/>
    <d v="2021-05-21T00:00:00"/>
    <d v="2022-05-17T00:00:00"/>
    <m/>
    <m/>
    <m/>
    <m/>
    <m/>
    <n v="6.67"/>
    <m/>
    <m/>
    <m/>
    <m/>
    <n v="1"/>
    <m/>
    <n v="361"/>
    <m/>
    <m/>
    <m/>
    <m/>
    <n v="0"/>
    <s v="No"/>
    <n v="443705.63"/>
    <n v="160"/>
    <n v="92.27"/>
    <m/>
    <m/>
    <n v="1"/>
  </r>
  <r>
    <x v="2474"/>
    <s v="https://www.myjar.app"/>
    <s v="https://www.crunchbase.com/organization/jar-09f5"/>
    <s v="ChangeJar Technologies Pvt. Ltd."/>
    <s v="Jar is an investment tech startup that allows users to save money and invest in digital gold."/>
    <m/>
    <s v="seed"/>
    <s v="series_a"/>
    <s v="series_b"/>
    <m/>
    <m/>
    <m/>
    <m/>
    <m/>
    <n v="4500000"/>
    <n v="32000000"/>
    <n v="50000000"/>
    <m/>
    <m/>
    <m/>
    <m/>
    <m/>
    <n v="45000000"/>
    <n v="200000000"/>
    <n v="400000000"/>
    <m/>
    <m/>
    <m/>
    <m/>
    <m/>
    <s v="Ali Moiz, Arkam Ventures, Edward Lando, Eximius Ventures, Howard Lindzon, Kunal Khattar, Kunal Shah, Manik Gupta, Pareto Holdings, Propell, Shaan Puri, Shrishti Sahu, Team Ignite Ventures, Tribe Capital, Vivekananda Hallekere, WEH Ventures"/>
    <s v="Arkam Ventures, Byron Ling, Force Ventures, Joel John, MSA Novo, Rocketship.vc, Shamir Karkal, Stonks, Suleman Ali, Third Prime, Tiger Global Management, Victor Jacobsson, WEH Ventures"/>
    <s v="Folius Ventures, Paramark Ventures, Tiger Global Management"/>
    <m/>
    <m/>
    <m/>
    <m/>
    <m/>
    <n v="2021"/>
    <n v="2022"/>
    <x v="10"/>
    <m/>
    <m/>
    <m/>
    <m/>
    <n v="22600000"/>
    <s v="series_b"/>
    <d v="2022-08-18T00:00:00"/>
    <n v="400000000"/>
    <m/>
    <n v="4152.29"/>
    <n v="5738.65"/>
    <n v="432322.13"/>
    <m/>
    <m/>
    <m/>
    <m/>
    <m/>
    <n v="1062"/>
    <n v="968"/>
    <n v="157"/>
    <m/>
    <m/>
    <m/>
    <m/>
    <m/>
    <n v="91.2"/>
    <n v="79.3"/>
    <n v="92.42"/>
    <m/>
    <m/>
    <m/>
    <m/>
    <m/>
    <n v="6.04"/>
    <n v="6.04"/>
    <n v="1.7"/>
    <n v="1"/>
    <m/>
    <m/>
    <m/>
    <m/>
    <n v="111669690"/>
    <m/>
    <d v="2021-08-31T00:00:00"/>
    <d v="2022-02-03T00:00:00"/>
    <d v="2022-06-02T00:00:00"/>
    <m/>
    <m/>
    <m/>
    <m/>
    <n v="4.4400000000000004"/>
    <n v="2"/>
    <m/>
    <m/>
    <m/>
    <m/>
    <n v="1"/>
    <n v="156"/>
    <n v="119"/>
    <m/>
    <m/>
    <m/>
    <m/>
    <n v="77"/>
    <s v="No"/>
    <n v="442213.07"/>
    <n v="161"/>
    <n v="92.22"/>
    <m/>
    <m/>
    <n v="1"/>
  </r>
  <r>
    <x v="2475"/>
    <s v="https://rivery.io"/>
    <s v="https://www.crunchbase.com/organization/rivery-io"/>
    <s v="Rivery Technologies LTD."/>
    <s v="Rivery is an intuitive SaaS ELT platform for data ingestion, transformation, and workflow orchestration."/>
    <s v="pre_seed"/>
    <s v="seed"/>
    <s v="series_a"/>
    <s v="series_b"/>
    <m/>
    <m/>
    <m/>
    <m/>
    <n v="1500000"/>
    <n v="5000000"/>
    <n v="16000000"/>
    <n v="30000000"/>
    <m/>
    <m/>
    <m/>
    <m/>
    <n v="30000000"/>
    <n v="50000000"/>
    <n v="80000000"/>
    <n v="200100000"/>
    <m/>
    <m/>
    <m/>
    <m/>
    <m/>
    <s v="State of Mind Ventures"/>
    <s v="Entrée Capital, State of Mind Ventures"/>
    <s v="Entrée Capital, State of Mind Ventures, Tiger Global Management"/>
    <m/>
    <m/>
    <m/>
    <m/>
    <n v="2018"/>
    <n v="2019"/>
    <n v="2021"/>
    <x v="10"/>
    <m/>
    <m/>
    <m/>
    <m/>
    <n v="30000000"/>
    <s v="series_b"/>
    <d v="2022-05-25T00:00:00"/>
    <n v="200100000"/>
    <n v="0"/>
    <n v="0"/>
    <n v="4484.78"/>
    <n v="436481.2"/>
    <m/>
    <m/>
    <m/>
    <m/>
    <n v="1356"/>
    <n v="3695"/>
    <n v="1239"/>
    <n v="153"/>
    <m/>
    <m/>
    <m/>
    <m/>
    <n v="68.790000000000006"/>
    <n v="61.5"/>
    <n v="76.44"/>
    <n v="92.62"/>
    <m/>
    <m/>
    <m/>
    <m/>
    <m/>
    <n v="4.08"/>
    <n v="2.72"/>
    <n v="2.13"/>
    <n v="1"/>
    <m/>
    <m/>
    <m/>
    <m/>
    <n v="52500000"/>
    <d v="2018-06-01T00:00:00"/>
    <d v="2019-11-29T00:00:00"/>
    <d v="2021-03-30T00:00:00"/>
    <d v="2022-05-25T00:00:00"/>
    <m/>
    <m/>
    <m/>
    <m/>
    <n v="1.6"/>
    <n v="2.5"/>
    <m/>
    <m/>
    <m/>
    <m/>
    <n v="1"/>
    <n v="487"/>
    <n v="421"/>
    <m/>
    <m/>
    <m/>
    <m/>
    <n v="0"/>
    <s v="No"/>
    <n v="440965.98"/>
    <n v="162"/>
    <n v="92.17"/>
    <m/>
    <m/>
    <n v="1"/>
  </r>
  <r>
    <x v="2476"/>
    <s v="http://diligentrobots.com"/>
    <s v="https://www.crunchbase.com/organization/diligent-robotics"/>
    <s v="Diligent Robotics Inc."/>
    <s v="Diligent Robotics develops AI-powered robot assistants to collaborate with and adapt to humans in everyday environments."/>
    <m/>
    <s v="seed"/>
    <s v="series_a"/>
    <s v="series_b"/>
    <m/>
    <m/>
    <m/>
    <m/>
    <m/>
    <n v="2100000"/>
    <n v="10000000"/>
    <n v="30000000"/>
    <m/>
    <m/>
    <m/>
    <m/>
    <m/>
    <n v="21000000"/>
    <n v="50000000"/>
    <n v="200100000"/>
    <m/>
    <m/>
    <m/>
    <m/>
    <m/>
    <s v="Boom Capital Ventures, Next Coast Ventures, Pathbreaker Ventures, True Ventures"/>
    <s v="DNX Ventures, Gaingels, Grit Ventures, Next Coast Ventures, Plum Alley, Promus Ventures, The E14 Fund, True Ventures, Ubiquity Ventures"/>
    <s v="Boom Capital Ventures, Cedars-Sinai Health Ventures, DNX Ventures, Gaingels, Next Coast Ventures, Promus Ventures, The E14 Fund, Tiger Global Management, True Ventures, Ubiquity Ventures"/>
    <m/>
    <m/>
    <m/>
    <m/>
    <m/>
    <n v="2018"/>
    <n v="2020"/>
    <x v="10"/>
    <m/>
    <m/>
    <m/>
    <m/>
    <n v="25000000"/>
    <s v="series_unknown"/>
    <d v="2022-04-11T00:00:00"/>
    <n v="200100000"/>
    <m/>
    <n v="77.209999999999994"/>
    <n v="828.33"/>
    <n v="438948.4"/>
    <m/>
    <m/>
    <m/>
    <m/>
    <m/>
    <n v="1702"/>
    <n v="899"/>
    <n v="150"/>
    <m/>
    <m/>
    <m/>
    <m/>
    <m/>
    <n v="83.68"/>
    <n v="74.48"/>
    <n v="92.76"/>
    <m/>
    <m/>
    <m/>
    <m/>
    <m/>
    <n v="6.48"/>
    <n v="6.48"/>
    <n v="3.4"/>
    <n v="1"/>
    <m/>
    <m/>
    <m/>
    <m/>
    <n v="71574555"/>
    <m/>
    <d v="2018-01-10T00:00:00"/>
    <d v="2020-03-20T00:00:00"/>
    <d v="2022-04-11T00:00:00"/>
    <m/>
    <m/>
    <m/>
    <m/>
    <n v="2.38"/>
    <n v="4"/>
    <m/>
    <m/>
    <m/>
    <m/>
    <n v="1"/>
    <n v="800"/>
    <n v="752"/>
    <m/>
    <m/>
    <m/>
    <m/>
    <n v="0"/>
    <s v="No"/>
    <n v="439853.94"/>
    <n v="163"/>
    <n v="92.12"/>
    <m/>
    <m/>
    <n v="1"/>
  </r>
  <r>
    <x v="2477"/>
    <s v="https://www.workvivo.com/"/>
    <s v="https://www.crunchbase.com/organization/workvivo"/>
    <s v="Workvivo Ltd."/>
    <s v="Workvivo provides companies with an internal communications platform designed to engage and connect with employees."/>
    <m/>
    <m/>
    <s v="series_a"/>
    <s v="series_b"/>
    <m/>
    <m/>
    <m/>
    <m/>
    <m/>
    <m/>
    <n v="16000000"/>
    <n v="21943580"/>
    <m/>
    <m/>
    <m/>
    <m/>
    <m/>
    <m/>
    <n v="80000000"/>
    <n v="146363678.59999999"/>
    <m/>
    <m/>
    <m/>
    <m/>
    <m/>
    <m/>
    <s v="Enterprise Ireland, Frontline Ventures, Tiger Global Management"/>
    <s v="Tiger Global Management"/>
    <m/>
    <m/>
    <m/>
    <m/>
    <m/>
    <m/>
    <n v="2020"/>
    <x v="10"/>
    <m/>
    <m/>
    <m/>
    <m/>
    <n v="21943580"/>
    <s v="series_b"/>
    <d v="2022-06-28T00:00:00"/>
    <m/>
    <m/>
    <m/>
    <n v="4393.59"/>
    <n v="432322.13"/>
    <m/>
    <m/>
    <m/>
    <m/>
    <m/>
    <m/>
    <n v="474"/>
    <n v="157"/>
    <m/>
    <m/>
    <m/>
    <m/>
    <m/>
    <m/>
    <n v="86.56"/>
    <n v="92.42"/>
    <m/>
    <m/>
    <m/>
    <m/>
    <m/>
    <m/>
    <m/>
    <m/>
    <m/>
    <m/>
    <m/>
    <m/>
    <m/>
    <n v="38494180"/>
    <m/>
    <m/>
    <d v="2020-05-14T00:00:00"/>
    <d v="2022-06-28T00:00:00"/>
    <m/>
    <m/>
    <m/>
    <m/>
    <m/>
    <n v="1.83"/>
    <m/>
    <m/>
    <m/>
    <m/>
    <m/>
    <m/>
    <n v="775"/>
    <m/>
    <m/>
    <m/>
    <m/>
    <n v="0"/>
    <s v="No"/>
    <n v="436715.72"/>
    <n v="164"/>
    <n v="92.08"/>
    <m/>
    <m/>
    <n v="0"/>
  </r>
  <r>
    <x v="2478"/>
    <s v="http://www.hivery.com"/>
    <s v="https://www.crunchbase.com/organization/hivery"/>
    <s v="HIVERY"/>
    <s v="HIVERY is a software company that offers retail assortment strategy simulation and optimization solutions for consumer packaged goods."/>
    <m/>
    <s v="seed"/>
    <s v="series_a"/>
    <s v="series_b"/>
    <m/>
    <m/>
    <m/>
    <m/>
    <m/>
    <n v="1069392"/>
    <n v="4147723"/>
    <n v="29186606"/>
    <m/>
    <m/>
    <m/>
    <m/>
    <m/>
    <n v="10693920"/>
    <n v="20738615"/>
    <n v="194674662.02000001"/>
    <m/>
    <m/>
    <m/>
    <m/>
    <m/>
    <s v="The Coca-Cola Company"/>
    <s v="AS1 Growth Partners, Blackbird Ventures, Red Garage Ventures"/>
    <s v="AS1 Growth Partners, Blackbird Ventures, OneVentures, Tiger Global Management"/>
    <m/>
    <m/>
    <m/>
    <m/>
    <m/>
    <n v="2015"/>
    <n v="2020"/>
    <x v="10"/>
    <m/>
    <m/>
    <m/>
    <m/>
    <n v="29186605"/>
    <s v="series_b"/>
    <d v="2022-07-14T00:00:00"/>
    <n v="194674662.02000001"/>
    <m/>
    <n v="0"/>
    <n v="4093.5"/>
    <n v="432326.85"/>
    <m/>
    <m/>
    <m/>
    <m/>
    <m/>
    <n v="3493"/>
    <n v="492"/>
    <n v="156"/>
    <m/>
    <m/>
    <m/>
    <m/>
    <m/>
    <n v="64.400000000000006"/>
    <n v="86.05"/>
    <n v="92.47"/>
    <m/>
    <m/>
    <m/>
    <m/>
    <m/>
    <n v="12.38"/>
    <n v="12.38"/>
    <n v="7.98"/>
    <n v="1"/>
    <m/>
    <m/>
    <m/>
    <m/>
    <n v="43355464"/>
    <m/>
    <d v="2015-04-01T00:00:00"/>
    <d v="2020-01-01T00:00:00"/>
    <d v="2022-07-14T00:00:00"/>
    <m/>
    <m/>
    <m/>
    <m/>
    <n v="1.94"/>
    <n v="9.39"/>
    <m/>
    <m/>
    <m/>
    <m/>
    <n v="1"/>
    <n v="1736"/>
    <n v="925"/>
    <m/>
    <m/>
    <m/>
    <m/>
    <n v="0"/>
    <s v="No"/>
    <n v="436420.35"/>
    <n v="165"/>
    <n v="92.03"/>
    <m/>
    <m/>
    <n v="1"/>
  </r>
  <r>
    <x v="2479"/>
    <s v="https://wizehire.com"/>
    <s v="https://www.crunchbase.com/organization/wizehire"/>
    <s v="WizeHire, Inc."/>
    <s v="WizeHire, the most user-friendly, effective hiring solution for small businesses."/>
    <m/>
    <m/>
    <s v="series_a"/>
    <s v="series_b"/>
    <m/>
    <m/>
    <m/>
    <m/>
    <m/>
    <m/>
    <n v="7500000"/>
    <n v="30000000"/>
    <m/>
    <m/>
    <m/>
    <m/>
    <m/>
    <m/>
    <n v="37500000"/>
    <n v="250000000"/>
    <m/>
    <m/>
    <m/>
    <m/>
    <m/>
    <m/>
    <s v="Amplo, Mercury, Ruchit Shah, Sandeep Jain"/>
    <s v="Amplo, Mercury, Tiger Global Management"/>
    <m/>
    <m/>
    <m/>
    <m/>
    <m/>
    <m/>
    <n v="2021"/>
    <x v="10"/>
    <m/>
    <m/>
    <m/>
    <m/>
    <n v="30000000"/>
    <s v="series_b"/>
    <d v="2022-05-10T00:00:00"/>
    <n v="250000000"/>
    <m/>
    <m/>
    <n v="5.99"/>
    <n v="434849.37"/>
    <m/>
    <m/>
    <m/>
    <m/>
    <m/>
    <m/>
    <n v="2546"/>
    <n v="154"/>
    <m/>
    <m/>
    <m/>
    <m/>
    <m/>
    <m/>
    <n v="51.56"/>
    <n v="92.57"/>
    <m/>
    <m/>
    <m/>
    <m/>
    <m/>
    <n v="5.67"/>
    <m/>
    <n v="5.67"/>
    <n v="1"/>
    <m/>
    <m/>
    <m/>
    <m/>
    <n v="37500000"/>
    <m/>
    <m/>
    <d v="2021-02-09T00:00:00"/>
    <d v="2022-05-10T00:00:00"/>
    <m/>
    <m/>
    <m/>
    <m/>
    <m/>
    <n v="6.67"/>
    <m/>
    <m/>
    <m/>
    <m/>
    <n v="1"/>
    <m/>
    <n v="455"/>
    <m/>
    <m/>
    <m/>
    <m/>
    <n v="0"/>
    <s v="No"/>
    <n v="434855.36"/>
    <n v="166"/>
    <n v="91.98"/>
    <m/>
    <m/>
    <n v="1"/>
  </r>
  <r>
    <x v="2480"/>
    <s v="https://www.scalapay.com"/>
    <s v="https://www.crunchbase.com/organization/scalapay"/>
    <s v="Scalapay SRL"/>
    <s v="Scalapay is a payment solution provider that allows customers to buy and pay in 3 or 4 installments, interest free."/>
    <m/>
    <s v="seed"/>
    <s v="series_a"/>
    <s v="series_b"/>
    <m/>
    <m/>
    <m/>
    <m/>
    <m/>
    <n v="48479971"/>
    <n v="155000000"/>
    <n v="213000000"/>
    <m/>
    <m/>
    <m/>
    <m/>
    <m/>
    <n v="484799710"/>
    <n v="700000000"/>
    <n v="1000000000"/>
    <m/>
    <m/>
    <m/>
    <m/>
    <m/>
    <s v="Baleen Capital, Fasanara Capital, Ithaca Investments, Luca Ascani"/>
    <s v="Baleen Capital, Fasanara Capital, Ithaca Investments, Tiger Global Management, Woodson Capital Management"/>
    <s v="Fasanara Capital, Moore Capital, Rakesh Gangwal, Tencent, Tiger Global Management, Willoughby Capital"/>
    <m/>
    <m/>
    <m/>
    <m/>
    <m/>
    <n v="2021"/>
    <n v="2021"/>
    <x v="10"/>
    <m/>
    <m/>
    <m/>
    <m/>
    <n v="27000000"/>
    <s v="series_b"/>
    <d v="2022-05-03T00:00:00"/>
    <n v="1420710000"/>
    <m/>
    <n v="0"/>
    <n v="2259.64"/>
    <n v="432322.13"/>
    <m/>
    <m/>
    <m/>
    <m/>
    <m/>
    <n v="5627"/>
    <n v="1481"/>
    <n v="157"/>
    <m/>
    <m/>
    <m/>
    <m/>
    <m/>
    <n v="53.36"/>
    <n v="71.83"/>
    <n v="92.42"/>
    <m/>
    <m/>
    <m/>
    <m/>
    <s v="unicorn"/>
    <n v="1.99"/>
    <n v="1.99"/>
    <n v="1.73"/>
    <n v="1.42"/>
    <m/>
    <m/>
    <m/>
    <m/>
    <n v="727479971"/>
    <m/>
    <d v="2021-01-28T00:00:00"/>
    <d v="2021-09-09T00:00:00"/>
    <d v="2022-02-23T00:00:00"/>
    <m/>
    <m/>
    <m/>
    <m/>
    <n v="1.44"/>
    <n v="1.43"/>
    <m/>
    <m/>
    <m/>
    <m/>
    <n v="1.42"/>
    <n v="224"/>
    <n v="167"/>
    <m/>
    <m/>
    <m/>
    <m/>
    <n v="69"/>
    <s v="No"/>
    <n v="434581.77"/>
    <n v="167"/>
    <n v="91.93"/>
    <m/>
    <m/>
    <n v="1.42"/>
  </r>
  <r>
    <x v="2481"/>
    <s v="https://www.geniemode.com/"/>
    <s v="https://www.crunchbase.com/organization/geniemode"/>
    <s v="Geniemode Global Private Limited"/>
    <s v="Geniemode is a B2B cross-border sourcing and supply chain startup."/>
    <m/>
    <s v="seed"/>
    <s v="series_a"/>
    <s v="series_b"/>
    <m/>
    <m/>
    <m/>
    <m/>
    <m/>
    <n v="2250000"/>
    <n v="7000000"/>
    <n v="27529043"/>
    <m/>
    <m/>
    <m/>
    <m/>
    <m/>
    <n v="22500000"/>
    <n v="35000000"/>
    <n v="160596980"/>
    <m/>
    <m/>
    <m/>
    <m/>
    <m/>
    <s v="Deepinder Goyal, Info Edge ventures, Kunal Shah, Pankaj Gupta, Prashant Malik"/>
    <s v="Info Edge ventures"/>
    <s v="Info Edge ventures, Tiger Global Management"/>
    <m/>
    <m/>
    <m/>
    <m/>
    <m/>
    <n v="2021"/>
    <n v="2022"/>
    <x v="10"/>
    <m/>
    <m/>
    <m/>
    <m/>
    <n v="27529042"/>
    <s v="series_b"/>
    <d v="2022-04-23T00:00:00"/>
    <n v="160596980"/>
    <m/>
    <n v="1491.9"/>
    <n v="0"/>
    <n v="432322.13"/>
    <m/>
    <m/>
    <m/>
    <m/>
    <m/>
    <n v="1849"/>
    <n v="2671"/>
    <n v="157"/>
    <m/>
    <m/>
    <m/>
    <m/>
    <m/>
    <n v="84.68"/>
    <n v="42.84"/>
    <n v="92.42"/>
    <m/>
    <m/>
    <m/>
    <m/>
    <m/>
    <n v="4.8499999999999996"/>
    <n v="4.8499999999999996"/>
    <n v="3.9"/>
    <n v="1"/>
    <m/>
    <m/>
    <m/>
    <m/>
    <n v="36779043"/>
    <m/>
    <d v="2021-09-06T00:00:00"/>
    <d v="2022-01-04T00:00:00"/>
    <d v="2022-04-23T00:00:00"/>
    <m/>
    <m/>
    <m/>
    <m/>
    <n v="1.56"/>
    <n v="4.59"/>
    <m/>
    <m/>
    <m/>
    <m/>
    <n v="1"/>
    <n v="120"/>
    <n v="109"/>
    <m/>
    <m/>
    <m/>
    <m/>
    <n v="0"/>
    <s v="No"/>
    <n v="433814.03"/>
    <n v="168"/>
    <n v="91.88"/>
    <m/>
    <m/>
    <n v="1"/>
  </r>
  <r>
    <x v="2482"/>
    <s v="https://mirvie.com"/>
    <s v="https://www.crunchbase.com/organization/mirvie"/>
    <m/>
    <s v="Mirvie is a biotech company that creates precise, actionable, and non-invasive tests for maternal-fetal health."/>
    <m/>
    <m/>
    <s v="series_a"/>
    <s v="series_b"/>
    <m/>
    <m/>
    <m/>
    <m/>
    <m/>
    <m/>
    <n v="5800000"/>
    <n v="45000000"/>
    <m/>
    <m/>
    <m/>
    <m/>
    <m/>
    <m/>
    <n v="29000000"/>
    <n v="155000000"/>
    <m/>
    <m/>
    <m/>
    <m/>
    <m/>
    <m/>
    <s v="Khosla Ventures"/>
    <s v="Allyson Felix, BlackRock, Decheng Capital, Foresite Capital, General Catalyst, Google Ventures, Khosla Ventures, Mayfield Fund, Synetro Group"/>
    <m/>
    <m/>
    <m/>
    <m/>
    <m/>
    <m/>
    <n v="2018"/>
    <x v="10"/>
    <m/>
    <m/>
    <m/>
    <m/>
    <n v="45000000"/>
    <s v="series_b"/>
    <d v="2022-05-17T00:00:00"/>
    <n v="300150000"/>
    <m/>
    <m/>
    <n v="42316.53"/>
    <n v="381446.35"/>
    <m/>
    <m/>
    <m/>
    <m/>
    <m/>
    <m/>
    <n v="63"/>
    <n v="167"/>
    <m/>
    <m/>
    <m/>
    <m/>
    <m/>
    <m/>
    <n v="98.65"/>
    <n v="91.94"/>
    <m/>
    <m/>
    <m/>
    <m/>
    <m/>
    <n v="8.8000000000000007"/>
    <m/>
    <n v="8.8000000000000007"/>
    <n v="1.94"/>
    <m/>
    <m/>
    <m/>
    <m/>
    <n v="70400000"/>
    <m/>
    <m/>
    <d v="2018-01-01T00:00:00"/>
    <d v="2022-05-17T00:00:00"/>
    <m/>
    <m/>
    <m/>
    <m/>
    <m/>
    <n v="5.34"/>
    <m/>
    <m/>
    <m/>
    <m/>
    <n v="1.94"/>
    <m/>
    <n v="1597"/>
    <m/>
    <m/>
    <m/>
    <m/>
    <n v="0"/>
    <s v="No"/>
    <n v="423762.88"/>
    <n v="169"/>
    <n v="91.83"/>
    <m/>
    <m/>
    <n v="1.94"/>
  </r>
  <r>
    <x v="2483"/>
    <s v="https://www.polly.io"/>
    <s v="https://www.crunchbase.com/organization/pollyex"/>
    <s v="Polly"/>
    <s v="Polly is a revolutionary, end-to-end capital markets ecosystem that lenders trust to optimize performance and maximize profitability."/>
    <m/>
    <m/>
    <s v="series_a"/>
    <s v="series_b"/>
    <m/>
    <m/>
    <m/>
    <m/>
    <m/>
    <m/>
    <n v="15000000"/>
    <n v="37000000"/>
    <m/>
    <m/>
    <m/>
    <m/>
    <m/>
    <m/>
    <n v="75000000"/>
    <n v="246790000"/>
    <m/>
    <m/>
    <m/>
    <m/>
    <m/>
    <m/>
    <s v="8VC, Conversion Capital, Fifth Wall, Menlo Ventures, Meritech Capital Partners"/>
    <s v="8VC, Fifth Wall, Fin Capital, First American, Khosla Ventures, Menlo Ventures, Movement Mortgage, Parker89"/>
    <m/>
    <m/>
    <m/>
    <m/>
    <m/>
    <m/>
    <n v="2021"/>
    <x v="10"/>
    <m/>
    <m/>
    <m/>
    <m/>
    <n v="37000000"/>
    <s v="series_b"/>
    <d v="2022-01-26T00:00:00"/>
    <n v="246790000"/>
    <m/>
    <m/>
    <n v="32137.439999999999"/>
    <n v="380910.37"/>
    <m/>
    <m/>
    <m/>
    <m/>
    <m/>
    <m/>
    <n v="491"/>
    <n v="168"/>
    <m/>
    <m/>
    <m/>
    <m/>
    <m/>
    <m/>
    <n v="90.67"/>
    <n v="91.89"/>
    <m/>
    <m/>
    <m/>
    <m/>
    <m/>
    <n v="2.8"/>
    <m/>
    <n v="2.8"/>
    <n v="1"/>
    <m/>
    <m/>
    <m/>
    <m/>
    <n v="52000000"/>
    <m/>
    <m/>
    <d v="2021-03-25T00:00:00"/>
    <d v="2022-01-26T00:00:00"/>
    <m/>
    <m/>
    <m/>
    <m/>
    <m/>
    <n v="3.29"/>
    <m/>
    <m/>
    <m/>
    <m/>
    <n v="1"/>
    <m/>
    <n v="307"/>
    <m/>
    <m/>
    <m/>
    <m/>
    <n v="0"/>
    <s v="No"/>
    <n v="413047.81"/>
    <n v="170"/>
    <n v="91.78"/>
    <m/>
    <m/>
    <n v="1"/>
  </r>
  <r>
    <x v="2484"/>
    <s v="https://www.lumafield.com"/>
    <s v="https://www.crunchbase.com/organization/meter"/>
    <m/>
    <s v="Lumafield is an accessible X-ray CT platform that gives engineers better insights into product development and manufacturing."/>
    <m/>
    <s v="seed"/>
    <s v="series_a"/>
    <s v="series_b"/>
    <m/>
    <m/>
    <m/>
    <m/>
    <m/>
    <m/>
    <m/>
    <n v="35000000"/>
    <m/>
    <m/>
    <m/>
    <m/>
    <m/>
    <m/>
    <m/>
    <n v="233450000"/>
    <m/>
    <m/>
    <m/>
    <m/>
    <m/>
    <s v="Chris Prucha, Kleiner Perkins, LAUNCH, Lux Capital, Tyche Partners"/>
    <s v="DCVC, Dylan Field, Haystack, Kleiner Perkins, Lux Capital"/>
    <s v="DataCollective, Future Shape, Kleiner Perkins, Lux Capital, Spark Capital"/>
    <m/>
    <m/>
    <m/>
    <m/>
    <m/>
    <n v="2019"/>
    <n v="2020"/>
    <x v="10"/>
    <m/>
    <m/>
    <m/>
    <m/>
    <n v="35000000"/>
    <s v="series_b"/>
    <d v="2022-09-12T00:00:00"/>
    <n v="233450000"/>
    <m/>
    <n v="2252.7800000000002"/>
    <n v="18960.689999999999"/>
    <n v="380307.68"/>
    <m/>
    <m/>
    <m/>
    <m/>
    <m/>
    <n v="675"/>
    <n v="98"/>
    <n v="170"/>
    <m/>
    <m/>
    <m/>
    <m/>
    <m/>
    <n v="92.97"/>
    <n v="97.24"/>
    <n v="91.79"/>
    <m/>
    <m/>
    <m/>
    <m/>
    <m/>
    <n v="1"/>
    <m/>
    <m/>
    <n v="1"/>
    <m/>
    <m/>
    <m/>
    <m/>
    <n v="67500000"/>
    <m/>
    <d v="2019-08-23T00:00:00"/>
    <d v="2020-01-01T00:00:00"/>
    <d v="2022-09-12T00:00:00"/>
    <m/>
    <m/>
    <m/>
    <m/>
    <m/>
    <m/>
    <m/>
    <m/>
    <m/>
    <m/>
    <n v="1"/>
    <n v="131"/>
    <n v="985"/>
    <m/>
    <m/>
    <m/>
    <m/>
    <n v="0"/>
    <s v="No"/>
    <n v="401521.15"/>
    <n v="171"/>
    <n v="91.74"/>
    <m/>
    <m/>
    <n v="1"/>
  </r>
  <r>
    <x v="2485"/>
    <s v="https://www.navabenefits.com/"/>
    <s v="https://www.crunchbase.com/organization/nava-038f"/>
    <m/>
    <s v="Nava provides employee benefits brokerage services with a focus on affordable healthcare."/>
    <m/>
    <s v="seed"/>
    <s v="series_a"/>
    <s v="series_b"/>
    <m/>
    <m/>
    <m/>
    <m/>
    <m/>
    <m/>
    <n v="20000000"/>
    <n v="40000000"/>
    <m/>
    <m/>
    <m/>
    <m/>
    <m/>
    <m/>
    <n v="100000000"/>
    <n v="266800000"/>
    <m/>
    <m/>
    <m/>
    <m/>
    <m/>
    <s v="Quiet Capital"/>
    <s v="Avid Ventures, Operator Partners, Quiet Capital, Thrive Capital"/>
    <s v="Avid Ventures, Google Ventures, Homebrew, Isha Vij, James Groch, K5 Global, K5 Ventures, Quiet Capital, Sound Ventures, Thrive Capital, Tom X Lee"/>
    <m/>
    <m/>
    <m/>
    <m/>
    <m/>
    <n v="2020"/>
    <n v="2020"/>
    <x v="10"/>
    <m/>
    <m/>
    <m/>
    <m/>
    <n v="40000000"/>
    <s v="series_b"/>
    <d v="2022-06-08T00:00:00"/>
    <n v="266800000"/>
    <m/>
    <n v="2032.44"/>
    <n v="13715.96"/>
    <n v="383584.94"/>
    <m/>
    <m/>
    <m/>
    <m/>
    <m/>
    <n v="764"/>
    <n v="163"/>
    <n v="166"/>
    <m/>
    <m/>
    <m/>
    <m/>
    <m/>
    <n v="91.89"/>
    <n v="95.4"/>
    <n v="91.99"/>
    <m/>
    <m/>
    <m/>
    <m/>
    <m/>
    <n v="2.27"/>
    <m/>
    <n v="2.27"/>
    <n v="1"/>
    <m/>
    <m/>
    <m/>
    <m/>
    <n v="60000000"/>
    <m/>
    <d v="2020-02-14T00:00:00"/>
    <d v="2020-10-21T00:00:00"/>
    <d v="2022-06-08T00:00:00"/>
    <m/>
    <m/>
    <m/>
    <m/>
    <m/>
    <n v="2.67"/>
    <m/>
    <m/>
    <m/>
    <m/>
    <n v="1"/>
    <n v="250"/>
    <n v="595"/>
    <m/>
    <m/>
    <m/>
    <m/>
    <n v="0"/>
    <s v="No"/>
    <n v="399333.34"/>
    <n v="172"/>
    <n v="91.69"/>
    <m/>
    <m/>
    <n v="1"/>
  </r>
  <r>
    <x v="2486"/>
    <s v="http://plexium.com"/>
    <s v="https://www.crunchbase.com/organization/plexium"/>
    <s v="Plexium, Inc."/>
    <s v="Plexium develops a targeted protein degradation platform to find new therapies for cancer and other diseases."/>
    <m/>
    <s v="seed"/>
    <s v="series_a"/>
    <s v="series_b"/>
    <m/>
    <m/>
    <m/>
    <m/>
    <m/>
    <m/>
    <m/>
    <n v="102000000"/>
    <m/>
    <m/>
    <m/>
    <m/>
    <m/>
    <m/>
    <m/>
    <n v="680340000"/>
    <m/>
    <m/>
    <m/>
    <m/>
    <m/>
    <s v="CRV"/>
    <s v="DCVC Bio"/>
    <s v="Biotechnology Value Fund, CRV, DCVC Bio, Lux Capital, M Ventures, Neotribe Ventures, Pappas Capital, Pivotal bioVenture Partners, RA Capital Management, SoftBank Vision Fund, Surveyor Capital, TCG Crossover, The Column Group"/>
    <m/>
    <m/>
    <m/>
    <m/>
    <m/>
    <n v="2018"/>
    <n v="2019"/>
    <x v="10"/>
    <m/>
    <m/>
    <m/>
    <m/>
    <n v="102000000"/>
    <s v="series_b"/>
    <d v="2022-02-23T00:00:00"/>
    <n v="680340000"/>
    <m/>
    <n v="6702.44"/>
    <n v="0"/>
    <n v="380741.14"/>
    <m/>
    <m/>
    <m/>
    <m/>
    <m/>
    <n v="383"/>
    <n v="1771"/>
    <n v="169"/>
    <m/>
    <m/>
    <m/>
    <m/>
    <m/>
    <n v="96.34"/>
    <n v="57.37"/>
    <n v="91.84"/>
    <m/>
    <m/>
    <m/>
    <m/>
    <m/>
    <n v="1"/>
    <m/>
    <m/>
    <n v="1"/>
    <m/>
    <m/>
    <m/>
    <m/>
    <n v="165000000"/>
    <m/>
    <d v="2018-02-01T00:00:00"/>
    <d v="2019-04-25T00:00:00"/>
    <d v="2022-02-23T00:00:00"/>
    <m/>
    <m/>
    <m/>
    <m/>
    <m/>
    <m/>
    <m/>
    <m/>
    <m/>
    <m/>
    <n v="1"/>
    <n v="448"/>
    <n v="1035"/>
    <m/>
    <m/>
    <m/>
    <m/>
    <n v="0"/>
    <s v="No"/>
    <n v="387443.58"/>
    <n v="173"/>
    <n v="91.64"/>
    <m/>
    <m/>
    <n v="1"/>
  </r>
  <r>
    <x v="2487"/>
    <s v="https://www.airplane.dev/"/>
    <s v="https://www.crunchbase.com/organization/airplane"/>
    <m/>
    <s v="Airplane is a software development company that offers a software platform for engineers to build internal tools."/>
    <m/>
    <m/>
    <s v="series_a"/>
    <s v="series_b"/>
    <m/>
    <m/>
    <m/>
    <m/>
    <m/>
    <m/>
    <n v="8500000"/>
    <n v="32000000"/>
    <m/>
    <m/>
    <m/>
    <m/>
    <m/>
    <m/>
    <n v="42500000"/>
    <n v="213440000"/>
    <m/>
    <m/>
    <m/>
    <m/>
    <m/>
    <m/>
    <s v="Benchmark, SVA"/>
    <s v="Allison Pickens, Andrew Ofstad, Benchmark, Bradley Horowitz, Calvin French-Owen, Comma Capital, Contrary, Ethos Family Office, Gokul Rajaram, Guillermo Rauch, Howie Liu, Jaren Glover, Liu Jiang, Nat Friedman, Neha Narkhede, Octave, Scott Belsky, Thrive Capital"/>
    <m/>
    <m/>
    <m/>
    <m/>
    <m/>
    <m/>
    <n v="2021"/>
    <x v="10"/>
    <m/>
    <m/>
    <m/>
    <m/>
    <n v="32000000"/>
    <s v="series_b"/>
    <d v="2022-09-29T00:00:00"/>
    <m/>
    <m/>
    <m/>
    <n v="142392.26999999999"/>
    <n v="229525.45"/>
    <m/>
    <m/>
    <m/>
    <m/>
    <m/>
    <m/>
    <n v="133"/>
    <n v="210"/>
    <m/>
    <m/>
    <m/>
    <m/>
    <m/>
    <m/>
    <n v="97.49"/>
    <n v="89.85"/>
    <m/>
    <m/>
    <m/>
    <m/>
    <m/>
    <m/>
    <m/>
    <m/>
    <m/>
    <m/>
    <m/>
    <m/>
    <m/>
    <n v="40500000"/>
    <m/>
    <m/>
    <d v="2021-12-09T00:00:00"/>
    <d v="2022-09-29T00:00:00"/>
    <m/>
    <m/>
    <m/>
    <m/>
    <m/>
    <n v="5.0199999999999996"/>
    <m/>
    <m/>
    <m/>
    <m/>
    <m/>
    <m/>
    <n v="294"/>
    <m/>
    <m/>
    <m/>
    <m/>
    <n v="0"/>
    <s v="No"/>
    <n v="371917.72"/>
    <n v="174"/>
    <n v="91.59"/>
    <m/>
    <m/>
    <n v="0"/>
  </r>
  <r>
    <x v="2488"/>
    <s v="https://www.databook.com/"/>
    <s v="https://www.crunchbase.com/organization/databook"/>
    <s v="Databook Labs Inc."/>
    <s v="Databook’s Strategic Relationship Management (SRM) platform uses advanced AI to empower the world’s largest B2B sales teams"/>
    <m/>
    <s v="seed"/>
    <s v="series_a"/>
    <s v="series_b"/>
    <m/>
    <m/>
    <m/>
    <m/>
    <m/>
    <n v="5000000"/>
    <n v="16000000"/>
    <n v="50000000"/>
    <m/>
    <m/>
    <m/>
    <m/>
    <m/>
    <n v="50000000"/>
    <n v="80000000"/>
    <n v="550000000"/>
    <m/>
    <m/>
    <m/>
    <m/>
    <m/>
    <s v="Haystack, Threshold"/>
    <s v="Bossanova Investimentos, Clark Landry, Firebolt Ventures, Haystack, M12 - Microsoft's Venture Fund, Salesforce Ventures, Threshold"/>
    <s v="Bessemer Venture Partners, DFJ Growth, Founders.ai, Haystack, M12 - Microsoft's Venture Fund, Salesforce Ventures, Threshold"/>
    <m/>
    <m/>
    <m/>
    <m/>
    <m/>
    <n v="2020"/>
    <n v="2021"/>
    <x v="10"/>
    <m/>
    <m/>
    <m/>
    <m/>
    <n v="50000000"/>
    <s v="series_b"/>
    <d v="2022-02-14T00:00:00"/>
    <n v="550000000"/>
    <m/>
    <n v="2321.19"/>
    <n v="44104.43"/>
    <n v="314568.2"/>
    <m/>
    <m/>
    <m/>
    <m/>
    <m/>
    <n v="705"/>
    <n v="395"/>
    <n v="179"/>
    <m/>
    <m/>
    <m/>
    <m/>
    <m/>
    <n v="92.52"/>
    <n v="92.5"/>
    <n v="91.36"/>
    <m/>
    <m/>
    <m/>
    <m/>
    <m/>
    <n v="7.48"/>
    <n v="7.48"/>
    <n v="5.84"/>
    <n v="1"/>
    <m/>
    <m/>
    <m/>
    <m/>
    <n v="71000000"/>
    <m/>
    <d v="2020-02-12T00:00:00"/>
    <d v="2021-04-27T00:00:00"/>
    <d v="2022-02-14T00:00:00"/>
    <m/>
    <m/>
    <m/>
    <m/>
    <n v="1.6"/>
    <n v="6.88"/>
    <m/>
    <m/>
    <m/>
    <m/>
    <n v="1"/>
    <n v="440"/>
    <n v="293"/>
    <m/>
    <m/>
    <m/>
    <m/>
    <n v="0"/>
    <s v="No"/>
    <n v="360993.82"/>
    <n v="175"/>
    <n v="91.54"/>
    <m/>
    <m/>
    <n v="1"/>
  </r>
  <r>
    <x v="2489"/>
    <s v="https://www.prisma.io"/>
    <s v="https://www.crunchbase.com/organization/prisma-io"/>
    <s v="Prisma"/>
    <s v="At Prisma, we are building the data access layer for modern applications."/>
    <s v="pre_seed"/>
    <s v="seed"/>
    <s v="series_a"/>
    <s v="series_b"/>
    <m/>
    <m/>
    <m/>
    <m/>
    <m/>
    <n v="4500000"/>
    <n v="12000000"/>
    <n v="40000000"/>
    <m/>
    <m/>
    <m/>
    <m/>
    <m/>
    <n v="45000000"/>
    <n v="60000000"/>
    <n v="266800000"/>
    <m/>
    <m/>
    <m/>
    <m/>
    <s v="Adam Wiggins, Christian Bach, Jeremy Yap, Philipp Moehring, System.One"/>
    <s v="Augusto &quot;Aghi&quot; Marietti, Guillermo Rauch, Jeremy Yap, John Komkov, Kleiner Perkins, Mango Capital, Nick Schrock, Nicolas Dessaigne, Spencer Kimball, System.One"/>
    <s v="Amplify Partners, Kleiner Perkins"/>
    <s v="Altimeter Capital, Amplify Partners, Kleiner Perkins"/>
    <m/>
    <m/>
    <m/>
    <m/>
    <n v="2016"/>
    <n v="2018"/>
    <n v="2020"/>
    <x v="10"/>
    <m/>
    <m/>
    <m/>
    <m/>
    <n v="40000000"/>
    <s v="series_b"/>
    <d v="2022-05-03T00:00:00"/>
    <n v="266800000"/>
    <n v="0"/>
    <n v="2499.2399999999998"/>
    <n v="2363.34"/>
    <n v="352732.63"/>
    <m/>
    <m/>
    <m/>
    <m/>
    <n v="521"/>
    <n v="583"/>
    <n v="585"/>
    <n v="172"/>
    <m/>
    <m/>
    <m/>
    <m/>
    <n v="70.23"/>
    <n v="94.42"/>
    <n v="83.4"/>
    <n v="91.69"/>
    <m/>
    <m/>
    <m/>
    <m/>
    <m/>
    <n v="4.03"/>
    <n v="4.03"/>
    <n v="3.78"/>
    <n v="1"/>
    <m/>
    <m/>
    <m/>
    <m/>
    <n v="56500000"/>
    <d v="2016-11-29T00:00:00"/>
    <d v="2018-05-15T00:00:00"/>
    <d v="2020-06-26T00:00:00"/>
    <d v="2022-05-03T00:00:00"/>
    <m/>
    <m/>
    <m/>
    <m/>
    <n v="1.33"/>
    <n v="4.45"/>
    <m/>
    <m/>
    <m/>
    <m/>
    <n v="1"/>
    <n v="773"/>
    <n v="676"/>
    <m/>
    <m/>
    <m/>
    <m/>
    <n v="0"/>
    <s v="No"/>
    <n v="357595.21"/>
    <n v="176"/>
    <n v="91.49"/>
    <m/>
    <m/>
    <n v="1"/>
  </r>
  <r>
    <x v="2490"/>
    <s v="https://skims.com"/>
    <s v="https://www.crunchbase.com/organization/skims"/>
    <s v="Skims Body, Inc."/>
    <s v="SKIMS is a solutions oriented brand creating the next generation of inclusive underwear, loungewear and shapewear."/>
    <m/>
    <s v="seed"/>
    <s v="series_a"/>
    <s v="series_b"/>
    <s v="series_c"/>
    <m/>
    <m/>
    <m/>
    <m/>
    <n v="5000000"/>
    <n v="154000000"/>
    <n v="240000000"/>
    <n v="270000000"/>
    <m/>
    <m/>
    <m/>
    <m/>
    <n v="50000000"/>
    <n v="1600000000"/>
    <n v="3200000000"/>
    <n v="4000000000"/>
    <m/>
    <m/>
    <m/>
    <m/>
    <s v="Imaginary Ventures"/>
    <s v="Alliance Consumer Growth, Imaginary Ventures, Thrive Capital"/>
    <s v="Alliance Consumer Growth, D1 Capital Partners, Imaginary Ventures, Lone Pine Capital, Thrive Capital"/>
    <s v="D1 Capital Partners, Greenoaks, Imaginary Ventures, Wellington Management"/>
    <m/>
    <m/>
    <m/>
    <m/>
    <n v="2019"/>
    <n v="2021"/>
    <x v="10"/>
    <n v="2023"/>
    <m/>
    <m/>
    <m/>
    <n v="270000000"/>
    <s v="series_c"/>
    <d v="2023-07-19T00:00:00"/>
    <n v="4000000000"/>
    <m/>
    <n v="0"/>
    <n v="77149.58"/>
    <n v="177573.79"/>
    <n v="100855.13"/>
    <m/>
    <m/>
    <m/>
    <m/>
    <n v="3695"/>
    <n v="262"/>
    <n v="267"/>
    <n v="43"/>
    <m/>
    <m/>
    <m/>
    <m/>
    <n v="61.5"/>
    <n v="95.03"/>
    <n v="87.08"/>
    <n v="91.16"/>
    <m/>
    <m/>
    <m/>
    <s v="unicorn"/>
    <n v="48.96"/>
    <n v="48.96"/>
    <n v="1.91"/>
    <n v="1.1299999999999999"/>
    <n v="1"/>
    <m/>
    <m/>
    <m/>
    <n v="701000090"/>
    <m/>
    <d v="2019-01-01T00:00:00"/>
    <d v="2021-04-09T00:00:00"/>
    <d v="2022-01-27T00:00:00"/>
    <d v="2023-07-19T00:00:00"/>
    <m/>
    <m/>
    <m/>
    <n v="32"/>
    <n v="2"/>
    <n v="1.25"/>
    <m/>
    <m/>
    <m/>
    <n v="1.25"/>
    <n v="829"/>
    <n v="293"/>
    <n v="538"/>
    <m/>
    <m/>
    <m/>
    <n v="538"/>
    <s v="No"/>
    <n v="355578.5"/>
    <n v="177"/>
    <n v="91.44"/>
    <n v="1.25"/>
    <n v="1.25"/>
    <n v="1.25"/>
  </r>
  <r>
    <x v="2491"/>
    <s v="https://sesamecare.com"/>
    <s v="https://www.crunchbase.com/organization/sesame-993d"/>
    <s v="Sesame, Inc"/>
    <s v="Sesame is building a radically new healthcare system for uninsured Americans and those with high-deductible insurance plans."/>
    <m/>
    <s v="seed"/>
    <s v="series_a"/>
    <s v="series_b"/>
    <m/>
    <m/>
    <m/>
    <m/>
    <m/>
    <n v="4960000"/>
    <n v="19000000"/>
    <n v="27000000"/>
    <m/>
    <m/>
    <m/>
    <m/>
    <m/>
    <n v="49600000"/>
    <n v="95000000"/>
    <n v="180090000"/>
    <m/>
    <m/>
    <m/>
    <m/>
    <m/>
    <m/>
    <s v="Alumni Ventures, Atreides Management, Entrée Capital, General Catalyst, Giant Ventures, Valor Equity Partners"/>
    <s v="Alumni Ventures, Coefficient Capital, FMZ Ventures, General Catalyst, Giant Ventures, Google Ventures, Green D Ventures, Industry Ventures, TeleSoft Partners, Virgin Group"/>
    <m/>
    <m/>
    <m/>
    <m/>
    <m/>
    <n v="2018"/>
    <n v="2019"/>
    <x v="10"/>
    <m/>
    <m/>
    <m/>
    <m/>
    <n v="27000000"/>
    <s v="series_b"/>
    <d v="2022-06-14T00:00:00"/>
    <n v="180090000"/>
    <m/>
    <n v="0"/>
    <n v="15242.96"/>
    <n v="334775.37"/>
    <m/>
    <m/>
    <m/>
    <m/>
    <m/>
    <n v="3719"/>
    <n v="148"/>
    <n v="175"/>
    <m/>
    <m/>
    <m/>
    <m/>
    <m/>
    <n v="64.34"/>
    <n v="96.46"/>
    <n v="91.55"/>
    <m/>
    <m/>
    <m/>
    <m/>
    <m/>
    <n v="2.4700000000000002"/>
    <n v="2.4700000000000002"/>
    <n v="1.61"/>
    <n v="1"/>
    <m/>
    <m/>
    <m/>
    <m/>
    <n v="74960000"/>
    <m/>
    <d v="2018-10-18T00:00:00"/>
    <d v="2019-09-01T00:00:00"/>
    <d v="2022-06-14T00:00:00"/>
    <m/>
    <m/>
    <m/>
    <m/>
    <n v="1.92"/>
    <n v="1.9"/>
    <m/>
    <m/>
    <m/>
    <m/>
    <n v="1"/>
    <n v="318"/>
    <n v="1017"/>
    <m/>
    <m/>
    <m/>
    <m/>
    <n v="0"/>
    <s v="No"/>
    <n v="350018.33"/>
    <n v="178"/>
    <n v="91.4"/>
    <m/>
    <m/>
    <n v="1"/>
  </r>
  <r>
    <x v="2492"/>
    <s v="https://www.cesiumastro.com"/>
    <s v="https://www.crunchbase.com/organization/cesiumastro"/>
    <s v="CesiumAstro Inc."/>
    <s v="CesiumAstro provides out-of-the-box communication systems for satellites, UAVs, launch vehicles, and other space or airborne platforms."/>
    <m/>
    <m/>
    <s v="series_a"/>
    <s v="series_b"/>
    <m/>
    <m/>
    <m/>
    <m/>
    <m/>
    <m/>
    <n v="12400000"/>
    <n v="60000000"/>
    <m/>
    <m/>
    <m/>
    <m/>
    <m/>
    <m/>
    <n v="62000000"/>
    <n v="400200000"/>
    <m/>
    <m/>
    <m/>
    <m/>
    <m/>
    <m/>
    <s v="Airbus Ventures, Analog Devices, Franklin Templeton, Honeywell Ventures, Kleiner Perkins, Lavrock Ventures"/>
    <s v="Airbus Ventures, Forever Ventures, Franklin Templeton, Heico, Kleiner Perkins, L3 Harris Technologies, Lavrock Ventures"/>
    <m/>
    <m/>
    <m/>
    <m/>
    <m/>
    <m/>
    <n v="2019"/>
    <x v="10"/>
    <m/>
    <m/>
    <m/>
    <m/>
    <n v="29999992"/>
    <s v="series_unknown"/>
    <d v="2022-03-02T00:00:00"/>
    <n v="400200000"/>
    <m/>
    <m/>
    <n v="8879.8799999999992"/>
    <n v="340475.16"/>
    <m/>
    <m/>
    <m/>
    <m/>
    <m/>
    <m/>
    <n v="243"/>
    <n v="173"/>
    <m/>
    <m/>
    <m/>
    <m/>
    <m/>
    <m/>
    <n v="94.17"/>
    <n v="91.65"/>
    <m/>
    <m/>
    <m/>
    <m/>
    <m/>
    <n v="5.49"/>
    <m/>
    <n v="5.49"/>
    <n v="1"/>
    <m/>
    <m/>
    <m/>
    <m/>
    <n v="120239195"/>
    <m/>
    <m/>
    <d v="2019-03-13T00:00:00"/>
    <d v="2022-03-02T00:00:00"/>
    <m/>
    <m/>
    <m/>
    <m/>
    <m/>
    <n v="6.45"/>
    <m/>
    <m/>
    <m/>
    <m/>
    <n v="1"/>
    <m/>
    <n v="1085"/>
    <m/>
    <m/>
    <m/>
    <m/>
    <n v="0"/>
    <s v="No"/>
    <n v="349355.04"/>
    <n v="179"/>
    <n v="91.35"/>
    <m/>
    <m/>
    <n v="1"/>
  </r>
  <r>
    <x v="2493"/>
    <s v="http://www.esusurent.com"/>
    <s v="https://www.crunchbase.com/organization/esusu-financial-inc"/>
    <s v="Esusu Financial, Inc."/>
    <s v="Esusu is a financial technology platform that leverages data solutions to help residents and improve property performance."/>
    <m/>
    <s v="seed"/>
    <s v="series_a"/>
    <s v="series_b"/>
    <m/>
    <m/>
    <m/>
    <m/>
    <m/>
    <n v="400000"/>
    <n v="10600000"/>
    <n v="130000000"/>
    <m/>
    <m/>
    <m/>
    <m/>
    <m/>
    <n v="4000000"/>
    <n v="53000000"/>
    <n v="1000000000"/>
    <m/>
    <m/>
    <m/>
    <m/>
    <m/>
    <s v="Katapult, Sinai Capital Partners"/>
    <s v="Concrete Rose Capital, Impact America Fund, Motley Fool Ventures, Next Play Ventures, Predictive VC, Serena Ventures, The Equity Alliance, Type One Ventures, Zeal Capital Partners"/>
    <s v="Charles and Lynn Schusterman Family Philanthropies, Concrete Rose Capital, Impact America Fund, Jones Feliciano Family Office, Lauder Zinterhofer Family Office, Motley Fool Ventures, Next Play Ventures, Open Opportunity Fund, Related, Serena Ventures, Sinai Capital Partners, SoftBank Vision Fund, The Equity Alliance, True Capital Management, Type One Ventures, Wilshire Lane Partners"/>
    <m/>
    <m/>
    <m/>
    <m/>
    <m/>
    <n v="2018"/>
    <n v="2021"/>
    <x v="10"/>
    <m/>
    <m/>
    <m/>
    <m/>
    <n v="130000000"/>
    <s v="series_b"/>
    <d v="2022-01-27T00:00:00"/>
    <n v="1000000000"/>
    <m/>
    <n v="13.72"/>
    <n v="13633.35"/>
    <n v="329177.21000000002"/>
    <m/>
    <m/>
    <m/>
    <m/>
    <m/>
    <n v="2223"/>
    <n v="790"/>
    <n v="176"/>
    <m/>
    <m/>
    <m/>
    <m/>
    <m/>
    <n v="78.69"/>
    <n v="84.98"/>
    <n v="91.5"/>
    <m/>
    <m/>
    <m/>
    <m/>
    <s v="unicorn"/>
    <n v="170.01"/>
    <n v="170.01"/>
    <n v="16.04"/>
    <n v="1"/>
    <m/>
    <m/>
    <m/>
    <m/>
    <n v="145025000"/>
    <m/>
    <d v="2018-08-02T00:00:00"/>
    <d v="2021-07-16T00:00:00"/>
    <d v="2022-01-27T00:00:00"/>
    <m/>
    <m/>
    <m/>
    <m/>
    <n v="13.25"/>
    <n v="18.87"/>
    <m/>
    <m/>
    <m/>
    <m/>
    <n v="1"/>
    <n v="1079"/>
    <n v="195"/>
    <m/>
    <m/>
    <m/>
    <m/>
    <n v="0"/>
    <s v="No"/>
    <n v="342824.28"/>
    <n v="180"/>
    <n v="91.3"/>
    <m/>
    <m/>
    <n v="1"/>
  </r>
  <r>
    <x v="2494"/>
    <s v="https://www.openraven.com/"/>
    <s v="https://www.crunchbase.com/organization/open-raven"/>
    <m/>
    <s v="Open Raven is the data security posture management company that prevents leaks, breaches, and compliance incidents."/>
    <m/>
    <s v="seed"/>
    <s v="series_a"/>
    <s v="series_b"/>
    <m/>
    <m/>
    <m/>
    <m/>
    <m/>
    <n v="4100000"/>
    <n v="15000000"/>
    <n v="20000000"/>
    <m/>
    <m/>
    <m/>
    <m/>
    <m/>
    <n v="41000000"/>
    <n v="75000000"/>
    <n v="133400000"/>
    <m/>
    <m/>
    <m/>
    <m/>
    <m/>
    <s v="Niloo R. Howe, Phil Venables, Signal Sciences, TGM ventures, Upfront Ventures"/>
    <s v="Kleiner Perkins, Niloo R. Howe, Oliver Friedrichs, Upfront Ventures"/>
    <s v="Ballistic Ventures, Kleiner Perkins, Nancy Wang, Pelion Venture Partners, Upfront Ventures"/>
    <m/>
    <m/>
    <m/>
    <m/>
    <m/>
    <n v="2020"/>
    <n v="2020"/>
    <x v="10"/>
    <m/>
    <m/>
    <m/>
    <m/>
    <n v="20000000"/>
    <s v="series_b"/>
    <d v="2022-09-08T00:00:00"/>
    <n v="133400000"/>
    <m/>
    <n v="11.72"/>
    <n v="3454.39"/>
    <n v="337569.86"/>
    <m/>
    <m/>
    <m/>
    <m/>
    <m/>
    <n v="2704"/>
    <n v="510"/>
    <n v="174"/>
    <m/>
    <m/>
    <m/>
    <m/>
    <m/>
    <n v="71.28"/>
    <n v="85.54"/>
    <n v="91.6"/>
    <m/>
    <m/>
    <m/>
    <m/>
    <m/>
    <n v="2.21"/>
    <n v="2.21"/>
    <n v="1.51"/>
    <n v="1"/>
    <m/>
    <m/>
    <m/>
    <m/>
    <n v="39100000"/>
    <m/>
    <d v="2020-02-11T00:00:00"/>
    <d v="2020-06-16T00:00:00"/>
    <d v="2022-09-08T00:00:00"/>
    <m/>
    <m/>
    <m/>
    <m/>
    <n v="1.83"/>
    <n v="1.78"/>
    <m/>
    <m/>
    <m/>
    <m/>
    <n v="1"/>
    <n v="126"/>
    <n v="814"/>
    <m/>
    <m/>
    <m/>
    <m/>
    <n v="0"/>
    <s v="No"/>
    <n v="341035.97"/>
    <n v="181"/>
    <n v="91.25"/>
    <m/>
    <m/>
    <n v="1"/>
  </r>
  <r>
    <x v="2495"/>
    <s v="https://www.go-yubi.com"/>
    <s v="https://www.crunchbase.com/organization/credavenue"/>
    <s v="CredAvenue Private Limited"/>
    <s v="Yubi is a fully integrated, unified digital platform that helps discover, trade, execute and fulfill debt solutions for investors."/>
    <m/>
    <m/>
    <s v="series_a"/>
    <s v="series_b"/>
    <m/>
    <m/>
    <m/>
    <m/>
    <m/>
    <m/>
    <n v="89743955"/>
    <n v="137000000"/>
    <m/>
    <m/>
    <m/>
    <m/>
    <m/>
    <m/>
    <n v="409743954"/>
    <n v="1300000000"/>
    <m/>
    <m/>
    <m/>
    <m/>
    <m/>
    <m/>
    <s v="CRED, Lightrock, Lightspeed India Partners, Peak XV Partners, Stride Ventures, TVS Capital Funds"/>
    <s v="B Capital, Dragoneer Investment Group, Insight Partners, Lightrock, Lightspeed India Partners, Peak XV Partners, TVS Capital Funds"/>
    <m/>
    <m/>
    <m/>
    <m/>
    <m/>
    <m/>
    <n v="2021"/>
    <x v="10"/>
    <m/>
    <m/>
    <m/>
    <m/>
    <n v="137000000"/>
    <s v="series_b"/>
    <d v="2022-03-06T00:00:00"/>
    <n v="1300000000"/>
    <m/>
    <m/>
    <n v="35918.050000000003"/>
    <n v="303557.24"/>
    <m/>
    <m/>
    <m/>
    <m/>
    <m/>
    <m/>
    <n v="462"/>
    <n v="183"/>
    <m/>
    <m/>
    <m/>
    <m/>
    <m/>
    <m/>
    <n v="91.23"/>
    <n v="91.16"/>
    <m/>
    <m/>
    <m/>
    <m/>
    <s v="unicorn"/>
    <n v="2.7"/>
    <m/>
    <n v="2.7"/>
    <n v="1"/>
    <m/>
    <m/>
    <m/>
    <m/>
    <n v="226743955"/>
    <m/>
    <m/>
    <d v="2021-09-29T00:00:00"/>
    <d v="2022-03-06T00:00:00"/>
    <m/>
    <m/>
    <m/>
    <m/>
    <m/>
    <n v="3.17"/>
    <m/>
    <m/>
    <m/>
    <m/>
    <n v="1"/>
    <m/>
    <n v="158"/>
    <m/>
    <m/>
    <m/>
    <m/>
    <n v="0"/>
    <s v="No"/>
    <n v="339475.29"/>
    <n v="182"/>
    <n v="91.2"/>
    <m/>
    <m/>
    <n v="1"/>
  </r>
  <r>
    <x v="2496"/>
    <s v="https://www.chief.com"/>
    <s v="https://www.crunchbase.com/organization/chief-6603"/>
    <s v="Project 1972, Inc."/>
    <s v="Chief is a private membership network focused on connecting and supporting women executive leaders."/>
    <m/>
    <s v="seed"/>
    <s v="series_a"/>
    <s v="series_b"/>
    <m/>
    <m/>
    <m/>
    <m/>
    <m/>
    <n v="3000000"/>
    <n v="22000000"/>
    <n v="100000000"/>
    <m/>
    <m/>
    <m/>
    <m/>
    <m/>
    <n v="30000000"/>
    <n v="110000000"/>
    <n v="1100000000"/>
    <m/>
    <m/>
    <m/>
    <m/>
    <m/>
    <s v="Able Partners, Accel, Alexa von Tobel, BBG Ventures, BoxGroup, Flybridge, Primary Venture Partners, Silas Capital, XFactor Ventures"/>
    <s v="G9 Ventures, GGV Capital, General Catalyst, Inspired Capital Partners, Springbank Collective, TQ Ventures"/>
    <s v="BoxGroup, CapitalG, Flybridge, GGV Capital, General Catalyst, Inspired Capital Partners, Primary Venture Partners"/>
    <m/>
    <m/>
    <m/>
    <m/>
    <m/>
    <n v="2018"/>
    <n v="2019"/>
    <x v="10"/>
    <m/>
    <m/>
    <m/>
    <m/>
    <n v="100000000"/>
    <s v="series_b"/>
    <d v="2022-03-31T00:00:00"/>
    <n v="1100000000"/>
    <m/>
    <n v="2063.86"/>
    <n v="4494.8900000000003"/>
    <n v="318736.89"/>
    <m/>
    <m/>
    <m/>
    <m/>
    <m/>
    <n v="637"/>
    <n v="419"/>
    <n v="178"/>
    <m/>
    <m/>
    <m/>
    <m/>
    <m/>
    <n v="93.9"/>
    <n v="89.93"/>
    <n v="91.4"/>
    <m/>
    <m/>
    <m/>
    <m/>
    <s v="unicorn"/>
    <n v="24.94"/>
    <n v="24.94"/>
    <n v="8.5"/>
    <n v="1"/>
    <m/>
    <m/>
    <m/>
    <m/>
    <n v="140000000"/>
    <m/>
    <d v="2018-10-16T00:00:00"/>
    <d v="2019-06-25T00:00:00"/>
    <d v="2022-03-31T00:00:00"/>
    <m/>
    <m/>
    <m/>
    <m/>
    <n v="3.67"/>
    <n v="10"/>
    <m/>
    <m/>
    <m/>
    <m/>
    <n v="1"/>
    <n v="252"/>
    <n v="1010"/>
    <m/>
    <m/>
    <m/>
    <m/>
    <n v="0"/>
    <s v="No"/>
    <n v="325295.64"/>
    <n v="183"/>
    <n v="91.15"/>
    <m/>
    <m/>
    <n v="1"/>
  </r>
  <r>
    <x v="2497"/>
    <s v="https://firework.com"/>
    <s v="https://www.crunchbase.com/organization/firework-2461"/>
    <s v="Loop Now Technologies, Inc."/>
    <s v="Firework is a livestream shopping platform that offers video commerce solution."/>
    <m/>
    <m/>
    <s v="series_a"/>
    <s v="series_b"/>
    <m/>
    <m/>
    <m/>
    <m/>
    <m/>
    <m/>
    <n v="11305416"/>
    <n v="150000000"/>
    <m/>
    <m/>
    <m/>
    <m/>
    <m/>
    <m/>
    <n v="56527080"/>
    <n v="750000000"/>
    <m/>
    <m/>
    <m/>
    <m/>
    <m/>
    <m/>
    <s v="GSR Ventures, IDG Capital, Lightspeed Venture Partners, Long Venture Partners"/>
    <s v="SoftBank Vision Fund"/>
    <m/>
    <m/>
    <m/>
    <m/>
    <m/>
    <m/>
    <n v="2018"/>
    <x v="10"/>
    <m/>
    <m/>
    <m/>
    <m/>
    <n v="150000000"/>
    <s v="series_b"/>
    <d v="2022-05-24T00:00:00"/>
    <n v="750000000"/>
    <m/>
    <m/>
    <n v="32055.51"/>
    <n v="288691.27"/>
    <m/>
    <m/>
    <m/>
    <m/>
    <m/>
    <m/>
    <n v="91"/>
    <n v="190"/>
    <m/>
    <m/>
    <m/>
    <m/>
    <m/>
    <m/>
    <n v="98.05"/>
    <n v="90.82"/>
    <m/>
    <m/>
    <m/>
    <m/>
    <m/>
    <n v="11.28"/>
    <m/>
    <n v="11.28"/>
    <n v="1"/>
    <m/>
    <m/>
    <m/>
    <m/>
    <n v="269250752"/>
    <m/>
    <m/>
    <d v="2018-08-15T00:00:00"/>
    <d v="2022-05-24T00:00:00"/>
    <m/>
    <m/>
    <m/>
    <m/>
    <m/>
    <n v="13.27"/>
    <m/>
    <m/>
    <m/>
    <m/>
    <n v="1"/>
    <m/>
    <n v="1378"/>
    <m/>
    <m/>
    <m/>
    <m/>
    <n v="0"/>
    <s v="No"/>
    <n v="320746.78000000003"/>
    <n v="184"/>
    <n v="91.1"/>
    <m/>
    <m/>
    <n v="1"/>
  </r>
  <r>
    <x v="2498"/>
    <s v="https://www.gauntlet.xyz"/>
    <s v="https://www.crunchbase.com/organization/gauntlet"/>
    <s v="Gauntlet Networks, Inc."/>
    <s v="Solving DeFi's most complex economic problems to drive adoption and understanding of the financial systems of the future"/>
    <m/>
    <s v="seed"/>
    <s v="series_a"/>
    <s v="series_b"/>
    <m/>
    <m/>
    <m/>
    <m/>
    <m/>
    <n v="2945000"/>
    <n v="13630380"/>
    <n v="23800000"/>
    <m/>
    <m/>
    <m/>
    <m/>
    <m/>
    <n v="29450000"/>
    <n v="68151900"/>
    <n v="1000000000"/>
    <m/>
    <m/>
    <m/>
    <m/>
    <m/>
    <s v="Coinbase Ventures, Dragonfly, Edward Lando, First Round Capital, IA Ventures, Miyuki Matsumoto, Pareto Holdings, Polychain"/>
    <s v="Polychain"/>
    <s v="Paradigm, Polychain, Ribbit Capital"/>
    <m/>
    <m/>
    <m/>
    <m/>
    <m/>
    <n v="2018"/>
    <n v="2021"/>
    <x v="10"/>
    <m/>
    <m/>
    <m/>
    <m/>
    <n v="23800000"/>
    <s v="series_b"/>
    <d v="2022-03-14T00:00:00"/>
    <n v="1000000000"/>
    <m/>
    <n v="6081.54"/>
    <n v="14551.34"/>
    <n v="297344.28000000003"/>
    <m/>
    <m/>
    <m/>
    <m/>
    <m/>
    <n v="470"/>
    <n v="752"/>
    <n v="186"/>
    <m/>
    <m/>
    <m/>
    <m/>
    <m/>
    <n v="95.5"/>
    <n v="85.71"/>
    <n v="91.02"/>
    <m/>
    <m/>
    <m/>
    <m/>
    <s v="unicorn"/>
    <n v="23.09"/>
    <n v="23.09"/>
    <n v="12.47"/>
    <n v="1"/>
    <m/>
    <m/>
    <m/>
    <m/>
    <n v="44788552"/>
    <m/>
    <d v="2018-10-25T00:00:00"/>
    <d v="2021-06-04T00:00:00"/>
    <d v="2022-03-14T00:00:00"/>
    <m/>
    <m/>
    <m/>
    <m/>
    <n v="2.31"/>
    <n v="14.67"/>
    <m/>
    <m/>
    <m/>
    <m/>
    <n v="1"/>
    <n v="953"/>
    <n v="283"/>
    <m/>
    <m/>
    <m/>
    <m/>
    <n v="0"/>
    <s v="No"/>
    <n v="317977.15999999997"/>
    <n v="185"/>
    <n v="91.05"/>
    <m/>
    <m/>
    <n v="1"/>
  </r>
  <r>
    <x v="2499"/>
    <s v="https://wiredscore.com/"/>
    <s v="https://www.crunchbase.com/organization/wiredscore"/>
    <s v="Broadband Proliferation Partners, LLC"/>
    <s v="WiredScore is the company behind Wired Certification, the international digital connectivity rating system for commercial office buildings."/>
    <m/>
    <m/>
    <s v="series_a"/>
    <s v="series_b"/>
    <m/>
    <m/>
    <m/>
    <m/>
    <m/>
    <m/>
    <n v="9000000"/>
    <n v="15000000"/>
    <m/>
    <m/>
    <m/>
    <m/>
    <m/>
    <m/>
    <n v="45000000"/>
    <n v="100050000"/>
    <m/>
    <m/>
    <m/>
    <m/>
    <m/>
    <m/>
    <s v="Bessemer Venture Partners, Fifth Wall, KingSett Capital, Legal &amp; General, MOMENI Ventures, Sterling.VC"/>
    <s v="Beringea, Bessemer Venture Partners, Crow Holdings, Cushman &amp; Wakefield, Fifth Wall, Jona Capital, Taronga Ventures"/>
    <m/>
    <m/>
    <m/>
    <m/>
    <m/>
    <m/>
    <n v="2018"/>
    <x v="10"/>
    <m/>
    <m/>
    <m/>
    <m/>
    <n v="15000000"/>
    <s v="series_b"/>
    <d v="2022-06-29T00:00:00"/>
    <n v="100050000"/>
    <m/>
    <m/>
    <n v="1125.06"/>
    <n v="312076.39"/>
    <m/>
    <m/>
    <m/>
    <m/>
    <m/>
    <m/>
    <n v="606"/>
    <n v="180"/>
    <m/>
    <m/>
    <m/>
    <m/>
    <m/>
    <m/>
    <n v="86.87"/>
    <n v="91.31"/>
    <m/>
    <m/>
    <m/>
    <m/>
    <m/>
    <n v="1.89"/>
    <m/>
    <n v="1.89"/>
    <n v="1"/>
    <m/>
    <m/>
    <m/>
    <m/>
    <n v="24000000"/>
    <m/>
    <m/>
    <d v="2018-10-22T00:00:00"/>
    <d v="2022-06-29T00:00:00"/>
    <m/>
    <m/>
    <m/>
    <m/>
    <m/>
    <n v="2.2200000000000002"/>
    <m/>
    <m/>
    <m/>
    <m/>
    <n v="1"/>
    <m/>
    <n v="1346"/>
    <m/>
    <m/>
    <m/>
    <m/>
    <n v="0"/>
    <s v="No"/>
    <n v="313201.45"/>
    <n v="186"/>
    <n v="91.01"/>
    <m/>
    <m/>
    <n v="1"/>
  </r>
  <r>
    <x v="2500"/>
    <s v="https://homewardhealth.com/"/>
    <s v="https://www.crunchbase.com/organization/homeward-a6ea"/>
    <s v="Homeward Health Inc."/>
    <s v="Homeward is focused on improving access to high-quality, affordable primary and specialty care in rural communities."/>
    <m/>
    <m/>
    <s v="series_a"/>
    <s v="series_b"/>
    <m/>
    <m/>
    <m/>
    <m/>
    <m/>
    <m/>
    <n v="20000000"/>
    <n v="50000000"/>
    <m/>
    <m/>
    <m/>
    <m/>
    <m/>
    <m/>
    <n v="100000000"/>
    <n v="333500000"/>
    <m/>
    <m/>
    <m/>
    <m/>
    <m/>
    <m/>
    <s v="General Catalyst"/>
    <s v="ARCH Venture Partners, General Catalyst, Glen Tullman, Human Capital, Lee Shapiro, Mentors Fund"/>
    <m/>
    <m/>
    <m/>
    <m/>
    <m/>
    <m/>
    <n v="2022"/>
    <x v="10"/>
    <m/>
    <m/>
    <m/>
    <m/>
    <n v="50000000"/>
    <s v="series_b"/>
    <d v="2022-08-03T00:00:00"/>
    <n v="333500000"/>
    <m/>
    <m/>
    <n v="49663.28"/>
    <n v="260868.13"/>
    <m/>
    <m/>
    <m/>
    <m/>
    <m/>
    <m/>
    <n v="309"/>
    <n v="197"/>
    <m/>
    <m/>
    <m/>
    <m/>
    <m/>
    <m/>
    <n v="93.41"/>
    <n v="90.48"/>
    <m/>
    <m/>
    <m/>
    <m/>
    <m/>
    <n v="2.84"/>
    <m/>
    <n v="2.84"/>
    <n v="1"/>
    <m/>
    <m/>
    <m/>
    <m/>
    <n v="70000000"/>
    <m/>
    <m/>
    <d v="2022-03-07T00:00:00"/>
    <d v="2022-08-03T00:00:00"/>
    <m/>
    <m/>
    <m/>
    <m/>
    <m/>
    <n v="3.34"/>
    <m/>
    <m/>
    <m/>
    <m/>
    <n v="1"/>
    <m/>
    <n v="149"/>
    <m/>
    <m/>
    <m/>
    <m/>
    <n v="0"/>
    <s v="No"/>
    <n v="310531.40999999997"/>
    <n v="187"/>
    <n v="90.96"/>
    <m/>
    <m/>
    <n v="1"/>
  </r>
  <r>
    <x v="2501"/>
    <s v="https://apolloagriculture.com"/>
    <s v="https://www.crunchbase.com/organization/apollo-agriculture"/>
    <s v="Apollo Agriculture, Inc."/>
    <s v="Apollo Agriculture is an agtech company that offers farmers access to agricultural inputs, financing, and advice."/>
    <m/>
    <s v="seed"/>
    <s v="series_a"/>
    <s v="series_b"/>
    <m/>
    <m/>
    <m/>
    <m/>
    <m/>
    <m/>
    <m/>
    <n v="40000000"/>
    <m/>
    <m/>
    <m/>
    <m/>
    <m/>
    <m/>
    <m/>
    <n v="266800000"/>
    <m/>
    <m/>
    <m/>
    <m/>
    <m/>
    <s v="Accion Venture Lab, Factor[e] Ventures, OEL Venture Investments"/>
    <s v="Michael Chow"/>
    <s v="Anthemis Exponential Ventures, Bossanova Investimentos, Breyer Capital, British International Investment, CDC Group, Ceniarth, Chan Zuckerberg Initiative, Endeavor Catalyst, Flourish Ventures, Leaps by Bayer, SBI Investment, SoftBank Vision Fund, TO Ventures Food, Yara Growth Ventures"/>
    <m/>
    <m/>
    <m/>
    <m/>
    <m/>
    <n v="2016"/>
    <n v="2019"/>
    <x v="10"/>
    <m/>
    <m/>
    <m/>
    <m/>
    <n v="6949988"/>
    <s v="series_unknown"/>
    <d v="2022-03-21T00:00:00"/>
    <n v="266800000"/>
    <m/>
    <n v="0.25"/>
    <n v="0"/>
    <n v="308419.74"/>
    <m/>
    <m/>
    <m/>
    <m/>
    <m/>
    <n v="2755"/>
    <n v="1771"/>
    <n v="181"/>
    <m/>
    <m/>
    <m/>
    <m/>
    <m/>
    <n v="71.48"/>
    <n v="57.37"/>
    <n v="91.26"/>
    <m/>
    <m/>
    <m/>
    <m/>
    <m/>
    <n v="1"/>
    <m/>
    <m/>
    <n v="1"/>
    <m/>
    <m/>
    <m/>
    <m/>
    <n v="78611015"/>
    <m/>
    <d v="2016-09-28T00:00:00"/>
    <d v="2019-11-04T00:00:00"/>
    <d v="2022-03-21T00:00:00"/>
    <m/>
    <m/>
    <m/>
    <m/>
    <m/>
    <m/>
    <m/>
    <m/>
    <m/>
    <m/>
    <n v="1"/>
    <n v="1132"/>
    <n v="868"/>
    <m/>
    <m/>
    <m/>
    <m/>
    <n v="0"/>
    <s v="No"/>
    <n v="308419.99"/>
    <n v="188"/>
    <n v="90.91"/>
    <m/>
    <m/>
    <n v="1"/>
  </r>
  <r>
    <x v="2502"/>
    <s v="https://www.prismaphotonics.com"/>
    <s v="https://www.crunchbase.com/organization/prisma-photonics"/>
    <m/>
    <s v="Prisma Photonics keeps the most critical large-scale infrastructure running with its next-generation optical fiber sensing solutions."/>
    <m/>
    <m/>
    <s v="series_a"/>
    <s v="series_b"/>
    <s v="series_c"/>
    <m/>
    <m/>
    <m/>
    <m/>
    <m/>
    <n v="10000000"/>
    <n v="20000000"/>
    <n v="20000000"/>
    <m/>
    <m/>
    <m/>
    <m/>
    <m/>
    <n v="50000000"/>
    <n v="133400000"/>
    <n v="200000000"/>
    <m/>
    <m/>
    <m/>
    <m/>
    <m/>
    <s v="Chione, i3 equity Partners"/>
    <s v="Future Energy Ventures, Insight Partners, SE Ventures"/>
    <s v="Chione, Future Energy Ventures, INCapital Ventures, Insight Partners, Israel Electric Corporation, SE Ventures, elements° VC"/>
    <m/>
    <m/>
    <m/>
    <m/>
    <m/>
    <n v="2020"/>
    <x v="10"/>
    <n v="2023"/>
    <m/>
    <m/>
    <m/>
    <n v="20000000"/>
    <s v="series_c"/>
    <d v="2023-09-12T00:00:00"/>
    <n v="200000000"/>
    <m/>
    <m/>
    <n v="0"/>
    <n v="181318.96"/>
    <n v="121206.39"/>
    <m/>
    <m/>
    <m/>
    <m/>
    <m/>
    <n v="1826"/>
    <n v="255"/>
    <n v="39"/>
    <m/>
    <m/>
    <m/>
    <m/>
    <m/>
    <n v="48.14"/>
    <n v="87.66"/>
    <n v="92"/>
    <m/>
    <m/>
    <m/>
    <m/>
    <n v="3.06"/>
    <m/>
    <n v="3.06"/>
    <n v="1.35"/>
    <n v="1"/>
    <m/>
    <m/>
    <m/>
    <n v="50000000"/>
    <m/>
    <m/>
    <d v="2020-01-01T00:00:00"/>
    <d v="2022-02-09T00:00:00"/>
    <d v="2023-09-12T00:00:00"/>
    <m/>
    <m/>
    <m/>
    <m/>
    <n v="2.67"/>
    <n v="1.5"/>
    <m/>
    <m/>
    <m/>
    <n v="1.5"/>
    <m/>
    <n v="770"/>
    <n v="580"/>
    <m/>
    <m/>
    <m/>
    <n v="580"/>
    <s v="No"/>
    <n v="302525.34999999998"/>
    <n v="189"/>
    <n v="90.86"/>
    <n v="1.5"/>
    <n v="1.5"/>
    <n v="1.5"/>
  </r>
  <r>
    <x v="2503"/>
    <s v="https://wint.ai"/>
    <s v="https://www.crunchbase.com/organization/wint-wi"/>
    <s v="WINT -WI LTD."/>
    <s v="WINT is a water intelligence system that helps save water, reduce consumption, and prevent water leaks."/>
    <m/>
    <m/>
    <m/>
    <s v="series_b"/>
    <s v="series_c"/>
    <m/>
    <m/>
    <m/>
    <m/>
    <m/>
    <m/>
    <n v="15000000"/>
    <n v="35000000"/>
    <m/>
    <m/>
    <m/>
    <m/>
    <m/>
    <m/>
    <n v="100050000"/>
    <n v="350000000"/>
    <m/>
    <m/>
    <m/>
    <m/>
    <m/>
    <m/>
    <s v="Insight Partners, Israel Canada, Suffolk Technologies"/>
    <s v="Insight Partners, Inven Capital, Taronga Ventures"/>
    <m/>
    <m/>
    <m/>
    <m/>
    <m/>
    <m/>
    <x v="10"/>
    <n v="2023"/>
    <m/>
    <m/>
    <m/>
    <n v="35000000"/>
    <s v="series_c"/>
    <d v="2023-07-10T00:00:00"/>
    <n v="350000000"/>
    <m/>
    <m/>
    <m/>
    <n v="181187.32"/>
    <n v="121206.39"/>
    <m/>
    <m/>
    <m/>
    <m/>
    <m/>
    <m/>
    <n v="259"/>
    <n v="39"/>
    <m/>
    <m/>
    <m/>
    <m/>
    <m/>
    <m/>
    <n v="87.47"/>
    <n v="92"/>
    <m/>
    <m/>
    <m/>
    <m/>
    <n v="3.15"/>
    <m/>
    <m/>
    <n v="3.15"/>
    <n v="1"/>
    <m/>
    <m/>
    <m/>
    <n v="50000000"/>
    <m/>
    <m/>
    <m/>
    <d v="2022-01-11T00:00:00"/>
    <d v="2023-07-10T00:00:00"/>
    <m/>
    <m/>
    <m/>
    <m/>
    <m/>
    <n v="3.5"/>
    <m/>
    <m/>
    <m/>
    <n v="3.5"/>
    <m/>
    <m/>
    <n v="545"/>
    <m/>
    <m/>
    <m/>
    <n v="545"/>
    <s v="No"/>
    <n v="302393.71000000002"/>
    <n v="190"/>
    <n v="90.81"/>
    <n v="3.5"/>
    <n v="3.5"/>
    <n v="3.5"/>
  </r>
  <r>
    <x v="2504"/>
    <s v="https://www.twingate.com"/>
    <s v="https://www.crunchbase.com/organization/twingate"/>
    <s v="Twingate Inc."/>
    <s v="Twingate provides businesses and their distributed workforces with modern, secure remote access to private resources."/>
    <m/>
    <m/>
    <s v="series_a"/>
    <s v="series_b"/>
    <m/>
    <m/>
    <m/>
    <m/>
    <m/>
    <m/>
    <n v="17000000"/>
    <n v="42000000"/>
    <m/>
    <m/>
    <m/>
    <m/>
    <m/>
    <m/>
    <n v="85000000"/>
    <n v="400000000"/>
    <m/>
    <m/>
    <m/>
    <m/>
    <m/>
    <m/>
    <s v="8VC, Green Bay Ventures, SignalFire, WndrCo"/>
    <s v="8VC, Bond, SignalFire, WndrCo"/>
    <m/>
    <m/>
    <m/>
    <m/>
    <m/>
    <m/>
    <n v="2020"/>
    <x v="10"/>
    <m/>
    <m/>
    <m/>
    <m/>
    <n v="42000000"/>
    <s v="series_b"/>
    <d v="2022-04-14T00:00:00"/>
    <n v="400000000"/>
    <m/>
    <m/>
    <n v="2084.5"/>
    <n v="298507.96000000002"/>
    <m/>
    <m/>
    <m/>
    <m/>
    <m/>
    <m/>
    <n v="642"/>
    <n v="185"/>
    <m/>
    <m/>
    <m/>
    <m/>
    <m/>
    <m/>
    <n v="81.78"/>
    <n v="91.06"/>
    <m/>
    <m/>
    <m/>
    <m/>
    <m/>
    <n v="4"/>
    <m/>
    <n v="4"/>
    <n v="1"/>
    <m/>
    <m/>
    <m/>
    <m/>
    <n v="59000000"/>
    <m/>
    <m/>
    <d v="2020-10-28T00:00:00"/>
    <d v="2022-04-14T00:00:00"/>
    <m/>
    <m/>
    <m/>
    <m/>
    <m/>
    <n v="4.71"/>
    <m/>
    <m/>
    <m/>
    <m/>
    <n v="1"/>
    <m/>
    <n v="533"/>
    <m/>
    <m/>
    <m/>
    <m/>
    <n v="0"/>
    <s v="No"/>
    <n v="300592.46000000002"/>
    <n v="191"/>
    <n v="90.76"/>
    <m/>
    <m/>
    <n v="1"/>
  </r>
  <r>
    <x v="2505"/>
    <s v="https://flex.team"/>
    <s v="https://www.crunchbase.com/organization/flex-b8ee"/>
    <m/>
    <s v="Flex is a human relations platform that addresses a wide range of difficulties in enterprises involving people and organizations."/>
    <m/>
    <m/>
    <s v="series_a"/>
    <s v="series_b"/>
    <m/>
    <m/>
    <m/>
    <m/>
    <m/>
    <m/>
    <n v="8989180"/>
    <n v="32000000"/>
    <m/>
    <m/>
    <m/>
    <m/>
    <m/>
    <m/>
    <n v="44945900"/>
    <n v="287000000"/>
    <m/>
    <m/>
    <m/>
    <m/>
    <m/>
    <m/>
    <s v="Devsisters Ventures, Hanwha, IMM Investment, Klim Ventures, Spring Camp"/>
    <s v="DST Global, Greenoaks"/>
    <m/>
    <m/>
    <m/>
    <m/>
    <m/>
    <m/>
    <n v="2020"/>
    <x v="10"/>
    <m/>
    <m/>
    <m/>
    <m/>
    <n v="32000000"/>
    <s v="series_b"/>
    <d v="2022-01-18T00:00:00"/>
    <n v="287000000"/>
    <m/>
    <m/>
    <n v="986"/>
    <n v="299477.92"/>
    <m/>
    <m/>
    <m/>
    <m/>
    <m/>
    <m/>
    <n v="841"/>
    <n v="184"/>
    <m/>
    <m/>
    <m/>
    <m/>
    <m/>
    <m/>
    <n v="76.13"/>
    <n v="91.11"/>
    <m/>
    <m/>
    <m/>
    <m/>
    <m/>
    <n v="5.43"/>
    <m/>
    <n v="5.43"/>
    <n v="1"/>
    <m/>
    <m/>
    <m/>
    <m/>
    <n v="40989180"/>
    <m/>
    <m/>
    <d v="2020-11-11T00:00:00"/>
    <d v="2022-01-18T00:00:00"/>
    <m/>
    <m/>
    <m/>
    <m/>
    <m/>
    <n v="6.39"/>
    <m/>
    <m/>
    <m/>
    <m/>
    <n v="1"/>
    <m/>
    <n v="433"/>
    <m/>
    <m/>
    <m/>
    <m/>
    <n v="0"/>
    <s v="No"/>
    <n v="300463.92"/>
    <n v="192"/>
    <n v="90.71"/>
    <m/>
    <m/>
    <n v="1"/>
  </r>
  <r>
    <x v="2506"/>
    <s v="https://www.loophealth.com/"/>
    <s v="https://www.crunchbase.com/organization/loop-health-edbc"/>
    <s v="Invoq Health Inc."/>
    <s v="Loop Health is bringing ease and choice to patients seeking major medical treatments."/>
    <m/>
    <s v="seed"/>
    <s v="series_a"/>
    <s v="series_b"/>
    <m/>
    <m/>
    <m/>
    <m/>
    <m/>
    <m/>
    <n v="12000000"/>
    <n v="25000000"/>
    <m/>
    <m/>
    <m/>
    <m/>
    <m/>
    <m/>
    <n v="60000000"/>
    <n v="115500000"/>
    <m/>
    <m/>
    <m/>
    <m/>
    <m/>
    <s v="Soma Capital"/>
    <s v="Alarko Ventures, Amit Kumar Agarwal, Elevation Capital, Eren Bali, General Catalyst, Katherine Ryder, Khosla Ventures, Ramakant Sharma, Sanjeev Barnwal, Sierra Ventures, Tribe Capital, Vidit Aatrey, Y Combinator Continuity Fund, Zachary Sims"/>
    <s v="Elevation Capital, General Catalyst, Khosla Ventures, Optum Ventures, Sierra Ventures, Vinod Khosla"/>
    <m/>
    <m/>
    <m/>
    <m/>
    <m/>
    <n v="2020"/>
    <n v="2021"/>
    <x v="10"/>
    <m/>
    <m/>
    <m/>
    <m/>
    <n v="25000000"/>
    <s v="series_b"/>
    <d v="2022-04-19T00:00:00"/>
    <n v="166750000"/>
    <m/>
    <n v="12240.29"/>
    <n v="59450.5"/>
    <n v="227679.27"/>
    <m/>
    <m/>
    <m/>
    <m/>
    <m/>
    <n v="359"/>
    <n v="336"/>
    <n v="212"/>
    <m/>
    <m/>
    <m/>
    <m/>
    <m/>
    <n v="96.2"/>
    <n v="93.62"/>
    <n v="89.75"/>
    <m/>
    <m/>
    <m/>
    <m/>
    <m/>
    <n v="2.36"/>
    <m/>
    <n v="2.36"/>
    <n v="1.44"/>
    <m/>
    <m/>
    <m/>
    <m/>
    <n v="39300000"/>
    <m/>
    <d v="2020-03-01T00:00:00"/>
    <d v="2021-09-30T00:00:00"/>
    <d v="2022-04-19T00:00:00"/>
    <m/>
    <m/>
    <m/>
    <m/>
    <m/>
    <n v="1.93"/>
    <m/>
    <m/>
    <m/>
    <m/>
    <n v="1.44"/>
    <n v="578"/>
    <n v="201"/>
    <m/>
    <m/>
    <m/>
    <m/>
    <n v="0"/>
    <s v="No"/>
    <n v="299370.06"/>
    <n v="193"/>
    <n v="90.67"/>
    <m/>
    <m/>
    <n v="1.44"/>
  </r>
  <r>
    <x v="2507"/>
    <s v="http://www.hexagonbio.com"/>
    <s v="https://www.crunchbase.com/organization/hexagon-bio"/>
    <s v="Hexagon Bio Inc."/>
    <s v="Hexagon Bio is a data-driven biotech company developing targeted small molecule therapeutics."/>
    <m/>
    <s v="seed"/>
    <s v="series_a"/>
    <s v="series_b"/>
    <m/>
    <m/>
    <m/>
    <m/>
    <m/>
    <n v="8300000"/>
    <n v="47000000"/>
    <n v="77300000"/>
    <m/>
    <m/>
    <m/>
    <m/>
    <m/>
    <n v="83000000"/>
    <n v="235000000"/>
    <n v="515591000"/>
    <m/>
    <m/>
    <m/>
    <m/>
    <m/>
    <s v="8VC, bpd partners"/>
    <s v="8VC, LeFrak, The Column Group, Two Sigma Ventures"/>
    <s v="8VC, ATEL Growth Capital, Canada Pension Plan Investment Board, Nextech Invest, The Column Group, Two Sigma Ventures"/>
    <m/>
    <m/>
    <m/>
    <m/>
    <m/>
    <n v="2017"/>
    <n v="2020"/>
    <x v="10"/>
    <m/>
    <m/>
    <m/>
    <m/>
    <n v="77300000"/>
    <s v="series_b"/>
    <d v="2022-10-11T00:00:00"/>
    <n v="515591000"/>
    <m/>
    <n v="0.25"/>
    <n v="3604.58"/>
    <n v="294500.24"/>
    <m/>
    <m/>
    <m/>
    <m/>
    <m/>
    <n v="2679"/>
    <n v="500"/>
    <n v="187"/>
    <m/>
    <m/>
    <m/>
    <m/>
    <m/>
    <n v="71.73"/>
    <n v="85.82"/>
    <n v="90.97"/>
    <m/>
    <m/>
    <m/>
    <m/>
    <m/>
    <n v="4.22"/>
    <n v="4.22"/>
    <n v="1.87"/>
    <n v="1"/>
    <m/>
    <m/>
    <m/>
    <m/>
    <n v="193600001"/>
    <m/>
    <d v="2017-06-01T00:00:00"/>
    <d v="2020-09-15T00:00:00"/>
    <d v="2022-10-11T00:00:00"/>
    <m/>
    <m/>
    <m/>
    <m/>
    <n v="2.83"/>
    <n v="2.19"/>
    <m/>
    <m/>
    <m/>
    <m/>
    <n v="1"/>
    <n v="1202"/>
    <n v="756"/>
    <m/>
    <m/>
    <m/>
    <m/>
    <n v="0"/>
    <s v="No"/>
    <n v="298105.07"/>
    <n v="194"/>
    <n v="90.62"/>
    <m/>
    <m/>
    <n v="1"/>
  </r>
  <r>
    <x v="2508"/>
    <s v="https://atlan.com"/>
    <s v="https://www.crunchbase.com/organization/atlan-239d"/>
    <m/>
    <s v="Atlan is an active metadata platform crafted for data teams that integrates metadata from diverse sources."/>
    <m/>
    <s v="seed"/>
    <s v="series_a"/>
    <s v="series_b"/>
    <m/>
    <m/>
    <m/>
    <m/>
    <m/>
    <m/>
    <n v="16500000"/>
    <n v="50000000"/>
    <m/>
    <m/>
    <m/>
    <m/>
    <m/>
    <m/>
    <n v="82500000"/>
    <n v="450000000"/>
    <m/>
    <m/>
    <m/>
    <m/>
    <m/>
    <s v="Pankaj Jain"/>
    <s v="Akshay Kothari, Auren Hoffman, Bob Moore, Bob Muglia, GTMfund, Insight Partners, Jake Stein, Surge, WaterBridge Ventures"/>
    <s v="Ajeet Singh, Insight Partners, Peak XV Partners, Salesforce Ventures, Taylor Brown, WaterBridge Ventures"/>
    <m/>
    <m/>
    <m/>
    <m/>
    <m/>
    <n v="2014"/>
    <n v="2021"/>
    <x v="10"/>
    <m/>
    <m/>
    <m/>
    <m/>
    <n v="27500000"/>
    <s v="series_b"/>
    <d v="2024-03-19T00:00:00"/>
    <n v="490000000"/>
    <m/>
    <n v="0"/>
    <n v="68149.570000000007"/>
    <n v="229938.88"/>
    <m/>
    <m/>
    <m/>
    <m/>
    <m/>
    <n v="3167"/>
    <n v="288"/>
    <n v="209"/>
    <m/>
    <m/>
    <m/>
    <m/>
    <m/>
    <n v="62.98"/>
    <n v="94.54"/>
    <n v="89.9"/>
    <m/>
    <m/>
    <m/>
    <m/>
    <m/>
    <n v="5.05"/>
    <m/>
    <n v="5.05"/>
    <n v="1.0900000000000001"/>
    <m/>
    <m/>
    <m/>
    <m/>
    <n v="96500000"/>
    <m/>
    <d v="2014-01-01T00:00:00"/>
    <d v="2021-05-25T00:00:00"/>
    <d v="2022-02-09T00:00:00"/>
    <m/>
    <m/>
    <m/>
    <m/>
    <m/>
    <n v="5.45"/>
    <m/>
    <m/>
    <m/>
    <m/>
    <n v="1.0900000000000001"/>
    <n v="2701"/>
    <n v="260"/>
    <m/>
    <m/>
    <m/>
    <m/>
    <n v="769"/>
    <s v="No"/>
    <n v="298088.45"/>
    <n v="195"/>
    <n v="90.57"/>
    <m/>
    <m/>
    <n v="1.0900000000000001"/>
  </r>
  <r>
    <x v="2509"/>
    <s v="https://accelbyte.io"/>
    <s v="https://www.crunchbase.com/organization/accelbyte-inc"/>
    <s v="AccelByte Inc."/>
    <s v="Massively scalable and extensible backend platform for live game services helping creators focus on what matters most: making awesome games."/>
    <m/>
    <m/>
    <s v="series_a"/>
    <s v="series_b"/>
    <m/>
    <m/>
    <m/>
    <m/>
    <m/>
    <m/>
    <n v="10000000"/>
    <n v="60000000"/>
    <m/>
    <m/>
    <m/>
    <m/>
    <m/>
    <m/>
    <n v="50000000"/>
    <n v="400200000"/>
    <m/>
    <m/>
    <m/>
    <m/>
    <m/>
    <m/>
    <s v="Dreamhaven, Galaxy Interactive, Krafton, NetEase"/>
    <s v="Galaxy Interactive, NetEase, SoftBank Vision Fund, Sony Interactive Entertainment"/>
    <m/>
    <m/>
    <m/>
    <m/>
    <m/>
    <m/>
    <n v="2021"/>
    <x v="10"/>
    <m/>
    <m/>
    <m/>
    <m/>
    <n v="60000000"/>
    <s v="series_b"/>
    <d v="2022-05-03T00:00:00"/>
    <n v="400200000"/>
    <m/>
    <m/>
    <n v="2636.65"/>
    <n v="292791.96999999997"/>
    <m/>
    <m/>
    <m/>
    <m/>
    <m/>
    <m/>
    <n v="1420"/>
    <n v="189"/>
    <m/>
    <m/>
    <m/>
    <m/>
    <m/>
    <m/>
    <n v="72.989999999999995"/>
    <n v="90.87"/>
    <m/>
    <m/>
    <m/>
    <m/>
    <m/>
    <n v="6.8"/>
    <m/>
    <n v="6.8"/>
    <n v="1"/>
    <m/>
    <m/>
    <m/>
    <m/>
    <n v="70000000"/>
    <m/>
    <m/>
    <d v="2021-08-09T00:00:00"/>
    <d v="2022-05-03T00:00:00"/>
    <m/>
    <m/>
    <m/>
    <m/>
    <m/>
    <n v="8"/>
    <m/>
    <m/>
    <m/>
    <m/>
    <n v="1"/>
    <m/>
    <n v="267"/>
    <m/>
    <m/>
    <m/>
    <m/>
    <n v="0"/>
    <s v="No"/>
    <n v="295428.62"/>
    <n v="196"/>
    <n v="90.52"/>
    <m/>
    <m/>
    <n v="1"/>
  </r>
  <r>
    <x v="2510"/>
    <s v="https://www.folxhealth.com"/>
    <s v="https://www.crunchbase.com/organization/folx-health"/>
    <s v="Folx Health, Inc."/>
    <s v="Folx Health is a telehealth platform that provides digital healthcare services designed for the LGBTQIA+ community."/>
    <m/>
    <s v="seed"/>
    <s v="series_a"/>
    <s v="series_b"/>
    <m/>
    <m/>
    <m/>
    <m/>
    <m/>
    <n v="4400000"/>
    <n v="25000000"/>
    <n v="30000000"/>
    <m/>
    <m/>
    <m/>
    <m/>
    <m/>
    <n v="44000000"/>
    <n v="125000000"/>
    <n v="200100000"/>
    <m/>
    <m/>
    <m/>
    <m/>
    <m/>
    <s v="Bessemer Venture Partners, Define Ventures, Polaris Partners"/>
    <s v="Bessemer Venture Partners, Define Ventures, Polaris Partners"/>
    <s v="7wire Ventures, Bessemer Venture Partners, Define Ventures, Foresite Capital, Polaris Partners"/>
    <m/>
    <m/>
    <m/>
    <m/>
    <m/>
    <n v="2020"/>
    <n v="2021"/>
    <x v="10"/>
    <m/>
    <m/>
    <m/>
    <m/>
    <n v="30000000"/>
    <s v="series_b"/>
    <d v="2022-10-12T00:00:00"/>
    <n v="200100000"/>
    <m/>
    <n v="170.75"/>
    <n v="52545.42"/>
    <n v="240908.84"/>
    <m/>
    <m/>
    <m/>
    <m/>
    <m/>
    <n v="1702"/>
    <n v="361"/>
    <n v="204"/>
    <m/>
    <m/>
    <m/>
    <m/>
    <m/>
    <n v="81.93"/>
    <n v="93.15"/>
    <n v="90.14"/>
    <m/>
    <m/>
    <m/>
    <m/>
    <m/>
    <n v="3.09"/>
    <n v="3.09"/>
    <n v="1.36"/>
    <n v="1"/>
    <m/>
    <m/>
    <m/>
    <m/>
    <n v="59400000"/>
    <m/>
    <d v="2020-12-03T00:00:00"/>
    <d v="2021-02-02T00:00:00"/>
    <d v="2022-10-12T00:00:00"/>
    <m/>
    <m/>
    <m/>
    <m/>
    <n v="2.84"/>
    <n v="1.6"/>
    <m/>
    <m/>
    <m/>
    <m/>
    <n v="1"/>
    <n v="61"/>
    <n v="617"/>
    <m/>
    <m/>
    <m/>
    <m/>
    <n v="0"/>
    <s v="No"/>
    <n v="293625.01"/>
    <n v="197"/>
    <n v="90.47"/>
    <m/>
    <m/>
    <n v="1"/>
  </r>
  <r>
    <x v="2511"/>
    <s v="https://www.xepelin.com"/>
    <s v="https://www.crunchbase.com/organization/xepelin"/>
    <s v="Xepelin Holdings, Inc."/>
    <s v="Xepelin provides digital financial services for small and medium-sized business."/>
    <s v="pre_seed"/>
    <s v="seed"/>
    <s v="series_a"/>
    <s v="series_b"/>
    <m/>
    <m/>
    <m/>
    <m/>
    <n v="1000000"/>
    <n v="2500000"/>
    <n v="30000000"/>
    <n v="111000000"/>
    <m/>
    <m/>
    <m/>
    <m/>
    <n v="20000000"/>
    <n v="25000000"/>
    <n v="150000000"/>
    <n v="740370000"/>
    <m/>
    <m/>
    <m/>
    <m/>
    <s v="Diego Fleischmann, Gonzalo Rojas, Ignacio Canals, Manutara Ventures"/>
    <s v="Chile Ventures, Daniel Undurraga, Diego Fleischmann, FJ Labs, Gonzalo Rojas, Ignacio Canals, Kayyak Ventures, Manutara Ventures, Oskar Hjertonsson"/>
    <s v="Amarena, Carlos Julio Garcia, Cathay Innovation, DST Global, FJ Labs, Gerry Giacoman Colyer, Gilgamesh Ventures, Hans Tung, Jacqueline Reses, Kaszek, Kayyak Ventures, MSA Novo, Nico Barawid, Picus Capital, Ricardo Weder, Seaya"/>
    <s v="Amarena, Avenir Growth Capital, Battery Ventures, Carlos Julio Garcia, DST Global, Endeavor Catalyst, FJ Labs, Gilgamesh Ventures, Kaszek, MSA Novo, PayPal Ventures, Picus Capital, Seaya Cathay Latam, Wellington Partners"/>
    <m/>
    <m/>
    <m/>
    <m/>
    <n v="2019"/>
    <n v="2020"/>
    <n v="2021"/>
    <x v="10"/>
    <m/>
    <m/>
    <m/>
    <m/>
    <n v="111000000"/>
    <s v="series_b"/>
    <d v="2022-05-02T00:00:00"/>
    <n v="740370000"/>
    <n v="0"/>
    <n v="6580.01"/>
    <n v="44250.16"/>
    <n v="242068.7"/>
    <m/>
    <m/>
    <m/>
    <m/>
    <n v="1931"/>
    <n v="501"/>
    <n v="394"/>
    <n v="202"/>
    <m/>
    <m/>
    <m/>
    <m/>
    <n v="65.319999999999993"/>
    <n v="94.69"/>
    <n v="92.52"/>
    <n v="90.24"/>
    <m/>
    <m/>
    <m/>
    <m/>
    <m/>
    <n v="22.66"/>
    <n v="20.14"/>
    <n v="4.2"/>
    <n v="1"/>
    <m/>
    <m/>
    <m/>
    <m/>
    <n v="567000000"/>
    <d v="2019-10-01T00:00:00"/>
    <d v="2020-10-01T00:00:00"/>
    <d v="2021-07-30T00:00:00"/>
    <d v="2022-05-02T00:00:00"/>
    <m/>
    <m/>
    <m/>
    <m/>
    <n v="6"/>
    <n v="4.9400000000000004"/>
    <m/>
    <m/>
    <m/>
    <m/>
    <n v="1"/>
    <n v="302"/>
    <n v="276"/>
    <m/>
    <m/>
    <m/>
    <m/>
    <n v="0"/>
    <s v="No"/>
    <n v="292898.87"/>
    <n v="198"/>
    <n v="90.42"/>
    <m/>
    <m/>
    <n v="1"/>
  </r>
  <r>
    <x v="2512"/>
    <s v="https://www.swellenergy.com"/>
    <s v="https://www.crunchbase.com/organization/swell-energy"/>
    <s v="Swell Energy Inc"/>
    <s v="Swell Energy is a home energy company that provides smart grid and energy management solutions for homeowners and businesses."/>
    <m/>
    <m/>
    <s v="series_a"/>
    <s v="series_b"/>
    <m/>
    <m/>
    <m/>
    <m/>
    <m/>
    <m/>
    <n v="12000000"/>
    <n v="120000000"/>
    <m/>
    <m/>
    <m/>
    <m/>
    <m/>
    <m/>
    <n v="60000000"/>
    <n v="800400000"/>
    <m/>
    <m/>
    <m/>
    <m/>
    <m/>
    <m/>
    <s v="Aligned Climate Capital, Ares Management"/>
    <s v="Ares Management, Greenbacker Group, Ontario Power Generation, SoftBank Vision Fund"/>
    <m/>
    <m/>
    <m/>
    <m/>
    <m/>
    <m/>
    <n v="2019"/>
    <x v="10"/>
    <m/>
    <m/>
    <m/>
    <m/>
    <n v="120000000"/>
    <s v="series_b"/>
    <d v="2022-11-22T00:00:00"/>
    <n v="800400000"/>
    <m/>
    <m/>
    <n v="0"/>
    <n v="288691.27"/>
    <m/>
    <m/>
    <m/>
    <m/>
    <m/>
    <m/>
    <n v="1771"/>
    <n v="190"/>
    <m/>
    <m/>
    <m/>
    <m/>
    <m/>
    <m/>
    <n v="57.37"/>
    <n v="90.82"/>
    <m/>
    <m/>
    <m/>
    <m/>
    <m/>
    <n v="11.34"/>
    <m/>
    <n v="11.34"/>
    <n v="1"/>
    <m/>
    <m/>
    <m/>
    <m/>
    <n v="582000000"/>
    <m/>
    <m/>
    <d v="2019-11-27T00:00:00"/>
    <d v="2022-11-22T00:00:00"/>
    <m/>
    <m/>
    <m/>
    <m/>
    <m/>
    <n v="13.34"/>
    <m/>
    <m/>
    <m/>
    <m/>
    <n v="1"/>
    <m/>
    <n v="1091"/>
    <m/>
    <m/>
    <m/>
    <m/>
    <n v="0"/>
    <s v="No"/>
    <n v="288691.27"/>
    <n v="199"/>
    <n v="90.37"/>
    <m/>
    <m/>
    <n v="1"/>
  </r>
  <r>
    <x v="2513"/>
    <s v="https://vial.com"/>
    <s v="https://www.crunchbase.com/organization/vial"/>
    <m/>
    <s v="Vial is a CRO delivering faster and more efficient trials for sponsors through its end-to-end technology platform"/>
    <m/>
    <s v="seed"/>
    <s v="series_a"/>
    <s v="series_b"/>
    <m/>
    <m/>
    <m/>
    <m/>
    <m/>
    <m/>
    <n v="34000000"/>
    <n v="67000000"/>
    <m/>
    <m/>
    <m/>
    <m/>
    <m/>
    <m/>
    <n v="170000000"/>
    <n v="100000000"/>
    <m/>
    <m/>
    <m/>
    <m/>
    <m/>
    <s v="Buckley Ventures"/>
    <s v="Buckley Ventures, General Catalyst"/>
    <s v="BoxGroup, Buckley Ventures, Byers Capital, Connor Zwick, Dan Ashton, General Catalyst, Gordon Wintrob, JD Ross, Jeff Silverstein, Josh Buckley, Nikhil Krishnan, Patrick Hsu, Spike Lipkin, TJ Nahigian"/>
    <m/>
    <m/>
    <m/>
    <m/>
    <m/>
    <n v="2021"/>
    <n v="2022"/>
    <x v="10"/>
    <m/>
    <m/>
    <m/>
    <m/>
    <n v="67000000"/>
    <s v="series_b"/>
    <d v="2022-11-30T00:00:00"/>
    <n v="170000000"/>
    <m/>
    <n v="0"/>
    <n v="49663.28"/>
    <n v="237622.59"/>
    <m/>
    <m/>
    <m/>
    <m/>
    <m/>
    <n v="5627"/>
    <n v="309"/>
    <n v="207"/>
    <m/>
    <m/>
    <m/>
    <m/>
    <m/>
    <n v="53.36"/>
    <n v="93.41"/>
    <n v="90"/>
    <m/>
    <m/>
    <m/>
    <m/>
    <m/>
    <n v="1"/>
    <m/>
    <n v="1"/>
    <m/>
    <m/>
    <m/>
    <m/>
    <m/>
    <n v="101000000"/>
    <m/>
    <d v="2021-04-15T00:00:00"/>
    <d v="2022-11-30T00:00:00"/>
    <d v="2022-11-30T00:00:00"/>
    <m/>
    <m/>
    <m/>
    <m/>
    <m/>
    <n v="0.59"/>
    <m/>
    <m/>
    <m/>
    <m/>
    <n v="1.7"/>
    <n v="594"/>
    <n v="0"/>
    <m/>
    <m/>
    <m/>
    <m/>
    <n v="0"/>
    <s v="No"/>
    <n v="287285.87"/>
    <n v="200"/>
    <n v="90.33"/>
    <m/>
    <m/>
    <n v="1.7"/>
  </r>
  <r>
    <x v="2514"/>
    <s v="https://www.prosimo.io/"/>
    <s v="https://www.crunchbase.com/organization/prosimo-io"/>
    <s v="Prosimo Inc."/>
    <s v="Prosimo is a cloud Infrastructure that provides fast and secure experiences for all enterprise applications."/>
    <m/>
    <m/>
    <s v="series_a"/>
    <s v="series_b"/>
    <m/>
    <m/>
    <m/>
    <m/>
    <m/>
    <m/>
    <n v="25000000"/>
    <n v="30000000"/>
    <m/>
    <m/>
    <m/>
    <m/>
    <m/>
    <m/>
    <n v="125000000"/>
    <n v="200100000"/>
    <m/>
    <m/>
    <m/>
    <m/>
    <m/>
    <m/>
    <s v="Celesta Capital, General Catalyst"/>
    <s v="BlackRock, Celesta Capital, General Catalyst, Nepenthe Capital, Redline Capital"/>
    <m/>
    <m/>
    <m/>
    <m/>
    <m/>
    <m/>
    <n v="2021"/>
    <x v="10"/>
    <m/>
    <m/>
    <m/>
    <m/>
    <n v="30000000"/>
    <s v="series_b"/>
    <d v="2022-06-29T00:00:00"/>
    <n v="200100000"/>
    <m/>
    <m/>
    <n v="36850.81"/>
    <n v="244568.63"/>
    <m/>
    <m/>
    <m/>
    <m/>
    <m/>
    <m/>
    <n v="440"/>
    <n v="200"/>
    <m/>
    <m/>
    <m/>
    <m/>
    <m/>
    <m/>
    <n v="91.64"/>
    <n v="90.34"/>
    <m/>
    <m/>
    <m/>
    <m/>
    <m/>
    <n v="1.36"/>
    <m/>
    <n v="1.36"/>
    <n v="1"/>
    <m/>
    <m/>
    <m/>
    <m/>
    <n v="55000000"/>
    <m/>
    <m/>
    <d v="2021-04-06T00:00:00"/>
    <d v="2022-06-29T00:00:00"/>
    <m/>
    <m/>
    <m/>
    <m/>
    <m/>
    <n v="1.6"/>
    <m/>
    <m/>
    <m/>
    <m/>
    <n v="1"/>
    <m/>
    <n v="449"/>
    <m/>
    <m/>
    <m/>
    <m/>
    <n v="0"/>
    <s v="No"/>
    <n v="281419.44"/>
    <n v="201"/>
    <n v="90.28"/>
    <m/>
    <m/>
    <n v="1"/>
  </r>
  <r>
    <x v="2515"/>
    <s v="https://www.merlinlabs.com"/>
    <s v="https://www.crunchbase.com/organization/merlin-labs"/>
    <s v="Merlin Labs, Inc."/>
    <s v="Merlin Labs develops hardware and software solutions that deliver the capability for aircraft to fly useful missions autonomously."/>
    <m/>
    <s v="seed"/>
    <s v="series_a"/>
    <s v="series_b"/>
    <m/>
    <m/>
    <m/>
    <m/>
    <m/>
    <n v="3500000"/>
    <n v="25000000"/>
    <n v="105000000"/>
    <m/>
    <m/>
    <m/>
    <m/>
    <m/>
    <n v="35000000"/>
    <n v="125000000"/>
    <n v="700350000"/>
    <m/>
    <m/>
    <m/>
    <m/>
    <m/>
    <s v="Bling Capital, First Round Capital, Floodgate"/>
    <s v="Benjamin Ling, BoxGroup, First Round Capital, Floodgate, Google Ventures, Harpoon, Howard Morgan, Schox Venture Capital, Shrug Capital, Western Technology Investment"/>
    <s v="Baillie Gifford, First Round Capital, Google Ventures, JS Capital, Snowpoint Ventures"/>
    <m/>
    <m/>
    <m/>
    <m/>
    <m/>
    <n v="2018"/>
    <n v="2021"/>
    <x v="10"/>
    <m/>
    <m/>
    <m/>
    <m/>
    <n v="105000000"/>
    <s v="series_b"/>
    <d v="2022-07-13T00:00:00"/>
    <n v="700350000"/>
    <m/>
    <n v="6077.57"/>
    <n v="114418.81"/>
    <n v="160093.45000000001"/>
    <m/>
    <m/>
    <m/>
    <m/>
    <m/>
    <n v="472"/>
    <n v="155"/>
    <n v="275"/>
    <m/>
    <m/>
    <m/>
    <m/>
    <m/>
    <n v="95.48"/>
    <n v="97.07"/>
    <n v="86.69"/>
    <m/>
    <m/>
    <m/>
    <m/>
    <m/>
    <n v="13.61"/>
    <n v="13.61"/>
    <n v="4.76"/>
    <n v="1"/>
    <m/>
    <m/>
    <m/>
    <m/>
    <n v="133500000"/>
    <m/>
    <d v="2018-01-01T00:00:00"/>
    <d v="2021-05-26T00:00:00"/>
    <d v="2022-07-13T00:00:00"/>
    <m/>
    <m/>
    <m/>
    <m/>
    <n v="3.57"/>
    <n v="5.6"/>
    <m/>
    <m/>
    <m/>
    <m/>
    <n v="1"/>
    <n v="1241"/>
    <n v="413"/>
    <m/>
    <m/>
    <m/>
    <m/>
    <n v="0"/>
    <s v="No"/>
    <n v="280589.83"/>
    <n v="202"/>
    <n v="90.23"/>
    <m/>
    <m/>
    <n v="1"/>
  </r>
  <r>
    <x v="2516"/>
    <s v="https://getplume.co"/>
    <s v="https://www.crunchbase.com/organization/plume"/>
    <m/>
    <s v="Plume is a health tech company for the transgender community."/>
    <m/>
    <m/>
    <s v="series_a"/>
    <s v="series_b"/>
    <m/>
    <m/>
    <m/>
    <m/>
    <m/>
    <m/>
    <n v="14000000"/>
    <n v="24000000"/>
    <m/>
    <m/>
    <m/>
    <m/>
    <m/>
    <m/>
    <n v="70000000"/>
    <n v="160080000"/>
    <m/>
    <m/>
    <m/>
    <m/>
    <m/>
    <m/>
    <s v="10X Capital, Craft Ventures, Gaingels, General Catalyst, Slow Ventures, Springbank Collective, Town Hall Ventures"/>
    <s v="Endeavor Catalyst, General Catalyst, Town Hall Ventures, Transformation Capital"/>
    <m/>
    <m/>
    <m/>
    <m/>
    <m/>
    <m/>
    <n v="2021"/>
    <x v="10"/>
    <m/>
    <m/>
    <m/>
    <m/>
    <n v="24000000"/>
    <s v="series_b"/>
    <d v="2022-08-23T00:00:00"/>
    <n v="160080000"/>
    <m/>
    <m/>
    <n v="45156.62"/>
    <n v="234838.89"/>
    <m/>
    <m/>
    <m/>
    <m/>
    <m/>
    <m/>
    <n v="390"/>
    <n v="208"/>
    <m/>
    <m/>
    <m/>
    <m/>
    <m/>
    <m/>
    <n v="92.6"/>
    <n v="89.95"/>
    <m/>
    <m/>
    <m/>
    <m/>
    <m/>
    <n v="1.94"/>
    <m/>
    <n v="1.94"/>
    <n v="1"/>
    <m/>
    <m/>
    <m/>
    <m/>
    <n v="38000000"/>
    <m/>
    <m/>
    <d v="2021-02-02T00:00:00"/>
    <d v="2022-08-23T00:00:00"/>
    <m/>
    <m/>
    <m/>
    <m/>
    <m/>
    <n v="2.29"/>
    <m/>
    <m/>
    <m/>
    <m/>
    <n v="1"/>
    <m/>
    <n v="567"/>
    <m/>
    <m/>
    <m/>
    <m/>
    <n v="0"/>
    <s v="No"/>
    <n v="279995.51"/>
    <n v="203"/>
    <n v="90.18"/>
    <m/>
    <m/>
    <n v="1"/>
  </r>
  <r>
    <x v="2517"/>
    <s v="https://www.wayflyer.com"/>
    <s v="https://www.crunchbase.com/organization/wayflyer"/>
    <s v="Wayflyer Limited"/>
    <s v="Wayflyer provides funding and marketing analytics to e-commerce businesses."/>
    <m/>
    <s v="seed"/>
    <s v="series_a"/>
    <s v="series_b"/>
    <m/>
    <m/>
    <m/>
    <m/>
    <m/>
    <n v="10200000"/>
    <m/>
    <n v="150000000"/>
    <m/>
    <m/>
    <m/>
    <m/>
    <m/>
    <n v="102000000"/>
    <m/>
    <n v="1600000000"/>
    <m/>
    <m/>
    <m/>
    <m/>
    <m/>
    <s v="FinTech Growth Fund Europe GmbH &amp; Co KG, Middlegame Ventures, QED Investors, Speedinvest, Studio VC"/>
    <s v="Declan Kelly, UNIQA Ventures"/>
    <s v="Anatoly Yakovenko, Bossanova Investimentos, Counterpart Advisors, DST Global, Endeavor Catalyst, JP Morgan, Left Lane Capital, Madrone Capital Partners, Prosus Ventures, QED Investors, Shane Lowry, Studio VC"/>
    <m/>
    <m/>
    <m/>
    <m/>
    <m/>
    <n v="2020"/>
    <n v="2021"/>
    <x v="10"/>
    <m/>
    <m/>
    <m/>
    <m/>
    <n v="150000000"/>
    <s v="series_b"/>
    <d v="2022-02-01T00:00:00"/>
    <n v="1600000000"/>
    <m/>
    <n v="1840.09"/>
    <n v="0"/>
    <n v="278152.84000000003"/>
    <m/>
    <m/>
    <m/>
    <m/>
    <m/>
    <n v="1024"/>
    <n v="2960"/>
    <n v="192"/>
    <m/>
    <m/>
    <m/>
    <m/>
    <m/>
    <n v="89.13"/>
    <n v="43.68"/>
    <n v="90.72"/>
    <m/>
    <m/>
    <m/>
    <m/>
    <s v="unicorn"/>
    <n v="10.67"/>
    <n v="10.67"/>
    <m/>
    <n v="1"/>
    <m/>
    <m/>
    <m/>
    <m/>
    <n v="1889200000"/>
    <m/>
    <d v="2020-10-19T00:00:00"/>
    <d v="2021-02-04T00:00:00"/>
    <d v="2022-02-01T00:00:00"/>
    <m/>
    <m/>
    <m/>
    <m/>
    <m/>
    <m/>
    <m/>
    <m/>
    <m/>
    <m/>
    <n v="1"/>
    <n v="108"/>
    <n v="362"/>
    <m/>
    <m/>
    <m/>
    <m/>
    <n v="0"/>
    <s v="No"/>
    <n v="279992.93"/>
    <n v="204"/>
    <n v="90.13"/>
    <m/>
    <m/>
    <n v="1"/>
  </r>
  <r>
    <x v="2518"/>
    <s v="https://afresh.com"/>
    <s v="https://www.crunchbase.com/organization/afresh-technologies"/>
    <s v="Afresh Technologies Inc."/>
    <s v="Afresh is an AI-powered company selling software to track demand and manage orders for fresh produce in grocery stores."/>
    <m/>
    <s v="seed"/>
    <s v="series_a"/>
    <s v="series_b"/>
    <m/>
    <m/>
    <m/>
    <m/>
    <m/>
    <n v="1650000"/>
    <n v="6140000"/>
    <n v="115000000"/>
    <m/>
    <m/>
    <m/>
    <m/>
    <m/>
    <n v="6650000"/>
    <n v="26140000"/>
    <n v="767050000"/>
    <m/>
    <m/>
    <m/>
    <m/>
    <m/>
    <s v="Baseline Ventures, Innovation Endeavors"/>
    <s v="Baseline Ventures, Innovation Endeavors"/>
    <s v="Bright Pixel, HighSage Ventures, Innovation Endeavors, Insight Partners, Ischyros New York, Maersk Growth, Portfolia, Spark Capital, VMG Partners, Walter Robb"/>
    <m/>
    <m/>
    <m/>
    <m/>
    <m/>
    <n v="2018"/>
    <n v="2019"/>
    <x v="10"/>
    <m/>
    <m/>
    <m/>
    <m/>
    <n v="115000000"/>
    <s v="series_b"/>
    <d v="2022-08-04T00:00:00"/>
    <n v="767050000"/>
    <m/>
    <n v="0.5"/>
    <n v="29.6"/>
    <n v="277006.34999999998"/>
    <m/>
    <m/>
    <m/>
    <m/>
    <m/>
    <n v="2898"/>
    <n v="1282"/>
    <n v="193"/>
    <m/>
    <m/>
    <m/>
    <m/>
    <m/>
    <n v="72.209999999999994"/>
    <n v="69.150000000000006"/>
    <n v="90.68"/>
    <m/>
    <m/>
    <m/>
    <m/>
    <m/>
    <n v="78.44"/>
    <n v="78.44"/>
    <n v="24.94"/>
    <n v="1"/>
    <m/>
    <m/>
    <m/>
    <m/>
    <n v="147790000"/>
    <m/>
    <d v="2018-03-04T00:00:00"/>
    <d v="2019-04-30T00:00:00"/>
    <d v="2022-08-04T00:00:00"/>
    <m/>
    <m/>
    <m/>
    <m/>
    <n v="3.93"/>
    <n v="29.34"/>
    <m/>
    <m/>
    <m/>
    <m/>
    <n v="1"/>
    <n v="422"/>
    <n v="1192"/>
    <m/>
    <m/>
    <m/>
    <m/>
    <n v="0"/>
    <s v="No"/>
    <n v="277036.45"/>
    <n v="205"/>
    <n v="90.08"/>
    <m/>
    <m/>
    <n v="1"/>
  </r>
  <r>
    <x v="2519"/>
    <s v="https://indigov.com"/>
    <s v="https://www.crunchbase.com/organization/indigov"/>
    <s v="Indigov Corp"/>
    <s v="Indigov is a constituent experience management platform that offers unmatched insight into the topics that matter to constituents."/>
    <m/>
    <s v="seed"/>
    <s v="series_a"/>
    <s v="series_b"/>
    <m/>
    <m/>
    <m/>
    <m/>
    <m/>
    <n v="3100000"/>
    <n v="10200000"/>
    <n v="25000000"/>
    <m/>
    <m/>
    <m/>
    <m/>
    <m/>
    <n v="31000000"/>
    <n v="51000000"/>
    <n v="166750000"/>
    <m/>
    <m/>
    <m/>
    <m/>
    <m/>
    <m/>
    <s v="Operator Partners"/>
    <s v="8VC, Align Ventures, Alumni Ventures, Tusk Venture Partners, Valor Equity Partners, Wicklow Capital"/>
    <m/>
    <m/>
    <m/>
    <m/>
    <m/>
    <n v="2019"/>
    <n v="2021"/>
    <x v="10"/>
    <m/>
    <m/>
    <m/>
    <m/>
    <n v="25000000"/>
    <s v="series_b"/>
    <d v="2022-05-26T00:00:00"/>
    <n v="166750000"/>
    <m/>
    <n v="0"/>
    <n v="135.81"/>
    <n v="275174.57"/>
    <m/>
    <m/>
    <m/>
    <m/>
    <m/>
    <n v="3695"/>
    <n v="2242"/>
    <n v="194"/>
    <m/>
    <m/>
    <m/>
    <m/>
    <m/>
    <n v="61.5"/>
    <n v="57.35"/>
    <n v="90.63"/>
    <m/>
    <m/>
    <m/>
    <m/>
    <m/>
    <n v="3.66"/>
    <n v="3.66"/>
    <n v="2.78"/>
    <n v="1"/>
    <m/>
    <m/>
    <m/>
    <m/>
    <n v="38300000"/>
    <m/>
    <d v="2019-09-01T00:00:00"/>
    <d v="2021-04-01T00:00:00"/>
    <d v="2022-05-26T00:00:00"/>
    <m/>
    <m/>
    <m/>
    <m/>
    <n v="1.65"/>
    <n v="3.27"/>
    <m/>
    <m/>
    <m/>
    <m/>
    <n v="1"/>
    <n v="578"/>
    <n v="420"/>
    <m/>
    <m/>
    <m/>
    <m/>
    <n v="0"/>
    <s v="No"/>
    <n v="275310.38"/>
    <n v="206"/>
    <n v="90.03"/>
    <m/>
    <m/>
    <n v="1"/>
  </r>
  <r>
    <x v="2520"/>
    <s v="https://frontegg.com/"/>
    <s v="https://www.crunchbase.com/organization/frontegg"/>
    <m/>
    <s v="Frontegg provides a powerful user management infrastructure, designed for modern applications."/>
    <m/>
    <s v="seed"/>
    <s v="series_a"/>
    <s v="series_b"/>
    <m/>
    <m/>
    <m/>
    <m/>
    <m/>
    <n v="5000000"/>
    <n v="25000000"/>
    <n v="40000000"/>
    <m/>
    <m/>
    <m/>
    <m/>
    <m/>
    <n v="50000000"/>
    <n v="125000000"/>
    <n v="266800000"/>
    <m/>
    <m/>
    <m/>
    <m/>
    <m/>
    <s v="Global Founders Capital, Pitango VC, i3 equity Partners"/>
    <s v="Global Founders Capital, Insight Partners, Matias Ventures, Pitango VC"/>
    <s v="Insight Partners, Stripes"/>
    <m/>
    <m/>
    <m/>
    <m/>
    <m/>
    <n v="2020"/>
    <n v="2021"/>
    <x v="10"/>
    <m/>
    <m/>
    <m/>
    <m/>
    <n v="40000000"/>
    <s v="series_b"/>
    <d v="2022-07-28T00:00:00"/>
    <n v="266800000"/>
    <m/>
    <n v="1895.08"/>
    <n v="80693.94"/>
    <n v="189962.85"/>
    <m/>
    <m/>
    <m/>
    <m/>
    <m/>
    <n v="945"/>
    <n v="257"/>
    <n v="243"/>
    <m/>
    <m/>
    <m/>
    <m/>
    <m/>
    <n v="89.97"/>
    <n v="95.13"/>
    <n v="88.25"/>
    <m/>
    <m/>
    <m/>
    <m/>
    <m/>
    <n v="3.63"/>
    <n v="3.63"/>
    <n v="1.81"/>
    <n v="1"/>
    <m/>
    <m/>
    <m/>
    <m/>
    <n v="70000000"/>
    <m/>
    <d v="2020-10-14T00:00:00"/>
    <d v="2021-12-01T00:00:00"/>
    <d v="2022-07-28T00:00:00"/>
    <m/>
    <m/>
    <m/>
    <m/>
    <n v="2.5"/>
    <n v="2.13"/>
    <m/>
    <m/>
    <m/>
    <m/>
    <n v="1"/>
    <n v="413"/>
    <n v="239"/>
    <m/>
    <m/>
    <m/>
    <m/>
    <n v="0"/>
    <s v="No"/>
    <n v="272551.87"/>
    <n v="207"/>
    <n v="89.99"/>
    <m/>
    <m/>
    <n v="1"/>
  </r>
  <r>
    <x v="2521"/>
    <s v="https://digitaldiagnostics.com"/>
    <s v="https://www.crunchbase.com/organization/idx-2"/>
    <s v="Digital Diagnostics Inc."/>
    <s v="Digital Diagnostics is an AI diagnostics company that transforms the quality, accessibility, and affordability of healthcare."/>
    <m/>
    <m/>
    <s v="series_a"/>
    <s v="series_b"/>
    <m/>
    <m/>
    <m/>
    <m/>
    <m/>
    <m/>
    <n v="32599976"/>
    <n v="75000000"/>
    <m/>
    <m/>
    <m/>
    <m/>
    <m/>
    <m/>
    <n v="162999880"/>
    <n v="500250000"/>
    <m/>
    <m/>
    <m/>
    <m/>
    <m/>
    <m/>
    <s v="8VC, Alpha Edison, Heritage Provider Network, Optum Ventures"/>
    <s v="8VC, Cedar Pine, Edward-Elmhurst Health, Gundersen Health System, Kinderhook Industries, Kohlberg Kravis Roberts, OSF Ventures, Optum Ventures, University of Iowa"/>
    <m/>
    <m/>
    <m/>
    <m/>
    <m/>
    <m/>
    <n v="2018"/>
    <x v="10"/>
    <m/>
    <m/>
    <m/>
    <m/>
    <n v="75000000"/>
    <s v="series_b"/>
    <d v="2022-08-23T00:00:00"/>
    <n v="500250000"/>
    <m/>
    <m/>
    <n v="8.68"/>
    <n v="272006.53000000003"/>
    <m/>
    <m/>
    <m/>
    <m/>
    <m/>
    <m/>
    <n v="1236"/>
    <n v="195"/>
    <m/>
    <m/>
    <m/>
    <m/>
    <m/>
    <m/>
    <n v="73.2"/>
    <n v="90.58"/>
    <m/>
    <m/>
    <m/>
    <m/>
    <m/>
    <n v="2.61"/>
    <m/>
    <n v="2.61"/>
    <n v="1"/>
    <m/>
    <m/>
    <m/>
    <m/>
    <n v="173398472"/>
    <m/>
    <m/>
    <d v="2018-09-27T00:00:00"/>
    <d v="2022-08-23T00:00:00"/>
    <m/>
    <m/>
    <m/>
    <m/>
    <m/>
    <n v="3.07"/>
    <m/>
    <m/>
    <m/>
    <m/>
    <n v="1"/>
    <m/>
    <n v="1426"/>
    <m/>
    <m/>
    <m/>
    <m/>
    <n v="0"/>
    <s v="No"/>
    <n v="272015.21000000002"/>
    <n v="208"/>
    <n v="89.94"/>
    <m/>
    <m/>
    <n v="1"/>
  </r>
  <r>
    <x v="2522"/>
    <s v="https://www.drenbio.com"/>
    <s v="https://www.crunchbase.com/organization/dren-bio"/>
    <s v="Dren Bio, Inc."/>
    <s v="Dren Bio focuses on protein engineering technologies for depletion of cells, protein aggregates, and other disease-causing agents."/>
    <m/>
    <m/>
    <s v="series_a"/>
    <s v="series_b"/>
    <m/>
    <m/>
    <m/>
    <m/>
    <m/>
    <m/>
    <n v="60000000"/>
    <n v="65000000"/>
    <m/>
    <m/>
    <m/>
    <m/>
    <m/>
    <m/>
    <n v="300000000"/>
    <n v="433550000"/>
    <m/>
    <m/>
    <m/>
    <m/>
    <m/>
    <m/>
    <s v="8VC, Alexandria Venture Investments, Biotechnology Value Fund, HBM Healthcare Investments AG, Mission BioCapital, SR One, Taiho Ventures"/>
    <s v="8VC, Aisling Capital, Alexandria Venture Investments, ArrowMark Partners, Biotechnology Value Fund, HBM Healthcare Investments AG, HBM Partners, Mission BioCapital, Pfizer, Revelation Partners, SR One, Taiho Ventures"/>
    <m/>
    <m/>
    <m/>
    <m/>
    <m/>
    <m/>
    <n v="2020"/>
    <x v="10"/>
    <m/>
    <m/>
    <m/>
    <m/>
    <n v="65000000"/>
    <s v="series_b"/>
    <d v="2022-06-14T00:00:00"/>
    <n v="433550000"/>
    <m/>
    <m/>
    <n v="1442.19"/>
    <n v="269580.32"/>
    <m/>
    <m/>
    <m/>
    <m/>
    <m/>
    <m/>
    <n v="692"/>
    <n v="196"/>
    <m/>
    <m/>
    <m/>
    <m/>
    <m/>
    <m/>
    <n v="80.36"/>
    <n v="90.53"/>
    <m/>
    <m/>
    <m/>
    <m/>
    <m/>
    <n v="1.23"/>
    <m/>
    <n v="1.23"/>
    <n v="1"/>
    <m/>
    <m/>
    <m/>
    <m/>
    <n v="130054991"/>
    <m/>
    <m/>
    <d v="2020-10-16T00:00:00"/>
    <d v="2022-06-14T00:00:00"/>
    <m/>
    <m/>
    <m/>
    <m/>
    <m/>
    <n v="1.45"/>
    <m/>
    <m/>
    <m/>
    <m/>
    <n v="1"/>
    <m/>
    <n v="606"/>
    <m/>
    <m/>
    <m/>
    <m/>
    <n v="0"/>
    <s v="No"/>
    <n v="271022.51"/>
    <n v="209"/>
    <n v="89.89"/>
    <m/>
    <m/>
    <n v="1"/>
  </r>
  <r>
    <x v="2523"/>
    <s v="https://www.pinhome.id"/>
    <s v="https://www.crunchbase.com/organization/pinhome"/>
    <s v="Pinhome Pte. Ltd."/>
    <s v="Pinhome is a property transaction and real estate fintech platform making property and home financing more accessible."/>
    <m/>
    <s v="seed"/>
    <s v="series_a"/>
    <s v="series_b"/>
    <m/>
    <m/>
    <m/>
    <m/>
    <m/>
    <m/>
    <n v="25500000"/>
    <n v="50000000"/>
    <m/>
    <m/>
    <m/>
    <m/>
    <m/>
    <m/>
    <n v="127500000"/>
    <n v="333500000"/>
    <m/>
    <m/>
    <m/>
    <m/>
    <m/>
    <s v="Global Founders Capital, Insignia Ventures Partners"/>
    <s v="Global Founders Capital, Goodwater Capital, Insignia Ventures Partners, Ribbit Capital, Rocket Internet"/>
    <s v="Alto Partners Multi-Family Office, Eurazeo, Global Founders Capital, Goodwater Capital, Insignia Ventures Partners, Intudo Ventures, Iterative Venture, Ribbit Capital"/>
    <m/>
    <m/>
    <m/>
    <m/>
    <m/>
    <n v="2019"/>
    <n v="2021"/>
    <x v="10"/>
    <m/>
    <m/>
    <m/>
    <m/>
    <n v="50000000"/>
    <s v="series_b"/>
    <d v="2022-04-22T00:00:00"/>
    <n v="333500000"/>
    <m/>
    <n v="1868.89"/>
    <n v="57397.02"/>
    <n v="206765.44"/>
    <m/>
    <m/>
    <m/>
    <m/>
    <m/>
    <n v="856"/>
    <n v="344"/>
    <n v="231"/>
    <m/>
    <m/>
    <m/>
    <m/>
    <m/>
    <n v="91.09"/>
    <n v="93.47"/>
    <n v="88.83"/>
    <m/>
    <m/>
    <m/>
    <m/>
    <m/>
    <n v="2.2200000000000002"/>
    <m/>
    <n v="2.2200000000000002"/>
    <n v="1"/>
    <m/>
    <m/>
    <m/>
    <m/>
    <n v="75500000"/>
    <m/>
    <d v="2019-12-10T00:00:00"/>
    <d v="2021-07-23T00:00:00"/>
    <d v="2022-04-22T00:00:00"/>
    <m/>
    <m/>
    <m/>
    <m/>
    <m/>
    <n v="2.62"/>
    <m/>
    <m/>
    <m/>
    <m/>
    <n v="1"/>
    <n v="591"/>
    <n v="273"/>
    <m/>
    <m/>
    <m/>
    <m/>
    <n v="0"/>
    <s v="No"/>
    <n v="266031.34999999998"/>
    <n v="210"/>
    <n v="89.84"/>
    <m/>
    <m/>
    <n v="1"/>
  </r>
  <r>
    <x v="2524"/>
    <s v="https://bionic.ai"/>
    <s v="https://www.crunchbase.com/organization/bionic-9498"/>
    <m/>
    <s v="Bionic is a provider of an application security posture management platform to help enterprises protect applications efficiently."/>
    <m/>
    <s v="seed"/>
    <s v="series_a"/>
    <s v="series_b"/>
    <m/>
    <m/>
    <m/>
    <m/>
    <m/>
    <m/>
    <n v="17000000"/>
    <n v="65000000"/>
    <m/>
    <m/>
    <m/>
    <m/>
    <m/>
    <m/>
    <n v="85000000"/>
    <n v="433550000"/>
    <m/>
    <m/>
    <m/>
    <m/>
    <m/>
    <s v="Ariel Maislos, Cyberstarts"/>
    <s v="Ariel Maislos, Battery Ventures, Cerca Partners, Cyberstarts, Don Duet, Michael Fey, Sameer Jain"/>
    <s v="Battery Ventures, Cyberstarts, Insight Partners"/>
    <m/>
    <m/>
    <m/>
    <m/>
    <m/>
    <n v="2019"/>
    <n v="2020"/>
    <x v="10"/>
    <m/>
    <m/>
    <m/>
    <m/>
    <n v="65000000"/>
    <s v="series_b"/>
    <d v="2022-03-20T00:00:00"/>
    <n v="350000000"/>
    <m/>
    <n v="0"/>
    <n v="2001.57"/>
    <n v="260006.25"/>
    <m/>
    <m/>
    <m/>
    <m/>
    <m/>
    <n v="3695"/>
    <n v="649"/>
    <n v="198"/>
    <m/>
    <m/>
    <m/>
    <m/>
    <m/>
    <n v="61.5"/>
    <n v="81.59"/>
    <n v="90.43"/>
    <m/>
    <m/>
    <m/>
    <m/>
    <m/>
    <n v="3.5"/>
    <m/>
    <n v="3.5"/>
    <n v="0.81"/>
    <m/>
    <m/>
    <m/>
    <m/>
    <n v="82000000"/>
    <m/>
    <d v="2019-04-01T00:00:00"/>
    <d v="2020-12-10T00:00:00"/>
    <d v="2022-03-20T00:00:00"/>
    <m/>
    <m/>
    <m/>
    <m/>
    <m/>
    <n v="5.0999999999999996"/>
    <m/>
    <m/>
    <m/>
    <m/>
    <n v="0.81"/>
    <n v="619"/>
    <n v="465"/>
    <m/>
    <m/>
    <m/>
    <m/>
    <n v="0"/>
    <s v="No"/>
    <n v="262007.82"/>
    <n v="211"/>
    <n v="89.79"/>
    <m/>
    <m/>
    <n v="0.81"/>
  </r>
  <r>
    <x v="2525"/>
    <s v="https://pulley.com/"/>
    <s v="https://www.crunchbase.com/organization/pulley"/>
    <m/>
    <s v="Pulley offers a cap table management platform designed to help startup founders, employees, and investors monitor their equity information."/>
    <m/>
    <s v="seed"/>
    <s v="series_a"/>
    <s v="series_b"/>
    <m/>
    <m/>
    <m/>
    <m/>
    <m/>
    <n v="150000"/>
    <n v="10000000"/>
    <n v="40000000"/>
    <m/>
    <m/>
    <m/>
    <m/>
    <m/>
    <n v="1500000"/>
    <n v="50000000"/>
    <n v="266800000"/>
    <m/>
    <m/>
    <m/>
    <m/>
    <m/>
    <s v="Y Combinator"/>
    <s v="8VC, Avichal Garg, Caffeinated Capital, Elad Gil, General Catalyst, Jack Altman, Jeannette Fürstenberg, Kathleen Estreich, Linda Xie, Matt MacInnis, Parker Conrad, Stripe"/>
    <s v="Avichal Garg, Elad Gil, Founders Fund, Jack Altman, La Famiglia, Sherwin Gandhi, Stripe"/>
    <m/>
    <m/>
    <m/>
    <m/>
    <m/>
    <n v="2020"/>
    <n v="2020"/>
    <x v="10"/>
    <m/>
    <m/>
    <m/>
    <m/>
    <n v="40000000"/>
    <s v="series_b"/>
    <d v="2022-07-13T00:00:00"/>
    <n v="266800000"/>
    <m/>
    <n v="49745.89"/>
    <n v="16582.43"/>
    <n v="194666.54"/>
    <m/>
    <m/>
    <m/>
    <m/>
    <m/>
    <n v="120"/>
    <n v="120"/>
    <n v="237"/>
    <m/>
    <m/>
    <m/>
    <m/>
    <m/>
    <n v="98.74"/>
    <n v="96.62"/>
    <n v="88.54"/>
    <m/>
    <m/>
    <m/>
    <m/>
    <m/>
    <n v="120.96"/>
    <n v="120.96"/>
    <n v="4.54"/>
    <n v="1"/>
    <m/>
    <m/>
    <m/>
    <m/>
    <n v="50150000"/>
    <m/>
    <d v="2020-03-16T00:00:00"/>
    <d v="2020-10-21T00:00:00"/>
    <d v="2022-07-13T00:00:00"/>
    <m/>
    <m/>
    <m/>
    <m/>
    <n v="33.33"/>
    <n v="5.34"/>
    <m/>
    <m/>
    <m/>
    <m/>
    <n v="1"/>
    <n v="219"/>
    <n v="630"/>
    <m/>
    <m/>
    <m/>
    <m/>
    <n v="0"/>
    <s v="No"/>
    <n v="260994.86"/>
    <n v="212"/>
    <n v="89.74"/>
    <m/>
    <m/>
    <n v="1"/>
  </r>
  <r>
    <x v="2526"/>
    <s v="https://www.combocurve.com/"/>
    <s v="https://www.crunchbase.com/organization/combocurve"/>
    <s v="ComboCurve Inc."/>
    <s v="ComboCurve helps decision-makers value assets, de-risk decisions, plan for net-zero, and save time in a cloud-based collaboration platform."/>
    <m/>
    <m/>
    <s v="series_a"/>
    <s v="series_b"/>
    <m/>
    <m/>
    <m/>
    <m/>
    <m/>
    <m/>
    <m/>
    <n v="50000000"/>
    <m/>
    <m/>
    <m/>
    <m/>
    <m/>
    <m/>
    <m/>
    <n v="333500000"/>
    <m/>
    <m/>
    <m/>
    <m/>
    <m/>
    <m/>
    <m/>
    <s v="Bessemer Venture Partners, Dragoneer Investment Group"/>
    <m/>
    <m/>
    <m/>
    <m/>
    <m/>
    <m/>
    <n v="2021"/>
    <x v="10"/>
    <m/>
    <m/>
    <m/>
    <m/>
    <n v="50000000"/>
    <s v="series_b"/>
    <d v="2022-04-12T00:00:00"/>
    <n v="333500000"/>
    <m/>
    <m/>
    <n v="0"/>
    <n v="258791.51"/>
    <m/>
    <m/>
    <m/>
    <m/>
    <m/>
    <m/>
    <n v="2960"/>
    <n v="199"/>
    <m/>
    <m/>
    <m/>
    <m/>
    <m/>
    <m/>
    <n v="43.68"/>
    <n v="90.38"/>
    <m/>
    <m/>
    <m/>
    <m/>
    <m/>
    <n v="1"/>
    <m/>
    <m/>
    <n v="1"/>
    <m/>
    <m/>
    <m/>
    <m/>
    <n v="50000000"/>
    <m/>
    <m/>
    <d v="2021-11-10T00:00:00"/>
    <d v="2022-04-12T00:00:00"/>
    <m/>
    <m/>
    <m/>
    <m/>
    <m/>
    <m/>
    <m/>
    <m/>
    <m/>
    <m/>
    <n v="1"/>
    <m/>
    <n v="153"/>
    <m/>
    <m/>
    <m/>
    <m/>
    <n v="0"/>
    <s v="No"/>
    <n v="258791.51"/>
    <n v="213"/>
    <n v="89.69"/>
    <m/>
    <m/>
    <n v="1"/>
  </r>
  <r>
    <x v="2527"/>
    <s v="https://www.ostrohealth.com"/>
    <s v="https://www.crunchbase.com/organization/rxdefine"/>
    <s v="Rise Healthcare Tech"/>
    <s v="Ostro is a health platform that personalized engagement solutions for life sciences."/>
    <m/>
    <m/>
    <s v="series_a"/>
    <s v="series_b"/>
    <m/>
    <m/>
    <m/>
    <m/>
    <m/>
    <m/>
    <m/>
    <n v="45000000"/>
    <m/>
    <m/>
    <m/>
    <m/>
    <m/>
    <m/>
    <m/>
    <n v="300150000"/>
    <m/>
    <m/>
    <m/>
    <m/>
    <m/>
    <m/>
    <s v="Bling Capital, Byers Capital, Caffeinated Capital, Founders Fund, Greycroft, RRE Ventures, Trust Ventures"/>
    <s v="Bling Capital, Byers Capital, Caffeinated Capital, Founders Fund, Greycroft, RRE Ventures, Susa Ventures, Trust Ventures"/>
    <m/>
    <m/>
    <m/>
    <m/>
    <m/>
    <m/>
    <n v="2019"/>
    <x v="10"/>
    <m/>
    <m/>
    <m/>
    <m/>
    <n v="45000000"/>
    <s v="series_b"/>
    <d v="2022-04-15T00:00:00"/>
    <n v="300150000"/>
    <m/>
    <m/>
    <n v="13895.13"/>
    <n v="243513.3"/>
    <m/>
    <m/>
    <m/>
    <m/>
    <m/>
    <m/>
    <n v="156"/>
    <n v="201"/>
    <m/>
    <m/>
    <m/>
    <m/>
    <m/>
    <m/>
    <n v="96.27"/>
    <n v="90.29"/>
    <m/>
    <m/>
    <m/>
    <m/>
    <m/>
    <n v="1"/>
    <m/>
    <m/>
    <n v="1"/>
    <m/>
    <m/>
    <m/>
    <m/>
    <n v="45000000"/>
    <m/>
    <m/>
    <d v="2019-12-19T00:00:00"/>
    <d v="2022-04-15T00:00:00"/>
    <m/>
    <m/>
    <m/>
    <m/>
    <m/>
    <m/>
    <m/>
    <m/>
    <m/>
    <m/>
    <n v="1"/>
    <m/>
    <n v="848"/>
    <m/>
    <m/>
    <m/>
    <m/>
    <n v="0"/>
    <s v="No"/>
    <n v="257408.43"/>
    <n v="214"/>
    <n v="89.65"/>
    <m/>
    <m/>
    <n v="1"/>
  </r>
  <r>
    <x v="2528"/>
    <s v="https://www.localyzeapp.com"/>
    <s v="https://www.crunchbase.com/organization/localyze"/>
    <s v="Localyze Inc."/>
    <s v="Localyze is a software to manage your international team: Relocate international hires, temporarily transfer employees."/>
    <s v="pre_seed"/>
    <s v="seed"/>
    <s v="series_a"/>
    <s v="series_b"/>
    <m/>
    <m/>
    <m/>
    <m/>
    <n v="118035"/>
    <n v="1300000"/>
    <n v="11970017"/>
    <n v="35000000"/>
    <m/>
    <m/>
    <m/>
    <m/>
    <n v="2360700"/>
    <n v="13000000"/>
    <n v="59850085"/>
    <n v="233450000"/>
    <m/>
    <m/>
    <m/>
    <m/>
    <s v="Andreas Burike, NCA"/>
    <s v="Auxxo, Frontline Ventures, Giovanni Gardelli, Julius Göllner, Patrick Cettier, Y Combinator"/>
    <s v="Andrew Robb, Blossom Capital, David Clarke, Declan Kelly, Des Traynor, Frontline Ventures, Hanno Renner, Michael Wax, Unpopular Ventures"/>
    <s v="Frontline Ventures, General Catalyst, Job van der Voort, Unpopular Ventures, Visionaries Club, Web Summit Ventures"/>
    <m/>
    <m/>
    <m/>
    <m/>
    <n v="2018"/>
    <n v="2019"/>
    <n v="2021"/>
    <x v="10"/>
    <m/>
    <m/>
    <m/>
    <m/>
    <n v="35000000"/>
    <s v="series_b"/>
    <d v="2022-09-07T00:00:00"/>
    <n v="233450000"/>
    <n v="0.25"/>
    <n v="28469.3"/>
    <n v="5646.46"/>
    <n v="219350.16"/>
    <m/>
    <m/>
    <m/>
    <m/>
    <n v="870"/>
    <n v="83"/>
    <n v="1149"/>
    <n v="220"/>
    <m/>
    <m/>
    <m/>
    <m/>
    <n v="79.98"/>
    <n v="99.15"/>
    <n v="78.150000000000006"/>
    <n v="89.36"/>
    <m/>
    <m/>
    <m/>
    <m/>
    <m/>
    <n v="60.53"/>
    <n v="12.21"/>
    <n v="3.32"/>
    <n v="1"/>
    <m/>
    <m/>
    <m/>
    <m/>
    <n v="48388052"/>
    <d v="2018-06-13T00:00:00"/>
    <d v="2019-08-19T00:00:00"/>
    <d v="2021-07-07T00:00:00"/>
    <d v="2022-09-07T00:00:00"/>
    <m/>
    <m/>
    <m/>
    <m/>
    <n v="4.5999999999999996"/>
    <n v="3.9"/>
    <m/>
    <m/>
    <m/>
    <m/>
    <n v="1"/>
    <n v="688"/>
    <n v="427"/>
    <m/>
    <m/>
    <m/>
    <m/>
    <n v="0"/>
    <s v="No"/>
    <n v="253466.17"/>
    <n v="215"/>
    <n v="89.6"/>
    <m/>
    <m/>
    <n v="1"/>
  </r>
  <r>
    <x v="2529"/>
    <s v="http://www.smithrx.com"/>
    <s v="https://www.crunchbase.com/organization/smithrx"/>
    <s v="SmithRx"/>
    <s v="SmithRx is reinventing PBMs with modern technology, client alignment, and 100% transparency."/>
    <m/>
    <s v="seed"/>
    <s v="series_a"/>
    <s v="series_b"/>
    <s v="series_c"/>
    <m/>
    <m/>
    <m/>
    <m/>
    <n v="3000000"/>
    <n v="9000000"/>
    <n v="27163747"/>
    <n v="60000000"/>
    <m/>
    <m/>
    <m/>
    <m/>
    <n v="30000000"/>
    <n v="45000000"/>
    <n v="107163747"/>
    <n v="600000000"/>
    <m/>
    <m/>
    <m/>
    <m/>
    <s v="Blumberg Capital, BoxGroup, Darian Shirazi, Founders Fund, Four Cities Capital, Great Oaks Venture Capital, Louis Beryl, NextGen Venture Partners, Precursor Ventures"/>
    <s v="Blumberg Capital, BoxGroup, Founders Fund, Great Oaks Venture Capital, NextGen Venture Partners, SciFi VC"/>
    <s v="Founders Fund, Presight Capital, Venrock, Zachary Hargreaves"/>
    <s v="Venrock"/>
    <m/>
    <m/>
    <m/>
    <m/>
    <n v="2017"/>
    <n v="2018"/>
    <x v="10"/>
    <n v="2024"/>
    <m/>
    <m/>
    <m/>
    <n v="60000000"/>
    <s v="series_c"/>
    <d v="2024-01-23T00:00:00"/>
    <n v="600000000"/>
    <m/>
    <n v="2123.54"/>
    <n v="34597.89"/>
    <n v="215616.13"/>
    <n v="719.52"/>
    <m/>
    <m/>
    <m/>
    <m/>
    <n v="333"/>
    <n v="78"/>
    <n v="221"/>
    <n v="44"/>
    <m/>
    <m/>
    <m/>
    <m/>
    <n v="96.5"/>
    <n v="98.33"/>
    <n v="89.32"/>
    <n v="61.95"/>
    <m/>
    <m/>
    <m/>
    <m/>
    <n v="12.24"/>
    <n v="12.24"/>
    <n v="10.199999999999999"/>
    <n v="5.04"/>
    <n v="1"/>
    <m/>
    <m/>
    <m/>
    <n v="104663747"/>
    <m/>
    <d v="2017-03-31T00:00:00"/>
    <d v="2018-01-11T00:00:00"/>
    <d v="2022-03-10T00:00:00"/>
    <d v="2024-01-23T00:00:00"/>
    <m/>
    <m/>
    <m/>
    <n v="1.5"/>
    <n v="2.38"/>
    <n v="5.6"/>
    <m/>
    <m/>
    <m/>
    <n v="5.6"/>
    <n v="286"/>
    <n v="1519"/>
    <n v="684"/>
    <m/>
    <m/>
    <m/>
    <n v="684"/>
    <s v="No"/>
    <n v="253057.08"/>
    <n v="216"/>
    <n v="89.55"/>
    <n v="5.6"/>
    <n v="5.6"/>
    <n v="5.6"/>
  </r>
  <r>
    <x v="2530"/>
    <s v="http://www.optimaldynamics.com"/>
    <s v="https://www.crunchbase.com/organization/optimal-dynamics"/>
    <s v="Optimal Dynamics, Inc."/>
    <s v="Optimal Dynamics is a SaaS company that uses artificial intelligence and machine learning to disrupt the logistics industry."/>
    <s v="pre_seed"/>
    <s v="seed"/>
    <s v="series_a"/>
    <s v="series_b"/>
    <m/>
    <m/>
    <m/>
    <m/>
    <n v="450000"/>
    <n v="3945000"/>
    <n v="18400000"/>
    <n v="33000000"/>
    <m/>
    <m/>
    <m/>
    <m/>
    <n v="9000000"/>
    <n v="39450000"/>
    <n v="92000000"/>
    <n v="220110000"/>
    <m/>
    <m/>
    <m/>
    <m/>
    <s v="Fitz Gate Ventures"/>
    <s v="Embark Ventures, Fitz Gate Ventures, Fusion Fund, Ian McHenry, Newark Venture Partners, TenOneTen Ventures, The Westly Group"/>
    <s v="Bessemer Venture Partners, Embark Ventures, Fitz Gate Ventures, Fusion Fund, John Hess, John Larkin, TenOneTen Ventures, The Westly Group"/>
    <s v="Activate Capital Partners, Bessemer Venture Partners, The Westly Group"/>
    <m/>
    <m/>
    <m/>
    <m/>
    <n v="2017"/>
    <n v="2020"/>
    <n v="2021"/>
    <x v="10"/>
    <m/>
    <m/>
    <m/>
    <m/>
    <n v="33000000"/>
    <s v="series_b"/>
    <d v="2022-04-14T00:00:00"/>
    <n v="220110000"/>
    <n v="0"/>
    <n v="18.77"/>
    <n v="29621.63"/>
    <n v="222512.71"/>
    <m/>
    <m/>
    <m/>
    <m/>
    <n v="829"/>
    <n v="2445"/>
    <n v="504"/>
    <n v="217"/>
    <m/>
    <m/>
    <m/>
    <m/>
    <n v="69.36"/>
    <n v="74.03"/>
    <n v="90.43"/>
    <n v="89.51"/>
    <m/>
    <m/>
    <m/>
    <m/>
    <m/>
    <n v="14.97"/>
    <n v="3.79"/>
    <n v="2.0299999999999998"/>
    <n v="1"/>
    <m/>
    <m/>
    <m/>
    <m/>
    <n v="55795000"/>
    <d v="2017-07-01T00:00:00"/>
    <d v="2020-07-07T00:00:00"/>
    <d v="2021-05-13T00:00:00"/>
    <d v="2022-04-14T00:00:00"/>
    <m/>
    <m/>
    <m/>
    <m/>
    <n v="2.33"/>
    <n v="2.39"/>
    <m/>
    <m/>
    <m/>
    <m/>
    <n v="1"/>
    <n v="310"/>
    <n v="336"/>
    <m/>
    <m/>
    <m/>
    <m/>
    <n v="0"/>
    <s v="No"/>
    <n v="252153.11"/>
    <n v="217"/>
    <n v="89.5"/>
    <m/>
    <m/>
    <n v="1"/>
  </r>
  <r>
    <x v="2531"/>
    <s v="https://blueocean.ai"/>
    <s v="https://www.crunchbase.com/organization/blueocean-ai"/>
    <s v="Blue Ocean AI, Inc"/>
    <s v="BlueOcean is an always-on brand intelligence platform delivering data and insights that drive actions and outcomes."/>
    <m/>
    <s v="seed"/>
    <s v="series_a"/>
    <s v="series_b"/>
    <m/>
    <m/>
    <m/>
    <m/>
    <m/>
    <n v="5000000"/>
    <n v="15000000"/>
    <n v="30000000"/>
    <m/>
    <m/>
    <m/>
    <m/>
    <m/>
    <n v="50000000"/>
    <n v="75000000"/>
    <n v="200100000"/>
    <m/>
    <m/>
    <m/>
    <m/>
    <m/>
    <m/>
    <s v="Global Venture Capital, Insight Partners"/>
    <s v="FJ Labs, Insight Partners"/>
    <m/>
    <m/>
    <m/>
    <m/>
    <m/>
    <n v="2019"/>
    <n v="2021"/>
    <x v="10"/>
    <m/>
    <m/>
    <m/>
    <m/>
    <n v="30000000"/>
    <s v="series_b"/>
    <d v="2022-04-13T00:00:00"/>
    <n v="200100000"/>
    <m/>
    <n v="0"/>
    <n v="65123.25"/>
    <n v="183951.13"/>
    <m/>
    <m/>
    <m/>
    <m/>
    <m/>
    <n v="3695"/>
    <n v="316"/>
    <n v="250"/>
    <m/>
    <m/>
    <m/>
    <m/>
    <m/>
    <n v="61.5"/>
    <n v="94"/>
    <n v="87.91"/>
    <m/>
    <m/>
    <m/>
    <m/>
    <m/>
    <n v="2.72"/>
    <n v="2.72"/>
    <n v="2.27"/>
    <n v="1"/>
    <m/>
    <m/>
    <m/>
    <m/>
    <n v="50000000"/>
    <m/>
    <d v="2019-10-01T00:00:00"/>
    <d v="2021-07-21T00:00:00"/>
    <d v="2022-04-13T00:00:00"/>
    <m/>
    <m/>
    <m/>
    <m/>
    <n v="1.5"/>
    <n v="2.67"/>
    <m/>
    <m/>
    <m/>
    <m/>
    <n v="1"/>
    <n v="659"/>
    <n v="266"/>
    <m/>
    <m/>
    <m/>
    <m/>
    <n v="0"/>
    <s v="No"/>
    <n v="249074.38"/>
    <n v="218"/>
    <n v="89.45"/>
    <m/>
    <m/>
    <n v="1"/>
  </r>
  <r>
    <x v="2532"/>
    <s v="https://www.e5.ai"/>
    <s v="https://www.crunchbase.com/organization/element5"/>
    <m/>
    <s v="Element5 provides AI and RPA based automation-as-a-service solutions for post-acute care"/>
    <m/>
    <s v="seed"/>
    <s v="series_a"/>
    <s v="series_b"/>
    <m/>
    <m/>
    <m/>
    <m/>
    <m/>
    <n v="2500000"/>
    <n v="16000000"/>
    <n v="30000000"/>
    <m/>
    <m/>
    <m/>
    <m/>
    <m/>
    <n v="25000000"/>
    <n v="80000000"/>
    <n v="200100000"/>
    <m/>
    <m/>
    <m/>
    <m/>
    <m/>
    <m/>
    <s v="Insight Partners, Maxwell Investment Partners"/>
    <s v="Insight Partners"/>
    <m/>
    <m/>
    <m/>
    <m/>
    <m/>
    <n v="2020"/>
    <n v="2021"/>
    <x v="10"/>
    <m/>
    <m/>
    <m/>
    <m/>
    <n v="30000000"/>
    <s v="series_b"/>
    <d v="2022-05-03T00:00:00"/>
    <n v="200100000"/>
    <m/>
    <n v="0"/>
    <n v="65123.25"/>
    <n v="181187.32"/>
    <m/>
    <m/>
    <m/>
    <m/>
    <m/>
    <n v="4029"/>
    <n v="316"/>
    <n v="259"/>
    <m/>
    <m/>
    <m/>
    <m/>
    <m/>
    <n v="57.2"/>
    <n v="94"/>
    <n v="87.47"/>
    <m/>
    <m/>
    <m/>
    <m/>
    <m/>
    <n v="5.44"/>
    <n v="5.44"/>
    <n v="2.13"/>
    <n v="1"/>
    <m/>
    <m/>
    <m/>
    <m/>
    <n v="48500000"/>
    <m/>
    <d v="2020-06-01T00:00:00"/>
    <d v="2021-08-17T00:00:00"/>
    <d v="2022-05-03T00:00:00"/>
    <m/>
    <m/>
    <m/>
    <m/>
    <n v="3.2"/>
    <n v="2.5"/>
    <m/>
    <m/>
    <m/>
    <m/>
    <n v="1"/>
    <n v="442"/>
    <n v="259"/>
    <m/>
    <m/>
    <m/>
    <m/>
    <n v="0"/>
    <s v="No"/>
    <n v="246310.57"/>
    <n v="219"/>
    <n v="89.4"/>
    <m/>
    <m/>
    <n v="1"/>
  </r>
  <r>
    <x v="2533"/>
    <s v="https://www.freewill.com"/>
    <s v="https://www.crunchbase.com/organization/freewill"/>
    <s v="FreeWill Co."/>
    <s v="FreeWill offers philanthropy and estate planning tools for donors and fundraisers to donate simpler."/>
    <s v="pre_seed"/>
    <s v="seed"/>
    <s v="series_a"/>
    <s v="series_b"/>
    <m/>
    <m/>
    <m/>
    <m/>
    <m/>
    <m/>
    <m/>
    <n v="30000000"/>
    <m/>
    <m/>
    <m/>
    <m/>
    <m/>
    <m/>
    <m/>
    <n v="200100000"/>
    <m/>
    <m/>
    <m/>
    <m/>
    <s v="Pear VC"/>
    <s v="Eric Glyman, Karim Atiyeh, Tectonic Capital, Ulu Ventures"/>
    <s v="HearstLab, Highland Capital Partners, ICONIQ Growth, Pear VC, QED Investors, Ulu Ventures"/>
    <s v="Bain Capital Double Impact Fund, HearstLab, Highland Capital Partners, ICONIQ Growth, Pear VC, QED Investors, Ulu Ventures"/>
    <m/>
    <m/>
    <m/>
    <m/>
    <n v="2017"/>
    <n v="2018"/>
    <n v="2020"/>
    <x v="10"/>
    <m/>
    <m/>
    <m/>
    <m/>
    <n v="30000000"/>
    <s v="series_b"/>
    <d v="2022-03-02T00:00:00"/>
    <n v="200100000"/>
    <n v="0"/>
    <n v="200.32"/>
    <n v="6918.36"/>
    <n v="238450.29"/>
    <m/>
    <m/>
    <m/>
    <m/>
    <n v="829"/>
    <n v="1435"/>
    <n v="347"/>
    <n v="205"/>
    <m/>
    <m/>
    <m/>
    <m/>
    <n v="69.36"/>
    <n v="86.24"/>
    <n v="90.17"/>
    <n v="90.09"/>
    <m/>
    <m/>
    <m/>
    <m/>
    <m/>
    <n v="1"/>
    <m/>
    <m/>
    <n v="1"/>
    <m/>
    <m/>
    <m/>
    <m/>
    <n v="30000000"/>
    <d v="2017-09-07T00:00:00"/>
    <d v="2018-04-24T00:00:00"/>
    <d v="2020-09-04T00:00:00"/>
    <d v="2022-03-02T00:00:00"/>
    <m/>
    <m/>
    <m/>
    <m/>
    <m/>
    <m/>
    <m/>
    <m/>
    <m/>
    <m/>
    <n v="1"/>
    <n v="864"/>
    <n v="544"/>
    <m/>
    <m/>
    <m/>
    <m/>
    <n v="0"/>
    <s v="No"/>
    <n v="245568.97"/>
    <n v="220"/>
    <n v="89.35"/>
    <m/>
    <m/>
    <n v="1"/>
  </r>
  <r>
    <x v="2534"/>
    <s v="https://www.tribal.credit"/>
    <s v="https://www.crunchbase.com/organization/tribalcredit"/>
    <m/>
    <s v="Tribal is a fintech company that facilitates financial management for emerging-market SMEs."/>
    <m/>
    <s v="seed"/>
    <s v="series_a"/>
    <s v="series_b"/>
    <m/>
    <m/>
    <m/>
    <m/>
    <m/>
    <n v="815000"/>
    <n v="34300000"/>
    <n v="60000000"/>
    <m/>
    <m/>
    <m/>
    <m/>
    <m/>
    <n v="8150000"/>
    <n v="171500000"/>
    <n v="400200000"/>
    <m/>
    <m/>
    <m/>
    <m/>
    <m/>
    <s v="500 Global, Amr Shady, Endure Capital, Mohamed Azab"/>
    <s v="BECO Capital, Bossanova Investimentos, Endeavor Catalyst, Endure Capital, Global Ventures, Marin Ventures, Off the Grid Ventures, Partners for Growth, QED Investors, Stellar Development Foundation"/>
    <s v="BECO Capital, Coinbase Ventures, QED Investors, Rising Tide, SOFTBANK Latin America Ventures"/>
    <m/>
    <m/>
    <m/>
    <m/>
    <m/>
    <n v="2016"/>
    <n v="2021"/>
    <x v="10"/>
    <m/>
    <m/>
    <m/>
    <m/>
    <n v="60000000"/>
    <s v="series_b"/>
    <d v="2022-02-03T00:00:00"/>
    <n v="400200000"/>
    <m/>
    <n v="217.47"/>
    <n v="61027.64"/>
    <n v="184272.92"/>
    <m/>
    <m/>
    <m/>
    <m/>
    <m/>
    <n v="1300"/>
    <n v="333"/>
    <n v="249"/>
    <m/>
    <m/>
    <m/>
    <m/>
    <m/>
    <n v="86.55"/>
    <n v="93.68"/>
    <n v="87.96"/>
    <m/>
    <m/>
    <m/>
    <m/>
    <m/>
    <n v="33.39"/>
    <n v="33.39"/>
    <n v="1.98"/>
    <n v="1"/>
    <m/>
    <m/>
    <m/>
    <m/>
    <n v="292500000"/>
    <m/>
    <d v="2016-09-22T00:00:00"/>
    <d v="2021-04-21T00:00:00"/>
    <d v="2022-02-03T00:00:00"/>
    <m/>
    <m/>
    <m/>
    <m/>
    <n v="21.04"/>
    <n v="2.33"/>
    <m/>
    <m/>
    <m/>
    <m/>
    <n v="1"/>
    <n v="1672"/>
    <n v="288"/>
    <m/>
    <m/>
    <m/>
    <m/>
    <n v="0"/>
    <s v="No"/>
    <n v="245518.03"/>
    <n v="221"/>
    <n v="89.3"/>
    <m/>
    <m/>
    <n v="1"/>
  </r>
  <r>
    <x v="2535"/>
    <s v="https://www.glorify-app.com/"/>
    <s v="https://www.crunchbase.com/organization/glorify"/>
    <m/>
    <s v="Glorify is a mobile app designed to create space and structure for Christians to connect with God on a daily basis."/>
    <m/>
    <s v="seed"/>
    <s v="series_a"/>
    <s v="series_b"/>
    <m/>
    <m/>
    <m/>
    <m/>
    <m/>
    <n v="4600000"/>
    <n v="40000000"/>
    <n v="40000000"/>
    <m/>
    <m/>
    <m/>
    <m/>
    <m/>
    <n v="46000000"/>
    <n v="200000000"/>
    <n v="266800000"/>
    <m/>
    <m/>
    <m/>
    <m/>
    <m/>
    <m/>
    <s v="Andreessen Horowitz, Corey Gamble, Jason Derulo, K5 Global, Kris Jenner, Lalotte Ventures, Michael Bublé, Michael Ovitz, SOFTBANK Latin America Ventures"/>
    <s v="4M Holding, Electric Ant, SOFTBANK Latin America Ventures"/>
    <m/>
    <m/>
    <m/>
    <m/>
    <m/>
    <n v="2020"/>
    <n v="2021"/>
    <x v="10"/>
    <m/>
    <m/>
    <m/>
    <m/>
    <n v="40000000"/>
    <s v="series_b"/>
    <d v="2022-03-08T00:00:00"/>
    <n v="266800000"/>
    <m/>
    <n v="0"/>
    <n v="207236.42"/>
    <n v="36983.279999999999"/>
    <m/>
    <m/>
    <m/>
    <m/>
    <m/>
    <n v="4029"/>
    <n v="102"/>
    <n v="408"/>
    <m/>
    <m/>
    <m/>
    <m/>
    <m/>
    <n v="57.2"/>
    <n v="98.08"/>
    <n v="80.23"/>
    <m/>
    <m/>
    <m/>
    <m/>
    <m/>
    <n v="3.94"/>
    <n v="3.94"/>
    <n v="1.1299999999999999"/>
    <n v="1"/>
    <m/>
    <m/>
    <m/>
    <m/>
    <n v="84600000"/>
    <m/>
    <d v="2020-12-15T00:00:00"/>
    <d v="2021-12-02T00:00:00"/>
    <d v="2022-03-08T00:00:00"/>
    <m/>
    <m/>
    <m/>
    <m/>
    <n v="4.3499999999999996"/>
    <n v="1.33"/>
    <m/>
    <m/>
    <m/>
    <m/>
    <n v="1"/>
    <n v="352"/>
    <n v="96"/>
    <m/>
    <m/>
    <m/>
    <m/>
    <n v="0"/>
    <s v="No"/>
    <n v="244219.7"/>
    <n v="222"/>
    <n v="89.26"/>
    <m/>
    <m/>
    <n v="1"/>
  </r>
  <r>
    <x v="2536"/>
    <s v="https://0x.org"/>
    <s v="https://www.crunchbase.com/organization/0x-project"/>
    <s v="ZeroEx, Intl."/>
    <s v="0x is an open protocol that enables peer-to-peer trading of assets."/>
    <m/>
    <s v="seed"/>
    <s v="series_a"/>
    <s v="series_b"/>
    <m/>
    <m/>
    <m/>
    <m/>
    <m/>
    <m/>
    <n v="14999960"/>
    <n v="70000000"/>
    <m/>
    <m/>
    <m/>
    <m/>
    <m/>
    <m/>
    <n v="74999800"/>
    <n v="466900000"/>
    <m/>
    <m/>
    <m/>
    <m/>
    <m/>
    <s v="Boost VC"/>
    <s v="Alliance DAO, Blockchain.com Ventures, Coinbase Ventures, IOSG Ventures, Nascent, Nima Capital, Pantera Capital, Platinum Capital"/>
    <s v="A.Capital Ventures, Brevan Howard Asset Management, COIND, Coinbase, Davoa Capital, GSR, Greylock, Jared Leto, Jump Crypto, OpenSea, Pantera Capital, Reid Hoffman, Sound Ventures, To Kenz Capital"/>
    <m/>
    <m/>
    <m/>
    <m/>
    <m/>
    <n v="2017"/>
    <n v="2021"/>
    <x v="10"/>
    <m/>
    <m/>
    <m/>
    <m/>
    <n v="70000000"/>
    <s v="series_b"/>
    <d v="2022-04-26T00:00:00"/>
    <n v="466900000"/>
    <m/>
    <n v="162.38999999999999"/>
    <n v="34869.32"/>
    <n v="207004.62"/>
    <m/>
    <m/>
    <m/>
    <m/>
    <m/>
    <n v="1607"/>
    <n v="465"/>
    <n v="230"/>
    <m/>
    <m/>
    <m/>
    <m/>
    <m/>
    <n v="83.05"/>
    <n v="91.17"/>
    <n v="88.88"/>
    <m/>
    <m/>
    <m/>
    <m/>
    <m/>
    <n v="5.29"/>
    <m/>
    <n v="5.29"/>
    <n v="1"/>
    <m/>
    <m/>
    <m/>
    <m/>
    <n v="108999960"/>
    <m/>
    <d v="2017-01-01T00:00:00"/>
    <d v="2021-02-05T00:00:00"/>
    <d v="2022-04-26T00:00:00"/>
    <m/>
    <m/>
    <m/>
    <m/>
    <m/>
    <n v="6.23"/>
    <m/>
    <m/>
    <m/>
    <m/>
    <n v="1"/>
    <n v="1496"/>
    <n v="445"/>
    <m/>
    <m/>
    <m/>
    <m/>
    <n v="0"/>
    <s v="No"/>
    <n v="242036.33"/>
    <n v="223"/>
    <n v="89.21"/>
    <m/>
    <m/>
    <n v="1"/>
  </r>
  <r>
    <x v="2537"/>
    <s v="https://casanacare.com/"/>
    <s v="https://www.crunchbase.com/organization/heart-health-intelligence"/>
    <s v="Heart Health Intelligence Inc."/>
    <s v="Casana is innovating healthcare delivery with a smart toilet seat that enables in-home health monitoring."/>
    <m/>
    <s v="seed"/>
    <s v="series_a"/>
    <s v="series_b"/>
    <m/>
    <m/>
    <m/>
    <m/>
    <m/>
    <n v="50000"/>
    <n v="30000"/>
    <n v="39999969"/>
    <m/>
    <m/>
    <m/>
    <m/>
    <m/>
    <n v="500000"/>
    <n v="150000"/>
    <n v="266799793.22999999"/>
    <m/>
    <m/>
    <m/>
    <m/>
    <m/>
    <s v="Launch NY"/>
    <s v="Launch NY"/>
    <s v="General Catalyst, Matrix, Morningside Venture Investments, Outsiders Fund"/>
    <m/>
    <m/>
    <m/>
    <m/>
    <m/>
    <n v="2019"/>
    <n v="2020"/>
    <x v="10"/>
    <m/>
    <m/>
    <m/>
    <m/>
    <n v="39999969"/>
    <s v="series_b"/>
    <d v="2022-01-21T00:00:00"/>
    <n v="266799793.22999999"/>
    <m/>
    <n v="0"/>
    <n v="0"/>
    <n v="241235.14"/>
    <m/>
    <m/>
    <m/>
    <m/>
    <m/>
    <n v="3695"/>
    <n v="1826"/>
    <n v="203"/>
    <m/>
    <m/>
    <m/>
    <m/>
    <m/>
    <n v="61.5"/>
    <n v="48.14"/>
    <n v="90.19"/>
    <m/>
    <m/>
    <m/>
    <m/>
    <m/>
    <n v="1512"/>
    <n v="362.88"/>
    <n v="1512"/>
    <n v="1"/>
    <m/>
    <m/>
    <m/>
    <m/>
    <n v="56279969"/>
    <m/>
    <d v="2019-10-16T00:00:00"/>
    <d v="2020-08-13T00:00:00"/>
    <d v="2022-01-21T00:00:00"/>
    <m/>
    <m/>
    <m/>
    <m/>
    <n v="0.3"/>
    <n v="1778.67"/>
    <m/>
    <m/>
    <m/>
    <m/>
    <n v="1"/>
    <n v="302"/>
    <n v="526"/>
    <m/>
    <m/>
    <m/>
    <m/>
    <n v="0"/>
    <s v="No"/>
    <n v="241235.14"/>
    <n v="224"/>
    <n v="89.16"/>
    <m/>
    <m/>
    <n v="1"/>
  </r>
  <r>
    <x v="2538"/>
    <s v="https://manta.io/"/>
    <s v="https://www.crunchbase.com/organization/manta-tools"/>
    <s v="Manta Software, Inc."/>
    <s v="The world’s innovator in data lineage."/>
    <m/>
    <s v="seed"/>
    <s v="series_a"/>
    <s v="series_b"/>
    <m/>
    <m/>
    <m/>
    <m/>
    <m/>
    <m/>
    <n v="13000000"/>
    <n v="35000000"/>
    <m/>
    <m/>
    <m/>
    <m/>
    <m/>
    <m/>
    <n v="65000000"/>
    <n v="233450000"/>
    <m/>
    <m/>
    <m/>
    <m/>
    <m/>
    <s v="Credo Ventures, Senovo"/>
    <s v="Bessemer Venture Partners, Credo Ventures, SAP.iO, Senovo"/>
    <s v="Bessemer Venture Partners, Credo Ventures, Dan Fougere, EBRD Venture Capital, Eduard Kucera, Forestay Capital, SAP.iO, Senovo"/>
    <m/>
    <m/>
    <m/>
    <m/>
    <m/>
    <n v="2018"/>
    <n v="2020"/>
    <x v="10"/>
    <m/>
    <m/>
    <m/>
    <m/>
    <n v="35000000"/>
    <s v="series_b"/>
    <d v="2022-05-26T00:00:00"/>
    <m/>
    <m/>
    <n v="1970.56"/>
    <n v="7545.1"/>
    <n v="228279.2"/>
    <m/>
    <m/>
    <m/>
    <m/>
    <m/>
    <n v="668"/>
    <n v="339"/>
    <n v="211"/>
    <m/>
    <m/>
    <m/>
    <m/>
    <m/>
    <n v="93.6"/>
    <n v="90.39"/>
    <n v="89.8"/>
    <m/>
    <m/>
    <m/>
    <m/>
    <m/>
    <m/>
    <m/>
    <m/>
    <m/>
    <m/>
    <m/>
    <m/>
    <m/>
    <n v="51999998"/>
    <m/>
    <d v="2018-09-18T00:00:00"/>
    <d v="2020-10-06T00:00:00"/>
    <d v="2022-05-26T00:00:00"/>
    <m/>
    <m/>
    <m/>
    <m/>
    <m/>
    <n v="3.59"/>
    <m/>
    <m/>
    <m/>
    <m/>
    <m/>
    <n v="749"/>
    <n v="597"/>
    <m/>
    <m/>
    <m/>
    <m/>
    <n v="0"/>
    <s v="No"/>
    <n v="237794.86"/>
    <n v="225"/>
    <n v="89.11"/>
    <m/>
    <m/>
    <n v="0"/>
  </r>
  <r>
    <x v="2539"/>
    <s v="http://www.channelengine.com"/>
    <s v="https://www.crunchbase.com/organization/channelengine-com"/>
    <s v="ChannelEngine.com BV"/>
    <s v="ChannelEngine helps brands, wholesalers, and retailers to effectively sell on marketplaces in a fully automated way."/>
    <m/>
    <s v="seed"/>
    <s v="series_a"/>
    <s v="series_b"/>
    <m/>
    <m/>
    <m/>
    <m/>
    <m/>
    <m/>
    <n v="6069788"/>
    <n v="49858245"/>
    <m/>
    <m/>
    <m/>
    <m/>
    <m/>
    <m/>
    <n v="30348940"/>
    <n v="332554494.14999998"/>
    <m/>
    <m/>
    <m/>
    <m/>
    <m/>
    <s v="Silver Point Ventures"/>
    <s v="Airbridge Equity Partners, Inkef"/>
    <s v="Airbridge Equity Partners, Atomico, General Catalyst, Inkef, Stephan Schambach"/>
    <m/>
    <m/>
    <m/>
    <m/>
    <m/>
    <n v="2016"/>
    <n v="2021"/>
    <x v="10"/>
    <m/>
    <m/>
    <m/>
    <m/>
    <n v="49858245"/>
    <s v="series_b"/>
    <d v="2022-03-15T00:00:00"/>
    <n v="332554494.14999998"/>
    <m/>
    <n v="0"/>
    <n v="12.29"/>
    <n v="237745.03"/>
    <m/>
    <m/>
    <m/>
    <m/>
    <m/>
    <n v="3485"/>
    <n v="2512"/>
    <n v="206"/>
    <m/>
    <m/>
    <m/>
    <m/>
    <m/>
    <n v="63.92"/>
    <n v="52.21"/>
    <n v="90.04"/>
    <m/>
    <m/>
    <m/>
    <m/>
    <m/>
    <n v="9.31"/>
    <m/>
    <n v="9.31"/>
    <n v="1"/>
    <m/>
    <m/>
    <m/>
    <m/>
    <n v="57185636"/>
    <m/>
    <d v="2016-06-01T00:00:00"/>
    <d v="2021-01-19T00:00:00"/>
    <d v="2022-03-15T00:00:00"/>
    <m/>
    <m/>
    <m/>
    <m/>
    <m/>
    <n v="10.96"/>
    <m/>
    <m/>
    <m/>
    <m/>
    <n v="1"/>
    <n v="1693"/>
    <n v="420"/>
    <m/>
    <m/>
    <m/>
    <m/>
    <n v="0"/>
    <s v="No"/>
    <n v="237757.32"/>
    <n v="226"/>
    <n v="89.06"/>
    <m/>
    <m/>
    <n v="1"/>
  </r>
  <r>
    <x v="2540"/>
    <s v="https://mill.com"/>
    <s v="https://www.crunchbase.com/organization/mill-0793"/>
    <s v="Mill Industries Inc"/>
    <s v="Mill offers a kitchen bin that dries, shrinks, and de-stinks leftover food, eliminating food waste."/>
    <m/>
    <m/>
    <m/>
    <s v="series_b"/>
    <s v="series_c"/>
    <m/>
    <m/>
    <m/>
    <m/>
    <m/>
    <m/>
    <m/>
    <n v="70000000"/>
    <m/>
    <m/>
    <m/>
    <m/>
    <m/>
    <m/>
    <m/>
    <n v="700000000"/>
    <m/>
    <m/>
    <m/>
    <m/>
    <m/>
    <m/>
    <s v="Breakthrough Energy Ventures, Buckhill Capital LP, Fifth Wall, Google Ventures, Lowercarbon Capital, Prelude Ventures"/>
    <s v="Bradley Horowitz, Breakthrough Energy Ventures, Buckhill Capital LP, Energy Impact Partners, Google Ventures, Lowercarbon Capital, MarketX Ventures, Prelude Ventures, Springdale Ventures"/>
    <m/>
    <m/>
    <m/>
    <m/>
    <m/>
    <m/>
    <x v="10"/>
    <n v="2023"/>
    <m/>
    <m/>
    <m/>
    <n v="70000000"/>
    <s v="series_c"/>
    <d v="2023-09-06T00:00:00"/>
    <n v="700000000"/>
    <m/>
    <m/>
    <m/>
    <n v="220733.31"/>
    <n v="16618.599999999999"/>
    <m/>
    <m/>
    <m/>
    <m/>
    <m/>
    <m/>
    <n v="219"/>
    <n v="92"/>
    <m/>
    <m/>
    <m/>
    <m/>
    <m/>
    <m/>
    <n v="89.41"/>
    <n v="80.84"/>
    <m/>
    <m/>
    <m/>
    <m/>
    <n v="1"/>
    <m/>
    <m/>
    <m/>
    <n v="1"/>
    <m/>
    <m/>
    <m/>
    <n v="70378750"/>
    <m/>
    <m/>
    <m/>
    <d v="2022-01-12T00:00:00"/>
    <d v="2023-09-06T00:00:00"/>
    <m/>
    <m/>
    <m/>
    <m/>
    <m/>
    <m/>
    <m/>
    <m/>
    <m/>
    <m/>
    <m/>
    <m/>
    <n v="602"/>
    <m/>
    <m/>
    <m/>
    <n v="602"/>
    <s v="No"/>
    <n v="237351.91"/>
    <n v="227"/>
    <n v="89.01"/>
    <m/>
    <m/>
    <m/>
  </r>
  <r>
    <x v="2541"/>
    <s v="http://www.phantom.auto"/>
    <s v="https://www.crunchbase.com/organization/phantom-auto"/>
    <s v="Phantom Auto, Inc."/>
    <s v="Phantom Auto is a software company that offers teleoperation safety solutions and remote operations for logistics vehicles."/>
    <m/>
    <s v="seed"/>
    <s v="series_a"/>
    <s v="series_b"/>
    <m/>
    <m/>
    <m/>
    <m/>
    <m/>
    <n v="5500000"/>
    <n v="13500000"/>
    <n v="42000000"/>
    <m/>
    <m/>
    <m/>
    <m/>
    <m/>
    <n v="55000000"/>
    <n v="67500000"/>
    <n v="280140000"/>
    <m/>
    <m/>
    <m/>
    <m/>
    <m/>
    <s v="Maniv Mobility, Tectonic Capital, Wolfson Group"/>
    <s v="Bessemer Venture Partners"/>
    <s v="Alumni Ventures, ArcBest Corporation, Bessemer Venture Partners, Changer Club, Maniv Mobility, Max Blankfeld, NFI Industries, OurCrowd, Perot Jain"/>
    <m/>
    <m/>
    <m/>
    <m/>
    <m/>
    <n v="2017"/>
    <n v="2019"/>
    <x v="10"/>
    <m/>
    <m/>
    <m/>
    <m/>
    <n v="25000000"/>
    <s v="corporate_round"/>
    <d v="2022-01-19T00:00:00"/>
    <n v="280140000"/>
    <m/>
    <n v="0"/>
    <n v="6248.63"/>
    <n v="227634.72"/>
    <m/>
    <m/>
    <m/>
    <m/>
    <m/>
    <n v="3489"/>
    <n v="336"/>
    <n v="213"/>
    <m/>
    <m/>
    <m/>
    <m/>
    <m/>
    <n v="63.18"/>
    <n v="91.93"/>
    <n v="89.7"/>
    <m/>
    <m/>
    <m/>
    <m/>
    <m/>
    <n v="3.53"/>
    <n v="3.46"/>
    <n v="3.53"/>
    <n v="1"/>
    <m/>
    <m/>
    <m/>
    <m/>
    <n v="86000000"/>
    <m/>
    <d v="2017-12-06T00:00:00"/>
    <d v="2019-04-18T00:00:00"/>
    <d v="2022-01-19T00:00:00"/>
    <m/>
    <m/>
    <m/>
    <m/>
    <n v="1.23"/>
    <n v="4.1500000000000004"/>
    <m/>
    <m/>
    <m/>
    <m/>
    <n v="1"/>
    <n v="498"/>
    <n v="1007"/>
    <m/>
    <m/>
    <m/>
    <m/>
    <n v="0"/>
    <s v="No"/>
    <n v="233883.35"/>
    <n v="228"/>
    <n v="88.96"/>
    <m/>
    <m/>
    <n v="1"/>
  </r>
  <r>
    <x v="2542"/>
    <s v="https://nothing.tech"/>
    <s v="https://www.crunchbase.com/organization/nothing-4537"/>
    <m/>
    <s v="Nothing is a consumer tech company that develops a digital technology to connect products and services."/>
    <m/>
    <s v="seed"/>
    <s v="series_a"/>
    <s v="series_b"/>
    <s v="series_c"/>
    <m/>
    <m/>
    <m/>
    <m/>
    <n v="6682866"/>
    <n v="14920837"/>
    <n v="70000000"/>
    <n v="96000000"/>
    <m/>
    <m/>
    <m/>
    <m/>
    <n v="66828660"/>
    <n v="74604185"/>
    <n v="466900000"/>
    <n v="960000000"/>
    <m/>
    <m/>
    <m/>
    <m/>
    <s v="Ambridge Capital, Buckley Ventures, Casey Neistat, Josh Buckley, Kevin Lin, Liam Casey, Paddy Cosgrave, Quiet Capital, Sam Mathews, Steve Huffman, Tapestry VC, Tony Fadell"/>
    <s v="Chris Archer, Google Ventures, Hugo Barra, Quiet Capital, Tapestry VC"/>
    <s v="Animoca Brands, Beyond Capital, C Ventures, Dialectic, EQT Ventures, Future Shape, Gaorong Capital, Google Ventures, Tapestry VC"/>
    <s v="C Capital, EQT Ventures, Google Ventures, Highland Europe, Swedish House Mafia"/>
    <m/>
    <m/>
    <m/>
    <m/>
    <n v="2020"/>
    <n v="2021"/>
    <x v="10"/>
    <n v="2023"/>
    <m/>
    <m/>
    <m/>
    <n v="96000000"/>
    <s v="series_c"/>
    <d v="2023-06-28T00:00:00"/>
    <n v="960000000"/>
    <m/>
    <n v="2032.44"/>
    <n v="83125.7"/>
    <n v="125194.36"/>
    <n v="22513.39"/>
    <m/>
    <m/>
    <m/>
    <m/>
    <n v="764"/>
    <n v="234"/>
    <n v="289"/>
    <n v="80"/>
    <m/>
    <m/>
    <m/>
    <m/>
    <n v="91.89"/>
    <n v="95.57"/>
    <n v="86.01"/>
    <n v="83.37"/>
    <m/>
    <m/>
    <m/>
    <m/>
    <n v="9.84"/>
    <n v="8.7899999999999991"/>
    <n v="9.84"/>
    <n v="1.85"/>
    <n v="1"/>
    <m/>
    <m/>
    <m/>
    <n v="252882301"/>
    <m/>
    <d v="2020-12-09T00:00:00"/>
    <d v="2021-02-09T00:00:00"/>
    <d v="2022-03-09T00:00:00"/>
    <d v="2023-06-28T00:00:00"/>
    <m/>
    <m/>
    <m/>
    <n v="1.1200000000000001"/>
    <n v="6.26"/>
    <n v="2.06"/>
    <m/>
    <m/>
    <m/>
    <n v="2.06"/>
    <n v="62"/>
    <n v="393"/>
    <n v="476"/>
    <m/>
    <m/>
    <m/>
    <n v="476"/>
    <s v="No"/>
    <n v="232865.89"/>
    <n v="229"/>
    <n v="88.92"/>
    <n v="2.06"/>
    <n v="2.06"/>
    <n v="2.06"/>
  </r>
  <r>
    <x v="2543"/>
    <s v="https://www.moxionpower.com"/>
    <s v="https://www.crunchbase.com/organization/moxion-power-co"/>
    <s v="Moxion Power Co."/>
    <s v="Moxion Power develops zero-emission generators and off-road equipment to support industries."/>
    <s v="pre_seed"/>
    <s v="seed"/>
    <s v="series_a"/>
    <s v="series_b"/>
    <m/>
    <m/>
    <m/>
    <m/>
    <n v="800000"/>
    <n v="125000"/>
    <n v="10000000"/>
    <n v="100000000"/>
    <m/>
    <m/>
    <m/>
    <m/>
    <n v="16000000"/>
    <n v="1250000"/>
    <n v="50000000"/>
    <n v="667000000"/>
    <m/>
    <m/>
    <m/>
    <m/>
    <s v="Y Combinator"/>
    <s v="Y Combinator"/>
    <s v="Energy Impact Partners, Liquid 2 Ventures, Tamarack Global"/>
    <s v="Climate Pledge Fund, Energy Impact Partners, Enterprise Holding Ventures, Marubeni, Microsoft Climate Innovation Fund, Rocketship.vc, Suffolk Technologies, Sunbelt Rentals, Tamarack Global"/>
    <m/>
    <m/>
    <m/>
    <m/>
    <n v="2020"/>
    <n v="2021"/>
    <n v="2021"/>
    <x v="10"/>
    <m/>
    <m/>
    <m/>
    <m/>
    <n v="10999982"/>
    <s v="series_unknown"/>
    <d v="2022-09-28T00:00:00"/>
    <n v="667000000"/>
    <n v="22261.97"/>
    <n v="200519.91"/>
    <n v="6920.73"/>
    <n v="2463.6799999999998"/>
    <m/>
    <m/>
    <m/>
    <m/>
    <n v="26"/>
    <n v="189"/>
    <n v="1057"/>
    <n v="785"/>
    <m/>
    <m/>
    <m/>
    <m/>
    <n v="99.6"/>
    <n v="98.44"/>
    <n v="79.900000000000006"/>
    <n v="61.92"/>
    <m/>
    <m/>
    <m/>
    <m/>
    <m/>
    <n v="362.88"/>
    <n v="362.88"/>
    <n v="11.34"/>
    <n v="1"/>
    <m/>
    <m/>
    <m/>
    <m/>
    <n v="124224982"/>
    <d v="2020-01-04T00:00:00"/>
    <d v="2021-01-01T00:00:00"/>
    <d v="2021-05-19T00:00:00"/>
    <d v="2022-09-28T00:00:00"/>
    <m/>
    <m/>
    <m/>
    <m/>
    <n v="40"/>
    <n v="13.34"/>
    <m/>
    <m/>
    <m/>
    <m/>
    <n v="1"/>
    <n v="138"/>
    <n v="497"/>
    <m/>
    <m/>
    <m/>
    <m/>
    <n v="0"/>
    <s v="No"/>
    <n v="232166.29"/>
    <n v="230"/>
    <n v="88.87"/>
    <m/>
    <m/>
    <n v="1"/>
  </r>
  <r>
    <x v="2544"/>
    <s v="http://unito.io"/>
    <s v="https://www.crunchbase.com/organization/unito"/>
    <s v="Unito Inc."/>
    <s v="Unito automatically synchronizes your projects, tasks and conversations between different work management tools."/>
    <s v="pre_seed"/>
    <s v="seed"/>
    <s v="series_a"/>
    <s v="series_b"/>
    <m/>
    <m/>
    <m/>
    <m/>
    <m/>
    <n v="419438"/>
    <n v="10500000"/>
    <n v="20000000"/>
    <m/>
    <m/>
    <m/>
    <m/>
    <m/>
    <n v="4194380"/>
    <n v="52500000"/>
    <n v="133400000"/>
    <m/>
    <m/>
    <m/>
    <m/>
    <s v="500 Startups Canada"/>
    <s v="Real Ventures, Right Side Capital Management, YUL Ventures"/>
    <s v="Bessemer Venture Partners, Hedgewood, Heron Rock Fund, Mistral Venture Partners, Real Ventures, Tom Williams"/>
    <s v="Bessemer Venture Partners, Caisse de Depot et Placement du Quebec, Investissement Quebec, Mistral Venture Partners, Rainfall Ventures, Tom Williams"/>
    <m/>
    <m/>
    <m/>
    <m/>
    <n v="2015"/>
    <n v="2016"/>
    <n v="2020"/>
    <x v="10"/>
    <m/>
    <m/>
    <m/>
    <m/>
    <n v="20000000"/>
    <s v="series_b"/>
    <d v="2022-10-26T00:00:00"/>
    <n v="133400000"/>
    <n v="0"/>
    <n v="243.93"/>
    <n v="4646.67"/>
    <n v="227077.08"/>
    <m/>
    <m/>
    <m/>
    <m/>
    <n v="376"/>
    <n v="1181"/>
    <n v="456"/>
    <n v="214"/>
    <m/>
    <m/>
    <m/>
    <m/>
    <n v="70.73"/>
    <n v="87.78"/>
    <n v="87.07"/>
    <n v="89.66"/>
    <m/>
    <m/>
    <m/>
    <m/>
    <m/>
    <n v="21.63"/>
    <n v="21.63"/>
    <n v="2.16"/>
    <n v="1"/>
    <m/>
    <m/>
    <m/>
    <m/>
    <n v="32919438"/>
    <d v="2015-07-01T00:00:00"/>
    <d v="2016-02-24T00:00:00"/>
    <d v="2020-01-21T00:00:00"/>
    <d v="2022-10-26T00:00:00"/>
    <m/>
    <m/>
    <m/>
    <m/>
    <n v="12.52"/>
    <n v="2.54"/>
    <m/>
    <m/>
    <m/>
    <m/>
    <n v="1"/>
    <n v="1427"/>
    <n v="1009"/>
    <m/>
    <m/>
    <m/>
    <m/>
    <n v="0"/>
    <s v="No"/>
    <n v="231967.68"/>
    <n v="231"/>
    <n v="88.82"/>
    <m/>
    <m/>
    <n v="1"/>
  </r>
  <r>
    <x v="2545"/>
    <s v="https://www.lentra.ai"/>
    <s v="https://www.crunchbase.com/organization/lentra"/>
    <s v="LENTRA AI PRIVATE LIMITED."/>
    <s v="An API-first enterprise SaaS lending cloud platform with microservices artchitecture – Transforming digital lending journeys since 2019"/>
    <m/>
    <m/>
    <s v="series_a"/>
    <s v="series_b"/>
    <m/>
    <m/>
    <m/>
    <m/>
    <m/>
    <m/>
    <n v="11700000"/>
    <n v="60000000"/>
    <m/>
    <m/>
    <m/>
    <m/>
    <m/>
    <m/>
    <n v="58500000"/>
    <n v="400000000"/>
    <m/>
    <m/>
    <m/>
    <m/>
    <m/>
    <m/>
    <s v="Bessemer Venture Partners, HDFC Bank"/>
    <s v="Bessemer Venture Partners, Citi Ventures, Susquehanna International Group (SIG)"/>
    <m/>
    <m/>
    <m/>
    <m/>
    <m/>
    <m/>
    <n v="2019"/>
    <x v="10"/>
    <m/>
    <m/>
    <m/>
    <m/>
    <n v="27000000"/>
    <s v="series_b"/>
    <d v="2023-04-24T00:00:00"/>
    <n v="400000000"/>
    <m/>
    <m/>
    <n v="6248.63"/>
    <n v="223174.41"/>
    <m/>
    <m/>
    <m/>
    <m/>
    <m/>
    <m/>
    <n v="336"/>
    <n v="216"/>
    <m/>
    <m/>
    <m/>
    <m/>
    <m/>
    <m/>
    <n v="91.93"/>
    <n v="89.56"/>
    <m/>
    <m/>
    <m/>
    <m/>
    <m/>
    <n v="5.81"/>
    <m/>
    <n v="5.81"/>
    <n v="1"/>
    <m/>
    <m/>
    <m/>
    <m/>
    <n v="103610000"/>
    <m/>
    <m/>
    <d v="2019-11-21T00:00:00"/>
    <d v="2022-11-13T00:00:00"/>
    <m/>
    <m/>
    <m/>
    <m/>
    <m/>
    <n v="6.84"/>
    <m/>
    <m/>
    <m/>
    <m/>
    <n v="1"/>
    <m/>
    <n v="1088"/>
    <m/>
    <m/>
    <m/>
    <m/>
    <n v="162"/>
    <s v="No"/>
    <n v="229423.04"/>
    <n v="232"/>
    <n v="88.77"/>
    <m/>
    <m/>
    <n v="1"/>
  </r>
  <r>
    <x v="2546"/>
    <s v="https://upvest.co"/>
    <s v="https://www.crunchbase.com/organization/upvest-co"/>
    <s v="Upvest GmbH"/>
    <s v="Upvest helps businesses build seamless investment experiences their customers love."/>
    <m/>
    <s v="seed"/>
    <s v="series_a"/>
    <s v="series_b"/>
    <m/>
    <m/>
    <m/>
    <m/>
    <m/>
    <m/>
    <n v="8684035"/>
    <n v="42000000"/>
    <m/>
    <m/>
    <m/>
    <m/>
    <m/>
    <m/>
    <n v="43420175"/>
    <n v="280140000"/>
    <m/>
    <m/>
    <m/>
    <m/>
    <m/>
    <s v="10x Group, HV Capital, Speedinvest"/>
    <s v="HV Capital, Notion Capital, Partech"/>
    <s v="10x Group, ABN AMRO Ventures, Bessemer Venture Partners, Earlybird Venture Capital, Maximilian Tayenthal, Notion Capital, Partech, Speedinvest"/>
    <m/>
    <m/>
    <m/>
    <m/>
    <m/>
    <n v="2017"/>
    <n v="2019"/>
    <x v="10"/>
    <m/>
    <m/>
    <m/>
    <m/>
    <n v="31870715"/>
    <s v="series_unknown"/>
    <d v="2022-06-16T00:00:00"/>
    <n v="280140000"/>
    <m/>
    <n v="14.19"/>
    <n v="1153.47"/>
    <n v="226757.38"/>
    <m/>
    <m/>
    <m/>
    <m/>
    <m/>
    <n v="2078"/>
    <n v="758"/>
    <n v="215"/>
    <m/>
    <m/>
    <m/>
    <m/>
    <m/>
    <n v="78.069999999999993"/>
    <n v="81.77"/>
    <n v="89.61"/>
    <m/>
    <m/>
    <m/>
    <m/>
    <m/>
    <n v="5.48"/>
    <m/>
    <n v="5.48"/>
    <n v="1"/>
    <m/>
    <m/>
    <m/>
    <m/>
    <n v="94452334"/>
    <m/>
    <d v="2017-08-01T00:00:00"/>
    <d v="2019-12-11T00:00:00"/>
    <d v="2022-06-16T00:00:00"/>
    <m/>
    <m/>
    <m/>
    <m/>
    <m/>
    <n v="6.45"/>
    <m/>
    <m/>
    <m/>
    <m/>
    <n v="1"/>
    <n v="862"/>
    <n v="918"/>
    <m/>
    <m/>
    <m/>
    <m/>
    <n v="0"/>
    <s v="No"/>
    <n v="227925.04"/>
    <n v="233"/>
    <n v="88.72"/>
    <m/>
    <m/>
    <n v="1"/>
  </r>
  <r>
    <x v="2547"/>
    <s v="http://reforge.com/"/>
    <s v="https://www.crunchbase.com/organization/reforge"/>
    <m/>
    <s v="Reforge offers selective growth-focused programs for experienced professionals in marketing, product, data, and engineering."/>
    <m/>
    <m/>
    <s v="series_a"/>
    <s v="series_b"/>
    <m/>
    <m/>
    <m/>
    <m/>
    <m/>
    <m/>
    <n v="21000000"/>
    <m/>
    <m/>
    <m/>
    <m/>
    <m/>
    <m/>
    <m/>
    <n v="105000000"/>
    <m/>
    <m/>
    <m/>
    <m/>
    <m/>
    <m/>
    <m/>
    <s v="Andreessen Horowitz, Bossanova Investimentos, Casey Winters, Fernando Pontaza, Invariantes Fund, Joe Thomas, Long Journey Ventures"/>
    <s v="FJ Labs"/>
    <m/>
    <m/>
    <m/>
    <m/>
    <m/>
    <m/>
    <n v="2021"/>
    <x v="10"/>
    <m/>
    <m/>
    <m/>
    <m/>
    <n v="60000000"/>
    <s v="series_b"/>
    <d v="2022-03-03T00:00:00"/>
    <n v="400200000"/>
    <m/>
    <m/>
    <n v="220334.36"/>
    <n v="2763.81"/>
    <m/>
    <m/>
    <m/>
    <m/>
    <m/>
    <m/>
    <n v="84"/>
    <n v="765"/>
    <m/>
    <m/>
    <m/>
    <m/>
    <m/>
    <m/>
    <n v="98.42"/>
    <n v="62.89"/>
    <m/>
    <m/>
    <m/>
    <m/>
    <m/>
    <n v="3.24"/>
    <m/>
    <n v="3.24"/>
    <m/>
    <m/>
    <m/>
    <m/>
    <m/>
    <n v="81000000"/>
    <m/>
    <m/>
    <d v="2021-02-23T00:00:00"/>
    <d v="2022-02-10T00:00:00"/>
    <m/>
    <m/>
    <m/>
    <m/>
    <m/>
    <m/>
    <m/>
    <m/>
    <m/>
    <m/>
    <m/>
    <m/>
    <n v="352"/>
    <m/>
    <m/>
    <m/>
    <m/>
    <n v="21"/>
    <s v="No"/>
    <n v="223098.17"/>
    <n v="234"/>
    <n v="88.67"/>
    <m/>
    <m/>
    <m/>
  </r>
  <r>
    <x v="2548"/>
    <s v="https://censys.io"/>
    <s v="https://www.crunchbase.com/organization/censys"/>
    <s v="CENSYS, INC."/>
    <s v="Censys provides an internet intelligence platform for threat hunting and exposure management."/>
    <m/>
    <s v="seed"/>
    <s v="series_a"/>
    <s v="series_b"/>
    <s v="series_c"/>
    <m/>
    <m/>
    <m/>
    <m/>
    <n v="2600000"/>
    <n v="15500000"/>
    <n v="35000000"/>
    <n v="50000000"/>
    <m/>
    <m/>
    <m/>
    <m/>
    <n v="26000000"/>
    <n v="77500000"/>
    <n v="233450000"/>
    <n v="500000000"/>
    <m/>
    <m/>
    <m/>
    <m/>
    <s v="Decibel Partners, Google Ventures, Greylock, HD Moore, Mango Capital"/>
    <s v="Decibel Partners, Google Ventures, Greylock, OUP (Osage University Partners)"/>
    <s v="Decibel Partners, Google Ventures, Greylock, Intel Capital"/>
    <s v="Ascension Ventures, Decibel Partners, Four Rivers Partners V, Google Ventures, Greylock, Intel Capital"/>
    <m/>
    <m/>
    <m/>
    <m/>
    <n v="2018"/>
    <n v="2020"/>
    <x v="10"/>
    <n v="2023"/>
    <m/>
    <m/>
    <m/>
    <n v="50000000"/>
    <s v="series_c"/>
    <d v="2023-10-24T00:00:00"/>
    <n v="500000000"/>
    <m/>
    <n v="6063.92"/>
    <n v="15504.97"/>
    <n v="173812.72"/>
    <n v="27123.439999999999"/>
    <m/>
    <m/>
    <m/>
    <m/>
    <n v="475"/>
    <n v="131"/>
    <n v="269"/>
    <n v="73"/>
    <m/>
    <m/>
    <m/>
    <m/>
    <n v="95.45"/>
    <n v="96.31"/>
    <n v="86.98"/>
    <n v="84.84"/>
    <m/>
    <m/>
    <m/>
    <m/>
    <n v="11.77"/>
    <n v="11.77"/>
    <n v="4.9400000000000004"/>
    <n v="1.93"/>
    <n v="1"/>
    <m/>
    <m/>
    <m/>
    <n v="128100000"/>
    <m/>
    <d v="2018-11-27T00:00:00"/>
    <d v="2020-08-05T00:00:00"/>
    <d v="2022-01-27T00:00:00"/>
    <d v="2023-10-24T00:00:00"/>
    <m/>
    <m/>
    <m/>
    <n v="2.98"/>
    <n v="3.01"/>
    <n v="2.14"/>
    <m/>
    <m/>
    <m/>
    <n v="2.14"/>
    <n v="617"/>
    <n v="540"/>
    <n v="635"/>
    <m/>
    <m/>
    <m/>
    <n v="635"/>
    <s v="No"/>
    <n v="222505.05"/>
    <n v="235"/>
    <n v="88.62"/>
    <n v="2.14"/>
    <n v="2.14"/>
    <n v="2.14"/>
  </r>
  <r>
    <x v="2549"/>
    <s v="https://buildkite.com/"/>
    <s v="https://www.crunchbase.com/organization/buildkite"/>
    <s v="Buildkite Pty Ltd"/>
    <s v="Buildkite is a platform for running fast, secure, and scalable continuous integration pipelines on your own infrastructure."/>
    <m/>
    <s v="seed"/>
    <s v="series_a"/>
    <s v="series_b"/>
    <m/>
    <m/>
    <m/>
    <m/>
    <m/>
    <n v="177810"/>
    <n v="20313318"/>
    <n v="20984981"/>
    <m/>
    <m/>
    <m/>
    <m/>
    <m/>
    <n v="1778100"/>
    <n v="145095131"/>
    <n v="139969823.27000001"/>
    <m/>
    <m/>
    <m/>
    <m/>
    <m/>
    <m/>
    <s v="General Catalyst, OpenView"/>
    <s v="Airtree Ventures, Dominic Pym, General Catalyst, OneVentures, OpenView"/>
    <m/>
    <m/>
    <m/>
    <m/>
    <m/>
    <n v="2014"/>
    <n v="2020"/>
    <x v="10"/>
    <m/>
    <m/>
    <m/>
    <m/>
    <n v="20984980"/>
    <s v="series_b"/>
    <d v="2022-11-15T00:00:00"/>
    <n v="139969823.27000001"/>
    <m/>
    <n v="0"/>
    <n v="1247.3599999999999"/>
    <n v="220903.37"/>
    <m/>
    <m/>
    <m/>
    <m/>
    <m/>
    <n v="3167"/>
    <n v="745"/>
    <n v="218"/>
    <m/>
    <m/>
    <m/>
    <m/>
    <m/>
    <n v="62.98"/>
    <n v="78.86"/>
    <n v="89.46"/>
    <m/>
    <m/>
    <m/>
    <m/>
    <m/>
    <n v="53.53"/>
    <n v="53.53"/>
    <n v="0.82"/>
    <n v="1"/>
    <m/>
    <m/>
    <m/>
    <m/>
    <n v="41476109"/>
    <m/>
    <d v="2014-01-01T00:00:00"/>
    <d v="2020-08-18T00:00:00"/>
    <d v="2022-11-15T00:00:00"/>
    <m/>
    <m/>
    <m/>
    <m/>
    <n v="81.599999999999994"/>
    <n v="0.96"/>
    <m/>
    <m/>
    <m/>
    <m/>
    <n v="1"/>
    <n v="2421"/>
    <n v="819"/>
    <m/>
    <m/>
    <m/>
    <m/>
    <n v="0"/>
    <s v="No"/>
    <n v="222150.73"/>
    <n v="236"/>
    <n v="88.58"/>
    <m/>
    <m/>
    <n v="1"/>
  </r>
  <r>
    <x v="2550"/>
    <s v="https://withjoy.com"/>
    <s v="https://www.crunchbase.com/organization/joytheapp"/>
    <s v="Joy Life, Inc."/>
    <s v="Joy is a wedding planning platform that helps users with their wedding, from engagement to honeymoon and everything in-between."/>
    <m/>
    <s v="seed"/>
    <s v="series_a"/>
    <s v="series_b"/>
    <m/>
    <m/>
    <m/>
    <m/>
    <m/>
    <m/>
    <n v="13320000"/>
    <n v="60000000"/>
    <m/>
    <m/>
    <m/>
    <m/>
    <m/>
    <m/>
    <n v="66600000"/>
    <n v="400200000"/>
    <m/>
    <m/>
    <m/>
    <m/>
    <m/>
    <s v="CSC Upshot, Justin Waldron, Pete Flint, Y Combinator"/>
    <s v="AltaIR Capital, Avalon Ventures, Formation 8, General Catalyst, Rocketship.vc, Zeno Partners"/>
    <s v="Apple Core Holdings, General Catalyst, Nordstrom"/>
    <m/>
    <m/>
    <m/>
    <m/>
    <m/>
    <n v="2016"/>
    <n v="2018"/>
    <x v="10"/>
    <m/>
    <m/>
    <m/>
    <m/>
    <n v="60000000"/>
    <s v="series_b"/>
    <d v="2022-11-30T00:00:00"/>
    <n v="400200000"/>
    <m/>
    <n v="6388.37"/>
    <n v="7032.44"/>
    <n v="207781.79"/>
    <m/>
    <m/>
    <m/>
    <m/>
    <m/>
    <n v="105"/>
    <n v="254"/>
    <n v="229"/>
    <m/>
    <m/>
    <m/>
    <m/>
    <m/>
    <n v="98.92"/>
    <n v="94.51"/>
    <n v="88.93"/>
    <m/>
    <m/>
    <m/>
    <m/>
    <m/>
    <n v="5.1100000000000003"/>
    <m/>
    <n v="5.1100000000000003"/>
    <n v="1"/>
    <m/>
    <m/>
    <m/>
    <m/>
    <n v="107107496"/>
    <m/>
    <d v="2016-08-23T00:00:00"/>
    <d v="2018-09-17T00:00:00"/>
    <d v="2022-11-30T00:00:00"/>
    <m/>
    <m/>
    <m/>
    <m/>
    <m/>
    <n v="6.01"/>
    <m/>
    <m/>
    <m/>
    <m/>
    <n v="1"/>
    <n v="755"/>
    <n v="1535"/>
    <m/>
    <m/>
    <m/>
    <m/>
    <n v="0"/>
    <s v="No"/>
    <n v="221202.6"/>
    <n v="237"/>
    <n v="88.53"/>
    <m/>
    <m/>
    <n v="1"/>
  </r>
  <r>
    <x v="2551"/>
    <s v="https://www.justvanilla.com/"/>
    <s v="https://www.crunchbase.com/organization/vanilla-ed56"/>
    <s v="OpenAdvisor Technologies Inc."/>
    <s v="Vanilla is a modern estate planning software platform, purpose-built for wealth management."/>
    <m/>
    <s v="seed"/>
    <s v="series_a"/>
    <s v="series_b"/>
    <m/>
    <m/>
    <m/>
    <m/>
    <m/>
    <n v="4799977"/>
    <n v="11600000"/>
    <n v="30000000"/>
    <m/>
    <m/>
    <m/>
    <m/>
    <m/>
    <n v="47999770"/>
    <n v="58000000"/>
    <n v="200100000"/>
    <m/>
    <m/>
    <m/>
    <m/>
    <m/>
    <m/>
    <s v="Curtis Polk, Jason Wenk, Michael Jordan, Venrock, William McNabb"/>
    <s v="Insight Partners, Venrock"/>
    <m/>
    <m/>
    <m/>
    <m/>
    <m/>
    <n v="2019"/>
    <n v="2021"/>
    <x v="10"/>
    <m/>
    <m/>
    <m/>
    <m/>
    <n v="30000000"/>
    <s v="series_b"/>
    <d v="2022-04-28T00:00:00"/>
    <n v="200100000"/>
    <m/>
    <n v="0"/>
    <n v="13647.5"/>
    <n v="206437.23"/>
    <m/>
    <m/>
    <m/>
    <m/>
    <m/>
    <n v="3695"/>
    <n v="789"/>
    <n v="233"/>
    <m/>
    <m/>
    <m/>
    <m/>
    <m/>
    <n v="61.5"/>
    <n v="85"/>
    <n v="88.73"/>
    <m/>
    <m/>
    <m/>
    <m/>
    <m/>
    <n v="2.93"/>
    <n v="2.84"/>
    <n v="2.93"/>
    <n v="1"/>
    <m/>
    <m/>
    <m/>
    <m/>
    <n v="46399977"/>
    <m/>
    <d v="2019-06-14T00:00:00"/>
    <d v="2021-08-30T00:00:00"/>
    <d v="2022-04-28T00:00:00"/>
    <m/>
    <m/>
    <m/>
    <m/>
    <n v="1.21"/>
    <n v="3.45"/>
    <m/>
    <m/>
    <m/>
    <m/>
    <n v="1"/>
    <n v="808"/>
    <n v="241"/>
    <m/>
    <m/>
    <m/>
    <m/>
    <n v="0"/>
    <s v="No"/>
    <n v="220084.73"/>
    <n v="238"/>
    <n v="88.48"/>
    <m/>
    <m/>
    <n v="1"/>
  </r>
  <r>
    <x v="2552"/>
    <s v="http://www.hermeus.com"/>
    <s v="https://www.crunchbase.com/organization/hermeus"/>
    <s v="Hermeus Corporation"/>
    <s v="Hermeus is developing Mach 5 aircraft to speed up the global transportation network."/>
    <m/>
    <s v="seed"/>
    <s v="series_a"/>
    <s v="series_b"/>
    <m/>
    <m/>
    <m/>
    <m/>
    <m/>
    <m/>
    <n v="16000000"/>
    <n v="100000000"/>
    <m/>
    <m/>
    <m/>
    <m/>
    <m/>
    <m/>
    <n v="80000000"/>
    <n v="667000000"/>
    <m/>
    <m/>
    <m/>
    <m/>
    <m/>
    <s v="Bling Capital, Khosla Ventures, Revolution’s Rise of the Rest Seed Fund, Rob Meyerson"/>
    <s v="Bling Capital, Canaan Partners, Keith Masback, Khosla Ventures, Revolution’s Rise of the Rest Seed Fund"/>
    <s v="Bling Capital, Canaan Partners, Founders Fund, In-Q-Tel, Keith Masback, Khosla Ventures, Pallas Ventures, RTX Ventures, Revolution’s Rise of the Rest Seed Fund, Sam Altman"/>
    <m/>
    <m/>
    <m/>
    <m/>
    <m/>
    <n v="2019"/>
    <n v="2020"/>
    <x v="10"/>
    <m/>
    <m/>
    <m/>
    <m/>
    <n v="100000000"/>
    <s v="series_b"/>
    <d v="2022-03-10T00:00:00"/>
    <n v="667000000"/>
    <m/>
    <n v="5894.18"/>
    <n v="2484.69"/>
    <n v="209386.36"/>
    <m/>
    <m/>
    <m/>
    <m/>
    <m/>
    <n v="434"/>
    <n v="561"/>
    <n v="224"/>
    <m/>
    <m/>
    <m/>
    <m/>
    <m/>
    <n v="95.49"/>
    <n v="84.09"/>
    <n v="89.17"/>
    <m/>
    <m/>
    <m/>
    <m/>
    <m/>
    <n v="7.09"/>
    <m/>
    <n v="7.09"/>
    <n v="1"/>
    <m/>
    <m/>
    <m/>
    <m/>
    <n v="176000000"/>
    <m/>
    <d v="2019-05-13T00:00:00"/>
    <d v="2020-10-29T00:00:00"/>
    <d v="2022-03-10T00:00:00"/>
    <m/>
    <m/>
    <m/>
    <m/>
    <m/>
    <n v="8.34"/>
    <m/>
    <m/>
    <m/>
    <m/>
    <n v="1"/>
    <n v="535"/>
    <n v="497"/>
    <m/>
    <m/>
    <m/>
    <m/>
    <n v="0"/>
    <s v="No"/>
    <n v="217765.23"/>
    <n v="239"/>
    <n v="88.43"/>
    <m/>
    <m/>
    <n v="1"/>
  </r>
  <r>
    <x v="2553"/>
    <s v="https://seon.io"/>
    <s v="https://www.crunchbase.com/organization/seon-security"/>
    <s v="SEON Technologies Ltd"/>
    <s v="SEON is an online fraud prevention platform that detects and stops fraud in real-time through transactional data analysis."/>
    <s v="pre_seed"/>
    <s v="seed"/>
    <s v="series_a"/>
    <s v="series_b"/>
    <m/>
    <m/>
    <m/>
    <m/>
    <n v="106023"/>
    <n v="625145"/>
    <n v="11983496"/>
    <n v="94000000"/>
    <m/>
    <m/>
    <m/>
    <m/>
    <n v="2120460"/>
    <n v="6251450"/>
    <n v="59917480"/>
    <n v="500000000"/>
    <m/>
    <m/>
    <m/>
    <m/>
    <m/>
    <s v="Fiedler Capital, PortfoLion Capital Partners"/>
    <s v="Charles Delingpole, Creandum, Discovery Ventures, Eamon Jubbawy, Jan Deepen, Laurence Krieger, Leo Nilsson, Maximilian Tayenthal, Peter O' Higgins, PortfoLion Capital Partners, Stefan Jeschonnek, Valentin Stalf"/>
    <s v="Creandum, Crew Capital, IVP, PortfoLion Capital Partners"/>
    <m/>
    <m/>
    <m/>
    <m/>
    <n v="2017"/>
    <n v="2018"/>
    <n v="2021"/>
    <x v="10"/>
    <m/>
    <m/>
    <m/>
    <m/>
    <n v="94000000"/>
    <s v="series_b"/>
    <d v="2022-04-19T00:00:00"/>
    <n v="500000000"/>
    <n v="0"/>
    <n v="0"/>
    <n v="7053.01"/>
    <n v="210151.06"/>
    <m/>
    <m/>
    <m/>
    <m/>
    <n v="829"/>
    <n v="3719"/>
    <n v="1050"/>
    <n v="222"/>
    <m/>
    <m/>
    <m/>
    <m/>
    <n v="69.36"/>
    <n v="64.34"/>
    <n v="80.03"/>
    <n v="89.27"/>
    <m/>
    <m/>
    <m/>
    <m/>
    <m/>
    <n v="144.32"/>
    <n v="54.39"/>
    <n v="7.09"/>
    <n v="1"/>
    <m/>
    <m/>
    <m/>
    <m/>
    <n v="107823964"/>
    <d v="2017-01-16T00:00:00"/>
    <d v="2018-02-15T00:00:00"/>
    <d v="2021-03-17T00:00:00"/>
    <d v="2022-04-19T00:00:00"/>
    <m/>
    <m/>
    <m/>
    <m/>
    <n v="9.58"/>
    <n v="8.34"/>
    <m/>
    <m/>
    <m/>
    <m/>
    <n v="1"/>
    <n v="1126"/>
    <n v="398"/>
    <m/>
    <m/>
    <m/>
    <m/>
    <n v="0"/>
    <s v="No"/>
    <n v="217204.07"/>
    <n v="240"/>
    <n v="88.38"/>
    <m/>
    <m/>
    <n v="1"/>
  </r>
  <r>
    <x v="2554"/>
    <s v="https://www.anthropic.com"/>
    <s v="https://www.crunchbase.com/organization/anthropic"/>
    <s v="Anthropic PBC"/>
    <s v="Anthropic is an AI safety and research company that focuses on increasing the safety of large-scale AI systems."/>
    <m/>
    <m/>
    <s v="series_a"/>
    <s v="series_b"/>
    <s v="series_c"/>
    <s v="series_d"/>
    <m/>
    <m/>
    <m/>
    <m/>
    <n v="124000000"/>
    <n v="580000000"/>
    <n v="450000000"/>
    <m/>
    <m/>
    <m/>
    <m/>
    <m/>
    <n v="674000000"/>
    <n v="1000000000"/>
    <n v="4000000000"/>
    <n v="18000000000"/>
    <m/>
    <m/>
    <m/>
    <m/>
    <s v="Center for Emerging Risk Research, Dustin Moskovitz, Eric Schmidt, Jaan Tallinn, James McClave"/>
    <s v="Caroline Ellison, Center for Emerging Risk Research, Jaan Tallinn, James McClave, Nishad Singh, Sam Bankman-Fried"/>
    <s v="Google, ICS FO, Menlo Ventures, NLS Ventures, Pario Ventures, Pioneer Fund, Raison, SVA, Salesforce Ventures, Seven Rivers Capital LTD, Sound Ventures, Spark Capital, XTX Ventures, Zoom Ventures"/>
    <s v="Elias Montanari, Menlo Ventures"/>
    <m/>
    <m/>
    <m/>
    <m/>
    <n v="2021"/>
    <x v="10"/>
    <n v="2023"/>
    <n v="2023"/>
    <m/>
    <m/>
    <m/>
    <s v="series_d"/>
    <d v="2023-12-23T00:00:00"/>
    <n v="18000000000"/>
    <m/>
    <m/>
    <n v="0"/>
    <n v="0"/>
    <n v="212894.62"/>
    <n v="4303.1499999999996"/>
    <m/>
    <m/>
    <m/>
    <m/>
    <n v="2960"/>
    <n v="1228"/>
    <n v="22"/>
    <n v="47"/>
    <m/>
    <m/>
    <m/>
    <m/>
    <n v="43.68"/>
    <n v="40.409999999999997"/>
    <n v="95.58"/>
    <n v="75.66"/>
    <m/>
    <m/>
    <s v="unicorn"/>
    <n v="19.07"/>
    <m/>
    <n v="19.07"/>
    <n v="15.12"/>
    <n v="4.2"/>
    <n v="1"/>
    <m/>
    <m/>
    <n v="7554000000"/>
    <m/>
    <m/>
    <d v="2021-05-28T00:00:00"/>
    <d v="2022-04-29T00:00:00"/>
    <d v="2023-05-23T00:00:00"/>
    <d v="2023-12-23T00:00:00"/>
    <m/>
    <m/>
    <m/>
    <n v="1.48"/>
    <n v="4"/>
    <n v="4.5"/>
    <m/>
    <m/>
    <n v="18"/>
    <m/>
    <n v="336"/>
    <n v="389"/>
    <n v="214"/>
    <m/>
    <m/>
    <n v="603"/>
    <s v="No"/>
    <n v="217197.77"/>
    <n v="241"/>
    <n v="88.33"/>
    <n v="18"/>
    <n v="18"/>
    <n v="18"/>
  </r>
  <r>
    <x v="2555"/>
    <s v="http://www.farmart.co/"/>
    <s v="https://www.crunchbase.com/organization/farmart"/>
    <s v="FarMart Service Pvt. Ltd."/>
    <s v="We are a modern food supply network of farming communities, food businesses and consumers."/>
    <m/>
    <s v="seed"/>
    <s v="series_a"/>
    <s v="series_b"/>
    <m/>
    <m/>
    <m/>
    <m/>
    <m/>
    <n v="245000"/>
    <n v="10000000"/>
    <n v="32000000"/>
    <m/>
    <m/>
    <m/>
    <m/>
    <m/>
    <n v="2450000"/>
    <n v="50000000"/>
    <n v="213440000"/>
    <m/>
    <m/>
    <m/>
    <m/>
    <m/>
    <s v="Indian Angel Network"/>
    <s v="500 Global, Amit Lakhotia, Avaana Capital, Dhyanesh Shah, InnoVen Capital, Jitendra Gupta, KP Balaraj, Matrix Partners India, OfBusiness, Omidyar Network India, Revant Bhate"/>
    <s v="General Catalyst, Matrix Partners India, Omidyar Network India"/>
    <m/>
    <m/>
    <m/>
    <m/>
    <m/>
    <n v="2017"/>
    <n v="2021"/>
    <x v="10"/>
    <m/>
    <m/>
    <m/>
    <m/>
    <n v="32000000"/>
    <s v="series_b"/>
    <d v="2022-03-30T00:00:00"/>
    <n v="213440000"/>
    <m/>
    <n v="30.93"/>
    <n v="7499.83"/>
    <n v="209332.37"/>
    <m/>
    <m/>
    <m/>
    <m/>
    <m/>
    <n v="1940"/>
    <n v="1029"/>
    <n v="225"/>
    <m/>
    <m/>
    <m/>
    <m/>
    <m/>
    <n v="79.53"/>
    <n v="80.430000000000007"/>
    <n v="89.12"/>
    <m/>
    <m/>
    <m/>
    <m/>
    <m/>
    <n v="59.25"/>
    <n v="59.25"/>
    <n v="3.63"/>
    <n v="1"/>
    <m/>
    <m/>
    <m/>
    <m/>
    <n v="48420204"/>
    <m/>
    <d v="2017-03-16T00:00:00"/>
    <d v="2021-10-21T00:00:00"/>
    <d v="2022-03-30T00:00:00"/>
    <m/>
    <m/>
    <m/>
    <m/>
    <n v="20.41"/>
    <n v="4.2699999999999996"/>
    <m/>
    <m/>
    <m/>
    <m/>
    <n v="1"/>
    <n v="1680"/>
    <n v="160"/>
    <m/>
    <m/>
    <m/>
    <m/>
    <n v="0"/>
    <s v="No"/>
    <n v="216863.13"/>
    <n v="242"/>
    <n v="88.28"/>
    <m/>
    <m/>
    <n v="1"/>
  </r>
  <r>
    <x v="2556"/>
    <s v="https://www.eh2.com"/>
    <s v="https://www.crunchbase.com/organization/electric-hydrogen-co"/>
    <m/>
    <s v="Electric Hydrogen develops electrolyzer technologies to enable abundant, low-cost, and clean hydrogen to replace fossil fuels."/>
    <m/>
    <m/>
    <s v="series_a"/>
    <s v="series_b"/>
    <s v="series_c"/>
    <m/>
    <m/>
    <m/>
    <m/>
    <m/>
    <n v="24000000"/>
    <n v="198000000"/>
    <n v="380000000"/>
    <m/>
    <m/>
    <m/>
    <m/>
    <m/>
    <n v="120000000"/>
    <n v="1320660000"/>
    <n v="1000000000"/>
    <m/>
    <m/>
    <m/>
    <m/>
    <m/>
    <s v="Breakthrough Energy Ventures, Capricorn Investment Group, Energy Impact Partners, Prelude Ventures"/>
    <s v="Breakthrough Energy Ventures, Capricorn Partners, Climate Pledge Fund, Cosan S.A., Energy Impact Partners, Equinor Ventures, Fifth Wall, Honeywell, Mitsubishi Heavy Industries, Prelude Ventures, Rio Tinto, S2G Ventures, Silicon Valley Bank, Trinity Capital"/>
    <s v="BP Ventures, Breakthrough Energy Ventures, Capricorn Partners, Climate Pledge Fund, Energy Impact Partners, Equinor Ventures, Fatima Group, Fifth Wall, Fortescue Metals, Kajima Ventures, Microsoft Climate Innovation Fund, Mitsubishi Heavy Industries, New Legacy Group, Oman Investment Fund, Prelude Ventures, Rio Tinto, S2G Ventures, Temasek Holdings"/>
    <m/>
    <m/>
    <m/>
    <m/>
    <m/>
    <n v="2021"/>
    <x v="10"/>
    <n v="2023"/>
    <m/>
    <m/>
    <m/>
    <n v="380000000"/>
    <s v="series_c"/>
    <d v="2023-10-02T00:00:00"/>
    <n v="3800000000"/>
    <m/>
    <m/>
    <n v="10276.41"/>
    <n v="102181.98"/>
    <n v="101483.22"/>
    <m/>
    <m/>
    <m/>
    <m/>
    <m/>
    <n v="887"/>
    <n v="306"/>
    <n v="42"/>
    <m/>
    <m/>
    <m/>
    <m/>
    <m/>
    <n v="83.14"/>
    <n v="85.19"/>
    <n v="91.37"/>
    <m/>
    <m/>
    <m/>
    <s v="unicorn"/>
    <n v="24.23"/>
    <m/>
    <n v="24.23"/>
    <n v="2.59"/>
    <n v="3.8"/>
    <m/>
    <m/>
    <m/>
    <n v="698300000"/>
    <m/>
    <m/>
    <d v="2021-06-23T00:00:00"/>
    <d v="2022-06-22T00:00:00"/>
    <d v="2023-10-02T00:00:00"/>
    <m/>
    <m/>
    <m/>
    <m/>
    <n v="11.01"/>
    <n v="0.76"/>
    <m/>
    <m/>
    <m/>
    <n v="2.88"/>
    <m/>
    <n v="364"/>
    <n v="467"/>
    <m/>
    <m/>
    <m/>
    <n v="467"/>
    <s v="No"/>
    <n v="213941.61"/>
    <n v="243"/>
    <n v="88.24"/>
    <n v="0.76"/>
    <n v="0.76"/>
    <n v="2.88"/>
  </r>
  <r>
    <x v="2557"/>
    <s v="https://www.cashflo.io"/>
    <s v="https://www.crunchbase.com/organization/cashflo"/>
    <s v="Valor Innovations Pvt. Ltd."/>
    <s v="CashFlo offers a SaaS Finance Automation Solution that's built for corporate finance teams at large Indian Companies"/>
    <m/>
    <m/>
    <s v="series_a"/>
    <s v="series_b"/>
    <m/>
    <m/>
    <m/>
    <m/>
    <m/>
    <m/>
    <n v="3300000"/>
    <n v="8761460"/>
    <m/>
    <m/>
    <m/>
    <m/>
    <m/>
    <m/>
    <n v="16500000"/>
    <n v="58438938.200000003"/>
    <m/>
    <m/>
    <m/>
    <m/>
    <m/>
    <m/>
    <s v="Arpan Sheth, Ashish Iyer, Elevation Capital"/>
    <s v="Amrish Rau, Atrium Angels, Elevation Capital, General Catalyst, Gokul Rajaram, Jitendra Gupta, Nitin Gupta, Rangarajan Krishnan, Saikiran Krishnamurthy, Whiteboard Capital"/>
    <m/>
    <m/>
    <m/>
    <m/>
    <m/>
    <m/>
    <n v="2019"/>
    <x v="10"/>
    <m/>
    <m/>
    <m/>
    <m/>
    <n v="8761459"/>
    <s v="series_b"/>
    <d v="2022-09-06T00:00:00"/>
    <n v="58438938.200000003"/>
    <m/>
    <m/>
    <n v="5437.28"/>
    <n v="208154.47"/>
    <m/>
    <m/>
    <m/>
    <m/>
    <m/>
    <m/>
    <n v="371"/>
    <n v="227"/>
    <m/>
    <m/>
    <m/>
    <m/>
    <m/>
    <m/>
    <n v="91.09"/>
    <n v="89.02"/>
    <m/>
    <m/>
    <m/>
    <m/>
    <m/>
    <n v="3.01"/>
    <m/>
    <n v="3.01"/>
    <n v="1"/>
    <m/>
    <m/>
    <m/>
    <m/>
    <n v="12061460"/>
    <m/>
    <m/>
    <d v="2019-09-04T00:00:00"/>
    <d v="2022-09-06T00:00:00"/>
    <m/>
    <m/>
    <m/>
    <m/>
    <m/>
    <n v="3.54"/>
    <m/>
    <m/>
    <m/>
    <m/>
    <n v="1"/>
    <m/>
    <n v="1098"/>
    <m/>
    <m/>
    <m/>
    <m/>
    <n v="0"/>
    <s v="No"/>
    <n v="213591.75"/>
    <n v="244"/>
    <n v="88.19"/>
    <m/>
    <m/>
    <n v="1"/>
  </r>
  <r>
    <x v="2558"/>
    <s v="https://zerion.io/"/>
    <s v="https://www.crunchbase.com/organization/zerion"/>
    <s v="Zerion Inc."/>
    <s v="Zerion is an all-in-one interface that allows technical and non-technical users to acquire, track and manage DeFi assets."/>
    <m/>
    <s v="seed"/>
    <s v="series_a"/>
    <s v="series_b"/>
    <m/>
    <m/>
    <m/>
    <m/>
    <m/>
    <n v="2000000"/>
    <n v="8200000"/>
    <n v="12300000"/>
    <m/>
    <m/>
    <m/>
    <m/>
    <m/>
    <n v="20000000"/>
    <n v="41000000"/>
    <n v="82041000"/>
    <m/>
    <m/>
    <m/>
    <m/>
    <m/>
    <s v="Blockchain.com Ventures, Employee Stock Option Fund, Placeholder"/>
    <s v="Alexander Pack, Alliance DAO, Anastasia Andrianova, Ash Egan, BitScale, Blockchain.com Ventures, Continue Capital, Digital Currency Group, Fernando Martinelli, G1 Ventures, Joey Krug, Julien Bouteloup, Lightspeed Venture Partners, Lyuben Belov, Mosaic Ventures, Placeholder, Polymorphic Capital, SevenX Ventures, Stani Kulechov, The LAO, Wintermute"/>
    <s v="Alchemy Ventures, Anton Bukov, Coinbase Ventures, Gregoire le Jeune, Mosaic Ventures, Orest Gavryliak, Placeholder, Polymorphic Capital, Sergey Kuznetsov, Wintermute, iluminr"/>
    <m/>
    <m/>
    <m/>
    <m/>
    <m/>
    <n v="2019"/>
    <n v="2021"/>
    <x v="10"/>
    <m/>
    <m/>
    <m/>
    <m/>
    <n v="12300000"/>
    <s v="series_b"/>
    <d v="2022-10-11T00:00:00"/>
    <n v="82041000"/>
    <m/>
    <n v="0"/>
    <n v="121408.78"/>
    <n v="89605.27"/>
    <m/>
    <m/>
    <m/>
    <m/>
    <m/>
    <n v="3695"/>
    <n v="144"/>
    <n v="313"/>
    <m/>
    <m/>
    <m/>
    <m/>
    <m/>
    <n v="61.5"/>
    <n v="97.28"/>
    <n v="84.85"/>
    <m/>
    <m/>
    <m/>
    <m/>
    <m/>
    <n v="2.79"/>
    <n v="2.79"/>
    <n v="1.7"/>
    <n v="1"/>
    <m/>
    <m/>
    <m/>
    <m/>
    <n v="32994974"/>
    <m/>
    <d v="2019-12-03T00:00:00"/>
    <d v="2021-07-07T00:00:00"/>
    <d v="2022-10-11T00:00:00"/>
    <m/>
    <m/>
    <m/>
    <m/>
    <n v="2.0499999999999998"/>
    <n v="2"/>
    <m/>
    <m/>
    <m/>
    <m/>
    <n v="1"/>
    <n v="582"/>
    <n v="461"/>
    <m/>
    <m/>
    <m/>
    <m/>
    <n v="0"/>
    <s v="No"/>
    <n v="211014.05"/>
    <n v="245"/>
    <n v="88.14"/>
    <m/>
    <m/>
    <n v="1"/>
  </r>
  <r>
    <x v="2559"/>
    <s v="https://www.pattern.ag/"/>
    <s v="https://www.crunchbase.com/organization/pattern-ag"/>
    <m/>
    <s v="Pattern Ag provides soil microbiome analysis and recommendations for input optimization on farms."/>
    <m/>
    <m/>
    <s v="series_a"/>
    <s v="series_b"/>
    <m/>
    <m/>
    <m/>
    <m/>
    <m/>
    <m/>
    <n v="15000000"/>
    <n v="35000000"/>
    <m/>
    <m/>
    <m/>
    <m/>
    <m/>
    <m/>
    <n v="75000000"/>
    <n v="233450000"/>
    <m/>
    <m/>
    <m/>
    <m/>
    <m/>
    <m/>
    <s v="Founders Fund, International Finance Corporation, Ospraie Ag Sciences, Valor Capital Group"/>
    <s v="Bidra Innovations, Continental Grain Company, Earthshot Ventures, Founders Fund, LAUNCH, Ospraie Ag Sciences, The Production Board (TPB), Valor Capital Group, iSelect Fund"/>
    <m/>
    <m/>
    <m/>
    <m/>
    <m/>
    <m/>
    <n v="2020"/>
    <x v="10"/>
    <m/>
    <m/>
    <m/>
    <m/>
    <n v="35000000"/>
    <s v="series_b"/>
    <d v="2022-08-25T00:00:00"/>
    <n v="233450000"/>
    <m/>
    <m/>
    <n v="3353.73"/>
    <n v="206714.95"/>
    <m/>
    <m/>
    <m/>
    <m/>
    <m/>
    <m/>
    <n v="511"/>
    <n v="232"/>
    <m/>
    <m/>
    <m/>
    <m/>
    <m/>
    <m/>
    <n v="85.51"/>
    <n v="88.78"/>
    <m/>
    <m/>
    <m/>
    <m/>
    <m/>
    <n v="2.65"/>
    <m/>
    <n v="2.65"/>
    <n v="1"/>
    <m/>
    <m/>
    <m/>
    <m/>
    <n v="50000000"/>
    <m/>
    <m/>
    <d v="2020-10-27T00:00:00"/>
    <d v="2022-08-25T00:00:00"/>
    <m/>
    <m/>
    <m/>
    <m/>
    <m/>
    <n v="3.11"/>
    <m/>
    <m/>
    <m/>
    <m/>
    <n v="1"/>
    <m/>
    <n v="667"/>
    <m/>
    <m/>
    <m/>
    <m/>
    <n v="0"/>
    <s v="No"/>
    <n v="210068.68"/>
    <n v="246"/>
    <n v="88.09"/>
    <m/>
    <m/>
    <n v="1"/>
  </r>
  <r>
    <x v="2560"/>
    <s v="http://www.iterativescopes.com"/>
    <s v="https://www.crunchbase.com/organization/iterative-scopes"/>
    <s v="Iterative Scopes, Inc"/>
    <s v="Iterative Scopes delivers tools for physicians and life sciences in colorectal cancer and inflammatory bowel disease space."/>
    <m/>
    <s v="seed"/>
    <s v="series_a"/>
    <s v="series_b"/>
    <m/>
    <m/>
    <m/>
    <m/>
    <m/>
    <n v="5200000"/>
    <n v="100000"/>
    <n v="150000000"/>
    <m/>
    <m/>
    <m/>
    <m/>
    <m/>
    <n v="52000000"/>
    <n v="500000"/>
    <n v="1000500000"/>
    <m/>
    <m/>
    <m/>
    <m/>
    <m/>
    <s v="P5 Health Ventures, Tau Ventures, Wavemaker Partners"/>
    <s v="Wavemaker 360"/>
    <s v="Alumni Ventures, Breyer Capital, Clearlake Capital Group, Eli Lilly, Insight Partners, Johnson &amp; Johnson Innovation – JJDC, Obvious Ventures"/>
    <m/>
    <m/>
    <m/>
    <m/>
    <m/>
    <n v="2019"/>
    <n v="2019"/>
    <x v="10"/>
    <m/>
    <m/>
    <m/>
    <m/>
    <n v="150000000"/>
    <s v="series_b"/>
    <d v="2022-01-19T00:00:00"/>
    <n v="1000500000"/>
    <m/>
    <n v="67.510000000000005"/>
    <n v="0"/>
    <n v="209672.52"/>
    <m/>
    <m/>
    <m/>
    <m/>
    <m/>
    <n v="1823"/>
    <n v="1771"/>
    <n v="223"/>
    <m/>
    <m/>
    <m/>
    <m/>
    <m/>
    <n v="81.010000000000005"/>
    <n v="57.37"/>
    <n v="89.22"/>
    <m/>
    <m/>
    <m/>
    <m/>
    <m/>
    <n v="1701"/>
    <n v="13.08"/>
    <n v="1701"/>
    <n v="1"/>
    <m/>
    <m/>
    <m/>
    <m/>
    <n v="193620000"/>
    <m/>
    <d v="2019-06-15T00:00:00"/>
    <d v="2019-10-14T00:00:00"/>
    <d v="2022-01-19T00:00:00"/>
    <m/>
    <m/>
    <m/>
    <m/>
    <n v="0.01"/>
    <n v="2001"/>
    <m/>
    <m/>
    <m/>
    <m/>
    <n v="1"/>
    <n v="121"/>
    <n v="828"/>
    <m/>
    <m/>
    <m/>
    <m/>
    <n v="0"/>
    <s v="No"/>
    <n v="209740.03"/>
    <n v="247"/>
    <n v="88.04"/>
    <m/>
    <m/>
    <n v="1"/>
  </r>
  <r>
    <x v="2561"/>
    <s v="http://www.jobox.ai"/>
    <s v="https://www.crunchbase.com/organization/jobox-2"/>
    <s v="Jobox, Inc."/>
    <s v="JOBOX.ai is a B2B stealth mode AI startup disrupting the on-demand economy."/>
    <m/>
    <s v="seed"/>
    <s v="series_a"/>
    <s v="series_b"/>
    <s v="series_c"/>
    <m/>
    <m/>
    <m/>
    <m/>
    <n v="1665000"/>
    <m/>
    <n v="42000000"/>
    <m/>
    <m/>
    <m/>
    <m/>
    <m/>
    <n v="16650000"/>
    <m/>
    <n v="280140000"/>
    <m/>
    <m/>
    <m/>
    <m/>
    <m/>
    <s v="Acequia Capital (AceCap), Avichal Garg, Bossanova Investimentos, CSC Upshot, Coelius Capital, Janis Zech, Vela Partners, Zach Coelius"/>
    <m/>
    <s v="Expanding Capital, General Catalyst, Joey Low, NNS, Resolute Ventures"/>
    <s v="FJ Labs"/>
    <m/>
    <m/>
    <m/>
    <m/>
    <n v="2017"/>
    <n v="2017"/>
    <x v="10"/>
    <n v="2020"/>
    <m/>
    <m/>
    <m/>
    <n v="42000000"/>
    <s v="series_b"/>
    <d v="2022-04-12T00:00:00"/>
    <m/>
    <m/>
    <n v="18.86"/>
    <n v="0"/>
    <n v="207792.8"/>
    <n v="1436.95"/>
    <m/>
    <m/>
    <m/>
    <m/>
    <n v="2058"/>
    <n v="1355"/>
    <n v="228"/>
    <n v="297"/>
    <m/>
    <m/>
    <m/>
    <m/>
    <n v="78.290000000000006"/>
    <n v="66.069999999999993"/>
    <n v="88.98"/>
    <n v="58.77"/>
    <m/>
    <m/>
    <m/>
    <m/>
    <m/>
    <m/>
    <m/>
    <m/>
    <m/>
    <m/>
    <m/>
    <m/>
    <n v="56665000"/>
    <m/>
    <d v="2017-03-01T00:00:00"/>
    <d v="2017-01-01T00:00:00"/>
    <d v="2022-04-12T00:00:00"/>
    <d v="2020-09-16T00:00:00"/>
    <m/>
    <m/>
    <m/>
    <m/>
    <m/>
    <m/>
    <m/>
    <m/>
    <m/>
    <m/>
    <n v="-59"/>
    <n v="1927"/>
    <n v="-573"/>
    <m/>
    <m/>
    <m/>
    <n v="0"/>
    <s v="No"/>
    <n v="209248.61"/>
    <n v="248"/>
    <n v="87.99"/>
    <n v="0"/>
    <n v="0"/>
    <n v="0"/>
  </r>
  <r>
    <x v="2562"/>
    <s v="https://arrivent.com/"/>
    <s v="https://www.crunchbase.com/organization/arrivent-biopharma"/>
    <m/>
    <s v="ArriVent develops pharmaceutical products to cure presently untreatable cancer."/>
    <m/>
    <m/>
    <s v="series_a"/>
    <s v="series_b"/>
    <m/>
    <m/>
    <m/>
    <m/>
    <m/>
    <m/>
    <n v="81000000"/>
    <n v="155000000"/>
    <m/>
    <m/>
    <m/>
    <m/>
    <m/>
    <m/>
    <n v="405000000"/>
    <n v="1033850000"/>
    <m/>
    <m/>
    <m/>
    <m/>
    <m/>
    <m/>
    <s v="Boyu Capital, Hillhouse Investment, Lilly Asia Ventures, Lyra Capital, Octagon Capital Advisors, OrbiMed"/>
    <s v="AIHC Capital, Boyu Capital, Catalio Capital Management, General Catalyst, HBM Healthcare Investments AG, HBM Partners, Infinitum Asset Management, Infinitum Partners, Lilly Asia Ventures, Octagon Capital Advisors, OrbiMed, Sequoia Capital China, Shanghai Healthcare Capital, Sirona Capital, Sofinnova Investments, Terra Magnum Capital Partners (&quot;&quot;&quot;&quot;TMCP&quot;&quot;&quot;&quot;)&quot;&quot;, Unicorn Capital Partners"/>
    <m/>
    <m/>
    <m/>
    <m/>
    <m/>
    <m/>
    <n v="2021"/>
    <x v="10"/>
    <m/>
    <m/>
    <m/>
    <m/>
    <n v="155000000"/>
    <s v="series_b"/>
    <d v="2022-12-29T00:00:00"/>
    <n v="517716000"/>
    <m/>
    <m/>
    <n v="101.72"/>
    <n v="208291.06"/>
    <m/>
    <m/>
    <m/>
    <m/>
    <m/>
    <m/>
    <n v="2281"/>
    <n v="226"/>
    <m/>
    <m/>
    <m/>
    <m/>
    <m/>
    <m/>
    <n v="56.6"/>
    <n v="89.07"/>
    <m/>
    <m/>
    <m/>
    <m/>
    <m/>
    <n v="1.0900000000000001"/>
    <m/>
    <n v="1.0900000000000001"/>
    <n v="0.5"/>
    <m/>
    <m/>
    <m/>
    <m/>
    <n v="305000000"/>
    <m/>
    <m/>
    <d v="2021-06-30T00:00:00"/>
    <d v="2022-12-29T00:00:00"/>
    <m/>
    <m/>
    <m/>
    <m/>
    <m/>
    <n v="2.5499999999999998"/>
    <m/>
    <m/>
    <m/>
    <m/>
    <n v="0.5"/>
    <m/>
    <n v="547"/>
    <m/>
    <m/>
    <m/>
    <m/>
    <n v="0"/>
    <s v="No"/>
    <n v="208392.78"/>
    <n v="249"/>
    <n v="87.94"/>
    <m/>
    <m/>
    <n v="0.5"/>
  </r>
  <r>
    <x v="2563"/>
    <s v="http://www.spotnana.com"/>
    <s v="https://www.crunchbase.com/organization/spotnana-technology"/>
    <s v="Spotnana Technology Inc"/>
    <s v="Travel-as-a-Service platform"/>
    <m/>
    <s v="seed"/>
    <s v="series_a"/>
    <s v="series_b"/>
    <m/>
    <m/>
    <m/>
    <m/>
    <m/>
    <n v="7000000"/>
    <n v="34000000"/>
    <n v="75000000"/>
    <m/>
    <m/>
    <m/>
    <m/>
    <m/>
    <n v="70000000"/>
    <n v="170000000"/>
    <n v="500250000"/>
    <m/>
    <m/>
    <m/>
    <m/>
    <m/>
    <s v="8VC, Global Founders Capital, ICONIQ Capital, Madrona, Shah Capital Partners"/>
    <s v="Akshay Bhargava, American Express Ventures, Decibel Partners, Gokul Rajaram, ICONIQ Growth, Jeetu Patel, Madrona, Mubadala Capital Ventures, Scott Belsky, Vinod Marur"/>
    <s v="Blank Ventures, Durable Capital Partners, ICONIQ Growth, Madrona, Mubadala Capital Ventures"/>
    <m/>
    <m/>
    <m/>
    <m/>
    <m/>
    <n v="2020"/>
    <n v="2021"/>
    <x v="10"/>
    <m/>
    <m/>
    <m/>
    <m/>
    <n v="75000000"/>
    <s v="series_b"/>
    <d v="2022-07-26T00:00:00"/>
    <n v="500250000"/>
    <m/>
    <n v="2052.4899999999998"/>
    <n v="3088.2"/>
    <n v="202128.26"/>
    <m/>
    <m/>
    <m/>
    <m/>
    <m/>
    <n v="754"/>
    <n v="1370"/>
    <n v="234"/>
    <m/>
    <m/>
    <m/>
    <m/>
    <m/>
    <n v="92"/>
    <n v="73.94"/>
    <n v="88.68"/>
    <m/>
    <m/>
    <m/>
    <m/>
    <m/>
    <n v="4.8600000000000003"/>
    <n v="4.8600000000000003"/>
    <n v="2.5"/>
    <n v="1"/>
    <m/>
    <m/>
    <m/>
    <m/>
    <n v="116000000"/>
    <m/>
    <d v="2020-01-01T00:00:00"/>
    <d v="2021-09-23T00:00:00"/>
    <d v="2022-07-26T00:00:00"/>
    <m/>
    <m/>
    <m/>
    <m/>
    <n v="2.4300000000000002"/>
    <n v="2.94"/>
    <m/>
    <m/>
    <m/>
    <m/>
    <n v="1"/>
    <n v="631"/>
    <n v="306"/>
    <m/>
    <m/>
    <m/>
    <m/>
    <n v="0"/>
    <s v="No"/>
    <n v="207268.95"/>
    <n v="250"/>
    <n v="87.89"/>
    <m/>
    <m/>
    <n v="1"/>
  </r>
  <r>
    <x v="2564"/>
    <s v="http://www.joonko.co"/>
    <s v="https://www.crunchbase.com/organization/joonko"/>
    <s v="Joonko Diversity, Inc."/>
    <s v="Joonko offers a recruiting software that provides managers and employees with real-time insights and recommendations."/>
    <s v="pre_seed"/>
    <s v="seed"/>
    <s v="series_a"/>
    <s v="series_b"/>
    <m/>
    <m/>
    <m/>
    <m/>
    <m/>
    <n v="270000"/>
    <n v="10000000"/>
    <n v="25000000"/>
    <m/>
    <m/>
    <m/>
    <m/>
    <m/>
    <n v="2700000"/>
    <n v="50000000"/>
    <n v="166750000"/>
    <m/>
    <m/>
    <m/>
    <m/>
    <s v="Redhawk VC"/>
    <s v="Right Side Capital Management, Techstars"/>
    <s v="Techstars, Vertex Ventures Israel"/>
    <s v="Bernard Coleman, Insight Partners, Kapor Capital, Mercedes Chatfield-Taylor, Mikaela Smith, Nicole Cuellar-Lopez, Rachel Williams, Samuel Tam, Target Global, Vertex Ventures Israel"/>
    <m/>
    <m/>
    <m/>
    <m/>
    <n v="2019"/>
    <n v="2016"/>
    <n v="2021"/>
    <x v="10"/>
    <m/>
    <m/>
    <m/>
    <m/>
    <n v="25000000"/>
    <s v="series_b"/>
    <d v="2022-09-13T00:00:00"/>
    <n v="166750000"/>
    <n v="0"/>
    <n v="1277.25"/>
    <n v="11234.35"/>
    <n v="192774.18"/>
    <m/>
    <m/>
    <m/>
    <m/>
    <n v="1931"/>
    <n v="436"/>
    <n v="853"/>
    <n v="240"/>
    <m/>
    <m/>
    <m/>
    <m/>
    <n v="65.319999999999993"/>
    <n v="95.5"/>
    <n v="83.78"/>
    <n v="88.39"/>
    <m/>
    <m/>
    <m/>
    <m/>
    <m/>
    <n v="42"/>
    <n v="42"/>
    <n v="2.84"/>
    <n v="1"/>
    <m/>
    <m/>
    <m/>
    <m/>
    <n v="38500000"/>
    <d v="2019-11-01T00:00:00"/>
    <d v="2016-08-01T00:00:00"/>
    <d v="2021-08-10T00:00:00"/>
    <d v="2022-09-13T00:00:00"/>
    <m/>
    <m/>
    <m/>
    <m/>
    <n v="18.52"/>
    <n v="3.34"/>
    <m/>
    <m/>
    <m/>
    <m/>
    <n v="1"/>
    <n v="1835"/>
    <n v="399"/>
    <m/>
    <m/>
    <m/>
    <m/>
    <n v="0"/>
    <s v="No"/>
    <n v="205285.78"/>
    <n v="251"/>
    <n v="87.85"/>
    <m/>
    <m/>
    <n v="1"/>
  </r>
  <r>
    <x v="2565"/>
    <s v="https://www.aspenneuroscience.com"/>
    <s v="https://www.crunchbase.com/organization/aspen-neuroscience"/>
    <s v="Aspen Neuroscience, Inc."/>
    <s v="Aspen Neuroscience is a biotechnology company that specializes in personalized cell therapies."/>
    <m/>
    <s v="seed"/>
    <s v="series_a"/>
    <s v="series_b"/>
    <m/>
    <m/>
    <m/>
    <m/>
    <m/>
    <n v="6500000"/>
    <n v="70000000"/>
    <n v="147500000"/>
    <m/>
    <m/>
    <m/>
    <m/>
    <m/>
    <n v="65000000"/>
    <n v="350000000"/>
    <n v="983825000"/>
    <m/>
    <m/>
    <m/>
    <m/>
    <m/>
    <s v="ARCH Venture Partners, Alexandria Venture Investments, Axon Ventures, Domain Associates, OrbiMed, Section 32"/>
    <s v="ARCH Venture Partners, Domain Associates, Frazier Healthcare Partners, OrbiMed, Sam Altman, Section 32"/>
    <s v="ARCH Venture Partners, Alexandria Venture Investments, Bioverge, EDBI, Frazier Life Sciences, Gaingels, Google Ventures, LYFE Capital, Lifeforce Capital, Medical Excellence Capital, Mirae Asset Capital, NS Investment, Newton Investment Management, OrbiMed, Revelation Partners, Section 32"/>
    <m/>
    <m/>
    <m/>
    <m/>
    <m/>
    <n v="2019"/>
    <n v="2020"/>
    <x v="10"/>
    <m/>
    <m/>
    <m/>
    <m/>
    <n v="147500000"/>
    <s v="series_b"/>
    <d v="2022-05-09T00:00:00"/>
    <n v="983825000"/>
    <m/>
    <n v="0"/>
    <n v="10871.78"/>
    <n v="192180.68"/>
    <m/>
    <m/>
    <m/>
    <m/>
    <m/>
    <n v="3695"/>
    <n v="231"/>
    <n v="241"/>
    <m/>
    <m/>
    <m/>
    <m/>
    <m/>
    <n v="61.5"/>
    <n v="93.46"/>
    <n v="88.34"/>
    <m/>
    <m/>
    <m/>
    <m/>
    <m/>
    <n v="10.29"/>
    <n v="10.29"/>
    <n v="2.39"/>
    <n v="1"/>
    <m/>
    <m/>
    <m/>
    <m/>
    <n v="264000000"/>
    <m/>
    <d v="2019-12-12T00:00:00"/>
    <d v="2020-04-01T00:00:00"/>
    <d v="2022-05-09T00:00:00"/>
    <m/>
    <m/>
    <m/>
    <m/>
    <n v="5.38"/>
    <n v="2.81"/>
    <m/>
    <m/>
    <m/>
    <m/>
    <n v="1"/>
    <n v="111"/>
    <n v="768"/>
    <m/>
    <m/>
    <m/>
    <m/>
    <n v="0"/>
    <s v="No"/>
    <n v="203052.46"/>
    <n v="252"/>
    <n v="87.8"/>
    <m/>
    <m/>
    <n v="1"/>
  </r>
  <r>
    <x v="2566"/>
    <s v="https://altana.ai"/>
    <s v="https://www.crunchbase.com/organization/altana-trade"/>
    <s v="Altana Technologies, Inc."/>
    <s v="Altana empowers governments, logistics providers, and enterprises with an intelligent, dynamic map of the global supply chain."/>
    <m/>
    <s v="seed"/>
    <s v="series_a"/>
    <s v="series_b"/>
    <m/>
    <m/>
    <m/>
    <m/>
    <m/>
    <n v="7000000"/>
    <n v="15000000"/>
    <n v="100000000"/>
    <m/>
    <m/>
    <m/>
    <m/>
    <m/>
    <n v="70000000"/>
    <n v="75000000"/>
    <n v="667000000"/>
    <m/>
    <m/>
    <m/>
    <m/>
    <m/>
    <s v="AlleyCorp, Amadeus Capital Partners, Schematic Ventures, Working Capital"/>
    <s v="Amadeus Capital Partners, Google Ventures, Ridgeline, Schematic Ventures"/>
    <s v="Activate Capital Partners, Amadeus Capital Partners, Four More Capital, Google Ventures, OMERS Ventures, Page One Ventures, Prologis Ventures, Reefknot Investments, Ridgeline"/>
    <m/>
    <m/>
    <m/>
    <m/>
    <m/>
    <n v="2020"/>
    <n v="2021"/>
    <x v="10"/>
    <m/>
    <m/>
    <m/>
    <m/>
    <n v="100000000"/>
    <s v="series_b"/>
    <d v="2022-10-03T00:00:00"/>
    <n v="667000000"/>
    <m/>
    <n v="232"/>
    <n v="82798.929999999993"/>
    <n v="119628.97"/>
    <m/>
    <m/>
    <m/>
    <m/>
    <m/>
    <n v="1488"/>
    <n v="239"/>
    <n v="291"/>
    <m/>
    <m/>
    <m/>
    <m/>
    <m/>
    <n v="84.2"/>
    <n v="95.47"/>
    <n v="85.92"/>
    <m/>
    <m/>
    <m/>
    <m/>
    <m/>
    <n v="7.56"/>
    <n v="6.48"/>
    <n v="7.56"/>
    <n v="1"/>
    <m/>
    <m/>
    <m/>
    <m/>
    <n v="122000000"/>
    <m/>
    <d v="2020-11-24T00:00:00"/>
    <d v="2021-09-20T00:00:00"/>
    <d v="2022-10-03T00:00:00"/>
    <m/>
    <m/>
    <m/>
    <m/>
    <n v="1.07"/>
    <n v="8.89"/>
    <m/>
    <m/>
    <m/>
    <m/>
    <n v="1"/>
    <n v="300"/>
    <n v="378"/>
    <m/>
    <m/>
    <m/>
    <m/>
    <n v="0"/>
    <s v="No"/>
    <n v="202659.9"/>
    <n v="253"/>
    <n v="87.75"/>
    <m/>
    <m/>
    <n v="1"/>
  </r>
  <r>
    <x v="2567"/>
    <s v="http://isee.ai"/>
    <s v="https://www.crunchbase.com/organization/isee-c0f5"/>
    <s v="ISEE, Inc."/>
    <s v="ISEE is an autonomous driving technology company."/>
    <m/>
    <s v="seed"/>
    <s v="series_a"/>
    <s v="series_b"/>
    <m/>
    <m/>
    <m/>
    <m/>
    <m/>
    <n v="2736986"/>
    <n v="15000000"/>
    <n v="40000000"/>
    <m/>
    <m/>
    <m/>
    <m/>
    <m/>
    <n v="27369860"/>
    <n v="75000000"/>
    <n v="266800000"/>
    <m/>
    <m/>
    <m/>
    <m/>
    <m/>
    <s v="Boston Seed Capital, Cherubic Ventures, Eniac Ventures, Hyperplane, Samsung NEXT’s Q Fund, The Engine"/>
    <s v="Eniac Ventures, Founders Fund, Hyperplane, The Engine"/>
    <s v="Eniac Ventures, Founders Fund, Jeneration Capital, MESH, Maersk Growth, New Legacy Group, Peter Thiel"/>
    <m/>
    <m/>
    <m/>
    <m/>
    <m/>
    <n v="2017"/>
    <n v="2019"/>
    <x v="10"/>
    <m/>
    <m/>
    <m/>
    <m/>
    <n v="40000000"/>
    <s v="series_b"/>
    <d v="2022-11-17T00:00:00"/>
    <n v="266800000"/>
    <m/>
    <n v="2075.83"/>
    <n v="6708.34"/>
    <n v="193628.24"/>
    <m/>
    <m/>
    <m/>
    <m/>
    <m/>
    <n v="342"/>
    <n v="312"/>
    <n v="239"/>
    <m/>
    <m/>
    <m/>
    <m/>
    <m/>
    <n v="96.4"/>
    <n v="92.51"/>
    <n v="88.44"/>
    <m/>
    <m/>
    <m/>
    <m/>
    <m/>
    <n v="6.63"/>
    <n v="6.63"/>
    <n v="3.02"/>
    <n v="1"/>
    <m/>
    <m/>
    <m/>
    <m/>
    <n v="57736986"/>
    <m/>
    <d v="2017-09-15T00:00:00"/>
    <d v="2019-11-11T00:00:00"/>
    <d v="2022-11-17T00:00:00"/>
    <m/>
    <m/>
    <m/>
    <m/>
    <n v="2.74"/>
    <n v="3.56"/>
    <m/>
    <m/>
    <m/>
    <m/>
    <n v="1"/>
    <n v="787"/>
    <n v="1102"/>
    <m/>
    <m/>
    <m/>
    <m/>
    <n v="0"/>
    <s v="No"/>
    <n v="202412.41"/>
    <n v="254"/>
    <n v="87.7"/>
    <m/>
    <m/>
    <n v="1"/>
  </r>
  <r>
    <x v="2568"/>
    <s v="https://www.speak.com/"/>
    <s v="https://www.crunchbase.com/organization/speak-3"/>
    <s v="Speakeasy Labs, Inc."/>
    <s v="Speak is a mobile app that helps people learn new languages through AI-powered conversation."/>
    <m/>
    <s v="seed"/>
    <s v="series_a"/>
    <s v="series_b"/>
    <m/>
    <m/>
    <m/>
    <m/>
    <m/>
    <m/>
    <n v="11000000"/>
    <n v="27000000"/>
    <m/>
    <m/>
    <m/>
    <m/>
    <m/>
    <m/>
    <n v="55000000"/>
    <n v="180090000"/>
    <m/>
    <m/>
    <m/>
    <m/>
    <m/>
    <s v="Investo, Justin Mateen, Khosla Ventures, Y Combinator"/>
    <s v="JAM Fund, Justin Mateen"/>
    <s v="Buckley Ventures, Founders Fund, Gokul Rajaram, Josh Buckley, Justin Mateen, Lachy Groom, OpenAI Startup Fund"/>
    <m/>
    <m/>
    <m/>
    <m/>
    <m/>
    <n v="2017"/>
    <n v="2020"/>
    <x v="10"/>
    <m/>
    <m/>
    <m/>
    <m/>
    <n v="20034998"/>
    <s v="series_unknown"/>
    <d v="2023-07-19T00:00:00"/>
    <n v="180090000"/>
    <m/>
    <n v="13989.75"/>
    <n v="0"/>
    <n v="188109.75"/>
    <m/>
    <m/>
    <m/>
    <m/>
    <m/>
    <n v="66"/>
    <n v="1826"/>
    <n v="245"/>
    <m/>
    <m/>
    <m/>
    <m/>
    <m/>
    <n v="99.31"/>
    <n v="48.14"/>
    <n v="88.15"/>
    <m/>
    <m/>
    <m/>
    <m/>
    <m/>
    <n v="2.78"/>
    <m/>
    <n v="2.78"/>
    <n v="1"/>
    <m/>
    <m/>
    <m/>
    <m/>
    <n v="74034998"/>
    <m/>
    <d v="2017-03-20T00:00:00"/>
    <d v="2020-08-01T00:00:00"/>
    <d v="2022-11-17T00:00:00"/>
    <m/>
    <m/>
    <m/>
    <m/>
    <m/>
    <n v="3.27"/>
    <m/>
    <m/>
    <m/>
    <m/>
    <n v="1"/>
    <n v="1230"/>
    <n v="838"/>
    <m/>
    <m/>
    <m/>
    <m/>
    <n v="244"/>
    <s v="No"/>
    <n v="202099.5"/>
    <n v="255"/>
    <n v="87.65"/>
    <m/>
    <m/>
    <n v="1"/>
  </r>
  <r>
    <x v="2569"/>
    <s v="https://playplay.com"/>
    <s v="https://www.crunchbase.com/organization/playplay"/>
    <m/>
    <s v="PlayPlay is a video creation tool designed for communication professionals."/>
    <m/>
    <s v="seed"/>
    <s v="series_a"/>
    <s v="series_b"/>
    <m/>
    <m/>
    <m/>
    <m/>
    <m/>
    <m/>
    <n v="10845705"/>
    <n v="55000000"/>
    <m/>
    <m/>
    <m/>
    <m/>
    <m/>
    <m/>
    <n v="54228525"/>
    <n v="366850000"/>
    <m/>
    <m/>
    <m/>
    <m/>
    <m/>
    <s v="Kerala Ventures, Point Nine"/>
    <s v="Balderton Capital, Kerala Ventures, Point Nine"/>
    <s v="Balderton Capital, Insight Partners"/>
    <m/>
    <m/>
    <m/>
    <m/>
    <m/>
    <n v="2018"/>
    <n v="2020"/>
    <x v="10"/>
    <m/>
    <m/>
    <m/>
    <m/>
    <n v="55000000"/>
    <s v="series_b"/>
    <d v="2022-01-20T00:00:00"/>
    <n v="366850000"/>
    <m/>
    <n v="78.83"/>
    <n v="2002.05"/>
    <n v="199645.76"/>
    <m/>
    <m/>
    <m/>
    <m/>
    <m/>
    <n v="1680"/>
    <n v="647"/>
    <n v="235"/>
    <m/>
    <m/>
    <m/>
    <m/>
    <m/>
    <n v="83.89"/>
    <n v="81.64"/>
    <n v="88.64"/>
    <m/>
    <m/>
    <m/>
    <m/>
    <m/>
    <n v="5.75"/>
    <m/>
    <n v="5.75"/>
    <n v="1"/>
    <m/>
    <m/>
    <m/>
    <m/>
    <n v="65845705"/>
    <m/>
    <d v="2018-06-01T00:00:00"/>
    <d v="2020-05-12T00:00:00"/>
    <d v="2022-01-20T00:00:00"/>
    <m/>
    <m/>
    <m/>
    <m/>
    <m/>
    <n v="6.76"/>
    <m/>
    <m/>
    <m/>
    <m/>
    <n v="1"/>
    <n v="711"/>
    <n v="618"/>
    <m/>
    <m/>
    <m/>
    <m/>
    <n v="0"/>
    <s v="No"/>
    <n v="201726.64"/>
    <n v="256"/>
    <n v="87.6"/>
    <m/>
    <m/>
    <n v="1"/>
  </r>
  <r>
    <x v="2570"/>
    <s v="https://uniswap.org/"/>
    <s v="https://www.crunchbase.com/organization/uniswap-labs"/>
    <s v="Universal Navigation Inc."/>
    <s v="Uniswap is a decentralized exchange platform that operates on the Ethereum blockchain."/>
    <m/>
    <m/>
    <s v="series_a"/>
    <s v="series_b"/>
    <m/>
    <m/>
    <m/>
    <m/>
    <m/>
    <m/>
    <n v="11000000"/>
    <n v="165000000"/>
    <m/>
    <m/>
    <m/>
    <m/>
    <m/>
    <m/>
    <n v="55000000"/>
    <n v="1660000000"/>
    <m/>
    <m/>
    <m/>
    <m/>
    <m/>
    <m/>
    <s v="A.Capital Ventures, Andreessen Horowitz, ParaFi Capital, Paradigm, SVA, Union Square Ventures, Variant Alternative Income Fund, Version One Ventures"/>
    <s v="Paradigm, Polychain, SVA, Variant, a16z crypto"/>
    <m/>
    <m/>
    <m/>
    <m/>
    <m/>
    <m/>
    <n v="2020"/>
    <x v="10"/>
    <m/>
    <m/>
    <m/>
    <m/>
    <n v="165000000"/>
    <s v="series_b"/>
    <d v="2022-10-13T00:00:00"/>
    <n v="1660000000"/>
    <m/>
    <m/>
    <n v="23253.05"/>
    <n v="177940.16"/>
    <m/>
    <m/>
    <m/>
    <m/>
    <m/>
    <m/>
    <n v="54"/>
    <n v="266"/>
    <m/>
    <m/>
    <m/>
    <m/>
    <m/>
    <m/>
    <n v="98.49"/>
    <n v="87.13"/>
    <m/>
    <m/>
    <m/>
    <m/>
    <s v="unicorn"/>
    <n v="25.66"/>
    <m/>
    <n v="25.66"/>
    <n v="1"/>
    <m/>
    <m/>
    <m/>
    <m/>
    <n v="176000000"/>
    <m/>
    <m/>
    <d v="2020-08-07T00:00:00"/>
    <d v="2022-10-13T00:00:00"/>
    <m/>
    <m/>
    <m/>
    <m/>
    <m/>
    <n v="30.18"/>
    <m/>
    <m/>
    <m/>
    <m/>
    <n v="1"/>
    <m/>
    <n v="797"/>
    <m/>
    <m/>
    <m/>
    <m/>
    <n v="0"/>
    <s v="No"/>
    <n v="201193.21"/>
    <n v="257"/>
    <n v="87.55"/>
    <m/>
    <m/>
    <n v="1"/>
  </r>
  <r>
    <x v="2571"/>
    <s v="https://plextrac.com"/>
    <s v="https://www.crunchbase.com/organization/plextrac"/>
    <s v="PlexTrac, LLC."/>
    <s v="PlexTrac is a cybersecurity platform."/>
    <m/>
    <s v="seed"/>
    <s v="series_a"/>
    <s v="series_b"/>
    <m/>
    <m/>
    <m/>
    <m/>
    <m/>
    <n v="1000000"/>
    <n v="10000000"/>
    <n v="70000000"/>
    <m/>
    <m/>
    <m/>
    <m/>
    <m/>
    <n v="10000000"/>
    <n v="50000000"/>
    <n v="466900000"/>
    <m/>
    <m/>
    <m/>
    <m/>
    <m/>
    <s v="StageDotO"/>
    <s v="Madrona, Noro-Moseley Partners, StageDotO"/>
    <s v="Insight Partners, Madrona, Noro-Moseley Partners, StageDotO"/>
    <m/>
    <m/>
    <m/>
    <m/>
    <m/>
    <n v="2019"/>
    <n v="2021"/>
    <x v="10"/>
    <m/>
    <m/>
    <m/>
    <m/>
    <n v="70000000"/>
    <s v="series_b"/>
    <d v="2022-02-02T00:00:00"/>
    <n v="466900000"/>
    <m/>
    <n v="0"/>
    <n v="508.03"/>
    <n v="196513.37"/>
    <m/>
    <m/>
    <m/>
    <m/>
    <m/>
    <n v="3695"/>
    <n v="1957"/>
    <n v="236"/>
    <m/>
    <m/>
    <m/>
    <m/>
    <m/>
    <n v="61.5"/>
    <n v="62.77"/>
    <n v="88.59"/>
    <m/>
    <m/>
    <m/>
    <m/>
    <m/>
    <n v="31.75"/>
    <n v="31.75"/>
    <n v="7.94"/>
    <n v="1"/>
    <m/>
    <m/>
    <m/>
    <m/>
    <n v="81000000"/>
    <m/>
    <d v="2019-09-04T00:00:00"/>
    <d v="2021-04-14T00:00:00"/>
    <d v="2022-02-02T00:00:00"/>
    <m/>
    <m/>
    <m/>
    <m/>
    <n v="5"/>
    <n v="9.34"/>
    <m/>
    <m/>
    <m/>
    <m/>
    <n v="1"/>
    <n v="588"/>
    <n v="294"/>
    <m/>
    <m/>
    <m/>
    <m/>
    <n v="0"/>
    <s v="No"/>
    <n v="197021.4"/>
    <n v="258"/>
    <n v="87.51"/>
    <m/>
    <m/>
    <n v="1"/>
  </r>
  <r>
    <x v="2572"/>
    <s v="https://www.inspectorio.com"/>
    <s v="https://www.crunchbase.com/organization/inspectorio"/>
    <s v="Inspectorio Inc."/>
    <s v="Inspectorio is the leading AI-powered supply chain platform, optimizing performance, resilience, and intelligence."/>
    <m/>
    <s v="seed"/>
    <s v="series_a"/>
    <s v="series_b"/>
    <m/>
    <m/>
    <m/>
    <m/>
    <m/>
    <n v="120000"/>
    <n v="10000000"/>
    <n v="50000000"/>
    <m/>
    <m/>
    <m/>
    <m/>
    <m/>
    <n v="1200000"/>
    <n v="50000000"/>
    <n v="333500000"/>
    <m/>
    <m/>
    <m/>
    <m/>
    <m/>
    <s v="Techstars"/>
    <s v="Ecolab, Matchstick Ventures, Target, Techstars, Twilio"/>
    <s v="Bossanova Investimentos, Ecolab, Endeavor Catalyst, Flexport Ventures, Insight Partners, Matchstick Ventures, Techstars, Techstars Ventures"/>
    <m/>
    <m/>
    <m/>
    <m/>
    <m/>
    <n v="2016"/>
    <n v="2018"/>
    <x v="10"/>
    <m/>
    <m/>
    <m/>
    <m/>
    <n v="50000000"/>
    <s v="series_b"/>
    <d v="2022-01-31T00:00:00"/>
    <n v="333500000"/>
    <m/>
    <n v="1064.74"/>
    <n v="1161.04"/>
    <n v="194665.61"/>
    <m/>
    <m/>
    <m/>
    <m/>
    <m/>
    <n v="539"/>
    <n v="598"/>
    <n v="238"/>
    <m/>
    <m/>
    <m/>
    <m/>
    <m/>
    <n v="94.43"/>
    <n v="87.05"/>
    <n v="88.49"/>
    <m/>
    <m/>
    <m/>
    <m/>
    <m/>
    <n v="189"/>
    <n v="189"/>
    <n v="5.67"/>
    <n v="1"/>
    <m/>
    <m/>
    <m/>
    <m/>
    <n v="65819981"/>
    <m/>
    <d v="2016-06-20T00:00:00"/>
    <d v="2018-06-22T00:00:00"/>
    <d v="2022-01-31T00:00:00"/>
    <m/>
    <m/>
    <m/>
    <m/>
    <n v="41.67"/>
    <n v="6.67"/>
    <m/>
    <m/>
    <m/>
    <m/>
    <n v="1"/>
    <n v="732"/>
    <n v="1319"/>
    <m/>
    <m/>
    <m/>
    <m/>
    <n v="0"/>
    <s v="No"/>
    <n v="196891.39"/>
    <n v="259"/>
    <n v="87.46"/>
    <m/>
    <m/>
    <n v="1"/>
  </r>
  <r>
    <x v="2573"/>
    <s v="https://www.alasco.de"/>
    <s v="https://www.crunchbase.com/organization/alasco"/>
    <s v="Alasco GmbH"/>
    <s v="Alasco is a digital firm that offers financial management for company stakeholders."/>
    <s v="pre_seed"/>
    <s v="seed"/>
    <s v="series_a"/>
    <s v="series_b"/>
    <m/>
    <m/>
    <m/>
    <m/>
    <m/>
    <m/>
    <n v="8456135"/>
    <n v="40000000"/>
    <m/>
    <m/>
    <m/>
    <m/>
    <m/>
    <m/>
    <n v="42280675"/>
    <n v="266800000"/>
    <m/>
    <m/>
    <m/>
    <m/>
    <s v="Picus Capital"/>
    <s v="Flixfounders, HV Capital, Max-Josef Meier, Picus Capital"/>
    <s v="Anyon Holding, Flixfounders, Global Founders Capital, HV Capital, Picus Capital"/>
    <s v="Insight Partners, Lightrock, Picus Capital"/>
    <m/>
    <m/>
    <m/>
    <m/>
    <n v="2018"/>
    <n v="2018"/>
    <n v="2020"/>
    <x v="10"/>
    <m/>
    <m/>
    <m/>
    <m/>
    <n v="40000000"/>
    <s v="series_b"/>
    <d v="2022-01-11T00:00:00"/>
    <n v="266800000"/>
    <n v="0"/>
    <n v="74.7"/>
    <n v="10133.24"/>
    <n v="181865.24"/>
    <m/>
    <m/>
    <m/>
    <m/>
    <n v="1356"/>
    <n v="1783"/>
    <n v="252"/>
    <n v="252"/>
    <m/>
    <m/>
    <m/>
    <m/>
    <n v="68.790000000000006"/>
    <n v="82.91"/>
    <n v="92.87"/>
    <n v="87.81"/>
    <m/>
    <m/>
    <m/>
    <m/>
    <m/>
    <n v="5.36"/>
    <m/>
    <n v="5.36"/>
    <n v="1"/>
    <m/>
    <m/>
    <m/>
    <m/>
    <n v="48456135"/>
    <d v="2018-07-01T00:00:00"/>
    <d v="2018-10-08T00:00:00"/>
    <d v="2020-07-07T00:00:00"/>
    <d v="2022-01-11T00:00:00"/>
    <m/>
    <m/>
    <m/>
    <m/>
    <m/>
    <n v="6.31"/>
    <m/>
    <m/>
    <m/>
    <m/>
    <n v="1"/>
    <n v="638"/>
    <n v="553"/>
    <m/>
    <m/>
    <m/>
    <m/>
    <n v="0"/>
    <s v="No"/>
    <n v="192073.18"/>
    <n v="260"/>
    <n v="87.41"/>
    <m/>
    <m/>
    <n v="1"/>
  </r>
  <r>
    <x v="2574"/>
    <s v="https://www.projectcanary.com/"/>
    <s v="https://www.crunchbase.com/organization/project-canary"/>
    <m/>
    <s v="Project Canary is a B-Corp that reduces GHG emissions and impacts in the energy, waste, and agriculture sectors through sensor measurement."/>
    <s v="pre_seed"/>
    <m/>
    <s v="series_a"/>
    <s v="series_b"/>
    <m/>
    <m/>
    <m/>
    <m/>
    <n v="120000"/>
    <m/>
    <n v="10000000"/>
    <n v="111000000"/>
    <m/>
    <m/>
    <m/>
    <m/>
    <n v="2400000"/>
    <m/>
    <n v="50000000"/>
    <n v="740370000"/>
    <m/>
    <m/>
    <m/>
    <m/>
    <s v="Techstars"/>
    <m/>
    <s v="Energy Impact Partners, Global Reserve Group, Quantum Energy Partners"/>
    <s v="Brookfield Growth, Canada Pension Plan Investment Board, Carica Sustainable Investments, Citi Impact Fund, Energy Impact Partners, Frontier Venture Capital, Insight Partners, Quantum Energy Partners"/>
    <m/>
    <m/>
    <m/>
    <m/>
    <n v="2020"/>
    <m/>
    <n v="2021"/>
    <x v="10"/>
    <m/>
    <m/>
    <m/>
    <m/>
    <m/>
    <s v="series_unknown"/>
    <d v="2022-02-24T00:00:00"/>
    <n v="740370000"/>
    <n v="489.44"/>
    <m/>
    <n v="231.47"/>
    <n v="190182.78"/>
    <m/>
    <m/>
    <m/>
    <m/>
    <n v="307"/>
    <m/>
    <n v="2139"/>
    <n v="242"/>
    <m/>
    <m/>
    <m/>
    <m/>
    <n v="95.07"/>
    <m/>
    <n v="59.31"/>
    <n v="88.3"/>
    <m/>
    <m/>
    <m/>
    <m/>
    <m/>
    <n v="188.81"/>
    <m/>
    <n v="12.59"/>
    <n v="1"/>
    <m/>
    <m/>
    <m/>
    <m/>
    <n v="121120000"/>
    <d v="2020-09-07T00:00:00"/>
    <m/>
    <d v="2021-04-06T00:00:00"/>
    <d v="2022-02-24T00:00:00"/>
    <m/>
    <m/>
    <m/>
    <m/>
    <m/>
    <n v="14.81"/>
    <m/>
    <m/>
    <m/>
    <m/>
    <n v="1"/>
    <m/>
    <n v="324"/>
    <m/>
    <m/>
    <m/>
    <m/>
    <n v="0"/>
    <s v="No"/>
    <n v="190903.69"/>
    <n v="261"/>
    <n v="87.36"/>
    <m/>
    <m/>
    <n v="1"/>
  </r>
  <r>
    <x v="2575"/>
    <s v="https://www.twelve.co"/>
    <s v="https://www.crunchbase.com/organization/opus-12"/>
    <s v="Twelve"/>
    <s v="Twelve is a carbon transformation company."/>
    <m/>
    <s v="seed"/>
    <s v="series_a"/>
    <s v="series_b"/>
    <m/>
    <m/>
    <m/>
    <m/>
    <m/>
    <m/>
    <n v="57000000"/>
    <n v="130000000"/>
    <m/>
    <m/>
    <m/>
    <m/>
    <m/>
    <m/>
    <n v="285000000"/>
    <n v="867100000"/>
    <m/>
    <m/>
    <m/>
    <m/>
    <m/>
    <s v="Evok Innovations"/>
    <s v="Breakout Ventures, Capricorn Investment Group, DCVC, Evok Innovations, Microsoft Climate Innovation Fund, Munich Re Ventures"/>
    <s v="Breakout Ventures, Capricorn Investment Group, Chan Zuckerberg Initiative, DCVC, Elementum Ventures, Microsoft Climate Innovation Fund, Munich Re Ventures, Page One Ventures, TGM ventures, Unruly Capital, northstar.vc"/>
    <m/>
    <m/>
    <m/>
    <m/>
    <m/>
    <n v="2016"/>
    <n v="2021"/>
    <x v="10"/>
    <m/>
    <m/>
    <m/>
    <m/>
    <n v="130000000"/>
    <s v="series_b"/>
    <d v="2022-06-29T00:00:00"/>
    <n v="867100000"/>
    <m/>
    <n v="0"/>
    <n v="20664.48"/>
    <n v="169742.63"/>
    <m/>
    <m/>
    <m/>
    <m/>
    <m/>
    <n v="3485"/>
    <n v="625"/>
    <n v="270"/>
    <m/>
    <m/>
    <m/>
    <m/>
    <m/>
    <n v="63.92"/>
    <n v="88.12"/>
    <n v="86.94"/>
    <m/>
    <m/>
    <m/>
    <m/>
    <m/>
    <n v="2.59"/>
    <m/>
    <n v="2.59"/>
    <n v="1"/>
    <m/>
    <m/>
    <m/>
    <m/>
    <n v="199434997"/>
    <m/>
    <d v="2016-10-17T00:00:00"/>
    <d v="2021-07-08T00:00:00"/>
    <d v="2022-06-29T00:00:00"/>
    <m/>
    <m/>
    <m/>
    <m/>
    <m/>
    <n v="3.04"/>
    <m/>
    <m/>
    <m/>
    <m/>
    <n v="1"/>
    <n v="1725"/>
    <n v="356"/>
    <m/>
    <m/>
    <m/>
    <m/>
    <n v="0"/>
    <s v="No"/>
    <n v="190407.11"/>
    <n v="262"/>
    <n v="87.31"/>
    <m/>
    <m/>
    <n v="1"/>
  </r>
  <r>
    <x v="2576"/>
    <s v="https://www.wildtypefoods.com"/>
    <s v="https://www.crunchbase.com/organization/wild-type"/>
    <s v="Wildtype, Inc."/>
    <s v="Wildtype is a cellular agriculture company that develops technology for cultivating seafood."/>
    <m/>
    <s v="seed"/>
    <s v="series_a"/>
    <s v="series_b"/>
    <m/>
    <m/>
    <m/>
    <m/>
    <m/>
    <n v="3500000"/>
    <n v="12500000"/>
    <n v="100000000"/>
    <m/>
    <m/>
    <m/>
    <m/>
    <m/>
    <n v="35000000"/>
    <n v="62500000"/>
    <n v="667000000"/>
    <m/>
    <m/>
    <m/>
    <m/>
    <m/>
    <s v="For Good Ventures, Mission Bay Capital, Root Ventures, Spark Capital"/>
    <s v="CRV, Maven Ventures, Mission BioCapital, Root Ventures, Spark Capital"/>
    <s v="Bezos Expeditions, CRV, Cargill, FootPrint Coalition, L Catterton, Leonardo DiCaprio, Maven Ventures, S2G Ventures, Spark Capital, Temasek Holdings, Trybe Ventures"/>
    <m/>
    <m/>
    <m/>
    <m/>
    <m/>
    <n v="2018"/>
    <n v="2019"/>
    <x v="10"/>
    <m/>
    <m/>
    <m/>
    <m/>
    <n v="7543349"/>
    <s v="corporate_round"/>
    <d v="2022-02-23T00:00:00"/>
    <n v="667000000"/>
    <m/>
    <n v="2010.65"/>
    <n v="9404.25"/>
    <n v="178573.56"/>
    <m/>
    <m/>
    <m/>
    <m/>
    <m/>
    <n v="658"/>
    <n v="222"/>
    <n v="265"/>
    <m/>
    <m/>
    <m/>
    <m/>
    <m/>
    <n v="93.7"/>
    <n v="94.68"/>
    <n v="87.18"/>
    <m/>
    <m/>
    <m/>
    <m/>
    <m/>
    <n v="12.96"/>
    <n v="12.96"/>
    <n v="9.07"/>
    <n v="1"/>
    <m/>
    <m/>
    <m/>
    <m/>
    <n v="123543350"/>
    <m/>
    <d v="2018-03-30T00:00:00"/>
    <d v="2019-10-08T00:00:00"/>
    <d v="2022-02-23T00:00:00"/>
    <m/>
    <m/>
    <m/>
    <m/>
    <n v="1.79"/>
    <n v="10.67"/>
    <m/>
    <m/>
    <m/>
    <m/>
    <n v="1"/>
    <n v="557"/>
    <n v="869"/>
    <m/>
    <m/>
    <m/>
    <m/>
    <n v="0"/>
    <s v="No"/>
    <n v="189988.46"/>
    <n v="263"/>
    <n v="87.26"/>
    <m/>
    <m/>
    <n v="1"/>
  </r>
  <r>
    <x v="2577"/>
    <s v="https://www.shop-ware.com/"/>
    <s v="https://www.crunchbase.com/organization/shop-ware"/>
    <s v="SHOP-WARE, INC"/>
    <s v="Shop-Ware is the automotive aftermarket's premiere SaaS for shop management."/>
    <m/>
    <s v="seed"/>
    <s v="series_a"/>
    <s v="series_b"/>
    <m/>
    <m/>
    <m/>
    <m/>
    <m/>
    <m/>
    <n v="15000000"/>
    <m/>
    <m/>
    <m/>
    <m/>
    <m/>
    <m/>
    <m/>
    <n v="75000000"/>
    <m/>
    <m/>
    <m/>
    <m/>
    <m/>
    <m/>
    <s v="Bosch"/>
    <s v="Insight Partners"/>
    <s v="Bosch, Insight Partners"/>
    <m/>
    <m/>
    <m/>
    <m/>
    <m/>
    <n v="2018"/>
    <n v="2020"/>
    <x v="10"/>
    <m/>
    <m/>
    <m/>
    <m/>
    <m/>
    <s v="series_b"/>
    <d v="2022-08-01T00:00:00"/>
    <m/>
    <m/>
    <n v="0"/>
    <n v="8560.6299999999992"/>
    <n v="181187.32"/>
    <m/>
    <m/>
    <m/>
    <m/>
    <m/>
    <n v="3719"/>
    <n v="317"/>
    <n v="259"/>
    <m/>
    <m/>
    <m/>
    <m/>
    <m/>
    <n v="64.34"/>
    <n v="91.02"/>
    <n v="87.47"/>
    <m/>
    <m/>
    <m/>
    <m/>
    <m/>
    <m/>
    <m/>
    <m/>
    <m/>
    <m/>
    <m/>
    <m/>
    <m/>
    <n v="15000000"/>
    <m/>
    <d v="2018-06-19T00:00:00"/>
    <d v="2020-12-02T00:00:00"/>
    <d v="2022-08-01T00:00:00"/>
    <m/>
    <m/>
    <m/>
    <m/>
    <m/>
    <m/>
    <m/>
    <m/>
    <m/>
    <m/>
    <m/>
    <n v="897"/>
    <n v="607"/>
    <m/>
    <m/>
    <m/>
    <m/>
    <n v="0"/>
    <s v="No"/>
    <n v="189747.95"/>
    <n v="264"/>
    <n v="87.21"/>
    <m/>
    <m/>
    <m/>
  </r>
  <r>
    <x v="2578"/>
    <s v="http://varda.com/"/>
    <s v="https://www.crunchbase.com/organization/varda-ba64"/>
    <s v="Varda Space Industries, Inc."/>
    <s v="Varda is a space manufacturing startup that focuses on creating products in space for terrestrial applications."/>
    <m/>
    <s v="seed"/>
    <s v="series_a"/>
    <s v="series_b"/>
    <m/>
    <m/>
    <m/>
    <m/>
    <m/>
    <n v="9000000"/>
    <n v="42000000"/>
    <m/>
    <m/>
    <m/>
    <m/>
    <m/>
    <m/>
    <n v="90000000"/>
    <n v="210000000"/>
    <m/>
    <m/>
    <m/>
    <m/>
    <m/>
    <m/>
    <s v="Also Capital, Fifty Years, Founders Fund, JAM Fund, Justin Mateen, Lux Capital, Naval Ravikant, Nitesh Banta, Raymond Tonsing, VU Venture Partners"/>
    <s v="Balius Partners, Ben Braverman, Bossanova Investimentos, Caffeinated Capital, Coughdrop Capital, Fifty Years, Founders Fund, General Catalyst, Khosla Ventures, Lux Capital, Terrance McArthur"/>
    <s v="Angel Collective Opportunity Fund, Explorer 1 Fund, Kyle Tibbitts, Sinai Capital Partners"/>
    <m/>
    <m/>
    <m/>
    <m/>
    <m/>
    <n v="2020"/>
    <n v="2021"/>
    <x v="10"/>
    <m/>
    <m/>
    <m/>
    <m/>
    <m/>
    <s v="series_b"/>
    <d v="2022-05-02T00:00:00"/>
    <m/>
    <m/>
    <n v="7943.22"/>
    <n v="181706.32"/>
    <n v="94.18"/>
    <m/>
    <m/>
    <m/>
    <m/>
    <m/>
    <n v="422"/>
    <n v="114"/>
    <n v="1062"/>
    <m/>
    <m/>
    <m/>
    <m/>
    <m/>
    <n v="95.53"/>
    <n v="97.85"/>
    <n v="48.47"/>
    <m/>
    <m/>
    <m/>
    <m/>
    <m/>
    <m/>
    <m/>
    <m/>
    <m/>
    <m/>
    <m/>
    <m/>
    <m/>
    <n v="51025000"/>
    <m/>
    <d v="2020-12-09T00:00:00"/>
    <d v="2021-07-21T00:00:00"/>
    <d v="2022-05-02T00:00:00"/>
    <m/>
    <m/>
    <m/>
    <m/>
    <n v="2.33"/>
    <m/>
    <m/>
    <m/>
    <m/>
    <m/>
    <m/>
    <n v="224"/>
    <n v="285"/>
    <m/>
    <m/>
    <m/>
    <m/>
    <n v="0"/>
    <s v="No"/>
    <n v="189743.72"/>
    <n v="265"/>
    <n v="87.17"/>
    <m/>
    <m/>
    <m/>
  </r>
  <r>
    <x v="2579"/>
    <s v="http://kyvernatx.com"/>
    <s v="https://www.crunchbase.com/organization/kyverna-therapeutics"/>
    <s v="Kyverna Therapeutics, Inc."/>
    <s v="Kyverna Therapeutics is pioneering a new class of therapies and cures for serious autoimmune diseases."/>
    <m/>
    <m/>
    <s v="series_a"/>
    <s v="series_b"/>
    <m/>
    <m/>
    <m/>
    <m/>
    <m/>
    <m/>
    <n v="25000000"/>
    <n v="85000000"/>
    <m/>
    <m/>
    <m/>
    <m/>
    <m/>
    <m/>
    <n v="125000000"/>
    <n v="566950000"/>
    <m/>
    <m/>
    <m/>
    <m/>
    <m/>
    <m/>
    <s v="Vida Ventures, Westlake Village BioPartners"/>
    <s v="CAM Capital, Gilead Sciences, HealthCor, Hudson Bay Capital Management, Insight Partners, Intellia Therapeutics, LYFE Capital, Northpond Ventures, RTW Investments, The Argentum Group, Vida Ventures, Westlake Village BioPartners, jVen Capital"/>
    <m/>
    <m/>
    <m/>
    <m/>
    <m/>
    <m/>
    <n v="2020"/>
    <x v="10"/>
    <m/>
    <m/>
    <m/>
    <m/>
    <n v="60000000"/>
    <s v="series_b"/>
    <d v="2023-08-03T00:00:00"/>
    <n v="808290000"/>
    <m/>
    <m/>
    <n v="8353.5499999999993"/>
    <n v="181236.65"/>
    <m/>
    <m/>
    <m/>
    <m/>
    <m/>
    <m/>
    <n v="324"/>
    <n v="257"/>
    <m/>
    <m/>
    <m/>
    <m/>
    <m/>
    <m/>
    <n v="90.82"/>
    <n v="87.57"/>
    <m/>
    <m/>
    <m/>
    <m/>
    <m/>
    <n v="5.5"/>
    <m/>
    <n v="5.5"/>
    <n v="1.43"/>
    <m/>
    <m/>
    <m/>
    <m/>
    <n v="170000000"/>
    <m/>
    <m/>
    <d v="2020-01-13T00:00:00"/>
    <d v="2022-01-26T00:00:00"/>
    <m/>
    <m/>
    <m/>
    <m/>
    <m/>
    <n v="4.54"/>
    <m/>
    <m/>
    <m/>
    <m/>
    <n v="1.43"/>
    <m/>
    <n v="744"/>
    <m/>
    <m/>
    <m/>
    <m/>
    <n v="554"/>
    <s v="No"/>
    <n v="189590.2"/>
    <n v="266"/>
    <n v="87.12"/>
    <m/>
    <m/>
    <n v="1.43"/>
  </r>
  <r>
    <x v="2580"/>
    <s v="https://www.evinced.com"/>
    <s v="https://www.crunchbase.com/organization/evinced"/>
    <s v="Evinced, Inc."/>
    <s v="The leading software for integrating accessibility into web and mobile development."/>
    <s v="pre_seed"/>
    <m/>
    <s v="series_a"/>
    <s v="series_b"/>
    <m/>
    <m/>
    <m/>
    <m/>
    <n v="2500000"/>
    <m/>
    <n v="17000000"/>
    <n v="37500000"/>
    <m/>
    <m/>
    <m/>
    <m/>
    <n v="50000000"/>
    <m/>
    <n v="85000000"/>
    <n v="250125000"/>
    <m/>
    <m/>
    <m/>
    <m/>
    <s v="Engineering Capital"/>
    <m/>
    <s v="Benhamou Global Ventures, Capital One Ventures, Engineering Capital, M12 - Microsoft's Venture Fund"/>
    <s v="Benhamou Global Ventures, Capital One Ventures, Engineering Capital, Insight Partners, M12 - Microsoft's Venture Fund"/>
    <m/>
    <m/>
    <m/>
    <m/>
    <n v="2019"/>
    <m/>
    <n v="2021"/>
    <x v="10"/>
    <m/>
    <m/>
    <m/>
    <m/>
    <n v="37500000"/>
    <s v="series_b"/>
    <d v="2022-06-23T00:00:00"/>
    <n v="250125000"/>
    <n v="0"/>
    <m/>
    <n v="615.97"/>
    <n v="188689.31"/>
    <m/>
    <m/>
    <m/>
    <m/>
    <n v="1931"/>
    <m/>
    <n v="1884"/>
    <n v="244"/>
    <m/>
    <m/>
    <m/>
    <m/>
    <n v="65.319999999999993"/>
    <m/>
    <n v="64.16"/>
    <n v="88.2"/>
    <m/>
    <m/>
    <m/>
    <m/>
    <m/>
    <n v="3.06"/>
    <m/>
    <n v="2.5"/>
    <n v="1"/>
    <m/>
    <m/>
    <m/>
    <m/>
    <n v="57000000"/>
    <d v="2019-03-29T00:00:00"/>
    <m/>
    <d v="2021-02-03T00:00:00"/>
    <d v="2022-06-23T00:00:00"/>
    <m/>
    <m/>
    <m/>
    <m/>
    <m/>
    <n v="2.94"/>
    <m/>
    <m/>
    <m/>
    <m/>
    <n v="1"/>
    <m/>
    <n v="505"/>
    <m/>
    <m/>
    <m/>
    <m/>
    <n v="0"/>
    <s v="No"/>
    <n v="189305.28"/>
    <n v="267"/>
    <n v="87.07"/>
    <m/>
    <m/>
    <n v="1"/>
  </r>
  <r>
    <x v="2581"/>
    <s v="https://www.planradar.com"/>
    <s v="https://www.crunchbase.com/organization/defectradar"/>
    <s v="PlanRadar GmbH, PlanRadar Ltd, PlanRadar d.o.o."/>
    <s v="PlanRadar offers a SaaS solution for documentation and communication in construction and real estate projects."/>
    <s v="pre_seed"/>
    <s v="seed"/>
    <s v="series_a"/>
    <s v="series_b"/>
    <m/>
    <m/>
    <m/>
    <m/>
    <m/>
    <m/>
    <n v="0"/>
    <n v="67878064"/>
    <m/>
    <m/>
    <m/>
    <m/>
    <m/>
    <m/>
    <n v="0"/>
    <n v="452746686.88"/>
    <m/>
    <m/>
    <m/>
    <m/>
    <s v="Loric Ventures"/>
    <m/>
    <m/>
    <s v="Berliner Volksbank Ventures, Cavalry Ventures, GR Capital, Headline, Insight Partners, PT1, Quadrille Capital, Redstone, Russmedia Equity Partners, aws Gründerfonds (aws Founders Fund)"/>
    <m/>
    <m/>
    <m/>
    <m/>
    <n v="2017"/>
    <n v="2015"/>
    <n v="2017"/>
    <x v="10"/>
    <m/>
    <m/>
    <m/>
    <m/>
    <n v="67878063"/>
    <s v="series_b"/>
    <d v="2022-01-20T00:00:00"/>
    <n v="452746686.88"/>
    <n v="0"/>
    <n v="0"/>
    <n v="0"/>
    <n v="187750.7"/>
    <m/>
    <m/>
    <m/>
    <m/>
    <n v="829"/>
    <n v="3493"/>
    <n v="1355"/>
    <n v="246"/>
    <m/>
    <m/>
    <m/>
    <m/>
    <n v="69.36"/>
    <n v="64.400000000000006"/>
    <n v="66.069999999999993"/>
    <n v="88.1"/>
    <m/>
    <m/>
    <m/>
    <m/>
    <m/>
    <n v="1"/>
    <m/>
    <n v="0"/>
    <n v="1"/>
    <m/>
    <m/>
    <m/>
    <m/>
    <n v="103079376"/>
    <d v="2017-03-01T00:00:00"/>
    <d v="2015-02-01T00:00:00"/>
    <d v="2017-05-12T00:00:00"/>
    <d v="2022-01-20T00:00:00"/>
    <m/>
    <m/>
    <m/>
    <m/>
    <m/>
    <m/>
    <m/>
    <m/>
    <m/>
    <m/>
    <n v="1"/>
    <n v="831"/>
    <n v="1714"/>
    <m/>
    <m/>
    <m/>
    <m/>
    <n v="0"/>
    <s v="No"/>
    <n v="187750.7"/>
    <n v="268"/>
    <n v="87.02"/>
    <m/>
    <m/>
    <n v="1"/>
  </r>
  <r>
    <x v="2582"/>
    <s v="https://www.quotapath.com/"/>
    <s v="https://www.crunchbase.com/organization/quotapath"/>
    <s v="QuotaPath, Inc."/>
    <s v="QuotaPath develops a sales commission tracking platform to simplify the process of maximizing quota attainment."/>
    <m/>
    <s v="seed"/>
    <s v="series_a"/>
    <s v="series_b"/>
    <m/>
    <m/>
    <m/>
    <m/>
    <m/>
    <n v="1500000"/>
    <n v="3500000"/>
    <n v="41000000"/>
    <m/>
    <m/>
    <m/>
    <m/>
    <m/>
    <n v="15000000"/>
    <n v="17500000"/>
    <n v="273470000"/>
    <m/>
    <m/>
    <m/>
    <m/>
    <m/>
    <s v="ATX Venture Partners"/>
    <s v="HubSpot Ventures"/>
    <s v="ATX Venture Partners, Insight Partners, Stage 2 Capital, Tribe Capital, ‎Integr8d Capital"/>
    <m/>
    <m/>
    <m/>
    <m/>
    <m/>
    <n v="2018"/>
    <n v="2020"/>
    <x v="10"/>
    <m/>
    <m/>
    <m/>
    <m/>
    <n v="41000000"/>
    <s v="series_b"/>
    <d v="2022-04-26T00:00:00"/>
    <n v="273470000"/>
    <m/>
    <n v="0.24"/>
    <n v="0"/>
    <n v="187544.3"/>
    <m/>
    <m/>
    <m/>
    <m/>
    <m/>
    <n v="3676"/>
    <n v="1826"/>
    <n v="247"/>
    <m/>
    <m/>
    <m/>
    <m/>
    <m/>
    <n v="64.75"/>
    <n v="48.14"/>
    <n v="88.05"/>
    <m/>
    <m/>
    <m/>
    <m/>
    <m/>
    <n v="13.28"/>
    <n v="12.4"/>
    <n v="13.28"/>
    <n v="1"/>
    <m/>
    <m/>
    <m/>
    <m/>
    <n v="70800000"/>
    <m/>
    <d v="2018-06-27T00:00:00"/>
    <d v="2020-12-02T00:00:00"/>
    <d v="2022-04-26T00:00:00"/>
    <m/>
    <m/>
    <m/>
    <m/>
    <n v="1.17"/>
    <n v="15.63"/>
    <m/>
    <m/>
    <m/>
    <m/>
    <n v="1"/>
    <n v="889"/>
    <n v="510"/>
    <m/>
    <m/>
    <m/>
    <m/>
    <n v="0"/>
    <s v="No"/>
    <n v="187544.54"/>
    <n v="269"/>
    <n v="86.97"/>
    <m/>
    <m/>
    <n v="1"/>
  </r>
  <r>
    <x v="2583"/>
    <s v="https://starkbank.com"/>
    <s v="https://www.crunchbase.com/organization/starkbank"/>
    <s v="Stark Bank S.A."/>
    <s v="Stark Bank is a smart bank account that aids a technological advancement of a company."/>
    <m/>
    <s v="seed"/>
    <s v="series_a"/>
    <s v="series_b"/>
    <m/>
    <m/>
    <m/>
    <m/>
    <m/>
    <n v="1127000"/>
    <n v="13320000"/>
    <n v="45000000"/>
    <m/>
    <m/>
    <m/>
    <m/>
    <m/>
    <n v="13000000"/>
    <n v="66600000"/>
    <n v="500000000"/>
    <m/>
    <m/>
    <m/>
    <m/>
    <m/>
    <s v="Iporanga Ventures"/>
    <s v="Arash Ferdowsi, Brian Armstrong, Dylan Field, Iporanga Ventures, K5 Global, Norte Ventures, Ryan Petersen, Stewart Butterfield, Victor Lazarte, Zachary Perret"/>
    <s v="Bezos Expeditions, Joe Gebbia, K5 Global, Lachy Groom, Norte Ventures, Rahul Mehta, Ribbit Capital, Roger Laughlin"/>
    <m/>
    <m/>
    <m/>
    <m/>
    <m/>
    <n v="2020"/>
    <n v="2021"/>
    <x v="10"/>
    <m/>
    <m/>
    <m/>
    <m/>
    <n v="45000000"/>
    <s v="series_b"/>
    <d v="2022-04-11T00:00:00"/>
    <n v="500000000"/>
    <m/>
    <n v="0"/>
    <n v="3790.56"/>
    <n v="183136.3"/>
    <m/>
    <m/>
    <m/>
    <m/>
    <m/>
    <n v="4029"/>
    <n v="1293"/>
    <n v="251"/>
    <m/>
    <m/>
    <m/>
    <m/>
    <m/>
    <n v="57.2"/>
    <n v="75.41"/>
    <n v="87.86"/>
    <m/>
    <m/>
    <m/>
    <m/>
    <m/>
    <n v="26.16"/>
    <n v="26.16"/>
    <n v="6.38"/>
    <n v="1"/>
    <m/>
    <m/>
    <m/>
    <m/>
    <n v="61083555"/>
    <m/>
    <d v="2020-01-30T00:00:00"/>
    <d v="2021-12-08T00:00:00"/>
    <d v="2022-04-11T00:00:00"/>
    <m/>
    <m/>
    <m/>
    <m/>
    <n v="5.12"/>
    <n v="7.51"/>
    <m/>
    <m/>
    <m/>
    <m/>
    <n v="1"/>
    <n v="678"/>
    <n v="124"/>
    <m/>
    <m/>
    <m/>
    <m/>
    <n v="0"/>
    <s v="No"/>
    <n v="186926.86"/>
    <n v="270"/>
    <n v="86.92"/>
    <m/>
    <m/>
    <n v="1"/>
  </r>
  <r>
    <x v="2584"/>
    <s v="https://www.tropicapp.io"/>
    <s v="https://www.crunchbase.com/organization/tropic-4b35"/>
    <s v="Tropic Technologies, Inc."/>
    <s v="Tropic is a software platform that offers full-service procurement solutions for tech-forward companies."/>
    <m/>
    <s v="seed"/>
    <s v="series_a"/>
    <s v="series_b"/>
    <m/>
    <m/>
    <m/>
    <m/>
    <m/>
    <n v="2100000"/>
    <n v="25000000"/>
    <n v="40000000"/>
    <m/>
    <m/>
    <m/>
    <m/>
    <m/>
    <n v="21000000"/>
    <n v="125000000"/>
    <n v="266800000"/>
    <m/>
    <m/>
    <m/>
    <m/>
    <m/>
    <s v="Company Ventures, Founder Collective, Jason Finger, Nat Turner, Scott Belsky, William Hockey, Zach Weinberg"/>
    <s v="Canaan Partners, Founder Collective, Shine Capital"/>
    <s v="Insight Partners"/>
    <m/>
    <m/>
    <m/>
    <m/>
    <m/>
    <n v="2020"/>
    <n v="2021"/>
    <x v="10"/>
    <m/>
    <m/>
    <m/>
    <m/>
    <n v="40000000"/>
    <s v="series_b"/>
    <d v="2022-02-15T00:00:00"/>
    <n v="266800000"/>
    <m/>
    <n v="3700.12"/>
    <n v="1932.8"/>
    <n v="181187.32"/>
    <m/>
    <m/>
    <m/>
    <m/>
    <m/>
    <n v="615"/>
    <n v="1534"/>
    <n v="259"/>
    <m/>
    <m/>
    <m/>
    <m/>
    <m/>
    <n v="93.48"/>
    <n v="70.819999999999993"/>
    <n v="87.47"/>
    <m/>
    <m/>
    <m/>
    <m/>
    <m/>
    <n v="8.64"/>
    <n v="8.64"/>
    <n v="1.81"/>
    <n v="1"/>
    <m/>
    <m/>
    <m/>
    <m/>
    <n v="67100000"/>
    <m/>
    <d v="2020-04-08T00:00:00"/>
    <d v="2021-08-16T00:00:00"/>
    <d v="2022-02-15T00:00:00"/>
    <m/>
    <m/>
    <m/>
    <m/>
    <n v="5.95"/>
    <n v="2.13"/>
    <m/>
    <m/>
    <m/>
    <m/>
    <n v="1"/>
    <n v="495"/>
    <n v="183"/>
    <m/>
    <m/>
    <m/>
    <m/>
    <n v="0"/>
    <s v="No"/>
    <n v="186820.24"/>
    <n v="271"/>
    <n v="86.87"/>
    <m/>
    <m/>
    <n v="1"/>
  </r>
  <r>
    <x v="2585"/>
    <s v="https://www.startree.ai"/>
    <s v="https://www.crunchbase.com/organization/startree"/>
    <s v="StarTree, Inc."/>
    <s v="StarTree is a startup building a platform-as-service version of the Apache Pinot analytics platform."/>
    <m/>
    <s v="seed"/>
    <s v="series_a"/>
    <s v="series_b"/>
    <m/>
    <m/>
    <m/>
    <m/>
    <m/>
    <n v="4000000"/>
    <n v="24000000"/>
    <n v="47000000"/>
    <m/>
    <m/>
    <m/>
    <m/>
    <m/>
    <n v="40000000"/>
    <n v="120000000"/>
    <n v="313490000"/>
    <m/>
    <m/>
    <m/>
    <m/>
    <m/>
    <s v="CRV, Chet Kapoor, Chris Riccomini, Gokul Rajaram, Igor Perisic, Jason Forget, Jason Warner, LinkedIn, Raghu Hiremagalur"/>
    <s v="Bain Capital Ventures, CRV, GGV Capital"/>
    <s v="Bain Capital Ventures, CRV, GGV Capital, Sapphire Ventures"/>
    <m/>
    <m/>
    <m/>
    <m/>
    <m/>
    <n v="2019"/>
    <n v="2021"/>
    <x v="10"/>
    <m/>
    <m/>
    <m/>
    <m/>
    <n v="47000000"/>
    <s v="series_b"/>
    <d v="2022-08-29T00:00:00"/>
    <n v="313490000"/>
    <m/>
    <n v="31.3"/>
    <n v="9949.64"/>
    <n v="175998.89"/>
    <m/>
    <m/>
    <m/>
    <m/>
    <m/>
    <n v="1974"/>
    <n v="896"/>
    <n v="268"/>
    <m/>
    <m/>
    <m/>
    <m/>
    <m/>
    <n v="79.44"/>
    <n v="82.97"/>
    <n v="87.03"/>
    <m/>
    <m/>
    <m/>
    <m/>
    <m/>
    <n v="5.33"/>
    <n v="5.33"/>
    <n v="2.2200000000000002"/>
    <n v="1"/>
    <m/>
    <m/>
    <m/>
    <m/>
    <n v="75000000"/>
    <m/>
    <d v="2019-11-01T00:00:00"/>
    <d v="2021-05-05T00:00:00"/>
    <d v="2022-08-29T00:00:00"/>
    <m/>
    <m/>
    <m/>
    <m/>
    <n v="3"/>
    <n v="2.61"/>
    <m/>
    <m/>
    <m/>
    <m/>
    <n v="1"/>
    <n v="551"/>
    <n v="481"/>
    <m/>
    <m/>
    <m/>
    <m/>
    <n v="0"/>
    <s v="No"/>
    <n v="185979.83"/>
    <n v="272"/>
    <n v="86.83"/>
    <m/>
    <m/>
    <n v="1"/>
  </r>
  <r>
    <x v="2586"/>
    <s v="https://www.eclipsefoods.com"/>
    <s v="https://www.crunchbase.com/organization/eclipse-foods"/>
    <m/>
    <s v="Eclipse Foods is a food manufacturing company that provides plant-based ice cream and dairy products with taste and texture."/>
    <s v="pre_seed"/>
    <s v="seed"/>
    <s v="series_a"/>
    <s v="series_b"/>
    <m/>
    <m/>
    <m/>
    <m/>
    <n v="150000"/>
    <n v="3500000"/>
    <n v="12000000"/>
    <n v="40000000"/>
    <m/>
    <m/>
    <m/>
    <m/>
    <n v="3000000"/>
    <n v="35000000"/>
    <n v="60000000"/>
    <n v="266800000"/>
    <m/>
    <m/>
    <m/>
    <m/>
    <s v="Aera VC, Y Combinator"/>
    <s v="Alice Zhang, Eric Patel, Initialized Capital, Paul Buchheit, Pioneer Fund"/>
    <s v="Alexis Ohanian, Eric Patel, Forerunner Ventures, Paul Buchheit, Seth Goldman"/>
    <s v="Forerunner Ventures, Gaingels, Initialized Capital, KBW Ventures, Pioneer Fund, Sozo Ventures"/>
    <m/>
    <m/>
    <m/>
    <m/>
    <n v="2019"/>
    <n v="2019"/>
    <n v="2020"/>
    <x v="10"/>
    <m/>
    <m/>
    <m/>
    <m/>
    <n v="40000000"/>
    <s v="series_b"/>
    <d v="2022-06-28T00:00:00"/>
    <n v="266800000"/>
    <n v="13482.77"/>
    <n v="6082.56"/>
    <n v="4945.07"/>
    <n v="160458.04999999999"/>
    <m/>
    <m/>
    <m/>
    <m/>
    <n v="22"/>
    <n v="282"/>
    <n v="427"/>
    <n v="274"/>
    <m/>
    <m/>
    <m/>
    <m/>
    <n v="99.62"/>
    <n v="97.07"/>
    <n v="87.89"/>
    <n v="86.74"/>
    <m/>
    <m/>
    <m/>
    <m/>
    <m/>
    <n v="54.43"/>
    <n v="5.18"/>
    <n v="3.78"/>
    <n v="1"/>
    <m/>
    <m/>
    <m/>
    <m/>
    <n v="55650000"/>
    <d v="2019-03-18T00:00:00"/>
    <d v="2019-04-22T00:00:00"/>
    <d v="2020-11-17T00:00:00"/>
    <d v="2022-06-28T00:00:00"/>
    <m/>
    <m/>
    <m/>
    <m/>
    <n v="1.71"/>
    <n v="4.45"/>
    <m/>
    <m/>
    <m/>
    <m/>
    <n v="1"/>
    <n v="575"/>
    <n v="588"/>
    <m/>
    <m/>
    <m/>
    <m/>
    <n v="0"/>
    <s v="No"/>
    <n v="184968.45"/>
    <n v="273"/>
    <n v="86.78"/>
    <m/>
    <m/>
    <n v="1"/>
  </r>
  <r>
    <x v="2587"/>
    <s v="https://mosyle.com/"/>
    <s v="https://www.crunchbase.com/organization/mosyle"/>
    <s v="Mosyle Corporation"/>
    <s v="Mosyle provides modern management and endpoint security for Apple enterprise and education customers."/>
    <m/>
    <s v="seed"/>
    <s v="series_a"/>
    <s v="series_b"/>
    <m/>
    <m/>
    <m/>
    <m/>
    <m/>
    <n v="1000000"/>
    <n v="16000000"/>
    <n v="196000000"/>
    <m/>
    <m/>
    <m/>
    <m/>
    <m/>
    <n v="10000000"/>
    <n v="80000000"/>
    <n v="1307320000"/>
    <m/>
    <m/>
    <m/>
    <m/>
    <m/>
    <s v="DGF Investimentos"/>
    <s v="Album VC, Elephant"/>
    <s v="Album VC, Elephant, Insight Partners, StepStone Group"/>
    <m/>
    <m/>
    <m/>
    <m/>
    <m/>
    <n v="2015"/>
    <n v="2019"/>
    <x v="10"/>
    <m/>
    <m/>
    <m/>
    <m/>
    <n v="196000000"/>
    <s v="series_b"/>
    <d v="2022-05-04T00:00:00"/>
    <n v="1307320000"/>
    <m/>
    <n v="0"/>
    <n v="120.35"/>
    <n v="184655.23"/>
    <m/>
    <m/>
    <m/>
    <m/>
    <m/>
    <n v="3493"/>
    <n v="1118"/>
    <n v="248"/>
    <m/>
    <m/>
    <m/>
    <m/>
    <m/>
    <n v="64.400000000000006"/>
    <n v="73.099999999999994"/>
    <n v="88"/>
    <m/>
    <m/>
    <m/>
    <m/>
    <m/>
    <n v="88.91"/>
    <n v="88.91"/>
    <n v="13.89"/>
    <n v="1"/>
    <m/>
    <m/>
    <m/>
    <m/>
    <n v="248054487"/>
    <m/>
    <d v="2015-01-15T00:00:00"/>
    <d v="2019-01-28T00:00:00"/>
    <d v="2022-05-04T00:00:00"/>
    <m/>
    <m/>
    <m/>
    <m/>
    <n v="8"/>
    <n v="16.34"/>
    <m/>
    <m/>
    <m/>
    <m/>
    <n v="1"/>
    <n v="1474"/>
    <n v="1192"/>
    <m/>
    <m/>
    <m/>
    <m/>
    <n v="0"/>
    <s v="No"/>
    <n v="184775.58"/>
    <n v="274"/>
    <n v="86.73"/>
    <m/>
    <m/>
    <n v="1"/>
  </r>
  <r>
    <x v="2588"/>
    <s v="https://motorq.com/"/>
    <s v="https://www.crunchbase.com/organization/motorq"/>
    <s v="Motorq, LLC"/>
    <s v="Motorq is a connected-car data ecosystem that enables enterprise users to collaborate with OEMs and device makers."/>
    <m/>
    <s v="seed"/>
    <s v="series_a"/>
    <s v="series_b"/>
    <m/>
    <m/>
    <m/>
    <m/>
    <m/>
    <n v="2000000"/>
    <n v="7000000"/>
    <n v="40000000"/>
    <m/>
    <m/>
    <m/>
    <m/>
    <m/>
    <n v="20000000"/>
    <n v="35000000"/>
    <n v="266800000"/>
    <m/>
    <m/>
    <m/>
    <m/>
    <m/>
    <s v="Alumni Ventures, FM Capital, Milliways Ventures, Monta Vista Capital, Story Ventures"/>
    <s v="AAA, Alumni Ventures, Avanta Ventures, FM Capital, Ford Motor, Milliways Ventures, Monta Vista Capital, Operator Partners, Story Ventures"/>
    <s v="12 West Capital, Avanta Ventures, FM Capital, Insight Partners, Monta Vista Capital, Story Ventures"/>
    <m/>
    <m/>
    <m/>
    <m/>
    <m/>
    <n v="2018"/>
    <n v="2020"/>
    <x v="10"/>
    <m/>
    <m/>
    <m/>
    <m/>
    <n v="40000000"/>
    <s v="series_b"/>
    <d v="2022-02-16T00:00:00"/>
    <n v="266800000"/>
    <m/>
    <n v="29.36"/>
    <n v="1008.8"/>
    <n v="181187.57"/>
    <m/>
    <m/>
    <m/>
    <m/>
    <m/>
    <n v="2077"/>
    <n v="823"/>
    <n v="258"/>
    <m/>
    <m/>
    <m/>
    <m/>
    <m/>
    <n v="80.09"/>
    <n v="76.64"/>
    <n v="87.52"/>
    <m/>
    <m/>
    <m/>
    <m/>
    <m/>
    <n v="9.07"/>
    <n v="9.07"/>
    <n v="6.48"/>
    <n v="1"/>
    <m/>
    <m/>
    <m/>
    <m/>
    <n v="49000000"/>
    <m/>
    <d v="2018-05-17T00:00:00"/>
    <d v="2020-12-17T00:00:00"/>
    <d v="2022-02-16T00:00:00"/>
    <m/>
    <m/>
    <m/>
    <m/>
    <n v="1.75"/>
    <n v="7.62"/>
    <m/>
    <m/>
    <m/>
    <m/>
    <n v="1"/>
    <n v="945"/>
    <n v="426"/>
    <m/>
    <m/>
    <m/>
    <m/>
    <n v="0"/>
    <s v="No"/>
    <n v="182225.73"/>
    <n v="275"/>
    <n v="86.68"/>
    <m/>
    <m/>
    <n v="1"/>
  </r>
  <r>
    <x v="2589"/>
    <s v="https://www.docontrol.io/"/>
    <s v="https://www.crunchbase.com/organization/docontrol-6236"/>
    <s v="DoControl Inc"/>
    <s v="DoControl is an automated platform that provides data access monitoring, orchestration, and remediation across SaaS applications."/>
    <m/>
    <s v="seed"/>
    <s v="series_a"/>
    <s v="series_b"/>
    <m/>
    <m/>
    <m/>
    <m/>
    <m/>
    <n v="3350000"/>
    <n v="10000000"/>
    <n v="30000000"/>
    <m/>
    <m/>
    <m/>
    <m/>
    <m/>
    <n v="33500000"/>
    <n v="50000000"/>
    <n v="200100000"/>
    <m/>
    <m/>
    <m/>
    <m/>
    <m/>
    <s v="Cardumen Capital, CrowdStrike, StageOne Ventures"/>
    <s v="Cardumen Capital, CrowdStrike Falcon Fund, RTP Global, StageOne Ventures"/>
    <s v="Cardumen Capital, CrowdStrike, Insight Partners, RTP Global, StageOne Ventures"/>
    <m/>
    <m/>
    <m/>
    <m/>
    <m/>
    <n v="2020"/>
    <n v="2021"/>
    <x v="10"/>
    <m/>
    <m/>
    <m/>
    <m/>
    <n v="30000000"/>
    <s v="series_b"/>
    <d v="2022-04-14T00:00:00"/>
    <n v="200100000"/>
    <m/>
    <n v="2.12"/>
    <n v="243.32"/>
    <n v="181782.33"/>
    <m/>
    <m/>
    <m/>
    <m/>
    <m/>
    <n v="3222"/>
    <n v="2124"/>
    <n v="253"/>
    <m/>
    <m/>
    <m/>
    <m/>
    <m/>
    <n v="65.78"/>
    <n v="59.59"/>
    <n v="87.76"/>
    <m/>
    <m/>
    <m/>
    <m/>
    <m/>
    <n v="4.0599999999999996"/>
    <n v="4.0599999999999996"/>
    <n v="3.4"/>
    <n v="1"/>
    <m/>
    <m/>
    <m/>
    <m/>
    <n v="43350000"/>
    <m/>
    <d v="2020-06-11T00:00:00"/>
    <d v="2021-04-12T00:00:00"/>
    <d v="2022-04-14T00:00:00"/>
    <m/>
    <m/>
    <m/>
    <m/>
    <n v="1.49"/>
    <n v="4"/>
    <m/>
    <m/>
    <m/>
    <m/>
    <n v="1"/>
    <n v="305"/>
    <n v="367"/>
    <m/>
    <m/>
    <m/>
    <m/>
    <n v="0"/>
    <s v="No"/>
    <n v="182027.77"/>
    <n v="276"/>
    <n v="86.63"/>
    <m/>
    <m/>
    <n v="1"/>
  </r>
  <r>
    <x v="2590"/>
    <s v="https://shift5.io/"/>
    <s v="https://www.crunchbase.com/organization/shift5"/>
    <s v="Shift5 Inc."/>
    <s v="Shift5 is a cybersecurity company that provides hardware and software solutions to defend operational technology (OT) platforms."/>
    <m/>
    <s v="seed"/>
    <s v="series_a"/>
    <s v="series_b"/>
    <m/>
    <m/>
    <m/>
    <m/>
    <m/>
    <n v="2500000"/>
    <n v="20000000"/>
    <n v="50000000"/>
    <m/>
    <m/>
    <m/>
    <m/>
    <m/>
    <n v="25000000"/>
    <n v="100000000"/>
    <n v="333500000"/>
    <m/>
    <m/>
    <m/>
    <m/>
    <m/>
    <s v="Emerging Ventures Seed Fund, General Advance, Lamphere Capital, Neu Capital, Outland Group, Squadra Ventures"/>
    <s v="645 Ventures, First In, General Advance, J2 Ventures, Squadra Ventures"/>
    <s v="General Advance, Insight Partners, J. Hunt Holdings"/>
    <m/>
    <m/>
    <m/>
    <m/>
    <m/>
    <n v="2019"/>
    <n v="2021"/>
    <x v="10"/>
    <m/>
    <m/>
    <m/>
    <m/>
    <n v="33000000"/>
    <s v="series_b"/>
    <d v="2023-06-07T00:00:00"/>
    <n v="333500000"/>
    <m/>
    <n v="0"/>
    <n v="767.79"/>
    <n v="181187.32"/>
    <m/>
    <m/>
    <m/>
    <m/>
    <m/>
    <n v="3695"/>
    <n v="1825"/>
    <n v="259"/>
    <m/>
    <m/>
    <m/>
    <m/>
    <m/>
    <n v="61.5"/>
    <n v="65.28"/>
    <n v="87.47"/>
    <m/>
    <m/>
    <m/>
    <m/>
    <m/>
    <n v="9.07"/>
    <n v="9.07"/>
    <n v="2.84"/>
    <n v="1"/>
    <m/>
    <m/>
    <m/>
    <m/>
    <n v="105500000"/>
    <m/>
    <d v="2019-09-12T00:00:00"/>
    <d v="2021-10-12T00:00:00"/>
    <d v="2022-02-08T00:00:00"/>
    <m/>
    <m/>
    <m/>
    <m/>
    <n v="4"/>
    <n v="3.34"/>
    <m/>
    <m/>
    <m/>
    <m/>
    <n v="1"/>
    <n v="761"/>
    <n v="119"/>
    <m/>
    <m/>
    <m/>
    <m/>
    <n v="484"/>
    <s v="No"/>
    <n v="181955.11"/>
    <n v="277"/>
    <n v="86.58"/>
    <m/>
    <m/>
    <n v="1"/>
  </r>
  <r>
    <x v="2591"/>
    <s v="https://www.nfinite.app"/>
    <s v="https://www.crunchbase.com/organization/hubstairs"/>
    <m/>
    <s v="Nfinite develops a CGI platform (AI/3D) enabling brands &amp; retailers to increase their sales through unlimited product visual experiences"/>
    <m/>
    <s v="seed"/>
    <s v="series_a"/>
    <s v="series_b"/>
    <m/>
    <m/>
    <m/>
    <m/>
    <m/>
    <n v="2340304"/>
    <n v="15000000"/>
    <n v="100000000"/>
    <m/>
    <m/>
    <m/>
    <m/>
    <m/>
    <n v="23403040"/>
    <n v="75000000"/>
    <n v="667000000"/>
    <m/>
    <m/>
    <m/>
    <m/>
    <m/>
    <s v="Investisseurs privés, Pioneer Fund"/>
    <s v="U.S. Venture Partners"/>
    <s v="Insight Partners, U.S. Venture Partners"/>
    <m/>
    <m/>
    <m/>
    <m/>
    <m/>
    <n v="2018"/>
    <n v="2022"/>
    <x v="10"/>
    <m/>
    <m/>
    <m/>
    <m/>
    <n v="100000000"/>
    <s v="series_b"/>
    <d v="2022-06-07T00:00:00"/>
    <n v="667000000"/>
    <m/>
    <n v="11.38"/>
    <n v="190.83"/>
    <n v="181255.11"/>
    <m/>
    <m/>
    <m/>
    <m/>
    <m/>
    <n v="2476"/>
    <n v="1970"/>
    <n v="256"/>
    <m/>
    <m/>
    <m/>
    <m/>
    <m/>
    <n v="76.260000000000005"/>
    <n v="57.85"/>
    <n v="87.62"/>
    <m/>
    <m/>
    <m/>
    <m/>
    <m/>
    <n v="19.38"/>
    <n v="19.38"/>
    <n v="7.56"/>
    <n v="1"/>
    <m/>
    <m/>
    <m/>
    <m/>
    <n v="122240558"/>
    <m/>
    <d v="2018-06-29T00:00:00"/>
    <d v="2022-02-03T00:00:00"/>
    <d v="2022-06-07T00:00:00"/>
    <m/>
    <m/>
    <m/>
    <m/>
    <n v="3.2"/>
    <n v="8.89"/>
    <m/>
    <m/>
    <m/>
    <m/>
    <n v="1"/>
    <n v="1315"/>
    <n v="124"/>
    <m/>
    <m/>
    <m/>
    <m/>
    <n v="0"/>
    <s v="No"/>
    <n v="181457.32"/>
    <n v="278"/>
    <n v="86.53"/>
    <m/>
    <m/>
    <n v="1"/>
  </r>
  <r>
    <x v="2592"/>
    <s v="https://shoreline.io/"/>
    <s v="https://www.crunchbase.com/organization/shoreline-software"/>
    <s v="Shoreline Software, Inc"/>
    <s v="Shoreline.io is a cloud reliability company focused on real-time automation and control for cloud operations teams."/>
    <m/>
    <m/>
    <s v="series_a"/>
    <s v="series_b"/>
    <m/>
    <m/>
    <m/>
    <m/>
    <m/>
    <m/>
    <n v="21900000"/>
    <n v="35000000"/>
    <m/>
    <m/>
    <m/>
    <m/>
    <m/>
    <m/>
    <n v="109500000"/>
    <n v="233450000"/>
    <m/>
    <m/>
    <m/>
    <m/>
    <m/>
    <m/>
    <s v="A&amp;E Investments, Canvas Ventures, NTT Venture Capital"/>
    <s v="Dawn Capital, Insight Partners"/>
    <m/>
    <m/>
    <m/>
    <m/>
    <m/>
    <m/>
    <n v="2019"/>
    <x v="10"/>
    <m/>
    <m/>
    <m/>
    <m/>
    <n v="35000000"/>
    <s v="series_b"/>
    <d v="2022-03-28T00:00:00"/>
    <n v="233450000"/>
    <m/>
    <m/>
    <n v="0.3"/>
    <n v="181454.88"/>
    <m/>
    <m/>
    <m/>
    <m/>
    <m/>
    <m/>
    <n v="1616"/>
    <n v="254"/>
    <m/>
    <m/>
    <m/>
    <m/>
    <m/>
    <m/>
    <n v="61.1"/>
    <n v="87.71"/>
    <m/>
    <m/>
    <m/>
    <m/>
    <m/>
    <n v="1.81"/>
    <m/>
    <n v="1.81"/>
    <n v="1"/>
    <m/>
    <m/>
    <m/>
    <m/>
    <n v="56900000"/>
    <m/>
    <m/>
    <d v="2019-03-05T00:00:00"/>
    <d v="2022-03-28T00:00:00"/>
    <m/>
    <m/>
    <m/>
    <m/>
    <m/>
    <n v="2.13"/>
    <m/>
    <m/>
    <m/>
    <m/>
    <n v="1"/>
    <m/>
    <n v="1119"/>
    <m/>
    <m/>
    <m/>
    <m/>
    <n v="0"/>
    <s v="No"/>
    <n v="181455.18"/>
    <n v="279"/>
    <n v="86.49"/>
    <m/>
    <m/>
    <n v="1"/>
  </r>
  <r>
    <x v="2593"/>
    <s v="https://www.incredibuild.com"/>
    <s v="https://www.crunchbase.com/organization/incredibuild"/>
    <s v="Incredibuild Software Ltd."/>
    <s v="Incredibuild is a software development acceleration platform designed to help developers accelerate product development processes."/>
    <m/>
    <m/>
    <m/>
    <s v="series_b"/>
    <m/>
    <m/>
    <m/>
    <m/>
    <m/>
    <m/>
    <m/>
    <n v="35000000"/>
    <m/>
    <m/>
    <m/>
    <m/>
    <m/>
    <m/>
    <m/>
    <n v="233450000"/>
    <m/>
    <m/>
    <m/>
    <m/>
    <m/>
    <m/>
    <m/>
    <s v="Hiro Capital, Insight Partners"/>
    <m/>
    <m/>
    <m/>
    <m/>
    <m/>
    <m/>
    <m/>
    <x v="10"/>
    <m/>
    <m/>
    <m/>
    <m/>
    <n v="35000000"/>
    <s v="series_b"/>
    <d v="2022-06-27T00:00:00"/>
    <n v="233450000"/>
    <m/>
    <m/>
    <m/>
    <n v="181187.32"/>
    <m/>
    <m/>
    <m/>
    <m/>
    <m/>
    <m/>
    <m/>
    <n v="259"/>
    <m/>
    <m/>
    <m/>
    <m/>
    <m/>
    <m/>
    <m/>
    <n v="87.47"/>
    <m/>
    <m/>
    <m/>
    <m/>
    <m/>
    <n v="1"/>
    <m/>
    <m/>
    <n v="1"/>
    <m/>
    <m/>
    <m/>
    <m/>
    <n v="35000000"/>
    <m/>
    <m/>
    <m/>
    <d v="2022-06-27T00:00:00"/>
    <m/>
    <m/>
    <m/>
    <m/>
    <m/>
    <m/>
    <m/>
    <m/>
    <m/>
    <m/>
    <n v="1"/>
    <m/>
    <m/>
    <m/>
    <m/>
    <m/>
    <m/>
    <n v="0"/>
    <s v="No"/>
    <n v="181187.32"/>
    <n v="280"/>
    <n v="86.44"/>
    <m/>
    <m/>
    <n v="1"/>
  </r>
  <r>
    <x v="2594"/>
    <s v="https://underdogfantasy.com/"/>
    <s v="https://www.crunchbase.com/organization/underdog-fantasy"/>
    <s v="Underdog Sports, Inc."/>
    <s v="Underdog Fantasy is platform designed for drafting football lineups for fantasy leagues."/>
    <m/>
    <s v="seed"/>
    <s v="series_a"/>
    <s v="series_b"/>
    <m/>
    <m/>
    <m/>
    <m/>
    <m/>
    <m/>
    <n v="10000000"/>
    <n v="35000000"/>
    <m/>
    <m/>
    <m/>
    <m/>
    <m/>
    <m/>
    <n v="50000000"/>
    <n v="485000000"/>
    <m/>
    <m/>
    <m/>
    <m/>
    <m/>
    <s v="Bryan Rosenblatt, Mark Cuban, SVA, The London Fund"/>
    <s v="AAFM, Austin Rief Ventures, Breon Thomas Corcoran, DJ Kygo, Eilers &amp; Krejcik Gaming, HBSE Ventures, Jared Goff, Kevin Carter, Kevin Durant, LionTree, MANTIS Venture Capital, Mark Cuban, Mark Pincus, Matthew Dellavedova, Mitch Garber, Nasir Jones, Nayvadius Dumun Wilburn, Nitesh Banta, Odell Beckham Jr., Palm Tree Crew, Roham Gharegozlou, SVA, Steve Aoki, The Chainsmokers, Thirty Five Ventures, Trae Young, William Chandler"/>
    <s v="Acies Investments, BlackRock, Electric Feel Ventures"/>
    <m/>
    <m/>
    <m/>
    <m/>
    <m/>
    <n v="2020"/>
    <n v="2021"/>
    <x v="10"/>
    <m/>
    <m/>
    <m/>
    <m/>
    <n v="35000000"/>
    <s v="series_b"/>
    <d v="2022-07-26T00:00:00"/>
    <n v="485000000"/>
    <m/>
    <n v="38437.64"/>
    <n v="110845.95"/>
    <n v="29719.05"/>
    <m/>
    <m/>
    <m/>
    <m/>
    <m/>
    <n v="307"/>
    <n v="165"/>
    <n v="451"/>
    <m/>
    <m/>
    <m/>
    <m/>
    <m/>
    <n v="96.75"/>
    <n v="96.88"/>
    <n v="78.14"/>
    <m/>
    <m/>
    <m/>
    <m/>
    <m/>
    <n v="8.25"/>
    <m/>
    <n v="8.25"/>
    <n v="1"/>
    <m/>
    <m/>
    <m/>
    <m/>
    <n v="45000000"/>
    <m/>
    <d v="2020-10-14T00:00:00"/>
    <d v="2021-05-03T00:00:00"/>
    <d v="2022-07-26T00:00:00"/>
    <m/>
    <m/>
    <m/>
    <m/>
    <m/>
    <n v="9.6999999999999993"/>
    <m/>
    <m/>
    <m/>
    <m/>
    <n v="1"/>
    <n v="201"/>
    <n v="449"/>
    <m/>
    <m/>
    <m/>
    <m/>
    <n v="0"/>
    <s v="No"/>
    <n v="179002.64"/>
    <n v="281"/>
    <n v="86.39"/>
    <m/>
    <m/>
    <n v="1"/>
  </r>
  <r>
    <x v="2595"/>
    <s v="https://www.x1creditcard.com"/>
    <s v="https://www.crunchbase.com/organization/x1-inc"/>
    <s v="X1 INC."/>
    <s v="X1 manufactures a smart credit card made with 17 grams of sleek, stainless steel."/>
    <m/>
    <s v="seed"/>
    <s v="series_a"/>
    <s v="series_b"/>
    <m/>
    <m/>
    <m/>
    <m/>
    <m/>
    <m/>
    <n v="10000000"/>
    <n v="25000000"/>
    <m/>
    <m/>
    <m/>
    <m/>
    <m/>
    <m/>
    <n v="50000000"/>
    <n v="166750000"/>
    <m/>
    <m/>
    <m/>
    <m/>
    <m/>
    <s v="Christopher Golda, SVA"/>
    <s v="Audeo Ventures, Craft Ventures, Harrison Metal, Max Levchin"/>
    <s v="Abstract Ventures, Craft Ventures, FPV Ventures, Foreword Ventures, Global Founders Capital, Harrison Metal, SVA, Spark Capital, The Chainsmokers"/>
    <m/>
    <m/>
    <m/>
    <m/>
    <m/>
    <n v="2017"/>
    <n v="2020"/>
    <x v="10"/>
    <m/>
    <m/>
    <m/>
    <m/>
    <n v="15000000"/>
    <s v="series_b"/>
    <d v="2022-12-01T00:00:00"/>
    <n v="95000000"/>
    <m/>
    <n v="19161.419999999998"/>
    <n v="9307.1299999999992"/>
    <n v="149137.15"/>
    <m/>
    <m/>
    <m/>
    <m/>
    <m/>
    <n v="41"/>
    <n v="281"/>
    <n v="277"/>
    <m/>
    <m/>
    <m/>
    <m/>
    <m/>
    <n v="99.58"/>
    <n v="92.04"/>
    <n v="86.6"/>
    <m/>
    <m/>
    <m/>
    <m/>
    <m/>
    <n v="1.62"/>
    <m/>
    <n v="1.62"/>
    <n v="0.56999999999999995"/>
    <m/>
    <m/>
    <m/>
    <m/>
    <n v="62000000"/>
    <m/>
    <d v="2017-11-01T00:00:00"/>
    <d v="2020-09-17T00:00:00"/>
    <d v="2022-07-18T00:00:00"/>
    <m/>
    <m/>
    <m/>
    <m/>
    <m/>
    <n v="3.34"/>
    <m/>
    <m/>
    <m/>
    <m/>
    <n v="0.56999999999999995"/>
    <n v="1051"/>
    <n v="669"/>
    <m/>
    <m/>
    <m/>
    <m/>
    <n v="136"/>
    <s v="No"/>
    <n v="177605.7"/>
    <n v="282"/>
    <n v="86.34"/>
    <m/>
    <m/>
    <n v="0.56999999999999995"/>
  </r>
  <r>
    <x v="2596"/>
    <s v="http://www.atom-computing.com"/>
    <s v="https://www.crunchbase.com/organization/atom-computing"/>
    <s v="Atom Computing Inc."/>
    <s v="Atom Computing builds truly scalable quantum computers out of individual atoms."/>
    <m/>
    <s v="seed"/>
    <s v="series_a"/>
    <s v="series_b"/>
    <s v="series_c"/>
    <m/>
    <m/>
    <m/>
    <m/>
    <n v="5000000"/>
    <n v="15000000"/>
    <n v="60000000"/>
    <m/>
    <m/>
    <m/>
    <m/>
    <m/>
    <n v="50000000"/>
    <n v="75000000"/>
    <n v="400200000"/>
    <m/>
    <m/>
    <m/>
    <m/>
    <m/>
    <s v="Cantos, Fifty Years, Kyle Lui, Liquid 2 Ventures, Matt Johnson, Prelude Ventures, SVA, Venrock"/>
    <s v="Cantos, Fifty Years, Innovation Endeavors, Prelude Ventures, Venrock"/>
    <s v="Fernando Pontaza, Innovation Endeavors, Invariantes Fund, Prelude Ventures, Prime Movers Lab, Third Point Ventures, Venrock"/>
    <s v="Christian Edler, True Capital Management"/>
    <m/>
    <m/>
    <m/>
    <m/>
    <n v="2018"/>
    <n v="2021"/>
    <x v="10"/>
    <n v="2022"/>
    <m/>
    <m/>
    <m/>
    <m/>
    <s v="series_c"/>
    <d v="2022-03-23T00:00:00"/>
    <m/>
    <m/>
    <n v="23688.38"/>
    <n v="43485.88"/>
    <n v="93237.28"/>
    <n v="15780.46"/>
    <m/>
    <m/>
    <m/>
    <m/>
    <n v="19"/>
    <n v="400"/>
    <n v="309"/>
    <n v="269"/>
    <m/>
    <m/>
    <m/>
    <m/>
    <n v="99.83"/>
    <n v="92.41"/>
    <n v="85.04"/>
    <n v="67.75"/>
    <m/>
    <m/>
    <m/>
    <m/>
    <m/>
    <m/>
    <m/>
    <m/>
    <m/>
    <m/>
    <m/>
    <m/>
    <n v="80975000"/>
    <m/>
    <d v="2018-09-25T00:00:00"/>
    <d v="2021-07-21T00:00:00"/>
    <d v="2022-01-20T00:00:00"/>
    <d v="2022-03-23T00:00:00"/>
    <m/>
    <m/>
    <m/>
    <n v="1.5"/>
    <n v="5.34"/>
    <m/>
    <m/>
    <m/>
    <m/>
    <m/>
    <n v="1030"/>
    <n v="183"/>
    <n v="62"/>
    <m/>
    <m/>
    <m/>
    <n v="62"/>
    <s v="No"/>
    <n v="176192"/>
    <n v="283"/>
    <n v="86.29"/>
    <n v="0"/>
    <n v="0"/>
    <n v="0"/>
  </r>
  <r>
    <x v="2597"/>
    <s v="https://www.altoira.com"/>
    <s v="https://www.crunchbase.com/organization/alto-solutions"/>
    <s v="Alto Solutions, Inc."/>
    <s v="Alto Solutions delivers an easy-to-use, automated process for investing in alternatives with IRA savings."/>
    <m/>
    <s v="seed"/>
    <s v="series_a"/>
    <s v="series_b"/>
    <m/>
    <m/>
    <m/>
    <m/>
    <m/>
    <m/>
    <n v="17000000"/>
    <n v="40000000"/>
    <m/>
    <m/>
    <m/>
    <m/>
    <m/>
    <m/>
    <n v="90000000"/>
    <n v="266800000"/>
    <m/>
    <m/>
    <m/>
    <m/>
    <m/>
    <s v="The FIS FinTech Accelerator in Partnership with The Venture Center"/>
    <s v="10X Capital, Acrew Capital, Alpha Edison, Arjun Sethi, Bossanova Investimentos, Carta Ventures, Chaos Ventures, Coinbase Ventures, Franklin Templeton, Moment Ventures, New York Life Ventures, Sahin Boydas, Stone Ridge Asset Management, Third Prime, Unusual Ventures, Visary Capital"/>
    <s v="Acrew Capital, Advance Venture Partners, Alpha Edison, Coinbase Ventures, Foundation Capital, Gaingels, Third Prime, Unusual Ventures, Visary Capital"/>
    <m/>
    <m/>
    <m/>
    <m/>
    <m/>
    <n v="2017"/>
    <n v="2021"/>
    <x v="10"/>
    <m/>
    <m/>
    <m/>
    <m/>
    <n v="40000000"/>
    <s v="series_b"/>
    <d v="2022-01-05T00:00:00"/>
    <n v="266800000"/>
    <m/>
    <n v="0.25"/>
    <n v="29133.64"/>
    <n v="145624.04"/>
    <m/>
    <m/>
    <m/>
    <m/>
    <m/>
    <n v="2679"/>
    <n v="508"/>
    <n v="279"/>
    <m/>
    <m/>
    <m/>
    <m/>
    <m/>
    <n v="71.73"/>
    <n v="90.35"/>
    <n v="86.5"/>
    <m/>
    <m/>
    <m/>
    <m/>
    <m/>
    <n v="2.52"/>
    <m/>
    <n v="2.52"/>
    <n v="1"/>
    <m/>
    <m/>
    <m/>
    <m/>
    <n v="70251423"/>
    <m/>
    <d v="2017-05-11T00:00:00"/>
    <d v="2021-04-20T00:00:00"/>
    <d v="2022-01-05T00:00:00"/>
    <m/>
    <m/>
    <m/>
    <m/>
    <m/>
    <n v="2.96"/>
    <m/>
    <m/>
    <m/>
    <m/>
    <n v="1"/>
    <n v="1440"/>
    <n v="260"/>
    <m/>
    <m/>
    <m/>
    <m/>
    <n v="0"/>
    <s v="No"/>
    <n v="174757.93"/>
    <n v="284"/>
    <n v="86.24"/>
    <m/>
    <m/>
    <n v="1"/>
  </r>
  <r>
    <x v="2598"/>
    <s v="https://www.ergeon.com/"/>
    <s v="https://www.crunchbase.com/organization/ergeon"/>
    <s v="Ergeon Inc"/>
    <s v="Ergeon uses proprietary technology coupled with operational excellence to build a large, customer-friendly construction company."/>
    <s v="pre_seed"/>
    <s v="seed"/>
    <m/>
    <s v="series_b"/>
    <m/>
    <m/>
    <m/>
    <m/>
    <m/>
    <m/>
    <m/>
    <n v="40000000"/>
    <m/>
    <m/>
    <m/>
    <m/>
    <m/>
    <m/>
    <m/>
    <n v="266800000"/>
    <m/>
    <m/>
    <m/>
    <m/>
    <s v="FJ Labs"/>
    <s v="MetaProp"/>
    <m/>
    <s v="Basis Set Ventures, DST Global, FJ Labs, GGV Capital, MetaProp, Prysm Capital"/>
    <m/>
    <m/>
    <m/>
    <m/>
    <n v="2020"/>
    <n v="2020"/>
    <m/>
    <x v="10"/>
    <m/>
    <m/>
    <m/>
    <m/>
    <n v="40000000"/>
    <s v="series_b"/>
    <d v="2022-06-07T00:00:00"/>
    <n v="266800000"/>
    <n v="10.37"/>
    <n v="27.26"/>
    <m/>
    <n v="168103.24"/>
    <m/>
    <m/>
    <m/>
    <m/>
    <n v="1399"/>
    <n v="2402"/>
    <m/>
    <n v="271"/>
    <m/>
    <m/>
    <m/>
    <m/>
    <n v="77.47"/>
    <n v="74.489999999999995"/>
    <m/>
    <n v="86.89"/>
    <m/>
    <m/>
    <m/>
    <m/>
    <m/>
    <n v="1"/>
    <m/>
    <m/>
    <n v="1"/>
    <m/>
    <m/>
    <m/>
    <m/>
    <n v="40000000"/>
    <d v="2020-01-01T00:00:00"/>
    <d v="2020-12-18T00:00:00"/>
    <m/>
    <d v="2022-06-07T00:00:00"/>
    <m/>
    <m/>
    <m/>
    <m/>
    <m/>
    <m/>
    <m/>
    <m/>
    <m/>
    <m/>
    <n v="1"/>
    <m/>
    <m/>
    <m/>
    <m/>
    <m/>
    <m/>
    <n v="0"/>
    <s v="No"/>
    <n v="168140.87"/>
    <n v="285"/>
    <n v="86.19"/>
    <m/>
    <m/>
    <n v="1"/>
  </r>
  <r>
    <x v="2599"/>
    <s v="https://www.valr.com/"/>
    <s v="https://www.crunchbase.com/organization/valr"/>
    <s v="VALR Pty Ltd."/>
    <s v="We‘re helping build a financial system that recognises the oneness of humanity."/>
    <m/>
    <s v="seed"/>
    <s v="series_a"/>
    <s v="series_b"/>
    <m/>
    <m/>
    <m/>
    <m/>
    <m/>
    <n v="1500000"/>
    <n v="3472485"/>
    <n v="50000000"/>
    <m/>
    <m/>
    <m/>
    <m/>
    <m/>
    <n v="15000000"/>
    <n v="17362425"/>
    <n v="240000000"/>
    <m/>
    <m/>
    <m/>
    <m/>
    <m/>
    <s v="Bittrex Global, Montegray Capital"/>
    <s v="100X.VC, 4Di Capital, Bittrex Global, Michael Jordaan"/>
    <s v="4Di Capital, Alameda Research, Avon Ventures, Bittrex Global, CMT Digital Ventures, Cadenza Ventures, Coinbase Ventures, Distributed Global, GSR, Pantera Capital, Third Prime"/>
    <m/>
    <m/>
    <m/>
    <m/>
    <m/>
    <n v="2019"/>
    <n v="2020"/>
    <x v="10"/>
    <m/>
    <m/>
    <m/>
    <m/>
    <n v="50000000"/>
    <s v="series_b"/>
    <d v="2022-02-28T00:00:00"/>
    <n v="333500000"/>
    <m/>
    <n v="0"/>
    <n v="0"/>
    <n v="165639.13"/>
    <m/>
    <m/>
    <m/>
    <m/>
    <m/>
    <n v="3695"/>
    <n v="1826"/>
    <n v="272"/>
    <m/>
    <m/>
    <m/>
    <m/>
    <m/>
    <n v="61.5"/>
    <n v="48.14"/>
    <n v="86.84"/>
    <m/>
    <m/>
    <m/>
    <m/>
    <m/>
    <n v="16.329999999999998"/>
    <n v="15.12"/>
    <n v="16.329999999999998"/>
    <n v="1.39"/>
    <m/>
    <m/>
    <m/>
    <m/>
    <n v="54972485"/>
    <m/>
    <d v="2019-02-28T00:00:00"/>
    <d v="2020-07-21T00:00:00"/>
    <d v="2022-02-28T00:00:00"/>
    <m/>
    <m/>
    <m/>
    <m/>
    <n v="1.1599999999999999"/>
    <n v="13.82"/>
    <m/>
    <m/>
    <m/>
    <m/>
    <n v="1.39"/>
    <n v="509"/>
    <n v="587"/>
    <m/>
    <m/>
    <m/>
    <m/>
    <n v="0"/>
    <s v="No"/>
    <n v="165639.13"/>
    <n v="286"/>
    <n v="86.14"/>
    <m/>
    <m/>
    <n v="1.39"/>
  </r>
  <r>
    <x v="2600"/>
    <s v="https://neumoratx.com/"/>
    <s v="https://www.crunchbase.com/organization/neumora-therapeutics"/>
    <m/>
    <s v="Neumora Therapeutics operates as a clinical-stage biotechnology company."/>
    <m/>
    <m/>
    <s v="series_a"/>
    <s v="series_b"/>
    <m/>
    <m/>
    <m/>
    <m/>
    <m/>
    <m/>
    <n v="400000000"/>
    <n v="112000000"/>
    <m/>
    <m/>
    <m/>
    <m/>
    <m/>
    <m/>
    <n v="2000000000"/>
    <n v="747040000"/>
    <m/>
    <m/>
    <m/>
    <m/>
    <m/>
    <m/>
    <s v="ARCH Venture Partners, Alexandria Venture Investments, Altitude Life Science Ventures, Catalio Capital Management, F-Prime Capital, Invus, Logos Capital, Mubadala Capital Ventures, Newpath Management, Polaris Partners, SoftBank Vision Fund, Surveyor Capital, Waycross Ventures, re.Mind Capital"/>
    <s v="ARCH Venture Partners, Abu Dhabi Growth Fund, Altitude Life Science Ventures, Amgen, EXOR N.V., F-Prime Capital, Invus, Mubadala Capital Ventures, Newpath Management, Polaris Partners"/>
    <m/>
    <m/>
    <m/>
    <m/>
    <m/>
    <m/>
    <n v="2021"/>
    <x v="10"/>
    <m/>
    <m/>
    <m/>
    <m/>
    <n v="112000000"/>
    <s v="series_b"/>
    <d v="2022-10-11T00:00:00"/>
    <n v="2259000000"/>
    <m/>
    <m/>
    <n v="76563.87"/>
    <n v="88374.24"/>
    <m/>
    <m/>
    <m/>
    <m/>
    <m/>
    <m/>
    <n v="263"/>
    <n v="315"/>
    <m/>
    <m/>
    <m/>
    <m/>
    <m/>
    <m/>
    <n v="95.01"/>
    <n v="84.75"/>
    <m/>
    <m/>
    <m/>
    <m/>
    <s v="exited_over_$1bn"/>
    <n v="3.02"/>
    <m/>
    <n v="0.96"/>
    <n v="3.02"/>
    <m/>
    <m/>
    <m/>
    <m/>
    <n v="612000000"/>
    <m/>
    <m/>
    <d v="2021-10-07T00:00:00"/>
    <d v="2022-10-11T00:00:00"/>
    <m/>
    <m/>
    <m/>
    <m/>
    <m/>
    <n v="0.37"/>
    <m/>
    <m/>
    <m/>
    <m/>
    <n v="3.02"/>
    <m/>
    <n v="369"/>
    <m/>
    <m/>
    <m/>
    <m/>
    <n v="0"/>
    <s v="No"/>
    <n v="164938.10999999999"/>
    <n v="287"/>
    <n v="86.1"/>
    <m/>
    <m/>
    <n v="3.02"/>
  </r>
  <r>
    <x v="2601"/>
    <s v="http://www.capchase.com"/>
    <s v="https://www.crunchbase.com/organization/capchase"/>
    <s v="Capchase Inc."/>
    <s v="Capchase is a fintech company that provides financial solutions to startups by allowing access to funds as they grow."/>
    <m/>
    <s v="seed"/>
    <s v="series_a"/>
    <s v="series_b"/>
    <m/>
    <m/>
    <m/>
    <m/>
    <m/>
    <n v="4600000"/>
    <n v="125000000"/>
    <n v="80000000"/>
    <m/>
    <m/>
    <m/>
    <m/>
    <m/>
    <n v="46000000"/>
    <n v="625000000"/>
    <n v="533600000"/>
    <m/>
    <m/>
    <m/>
    <m/>
    <m/>
    <s v="Ben Orthlieb, Bling Capital, BoxGroup, Caffeinated Capital, David Spector, Lorimer Ventures, Max Levchin, ONEVC, Sanat Rao, SciFi VC, Willowtree Investments"/>
    <s v="Bling Capital, Caffeinated Capital, ONEVC, QED Investors, SciFi VC"/>
    <s v="01 Advisors, Bling Capital, Caffeinated Capital, Dolik Ventures, GTMfund, Gaingels, Invesco, QED Investors, SciFi VC, Thomvest Ventures, Tusk Venture Partners, Xffirmers, jtangoVC"/>
    <m/>
    <m/>
    <m/>
    <m/>
    <m/>
    <n v="2020"/>
    <n v="2021"/>
    <x v="10"/>
    <m/>
    <m/>
    <m/>
    <m/>
    <n v="5024985"/>
    <s v="series_unknown"/>
    <d v="2022-03-10T00:00:00"/>
    <n v="533600000"/>
    <m/>
    <n v="6087.77"/>
    <n v="50519.07"/>
    <n v="108083.23"/>
    <m/>
    <m/>
    <m/>
    <m/>
    <m/>
    <n v="530"/>
    <n v="370"/>
    <n v="302"/>
    <m/>
    <m/>
    <m/>
    <m/>
    <m/>
    <n v="94.38"/>
    <n v="92.98"/>
    <n v="85.38"/>
    <m/>
    <m/>
    <m/>
    <m/>
    <m/>
    <n v="7.89"/>
    <n v="7.89"/>
    <n v="0.73"/>
    <n v="1"/>
    <m/>
    <m/>
    <m/>
    <m/>
    <n v="954624985"/>
    <m/>
    <d v="2020-03-01T00:00:00"/>
    <d v="2021-06-04T00:00:00"/>
    <d v="2022-03-10T00:00:00"/>
    <m/>
    <m/>
    <m/>
    <m/>
    <n v="13.59"/>
    <n v="0.85"/>
    <m/>
    <m/>
    <m/>
    <m/>
    <n v="1"/>
    <n v="460"/>
    <n v="279"/>
    <m/>
    <m/>
    <m/>
    <m/>
    <n v="0"/>
    <s v="No"/>
    <n v="164690.07"/>
    <n v="288"/>
    <n v="86.05"/>
    <m/>
    <m/>
    <n v="1"/>
  </r>
  <r>
    <x v="2602"/>
    <s v="https://www.juni.co"/>
    <s v="https://www.crunchbase.com/organization/juni"/>
    <s v="Juni Technology AB"/>
    <s v="Juni is a fintech company that develops a banking app and platform for e-commerce and online marketing entrepreneurs."/>
    <m/>
    <s v="seed"/>
    <s v="series_a"/>
    <s v="series_b"/>
    <m/>
    <m/>
    <m/>
    <m/>
    <m/>
    <n v="2373253"/>
    <n v="21500000"/>
    <n v="100000000"/>
    <m/>
    <m/>
    <m/>
    <m/>
    <m/>
    <n v="23732530"/>
    <n v="107500000"/>
    <n v="800000000"/>
    <m/>
    <m/>
    <m/>
    <m/>
    <m/>
    <s v="Cherry Ventures, Jarno Vanhatapio, Johan Bendz"/>
    <s v="Cherry Ventures, Felix Capital"/>
    <s v="Cherry Ventures, DST Global, EQT Ventures, Felix Capital, Mubadala Capital Ventures"/>
    <m/>
    <m/>
    <m/>
    <m/>
    <m/>
    <n v="2020"/>
    <n v="2021"/>
    <x v="10"/>
    <m/>
    <m/>
    <m/>
    <m/>
    <n v="100000000"/>
    <s v="series_b"/>
    <d v="2022-06-08T00:00:00"/>
    <n v="800000000"/>
    <m/>
    <n v="0.2"/>
    <n v="1440.12"/>
    <n v="161084.03"/>
    <m/>
    <m/>
    <m/>
    <m/>
    <m/>
    <n v="4019"/>
    <n v="1638"/>
    <n v="273"/>
    <m/>
    <m/>
    <m/>
    <m/>
    <m/>
    <n v="57.31"/>
    <n v="68.84"/>
    <n v="86.79"/>
    <m/>
    <m/>
    <m/>
    <m/>
    <m/>
    <n v="22.92"/>
    <n v="22.92"/>
    <n v="6.33"/>
    <n v="1"/>
    <m/>
    <m/>
    <m/>
    <m/>
    <n v="281873253"/>
    <m/>
    <d v="2020-11-19T00:00:00"/>
    <d v="2021-07-07T00:00:00"/>
    <d v="2022-06-08T00:00:00"/>
    <m/>
    <m/>
    <m/>
    <m/>
    <n v="4.53"/>
    <n v="7.44"/>
    <m/>
    <m/>
    <m/>
    <m/>
    <n v="1"/>
    <n v="230"/>
    <n v="336"/>
    <m/>
    <m/>
    <m/>
    <m/>
    <n v="0"/>
    <s v="No"/>
    <n v="162524.35"/>
    <n v="289"/>
    <n v="86"/>
    <m/>
    <m/>
    <n v="1"/>
  </r>
  <r>
    <x v="2603"/>
    <s v="https://arize.com"/>
    <s v="https://www.crunchbase.com/organization/arize-ai"/>
    <s v="Arize AI, Inc"/>
    <s v="Arize AI offers a platform that explains and troubleshoots production AI."/>
    <m/>
    <s v="seed"/>
    <s v="series_a"/>
    <s v="series_b"/>
    <m/>
    <m/>
    <m/>
    <m/>
    <m/>
    <n v="4024999"/>
    <n v="19000000"/>
    <n v="38000000"/>
    <m/>
    <m/>
    <m/>
    <m/>
    <m/>
    <n v="40249990"/>
    <n v="95000000"/>
    <n v="253460000"/>
    <m/>
    <m/>
    <m/>
    <m/>
    <m/>
    <s v="Brett Wilson, Foundation Capital, Swift Ventures, Trinity Ventures"/>
    <s v="Battery Ventures, Foundation Capital, Swift Ventures, The House Fund, Trinity Ventures"/>
    <s v="Battery Ventures, Foundation Capital, Swift Ventures, TCV"/>
    <m/>
    <m/>
    <m/>
    <m/>
    <m/>
    <n v="2020"/>
    <n v="2021"/>
    <x v="10"/>
    <m/>
    <m/>
    <m/>
    <m/>
    <n v="38000000"/>
    <s v="series_b"/>
    <d v="2022-09-07T00:00:00"/>
    <n v="253460000"/>
    <m/>
    <n v="185.34"/>
    <n v="20746.79"/>
    <n v="140595.54"/>
    <m/>
    <m/>
    <m/>
    <m/>
    <m/>
    <n v="1643"/>
    <n v="623"/>
    <n v="280"/>
    <m/>
    <m/>
    <m/>
    <m/>
    <m/>
    <n v="82.55"/>
    <n v="88.16"/>
    <n v="86.45"/>
    <m/>
    <m/>
    <m/>
    <m/>
    <m/>
    <n v="4.28"/>
    <n v="4.28"/>
    <n v="2.27"/>
    <n v="1"/>
    <m/>
    <m/>
    <m/>
    <m/>
    <n v="61024999"/>
    <m/>
    <d v="2020-02-12T00:00:00"/>
    <d v="2021-09-28T00:00:00"/>
    <d v="2022-09-07T00:00:00"/>
    <m/>
    <m/>
    <m/>
    <m/>
    <n v="2.36"/>
    <n v="2.67"/>
    <m/>
    <m/>
    <m/>
    <m/>
    <n v="1"/>
    <n v="594"/>
    <n v="344"/>
    <m/>
    <m/>
    <m/>
    <m/>
    <n v="0"/>
    <s v="No"/>
    <n v="161527.67000000001"/>
    <n v="290"/>
    <n v="85.95"/>
    <m/>
    <m/>
    <n v="1"/>
  </r>
  <r>
    <x v="2604"/>
    <s v="https://terawatt-technology.com/"/>
    <s v="https://www.crunchbase.com/organization/terawatt-technology"/>
    <m/>
    <s v="TeraWatt Technology is a producer of lithium-ion batteries."/>
    <m/>
    <m/>
    <m/>
    <s v="series_b"/>
    <s v="series_c"/>
    <m/>
    <m/>
    <m/>
    <m/>
    <m/>
    <m/>
    <m/>
    <m/>
    <m/>
    <m/>
    <m/>
    <m/>
    <m/>
    <m/>
    <m/>
    <m/>
    <m/>
    <m/>
    <m/>
    <m/>
    <m/>
    <m/>
    <s v="Coral Capital, Daikin Industries, JAFCO, Khosla Ventures, Scrum Ventures, Temasek Holdings"/>
    <s v="Development Bank of Japan, GLIN Impact Capital, INPEX Corporation, JAFCO, JIC Venture Growth Investments, Khosla Ventures, Mori Trust, Rakuten Capital, Temasek Holdings"/>
    <m/>
    <m/>
    <m/>
    <m/>
    <m/>
    <m/>
    <x v="10"/>
    <n v="2023"/>
    <m/>
    <m/>
    <m/>
    <m/>
    <s v="series_c"/>
    <d v="2023-06-05T00:00:00"/>
    <m/>
    <m/>
    <m/>
    <m/>
    <n v="82627.42"/>
    <n v="78654.929999999993"/>
    <m/>
    <m/>
    <m/>
    <m/>
    <m/>
    <m/>
    <n v="319"/>
    <n v="47"/>
    <m/>
    <m/>
    <m/>
    <m/>
    <m/>
    <m/>
    <n v="84.56"/>
    <n v="90.32"/>
    <m/>
    <m/>
    <m/>
    <m/>
    <m/>
    <m/>
    <m/>
    <m/>
    <m/>
    <m/>
    <m/>
    <m/>
    <m/>
    <m/>
    <m/>
    <m/>
    <d v="2022-06-09T00:00:00"/>
    <d v="2023-06-05T00:00:00"/>
    <m/>
    <m/>
    <m/>
    <m/>
    <m/>
    <m/>
    <m/>
    <m/>
    <m/>
    <m/>
    <m/>
    <m/>
    <n v="361"/>
    <m/>
    <m/>
    <m/>
    <n v="361"/>
    <s v="No"/>
    <n v="161282.35"/>
    <n v="291"/>
    <n v="85.9"/>
    <m/>
    <m/>
    <m/>
  </r>
  <r>
    <x v="2605"/>
    <s v="https://www.dexcare.com"/>
    <s v="https://www.crunchbase.com/organization/dexcare"/>
    <s v="DexCare, Inc."/>
    <s v="DexCare provides a platform-as-a-service solution for managing health system capacity and demand across all lines of care."/>
    <m/>
    <m/>
    <s v="series_a"/>
    <s v="series_b"/>
    <s v="series_c"/>
    <m/>
    <m/>
    <m/>
    <m/>
    <m/>
    <n v="20000000"/>
    <n v="50000000"/>
    <n v="75000000"/>
    <m/>
    <m/>
    <m/>
    <m/>
    <m/>
    <n v="100000000"/>
    <n v="333500000"/>
    <n v="750000000"/>
    <m/>
    <m/>
    <m/>
    <m/>
    <m/>
    <s v="Define Ventures, Frist Cressey Ventures, Kaiser Permanente Ventures, Providence Ventures, SpringRock Ventures"/>
    <s v="Define Ventures, Frist Cressey Ventures, Kaiser Permanente, Mass General Brigham Ventures, Providence Ventures, SpringRock Ventures, Transformation Capital"/>
    <s v="Define Ventures, Frist Cressey Ventures, ICONIQ Growth, Kaiser Permanente Ventures, SpringRock Ventures, Transformation Capital"/>
    <m/>
    <m/>
    <m/>
    <m/>
    <m/>
    <n v="2021"/>
    <x v="10"/>
    <n v="2023"/>
    <m/>
    <m/>
    <m/>
    <n v="75000000"/>
    <s v="series_c"/>
    <d v="2023-06-21T00:00:00"/>
    <n v="750000000"/>
    <m/>
    <m/>
    <n v="13.76"/>
    <n v="5170.9399999999996"/>
    <n v="154963.15"/>
    <m/>
    <m/>
    <m/>
    <m/>
    <m/>
    <n v="2466"/>
    <n v="695"/>
    <n v="33"/>
    <m/>
    <m/>
    <m/>
    <m/>
    <m/>
    <n v="53.08"/>
    <n v="66.290000000000006"/>
    <n v="93.26"/>
    <m/>
    <m/>
    <m/>
    <m/>
    <n v="5.74"/>
    <m/>
    <n v="5.74"/>
    <n v="2.02"/>
    <n v="1"/>
    <m/>
    <m/>
    <m/>
    <n v="145000000"/>
    <m/>
    <m/>
    <d v="2021-03-22T00:00:00"/>
    <d v="2022-01-13T00:00:00"/>
    <d v="2023-06-21T00:00:00"/>
    <m/>
    <m/>
    <m/>
    <m/>
    <n v="3.34"/>
    <n v="2.25"/>
    <m/>
    <m/>
    <m/>
    <n v="2.25"/>
    <m/>
    <n v="297"/>
    <n v="524"/>
    <m/>
    <m/>
    <m/>
    <n v="524"/>
    <s v="No"/>
    <n v="160147.85"/>
    <n v="292"/>
    <n v="85.85"/>
    <n v="2.25"/>
    <n v="2.25"/>
    <n v="2.25"/>
  </r>
  <r>
    <x v="2606"/>
    <s v="https://www.glossgenius.com"/>
    <s v="https://www.crunchbase.com/organization/glossgenuis"/>
    <s v="GlossGenius, Inc."/>
    <s v="GlossGenius is a vertical SaaS platform for small business owners across the salon and studio space."/>
    <s v="pre_seed"/>
    <s v="seed"/>
    <s v="series_a"/>
    <s v="series_b"/>
    <s v="series_c"/>
    <m/>
    <m/>
    <m/>
    <n v="120000"/>
    <n v="1000000"/>
    <m/>
    <m/>
    <n v="28000000"/>
    <m/>
    <m/>
    <m/>
    <n v="2400000"/>
    <n v="10000000"/>
    <m/>
    <m/>
    <n v="510000000"/>
    <m/>
    <m/>
    <m/>
    <s v="Techstars"/>
    <s v="Techstars"/>
    <s v="2048 Ventures"/>
    <s v="2048 Ventures"/>
    <s v="Bessemer Venture Partners, HearstLab, Imaginary Ventures, L Catterton, Wormhole Capital"/>
    <m/>
    <m/>
    <m/>
    <n v="2015"/>
    <n v="2016"/>
    <n v="2020"/>
    <x v="10"/>
    <n v="2023"/>
    <m/>
    <m/>
    <m/>
    <n v="28000000"/>
    <s v="series_c"/>
    <d v="2023-07-27T00:00:00"/>
    <n v="510000000"/>
    <n v="1697.06"/>
    <n v="1064.74"/>
    <n v="0"/>
    <n v="0"/>
    <n v="155360.39000000001"/>
    <m/>
    <m/>
    <m/>
    <n v="48"/>
    <n v="539"/>
    <n v="1826"/>
    <n v="1228"/>
    <n v="32"/>
    <m/>
    <m/>
    <m/>
    <n v="96.33"/>
    <n v="94.43"/>
    <n v="48.14"/>
    <n v="40.409999999999997"/>
    <n v="93.47"/>
    <m/>
    <m/>
    <m/>
    <m/>
    <n v="117.06"/>
    <n v="31.21"/>
    <m/>
    <m/>
    <n v="1"/>
    <m/>
    <m/>
    <m/>
    <n v="70620000"/>
    <d v="2015-09-21T00:00:00"/>
    <d v="2016-02-01T00:00:00"/>
    <d v="2020-12-11T00:00:00"/>
    <d v="2022-05-19T00:00:00"/>
    <d v="2023-07-27T00:00:00"/>
    <m/>
    <m/>
    <m/>
    <m/>
    <m/>
    <m/>
    <m/>
    <m/>
    <m/>
    <m/>
    <n v="1775"/>
    <n v="524"/>
    <n v="434"/>
    <m/>
    <m/>
    <m/>
    <n v="434"/>
    <s v="No"/>
    <n v="158122.19"/>
    <n v="293"/>
    <n v="85.8"/>
    <m/>
    <m/>
    <m/>
  </r>
  <r>
    <x v="2607"/>
    <s v="https://wayve.ai"/>
    <s v="https://www.crunchbase.com/organization/wayve-9739"/>
    <s v="Wayve.ai"/>
    <s v="Wayve uses end-to-end deep learning to develop artificial intelligence capable of complex driving."/>
    <m/>
    <s v="seed"/>
    <s v="series_a"/>
    <s v="series_b"/>
    <m/>
    <m/>
    <m/>
    <m/>
    <m/>
    <n v="3172761"/>
    <n v="20000000"/>
    <n v="200610840"/>
    <m/>
    <m/>
    <m/>
    <m/>
    <m/>
    <n v="31727610"/>
    <n v="100000000"/>
    <n v="1000000000"/>
    <m/>
    <m/>
    <m/>
    <m/>
    <m/>
    <s v="Compound, Firstminute Capital, Fly Ventures, Tiny VC, Zoubin Gharamani"/>
    <s v="Balderton Capital, Compound, Eclipse Ventures, Firstminute Capital, Fly Ventures, Necessary Ventures, Pieter Abbeel"/>
    <s v="Baillie Gifford, Balderton Capital, Compound, D1 Capital Partners, David Richter, Eclipse Ventures, F+ Ventures, Linda Levinson, Linse Capital, Microsoft, Moore Strategic Ventures, Necessary Ventures, Ocado Group, Pieter Abbeel, Reference Capital SA, Richard Branson, Rosemary Leith, Virgin Group, XTX Ventures, Yann LeCun"/>
    <m/>
    <m/>
    <m/>
    <m/>
    <m/>
    <n v="2017"/>
    <n v="2019"/>
    <x v="10"/>
    <m/>
    <m/>
    <m/>
    <m/>
    <n v="200610839"/>
    <s v="series_b"/>
    <d v="2022-01-17T00:00:00"/>
    <n v="1338074302.8"/>
    <m/>
    <n v="622.5"/>
    <n v="1698.53"/>
    <n v="151993.24"/>
    <m/>
    <m/>
    <m/>
    <m/>
    <m/>
    <n v="950"/>
    <n v="673"/>
    <n v="276"/>
    <m/>
    <m/>
    <m/>
    <m/>
    <m/>
    <n v="89.98"/>
    <n v="83.82"/>
    <n v="86.64"/>
    <m/>
    <m/>
    <m/>
    <m/>
    <s v="unicorn"/>
    <n v="28.68"/>
    <n v="28.68"/>
    <n v="11.37"/>
    <n v="1.34"/>
    <m/>
    <m/>
    <m/>
    <m/>
    <n v="257218445"/>
    <m/>
    <d v="2017-09-01T00:00:00"/>
    <d v="2019-07-01T00:00:00"/>
    <d v="2022-01-17T00:00:00"/>
    <m/>
    <m/>
    <m/>
    <m/>
    <n v="3.15"/>
    <n v="10"/>
    <m/>
    <m/>
    <m/>
    <m/>
    <n v="1.34"/>
    <n v="668"/>
    <n v="931"/>
    <m/>
    <m/>
    <m/>
    <m/>
    <n v="0"/>
    <s v="No"/>
    <n v="154314.26999999999"/>
    <n v="294"/>
    <n v="85.76"/>
    <m/>
    <m/>
    <n v="1.34"/>
  </r>
  <r>
    <x v="2608"/>
    <s v="http://www.metropolis.io"/>
    <s v="https://www.crunchbase.com/organization/metropolis-db86"/>
    <s v="Metropolis Technologies, Inc."/>
    <s v="Metropolis is an AI and computer vision start-up built to modernize parking and empower the future of mobility."/>
    <m/>
    <s v="seed"/>
    <s v="series_a"/>
    <s v="series_b"/>
    <s v="series_c"/>
    <m/>
    <m/>
    <m/>
    <m/>
    <n v="20000000"/>
    <n v="41000000"/>
    <n v="167000000"/>
    <n v="1050000000"/>
    <m/>
    <m/>
    <m/>
    <m/>
    <n v="200000000"/>
    <n v="205000000"/>
    <n v="1113890000"/>
    <n v="1000000000"/>
    <m/>
    <m/>
    <m/>
    <m/>
    <s v="Baron Davis, Dan Doctoroff, Halogen Ventures, RXR Realty, Slow Ventures, Zigg Capital"/>
    <s v="01 Advisors, 3L Capital, Baron Davis, DivcoWest, Dragoneer Investment Group, Gideon Hixon Fund, Halogen Ventures, RXR Realty, Slow Ventures, Starwood Capital Group"/>
    <s v="3L Capital, Assembly Ventures, Benenson Capital Partners LLC, Beyond Capital, Dan Doctoroff, DivcoWest, Dragoneer Investment Group, Eldridge Industries, Gideon Hixon Fund, Halogen Ventures, Karman Ventures (fka Moving Capital), King River Capital, RXR Realty, Silver Lake Waterman, Slow Ventures, UP Partners, Zero Infinity Partners, Zigg Capital"/>
    <s v="3L Capital, Assembly Ventures, BDT &amp; MSD Partners, Eldridge Industries, Temasek Holdings, Vista Credit Partners"/>
    <m/>
    <m/>
    <m/>
    <m/>
    <n v="2019"/>
    <n v="2021"/>
    <x v="10"/>
    <n v="2023"/>
    <m/>
    <m/>
    <m/>
    <n v="1050000000"/>
    <s v="series_c"/>
    <d v="2023-10-05T00:00:00"/>
    <n v="10500000000"/>
    <m/>
    <n v="2587.37"/>
    <n v="1647.27"/>
    <n v="59791.41"/>
    <n v="89272.11"/>
    <m/>
    <m/>
    <m/>
    <m/>
    <n v="647"/>
    <n v="1588"/>
    <n v="345"/>
    <n v="45"/>
    <m/>
    <m/>
    <m/>
    <m/>
    <n v="93.27"/>
    <n v="69.790000000000006"/>
    <n v="83.29"/>
    <n v="90.74"/>
    <m/>
    <m/>
    <m/>
    <s v="unicorn"/>
    <n v="39.19"/>
    <n v="32.130000000000003"/>
    <n v="39.19"/>
    <n v="8.48"/>
    <n v="10.5"/>
    <m/>
    <m/>
    <m/>
    <n v="1928000000"/>
    <m/>
    <d v="2019-06-26T00:00:00"/>
    <d v="2021-01-19T00:00:00"/>
    <d v="2022-06-15T00:00:00"/>
    <d v="2023-10-05T00:00:00"/>
    <m/>
    <m/>
    <m/>
    <n v="1.03"/>
    <n v="5.43"/>
    <n v="0.9"/>
    <m/>
    <m/>
    <m/>
    <n v="9.43"/>
    <n v="573"/>
    <n v="512"/>
    <n v="477"/>
    <m/>
    <m/>
    <m/>
    <n v="477"/>
    <s v="No"/>
    <n v="153298.16"/>
    <n v="295"/>
    <n v="85.71"/>
    <n v="0.9"/>
    <n v="0.9"/>
    <n v="9.43"/>
  </r>
  <r>
    <x v="2609"/>
    <s v="https://delfidiagnostics.com"/>
    <s v="https://www.crunchbase.com/organization/delfi-diagnostics"/>
    <s v="Delfi Diagnostics, Inc."/>
    <s v="Delfi Diagnostics detects cancer early, when it is most curable, using high precision non-invasive blood tests."/>
    <m/>
    <s v="seed"/>
    <s v="series_a"/>
    <s v="series_b"/>
    <m/>
    <m/>
    <m/>
    <m/>
    <m/>
    <n v="5500000"/>
    <n v="100000000"/>
    <n v="225000000"/>
    <m/>
    <m/>
    <m/>
    <m/>
    <m/>
    <n v="55000000"/>
    <n v="500000000"/>
    <n v="1500750000"/>
    <m/>
    <m/>
    <m/>
    <m/>
    <m/>
    <s v="AV8 Ventures, Illumina Ventures, Menlo Ventures, Samsara BioCapital, Windham Venture Partners"/>
    <s v="AV8 Ventures, Cowen Healthcare Investments, Foresite Capital, Illumina Ventures, Menlo Ventures, Northpond Ventures, OUP (Osage University Partners), OrbiMed, Rock Springs Capital, Samsara BioCapital, T. Rowe Price, Windham Venture Partners"/>
    <s v="AV8 Ventures, Brown Advisory, Cowen Healthcare Investments, DFJ Growth, Eli Lilly, Foresite Capital, Illumina Ventures, Initiate Ventures, Menlo Ventures, Northpond Ventures, OUP (Osage University Partners), Open Field Capital, OrbiMed, PTX Capital, Point Field Partners, Point72, Rock Springs Capital, Samsara BioCapital, T. Rowe Price, Windham Venture Partners"/>
    <m/>
    <m/>
    <m/>
    <m/>
    <m/>
    <n v="2019"/>
    <n v="2021"/>
    <x v="10"/>
    <m/>
    <m/>
    <m/>
    <m/>
    <n v="225000000"/>
    <s v="series_b"/>
    <d v="2022-07-18T00:00:00"/>
    <n v="1500750000"/>
    <m/>
    <n v="166.28"/>
    <n v="1566.88"/>
    <n v="146246.59"/>
    <m/>
    <m/>
    <m/>
    <m/>
    <m/>
    <n v="1569"/>
    <n v="1610"/>
    <n v="278"/>
    <m/>
    <m/>
    <m/>
    <m/>
    <m/>
    <n v="83.66"/>
    <n v="69.38"/>
    <n v="86.55"/>
    <m/>
    <m/>
    <m/>
    <m/>
    <m/>
    <n v="18.559999999999999"/>
    <n v="18.559999999999999"/>
    <n v="2.5499999999999998"/>
    <n v="1"/>
    <m/>
    <m/>
    <m/>
    <m/>
    <n v="330500000"/>
    <m/>
    <d v="2019-08-12T00:00:00"/>
    <d v="2021-01-12T00:00:00"/>
    <d v="2022-07-18T00:00:00"/>
    <m/>
    <m/>
    <m/>
    <m/>
    <n v="9.09"/>
    <n v="3"/>
    <m/>
    <m/>
    <m/>
    <m/>
    <n v="1"/>
    <n v="519"/>
    <n v="552"/>
    <m/>
    <m/>
    <m/>
    <m/>
    <n v="0"/>
    <s v="No"/>
    <n v="147979.75"/>
    <n v="296"/>
    <n v="85.66"/>
    <m/>
    <m/>
    <n v="1"/>
  </r>
  <r>
    <x v="2610"/>
    <s v="http://farmwise.io"/>
    <s v="https://www.crunchbase.com/organization/farmwise"/>
    <s v="FarmWise Labs, Inc"/>
    <s v="FarmWise provides technology-based services that allow farmers to streamline farm operations and increase food production efficiency."/>
    <m/>
    <s v="seed"/>
    <s v="series_a"/>
    <s v="series_b"/>
    <m/>
    <m/>
    <m/>
    <m/>
    <m/>
    <n v="5700000"/>
    <m/>
    <n v="45000000"/>
    <m/>
    <m/>
    <m/>
    <m/>
    <m/>
    <n v="57000000"/>
    <m/>
    <n v="300150000"/>
    <m/>
    <m/>
    <m/>
    <m/>
    <m/>
    <s v="Basis Set Ventures, Felicis, Lemnos VC, Playground Global, SVG Ventures, Valley Oak Investments"/>
    <s v="Daniel Curran"/>
    <s v="Alumni Ventures, Calibrate Ventures, Castor Ventures, Cavallo Ventures, Fall Line Capital, Felicis, Google Ventures, Middleland Capital, Playground Global, SVG Ventures, Taylor Farms, Wilbur-Ellis"/>
    <m/>
    <m/>
    <m/>
    <m/>
    <m/>
    <n v="2017"/>
    <n v="2019"/>
    <x v="10"/>
    <m/>
    <m/>
    <m/>
    <m/>
    <n v="45000000"/>
    <s v="series_b"/>
    <d v="2022-06-01T00:00:00"/>
    <n v="300150000"/>
    <m/>
    <n v="2096.96"/>
    <n v="9186.8799999999992"/>
    <n v="134537.06"/>
    <m/>
    <m/>
    <m/>
    <m/>
    <m/>
    <n v="335"/>
    <n v="230"/>
    <n v="287"/>
    <m/>
    <m/>
    <m/>
    <m/>
    <m/>
    <n v="96.47"/>
    <n v="94.48"/>
    <n v="86.11"/>
    <m/>
    <m/>
    <m/>
    <m/>
    <m/>
    <n v="3.58"/>
    <n v="3.58"/>
    <m/>
    <n v="1"/>
    <m/>
    <m/>
    <m/>
    <m/>
    <n v="65200000"/>
    <m/>
    <d v="2017-12-19T00:00:00"/>
    <d v="2019-06-05T00:00:00"/>
    <d v="2022-06-01T00:00:00"/>
    <m/>
    <m/>
    <m/>
    <m/>
    <m/>
    <m/>
    <m/>
    <m/>
    <m/>
    <m/>
    <n v="1"/>
    <n v="533"/>
    <n v="1092"/>
    <m/>
    <m/>
    <m/>
    <m/>
    <n v="0"/>
    <s v="No"/>
    <n v="145820.9"/>
    <n v="297"/>
    <n v="85.61"/>
    <m/>
    <m/>
    <n v="1"/>
  </r>
  <r>
    <x v="2611"/>
    <s v="https://fidelapi.com"/>
    <s v="https://www.crunchbase.com/organization/fidel"/>
    <s v="Fidel Limited"/>
    <s v="Fidel API is a global financial infrastructure platform, providing tools to build powerful, real-time products on top of payment cards."/>
    <s v="pre_seed"/>
    <s v="seed"/>
    <s v="series_a"/>
    <s v="series_b"/>
    <m/>
    <m/>
    <m/>
    <m/>
    <n v="354510"/>
    <n v="330000"/>
    <n v="18000000"/>
    <n v="65102847"/>
    <m/>
    <m/>
    <m/>
    <m/>
    <n v="3573814"/>
    <n v="3300000"/>
    <n v="90000000"/>
    <n v="434235989.49000001"/>
    <m/>
    <m/>
    <m/>
    <m/>
    <s v="Crowdcube, James Sherwin-Smith"/>
    <m/>
    <s v="500 Global, Citi Ventures, Commerce Ventures, Cristóbal Conde, Elefund, Horizons Ventures, Jonathan Weiner, Nyca Partners, QED Investors, RBC Ventures, Taavet Hinrikus"/>
    <s v="Bain Capital Ventures, Bossanova Investimentos, Citi Ventures, Commerce Ventures, Nyca Partners, QED Investors, RBC Capital"/>
    <m/>
    <m/>
    <m/>
    <m/>
    <n v="2014"/>
    <n v="2014"/>
    <n v="2019"/>
    <x v="10"/>
    <m/>
    <m/>
    <m/>
    <m/>
    <n v="65102847"/>
    <s v="series_b"/>
    <d v="2022-04-06T00:00:00"/>
    <n v="434235989.49000001"/>
    <n v="0"/>
    <n v="0"/>
    <n v="7032.7"/>
    <n v="136336.73000000001"/>
    <m/>
    <m/>
    <m/>
    <m/>
    <n v="220"/>
    <n v="3167"/>
    <n v="302"/>
    <n v="286"/>
    <m/>
    <m/>
    <m/>
    <m/>
    <n v="76.14"/>
    <n v="62.98"/>
    <n v="92.75"/>
    <n v="86.16"/>
    <m/>
    <m/>
    <m/>
    <m/>
    <m/>
    <n v="89.49"/>
    <n v="89.49"/>
    <n v="4.0999999999999996"/>
    <n v="1"/>
    <m/>
    <m/>
    <m/>
    <m/>
    <n v="86087357"/>
    <d v="2014-10-07T00:00:00"/>
    <d v="2014-02-05T00:00:00"/>
    <d v="2019-09-25T00:00:00"/>
    <d v="2022-04-06T00:00:00"/>
    <m/>
    <m/>
    <m/>
    <m/>
    <n v="27.27"/>
    <n v="4.82"/>
    <m/>
    <m/>
    <m/>
    <m/>
    <n v="1"/>
    <n v="2058"/>
    <n v="924"/>
    <m/>
    <m/>
    <m/>
    <m/>
    <n v="0"/>
    <s v="No"/>
    <n v="143369.43"/>
    <n v="298"/>
    <n v="85.56"/>
    <m/>
    <m/>
    <n v="1"/>
  </r>
  <r>
    <x v="2612"/>
    <s v="http://www.laika.com.co"/>
    <s v="https://www.crunchbase.com/organization/laika"/>
    <s v="Laika Universe Inc."/>
    <s v="LAIKA is an e-commerce platform for pets that offers a variety of products and services."/>
    <s v="pre_seed"/>
    <s v="seed"/>
    <s v="series_a"/>
    <s v="series_b"/>
    <m/>
    <m/>
    <m/>
    <m/>
    <m/>
    <m/>
    <n v="12000000"/>
    <n v="48000000"/>
    <m/>
    <m/>
    <m/>
    <m/>
    <m/>
    <m/>
    <n v="60000000"/>
    <n v="320160000"/>
    <m/>
    <m/>
    <m/>
    <m/>
    <s v="InQlab"/>
    <s v="Justin Mateen, Rodrigo Vieira, Y Combinator"/>
    <s v="InQlab, JAM Fund, Justin Mateen, Streamlined Ventures, Y Combinator"/>
    <s v="Carlos Julio Garcia, Delivery Hero, Emil Michael, FJ Labs, JAM Fund, Pedro De Garay, SoftBank"/>
    <m/>
    <m/>
    <m/>
    <m/>
    <n v="2018"/>
    <n v="2019"/>
    <n v="2021"/>
    <x v="10"/>
    <m/>
    <m/>
    <m/>
    <m/>
    <n v="48000000"/>
    <s v="series_b"/>
    <d v="2022-01-12T00:00:00"/>
    <n v="320160000"/>
    <n v="0"/>
    <n v="28442.31"/>
    <n v="83252.44"/>
    <n v="30990.15"/>
    <m/>
    <m/>
    <m/>
    <m/>
    <n v="1356"/>
    <n v="99"/>
    <n v="232"/>
    <n v="441"/>
    <m/>
    <m/>
    <m/>
    <m/>
    <n v="68.790000000000006"/>
    <n v="98.98"/>
    <n v="95.6"/>
    <n v="78.63"/>
    <m/>
    <m/>
    <m/>
    <m/>
    <m/>
    <n v="4.54"/>
    <m/>
    <n v="4.54"/>
    <n v="1"/>
    <m/>
    <m/>
    <m/>
    <m/>
    <n v="65000000"/>
    <d v="2018-12-01T00:00:00"/>
    <d v="2019-08-07T00:00:00"/>
    <d v="2021-06-02T00:00:00"/>
    <d v="2022-01-12T00:00:00"/>
    <m/>
    <m/>
    <m/>
    <m/>
    <m/>
    <n v="5.34"/>
    <m/>
    <m/>
    <m/>
    <m/>
    <n v="1"/>
    <n v="665"/>
    <n v="224"/>
    <m/>
    <m/>
    <m/>
    <m/>
    <n v="0"/>
    <s v="No"/>
    <n v="142684.9"/>
    <n v="299"/>
    <n v="85.51"/>
    <m/>
    <m/>
    <n v="1"/>
  </r>
  <r>
    <x v="2613"/>
    <s v="https://www.biltrewards.com"/>
    <s v="https://www.crunchbase.com/organization/bilt-technologies"/>
    <s v="Bilt Technologies, Inc."/>
    <s v="Bilt Rewards offers a rewards program that allows renters to earn points on rent and create a path towards homeownership."/>
    <s v="pre_seed"/>
    <s v="seed"/>
    <m/>
    <s v="series_b"/>
    <m/>
    <m/>
    <m/>
    <m/>
    <n v="300000"/>
    <n v="3000000"/>
    <m/>
    <n v="150000000"/>
    <m/>
    <m/>
    <m/>
    <m/>
    <n v="6000000"/>
    <n v="30000000"/>
    <m/>
    <n v="1500000000"/>
    <m/>
    <m/>
    <m/>
    <m/>
    <s v="Kairos HQ"/>
    <s v="Kairos HQ"/>
    <m/>
    <s v="Camber Creek, Fifth Wall, Greystar, Invitation Homes, Kairos HQ, Left Lane Capital, Prosus Ventures, Smash Capital, Wells Fargo"/>
    <m/>
    <m/>
    <m/>
    <m/>
    <n v="2019"/>
    <n v="2020"/>
    <m/>
    <x v="10"/>
    <m/>
    <m/>
    <m/>
    <m/>
    <n v="200000000"/>
    <s v="series_unknown"/>
    <d v="2022-10-25T00:00:00"/>
    <n v="1500000000"/>
    <n v="0"/>
    <n v="0"/>
    <m/>
    <n v="140252.07999999999"/>
    <m/>
    <m/>
    <m/>
    <m/>
    <n v="1931"/>
    <n v="4029"/>
    <m/>
    <n v="281"/>
    <m/>
    <m/>
    <m/>
    <m/>
    <n v="65.319999999999993"/>
    <n v="57.2"/>
    <m/>
    <n v="86.4"/>
    <m/>
    <m/>
    <m/>
    <m/>
    <s v="unicorn"/>
    <n v="153.01"/>
    <n v="34"/>
    <m/>
    <n v="1"/>
    <m/>
    <m/>
    <m/>
    <m/>
    <n v="413300000"/>
    <d v="2019-02-01T00:00:00"/>
    <d v="2020-09-01T00:00:00"/>
    <m/>
    <d v="2022-10-25T00:00:00"/>
    <m/>
    <m/>
    <m/>
    <m/>
    <m/>
    <m/>
    <m/>
    <m/>
    <m/>
    <m/>
    <n v="1"/>
    <m/>
    <m/>
    <m/>
    <m/>
    <m/>
    <m/>
    <n v="0"/>
    <s v="No"/>
    <n v="140252.07999999999"/>
    <n v="300"/>
    <n v="85.46"/>
    <m/>
    <m/>
    <n v="1"/>
  </r>
  <r>
    <x v="2614"/>
    <s v="http://www.celsiustx.com"/>
    <s v="https://www.crunchbase.com/organization/celsius-therapeutics"/>
    <s v="Celsius Therapeutics, Inc."/>
    <s v="Celsius Therapeutics is a biotechnology company that develops precision medicines for cancer and autoimmune disease patients."/>
    <m/>
    <m/>
    <s v="series_a"/>
    <s v="series_b"/>
    <m/>
    <m/>
    <m/>
    <m/>
    <m/>
    <m/>
    <n v="65000000"/>
    <n v="83000000"/>
    <m/>
    <m/>
    <m/>
    <m/>
    <m/>
    <m/>
    <n v="325000000"/>
    <n v="553610000"/>
    <m/>
    <m/>
    <m/>
    <m/>
    <m/>
    <m/>
    <s v="Alexandria Venture Investments, Casdin Capital, Google Ventures, Heritage Provider Network, Third Rock Ventures"/>
    <s v="Alexandria Venture Investments, Amgen Ventures, Amplitude Venture Capital, Casdin Capital, Catalio Capital Management, Cowin Venture, Curie.Bio, Fast Track Initiative, Inc., Google Ventures, Heritage Provider Network, Section 32, Third Rock Ventures"/>
    <m/>
    <m/>
    <m/>
    <m/>
    <m/>
    <m/>
    <n v="2018"/>
    <x v="10"/>
    <m/>
    <m/>
    <m/>
    <m/>
    <n v="83000000"/>
    <s v="series_b"/>
    <d v="2022-03-24T00:00:00"/>
    <n v="553610000"/>
    <m/>
    <m/>
    <n v="1381.53"/>
    <n v="138411.21"/>
    <m/>
    <m/>
    <m/>
    <m/>
    <m/>
    <m/>
    <n v="544"/>
    <n v="283"/>
    <m/>
    <m/>
    <m/>
    <m/>
    <m/>
    <m/>
    <n v="88.22"/>
    <n v="86.3"/>
    <m/>
    <m/>
    <m/>
    <m/>
    <m/>
    <n v="1.45"/>
    <m/>
    <n v="1.45"/>
    <n v="1"/>
    <m/>
    <m/>
    <m/>
    <m/>
    <n v="148000000"/>
    <m/>
    <m/>
    <d v="2018-05-15T00:00:00"/>
    <d v="2022-03-24T00:00:00"/>
    <m/>
    <m/>
    <m/>
    <m/>
    <m/>
    <n v="1.7"/>
    <m/>
    <m/>
    <m/>
    <m/>
    <n v="1"/>
    <m/>
    <n v="1409"/>
    <m/>
    <m/>
    <m/>
    <m/>
    <n v="0"/>
    <s v="No"/>
    <n v="139792.74"/>
    <n v="301"/>
    <n v="85.42"/>
    <m/>
    <m/>
    <n v="1"/>
  </r>
  <r>
    <x v="2615"/>
    <s v="https://www.invetx.com"/>
    <s v="https://www.crunchbase.com/organization/invetx"/>
    <s v="Invetx, Inc."/>
    <s v="Invetx is a veterinary therapeutics company that focuses on biopharmaceuticals that bring human biotechnology to animal health."/>
    <m/>
    <m/>
    <s v="series_a"/>
    <s v="series_b"/>
    <m/>
    <m/>
    <m/>
    <m/>
    <m/>
    <m/>
    <n v="15000000"/>
    <n v="60500000"/>
    <m/>
    <m/>
    <m/>
    <m/>
    <m/>
    <m/>
    <n v="75000000"/>
    <n v="403535000"/>
    <m/>
    <m/>
    <m/>
    <m/>
    <m/>
    <m/>
    <s v="AbCellera, Anterra Capital, WuXi Biologics"/>
    <s v="Anterra Capital, Casdin Capital, Eight Roads Ventures, F-Prime Capital, Google Ventures, Novo Holdings, Tekla Capital Management"/>
    <m/>
    <m/>
    <m/>
    <m/>
    <m/>
    <m/>
    <n v="2020"/>
    <x v="10"/>
    <m/>
    <m/>
    <m/>
    <m/>
    <n v="60500000"/>
    <s v="series_b"/>
    <d v="2022-05-10T00:00:00"/>
    <n v="403535000"/>
    <m/>
    <m/>
    <n v="0"/>
    <n v="139036.32"/>
    <m/>
    <m/>
    <m/>
    <m/>
    <m/>
    <m/>
    <n v="1826"/>
    <n v="282"/>
    <m/>
    <m/>
    <m/>
    <m/>
    <m/>
    <m/>
    <n v="48.14"/>
    <n v="86.35"/>
    <m/>
    <m/>
    <m/>
    <m/>
    <m/>
    <n v="4.57"/>
    <m/>
    <n v="4.57"/>
    <n v="1"/>
    <m/>
    <m/>
    <m/>
    <m/>
    <n v="85750000"/>
    <m/>
    <m/>
    <d v="2020-02-24T00:00:00"/>
    <d v="2022-05-10T00:00:00"/>
    <m/>
    <m/>
    <m/>
    <m/>
    <m/>
    <n v="5.38"/>
    <m/>
    <m/>
    <m/>
    <m/>
    <n v="1"/>
    <m/>
    <n v="806"/>
    <m/>
    <m/>
    <m/>
    <m/>
    <n v="0"/>
    <s v="No"/>
    <n v="139036.32"/>
    <n v="302"/>
    <n v="85.37"/>
    <m/>
    <m/>
    <n v="1"/>
  </r>
  <r>
    <x v="2616"/>
    <s v="https://saliogen.com"/>
    <s v="https://www.crunchbase.com/organization/saliogen-therapeutics"/>
    <s v="Saliogen Therapeutics, Inc."/>
    <s v="SalioGen Therapeutics is a gene coding company that develops potentially curative therapies for patients with inherited disorders."/>
    <m/>
    <m/>
    <s v="series_a"/>
    <s v="series_b"/>
    <m/>
    <m/>
    <m/>
    <m/>
    <m/>
    <m/>
    <n v="20000000"/>
    <n v="115000000"/>
    <m/>
    <m/>
    <m/>
    <m/>
    <m/>
    <m/>
    <n v="100000000"/>
    <n v="767050000"/>
    <m/>
    <m/>
    <m/>
    <m/>
    <m/>
    <m/>
    <s v="PBM Capital Group"/>
    <s v="Cystic Fibrosis Foundation, D1 Capital Partners, EPIQ Capital Group, Fidelity, GordonMD Global Investments, Retinal Degeneration Fund, SymBiosis LLC, T. Rowe Price"/>
    <m/>
    <m/>
    <m/>
    <m/>
    <m/>
    <m/>
    <n v="2021"/>
    <x v="10"/>
    <m/>
    <m/>
    <m/>
    <m/>
    <n v="115000000"/>
    <s v="series_b"/>
    <d v="2022-01-05T00:00:00"/>
    <n v="767050000"/>
    <m/>
    <m/>
    <n v="0"/>
    <n v="137905.95000000001"/>
    <m/>
    <m/>
    <m/>
    <m/>
    <m/>
    <m/>
    <n v="2960"/>
    <n v="284"/>
    <m/>
    <m/>
    <m/>
    <m/>
    <m/>
    <m/>
    <n v="43.68"/>
    <n v="86.26"/>
    <m/>
    <m/>
    <m/>
    <m/>
    <m/>
    <n v="6.52"/>
    <m/>
    <n v="6.52"/>
    <n v="1"/>
    <m/>
    <m/>
    <m/>
    <m/>
    <n v="135000000"/>
    <m/>
    <m/>
    <d v="2021-02-18T00:00:00"/>
    <d v="2022-01-05T00:00:00"/>
    <m/>
    <m/>
    <m/>
    <m/>
    <m/>
    <n v="7.67"/>
    <m/>
    <m/>
    <m/>
    <m/>
    <n v="1"/>
    <m/>
    <n v="321"/>
    <m/>
    <m/>
    <m/>
    <m/>
    <n v="0"/>
    <s v="No"/>
    <n v="137905.95000000001"/>
    <n v="303"/>
    <n v="85.32"/>
    <m/>
    <m/>
    <n v="1"/>
  </r>
  <r>
    <x v="2617"/>
    <s v="https://www.sionnatx.com"/>
    <s v="https://www.crunchbase.com/organization/sionna-therapeutics"/>
    <s v="Sionna Therapeutics"/>
    <s v="Sionna Therapeutics is developing novel small molecule therapies to treat cystic fibrosis (CF)."/>
    <m/>
    <m/>
    <m/>
    <s v="series_b"/>
    <s v="series_c"/>
    <m/>
    <m/>
    <m/>
    <m/>
    <m/>
    <m/>
    <n v="110000000"/>
    <n v="182000000"/>
    <m/>
    <m/>
    <m/>
    <m/>
    <m/>
    <m/>
    <n v="733700000"/>
    <n v="1820000000"/>
    <m/>
    <m/>
    <m/>
    <m/>
    <m/>
    <m/>
    <s v="Atlas Venture, Cystic Fibrosis Foundation, OrbiMed, RA Capital Management, T. Rowe Price, The Rise Fund"/>
    <s v="Atlas Venture, Cystic Fibrosis Foundation, Enavate Sciences, OrbiMed, Perceptive Advisors, Q Healthcare Holdings, RA Capital Management, T. Rowe Price, The Rise Fund, Viking Global Investors"/>
    <m/>
    <m/>
    <m/>
    <m/>
    <m/>
    <m/>
    <x v="10"/>
    <n v="2024"/>
    <m/>
    <m/>
    <m/>
    <n v="182000000"/>
    <s v="series_c"/>
    <d v="2024-03-06T00:00:00"/>
    <n v="1820000000"/>
    <m/>
    <m/>
    <m/>
    <n v="90517.22"/>
    <n v="46805.23"/>
    <m/>
    <m/>
    <m/>
    <m/>
    <m/>
    <m/>
    <n v="311"/>
    <n v="11"/>
    <m/>
    <m/>
    <m/>
    <m/>
    <m/>
    <m/>
    <n v="84.94"/>
    <n v="91.15"/>
    <m/>
    <m/>
    <m/>
    <m/>
    <n v="2.23"/>
    <m/>
    <m/>
    <n v="2.23"/>
    <n v="1"/>
    <m/>
    <m/>
    <m/>
    <n v="292000000"/>
    <m/>
    <m/>
    <m/>
    <d v="2022-04-19T00:00:00"/>
    <d v="2024-03-06T00:00:00"/>
    <m/>
    <m/>
    <m/>
    <m/>
    <m/>
    <n v="2.48"/>
    <m/>
    <m/>
    <m/>
    <n v="2.48"/>
    <m/>
    <m/>
    <n v="687"/>
    <m/>
    <m/>
    <m/>
    <n v="687"/>
    <s v="No"/>
    <n v="137322.45000000001"/>
    <n v="304"/>
    <n v="85.27"/>
    <n v="2.48"/>
    <n v="2.48"/>
    <n v="2.48"/>
  </r>
  <r>
    <x v="2618"/>
    <s v="https://papayahub.ltd"/>
    <s v="https://www.crunchbase.com/organization/papayahub"/>
    <s v="PapayaHub Invest LTD"/>
    <s v="PapayaHub is a platform for investing in the Papaya webcam studio network activities with 340 branches throughout Europe."/>
    <m/>
    <m/>
    <m/>
    <s v="series_b"/>
    <m/>
    <m/>
    <m/>
    <m/>
    <m/>
    <m/>
    <m/>
    <m/>
    <m/>
    <m/>
    <m/>
    <m/>
    <m/>
    <m/>
    <m/>
    <m/>
    <m/>
    <m/>
    <m/>
    <m/>
    <m/>
    <m/>
    <m/>
    <s v="FBG Capital, Paradigm, Polychain"/>
    <m/>
    <m/>
    <m/>
    <m/>
    <m/>
    <m/>
    <m/>
    <x v="10"/>
    <m/>
    <m/>
    <m/>
    <m/>
    <m/>
    <s v="series_b"/>
    <d v="2022-11-10T00:00:00"/>
    <m/>
    <m/>
    <m/>
    <m/>
    <n v="136678"/>
    <m/>
    <m/>
    <m/>
    <m/>
    <m/>
    <m/>
    <m/>
    <n v="285"/>
    <m/>
    <m/>
    <m/>
    <m/>
    <m/>
    <m/>
    <m/>
    <n v="86.21"/>
    <m/>
    <m/>
    <m/>
    <m/>
    <m/>
    <m/>
    <m/>
    <m/>
    <m/>
    <m/>
    <m/>
    <m/>
    <m/>
    <m/>
    <m/>
    <m/>
    <m/>
    <d v="2022-11-10T00:00:00"/>
    <m/>
    <m/>
    <m/>
    <m/>
    <m/>
    <m/>
    <m/>
    <m/>
    <m/>
    <m/>
    <m/>
    <m/>
    <m/>
    <m/>
    <m/>
    <m/>
    <m/>
    <n v="0"/>
    <s v="No"/>
    <n v="136678"/>
    <n v="305"/>
    <n v="85.22"/>
    <m/>
    <m/>
    <m/>
  </r>
  <r>
    <x v="2619"/>
    <s v="https://celestia.org"/>
    <s v="https://www.crunchbase.com/organization/lazyledger"/>
    <s v="Strange Loop Labs AG"/>
    <s v="Celestia provides a modular blockchain network to deploy a blockchain without bootstrapping a new consensus network."/>
    <m/>
    <s v="seed"/>
    <s v="series_a"/>
    <s v="series_b"/>
    <m/>
    <m/>
    <m/>
    <m/>
    <m/>
    <n v="1500000"/>
    <n v="55000000"/>
    <m/>
    <m/>
    <m/>
    <m/>
    <m/>
    <m/>
    <n v="15000000"/>
    <n v="1000000000"/>
    <m/>
    <m/>
    <m/>
    <m/>
    <m/>
    <m/>
    <s v="Binance Labs, Cryptium Labs, Divergence Ventures, Dokia Capital, Interchain Foundation, KR1, Maven 11 Capital, Michael Ng, Michael Youssefmir, P2P Capital, Ramsey Khoury, Signature Ventures, Simon Johnson, Tokenomy, yield ventures"/>
    <s v="Bain Capital Crypto, Balaji Srinivasan, Blockchain Capital, Delphi Ventures, Eclipse, Eric Wall, FTX Ventures, Figment, Galaxy Digital, IOSG Ventures, Jump Crypto, Jutta Steiner, Maven 11 Capital, NFX, Placeholder, Polychain, Protocol Labs, Protofund, Smrti Lab, The Spartan Group"/>
    <s v="Alpha Ventures"/>
    <m/>
    <m/>
    <m/>
    <m/>
    <m/>
    <n v="2021"/>
    <n v="2022"/>
    <x v="10"/>
    <m/>
    <m/>
    <m/>
    <m/>
    <m/>
    <s v="series_b"/>
    <d v="2023-10-16T00:00:00"/>
    <m/>
    <m/>
    <n v="2023.89"/>
    <n v="131052.54"/>
    <n v="0"/>
    <m/>
    <m/>
    <m/>
    <m/>
    <m/>
    <n v="1624"/>
    <n v="161"/>
    <n v="1228"/>
    <m/>
    <m/>
    <m/>
    <m/>
    <m/>
    <n v="86.55"/>
    <n v="96.57"/>
    <n v="40.409999999999997"/>
    <m/>
    <m/>
    <m/>
    <m/>
    <s v="unicorn"/>
    <m/>
    <m/>
    <m/>
    <m/>
    <m/>
    <m/>
    <m/>
    <m/>
    <n v="56500000"/>
    <m/>
    <d v="2021-03-03T00:00:00"/>
    <d v="2022-10-19T00:00:00"/>
    <d v="2022-10-19T00:00:00"/>
    <m/>
    <m/>
    <m/>
    <m/>
    <n v="66.67"/>
    <m/>
    <m/>
    <m/>
    <m/>
    <m/>
    <m/>
    <n v="595"/>
    <n v="0"/>
    <m/>
    <m/>
    <m/>
    <m/>
    <n v="362"/>
    <s v="No"/>
    <n v="133076.43"/>
    <n v="306"/>
    <n v="85.17"/>
    <m/>
    <m/>
    <m/>
  </r>
  <r>
    <x v="2620"/>
    <s v="https://michealthcare.com/"/>
    <s v="https://www.crunchbase.com/organization/medical-informatics-corp"/>
    <s v="Medical Informatics Corp."/>
    <s v="Medical Informatics offers solutions that give care teams access to the data they need to take action for alarm management and safety."/>
    <m/>
    <s v="seed"/>
    <s v="series_a"/>
    <s v="series_b"/>
    <m/>
    <m/>
    <m/>
    <m/>
    <m/>
    <m/>
    <n v="11900000"/>
    <n v="17000000"/>
    <m/>
    <m/>
    <m/>
    <m/>
    <m/>
    <m/>
    <n v="59500000"/>
    <n v="113390000"/>
    <m/>
    <m/>
    <m/>
    <m/>
    <m/>
    <s v="HeartX"/>
    <s v="DCVC, Intel Capital, TMC Ventures, Texas Medical Center"/>
    <s v="Catalio Capital Management, DCVC, Intel Capital, Notley, TMC Financing, Tampa General Hospital, nCourage"/>
    <m/>
    <m/>
    <m/>
    <m/>
    <m/>
    <n v="2018"/>
    <n v="2019"/>
    <x v="10"/>
    <m/>
    <m/>
    <m/>
    <m/>
    <n v="17000000"/>
    <s v="series_b"/>
    <d v="2022-11-29T00:00:00"/>
    <n v="113390000"/>
    <m/>
    <n v="0"/>
    <n v="23202.76"/>
    <n v="108422.52"/>
    <m/>
    <m/>
    <m/>
    <m/>
    <m/>
    <n v="3719"/>
    <n v="64"/>
    <n v="300"/>
    <m/>
    <m/>
    <m/>
    <m/>
    <m/>
    <n v="64.34"/>
    <n v="98.48"/>
    <n v="85.48"/>
    <m/>
    <m/>
    <m/>
    <m/>
    <m/>
    <n v="1.62"/>
    <m/>
    <n v="1.62"/>
    <n v="1"/>
    <m/>
    <m/>
    <m/>
    <m/>
    <n v="38900000"/>
    <m/>
    <d v="2018-06-05T00:00:00"/>
    <d v="2019-04-02T00:00:00"/>
    <d v="2022-11-29T00:00:00"/>
    <m/>
    <m/>
    <m/>
    <m/>
    <m/>
    <n v="1.91"/>
    <m/>
    <m/>
    <m/>
    <m/>
    <n v="1"/>
    <n v="301"/>
    <n v="1337"/>
    <m/>
    <m/>
    <m/>
    <m/>
    <n v="0"/>
    <s v="No"/>
    <n v="131625.28"/>
    <n v="307"/>
    <n v="85.12"/>
    <m/>
    <m/>
    <n v="1"/>
  </r>
  <r>
    <x v="2621"/>
    <s v="https://www.vitara.com"/>
    <s v="https://www.crunchbase.com/organization/vitara-biomedical"/>
    <s v="Vitara Biomedical"/>
    <s v="Vitara Biomedical develops a therapeutic platform to support premature infants."/>
    <m/>
    <m/>
    <m/>
    <s v="series_b"/>
    <m/>
    <m/>
    <m/>
    <m/>
    <m/>
    <m/>
    <m/>
    <n v="75000000"/>
    <m/>
    <m/>
    <m/>
    <m/>
    <m/>
    <m/>
    <m/>
    <n v="500250000"/>
    <m/>
    <m/>
    <m/>
    <m/>
    <m/>
    <m/>
    <m/>
    <s v="First Spark Ventures, Flerie Invest, Fry’s Path Capital, Google Ventures, Khosla Ventures, Martin Varsavsky, Sands Capital Ventures, The Children's Hospital of Philadelphia"/>
    <m/>
    <m/>
    <m/>
    <m/>
    <m/>
    <m/>
    <m/>
    <x v="10"/>
    <m/>
    <m/>
    <m/>
    <m/>
    <n v="75000000"/>
    <s v="series_b"/>
    <d v="2022-09-13T00:00:00"/>
    <n v="500250000"/>
    <m/>
    <m/>
    <m/>
    <n v="131001.14"/>
    <m/>
    <m/>
    <m/>
    <m/>
    <m/>
    <m/>
    <m/>
    <n v="288"/>
    <m/>
    <m/>
    <m/>
    <m/>
    <m/>
    <m/>
    <m/>
    <n v="86.06"/>
    <m/>
    <m/>
    <m/>
    <m/>
    <m/>
    <n v="1"/>
    <m/>
    <m/>
    <n v="1"/>
    <m/>
    <m/>
    <m/>
    <m/>
    <n v="114996256"/>
    <m/>
    <m/>
    <m/>
    <d v="2022-09-13T00:00:00"/>
    <m/>
    <m/>
    <m/>
    <m/>
    <m/>
    <m/>
    <m/>
    <m/>
    <m/>
    <m/>
    <n v="1"/>
    <m/>
    <m/>
    <m/>
    <m/>
    <m/>
    <m/>
    <n v="0"/>
    <s v="No"/>
    <n v="131001.14"/>
    <n v="308"/>
    <n v="85.08"/>
    <m/>
    <m/>
    <n v="1"/>
  </r>
  <r>
    <x v="2622"/>
    <s v="https://www.northspyre.com/"/>
    <s v="https://www.crunchbase.com/organization/northspyre"/>
    <m/>
    <s v="Northspyre provides a project delivery solution for real estate teams."/>
    <m/>
    <m/>
    <s v="series_a"/>
    <s v="series_b"/>
    <m/>
    <m/>
    <m/>
    <m/>
    <m/>
    <m/>
    <n v="7500000"/>
    <n v="25000000"/>
    <m/>
    <m/>
    <m/>
    <m/>
    <m/>
    <m/>
    <n v="37500000"/>
    <n v="166750000"/>
    <m/>
    <m/>
    <m/>
    <m/>
    <m/>
    <m/>
    <s v="Craft Ventures, Tamarisc Ventures"/>
    <s v="CRV, Craft Ventures, Des Traynor, Tamarisc Ventures"/>
    <m/>
    <m/>
    <m/>
    <m/>
    <m/>
    <m/>
    <n v="2020"/>
    <x v="10"/>
    <m/>
    <m/>
    <m/>
    <m/>
    <n v="25000000"/>
    <s v="series_b"/>
    <d v="2022-02-11T00:00:00"/>
    <n v="166750000"/>
    <m/>
    <m/>
    <n v="8743.41"/>
    <n v="121531.31"/>
    <m/>
    <m/>
    <m/>
    <m/>
    <m/>
    <m/>
    <n v="312"/>
    <n v="290"/>
    <m/>
    <m/>
    <m/>
    <m/>
    <m/>
    <m/>
    <n v="91.16"/>
    <n v="85.96"/>
    <m/>
    <m/>
    <m/>
    <m/>
    <m/>
    <n v="3.78"/>
    <m/>
    <n v="3.78"/>
    <n v="1"/>
    <m/>
    <m/>
    <m/>
    <m/>
    <n v="32500000"/>
    <m/>
    <m/>
    <d v="2020-05-12T00:00:00"/>
    <d v="2022-02-11T00:00:00"/>
    <m/>
    <m/>
    <m/>
    <m/>
    <m/>
    <n v="4.45"/>
    <m/>
    <m/>
    <m/>
    <m/>
    <n v="1"/>
    <m/>
    <n v="640"/>
    <m/>
    <m/>
    <m/>
    <m/>
    <n v="0"/>
    <s v="No"/>
    <n v="130274.72"/>
    <n v="309"/>
    <n v="85.03"/>
    <m/>
    <m/>
    <n v="1"/>
  </r>
  <r>
    <x v="2623"/>
    <s v="https://replicate.com"/>
    <s v="https://www.crunchbase.com/organization/replicate"/>
    <s v="Replicate, Inc."/>
    <s v="Replicate lets software developers run open-source AI with an API."/>
    <s v="pre_seed"/>
    <s v="seed"/>
    <s v="series_a"/>
    <s v="series_b"/>
    <m/>
    <m/>
    <m/>
    <m/>
    <m/>
    <n v="5300000"/>
    <n v="12500000"/>
    <n v="40000000"/>
    <m/>
    <m/>
    <m/>
    <m/>
    <m/>
    <n v="53000000"/>
    <n v="62500000"/>
    <n v="350000000"/>
    <m/>
    <m/>
    <m/>
    <m/>
    <s v="Y Combinator"/>
    <s v="Andrej Karpathy, Lachy Groom, Nuno Job, SVA, Sequoia Capital"/>
    <s v="Andreessen Horowitz, Dylan Field, Guillermo Rauch, Manu Sharma, Sequoia Capital, Y Combinator"/>
    <s v="Andreessen Horowitz, Heavybit, NVentures, Pledge Ventures, Sequoia Capital, Y Combinator"/>
    <m/>
    <m/>
    <m/>
    <m/>
    <n v="2020"/>
    <n v="2023"/>
    <n v="2023"/>
    <x v="11"/>
    <m/>
    <m/>
    <m/>
    <m/>
    <n v="40000000"/>
    <s v="series_b"/>
    <d v="2023-12-05T00:00:00"/>
    <n v="350000000"/>
    <n v="22261.97"/>
    <n v="42198.18"/>
    <n v="436657.85"/>
    <n v="2310841.63"/>
    <m/>
    <m/>
    <m/>
    <m/>
    <n v="26"/>
    <n v="136"/>
    <n v="2"/>
    <n v="1"/>
    <m/>
    <m/>
    <m/>
    <m/>
    <n v="99.6"/>
    <n v="98.39"/>
    <n v="99.97"/>
    <n v="100"/>
    <m/>
    <m/>
    <m/>
    <m/>
    <m/>
    <n v="4.76"/>
    <n v="4.49"/>
    <n v="4.76"/>
    <n v="1"/>
    <m/>
    <m/>
    <m/>
    <m/>
    <n v="57800000"/>
    <d v="2020-01-01T00:00:00"/>
    <d v="2023-02-21T00:00:00"/>
    <d v="2023-02-21T00:00:00"/>
    <d v="2023-12-05T00:00:00"/>
    <m/>
    <m/>
    <m/>
    <m/>
    <n v="1.18"/>
    <n v="5.6"/>
    <m/>
    <m/>
    <m/>
    <m/>
    <n v="1"/>
    <n v="0"/>
    <n v="287"/>
    <m/>
    <m/>
    <m/>
    <m/>
    <n v="0"/>
    <s v="No"/>
    <n v="2811959.63"/>
    <n v="1"/>
    <n v="100"/>
    <m/>
    <m/>
    <n v="1"/>
  </r>
  <r>
    <x v="2624"/>
    <s v="https://www.captions.ai"/>
    <s v="https://www.crunchbase.com/organization/captions"/>
    <s v="Captions, LLC."/>
    <s v="Captions is your AI-Powered Creative Studio"/>
    <m/>
    <s v="seed"/>
    <s v="series_a"/>
    <s v="series_b"/>
    <m/>
    <m/>
    <m/>
    <m/>
    <m/>
    <n v="4000000"/>
    <n v="11000000"/>
    <n v="25000000"/>
    <m/>
    <m/>
    <m/>
    <m/>
    <m/>
    <n v="40000000"/>
    <n v="55000000"/>
    <n v="250000000"/>
    <m/>
    <m/>
    <m/>
    <m/>
    <m/>
    <s v="Antoine Martin, Ben Rubin, Jacob Andreou, Jaren Glover, Julie Zhuo, Kevin Systrom, Lenny Rachitsky, Mike Krieger, Nico Wittenborn"/>
    <s v="Adjacent, Andreessen Horowitz, Chapter One Ventures, Ludlow Ventures, Sequoia Capital, The Twenty Minute VC"/>
    <s v="Andreessen Horowitz, Kleiner Perkins, SVA, Sequoia Capital"/>
    <m/>
    <m/>
    <m/>
    <m/>
    <m/>
    <n v="2021"/>
    <n v="2022"/>
    <x v="11"/>
    <m/>
    <m/>
    <m/>
    <m/>
    <n v="25000000"/>
    <s v="series_b"/>
    <d v="2023-06-22T00:00:00"/>
    <n v="250000000"/>
    <m/>
    <n v="0"/>
    <n v="466534"/>
    <n v="2107044.64"/>
    <m/>
    <m/>
    <m/>
    <m/>
    <m/>
    <n v="5627"/>
    <n v="9"/>
    <n v="2"/>
    <m/>
    <m/>
    <m/>
    <m/>
    <m/>
    <n v="53.36"/>
    <n v="99.83"/>
    <n v="99.92"/>
    <m/>
    <m/>
    <m/>
    <m/>
    <m/>
    <n v="4.25"/>
    <n v="4.25"/>
    <n v="3.86"/>
    <n v="1"/>
    <m/>
    <m/>
    <m/>
    <m/>
    <n v="40000000"/>
    <m/>
    <d v="2021-02-01T00:00:00"/>
    <d v="2022-04-08T00:00:00"/>
    <d v="2023-06-22T00:00:00"/>
    <m/>
    <m/>
    <m/>
    <m/>
    <n v="1.38"/>
    <n v="4.55"/>
    <m/>
    <m/>
    <m/>
    <m/>
    <n v="1"/>
    <n v="431"/>
    <n v="440"/>
    <m/>
    <m/>
    <m/>
    <m/>
    <n v="0"/>
    <s v="No"/>
    <n v="2573578.64"/>
    <n v="2"/>
    <n v="99.92"/>
    <m/>
    <m/>
    <n v="1"/>
  </r>
  <r>
    <x v="2625"/>
    <s v="https://cyera.io"/>
    <s v="https://www.crunchbase.com/organization/cyera"/>
    <s v="Cyera US Inc."/>
    <s v="Cyera is an AI-powered data security platform that gives enterprises deep context on their data to assure cyber-resilience and compliance."/>
    <m/>
    <s v="seed"/>
    <s v="series_a"/>
    <s v="series_b"/>
    <m/>
    <m/>
    <m/>
    <m/>
    <m/>
    <n v="4500000"/>
    <n v="60000000"/>
    <n v="100000000"/>
    <m/>
    <m/>
    <m/>
    <m/>
    <m/>
    <n v="45000000"/>
    <n v="300000000"/>
    <n v="500000000"/>
    <m/>
    <m/>
    <m/>
    <m/>
    <m/>
    <s v="Cyberstarts"/>
    <s v="Accel, Cerca Partners, Cyberstarts, Sequoia Capital"/>
    <s v="Accel, Cyberstarts, Redpoint, Sequoia Capital"/>
    <m/>
    <m/>
    <m/>
    <m/>
    <m/>
    <n v="2020"/>
    <n v="2022"/>
    <x v="11"/>
    <m/>
    <m/>
    <m/>
    <m/>
    <n v="100000000"/>
    <s v="series_b"/>
    <d v="2023-06-27T00:00:00"/>
    <n v="500000000"/>
    <m/>
    <n v="0"/>
    <n v="387555.58"/>
    <n v="1807939.09"/>
    <m/>
    <m/>
    <m/>
    <m/>
    <m/>
    <n v="4029"/>
    <n v="25"/>
    <n v="4"/>
    <m/>
    <m/>
    <m/>
    <m/>
    <m/>
    <n v="57.2"/>
    <n v="99.49"/>
    <n v="99.76"/>
    <m/>
    <m/>
    <m/>
    <m/>
    <m/>
    <n v="7.56"/>
    <n v="7.56"/>
    <n v="1.42"/>
    <n v="1"/>
    <m/>
    <m/>
    <m/>
    <m/>
    <n v="164500000"/>
    <m/>
    <d v="2020-12-20T00:00:00"/>
    <d v="2022-03-29T00:00:00"/>
    <d v="2023-06-27T00:00:00"/>
    <m/>
    <m/>
    <m/>
    <m/>
    <n v="6.67"/>
    <n v="1.67"/>
    <m/>
    <m/>
    <m/>
    <m/>
    <n v="1"/>
    <n v="464"/>
    <n v="455"/>
    <m/>
    <m/>
    <m/>
    <m/>
    <n v="0"/>
    <s v="No"/>
    <n v="2195494.67"/>
    <n v="3"/>
    <n v="99.84"/>
    <m/>
    <m/>
    <n v="1"/>
  </r>
  <r>
    <x v="2626"/>
    <s v="https://www.cortex.io"/>
    <s v="https://www.crunchbase.com/organization/cortex-98f5"/>
    <s v="Cortex Applications, Inc."/>
    <s v="Cortex is the leading internal developer portal empowering engineering teams to do their best work."/>
    <m/>
    <s v="seed"/>
    <s v="series_a"/>
    <s v="series_b"/>
    <m/>
    <m/>
    <m/>
    <m/>
    <m/>
    <n v="150000"/>
    <n v="15000000"/>
    <n v="35000000"/>
    <m/>
    <m/>
    <m/>
    <m/>
    <m/>
    <n v="1500000"/>
    <n v="75000000"/>
    <n v="233450000"/>
    <m/>
    <m/>
    <m/>
    <m/>
    <m/>
    <s v="Y Combinator"/>
    <s v="Alexandr Wang, Angel Collective Opportunity Fund, Brian Emerson, Cailen D'Sa, Dheeraj Khanna, Gaetan Castelein, Gokul Rajaram, Jack Altman, Mathilde Collin, Peter McKay, Rafael Garcia, Russell D'Sa, Sequoia Capital, Shawn Burke, Sriram Krishnan, Tiger Global Management, Vijay Nambiar"/>
    <s v="Craft Ventures, IVP, Sequoia Capital, Tiger Global Management, Y Combinator"/>
    <m/>
    <m/>
    <m/>
    <m/>
    <m/>
    <n v="2020"/>
    <n v="2021"/>
    <x v="11"/>
    <m/>
    <m/>
    <m/>
    <m/>
    <n v="35000000"/>
    <s v="series_b"/>
    <d v="2023-05-31T00:00:00"/>
    <n v="233450000"/>
    <m/>
    <n v="49745.89"/>
    <n v="38830.980000000003"/>
    <n v="1882925.74"/>
    <m/>
    <m/>
    <m/>
    <m/>
    <m/>
    <n v="120"/>
    <n v="423"/>
    <n v="3"/>
    <m/>
    <m/>
    <m/>
    <m/>
    <m/>
    <n v="98.74"/>
    <n v="91.97"/>
    <n v="99.84"/>
    <m/>
    <m/>
    <m/>
    <m/>
    <m/>
    <n v="105.84"/>
    <n v="105.84"/>
    <n v="2.65"/>
    <n v="1"/>
    <m/>
    <m/>
    <m/>
    <m/>
    <n v="52650000"/>
    <m/>
    <d v="2020-03-16T00:00:00"/>
    <d v="2021-11-18T00:00:00"/>
    <d v="2023-05-31T00:00:00"/>
    <m/>
    <m/>
    <m/>
    <m/>
    <n v="50"/>
    <n v="3.11"/>
    <m/>
    <m/>
    <m/>
    <m/>
    <n v="1"/>
    <n v="612"/>
    <n v="559"/>
    <m/>
    <m/>
    <m/>
    <m/>
    <n v="0"/>
    <s v="No"/>
    <n v="1971502.61"/>
    <n v="4"/>
    <n v="99.76"/>
    <m/>
    <m/>
    <n v="1"/>
  </r>
  <r>
    <x v="2627"/>
    <s v="https://motherduck.com"/>
    <s v="https://www.crunchbase.com/organization/motherduck"/>
    <s v="MotherDuck Corporation"/>
    <s v="MotherDuck provides data infrastructure and analytics for both small and big data."/>
    <m/>
    <s v="seed"/>
    <s v="series_a"/>
    <s v="series_b"/>
    <m/>
    <m/>
    <m/>
    <m/>
    <m/>
    <n v="12500000"/>
    <n v="35000000"/>
    <n v="52500000"/>
    <m/>
    <m/>
    <m/>
    <m/>
    <m/>
    <n v="175000000"/>
    <n v="175000000"/>
    <n v="400000000"/>
    <m/>
    <m/>
    <m/>
    <m/>
    <m/>
    <s v="Amplify Partners, Eastlink Capital, Firestreak Ventures, Madrona, Norwest Venture Partners, Redpoint, Zero Prime Ventures"/>
    <s v="Altimeter Capital, Amplify Partners, Andreessen Horowitz, Eastlink Capital, Firestreak Ventures, Madrona, Redpoint, SVA"/>
    <s v="Altimeter, Amplify Partners, Andreessen Horowitz, Felicis, Madrona, Redpoint, Zero Prime Ventures"/>
    <m/>
    <m/>
    <m/>
    <m/>
    <m/>
    <n v="2022"/>
    <n v="2022"/>
    <x v="11"/>
    <m/>
    <m/>
    <m/>
    <m/>
    <n v="52500000"/>
    <s v="series_b"/>
    <d v="2023-09-20T00:00:00"/>
    <n v="400000000"/>
    <m/>
    <n v="8148.83"/>
    <n v="474316.91"/>
    <n v="1216903.72"/>
    <m/>
    <m/>
    <m/>
    <m/>
    <m/>
    <n v="819"/>
    <n v="8"/>
    <n v="10"/>
    <m/>
    <m/>
    <m/>
    <m/>
    <m/>
    <n v="92.62"/>
    <n v="99.85"/>
    <n v="99.28"/>
    <m/>
    <m/>
    <m/>
    <m/>
    <m/>
    <n v="1.94"/>
    <n v="1.55"/>
    <n v="1.94"/>
    <n v="1"/>
    <m/>
    <m/>
    <m/>
    <m/>
    <n v="100000000"/>
    <m/>
    <d v="2022-11-15T00:00:00"/>
    <d v="2022-11-15T00:00:00"/>
    <d v="2023-09-20T00:00:00"/>
    <m/>
    <m/>
    <m/>
    <m/>
    <n v="1"/>
    <n v="2.29"/>
    <m/>
    <m/>
    <m/>
    <m/>
    <n v="1"/>
    <n v="0"/>
    <n v="309"/>
    <m/>
    <m/>
    <m/>
    <m/>
    <n v="0"/>
    <s v="No"/>
    <n v="1699369.46"/>
    <n v="5"/>
    <n v="99.68"/>
    <m/>
    <m/>
    <n v="1"/>
  </r>
  <r>
    <x v="2628"/>
    <s v="https://linear.app/"/>
    <s v="https://www.crunchbase.com/organization/linear-app"/>
    <s v="Linear Orbit, Inc."/>
    <s v="Linear allows users to manage software development and track bugs."/>
    <m/>
    <s v="seed"/>
    <s v="series_a"/>
    <s v="series_b"/>
    <m/>
    <m/>
    <m/>
    <m/>
    <m/>
    <n v="4200000"/>
    <n v="13000000"/>
    <n v="35000000"/>
    <m/>
    <m/>
    <m/>
    <m/>
    <m/>
    <n v="42000000"/>
    <n v="65000000"/>
    <n v="233450000"/>
    <m/>
    <m/>
    <m/>
    <m/>
    <m/>
    <s v="Bobby Goodlatte, Charlie Cheever, Dan Romero, Dylan Field, Emily Choi, Fred Stevens-Smith, Gustaf Alstromer, Index Ventures, James Smith, Jeff Chang, Jude Gomila, Julia DeWahl, Larry Gadea, Marc McCabe, Sequoia Capital, Tikhon Bernstam"/>
    <s v="Adam Bain, Aston Motes, Bobby Goodlatte, Dick Costolo, Dylan Field, Emilie Choi, Gustaf Alstromer, Harry Stebbings, Jude Gomila, Julia DeWahl, Lenny Rachitsky, Patrick Collison, Sequoia Capital"/>
    <s v="01 Advisors, Accel, Akash Garg, Andrew Mason, Anssi Rusi, Anthony Guo, Cal Henderson, Christina Cacioppo, Claire Hughes Johnson, Ganesh Srinivasan, Gavin Weigh, Guillermo Rauch, Ilkka Paananen, Immad Akhund, Jorn van Dijk, Josh Miller, Kenneth Auchenberg, Koen Bok, Kristo Ovaska, Krithika Muthukumar, Kyle Parrish, Lee Robinson, Marianne Vikkula, Oskari Saarenmaa, Pia Henrietta Kekäläinen, Praveen Neppalli Naga, Riku Mäkelä, Rudi Skogman, Sequoia Capital, Stewart Butterfield"/>
    <m/>
    <m/>
    <m/>
    <m/>
    <m/>
    <n v="2019"/>
    <n v="2020"/>
    <x v="11"/>
    <m/>
    <m/>
    <m/>
    <m/>
    <n v="35000000"/>
    <s v="series_b"/>
    <d v="2023-09-14T00:00:00"/>
    <n v="233450000"/>
    <m/>
    <n v="784.52"/>
    <n v="12344.46"/>
    <n v="1632808.98"/>
    <m/>
    <m/>
    <m/>
    <m/>
    <m/>
    <n v="1000"/>
    <n v="186"/>
    <n v="5"/>
    <m/>
    <m/>
    <m/>
    <m/>
    <m/>
    <n v="89.59"/>
    <n v="94.74"/>
    <n v="99.68"/>
    <m/>
    <m/>
    <m/>
    <m/>
    <m/>
    <n v="3.78"/>
    <n v="3.78"/>
    <n v="3.05"/>
    <n v="1"/>
    <m/>
    <m/>
    <m/>
    <m/>
    <n v="52200000"/>
    <m/>
    <d v="2019-11-22T00:00:00"/>
    <d v="2020-12-08T00:00:00"/>
    <d v="2023-09-14T00:00:00"/>
    <m/>
    <m/>
    <m/>
    <m/>
    <n v="1.55"/>
    <n v="3.59"/>
    <m/>
    <m/>
    <m/>
    <m/>
    <n v="1"/>
    <n v="382"/>
    <n v="1010"/>
    <m/>
    <m/>
    <m/>
    <m/>
    <n v="0"/>
    <s v="No"/>
    <n v="1645937.96"/>
    <n v="6"/>
    <n v="99.6"/>
    <m/>
    <m/>
    <n v="1"/>
  </r>
  <r>
    <x v="2629"/>
    <s v="https://www.dagster.io"/>
    <s v="https://www.crunchbase.com/organization/elementl"/>
    <s v="Elementl, Inc."/>
    <s v="Dagster Labs empowers organizations to build a productive and scalable data platform."/>
    <m/>
    <s v="seed"/>
    <s v="series_a"/>
    <s v="series_b"/>
    <m/>
    <m/>
    <m/>
    <m/>
    <m/>
    <n v="1800000"/>
    <n v="14000000"/>
    <n v="33000000"/>
    <m/>
    <m/>
    <m/>
    <m/>
    <m/>
    <n v="18000000"/>
    <n v="70000000"/>
    <n v="220110000"/>
    <m/>
    <m/>
    <m/>
    <m/>
    <m/>
    <s v="Neo, Sequoia Capital, Slow Ventures"/>
    <s v="Amplify Partners, Coatue, Fathom Capital, Index Ventures, Neo, OSS Capital L.P., Sequoia Capital, Slow Ventures"/>
    <s v="8VC, Amplify Partners, Georgian, Hanover Technology Investment Management, Human Capital, Index Ventures, Sequoia Capital, Slow Ventures"/>
    <m/>
    <m/>
    <m/>
    <m/>
    <m/>
    <n v="2020"/>
    <n v="2021"/>
    <x v="11"/>
    <m/>
    <m/>
    <m/>
    <m/>
    <n v="33000000"/>
    <s v="series_b"/>
    <d v="2023-05-24T00:00:00"/>
    <n v="220110000"/>
    <m/>
    <n v="8832.7000000000007"/>
    <n v="104593.29"/>
    <n v="1445658.68"/>
    <m/>
    <m/>
    <m/>
    <m/>
    <m/>
    <n v="411"/>
    <n v="180"/>
    <n v="6"/>
    <m/>
    <m/>
    <m/>
    <m/>
    <m/>
    <n v="95.64"/>
    <n v="96.59"/>
    <n v="99.6"/>
    <m/>
    <m/>
    <m/>
    <m/>
    <m/>
    <n v="8.32"/>
    <n v="8.32"/>
    <n v="2.67"/>
    <n v="1"/>
    <m/>
    <m/>
    <m/>
    <m/>
    <n v="48800000"/>
    <m/>
    <d v="2020-07-12T00:00:00"/>
    <d v="2021-11-16T00:00:00"/>
    <d v="2023-05-24T00:00:00"/>
    <m/>
    <m/>
    <m/>
    <m/>
    <n v="3.89"/>
    <n v="3.14"/>
    <m/>
    <m/>
    <m/>
    <m/>
    <n v="1"/>
    <n v="492"/>
    <n v="554"/>
    <m/>
    <m/>
    <m/>
    <m/>
    <n v="0"/>
    <s v="No"/>
    <n v="1559084.67"/>
    <n v="7"/>
    <n v="99.52"/>
    <m/>
    <m/>
    <n v="1"/>
  </r>
  <r>
    <x v="2630"/>
    <s v="https://www.breathewellbeing.in"/>
    <s v="https://www.crunchbase.com/organization/breathe-well-being"/>
    <m/>
    <s v="Breathe Wellbeing is a health tech startup that helps people manage and prevent type 2 diabetes."/>
    <m/>
    <s v="seed"/>
    <s v="series_a"/>
    <s v="series_b"/>
    <m/>
    <m/>
    <m/>
    <m/>
    <m/>
    <n v="150000"/>
    <n v="5500000"/>
    <n v="6154600"/>
    <m/>
    <m/>
    <m/>
    <m/>
    <m/>
    <n v="1500000"/>
    <n v="27500000"/>
    <n v="41051182"/>
    <m/>
    <m/>
    <m/>
    <m/>
    <m/>
    <s v="Y Combinator"/>
    <s v="3one4 Capital, Accel, General Catalyst, Scott Shleifer"/>
    <s v="3one4 Capital, Accel, Founder Bank Capital, General Catalyst, Supermorpheus"/>
    <m/>
    <m/>
    <m/>
    <m/>
    <m/>
    <n v="2020"/>
    <n v="2021"/>
    <x v="11"/>
    <m/>
    <m/>
    <m/>
    <m/>
    <n v="6154599"/>
    <s v="series_b"/>
    <d v="2023-01-19T00:00:00"/>
    <n v="41051182"/>
    <m/>
    <n v="49745.89"/>
    <n v="292028.71000000002"/>
    <n v="1148443.8"/>
    <m/>
    <m/>
    <m/>
    <m/>
    <m/>
    <n v="120"/>
    <n v="21"/>
    <n v="12"/>
    <m/>
    <m/>
    <m/>
    <m/>
    <m/>
    <n v="98.74"/>
    <n v="99.62"/>
    <n v="99.11"/>
    <m/>
    <m/>
    <m/>
    <m/>
    <m/>
    <n v="18.61"/>
    <n v="18.61"/>
    <n v="1.27"/>
    <n v="1"/>
    <m/>
    <m/>
    <m/>
    <m/>
    <n v="12804600"/>
    <m/>
    <d v="2020-03-16T00:00:00"/>
    <d v="2021-08-24T00:00:00"/>
    <d v="2023-01-19T00:00:00"/>
    <m/>
    <m/>
    <m/>
    <m/>
    <n v="18.329999999999998"/>
    <n v="1.49"/>
    <m/>
    <m/>
    <m/>
    <m/>
    <n v="1"/>
    <n v="526"/>
    <n v="513"/>
    <m/>
    <m/>
    <m/>
    <m/>
    <n v="0"/>
    <s v="No"/>
    <n v="1490218.4"/>
    <n v="8"/>
    <n v="99.44"/>
    <m/>
    <m/>
    <n v="1"/>
  </r>
  <r>
    <x v="2631"/>
    <s v="https://www.shef.com"/>
    <s v="https://www.crunchbase.com/organization/shef"/>
    <s v="Shef, Inc."/>
    <s v="Shef is a homemade food marketplace that helps cooks make an income by cooking and selling food to their communities."/>
    <m/>
    <s v="seed"/>
    <s v="series_a"/>
    <s v="series_b"/>
    <m/>
    <m/>
    <m/>
    <m/>
    <m/>
    <m/>
    <n v="20000000"/>
    <n v="73500000"/>
    <m/>
    <m/>
    <m/>
    <m/>
    <m/>
    <m/>
    <n v="100000000"/>
    <n v="490245000"/>
    <m/>
    <m/>
    <m/>
    <m/>
    <m/>
    <s v="Bossanova Investimentos, K50 Ventures, Lombardstreet Ventures, M13, Pioneer Fund, Quarry, Transmedia Capital, Y Combinator"/>
    <s v="Aarón Sánchez, Andre Iguodala, Andreessen Horowitz, Craft Ventures, Duro Ventures, Katy Perry, M13, Nate Rosenthal, Orlando Bloom, Padma Lakshmi, Tiffany Haddish, Y Combinator"/>
    <s v="American Express Ventures, Andreessen Horowitz, CRV, Karman Ventures (fka Moving Capital)"/>
    <m/>
    <m/>
    <m/>
    <m/>
    <m/>
    <n v="2019"/>
    <n v="2021"/>
    <x v="11"/>
    <m/>
    <m/>
    <m/>
    <m/>
    <n v="73500000"/>
    <s v="series_b"/>
    <d v="2023-03-01T00:00:00"/>
    <n v="490245000"/>
    <m/>
    <n v="28548.07"/>
    <n v="294276.40000000002"/>
    <n v="1122182.6299999999"/>
    <m/>
    <m/>
    <m/>
    <m/>
    <m/>
    <n v="66"/>
    <n v="20"/>
    <n v="13"/>
    <m/>
    <m/>
    <m/>
    <m/>
    <m/>
    <n v="99.32"/>
    <n v="99.64"/>
    <n v="99.03"/>
    <m/>
    <m/>
    <m/>
    <m/>
    <m/>
    <n v="4.17"/>
    <m/>
    <n v="4.17"/>
    <n v="1"/>
    <m/>
    <m/>
    <m/>
    <m/>
    <n v="109300000"/>
    <m/>
    <d v="2019-03-18T00:00:00"/>
    <d v="2021-06-02T00:00:00"/>
    <d v="2023-03-01T00:00:00"/>
    <m/>
    <m/>
    <m/>
    <m/>
    <m/>
    <n v="4.9000000000000004"/>
    <m/>
    <m/>
    <m/>
    <m/>
    <n v="1"/>
    <n v="807"/>
    <n v="637"/>
    <m/>
    <m/>
    <m/>
    <m/>
    <n v="0"/>
    <s v="No"/>
    <n v="1445007.1"/>
    <n v="9"/>
    <n v="99.35"/>
    <m/>
    <m/>
    <n v="1"/>
  </r>
  <r>
    <x v="2632"/>
    <s v="https://www.polywork.com"/>
    <s v="https://www.crunchbase.com/organization/polywork"/>
    <m/>
    <s v="Polywork is a social networking platform that allows professionals to collaborate with eachother."/>
    <s v="pre_seed"/>
    <s v="seed"/>
    <s v="series_a"/>
    <s v="series_b"/>
    <m/>
    <m/>
    <m/>
    <m/>
    <n v="118000"/>
    <n v="3500000"/>
    <n v="13000000"/>
    <n v="28000000"/>
    <m/>
    <m/>
    <m/>
    <m/>
    <n v="2360000"/>
    <n v="35000000"/>
    <n v="65000000"/>
    <n v="186760000"/>
    <m/>
    <m/>
    <m/>
    <m/>
    <s v="Techstars"/>
    <s v="Brianne Kimmel, Jeremy Yap, Joel Flory, Kevin Lin, Max Levchin, Michael Mignano, Raymond Tonsing, Scott Belsky, Steve Chen"/>
    <s v="Alexis Ohanian, Andreessen Horowitz, Anthony Pompliano, Ariel Emanuel, Bungalow Capital Management, Caffeinated Capital, Elad Gil, Goldcrest Capital, John Collison, Mike Krieger, Nat Friedman, Ryan Hoover, The Twenty Minute VC"/>
    <s v="Andreessen Horowitz, Baron Davis, Bungalow Capital Management, Caffeinated Capital, Daniel Gross, Elad Gil, Fidji Simo, John Collison, Mariam Naficy, Maverick Carter, Nat Friedman, Patrick Collison"/>
    <m/>
    <m/>
    <m/>
    <m/>
    <n v="2014"/>
    <n v="2021"/>
    <n v="2021"/>
    <x v="11"/>
    <m/>
    <m/>
    <m/>
    <m/>
    <n v="28000000"/>
    <s v="series_b"/>
    <d v="2023-04-16T00:00:00"/>
    <n v="186760000"/>
    <n v="490.69"/>
    <n v="19876.759999999998"/>
    <n v="256187.49"/>
    <n v="1120199.6499999999"/>
    <m/>
    <m/>
    <m/>
    <m/>
    <n v="36"/>
    <n v="464"/>
    <n v="52"/>
    <n v="14"/>
    <m/>
    <m/>
    <m/>
    <m/>
    <n v="96.19"/>
    <n v="96.16"/>
    <n v="99.03"/>
    <n v="98.95"/>
    <m/>
    <m/>
    <m/>
    <m/>
    <m/>
    <n v="48.44"/>
    <n v="3.63"/>
    <n v="2.44"/>
    <n v="1"/>
    <m/>
    <m/>
    <m/>
    <m/>
    <n v="44618000"/>
    <d v="2014-11-10T00:00:00"/>
    <d v="2021-05-20T00:00:00"/>
    <d v="2021-08-05T00:00:00"/>
    <d v="2023-04-16T00:00:00"/>
    <m/>
    <m/>
    <m/>
    <m/>
    <n v="1.86"/>
    <n v="2.87"/>
    <m/>
    <m/>
    <m/>
    <m/>
    <n v="1"/>
    <n v="77"/>
    <n v="619"/>
    <m/>
    <m/>
    <m/>
    <m/>
    <n v="0"/>
    <s v="No"/>
    <n v="1396754.59"/>
    <n v="10"/>
    <n v="99.27"/>
    <m/>
    <m/>
    <n v="1"/>
  </r>
  <r>
    <x v="2633"/>
    <s v="https://www.iambic.ai"/>
    <s v="https://www.crunchbase.com/organization/entos-844f"/>
    <s v="Iambic Therapeutics, Inc"/>
    <s v="Iambic Therapeutics is disrupting the therapeutics landscape with its unique AI-driven drug-discovery platform."/>
    <m/>
    <m/>
    <s v="series_a"/>
    <s v="series_b"/>
    <m/>
    <m/>
    <m/>
    <m/>
    <m/>
    <m/>
    <n v="53000000"/>
    <n v="100000000"/>
    <m/>
    <m/>
    <m/>
    <m/>
    <m/>
    <m/>
    <n v="265000000"/>
    <n v="667000000"/>
    <m/>
    <m/>
    <m/>
    <m/>
    <m/>
    <m/>
    <s v="Catalio Capital Management, Coatue, FreeFlow, Nexus Venture Partners, OrbiMed, Sequoia Capital"/>
    <s v="Abingworth, Ascenta Capital, Bill Rastetter Rastetter, Catalio Capital Management, Coatue, FreeFlow, Gradiant, Illumina Ventures, NVIDIA, Nexus Ventures, OrbiMed, Sequoia Capital, William Rastetter"/>
    <m/>
    <m/>
    <m/>
    <m/>
    <m/>
    <m/>
    <n v="2021"/>
    <x v="11"/>
    <m/>
    <m/>
    <m/>
    <m/>
    <n v="100000000"/>
    <s v="series_b"/>
    <d v="2023-10-03T00:00:00"/>
    <n v="667000000"/>
    <m/>
    <m/>
    <n v="58827"/>
    <n v="1319564.1299999999"/>
    <m/>
    <m/>
    <m/>
    <m/>
    <m/>
    <m/>
    <n v="338"/>
    <n v="7"/>
    <m/>
    <m/>
    <m/>
    <m/>
    <m/>
    <m/>
    <n v="93.59"/>
    <n v="99.52"/>
    <m/>
    <m/>
    <m/>
    <m/>
    <m/>
    <n v="2.14"/>
    <m/>
    <n v="2.14"/>
    <n v="1"/>
    <m/>
    <m/>
    <m/>
    <m/>
    <n v="153000000"/>
    <m/>
    <m/>
    <d v="2021-07-14T00:00:00"/>
    <d v="2023-10-03T00:00:00"/>
    <m/>
    <m/>
    <m/>
    <m/>
    <m/>
    <n v="2.52"/>
    <m/>
    <m/>
    <m/>
    <m/>
    <n v="1"/>
    <m/>
    <n v="811"/>
    <m/>
    <m/>
    <m/>
    <m/>
    <n v="0"/>
    <s v="No"/>
    <n v="1378391.13"/>
    <n v="11"/>
    <n v="99.19"/>
    <m/>
    <m/>
    <n v="1"/>
  </r>
  <r>
    <x v="2634"/>
    <s v="https://www.qogita.com"/>
    <s v="https://www.crunchbase.com/organization/qogita"/>
    <s v="Veritas Holding Corporation"/>
    <s v="Wholesale B2B platform aiming to drastically increase market efficiency and supply chain margins."/>
    <m/>
    <s v="seed"/>
    <s v="series_a"/>
    <s v="series_b"/>
    <m/>
    <m/>
    <m/>
    <m/>
    <m/>
    <m/>
    <n v="28000000"/>
    <n v="88120580"/>
    <m/>
    <m/>
    <m/>
    <m/>
    <m/>
    <m/>
    <n v="140000000"/>
    <n v="587764268.60000002"/>
    <m/>
    <m/>
    <m/>
    <m/>
    <m/>
    <s v="Jibe Ventures"/>
    <s v="Accel, Bessemer Venture Partners, LocalGlobe"/>
    <s v="Accel, Bessemer Venture Partners, Dawn Capital, LocalGlobe"/>
    <m/>
    <m/>
    <m/>
    <m/>
    <m/>
    <n v="2020"/>
    <n v="2021"/>
    <x v="11"/>
    <m/>
    <m/>
    <m/>
    <m/>
    <n v="88120579"/>
    <s v="series_b"/>
    <d v="2023-12-14T00:00:00"/>
    <n v="587764268.60000002"/>
    <m/>
    <n v="0"/>
    <n v="286314.12"/>
    <n v="1084997.47"/>
    <m/>
    <m/>
    <m/>
    <m/>
    <m/>
    <n v="4029"/>
    <n v="27"/>
    <n v="17"/>
    <m/>
    <m/>
    <m/>
    <m/>
    <m/>
    <n v="57.2"/>
    <n v="99.51"/>
    <n v="98.71"/>
    <m/>
    <m/>
    <m/>
    <m/>
    <m/>
    <n v="3.57"/>
    <m/>
    <n v="3.57"/>
    <n v="1"/>
    <m/>
    <m/>
    <m/>
    <m/>
    <n v="124700281"/>
    <m/>
    <d v="2020-03-01T00:00:00"/>
    <d v="2021-10-01T00:00:00"/>
    <d v="2023-12-14T00:00:00"/>
    <m/>
    <m/>
    <m/>
    <m/>
    <m/>
    <n v="4.2"/>
    <m/>
    <m/>
    <m/>
    <m/>
    <n v="1"/>
    <n v="579"/>
    <n v="804"/>
    <m/>
    <m/>
    <m/>
    <m/>
    <n v="0"/>
    <s v="No"/>
    <n v="1371311.59"/>
    <n v="12"/>
    <n v="99.11"/>
    <m/>
    <m/>
    <n v="1"/>
  </r>
  <r>
    <x v="2635"/>
    <s v="https://www.thymecare.com"/>
    <s v="https://www.crunchbase.com/organization/thyme-care"/>
    <s v="Thyme Care, Inc."/>
    <s v="Thyme Care is a provider of oncology care management solutions."/>
    <m/>
    <m/>
    <s v="series_a"/>
    <s v="series_b"/>
    <m/>
    <m/>
    <m/>
    <m/>
    <m/>
    <m/>
    <n v="22000000"/>
    <n v="60000000"/>
    <m/>
    <m/>
    <m/>
    <m/>
    <m/>
    <m/>
    <n v="110000000"/>
    <n v="400200000"/>
    <m/>
    <m/>
    <m/>
    <m/>
    <m/>
    <m/>
    <s v="AlleyCorp, Andreessen Horowitz, Bessemer Venture Partners, Casdin Capital, Frist Cressey Ventures, Puneet Singh, Vivek Garipalli"/>
    <s v="AlleyCorp, Andreessen Horowitz, Casdin Capital, Foresite Capital, Frist Cressey Ventures, Town Hall Ventures"/>
    <m/>
    <m/>
    <m/>
    <m/>
    <m/>
    <m/>
    <n v="2021"/>
    <x v="11"/>
    <m/>
    <m/>
    <m/>
    <m/>
    <n v="60000000"/>
    <s v="series_b"/>
    <d v="2023-08-21T00:00:00"/>
    <n v="400200000"/>
    <m/>
    <m/>
    <n v="240565.66"/>
    <n v="1065593.19"/>
    <m/>
    <m/>
    <m/>
    <m/>
    <m/>
    <m/>
    <n v="67"/>
    <n v="19"/>
    <m/>
    <m/>
    <m/>
    <m/>
    <m/>
    <m/>
    <n v="98.74"/>
    <n v="98.55"/>
    <m/>
    <m/>
    <m/>
    <m/>
    <m/>
    <n v="3.09"/>
    <m/>
    <n v="3.09"/>
    <n v="1"/>
    <m/>
    <m/>
    <m/>
    <m/>
    <n v="82000000"/>
    <m/>
    <m/>
    <d v="2021-10-04T00:00:00"/>
    <d v="2023-08-21T00:00:00"/>
    <m/>
    <m/>
    <m/>
    <m/>
    <m/>
    <n v="3.64"/>
    <m/>
    <m/>
    <m/>
    <m/>
    <n v="1"/>
    <m/>
    <n v="686"/>
    <m/>
    <m/>
    <m/>
    <m/>
    <n v="0"/>
    <s v="No"/>
    <n v="1306158.8500000001"/>
    <n v="13"/>
    <n v="99.03"/>
    <m/>
    <m/>
    <n v="1"/>
  </r>
  <r>
    <x v="2636"/>
    <s v="https://tabular.io/"/>
    <s v="https://www.crunchbase.com/organization/tabular-technologies"/>
    <s v="Tabular Technologies, Inc."/>
    <s v="Tabular is building an independent data automation platform."/>
    <m/>
    <m/>
    <s v="series_a"/>
    <s v="series_b"/>
    <m/>
    <m/>
    <m/>
    <m/>
    <m/>
    <m/>
    <n v="11000000"/>
    <n v="26000000"/>
    <m/>
    <m/>
    <m/>
    <m/>
    <m/>
    <m/>
    <n v="55000000"/>
    <n v="37000000"/>
    <m/>
    <m/>
    <m/>
    <m/>
    <m/>
    <m/>
    <s v="Andreessen Horowitz, Chris Riccomini"/>
    <s v="Altimeter Capital, Andreessen Horowitz, Zetta Venture Partners"/>
    <m/>
    <m/>
    <m/>
    <m/>
    <m/>
    <m/>
    <n v="2021"/>
    <x v="11"/>
    <m/>
    <m/>
    <m/>
    <m/>
    <n v="26000000"/>
    <s v="series_b"/>
    <d v="2023-09-19T00:00:00"/>
    <n v="173420000"/>
    <m/>
    <m/>
    <n v="206013.58"/>
    <n v="1072357.6599999999"/>
    <m/>
    <m/>
    <m/>
    <m/>
    <m/>
    <m/>
    <n v="109"/>
    <n v="18"/>
    <m/>
    <m/>
    <m/>
    <m/>
    <m/>
    <m/>
    <n v="97.94"/>
    <n v="98.63"/>
    <m/>
    <m/>
    <m/>
    <m/>
    <m/>
    <n v="4.6900000000000004"/>
    <m/>
    <n v="2.68"/>
    <n v="4.6900000000000004"/>
    <m/>
    <m/>
    <m/>
    <m/>
    <n v="37000000"/>
    <m/>
    <m/>
    <d v="2021-08-29T00:00:00"/>
    <d v="2023-09-19T00:00:00"/>
    <m/>
    <m/>
    <m/>
    <m/>
    <m/>
    <n v="0.67"/>
    <m/>
    <m/>
    <m/>
    <m/>
    <n v="4.6900000000000004"/>
    <m/>
    <n v="751"/>
    <m/>
    <m/>
    <m/>
    <m/>
    <n v="0"/>
    <s v="No"/>
    <n v="1278371.24"/>
    <n v="14"/>
    <n v="98.95"/>
    <m/>
    <m/>
    <n v="4.6900000000000004"/>
  </r>
  <r>
    <x v="2637"/>
    <s v="https://arcboats.com"/>
    <s v="https://www.crunchbase.com/organization/arc-boat-company"/>
    <m/>
    <s v="Arc Boats is an electric boat manufacturer offering a seamlessly connected boating experience."/>
    <m/>
    <s v="seed"/>
    <s v="series_a"/>
    <s v="series_b"/>
    <m/>
    <m/>
    <m/>
    <m/>
    <m/>
    <m/>
    <n v="30000000"/>
    <n v="70000000"/>
    <m/>
    <m/>
    <m/>
    <m/>
    <m/>
    <m/>
    <n v="150000000"/>
    <n v="466900000"/>
    <m/>
    <m/>
    <m/>
    <m/>
    <m/>
    <s v="Abstract Ventures, Andreessen Horowitz, Combs Enterprises, Dreamers VC, Lowercarbon Capital, Necessary Ventures, Thirty Five Ventures"/>
    <s v="Abstract Ventures, Andreessen Horowitz, Combs Enterprises, Dreamers VC, Eclipse Ventures, Kevin Durant, Lowercarbon Capital, Thirty Five Ventures"/>
    <s v="Abstract Ventures, Andreessen Horowitz, Eclipse Ventures, Lowercarbon Capital, Menlo Ventures"/>
    <m/>
    <m/>
    <m/>
    <m/>
    <m/>
    <n v="2021"/>
    <n v="2021"/>
    <x v="11"/>
    <m/>
    <m/>
    <m/>
    <m/>
    <n v="70000000"/>
    <s v="series_b"/>
    <d v="2023-09-27T00:00:00"/>
    <n v="466900000"/>
    <m/>
    <n v="7152.79"/>
    <n v="208588.1"/>
    <n v="1060592.0900000001"/>
    <m/>
    <m/>
    <m/>
    <m/>
    <m/>
    <n v="848"/>
    <n v="95"/>
    <n v="21"/>
    <m/>
    <m/>
    <m/>
    <m/>
    <m/>
    <n v="92.98"/>
    <n v="98.21"/>
    <n v="98.39"/>
    <m/>
    <m/>
    <m/>
    <m/>
    <m/>
    <n v="2.65"/>
    <m/>
    <n v="2.65"/>
    <n v="1"/>
    <m/>
    <m/>
    <m/>
    <m/>
    <n v="100020000"/>
    <m/>
    <d v="2021-02-01T00:00:00"/>
    <d v="2021-11-23T00:00:00"/>
    <d v="2023-09-27T00:00:00"/>
    <m/>
    <m/>
    <m/>
    <m/>
    <m/>
    <n v="3.11"/>
    <m/>
    <m/>
    <m/>
    <m/>
    <n v="1"/>
    <n v="295"/>
    <n v="673"/>
    <m/>
    <m/>
    <m/>
    <m/>
    <n v="0"/>
    <s v="No"/>
    <n v="1276332.98"/>
    <n v="15"/>
    <n v="98.87"/>
    <m/>
    <m/>
    <n v="1"/>
  </r>
  <r>
    <x v="2638"/>
    <s v="https://vitally.io"/>
    <s v="https://www.crunchbase.com/organization/vitally"/>
    <s v="Vitally, Inc."/>
    <s v="Vitally is a customer success platform (CSP) designed for maximizing productivity, visibility and collaboration, plus eliminate churn."/>
    <s v="pre_seed"/>
    <s v="seed"/>
    <s v="series_a"/>
    <s v="series_b"/>
    <m/>
    <m/>
    <m/>
    <m/>
    <n v="120000"/>
    <m/>
    <n v="9200000"/>
    <n v="30000000"/>
    <m/>
    <m/>
    <m/>
    <m/>
    <n v="2400000"/>
    <m/>
    <n v="46000000"/>
    <n v="200100000"/>
    <m/>
    <m/>
    <m/>
    <m/>
    <s v="Natalie Diggins, Right Side Capital Management, Techstars"/>
    <s v="2048 Ventures, Founder Collective, Zelkova Ventures"/>
    <s v="Andreessen Horowitz, Founder Collective, Nick Raushenbush, Techstars, Zelkova Ventures"/>
    <s v="Andreessen Horowitz, HubSpot Ventures, NewView Capital, Next47"/>
    <m/>
    <m/>
    <m/>
    <m/>
    <n v="2017"/>
    <n v="2019"/>
    <n v="2021"/>
    <x v="11"/>
    <m/>
    <m/>
    <m/>
    <m/>
    <n v="30000000"/>
    <s v="series_b"/>
    <d v="2023-02-22T00:00:00"/>
    <n v="200100000"/>
    <n v="1874.03"/>
    <n v="1908.57"/>
    <n v="207851.54"/>
    <n v="1054276.56"/>
    <m/>
    <m/>
    <m/>
    <m/>
    <n v="44"/>
    <n v="825"/>
    <n v="96"/>
    <n v="23"/>
    <m/>
    <m/>
    <m/>
    <m/>
    <n v="98.41"/>
    <n v="91.41"/>
    <n v="98.19"/>
    <n v="98.23"/>
    <m/>
    <m/>
    <m/>
    <m/>
    <m/>
    <n v="51.03"/>
    <m/>
    <n v="3.7"/>
    <n v="1"/>
    <m/>
    <m/>
    <m/>
    <m/>
    <n v="39320000"/>
    <d v="2017-07-10T00:00:00"/>
    <d v="2019-09-06T00:00:00"/>
    <d v="2021-06-24T00:00:00"/>
    <d v="2023-02-22T00:00:00"/>
    <m/>
    <m/>
    <m/>
    <m/>
    <m/>
    <n v="4.3499999999999996"/>
    <m/>
    <m/>
    <m/>
    <m/>
    <n v="1"/>
    <n v="657"/>
    <n v="608"/>
    <m/>
    <m/>
    <m/>
    <m/>
    <n v="0"/>
    <s v="No"/>
    <n v="1265910.7"/>
    <n v="16"/>
    <n v="98.79"/>
    <m/>
    <m/>
    <n v="1"/>
  </r>
  <r>
    <x v="2639"/>
    <s v="https://www.pinecone.io"/>
    <s v="https://www.crunchbase.com/organization/pinecone"/>
    <s v="Pinecone Systems Inc."/>
    <s v="Pinecone develops a vector database that makes it easy to connect company data with generative AI models."/>
    <m/>
    <s v="seed"/>
    <s v="series_a"/>
    <s v="series_b"/>
    <m/>
    <m/>
    <m/>
    <m/>
    <m/>
    <n v="10000000"/>
    <n v="28000000"/>
    <n v="100000000"/>
    <m/>
    <m/>
    <m/>
    <m/>
    <m/>
    <n v="100000000"/>
    <n v="140000000"/>
    <n v="750000000"/>
    <m/>
    <m/>
    <m/>
    <m/>
    <m/>
    <s v="Wing Venture Capital"/>
    <s v="Menlo Ventures, Tiger Global Management, Wing Venture Capital"/>
    <s v="Andreessen Horowitz, ICONIQ Growth, Menlo Ventures, Wing Venture Capital"/>
    <m/>
    <m/>
    <m/>
    <m/>
    <m/>
    <n v="2021"/>
    <n v="2022"/>
    <x v="11"/>
    <m/>
    <m/>
    <m/>
    <m/>
    <n v="100000000"/>
    <s v="series_b"/>
    <d v="2023-04-26T00:00:00"/>
    <n v="750000000"/>
    <m/>
    <n v="2.56"/>
    <n v="12713.15"/>
    <n v="1237980.07"/>
    <m/>
    <m/>
    <m/>
    <m/>
    <m/>
    <n v="4651"/>
    <n v="704"/>
    <n v="8"/>
    <m/>
    <m/>
    <m/>
    <m/>
    <m/>
    <n v="61.45"/>
    <n v="84.95"/>
    <n v="99.44"/>
    <m/>
    <m/>
    <m/>
    <m/>
    <m/>
    <n v="5.0999999999999996"/>
    <n v="5.0999999999999996"/>
    <n v="4.55"/>
    <n v="1"/>
    <m/>
    <m/>
    <m/>
    <m/>
    <n v="138000000"/>
    <m/>
    <d v="2021-01-27T00:00:00"/>
    <d v="2022-03-29T00:00:00"/>
    <d v="2023-04-26T00:00:00"/>
    <m/>
    <m/>
    <m/>
    <m/>
    <n v="1.4"/>
    <n v="5.36"/>
    <m/>
    <m/>
    <m/>
    <m/>
    <n v="1"/>
    <n v="426"/>
    <n v="393"/>
    <m/>
    <m/>
    <m/>
    <m/>
    <n v="0"/>
    <s v="No"/>
    <n v="1250695.78"/>
    <n v="17"/>
    <n v="98.71"/>
    <m/>
    <m/>
    <n v="1"/>
  </r>
  <r>
    <x v="2640"/>
    <s v="https://swan.io"/>
    <s v="https://www.crunchbase.com/organization/swan"/>
    <m/>
    <s v="Swan’s Banking-as-a-Service platform is the easiest way for companies to embed accounts, cards and payments into their own product."/>
    <s v="pre_seed"/>
    <s v="seed"/>
    <s v="series_a"/>
    <s v="series_b"/>
    <m/>
    <m/>
    <m/>
    <m/>
    <m/>
    <n v="5921098"/>
    <n v="18697836"/>
    <n v="39711928"/>
    <m/>
    <m/>
    <m/>
    <m/>
    <m/>
    <n v="59210980"/>
    <n v="93489180"/>
    <n v="264878559.75999999"/>
    <m/>
    <m/>
    <m/>
    <m/>
    <s v="Giorgio Riccò, Hexa"/>
    <s v="Bpifrance, Creandum, Guillaume Lestrade"/>
    <s v="Accel, Bpifrance, Creandum"/>
    <s v="Accel, Bpifrance, Creandum, Lakestar"/>
    <m/>
    <m/>
    <m/>
    <m/>
    <n v="2019"/>
    <n v="2020"/>
    <n v="2021"/>
    <x v="11"/>
    <m/>
    <m/>
    <m/>
    <m/>
    <n v="39711927"/>
    <s v="series_b"/>
    <d v="2023-09-13T00:00:00"/>
    <n v="264878559.75999999"/>
    <n v="11.23"/>
    <n v="188.94"/>
    <n v="262297.40000000002"/>
    <n v="977195.08"/>
    <m/>
    <m/>
    <m/>
    <m/>
    <n v="1266"/>
    <n v="1631"/>
    <n v="40"/>
    <n v="26"/>
    <m/>
    <m/>
    <m/>
    <m/>
    <n v="77.27"/>
    <n v="82.68"/>
    <n v="99.26"/>
    <n v="97.99"/>
    <m/>
    <m/>
    <m/>
    <m/>
    <m/>
    <n v="3.04"/>
    <n v="3.04"/>
    <n v="2.41"/>
    <n v="1"/>
    <m/>
    <m/>
    <m/>
    <m/>
    <n v="64330862"/>
    <d v="2019-12-03T00:00:00"/>
    <d v="2020-09-15T00:00:00"/>
    <d v="2021-09-28T00:00:00"/>
    <d v="2023-09-13T00:00:00"/>
    <m/>
    <m/>
    <m/>
    <m/>
    <n v="1.58"/>
    <n v="2.83"/>
    <m/>
    <m/>
    <m/>
    <m/>
    <n v="1"/>
    <n v="378"/>
    <n v="715"/>
    <m/>
    <m/>
    <m/>
    <m/>
    <n v="0"/>
    <s v="No"/>
    <n v="1239692.6499999999"/>
    <n v="18"/>
    <n v="98.63"/>
    <m/>
    <m/>
    <n v="1"/>
  </r>
  <r>
    <x v="2641"/>
    <s v="https://radiantnuclear.com/"/>
    <s v="https://www.crunchbase.com/organization/radiant"/>
    <s v="Radiant Industries, Inc"/>
    <s v="Radiant develops a portable and zero-emissions power source that works anywhere."/>
    <m/>
    <s v="seed"/>
    <s v="series_a"/>
    <s v="series_b"/>
    <m/>
    <m/>
    <m/>
    <m/>
    <m/>
    <m/>
    <n v="12619987"/>
    <n v="40000000"/>
    <m/>
    <m/>
    <m/>
    <m/>
    <m/>
    <m/>
    <n v="63099935"/>
    <n v="266800000"/>
    <m/>
    <m/>
    <m/>
    <m/>
    <m/>
    <s v="Acequia Capital (AceCap), Boost VC"/>
    <s v="Also Capital, Arjun Sethi, Cantos, Decisive Point, MANTIS Venture Capital, McKinley Capital Management, Tribe Capital, Union Square Ventures"/>
    <s v="Andreessen Horowitz, Boost VC, Cantos, Decisive Point, Draper Associates, Founders Fund, McKinley Capital Management"/>
    <m/>
    <m/>
    <m/>
    <m/>
    <m/>
    <n v="2021"/>
    <n v="2022"/>
    <x v="11"/>
    <m/>
    <m/>
    <m/>
    <m/>
    <n v="40000000"/>
    <s v="series_b"/>
    <d v="2023-04-18T00:00:00"/>
    <n v="266800000"/>
    <m/>
    <n v="1337.72"/>
    <n v="9470.6"/>
    <n v="1220225.3500000001"/>
    <m/>
    <m/>
    <m/>
    <m/>
    <m/>
    <n v="1932"/>
    <n v="795"/>
    <n v="9"/>
    <m/>
    <m/>
    <m/>
    <m/>
    <m/>
    <n v="83.99"/>
    <n v="83"/>
    <n v="99.36"/>
    <m/>
    <m/>
    <m/>
    <m/>
    <m/>
    <n v="3.59"/>
    <m/>
    <n v="3.59"/>
    <n v="1"/>
    <m/>
    <m/>
    <m/>
    <m/>
    <n v="53819987"/>
    <m/>
    <d v="2021-01-19T00:00:00"/>
    <d v="2022-03-03T00:00:00"/>
    <d v="2023-04-18T00:00:00"/>
    <m/>
    <m/>
    <m/>
    <m/>
    <m/>
    <n v="4.2300000000000004"/>
    <m/>
    <m/>
    <m/>
    <m/>
    <n v="1"/>
    <n v="408"/>
    <n v="411"/>
    <m/>
    <m/>
    <m/>
    <m/>
    <n v="0"/>
    <s v="No"/>
    <n v="1231033.67"/>
    <n v="19"/>
    <n v="98.55"/>
    <m/>
    <m/>
    <n v="1"/>
  </r>
  <r>
    <x v="2642"/>
    <s v="https://www.genesistherapeutics.ai"/>
    <s v="https://www.crunchbase.com/organization/genesis-therapeutics"/>
    <m/>
    <s v="Genesis Therapeutics unifies AI and biotech to accelerate the discovery of new medicines."/>
    <m/>
    <s v="seed"/>
    <s v="series_a"/>
    <s v="series_b"/>
    <m/>
    <m/>
    <m/>
    <m/>
    <m/>
    <n v="4100000"/>
    <n v="52000000"/>
    <n v="200000000"/>
    <m/>
    <m/>
    <m/>
    <m/>
    <m/>
    <n v="41000000"/>
    <n v="260000000"/>
    <n v="1334000000"/>
    <m/>
    <m/>
    <m/>
    <m/>
    <m/>
    <s v="Andreessen Horowitz, Felicis"/>
    <s v="Andreessen Horowitz, Felicis, Harpoon, Jazz Venture Partners, Jeffrey Rothschild, Mark Leslie, Menlo Ventures, Open Field Capital, Propagator Ventures, Radical Ventures, Rock Springs Capital, T. Rowe Price, Ulu Ventures"/>
    <s v="Andreessen Horowitz, BlackRock, Fidelity, Green D Ventures, Menlo Ventures, NVentures, Radical Ventures, Rock Springs Capital, T. Rowe Price"/>
    <m/>
    <m/>
    <m/>
    <m/>
    <m/>
    <n v="2019"/>
    <n v="2020"/>
    <x v="11"/>
    <m/>
    <m/>
    <m/>
    <m/>
    <n v="200000000"/>
    <s v="series_b"/>
    <d v="2023-08-21T00:00:00"/>
    <n v="1334000000"/>
    <m/>
    <n v="1999.58"/>
    <n v="24716.34"/>
    <n v="1159620.5900000001"/>
    <m/>
    <m/>
    <m/>
    <m/>
    <m/>
    <n v="749"/>
    <n v="49"/>
    <n v="11"/>
    <m/>
    <m/>
    <m/>
    <m/>
    <m/>
    <n v="92.2"/>
    <n v="98.64"/>
    <n v="99.19"/>
    <m/>
    <m/>
    <m/>
    <m/>
    <m/>
    <n v="22.13"/>
    <n v="22.13"/>
    <n v="4.3600000000000003"/>
    <n v="1"/>
    <m/>
    <m/>
    <m/>
    <m/>
    <n v="256100000"/>
    <m/>
    <d v="2019-11-21T00:00:00"/>
    <d v="2020-12-02T00:00:00"/>
    <d v="2023-08-21T00:00:00"/>
    <m/>
    <m/>
    <m/>
    <m/>
    <n v="6.34"/>
    <n v="5.13"/>
    <m/>
    <m/>
    <m/>
    <m/>
    <n v="1"/>
    <n v="377"/>
    <n v="992"/>
    <m/>
    <m/>
    <m/>
    <m/>
    <n v="0"/>
    <s v="No"/>
    <n v="1186336.51"/>
    <n v="20"/>
    <n v="98.47"/>
    <m/>
    <m/>
    <n v="1"/>
  </r>
  <r>
    <x v="2643"/>
    <s v="https://www.jiraaf.com"/>
    <s v="https://www.crunchbase.com/organization/jiraaf"/>
    <m/>
    <s v="Jiraaf helps individual investors to earn returns by participating in high quality opportunities that go beyond equities, fixed deposits."/>
    <m/>
    <m/>
    <s v="series_a"/>
    <s v="series_b"/>
    <m/>
    <m/>
    <m/>
    <m/>
    <m/>
    <m/>
    <n v="7423518"/>
    <n v="8700000"/>
    <m/>
    <m/>
    <m/>
    <m/>
    <m/>
    <m/>
    <n v="37117590"/>
    <n v="58029000"/>
    <m/>
    <m/>
    <m/>
    <m/>
    <m/>
    <m/>
    <s v="Accel, Air Asia, Anuj Jhaveri, Aspire Family Office, Capital A, Mankekar Family Office, Ramakant Sharma, Shantanu Garg, Sidharth Shah"/>
    <s v="Accel, Capital A, Harmony Partners"/>
    <m/>
    <m/>
    <m/>
    <m/>
    <m/>
    <m/>
    <n v="2022"/>
    <x v="11"/>
    <m/>
    <m/>
    <m/>
    <m/>
    <n v="8700000"/>
    <s v="series_b"/>
    <d v="2023-10-12T00:00:00"/>
    <n v="58029000"/>
    <m/>
    <m/>
    <n v="205945.57"/>
    <n v="939846.6"/>
    <m/>
    <m/>
    <m/>
    <m/>
    <m/>
    <m/>
    <n v="97"/>
    <n v="27"/>
    <m/>
    <m/>
    <m/>
    <m/>
    <m/>
    <m/>
    <n v="97.94"/>
    <n v="97.91"/>
    <m/>
    <m/>
    <m/>
    <m/>
    <m/>
    <n v="1.33"/>
    <m/>
    <n v="1.33"/>
    <n v="1"/>
    <m/>
    <m/>
    <m/>
    <m/>
    <n v="16123518"/>
    <m/>
    <m/>
    <d v="2022-06-08T00:00:00"/>
    <d v="2023-10-12T00:00:00"/>
    <m/>
    <m/>
    <m/>
    <m/>
    <m/>
    <n v="1.56"/>
    <m/>
    <m/>
    <m/>
    <m/>
    <n v="1"/>
    <m/>
    <n v="491"/>
    <m/>
    <m/>
    <m/>
    <m/>
    <n v="0"/>
    <s v="No"/>
    <n v="1145792.17"/>
    <n v="21"/>
    <n v="98.39"/>
    <m/>
    <m/>
    <n v="1"/>
  </r>
  <r>
    <x v="2644"/>
    <s v="https://moov.io"/>
    <s v="https://www.crunchbase.com/organization/moov-304d"/>
    <s v="Moov Financial Inc"/>
    <s v="Moov is developing an open source platform enabling users to quickly deploy basic financial service tools."/>
    <m/>
    <s v="seed"/>
    <s v="series_a"/>
    <s v="series_b"/>
    <m/>
    <m/>
    <m/>
    <m/>
    <m/>
    <n v="5500000"/>
    <n v="27000000"/>
    <n v="45000000"/>
    <m/>
    <m/>
    <m/>
    <m/>
    <m/>
    <n v="55000000"/>
    <n v="110000000"/>
    <n v="300150000"/>
    <m/>
    <m/>
    <m/>
    <m/>
    <m/>
    <s v="Abstract Ventures, Bain Capital Ventures, Brandon Dewitt, Brian Kelly, Calanthia Mei, Canapi Ventures, Charley Ma, Commerce Ventures, Emily White, Gradient Ventures, Mengxi Lu, RRE Ventures, Sima Gandhi, Uncorrelated Ventures, Veridian Credit Union, William Hockey, Zach Bruhnke"/>
    <s v="Aaron Frank, Abstract Ventures, Andreessen Horowitz, Bain Capital Ventures, Brad Bialas, Brandon Dewitt, Brian Kelly, Calanthia Mei, Canapi Ventures, Charley Ma, Commerce Ventures, Daniel Holt, Don Parker, Emily White, Gokul Rajaram, Gradient Ventures, Jason Henrichs, Justin Overdorff, Mark Goldberg, Mengxi Lu, Michael Ferrari, Michael Giles, Peter Levine, RRE Ventures, Shawn Ward, Sima Gandhi, Steven Hufford, Tom Carden, Tyler McIntyre, Uncorrelated Ventures, Veridian Credit Union, William Hockey, Zach Bruhnke"/>
    <s v="Andreessen Horowitz, B3 Capital, Bain Capital Ventures, Commerce Ventures, Sorenson Ventures, Visa"/>
    <m/>
    <m/>
    <m/>
    <m/>
    <m/>
    <n v="2020"/>
    <n v="2020"/>
    <x v="11"/>
    <m/>
    <m/>
    <m/>
    <m/>
    <n v="45000000"/>
    <s v="series_b"/>
    <d v="2023-01-31T00:00:00"/>
    <n v="300150000"/>
    <m/>
    <n v="3865.95"/>
    <n v="17237.96"/>
    <n v="1104003.8500000001"/>
    <m/>
    <m/>
    <m/>
    <m/>
    <m/>
    <n v="602"/>
    <n v="114"/>
    <n v="15"/>
    <m/>
    <m/>
    <m/>
    <m/>
    <m/>
    <n v="93.61"/>
    <n v="96.79"/>
    <n v="98.87"/>
    <m/>
    <m/>
    <m/>
    <m/>
    <m/>
    <n v="3.71"/>
    <n v="3.71"/>
    <n v="2.3199999999999998"/>
    <n v="1"/>
    <m/>
    <m/>
    <m/>
    <m/>
    <n v="77500000"/>
    <m/>
    <d v="2020-08-18T00:00:00"/>
    <d v="2020-12-04T00:00:00"/>
    <d v="2023-01-31T00:00:00"/>
    <m/>
    <m/>
    <m/>
    <m/>
    <n v="2"/>
    <n v="2.73"/>
    <m/>
    <m/>
    <m/>
    <m/>
    <n v="1"/>
    <n v="108"/>
    <n v="788"/>
    <m/>
    <m/>
    <m/>
    <m/>
    <n v="0"/>
    <s v="No"/>
    <n v="1125107.76"/>
    <n v="22"/>
    <n v="98.31"/>
    <m/>
    <m/>
    <n v="1"/>
  </r>
  <r>
    <x v="2645"/>
    <s v="https://harvey.ai"/>
    <s v="https://www.crunchbase.com/organization/harvey-128b"/>
    <m/>
    <s v="Harvey is a generative AI company building the future of professional services."/>
    <m/>
    <s v="seed"/>
    <s v="series_a"/>
    <s v="series_b"/>
    <m/>
    <m/>
    <m/>
    <m/>
    <m/>
    <n v="5000000"/>
    <n v="21000000"/>
    <n v="80000000"/>
    <m/>
    <m/>
    <m/>
    <m/>
    <m/>
    <n v="50000000"/>
    <n v="150000000"/>
    <n v="715000000"/>
    <m/>
    <m/>
    <m/>
    <m/>
    <m/>
    <s v="Elad Gil, Jeff Dean, OpenAI Startup Fund"/>
    <s v="Conviction Partners, Elad Gil, OpenAI Startup Fund, SVA, Sequoia Capital"/>
    <s v="Elad Gil, Kleiner Perkins, OpenAI Startup Fund, Sequoia Capital"/>
    <m/>
    <m/>
    <m/>
    <m/>
    <m/>
    <n v="2022"/>
    <n v="2023"/>
    <x v="11"/>
    <m/>
    <m/>
    <m/>
    <m/>
    <n v="80000000"/>
    <s v="series_b"/>
    <d v="2023-12-19T00:00:00"/>
    <n v="715000000"/>
    <m/>
    <n v="0"/>
    <n v="111402.63"/>
    <n v="1002531.61"/>
    <m/>
    <m/>
    <m/>
    <m/>
    <m/>
    <n v="5611"/>
    <n v="60"/>
    <n v="25"/>
    <m/>
    <m/>
    <m/>
    <m/>
    <m/>
    <n v="49.4"/>
    <n v="98.13"/>
    <n v="98.07"/>
    <m/>
    <m/>
    <m/>
    <m/>
    <m/>
    <n v="9.7200000000000006"/>
    <n v="9.7200000000000006"/>
    <n v="4.05"/>
    <n v="1"/>
    <m/>
    <m/>
    <m/>
    <m/>
    <n v="106000000"/>
    <m/>
    <d v="2022-11-23T00:00:00"/>
    <d v="2023-04-11T00:00:00"/>
    <d v="2023-12-19T00:00:00"/>
    <m/>
    <m/>
    <m/>
    <m/>
    <n v="3"/>
    <n v="4.7699999999999996"/>
    <m/>
    <m/>
    <m/>
    <m/>
    <n v="1"/>
    <n v="139"/>
    <n v="252"/>
    <m/>
    <m/>
    <m/>
    <m/>
    <n v="0"/>
    <s v="No"/>
    <n v="1113934.24"/>
    <n v="23"/>
    <n v="98.23"/>
    <m/>
    <m/>
    <n v="1"/>
  </r>
  <r>
    <x v="2646"/>
    <s v="https://www.asimov.com"/>
    <s v="https://www.crunchbase.com/organization/asimov-2"/>
    <s v="Asimov, Inc."/>
    <s v="Asimov employs artificial intelligence to develop tools for the design and manufacture of next-generation therapeutics."/>
    <m/>
    <s v="seed"/>
    <s v="series_a"/>
    <s v="series_b"/>
    <m/>
    <m/>
    <m/>
    <m/>
    <m/>
    <m/>
    <n v="25000000"/>
    <n v="175000000"/>
    <m/>
    <m/>
    <m/>
    <m/>
    <m/>
    <m/>
    <n v="125000000"/>
    <n v="1167250000"/>
    <m/>
    <m/>
    <m/>
    <m/>
    <m/>
    <m/>
    <s v="Horizons Ventures"/>
    <s v="Andreessen Horowitz, Canada Pension Plan Investment Board, Casdin Capital, Fidelity, Horizons Ventures, KdT Ventures, Pillar VC"/>
    <m/>
    <m/>
    <m/>
    <m/>
    <m/>
    <n v="2017"/>
    <n v="2020"/>
    <x v="11"/>
    <m/>
    <m/>
    <m/>
    <m/>
    <n v="175000000"/>
    <s v="series_b"/>
    <d v="2023-01-05T00:00:00"/>
    <n v="1167250000"/>
    <m/>
    <n v="0"/>
    <n v="4169.95"/>
    <n v="1097599.74"/>
    <m/>
    <m/>
    <m/>
    <m/>
    <m/>
    <n v="3489"/>
    <n v="489"/>
    <n v="16"/>
    <m/>
    <m/>
    <m/>
    <m/>
    <m/>
    <n v="63.18"/>
    <n v="86.13"/>
    <n v="98.79"/>
    <m/>
    <m/>
    <m/>
    <m/>
    <m/>
    <n v="7.94"/>
    <m/>
    <n v="7.94"/>
    <n v="1"/>
    <m/>
    <m/>
    <m/>
    <m/>
    <n v="205000000"/>
    <m/>
    <d v="2017-01-17T00:00:00"/>
    <d v="2020-01-01T00:00:00"/>
    <d v="2023-01-05T00:00:00"/>
    <m/>
    <m/>
    <m/>
    <m/>
    <m/>
    <n v="9.34"/>
    <m/>
    <m/>
    <m/>
    <m/>
    <n v="1"/>
    <n v="1079"/>
    <n v="1100"/>
    <m/>
    <m/>
    <m/>
    <m/>
    <n v="0"/>
    <s v="No"/>
    <n v="1101769.69"/>
    <n v="24"/>
    <n v="98.15"/>
    <m/>
    <m/>
    <n v="1"/>
  </r>
  <r>
    <x v="2647"/>
    <s v="https://airspace-intelligence.com"/>
    <s v="https://www.crunchbase.com/organization/airspace-intelligence"/>
    <m/>
    <s v="A software-first aerospace company."/>
    <m/>
    <s v="seed"/>
    <s v="series_a"/>
    <s v="series_b"/>
    <m/>
    <m/>
    <m/>
    <m/>
    <m/>
    <m/>
    <m/>
    <n v="34000000"/>
    <m/>
    <m/>
    <m/>
    <m/>
    <m/>
    <m/>
    <m/>
    <n v="226780000"/>
    <m/>
    <m/>
    <m/>
    <m/>
    <m/>
    <s v="Bloomberg Beta, Gradient Ventures, Village Global"/>
    <s v="Anthony Goldbloom, Bloomberg Beta, Four Cities Capital, Franklin Templeton, Gradient Ventures, Greg Brockman, Kirsten Bartok Touw, Operator Collective, Renegade Partners, Spark Capital, XYZ Venture Capital"/>
    <s v="Andreessen Horowitz, Bloomberg Beta, Renegade Partners, Spark Capital"/>
    <m/>
    <m/>
    <m/>
    <m/>
    <m/>
    <n v="2018"/>
    <n v="2021"/>
    <x v="11"/>
    <m/>
    <m/>
    <m/>
    <m/>
    <n v="34000000"/>
    <s v="series_b"/>
    <d v="2023-12-07T00:00:00"/>
    <n v="226780000"/>
    <m/>
    <n v="31"/>
    <n v="36820.71"/>
    <n v="1063169.97"/>
    <m/>
    <m/>
    <m/>
    <m/>
    <m/>
    <n v="2036"/>
    <n v="443"/>
    <n v="20"/>
    <m/>
    <m/>
    <m/>
    <m/>
    <m/>
    <n v="80.48"/>
    <n v="91.59"/>
    <n v="98.47"/>
    <m/>
    <m/>
    <m/>
    <m/>
    <m/>
    <n v="1"/>
    <m/>
    <m/>
    <n v="1"/>
    <m/>
    <m/>
    <m/>
    <m/>
    <n v="34000000"/>
    <m/>
    <d v="2018-10-01T00:00:00"/>
    <d v="2021-02-01T00:00:00"/>
    <d v="2023-12-07T00:00:00"/>
    <m/>
    <m/>
    <m/>
    <m/>
    <m/>
    <m/>
    <m/>
    <m/>
    <m/>
    <m/>
    <n v="1"/>
    <n v="854"/>
    <n v="1039"/>
    <m/>
    <m/>
    <m/>
    <m/>
    <n v="0"/>
    <s v="No"/>
    <n v="1100021.68"/>
    <n v="25"/>
    <n v="98.06"/>
    <m/>
    <m/>
    <n v="1"/>
  </r>
  <r>
    <x v="2648"/>
    <s v="https://tome.app/ai"/>
    <s v="https://www.crunchbase.com/organization/magical-tome"/>
    <s v="Magical Tome, Inc."/>
    <s v="Tome is an AI-powered, storytelling productivity tool that helps users transform ideas into visually appealing narratives."/>
    <m/>
    <s v="seed"/>
    <s v="series_a"/>
    <s v="series_b"/>
    <m/>
    <m/>
    <m/>
    <m/>
    <m/>
    <n v="6300000"/>
    <n v="26000000"/>
    <n v="43000000"/>
    <m/>
    <m/>
    <m/>
    <m/>
    <m/>
    <n v="63000000"/>
    <n v="175000000"/>
    <n v="300000000"/>
    <m/>
    <m/>
    <m/>
    <m/>
    <m/>
    <s v="Greylock"/>
    <s v="Audacious Ventures, Coatue, Greylock"/>
    <s v="8VC, Audacious Ventures, Bipul Sinha, Coatue, David Luan, Emad Mostaque, Eric Schmidt, Greylock, Lightspeed Venture Partners, Wing Venture Capital"/>
    <m/>
    <m/>
    <m/>
    <m/>
    <m/>
    <n v="2021"/>
    <n v="2021"/>
    <x v="11"/>
    <m/>
    <m/>
    <m/>
    <m/>
    <n v="43000000"/>
    <s v="series_b"/>
    <d v="2023-02-21T00:00:00"/>
    <n v="300000000"/>
    <m/>
    <n v="38.01"/>
    <n v="21530.91"/>
    <n v="1046099.01"/>
    <m/>
    <m/>
    <m/>
    <m/>
    <m/>
    <n v="3451"/>
    <n v="611"/>
    <n v="24"/>
    <m/>
    <m/>
    <m/>
    <m/>
    <m/>
    <n v="71.400000000000006"/>
    <n v="88.39"/>
    <n v="98.15"/>
    <m/>
    <m/>
    <m/>
    <m/>
    <m/>
    <n v="3.24"/>
    <n v="3.24"/>
    <n v="1.46"/>
    <n v="1"/>
    <m/>
    <m/>
    <m/>
    <m/>
    <n v="75300000"/>
    <m/>
    <d v="2021-01-21T00:00:00"/>
    <d v="2021-09-14T00:00:00"/>
    <d v="2023-02-21T00:00:00"/>
    <m/>
    <m/>
    <m/>
    <m/>
    <n v="2.78"/>
    <n v="1.71"/>
    <m/>
    <m/>
    <m/>
    <m/>
    <n v="1"/>
    <n v="236"/>
    <n v="525"/>
    <m/>
    <m/>
    <m/>
    <m/>
    <n v="0"/>
    <s v="No"/>
    <n v="1067667.93"/>
    <n v="26"/>
    <n v="97.98"/>
    <m/>
    <m/>
    <n v="1"/>
  </r>
  <r>
    <x v="2649"/>
    <s v="https://www.carry1st.com"/>
    <s v="https://www.crunchbase.com/organization/adg-technology-inc"/>
    <s v="ADG Technology Inc."/>
    <s v="Carry1st is a game developer content platform and an interactive app publisher."/>
    <m/>
    <s v="seed"/>
    <s v="series_a"/>
    <s v="series_b"/>
    <m/>
    <m/>
    <m/>
    <m/>
    <m/>
    <n v="1500000"/>
    <n v="6000000"/>
    <n v="27000000"/>
    <m/>
    <m/>
    <m/>
    <m/>
    <m/>
    <n v="15000000"/>
    <n v="30000000"/>
    <n v="180090000"/>
    <m/>
    <m/>
    <m/>
    <m/>
    <m/>
    <m/>
    <s v="AET Fund, Konvoy, Raine Ventures, Riot Games, TTV Capital"/>
    <s v="Alumni Ventures, Andreessen Horowitz, BITKRAFT Ventures, Green D Ventures, Kepple Africa Ventures, Konvoy, Lateral Frontiers, TTV Capital"/>
    <m/>
    <m/>
    <m/>
    <m/>
    <m/>
    <n v="2018"/>
    <n v="2021"/>
    <x v="11"/>
    <m/>
    <m/>
    <m/>
    <m/>
    <m/>
    <s v="series_unknown"/>
    <d v="2023-01-17T00:00:00"/>
    <n v="180090000"/>
    <m/>
    <n v="0"/>
    <n v="1661.46"/>
    <n v="1056796.69"/>
    <m/>
    <m/>
    <m/>
    <m/>
    <m/>
    <n v="3719"/>
    <n v="1583"/>
    <n v="22"/>
    <m/>
    <m/>
    <m/>
    <m/>
    <m/>
    <n v="64.34"/>
    <n v="69.89"/>
    <n v="98.31"/>
    <m/>
    <m/>
    <m/>
    <m/>
    <m/>
    <n v="8.16"/>
    <n v="8.16"/>
    <n v="5.0999999999999996"/>
    <n v="1"/>
    <m/>
    <m/>
    <m/>
    <m/>
    <n v="57000000"/>
    <m/>
    <d v="2018-08-15T00:00:00"/>
    <d v="2021-05-04T00:00:00"/>
    <d v="2023-01-17T00:00:00"/>
    <m/>
    <m/>
    <m/>
    <m/>
    <n v="2"/>
    <n v="6"/>
    <m/>
    <m/>
    <m/>
    <m/>
    <n v="1"/>
    <n v="993"/>
    <n v="623"/>
    <m/>
    <m/>
    <m/>
    <m/>
    <n v="0"/>
    <s v="No"/>
    <n v="1058458.1499999999"/>
    <n v="27"/>
    <n v="97.9"/>
    <m/>
    <m/>
    <n v="1"/>
  </r>
  <r>
    <x v="2650"/>
    <s v="https://www.credgenics.com"/>
    <s v="https://www.crunchbase.com/organization/law-wagon"/>
    <s v="Analog Legalhub Technology Solution Pvt. Ltd."/>
    <s v="Credgenics is a tech-enabled platform that specializes in debt recovery and legal automation."/>
    <m/>
    <s v="seed"/>
    <s v="series_a"/>
    <s v="series_b"/>
    <m/>
    <m/>
    <m/>
    <m/>
    <m/>
    <n v="300000"/>
    <n v="25000000"/>
    <n v="49959844"/>
    <m/>
    <m/>
    <m/>
    <m/>
    <m/>
    <n v="3000000"/>
    <n v="125000000"/>
    <n v="339823482"/>
    <m/>
    <m/>
    <m/>
    <m/>
    <m/>
    <s v="Ajay Garg, Mitesh Damania, Rajesh Razdan, Sunder Nookala, Titan Capital"/>
    <s v="Abhimanyu Munjal, Accel India, Ashneer seth Grover, Gautam Kumar, Karthik Bhat, Kushal Nahata, Tanglin Venture Partners, WestBridge Capital"/>
    <s v="Accel, Beams FinTech Fund, Tanglin Venture Partners, Westbridge Capital"/>
    <m/>
    <m/>
    <m/>
    <m/>
    <m/>
    <n v="2019"/>
    <n v="2021"/>
    <x v="11"/>
    <m/>
    <m/>
    <m/>
    <m/>
    <n v="49959844"/>
    <s v="series_b"/>
    <d v="2023-08-09T00:00:00"/>
    <n v="339823482"/>
    <m/>
    <n v="28.39"/>
    <n v="0"/>
    <n v="939843.63"/>
    <m/>
    <m/>
    <m/>
    <m/>
    <m/>
    <n v="2077"/>
    <n v="2960"/>
    <n v="28"/>
    <m/>
    <m/>
    <m/>
    <m/>
    <m/>
    <n v="78.36"/>
    <n v="43.68"/>
    <n v="97.83"/>
    <m/>
    <m/>
    <m/>
    <m/>
    <m/>
    <n v="77.03"/>
    <n v="77.03"/>
    <n v="2.31"/>
    <n v="1"/>
    <m/>
    <m/>
    <m/>
    <m/>
    <n v="78559844"/>
    <m/>
    <d v="2019-11-10T00:00:00"/>
    <d v="2021-07-10T00:00:00"/>
    <d v="2023-08-09T00:00:00"/>
    <m/>
    <m/>
    <m/>
    <m/>
    <n v="41.67"/>
    <n v="2.72"/>
    <m/>
    <m/>
    <m/>
    <m/>
    <n v="1"/>
    <n v="608"/>
    <n v="760"/>
    <m/>
    <m/>
    <m/>
    <m/>
    <n v="0"/>
    <s v="No"/>
    <n v="939872.02"/>
    <n v="28"/>
    <n v="97.82"/>
    <m/>
    <m/>
    <n v="1"/>
  </r>
  <r>
    <x v="2651"/>
    <s v="https://www.daybreakhealth.com"/>
    <s v="https://www.crunchbase.com/organization/daybreak-health"/>
    <m/>
    <s v="Daybreak Health specializes in providing online counseling services, especially for teens, helping to stabilize their mental fitness."/>
    <s v="pre_seed"/>
    <s v="seed"/>
    <s v="series_a"/>
    <s v="series_b"/>
    <m/>
    <m/>
    <m/>
    <m/>
    <m/>
    <n v="125000"/>
    <n v="10000000"/>
    <n v="13000000"/>
    <m/>
    <m/>
    <m/>
    <m/>
    <m/>
    <n v="1250000"/>
    <n v="50000000"/>
    <n v="86710000"/>
    <m/>
    <m/>
    <m/>
    <m/>
    <s v="Vinaj and Telosity Ventures"/>
    <s v="JVMO, Open Opportunity Fund, Rebel Fund, Y Combinator"/>
    <s v="Alexi Robichaux, Brian Grey, Deborah Quazzo, Lightspeed Venture Partners, Maven Ventures"/>
    <s v="Atacama Ventures, Lightspeed Venture Partners, Lux Capital, Maven Ventures, Union Square Ventures, Y Combinator"/>
    <m/>
    <m/>
    <m/>
    <m/>
    <n v="2020"/>
    <n v="2020"/>
    <n v="2022"/>
    <x v="11"/>
    <m/>
    <m/>
    <m/>
    <m/>
    <n v="13000000"/>
    <s v="series_b"/>
    <d v="2023-08-08T00:00:00"/>
    <n v="86710000"/>
    <n v="0"/>
    <n v="49748.18"/>
    <n v="45985.2"/>
    <n v="816407.24"/>
    <m/>
    <m/>
    <m/>
    <m/>
    <n v="2133"/>
    <n v="105"/>
    <n v="347"/>
    <n v="31"/>
    <m/>
    <m/>
    <m/>
    <m/>
    <n v="65.64"/>
    <n v="98.9"/>
    <n v="92.59"/>
    <n v="97.58"/>
    <m/>
    <m/>
    <m/>
    <m/>
    <m/>
    <n v="47.17"/>
    <n v="47.17"/>
    <n v="1.47"/>
    <n v="1"/>
    <m/>
    <m/>
    <m/>
    <m/>
    <n v="24925000"/>
    <d v="2020-05-28T00:00:00"/>
    <d v="2020-08-31T00:00:00"/>
    <d v="2022-03-01T00:00:00"/>
    <d v="2023-08-08T00:00:00"/>
    <m/>
    <m/>
    <m/>
    <m/>
    <n v="40"/>
    <n v="1.73"/>
    <m/>
    <m/>
    <m/>
    <m/>
    <n v="1"/>
    <n v="547"/>
    <n v="525"/>
    <m/>
    <m/>
    <m/>
    <m/>
    <n v="0"/>
    <s v="No"/>
    <n v="912140.62"/>
    <n v="29"/>
    <n v="97.74"/>
    <m/>
    <m/>
    <n v="1"/>
  </r>
  <r>
    <x v="2652"/>
    <s v="https://upway.fr/"/>
    <s v="https://www.crunchbase.com/organization/upway"/>
    <s v="Upway France SAS"/>
    <s v="Upway is building Europe's leading marketplace for reconditioned e-bikes."/>
    <m/>
    <s v="seed"/>
    <s v="series_a"/>
    <s v="series_b"/>
    <m/>
    <m/>
    <m/>
    <m/>
    <m/>
    <n v="5646598"/>
    <n v="25000000"/>
    <n v="29954840"/>
    <m/>
    <m/>
    <m/>
    <m/>
    <m/>
    <n v="56465980"/>
    <n v="125000000"/>
    <n v="199798782.80000001"/>
    <m/>
    <m/>
    <m/>
    <m/>
    <m/>
    <s v="Global Founders Capital, Julien Codorniou, Sequoia Capital, Transition"/>
    <s v="Exor Ventures, Global Founders Capital, Henri Moissinac, Origins Fund, Sequoia Capital"/>
    <s v="Exor Ventures, Korelya Capital, Sequoia Capital, Transition"/>
    <m/>
    <m/>
    <m/>
    <m/>
    <m/>
    <n v="2021"/>
    <n v="2022"/>
    <x v="11"/>
    <m/>
    <m/>
    <m/>
    <m/>
    <n v="29954839"/>
    <s v="series_b"/>
    <d v="2023-11-16T00:00:00"/>
    <n v="199798782.80000001"/>
    <m/>
    <n v="37672.480000000003"/>
    <n v="145542.81"/>
    <n v="695972.19"/>
    <m/>
    <m/>
    <m/>
    <m/>
    <m/>
    <n v="326"/>
    <n v="139"/>
    <n v="38"/>
    <m/>
    <m/>
    <m/>
    <m/>
    <m/>
    <n v="97.31"/>
    <n v="97.05"/>
    <n v="97.02"/>
    <m/>
    <m/>
    <m/>
    <m/>
    <m/>
    <n v="2.41"/>
    <n v="2.41"/>
    <n v="1.36"/>
    <n v="1"/>
    <m/>
    <m/>
    <m/>
    <m/>
    <n v="60601438"/>
    <m/>
    <d v="2021-11-29T00:00:00"/>
    <d v="2022-05-31T00:00:00"/>
    <d v="2023-11-16T00:00:00"/>
    <m/>
    <m/>
    <m/>
    <m/>
    <n v="2.21"/>
    <n v="1.6"/>
    <m/>
    <m/>
    <m/>
    <m/>
    <n v="1"/>
    <n v="183"/>
    <n v="534"/>
    <m/>
    <m/>
    <m/>
    <m/>
    <n v="0"/>
    <s v="No"/>
    <n v="879187.48"/>
    <n v="30"/>
    <n v="97.66"/>
    <m/>
    <m/>
    <n v="1"/>
  </r>
  <r>
    <x v="2653"/>
    <s v="https://www.stokespace.com"/>
    <s v="https://www.crunchbase.com/organization/stoke-space-technologies"/>
    <s v="Stoke Space Technologies, Inc."/>
    <s v="Stoke Space is a developer of reusable rockets that provide access to and from any orbit to the satellite industry."/>
    <m/>
    <s v="seed"/>
    <s v="series_a"/>
    <s v="series_b"/>
    <m/>
    <m/>
    <m/>
    <m/>
    <m/>
    <n v="9100000"/>
    <n v="65000000"/>
    <n v="100000000"/>
    <m/>
    <m/>
    <m/>
    <m/>
    <m/>
    <n v="91000000"/>
    <n v="325000000"/>
    <n v="667000000"/>
    <m/>
    <m/>
    <m/>
    <m/>
    <m/>
    <s v="Alexis Ohanian, Charlie Songhurst, Four Cities Capital, Fourth Realm, JAM Fund, Justin Mateen, Kyle Vogt, La Famiglia, Liquid 2 Ventures, MaC Venture Capital, NFX, Seven Seven Six, TRAC, Trevor Blackwell, Wayfinder Ventures, Y Combinator"/>
    <s v="Alameda Research, Breakthrough Energy Ventures, Global Founders Capital, Liquid 2 Ventures, MaC Venture Capital, NFX, Point72 Ventures, Scribble Ventures, Seven Seven Six, Spark Capital, Toyota Ventures"/>
    <s v="Breakthrough Energy Ventures, Explorer 1 Fund, In-Q-Tel, Industrious Ventures, Long Journey Ventures, MaC Venture Capital, NFX, Point72 Ventures, Sparta Group, Toyota Ventures, Trajectory Ventures, University of Michigan, Y Combinator"/>
    <m/>
    <m/>
    <m/>
    <m/>
    <m/>
    <n v="2021"/>
    <n v="2021"/>
    <x v="11"/>
    <m/>
    <m/>
    <m/>
    <m/>
    <n v="100000000"/>
    <s v="series_b"/>
    <d v="2023-10-05T00:00:00"/>
    <n v="667000000"/>
    <m/>
    <n v="249692.94"/>
    <n v="24704.28"/>
    <n v="597293.18000000005"/>
    <m/>
    <m/>
    <m/>
    <m/>
    <m/>
    <n v="11"/>
    <n v="563"/>
    <n v="48"/>
    <m/>
    <m/>
    <m/>
    <m/>
    <m/>
    <n v="99.92"/>
    <n v="89.3"/>
    <n v="96.22"/>
    <m/>
    <m/>
    <m/>
    <m/>
    <m/>
    <n v="4.9800000000000004"/>
    <n v="4.9800000000000004"/>
    <n v="1.74"/>
    <n v="1"/>
    <m/>
    <m/>
    <m/>
    <m/>
    <n v="176199949"/>
    <m/>
    <d v="2021-02-25T00:00:00"/>
    <d v="2021-12-15T00:00:00"/>
    <d v="2023-10-05T00:00:00"/>
    <m/>
    <m/>
    <m/>
    <m/>
    <n v="3.57"/>
    <n v="2.0499999999999998"/>
    <m/>
    <m/>
    <m/>
    <m/>
    <n v="1"/>
    <n v="293"/>
    <n v="659"/>
    <m/>
    <m/>
    <m/>
    <m/>
    <n v="0"/>
    <s v="No"/>
    <n v="871690.4"/>
    <n v="31"/>
    <n v="97.58"/>
    <m/>
    <m/>
    <n v="1"/>
  </r>
  <r>
    <x v="2654"/>
    <s v="https://www.warp.dev"/>
    <s v="https://www.crunchbase.com/organization/warp-664e"/>
    <m/>
    <s v="Warp is a developer of a Rust-based coding terminal designed to make teams productive at coding and application development."/>
    <m/>
    <s v="seed"/>
    <s v="series_a"/>
    <s v="series_b"/>
    <m/>
    <m/>
    <m/>
    <m/>
    <m/>
    <n v="6000000"/>
    <n v="17000000"/>
    <n v="50000000"/>
    <m/>
    <m/>
    <m/>
    <m/>
    <m/>
    <n v="60000000"/>
    <n v="85000000"/>
    <n v="333500000"/>
    <m/>
    <m/>
    <m/>
    <m/>
    <m/>
    <s v="BoxGroup, Bradley Horowitz, Google Ventures, Neo"/>
    <s v="Contrary, Dylan Field, Elad Gil, Jeff Weiner, Marc Benioff, Mischief"/>
    <s v="BoxGroup, Dylan Field, Google Ventures, Jeff Weiner, Marc Benioff, Neo, Sam Altman, Sequoia Capital, Tobi Lutke"/>
    <m/>
    <m/>
    <m/>
    <m/>
    <m/>
    <n v="2021"/>
    <n v="2022"/>
    <x v="11"/>
    <m/>
    <m/>
    <m/>
    <m/>
    <n v="50000000"/>
    <s v="series_b"/>
    <d v="2023-06-21T00:00:00"/>
    <n v="333500000"/>
    <m/>
    <n v="8557.73"/>
    <n v="2348.41"/>
    <n v="843747.61"/>
    <m/>
    <m/>
    <m/>
    <m/>
    <m/>
    <n v="811"/>
    <n v="1284"/>
    <n v="29"/>
    <m/>
    <m/>
    <m/>
    <m/>
    <m/>
    <n v="93.29"/>
    <n v="72.53"/>
    <n v="97.75"/>
    <m/>
    <m/>
    <m/>
    <m/>
    <m/>
    <n v="3.78"/>
    <n v="3.78"/>
    <n v="3.34"/>
    <n v="1"/>
    <m/>
    <m/>
    <m/>
    <m/>
    <n v="73000000"/>
    <m/>
    <d v="2021-01-01T00:00:00"/>
    <d v="2022-04-05T00:00:00"/>
    <d v="2023-06-21T00:00:00"/>
    <m/>
    <m/>
    <m/>
    <m/>
    <n v="1.42"/>
    <n v="3.92"/>
    <m/>
    <m/>
    <m/>
    <m/>
    <n v="1"/>
    <n v="459"/>
    <n v="442"/>
    <m/>
    <m/>
    <m/>
    <m/>
    <n v="0"/>
    <s v="No"/>
    <n v="854653.75"/>
    <n v="32"/>
    <n v="97.5"/>
    <m/>
    <m/>
    <n v="1"/>
  </r>
  <r>
    <x v="2655"/>
    <s v="https://www.sylvera.com"/>
    <s v="https://www.crunchbase.com/organization/sylvera"/>
    <s v="Sylvera Ltd"/>
    <s v="Sylvera develops machine learning-based tools to track the performance of carbon offsets."/>
    <s v="pre_seed"/>
    <s v="seed"/>
    <s v="series_a"/>
    <s v="series_b"/>
    <m/>
    <m/>
    <m/>
    <m/>
    <m/>
    <n v="5800000"/>
    <m/>
    <n v="56860735"/>
    <m/>
    <m/>
    <m/>
    <m/>
    <m/>
    <n v="58000000"/>
    <m/>
    <n v="379261102.44999999"/>
    <m/>
    <m/>
    <m/>
    <m/>
    <s v="Sierra Peterson"/>
    <s v="David Mytton, Form Ventures, Index Ventures, Kinled Holding, Plug and Play, Revent, Seedcamp, Speedinvest"/>
    <s v="Plug and Play"/>
    <s v="9Yards Capital, Bain &amp; Company, Balderton Capital, Fidelity International Strategic Ventures, Index Ventures, Insight Partners, LocalGlobe, Salesforce Ventures, Seedcamp, Speedinvest"/>
    <m/>
    <m/>
    <m/>
    <m/>
    <n v="2020"/>
    <n v="2021"/>
    <n v="2021"/>
    <x v="11"/>
    <m/>
    <m/>
    <m/>
    <m/>
    <n v="56860734"/>
    <s v="series_b"/>
    <d v="2023-07-18T00:00:00"/>
    <n v="379261102.44999999"/>
    <n v="0"/>
    <n v="31516.25"/>
    <n v="7506.72"/>
    <n v="808816.22"/>
    <m/>
    <m/>
    <m/>
    <m/>
    <n v="2133"/>
    <n v="344"/>
    <n v="1025"/>
    <n v="32"/>
    <m/>
    <m/>
    <m/>
    <m/>
    <n v="65.64"/>
    <n v="97.16"/>
    <n v="80.510000000000005"/>
    <n v="97.5"/>
    <m/>
    <m/>
    <m/>
    <m/>
    <m/>
    <n v="4.45"/>
    <n v="4.45"/>
    <m/>
    <n v="1"/>
    <m/>
    <m/>
    <m/>
    <m/>
    <n v="95260735"/>
    <d v="2020-11-01T00:00:00"/>
    <d v="2021-05-13T00:00:00"/>
    <d v="2021-12-14T00:00:00"/>
    <d v="2023-07-18T00:00:00"/>
    <m/>
    <m/>
    <m/>
    <m/>
    <m/>
    <m/>
    <m/>
    <m/>
    <m/>
    <m/>
    <n v="1"/>
    <n v="215"/>
    <n v="581"/>
    <m/>
    <m/>
    <m/>
    <m/>
    <n v="0"/>
    <s v="No"/>
    <n v="847839.19"/>
    <n v="33"/>
    <n v="97.42"/>
    <m/>
    <m/>
    <n v="1"/>
  </r>
  <r>
    <x v="2656"/>
    <s v="https://one.ai"/>
    <s v="https://www.crunchbase.com/organization/our-next-energy"/>
    <m/>
    <s v="Our Next Energy is a developer of energy storage technology to expand access to sustainable power."/>
    <m/>
    <m/>
    <s v="series_a"/>
    <s v="series_b"/>
    <m/>
    <m/>
    <m/>
    <m/>
    <m/>
    <m/>
    <n v="25000000"/>
    <n v="300000000"/>
    <m/>
    <m/>
    <m/>
    <m/>
    <m/>
    <m/>
    <n v="125000000"/>
    <n v="1200000000"/>
    <m/>
    <m/>
    <m/>
    <m/>
    <m/>
    <m/>
    <s v="Assembly Ventures, BMW i Ventures, Breakthrough Energy Ventures, Flex, Volta Energy Technologies"/>
    <s v="Coatue, Fifth Wall, Franklin Templeton, Riverstone Holdings, Sente Ventures, TR.PE, Temasek Holdings"/>
    <m/>
    <m/>
    <m/>
    <m/>
    <m/>
    <m/>
    <n v="2021"/>
    <x v="11"/>
    <m/>
    <m/>
    <m/>
    <m/>
    <n v="300000000"/>
    <s v="series_b"/>
    <d v="2023-02-01T00:00:00"/>
    <n v="2001000000"/>
    <m/>
    <m/>
    <n v="1395.09"/>
    <n v="836003.18"/>
    <m/>
    <m/>
    <m/>
    <m/>
    <m/>
    <m/>
    <n v="1658"/>
    <n v="30"/>
    <m/>
    <m/>
    <m/>
    <m/>
    <m/>
    <m/>
    <n v="68.459999999999994"/>
    <n v="97.67"/>
    <m/>
    <m/>
    <m/>
    <m/>
    <s v="unicorn"/>
    <n v="13.61"/>
    <m/>
    <n v="13.61"/>
    <n v="1.67"/>
    <m/>
    <m/>
    <m/>
    <m/>
    <n v="390000000"/>
    <m/>
    <m/>
    <d v="2021-10-18T00:00:00"/>
    <d v="2023-02-01T00:00:00"/>
    <m/>
    <m/>
    <m/>
    <m/>
    <m/>
    <n v="9.6"/>
    <m/>
    <m/>
    <m/>
    <m/>
    <n v="1.67"/>
    <m/>
    <n v="471"/>
    <m/>
    <m/>
    <m/>
    <m/>
    <n v="0"/>
    <s v="No"/>
    <n v="837398.27"/>
    <n v="34"/>
    <n v="97.34"/>
    <m/>
    <m/>
    <n v="1.67"/>
  </r>
  <r>
    <x v="2657"/>
    <s v="https://chainguard.dev"/>
    <s v="https://www.crunchbase.com/organization/chainguard"/>
    <m/>
    <s v="Chainguard enables developers to ship secure software by default."/>
    <m/>
    <s v="seed"/>
    <s v="series_a"/>
    <s v="series_b"/>
    <m/>
    <m/>
    <m/>
    <m/>
    <m/>
    <n v="5000000"/>
    <n v="50000000"/>
    <n v="61000000"/>
    <m/>
    <m/>
    <m/>
    <m/>
    <m/>
    <n v="50000000"/>
    <n v="250000000"/>
    <n v="406870000"/>
    <m/>
    <m/>
    <m/>
    <m/>
    <m/>
    <s v="Amplify Partners, Brandon Philips, Eric Brewer, Gordon Chaffee, Joe Duffy, Maya Kaczorowski, Solomon Boulos, Stephen Augustus"/>
    <s v="Amplify Partners, Banana Capital, Jim Higgins, K5 Ventures, LiveOak Venture Partners, MANTIS Venture Capital, Sequoia Capital, Tom Killalea"/>
    <s v="Amplify Partners, Banana Capital, MANTIS Venture Capital, Sequoia Capital, Spark Capital"/>
    <m/>
    <m/>
    <m/>
    <m/>
    <m/>
    <n v="2021"/>
    <n v="2022"/>
    <x v="11"/>
    <m/>
    <m/>
    <m/>
    <m/>
    <n v="61000000"/>
    <s v="series_b"/>
    <d v="2023-11-01T00:00:00"/>
    <n v="406870000"/>
    <m/>
    <n v="77.95"/>
    <n v="121106.62"/>
    <n v="702551.51"/>
    <m/>
    <m/>
    <m/>
    <m/>
    <m/>
    <n v="3351"/>
    <n v="176"/>
    <n v="35"/>
    <m/>
    <m/>
    <m/>
    <m/>
    <m/>
    <n v="72.23"/>
    <n v="96.25"/>
    <n v="97.26"/>
    <m/>
    <m/>
    <m/>
    <m/>
    <m/>
    <n v="5.53"/>
    <n v="5.53"/>
    <n v="1.38"/>
    <n v="1"/>
    <m/>
    <m/>
    <m/>
    <m/>
    <n v="116000000"/>
    <m/>
    <d v="2021-12-08T00:00:00"/>
    <d v="2022-06-02T00:00:00"/>
    <d v="2023-11-01T00:00:00"/>
    <m/>
    <m/>
    <m/>
    <m/>
    <n v="5"/>
    <n v="1.63"/>
    <m/>
    <m/>
    <m/>
    <m/>
    <n v="1"/>
    <n v="176"/>
    <n v="517"/>
    <m/>
    <m/>
    <m/>
    <m/>
    <n v="0"/>
    <s v="No"/>
    <n v="823736.08"/>
    <n v="35"/>
    <n v="97.26"/>
    <m/>
    <m/>
    <n v="1"/>
  </r>
  <r>
    <x v="2658"/>
    <s v="https://sierraspace.com"/>
    <s v="https://www.crunchbase.com/organization/sierra-space"/>
    <s v="Sierra Space Corporation"/>
    <s v="Sierra Space is a commercial space company that specializes in the development of advanced space technologies and solutions."/>
    <m/>
    <m/>
    <s v="series_a"/>
    <s v="series_b"/>
    <m/>
    <m/>
    <m/>
    <m/>
    <m/>
    <m/>
    <n v="1400000000"/>
    <n v="290000000"/>
    <m/>
    <m/>
    <m/>
    <m/>
    <m/>
    <m/>
    <n v="4500000000"/>
    <n v="5300000000"/>
    <m/>
    <m/>
    <m/>
    <m/>
    <m/>
    <m/>
    <s v="AE Industrial Partners, BlackRock Private Equity Partners, Coatue, General Atlantic, Moore Strategic Ventures"/>
    <s v="Coatue, General Atlantic, Kanematsu Corporation, MUFG Bank, Moore Strategic Ventures, Tokio Marine Nichido"/>
    <m/>
    <m/>
    <m/>
    <m/>
    <m/>
    <m/>
    <n v="2021"/>
    <x v="11"/>
    <m/>
    <m/>
    <m/>
    <m/>
    <n v="290000000"/>
    <s v="series_b"/>
    <d v="2023-09-26T00:00:00"/>
    <n v="5300000000"/>
    <m/>
    <m/>
    <n v="84136.46"/>
    <n v="719243.2"/>
    <m/>
    <m/>
    <m/>
    <m/>
    <m/>
    <m/>
    <n v="228"/>
    <n v="34"/>
    <m/>
    <m/>
    <m/>
    <m/>
    <m/>
    <m/>
    <n v="95.68"/>
    <n v="97.34"/>
    <m/>
    <m/>
    <m/>
    <m/>
    <s v="unicorn"/>
    <n v="1"/>
    <m/>
    <n v="1"/>
    <n v="1"/>
    <m/>
    <m/>
    <m/>
    <m/>
    <n v="1690000000"/>
    <m/>
    <m/>
    <d v="2021-11-19T00:00:00"/>
    <d v="2023-09-26T00:00:00"/>
    <m/>
    <m/>
    <m/>
    <m/>
    <m/>
    <n v="1.18"/>
    <m/>
    <m/>
    <m/>
    <m/>
    <n v="1"/>
    <m/>
    <n v="676"/>
    <m/>
    <m/>
    <m/>
    <m/>
    <n v="0"/>
    <s v="No"/>
    <n v="803379.66"/>
    <n v="36"/>
    <n v="97.18"/>
    <m/>
    <m/>
    <n v="1"/>
  </r>
  <r>
    <x v="2659"/>
    <s v="https://www.causaly.com"/>
    <s v="https://www.crunchbase.com/organization/causaly-inc"/>
    <s v="Causaly Ltd"/>
    <s v="Causaly develops a biomedical research discovery tool designed to find and unlock key hidden evidence in biomedicine."/>
    <m/>
    <s v="seed"/>
    <s v="series_a"/>
    <s v="series_b"/>
    <m/>
    <m/>
    <m/>
    <m/>
    <m/>
    <n v="1200000"/>
    <n v="4800000"/>
    <n v="60000000"/>
    <m/>
    <m/>
    <m/>
    <m/>
    <m/>
    <n v="12000000"/>
    <n v="24000000"/>
    <n v="400200000"/>
    <m/>
    <m/>
    <m/>
    <m/>
    <m/>
    <s v="Charlie Songhurst, Emerge Education, Marathon Venture Capital, Matt Clifford, Nadav Rosenberg"/>
    <s v="EBRD Venture Capital, Marathon Venture Capital, Pentech Ventures"/>
    <s v="Alex Gorsky, ICONIQ Growth, Index Ventures, Marathon Venture Capital, Olivier Pomel, Pentech Ventures, Visionaries Club"/>
    <m/>
    <m/>
    <m/>
    <m/>
    <m/>
    <n v="2018"/>
    <n v="2019"/>
    <x v="11"/>
    <m/>
    <m/>
    <m/>
    <m/>
    <n v="60000000"/>
    <s v="series_b"/>
    <d v="2023-07-13T00:00:00"/>
    <n v="400200000"/>
    <m/>
    <n v="1316.94"/>
    <n v="0"/>
    <n v="780659.8"/>
    <m/>
    <m/>
    <m/>
    <m/>
    <m/>
    <n v="881"/>
    <n v="1771"/>
    <n v="33"/>
    <m/>
    <m/>
    <m/>
    <m/>
    <m/>
    <n v="91.56"/>
    <n v="57.37"/>
    <n v="97.42"/>
    <m/>
    <m/>
    <m/>
    <m/>
    <m/>
    <n v="22.68"/>
    <n v="22.68"/>
    <n v="14.18"/>
    <n v="1"/>
    <m/>
    <m/>
    <m/>
    <m/>
    <n v="93000000"/>
    <m/>
    <d v="2018-07-26T00:00:00"/>
    <d v="2019-11-20T00:00:00"/>
    <d v="2023-07-13T00:00:00"/>
    <m/>
    <m/>
    <m/>
    <m/>
    <n v="2"/>
    <n v="16.68"/>
    <m/>
    <m/>
    <m/>
    <m/>
    <n v="1"/>
    <n v="482"/>
    <n v="1331"/>
    <m/>
    <m/>
    <m/>
    <m/>
    <n v="0"/>
    <s v="No"/>
    <n v="781976.74"/>
    <n v="37"/>
    <n v="97.1"/>
    <m/>
    <m/>
    <n v="1"/>
  </r>
  <r>
    <x v="2660"/>
    <s v="https://www.blankstreet.com/"/>
    <s v="https://www.crunchbase.com/organization/blank-street"/>
    <s v="Blank Street Inc."/>
    <s v="Blank Street is a coffee chain that offers coffee as a daily ritual that more people can enjoy, in places convenient to their lives."/>
    <s v="pre_seed"/>
    <s v="seed"/>
    <s v="series_a"/>
    <s v="series_b"/>
    <m/>
    <m/>
    <m/>
    <m/>
    <m/>
    <n v="7000000"/>
    <n v="25000000"/>
    <n v="20000000"/>
    <m/>
    <m/>
    <m/>
    <m/>
    <m/>
    <n v="70000000"/>
    <n v="98000000"/>
    <n v="133400000"/>
    <m/>
    <m/>
    <m/>
    <m/>
    <s v="Centre Street Partners, FJ Labs"/>
    <s v="Base10 Partners, Cold Start Ventures, FJ Labs, HOF Capital, Justin Mateen, Outbound Ventures, Pentas Ventures, Quiet Capital, Reshape, Ron Zori"/>
    <s v="Balius Partners, Dave Gilboa, FJ Labs, General Catalyst, Jaws Ventures, Jeffrey Raider, Joey Zwillinger, Neil Blumenthal, Quiet Capital, Tiger Global Management, Tishman Speyer"/>
    <s v="General Catalyst, HOF Capital, Left Lane Capital, Tiger Global Management"/>
    <m/>
    <m/>
    <m/>
    <m/>
    <n v="2020"/>
    <n v="2021"/>
    <n v="2021"/>
    <x v="11"/>
    <m/>
    <m/>
    <m/>
    <m/>
    <n v="20000000"/>
    <s v="series_b"/>
    <d v="2023-03-18T00:00:00"/>
    <n v="133400000"/>
    <n v="10.62"/>
    <n v="26091.4"/>
    <n v="60475.9"/>
    <n v="658286.5"/>
    <m/>
    <m/>
    <m/>
    <m/>
    <n v="1398"/>
    <n v="391"/>
    <n v="335"/>
    <n v="42"/>
    <m/>
    <m/>
    <m/>
    <m/>
    <n v="77.48"/>
    <n v="96.77"/>
    <n v="93.64"/>
    <n v="96.7"/>
    <m/>
    <m/>
    <m/>
    <m/>
    <m/>
    <n v="1.3"/>
    <n v="1.3"/>
    <n v="1.1599999999999999"/>
    <n v="1"/>
    <m/>
    <m/>
    <m/>
    <m/>
    <n v="113824340"/>
    <d v="2020-01-01T00:00:00"/>
    <d v="2021-03-01T00:00:00"/>
    <d v="2021-10-13T00:00:00"/>
    <d v="2023-03-18T00:00:00"/>
    <m/>
    <m/>
    <m/>
    <m/>
    <n v="1.4"/>
    <n v="1.36"/>
    <m/>
    <m/>
    <m/>
    <m/>
    <n v="1"/>
    <n v="226"/>
    <n v="521"/>
    <m/>
    <m/>
    <m/>
    <m/>
    <n v="0"/>
    <s v="No"/>
    <n v="744864.42"/>
    <n v="38"/>
    <n v="97.02"/>
    <m/>
    <m/>
    <n v="1"/>
  </r>
  <r>
    <x v="2661"/>
    <s v="https://www.imprint.co"/>
    <s v="https://www.crunchbase.com/organization/imprint-cd0f"/>
    <s v="Imprint Payments, Inc."/>
    <s v="Imprint is a credit card issuer that designs, launches, and manages co-branded credit card programs."/>
    <m/>
    <m/>
    <s v="series_a"/>
    <s v="series_b"/>
    <m/>
    <m/>
    <m/>
    <m/>
    <m/>
    <m/>
    <n v="38000000"/>
    <n v="75000000"/>
    <m/>
    <m/>
    <m/>
    <m/>
    <m/>
    <m/>
    <n v="160000000"/>
    <n v="240000000"/>
    <m/>
    <m/>
    <m/>
    <m/>
    <m/>
    <m/>
    <s v="Affirm, Allen &amp; Company, James Corden, Kleiner Perkins, Lloyd Blankfein, Stripe, Thrive Capital"/>
    <s v="Kleiner Perkins, Lachy Groom, Moore Capital, Ribbit Capital, Thrive Capital"/>
    <m/>
    <m/>
    <m/>
    <m/>
    <m/>
    <m/>
    <n v="2021"/>
    <x v="11"/>
    <m/>
    <m/>
    <m/>
    <m/>
    <n v="75000000"/>
    <s v="series_b"/>
    <d v="2023-11-13T00:00:00"/>
    <n v="500250000"/>
    <m/>
    <m/>
    <n v="120027.73"/>
    <n v="617071.96"/>
    <m/>
    <m/>
    <m/>
    <m/>
    <m/>
    <m/>
    <n v="145"/>
    <n v="45"/>
    <m/>
    <m/>
    <m/>
    <m/>
    <m/>
    <m/>
    <n v="97.26"/>
    <n v="96.46"/>
    <m/>
    <m/>
    <m/>
    <m/>
    <m/>
    <n v="2.66"/>
    <m/>
    <n v="2.66"/>
    <n v="2.08"/>
    <m/>
    <m/>
    <m/>
    <m/>
    <n v="127000773"/>
    <m/>
    <m/>
    <d v="2021-11-15T00:00:00"/>
    <d v="2023-11-13T00:00:00"/>
    <m/>
    <m/>
    <m/>
    <m/>
    <m/>
    <n v="1.5"/>
    <m/>
    <m/>
    <m/>
    <m/>
    <n v="2.08"/>
    <m/>
    <n v="728"/>
    <m/>
    <m/>
    <m/>
    <m/>
    <n v="0"/>
    <s v="No"/>
    <n v="737099.69"/>
    <n v="39"/>
    <n v="96.94"/>
    <m/>
    <m/>
    <n v="2.08"/>
  </r>
  <r>
    <x v="2662"/>
    <s v="http://www.roserocket.com"/>
    <s v="https://www.crunchbase.com/organization/rose-rocket"/>
    <m/>
    <s v="Rose Rocket provides a transportation management platform."/>
    <s v="pre_seed"/>
    <s v="seed"/>
    <s v="series_a"/>
    <s v="series_b"/>
    <m/>
    <m/>
    <m/>
    <m/>
    <m/>
    <m/>
    <n v="25000000"/>
    <n v="38000000"/>
    <m/>
    <m/>
    <m/>
    <m/>
    <m/>
    <m/>
    <n v="125000000"/>
    <n v="253460000"/>
    <m/>
    <m/>
    <m/>
    <m/>
    <s v="DMZ"/>
    <s v="Kevin Mahaffey, Ripple Ventures, Y Combinator"/>
    <s v="Addition, FundersClub, Kevin Mahaffey, Ripple Ventures, ScaleUP Ventures, Shine Capital, Y Combinator"/>
    <s v="Addition Capital, FundersClub, Scale Venture Partners, Shine Capital, Y Combinator"/>
    <m/>
    <m/>
    <m/>
    <m/>
    <n v="2016"/>
    <n v="2020"/>
    <n v="2021"/>
    <x v="11"/>
    <m/>
    <m/>
    <m/>
    <m/>
    <n v="38000000"/>
    <s v="series_b"/>
    <d v="2023-06-20T00:00:00"/>
    <n v="253460000"/>
    <n v="0"/>
    <n v="49745.89"/>
    <n v="96744.52"/>
    <n v="578596.82999999996"/>
    <m/>
    <m/>
    <m/>
    <m/>
    <n v="521"/>
    <n v="120"/>
    <n v="192"/>
    <n v="49"/>
    <m/>
    <m/>
    <m/>
    <m/>
    <n v="70.23"/>
    <n v="98.74"/>
    <n v="96.36"/>
    <n v="96.14"/>
    <m/>
    <m/>
    <m/>
    <m/>
    <m/>
    <n v="1.72"/>
    <m/>
    <n v="1.72"/>
    <n v="1"/>
    <m/>
    <m/>
    <m/>
    <m/>
    <n v="63000000"/>
    <d v="2016-01-01T00:00:00"/>
    <d v="2020-05-30T00:00:00"/>
    <d v="2021-10-13T00:00:00"/>
    <d v="2023-06-20T00:00:00"/>
    <m/>
    <m/>
    <m/>
    <m/>
    <m/>
    <n v="2.0299999999999998"/>
    <m/>
    <m/>
    <m/>
    <m/>
    <n v="1"/>
    <n v="501"/>
    <n v="615"/>
    <m/>
    <m/>
    <m/>
    <m/>
    <n v="0"/>
    <s v="No"/>
    <n v="725087.24"/>
    <n v="40"/>
    <n v="96.85"/>
    <m/>
    <m/>
    <n v="1"/>
  </r>
  <r>
    <x v="2663"/>
    <s v="https://www.lindy.ai"/>
    <s v="https://www.crunchbase.com/organization/lindy"/>
    <m/>
    <s v="Your AI executive assistant."/>
    <m/>
    <s v="seed"/>
    <s v="series_a"/>
    <s v="series_b"/>
    <m/>
    <m/>
    <m/>
    <m/>
    <m/>
    <m/>
    <n v="11000000"/>
    <n v="35000000"/>
    <m/>
    <m/>
    <m/>
    <m/>
    <m/>
    <m/>
    <n v="55000000"/>
    <n v="233450000"/>
    <m/>
    <m/>
    <m/>
    <m/>
    <m/>
    <s v="SVA"/>
    <s v="Battery Ventures, GTMfund, Joe Thomas"/>
    <s v="Battery Ventures, Coatue, Menlo Ventures"/>
    <m/>
    <m/>
    <m/>
    <m/>
    <m/>
    <n v="2023"/>
    <n v="2023"/>
    <x v="11"/>
    <m/>
    <m/>
    <m/>
    <m/>
    <n v="35000000"/>
    <s v="series_b"/>
    <d v="2023-01-05T00:00:00"/>
    <n v="233450000"/>
    <m/>
    <n v="14361.51"/>
    <n v="848.77"/>
    <n v="699721.91"/>
    <m/>
    <m/>
    <m/>
    <m/>
    <m/>
    <n v="247"/>
    <n v="814"/>
    <n v="37"/>
    <m/>
    <m/>
    <m/>
    <m/>
    <m/>
    <n v="97.07"/>
    <n v="74.260000000000005"/>
    <n v="97.1"/>
    <m/>
    <m/>
    <m/>
    <m/>
    <m/>
    <n v="3.61"/>
    <m/>
    <n v="3.61"/>
    <n v="1"/>
    <m/>
    <m/>
    <m/>
    <m/>
    <n v="49900000"/>
    <m/>
    <d v="2023-01-01T00:00:00"/>
    <d v="2023-01-03T00:00:00"/>
    <d v="2023-01-05T00:00:00"/>
    <m/>
    <m/>
    <m/>
    <m/>
    <m/>
    <n v="4.24"/>
    <m/>
    <m/>
    <m/>
    <m/>
    <n v="1"/>
    <n v="2"/>
    <n v="2"/>
    <m/>
    <m/>
    <m/>
    <m/>
    <n v="0"/>
    <s v="No"/>
    <n v="714932.19"/>
    <n v="41"/>
    <n v="96.77"/>
    <m/>
    <m/>
    <n v="1"/>
  </r>
  <r>
    <x v="2664"/>
    <s v="https://layerzero.network"/>
    <s v="https://www.crunchbase.com/organization/layerzero-labs"/>
    <m/>
    <s v="LayerZero Labs is a blockchain messaging protocol developer that allows decentralized applications build across multiple blockchains."/>
    <m/>
    <s v="seed"/>
    <s v="series_a"/>
    <s v="series_b"/>
    <m/>
    <m/>
    <m/>
    <m/>
    <m/>
    <n v="2000000"/>
    <n v="6300000"/>
    <m/>
    <m/>
    <m/>
    <m/>
    <m/>
    <m/>
    <n v="20000000"/>
    <n v="31500000"/>
    <m/>
    <m/>
    <m/>
    <m/>
    <m/>
    <m/>
    <m/>
    <s v="Binance Labs, DeFiance Capital, Delphi Ventures, Genblock Capital, Hypersphere Ventures, Multicoin Capital, Protocol Ventures, Robot Ventures, Sino Global Capital, The Spartan Group"/>
    <s v="BOND, Christie's, Circle Ventures, CryptoViet Ventures, OKX Ventures, OpenSea Ventures, Samsung NEXT, Sequoia Capital, Sino Global Capital, The Spartan Group, Zephyrus Capital, a16z crypto"/>
    <m/>
    <m/>
    <m/>
    <m/>
    <m/>
    <n v="2021"/>
    <n v="2021"/>
    <x v="11"/>
    <m/>
    <m/>
    <m/>
    <m/>
    <m/>
    <s v="seed"/>
    <d v="2024-01-03T00:00:00"/>
    <n v="20000000"/>
    <m/>
    <n v="0"/>
    <n v="9159.39"/>
    <n v="702458.49"/>
    <m/>
    <m/>
    <m/>
    <m/>
    <m/>
    <n v="5627"/>
    <n v="945"/>
    <n v="36"/>
    <m/>
    <m/>
    <m/>
    <m/>
    <m/>
    <n v="53.36"/>
    <n v="82.03"/>
    <n v="97.18"/>
    <m/>
    <m/>
    <m/>
    <m/>
    <s v="unicorn"/>
    <n v="1"/>
    <n v="1"/>
    <m/>
    <m/>
    <m/>
    <m/>
    <m/>
    <m/>
    <n v="293299986"/>
    <m/>
    <d v="2021-04-01T00:00:00"/>
    <d v="2021-09-16T00:00:00"/>
    <d v="2023-04-01T00:00:00"/>
    <m/>
    <m/>
    <m/>
    <m/>
    <n v="1.58"/>
    <m/>
    <m/>
    <m/>
    <m/>
    <m/>
    <m/>
    <n v="168"/>
    <n v="562"/>
    <m/>
    <m/>
    <m/>
    <m/>
    <n v="277"/>
    <s v="No"/>
    <n v="711617.88"/>
    <n v="42"/>
    <n v="96.69"/>
    <m/>
    <m/>
    <m/>
  </r>
  <r>
    <x v="2665"/>
    <s v="https://www.graphiant.com"/>
    <s v="https://www.crunchbase.com/organization/graphiant"/>
    <s v="Graphiant Inc."/>
    <s v="Graphiant creates Network Edge to integrate the enterprise-grade performance of MPLS with agility and cost savings."/>
    <m/>
    <m/>
    <s v="series_a"/>
    <s v="series_b"/>
    <m/>
    <m/>
    <m/>
    <m/>
    <m/>
    <m/>
    <n v="34000000"/>
    <n v="62000000"/>
    <m/>
    <m/>
    <m/>
    <m/>
    <m/>
    <m/>
    <n v="170000000"/>
    <n v="413540000"/>
    <m/>
    <m/>
    <m/>
    <m/>
    <m/>
    <m/>
    <s v="Atlantic Bridge, Sequoia Capital, Two Bear Capital"/>
    <s v="Atlantic Bridge, Harpoon, Sequoia Capital, Two Bear Capital"/>
    <m/>
    <m/>
    <m/>
    <m/>
    <m/>
    <m/>
    <n v="2020"/>
    <x v="11"/>
    <m/>
    <m/>
    <m/>
    <m/>
    <n v="62000000"/>
    <s v="series_b"/>
    <d v="2023-03-28T00:00:00"/>
    <n v="413540000"/>
    <m/>
    <m/>
    <n v="13402.23"/>
    <n v="693128.06"/>
    <m/>
    <m/>
    <m/>
    <m/>
    <m/>
    <m/>
    <n v="168"/>
    <n v="39"/>
    <m/>
    <m/>
    <m/>
    <m/>
    <m/>
    <m/>
    <n v="95.25"/>
    <n v="96.94"/>
    <m/>
    <m/>
    <m/>
    <m/>
    <m/>
    <n v="2.0699999999999998"/>
    <m/>
    <n v="2.0699999999999998"/>
    <n v="1"/>
    <m/>
    <m/>
    <m/>
    <m/>
    <n v="96000000"/>
    <m/>
    <m/>
    <d v="2020-12-09T00:00:00"/>
    <d v="2023-03-28T00:00:00"/>
    <m/>
    <m/>
    <m/>
    <m/>
    <m/>
    <n v="2.4300000000000002"/>
    <m/>
    <m/>
    <m/>
    <m/>
    <n v="1"/>
    <m/>
    <n v="839"/>
    <m/>
    <m/>
    <m/>
    <m/>
    <n v="0"/>
    <s v="No"/>
    <n v="706530.29"/>
    <n v="43"/>
    <n v="96.61"/>
    <m/>
    <m/>
    <n v="1"/>
  </r>
  <r>
    <x v="2666"/>
    <s v="https://weaviate.io"/>
    <s v="https://www.crunchbase.com/organization/weaviate"/>
    <s v="Weaviate Holding Inc."/>
    <s v="Weaviate develops a hybrid SaaS platform to build search and recommendation systems."/>
    <m/>
    <s v="seed"/>
    <s v="series_a"/>
    <s v="series_b"/>
    <m/>
    <m/>
    <m/>
    <m/>
    <m/>
    <n v="1200000"/>
    <n v="16500000"/>
    <n v="50000000"/>
    <m/>
    <m/>
    <m/>
    <m/>
    <m/>
    <n v="12000000"/>
    <n v="82500000"/>
    <n v="200000000"/>
    <m/>
    <m/>
    <m/>
    <m/>
    <m/>
    <s v="Alex van Leeuwen, ING Ventures, Zetta Venture Partners"/>
    <s v="Cortical Ventures, GTMfund, ING Ventures, New Enterprise Associates, SAV (Scale Asia Ventures), Zetta Venture Partners"/>
    <s v="Battery Ventures, Cortical Ventures, ING Ventures, Index Ventures, New Enterprise Associates, Zetta Venture Partners"/>
    <m/>
    <m/>
    <m/>
    <m/>
    <m/>
    <n v="2020"/>
    <n v="2022"/>
    <x v="11"/>
    <m/>
    <m/>
    <m/>
    <m/>
    <n v="50000000"/>
    <s v="series_b"/>
    <d v="2023-04-20T00:00:00"/>
    <n v="333500000"/>
    <m/>
    <n v="2.16"/>
    <n v="25078.99"/>
    <n v="672337.63"/>
    <m/>
    <m/>
    <m/>
    <m/>
    <m/>
    <n v="3208"/>
    <n v="515"/>
    <n v="41"/>
    <m/>
    <m/>
    <m/>
    <m/>
    <m/>
    <n v="65.930000000000007"/>
    <n v="89"/>
    <n v="96.78"/>
    <m/>
    <m/>
    <m/>
    <m/>
    <m/>
    <n v="18.899999999999999"/>
    <n v="18.899999999999999"/>
    <n v="3.44"/>
    <n v="1.67"/>
    <m/>
    <m/>
    <m/>
    <m/>
    <n v="67700000"/>
    <m/>
    <d v="2020-08-01T00:00:00"/>
    <d v="2022-02-22T00:00:00"/>
    <d v="2023-04-20T00:00:00"/>
    <m/>
    <m/>
    <m/>
    <m/>
    <n v="6.88"/>
    <n v="2.42"/>
    <m/>
    <m/>
    <m/>
    <m/>
    <n v="1.67"/>
    <n v="570"/>
    <n v="422"/>
    <m/>
    <m/>
    <m/>
    <m/>
    <n v="0"/>
    <s v="No"/>
    <n v="697418.78"/>
    <n v="44"/>
    <n v="96.53"/>
    <m/>
    <m/>
    <n v="1.67"/>
  </r>
  <r>
    <x v="2667"/>
    <s v="https://www.noahmed.com"/>
    <s v="https://www.crunchbase.com/organization/noah-medical"/>
    <m/>
    <s v="Noah Medical develops medical robotics using its next-generation robotic platform for patient diagnosis and treatment."/>
    <m/>
    <m/>
    <m/>
    <s v="series_b"/>
    <m/>
    <m/>
    <m/>
    <m/>
    <m/>
    <m/>
    <m/>
    <n v="150000000"/>
    <m/>
    <m/>
    <m/>
    <m/>
    <m/>
    <m/>
    <m/>
    <n v="1000500000"/>
    <m/>
    <m/>
    <m/>
    <m/>
    <m/>
    <m/>
    <m/>
    <s v="1955 Capital, AME Cloud Ventures, LYFE Capital, Prosperity7 Ventures, Sequoia Capital China, Shangbay Capital, SoftBank Vision Fund, Sunmed Capital, Tiger Global Management, UpHonest Capital, Ying Fund"/>
    <m/>
    <m/>
    <m/>
    <m/>
    <m/>
    <m/>
    <m/>
    <x v="11"/>
    <m/>
    <m/>
    <m/>
    <m/>
    <n v="150000000"/>
    <s v="series_b"/>
    <d v="2023-04-19T00:00:00"/>
    <n v="1000500000"/>
    <m/>
    <m/>
    <m/>
    <n v="683067.9"/>
    <m/>
    <m/>
    <m/>
    <m/>
    <m/>
    <m/>
    <m/>
    <n v="40"/>
    <m/>
    <m/>
    <m/>
    <m/>
    <m/>
    <m/>
    <m/>
    <n v="96.86"/>
    <m/>
    <m/>
    <m/>
    <m/>
    <m/>
    <n v="1"/>
    <m/>
    <m/>
    <n v="1"/>
    <m/>
    <m/>
    <m/>
    <m/>
    <n v="150000000"/>
    <m/>
    <m/>
    <m/>
    <d v="2023-04-19T00:00:00"/>
    <m/>
    <m/>
    <m/>
    <m/>
    <m/>
    <m/>
    <m/>
    <m/>
    <m/>
    <m/>
    <n v="1"/>
    <m/>
    <m/>
    <m/>
    <m/>
    <m/>
    <m/>
    <n v="0"/>
    <s v="No"/>
    <n v="683067.9"/>
    <n v="45"/>
    <n v="96.45"/>
    <m/>
    <m/>
    <n v="1"/>
  </r>
  <r>
    <x v="2668"/>
    <s v="https://seismictx.com"/>
    <s v="https://www.crunchbase.com/organization/seismic-therapeutic"/>
    <m/>
    <s v="Seismic Therapeutic is a biotechnology company developing machine-learning technology for immunology drug development."/>
    <m/>
    <m/>
    <s v="series_a"/>
    <s v="series_b"/>
    <m/>
    <m/>
    <m/>
    <m/>
    <m/>
    <m/>
    <n v="101000000"/>
    <n v="121000000"/>
    <m/>
    <m/>
    <m/>
    <m/>
    <m/>
    <m/>
    <n v="505000000"/>
    <n v="807070000"/>
    <m/>
    <m/>
    <m/>
    <m/>
    <m/>
    <m/>
    <s v="Boxer Capital, Google Ventures, Lightspeed Venture Partners, Other People's Capital (OPC), Polaris Partners, Samsara BioCapital, Timothy A. Springer"/>
    <s v="Alexandria Venture Investments, Amgen Ventures, Bessemer Venture Partners, Boxer Capital, Codon Capital, GC&amp;H Investments, Gaingels, Google Ventures, Lightspeed Venture Partners, Polaris Partners, Samsara BioCapital, Timothy A. Springer"/>
    <m/>
    <m/>
    <m/>
    <m/>
    <m/>
    <m/>
    <n v="2022"/>
    <x v="11"/>
    <m/>
    <m/>
    <m/>
    <m/>
    <n v="121000000"/>
    <s v="series_b"/>
    <d v="2023-12-04T00:00:00"/>
    <n v="807070000"/>
    <m/>
    <m/>
    <n v="151352.57999999999"/>
    <n v="502834.72"/>
    <m/>
    <m/>
    <m/>
    <m/>
    <m/>
    <m/>
    <n v="131"/>
    <n v="51"/>
    <m/>
    <m/>
    <m/>
    <m/>
    <m/>
    <m/>
    <n v="97.22"/>
    <n v="95.97"/>
    <m/>
    <m/>
    <m/>
    <m/>
    <m/>
    <n v="1.36"/>
    <m/>
    <n v="1.36"/>
    <n v="1"/>
    <m/>
    <m/>
    <m/>
    <m/>
    <n v="222000000"/>
    <m/>
    <m/>
    <d v="2022-02-09T00:00:00"/>
    <d v="2023-12-04T00:00:00"/>
    <m/>
    <m/>
    <m/>
    <m/>
    <m/>
    <n v="1.6"/>
    <m/>
    <m/>
    <m/>
    <m/>
    <n v="1"/>
    <m/>
    <n v="663"/>
    <m/>
    <m/>
    <m/>
    <m/>
    <n v="0"/>
    <s v="No"/>
    <n v="654187.30000000005"/>
    <n v="46"/>
    <n v="96.37"/>
    <m/>
    <m/>
    <n v="1"/>
  </r>
  <r>
    <x v="2669"/>
    <s v="http://www.getharley.com"/>
    <s v="https://www.crunchbase.com/organization/getharley"/>
    <s v="16HarleyCo Limited"/>
    <s v="GetHarley is an online platform that connects consumers with physicians and personalized skin care products."/>
    <m/>
    <s v="seed"/>
    <s v="series_a"/>
    <s v="series_b"/>
    <m/>
    <m/>
    <m/>
    <m/>
    <m/>
    <n v="3000000"/>
    <n v="12000000"/>
    <n v="52000000"/>
    <m/>
    <m/>
    <m/>
    <m/>
    <m/>
    <n v="30000000"/>
    <n v="60000000"/>
    <n v="346840000"/>
    <m/>
    <m/>
    <m/>
    <m/>
    <m/>
    <s v="Headline, Village Global, Visionaries Club"/>
    <s v="Headline, Index Ventures, Visionaries Club"/>
    <s v="Headline, Index Ventures, Village Global, Visionaries Club"/>
    <m/>
    <m/>
    <m/>
    <m/>
    <m/>
    <n v="2020"/>
    <n v="2021"/>
    <x v="11"/>
    <m/>
    <m/>
    <m/>
    <m/>
    <n v="52000000"/>
    <s v="series_b"/>
    <d v="2023-06-07T00:00:00"/>
    <n v="346840000"/>
    <m/>
    <n v="2008.16"/>
    <n v="48062.36"/>
    <n v="602480.30000000005"/>
    <m/>
    <m/>
    <m/>
    <m/>
    <m/>
    <n v="785"/>
    <n v="380"/>
    <n v="47"/>
    <m/>
    <m/>
    <m/>
    <m/>
    <m/>
    <n v="91.67"/>
    <n v="92.79"/>
    <n v="96.3"/>
    <m/>
    <m/>
    <m/>
    <m/>
    <m/>
    <n v="7.86"/>
    <n v="7.86"/>
    <n v="4.91"/>
    <n v="1"/>
    <m/>
    <m/>
    <m/>
    <m/>
    <n v="67000000"/>
    <m/>
    <d v="2020-08-01T00:00:00"/>
    <d v="2021-04-01T00:00:00"/>
    <d v="2023-06-07T00:00:00"/>
    <m/>
    <m/>
    <m/>
    <m/>
    <n v="2"/>
    <n v="5.78"/>
    <m/>
    <m/>
    <m/>
    <m/>
    <n v="1"/>
    <n v="243"/>
    <n v="797"/>
    <m/>
    <m/>
    <m/>
    <m/>
    <n v="0"/>
    <s v="No"/>
    <n v="652550.81999999995"/>
    <n v="47"/>
    <n v="96.29"/>
    <m/>
    <m/>
    <n v="1"/>
  </r>
  <r>
    <x v="2670"/>
    <s v="https://loop.com"/>
    <s v="https://www.crunchbase.com/organization/loop-9293"/>
    <m/>
    <s v="Loop is a logistics payments platform simplifying data ingestion and document capture."/>
    <m/>
    <s v="seed"/>
    <s v="series_a"/>
    <s v="series_b"/>
    <m/>
    <m/>
    <m/>
    <m/>
    <m/>
    <n v="6000000"/>
    <n v="24000000"/>
    <n v="35000000"/>
    <m/>
    <m/>
    <m/>
    <m/>
    <m/>
    <n v="60000000"/>
    <n v="120000000"/>
    <n v="233450000"/>
    <m/>
    <m/>
    <m/>
    <m/>
    <m/>
    <s v="8VC, Susa Ventures"/>
    <s v="9Yards Capital, Expa, Founders Fund, Four More Capital, Lineage Ventures, Mark Pincus, McVestCo, Nichole Wischoff, OEL Venture Investments, Saltwater Capital"/>
    <s v="9Yards Capital, Atacama Ventures, Index Ventures, J.P. Morgan Growth Equity Partners, Latitude Ventures, Susa Ventures"/>
    <m/>
    <m/>
    <m/>
    <m/>
    <m/>
    <n v="2021"/>
    <n v="2022"/>
    <x v="11"/>
    <m/>
    <m/>
    <m/>
    <m/>
    <n v="35000000"/>
    <s v="series_b"/>
    <d v="2023-10-03T00:00:00"/>
    <n v="233450000"/>
    <m/>
    <n v="1359.1"/>
    <n v="33300.699999999997"/>
    <n v="613182.11"/>
    <m/>
    <m/>
    <m/>
    <m/>
    <m/>
    <n v="1930"/>
    <n v="458"/>
    <n v="46"/>
    <m/>
    <m/>
    <m/>
    <m/>
    <m/>
    <n v="84.01"/>
    <n v="90.22"/>
    <n v="96.38"/>
    <m/>
    <m/>
    <m/>
    <m/>
    <m/>
    <n v="2.65"/>
    <n v="2.65"/>
    <n v="1.65"/>
    <n v="1"/>
    <m/>
    <m/>
    <m/>
    <m/>
    <n v="65000000"/>
    <m/>
    <d v="2021-01-01T00:00:00"/>
    <d v="2022-11-01T00:00:00"/>
    <d v="2023-10-03T00:00:00"/>
    <m/>
    <m/>
    <m/>
    <m/>
    <n v="2"/>
    <n v="1.95"/>
    <m/>
    <m/>
    <m/>
    <m/>
    <n v="1"/>
    <n v="669"/>
    <n v="336"/>
    <m/>
    <m/>
    <m/>
    <m/>
    <n v="0"/>
    <s v="No"/>
    <n v="647841.91"/>
    <n v="48"/>
    <n v="96.21"/>
    <m/>
    <m/>
    <n v="1"/>
  </r>
  <r>
    <x v="2671"/>
    <s v="https://www.silverflow.co/"/>
    <s v="https://www.crunchbase.com/organization/silverflow"/>
    <s v="Silverflow B.V."/>
    <s v="Silverflow is a payment processing technology company that provides direct card-network access to payment service providers."/>
    <m/>
    <s v="seed"/>
    <s v="series_a"/>
    <s v="series_b"/>
    <m/>
    <m/>
    <m/>
    <m/>
    <m/>
    <n v="3071819"/>
    <n v="17000000"/>
    <n v="16279804"/>
    <m/>
    <m/>
    <m/>
    <m/>
    <m/>
    <n v="30718190"/>
    <n v="85000000"/>
    <n v="108586292.68000001"/>
    <m/>
    <m/>
    <m/>
    <m/>
    <m/>
    <s v="Crane Venture Partners, Inkef"/>
    <s v="Coatue, Crane Venture Partners, Gokul Rajaram, Inkef, Jason Gardner"/>
    <s v="Coatue, Crane Venture Partners, Global PayTech Ventures, Inkef, Picus Capital"/>
    <m/>
    <m/>
    <m/>
    <m/>
    <m/>
    <n v="2020"/>
    <n v="2021"/>
    <x v="11"/>
    <m/>
    <m/>
    <m/>
    <m/>
    <n v="16279804"/>
    <s v="series_b"/>
    <d v="2023-11-16T00:00:00"/>
    <n v="108586292.68000001"/>
    <m/>
    <n v="32.15"/>
    <n v="18259.96"/>
    <n v="628417.73"/>
    <m/>
    <m/>
    <m/>
    <m/>
    <m/>
    <n v="2195"/>
    <n v="655"/>
    <n v="43"/>
    <m/>
    <m/>
    <m/>
    <m/>
    <m/>
    <n v="76.69"/>
    <n v="87.55"/>
    <n v="96.62"/>
    <m/>
    <m/>
    <m/>
    <m/>
    <m/>
    <n v="2.4"/>
    <n v="2.4"/>
    <n v="1.0900000000000001"/>
    <n v="1"/>
    <m/>
    <m/>
    <m/>
    <m/>
    <n v="36351623"/>
    <m/>
    <d v="2020-10-22T00:00:00"/>
    <d v="2021-12-16T00:00:00"/>
    <d v="2023-11-16T00:00:00"/>
    <m/>
    <m/>
    <m/>
    <m/>
    <n v="2.77"/>
    <n v="1.28"/>
    <m/>
    <m/>
    <m/>
    <m/>
    <n v="1"/>
    <n v="420"/>
    <n v="700"/>
    <m/>
    <m/>
    <m/>
    <m/>
    <n v="0"/>
    <s v="No"/>
    <n v="646709.84"/>
    <n v="49"/>
    <n v="96.13"/>
    <m/>
    <m/>
    <n v="1"/>
  </r>
  <r>
    <x v="2672"/>
    <s v="http://www.dcbel.energy"/>
    <s v="https://www.crunchbase.com/organization/dcbel"/>
    <s v="Ossiaco Inc."/>
    <s v="Dcbel offers AI-driven sustainable technologies which enable people to leverage solar energy to power their cars, homes, and lifestyles."/>
    <m/>
    <m/>
    <m/>
    <s v="series_b"/>
    <m/>
    <m/>
    <m/>
    <m/>
    <m/>
    <m/>
    <m/>
    <n v="50000000"/>
    <m/>
    <m/>
    <m/>
    <m/>
    <m/>
    <m/>
    <m/>
    <n v="333500000"/>
    <m/>
    <m/>
    <m/>
    <m/>
    <m/>
    <m/>
    <m/>
    <s v="Coatue, Idealist Capital, Investissement Quebec, Kevin Mahaffey, Real Ventures, Volvo Cars Tech Fund"/>
    <m/>
    <m/>
    <m/>
    <m/>
    <m/>
    <m/>
    <m/>
    <x v="11"/>
    <m/>
    <m/>
    <m/>
    <m/>
    <n v="50000000"/>
    <s v="series_b"/>
    <d v="2023-08-17T00:00:00"/>
    <n v="333500000"/>
    <m/>
    <m/>
    <m/>
    <n v="628164.65"/>
    <m/>
    <m/>
    <m/>
    <m/>
    <m/>
    <m/>
    <m/>
    <n v="44"/>
    <m/>
    <m/>
    <m/>
    <m/>
    <m/>
    <m/>
    <m/>
    <n v="96.54"/>
    <m/>
    <m/>
    <m/>
    <m/>
    <m/>
    <n v="1"/>
    <m/>
    <m/>
    <n v="1"/>
    <m/>
    <m/>
    <m/>
    <m/>
    <n v="90000000"/>
    <m/>
    <m/>
    <m/>
    <d v="2023-08-17T00:00:00"/>
    <m/>
    <m/>
    <m/>
    <m/>
    <m/>
    <m/>
    <m/>
    <m/>
    <m/>
    <m/>
    <n v="1"/>
    <m/>
    <m/>
    <m/>
    <m/>
    <m/>
    <m/>
    <n v="0"/>
    <s v="No"/>
    <n v="628164.65"/>
    <n v="50"/>
    <n v="96.05"/>
    <m/>
    <m/>
    <n v="1"/>
  </r>
  <r>
    <x v="2673"/>
    <s v="http://www.nirvanatech.com"/>
    <s v="https://www.crunchbase.com/organization/nirvana-insurance"/>
    <m/>
    <s v="Nirvana Insurance provides commercial fleet insurance using telematics data to enhance safety, and reduce costs."/>
    <m/>
    <s v="seed"/>
    <s v="series_a"/>
    <s v="series_b"/>
    <m/>
    <m/>
    <m/>
    <m/>
    <m/>
    <n v="3200000"/>
    <n v="22000000"/>
    <n v="57000000"/>
    <m/>
    <m/>
    <m/>
    <m/>
    <m/>
    <n v="32000000"/>
    <n v="110000000"/>
    <n v="350000000"/>
    <m/>
    <m/>
    <m/>
    <m/>
    <m/>
    <s v="General Catalyst, Lightspeed Venture Partners"/>
    <s v="Elad Gil, Fidji Simo, General Catalyst, Lightspeed Venture Partners, Sam Hodges, Spike Lipkin"/>
    <s v="General Catalyst, Lightspeed Venture Partners, Valor Equity Partners"/>
    <m/>
    <m/>
    <m/>
    <m/>
    <m/>
    <n v="2021"/>
    <n v="2022"/>
    <x v="11"/>
    <m/>
    <m/>
    <m/>
    <m/>
    <n v="57000000"/>
    <s v="series_b"/>
    <d v="2023-10-17T00:00:00"/>
    <n v="350000000"/>
    <m/>
    <n v="22696.02"/>
    <n v="95070.92"/>
    <n v="452581.58"/>
    <m/>
    <m/>
    <m/>
    <m/>
    <m/>
    <n v="421"/>
    <n v="201"/>
    <n v="55"/>
    <m/>
    <m/>
    <m/>
    <m/>
    <m/>
    <n v="96.52"/>
    <n v="95.72"/>
    <n v="95.65"/>
    <m/>
    <m/>
    <m/>
    <m/>
    <m/>
    <n v="7.44"/>
    <n v="7.44"/>
    <n v="2.7"/>
    <n v="1"/>
    <m/>
    <m/>
    <m/>
    <m/>
    <n v="82200000"/>
    <m/>
    <d v="2021-01-01T00:00:00"/>
    <d v="2022-02-23T00:00:00"/>
    <d v="2023-10-17T00:00:00"/>
    <m/>
    <m/>
    <m/>
    <m/>
    <n v="3.44"/>
    <n v="3.18"/>
    <m/>
    <m/>
    <m/>
    <m/>
    <n v="1"/>
    <n v="418"/>
    <n v="601"/>
    <m/>
    <m/>
    <m/>
    <m/>
    <n v="0"/>
    <s v="No"/>
    <n v="570348.52"/>
    <n v="51"/>
    <n v="95.97"/>
    <m/>
    <m/>
    <n v="1"/>
  </r>
  <r>
    <x v="2674"/>
    <s v="https://www.oxygen.us"/>
    <s v="https://www.crunchbase.com/organization/oxygen-5cc0"/>
    <s v="Oxygen, Inc."/>
    <s v="Financial platform for the 21st century - providing digital natives, creators &amp; entrepreneurs consumer &amp; business banking in a single app."/>
    <m/>
    <s v="seed"/>
    <s v="series_a"/>
    <s v="series_b"/>
    <m/>
    <m/>
    <m/>
    <m/>
    <m/>
    <m/>
    <m/>
    <n v="20000000"/>
    <m/>
    <m/>
    <m/>
    <m/>
    <m/>
    <m/>
    <m/>
    <n v="133400000"/>
    <m/>
    <m/>
    <m/>
    <m/>
    <m/>
    <s v="Pioneer Fund"/>
    <s v="Ali Shaaban"/>
    <s v="1984 Ventures, Ankur Nagpal, Citius, Frank Strauss, Larry Fitzgerald, Launchbay Capital, MAGIC Fund, Peter Treadway, Possible Ventures, Room40 Ventures, William Hockey, Y Combinator"/>
    <m/>
    <m/>
    <m/>
    <m/>
    <m/>
    <n v="2018"/>
    <n v="2020"/>
    <x v="11"/>
    <m/>
    <m/>
    <m/>
    <m/>
    <n v="20000000"/>
    <s v="series_b"/>
    <d v="2023-02-02T00:00:00"/>
    <n v="133400000"/>
    <m/>
    <n v="11.38"/>
    <n v="0"/>
    <n v="564603.99"/>
    <m/>
    <m/>
    <m/>
    <m/>
    <m/>
    <n v="2476"/>
    <n v="1826"/>
    <n v="50"/>
    <m/>
    <m/>
    <m/>
    <m/>
    <m/>
    <n v="76.260000000000005"/>
    <n v="48.14"/>
    <n v="96.05"/>
    <m/>
    <m/>
    <m/>
    <m/>
    <m/>
    <n v="1"/>
    <m/>
    <m/>
    <n v="1"/>
    <m/>
    <m/>
    <m/>
    <m/>
    <n v="45000000"/>
    <m/>
    <d v="2018-07-01T00:00:00"/>
    <d v="2020-07-16T00:00:00"/>
    <d v="2023-02-02T00:00:00"/>
    <m/>
    <m/>
    <m/>
    <m/>
    <m/>
    <m/>
    <m/>
    <m/>
    <m/>
    <m/>
    <n v="1"/>
    <n v="746"/>
    <n v="931"/>
    <m/>
    <m/>
    <m/>
    <m/>
    <n v="0"/>
    <s v="No"/>
    <n v="564615.37"/>
    <n v="52"/>
    <n v="95.89"/>
    <m/>
    <m/>
    <n v="1"/>
  </r>
  <r>
    <x v="2675"/>
    <s v="https://www.modular.com"/>
    <s v="https://www.crunchbase.com/organization/modular-ai"/>
    <s v="Modular, Inc"/>
    <s v="Modular is an AI software developer platform that unifies the development and deployment of AI for everyone."/>
    <m/>
    <s v="seed"/>
    <m/>
    <s v="series_b"/>
    <m/>
    <m/>
    <m/>
    <m/>
    <m/>
    <n v="30000000"/>
    <m/>
    <n v="100000000"/>
    <m/>
    <m/>
    <m/>
    <m/>
    <m/>
    <n v="300000000"/>
    <m/>
    <n v="600000000"/>
    <m/>
    <m/>
    <m/>
    <m/>
    <m/>
    <s v="Factory, Google Ventures, Greylock, SVA"/>
    <m/>
    <s v="Factory, General Catalyst, Google Ventures, Greylock, SVA"/>
    <m/>
    <m/>
    <m/>
    <m/>
    <m/>
    <n v="2022"/>
    <m/>
    <x v="11"/>
    <m/>
    <m/>
    <m/>
    <m/>
    <n v="100000000"/>
    <s v="series_b"/>
    <d v="2023-08-24T00:00:00"/>
    <n v="600000000"/>
    <m/>
    <n v="143777.32999999999"/>
    <m/>
    <n v="414241.56"/>
    <m/>
    <m/>
    <m/>
    <m/>
    <m/>
    <n v="242"/>
    <m/>
    <n v="60"/>
    <m/>
    <m/>
    <m/>
    <m/>
    <m/>
    <n v="97.83"/>
    <m/>
    <n v="95.25"/>
    <m/>
    <m/>
    <m/>
    <m/>
    <m/>
    <n v="1.36"/>
    <n v="1.36"/>
    <m/>
    <n v="1"/>
    <m/>
    <m/>
    <m/>
    <m/>
    <n v="130000000"/>
    <m/>
    <d v="2022-06-30T00:00:00"/>
    <m/>
    <d v="2023-08-24T00:00:00"/>
    <m/>
    <m/>
    <m/>
    <m/>
    <m/>
    <m/>
    <m/>
    <m/>
    <m/>
    <m/>
    <n v="1"/>
    <m/>
    <m/>
    <m/>
    <m/>
    <m/>
    <m/>
    <n v="0"/>
    <s v="No"/>
    <n v="558018.89"/>
    <n v="53"/>
    <n v="95.81"/>
    <m/>
    <m/>
    <n v="1"/>
  </r>
  <r>
    <x v="2676"/>
    <s v="https://www.abridge.com"/>
    <s v="https://www.crunchbase.com/organization/abridge-d1a4"/>
    <s v="Abridge AI Inc."/>
    <s v="Abridge is a medical conversation AI startup that structures and summarizes medical conversations for doctors and patients."/>
    <m/>
    <s v="seed"/>
    <s v="series_a"/>
    <s v="series_b"/>
    <s v="series_c"/>
    <m/>
    <m/>
    <m/>
    <m/>
    <n v="5000000"/>
    <n v="10000000"/>
    <n v="30000000"/>
    <n v="150000000"/>
    <m/>
    <m/>
    <m/>
    <m/>
    <n v="50000000"/>
    <n v="50000000"/>
    <n v="200100000"/>
    <n v="850000000"/>
    <m/>
    <m/>
    <m/>
    <m/>
    <s v="KdT Ventures, Pillar VC"/>
    <s v="ANEESH P. CHOPRA, Bessemer Venture Partners, Esther Dyson, KdT Ventures, Pillar VC, UPMC, Union Square Ventures, Zen Chu"/>
    <s v="American College of Cardiology, Bessemer Venture Partners, CVS Health Ventures, Kaiser Permanente Ventures, LifePoint Health, Mayo Clinic, SCAN Group, Spark Capital, UCOP"/>
    <s v="Bessemer Venture Partners, CVS Health Ventures, IVP, Kaiser Permanente Ventures, Lightspeed Venture Partners, Mass General Brigham, Redpoint, Spark Capital, Union Square Ventures, Wittington Ventures"/>
    <m/>
    <m/>
    <m/>
    <m/>
    <n v="2018"/>
    <n v="2020"/>
    <x v="11"/>
    <n v="2024"/>
    <m/>
    <m/>
    <m/>
    <n v="150000000"/>
    <s v="series_c"/>
    <d v="2024-02-23T00:00:00"/>
    <n v="850000000"/>
    <m/>
    <n v="0.25"/>
    <n v="9367.01"/>
    <n v="156824.54"/>
    <n v="382893.62"/>
    <m/>
    <m/>
    <m/>
    <m/>
    <n v="2959"/>
    <n v="280"/>
    <n v="91"/>
    <n v="3"/>
    <m/>
    <m/>
    <m/>
    <m/>
    <n v="71.63"/>
    <n v="92.07"/>
    <n v="92.75"/>
    <n v="98.23"/>
    <m/>
    <m/>
    <m/>
    <m/>
    <n v="13.01"/>
    <n v="10.4"/>
    <n v="13.01"/>
    <n v="3.82"/>
    <n v="1"/>
    <m/>
    <m/>
    <m/>
    <n v="207500000"/>
    <m/>
    <d v="2018-11-19T00:00:00"/>
    <d v="2020-10-06T00:00:00"/>
    <d v="2023-10-26T00:00:00"/>
    <d v="2024-02-23T00:00:00"/>
    <m/>
    <m/>
    <m/>
    <n v="1"/>
    <n v="4"/>
    <n v="4.25"/>
    <m/>
    <m/>
    <m/>
    <n v="4.25"/>
    <n v="687"/>
    <n v="1115"/>
    <n v="120"/>
    <m/>
    <m/>
    <m/>
    <n v="120"/>
    <s v="No"/>
    <n v="549085.42000000004"/>
    <n v="54"/>
    <n v="95.73"/>
    <n v="4.25"/>
    <n v="4.25"/>
    <n v="4.25"/>
  </r>
  <r>
    <x v="2677"/>
    <s v="https://www.nuvocargo.com/"/>
    <s v="https://www.crunchbase.com/organization/Nuvocargo"/>
    <s v="Nuvocargo Inc."/>
    <s v="Nuvocargo is the all-in-one digital platform for cross-border trade between USA and Mexico."/>
    <s v="pre_seed"/>
    <s v="seed"/>
    <s v="series_a"/>
    <s v="series_b"/>
    <m/>
    <m/>
    <m/>
    <m/>
    <n v="90000"/>
    <n v="5300000"/>
    <n v="12000000"/>
    <n v="36500000"/>
    <m/>
    <m/>
    <m/>
    <m/>
    <n v="1800000"/>
    <n v="53000000"/>
    <n v="60000000"/>
    <n v="250000000"/>
    <m/>
    <m/>
    <m/>
    <m/>
    <s v="37 Angels, Reshape, Y Combinator"/>
    <s v="BuenTrip Ventures, Hi Ventures (formerly ALLVP), MAYA Capital, Magma Partners, Manresa Ventures, NFX, One Way Ventures, Ride Ventures, Timo Soininen, Y Combinator"/>
    <s v="Clocktower Technology Ventures, David Vélez, Duro Ventures, FJ Labs, Florian Hagenbuch, GE32 Capital, Hi Ventures (formerly ALLVP), Karim Atiyeh, MAYA Capital, Magma Partners, Michael Ronen, NFX, One Way Ventures, QED Investors, Raymond Tonsing, Satya Patel, Sebastian Castro"/>
    <s v="Amador Holdings, Hi Ventures (formerly ALLVP), MAYA Capital, Magma Partners, NFX, One Way Ventures, QED Investors, Tiger Global Management, Tresalia Capital"/>
    <m/>
    <m/>
    <m/>
    <m/>
    <n v="2018"/>
    <n v="2020"/>
    <n v="2021"/>
    <x v="11"/>
    <m/>
    <m/>
    <m/>
    <m/>
    <n v="36500000"/>
    <s v="series_b"/>
    <d v="2023-06-23T00:00:00"/>
    <n v="250000000"/>
    <n v="13477.04"/>
    <n v="51098.26"/>
    <n v="12166.05"/>
    <n v="468918.29"/>
    <m/>
    <m/>
    <m/>
    <m/>
    <n v="9"/>
    <n v="62"/>
    <n v="830"/>
    <n v="53"/>
    <m/>
    <m/>
    <m/>
    <m/>
    <n v="99.82"/>
    <n v="99.35"/>
    <n v="84.22"/>
    <n v="95.81"/>
    <m/>
    <m/>
    <m/>
    <m/>
    <m/>
    <n v="85.01"/>
    <n v="3.21"/>
    <n v="3.54"/>
    <n v="1"/>
    <m/>
    <m/>
    <m/>
    <m/>
    <n v="74390000"/>
    <d v="2018-03-21T00:00:00"/>
    <d v="2020-04-21T00:00:00"/>
    <d v="2021-04-07T00:00:00"/>
    <d v="2023-06-23T00:00:00"/>
    <m/>
    <m/>
    <m/>
    <m/>
    <n v="1.1299999999999999"/>
    <n v="4.17"/>
    <m/>
    <m/>
    <m/>
    <m/>
    <n v="1"/>
    <n v="351"/>
    <n v="807"/>
    <m/>
    <m/>
    <m/>
    <m/>
    <n v="0"/>
    <s v="No"/>
    <n v="545659.64"/>
    <n v="55"/>
    <n v="95.65"/>
    <m/>
    <m/>
    <n v="1"/>
  </r>
  <r>
    <x v="2678"/>
    <s v="https://tractian.com"/>
    <s v="https://www.crunchbase.com/organization/tractian"/>
    <s v="Tractian Ltd."/>
    <s v="Tractian is a machine intelligence company that offers industrial monitoring systems."/>
    <s v="pre_seed"/>
    <s v="seed"/>
    <s v="series_a"/>
    <s v="series_b"/>
    <m/>
    <m/>
    <m/>
    <m/>
    <n v="500000"/>
    <n v="3200000"/>
    <n v="15000000"/>
    <n v="45000000"/>
    <m/>
    <m/>
    <m/>
    <m/>
    <n v="10000000"/>
    <n v="32000000"/>
    <n v="75000000"/>
    <n v="300150000"/>
    <m/>
    <m/>
    <m/>
    <m/>
    <s v="Immad Akhund, Norte Ventures, Parker Treacy, Y Combinator"/>
    <s v="DGF Investimentos, Liquid 2 Ventures, Marcelo Abritta, Soma Capital, Y Combinator"/>
    <s v="Anna-Katrina Shedletsky, DGF Investimentos, Gilberto Mautner, Next47"/>
    <s v="Andy McCall, Brian Requarth, Filip Kaliszan, General Catalyst, Jim Baum, Monashees, Next47, Rafael Stark, Ron Gill, Rónán de Hooge"/>
    <m/>
    <m/>
    <m/>
    <m/>
    <n v="2020"/>
    <n v="2021"/>
    <n v="2022"/>
    <x v="11"/>
    <m/>
    <m/>
    <m/>
    <m/>
    <n v="45000000"/>
    <s v="series_b"/>
    <d v="2023-08-07T00:00:00"/>
    <n v="300150000"/>
    <n v="22261.97"/>
    <n v="252993.93"/>
    <n v="231.54"/>
    <n v="231323.83"/>
    <m/>
    <m/>
    <m/>
    <m/>
    <n v="26"/>
    <n v="10"/>
    <n v="1904"/>
    <n v="80"/>
    <m/>
    <m/>
    <m/>
    <m/>
    <n v="99.6"/>
    <n v="99.93"/>
    <n v="59.26"/>
    <n v="93.64"/>
    <m/>
    <m/>
    <m/>
    <m/>
    <m/>
    <n v="18.37"/>
    <n v="6.38"/>
    <n v="3.4"/>
    <n v="1"/>
    <m/>
    <m/>
    <m/>
    <m/>
    <n v="63700000"/>
    <d v="2020-11-01T00:00:00"/>
    <d v="2021-05-01T00:00:00"/>
    <d v="2022-05-17T00:00:00"/>
    <d v="2023-08-07T00:00:00"/>
    <m/>
    <m/>
    <m/>
    <m/>
    <n v="2.34"/>
    <n v="4"/>
    <m/>
    <m/>
    <m/>
    <m/>
    <n v="1"/>
    <n v="381"/>
    <n v="447"/>
    <m/>
    <m/>
    <m/>
    <m/>
    <n v="0"/>
    <s v="No"/>
    <n v="506811.27"/>
    <n v="56"/>
    <n v="95.56"/>
    <m/>
    <m/>
    <n v="1"/>
  </r>
  <r>
    <x v="2679"/>
    <s v="https://dustidentity.com/"/>
    <s v="https://www.crunchbase.com/organization/dust-identity"/>
    <m/>
    <s v="DUST Identity is a proprietary technology which utilizes nanodiamonds to create an unclonable identity layer on any object."/>
    <m/>
    <s v="seed"/>
    <s v="series_a"/>
    <s v="series_b"/>
    <m/>
    <m/>
    <m/>
    <m/>
    <m/>
    <n v="2300000"/>
    <n v="10000000"/>
    <n v="40000000"/>
    <m/>
    <m/>
    <m/>
    <m/>
    <m/>
    <n v="23000000"/>
    <n v="50000000"/>
    <n v="266800000"/>
    <m/>
    <m/>
    <m/>
    <m/>
    <m/>
    <s v="Angular Ventures, Castle Island Ventures, Kleiner Perkins, New Science Ventures"/>
    <s v="Airbus Ventures, Angular Ventures, Castle Island Ventures, Kleiner Perkins, Lockheed Martin Ventures, New Science Ventures"/>
    <s v="8VC, Airbus Ventures, American Express Ventures, Castle Island Ventures, Kleiner Perkins"/>
    <m/>
    <m/>
    <m/>
    <m/>
    <m/>
    <n v="2018"/>
    <n v="2019"/>
    <x v="11"/>
    <m/>
    <m/>
    <m/>
    <m/>
    <n v="40000000"/>
    <s v="series_b"/>
    <d v="2023-12-05T00:00:00"/>
    <n v="266800000"/>
    <m/>
    <n v="2499.2399999999998"/>
    <n v="8879.8799999999992"/>
    <n v="469131.33"/>
    <m/>
    <m/>
    <m/>
    <m/>
    <m/>
    <n v="583"/>
    <n v="243"/>
    <n v="52"/>
    <m/>
    <m/>
    <m/>
    <m/>
    <m/>
    <n v="94.42"/>
    <n v="94.17"/>
    <n v="95.89"/>
    <m/>
    <m/>
    <m/>
    <m/>
    <m/>
    <n v="7.89"/>
    <n v="7.89"/>
    <n v="4.54"/>
    <n v="1"/>
    <m/>
    <m/>
    <m/>
    <m/>
    <n v="52300000"/>
    <m/>
    <d v="2018-11-14T00:00:00"/>
    <d v="2019-07-17T00:00:00"/>
    <d v="2023-12-05T00:00:00"/>
    <m/>
    <m/>
    <m/>
    <m/>
    <n v="2.17"/>
    <n v="5.34"/>
    <m/>
    <m/>
    <m/>
    <m/>
    <n v="1"/>
    <n v="245"/>
    <n v="1602"/>
    <m/>
    <m/>
    <m/>
    <m/>
    <n v="0"/>
    <s v="No"/>
    <n v="480510.45"/>
    <n v="57"/>
    <n v="95.48"/>
    <m/>
    <m/>
    <n v="1"/>
  </r>
  <r>
    <x v="2680"/>
    <s v="https://tryfinch.com/"/>
    <s v="https://www.crunchbase.com/organization/finch-8c42"/>
    <s v="Profound Platform Inc."/>
    <s v="Finch is the #1 API for Employment Systems. Gain access to 200+ HRIS, Payroll, and Benefits systems through Finch's unified API."/>
    <m/>
    <s v="seed"/>
    <s v="series_a"/>
    <s v="series_b"/>
    <m/>
    <m/>
    <m/>
    <m/>
    <m/>
    <n v="125000"/>
    <n v="15000000"/>
    <n v="40000000"/>
    <m/>
    <m/>
    <m/>
    <m/>
    <m/>
    <n v="1250000"/>
    <n v="75000000"/>
    <n v="266800000"/>
    <m/>
    <m/>
    <m/>
    <m/>
    <m/>
    <s v="Homebrew, Y Combinator"/>
    <s v="Bedrock, General Catalyst, Menlo Ventures, SemperVirens Venture Capital, Y Combinator"/>
    <s v="Altman Capital, General Catalyst, Menlo Ventures, PruVen Capital, QED Investors"/>
    <m/>
    <m/>
    <m/>
    <m/>
    <m/>
    <n v="2020"/>
    <n v="2022"/>
    <x v="11"/>
    <m/>
    <m/>
    <m/>
    <m/>
    <n v="3500000"/>
    <s v="undisclosed"/>
    <d v="2023-02-22T00:00:00"/>
    <n v="266800000"/>
    <m/>
    <n v="51593.74"/>
    <n v="166149.54999999999"/>
    <n v="254637.6"/>
    <m/>
    <m/>
    <m/>
    <m/>
    <m/>
    <n v="56"/>
    <n v="116"/>
    <n v="74"/>
    <m/>
    <m/>
    <m/>
    <m/>
    <m/>
    <n v="99.42"/>
    <n v="97.54"/>
    <n v="94.12"/>
    <m/>
    <m/>
    <m/>
    <m/>
    <m/>
    <n v="145.15"/>
    <n v="145.15"/>
    <n v="3.02"/>
    <n v="1"/>
    <m/>
    <m/>
    <m/>
    <m/>
    <n v="62125000"/>
    <m/>
    <d v="2020-08-25T00:00:00"/>
    <d v="2022-06-08T00:00:00"/>
    <d v="2023-02-22T00:00:00"/>
    <m/>
    <m/>
    <m/>
    <m/>
    <n v="60"/>
    <n v="3.56"/>
    <m/>
    <m/>
    <m/>
    <m/>
    <n v="1"/>
    <n v="652"/>
    <n v="259"/>
    <m/>
    <m/>
    <m/>
    <m/>
    <n v="0"/>
    <s v="No"/>
    <n v="472380.89"/>
    <n v="58"/>
    <n v="95.4"/>
    <m/>
    <m/>
    <n v="1"/>
  </r>
  <r>
    <x v="2681"/>
    <s v="https://www.quince.com"/>
    <s v="https://www.crunchbase.com/organization/Quince"/>
    <s v="Last Brand, Inc. DBA Quince"/>
    <s v="Quince is an affordable luxury brand that sells quality fashion and home goods at radically low prices directly from the factory floor."/>
    <m/>
    <s v="seed"/>
    <s v="series_a"/>
    <s v="series_b"/>
    <m/>
    <m/>
    <m/>
    <m/>
    <m/>
    <n v="5000000"/>
    <n v="50000000"/>
    <n v="77000000"/>
    <m/>
    <m/>
    <m/>
    <m/>
    <m/>
    <n v="50000000"/>
    <n v="250000000"/>
    <n v="513590000"/>
    <m/>
    <m/>
    <m/>
    <m/>
    <m/>
    <s v="8VC, Basis Set Ventures, Founders Fund"/>
    <s v="8VC, Basis Set Ventures, FJ Labs, Founders Fund, Insight Partners, Luxor Capital Group"/>
    <s v="8VC, Basis Set Ventures, GGV Capital, Insight Partners, Lugard Road Capital, Wellington Management"/>
    <m/>
    <m/>
    <m/>
    <m/>
    <m/>
    <n v="2019"/>
    <n v="2021"/>
    <x v="11"/>
    <m/>
    <m/>
    <m/>
    <m/>
    <n v="77000000"/>
    <s v="series_b"/>
    <d v="2023-05-14T00:00:00"/>
    <n v="513590000"/>
    <m/>
    <n v="5887.69"/>
    <n v="166823.70000000001"/>
    <n v="298851.38"/>
    <m/>
    <m/>
    <m/>
    <m/>
    <m/>
    <n v="442"/>
    <n v="119"/>
    <n v="70"/>
    <m/>
    <m/>
    <m/>
    <m/>
    <m/>
    <n v="95.4"/>
    <n v="97.75"/>
    <n v="94.44"/>
    <m/>
    <m/>
    <m/>
    <m/>
    <m/>
    <n v="6.99"/>
    <n v="6.99"/>
    <n v="1.75"/>
    <n v="1"/>
    <m/>
    <m/>
    <m/>
    <m/>
    <n v="141500000"/>
    <m/>
    <d v="2019-03-04T00:00:00"/>
    <d v="2021-11-30T00:00:00"/>
    <d v="2023-05-14T00:00:00"/>
    <m/>
    <m/>
    <m/>
    <m/>
    <n v="5"/>
    <n v="2.0499999999999998"/>
    <m/>
    <m/>
    <m/>
    <m/>
    <n v="1"/>
    <n v="1002"/>
    <n v="530"/>
    <m/>
    <m/>
    <m/>
    <m/>
    <n v="0"/>
    <s v="No"/>
    <n v="471562.77"/>
    <n v="59"/>
    <n v="95.32"/>
    <m/>
    <m/>
    <n v="1"/>
  </r>
  <r>
    <x v="2682"/>
    <s v="https://www.quicknode.com"/>
    <s v="https://www.crunchbase.com/organization/quiknode"/>
    <s v="QuikNode Inc."/>
    <s v="Comprehensive blockchain platform to learn, build, and scale Web3 apps with reliable APIs &amp; tools across 27+ chains."/>
    <m/>
    <s v="seed"/>
    <s v="series_a"/>
    <s v="series_b"/>
    <m/>
    <m/>
    <m/>
    <m/>
    <m/>
    <m/>
    <n v="35000000"/>
    <n v="60000000"/>
    <m/>
    <m/>
    <m/>
    <m/>
    <m/>
    <m/>
    <n v="175000000"/>
    <n v="800000000"/>
    <m/>
    <m/>
    <m/>
    <m/>
    <m/>
    <s v="Exceptional Capital, Open Opportunity Fund, SoftBank"/>
    <s v="Angel Collective Opportunity Fund, Anthony Pompliano, Arrington XRP Capital, Crossbeam Venture Partners, Oldslip, Seven Seven Six, Soma Capital, Tiger Global Management"/>
    <s v="10T Holdings, Protocol Labs, QED Investors, Seven Seven Six, Tiger Global Management"/>
    <m/>
    <m/>
    <m/>
    <m/>
    <m/>
    <n v="2021"/>
    <n v="2021"/>
    <x v="11"/>
    <m/>
    <m/>
    <m/>
    <m/>
    <m/>
    <s v="series_unknown"/>
    <d v="2023-01-24T00:00:00"/>
    <n v="800000000"/>
    <m/>
    <n v="3.13"/>
    <n v="2803.96"/>
    <n v="458655.23"/>
    <m/>
    <m/>
    <m/>
    <m/>
    <m/>
    <n v="4467"/>
    <n v="1393"/>
    <n v="54"/>
    <m/>
    <m/>
    <m/>
    <m/>
    <m/>
    <n v="62.98"/>
    <n v="73.510000000000005"/>
    <n v="95.73"/>
    <m/>
    <m/>
    <m/>
    <m/>
    <m/>
    <n v="3.89"/>
    <m/>
    <n v="3.89"/>
    <n v="1"/>
    <m/>
    <m/>
    <m/>
    <m/>
    <n v="101900000"/>
    <m/>
    <d v="2021-01-28T00:00:00"/>
    <d v="2021-10-27T00:00:00"/>
    <d v="2023-01-24T00:00:00"/>
    <m/>
    <m/>
    <m/>
    <m/>
    <m/>
    <n v="4.57"/>
    <m/>
    <m/>
    <m/>
    <m/>
    <n v="1"/>
    <n v="272"/>
    <n v="454"/>
    <m/>
    <m/>
    <m/>
    <m/>
    <n v="0"/>
    <s v="No"/>
    <n v="461462.32"/>
    <n v="60"/>
    <n v="95.24"/>
    <m/>
    <m/>
    <n v="1"/>
  </r>
  <r>
    <x v="2683"/>
    <s v="https://www.farther.com/"/>
    <s v="https://www.crunchbase.com/organization/farther-finance"/>
    <s v="Farther Finance, Inc."/>
    <s v="Farther is a modern wealth management platform for financial advisors and their clients."/>
    <m/>
    <s v="seed"/>
    <s v="series_a"/>
    <s v="series_b"/>
    <m/>
    <m/>
    <m/>
    <m/>
    <m/>
    <m/>
    <n v="15000000"/>
    <n v="31000000"/>
    <m/>
    <m/>
    <m/>
    <m/>
    <m/>
    <m/>
    <n v="50000000"/>
    <n v="131000000"/>
    <m/>
    <m/>
    <m/>
    <m/>
    <m/>
    <s v="Cota Capital"/>
    <s v="Bessemer Venture Partners, Context Ventures, Cota Capital, FinRebel, Habitat Partners, Khosla Ventures, MassMutual Ventures"/>
    <s v="Bessemer Venture Partners, Cota Capital, Khosla Ventures, Lightspeed Venture Partners, MassMutual Ventures, Moneta VC"/>
    <m/>
    <m/>
    <m/>
    <m/>
    <m/>
    <n v="2019"/>
    <n v="2022"/>
    <x v="11"/>
    <m/>
    <m/>
    <m/>
    <m/>
    <n v="31000000"/>
    <s v="series_b"/>
    <d v="2023-09-27T00:00:00"/>
    <n v="206770000"/>
    <m/>
    <n v="1948.76"/>
    <n v="54051.92"/>
    <n v="389693.65"/>
    <m/>
    <m/>
    <m/>
    <m/>
    <m/>
    <n v="795"/>
    <n v="281"/>
    <n v="63"/>
    <m/>
    <m/>
    <m/>
    <m/>
    <m/>
    <n v="91.72"/>
    <n v="94.01"/>
    <n v="95.01"/>
    <m/>
    <m/>
    <m/>
    <m/>
    <m/>
    <n v="3.52"/>
    <m/>
    <n v="3.52"/>
    <n v="1.58"/>
    <m/>
    <m/>
    <m/>
    <m/>
    <n v="46000000"/>
    <m/>
    <d v="2019-09-24T00:00:00"/>
    <d v="2022-05-01T00:00:00"/>
    <d v="2023-09-27T00:00:00"/>
    <m/>
    <m/>
    <m/>
    <m/>
    <m/>
    <n v="2.62"/>
    <m/>
    <m/>
    <m/>
    <m/>
    <n v="1.58"/>
    <n v="950"/>
    <n v="514"/>
    <m/>
    <m/>
    <m/>
    <m/>
    <n v="0"/>
    <s v="No"/>
    <n v="445694.33"/>
    <n v="61"/>
    <n v="95.16"/>
    <m/>
    <m/>
    <n v="1.58"/>
  </r>
  <r>
    <x v="2684"/>
    <s v="https://www.powerus.de"/>
    <s v="https://www.crunchbase.com/organization/electry"/>
    <m/>
    <s v="PowerUs is the ultimate career platform for skilled blue-collar (electricians, HVAC installers, ...)"/>
    <m/>
    <s v="seed"/>
    <s v="series_a"/>
    <s v="series_b"/>
    <m/>
    <m/>
    <m/>
    <m/>
    <m/>
    <n v="125000"/>
    <n v="15027780"/>
    <n v="25559759"/>
    <m/>
    <m/>
    <m/>
    <m/>
    <m/>
    <n v="1250000"/>
    <n v="75138900"/>
    <n v="170483592.53"/>
    <m/>
    <m/>
    <m/>
    <m/>
    <m/>
    <s v="BLN Capital, Y Combinator"/>
    <s v="Carsten Thoma, Foundamental, General Catalyst, HV Capital, Mario Götze, Mathis Buchi, Maximilian Viessmann, Philipp Pausder, Y Combinator"/>
    <s v="Eurazeo, General Catalyst, HV Capital, Headline"/>
    <m/>
    <m/>
    <m/>
    <m/>
    <m/>
    <n v="2020"/>
    <n v="2022"/>
    <x v="11"/>
    <m/>
    <m/>
    <m/>
    <m/>
    <n v="25559758"/>
    <s v="series_b"/>
    <d v="2023-09-20T00:00:00"/>
    <n v="170483592.53"/>
    <m/>
    <n v="49745.89"/>
    <n v="165501.14000000001"/>
    <n v="219271.51"/>
    <m/>
    <m/>
    <m/>
    <m/>
    <m/>
    <n v="120"/>
    <n v="119"/>
    <n v="83"/>
    <m/>
    <m/>
    <m/>
    <m/>
    <m/>
    <n v="98.74"/>
    <n v="97.47"/>
    <n v="93.4"/>
    <m/>
    <m/>
    <m/>
    <m/>
    <m/>
    <n v="92.75"/>
    <n v="92.75"/>
    <n v="1.93"/>
    <n v="1"/>
    <m/>
    <m/>
    <m/>
    <m/>
    <n v="42767541"/>
    <m/>
    <d v="2020-08-25T00:00:00"/>
    <d v="2022-05-31T00:00:00"/>
    <d v="2023-09-20T00:00:00"/>
    <m/>
    <m/>
    <m/>
    <m/>
    <n v="60.11"/>
    <n v="2.27"/>
    <m/>
    <m/>
    <m/>
    <m/>
    <n v="1"/>
    <n v="644"/>
    <n v="477"/>
    <m/>
    <m/>
    <m/>
    <m/>
    <n v="0"/>
    <s v="No"/>
    <n v="434518.54"/>
    <n v="62"/>
    <n v="95.08"/>
    <m/>
    <m/>
    <n v="1"/>
  </r>
  <r>
    <x v="2685"/>
    <s v="https://www.carrumhealth.com"/>
    <s v="https://www.crunchbase.com/organization/carrum-health"/>
    <s v="Carrum Health, Inc."/>
    <s v="Carrum Health is a value-based centers of platform that ensures patients receive quality and less expensive care."/>
    <s v="pre_seed"/>
    <s v="seed"/>
    <s v="series_a"/>
    <s v="series_b"/>
    <m/>
    <m/>
    <m/>
    <m/>
    <m/>
    <n v="6500000"/>
    <n v="40000000"/>
    <n v="45000000"/>
    <m/>
    <m/>
    <m/>
    <m/>
    <m/>
    <n v="65000000"/>
    <n v="200000000"/>
    <n v="300150000"/>
    <m/>
    <m/>
    <m/>
    <m/>
    <s v="Alchemist Accelerator"/>
    <s v="SJF Ventures, SpringRock Ventures, Wildcat Venture Partners"/>
    <s v="Cross Creek, GreatPoint Ventures, SpringRock Ventures, Tiger Global Management, Wildcat Venture Partners"/>
    <s v="Cross Creek, OMERS Growth Equity, Revelation Partners, SpringRock Ventures, Tiger Global Management, Wildcat Venture Partners"/>
    <m/>
    <m/>
    <m/>
    <m/>
    <n v="2014"/>
    <n v="2017"/>
    <n v="2021"/>
    <x v="11"/>
    <m/>
    <m/>
    <m/>
    <m/>
    <n v="45000000"/>
    <s v="series_b"/>
    <d v="2023-05-30T00:00:00"/>
    <n v="300150000"/>
    <n v="0.25"/>
    <n v="0"/>
    <n v="2570.0700000000002"/>
    <n v="419086.65"/>
    <m/>
    <m/>
    <m/>
    <m/>
    <n v="172"/>
    <n v="3489"/>
    <n v="1431"/>
    <n v="56"/>
    <m/>
    <m/>
    <m/>
    <m/>
    <n v="81.37"/>
    <n v="63.18"/>
    <n v="72.78"/>
    <n v="95.57"/>
    <m/>
    <m/>
    <m/>
    <m/>
    <m/>
    <n v="3.14"/>
    <n v="3.14"/>
    <n v="1.28"/>
    <n v="1"/>
    <m/>
    <m/>
    <m/>
    <m/>
    <n v="96000000"/>
    <d v="2014-10-14T00:00:00"/>
    <d v="2017-05-31T00:00:00"/>
    <d v="2021-01-07T00:00:00"/>
    <d v="2023-05-30T00:00:00"/>
    <m/>
    <m/>
    <m/>
    <m/>
    <n v="3.08"/>
    <n v="1.5"/>
    <m/>
    <m/>
    <m/>
    <m/>
    <n v="1"/>
    <n v="1317"/>
    <n v="873"/>
    <m/>
    <m/>
    <m/>
    <m/>
    <n v="0"/>
    <s v="No"/>
    <n v="421656.97"/>
    <n v="63"/>
    <n v="95"/>
    <m/>
    <m/>
    <n v="1"/>
  </r>
  <r>
    <x v="2686"/>
    <s v="https://www.batterysmart.in"/>
    <s v="https://www.crunchbase.com/organization/battery-smart"/>
    <s v="Upgrid Solutions Private Limited"/>
    <s v="Battery Smart is an EV battery-swapping network that provides Li-ion batteries for electric two and three-wheelers."/>
    <m/>
    <s v="seed"/>
    <s v="series_a"/>
    <s v="series_b"/>
    <m/>
    <m/>
    <m/>
    <m/>
    <m/>
    <m/>
    <n v="24628730"/>
    <n v="32862685"/>
    <m/>
    <m/>
    <m/>
    <m/>
    <m/>
    <m/>
    <n v="123143650"/>
    <n v="219194108.94999999"/>
    <m/>
    <m/>
    <m/>
    <m/>
    <m/>
    <s v="Faad Network, Orios Venture Partners, Shish Kharesiya"/>
    <s v="Blume Ventures, Catalyst Trustee, Orios Venture Partners, Tiger Global Management"/>
    <s v="Blume Ventures, British International Investment, Ecosystem Integrity Fund, Tiger Global Management"/>
    <m/>
    <m/>
    <m/>
    <m/>
    <m/>
    <n v="2021"/>
    <n v="2022"/>
    <x v="11"/>
    <m/>
    <m/>
    <m/>
    <m/>
    <n v="32862685"/>
    <s v="series_b"/>
    <d v="2023-07-06T00:00:00"/>
    <n v="219194108.94999999"/>
    <m/>
    <n v="2.54"/>
    <n v="6226.11"/>
    <n v="414329.33"/>
    <m/>
    <m/>
    <m/>
    <m/>
    <m/>
    <n v="4669"/>
    <n v="915"/>
    <n v="57"/>
    <m/>
    <m/>
    <m/>
    <m/>
    <m/>
    <n v="61.3"/>
    <n v="80.430000000000007"/>
    <n v="95.49"/>
    <m/>
    <m/>
    <m/>
    <m/>
    <m/>
    <n v="1.51"/>
    <m/>
    <n v="1.51"/>
    <n v="1"/>
    <m/>
    <m/>
    <m/>
    <m/>
    <n v="73582792"/>
    <m/>
    <d v="2021-02-25T00:00:00"/>
    <d v="2022-06-13T00:00:00"/>
    <d v="2023-07-06T00:00:00"/>
    <m/>
    <m/>
    <m/>
    <m/>
    <m/>
    <n v="1.78"/>
    <m/>
    <m/>
    <m/>
    <m/>
    <n v="1"/>
    <n v="473"/>
    <n v="388"/>
    <m/>
    <m/>
    <m/>
    <m/>
    <n v="0"/>
    <s v="No"/>
    <n v="420557.98"/>
    <n v="64"/>
    <n v="94.92"/>
    <m/>
    <m/>
    <n v="1"/>
  </r>
  <r>
    <x v="2687"/>
    <s v="http://www.innovapptive.com"/>
    <s v="https://www.crunchbase.com/organization/innovapptive"/>
    <s v="Innovapptive Inc."/>
    <s v="Innovapptive provides connected worker solutions for maintenance, operations, and warehousing."/>
    <m/>
    <m/>
    <s v="series_a"/>
    <s v="series_b"/>
    <m/>
    <m/>
    <m/>
    <m/>
    <m/>
    <m/>
    <n v="16300000"/>
    <m/>
    <m/>
    <m/>
    <m/>
    <m/>
    <m/>
    <m/>
    <n v="81500000"/>
    <m/>
    <m/>
    <m/>
    <m/>
    <m/>
    <m/>
    <m/>
    <s v="Tiger Global Management"/>
    <s v="Tiger Global Management, Vista Equity Partners"/>
    <m/>
    <m/>
    <m/>
    <m/>
    <m/>
    <m/>
    <n v="2019"/>
    <x v="11"/>
    <m/>
    <m/>
    <m/>
    <m/>
    <m/>
    <s v="series_b"/>
    <d v="2023-05-04T00:00:00"/>
    <m/>
    <m/>
    <m/>
    <n v="2419.35"/>
    <n v="414277.45"/>
    <m/>
    <m/>
    <m/>
    <m/>
    <m/>
    <m/>
    <n v="547"/>
    <n v="58"/>
    <m/>
    <m/>
    <m/>
    <m/>
    <m/>
    <m/>
    <n v="86.85"/>
    <n v="95.41"/>
    <m/>
    <m/>
    <m/>
    <m/>
    <m/>
    <m/>
    <m/>
    <m/>
    <m/>
    <m/>
    <m/>
    <m/>
    <m/>
    <n v="42010877"/>
    <m/>
    <m/>
    <d v="2019-04-17T00:00:00"/>
    <d v="2023-05-04T00:00:00"/>
    <m/>
    <m/>
    <m/>
    <m/>
    <m/>
    <m/>
    <m/>
    <m/>
    <m/>
    <m/>
    <m/>
    <m/>
    <n v="1478"/>
    <m/>
    <m/>
    <m/>
    <m/>
    <n v="0"/>
    <s v="No"/>
    <n v="416696.8"/>
    <n v="65"/>
    <n v="94.84"/>
    <m/>
    <m/>
    <m/>
  </r>
  <r>
    <x v="2688"/>
    <s v="https://www.typeface.ai"/>
    <s v="https://www.crunchbase.com/organization/typeface"/>
    <s v="Typeface Inc."/>
    <s v="Typeface offers a generative AI application that provides streamlined and personalized content creation for enterprises."/>
    <m/>
    <m/>
    <s v="series_a"/>
    <s v="series_b"/>
    <m/>
    <m/>
    <m/>
    <m/>
    <m/>
    <m/>
    <n v="65000000"/>
    <n v="100000000"/>
    <m/>
    <m/>
    <m/>
    <m/>
    <m/>
    <m/>
    <n v="325000000"/>
    <n v="1000000000"/>
    <m/>
    <m/>
    <m/>
    <m/>
    <m/>
    <m/>
    <s v="Google Ventures, Lightspeed Venture Partners, M12 - Microsoft's Venture Fund, Menlo Ventures"/>
    <s v="Google Ventures, Lightspeed Venture Partners, M12 - Microsoft's Venture Fund, Madrona, Menlo Ventures, Salesforce Ventures"/>
    <m/>
    <m/>
    <m/>
    <m/>
    <m/>
    <m/>
    <n v="2023"/>
    <x v="11"/>
    <m/>
    <m/>
    <m/>
    <m/>
    <n v="100000000"/>
    <s v="series_b"/>
    <d v="2023-06-30T00:00:00"/>
    <n v="1000000000"/>
    <m/>
    <m/>
    <n v="61521.26"/>
    <n v="354458.07"/>
    <m/>
    <m/>
    <m/>
    <m/>
    <m/>
    <m/>
    <n v="108"/>
    <n v="67"/>
    <m/>
    <m/>
    <m/>
    <m/>
    <m/>
    <m/>
    <n v="96.61"/>
    <n v="94.69"/>
    <m/>
    <m/>
    <m/>
    <m/>
    <m/>
    <n v="2.62"/>
    <m/>
    <n v="2.62"/>
    <n v="1"/>
    <m/>
    <m/>
    <m/>
    <m/>
    <n v="165000000"/>
    <m/>
    <m/>
    <d v="2023-02-27T00:00:00"/>
    <d v="2023-06-30T00:00:00"/>
    <m/>
    <m/>
    <m/>
    <m/>
    <m/>
    <n v="3.08"/>
    <m/>
    <m/>
    <m/>
    <m/>
    <n v="1"/>
    <m/>
    <n v="123"/>
    <m/>
    <m/>
    <m/>
    <m/>
    <n v="0"/>
    <s v="No"/>
    <n v="415979.33"/>
    <n v="66"/>
    <n v="94.76"/>
    <m/>
    <m/>
    <n v="1"/>
  </r>
  <r>
    <x v="2689"/>
    <s v="http://www.xihuang666.xyz/"/>
    <s v="https://www.crunchbase.com/organization/xihuang-technology"/>
    <s v="Hangzhou Xihuang Technology Group Co., Ltd."/>
    <s v="Xihuang Technology is an internet technology service company."/>
    <m/>
    <m/>
    <s v="series_a"/>
    <s v="series_b"/>
    <m/>
    <m/>
    <m/>
    <m/>
    <m/>
    <m/>
    <n v="4418783"/>
    <m/>
    <m/>
    <m/>
    <m/>
    <m/>
    <m/>
    <m/>
    <n v="22093915"/>
    <m/>
    <m/>
    <m/>
    <m/>
    <m/>
    <m/>
    <m/>
    <s v="Hongta Venture Capital"/>
    <s v="Tiger Global Management, Timing Ventures"/>
    <m/>
    <m/>
    <m/>
    <m/>
    <m/>
    <m/>
    <n v="2023"/>
    <x v="11"/>
    <m/>
    <m/>
    <m/>
    <m/>
    <m/>
    <s v="series_b"/>
    <d v="2023-10-19T00:00:00"/>
    <m/>
    <m/>
    <m/>
    <n v="0"/>
    <n v="414277.45"/>
    <m/>
    <m/>
    <m/>
    <m/>
    <m/>
    <m/>
    <n v="1503"/>
    <n v="58"/>
    <m/>
    <m/>
    <m/>
    <m/>
    <m/>
    <m/>
    <n v="52.44"/>
    <n v="95.41"/>
    <m/>
    <m/>
    <m/>
    <m/>
    <m/>
    <m/>
    <m/>
    <m/>
    <m/>
    <m/>
    <m/>
    <m/>
    <m/>
    <n v="4418783"/>
    <m/>
    <m/>
    <d v="2023-02-08T00:00:00"/>
    <d v="2023-10-19T00:00:00"/>
    <m/>
    <m/>
    <m/>
    <m/>
    <m/>
    <m/>
    <m/>
    <m/>
    <m/>
    <m/>
    <m/>
    <m/>
    <n v="253"/>
    <m/>
    <m/>
    <m/>
    <m/>
    <n v="0"/>
    <s v="No"/>
    <n v="414277.45"/>
    <n v="67"/>
    <n v="94.68"/>
    <m/>
    <m/>
    <m/>
  </r>
  <r>
    <x v="2690"/>
    <s v="https://neon.tech"/>
    <s v="https://www.crunchbase.com/organization/neondatabase"/>
    <s v="Neon Inc."/>
    <s v="Serverless Postgres built for the cloud"/>
    <m/>
    <s v="seed"/>
    <s v="series_a"/>
    <s v="series_b"/>
    <m/>
    <m/>
    <m/>
    <m/>
    <m/>
    <n v="5000000"/>
    <n v="19000000"/>
    <n v="46000000"/>
    <m/>
    <m/>
    <m/>
    <m/>
    <m/>
    <n v="50000000"/>
    <n v="95000000"/>
    <n v="306820000"/>
    <m/>
    <m/>
    <m/>
    <m/>
    <m/>
    <m/>
    <m/>
    <s v="Databricks Ventures, Elad Gil, Founders Fund, GGV Capital, General Catalyst, Khosla Ventures, Menlo Ventures, Snowflake Ventures"/>
    <m/>
    <m/>
    <m/>
    <m/>
    <m/>
    <n v="2021"/>
    <n v="2021"/>
    <x v="11"/>
    <m/>
    <m/>
    <m/>
    <m/>
    <n v="46000000"/>
    <s v="series_b"/>
    <d v="2023-08-01T00:00:00"/>
    <n v="306820000"/>
    <m/>
    <n v="0"/>
    <n v="0"/>
    <n v="413485.45"/>
    <m/>
    <m/>
    <m/>
    <m/>
    <m/>
    <n v="5627"/>
    <n v="2960"/>
    <n v="61"/>
    <m/>
    <m/>
    <m/>
    <m/>
    <m/>
    <n v="53.36"/>
    <n v="43.68"/>
    <n v="95.17"/>
    <m/>
    <m/>
    <m/>
    <m/>
    <m/>
    <n v="4.17"/>
    <n v="4.17"/>
    <n v="2.75"/>
    <n v="1"/>
    <m/>
    <m/>
    <m/>
    <m/>
    <n v="104000000"/>
    <m/>
    <d v="2021-03-01T00:00:00"/>
    <d v="2021-07-01T00:00:00"/>
    <d v="2023-08-01T00:00:00"/>
    <m/>
    <m/>
    <m/>
    <m/>
    <n v="1.9"/>
    <n v="3.23"/>
    <m/>
    <m/>
    <m/>
    <m/>
    <n v="1"/>
    <n v="122"/>
    <n v="761"/>
    <m/>
    <m/>
    <m/>
    <m/>
    <n v="0"/>
    <s v="No"/>
    <n v="413485.45"/>
    <n v="68"/>
    <n v="94.6"/>
    <m/>
    <m/>
    <n v="1"/>
  </r>
  <r>
    <x v="2691"/>
    <s v="https://adept.ai"/>
    <s v="https://www.crunchbase.com/organization/adept-48e7"/>
    <m/>
    <s v="Adept AI is a machine learning research and product lab that builds general artificial intelligence."/>
    <m/>
    <m/>
    <s v="series_a"/>
    <s v="series_b"/>
    <m/>
    <m/>
    <m/>
    <m/>
    <m/>
    <m/>
    <n v="65000000"/>
    <n v="350000000"/>
    <m/>
    <m/>
    <m/>
    <m/>
    <m/>
    <m/>
    <n v="325000000"/>
    <n v="1000000000"/>
    <m/>
    <m/>
    <m/>
    <m/>
    <m/>
    <m/>
    <s v="Addition, Andrej Karpathy, Chris Re, Greylock, Howie Liu, Joe Morrissey, Root Ventures, Sarah Meyohas, Scott Belsky"/>
    <s v="A.Capital Ventures, Addition, Atlassian Ventures, Caterina Fake, Frontiers Capital, General Catalyst, Greylock, Microsoft, NVIDIA, PSP Growth, SVA, Spark Capital, Workday Ventures"/>
    <m/>
    <m/>
    <m/>
    <m/>
    <m/>
    <m/>
    <n v="2022"/>
    <x v="11"/>
    <m/>
    <m/>
    <m/>
    <m/>
    <n v="350000000"/>
    <s v="series_b"/>
    <d v="2023-03-14T00:00:00"/>
    <n v="2334500000"/>
    <m/>
    <m/>
    <n v="41110.589999999997"/>
    <n v="367857.75"/>
    <m/>
    <m/>
    <m/>
    <m/>
    <m/>
    <m/>
    <n v="400"/>
    <n v="64"/>
    <m/>
    <m/>
    <m/>
    <m/>
    <m/>
    <m/>
    <n v="91.46"/>
    <n v="94.93"/>
    <m/>
    <m/>
    <m/>
    <m/>
    <s v="unicorn"/>
    <n v="6.11"/>
    <m/>
    <n v="6.11"/>
    <n v="2.33"/>
    <m/>
    <m/>
    <m/>
    <m/>
    <n v="415000000"/>
    <m/>
    <m/>
    <d v="2022-04-28T00:00:00"/>
    <d v="2023-03-14T00:00:00"/>
    <m/>
    <m/>
    <m/>
    <m/>
    <m/>
    <n v="3.08"/>
    <m/>
    <m/>
    <m/>
    <m/>
    <n v="2.33"/>
    <m/>
    <n v="320"/>
    <m/>
    <m/>
    <m/>
    <m/>
    <n v="0"/>
    <s v="No"/>
    <n v="408968.34"/>
    <n v="69"/>
    <n v="94.52"/>
    <m/>
    <m/>
    <n v="2.33"/>
  </r>
  <r>
    <x v="2692"/>
    <s v="http://writer.com"/>
    <s v="https://www.crunchbase.com/organization/writer"/>
    <s v="Writer, Inc."/>
    <s v="Writer is a full-stack generative AI platform that helps businesses use large language models to generate written content."/>
    <m/>
    <s v="seed"/>
    <s v="series_a"/>
    <s v="series_b"/>
    <m/>
    <m/>
    <m/>
    <m/>
    <m/>
    <n v="5000000"/>
    <n v="21000000"/>
    <n v="100000000"/>
    <m/>
    <m/>
    <m/>
    <m/>
    <m/>
    <n v="50000000"/>
    <n v="105000000"/>
    <n v="500000000"/>
    <m/>
    <m/>
    <m/>
    <m/>
    <m/>
    <s v="Aspect Ventures, Broadway Angels, Upfront Ventures, ValueStream Ventures"/>
    <s v="Alex MacCaw, Allison Pickens, Angel Collective Opportunity Fund, Ankur Nagpal, Austin Rief, Camille Ricketts, GTMfund, Gradient Ventures, Insight Partners, Jack Altman, James Beshara, Julia Lipton, Lenny Rachitsky, Oliver Jay, Packy McCormick, Scott Belsky, The Todd &amp; Rahul Angel Fund, Vivek Sodera"/>
    <s v="Accenture, Aspect Ventures, Balderton Capital, Gradient Ventures, ICONIQ Growth, Insight Partners, Vanguard, WndrCo"/>
    <m/>
    <m/>
    <m/>
    <m/>
    <m/>
    <n v="2020"/>
    <n v="2021"/>
    <x v="11"/>
    <m/>
    <m/>
    <m/>
    <m/>
    <n v="100000000"/>
    <s v="series_b"/>
    <d v="2023-09-18T00:00:00"/>
    <n v="500000000"/>
    <m/>
    <n v="12.18"/>
    <n v="66908.350000000006"/>
    <n v="335326.06"/>
    <m/>
    <m/>
    <m/>
    <m/>
    <m/>
    <n v="2632"/>
    <n v="290"/>
    <n v="68"/>
    <m/>
    <m/>
    <m/>
    <m/>
    <m/>
    <n v="72.05"/>
    <n v="94.5"/>
    <n v="94.61"/>
    <m/>
    <m/>
    <m/>
    <m/>
    <m/>
    <n v="6.8"/>
    <n v="6.8"/>
    <n v="4.05"/>
    <n v="1"/>
    <m/>
    <m/>
    <m/>
    <m/>
    <n v="126000000"/>
    <m/>
    <d v="2020-08-30T00:00:00"/>
    <d v="2021-11-15T00:00:00"/>
    <d v="2023-09-18T00:00:00"/>
    <m/>
    <m/>
    <m/>
    <m/>
    <n v="2.1"/>
    <n v="4.76"/>
    <m/>
    <m/>
    <m/>
    <m/>
    <n v="1"/>
    <n v="442"/>
    <n v="672"/>
    <m/>
    <m/>
    <m/>
    <m/>
    <n v="0"/>
    <s v="No"/>
    <n v="402246.59"/>
    <n v="70"/>
    <n v="94.44"/>
    <m/>
    <m/>
    <n v="1"/>
  </r>
  <r>
    <x v="2693"/>
    <s v="https://www.charmindustrial.com"/>
    <s v="https://www.crunchbase.com/organization/charm-industrial"/>
    <s v="Charm Industrial"/>
    <s v="Charm Industrial is putting oil back underground via bio-oil sequestration and industrial syngas production."/>
    <m/>
    <s v="seed"/>
    <m/>
    <s v="series_b"/>
    <m/>
    <m/>
    <m/>
    <m/>
    <m/>
    <m/>
    <m/>
    <n v="100000000"/>
    <m/>
    <m/>
    <m/>
    <m/>
    <m/>
    <m/>
    <m/>
    <n v="667000000"/>
    <m/>
    <m/>
    <m/>
    <m/>
    <m/>
    <s v="PRIME Coalition, Prime Impact Fund, TGM ventures"/>
    <m/>
    <s v="Breyer Labs, EXOR N.V., Elad Gil, General Catalyst, Kinnevik, Lowercarbon Capital, Thrive Capital"/>
    <m/>
    <m/>
    <m/>
    <m/>
    <m/>
    <n v="2019"/>
    <m/>
    <x v="11"/>
    <m/>
    <m/>
    <m/>
    <m/>
    <n v="100000000"/>
    <s v="series_b"/>
    <d v="2023-06-06T00:00:00"/>
    <n v="667000000"/>
    <m/>
    <n v="0"/>
    <m/>
    <n v="398863.74"/>
    <m/>
    <m/>
    <m/>
    <m/>
    <m/>
    <n v="3695"/>
    <m/>
    <n v="62"/>
    <m/>
    <m/>
    <m/>
    <m/>
    <m/>
    <n v="61.5"/>
    <m/>
    <n v="95.09"/>
    <m/>
    <m/>
    <m/>
    <m/>
    <m/>
    <n v="1"/>
    <m/>
    <m/>
    <n v="1"/>
    <m/>
    <m/>
    <m/>
    <m/>
    <n v="100000000"/>
    <m/>
    <d v="2019-01-01T00:00:00"/>
    <m/>
    <d v="2023-06-06T00:00:00"/>
    <m/>
    <m/>
    <m/>
    <m/>
    <m/>
    <m/>
    <m/>
    <m/>
    <m/>
    <m/>
    <n v="1"/>
    <m/>
    <m/>
    <m/>
    <m/>
    <m/>
    <m/>
    <n v="0"/>
    <s v="No"/>
    <n v="398863.74"/>
    <n v="71"/>
    <n v="94.35"/>
    <m/>
    <m/>
    <n v="1"/>
  </r>
  <r>
    <x v="2694"/>
    <s v="https://render.com"/>
    <s v="https://www.crunchbase.com/organization/render"/>
    <s v="Render Services, Inc."/>
    <s v="Render provides a unified cloud for developers and teams to host all their applications, databases, and websites."/>
    <m/>
    <s v="seed"/>
    <s v="series_a"/>
    <s v="series_b"/>
    <m/>
    <m/>
    <m/>
    <m/>
    <m/>
    <n v="2300000"/>
    <n v="20000000"/>
    <n v="50000000"/>
    <m/>
    <m/>
    <m/>
    <m/>
    <m/>
    <n v="23000000"/>
    <n v="100000000"/>
    <n v="333500000"/>
    <m/>
    <m/>
    <m/>
    <m/>
    <m/>
    <s v="Abstract Ventures, General Catalyst, South Park Commons"/>
    <s v="Addition, General Catalyst, South Park Commons"/>
    <s v="Addition, Bessemer Venture Partners, General Catalyst, South Park Commons"/>
    <m/>
    <m/>
    <m/>
    <m/>
    <m/>
    <n v="2019"/>
    <n v="2021"/>
    <x v="11"/>
    <m/>
    <m/>
    <m/>
    <m/>
    <n v="50000000"/>
    <s v="series_b"/>
    <d v="2023-06-20T00:00:00"/>
    <n v="333500000"/>
    <m/>
    <n v="168.6"/>
    <n v="38182.720000000001"/>
    <n v="357202.8"/>
    <m/>
    <m/>
    <m/>
    <m/>
    <m/>
    <n v="1543"/>
    <n v="426"/>
    <n v="65"/>
    <m/>
    <m/>
    <m/>
    <m/>
    <m/>
    <n v="83.93"/>
    <n v="91.91"/>
    <n v="94.85"/>
    <m/>
    <m/>
    <m/>
    <m/>
    <m/>
    <n v="9.86"/>
    <n v="9.86"/>
    <n v="2.84"/>
    <n v="1"/>
    <m/>
    <m/>
    <m/>
    <m/>
    <n v="76800000"/>
    <m/>
    <d v="2019-04-25T00:00:00"/>
    <d v="2021-11-22T00:00:00"/>
    <d v="2023-06-20T00:00:00"/>
    <m/>
    <m/>
    <m/>
    <m/>
    <n v="4.3499999999999996"/>
    <n v="3.34"/>
    <m/>
    <m/>
    <m/>
    <m/>
    <n v="1"/>
    <n v="942"/>
    <n v="575"/>
    <m/>
    <m/>
    <m/>
    <m/>
    <n v="0"/>
    <s v="No"/>
    <n v="395554.12"/>
    <n v="72"/>
    <n v="94.27"/>
    <m/>
    <m/>
    <n v="1"/>
  </r>
  <r>
    <x v="2695"/>
    <s v="https://infogrid.io"/>
    <s v="https://www.crunchbase.com/organization/infogrid-d81e"/>
    <s v="Information Grid LTD"/>
    <s v="Infogrid is an AI technology company that automates building management."/>
    <m/>
    <m/>
    <s v="series_a"/>
    <s v="series_b"/>
    <m/>
    <m/>
    <m/>
    <m/>
    <m/>
    <m/>
    <n v="15500000"/>
    <n v="89989646"/>
    <m/>
    <m/>
    <m/>
    <m/>
    <m/>
    <m/>
    <n v="77500000"/>
    <n v="600230938.82000005"/>
    <m/>
    <m/>
    <m/>
    <m/>
    <m/>
    <m/>
    <s v="Blue Impact Ventures, Concrete Venture Capital, JLL Spark, Jigsaw VC, Northzone, The Venture Collective"/>
    <s v="Committed Capital, JLL Spark, Northzone, Original Capital, Pictet Private Equity Investors S.A., SoftBank Vision Fund, The Venture Collective"/>
    <m/>
    <m/>
    <m/>
    <m/>
    <m/>
    <m/>
    <n v="2020"/>
    <x v="11"/>
    <m/>
    <m/>
    <m/>
    <m/>
    <n v="89989646"/>
    <s v="series_b"/>
    <d v="2023-04-11T00:00:00"/>
    <n v="600230938.82000005"/>
    <m/>
    <m/>
    <n v="435.04"/>
    <n v="354476.27"/>
    <m/>
    <m/>
    <m/>
    <m/>
    <m/>
    <m/>
    <n v="995"/>
    <n v="66"/>
    <m/>
    <m/>
    <m/>
    <m/>
    <m/>
    <m/>
    <n v="71.75"/>
    <n v="94.77"/>
    <m/>
    <m/>
    <m/>
    <m/>
    <m/>
    <n v="6.58"/>
    <m/>
    <n v="6.58"/>
    <n v="1"/>
    <m/>
    <m/>
    <m/>
    <m/>
    <n v="135489646"/>
    <m/>
    <m/>
    <d v="2020-11-30T00:00:00"/>
    <d v="2023-04-11T00:00:00"/>
    <m/>
    <m/>
    <m/>
    <m/>
    <m/>
    <n v="7.74"/>
    <m/>
    <m/>
    <m/>
    <m/>
    <n v="1"/>
    <m/>
    <n v="862"/>
    <m/>
    <m/>
    <m/>
    <m/>
    <n v="0"/>
    <s v="No"/>
    <n v="354911.31"/>
    <n v="73"/>
    <n v="94.19"/>
    <m/>
    <m/>
    <n v="1"/>
  </r>
  <r>
    <x v="2696"/>
    <s v="https://chromamedicine.com"/>
    <s v="https://www.crunchbase.com/organization/chroma-medicine"/>
    <s v="Chroma Medicine, Inc."/>
    <s v="Chroma Medicine is a new genomic medicine company working on epigenetic editing."/>
    <m/>
    <s v="seed"/>
    <s v="series_a"/>
    <s v="series_b"/>
    <m/>
    <m/>
    <m/>
    <m/>
    <m/>
    <m/>
    <n v="125000000"/>
    <n v="135000000"/>
    <m/>
    <m/>
    <m/>
    <m/>
    <m/>
    <m/>
    <n v="625000000"/>
    <n v="900450000"/>
    <m/>
    <m/>
    <m/>
    <m/>
    <m/>
    <s v="Atlas Venture, Newpath Management, Sofinnova Partners"/>
    <s v="Casdin Capital, Cormorant Asset Management, Janus Henderson Investors, Omega Funds, T. Rowe Price, Wellington Management"/>
    <s v="ARCH Venture Partners, Alexandria Venture Investments, Atlas Venture, Casdin Capital, Cormorant Asset Management, DCVC Bio, Google Ventures, Janus Henderson Investors, Mubadala Capital Ventures, Newpath Management, OUP (Osage University Partners), Omega Funds, Sixth Street, Sofinnova Partners, T. Rowe Price, Wellington Management"/>
    <m/>
    <m/>
    <m/>
    <m/>
    <m/>
    <n v="2020"/>
    <n v="2021"/>
    <x v="11"/>
    <m/>
    <m/>
    <m/>
    <m/>
    <n v="135000000"/>
    <s v="series_b"/>
    <d v="2023-03-01T00:00:00"/>
    <n v="900450000"/>
    <m/>
    <n v="0"/>
    <n v="30160.31"/>
    <n v="306042.83"/>
    <m/>
    <m/>
    <m/>
    <m/>
    <m/>
    <n v="4029"/>
    <n v="502"/>
    <n v="69"/>
    <m/>
    <m/>
    <m/>
    <m/>
    <m/>
    <n v="57.2"/>
    <n v="90.46"/>
    <n v="94.52"/>
    <m/>
    <m/>
    <m/>
    <m/>
    <m/>
    <n v="1.22"/>
    <m/>
    <n v="1.22"/>
    <n v="1"/>
    <m/>
    <m/>
    <m/>
    <m/>
    <n v="260000000"/>
    <m/>
    <d v="2020-01-01T00:00:00"/>
    <d v="2021-11-17T00:00:00"/>
    <d v="2023-03-01T00:00:00"/>
    <m/>
    <m/>
    <m/>
    <m/>
    <m/>
    <n v="1.44"/>
    <m/>
    <m/>
    <m/>
    <m/>
    <n v="1"/>
    <n v="686"/>
    <n v="469"/>
    <m/>
    <m/>
    <m/>
    <m/>
    <n v="0"/>
    <s v="No"/>
    <n v="336203.14"/>
    <n v="74"/>
    <n v="94.11"/>
    <m/>
    <m/>
    <n v="1"/>
  </r>
  <r>
    <x v="2697"/>
    <s v="https://www.traba.work/"/>
    <s v="https://www.crunchbase.com/organization/traba-393f"/>
    <s v="Traba Inc"/>
    <s v="Traba is a marketplace that connects light industrial workers with businesses to fill open shifts."/>
    <m/>
    <s v="seed"/>
    <s v="series_a"/>
    <s v="series_b"/>
    <m/>
    <m/>
    <m/>
    <m/>
    <m/>
    <n v="3600000"/>
    <n v="20000000"/>
    <n v="22000000"/>
    <m/>
    <m/>
    <m/>
    <m/>
    <m/>
    <n v="36000000"/>
    <n v="120000000"/>
    <n v="146740000"/>
    <m/>
    <m/>
    <m/>
    <m/>
    <m/>
    <s v="Founders Fund, General Catalyst, Kevin Hartz, Lux Capital, Scott Belsky, Village Global"/>
    <s v="Founders Fund, General Catalyst, Gravity Capital, Khosla Ventures, SciFi VC"/>
    <s v="Founders Fund, Khosla Ventures"/>
    <m/>
    <m/>
    <m/>
    <m/>
    <m/>
    <n v="2021"/>
    <n v="2022"/>
    <x v="11"/>
    <m/>
    <m/>
    <m/>
    <m/>
    <n v="22000000"/>
    <s v="series_b"/>
    <d v="2023-10-26T00:00:00"/>
    <n v="146740000"/>
    <m/>
    <n v="50620.58"/>
    <n v="97742.399999999994"/>
    <n v="177023.63"/>
    <m/>
    <m/>
    <m/>
    <m/>
    <m/>
    <n v="296"/>
    <n v="198"/>
    <n v="89"/>
    <m/>
    <m/>
    <m/>
    <m/>
    <m/>
    <n v="97.55"/>
    <n v="95.78"/>
    <n v="92.91"/>
    <m/>
    <m/>
    <m/>
    <m/>
    <m/>
    <n v="2.77"/>
    <n v="2.77"/>
    <n v="1.04"/>
    <n v="1"/>
    <m/>
    <m/>
    <m/>
    <m/>
    <n v="45600000"/>
    <m/>
    <d v="2021-07-22T00:00:00"/>
    <d v="2022-07-07T00:00:00"/>
    <d v="2023-10-26T00:00:00"/>
    <m/>
    <m/>
    <m/>
    <m/>
    <n v="3.33"/>
    <n v="1.22"/>
    <m/>
    <m/>
    <m/>
    <m/>
    <n v="1"/>
    <n v="350"/>
    <n v="476"/>
    <m/>
    <m/>
    <m/>
    <m/>
    <n v="0"/>
    <s v="No"/>
    <n v="325386.61"/>
    <n v="75"/>
    <n v="94.03"/>
    <m/>
    <m/>
    <n v="1"/>
  </r>
  <r>
    <x v="2698"/>
    <s v="https://www.vannevarlabs.com"/>
    <s v="https://www.crunchbase.com/organization/vannevar-labs"/>
    <s v="Vannevar Labs"/>
    <s v="Vannevar Labs is a technology startup providing defense and national security technologies for critical national security problems."/>
    <m/>
    <s v="seed"/>
    <s v="series_a"/>
    <s v="series_b"/>
    <m/>
    <m/>
    <m/>
    <m/>
    <m/>
    <m/>
    <n v="12000000"/>
    <n v="75000000"/>
    <m/>
    <m/>
    <m/>
    <m/>
    <m/>
    <m/>
    <n v="60000000"/>
    <n v="500250000"/>
    <m/>
    <m/>
    <m/>
    <m/>
    <m/>
    <s v="General Catalyst"/>
    <s v="Costanoa Ventures, General Catalyst, Point72 Ventures"/>
    <s v="Aloft VC, Costanoa Ventures, DFJ Growth, Felicis, General Catalyst, Point72 Ventures, Shield Capital"/>
    <m/>
    <m/>
    <m/>
    <m/>
    <m/>
    <n v="2021"/>
    <n v="2021"/>
    <x v="11"/>
    <m/>
    <m/>
    <m/>
    <m/>
    <n v="75000000"/>
    <s v="series_b"/>
    <d v="2023-01-18T00:00:00"/>
    <n v="500250000"/>
    <m/>
    <n v="19675.849999999999"/>
    <n v="36922.559999999998"/>
    <n v="257631.63"/>
    <m/>
    <m/>
    <m/>
    <m/>
    <m/>
    <n v="468"/>
    <n v="439"/>
    <n v="73"/>
    <m/>
    <m/>
    <m/>
    <m/>
    <m/>
    <n v="96.13"/>
    <n v="91.66"/>
    <n v="94.2"/>
    <m/>
    <m/>
    <m/>
    <m/>
    <m/>
    <n v="7.09"/>
    <m/>
    <n v="7.09"/>
    <n v="1"/>
    <m/>
    <m/>
    <m/>
    <m/>
    <n v="87000000"/>
    <m/>
    <d v="2021-01-01T00:00:00"/>
    <d v="2021-08-25T00:00:00"/>
    <d v="2023-01-18T00:00:00"/>
    <m/>
    <m/>
    <m/>
    <m/>
    <m/>
    <n v="8.34"/>
    <m/>
    <m/>
    <m/>
    <m/>
    <n v="1"/>
    <n v="236"/>
    <n v="511"/>
    <m/>
    <m/>
    <m/>
    <m/>
    <n v="0"/>
    <s v="No"/>
    <n v="314230.03999999998"/>
    <n v="76"/>
    <n v="93.95"/>
    <m/>
    <m/>
    <n v="1"/>
  </r>
  <r>
    <x v="2699"/>
    <s v="https://www.lula.com"/>
    <s v="https://www.crunchbase.com/organization/lula"/>
    <s v="Lula Technologies, Inc."/>
    <s v="Lula provides a variety of tools, including risk management, claims management, policy administration, and insurance coverage access."/>
    <s v="pre_seed"/>
    <s v="seed"/>
    <s v="series_a"/>
    <s v="series_b"/>
    <m/>
    <m/>
    <m/>
    <m/>
    <m/>
    <m/>
    <n v="18000000"/>
    <n v="35500000"/>
    <m/>
    <m/>
    <m/>
    <m/>
    <m/>
    <m/>
    <n v="90000000"/>
    <n v="236785000"/>
    <m/>
    <m/>
    <m/>
    <m/>
    <m/>
    <s v="Marc Baghadjian, Reshape, Verissimo Ventures"/>
    <s v="Andrew Wilkinson, Angus Davis, Bill Ackman, Flexport, Florida Funders, Founders Fund, Karman Ventures (fka Moving Capital), Khosla Ventures, NextView Ventures, Ross Lipson, Shrug Capital, SoftBank, Stephen Pagliuca"/>
    <s v="Founders Fund, Karman Ventures (fka Moving Capital), Khosla Ventures, NextView Ventures, Plug and Play, Stephen Pagliuca, Steve McLaughlin"/>
    <m/>
    <m/>
    <m/>
    <m/>
    <n v="2018"/>
    <n v="2021"/>
    <n v="2021"/>
    <x v="11"/>
    <m/>
    <m/>
    <m/>
    <m/>
    <n v="35500000"/>
    <s v="series_b"/>
    <d v="2023-08-03T00:00:00"/>
    <n v="236785000"/>
    <n v="0"/>
    <n v="995.82"/>
    <n v="92160.51"/>
    <n v="207825.52"/>
    <m/>
    <m/>
    <m/>
    <m/>
    <n v="1356"/>
    <n v="2159"/>
    <n v="203"/>
    <n v="84"/>
    <m/>
    <m/>
    <m/>
    <m/>
    <n v="68.790000000000006"/>
    <n v="82.11"/>
    <n v="96.16"/>
    <n v="93.32"/>
    <m/>
    <m/>
    <m/>
    <m/>
    <m/>
    <n v="2.2400000000000002"/>
    <m/>
    <n v="2.2400000000000002"/>
    <n v="1"/>
    <m/>
    <m/>
    <m/>
    <m/>
    <n v="53500000"/>
    <d v="2018-05-07T00:00:00"/>
    <d v="2021-01-01T00:00:00"/>
    <d v="2021-07-08T00:00:00"/>
    <d v="2023-08-03T00:00:00"/>
    <m/>
    <m/>
    <m/>
    <m/>
    <m/>
    <n v="2.63"/>
    <m/>
    <m/>
    <m/>
    <m/>
    <n v="1"/>
    <n v="188"/>
    <n v="756"/>
    <m/>
    <m/>
    <m/>
    <m/>
    <n v="0"/>
    <s v="No"/>
    <n v="300981.84999999998"/>
    <n v="77"/>
    <n v="93.87"/>
    <m/>
    <m/>
    <n v="1"/>
  </r>
  <r>
    <x v="2700"/>
    <s v="https://www.legitsecurity.com"/>
    <s v="https://www.crunchbase.com/organization/legit-security"/>
    <s v="Legit Security, Inc."/>
    <s v="Legit Security provides an enterprise SaaS solution that protects an organization’s software supply chain from attack."/>
    <m/>
    <s v="seed"/>
    <s v="series_a"/>
    <s v="series_b"/>
    <m/>
    <m/>
    <m/>
    <m/>
    <m/>
    <n v="3500000"/>
    <n v="30000000"/>
    <n v="40000000"/>
    <m/>
    <m/>
    <m/>
    <m/>
    <m/>
    <n v="35000000"/>
    <n v="150000000"/>
    <n v="266800000"/>
    <m/>
    <m/>
    <m/>
    <m/>
    <m/>
    <s v="Cyberstarts"/>
    <s v="Bessemer Venture Partners, Cerca Partners, TCV"/>
    <s v="Bessemer Venture Partners, CRV, Cyberstarts, TCV"/>
    <m/>
    <m/>
    <m/>
    <m/>
    <m/>
    <n v="2020"/>
    <n v="2022"/>
    <x v="11"/>
    <m/>
    <m/>
    <m/>
    <m/>
    <n v="40000000"/>
    <s v="series_b"/>
    <d v="2023-09-20T00:00:00"/>
    <n v="266800000"/>
    <m/>
    <n v="0"/>
    <n v="66522.5"/>
    <n v="223679.42"/>
    <m/>
    <m/>
    <m/>
    <m/>
    <m/>
    <n v="4029"/>
    <n v="245"/>
    <n v="82"/>
    <m/>
    <m/>
    <m/>
    <m/>
    <m/>
    <n v="57.2"/>
    <n v="94.78"/>
    <n v="93.48"/>
    <m/>
    <m/>
    <m/>
    <m/>
    <m/>
    <n v="5.18"/>
    <n v="5.18"/>
    <n v="1.51"/>
    <n v="1"/>
    <m/>
    <m/>
    <m/>
    <m/>
    <n v="73500000"/>
    <m/>
    <d v="2020-09-01T00:00:00"/>
    <d v="2022-02-10T00:00:00"/>
    <d v="2023-09-20T00:00:00"/>
    <m/>
    <m/>
    <m/>
    <m/>
    <n v="4.29"/>
    <n v="1.78"/>
    <m/>
    <m/>
    <m/>
    <m/>
    <n v="1"/>
    <n v="527"/>
    <n v="587"/>
    <m/>
    <m/>
    <m/>
    <m/>
    <n v="0"/>
    <s v="No"/>
    <n v="290201.92"/>
    <n v="78"/>
    <n v="93.79"/>
    <m/>
    <m/>
    <n v="1"/>
  </r>
  <r>
    <x v="2701"/>
    <s v="https://kigen.com"/>
    <s v="https://www.crunchbase.com/organization/kigen"/>
    <s v="Kigen Limited"/>
    <s v="Kigen is securing the Internet of Things (IoT) and the rise of AI using eSIMs"/>
    <m/>
    <m/>
    <s v="series_a"/>
    <s v="series_b"/>
    <m/>
    <m/>
    <m/>
    <m/>
    <m/>
    <m/>
    <n v="37000000"/>
    <n v="20000000"/>
    <m/>
    <m/>
    <m/>
    <m/>
    <m/>
    <m/>
    <n v="62000000"/>
    <n v="133400000"/>
    <m/>
    <m/>
    <m/>
    <m/>
    <m/>
    <m/>
    <s v="SoftBank Vision Fund"/>
    <s v="Arm Holdings, SoftBank Vision Fund"/>
    <m/>
    <m/>
    <m/>
    <m/>
    <m/>
    <m/>
    <n v="2022"/>
    <x v="11"/>
    <m/>
    <m/>
    <m/>
    <m/>
    <n v="20000000"/>
    <s v="series_b"/>
    <d v="2023-07-06T00:00:00"/>
    <n v="133400000"/>
    <m/>
    <m/>
    <n v="25013.62"/>
    <n v="264804.12"/>
    <m/>
    <m/>
    <m/>
    <m/>
    <m/>
    <m/>
    <n v="516"/>
    <n v="71"/>
    <m/>
    <m/>
    <m/>
    <m/>
    <m/>
    <m/>
    <n v="88.97"/>
    <n v="94.36"/>
    <m/>
    <m/>
    <m/>
    <m/>
    <m/>
    <n v="1.83"/>
    <m/>
    <n v="1.83"/>
    <n v="1"/>
    <m/>
    <m/>
    <m/>
    <m/>
    <n v="57000000"/>
    <m/>
    <m/>
    <d v="2022-01-30T00:00:00"/>
    <d v="2023-07-06T00:00:00"/>
    <m/>
    <m/>
    <m/>
    <m/>
    <m/>
    <n v="2.15"/>
    <m/>
    <m/>
    <m/>
    <m/>
    <n v="1"/>
    <m/>
    <n v="522"/>
    <m/>
    <m/>
    <m/>
    <m/>
    <n v="0"/>
    <s v="No"/>
    <n v="289817.74"/>
    <n v="79"/>
    <n v="93.71"/>
    <m/>
    <m/>
    <n v="1"/>
  </r>
  <r>
    <x v="2702"/>
    <s v="https://darrow.ai"/>
    <s v="https://www.crunchbase.com/organization/darrow"/>
    <m/>
    <s v="Darrow is a legal data security platform that ingests amounts of publicly-available documents to search for class action litigation."/>
    <m/>
    <s v="seed"/>
    <s v="series_a"/>
    <s v="series_b"/>
    <m/>
    <m/>
    <m/>
    <m/>
    <m/>
    <n v="4000000"/>
    <n v="20000000"/>
    <n v="35000000"/>
    <m/>
    <m/>
    <m/>
    <m/>
    <m/>
    <n v="40000000"/>
    <n v="100000000"/>
    <n v="233450000"/>
    <m/>
    <m/>
    <m/>
    <m/>
    <m/>
    <s v="Matias Ventures, NFX, Y Combinator"/>
    <s v="Entrée Capital, F2 Capital, NFX, Y Combinator"/>
    <s v="Entrée Capital, F2 Capital, Georgian, NFX"/>
    <m/>
    <m/>
    <m/>
    <m/>
    <m/>
    <n v="2021"/>
    <n v="2021"/>
    <x v="11"/>
    <m/>
    <m/>
    <m/>
    <m/>
    <n v="35000000"/>
    <s v="series_b"/>
    <d v="2023-09-19T00:00:00"/>
    <n v="233450000"/>
    <m/>
    <n v="201635.64"/>
    <n v="85638.92"/>
    <n v="2390.39"/>
    <m/>
    <m/>
    <m/>
    <m/>
    <m/>
    <n v="125"/>
    <n v="220"/>
    <n v="345"/>
    <m/>
    <m/>
    <m/>
    <m/>
    <m/>
    <n v="98.97"/>
    <n v="95.83"/>
    <n v="72.3"/>
    <m/>
    <m/>
    <m/>
    <m/>
    <m/>
    <n v="3.97"/>
    <n v="3.97"/>
    <n v="1.98"/>
    <n v="1"/>
    <m/>
    <m/>
    <m/>
    <m/>
    <n v="59000000"/>
    <m/>
    <d v="2021-03-24T00:00:00"/>
    <d v="2021-11-07T00:00:00"/>
    <d v="2023-09-19T00:00:00"/>
    <m/>
    <m/>
    <m/>
    <m/>
    <n v="2.5"/>
    <n v="2.33"/>
    <m/>
    <m/>
    <m/>
    <m/>
    <n v="1"/>
    <n v="228"/>
    <n v="681"/>
    <m/>
    <m/>
    <m/>
    <m/>
    <n v="0"/>
    <s v="No"/>
    <n v="289664.95"/>
    <n v="80"/>
    <n v="93.63"/>
    <m/>
    <m/>
    <n v="1"/>
  </r>
  <r>
    <x v="2703"/>
    <s v="https://www.pixxel.space/"/>
    <s v="https://www.crunchbase.com/organization/pixxel-81c6"/>
    <s v="Pixxel Space Technologies, Inc."/>
    <s v="Pixxel is a space data company that develops a constellation of hyperspectral earth imaging satellites."/>
    <s v="pre_seed"/>
    <s v="seed"/>
    <s v="series_a"/>
    <s v="series_b"/>
    <m/>
    <m/>
    <m/>
    <m/>
    <n v="680000"/>
    <n v="5000000"/>
    <n v="27000000"/>
    <n v="36000000"/>
    <m/>
    <m/>
    <m/>
    <m/>
    <n v="13600000"/>
    <n v="50000000"/>
    <n v="135000000"/>
    <n v="240120000"/>
    <m/>
    <m/>
    <m/>
    <m/>
    <s v="Dileep Nath, Matt Kozlov, Pawan Sarda, Raju Reddy, Techstars, growX ventures"/>
    <s v="Athera Venture Partners, Blume Ventures, Lightspeed India Partners, Ryan Johnson, Stanford Angels and Entrepreneurs, growX ventures"/>
    <s v="Athera Venture Partners, Blume Ventures, In-Q-Tel, Inventus Capital Partners, Jackson Moses, Jordan Noone, Lightspeed Venture Partners, Omnivore, Radical Ventures, Ryan Johnson, Seraphim Space, Space.VC, Sparta Group"/>
    <s v="Athera Venture Partners, Blume Ventures, Google, Lightspeed Venture Partners, Radical Ventures, Sparta Group, growX ventures"/>
    <m/>
    <m/>
    <m/>
    <m/>
    <n v="2019"/>
    <n v="2020"/>
    <n v="2022"/>
    <x v="11"/>
    <m/>
    <m/>
    <m/>
    <m/>
    <n v="36000000"/>
    <s v="series_b"/>
    <d v="2023-06-01T00:00:00"/>
    <n v="240120000"/>
    <n v="216.62"/>
    <n v="2028.73"/>
    <n v="47034.03"/>
    <n v="233642.71"/>
    <m/>
    <m/>
    <m/>
    <m/>
    <n v="436"/>
    <n v="775"/>
    <n v="332"/>
    <n v="78"/>
    <m/>
    <m/>
    <m/>
    <m/>
    <n v="92.18"/>
    <n v="91.78"/>
    <n v="92.91"/>
    <n v="93.8"/>
    <m/>
    <m/>
    <m/>
    <m/>
    <m/>
    <n v="10.81"/>
    <n v="3.27"/>
    <n v="1.51"/>
    <n v="1"/>
    <m/>
    <m/>
    <m/>
    <m/>
    <n v="70980000"/>
    <d v="2019-07-12T00:00:00"/>
    <d v="2020-08-19T00:00:00"/>
    <d v="2022-03-28T00:00:00"/>
    <d v="2023-06-01T00:00:00"/>
    <m/>
    <m/>
    <m/>
    <m/>
    <n v="2.7"/>
    <n v="1.78"/>
    <m/>
    <m/>
    <m/>
    <m/>
    <n v="1"/>
    <n v="586"/>
    <n v="430"/>
    <m/>
    <m/>
    <m/>
    <m/>
    <n v="0"/>
    <s v="No"/>
    <n v="282922.09000000003"/>
    <n v="81"/>
    <n v="93.55"/>
    <m/>
    <m/>
    <n v="1"/>
  </r>
  <r>
    <x v="2704"/>
    <s v="https://www.curri.com"/>
    <s v="https://www.crunchbase.com/organization/curri"/>
    <s v="Curri Inc."/>
    <s v="Curri is a construction materials provider that develops a last-mile delivery app that connects supply stores to customers."/>
    <s v="pre_seed"/>
    <s v="seed"/>
    <s v="series_a"/>
    <s v="series_b"/>
    <m/>
    <m/>
    <m/>
    <m/>
    <n v="150000"/>
    <m/>
    <n v="6000000"/>
    <n v="42000000"/>
    <m/>
    <m/>
    <m/>
    <m/>
    <n v="3000000"/>
    <m/>
    <n v="30000000"/>
    <n v="280140000"/>
    <m/>
    <m/>
    <m/>
    <m/>
    <s v="Y Combinator"/>
    <s v="Initialized Capital"/>
    <s v="Brick &amp; Mortar Ventures, Initialized Capital, Rainfall Ventures"/>
    <s v="Bessemer Venture Partners, Brick &amp; Mortar Ventures, Initialized Capital, Rainfall Ventures, Santa Barbara Venture Partners"/>
    <m/>
    <m/>
    <m/>
    <m/>
    <n v="2019"/>
    <n v="2020"/>
    <n v="2021"/>
    <x v="11"/>
    <m/>
    <m/>
    <m/>
    <m/>
    <n v="42000000"/>
    <s v="series_b"/>
    <d v="2023-06-06T00:00:00"/>
    <n v="280140000"/>
    <n v="13482.77"/>
    <n v="5923.12"/>
    <n v="13538.9"/>
    <n v="236591.92"/>
    <m/>
    <m/>
    <m/>
    <m/>
    <n v="22"/>
    <n v="552"/>
    <n v="794"/>
    <n v="75"/>
    <m/>
    <m/>
    <m/>
    <m/>
    <n v="99.62"/>
    <n v="94.15"/>
    <n v="84.91"/>
    <n v="94.04"/>
    <m/>
    <m/>
    <m/>
    <m/>
    <m/>
    <n v="57.15"/>
    <m/>
    <n v="7.94"/>
    <n v="1"/>
    <m/>
    <m/>
    <m/>
    <m/>
    <n v="48150000"/>
    <d v="2019-08-19T00:00:00"/>
    <d v="2020-05-15T00:00:00"/>
    <d v="2021-04-02T00:00:00"/>
    <d v="2023-06-06T00:00:00"/>
    <m/>
    <m/>
    <m/>
    <m/>
    <m/>
    <n v="9.34"/>
    <m/>
    <m/>
    <m/>
    <m/>
    <n v="1"/>
    <n v="322"/>
    <n v="795"/>
    <m/>
    <m/>
    <m/>
    <m/>
    <n v="0"/>
    <s v="No"/>
    <n v="269536.71000000002"/>
    <n v="82"/>
    <n v="93.47"/>
    <m/>
    <m/>
    <n v="1"/>
  </r>
  <r>
    <x v="2705"/>
    <s v="https://nimble.ai"/>
    <s v="https://www.crunchbase.com/organization/qoowa"/>
    <s v="Nimble Robotics, Inc.,"/>
    <s v="Nimble Robotics reimagines fulfillment with intelligent robots that can pick and pack anything."/>
    <m/>
    <m/>
    <s v="series_a"/>
    <s v="series_b"/>
    <m/>
    <m/>
    <m/>
    <m/>
    <m/>
    <m/>
    <n v="50000000"/>
    <n v="65000000"/>
    <m/>
    <m/>
    <m/>
    <m/>
    <m/>
    <m/>
    <n v="250000000"/>
    <n v="433550000"/>
    <m/>
    <m/>
    <m/>
    <m/>
    <m/>
    <m/>
    <s v="Accel, Andy Rachleff, DNS Capital, Fei-Fei Li, GSR Ventures, Georges Harik, Jim Swartz, Reinvent Capital, StartX (Stanford-StartX Fund)"/>
    <s v="Breyer Capital, Cedar Pine, DNS Capital, GSR Ventures"/>
    <m/>
    <m/>
    <m/>
    <m/>
    <m/>
    <m/>
    <n v="2021"/>
    <x v="11"/>
    <m/>
    <m/>
    <m/>
    <m/>
    <n v="65000000"/>
    <s v="series_b"/>
    <d v="2023-03-16T00:00:00"/>
    <n v="433550000"/>
    <m/>
    <m/>
    <n v="258430.76"/>
    <n v="10655.1"/>
    <m/>
    <m/>
    <m/>
    <m/>
    <m/>
    <m/>
    <n v="45"/>
    <n v="267"/>
    <m/>
    <m/>
    <m/>
    <m/>
    <m/>
    <m/>
    <n v="99.16"/>
    <n v="78.58"/>
    <m/>
    <m/>
    <m/>
    <m/>
    <m/>
    <n v="1.47"/>
    <m/>
    <n v="1.47"/>
    <n v="1"/>
    <m/>
    <m/>
    <m/>
    <m/>
    <n v="115000000"/>
    <m/>
    <m/>
    <d v="2021-03-11T00:00:00"/>
    <d v="2023-03-16T00:00:00"/>
    <m/>
    <m/>
    <m/>
    <m/>
    <m/>
    <n v="1.73"/>
    <m/>
    <m/>
    <m/>
    <m/>
    <n v="1"/>
    <m/>
    <n v="735"/>
    <m/>
    <m/>
    <m/>
    <m/>
    <n v="0"/>
    <s v="No"/>
    <n v="269085.86"/>
    <n v="83"/>
    <n v="93.39"/>
    <m/>
    <m/>
    <n v="1"/>
  </r>
  <r>
    <x v="2706"/>
    <s v="https://www.dealtale.com"/>
    <s v="https://www.crunchbase.com/organization/dealtale"/>
    <m/>
    <s v="Dealtale helps marketing, sales, and customers success teams analyze customer journeys at scale and create data-driven revenue processes."/>
    <m/>
    <s v="seed"/>
    <m/>
    <s v="series_b"/>
    <m/>
    <m/>
    <m/>
    <m/>
    <m/>
    <n v="500000"/>
    <m/>
    <m/>
    <m/>
    <m/>
    <m/>
    <m/>
    <m/>
    <n v="5000000"/>
    <m/>
    <m/>
    <m/>
    <m/>
    <m/>
    <m/>
    <m/>
    <s v="Hyperwise Ventures"/>
    <m/>
    <s v="KRR, SoftBank Vision Fund"/>
    <m/>
    <m/>
    <m/>
    <m/>
    <m/>
    <n v="2020"/>
    <m/>
    <x v="11"/>
    <m/>
    <m/>
    <m/>
    <m/>
    <m/>
    <s v="series_b"/>
    <d v="2023-02-21T00:00:00"/>
    <m/>
    <m/>
    <n v="0"/>
    <m/>
    <n v="264804.12"/>
    <m/>
    <m/>
    <m/>
    <m/>
    <m/>
    <n v="4029"/>
    <m/>
    <n v="71"/>
    <m/>
    <m/>
    <m/>
    <m/>
    <m/>
    <n v="57.2"/>
    <m/>
    <n v="94.36"/>
    <m/>
    <m/>
    <m/>
    <m/>
    <m/>
    <m/>
    <m/>
    <m/>
    <m/>
    <m/>
    <m/>
    <m/>
    <m/>
    <n v="1750000"/>
    <m/>
    <d v="2020-10-21T00:00:00"/>
    <m/>
    <d v="2023-02-21T00:00:00"/>
    <m/>
    <m/>
    <m/>
    <m/>
    <m/>
    <m/>
    <m/>
    <m/>
    <m/>
    <m/>
    <m/>
    <m/>
    <m/>
    <m/>
    <m/>
    <m/>
    <m/>
    <n v="0"/>
    <s v="No"/>
    <n v="264804.12"/>
    <n v="84"/>
    <n v="93.31"/>
    <m/>
    <m/>
    <m/>
  </r>
  <r>
    <x v="2707"/>
    <s v="https://www.exponent.energy/"/>
    <s v="https://www.crunchbase.com/organization/exponent-energy"/>
    <s v="Exponent Energy, Pvt."/>
    <s v="Exponent Energy focuses on developing fast charging technology for electric vehicles."/>
    <m/>
    <s v="seed"/>
    <s v="series_a"/>
    <s v="series_b"/>
    <m/>
    <m/>
    <m/>
    <m/>
    <m/>
    <n v="4908233"/>
    <n v="13000000"/>
    <n v="26400000"/>
    <m/>
    <m/>
    <m/>
    <m/>
    <m/>
    <n v="49082330"/>
    <n v="65000000"/>
    <n v="176088000"/>
    <m/>
    <m/>
    <m/>
    <m/>
    <m/>
    <s v="3one4 Capital, AdvantEdge Founders, Samvardhana Motherson International, YourNest Venture Capital"/>
    <s v="3one4 Capital, AdvantEdge Founders, Lightspeed India Partners, YourNest Venture Capital"/>
    <s v="3one4 Capital, AdvantEdge Founders, Eight Roads Ventures, Lightspeed Venture Partners, Pawan Munjal Family Trust, TDK Corporation, YourNest Venture Capital"/>
    <m/>
    <m/>
    <m/>
    <m/>
    <m/>
    <n v="2021"/>
    <n v="2022"/>
    <x v="11"/>
    <m/>
    <m/>
    <m/>
    <m/>
    <n v="26400000"/>
    <s v="series_b"/>
    <d v="2023-12-14T00:00:00"/>
    <n v="176088000"/>
    <m/>
    <n v="6.39"/>
    <n v="15437.87"/>
    <n v="234952.78"/>
    <m/>
    <m/>
    <m/>
    <m/>
    <m/>
    <n v="4292"/>
    <n v="640"/>
    <n v="77"/>
    <m/>
    <m/>
    <m/>
    <m/>
    <m/>
    <n v="64.430000000000007"/>
    <n v="86.32"/>
    <n v="93.88"/>
    <m/>
    <m/>
    <m/>
    <m/>
    <m/>
    <n v="2.44"/>
    <n v="2.44"/>
    <n v="2.2999999999999998"/>
    <n v="1"/>
    <m/>
    <m/>
    <m/>
    <m/>
    <n v="44308233"/>
    <m/>
    <d v="2021-12-08T00:00:00"/>
    <d v="2022-08-17T00:00:00"/>
    <d v="2023-12-14T00:00:00"/>
    <m/>
    <m/>
    <m/>
    <m/>
    <n v="1.32"/>
    <n v="2.71"/>
    <m/>
    <m/>
    <m/>
    <m/>
    <n v="1"/>
    <n v="252"/>
    <n v="484"/>
    <m/>
    <m/>
    <m/>
    <m/>
    <n v="0"/>
    <s v="No"/>
    <n v="250397.04"/>
    <n v="85"/>
    <n v="93.23"/>
    <m/>
    <m/>
    <n v="1"/>
  </r>
  <r>
    <x v="2708"/>
    <s v="https://www.zluri.com"/>
    <s v="https://www.crunchbase.com/organization/zluri-96e5"/>
    <s v="Zluri Pte Ltd"/>
    <s v="Zluri is a SaaS management platform that enables modern enterprises with SaaS management and identity governance."/>
    <m/>
    <s v="seed"/>
    <s v="series_a"/>
    <s v="series_b"/>
    <m/>
    <m/>
    <m/>
    <m/>
    <m/>
    <n v="2000000"/>
    <n v="10000000"/>
    <n v="20000000"/>
    <m/>
    <m/>
    <m/>
    <m/>
    <m/>
    <n v="20000000"/>
    <n v="50000000"/>
    <n v="133400000"/>
    <m/>
    <m/>
    <m/>
    <m/>
    <m/>
    <s v="Endiya Partners, Kalaari Capital"/>
    <s v="Endiya Partners, Kalaari Capital, MassMutual Ventures"/>
    <s v="Endiya Partners, Kalaari Capital, Lightspeed Venture Partners, MassMutual Ventures"/>
    <m/>
    <m/>
    <m/>
    <m/>
    <m/>
    <n v="2021"/>
    <n v="2022"/>
    <x v="11"/>
    <m/>
    <m/>
    <m/>
    <m/>
    <n v="20000000"/>
    <s v="series_b"/>
    <d v="2023-07-13T00:00:00"/>
    <n v="133400000"/>
    <m/>
    <n v="35.409999999999997"/>
    <n v="2606.37"/>
    <n v="235206.31"/>
    <m/>
    <m/>
    <m/>
    <m/>
    <m/>
    <n v="3559"/>
    <n v="1200"/>
    <n v="76"/>
    <m/>
    <m/>
    <m/>
    <m/>
    <m/>
    <n v="70.5"/>
    <n v="74.33"/>
    <n v="93.96"/>
    <m/>
    <m/>
    <m/>
    <m/>
    <m/>
    <n v="4.54"/>
    <n v="4.54"/>
    <n v="2.27"/>
    <n v="1"/>
    <m/>
    <m/>
    <m/>
    <m/>
    <n v="32000000"/>
    <m/>
    <d v="2021-01-15T00:00:00"/>
    <d v="2022-01-10T00:00:00"/>
    <d v="2023-07-13T00:00:00"/>
    <m/>
    <m/>
    <m/>
    <m/>
    <n v="2.5"/>
    <n v="2.67"/>
    <m/>
    <m/>
    <m/>
    <m/>
    <n v="1"/>
    <n v="360"/>
    <n v="549"/>
    <m/>
    <m/>
    <m/>
    <m/>
    <n v="0"/>
    <s v="No"/>
    <n v="237848.09"/>
    <n v="86"/>
    <n v="93.15"/>
    <m/>
    <m/>
    <n v="1"/>
  </r>
  <r>
    <x v="2709"/>
    <s v="https://aeratx.com"/>
    <s v="https://www.crunchbase.com/organization/aera-therapeutics-eb9a"/>
    <s v="Aera Therapeutics Inc."/>
    <s v="Aera Therapeutics is a biotechnology firm that employs its own protein nanoparticle (PNP) delivery platform."/>
    <m/>
    <m/>
    <s v="series_a"/>
    <s v="series_b"/>
    <m/>
    <m/>
    <m/>
    <m/>
    <m/>
    <m/>
    <m/>
    <n v="193000000"/>
    <m/>
    <m/>
    <m/>
    <m/>
    <m/>
    <m/>
    <m/>
    <n v="1287310000"/>
    <m/>
    <m/>
    <m/>
    <m/>
    <m/>
    <m/>
    <s v="ARCH Venture Partners, Google Ventures, Lux Capital"/>
    <s v="ARCH Venture Partners, Google Ventures, Lux Capital"/>
    <m/>
    <m/>
    <m/>
    <m/>
    <m/>
    <m/>
    <n v="2023"/>
    <x v="11"/>
    <m/>
    <m/>
    <m/>
    <m/>
    <n v="193000000"/>
    <s v="series_b"/>
    <d v="2023-02-16T00:00:00"/>
    <n v="1287310000"/>
    <m/>
    <m/>
    <n v="58879.1"/>
    <n v="178856.35"/>
    <m/>
    <m/>
    <m/>
    <m/>
    <m/>
    <m/>
    <n v="109"/>
    <n v="88"/>
    <m/>
    <m/>
    <m/>
    <m/>
    <m/>
    <m/>
    <n v="96.58"/>
    <n v="93"/>
    <m/>
    <m/>
    <m/>
    <m/>
    <m/>
    <n v="1"/>
    <m/>
    <m/>
    <n v="1"/>
    <m/>
    <m/>
    <m/>
    <m/>
    <n v="193000000"/>
    <m/>
    <m/>
    <d v="2023-02-16T00:00:00"/>
    <d v="2023-02-16T00:00:00"/>
    <m/>
    <m/>
    <m/>
    <m/>
    <m/>
    <m/>
    <m/>
    <m/>
    <m/>
    <m/>
    <n v="1"/>
    <m/>
    <n v="0"/>
    <m/>
    <m/>
    <m/>
    <m/>
    <n v="0"/>
    <s v="No"/>
    <n v="237735.45"/>
    <n v="87"/>
    <n v="93.06"/>
    <m/>
    <m/>
    <n v="1"/>
  </r>
  <r>
    <x v="2710"/>
    <s v="https://www.rinsed.com"/>
    <s v="https://www.crunchbase.com/organization/rinsed-55f5"/>
    <m/>
    <s v="Rinsed is a provider of easy-to-use customer relationship management software for the car wash industry."/>
    <m/>
    <s v="seed"/>
    <s v="series_a"/>
    <s v="series_b"/>
    <m/>
    <m/>
    <m/>
    <m/>
    <m/>
    <n v="3000000"/>
    <n v="12000000"/>
    <n v="20000000"/>
    <m/>
    <m/>
    <m/>
    <m/>
    <m/>
    <n v="30000000"/>
    <n v="60000000"/>
    <n v="133400000"/>
    <m/>
    <m/>
    <m/>
    <m/>
    <m/>
    <s v="Bedrock, Mischief, Y Combinator"/>
    <s v="Bedrock, Founders Fund, Mischief"/>
    <s v="VMG Partners"/>
    <m/>
    <m/>
    <m/>
    <m/>
    <m/>
    <n v="2021"/>
    <n v="2022"/>
    <x v="11"/>
    <m/>
    <m/>
    <m/>
    <m/>
    <n v="20000000"/>
    <s v="series_b"/>
    <d v="2023-04-25T00:00:00"/>
    <n v="133400000"/>
    <m/>
    <n v="202659.61"/>
    <n v="33345.4"/>
    <n v="392.89"/>
    <m/>
    <m/>
    <m/>
    <m/>
    <m/>
    <n v="112"/>
    <n v="457"/>
    <n v="447"/>
    <m/>
    <m/>
    <m/>
    <m/>
    <m/>
    <n v="99.08"/>
    <n v="90.24"/>
    <n v="64.09"/>
    <m/>
    <m/>
    <m/>
    <m/>
    <m/>
    <n v="3.02"/>
    <n v="3.02"/>
    <n v="1.89"/>
    <n v="1"/>
    <m/>
    <m/>
    <m/>
    <m/>
    <n v="35000000"/>
    <m/>
    <d v="2021-03-22T00:00:00"/>
    <d v="2022-05-02T00:00:00"/>
    <d v="2023-04-25T00:00:00"/>
    <m/>
    <m/>
    <m/>
    <m/>
    <n v="2"/>
    <n v="2.2200000000000002"/>
    <m/>
    <m/>
    <m/>
    <m/>
    <n v="1"/>
    <n v="406"/>
    <n v="358"/>
    <m/>
    <m/>
    <m/>
    <m/>
    <n v="0"/>
    <s v="No"/>
    <n v="236397.9"/>
    <n v="88"/>
    <n v="92.98"/>
    <m/>
    <m/>
    <n v="1"/>
  </r>
  <r>
    <x v="2711"/>
    <s v="https://www.you.co/en-SG"/>
    <s v="https://www.crunchbase.com/organization/youtrip"/>
    <s v="You Technologies Group Limited"/>
    <s v="YouTrip is a multi-currency mobile wallet that allows users to pay overseas with no transaction fees."/>
    <m/>
    <s v="seed"/>
    <s v="series_a"/>
    <s v="series_b"/>
    <m/>
    <m/>
    <m/>
    <m/>
    <m/>
    <n v="25500000"/>
    <n v="30000000"/>
    <n v="50000000"/>
    <m/>
    <m/>
    <m/>
    <m/>
    <m/>
    <n v="255000000"/>
    <n v="150000000"/>
    <n v="333500000"/>
    <m/>
    <m/>
    <m/>
    <m/>
    <m/>
    <s v="Insignia Ventures Partners"/>
    <m/>
    <s v="Lightspeed Venture Partners"/>
    <m/>
    <m/>
    <m/>
    <m/>
    <m/>
    <n v="2019"/>
    <n v="2021"/>
    <x v="11"/>
    <m/>
    <m/>
    <m/>
    <m/>
    <n v="50000000"/>
    <s v="series_b"/>
    <d v="2023-10-26T00:00:00"/>
    <n v="333500000"/>
    <m/>
    <n v="2.12"/>
    <n v="0"/>
    <n v="233335.41"/>
    <m/>
    <m/>
    <m/>
    <m/>
    <m/>
    <n v="2930"/>
    <n v="2960"/>
    <n v="79"/>
    <m/>
    <m/>
    <m/>
    <m/>
    <m/>
    <n v="69.47"/>
    <n v="43.68"/>
    <n v="93.72"/>
    <m/>
    <m/>
    <m/>
    <m/>
    <m/>
    <n v="1.89"/>
    <n v="0.89"/>
    <n v="1.89"/>
    <n v="1"/>
    <m/>
    <m/>
    <m/>
    <m/>
    <n v="105500000"/>
    <m/>
    <d v="2019-05-16T00:00:00"/>
    <d v="2021-11-30T00:00:00"/>
    <d v="2023-10-26T00:00:00"/>
    <m/>
    <m/>
    <m/>
    <m/>
    <n v="0.59"/>
    <n v="2.2200000000000002"/>
    <m/>
    <m/>
    <m/>
    <m/>
    <n v="1"/>
    <n v="929"/>
    <n v="695"/>
    <m/>
    <m/>
    <m/>
    <m/>
    <n v="0"/>
    <s v="No"/>
    <n v="233337.53"/>
    <n v="89"/>
    <n v="92.9"/>
    <m/>
    <m/>
    <n v="1"/>
  </r>
  <r>
    <x v="2712"/>
    <s v="https://www.parabola.io"/>
    <s v="https://www.crunchbase.com/organization/parabola-2"/>
    <s v="Parabola Labs, Inc."/>
    <s v="Parabola offers a drag-and-drop workflow tool that allows users to collaborate, automate, and streamline complex processes."/>
    <m/>
    <s v="seed"/>
    <s v="series_a"/>
    <s v="series_b"/>
    <m/>
    <m/>
    <m/>
    <m/>
    <m/>
    <m/>
    <n v="8000000"/>
    <n v="24000000"/>
    <m/>
    <m/>
    <m/>
    <m/>
    <m/>
    <m/>
    <n v="40000000"/>
    <n v="160080000"/>
    <m/>
    <m/>
    <m/>
    <m/>
    <m/>
    <s v="Mike Hennessey"/>
    <s v="Elad Gil, Matrix, Thrive Capital"/>
    <s v="AJ Frank, Abstract Ventures, Cristina Cordova, Flexport Ventures, Good Friends, Immad Akhund, J Zac Stein, Jack Altman, Jeffrey Raider, Jon Vaughan, Kyle Parrish, Matrix, Matthew Hertz, Melissa Tan, Merus Capital, OpenView, Otherwise Fund, Praveer Melwani, Sarah Scharf, Thrive Capital, Toby Espinosa, Twum Djin, Vlad Magdalin, Zack Kanter"/>
    <m/>
    <m/>
    <m/>
    <m/>
    <m/>
    <n v="2015"/>
    <n v="2020"/>
    <x v="11"/>
    <m/>
    <m/>
    <m/>
    <m/>
    <n v="24000000"/>
    <s v="series_b"/>
    <d v="2023-06-28T00:00:00"/>
    <n v="160080000"/>
    <m/>
    <n v="0"/>
    <n v="27997.119999999999"/>
    <n v="204561.82"/>
    <m/>
    <m/>
    <m/>
    <m/>
    <m/>
    <n v="3493"/>
    <n v="30"/>
    <n v="85"/>
    <m/>
    <m/>
    <m/>
    <m/>
    <m/>
    <n v="64.400000000000006"/>
    <n v="99.18"/>
    <n v="93.24"/>
    <m/>
    <m/>
    <m/>
    <m/>
    <m/>
    <n v="3.4"/>
    <m/>
    <n v="3.4"/>
    <n v="1"/>
    <m/>
    <m/>
    <m/>
    <m/>
    <n v="34200000"/>
    <m/>
    <d v="2015-11-10T00:00:00"/>
    <d v="2020-08-11T00:00:00"/>
    <d v="2023-06-28T00:00:00"/>
    <m/>
    <m/>
    <m/>
    <m/>
    <m/>
    <n v="4"/>
    <m/>
    <m/>
    <m/>
    <m/>
    <n v="1"/>
    <n v="1736"/>
    <n v="1051"/>
    <m/>
    <m/>
    <m/>
    <m/>
    <n v="0"/>
    <s v="No"/>
    <n v="232558.94"/>
    <n v="90"/>
    <n v="92.82"/>
    <m/>
    <m/>
    <n v="1"/>
  </r>
  <r>
    <x v="2713"/>
    <s v="https://kapital.mx"/>
    <s v="https://www.crunchbase.com/organization/kapital-smartbank"/>
    <s v="Redem Tech, LLC"/>
    <s v="Kapital uses data and artificial intelligence to provide SMEs with an account to see and manage their business cash flows in real-time."/>
    <s v="pre_seed"/>
    <s v="seed"/>
    <s v="series_a"/>
    <s v="series_b"/>
    <m/>
    <m/>
    <m/>
    <m/>
    <n v="1500000"/>
    <n v="8600000"/>
    <n v="24000000"/>
    <n v="40000000"/>
    <m/>
    <m/>
    <m/>
    <m/>
    <n v="30000000"/>
    <n v="86000000"/>
    <n v="120000000"/>
    <n v="266800000"/>
    <m/>
    <m/>
    <m/>
    <m/>
    <s v="MVP"/>
    <s v="Broom Ventures, David Rusenko, Flucas Ventures, FoundersX Ventures, Holland George Capital Management, Kube VC, MVP, Pioneer Fund, Soma Capital, TeleSoft Partners, Tenacity Venture Capital, Trajectory Ventures, Tribe Capital, True Capital Management, Y Combinator"/>
    <s v="Arash Ferdowsi, Arjun Sethi, Broom Ventures, Flucas Ventures, FoundersX Ventures, Kube VC, MS&amp;AD Ventures, Marbruck, MyAsia VC, Niya Partners, Pioneer Fund, Scott Sandell, Tribe Capital, True Capital Management"/>
    <s v="Alumni Ventures, Cervin Ventures, Conexo Ventures, MS&amp;AD Ventures, Niya Partners, Tribe Capital, Tru Arrow Partners"/>
    <m/>
    <m/>
    <m/>
    <m/>
    <n v="2020"/>
    <n v="2022"/>
    <n v="2023"/>
    <x v="11"/>
    <m/>
    <m/>
    <m/>
    <m/>
    <n v="40000000"/>
    <s v="series_b"/>
    <d v="2023-12-14T00:00:00"/>
    <n v="266800000"/>
    <n v="0"/>
    <n v="209880.42"/>
    <n v="5071.09"/>
    <n v="11278.17"/>
    <m/>
    <m/>
    <m/>
    <m/>
    <n v="2133"/>
    <n v="62"/>
    <n v="439"/>
    <n v="266"/>
    <m/>
    <m/>
    <m/>
    <m/>
    <n v="65.64"/>
    <n v="99.45"/>
    <n v="86.13"/>
    <n v="78.66"/>
    <m/>
    <m/>
    <m/>
    <m/>
    <m/>
    <n v="5.44"/>
    <n v="2.11"/>
    <n v="1.89"/>
    <n v="1"/>
    <m/>
    <m/>
    <m/>
    <m/>
    <n v="371100000"/>
    <d v="2020-06-05T00:00:00"/>
    <d v="2022-04-14T00:00:00"/>
    <d v="2023-05-25T00:00:00"/>
    <d v="2023-12-14T00:00:00"/>
    <m/>
    <m/>
    <m/>
    <m/>
    <n v="1.4"/>
    <n v="2.2200000000000002"/>
    <m/>
    <m/>
    <m/>
    <m/>
    <n v="1"/>
    <n v="406"/>
    <n v="203"/>
    <m/>
    <m/>
    <m/>
    <m/>
    <n v="0"/>
    <s v="No"/>
    <n v="226229.68"/>
    <n v="91"/>
    <n v="92.74"/>
    <m/>
    <m/>
    <n v="1"/>
  </r>
  <r>
    <x v="2714"/>
    <s v="https://www.helsing.ai"/>
    <s v="https://www.crunchbase.com/organization/helsing"/>
    <m/>
    <s v="Helsing is an AI defense company that specializes in the creation of AI-powered military solutions and components."/>
    <m/>
    <m/>
    <s v="series_a"/>
    <s v="series_b"/>
    <m/>
    <m/>
    <m/>
    <m/>
    <m/>
    <m/>
    <n v="118843611"/>
    <n v="222272089"/>
    <m/>
    <m/>
    <m/>
    <m/>
    <m/>
    <m/>
    <n v="463779945"/>
    <n v="1817526313"/>
    <m/>
    <m/>
    <m/>
    <m/>
    <m/>
    <m/>
    <s v="Prima Materia"/>
    <s v="General Catalyst, La Famiglia, Saab"/>
    <m/>
    <m/>
    <m/>
    <m/>
    <m/>
    <m/>
    <n v="2021"/>
    <x v="11"/>
    <m/>
    <m/>
    <m/>
    <m/>
    <n v="222272088"/>
    <s v="series_b"/>
    <d v="2023-09-14T00:00:00"/>
    <n v="1817526313"/>
    <m/>
    <m/>
    <n v="0"/>
    <n v="224506.59"/>
    <m/>
    <m/>
    <m/>
    <m/>
    <m/>
    <m/>
    <n v="2960"/>
    <n v="81"/>
    <m/>
    <m/>
    <m/>
    <m/>
    <m/>
    <m/>
    <n v="43.68"/>
    <n v="93.56"/>
    <m/>
    <m/>
    <m/>
    <m/>
    <s v="unicorn"/>
    <n v="3.33"/>
    <m/>
    <n v="3.33"/>
    <n v="1"/>
    <m/>
    <m/>
    <m/>
    <m/>
    <n v="341115700"/>
    <m/>
    <m/>
    <d v="2021-11-09T00:00:00"/>
    <d v="2023-09-14T00:00:00"/>
    <m/>
    <m/>
    <m/>
    <m/>
    <m/>
    <n v="3.92"/>
    <m/>
    <m/>
    <m/>
    <m/>
    <n v="1"/>
    <m/>
    <n v="674"/>
    <m/>
    <m/>
    <m/>
    <m/>
    <n v="0"/>
    <s v="No"/>
    <n v="224506.59"/>
    <n v="92"/>
    <n v="92.66"/>
    <m/>
    <m/>
    <n v="1"/>
  </r>
  <r>
    <x v="2715"/>
    <s v="https://secondfront.com"/>
    <s v="https://www.crunchbase.com/organization/second-front-systems"/>
    <s v="Second Front Systems Inc."/>
    <s v="Second Front Systems accelerates the delivery of software-as-a-service (SaaS) solutions to the government."/>
    <m/>
    <s v="seed"/>
    <s v="series_a"/>
    <s v="series_b"/>
    <m/>
    <m/>
    <m/>
    <m/>
    <m/>
    <n v="6000000"/>
    <n v="32000000"/>
    <n v="40000000"/>
    <m/>
    <m/>
    <m/>
    <m/>
    <m/>
    <n v="60000000"/>
    <n v="160000000"/>
    <n v="266800000"/>
    <m/>
    <m/>
    <m/>
    <m/>
    <m/>
    <s v="8VC, Abstract Ventures, Artis Ventures (AV), Gula Tech Adventures, Kleiner Perkins"/>
    <s v="8VC, AEI Horizon X, Abstract Ventures, Artis Ventures (AV), Gaingels, Gula Tech Adventures, Kleiner Perkins, Moore Strategic Ventures, Pallas Ventures"/>
    <s v="AEI Horizon X, Moore Strategic Ventures, New Enterprise Associates"/>
    <m/>
    <m/>
    <m/>
    <m/>
    <m/>
    <n v="2020"/>
    <n v="2022"/>
    <x v="11"/>
    <m/>
    <m/>
    <m/>
    <m/>
    <m/>
    <s v="series_unknown"/>
    <d v="2023-11-22T00:00:00"/>
    <n v="266800000"/>
    <m/>
    <n v="2163.39"/>
    <n v="160875.04999999999"/>
    <n v="55038.38"/>
    <m/>
    <m/>
    <m/>
    <m/>
    <m/>
    <n v="718"/>
    <n v="124"/>
    <n v="134"/>
    <m/>
    <m/>
    <m/>
    <m/>
    <m/>
    <n v="92.38"/>
    <n v="97.37"/>
    <n v="89.29"/>
    <m/>
    <m/>
    <m/>
    <m/>
    <m/>
    <n v="3.02"/>
    <n v="3.02"/>
    <n v="1.42"/>
    <n v="1"/>
    <m/>
    <m/>
    <m/>
    <m/>
    <n v="82100000"/>
    <m/>
    <d v="2020-07-07T00:00:00"/>
    <d v="2022-12-07T00:00:00"/>
    <d v="2023-11-22T00:00:00"/>
    <m/>
    <m/>
    <m/>
    <m/>
    <n v="2.67"/>
    <n v="1.67"/>
    <m/>
    <m/>
    <m/>
    <m/>
    <n v="1"/>
    <n v="883"/>
    <n v="350"/>
    <m/>
    <m/>
    <m/>
    <m/>
    <n v="0"/>
    <s v="No"/>
    <n v="218076.82"/>
    <n v="93"/>
    <n v="92.58"/>
    <m/>
    <m/>
    <n v="1"/>
  </r>
  <r>
    <x v="2716"/>
    <s v="https://www.rapportrx.com"/>
    <s v="https://www.crunchbase.com/organization/rapport-therapeutics"/>
    <m/>
    <s v="Rapport Therapeutics is a clinical-stage biotechnology company that discovers and develops precision medicines for neurological disorders."/>
    <m/>
    <m/>
    <s v="series_a"/>
    <s v="series_b"/>
    <m/>
    <m/>
    <m/>
    <m/>
    <m/>
    <m/>
    <n v="100000000"/>
    <n v="150000000"/>
    <m/>
    <m/>
    <m/>
    <m/>
    <m/>
    <m/>
    <n v="500000000"/>
    <n v="1000500000"/>
    <m/>
    <m/>
    <m/>
    <m/>
    <m/>
    <m/>
    <s v="ARCH Venture Partners, Johnson &amp; Johnson Innovation – JJDC, Third Rock Ventures"/>
    <s v="ARCH Venture Partners, Cormorant Asset Management, Fidelity, Goldman Sachs Asset Management, Johnson &amp; Johnson Innovation – JJDC, Logos Capital, Perceptive Advisors, Sofinnova Investments, Surveyor Capital, T. Rowe Price, Third Rock Ventures"/>
    <m/>
    <m/>
    <m/>
    <m/>
    <m/>
    <m/>
    <n v="2023"/>
    <x v="11"/>
    <m/>
    <m/>
    <m/>
    <m/>
    <n v="150000000"/>
    <s v="series_b"/>
    <d v="2023-08-23T00:00:00"/>
    <n v="1000500000"/>
    <m/>
    <m/>
    <n v="32447.62"/>
    <n v="184568.53"/>
    <m/>
    <m/>
    <m/>
    <m/>
    <m/>
    <m/>
    <n v="195"/>
    <n v="87"/>
    <m/>
    <m/>
    <m/>
    <m/>
    <m/>
    <m/>
    <n v="93.86"/>
    <n v="93.08"/>
    <m/>
    <m/>
    <m/>
    <m/>
    <m/>
    <n v="1.7"/>
    <m/>
    <n v="1.7"/>
    <n v="1"/>
    <m/>
    <m/>
    <m/>
    <m/>
    <n v="250000000"/>
    <m/>
    <m/>
    <d v="2023-03-07T00:00:00"/>
    <d v="2023-08-23T00:00:00"/>
    <m/>
    <m/>
    <m/>
    <m/>
    <m/>
    <n v="2"/>
    <m/>
    <m/>
    <m/>
    <m/>
    <n v="1"/>
    <m/>
    <n v="169"/>
    <m/>
    <m/>
    <m/>
    <m/>
    <n v="0"/>
    <s v="No"/>
    <n v="217016.15"/>
    <n v="94"/>
    <n v="92.5"/>
    <m/>
    <m/>
    <n v="1"/>
  </r>
  <r>
    <x v="2717"/>
    <s v="https://www.evenuplaw.com/"/>
    <s v="https://www.crunchbase.com/organization/litty"/>
    <m/>
    <s v="EvenUp develops cloud and AI-based legal case management solutions."/>
    <m/>
    <s v="seed"/>
    <s v="series_a"/>
    <s v="series_b"/>
    <m/>
    <m/>
    <m/>
    <m/>
    <m/>
    <m/>
    <m/>
    <n v="50500000"/>
    <m/>
    <m/>
    <m/>
    <m/>
    <m/>
    <m/>
    <m/>
    <n v="336835000"/>
    <m/>
    <m/>
    <m/>
    <m/>
    <m/>
    <s v="Crossbeam Venture Partners, DCM Ventures, Dash Fund, N49P, NFX, SignalFire, Tribe Capital"/>
    <s v="SignalFire"/>
    <s v="Bain Capital Ventures, Bessemer Venture Partners, Clio, Scott Belsky"/>
    <m/>
    <m/>
    <m/>
    <m/>
    <m/>
    <n v="2020"/>
    <n v="2021"/>
    <x v="11"/>
    <m/>
    <m/>
    <m/>
    <m/>
    <n v="50500000"/>
    <s v="series_b"/>
    <d v="2023-04-06T00:00:00"/>
    <n v="336835000"/>
    <m/>
    <n v="3232.51"/>
    <n v="9216.36"/>
    <n v="200914.46"/>
    <m/>
    <m/>
    <m/>
    <m/>
    <m/>
    <n v="625"/>
    <n v="939"/>
    <n v="86"/>
    <m/>
    <m/>
    <m/>
    <m/>
    <m/>
    <n v="93.37"/>
    <n v="82.15"/>
    <n v="93.16"/>
    <m/>
    <m/>
    <m/>
    <m/>
    <m/>
    <n v="1"/>
    <m/>
    <m/>
    <n v="1"/>
    <m/>
    <m/>
    <m/>
    <m/>
    <n v="50500000"/>
    <m/>
    <d v="2020-08-05T00:00:00"/>
    <d v="2021-09-24T00:00:00"/>
    <d v="2023-04-06T00:00:00"/>
    <m/>
    <m/>
    <m/>
    <m/>
    <m/>
    <m/>
    <m/>
    <m/>
    <m/>
    <m/>
    <n v="1"/>
    <n v="415"/>
    <n v="559"/>
    <m/>
    <m/>
    <m/>
    <m/>
    <n v="0"/>
    <s v="No"/>
    <n v="213363.33"/>
    <n v="95"/>
    <n v="92.42"/>
    <m/>
    <m/>
    <n v="1"/>
  </r>
  <r>
    <x v="2718"/>
    <s v="https://www.ninety.io"/>
    <s v="https://www.crunchbase.com/organization/ninety-io-software-for-eos"/>
    <m/>
    <s v="Ninety is a cloud-based collection of the essential tools you need to run your company on EOS."/>
    <m/>
    <m/>
    <s v="series_a"/>
    <s v="series_b"/>
    <m/>
    <m/>
    <m/>
    <m/>
    <m/>
    <m/>
    <m/>
    <n v="35000000"/>
    <m/>
    <m/>
    <m/>
    <m/>
    <m/>
    <m/>
    <m/>
    <n v="200000000"/>
    <m/>
    <m/>
    <m/>
    <m/>
    <m/>
    <m/>
    <s v="Insight Partners"/>
    <s v="Blue Cloud Ventures, Catalyst Investors, Insight Partners"/>
    <m/>
    <m/>
    <m/>
    <m/>
    <m/>
    <m/>
    <n v="2021"/>
    <x v="11"/>
    <m/>
    <m/>
    <m/>
    <m/>
    <n v="35000000"/>
    <s v="series_b"/>
    <d v="2023-11-16T00:00:00"/>
    <n v="200000000"/>
    <m/>
    <m/>
    <n v="65123.25"/>
    <n v="140371.74"/>
    <m/>
    <m/>
    <m/>
    <m/>
    <m/>
    <m/>
    <n v="316"/>
    <n v="103"/>
    <m/>
    <m/>
    <m/>
    <m/>
    <m/>
    <m/>
    <n v="94"/>
    <n v="91.79"/>
    <m/>
    <m/>
    <m/>
    <m/>
    <m/>
    <n v="1"/>
    <m/>
    <m/>
    <n v="1"/>
    <m/>
    <m/>
    <m/>
    <m/>
    <n v="35000000"/>
    <m/>
    <m/>
    <d v="2021-10-21T00:00:00"/>
    <d v="2023-11-16T00:00:00"/>
    <m/>
    <m/>
    <m/>
    <m/>
    <m/>
    <m/>
    <m/>
    <m/>
    <m/>
    <m/>
    <n v="1"/>
    <m/>
    <n v="756"/>
    <m/>
    <m/>
    <m/>
    <m/>
    <n v="0"/>
    <s v="No"/>
    <n v="205494.99"/>
    <n v="96"/>
    <n v="92.34"/>
    <m/>
    <m/>
    <n v="1"/>
  </r>
  <r>
    <x v="2719"/>
    <s v="https://deepset.ai"/>
    <s v="https://www.crunchbase.com/organization/deepset"/>
    <s v="deepset GmbH"/>
    <s v="deepset is the company behind Haystack open-source LLM framework and deepset Cloud — an LLM platform for enterprise AI teams."/>
    <s v="pre_seed"/>
    <m/>
    <s v="series_a"/>
    <s v="series_b"/>
    <m/>
    <m/>
    <m/>
    <m/>
    <n v="1600000"/>
    <m/>
    <n v="14000000"/>
    <n v="29638704"/>
    <m/>
    <m/>
    <m/>
    <m/>
    <n v="32000000"/>
    <m/>
    <n v="70000000"/>
    <n v="197690155.68000001"/>
    <m/>
    <m/>
    <m/>
    <m/>
    <s v="Acequia Capital (AceCap), Charlie Songhurst, Jan Oberhauser, Jeremy Yap, Lunar Ventures, Rand Hindi, System.One, Tiny VC"/>
    <m/>
    <s v="Acequia Capital (AceCap), Alexander Ratner, Emil Eifrem, Google Ventures, Harpoon, Lunar Ventures, Mustafa Suleyman, Spencer Kimball, System.One"/>
    <s v="Balderton Capital, Google Ventures, Harpoon, Lunar Ventures, System.One"/>
    <m/>
    <m/>
    <m/>
    <m/>
    <n v="2021"/>
    <m/>
    <n v="2022"/>
    <x v="11"/>
    <m/>
    <m/>
    <m/>
    <m/>
    <n v="29638704"/>
    <s v="series_b"/>
    <d v="2023-08-09T00:00:00"/>
    <n v="197690155.68000001"/>
    <n v="3216.95"/>
    <m/>
    <n v="82069.289999999994"/>
    <n v="118464.42"/>
    <m/>
    <m/>
    <m/>
    <m/>
    <n v="428"/>
    <m/>
    <n v="219"/>
    <n v="110"/>
    <m/>
    <m/>
    <m/>
    <m/>
    <n v="94.53"/>
    <m/>
    <n v="95.33"/>
    <n v="91.22"/>
    <m/>
    <m/>
    <m/>
    <m/>
    <m/>
    <n v="3.78"/>
    <m/>
    <n v="2.4"/>
    <n v="1"/>
    <m/>
    <m/>
    <m/>
    <m/>
    <n v="45238704"/>
    <d v="2021-03-08T00:00:00"/>
    <m/>
    <d v="2022-04-28T00:00:00"/>
    <d v="2023-08-09T00:00:00"/>
    <m/>
    <m/>
    <m/>
    <m/>
    <m/>
    <n v="2.82"/>
    <m/>
    <m/>
    <m/>
    <m/>
    <n v="1"/>
    <m/>
    <n v="468"/>
    <m/>
    <m/>
    <m/>
    <m/>
    <n v="0"/>
    <s v="No"/>
    <n v="203750.66"/>
    <n v="97"/>
    <n v="92.26"/>
    <m/>
    <m/>
    <n v="1"/>
  </r>
  <r>
    <x v="2720"/>
    <s v="https://level.com/"/>
    <s v="https://www.crunchbase.com/organization/level-0ef1"/>
    <m/>
    <s v="Level is a technology company that makes financial products for employers."/>
    <m/>
    <s v="seed"/>
    <s v="series_a"/>
    <s v="series_b"/>
    <m/>
    <m/>
    <m/>
    <m/>
    <m/>
    <m/>
    <n v="27000000"/>
    <m/>
    <m/>
    <m/>
    <m/>
    <m/>
    <m/>
    <m/>
    <n v="135000000"/>
    <m/>
    <m/>
    <m/>
    <m/>
    <m/>
    <m/>
    <s v="First Round Capital, Homebrew, Precursor Ventures"/>
    <s v="BoxGroup, First Round Capital, Homebrew, Khosla Ventures, Lightspeed Venture Partners, Operator Collective, Y Combinator"/>
    <s v="Renegade Partners"/>
    <m/>
    <m/>
    <m/>
    <m/>
    <m/>
    <n v="2018"/>
    <n v="2021"/>
    <x v="11"/>
    <m/>
    <m/>
    <m/>
    <m/>
    <m/>
    <s v="series_b"/>
    <d v="2023-06-30T00:00:00"/>
    <m/>
    <m/>
    <n v="12527.06"/>
    <n v="190629.04"/>
    <n v="0.26"/>
    <m/>
    <m/>
    <m/>
    <m/>
    <m/>
    <n v="87"/>
    <n v="113"/>
    <n v="605"/>
    <m/>
    <m/>
    <m/>
    <m/>
    <m/>
    <n v="99.18"/>
    <n v="97.87"/>
    <n v="51.37"/>
    <m/>
    <m/>
    <m/>
    <m/>
    <m/>
    <m/>
    <m/>
    <m/>
    <m/>
    <m/>
    <m/>
    <m/>
    <m/>
    <n v="27000000"/>
    <m/>
    <d v="2018-12-01T00:00:00"/>
    <d v="2021-04-16T00:00:00"/>
    <d v="2023-06-30T00:00:00"/>
    <m/>
    <m/>
    <m/>
    <m/>
    <m/>
    <m/>
    <m/>
    <m/>
    <m/>
    <m/>
    <m/>
    <n v="867"/>
    <n v="805"/>
    <m/>
    <m/>
    <m/>
    <m/>
    <n v="0"/>
    <s v="No"/>
    <n v="203156.36"/>
    <n v="98"/>
    <n v="92.18"/>
    <m/>
    <m/>
    <m/>
  </r>
  <r>
    <x v="2721"/>
    <s v="http://www.prophecy.io"/>
    <s v="https://www.crunchbase.com/organization/prophecy-io"/>
    <s v="SimpleDataLabs Inc."/>
    <s v="Prophecy is a self-service data transformation platform for the enterprise"/>
    <m/>
    <s v="seed"/>
    <s v="series_a"/>
    <s v="series_b"/>
    <m/>
    <m/>
    <m/>
    <m/>
    <m/>
    <n v="6600000"/>
    <n v="25000000"/>
    <n v="35000000"/>
    <m/>
    <m/>
    <m/>
    <m/>
    <m/>
    <n v="66000000"/>
    <n v="125000000"/>
    <n v="233450000"/>
    <m/>
    <m/>
    <m/>
    <m/>
    <m/>
    <s v="Berkeley SkyDeck Fund, SignalFire"/>
    <s v="Berkeley SkyDeck Fund, Dig Ventures, Insight Partners, SignalFire"/>
    <s v="Dallas Venture Capital, Databricks Ventures, Insight Partners, JP Morgan, SignalFire, Singtel Innov8"/>
    <m/>
    <m/>
    <m/>
    <m/>
    <m/>
    <n v="2019"/>
    <n v="2022"/>
    <x v="11"/>
    <m/>
    <m/>
    <m/>
    <m/>
    <n v="35000000"/>
    <s v="series_b"/>
    <d v="2023-10-11T00:00:00"/>
    <n v="233450000"/>
    <m/>
    <n v="663.09"/>
    <n v="54815.41"/>
    <n v="145901.15"/>
    <m/>
    <m/>
    <m/>
    <m/>
    <m/>
    <n v="1162"/>
    <n v="276"/>
    <n v="95"/>
    <m/>
    <m/>
    <m/>
    <m/>
    <m/>
    <n v="87.9"/>
    <n v="94.11"/>
    <n v="92.43"/>
    <m/>
    <m/>
    <m/>
    <m/>
    <m/>
    <n v="2.41"/>
    <n v="2.41"/>
    <n v="1.59"/>
    <n v="1"/>
    <m/>
    <m/>
    <m/>
    <m/>
    <n v="73450000"/>
    <m/>
    <d v="2019-08-16T00:00:00"/>
    <d v="2022-01-20T00:00:00"/>
    <d v="2023-10-11T00:00:00"/>
    <m/>
    <m/>
    <m/>
    <m/>
    <n v="1.89"/>
    <n v="1.87"/>
    <m/>
    <m/>
    <m/>
    <m/>
    <n v="1"/>
    <n v="888"/>
    <n v="629"/>
    <m/>
    <m/>
    <m/>
    <m/>
    <n v="0"/>
    <s v="No"/>
    <n v="201379.65"/>
    <n v="99"/>
    <n v="92.1"/>
    <m/>
    <m/>
    <n v="1"/>
  </r>
  <r>
    <x v="2722"/>
    <s v="https://imbue.com"/>
    <s v="https://www.crunchbase.com/organization/generally-intelligent"/>
    <m/>
    <s v="Imbue is a research lab that trains foundational models to develop AI agents."/>
    <m/>
    <s v="seed"/>
    <s v="series_a"/>
    <s v="series_b"/>
    <m/>
    <m/>
    <m/>
    <m/>
    <m/>
    <m/>
    <n v="20000000"/>
    <n v="200000000"/>
    <m/>
    <m/>
    <m/>
    <m/>
    <m/>
    <m/>
    <n v="100000000"/>
    <n v="1000000000"/>
    <m/>
    <m/>
    <m/>
    <m/>
    <m/>
    <s v="Y Combinator"/>
    <s v="Arash Ferdowsi, Astera Institute, Drew Houston, Jonas Schneider, Tom Brown"/>
    <s v="Astera Institute, Kyle Vogt, NVIDIA, Simon Last"/>
    <m/>
    <m/>
    <m/>
    <m/>
    <m/>
    <n v="2021"/>
    <n v="2022"/>
    <x v="11"/>
    <m/>
    <m/>
    <m/>
    <m/>
    <n v="12000000"/>
    <s v="series_b"/>
    <d v="2023-10-19T00:00:00"/>
    <n v="1000000000"/>
    <m/>
    <n v="200519.91"/>
    <n v="0"/>
    <n v="0"/>
    <m/>
    <m/>
    <m/>
    <m/>
    <m/>
    <n v="189"/>
    <n v="2671"/>
    <n v="616"/>
    <m/>
    <m/>
    <m/>
    <m/>
    <m/>
    <n v="98.44"/>
    <n v="42.84"/>
    <n v="50.48"/>
    <m/>
    <m/>
    <m/>
    <m/>
    <s v="unicorn"/>
    <n v="8.5"/>
    <m/>
    <n v="8.5"/>
    <n v="1"/>
    <m/>
    <m/>
    <m/>
    <m/>
    <n v="232000000"/>
    <m/>
    <d v="2021-08-22T00:00:00"/>
    <d v="2022-10-20T00:00:00"/>
    <d v="2023-09-07T00:00:00"/>
    <m/>
    <m/>
    <m/>
    <m/>
    <m/>
    <n v="10"/>
    <m/>
    <m/>
    <m/>
    <m/>
    <n v="1"/>
    <n v="424"/>
    <n v="322"/>
    <m/>
    <m/>
    <m/>
    <m/>
    <n v="42"/>
    <s v="No"/>
    <n v="200519.91"/>
    <n v="100"/>
    <n v="92.02"/>
    <m/>
    <m/>
    <n v="1"/>
  </r>
  <r>
    <x v="2723"/>
    <s v="https://www.signos.com/"/>
    <s v="https://www.crunchbase.com/organization/signos-inc"/>
    <s v="Signos, Inc."/>
    <s v="Signos pairs glucose data with an AI-enhanced app to bring visibility into metabolic function and guidance to drive health and weight loss."/>
    <m/>
    <s v="seed"/>
    <s v="series_a"/>
    <s v="series_b"/>
    <m/>
    <m/>
    <m/>
    <m/>
    <m/>
    <n v="4000000"/>
    <n v="13000000"/>
    <n v="20000000"/>
    <m/>
    <m/>
    <m/>
    <m/>
    <m/>
    <n v="40000000"/>
    <n v="65000000"/>
    <n v="133400000"/>
    <m/>
    <m/>
    <m/>
    <m/>
    <m/>
    <s v="1984 Ventures, Courtside Ventures, Jerod Mayo, Kelvin Beachum Jr., Larry Fitzgerald, Rashaun Williams, Tau Ventures"/>
    <s v="1984 Ventures, Courtside Ventures, Dexcom Ventures, Google Ventures, Tau Ventures"/>
    <s v="Cheyenne Ventures, Dexcom Ventures, Google Ventures, Julian Aiken, Romello Crowell, Samsung NEXT"/>
    <m/>
    <m/>
    <m/>
    <m/>
    <m/>
    <n v="2021"/>
    <n v="2021"/>
    <x v="11"/>
    <m/>
    <m/>
    <m/>
    <m/>
    <n v="20000000"/>
    <s v="series_b"/>
    <d v="2023-10-21T00:00:00"/>
    <n v="133400000"/>
    <m/>
    <n v="31.73"/>
    <n v="81958.28"/>
    <n v="115313.24"/>
    <m/>
    <m/>
    <m/>
    <m/>
    <m/>
    <n v="3711"/>
    <n v="247"/>
    <n v="111"/>
    <m/>
    <m/>
    <m/>
    <m/>
    <m/>
    <n v="69.239999999999995"/>
    <n v="95.32"/>
    <n v="91.14"/>
    <m/>
    <m/>
    <m/>
    <m/>
    <m/>
    <n v="2.27"/>
    <n v="2.27"/>
    <n v="1.74"/>
    <n v="1"/>
    <m/>
    <m/>
    <m/>
    <m/>
    <n v="37000000"/>
    <m/>
    <d v="2021-01-01T00:00:00"/>
    <d v="2021-11-10T00:00:00"/>
    <d v="2023-10-21T00:00:00"/>
    <m/>
    <m/>
    <m/>
    <m/>
    <n v="1.63"/>
    <n v="2.0499999999999998"/>
    <m/>
    <m/>
    <m/>
    <m/>
    <n v="1"/>
    <n v="313"/>
    <n v="710"/>
    <m/>
    <m/>
    <m/>
    <m/>
    <n v="0"/>
    <s v="No"/>
    <n v="197303.25"/>
    <n v="101"/>
    <n v="91.94"/>
    <m/>
    <m/>
    <n v="1"/>
  </r>
  <r>
    <x v="2724"/>
    <s v="https://opal.dev/"/>
    <s v="https://www.crunchbase.com/organization/opal-21d5"/>
    <s v="Perma Security Inc."/>
    <s v="An identity and access management platform that offers a consolidated view and control of your ecosystem from on-prem to cloud and SaaS."/>
    <m/>
    <s v="seed"/>
    <s v="series_a"/>
    <s v="series_b"/>
    <m/>
    <m/>
    <m/>
    <m/>
    <m/>
    <n v="1800000"/>
    <n v="10000000"/>
    <n v="22000000"/>
    <m/>
    <m/>
    <m/>
    <m/>
    <m/>
    <n v="18000000"/>
    <n v="50000000"/>
    <n v="146740000"/>
    <m/>
    <m/>
    <m/>
    <m/>
    <m/>
    <s v="Andrew Peterson, Evan Reiser, Greylock, Tim Junio"/>
    <s v="Andrew Peterson, BoxGroup, Emilio Escobar, Evan Reiser, Grant Miller, Greylock, Joe Morrissey, Joshua Ma, Pedro Canahuati, Tim Howes, basecase capital"/>
    <s v="Battery Ventures, BoxGroup, Greylock"/>
    <m/>
    <m/>
    <m/>
    <m/>
    <m/>
    <n v="2021"/>
    <n v="2022"/>
    <x v="11"/>
    <m/>
    <m/>
    <m/>
    <m/>
    <n v="22000000"/>
    <s v="series_b"/>
    <d v="2023-12-07T00:00:00"/>
    <n v="146740000"/>
    <m/>
    <n v="38.01"/>
    <n v="42644.9"/>
    <n v="151493.67000000001"/>
    <m/>
    <m/>
    <m/>
    <m/>
    <m/>
    <n v="3451"/>
    <n v="381"/>
    <n v="93"/>
    <m/>
    <m/>
    <m/>
    <m/>
    <m/>
    <n v="71.400000000000006"/>
    <n v="91.86"/>
    <n v="92.59"/>
    <m/>
    <m/>
    <m/>
    <m/>
    <m/>
    <n v="5.54"/>
    <n v="5.54"/>
    <n v="2.4900000000000002"/>
    <n v="1"/>
    <m/>
    <m/>
    <m/>
    <m/>
    <n v="33800000"/>
    <m/>
    <d v="2021-10-08T00:00:00"/>
    <d v="2022-06-06T00:00:00"/>
    <d v="2023-12-07T00:00:00"/>
    <m/>
    <m/>
    <m/>
    <m/>
    <n v="2.78"/>
    <n v="2.93"/>
    <m/>
    <m/>
    <m/>
    <m/>
    <n v="1"/>
    <n v="241"/>
    <n v="549"/>
    <m/>
    <m/>
    <m/>
    <m/>
    <n v="0"/>
    <s v="No"/>
    <n v="194176.58"/>
    <n v="102"/>
    <n v="91.85"/>
    <m/>
    <m/>
    <n v="1"/>
  </r>
  <r>
    <x v="2725"/>
    <s v="https://surgetx.com"/>
    <s v="https://www.crunchbase.com/organization/surge-therapeutics"/>
    <s v="SURGE Therapeutics, Inc."/>
    <s v="SURGE Therapeutics seeks to dramatically improve cancer patient survival by disrupting cancer immunotherapy is deployed."/>
    <m/>
    <m/>
    <s v="series_a"/>
    <s v="series_b"/>
    <m/>
    <m/>
    <m/>
    <m/>
    <m/>
    <m/>
    <n v="26000000"/>
    <n v="32000000"/>
    <m/>
    <m/>
    <m/>
    <m/>
    <m/>
    <m/>
    <n v="130000000"/>
    <n v="213440000"/>
    <m/>
    <m/>
    <m/>
    <m/>
    <m/>
    <m/>
    <s v="8VC, Alumni Ventures, Camford Capital, Cancer Research Institute, Intuitive Ventures, Khosla Ventures, National Cancer Research Institute, Pitango VC"/>
    <s v="8VC, Alumni Ventures, Bioluminescence Ventures, Camford Capital, Cancer Research Institute, Castor Ventures, DHVC, Green D Ventures, Intuitive Ventures, KdT Ventures, Khosla Ventures, Piedmont Capital, Pitango VC"/>
    <m/>
    <m/>
    <m/>
    <m/>
    <m/>
    <m/>
    <n v="2022"/>
    <x v="11"/>
    <m/>
    <m/>
    <m/>
    <m/>
    <n v="32000000"/>
    <s v="series_b"/>
    <d v="2023-07-19T00:00:00"/>
    <n v="213440000"/>
    <m/>
    <m/>
    <n v="38843.32"/>
    <n v="151277.67000000001"/>
    <m/>
    <m/>
    <m/>
    <m/>
    <m/>
    <m/>
    <n v="422"/>
    <n v="94"/>
    <m/>
    <m/>
    <m/>
    <m/>
    <m/>
    <m/>
    <n v="90.99"/>
    <n v="92.51"/>
    <m/>
    <m/>
    <m/>
    <m/>
    <m/>
    <n v="1.4"/>
    <m/>
    <n v="1.4"/>
    <n v="1"/>
    <m/>
    <m/>
    <m/>
    <m/>
    <n v="58000000"/>
    <m/>
    <m/>
    <d v="2022-10-17T00:00:00"/>
    <d v="2023-07-19T00:00:00"/>
    <m/>
    <m/>
    <m/>
    <m/>
    <m/>
    <n v="1.64"/>
    <m/>
    <m/>
    <m/>
    <m/>
    <n v="1"/>
    <m/>
    <n v="275"/>
    <m/>
    <m/>
    <m/>
    <m/>
    <n v="0"/>
    <s v="No"/>
    <n v="190120.99"/>
    <n v="103"/>
    <n v="91.77"/>
    <m/>
    <m/>
    <n v="1"/>
  </r>
  <r>
    <x v="2726"/>
    <s v="https://www.raft.ai"/>
    <s v="https://www.crunchbase.com/organization/vector-ai"/>
    <s v="Vector AI LTD"/>
    <s v="Raft is an intelligent logistics platform that automates the process for freight forwarders and customs brokers."/>
    <s v="pre_seed"/>
    <s v="seed"/>
    <s v="series_a"/>
    <s v="series_b"/>
    <m/>
    <m/>
    <m/>
    <m/>
    <n v="370000"/>
    <n v="2500000"/>
    <n v="15000000"/>
    <n v="30000000"/>
    <m/>
    <m/>
    <m/>
    <m/>
    <n v="7400000"/>
    <n v="25000000"/>
    <n v="75000000"/>
    <n v="200100000"/>
    <m/>
    <m/>
    <m/>
    <m/>
    <s v="Dynamo, Techstars"/>
    <s v="Episode 1"/>
    <s v="Bessemer Venture Partners, Dynamo, Episode 1"/>
    <s v="Bessemer Venture Partners, Dynamo, Eight Roads Ventures, Episode 1, Moguntia Capital"/>
    <m/>
    <m/>
    <m/>
    <m/>
    <n v="2018"/>
    <n v="2019"/>
    <n v="2021"/>
    <x v="11"/>
    <m/>
    <m/>
    <m/>
    <m/>
    <n v="30000000"/>
    <s v="series_b"/>
    <d v="2023-07-11T00:00:00"/>
    <n v="200100000"/>
    <n v="1382.9"/>
    <n v="187.91"/>
    <n v="36797.339999999997"/>
    <n v="143635.06"/>
    <m/>
    <m/>
    <m/>
    <m/>
    <n v="120"/>
    <n v="1459"/>
    <n v="444"/>
    <n v="97"/>
    <m/>
    <m/>
    <m/>
    <m/>
    <n v="97.26"/>
    <n v="84.8"/>
    <n v="91.57"/>
    <n v="92.27"/>
    <m/>
    <m/>
    <m/>
    <m/>
    <m/>
    <n v="16.55"/>
    <n v="5.44"/>
    <n v="2.27"/>
    <n v="1"/>
    <m/>
    <m/>
    <m/>
    <m/>
    <n v="47870000"/>
    <d v="2018-09-14T00:00:00"/>
    <d v="2019-12-13T00:00:00"/>
    <d v="2021-09-13T00:00:00"/>
    <d v="2023-07-11T00:00:00"/>
    <m/>
    <m/>
    <m/>
    <m/>
    <n v="3"/>
    <n v="2.67"/>
    <m/>
    <m/>
    <m/>
    <m/>
    <n v="1"/>
    <n v="640"/>
    <n v="666"/>
    <m/>
    <m/>
    <m/>
    <m/>
    <n v="0"/>
    <s v="No"/>
    <n v="182003.21"/>
    <n v="104"/>
    <n v="91.69"/>
    <m/>
    <m/>
    <n v="1"/>
  </r>
  <r>
    <x v="2727"/>
    <s v="https://www.oshihealth.com"/>
    <s v="https://www.crunchbase.com/organization/oshi-health-inc"/>
    <s v="Oshi Health, Inc."/>
    <s v="Oshi Health is a digital health platform that provides personalized support and resources for people with digestive health conditions."/>
    <s v="pre_seed"/>
    <s v="seed"/>
    <s v="series_a"/>
    <s v="series_b"/>
    <m/>
    <m/>
    <m/>
    <m/>
    <n v="3500000"/>
    <n v="3000000"/>
    <n v="23000000"/>
    <n v="30000000"/>
    <m/>
    <m/>
    <m/>
    <m/>
    <n v="70000000"/>
    <n v="30000000"/>
    <n v="115000000"/>
    <n v="200100000"/>
    <m/>
    <m/>
    <m/>
    <m/>
    <s v="Takeda Digital Ventures"/>
    <s v="Takeda Digital Ventures"/>
    <s v="Bessemer Venture Partners, CVS Health Ventures, Eric M. Stone, Flare Capital Partners, Frist Cressey Ventures, Jonathan Bush, Operator Partners, Russell Glass, Takeda Digital Ventures"/>
    <s v="Bessemer Venture Partners, CVS Health Ventures, Flare Capital Partners, Frist Cressey Ventures, Koch Disruptive Technologies, Takeda Digital Ventures"/>
    <m/>
    <m/>
    <m/>
    <m/>
    <n v="2019"/>
    <n v="2020"/>
    <n v="2021"/>
    <x v="11"/>
    <m/>
    <m/>
    <m/>
    <m/>
    <n v="30000000"/>
    <s v="series_b"/>
    <d v="2023-04-11T00:00:00"/>
    <n v="200100000"/>
    <n v="0"/>
    <n v="0"/>
    <n v="29184.85"/>
    <n v="145393.07999999999"/>
    <m/>
    <m/>
    <m/>
    <m/>
    <n v="1931"/>
    <n v="4029"/>
    <n v="506"/>
    <n v="96"/>
    <m/>
    <m/>
    <m/>
    <m/>
    <n v="65.319999999999993"/>
    <n v="57.2"/>
    <n v="90.39"/>
    <n v="92.35"/>
    <m/>
    <m/>
    <m/>
    <m/>
    <m/>
    <n v="4.54"/>
    <n v="4.54"/>
    <n v="1.48"/>
    <n v="1"/>
    <m/>
    <m/>
    <m/>
    <m/>
    <n v="59500000"/>
    <d v="2019-12-01T00:00:00"/>
    <d v="2020-09-30T00:00:00"/>
    <d v="2021-10-12T00:00:00"/>
    <d v="2023-04-11T00:00:00"/>
    <m/>
    <m/>
    <m/>
    <m/>
    <n v="3.83"/>
    <n v="1.74"/>
    <m/>
    <m/>
    <m/>
    <m/>
    <n v="1"/>
    <n v="377"/>
    <n v="546"/>
    <m/>
    <m/>
    <m/>
    <m/>
    <n v="0"/>
    <s v="No"/>
    <n v="174577.93"/>
    <n v="105"/>
    <n v="91.61"/>
    <m/>
    <m/>
    <n v="1"/>
  </r>
  <r>
    <x v="2728"/>
    <s v="https://volt.io"/>
    <s v="https://www.crunchbase.com/organization/volt-12ab"/>
    <s v="Volt Technologies Holdings Limited"/>
    <s v="Building the global infrastructure for real-time payments everywhere."/>
    <m/>
    <s v="seed"/>
    <s v="series_a"/>
    <s v="series_b"/>
    <m/>
    <m/>
    <m/>
    <m/>
    <m/>
    <n v="1318103"/>
    <n v="23500000"/>
    <n v="60000000"/>
    <m/>
    <m/>
    <m/>
    <m/>
    <m/>
    <n v="13181030"/>
    <n v="117500000"/>
    <n v="350000000"/>
    <m/>
    <m/>
    <m/>
    <m/>
    <m/>
    <s v="Fuel Ventures"/>
    <s v="Augmentum Fintech, EQT Ventures, Fuel Ventures, Gabriel De Montessus, Robert Kraal"/>
    <s v="Augmentum Fintech, CommerzVentures, EQT Ventures, Fuel Ventures, IVP"/>
    <m/>
    <m/>
    <m/>
    <m/>
    <m/>
    <n v="2020"/>
    <n v="2021"/>
    <x v="11"/>
    <m/>
    <m/>
    <m/>
    <m/>
    <n v="60000000"/>
    <s v="series_b"/>
    <d v="2023-06-21T00:00:00"/>
    <n v="350000000"/>
    <m/>
    <n v="76.78"/>
    <n v="1905.35"/>
    <n v="164747.18"/>
    <m/>
    <m/>
    <m/>
    <m/>
    <m/>
    <n v="1853"/>
    <n v="1536"/>
    <n v="90"/>
    <m/>
    <m/>
    <m/>
    <m/>
    <m/>
    <n v="80.319999999999993"/>
    <n v="70.78"/>
    <n v="92.83"/>
    <m/>
    <m/>
    <m/>
    <m/>
    <m/>
    <n v="18.059999999999999"/>
    <n v="18.059999999999999"/>
    <n v="2.5299999999999998"/>
    <n v="1"/>
    <m/>
    <m/>
    <m/>
    <m/>
    <n v="87818103"/>
    <m/>
    <d v="2020-02-02T00:00:00"/>
    <d v="2021-06-16T00:00:00"/>
    <d v="2023-06-21T00:00:00"/>
    <m/>
    <m/>
    <m/>
    <m/>
    <n v="8.91"/>
    <n v="2.98"/>
    <m/>
    <m/>
    <m/>
    <m/>
    <n v="1"/>
    <n v="500"/>
    <n v="735"/>
    <m/>
    <m/>
    <m/>
    <m/>
    <n v="0"/>
    <s v="No"/>
    <n v="166729.31"/>
    <n v="106"/>
    <n v="91.53"/>
    <m/>
    <m/>
    <n v="1"/>
  </r>
  <r>
    <x v="2729"/>
    <s v="https://spartanradar.com/"/>
    <s v="https://www.crunchbase.com/organization/spartan-radar"/>
    <m/>
    <s v="Spartan Software is about seeing more by removing unneeded artifacts from a sensor scan while extracting the most important data"/>
    <m/>
    <s v="seed"/>
    <s v="series_a"/>
    <s v="series_b"/>
    <m/>
    <m/>
    <m/>
    <m/>
    <m/>
    <n v="10000000"/>
    <n v="15000000"/>
    <n v="17000000"/>
    <m/>
    <m/>
    <m/>
    <m/>
    <m/>
    <n v="100000000"/>
    <n v="75000000"/>
    <n v="113390000"/>
    <m/>
    <m/>
    <m/>
    <m/>
    <m/>
    <s v="8VC, Alumni Ventures, Bascom Ventures, Broom Ventures, Dangerous Ventures, Gaingels, MaC Venture Capital, Prime Movers Lab, Ring Ventures, Spike Ventures, Waterman Ventures"/>
    <s v="8VC, MaC Venture Capital, Prime Movers Lab"/>
    <s v="8VC, Alumni Ventures, Gaingels, IronGate Capital Advisors, MaC Venture Capital, Microsoft, Prime Movers Lab"/>
    <m/>
    <m/>
    <m/>
    <m/>
    <m/>
    <n v="2021"/>
    <n v="2021"/>
    <x v="11"/>
    <m/>
    <m/>
    <m/>
    <m/>
    <n v="17000000"/>
    <s v="series_b"/>
    <d v="2023-01-31T00:00:00"/>
    <n v="113390000"/>
    <m/>
    <n v="2623.52"/>
    <n v="22095.45"/>
    <n v="140646.45000000001"/>
    <m/>
    <m/>
    <m/>
    <m/>
    <m/>
    <n v="1417"/>
    <n v="599"/>
    <n v="102"/>
    <m/>
    <m/>
    <m/>
    <m/>
    <m/>
    <n v="88.26"/>
    <n v="88.62"/>
    <n v="91.87"/>
    <m/>
    <m/>
    <m/>
    <m/>
    <m/>
    <n v="1.29"/>
    <n v="0.77"/>
    <n v="1.29"/>
    <n v="1"/>
    <m/>
    <m/>
    <m/>
    <m/>
    <n v="42000000"/>
    <m/>
    <d v="2021-08-26T00:00:00"/>
    <d v="2021-11-03T00:00:00"/>
    <d v="2023-01-31T00:00:00"/>
    <m/>
    <m/>
    <m/>
    <m/>
    <n v="0.75"/>
    <n v="1.51"/>
    <m/>
    <m/>
    <m/>
    <m/>
    <n v="1"/>
    <n v="69"/>
    <n v="454"/>
    <m/>
    <m/>
    <m/>
    <m/>
    <n v="0"/>
    <s v="No"/>
    <n v="165365.42000000001"/>
    <n v="107"/>
    <n v="91.45"/>
    <m/>
    <m/>
    <n v="1"/>
  </r>
  <r>
    <x v="2730"/>
    <s v="https://team.alwayz.co/"/>
    <s v="https://www.crunchbase.com/organization/revit"/>
    <s v="Levit Inc."/>
    <s v="Mobile commerce app that allows customers to have an enjoyable and affordable shopping experience"/>
    <m/>
    <s v="seed"/>
    <s v="series_a"/>
    <s v="series_b"/>
    <m/>
    <m/>
    <m/>
    <m/>
    <m/>
    <n v="421630"/>
    <n v="9611326"/>
    <n v="46558909"/>
    <m/>
    <m/>
    <m/>
    <m/>
    <m/>
    <n v="4216300"/>
    <n v="48056630"/>
    <n v="310547923.02999997"/>
    <m/>
    <m/>
    <m/>
    <m/>
    <m/>
    <s v="Klim Ventures"/>
    <s v="KB Investment, Klim Ventures, Mirae Asset Capital"/>
    <s v="Bond, DST Global, GS Holdings, GS Venture, KB Investment, Klim Ventures, Korea Investment Partners, Mirae Asset Capital, Mirae Asset Venture Investment"/>
    <m/>
    <m/>
    <m/>
    <m/>
    <m/>
    <n v="2021"/>
    <n v="2022"/>
    <x v="11"/>
    <m/>
    <m/>
    <m/>
    <m/>
    <n v="46558908"/>
    <s v="series_b"/>
    <d v="2023-06-20T00:00:00"/>
    <n v="310547923.02999997"/>
    <m/>
    <n v="0"/>
    <n v="39.880000000000003"/>
    <n v="152545.73000000001"/>
    <m/>
    <m/>
    <m/>
    <m/>
    <m/>
    <n v="5627"/>
    <n v="2121"/>
    <n v="92"/>
    <m/>
    <m/>
    <m/>
    <m/>
    <m/>
    <n v="53.36"/>
    <n v="54.61"/>
    <n v="92.67"/>
    <m/>
    <m/>
    <m/>
    <m/>
    <m/>
    <n v="50.09"/>
    <n v="50.09"/>
    <n v="5.49"/>
    <n v="1"/>
    <m/>
    <m/>
    <m/>
    <m/>
    <n v="67482379"/>
    <m/>
    <d v="2021-10-18T00:00:00"/>
    <d v="2022-02-08T00:00:00"/>
    <d v="2023-06-20T00:00:00"/>
    <m/>
    <m/>
    <m/>
    <m/>
    <n v="11.4"/>
    <n v="6.46"/>
    <m/>
    <m/>
    <m/>
    <m/>
    <n v="1"/>
    <n v="113"/>
    <n v="497"/>
    <m/>
    <m/>
    <m/>
    <m/>
    <n v="0"/>
    <s v="No"/>
    <n v="152585.60999999999"/>
    <n v="108"/>
    <n v="91.37"/>
    <m/>
    <m/>
    <n v="1"/>
  </r>
  <r>
    <x v="2731"/>
    <s v="https://www.trykarat.com"/>
    <s v="https://www.crunchbase.com/organization/karat-f5a7"/>
    <m/>
    <s v="Karat Financial offers business credit cards tailored to the needs of digital creators and influencers."/>
    <m/>
    <s v="seed"/>
    <s v="series_a"/>
    <s v="series_b"/>
    <m/>
    <m/>
    <m/>
    <m/>
    <m/>
    <m/>
    <n v="26000000"/>
    <n v="40000000"/>
    <m/>
    <m/>
    <m/>
    <m/>
    <m/>
    <m/>
    <n v="130000000"/>
    <n v="266800000"/>
    <m/>
    <m/>
    <m/>
    <m/>
    <m/>
    <s v="Y Combinator"/>
    <s v="Alexandra Botez, Carter Sharer, Crossbeam Venture Partners, GGV Capital, Graham Stephan, Jared Leto, Josh Richards, Justin David Blau, SignalFire, Standard.Tv, Union Square Ventures"/>
    <s v="Biz Stone, CRV, Commerce Ventures, Dreamers VC, GGV Capital, Josh Richards, Kevin Lin, Ludwig Ahgren, MANA Talent Group, Nick DiGiovanni, Pat Flynn, Pentas Ventures, SignalFire, Steve Chen, Union Square Ventures, Wendover Productions"/>
    <m/>
    <m/>
    <m/>
    <m/>
    <m/>
    <n v="2020"/>
    <n v="2021"/>
    <x v="11"/>
    <m/>
    <m/>
    <m/>
    <m/>
    <n v="40000000"/>
    <s v="series_b"/>
    <d v="2023-07-19T00:00:00"/>
    <n v="266800000"/>
    <m/>
    <n v="49745.89"/>
    <n v="17776.47"/>
    <n v="83527.81"/>
    <m/>
    <m/>
    <m/>
    <m/>
    <m/>
    <n v="120"/>
    <n v="668"/>
    <n v="118"/>
    <m/>
    <m/>
    <m/>
    <m/>
    <m/>
    <n v="98.74"/>
    <n v="87.3"/>
    <n v="90.58"/>
    <m/>
    <m/>
    <m/>
    <m/>
    <m/>
    <n v="1.74"/>
    <m/>
    <n v="1.74"/>
    <n v="1"/>
    <m/>
    <m/>
    <m/>
    <m/>
    <n v="115600000"/>
    <m/>
    <d v="2020-03-22T00:00:00"/>
    <d v="2021-07-01T00:00:00"/>
    <d v="2023-07-19T00:00:00"/>
    <m/>
    <m/>
    <m/>
    <m/>
    <m/>
    <n v="2.0499999999999998"/>
    <m/>
    <m/>
    <m/>
    <m/>
    <n v="1"/>
    <n v="466"/>
    <n v="748"/>
    <m/>
    <m/>
    <m/>
    <m/>
    <n v="0"/>
    <s v="No"/>
    <n v="151050.17000000001"/>
    <n v="109"/>
    <n v="91.29"/>
    <m/>
    <m/>
    <n v="1"/>
  </r>
  <r>
    <x v="2732"/>
    <s v="https://hivebrite.io"/>
    <s v="https://www.crunchbase.com/organization/hivebrite"/>
    <m/>
    <s v="Hivebrite is a community engagement platform that provides tools for building, managing, and engaging communities."/>
    <s v="pre_seed"/>
    <s v="seed"/>
    <s v="series_a"/>
    <s v="series_b"/>
    <m/>
    <m/>
    <m/>
    <m/>
    <n v="420116"/>
    <n v="2686288"/>
    <n v="20452068"/>
    <n v="36882288"/>
    <m/>
    <m/>
    <m/>
    <m/>
    <n v="8402320"/>
    <n v="26862880"/>
    <n v="102260340"/>
    <n v="246004860.96000001"/>
    <m/>
    <m/>
    <m/>
    <m/>
    <m/>
    <m/>
    <s v="Insight Partners"/>
    <s v="Edward Filippi, Insight Partners, Quadrille Capital"/>
    <m/>
    <m/>
    <m/>
    <m/>
    <n v="2016"/>
    <n v="2018"/>
    <n v="2020"/>
    <x v="11"/>
    <m/>
    <m/>
    <m/>
    <m/>
    <n v="36882287"/>
    <s v="series_b"/>
    <d v="2023-10-18T00:00:00"/>
    <n v="246004860.96000001"/>
    <n v="0"/>
    <n v="0"/>
    <n v="8560.6299999999992"/>
    <n v="140806.62"/>
    <m/>
    <m/>
    <m/>
    <m/>
    <n v="521"/>
    <n v="3719"/>
    <n v="317"/>
    <n v="101"/>
    <m/>
    <m/>
    <m/>
    <m/>
    <n v="70.23"/>
    <n v="64.34"/>
    <n v="91.02"/>
    <n v="91.95"/>
    <m/>
    <m/>
    <m/>
    <m/>
    <m/>
    <n v="17.920000000000002"/>
    <n v="6.23"/>
    <n v="2.0499999999999998"/>
    <n v="1"/>
    <m/>
    <m/>
    <m/>
    <m/>
    <n v="60440760"/>
    <d v="2016-06-01T00:00:00"/>
    <d v="2018-07-01T00:00:00"/>
    <d v="2020-01-23T00:00:00"/>
    <d v="2023-10-18T00:00:00"/>
    <m/>
    <m/>
    <m/>
    <m/>
    <n v="3.81"/>
    <n v="2.41"/>
    <m/>
    <m/>
    <m/>
    <m/>
    <n v="1"/>
    <n v="571"/>
    <n v="1364"/>
    <m/>
    <m/>
    <m/>
    <m/>
    <n v="0"/>
    <s v="No"/>
    <n v="149367.25"/>
    <n v="110"/>
    <n v="91.21"/>
    <m/>
    <m/>
    <n v="1"/>
  </r>
  <r>
    <x v="2733"/>
    <s v="http://www.anduintransact.com"/>
    <s v="https://www.crunchbase.com/organization/anduin"/>
    <s v="Anduin Transactions, Inc."/>
    <s v="The workflow platform built for private market transactions"/>
    <m/>
    <s v="seed"/>
    <s v="series_a"/>
    <s v="series_b"/>
    <m/>
    <m/>
    <m/>
    <m/>
    <m/>
    <m/>
    <m/>
    <n v="15600000"/>
    <m/>
    <m/>
    <m/>
    <m/>
    <m/>
    <m/>
    <m/>
    <n v="104052000"/>
    <m/>
    <m/>
    <m/>
    <m/>
    <m/>
    <s v="500 Global"/>
    <s v="Alumni Ventures"/>
    <s v="8VC, GC1 Ventures"/>
    <m/>
    <m/>
    <m/>
    <m/>
    <m/>
    <n v="2018"/>
    <n v="2023"/>
    <x v="11"/>
    <m/>
    <m/>
    <m/>
    <m/>
    <n v="15600000"/>
    <s v="series_b"/>
    <d v="2023-07-18T00:00:00"/>
    <n v="104052000"/>
    <m/>
    <n v="11829.98"/>
    <n v="700.65"/>
    <n v="131738.32999999999"/>
    <m/>
    <m/>
    <m/>
    <m/>
    <m/>
    <n v="275"/>
    <n v="833"/>
    <n v="107"/>
    <m/>
    <m/>
    <m/>
    <m/>
    <m/>
    <n v="97.37"/>
    <n v="73.650000000000006"/>
    <n v="91.47"/>
    <m/>
    <m/>
    <m/>
    <m/>
    <m/>
    <n v="1"/>
    <m/>
    <m/>
    <n v="1"/>
    <m/>
    <m/>
    <m/>
    <m/>
    <n v="15600000"/>
    <m/>
    <d v="2018-04-04T00:00:00"/>
    <d v="2023-03-30T00:00:00"/>
    <d v="2023-07-18T00:00:00"/>
    <m/>
    <m/>
    <m/>
    <m/>
    <m/>
    <m/>
    <m/>
    <m/>
    <m/>
    <m/>
    <n v="1"/>
    <n v="1821"/>
    <n v="110"/>
    <m/>
    <m/>
    <m/>
    <m/>
    <n v="0"/>
    <s v="No"/>
    <n v="144268.96"/>
    <n v="111"/>
    <n v="91.13"/>
    <m/>
    <m/>
    <n v="1"/>
  </r>
  <r>
    <x v="2734"/>
    <s v="https://www.anybotics.com"/>
    <s v="https://www.crunchbase.com/organization/anybotics"/>
    <s v="ANYbotics AG"/>
    <s v="ANYbotics is a robotics company that specializes in the development of advanced legged robots for industrial inspection."/>
    <m/>
    <m/>
    <s v="series_a"/>
    <s v="series_b"/>
    <m/>
    <m/>
    <m/>
    <m/>
    <m/>
    <m/>
    <n v="22448957"/>
    <n v="55780288"/>
    <m/>
    <m/>
    <m/>
    <m/>
    <m/>
    <m/>
    <n v="112244785"/>
    <n v="372054520.95999998"/>
    <m/>
    <m/>
    <m/>
    <m/>
    <m/>
    <m/>
    <s v="ACE &amp; Company, EquityPitcher Ventures, Swisscom Ventures"/>
    <s v="ACE &amp; Company, Aramco Ventures, Bessemer Venture Partners, EquityPitcher Ventures, NGP Capital, Saudi Aramco Energy Ventures, Swisscanto Private Equity, Swisscom Ventures, Verve Ventures, Walden Catalyst"/>
    <m/>
    <m/>
    <m/>
    <m/>
    <m/>
    <m/>
    <n v="2020"/>
    <x v="11"/>
    <m/>
    <m/>
    <m/>
    <m/>
    <n v="55780288"/>
    <s v="series_b"/>
    <d v="2023-05-16T00:00:00"/>
    <n v="372054520.95999998"/>
    <m/>
    <m/>
    <n v="0.3"/>
    <n v="143338.23999999999"/>
    <m/>
    <m/>
    <m/>
    <m/>
    <m/>
    <m/>
    <n v="1664"/>
    <n v="98"/>
    <m/>
    <m/>
    <m/>
    <m/>
    <m/>
    <m/>
    <n v="52.74"/>
    <n v="92.19"/>
    <m/>
    <m/>
    <m/>
    <m/>
    <m/>
    <n v="2.82"/>
    <m/>
    <n v="2.82"/>
    <n v="1"/>
    <m/>
    <m/>
    <m/>
    <m/>
    <n v="78229245"/>
    <m/>
    <m/>
    <d v="2020-12-03T00:00:00"/>
    <d v="2023-05-16T00:00:00"/>
    <m/>
    <m/>
    <m/>
    <m/>
    <m/>
    <n v="3.31"/>
    <m/>
    <m/>
    <m/>
    <m/>
    <n v="1"/>
    <m/>
    <n v="894"/>
    <m/>
    <m/>
    <m/>
    <m/>
    <n v="0"/>
    <s v="No"/>
    <n v="143338.54"/>
    <n v="112"/>
    <n v="91.05"/>
    <m/>
    <m/>
    <n v="1"/>
  </r>
  <r>
    <x v="2735"/>
    <s v="https://www.entropik.io"/>
    <s v="https://www.crunchbase.com/organization/entropik-technology"/>
    <s v="Entropik Technologies Pvt. Ltd."/>
    <s v="AI-powered Integrated Market Research Platforms for agile and accurate insights. Scale up your marketing and product decisions."/>
    <m/>
    <s v="seed"/>
    <s v="series_a"/>
    <s v="series_b"/>
    <m/>
    <m/>
    <m/>
    <m/>
    <m/>
    <n v="200000"/>
    <n v="8000000"/>
    <n v="25000000"/>
    <m/>
    <m/>
    <m/>
    <m/>
    <m/>
    <n v="2000000"/>
    <n v="40000000"/>
    <n v="166750000"/>
    <m/>
    <m/>
    <m/>
    <m/>
    <m/>
    <s v="Dileep Bhatt, JSW Steel, Milind Chaudhary"/>
    <s v="Alpha Wave Global, Bharat Innovation Fund, IDFC-Parampara Fund"/>
    <s v="Alteria Capital, Bessemer Venture Partners, Bharat Innovation Fund, SIG venture capital, Trifecta Capital Advisors"/>
    <m/>
    <m/>
    <m/>
    <m/>
    <m/>
    <n v="2016"/>
    <n v="2020"/>
    <x v="11"/>
    <m/>
    <m/>
    <m/>
    <m/>
    <n v="25000000"/>
    <s v="series_b"/>
    <d v="2023-02-08T00:00:00"/>
    <n v="166750000"/>
    <m/>
    <n v="0"/>
    <n v="0.3"/>
    <n v="143223.69"/>
    <m/>
    <m/>
    <m/>
    <m/>
    <m/>
    <n v="3485"/>
    <n v="1664"/>
    <n v="99"/>
    <m/>
    <m/>
    <m/>
    <m/>
    <m/>
    <n v="63.92"/>
    <n v="52.74"/>
    <n v="92.11"/>
    <m/>
    <m/>
    <m/>
    <m/>
    <m/>
    <n v="56.7"/>
    <n v="56.7"/>
    <n v="3.54"/>
    <n v="1"/>
    <m/>
    <m/>
    <m/>
    <m/>
    <n v="34325000"/>
    <m/>
    <d v="2016-11-30T00:00:00"/>
    <d v="2020-09-02T00:00:00"/>
    <d v="2023-02-08T00:00:00"/>
    <m/>
    <m/>
    <m/>
    <m/>
    <n v="20"/>
    <n v="4.17"/>
    <m/>
    <m/>
    <m/>
    <m/>
    <n v="1"/>
    <n v="1372"/>
    <n v="889"/>
    <m/>
    <m/>
    <m/>
    <m/>
    <n v="0"/>
    <s v="No"/>
    <n v="143223.99"/>
    <n v="113"/>
    <n v="90.97"/>
    <m/>
    <m/>
    <n v="1"/>
  </r>
  <r>
    <x v="2736"/>
    <s v="https://www.wukongsch.com"/>
    <s v="https://www.crunchbase.com/organization/wukong-education"/>
    <s v="Wukong Education"/>
    <s v="Wukong Education is a leader in online education for overseas children."/>
    <m/>
    <m/>
    <m/>
    <s v="series_b"/>
    <m/>
    <m/>
    <m/>
    <m/>
    <m/>
    <m/>
    <m/>
    <m/>
    <m/>
    <m/>
    <m/>
    <m/>
    <m/>
    <m/>
    <m/>
    <m/>
    <m/>
    <m/>
    <m/>
    <m/>
    <m/>
    <m/>
    <m/>
    <s v="Bessemer Venture Partners, Bobby Wagner, Daniel Wu Neh-Tsu, Marcy Venture Partners"/>
    <m/>
    <m/>
    <m/>
    <m/>
    <m/>
    <m/>
    <m/>
    <x v="11"/>
    <m/>
    <m/>
    <m/>
    <m/>
    <m/>
    <s v="series_b"/>
    <d v="2023-06-19T00:00:00"/>
    <m/>
    <m/>
    <m/>
    <m/>
    <n v="143116.79"/>
    <m/>
    <m/>
    <m/>
    <m/>
    <m/>
    <m/>
    <m/>
    <n v="100"/>
    <m/>
    <m/>
    <m/>
    <m/>
    <m/>
    <m/>
    <m/>
    <n v="92.03"/>
    <m/>
    <m/>
    <m/>
    <m/>
    <m/>
    <m/>
    <m/>
    <m/>
    <m/>
    <m/>
    <m/>
    <m/>
    <m/>
    <m/>
    <m/>
    <m/>
    <m/>
    <d v="2023-06-19T00:00:00"/>
    <m/>
    <m/>
    <m/>
    <m/>
    <m/>
    <m/>
    <m/>
    <m/>
    <m/>
    <m/>
    <m/>
    <m/>
    <m/>
    <m/>
    <m/>
    <m/>
    <m/>
    <n v="0"/>
    <s v="No"/>
    <n v="143116.79"/>
    <n v="114"/>
    <n v="90.89"/>
    <m/>
    <m/>
    <m/>
  </r>
  <r>
    <x v="2737"/>
    <s v="http://www.inscribe.ai"/>
    <s v="https://www.crunchbase.com/organization/inscribe"/>
    <s v="InscribeAI, Inc."/>
    <s v="Inscribe helps finance organizations manage risks by enabling them to detect fraud, automate processes, and understand creditworthiness."/>
    <m/>
    <s v="seed"/>
    <s v="series_a"/>
    <s v="series_b"/>
    <m/>
    <m/>
    <m/>
    <m/>
    <m/>
    <n v="120000"/>
    <n v="10500000"/>
    <n v="25000000"/>
    <m/>
    <m/>
    <m/>
    <m/>
    <m/>
    <n v="1200000"/>
    <n v="52500000"/>
    <n v="166750000"/>
    <m/>
    <m/>
    <m/>
    <m/>
    <m/>
    <s v="Quiet Capital, SVA, Y Combinator"/>
    <s v="Crosslink Capital, Foundry Group, Quiet Capital, Uncork Capital, Y Combinator"/>
    <s v="Crosslink Capital, Des Traynor, Dylan Smith, Foundry Group, Kyle Parrish, Mark Cummins, Threshold, Uncork Capital"/>
    <m/>
    <m/>
    <m/>
    <m/>
    <m/>
    <n v="2018"/>
    <n v="2021"/>
    <x v="11"/>
    <m/>
    <m/>
    <m/>
    <m/>
    <n v="25000000"/>
    <s v="series_b"/>
    <d v="2023-01-25T00:00:00"/>
    <n v="166750000"/>
    <m/>
    <n v="31884.66"/>
    <n v="85961.01"/>
    <n v="24945.26"/>
    <m/>
    <m/>
    <m/>
    <m/>
    <m/>
    <n v="8"/>
    <n v="218"/>
    <n v="200"/>
    <m/>
    <m/>
    <m/>
    <m/>
    <m/>
    <n v="99.93"/>
    <n v="95.87"/>
    <n v="83.98"/>
    <m/>
    <m/>
    <m/>
    <m/>
    <m/>
    <n v="94.5"/>
    <n v="94.5"/>
    <n v="2.7"/>
    <n v="1"/>
    <m/>
    <m/>
    <m/>
    <m/>
    <n v="38670000"/>
    <m/>
    <d v="2018-08-20T00:00:00"/>
    <d v="2021-04-26T00:00:00"/>
    <d v="2023-01-25T00:00:00"/>
    <m/>
    <m/>
    <m/>
    <m/>
    <n v="43.75"/>
    <n v="3.18"/>
    <m/>
    <m/>
    <m/>
    <m/>
    <n v="1"/>
    <n v="980"/>
    <n v="639"/>
    <m/>
    <m/>
    <m/>
    <m/>
    <n v="0"/>
    <s v="No"/>
    <n v="142790.93"/>
    <n v="115"/>
    <n v="90.81"/>
    <m/>
    <m/>
    <n v="1"/>
  </r>
  <r>
    <x v="2738"/>
    <s v="https://weavix.com/"/>
    <s v="https://www.crunchbase.com/organization/weavix"/>
    <m/>
    <s v="Weavix is a software company that develops an IoW platform with smart radio, workforce management, and communication services."/>
    <m/>
    <m/>
    <s v="series_a"/>
    <s v="series_b"/>
    <m/>
    <m/>
    <m/>
    <m/>
    <m/>
    <m/>
    <n v="10000000"/>
    <n v="23600000"/>
    <m/>
    <m/>
    <m/>
    <m/>
    <m/>
    <m/>
    <n v="50000000"/>
    <n v="157412000"/>
    <m/>
    <m/>
    <m/>
    <m/>
    <m/>
    <m/>
    <s v="Koch Disruptive Technologies"/>
    <s v="Four More Capital, Insight Partners, Perkins Coie, THE FRIEDKIN GROUP"/>
    <m/>
    <m/>
    <m/>
    <m/>
    <m/>
    <m/>
    <n v="2023"/>
    <x v="11"/>
    <m/>
    <m/>
    <m/>
    <m/>
    <n v="23600000"/>
    <s v="series_b"/>
    <d v="2023-11-15T00:00:00"/>
    <n v="157412000"/>
    <m/>
    <m/>
    <n v="493.71"/>
    <n v="140371.74"/>
    <m/>
    <m/>
    <m/>
    <m/>
    <m/>
    <m/>
    <n v="870"/>
    <n v="103"/>
    <m/>
    <m/>
    <m/>
    <m/>
    <m/>
    <m/>
    <n v="72.48"/>
    <n v="91.79"/>
    <m/>
    <m/>
    <m/>
    <m/>
    <m/>
    <n v="2.68"/>
    <m/>
    <n v="2.68"/>
    <n v="1"/>
    <m/>
    <m/>
    <m/>
    <m/>
    <n v="33600000"/>
    <m/>
    <m/>
    <d v="2023-01-12T00:00:00"/>
    <d v="2023-11-15T00:00:00"/>
    <m/>
    <m/>
    <m/>
    <m/>
    <m/>
    <n v="3.15"/>
    <m/>
    <m/>
    <m/>
    <m/>
    <n v="1"/>
    <m/>
    <n v="307"/>
    <m/>
    <m/>
    <m/>
    <m/>
    <n v="0"/>
    <s v="No"/>
    <n v="140865.45000000001"/>
    <n v="116"/>
    <n v="90.73"/>
    <m/>
    <m/>
    <n v="1"/>
  </r>
  <r>
    <x v="2739"/>
    <s v="https://portside.co"/>
    <s v="https://www.crunchbase.com/organization/portside-inc"/>
    <s v="Portside, Inc."/>
    <s v="Portside is an aircraft data, reporting, and analytics platform for individual and corporate plane owners."/>
    <m/>
    <s v="seed"/>
    <m/>
    <s v="series_b"/>
    <m/>
    <m/>
    <m/>
    <m/>
    <m/>
    <m/>
    <m/>
    <n v="50000000"/>
    <m/>
    <m/>
    <m/>
    <m/>
    <m/>
    <m/>
    <m/>
    <n v="333500000"/>
    <m/>
    <m/>
    <m/>
    <m/>
    <m/>
    <s v="Kirsten Bartok Touw, Lee Linden, Matt Humphrey, Quiet Capital"/>
    <m/>
    <s v="I2BF Global Ventures, Insight Partners, J17 Capital, SAV (Scale Asia Ventures)"/>
    <m/>
    <m/>
    <m/>
    <m/>
    <m/>
    <n v="2017"/>
    <m/>
    <x v="11"/>
    <m/>
    <m/>
    <m/>
    <m/>
    <n v="50000000"/>
    <s v="series_b"/>
    <d v="2023-02-01T00:00:00"/>
    <n v="333500000"/>
    <m/>
    <n v="0"/>
    <m/>
    <n v="140371.74"/>
    <m/>
    <m/>
    <m/>
    <m/>
    <m/>
    <n v="3489"/>
    <m/>
    <n v="103"/>
    <m/>
    <m/>
    <m/>
    <m/>
    <m/>
    <n v="63.18"/>
    <m/>
    <n v="91.79"/>
    <m/>
    <m/>
    <m/>
    <m/>
    <m/>
    <n v="1"/>
    <m/>
    <m/>
    <n v="1"/>
    <m/>
    <m/>
    <m/>
    <m/>
    <n v="67273880"/>
    <m/>
    <d v="2017-10-01T00:00:00"/>
    <m/>
    <d v="2023-02-01T00:00:00"/>
    <m/>
    <m/>
    <m/>
    <m/>
    <m/>
    <m/>
    <m/>
    <m/>
    <m/>
    <m/>
    <n v="1"/>
    <m/>
    <m/>
    <m/>
    <m/>
    <m/>
    <m/>
    <n v="0"/>
    <s v="No"/>
    <n v="140371.74"/>
    <n v="117"/>
    <n v="90.65"/>
    <m/>
    <m/>
    <n v="1"/>
  </r>
  <r>
    <x v="2740"/>
    <s v="http://www.wenrix.com/"/>
    <s v="https://www.crunchbase.com/organization/whizar-artificial-intelligence"/>
    <s v="Wenrix LTD"/>
    <s v="Wenrix provides an AI-powered optimization technology to double travel agencies margins on flight bookings and shopper conversion."/>
    <m/>
    <m/>
    <s v="series_a"/>
    <s v="series_b"/>
    <m/>
    <m/>
    <m/>
    <m/>
    <m/>
    <m/>
    <n v="3000000"/>
    <n v="15000000"/>
    <m/>
    <m/>
    <m/>
    <m/>
    <m/>
    <m/>
    <n v="15000000"/>
    <n v="100050000"/>
    <m/>
    <m/>
    <m/>
    <m/>
    <m/>
    <m/>
    <s v="Journey Ventures"/>
    <s v="Insight Partners"/>
    <m/>
    <m/>
    <m/>
    <m/>
    <m/>
    <m/>
    <n v="2019"/>
    <x v="11"/>
    <m/>
    <m/>
    <m/>
    <m/>
    <n v="15000000"/>
    <s v="series_b"/>
    <d v="2023-06-29T00:00:00"/>
    <n v="100050000"/>
    <m/>
    <m/>
    <n v="0"/>
    <n v="140371.74"/>
    <m/>
    <m/>
    <m/>
    <m/>
    <m/>
    <m/>
    <n v="1771"/>
    <n v="103"/>
    <m/>
    <m/>
    <m/>
    <m/>
    <m/>
    <m/>
    <n v="57.37"/>
    <n v="91.79"/>
    <m/>
    <m/>
    <m/>
    <m/>
    <m/>
    <n v="5.67"/>
    <m/>
    <n v="5.67"/>
    <n v="1"/>
    <m/>
    <m/>
    <m/>
    <m/>
    <n v="20700000"/>
    <m/>
    <m/>
    <d v="2019-05-01T00:00:00"/>
    <d v="2023-06-29T00:00:00"/>
    <m/>
    <m/>
    <m/>
    <m/>
    <m/>
    <n v="6.67"/>
    <m/>
    <m/>
    <m/>
    <m/>
    <n v="1"/>
    <m/>
    <n v="1520"/>
    <m/>
    <m/>
    <m/>
    <m/>
    <n v="0"/>
    <s v="No"/>
    <n v="140371.74"/>
    <n v="117"/>
    <n v="90.65"/>
    <m/>
    <m/>
    <n v="1"/>
  </r>
  <r>
    <x v="2741"/>
    <s v="http://www.scope3.com"/>
    <s v="https://www.crunchbase.com/organization/scope3"/>
    <s v="Scope3"/>
    <s v="Scope3 is the source of truth for supply chain emissions data."/>
    <m/>
    <m/>
    <m/>
    <s v="series_b"/>
    <m/>
    <m/>
    <m/>
    <m/>
    <m/>
    <m/>
    <m/>
    <n v="20000000"/>
    <m/>
    <m/>
    <m/>
    <m/>
    <m/>
    <m/>
    <m/>
    <n v="133400000"/>
    <m/>
    <m/>
    <m/>
    <m/>
    <m/>
    <m/>
    <m/>
    <s v="Google Ventures, Room40 Ventures, Venrock"/>
    <m/>
    <m/>
    <m/>
    <m/>
    <m/>
    <m/>
    <m/>
    <x v="11"/>
    <m/>
    <m/>
    <m/>
    <m/>
    <n v="20000000"/>
    <s v="series_b"/>
    <d v="2023-10-12T00:00:00"/>
    <n v="133400000"/>
    <m/>
    <m/>
    <m/>
    <n v="131561.21"/>
    <m/>
    <m/>
    <m/>
    <m/>
    <m/>
    <m/>
    <m/>
    <n v="108"/>
    <m/>
    <m/>
    <m/>
    <m/>
    <m/>
    <m/>
    <m/>
    <n v="91.38"/>
    <m/>
    <m/>
    <m/>
    <m/>
    <m/>
    <n v="1"/>
    <m/>
    <m/>
    <n v="1"/>
    <m/>
    <m/>
    <m/>
    <m/>
    <n v="20000000"/>
    <m/>
    <m/>
    <m/>
    <d v="2023-10-12T00:00:00"/>
    <m/>
    <m/>
    <m/>
    <m/>
    <m/>
    <m/>
    <m/>
    <m/>
    <m/>
    <m/>
    <n v="1"/>
    <m/>
    <m/>
    <m/>
    <m/>
    <m/>
    <m/>
    <n v="0"/>
    <s v="No"/>
    <n v="131561.21"/>
    <n v="119"/>
    <n v="90.48"/>
    <m/>
    <m/>
    <n v="1"/>
  </r>
  <r>
    <x v="2742"/>
    <s v="https://sayvero.com"/>
    <s v="https://www.crunchbase.com/organization/surecave"/>
    <s v="Vero Technologies, Inc."/>
    <s v="VERO Leasing offers a platform that automates residential applicant screening and leasing."/>
    <m/>
    <s v="seed"/>
    <s v="series_a"/>
    <s v="series_b"/>
    <m/>
    <m/>
    <m/>
    <m/>
    <m/>
    <n v="4200000"/>
    <n v="5000000"/>
    <n v="9000000"/>
    <m/>
    <m/>
    <m/>
    <m/>
    <m/>
    <n v="42000000"/>
    <n v="25000000"/>
    <n v="60030000"/>
    <m/>
    <m/>
    <m/>
    <m/>
    <m/>
    <s v="Bienville Capital, Builders VC, Cogito Capital, J20 Ventures"/>
    <s v="Bienville Capital, LeFrak, Plug and Play, Red House"/>
    <s v="Fifth Wall"/>
    <m/>
    <m/>
    <m/>
    <m/>
    <m/>
    <n v="2019"/>
    <n v="2021"/>
    <x v="11"/>
    <m/>
    <m/>
    <m/>
    <m/>
    <n v="9000000"/>
    <s v="series_b"/>
    <d v="2023-04-11T00:00:00"/>
    <n v="60030000"/>
    <m/>
    <n v="0"/>
    <n v="8442.11"/>
    <n v="121561.98"/>
    <m/>
    <m/>
    <m/>
    <m/>
    <m/>
    <n v="3695"/>
    <n v="979"/>
    <n v="109"/>
    <m/>
    <m/>
    <m/>
    <m/>
    <m/>
    <n v="61.5"/>
    <n v="81.39"/>
    <n v="91.3"/>
    <m/>
    <m/>
    <m/>
    <m/>
    <m/>
    <n v="2.04"/>
    <n v="0.97"/>
    <n v="2.04"/>
    <n v="1"/>
    <m/>
    <m/>
    <m/>
    <m/>
    <n v="18200000"/>
    <m/>
    <d v="2019-12-20T00:00:00"/>
    <d v="2021-05-24T00:00:00"/>
    <d v="2023-04-11T00:00:00"/>
    <m/>
    <m/>
    <m/>
    <m/>
    <n v="0.6"/>
    <n v="2.4"/>
    <m/>
    <m/>
    <m/>
    <m/>
    <n v="1"/>
    <n v="521"/>
    <n v="687"/>
    <m/>
    <m/>
    <m/>
    <m/>
    <n v="0"/>
    <s v="No"/>
    <n v="130004.09"/>
    <n v="120"/>
    <n v="90.4"/>
    <m/>
    <m/>
    <n v="1"/>
  </r>
  <r>
    <x v="2743"/>
    <s v="http://fizzsocial.app"/>
    <s v="https://www.crunchbase.com/organization/fizz-43cd"/>
    <s v="Fizz Social Corp."/>
    <s v="Fizz is a social platform that serves as a private discussion forum and news feed for schools."/>
    <m/>
    <s v="seed"/>
    <s v="series_a"/>
    <s v="series_b"/>
    <m/>
    <m/>
    <m/>
    <m/>
    <m/>
    <n v="4500000"/>
    <n v="12000000"/>
    <n v="25000000"/>
    <m/>
    <m/>
    <m/>
    <m/>
    <m/>
    <n v="45000000"/>
    <n v="60000000"/>
    <n v="166750000"/>
    <m/>
    <m/>
    <m/>
    <m/>
    <m/>
    <s v="Lightspeed Venture Partners, Octane Capital Management, Rakesh Mathur"/>
    <s v="Lightspeed Venture Partners, New Enterprise Associates, Owl Ventures, Rocketship.vc, Smash Ventures"/>
    <s v="Green Sands Equity, New Enterprise Associates, Owl Ventures"/>
    <m/>
    <m/>
    <m/>
    <m/>
    <m/>
    <n v="2022"/>
    <n v="2022"/>
    <x v="11"/>
    <m/>
    <m/>
    <m/>
    <m/>
    <n v="25000000"/>
    <s v="series_b"/>
    <d v="2023-08-10T00:00:00"/>
    <n v="166750000"/>
    <m/>
    <n v="49358.64"/>
    <n v="70333.13"/>
    <n v="7610.79"/>
    <m/>
    <m/>
    <m/>
    <m/>
    <m/>
    <n v="365"/>
    <n v="239"/>
    <n v="288"/>
    <m/>
    <m/>
    <m/>
    <m/>
    <m/>
    <n v="96.72"/>
    <n v="94.9"/>
    <n v="76.89"/>
    <m/>
    <m/>
    <m/>
    <m/>
    <m/>
    <n v="2.52"/>
    <n v="2.52"/>
    <n v="2.36"/>
    <n v="1"/>
    <m/>
    <m/>
    <m/>
    <m/>
    <n v="41500000"/>
    <m/>
    <d v="2022-10-04T00:00:00"/>
    <d v="2022-11-23T00:00:00"/>
    <d v="2023-08-10T00:00:00"/>
    <m/>
    <m/>
    <m/>
    <m/>
    <n v="1.33"/>
    <n v="2.78"/>
    <m/>
    <m/>
    <m/>
    <m/>
    <n v="1"/>
    <n v="50"/>
    <n v="260"/>
    <m/>
    <m/>
    <m/>
    <m/>
    <n v="0"/>
    <s v="No"/>
    <n v="127302.56"/>
    <n v="121"/>
    <n v="90.32"/>
    <m/>
    <m/>
    <n v="1"/>
  </r>
  <r>
    <x v="2744"/>
    <s v="https://www.ObieInsurance.com"/>
    <s v="https://www.crunchbase.com/organization/obiesoft"/>
    <s v="Obie Insurance Services, LLC."/>
    <s v="Obie is an insurance company that specializes in rental property and landlord insurance services."/>
    <s v="pre_seed"/>
    <s v="seed"/>
    <s v="series_a"/>
    <s v="series_b"/>
    <m/>
    <m/>
    <m/>
    <m/>
    <n v="150000"/>
    <n v="2650000"/>
    <n v="10700000"/>
    <n v="25500000"/>
    <m/>
    <m/>
    <m/>
    <m/>
    <n v="3000000"/>
    <n v="26500000"/>
    <n v="53500000"/>
    <n v="170085000"/>
    <m/>
    <m/>
    <m/>
    <m/>
    <m/>
    <s v="Alexandre Scialom, Fresh Ventures, FundersClub, JD Ross, Justin Alanis, Liquid 2 Ventures, Matt MacInnis, MetaProp, Pioneer Fund, Soma Capital, Y Combinator"/>
    <s v="Battery Ventures, FundersClub, MetaProp, Second Century Ventures, Thomvest Ventures"/>
    <s v="Battery Ventures, Brick &amp; Mortar Ventures, DivcoWest, GOS Capital, MetaProp"/>
    <m/>
    <m/>
    <m/>
    <m/>
    <n v="2017"/>
    <n v="2019"/>
    <n v="2021"/>
    <x v="11"/>
    <m/>
    <m/>
    <m/>
    <m/>
    <n v="25500000"/>
    <s v="series_b"/>
    <d v="2023-05-17T00:00:00"/>
    <n v="170085000"/>
    <n v="0"/>
    <n v="34642.629999999997"/>
    <n v="22355.55"/>
    <n v="70001.600000000006"/>
    <m/>
    <m/>
    <m/>
    <m/>
    <n v="829"/>
    <n v="16"/>
    <n v="593"/>
    <n v="126"/>
    <m/>
    <m/>
    <m/>
    <m/>
    <n v="69.36"/>
    <n v="99.84"/>
    <n v="88.73"/>
    <n v="89.94"/>
    <m/>
    <m/>
    <m/>
    <m/>
    <m/>
    <n v="34.700000000000003"/>
    <n v="4.3600000000000003"/>
    <n v="2.7"/>
    <n v="1"/>
    <m/>
    <m/>
    <m/>
    <m/>
    <n v="39150000"/>
    <d v="2017-01-01T00:00:00"/>
    <d v="2019-09-01T00:00:00"/>
    <d v="2021-05-26T00:00:00"/>
    <d v="2023-05-17T00:00:00"/>
    <m/>
    <m/>
    <m/>
    <m/>
    <n v="2.02"/>
    <n v="3.18"/>
    <m/>
    <m/>
    <m/>
    <m/>
    <n v="1"/>
    <n v="633"/>
    <n v="721"/>
    <m/>
    <m/>
    <m/>
    <m/>
    <n v="0"/>
    <s v="No"/>
    <n v="126999.78"/>
    <n v="122"/>
    <n v="90.24"/>
    <m/>
    <m/>
    <n v="1"/>
  </r>
  <r>
    <x v="2745"/>
    <s v="https://verifiable.com"/>
    <s v="https://www.crunchbase.com/organization/verifiable"/>
    <s v="Verifiable Inc."/>
    <s v="Verifiable develops real-time credential verification platform intended to verify licenses, sanctions, and other important records."/>
    <s v="pre_seed"/>
    <s v="seed"/>
    <s v="series_a"/>
    <s v="series_b"/>
    <m/>
    <m/>
    <m/>
    <m/>
    <m/>
    <n v="3000000"/>
    <n v="17000000"/>
    <n v="27000000"/>
    <m/>
    <m/>
    <m/>
    <m/>
    <m/>
    <n v="30000000"/>
    <n v="85000000"/>
    <n v="180090000"/>
    <m/>
    <m/>
    <m/>
    <m/>
    <m/>
    <s v="Jack Altman, Liquid 2 Ventures, Max Mullen, Rebel Fund, Sahil Lavingia, Soma Capital, Struck Capital, Tiger Global Management, Y Combinator"/>
    <s v="Apollo Projects, Craft Ventures, Daft Capital, Jack Altman, John Fontein, Jonathan Hirsch, Mathilde Collin, Parker Conrad, Rahul Vohra, Ryan Petersen, Sam Altman, Struck Capital, Tiger Global Management, Todd Goldberg, Zeno Partners"/>
    <s v="137 Ventures, Cooley, Craft Ventures, Duro Ventures, Highland Capital Partners, Jack Altman, Struck Capital"/>
    <m/>
    <m/>
    <m/>
    <m/>
    <n v="2020"/>
    <n v="2020"/>
    <n v="2021"/>
    <x v="11"/>
    <m/>
    <m/>
    <m/>
    <m/>
    <n v="27000000"/>
    <s v="series_b"/>
    <d v="2023-07-10T00:00:00"/>
    <n v="180090000"/>
    <n v="0"/>
    <n v="63820.639999999999"/>
    <n v="6888.57"/>
    <n v="52453.86"/>
    <m/>
    <m/>
    <m/>
    <m/>
    <n v="2133"/>
    <n v="12"/>
    <n v="1060"/>
    <n v="139"/>
    <m/>
    <m/>
    <m/>
    <m/>
    <n v="65.64"/>
    <n v="99.88"/>
    <n v="79.84"/>
    <n v="88.89"/>
    <m/>
    <m/>
    <m/>
    <m/>
    <m/>
    <n v="4.08"/>
    <n v="4.08"/>
    <n v="1.8"/>
    <n v="1"/>
    <m/>
    <m/>
    <m/>
    <m/>
    <n v="47000000"/>
    <d v="2020-08-22T00:00:00"/>
    <d v="2020-10-20T00:00:00"/>
    <d v="2021-08-06T00:00:00"/>
    <d v="2023-07-10T00:00:00"/>
    <m/>
    <m/>
    <m/>
    <m/>
    <n v="2.83"/>
    <n v="2.12"/>
    <m/>
    <m/>
    <m/>
    <m/>
    <n v="1"/>
    <n v="290"/>
    <n v="703"/>
    <m/>
    <m/>
    <m/>
    <m/>
    <n v="0"/>
    <s v="No"/>
    <n v="123163.07"/>
    <n v="123"/>
    <n v="90.16"/>
    <m/>
    <m/>
    <n v="1"/>
  </r>
  <r>
    <x v="2746"/>
    <s v="https://prins.ai"/>
    <s v="https://www.crunchbase.com/organization/prins-artificial-intelligence"/>
    <s v="Prins Artificial Intelligence Technology Co., Ltd."/>
    <s v="Prins Artificial Intelligence is a service platform focusing on AI digital human training."/>
    <m/>
    <m/>
    <s v="series_a"/>
    <s v="series_b"/>
    <m/>
    <m/>
    <m/>
    <m/>
    <m/>
    <m/>
    <n v="10000000"/>
    <n v="100000000"/>
    <m/>
    <m/>
    <m/>
    <m/>
    <m/>
    <m/>
    <n v="50000000"/>
    <n v="667000000"/>
    <m/>
    <m/>
    <m/>
    <m/>
    <m/>
    <m/>
    <s v="Base10 Partners, Kleiner Perkins, Paradigm"/>
    <s v="AAB Venture Capital"/>
    <m/>
    <m/>
    <m/>
    <m/>
    <m/>
    <m/>
    <n v="2023"/>
    <x v="11"/>
    <m/>
    <m/>
    <m/>
    <m/>
    <n v="100000000"/>
    <s v="series_b"/>
    <d v="2023-10-01T00:00:00"/>
    <n v="667000000"/>
    <m/>
    <m/>
    <n v="115827.96"/>
    <n v="0"/>
    <m/>
    <m/>
    <m/>
    <m/>
    <m/>
    <m/>
    <n v="58"/>
    <n v="616"/>
    <m/>
    <m/>
    <m/>
    <m/>
    <m/>
    <m/>
    <n v="98.2"/>
    <n v="50.48"/>
    <m/>
    <m/>
    <m/>
    <m/>
    <m/>
    <n v="11.34"/>
    <m/>
    <n v="11.34"/>
    <n v="1"/>
    <m/>
    <m/>
    <m/>
    <m/>
    <n v="132000000"/>
    <m/>
    <m/>
    <d v="2023-02-16T00:00:00"/>
    <d v="2023-10-01T00:00:00"/>
    <m/>
    <m/>
    <m/>
    <m/>
    <m/>
    <n v="13.34"/>
    <m/>
    <m/>
    <m/>
    <m/>
    <n v="1"/>
    <m/>
    <n v="227"/>
    <m/>
    <m/>
    <m/>
    <m/>
    <n v="0"/>
    <s v="No"/>
    <n v="115827.96"/>
    <n v="124"/>
    <n v="90.08"/>
    <m/>
    <m/>
    <n v="1"/>
  </r>
  <r>
    <x v="2747"/>
    <s v="https://fairmatic.com"/>
    <s v="https://www.crunchbase.com/organization/fairmatic"/>
    <s v="Straight Up Insurance Services, LLC."/>
    <s v="Fairmatic is an AI-based insurance company that provides commercial auto insurance services."/>
    <m/>
    <m/>
    <s v="series_a"/>
    <s v="series_b"/>
    <m/>
    <m/>
    <m/>
    <m/>
    <m/>
    <m/>
    <n v="42000000"/>
    <n v="46000000"/>
    <m/>
    <m/>
    <m/>
    <m/>
    <m/>
    <m/>
    <n v="210000000"/>
    <n v="306820000"/>
    <m/>
    <m/>
    <m/>
    <m/>
    <m/>
    <m/>
    <s v="Aquiline Technology Growth, Assaf Wand, Bill Tai, Foundation Capital, Jerry Yang, Oren Zeev, SquareOne Capital"/>
    <s v="Aquiline Technology Growth, Battery Ventures, Bill Tai, Bridge Bank, Foundation Capital, Jerry Yang, Oren Zeev"/>
    <m/>
    <m/>
    <m/>
    <m/>
    <m/>
    <m/>
    <n v="2022"/>
    <x v="11"/>
    <m/>
    <m/>
    <m/>
    <m/>
    <n v="46000000"/>
    <s v="series_b"/>
    <d v="2023-03-16T00:00:00"/>
    <n v="306820000"/>
    <m/>
    <m/>
    <n v="9060.9599999999991"/>
    <n v="105960.56"/>
    <m/>
    <m/>
    <m/>
    <m/>
    <m/>
    <m/>
    <n v="817"/>
    <n v="113"/>
    <m/>
    <m/>
    <m/>
    <m/>
    <m/>
    <m/>
    <n v="82.53"/>
    <n v="90.98"/>
    <m/>
    <m/>
    <m/>
    <m/>
    <m/>
    <n v="1.24"/>
    <m/>
    <n v="1.24"/>
    <n v="1"/>
    <m/>
    <m/>
    <m/>
    <m/>
    <n v="88000000"/>
    <m/>
    <m/>
    <d v="2022-08-31T00:00:00"/>
    <d v="2023-03-16T00:00:00"/>
    <m/>
    <m/>
    <m/>
    <m/>
    <m/>
    <n v="1.46"/>
    <m/>
    <m/>
    <m/>
    <m/>
    <n v="1"/>
    <m/>
    <n v="197"/>
    <m/>
    <m/>
    <m/>
    <m/>
    <n v="0"/>
    <s v="No"/>
    <n v="115021.52"/>
    <n v="125"/>
    <n v="90"/>
    <m/>
    <m/>
    <n v="1"/>
  </r>
  <r>
    <x v="2748"/>
    <s v="http://www.hellosalted.com"/>
    <s v="https://www.crunchbase.com/organization/salted"/>
    <s v="Salted Inc."/>
    <s v="Salted is a platform for developing and scaling better-for-you, QSR brands."/>
    <m/>
    <s v="seed"/>
    <s v="series_a"/>
    <s v="series_b"/>
    <m/>
    <m/>
    <m/>
    <m/>
    <m/>
    <n v="3818742"/>
    <n v="16000000"/>
    <n v="14000000"/>
    <m/>
    <m/>
    <m/>
    <m/>
    <m/>
    <n v="38187420"/>
    <n v="80000000"/>
    <n v="93380000"/>
    <m/>
    <m/>
    <m/>
    <m/>
    <m/>
    <m/>
    <s v="B. Riley Financial, Creadev, Duro Ventures, Evolution VC Partners, Interlace Ventures, Proof Ventures, Sand Hill Angels"/>
    <s v="B. Riley Wealth Management, Creadev, Proof Ventures"/>
    <m/>
    <m/>
    <m/>
    <m/>
    <m/>
    <n v="2020"/>
    <n v="2021"/>
    <x v="11"/>
    <m/>
    <m/>
    <m/>
    <m/>
    <n v="14000000"/>
    <s v="series_b"/>
    <d v="2023-10-17T00:00:00"/>
    <n v="93380000"/>
    <m/>
    <n v="0"/>
    <n v="112568.18"/>
    <n v="9.65"/>
    <m/>
    <m/>
    <m/>
    <m/>
    <m/>
    <n v="4029"/>
    <n v="160"/>
    <n v="542"/>
    <m/>
    <m/>
    <m/>
    <m/>
    <m/>
    <n v="57.2"/>
    <n v="96.97"/>
    <n v="56.44"/>
    <m/>
    <m/>
    <m/>
    <m/>
    <m/>
    <n v="1.66"/>
    <n v="1.66"/>
    <n v="0.99"/>
    <n v="1"/>
    <m/>
    <m/>
    <m/>
    <m/>
    <n v="38918742"/>
    <m/>
    <d v="2020-10-13T00:00:00"/>
    <d v="2021-10-01T00:00:00"/>
    <d v="2023-10-17T00:00:00"/>
    <m/>
    <m/>
    <m/>
    <m/>
    <n v="2.09"/>
    <n v="1.17"/>
    <m/>
    <m/>
    <m/>
    <m/>
    <n v="1"/>
    <n v="353"/>
    <n v="746"/>
    <m/>
    <m/>
    <m/>
    <m/>
    <n v="0"/>
    <s v="No"/>
    <n v="112577.83"/>
    <n v="126"/>
    <n v="89.92"/>
    <m/>
    <m/>
    <n v="1"/>
  </r>
  <r>
    <x v="2749"/>
    <s v="https://www.d-matrix.ai"/>
    <s v="https://www.crunchbase.com/organization/d-matrix"/>
    <s v="d-Matrix Corporation"/>
    <s v="D-Matrix is a computing platform that targets artificial intelligence inferencing workloads in the datacenter."/>
    <m/>
    <s v="seed"/>
    <s v="series_a"/>
    <s v="series_b"/>
    <m/>
    <m/>
    <m/>
    <m/>
    <m/>
    <m/>
    <n v="44000000"/>
    <n v="110000000"/>
    <m/>
    <m/>
    <m/>
    <m/>
    <m/>
    <m/>
    <n v="220000000"/>
    <n v="733700000"/>
    <m/>
    <m/>
    <m/>
    <m/>
    <m/>
    <s v="Doorga Capital, Foothill Ventures, TSVC"/>
    <s v="Entrada Ventures, M12 - Microsoft's Venture Fund, Marvell, Nautilus Venture Partners, Playground Global, SK Hynix, TSVC"/>
    <s v="Archerman Capital, Cortes capital, Entrada Ventures, Ericsson Ventures, Industry Ventures, Lam Capital, M12 - Microsoft's Venture Fund, Marlan Holding, Mirae Asset, Nautilus Venture Partners, Palo Alto Networks, Playground Global, Samsung Ventures, TGC Square, Temasek Holdings"/>
    <m/>
    <m/>
    <m/>
    <m/>
    <m/>
    <n v="2021"/>
    <n v="2022"/>
    <x v="11"/>
    <m/>
    <m/>
    <m/>
    <m/>
    <n v="110000000"/>
    <s v="series_b"/>
    <d v="2023-09-06T00:00:00"/>
    <n v="733700000"/>
    <m/>
    <n v="1175.1099999999999"/>
    <n v="1615.29"/>
    <n v="108535.62"/>
    <m/>
    <m/>
    <m/>
    <m/>
    <m/>
    <n v="1967"/>
    <n v="1412"/>
    <n v="112"/>
    <m/>
    <m/>
    <m/>
    <m/>
    <m/>
    <n v="83.7"/>
    <n v="69.790000000000006"/>
    <n v="91.06"/>
    <m/>
    <m/>
    <m/>
    <m/>
    <m/>
    <n v="2.84"/>
    <m/>
    <n v="2.84"/>
    <n v="1"/>
    <m/>
    <m/>
    <m/>
    <m/>
    <n v="154000000"/>
    <m/>
    <d v="2021-01-13T00:00:00"/>
    <d v="2022-04-20T00:00:00"/>
    <d v="2023-09-06T00:00:00"/>
    <m/>
    <m/>
    <m/>
    <m/>
    <m/>
    <n v="3.34"/>
    <m/>
    <m/>
    <m/>
    <m/>
    <n v="1"/>
    <n v="462"/>
    <n v="504"/>
    <m/>
    <m/>
    <m/>
    <m/>
    <n v="0"/>
    <s v="No"/>
    <n v="111326.02"/>
    <n v="127"/>
    <n v="89.84"/>
    <m/>
    <m/>
    <n v="1"/>
  </r>
  <r>
    <x v="2750"/>
    <s v="https://www.bicara.com"/>
    <s v="https://www.crunchbase.com/organization/bicara-therapeutics"/>
    <m/>
    <s v="Bicara Therapeutics develops dual-action cancer therapies, combining targeted treatments with tumor modulators for enhanced impact."/>
    <m/>
    <s v="seed"/>
    <m/>
    <s v="series_b"/>
    <s v="series_c"/>
    <m/>
    <m/>
    <m/>
    <m/>
    <n v="40000000"/>
    <m/>
    <n v="108000000"/>
    <n v="165000000"/>
    <m/>
    <m/>
    <m/>
    <m/>
    <n v="400000000"/>
    <m/>
    <n v="720360000"/>
    <n v="1650000000"/>
    <m/>
    <m/>
    <m/>
    <m/>
    <s v="Biocon"/>
    <m/>
    <s v="Acorn Bioventures, Bioqube Ventures, Eight Roads Ventures, F-Prime Capital, Invus, Janus Henderson Investors, Omega Funds, Piper Heartland Healthcare Capital, PremjiInvest, RA Capital Management, Red Tree Venture Capital, THE CATALYTIC IMPACT FOUNDATION (CIF)"/>
    <s v="Acorn Bioventures, Aisling Capital, Bioqube Ventures, Braidwell, Deerfield Management, Eight Roads Ventures, F-Prime Capital, Fairmont Capital, Invus, Janus Henderson Investors, Omega Funds, Piper Heartland Healthcare Capital, PremjiInvest, RA Capital Management, Red Tree Venture Capital, THE CATALYTIC IMPACT FOUNDATION (CIF), TPG, The Rise Fund"/>
    <m/>
    <m/>
    <m/>
    <m/>
    <n v="2021"/>
    <m/>
    <x v="11"/>
    <n v="2023"/>
    <m/>
    <m/>
    <m/>
    <n v="165000000"/>
    <s v="series_c"/>
    <d v="2023-12-12T00:00:00"/>
    <n v="1650000000"/>
    <m/>
    <n v="0"/>
    <m/>
    <n v="95838.19"/>
    <n v="13468.74"/>
    <m/>
    <m/>
    <m/>
    <m/>
    <n v="5627"/>
    <m/>
    <n v="116"/>
    <n v="99"/>
    <m/>
    <m/>
    <m/>
    <m/>
    <n v="53.36"/>
    <m/>
    <n v="90.74"/>
    <n v="79.37"/>
    <m/>
    <m/>
    <m/>
    <m/>
    <n v="2.52"/>
    <n v="2.52"/>
    <m/>
    <n v="2.06"/>
    <n v="1"/>
    <m/>
    <m/>
    <m/>
    <n v="313000000"/>
    <m/>
    <d v="2021-03-15T00:00:00"/>
    <m/>
    <d v="2023-03-06T00:00:00"/>
    <d v="2023-12-12T00:00:00"/>
    <m/>
    <m/>
    <m/>
    <m/>
    <m/>
    <n v="2.29"/>
    <m/>
    <m/>
    <m/>
    <n v="2.29"/>
    <m/>
    <m/>
    <n v="281"/>
    <m/>
    <m/>
    <m/>
    <n v="281"/>
    <s v="No"/>
    <n v="109306.93"/>
    <n v="128"/>
    <n v="89.76"/>
    <n v="2.29"/>
    <n v="2.29"/>
    <n v="2.29"/>
  </r>
  <r>
    <x v="2751"/>
    <s v="https://www.elevate.inc"/>
    <s v="https://www.crunchbase.com/organization/elevate-8b41"/>
    <s v="Elevate CDB, Inc."/>
    <s v="Elevate is an automated, AI-powered benefits engine powering consumer benefit accounts."/>
    <m/>
    <s v="seed"/>
    <s v="series_a"/>
    <s v="series_b"/>
    <m/>
    <m/>
    <m/>
    <m/>
    <m/>
    <n v="3000000"/>
    <n v="12000000"/>
    <n v="28000000"/>
    <m/>
    <m/>
    <m/>
    <m/>
    <m/>
    <n v="30000000"/>
    <n v="60000000"/>
    <n v="186760000"/>
    <m/>
    <m/>
    <m/>
    <m/>
    <m/>
    <s v="Bowery Capital"/>
    <s v="Bowery Capital, Greycroft, Norwest Venture Partners"/>
    <s v="Anthemis, Bowery Capital, Fin Capital, Firebolt Ventures, Greycroft, Norwest Venture Partners"/>
    <m/>
    <m/>
    <m/>
    <m/>
    <m/>
    <n v="2021"/>
    <n v="2021"/>
    <x v="11"/>
    <m/>
    <m/>
    <m/>
    <m/>
    <n v="28000000"/>
    <s v="series_b"/>
    <d v="2023-04-11T00:00:00"/>
    <n v="186760000"/>
    <m/>
    <n v="204.82"/>
    <n v="7433.55"/>
    <n v="97201.18"/>
    <m/>
    <m/>
    <m/>
    <m/>
    <m/>
    <n v="2835"/>
    <n v="1032"/>
    <n v="115"/>
    <m/>
    <m/>
    <m/>
    <m/>
    <m/>
    <n v="76.510000000000005"/>
    <n v="80.38"/>
    <n v="90.82"/>
    <m/>
    <m/>
    <m/>
    <m/>
    <m/>
    <n v="4.2300000000000004"/>
    <n v="4.2300000000000004"/>
    <n v="2.65"/>
    <n v="1"/>
    <m/>
    <m/>
    <m/>
    <m/>
    <n v="53399995"/>
    <m/>
    <d v="2021-10-04T00:00:00"/>
    <d v="2021-10-04T00:00:00"/>
    <d v="2023-04-11T00:00:00"/>
    <m/>
    <m/>
    <m/>
    <m/>
    <n v="2"/>
    <n v="3.11"/>
    <m/>
    <m/>
    <m/>
    <m/>
    <n v="1"/>
    <n v="0"/>
    <n v="554"/>
    <m/>
    <m/>
    <m/>
    <m/>
    <n v="0"/>
    <s v="No"/>
    <n v="104839.55"/>
    <n v="129"/>
    <n v="89.68"/>
    <m/>
    <m/>
    <n v="1"/>
  </r>
  <r>
    <x v="2752"/>
    <s v="https://www.flashbots.net"/>
    <s v="https://www.crunchbase.com/organization/flashbots"/>
    <s v="Flashbots, Ltd"/>
    <s v="Flashbots is a research and development company that focuses on miners and searchers for transparent and efficient MEV extraction."/>
    <m/>
    <s v="seed"/>
    <m/>
    <s v="series_b"/>
    <m/>
    <m/>
    <m/>
    <m/>
    <m/>
    <m/>
    <m/>
    <n v="60000000"/>
    <m/>
    <m/>
    <m/>
    <m/>
    <m/>
    <m/>
    <m/>
    <n v="1000000000"/>
    <m/>
    <m/>
    <m/>
    <m/>
    <m/>
    <s v="Paradigm"/>
    <m/>
    <s v="Paradigm"/>
    <m/>
    <m/>
    <m/>
    <m/>
    <m/>
    <n v="2020"/>
    <m/>
    <x v="11"/>
    <m/>
    <m/>
    <m/>
    <m/>
    <n v="60000000"/>
    <s v="series_b"/>
    <d v="2023-07-21T00:00:00"/>
    <n v="1000000000"/>
    <m/>
    <n v="0"/>
    <m/>
    <n v="99925.04"/>
    <m/>
    <m/>
    <m/>
    <m/>
    <m/>
    <n v="4029"/>
    <m/>
    <n v="114"/>
    <m/>
    <m/>
    <m/>
    <m/>
    <m/>
    <n v="57.2"/>
    <m/>
    <n v="90.9"/>
    <m/>
    <m/>
    <m/>
    <m/>
    <s v="unicorn"/>
    <n v="1"/>
    <m/>
    <m/>
    <n v="1"/>
    <m/>
    <m/>
    <m/>
    <m/>
    <n v="60000000"/>
    <m/>
    <d v="2020-01-01T00:00:00"/>
    <m/>
    <d v="2023-07-21T00:00:00"/>
    <m/>
    <m/>
    <m/>
    <m/>
    <m/>
    <m/>
    <m/>
    <m/>
    <m/>
    <m/>
    <n v="1"/>
    <m/>
    <m/>
    <m/>
    <m/>
    <m/>
    <m/>
    <n v="0"/>
    <s v="No"/>
    <n v="99925.04"/>
    <n v="130"/>
    <n v="89.6"/>
    <m/>
    <m/>
    <n v="1"/>
  </r>
  <r>
    <x v="2753"/>
    <s v="https://www.mineos.ai/"/>
    <s v="https://www.crunchbase.com/organization/saymine-technologies-mine"/>
    <s v="Saymine Technologies Ltd"/>
    <s v="MineOS is the operating system for Data Privacy, Governance, &amp; Compliance. #1 customer-rated for data mapping &amp; DSR automation."/>
    <m/>
    <s v="seed"/>
    <s v="series_a"/>
    <s v="series_b"/>
    <m/>
    <m/>
    <m/>
    <m/>
    <m/>
    <n v="3000000"/>
    <n v="9500000"/>
    <n v="30000000"/>
    <m/>
    <m/>
    <m/>
    <m/>
    <m/>
    <n v="30000000"/>
    <n v="47500000"/>
    <n v="200100000"/>
    <m/>
    <m/>
    <m/>
    <m/>
    <m/>
    <s v="Battery Ventures, Saban Ventures"/>
    <s v="Battery Ventures, Gradient Ventures, Headline, MassMutual Ventures, Saban Ventures"/>
    <s v="Battery Ventures, Gradient Ventures, Headline, MassMutual Ventures, Nationwide Ventures, PayPal Ventures, Saban Ventures"/>
    <m/>
    <m/>
    <m/>
    <m/>
    <m/>
    <n v="2020"/>
    <n v="2020"/>
    <x v="11"/>
    <m/>
    <m/>
    <m/>
    <m/>
    <n v="30000000"/>
    <s v="series_b"/>
    <d v="2023-12-04T00:00:00"/>
    <n v="200100000"/>
    <m/>
    <n v="2517.79"/>
    <n v="2448.54"/>
    <n v="83635.33"/>
    <m/>
    <m/>
    <m/>
    <m/>
    <m/>
    <n v="667"/>
    <n v="565"/>
    <n v="117"/>
    <m/>
    <m/>
    <m/>
    <m/>
    <m/>
    <n v="92.92"/>
    <n v="83.97"/>
    <n v="90.66"/>
    <m/>
    <m/>
    <m/>
    <m/>
    <m/>
    <n v="4.54"/>
    <n v="4.54"/>
    <n v="3.58"/>
    <n v="1"/>
    <m/>
    <m/>
    <m/>
    <m/>
    <n v="42500000"/>
    <m/>
    <d v="2020-01-21T00:00:00"/>
    <d v="2020-10-21T00:00:00"/>
    <d v="2023-12-04T00:00:00"/>
    <m/>
    <m/>
    <m/>
    <m/>
    <n v="1.58"/>
    <n v="4.21"/>
    <m/>
    <m/>
    <m/>
    <m/>
    <n v="1"/>
    <n v="274"/>
    <n v="1139"/>
    <m/>
    <m/>
    <m/>
    <m/>
    <n v="0"/>
    <s v="No"/>
    <n v="88601.66"/>
    <n v="131"/>
    <n v="89.52"/>
    <m/>
    <m/>
    <n v="1"/>
  </r>
  <r>
    <x v="2754"/>
    <s v="https://www.steadily.com"/>
    <s v="https://www.crunchbase.com/organization/steadily"/>
    <s v="Steadily"/>
    <s v="Steadily offers landlord insurance for rental property owners."/>
    <m/>
    <s v="seed"/>
    <s v="series_a"/>
    <s v="series_b"/>
    <m/>
    <m/>
    <m/>
    <m/>
    <m/>
    <n v="3800000"/>
    <n v="22600000"/>
    <n v="28500000"/>
    <m/>
    <m/>
    <m/>
    <m/>
    <m/>
    <n v="38000000"/>
    <n v="113000000"/>
    <n v="190095000"/>
    <m/>
    <m/>
    <m/>
    <m/>
    <m/>
    <s v="Matrix, Next Coast Ventures, Nine Four Ventures, SVA"/>
    <s v="Matrix, Next Coast Ventures, Nine Four Ventures, Peak State Ventures, Vesta Ventures, Zigg Capital"/>
    <s v="Clocktower Technology Ventures, Koch Ventures, Matrix, Nine Four Ventures, Zigg Capital"/>
    <m/>
    <m/>
    <m/>
    <m/>
    <m/>
    <n v="2020"/>
    <n v="2021"/>
    <x v="11"/>
    <m/>
    <m/>
    <m/>
    <m/>
    <n v="28500000"/>
    <s v="series_b"/>
    <d v="2023-07-05T00:00:00"/>
    <n v="190095000"/>
    <m/>
    <n v="39830.629999999997"/>
    <n v="9260"/>
    <n v="39005.410000000003"/>
    <m/>
    <m/>
    <m/>
    <m/>
    <m/>
    <n v="299"/>
    <n v="935"/>
    <n v="152"/>
    <m/>
    <m/>
    <m/>
    <m/>
    <m/>
    <n v="96.83"/>
    <n v="82.22"/>
    <n v="87.84"/>
    <m/>
    <m/>
    <m/>
    <m/>
    <m/>
    <n v="3.4"/>
    <n v="3.4"/>
    <n v="1.43"/>
    <n v="1"/>
    <m/>
    <m/>
    <m/>
    <m/>
    <n v="54900000"/>
    <m/>
    <d v="2020-10-29T00:00:00"/>
    <d v="2021-11-16T00:00:00"/>
    <d v="2023-07-05T00:00:00"/>
    <m/>
    <m/>
    <m/>
    <m/>
    <n v="2.97"/>
    <n v="1.68"/>
    <m/>
    <m/>
    <m/>
    <m/>
    <n v="1"/>
    <n v="383"/>
    <n v="596"/>
    <m/>
    <m/>
    <m/>
    <m/>
    <n v="0"/>
    <s v="No"/>
    <n v="88096.04"/>
    <n v="132"/>
    <n v="89.44"/>
    <m/>
    <m/>
    <n v="1"/>
  </r>
  <r>
    <x v="2755"/>
    <s v="http://orolabs.ai/"/>
    <s v="https://www.crunchbase.com/organization/oro-labs"/>
    <m/>
    <s v="Oro Labs is the supplier engagement platform for modern companies."/>
    <m/>
    <m/>
    <s v="series_a"/>
    <s v="series_b"/>
    <m/>
    <m/>
    <m/>
    <m/>
    <m/>
    <m/>
    <n v="25000000"/>
    <n v="34000000"/>
    <m/>
    <m/>
    <m/>
    <m/>
    <m/>
    <m/>
    <n v="125000000"/>
    <n v="226780000"/>
    <m/>
    <m/>
    <m/>
    <m/>
    <m/>
    <m/>
    <s v="Array Ventures, B Capital, Norwest Venture Partners, XYZ Venture Capital"/>
    <s v="B Capital, Felicis, Norwest Venture Partners, XYZ Venture Capital"/>
    <m/>
    <m/>
    <m/>
    <m/>
    <m/>
    <m/>
    <n v="2022"/>
    <x v="11"/>
    <m/>
    <m/>
    <m/>
    <m/>
    <n v="34000000"/>
    <s v="series_b"/>
    <d v="2023-11-01T00:00:00"/>
    <n v="226780000"/>
    <m/>
    <m/>
    <n v="12900.75"/>
    <n v="74851.34"/>
    <m/>
    <m/>
    <m/>
    <m/>
    <m/>
    <m/>
    <n v="693"/>
    <n v="121"/>
    <m/>
    <m/>
    <m/>
    <m/>
    <m/>
    <m/>
    <n v="85.19"/>
    <n v="90.34"/>
    <m/>
    <m/>
    <m/>
    <m/>
    <m/>
    <n v="1.54"/>
    <m/>
    <n v="1.54"/>
    <n v="1"/>
    <m/>
    <m/>
    <m/>
    <m/>
    <n v="59000000"/>
    <m/>
    <m/>
    <d v="2022-11-03T00:00:00"/>
    <d v="2023-11-01T00:00:00"/>
    <m/>
    <m/>
    <m/>
    <m/>
    <m/>
    <n v="1.81"/>
    <m/>
    <m/>
    <m/>
    <m/>
    <n v="1"/>
    <m/>
    <n v="363"/>
    <m/>
    <m/>
    <m/>
    <m/>
    <n v="0"/>
    <s v="No"/>
    <n v="87752.09"/>
    <n v="133"/>
    <n v="89.35"/>
    <m/>
    <m/>
    <n v="1"/>
  </r>
  <r>
    <x v="2756"/>
    <s v="https://www.paytient.com"/>
    <s v="https://www.crunchbase.com/organization/paytient"/>
    <s v="Paytient"/>
    <s v="Paytient offers a financial platform to increase the company's deductible health plan adoption."/>
    <s v="pre_seed"/>
    <s v="seed"/>
    <s v="series_a"/>
    <s v="series_b"/>
    <m/>
    <m/>
    <m/>
    <m/>
    <n v="1300000"/>
    <n v="3900000"/>
    <n v="17200000"/>
    <n v="33000000"/>
    <m/>
    <m/>
    <m/>
    <m/>
    <n v="26000000"/>
    <n v="39000000"/>
    <n v="86000000"/>
    <n v="220110000"/>
    <m/>
    <m/>
    <m/>
    <m/>
    <s v="Cultivation Capital, Lightbank"/>
    <s v="BoxGroup, Cultivation Capital, Inspired Capital Partners, Lachy Groom, Lightbank"/>
    <s v="Cultivation Capital, Inspired Capital Partners, Lightbank"/>
    <s v="Bertelsmann Investments, BoxGroup, Commerce Bank, Crossbeam Venture Partners, Cultivation Capital, Felicis, Inspired Capital Partners, Lachy Groom, Left Lane Capital, Lightbank, Mercato Partners"/>
    <m/>
    <m/>
    <m/>
    <m/>
    <n v="2019"/>
    <n v="2020"/>
    <n v="2021"/>
    <x v="11"/>
    <m/>
    <m/>
    <m/>
    <m/>
    <n v="33000000"/>
    <s v="series_b"/>
    <d v="2023-01-10T00:00:00"/>
    <n v="220110000"/>
    <n v="0"/>
    <n v="8016.77"/>
    <n v="14362.1"/>
    <n v="65041.83"/>
    <m/>
    <m/>
    <m/>
    <m/>
    <n v="1931"/>
    <n v="421"/>
    <n v="760"/>
    <n v="129"/>
    <m/>
    <m/>
    <m/>
    <m/>
    <n v="65.319999999999993"/>
    <n v="95.54"/>
    <n v="85.55"/>
    <n v="89.69"/>
    <m/>
    <m/>
    <m/>
    <m/>
    <m/>
    <n v="5.18"/>
    <n v="3.84"/>
    <n v="2.1800000000000002"/>
    <n v="1"/>
    <m/>
    <m/>
    <m/>
    <m/>
    <n v="62900000"/>
    <d v="2019-06-26T00:00:00"/>
    <d v="2020-10-19T00:00:00"/>
    <d v="2021-07-01T00:00:00"/>
    <d v="2023-01-10T00:00:00"/>
    <m/>
    <m/>
    <m/>
    <m/>
    <n v="2.21"/>
    <n v="2.56"/>
    <m/>
    <m/>
    <m/>
    <m/>
    <n v="1"/>
    <n v="255"/>
    <n v="558"/>
    <m/>
    <m/>
    <m/>
    <m/>
    <n v="0"/>
    <s v="No"/>
    <n v="87420.7"/>
    <n v="134"/>
    <n v="89.27"/>
    <m/>
    <m/>
    <n v="1"/>
  </r>
  <r>
    <x v="2757"/>
    <s v="https://ensoma.com"/>
    <s v="https://www.crunchbase.com/organization/ensoma"/>
    <s v="Ensoma, Inc."/>
    <s v="Ensomaa is a genomic medicine company that develops on one-time in vivo treatments for immuno-oncology and other therapeutic applications."/>
    <m/>
    <m/>
    <s v="series_a"/>
    <s v="series_b"/>
    <m/>
    <m/>
    <m/>
    <m/>
    <m/>
    <m/>
    <n v="70000000"/>
    <n v="85000000"/>
    <m/>
    <m/>
    <m/>
    <m/>
    <m/>
    <m/>
    <n v="350000000"/>
    <n v="566950000"/>
    <m/>
    <m/>
    <m/>
    <m/>
    <m/>
    <m/>
    <s v="5AM Ventures, Alexandria Venture Investments, Cormorant Asset Management, F-Prime Capital, RIT Capital Partners, SymBiosis LLC, Takeda Ventures, Viking Global Investors"/>
    <s v="5AM Ventures, Alexandria Venture Investments, Arix Bioscience, Bill &amp; Melinda Gates Foundation, Catalio Capital Management, Cormorant Asset Management, F-Prime Capital, Fred Hutchinson, Mirae Asset, Qatar Investment Authority, Solasta Ventures, SymBiosis LLC, Takeda Ventures, Viking Global Investors"/>
    <m/>
    <m/>
    <m/>
    <m/>
    <m/>
    <m/>
    <n v="2021"/>
    <x v="11"/>
    <m/>
    <m/>
    <m/>
    <m/>
    <n v="50000000"/>
    <s v="series_b"/>
    <d v="2023-05-16T00:00:00"/>
    <n v="566950000"/>
    <m/>
    <m/>
    <n v="12701.77"/>
    <n v="73800.97"/>
    <m/>
    <m/>
    <m/>
    <m/>
    <m/>
    <m/>
    <n v="812"/>
    <n v="123"/>
    <m/>
    <m/>
    <m/>
    <m/>
    <m/>
    <m/>
    <n v="84.56"/>
    <n v="90.18"/>
    <m/>
    <m/>
    <m/>
    <m/>
    <m/>
    <n v="1.38"/>
    <m/>
    <n v="1.38"/>
    <n v="1"/>
    <m/>
    <m/>
    <m/>
    <m/>
    <n v="205000000"/>
    <m/>
    <m/>
    <d v="2021-02-11T00:00:00"/>
    <d v="2023-01-05T00:00:00"/>
    <m/>
    <m/>
    <m/>
    <m/>
    <m/>
    <n v="1.62"/>
    <m/>
    <m/>
    <m/>
    <m/>
    <n v="1"/>
    <m/>
    <n v="693"/>
    <m/>
    <m/>
    <m/>
    <m/>
    <n v="131"/>
    <s v="No"/>
    <n v="86502.74"/>
    <n v="135"/>
    <n v="89.19"/>
    <m/>
    <m/>
    <n v="1"/>
  </r>
  <r>
    <x v="2758"/>
    <s v="https://verdagy.com"/>
    <s v="https://www.crunchbase.com/organization/verdagy"/>
    <m/>
    <s v="Verdagy enables the large-scale production of green hydrogen by innovating water electrolysis technology."/>
    <m/>
    <m/>
    <s v="series_a"/>
    <s v="series_b"/>
    <m/>
    <m/>
    <m/>
    <m/>
    <m/>
    <m/>
    <n v="25000000"/>
    <n v="73000000"/>
    <m/>
    <m/>
    <m/>
    <m/>
    <m/>
    <m/>
    <n v="125000000"/>
    <n v="486910000"/>
    <m/>
    <m/>
    <m/>
    <m/>
    <m/>
    <m/>
    <s v="BHP Ventures, Doral Energy-Tech Ventures, Khosla Ventures, Orbia Ventures, Shell Ventures, TDK Ventures, Temasek Holdings"/>
    <s v="Bidra Innovation Ventures, Bluescope Steel, Galp, Samsung Venture Investment, Shell Ventures, Temasek Holdings, Toppan Ventures, Tupras Ventures, Yara Growth Ventures, Zeon Ventures"/>
    <m/>
    <m/>
    <m/>
    <m/>
    <m/>
    <m/>
    <n v="2022"/>
    <x v="11"/>
    <m/>
    <m/>
    <m/>
    <m/>
    <n v="73000000"/>
    <s v="series_b"/>
    <d v="2023-08-08T00:00:00"/>
    <n v="486910000"/>
    <m/>
    <m/>
    <n v="14273.6"/>
    <n v="71260.240000000005"/>
    <m/>
    <m/>
    <m/>
    <m/>
    <m/>
    <m/>
    <n v="667"/>
    <n v="125"/>
    <m/>
    <m/>
    <m/>
    <m/>
    <m/>
    <m/>
    <n v="85.74"/>
    <n v="90.02"/>
    <m/>
    <m/>
    <m/>
    <m/>
    <m/>
    <n v="3.31"/>
    <m/>
    <n v="3.31"/>
    <n v="1"/>
    <m/>
    <m/>
    <m/>
    <m/>
    <n v="156599965"/>
    <m/>
    <m/>
    <d v="2022-02-09T00:00:00"/>
    <d v="2023-08-08T00:00:00"/>
    <m/>
    <m/>
    <m/>
    <m/>
    <m/>
    <n v="3.9"/>
    <m/>
    <m/>
    <m/>
    <m/>
    <n v="1"/>
    <m/>
    <n v="545"/>
    <m/>
    <m/>
    <m/>
    <m/>
    <n v="0"/>
    <s v="No"/>
    <n v="85533.84"/>
    <n v="136"/>
    <n v="89.11"/>
    <m/>
    <m/>
    <n v="1"/>
  </r>
  <r>
    <x v="2759"/>
    <s v="http://jenfi.com"/>
    <s v="https://www.crunchbase.com/organization/jenfi"/>
    <s v="Jenfi Pte Ltd"/>
    <s v="Jenfi is a financial technology company that provides revenue-based financing and analytics to digital native businesses in Asia."/>
    <s v="pre_seed"/>
    <s v="seed"/>
    <s v="series_a"/>
    <s v="series_b"/>
    <m/>
    <m/>
    <m/>
    <m/>
    <n v="160000"/>
    <n v="2100000"/>
    <n v="6300000"/>
    <n v="6600000"/>
    <m/>
    <m/>
    <m/>
    <m/>
    <n v="3200000"/>
    <n v="21000000"/>
    <n v="31500000"/>
    <n v="44022000"/>
    <m/>
    <m/>
    <m/>
    <m/>
    <s v="Iterative, Y Combinator"/>
    <s v="Alto Partners Multi-Family Office, Ambridge Capital, Atlas Ventures, Kevin Mahaffey, Next Billion Ventures, Stormbreaker Ventures, Taurus Ventures, VentureSouq, XA Network, Y Combinator"/>
    <s v="8VC, Golden Equator Ventures, ICU Ventures, Korea Investment Partners, Monk’s Hill Ventures, Taurus Ventures"/>
    <s v="Atlas Ventures, Golden Equator Ventures, Granite Oak, Headline Asia (formerly Infinity Ventures), ICU Ventures, Korea Investment Partners, Monk’s Hill Ventures"/>
    <m/>
    <m/>
    <m/>
    <m/>
    <n v="2019"/>
    <n v="2020"/>
    <n v="2021"/>
    <x v="11"/>
    <m/>
    <m/>
    <m/>
    <m/>
    <n v="6600000"/>
    <s v="series_b"/>
    <d v="2023-05-16T00:00:00"/>
    <n v="44022000"/>
    <n v="13482.77"/>
    <n v="49746.14"/>
    <n v="21618.92"/>
    <n v="169.17"/>
    <m/>
    <m/>
    <m/>
    <m/>
    <n v="22"/>
    <n v="111"/>
    <n v="609"/>
    <n v="484"/>
    <m/>
    <m/>
    <m/>
    <m/>
    <n v="99.62"/>
    <n v="98.83"/>
    <n v="88.43"/>
    <n v="61.11"/>
    <m/>
    <m/>
    <m/>
    <m/>
    <m/>
    <n v="8.42"/>
    <n v="1.43"/>
    <n v="1.19"/>
    <n v="1"/>
    <m/>
    <m/>
    <m/>
    <m/>
    <n v="41160000"/>
    <d v="2019-12-31T00:00:00"/>
    <d v="2020-04-17T00:00:00"/>
    <d v="2021-08-17T00:00:00"/>
    <d v="2023-05-16T00:00:00"/>
    <m/>
    <m/>
    <m/>
    <m/>
    <n v="1.5"/>
    <n v="1.4"/>
    <m/>
    <m/>
    <m/>
    <m/>
    <n v="1"/>
    <n v="487"/>
    <n v="637"/>
    <m/>
    <m/>
    <m/>
    <m/>
    <n v="0"/>
    <s v="No"/>
    <n v="85017"/>
    <n v="137"/>
    <n v="89.03"/>
    <m/>
    <m/>
    <n v="1"/>
  </r>
  <r>
    <x v="2760"/>
    <s v="https://www.8fig.co"/>
    <s v="https://www.crunchbase.com/organization/8fig"/>
    <s v="8fig, Inc."/>
    <s v="8fig is a growth platform built to help e-Commerce brands with cash flow planning technology and continuous capital."/>
    <m/>
    <s v="seed"/>
    <s v="series_a"/>
    <s v="series_b"/>
    <m/>
    <m/>
    <m/>
    <m/>
    <m/>
    <n v="6500000"/>
    <n v="50000000"/>
    <n v="40000000"/>
    <m/>
    <m/>
    <m/>
    <m/>
    <m/>
    <n v="65000000"/>
    <n v="250000000"/>
    <n v="266800000"/>
    <m/>
    <m/>
    <m/>
    <m/>
    <m/>
    <s v="Battery Ventures, Hetz Ventures, Jesselson Capital, LocalGlobe"/>
    <s v="Battery Ventures, LocalGlobe, Matt Robinson"/>
    <s v="Battery Ventures, Hetz Ventures, Jesselson Capital, Koch Disruptive Technologies, LocalGlobe, Silicon Valley Bank"/>
    <m/>
    <m/>
    <m/>
    <m/>
    <m/>
    <n v="2021"/>
    <n v="2021"/>
    <x v="11"/>
    <m/>
    <m/>
    <m/>
    <m/>
    <n v="40000000"/>
    <s v="series_b"/>
    <d v="2023-05-09T00:00:00"/>
    <n v="266800000"/>
    <m/>
    <n v="7899.64"/>
    <n v="5462.23"/>
    <n v="71528.44"/>
    <m/>
    <m/>
    <m/>
    <m/>
    <m/>
    <n v="824"/>
    <n v="1164"/>
    <n v="124"/>
    <m/>
    <m/>
    <m/>
    <m/>
    <m/>
    <n v="93.18"/>
    <n v="77.86"/>
    <n v="90.1"/>
    <m/>
    <m/>
    <m/>
    <m/>
    <m/>
    <n v="2.79"/>
    <n v="2.79"/>
    <n v="0.91"/>
    <n v="1"/>
    <m/>
    <m/>
    <m/>
    <m/>
    <n v="196500000"/>
    <m/>
    <d v="2021-06-13T00:00:00"/>
    <d v="2021-11-18T00:00:00"/>
    <d v="2023-05-09T00:00:00"/>
    <m/>
    <m/>
    <m/>
    <m/>
    <n v="3.85"/>
    <n v="1.07"/>
    <m/>
    <m/>
    <m/>
    <m/>
    <n v="1"/>
    <n v="158"/>
    <n v="537"/>
    <m/>
    <m/>
    <m/>
    <m/>
    <n v="0"/>
    <s v="No"/>
    <n v="84890.31"/>
    <n v="138"/>
    <n v="88.95"/>
    <m/>
    <m/>
    <n v="1"/>
  </r>
  <r>
    <x v="2761"/>
    <s v="https://www.federato.ai"/>
    <s v="https://www.crunchbase.com/organization/federato"/>
    <s v="Federato Technologies, Inc."/>
    <s v="Federato develops a RiskOps platform that uses AI and machine learning to process massive amounts of data for insurance companies."/>
    <s v="pre_seed"/>
    <m/>
    <s v="series_a"/>
    <s v="series_b"/>
    <m/>
    <m/>
    <m/>
    <m/>
    <m/>
    <m/>
    <n v="15000000"/>
    <n v="25000000"/>
    <m/>
    <m/>
    <m/>
    <m/>
    <m/>
    <m/>
    <n v="75000000"/>
    <n v="166750000"/>
    <m/>
    <m/>
    <m/>
    <m/>
    <s v="Pear VC"/>
    <m/>
    <s v="Caffeinated Capital, Emergence, John Raguin, Niranjan Sabharwal, Pear VC"/>
    <s v="Caffeinated Capital, Emergence Capital, Pear VC"/>
    <m/>
    <m/>
    <m/>
    <m/>
    <n v="2020"/>
    <m/>
    <n v="2022"/>
    <x v="11"/>
    <m/>
    <m/>
    <m/>
    <m/>
    <n v="25000000"/>
    <s v="series_b"/>
    <d v="2023-06-27T00:00:00"/>
    <n v="166750000"/>
    <n v="0.25"/>
    <m/>
    <n v="43691.11"/>
    <n v="40862.300000000003"/>
    <m/>
    <m/>
    <m/>
    <m/>
    <n v="1570"/>
    <m/>
    <n v="374"/>
    <n v="151"/>
    <m/>
    <m/>
    <m/>
    <m/>
    <n v="74.709999999999994"/>
    <m/>
    <n v="92.01"/>
    <n v="87.92"/>
    <m/>
    <m/>
    <m/>
    <m/>
    <m/>
    <n v="1.89"/>
    <m/>
    <n v="1.89"/>
    <n v="1"/>
    <m/>
    <m/>
    <m/>
    <m/>
    <n v="40000000"/>
    <d v="2020-10-01T00:00:00"/>
    <m/>
    <d v="2022-09-16T00:00:00"/>
    <d v="2023-06-27T00:00:00"/>
    <m/>
    <m/>
    <m/>
    <m/>
    <m/>
    <n v="2.2200000000000002"/>
    <m/>
    <m/>
    <m/>
    <m/>
    <n v="1"/>
    <m/>
    <n v="284"/>
    <m/>
    <m/>
    <m/>
    <m/>
    <n v="0"/>
    <s v="No"/>
    <n v="84553.66"/>
    <n v="139"/>
    <n v="88.87"/>
    <m/>
    <m/>
    <n v="1"/>
  </r>
  <r>
    <x v="2762"/>
    <s v="https://www.amogy.co"/>
    <s v="https://www.crunchbase.com/organization/amogy"/>
    <s v="AMOGY Inc."/>
    <s v="Amogy offers an innovative clean energy system using ammonia as a renewable fuel."/>
    <m/>
    <s v="seed"/>
    <s v="series_a"/>
    <s v="series_b"/>
    <m/>
    <m/>
    <m/>
    <m/>
    <m/>
    <n v="3100000"/>
    <n v="20000000"/>
    <n v="139200000"/>
    <m/>
    <m/>
    <m/>
    <m/>
    <m/>
    <n v="31000000"/>
    <n v="100000000"/>
    <n v="928464000"/>
    <m/>
    <m/>
    <m/>
    <m/>
    <m/>
    <s v="AP Ventures, Collaborative Fund, DCVC"/>
    <s v="AP Ventures, Amazon, DCVC"/>
    <s v="AP Ventures, Aramco Ventures, DCVC, Korea Zinc, MOL PLUS, SK Innovation, Temasek Holdings, Yanmar Ventures, Zeon Ventures"/>
    <m/>
    <m/>
    <m/>
    <m/>
    <m/>
    <n v="2021"/>
    <n v="2021"/>
    <x v="11"/>
    <m/>
    <m/>
    <m/>
    <m/>
    <n v="11000000"/>
    <s v="series_b"/>
    <d v="2023-06-05T00:00:00"/>
    <n v="928464000"/>
    <m/>
    <n v="1095.27"/>
    <n v="3587.82"/>
    <n v="78275.89"/>
    <m/>
    <m/>
    <m/>
    <m/>
    <m/>
    <n v="2099"/>
    <n v="1316"/>
    <n v="120"/>
    <m/>
    <m/>
    <m/>
    <m/>
    <m/>
    <n v="82.61"/>
    <n v="74.97"/>
    <n v="90.42"/>
    <m/>
    <m/>
    <m/>
    <m/>
    <m/>
    <n v="20.37"/>
    <n v="20.37"/>
    <n v="7.89"/>
    <n v="1"/>
    <m/>
    <m/>
    <m/>
    <m/>
    <n v="219300000"/>
    <m/>
    <d v="2021-03-09T00:00:00"/>
    <d v="2021-12-14T00:00:00"/>
    <d v="2023-03-22T00:00:00"/>
    <m/>
    <m/>
    <m/>
    <m/>
    <n v="3.23"/>
    <n v="9.2799999999999994"/>
    <m/>
    <m/>
    <m/>
    <m/>
    <n v="1"/>
    <n v="280"/>
    <n v="463"/>
    <m/>
    <m/>
    <m/>
    <m/>
    <n v="75"/>
    <s v="No"/>
    <n v="82958.98"/>
    <n v="140"/>
    <n v="88.79"/>
    <m/>
    <m/>
    <n v="1"/>
  </r>
  <r>
    <x v="2763"/>
    <s v="http://autoleap.com"/>
    <s v="https://www.crunchbase.com/organization/autoleap"/>
    <m/>
    <s v="AutoLeap provides a cloud-based platform for auto repair shops to streamline operations and improve customer experience."/>
    <m/>
    <s v="seed"/>
    <s v="series_a"/>
    <s v="series_b"/>
    <m/>
    <m/>
    <m/>
    <m/>
    <m/>
    <n v="5000000"/>
    <n v="18000000"/>
    <n v="30000000"/>
    <m/>
    <m/>
    <m/>
    <m/>
    <m/>
    <n v="50000000"/>
    <n v="90000000"/>
    <n v="200100000"/>
    <m/>
    <m/>
    <m/>
    <m/>
    <m/>
    <s v="Codename Ventures, Global Founders Capital, Liquid 2 Ventures, Maple VC, Threshold"/>
    <s v="Bain Capital Ventures, Threshold"/>
    <s v="Advance Venture Partners, Bain Capital Ventures, Maple VC, Threshold"/>
    <m/>
    <m/>
    <m/>
    <m/>
    <m/>
    <n v="2020"/>
    <n v="2021"/>
    <x v="11"/>
    <m/>
    <m/>
    <m/>
    <m/>
    <n v="30000000"/>
    <s v="series_b"/>
    <d v="2023-04-11T00:00:00"/>
    <n v="200100000"/>
    <m/>
    <n v="5858.21"/>
    <n v="22754.71"/>
    <n v="54069.919999999998"/>
    <m/>
    <m/>
    <m/>
    <m/>
    <m/>
    <n v="559"/>
    <n v="587"/>
    <n v="136"/>
    <m/>
    <m/>
    <m/>
    <m/>
    <m/>
    <n v="94.07"/>
    <n v="88.85"/>
    <n v="89.13"/>
    <m/>
    <m/>
    <m/>
    <m/>
    <m/>
    <n v="2.72"/>
    <n v="2.72"/>
    <n v="1.89"/>
    <n v="1"/>
    <m/>
    <m/>
    <m/>
    <m/>
    <n v="54250000"/>
    <m/>
    <d v="2020-12-16T00:00:00"/>
    <d v="2021-10-01T00:00:00"/>
    <d v="2023-04-11T00:00:00"/>
    <m/>
    <m/>
    <m/>
    <m/>
    <n v="1.8"/>
    <n v="2.2200000000000002"/>
    <m/>
    <m/>
    <m/>
    <m/>
    <n v="1"/>
    <n v="289"/>
    <n v="557"/>
    <m/>
    <m/>
    <m/>
    <m/>
    <n v="0"/>
    <s v="No"/>
    <n v="82682.84"/>
    <n v="141"/>
    <n v="88.71"/>
    <m/>
    <m/>
    <n v="1"/>
  </r>
  <r>
    <x v="2764"/>
    <s v="https://www.getlokalapp.com"/>
    <s v="https://www.crunchbase.com/organization/lokal"/>
    <s v="Behtar Technology Pvt. Ltd."/>
    <s v="Lokal is a hyperlocal social media platform that enables users to share, interact and transact in their regional language."/>
    <s v="pre_seed"/>
    <s v="seed"/>
    <s v="series_a"/>
    <s v="series_b"/>
    <m/>
    <m/>
    <m/>
    <m/>
    <m/>
    <m/>
    <n v="12000000"/>
    <n v="14635602"/>
    <m/>
    <m/>
    <m/>
    <m/>
    <m/>
    <m/>
    <n v="60000000"/>
    <n v="97619465.340000004"/>
    <m/>
    <m/>
    <m/>
    <m/>
    <s v="India Quotient"/>
    <m/>
    <s v="3one4 Capital, India Quotient, Tencent, Y Combinator"/>
    <s v="Global Brain Corporation, India Quotient, Sony Innovation Fund, XRM Media"/>
    <m/>
    <m/>
    <m/>
    <m/>
    <n v="2018"/>
    <n v="2019"/>
    <n v="2021"/>
    <x v="11"/>
    <m/>
    <m/>
    <m/>
    <m/>
    <n v="14635601"/>
    <s v="series_b"/>
    <d v="2023-04-25T00:00:00"/>
    <n v="97619465.340000004"/>
    <n v="0"/>
    <n v="0"/>
    <n v="81420.89"/>
    <n v="1206.3599999999999"/>
    <m/>
    <m/>
    <m/>
    <m/>
    <n v="1356"/>
    <n v="3695"/>
    <n v="251"/>
    <n v="375"/>
    <m/>
    <m/>
    <m/>
    <m/>
    <n v="68.790000000000006"/>
    <n v="61.5"/>
    <n v="95.24"/>
    <n v="69.89"/>
    <m/>
    <m/>
    <m/>
    <m/>
    <m/>
    <n v="1.38"/>
    <m/>
    <n v="1.38"/>
    <n v="1"/>
    <m/>
    <m/>
    <m/>
    <m/>
    <n v="29785602"/>
    <d v="2018-08-11T00:00:00"/>
    <d v="2019-09-25T00:00:00"/>
    <d v="2021-10-21T00:00:00"/>
    <d v="2023-04-25T00:00:00"/>
    <m/>
    <m/>
    <m/>
    <m/>
    <m/>
    <n v="1.63"/>
    <m/>
    <m/>
    <m/>
    <m/>
    <n v="1"/>
    <n v="757"/>
    <n v="551"/>
    <m/>
    <m/>
    <m/>
    <m/>
    <n v="0"/>
    <s v="No"/>
    <n v="82627.25"/>
    <n v="142"/>
    <n v="88.63"/>
    <m/>
    <m/>
    <n v="1"/>
  </r>
  <r>
    <x v="2765"/>
    <s v="https://www.synfutures.com"/>
    <s v="https://www.crunchbase.com/organization/synfutures"/>
    <m/>
    <s v="SynFutures is a next generation synthetic assets derivatives exchange focused on creating an open and trustless derivatives market ."/>
    <m/>
    <s v="seed"/>
    <s v="series_a"/>
    <s v="series_b"/>
    <m/>
    <m/>
    <m/>
    <m/>
    <m/>
    <n v="1400000"/>
    <n v="14000000"/>
    <n v="22000000"/>
    <m/>
    <m/>
    <m/>
    <m/>
    <m/>
    <n v="14000000"/>
    <n v="70000000"/>
    <n v="146740000"/>
    <m/>
    <m/>
    <m/>
    <m/>
    <m/>
    <s v="Dragonfly, Standard Crypto"/>
    <s v="Bybit, CMS, Framework Ventures, IOSG Ventures, Kronos Research, Pantera Capital, Parachain Ventures, Polychain, Wintermute"/>
    <s v="HashKey Capital, Pantera Capital, Susquehanna International Group (SIG)"/>
    <m/>
    <m/>
    <m/>
    <m/>
    <m/>
    <n v="2021"/>
    <n v="2021"/>
    <x v="11"/>
    <m/>
    <m/>
    <m/>
    <m/>
    <n v="22000000"/>
    <s v="series_b"/>
    <d v="2023-10-19T00:00:00"/>
    <n v="146740000"/>
    <m/>
    <n v="0.25"/>
    <n v="33357.85"/>
    <n v="48553.97"/>
    <m/>
    <m/>
    <m/>
    <m/>
    <m/>
    <n v="4997"/>
    <n v="482"/>
    <n v="141"/>
    <m/>
    <m/>
    <m/>
    <m/>
    <m/>
    <n v="58.58"/>
    <n v="90.85"/>
    <n v="88.73"/>
    <m/>
    <m/>
    <m/>
    <m/>
    <m/>
    <n v="7.13"/>
    <n v="7.13"/>
    <n v="1.78"/>
    <n v="1"/>
    <m/>
    <m/>
    <m/>
    <m/>
    <n v="37400000"/>
    <m/>
    <d v="2021-01-01T00:00:00"/>
    <d v="2021-06-16T00:00:00"/>
    <d v="2023-10-19T00:00:00"/>
    <m/>
    <m/>
    <m/>
    <m/>
    <n v="5"/>
    <n v="2.1"/>
    <m/>
    <m/>
    <m/>
    <m/>
    <n v="1"/>
    <n v="166"/>
    <n v="855"/>
    <m/>
    <m/>
    <m/>
    <m/>
    <n v="0"/>
    <s v="No"/>
    <n v="81912.070000000007"/>
    <n v="143"/>
    <n v="88.55"/>
    <m/>
    <m/>
    <n v="1"/>
  </r>
  <r>
    <x v="2766"/>
    <s v="https://www.candex.com"/>
    <s v="https://www.crunchbase.com/organization/candex-technologies"/>
    <s v="Candex Technologies Ltd"/>
    <s v="Candex is streamlines tail spend management by facilitating easy vendor engagement, payment tracking, and financial compliance."/>
    <s v="pre_seed"/>
    <s v="seed"/>
    <s v="series_a"/>
    <s v="series_b"/>
    <m/>
    <m/>
    <m/>
    <m/>
    <m/>
    <n v="3500000"/>
    <n v="20000000"/>
    <n v="45000000"/>
    <m/>
    <m/>
    <m/>
    <m/>
    <m/>
    <n v="35000000"/>
    <n v="100000000"/>
    <n v="300150000"/>
    <m/>
    <m/>
    <m/>
    <m/>
    <s v="NFX"/>
    <s v="Advisors.fund, Big Sur Ventures, Camp One Ventures, Edenred Capital Partners, Mark Goines, Partech, Tekton Ventures"/>
    <s v="Altos Ventures, American Express Ventures, Edenred Capital Partners, JP Morgan, NFX"/>
    <s v="Altos Ventures, American Express Ventures, Craft Ventures, Edenred Capital Partners, Goldman Sachs Asset Management, JP Morgan, NFX, WiL (World Innovation Lab)"/>
    <m/>
    <m/>
    <m/>
    <m/>
    <n v="2017"/>
    <n v="2018"/>
    <n v="2021"/>
    <x v="11"/>
    <m/>
    <m/>
    <m/>
    <m/>
    <n v="45000000"/>
    <s v="series_b"/>
    <d v="2023-11-28T00:00:00"/>
    <n v="300150000"/>
    <n v="226.52"/>
    <n v="317.56"/>
    <n v="1055.07"/>
    <n v="79326.38"/>
    <m/>
    <m/>
    <m/>
    <m/>
    <n v="291"/>
    <n v="1312"/>
    <n v="1783"/>
    <n v="119"/>
    <m/>
    <m/>
    <m/>
    <m/>
    <n v="89.27"/>
    <n v="87.42"/>
    <n v="66.08"/>
    <n v="90.5"/>
    <m/>
    <m/>
    <m/>
    <m/>
    <m/>
    <n v="5.83"/>
    <n v="5.83"/>
    <n v="2.5499999999999998"/>
    <n v="1"/>
    <m/>
    <m/>
    <m/>
    <m/>
    <n v="82000000"/>
    <d v="2017-09-19T00:00:00"/>
    <d v="2018-03-23T00:00:00"/>
    <d v="2021-04-20T00:00:00"/>
    <d v="2023-11-28T00:00:00"/>
    <m/>
    <m/>
    <m/>
    <m/>
    <n v="2.86"/>
    <n v="3"/>
    <m/>
    <m/>
    <m/>
    <m/>
    <n v="1"/>
    <n v="1124"/>
    <n v="952"/>
    <m/>
    <m/>
    <m/>
    <m/>
    <n v="0"/>
    <s v="No"/>
    <n v="80925.53"/>
    <n v="144"/>
    <n v="88.47"/>
    <m/>
    <m/>
    <n v="1"/>
  </r>
  <r>
    <x v="2767"/>
    <s v="http://www.evolutioniq.com"/>
    <s v="https://www.crunchbase.com/organization/evolutioniq"/>
    <s v="Deepfraud Technologies Inc."/>
    <s v="EvolutionIQ is an AI company that offers claims guidance solutions for insurance companies."/>
    <m/>
    <s v="seed"/>
    <s v="series_a"/>
    <s v="series_b"/>
    <m/>
    <m/>
    <m/>
    <m/>
    <m/>
    <n v="3100000"/>
    <n v="21000000"/>
    <n v="7000000"/>
    <m/>
    <m/>
    <m/>
    <m/>
    <m/>
    <n v="31000000"/>
    <n v="105000000"/>
    <n v="200000000"/>
    <m/>
    <m/>
    <m/>
    <m/>
    <m/>
    <s v="First Round Capital, FirstMark, Foundation Capital, Plug and Play"/>
    <s v="Altai Ventures, Asymmetric Capital Partners, Brewer Lane Ventures, First Round Capital, FirstMark, Foundation Capital, Guardian Life, New York Life Ventures, Reliance Life Insurance, Sedgwick Claims Management Services"/>
    <s v="Brewer Lane Ventures, First Round Capital, FirstMark, Foundation Capital, Principal Financial Group"/>
    <m/>
    <m/>
    <m/>
    <m/>
    <m/>
    <n v="2019"/>
    <n v="2022"/>
    <x v="11"/>
    <m/>
    <m/>
    <m/>
    <m/>
    <n v="10310949"/>
    <s v="series_unknown"/>
    <d v="2023-02-28T00:00:00"/>
    <n v="200000000"/>
    <m/>
    <n v="2215.62"/>
    <n v="12960.11"/>
    <n v="61174.05"/>
    <m/>
    <m/>
    <m/>
    <m/>
    <m/>
    <n v="677"/>
    <n v="692"/>
    <n v="131"/>
    <m/>
    <m/>
    <m/>
    <m/>
    <m/>
    <n v="92.95"/>
    <n v="85.21"/>
    <n v="89.53"/>
    <m/>
    <m/>
    <m/>
    <m/>
    <m/>
    <n v="4.3899999999999997"/>
    <n v="4.3899999999999997"/>
    <n v="1.62"/>
    <n v="1"/>
    <m/>
    <m/>
    <m/>
    <m/>
    <n v="43296949"/>
    <m/>
    <d v="2019-07-01T00:00:00"/>
    <d v="2022-04-12T00:00:00"/>
    <d v="2023-02-28T00:00:00"/>
    <m/>
    <m/>
    <m/>
    <m/>
    <n v="3.39"/>
    <n v="1.9"/>
    <m/>
    <m/>
    <m/>
    <m/>
    <n v="1"/>
    <n v="1016"/>
    <n v="322"/>
    <m/>
    <m/>
    <m/>
    <m/>
    <n v="0"/>
    <s v="No"/>
    <n v="76349.78"/>
    <n v="145"/>
    <n v="88.39"/>
    <m/>
    <m/>
    <n v="1"/>
  </r>
  <r>
    <x v="2768"/>
    <s v="https://www.pasqal.com"/>
    <s v="https://www.crunchbase.com/organization/pasqal"/>
    <m/>
    <s v="Pasqal develops neutral atom-based quantum processors, simulators, and computers."/>
    <m/>
    <s v="seed"/>
    <s v="series_a"/>
    <s v="series_b"/>
    <m/>
    <m/>
    <m/>
    <m/>
    <m/>
    <m/>
    <n v="30431507"/>
    <n v="108900314"/>
    <m/>
    <m/>
    <m/>
    <m/>
    <m/>
    <m/>
    <n v="152157535"/>
    <n v="726365094.38"/>
    <m/>
    <m/>
    <m/>
    <m/>
    <m/>
    <s v="Quantonation"/>
    <s v="Bpifrance, Daphni, Eni Next, European Innovation Council, Quantonation, Runa Capital"/>
    <s v="Bpifrance, Daphni, Eni Next, European Innovation Council, Green Sands Equity, Quantonation, Saudi Aramco Entrepreneurship Ventures, Temasek Holdings"/>
    <m/>
    <m/>
    <m/>
    <m/>
    <m/>
    <n v="2019"/>
    <n v="2021"/>
    <x v="11"/>
    <m/>
    <m/>
    <m/>
    <m/>
    <n v="108900313"/>
    <s v="series_b"/>
    <d v="2023-01-24T00:00:00"/>
    <n v="726365094.38"/>
    <m/>
    <n v="0"/>
    <n v="1407.84"/>
    <n v="74405.649999999994"/>
    <m/>
    <m/>
    <m/>
    <m/>
    <m/>
    <n v="3695"/>
    <n v="1648"/>
    <n v="122"/>
    <m/>
    <m/>
    <m/>
    <m/>
    <m/>
    <n v="61.5"/>
    <n v="68.650000000000006"/>
    <n v="90.26"/>
    <m/>
    <m/>
    <m/>
    <m/>
    <m/>
    <n v="4.0599999999999996"/>
    <m/>
    <n v="4.0599999999999996"/>
    <n v="1"/>
    <m/>
    <m/>
    <m/>
    <m/>
    <n v="142079667"/>
    <m/>
    <d v="2019-03-01T00:00:00"/>
    <d v="2021-06-08T00:00:00"/>
    <d v="2023-01-24T00:00:00"/>
    <m/>
    <m/>
    <m/>
    <m/>
    <m/>
    <n v="4.7699999999999996"/>
    <m/>
    <m/>
    <m/>
    <m/>
    <n v="1"/>
    <n v="830"/>
    <n v="595"/>
    <m/>
    <m/>
    <m/>
    <m/>
    <n v="0"/>
    <s v="No"/>
    <n v="75813.490000000005"/>
    <n v="146"/>
    <n v="88.31"/>
    <m/>
    <m/>
    <n v="1"/>
  </r>
  <r>
    <x v="2769"/>
    <s v="https://colossal.com"/>
    <s v="https://www.crunchbase.com/organization/colossal-biosciences"/>
    <s v="Colossal Biosciences, Inc."/>
    <s v="Colossal is a bioscience and genetic engineering company that focuses on de-extinction of past species."/>
    <m/>
    <s v="seed"/>
    <s v="series_a"/>
    <s v="series_b"/>
    <m/>
    <m/>
    <m/>
    <m/>
    <m/>
    <n v="15000000"/>
    <n v="60000000"/>
    <n v="150000000"/>
    <m/>
    <m/>
    <m/>
    <m/>
    <m/>
    <n v="150000000"/>
    <n v="300000000"/>
    <n v="1000000000"/>
    <m/>
    <m/>
    <m/>
    <m/>
    <m/>
    <s v="Animal Capital, At One Ventures, Bold Capital Partners, Breyer Capital, Capital Factory, Climate Capital, Draper Associates, First Light Capital, Global Space Ventures, Jazz Venture Partners, Jeffrey Wilke, KittyHawk Ventures, Liquid 2 Ventures, Rayyan Islam, Thomas Tull, Tony Robbins, Winklevoss Capital"/>
    <s v="11:11 Media, Animal Capital, Animoca Brands, At One Ventures, Bold Capital Partners, Boost VC, Breyer Capital, Builders VC, Charles Hoskinson, Draper Associates, First Light Capital, Green Sands Equity, Jazz Venture Partners, Milad Alucozai, Paris Hilton, Robert Nelsen, Thomas Tull, Untamed Planet, cFund"/>
    <s v="Animal Capital, Animoca Brands, Bob Nelsen, Bold Capital Partners, Breyer Capital, Elias Montanari, In-Q-Tel, Jazz Venture Partners, Peak 6, Sahin Boydas, US Innovative Technology Fund, Victor Vescovo, Wave Digital Assets, WestRiver Group"/>
    <m/>
    <m/>
    <m/>
    <m/>
    <m/>
    <n v="2021"/>
    <n v="2022"/>
    <x v="11"/>
    <m/>
    <m/>
    <m/>
    <m/>
    <n v="10500001"/>
    <s v="series_unknown"/>
    <d v="2023-01-31T00:00:00"/>
    <n v="1000000000"/>
    <m/>
    <n v="39425.26"/>
    <n v="16150.16"/>
    <n v="18525.689999999999"/>
    <m/>
    <m/>
    <m/>
    <m/>
    <m/>
    <n v="316"/>
    <n v="616"/>
    <n v="228"/>
    <m/>
    <m/>
    <m/>
    <m/>
    <m/>
    <n v="97.39"/>
    <n v="86.83"/>
    <n v="81.72"/>
    <m/>
    <m/>
    <m/>
    <m/>
    <s v="unicorn"/>
    <n v="4.53"/>
    <n v="4.53"/>
    <n v="2.83"/>
    <n v="1"/>
    <m/>
    <m/>
    <m/>
    <m/>
    <n v="235500001"/>
    <m/>
    <d v="2021-05-06T00:00:00"/>
    <d v="2022-03-09T00:00:00"/>
    <d v="2023-01-31T00:00:00"/>
    <m/>
    <m/>
    <m/>
    <m/>
    <n v="2"/>
    <n v="3.33"/>
    <m/>
    <m/>
    <m/>
    <m/>
    <n v="1"/>
    <n v="307"/>
    <n v="328"/>
    <m/>
    <m/>
    <m/>
    <m/>
    <n v="0"/>
    <s v="No"/>
    <n v="74101.11"/>
    <n v="147"/>
    <n v="88.23"/>
    <m/>
    <m/>
    <n v="1"/>
  </r>
  <r>
    <x v="2770"/>
    <s v="http://www.peppy.health"/>
    <s v="https://www.crunchbase.com/organization/peppy-health-ltd"/>
    <s v="Peppy Health Ltd"/>
    <s v="Peppy is leading digital platform that helps employers give their people expert support for under-served areas of healthcare."/>
    <s v="pre_seed"/>
    <s v="seed"/>
    <s v="series_a"/>
    <s v="series_b"/>
    <m/>
    <m/>
    <m/>
    <m/>
    <n v="379860"/>
    <n v="2137440"/>
    <n v="9162086"/>
    <n v="45000000"/>
    <m/>
    <m/>
    <m/>
    <m/>
    <n v="7597200"/>
    <n v="21374400"/>
    <n v="45810430"/>
    <n v="300150000"/>
    <m/>
    <m/>
    <m/>
    <m/>
    <s v="Seedcamp"/>
    <s v="DigitalHealth.London Accelerator, Form Ventures, Hambro Perks Ltd., Outward VC, Seedcamp, Tao Tao"/>
    <s v="Felix Capital, Hambro Perks Ltd., Outward VC, Seedcamp"/>
    <s v="AlbionVC, Felix Capital, Hambro Perks Ltd., Kathaka, MTech Capital, Outward VC, Seedcamp, Simplyhealth, Sony Innovation Fund"/>
    <m/>
    <m/>
    <m/>
    <m/>
    <n v="2019"/>
    <n v="2020"/>
    <n v="2021"/>
    <x v="11"/>
    <m/>
    <m/>
    <m/>
    <m/>
    <n v="45000000"/>
    <s v="series_b"/>
    <d v="2023-01-11T00:00:00"/>
    <n v="300150000"/>
    <n v="0.24"/>
    <n v="11942.08"/>
    <n v="23404.29"/>
    <n v="37352.97"/>
    <m/>
    <m/>
    <m/>
    <m/>
    <n v="1890"/>
    <n v="372"/>
    <n v="583"/>
    <n v="158"/>
    <m/>
    <m/>
    <m/>
    <m/>
    <n v="66.06"/>
    <n v="96.06"/>
    <n v="88.92"/>
    <n v="87.36"/>
    <m/>
    <m/>
    <m/>
    <m/>
    <m/>
    <n v="24.18"/>
    <n v="9.5500000000000007"/>
    <n v="5.57"/>
    <n v="1"/>
    <m/>
    <m/>
    <m/>
    <m/>
    <n v="56679386"/>
    <d v="2019-05-22T00:00:00"/>
    <d v="2020-06-11T00:00:00"/>
    <d v="2021-07-27T00:00:00"/>
    <d v="2023-01-11T00:00:00"/>
    <m/>
    <m/>
    <m/>
    <m/>
    <n v="2.14"/>
    <n v="6.55"/>
    <m/>
    <m/>
    <m/>
    <m/>
    <n v="1"/>
    <n v="411"/>
    <n v="533"/>
    <m/>
    <m/>
    <m/>
    <m/>
    <n v="0"/>
    <s v="No"/>
    <n v="72699.58"/>
    <n v="148"/>
    <n v="88.15"/>
    <m/>
    <m/>
    <n v="1"/>
  </r>
  <r>
    <x v="2771"/>
    <s v="https://recurohealth.com"/>
    <s v="https://www.crunchbase.com/organization/recuro-health"/>
    <s v="Recuro Health, Inc."/>
    <s v="Recuro Health offers a holistic suite of virtual care services and supplemental benefits."/>
    <m/>
    <m/>
    <s v="series_a"/>
    <s v="series_b"/>
    <m/>
    <m/>
    <m/>
    <m/>
    <m/>
    <m/>
    <n v="15000000"/>
    <n v="47000000"/>
    <m/>
    <m/>
    <m/>
    <m/>
    <m/>
    <m/>
    <n v="75000000"/>
    <n v="313490000"/>
    <m/>
    <m/>
    <m/>
    <m/>
    <m/>
    <m/>
    <s v="1843 Capital, ARCH Venture Partners, Cortado Ventures, Oklahoma Life Science Fund, Sage Venture Partners"/>
    <s v="4D Capital, ARCH Venture Partners, The Flippen Group"/>
    <m/>
    <m/>
    <m/>
    <m/>
    <m/>
    <m/>
    <n v="2021"/>
    <x v="11"/>
    <m/>
    <m/>
    <m/>
    <m/>
    <n v="47000000"/>
    <s v="series_b"/>
    <d v="2023-04-11T00:00:00"/>
    <n v="313490000"/>
    <m/>
    <m/>
    <n v="11709.06"/>
    <n v="60294.1"/>
    <m/>
    <m/>
    <m/>
    <m/>
    <m/>
    <m/>
    <n v="842"/>
    <n v="133"/>
    <m/>
    <m/>
    <m/>
    <m/>
    <m/>
    <m/>
    <n v="83.99"/>
    <n v="89.37"/>
    <m/>
    <m/>
    <m/>
    <m/>
    <m/>
    <n v="3.55"/>
    <m/>
    <n v="3.55"/>
    <n v="1"/>
    <m/>
    <m/>
    <m/>
    <m/>
    <n v="62000000"/>
    <m/>
    <m/>
    <d v="2021-08-25T00:00:00"/>
    <d v="2023-04-11T00:00:00"/>
    <m/>
    <m/>
    <m/>
    <m/>
    <m/>
    <n v="4.18"/>
    <m/>
    <m/>
    <m/>
    <m/>
    <n v="1"/>
    <m/>
    <n v="594"/>
    <m/>
    <m/>
    <m/>
    <m/>
    <n v="0"/>
    <s v="No"/>
    <n v="72003.16"/>
    <n v="149"/>
    <n v="88.06"/>
    <m/>
    <m/>
    <n v="1"/>
  </r>
  <r>
    <x v="2772"/>
    <s v="https://www.celestial.ai"/>
    <s v="https://www.crunchbase.com/organization/inorganic-intelligence"/>
    <s v="Celestial AI Inc."/>
    <s v="Celestial AI develops an optical interconnect technology platform for data center and AI computing solutions."/>
    <m/>
    <s v="seed"/>
    <s v="series_a"/>
    <s v="series_b"/>
    <s v="series_c"/>
    <m/>
    <m/>
    <m/>
    <m/>
    <n v="2874997"/>
    <n v="56000000"/>
    <n v="100000000"/>
    <n v="175000000"/>
    <m/>
    <m/>
    <m/>
    <m/>
    <n v="28749970"/>
    <n v="150000000"/>
    <n v="667000000"/>
    <n v="1750000000"/>
    <m/>
    <m/>
    <m/>
    <m/>
    <s v="The Engine, Tyche Partners"/>
    <s v="Fitz Gate Ventures, Koch Disruptive Technologies, M Ventures, Temasek Holdings, The Engine, Tyche Partners, imec.xpand"/>
    <s v="IAG Capital Partners, Koch Disruptive Technologies, M Ventures, Porsche Automobil Holding, Samsung Catalyst Fund, Smart Global Holdings, The Engine, Tyche Partners, Xora Innovation, imec.xpand"/>
    <s v="AMD Ventures, Engine Ventures, IAG Capital Partners, Koch Disruptive Technologies, M Ventures, Porsche Automobil Holding, Samsung Catalyst Fund, Smart Global Holdings, Temasek Holdings, Tyche Partners, US Innovative Technology Fund, Xora Innovation"/>
    <m/>
    <m/>
    <m/>
    <m/>
    <n v="2021"/>
    <n v="2022"/>
    <x v="11"/>
    <n v="2024"/>
    <m/>
    <m/>
    <m/>
    <n v="175000000"/>
    <s v="series_c"/>
    <d v="2024-03-27T00:00:00"/>
    <n v="1750000000"/>
    <m/>
    <n v="6.73"/>
    <n v="6415.87"/>
    <n v="5994.31"/>
    <n v="59153.09"/>
    <m/>
    <m/>
    <m/>
    <m/>
    <n v="4185"/>
    <n v="907"/>
    <n v="304"/>
    <n v="9"/>
    <m/>
    <m/>
    <m/>
    <m/>
    <n v="65.319999999999993"/>
    <n v="80.599999999999994"/>
    <n v="75.599999999999994"/>
    <n v="92.92"/>
    <m/>
    <m/>
    <m/>
    <m/>
    <n v="37.26"/>
    <n v="37.26"/>
    <n v="8.93"/>
    <n v="2.36"/>
    <n v="1"/>
    <m/>
    <m/>
    <m/>
    <n v="338874997"/>
    <m/>
    <d v="2021-01-05T00:00:00"/>
    <d v="2022-02-04T00:00:00"/>
    <d v="2023-06-28T00:00:00"/>
    <d v="2024-03-27T00:00:00"/>
    <m/>
    <m/>
    <m/>
    <n v="5.22"/>
    <n v="4.45"/>
    <n v="2.62"/>
    <m/>
    <m/>
    <m/>
    <n v="2.62"/>
    <n v="395"/>
    <n v="509"/>
    <n v="273"/>
    <m/>
    <m/>
    <m/>
    <n v="273"/>
    <s v="No"/>
    <n v="71570"/>
    <n v="150"/>
    <n v="87.98"/>
    <n v="2.62"/>
    <n v="2.62"/>
    <n v="2.62"/>
  </r>
  <r>
    <x v="2773"/>
    <s v="https://www.trullion.com"/>
    <s v="https://www.crunchbase.com/organization/smrt"/>
    <s v="Trullion Ltd."/>
    <s v="Trullion is an AI-powered accounting automation platform that uses AI to automate workflows for accounting and audit teams."/>
    <m/>
    <s v="seed"/>
    <s v="series_a"/>
    <s v="series_b"/>
    <m/>
    <m/>
    <m/>
    <m/>
    <m/>
    <n v="3000000"/>
    <n v="15000000"/>
    <n v="15000000"/>
    <m/>
    <m/>
    <m/>
    <m/>
    <m/>
    <n v="30000000"/>
    <n v="75000000"/>
    <n v="100050000"/>
    <m/>
    <m/>
    <m/>
    <m/>
    <m/>
    <s v="Aleph, Annox Capital, Greycroft, Verissimo Ventures"/>
    <s v="Aleph, Annox Capital, Greycroft, Third Point Ventures, Verissimo Ventures"/>
    <s v="Aleph, Annox Capital, Greycroft, StepStone Group, Third Point Ventures, Verissimo Ventures"/>
    <m/>
    <m/>
    <m/>
    <m/>
    <m/>
    <n v="2021"/>
    <n v="2022"/>
    <x v="11"/>
    <m/>
    <m/>
    <m/>
    <m/>
    <n v="15000000"/>
    <s v="series_b"/>
    <d v="2023-04-19T00:00:00"/>
    <n v="100050000"/>
    <m/>
    <n v="4987.82"/>
    <n v="31511.759999999998"/>
    <n v="34876.65"/>
    <m/>
    <m/>
    <m/>
    <m/>
    <m/>
    <n v="1014"/>
    <n v="468"/>
    <n v="168"/>
    <m/>
    <m/>
    <m/>
    <m/>
    <m/>
    <n v="91.6"/>
    <n v="90"/>
    <n v="86.55"/>
    <m/>
    <m/>
    <m/>
    <m/>
    <m/>
    <n v="2.27"/>
    <n v="2.27"/>
    <n v="1.1299999999999999"/>
    <n v="1"/>
    <m/>
    <m/>
    <m/>
    <m/>
    <n v="33000000"/>
    <m/>
    <d v="2021-03-16T00:00:00"/>
    <d v="2022-02-16T00:00:00"/>
    <d v="2023-04-19T00:00:00"/>
    <m/>
    <m/>
    <m/>
    <m/>
    <n v="2.5"/>
    <n v="1.33"/>
    <m/>
    <m/>
    <m/>
    <m/>
    <n v="1"/>
    <n v="337"/>
    <n v="427"/>
    <m/>
    <m/>
    <m/>
    <m/>
    <n v="0"/>
    <s v="No"/>
    <n v="71376.23"/>
    <n v="151"/>
    <n v="87.9"/>
    <m/>
    <m/>
    <n v="1"/>
  </r>
  <r>
    <x v="2774"/>
    <s v="https://www.lanes-planes.com"/>
    <s v="https://www.crunchbase.com/organization/tripclick-pro"/>
    <s v="Lanes &amp; Planes GmbH"/>
    <s v="Lanes &amp; Planes is the Travel Management solution as Software-as-a-Service that truly maps all areas of the business travel in a digital way."/>
    <m/>
    <s v="seed"/>
    <s v="series_a"/>
    <s v="series_b"/>
    <m/>
    <m/>
    <m/>
    <m/>
    <m/>
    <m/>
    <n v="10000000"/>
    <n v="35039800"/>
    <m/>
    <m/>
    <m/>
    <m/>
    <m/>
    <m/>
    <n v="50000000"/>
    <n v="233715466"/>
    <m/>
    <m/>
    <m/>
    <m/>
    <m/>
    <s v="Connect Ventures, Flixfounders"/>
    <s v="Battery Ventures, Connect Ventures, DN Capital, Flixfounders, coparion"/>
    <s v="All Iron Ventures, Battery Ventures, DN Capital, Smash Capital, coparion"/>
    <m/>
    <m/>
    <m/>
    <m/>
    <m/>
    <n v="2018"/>
    <n v="2020"/>
    <x v="11"/>
    <m/>
    <m/>
    <m/>
    <m/>
    <n v="35039799"/>
    <s v="series_b"/>
    <d v="2023-10-16T00:00:00"/>
    <n v="233715466"/>
    <m/>
    <n v="168.9"/>
    <n v="1298.8900000000001"/>
    <n v="69846.97"/>
    <m/>
    <m/>
    <m/>
    <m/>
    <m/>
    <n v="1562"/>
    <n v="725"/>
    <n v="127"/>
    <m/>
    <m/>
    <m/>
    <m/>
    <m/>
    <n v="85.03"/>
    <n v="79.430000000000007"/>
    <n v="89.86"/>
    <m/>
    <m/>
    <m/>
    <m/>
    <m/>
    <n v="3.97"/>
    <m/>
    <n v="3.97"/>
    <n v="1"/>
    <m/>
    <m/>
    <m/>
    <m/>
    <n v="45039800"/>
    <m/>
    <d v="2018-05-04T00:00:00"/>
    <d v="2020-02-28T00:00:00"/>
    <d v="2023-10-16T00:00:00"/>
    <m/>
    <m/>
    <m/>
    <m/>
    <m/>
    <n v="4.67"/>
    <m/>
    <m/>
    <m/>
    <m/>
    <n v="1"/>
    <n v="665"/>
    <n v="1326"/>
    <m/>
    <m/>
    <m/>
    <m/>
    <n v="0"/>
    <s v="No"/>
    <n v="71314.759999999995"/>
    <n v="152"/>
    <n v="87.82"/>
    <m/>
    <m/>
    <n v="1"/>
  </r>
  <r>
    <x v="2775"/>
    <s v="https://www.upstreambio.com"/>
    <s v="https://www.crunchbase.com/organization/upstream-bio"/>
    <s v="Upstream Bio, Inc"/>
    <s v="Upstream Bio focuses on developing an antibody therapy for the treatment of severe asthma."/>
    <m/>
    <m/>
    <s v="series_a"/>
    <s v="series_b"/>
    <m/>
    <m/>
    <m/>
    <m/>
    <m/>
    <m/>
    <m/>
    <n v="200000000"/>
    <m/>
    <m/>
    <m/>
    <m/>
    <m/>
    <m/>
    <m/>
    <n v="1334000000"/>
    <m/>
    <m/>
    <m/>
    <m/>
    <m/>
    <m/>
    <s v="HBM Healthcare Investments AG"/>
    <s v="Access Biotechnology, Altshuler Shaham, Bain Capital Life Sciences, Decheng Capital, Enavate Sciences, HBM Healthcare Investments AG, HBM Partners, Omega Funds, OrbiMed, Samsara BioCapital, TCG Crossover, Venrock Healthcare Capital Partners, Wellington Management"/>
    <m/>
    <m/>
    <m/>
    <m/>
    <m/>
    <m/>
    <n v="2021"/>
    <x v="11"/>
    <m/>
    <m/>
    <m/>
    <m/>
    <n v="200000000"/>
    <s v="series_b"/>
    <d v="2023-06-08T00:00:00"/>
    <n v="1334000000"/>
    <m/>
    <m/>
    <n v="0.28000000000000003"/>
    <n v="69373.58"/>
    <m/>
    <m/>
    <m/>
    <m/>
    <m/>
    <m/>
    <n v="2949"/>
    <n v="128"/>
    <m/>
    <m/>
    <m/>
    <m/>
    <m/>
    <m/>
    <n v="43.89"/>
    <n v="89.77"/>
    <m/>
    <m/>
    <m/>
    <m/>
    <m/>
    <n v="1"/>
    <m/>
    <m/>
    <n v="1"/>
    <m/>
    <m/>
    <m/>
    <m/>
    <n v="408000000"/>
    <m/>
    <m/>
    <d v="2021-10-15T00:00:00"/>
    <d v="2023-06-08T00:00:00"/>
    <m/>
    <m/>
    <m/>
    <m/>
    <m/>
    <m/>
    <m/>
    <m/>
    <m/>
    <m/>
    <n v="1"/>
    <m/>
    <n v="601"/>
    <m/>
    <m/>
    <m/>
    <m/>
    <n v="0"/>
    <s v="No"/>
    <n v="69373.86"/>
    <n v="153"/>
    <n v="87.74"/>
    <m/>
    <m/>
    <n v="1"/>
  </r>
  <r>
    <x v="2776"/>
    <s v="https://www.smalls.com"/>
    <s v="https://www.crunchbase.com/organization/smalls"/>
    <s v="Smalls"/>
    <s v="Smalls offers high-quality, human-grade cat food made with fresh ingredients."/>
    <s v="pre_seed"/>
    <s v="seed"/>
    <s v="series_a"/>
    <s v="series_b"/>
    <m/>
    <m/>
    <m/>
    <m/>
    <m/>
    <m/>
    <m/>
    <n v="19000000"/>
    <m/>
    <m/>
    <m/>
    <m/>
    <m/>
    <m/>
    <m/>
    <n v="126730000"/>
    <m/>
    <m/>
    <m/>
    <m/>
    <s v="Lakehouse Ventures"/>
    <s v="Bryan Rosenblatt"/>
    <s v="Digitalis Ventures, Eastward Capital Partners, Evolution VC Partners, Jon Oringer"/>
    <s v="301, Companion Fund, Founder Collective, General Mills, Left Lane Capital, The Ohio State University, Valor Capital Group"/>
    <m/>
    <m/>
    <m/>
    <m/>
    <n v="2017"/>
    <n v="2018"/>
    <n v="2020"/>
    <x v="11"/>
    <m/>
    <m/>
    <m/>
    <m/>
    <n v="19000000"/>
    <s v="series_b"/>
    <d v="2023-03-28T00:00:00"/>
    <n v="126730000"/>
    <n v="0"/>
    <n v="0"/>
    <n v="30411.119999999999"/>
    <n v="35720.44"/>
    <m/>
    <m/>
    <m/>
    <m/>
    <n v="829"/>
    <n v="3719"/>
    <n v="24"/>
    <n v="167"/>
    <m/>
    <m/>
    <m/>
    <m/>
    <n v="69.36"/>
    <n v="64.34"/>
    <n v="99.35"/>
    <n v="86.63"/>
    <m/>
    <m/>
    <m/>
    <m/>
    <m/>
    <n v="1"/>
    <m/>
    <m/>
    <n v="1"/>
    <m/>
    <m/>
    <m/>
    <m/>
    <n v="28000000"/>
    <d v="2017-07-01T00:00:00"/>
    <d v="2018-01-01T00:00:00"/>
    <d v="2020-06-11T00:00:00"/>
    <d v="2023-03-28T00:00:00"/>
    <m/>
    <m/>
    <m/>
    <m/>
    <m/>
    <m/>
    <m/>
    <m/>
    <m/>
    <m/>
    <n v="1"/>
    <n v="892"/>
    <n v="1020"/>
    <m/>
    <m/>
    <m/>
    <m/>
    <n v="0"/>
    <s v="No"/>
    <n v="66131.56"/>
    <n v="154"/>
    <n v="87.66"/>
    <m/>
    <m/>
    <n v="1"/>
  </r>
  <r>
    <x v="2777"/>
    <s v="https://memfault.com/"/>
    <s v="https://www.crunchbase.com/organization/memfault"/>
    <s v="Memfault, Inc."/>
    <s v="IoT reliability platform that gives developers a more scalable &amp; sustainable process to transform the way they build &amp; operate devices"/>
    <s v="pre_seed"/>
    <s v="seed"/>
    <s v="series_a"/>
    <s v="series_b"/>
    <m/>
    <m/>
    <m/>
    <m/>
    <n v="150000"/>
    <n v="2500000"/>
    <n v="8500000"/>
    <n v="24000000"/>
    <m/>
    <m/>
    <m/>
    <m/>
    <n v="3000000"/>
    <n v="25000000"/>
    <n v="42500000"/>
    <n v="160080000"/>
    <m/>
    <m/>
    <m/>
    <m/>
    <s v="Y Combinator"/>
    <s v="Bragiel Brothers, Liquid 2 Ventures, S28 Capital, Uncork Capital, Y Combinator"/>
    <s v="Bragiel Brothers, Partech, S28 Capital, Uncork Capital"/>
    <s v="5G Open Innovation Lab, Partech, Stripes, Uncork Capital"/>
    <m/>
    <m/>
    <m/>
    <m/>
    <n v="2019"/>
    <n v="2019"/>
    <n v="2021"/>
    <x v="11"/>
    <m/>
    <m/>
    <m/>
    <m/>
    <n v="24000000"/>
    <s v="series_b"/>
    <d v="2023-01-24T00:00:00"/>
    <n v="160080000"/>
    <n v="13482.77"/>
    <n v="30480.32"/>
    <n v="10451.66"/>
    <n v="9954.09"/>
    <m/>
    <m/>
    <m/>
    <m/>
    <n v="22"/>
    <n v="39"/>
    <n v="877"/>
    <n v="271"/>
    <m/>
    <m/>
    <m/>
    <m/>
    <n v="99.62"/>
    <n v="99.6"/>
    <n v="83.33"/>
    <n v="78.260000000000005"/>
    <m/>
    <m/>
    <m/>
    <m/>
    <m/>
    <n v="32.659999999999997"/>
    <n v="4.3499999999999996"/>
    <n v="3.2"/>
    <n v="1"/>
    <m/>
    <m/>
    <m/>
    <m/>
    <n v="35150000"/>
    <d v="2019-03-18T00:00:00"/>
    <d v="2019-11-15T00:00:00"/>
    <d v="2021-04-01T00:00:00"/>
    <d v="2023-01-24T00:00:00"/>
    <m/>
    <m/>
    <m/>
    <m/>
    <n v="1.7"/>
    <n v="3.77"/>
    <m/>
    <m/>
    <m/>
    <m/>
    <n v="1"/>
    <n v="503"/>
    <n v="663"/>
    <m/>
    <m/>
    <m/>
    <m/>
    <n v="0"/>
    <s v="No"/>
    <n v="64368.84"/>
    <n v="155"/>
    <n v="87.58"/>
    <m/>
    <m/>
    <n v="1"/>
  </r>
  <r>
    <x v="2778"/>
    <s v="http://www.heydianahealth.com"/>
    <s v="https://www.crunchbase.com/organization/diana-health"/>
    <s v="Diana Health, Inc."/>
    <s v="Diana Health is reimagining maternity care and women’s health from the ground up."/>
    <m/>
    <m/>
    <s v="series_a"/>
    <s v="series_b"/>
    <m/>
    <m/>
    <m/>
    <m/>
    <m/>
    <m/>
    <n v="11000000"/>
    <n v="34000000"/>
    <m/>
    <m/>
    <m/>
    <m/>
    <m/>
    <m/>
    <n v="55000000"/>
    <n v="226780000"/>
    <m/>
    <m/>
    <m/>
    <m/>
    <m/>
    <m/>
    <s v=".406 Ventures, AlleyCorp, LRVHealth"/>
    <s v=".406 Ventures, AlleyCorp, LRVHealth, Norwest Venture Partners"/>
    <m/>
    <m/>
    <m/>
    <m/>
    <m/>
    <m/>
    <n v="2022"/>
    <x v="11"/>
    <m/>
    <m/>
    <m/>
    <m/>
    <n v="34000000"/>
    <s v="series_b"/>
    <d v="2023-10-05T00:00:00"/>
    <n v="226780000"/>
    <m/>
    <m/>
    <n v="1217.5999999999999"/>
    <n v="63026"/>
    <m/>
    <m/>
    <m/>
    <m/>
    <m/>
    <m/>
    <n v="1508"/>
    <n v="130"/>
    <m/>
    <m/>
    <m/>
    <m/>
    <m/>
    <m/>
    <n v="67.739999999999995"/>
    <n v="89.61"/>
    <m/>
    <m/>
    <m/>
    <m/>
    <m/>
    <n v="3.51"/>
    <m/>
    <n v="3.51"/>
    <n v="1"/>
    <m/>
    <m/>
    <m/>
    <m/>
    <n v="45000000"/>
    <m/>
    <m/>
    <d v="2022-01-11T00:00:00"/>
    <d v="2023-10-05T00:00:00"/>
    <m/>
    <m/>
    <m/>
    <m/>
    <m/>
    <n v="4.12"/>
    <m/>
    <m/>
    <m/>
    <m/>
    <n v="1"/>
    <m/>
    <n v="632"/>
    <m/>
    <m/>
    <m/>
    <m/>
    <n v="0"/>
    <s v="No"/>
    <n v="64243.6"/>
    <n v="156"/>
    <n v="87.5"/>
    <m/>
    <m/>
    <n v="1"/>
  </r>
  <r>
    <x v="2397"/>
    <s v="https://www.beamwallet.com"/>
    <s v="https://www.crunchbase.com/organization/beam-wallet"/>
    <s v="GBC S.A."/>
    <s v="Transforming payments and marketing for the 21st Century."/>
    <m/>
    <s v="seed"/>
    <m/>
    <s v="series_b"/>
    <m/>
    <m/>
    <m/>
    <m/>
    <m/>
    <n v="2500000"/>
    <m/>
    <n v="27000000"/>
    <m/>
    <m/>
    <m/>
    <m/>
    <m/>
    <n v="25000000"/>
    <m/>
    <n v="180090000"/>
    <m/>
    <m/>
    <m/>
    <m/>
    <m/>
    <s v="Partech, Sequoia Capital, Surge"/>
    <m/>
    <s v="Alex Cheiman"/>
    <m/>
    <m/>
    <m/>
    <m/>
    <m/>
    <n v="2022"/>
    <m/>
    <x v="11"/>
    <m/>
    <m/>
    <m/>
    <m/>
    <n v="27000000"/>
    <s v="series_b"/>
    <d v="2023-07-01T00:00:00"/>
    <n v="180090000"/>
    <m/>
    <n v="61978.66"/>
    <m/>
    <n v="0"/>
    <m/>
    <m/>
    <m/>
    <m/>
    <m/>
    <n v="304"/>
    <m/>
    <n v="616"/>
    <m/>
    <m/>
    <m/>
    <m/>
    <m/>
    <n v="97.27"/>
    <m/>
    <n v="50.48"/>
    <m/>
    <m/>
    <m/>
    <m/>
    <m/>
    <n v="4.9000000000000004"/>
    <n v="4.9000000000000004"/>
    <m/>
    <n v="1"/>
    <m/>
    <m/>
    <m/>
    <m/>
    <n v="29500000"/>
    <m/>
    <d v="2022-11-18T00:00:00"/>
    <m/>
    <d v="2023-07-01T00:00:00"/>
    <m/>
    <m/>
    <m/>
    <m/>
    <m/>
    <m/>
    <m/>
    <m/>
    <m/>
    <m/>
    <n v="1"/>
    <m/>
    <m/>
    <m/>
    <m/>
    <m/>
    <m/>
    <n v="0"/>
    <s v="No"/>
    <n v="61978.66"/>
    <n v="157"/>
    <n v="87.42"/>
    <m/>
    <m/>
    <n v="1"/>
  </r>
  <r>
    <x v="2779"/>
    <s v="https://proper.ai"/>
    <s v="https://www.crunchbase.com/organization/proper-cb14"/>
    <m/>
    <s v="Proper provides AI-powered accounting and bookkeeping services to property managers and asset managers."/>
    <m/>
    <s v="seed"/>
    <s v="series_a"/>
    <s v="series_b"/>
    <m/>
    <m/>
    <m/>
    <m/>
    <m/>
    <n v="4800000"/>
    <n v="9000000"/>
    <n v="19000000"/>
    <m/>
    <m/>
    <m/>
    <m/>
    <m/>
    <n v="48000000"/>
    <n v="45000000"/>
    <n v="126730000"/>
    <m/>
    <m/>
    <m/>
    <m/>
    <m/>
    <s v="Ameet Ranadive, Ankur Pansari, Balaji Srinivasan, Bling Capital, Bobby Goodlatte, Brian Ma, Chris Larsen, Dave Goldblatt, Dylan Field, Eric Kwan, Expa, Franklyn Chien, Larry Yu, Locus Ventures, MetaProp, Micah Schaffer, Rivet Ventures, Tommy Tsai, Yishan Wong"/>
    <s v="Bling Capital, Expa, MetaProp, QED Investors"/>
    <s v="FJ Labs, QED Investors"/>
    <m/>
    <m/>
    <m/>
    <m/>
    <m/>
    <n v="2020"/>
    <n v="2021"/>
    <x v="11"/>
    <m/>
    <m/>
    <m/>
    <m/>
    <n v="19000000"/>
    <s v="series_b"/>
    <d v="2023-03-24T00:00:00"/>
    <n v="126730000"/>
    <m/>
    <n v="201.66"/>
    <n v="16010.29"/>
    <n v="45666.59"/>
    <m/>
    <m/>
    <m/>
    <m/>
    <m/>
    <n v="1572"/>
    <n v="696"/>
    <n v="144"/>
    <m/>
    <m/>
    <m/>
    <m/>
    <m/>
    <n v="83.31"/>
    <n v="86.77"/>
    <n v="88.49"/>
    <m/>
    <m/>
    <m/>
    <m/>
    <m/>
    <n v="2.39"/>
    <n v="1.8"/>
    <n v="2.39"/>
    <n v="1"/>
    <m/>
    <m/>
    <m/>
    <m/>
    <n v="32800000"/>
    <m/>
    <d v="2020-05-15T00:00:00"/>
    <d v="2021-06-14T00:00:00"/>
    <d v="2023-03-24T00:00:00"/>
    <m/>
    <m/>
    <m/>
    <m/>
    <n v="0.94"/>
    <n v="2.82"/>
    <m/>
    <m/>
    <m/>
    <m/>
    <n v="1"/>
    <n v="395"/>
    <n v="648"/>
    <m/>
    <m/>
    <m/>
    <m/>
    <n v="0"/>
    <s v="No"/>
    <n v="61878.54"/>
    <n v="158"/>
    <n v="87.34"/>
    <m/>
    <m/>
    <n v="1"/>
  </r>
  <r>
    <x v="2780"/>
    <s v="https://mbracetrx.com"/>
    <s v="https://www.crunchbase.com/organization/mbrace-therapeutics"/>
    <m/>
    <s v="MBrace Therapeutics is a privately held biopharmaceutical business."/>
    <m/>
    <m/>
    <s v="series_a"/>
    <s v="series_b"/>
    <m/>
    <m/>
    <m/>
    <m/>
    <m/>
    <m/>
    <n v="25000000"/>
    <n v="85000000"/>
    <m/>
    <m/>
    <m/>
    <m/>
    <m/>
    <m/>
    <n v="125000000"/>
    <n v="566950000"/>
    <m/>
    <m/>
    <m/>
    <m/>
    <m/>
    <m/>
    <s v="Alta Partners, Venrock"/>
    <s v="Alta Partners, Avidity Partners, Cowen Healthcare Investments, TPG, Venrock"/>
    <m/>
    <m/>
    <m/>
    <m/>
    <m/>
    <m/>
    <n v="2021"/>
    <x v="11"/>
    <m/>
    <m/>
    <m/>
    <m/>
    <n v="85000000"/>
    <s v="series_b"/>
    <d v="2023-11-14T00:00:00"/>
    <n v="566950000"/>
    <m/>
    <m/>
    <n v="13659.7"/>
    <n v="47510.27"/>
    <m/>
    <m/>
    <m/>
    <m/>
    <m/>
    <m/>
    <n v="788"/>
    <n v="143"/>
    <m/>
    <m/>
    <m/>
    <m/>
    <m/>
    <m/>
    <n v="85.02"/>
    <n v="88.57"/>
    <m/>
    <m/>
    <m/>
    <m/>
    <m/>
    <n v="3.86"/>
    <m/>
    <n v="3.86"/>
    <n v="1"/>
    <m/>
    <m/>
    <m/>
    <m/>
    <n v="110000000"/>
    <m/>
    <m/>
    <d v="2021-01-01T00:00:00"/>
    <d v="2023-11-14T00:00:00"/>
    <m/>
    <m/>
    <m/>
    <m/>
    <m/>
    <n v="4.54"/>
    <m/>
    <m/>
    <m/>
    <m/>
    <n v="1"/>
    <m/>
    <n v="1047"/>
    <m/>
    <m/>
    <m/>
    <m/>
    <n v="0"/>
    <s v="No"/>
    <n v="61169.97"/>
    <n v="159"/>
    <n v="87.26"/>
    <m/>
    <m/>
    <n v="1"/>
  </r>
  <r>
    <x v="2781"/>
    <s v="http://www.lightcast.bio"/>
    <s v="https://www.crunchbase.com/organization/lightcast-discovery-limited"/>
    <s v="Lightcast Discovery Limited"/>
    <s v="Lightcast uses a microfluidic platform to make advances towards unique clinical approaches, new therapies, and innovative products."/>
    <m/>
    <s v="seed"/>
    <m/>
    <s v="series_b"/>
    <m/>
    <m/>
    <m/>
    <m/>
    <m/>
    <n v="1604952"/>
    <m/>
    <n v="48446215"/>
    <m/>
    <m/>
    <m/>
    <m/>
    <m/>
    <n v="16049520"/>
    <m/>
    <n v="323136254.05000001"/>
    <m/>
    <m/>
    <m/>
    <m/>
    <m/>
    <m/>
    <m/>
    <e v="#NAME?"/>
    <m/>
    <m/>
    <m/>
    <m/>
    <m/>
    <n v="2019"/>
    <m/>
    <x v="11"/>
    <m/>
    <m/>
    <m/>
    <m/>
    <n v="48446215"/>
    <s v="series_b"/>
    <d v="2023-08-17T00:00:00"/>
    <n v="323136254.05000001"/>
    <m/>
    <n v="0"/>
    <m/>
    <n v="60345.06"/>
    <m/>
    <m/>
    <m/>
    <m/>
    <m/>
    <n v="3695"/>
    <m/>
    <n v="132"/>
    <m/>
    <m/>
    <m/>
    <m/>
    <m/>
    <n v="61.5"/>
    <m/>
    <n v="89.45"/>
    <m/>
    <m/>
    <m/>
    <m/>
    <m/>
    <n v="13.69"/>
    <n v="13.69"/>
    <m/>
    <n v="1"/>
    <m/>
    <m/>
    <m/>
    <m/>
    <n v="50051167"/>
    <m/>
    <d v="2019-09-09T00:00:00"/>
    <m/>
    <d v="2023-08-17T00:00:00"/>
    <m/>
    <m/>
    <m/>
    <m/>
    <m/>
    <m/>
    <m/>
    <m/>
    <m/>
    <m/>
    <n v="1"/>
    <m/>
    <m/>
    <m/>
    <m/>
    <m/>
    <m/>
    <n v="0"/>
    <s v="No"/>
    <n v="60345.06"/>
    <n v="160"/>
    <n v="87.18"/>
    <m/>
    <m/>
    <n v="1"/>
  </r>
  <r>
    <x v="2782"/>
    <s v="https://trellis.law"/>
    <s v="https://www.crunchbase.com/organization/trellis-research"/>
    <s v="Trellis Research, Inc."/>
    <s v="Trellis Research is a state trial court legal research and analytics platform with AI-based insights on judges."/>
    <s v="pre_seed"/>
    <s v="seed"/>
    <s v="series_a"/>
    <s v="series_b"/>
    <m/>
    <m/>
    <m/>
    <m/>
    <n v="120000"/>
    <n v="2000000"/>
    <n v="14100000"/>
    <n v="15000000"/>
    <m/>
    <m/>
    <m/>
    <m/>
    <n v="2400000"/>
    <n v="20000000"/>
    <n v="70500000"/>
    <n v="100050000"/>
    <m/>
    <m/>
    <m/>
    <m/>
    <s v="Techstars"/>
    <s v="Chang Corporation, Craft Ventures, Julius Genachowski, Okapi Venture Capital, Revel Partners, Sequoia Scout, Sky Dayton, Wayne Chang"/>
    <s v="Calibrate Ventures, Colin Stretch, Craft Ventures, David Hantman, Edward P. Lazarus, Headline, Julius Genachowski, Matthew Mazza, Okapi Venture Capital, Revel Partners"/>
    <s v="Calibrate Ventures, Craft Ventures, Headline, Okapi Venture Capital, Revel Partners, Sky Dayton, Top Tier Capital Partners"/>
    <m/>
    <m/>
    <m/>
    <m/>
    <n v="2018"/>
    <n v="2019"/>
    <n v="2021"/>
    <x v="11"/>
    <m/>
    <m/>
    <m/>
    <m/>
    <n v="15000000"/>
    <s v="series_b"/>
    <d v="2023-08-22T00:00:00"/>
    <n v="100050000"/>
    <n v="1382.9"/>
    <n v="6.08"/>
    <n v="4439.1499999999996"/>
    <n v="53722.34"/>
    <m/>
    <m/>
    <m/>
    <m/>
    <n v="120"/>
    <n v="2532"/>
    <n v="1246"/>
    <n v="138"/>
    <m/>
    <m/>
    <m/>
    <m/>
    <n v="97.26"/>
    <n v="73.62"/>
    <n v="76.3"/>
    <n v="88.97"/>
    <m/>
    <m/>
    <m/>
    <m/>
    <m/>
    <n v="25.52"/>
    <n v="3.4"/>
    <n v="1.21"/>
    <n v="1"/>
    <m/>
    <m/>
    <m/>
    <m/>
    <n v="35620000"/>
    <d v="2018-07-16T00:00:00"/>
    <d v="2019-03-27T00:00:00"/>
    <d v="2021-10-27T00:00:00"/>
    <d v="2023-08-22T00:00:00"/>
    <m/>
    <m/>
    <m/>
    <m/>
    <n v="3.53"/>
    <n v="1.42"/>
    <m/>
    <m/>
    <m/>
    <m/>
    <n v="1"/>
    <n v="945"/>
    <n v="664"/>
    <m/>
    <m/>
    <m/>
    <m/>
    <n v="0"/>
    <s v="No"/>
    <n v="59550.47"/>
    <n v="161"/>
    <n v="87.1"/>
    <m/>
    <m/>
    <n v="1"/>
  </r>
  <r>
    <x v="2783"/>
    <s v="https://www.lolli.com"/>
    <s v="https://www.crunchbase.com/organization/lolli"/>
    <s v="Lolli, Inc."/>
    <s v="Lolli is a rewards app that allows users to earn bitcoin when shopping online."/>
    <s v="pre_seed"/>
    <s v="seed"/>
    <s v="series_a"/>
    <s v="series_b"/>
    <m/>
    <m/>
    <m/>
    <m/>
    <n v="2250000"/>
    <n v="3000000"/>
    <m/>
    <n v="8000000"/>
    <m/>
    <m/>
    <m/>
    <m/>
    <n v="45000000"/>
    <n v="30000000"/>
    <m/>
    <n v="53360000"/>
    <m/>
    <m/>
    <m/>
    <m/>
    <s v="Alex Chung, Bain Capital Ventures, Brian Sugar, Digital Currency Group, FJ Labs, Forerunner Ventures, Gokul Rajaram, Nat Turner, Pir Granoff, SVA, Third Kind Venture Capital, Version One Ventures, Zach Weinberg"/>
    <s v="Abe Burns, Adam Leber, Bain Capital Ventures, Chapter One Ventures, Company Ventures, Craft Ventures, Digital Currency Group, FJ Labs, Guy Oseary, Michelle Phan, Pathfinder, Pir Granoff, Sound Ventures, Version One Ventures"/>
    <s v="FJ Labs"/>
    <s v="2 Punks Capital, Animal Capital, BITKRAFT Ventures, Bain Capital Ventures, Company Ventures, Digital Currency Group, Hypersphere Ventures, Logan Paul, MZ Web3 Fund, Michelle Phan, Newman Capital, Night Ventures, Pathfinder, Pir Granoff, Prisma Ventures, Rahul Pagidipati, Serena Ventures, Seven Seven Six, Sfermion, The Spartan Group, WAGMI Ventures"/>
    <m/>
    <m/>
    <m/>
    <m/>
    <n v="2018"/>
    <n v="2020"/>
    <n v="2020"/>
    <x v="11"/>
    <m/>
    <m/>
    <m/>
    <m/>
    <n v="8000000"/>
    <s v="series_b"/>
    <d v="2023-12-14T00:00:00"/>
    <n v="53360000"/>
    <n v="0"/>
    <n v="13519.04"/>
    <n v="1214.04"/>
    <n v="44348.49"/>
    <m/>
    <m/>
    <m/>
    <m/>
    <n v="1356"/>
    <n v="346"/>
    <n v="757"/>
    <n v="147"/>
    <m/>
    <m/>
    <m/>
    <m/>
    <n v="68.790000000000006"/>
    <n v="96.33"/>
    <n v="78.52"/>
    <n v="88.24"/>
    <m/>
    <m/>
    <m/>
    <m/>
    <m/>
    <n v="1.21"/>
    <n v="1.21"/>
    <m/>
    <n v="1"/>
    <m/>
    <m/>
    <m/>
    <m/>
    <n v="28250000"/>
    <d v="2018-11-14T00:00:00"/>
    <d v="2020-05-11T00:00:00"/>
    <d v="2020-01-17T00:00:00"/>
    <d v="2023-12-14T00:00:00"/>
    <m/>
    <m/>
    <m/>
    <m/>
    <m/>
    <m/>
    <m/>
    <m/>
    <m/>
    <m/>
    <n v="1"/>
    <n v="-115"/>
    <n v="1427"/>
    <m/>
    <m/>
    <m/>
    <m/>
    <n v="0"/>
    <s v="No"/>
    <n v="59081.57"/>
    <n v="162"/>
    <n v="87.02"/>
    <m/>
    <m/>
    <n v="1"/>
  </r>
  <r>
    <x v="2784"/>
    <s v="https://vital.io"/>
    <s v="https://www.crunchbase.com/organization/vital-6fc2"/>
    <s v="Vital Software Inc."/>
    <s v="AI-Powered digital experiences for the most vital points in care."/>
    <s v="pre_seed"/>
    <s v="seed"/>
    <s v="series_a"/>
    <s v="series_b"/>
    <m/>
    <m/>
    <m/>
    <m/>
    <n v="1000000"/>
    <n v="5200000"/>
    <n v="15000000"/>
    <n v="24700000"/>
    <m/>
    <m/>
    <m/>
    <m/>
    <n v="20000000"/>
    <n v="52000000"/>
    <n v="75000000"/>
    <n v="164749000"/>
    <m/>
    <m/>
    <m/>
    <m/>
    <s v="Aaron Patzer"/>
    <s v="Bragiel Brothers, First Round Capital, Meridian Street Capital, Quaker Partners, Refactor Capital, Rob Hayes, SVA, Threshold, Vivek Garipalli"/>
    <s v="First Round Capital, Threshold, Transformation Capital"/>
    <s v="Aaron Patzer, Threshold, Transformation Capital"/>
    <m/>
    <m/>
    <m/>
    <m/>
    <n v="2017"/>
    <n v="2019"/>
    <n v="2021"/>
    <x v="11"/>
    <m/>
    <m/>
    <m/>
    <m/>
    <n v="24700000"/>
    <s v="series_b"/>
    <d v="2023-03-23T00:00:00"/>
    <n v="164749000"/>
    <n v="0"/>
    <n v="8928"/>
    <n v="20873.53"/>
    <n v="26067.24"/>
    <m/>
    <m/>
    <m/>
    <m/>
    <n v="829"/>
    <n v="221"/>
    <n v="620"/>
    <n v="192"/>
    <m/>
    <m/>
    <m/>
    <m/>
    <n v="69.36"/>
    <n v="97.71"/>
    <n v="88.22"/>
    <n v="84.62"/>
    <m/>
    <m/>
    <m/>
    <m/>
    <m/>
    <n v="5.04"/>
    <n v="2.15"/>
    <n v="1.87"/>
    <n v="1"/>
    <m/>
    <m/>
    <m/>
    <m/>
    <n v="45900000"/>
    <d v="2017-02-20T00:00:00"/>
    <d v="2019-04-24T00:00:00"/>
    <d v="2021-09-29T00:00:00"/>
    <d v="2023-03-23T00:00:00"/>
    <m/>
    <m/>
    <m/>
    <m/>
    <n v="1.44"/>
    <n v="2.2000000000000002"/>
    <m/>
    <m/>
    <m/>
    <m/>
    <n v="1"/>
    <n v="889"/>
    <n v="540"/>
    <m/>
    <m/>
    <m/>
    <m/>
    <n v="0"/>
    <s v="No"/>
    <n v="55868.77"/>
    <n v="163"/>
    <n v="86.94"/>
    <m/>
    <m/>
    <n v="1"/>
  </r>
  <r>
    <x v="2785"/>
    <s v="http://www.cloudzero.com"/>
    <s v="https://www.crunchbase.com/organization/cloudzero"/>
    <s v="CloudZero, Inc."/>
    <s v="CloudZero is a SaaS platform that automates the collection, allocation, and analysis of cloud cost data to reveal opportunities for savings."/>
    <m/>
    <s v="seed"/>
    <s v="series_a"/>
    <s v="series_b"/>
    <m/>
    <m/>
    <m/>
    <m/>
    <m/>
    <n v="500000"/>
    <n v="5000000"/>
    <n v="32000000"/>
    <m/>
    <m/>
    <m/>
    <m/>
    <m/>
    <n v="5000000"/>
    <n v="25000000"/>
    <n v="213440000"/>
    <m/>
    <m/>
    <m/>
    <m/>
    <m/>
    <s v="Matrix, Underscore VC"/>
    <s v="G20 Ventures, Matrix, Underscore VC"/>
    <s v="G20 Ventures, Innovius Capital, Matrix, Threshold, Underscore VC"/>
    <m/>
    <m/>
    <m/>
    <m/>
    <m/>
    <n v="2016"/>
    <n v="2017"/>
    <x v="11"/>
    <m/>
    <m/>
    <m/>
    <m/>
    <n v="9500000"/>
    <s v="series_unknown"/>
    <d v="2023-06-12T00:00:00"/>
    <n v="213440000"/>
    <m/>
    <n v="180.5"/>
    <n v="1442.33"/>
    <n v="53907.6"/>
    <m/>
    <m/>
    <m/>
    <m/>
    <m/>
    <n v="1590"/>
    <n v="389"/>
    <n v="137"/>
    <m/>
    <m/>
    <m/>
    <m/>
    <m/>
    <n v="83.55"/>
    <n v="90.28"/>
    <n v="89.05"/>
    <m/>
    <m/>
    <m/>
    <m/>
    <m/>
    <n v="29.03"/>
    <n v="29.03"/>
    <n v="7.26"/>
    <n v="1"/>
    <m/>
    <m/>
    <m/>
    <m/>
    <n v="57125000"/>
    <m/>
    <d v="2016-09-15T00:00:00"/>
    <d v="2017-10-11T00:00:00"/>
    <d v="2023-06-12T00:00:00"/>
    <m/>
    <m/>
    <m/>
    <m/>
    <n v="5"/>
    <n v="8.5399999999999991"/>
    <m/>
    <m/>
    <m/>
    <m/>
    <n v="1"/>
    <n v="391"/>
    <n v="2070"/>
    <m/>
    <m/>
    <m/>
    <m/>
    <n v="0"/>
    <s v="No"/>
    <n v="55530.43"/>
    <n v="164"/>
    <n v="86.85"/>
    <m/>
    <m/>
    <n v="1"/>
  </r>
  <r>
    <x v="2786"/>
    <s v="http://www.edgeq.io"/>
    <s v="https://www.crunchbase.com/organization/edgeq"/>
    <s v="EdgeQ Inc."/>
    <s v="EdgeQ is an information technology company that specializes in the field of 5G chip systems."/>
    <m/>
    <m/>
    <s v="series_a"/>
    <s v="series_b"/>
    <m/>
    <m/>
    <m/>
    <m/>
    <m/>
    <m/>
    <n v="51000000"/>
    <n v="75000000"/>
    <m/>
    <m/>
    <m/>
    <m/>
    <m/>
    <m/>
    <n v="255000000"/>
    <n v="500250000"/>
    <m/>
    <m/>
    <m/>
    <m/>
    <m/>
    <m/>
    <s v="AME Cloud Ventures, Fusion Fund, Threshold"/>
    <s v="5G Ventures, ClearSky, EDBI, Iron Grey, ST Engineering, Strategic Development Fund, Yaletown Partners"/>
    <m/>
    <m/>
    <m/>
    <m/>
    <m/>
    <m/>
    <n v="2020"/>
    <x v="11"/>
    <m/>
    <m/>
    <m/>
    <m/>
    <n v="75000000"/>
    <s v="series_b"/>
    <d v="2023-04-19T00:00:00"/>
    <n v="500250000"/>
    <m/>
    <m/>
    <n v="18109.04"/>
    <n v="36274.47"/>
    <m/>
    <m/>
    <m/>
    <m/>
    <m/>
    <m/>
    <n v="107"/>
    <n v="165"/>
    <m/>
    <m/>
    <m/>
    <m/>
    <m/>
    <m/>
    <n v="96.99"/>
    <n v="86.8"/>
    <m/>
    <m/>
    <m/>
    <m/>
    <m/>
    <n v="1.67"/>
    <m/>
    <n v="1.67"/>
    <n v="1"/>
    <m/>
    <m/>
    <m/>
    <m/>
    <n v="126000000"/>
    <m/>
    <m/>
    <d v="2020-11-17T00:00:00"/>
    <d v="2023-04-19T00:00:00"/>
    <m/>
    <m/>
    <m/>
    <m/>
    <m/>
    <n v="1.96"/>
    <m/>
    <m/>
    <m/>
    <m/>
    <n v="1"/>
    <m/>
    <n v="883"/>
    <m/>
    <m/>
    <m/>
    <m/>
    <n v="0"/>
    <s v="No"/>
    <n v="54383.51"/>
    <n v="165"/>
    <n v="86.77"/>
    <m/>
    <m/>
    <n v="1"/>
  </r>
  <r>
    <x v="2787"/>
    <s v="https://torlbio.com"/>
    <s v="https://www.crunchbase.com/organization/torl-biotherapeutics"/>
    <s v="TORL BioTherapeutics LLC"/>
    <s v="TORL BioTherapeutics is a clinical-stage biopharmaceutical business."/>
    <m/>
    <m/>
    <m/>
    <s v="series_b"/>
    <m/>
    <m/>
    <m/>
    <m/>
    <m/>
    <m/>
    <m/>
    <n v="158000000"/>
    <m/>
    <m/>
    <m/>
    <m/>
    <m/>
    <m/>
    <m/>
    <n v="1053860000"/>
    <m/>
    <m/>
    <m/>
    <m/>
    <m/>
    <m/>
    <m/>
    <s v="Alexandria Venture Investments, Bristol-Myers Squibb, Cowen Healthcare Investments, Deep Track Capital, Goldman Sachs Asset Management, Moore Strategic Ventures, OCV, Perceptive Advisors, UC Investments, Vertex Ventures HC, Vest Coast Capital"/>
    <m/>
    <m/>
    <m/>
    <m/>
    <m/>
    <m/>
    <m/>
    <x v="11"/>
    <m/>
    <m/>
    <m/>
    <m/>
    <n v="158000000"/>
    <s v="series_b"/>
    <d v="2023-04-13T00:00:00"/>
    <n v="1053860000"/>
    <m/>
    <m/>
    <m/>
    <n v="54081.95"/>
    <m/>
    <m/>
    <m/>
    <m/>
    <m/>
    <m/>
    <m/>
    <n v="135"/>
    <m/>
    <m/>
    <m/>
    <m/>
    <m/>
    <m/>
    <m/>
    <n v="89.21"/>
    <m/>
    <m/>
    <m/>
    <m/>
    <m/>
    <n v="1"/>
    <m/>
    <m/>
    <n v="1"/>
    <m/>
    <m/>
    <m/>
    <m/>
    <n v="158000000"/>
    <m/>
    <m/>
    <m/>
    <d v="2023-04-13T00:00:00"/>
    <m/>
    <m/>
    <m/>
    <m/>
    <m/>
    <m/>
    <m/>
    <m/>
    <m/>
    <m/>
    <n v="1"/>
    <m/>
    <m/>
    <m/>
    <m/>
    <m/>
    <m/>
    <n v="0"/>
    <s v="No"/>
    <n v="54081.95"/>
    <n v="166"/>
    <n v="86.69"/>
    <m/>
    <m/>
    <n v="1"/>
  </r>
  <r>
    <x v="2788"/>
    <s v="https://www.eleos.health/"/>
    <s v="https://www.crunchbase.com/organization/eleos-health"/>
    <m/>
    <s v="Eleos Health is a mental health startup focused on using voice analysis and NLP to improve treatment outcomes and workflow efficiency."/>
    <s v="pre_seed"/>
    <s v="seed"/>
    <s v="series_a"/>
    <s v="series_b"/>
    <m/>
    <m/>
    <m/>
    <m/>
    <n v="2000000"/>
    <n v="6000000"/>
    <n v="20000000"/>
    <n v="40000000"/>
    <m/>
    <m/>
    <m/>
    <m/>
    <n v="40000000"/>
    <n v="60000000"/>
    <n v="100000000"/>
    <n v="266800000"/>
    <m/>
    <m/>
    <m/>
    <m/>
    <s v="Maccabee Ventures, lool ventures"/>
    <s v="Arkin Digital Health, Gaingels, Gandyr Group, Matias Ventures, aMoon Fund, lool ventures"/>
    <s v="Arkin Holdings, Eight Roads Ventures, F-Prime Capital, aMoon Fund, lool ventures"/>
    <s v="Arkin Digital Health, Eight Roads Ventures, F-Prime Capital, ION, Menlo Ventures, Samsung NEXT, aMoon Fund, lool ventures"/>
    <m/>
    <m/>
    <m/>
    <m/>
    <n v="2020"/>
    <n v="2021"/>
    <n v="2022"/>
    <x v="11"/>
    <m/>
    <m/>
    <m/>
    <m/>
    <n v="40000000"/>
    <s v="series_b"/>
    <d v="2023-11-08T00:00:00"/>
    <n v="266800000"/>
    <n v="0"/>
    <n v="911.35"/>
    <n v="10641.94"/>
    <n v="41039.85"/>
    <m/>
    <m/>
    <m/>
    <m/>
    <n v="2133"/>
    <n v="2322"/>
    <n v="749"/>
    <n v="150"/>
    <m/>
    <m/>
    <m/>
    <m/>
    <n v="65.64"/>
    <n v="80.760000000000005"/>
    <n v="83.99"/>
    <n v="88"/>
    <m/>
    <m/>
    <m/>
    <m/>
    <m/>
    <n v="4.08"/>
    <n v="3.02"/>
    <n v="2.27"/>
    <n v="1"/>
    <m/>
    <m/>
    <m/>
    <m/>
    <n v="68000000"/>
    <d v="2020-02-26T00:00:00"/>
    <d v="2021-09-13T00:00:00"/>
    <d v="2022-04-05T00:00:00"/>
    <d v="2023-11-08T00:00:00"/>
    <m/>
    <m/>
    <m/>
    <m/>
    <n v="1.67"/>
    <n v="2.67"/>
    <m/>
    <m/>
    <m/>
    <m/>
    <n v="1"/>
    <n v="204"/>
    <n v="582"/>
    <m/>
    <m/>
    <m/>
    <m/>
    <n v="0"/>
    <s v="No"/>
    <n v="52593.14"/>
    <n v="167"/>
    <n v="86.61"/>
    <m/>
    <m/>
    <n v="1"/>
  </r>
  <r>
    <x v="2789"/>
    <s v="https://gosuperscript.com"/>
    <s v="https://www.crunchbase.com/organization/superscript"/>
    <s v="Enro Limited"/>
    <s v="Superscript is a digital insurance broker for businesses big, little and bold."/>
    <m/>
    <s v="seed"/>
    <s v="series_a"/>
    <s v="series_b"/>
    <m/>
    <m/>
    <m/>
    <m/>
    <m/>
    <m/>
    <n v="10400000"/>
    <n v="54826899"/>
    <m/>
    <m/>
    <m/>
    <m/>
    <m/>
    <m/>
    <n v="52000000"/>
    <n v="365695416.32999998"/>
    <m/>
    <m/>
    <m/>
    <m/>
    <m/>
    <s v="Chris Archer"/>
    <s v="BHL Holdings, Beazley, Kinled Holding, Nire Capital, Seedcamp"/>
    <s v="BHL Holdings, Beazley, Concentric, Pario Ventures, Seedcamp, The Hartford"/>
    <m/>
    <m/>
    <m/>
    <m/>
    <m/>
    <n v="2015"/>
    <n v="2020"/>
    <x v="11"/>
    <m/>
    <m/>
    <m/>
    <m/>
    <n v="54826899"/>
    <s v="series_b"/>
    <d v="2023-01-09T00:00:00"/>
    <n v="365695416.32999998"/>
    <m/>
    <n v="0"/>
    <n v="14792.98"/>
    <n v="36141.24"/>
    <m/>
    <m/>
    <m/>
    <m/>
    <m/>
    <n v="3493"/>
    <n v="144"/>
    <n v="166"/>
    <m/>
    <m/>
    <m/>
    <m/>
    <m/>
    <n v="64.400000000000006"/>
    <n v="95.94"/>
    <n v="86.71"/>
    <m/>
    <m/>
    <m/>
    <m/>
    <m/>
    <n v="5.98"/>
    <m/>
    <n v="5.98"/>
    <n v="1"/>
    <m/>
    <m/>
    <m/>
    <m/>
    <n v="79196632"/>
    <m/>
    <d v="2015-06-01T00:00:00"/>
    <d v="2020-02-26T00:00:00"/>
    <d v="2023-01-09T00:00:00"/>
    <m/>
    <m/>
    <m/>
    <m/>
    <m/>
    <n v="7.03"/>
    <m/>
    <m/>
    <m/>
    <m/>
    <n v="1"/>
    <n v="1731"/>
    <n v="1048"/>
    <m/>
    <m/>
    <m/>
    <m/>
    <n v="0"/>
    <s v="No"/>
    <n v="50934.22"/>
    <n v="168"/>
    <n v="86.53"/>
    <m/>
    <m/>
    <n v="1"/>
  </r>
  <r>
    <x v="2790"/>
    <s v="https://cobre.co"/>
    <s v="https://www.crunchbase.com/organization/pexto"/>
    <m/>
    <s v="Treasury management to accelerate money movement for companies in LatAm."/>
    <s v="pre_seed"/>
    <s v="seed"/>
    <s v="series_a"/>
    <s v="series_b"/>
    <m/>
    <m/>
    <m/>
    <m/>
    <n v="1200000"/>
    <n v="3000000"/>
    <n v="14000000"/>
    <n v="13000000"/>
    <m/>
    <m/>
    <m/>
    <m/>
    <n v="24000000"/>
    <n v="30000000"/>
    <n v="70000000"/>
    <n v="86710000"/>
    <m/>
    <m/>
    <m/>
    <m/>
    <s v="Canary, Kingsway Capital"/>
    <s v="Atlantico, Canary"/>
    <s v="Atlantico, Canary, QED Investors"/>
    <s v="Kaszek, QED Investors"/>
    <m/>
    <m/>
    <m/>
    <m/>
    <n v="2020"/>
    <n v="2021"/>
    <n v="2022"/>
    <x v="11"/>
    <m/>
    <m/>
    <m/>
    <m/>
    <n v="13000000"/>
    <s v="series_b"/>
    <d v="2023-09-01T00:00:00"/>
    <n v="86710000"/>
    <n v="0"/>
    <n v="1592.13"/>
    <n v="2972.96"/>
    <n v="44943.69"/>
    <m/>
    <m/>
    <m/>
    <m/>
    <n v="2133"/>
    <n v="1804"/>
    <n v="1152"/>
    <n v="145"/>
    <m/>
    <m/>
    <m/>
    <m/>
    <n v="65.64"/>
    <n v="85.05"/>
    <n v="75.36"/>
    <n v="88.41"/>
    <m/>
    <m/>
    <m/>
    <m/>
    <m/>
    <n v="2.21"/>
    <n v="1.97"/>
    <n v="1.05"/>
    <n v="1"/>
    <m/>
    <m/>
    <m/>
    <m/>
    <n v="31200000"/>
    <d v="2020-09-01T00:00:00"/>
    <d v="2021-03-01T00:00:00"/>
    <d v="2022-02-01T00:00:00"/>
    <d v="2023-09-01T00:00:00"/>
    <m/>
    <m/>
    <m/>
    <m/>
    <n v="2.33"/>
    <n v="1.24"/>
    <m/>
    <m/>
    <m/>
    <m/>
    <n v="1"/>
    <n v="337"/>
    <n v="577"/>
    <m/>
    <m/>
    <m/>
    <m/>
    <n v="0"/>
    <s v="No"/>
    <n v="49508.78"/>
    <n v="169"/>
    <n v="86.45"/>
    <m/>
    <m/>
    <n v="1"/>
  </r>
  <r>
    <x v="2791"/>
    <s v="https://kraftblock.com"/>
    <s v="https://www.crunchbase.com/organization/kraftblock"/>
    <s v="Kraftblock GmbH"/>
    <s v="High Temperature Energy Storage System"/>
    <m/>
    <s v="seed"/>
    <s v="series_a"/>
    <s v="series_b"/>
    <m/>
    <m/>
    <m/>
    <m/>
    <m/>
    <n v="2828361"/>
    <n v="3547357"/>
    <n v="21963396"/>
    <m/>
    <m/>
    <m/>
    <m/>
    <m/>
    <n v="28283610"/>
    <n v="17736785"/>
    <n v="146495851.31999999"/>
    <m/>
    <m/>
    <m/>
    <m/>
    <m/>
    <m/>
    <m/>
    <s v="A&amp;G Energy Transition Tech Fund, Finindus, Future Industry Ventures, Moore Strategic Ventures, Redstone, Shell Ventures, TechEnergy Ventures"/>
    <m/>
    <m/>
    <m/>
    <m/>
    <m/>
    <n v="2015"/>
    <n v="2020"/>
    <x v="11"/>
    <m/>
    <m/>
    <m/>
    <m/>
    <n v="21963395"/>
    <s v="series_b"/>
    <d v="2023-08-10T00:00:00"/>
    <n v="146495851.31999999"/>
    <m/>
    <n v="0"/>
    <n v="0"/>
    <n v="49451.72"/>
    <m/>
    <m/>
    <m/>
    <m/>
    <m/>
    <n v="3493"/>
    <n v="1826"/>
    <n v="140"/>
    <m/>
    <m/>
    <m/>
    <m/>
    <m/>
    <n v="64.400000000000006"/>
    <n v="48.14"/>
    <n v="88.81"/>
    <m/>
    <m/>
    <m/>
    <m/>
    <m/>
    <n v="7.02"/>
    <n v="3.52"/>
    <n v="7.02"/>
    <n v="1"/>
    <m/>
    <m/>
    <m/>
    <m/>
    <n v="28339114"/>
    <m/>
    <d v="2015-02-01T00:00:00"/>
    <d v="2020-09-10T00:00:00"/>
    <d v="2023-08-10T00:00:00"/>
    <m/>
    <m/>
    <m/>
    <m/>
    <n v="0.63"/>
    <n v="8.26"/>
    <m/>
    <m/>
    <m/>
    <m/>
    <n v="1"/>
    <n v="2048"/>
    <n v="1064"/>
    <m/>
    <m/>
    <m/>
    <m/>
    <n v="0"/>
    <s v="No"/>
    <n v="49451.72"/>
    <n v="170"/>
    <n v="86.37"/>
    <m/>
    <m/>
    <n v="1"/>
  </r>
  <r>
    <x v="2792"/>
    <s v="https://dzonefinance.app/"/>
    <s v="https://www.crunchbase.com/organization/dzone-f730"/>
    <m/>
    <s v="Dzone Finance is a cross-chain Dex and Bridge aggregator."/>
    <m/>
    <s v="seed"/>
    <s v="series_a"/>
    <s v="series_b"/>
    <m/>
    <m/>
    <m/>
    <m/>
    <m/>
    <n v="2000000"/>
    <n v="1000000"/>
    <m/>
    <m/>
    <m/>
    <m/>
    <m/>
    <m/>
    <n v="3000000"/>
    <n v="5000000"/>
    <m/>
    <m/>
    <m/>
    <m/>
    <m/>
    <m/>
    <s v="a16z crypto"/>
    <s v="Paradigm"/>
    <s v="Binance Labs"/>
    <m/>
    <m/>
    <m/>
    <m/>
    <m/>
    <n v="2022"/>
    <n v="2023"/>
    <x v="11"/>
    <m/>
    <m/>
    <m/>
    <m/>
    <m/>
    <s v="series_b"/>
    <d v="2023-12-31T00:00:00"/>
    <m/>
    <m/>
    <n v="6572.17"/>
    <n v="41249.82"/>
    <n v="0"/>
    <m/>
    <m/>
    <m/>
    <m/>
    <m/>
    <n v="921"/>
    <n v="154"/>
    <n v="616"/>
    <m/>
    <m/>
    <m/>
    <m/>
    <m/>
    <n v="91.7"/>
    <n v="95.16"/>
    <n v="50.48"/>
    <m/>
    <m/>
    <m/>
    <m/>
    <m/>
    <m/>
    <m/>
    <m/>
    <m/>
    <m/>
    <m/>
    <m/>
    <m/>
    <n v="3000000"/>
    <m/>
    <d v="2022-06-04T00:00:00"/>
    <d v="2023-09-15T00:00:00"/>
    <d v="2023-12-31T00:00:00"/>
    <m/>
    <m/>
    <m/>
    <m/>
    <n v="1.67"/>
    <m/>
    <m/>
    <m/>
    <m/>
    <m/>
    <m/>
    <n v="468"/>
    <n v="107"/>
    <m/>
    <m/>
    <m/>
    <m/>
    <n v="0"/>
    <s v="No"/>
    <n v="47821.99"/>
    <n v="171"/>
    <n v="86.29"/>
    <m/>
    <m/>
    <m/>
  </r>
  <r>
    <x v="2793"/>
    <s v="https://www.edenfarm.id"/>
    <s v="https://www.crunchbase.com/organization/eden-farm-indonesian"/>
    <s v="PT. Eden Pangan Indonesia"/>
    <s v="EdenFarm is an agriculture supply chain startup that delivers fresh agricultural products to restaurants and cafes."/>
    <s v="pre_seed"/>
    <s v="seed"/>
    <s v="series_a"/>
    <s v="series_b"/>
    <m/>
    <m/>
    <m/>
    <m/>
    <n v="19711"/>
    <n v="1725000"/>
    <n v="19000000"/>
    <n v="13501414"/>
    <m/>
    <m/>
    <m/>
    <m/>
    <n v="137977"/>
    <n v="12000000"/>
    <n v="95000000"/>
    <n v="90054431.379999995"/>
    <m/>
    <m/>
    <m/>
    <m/>
    <s v="EverHaüs"/>
    <s v="Decart Ventures, EverHaüs, Global Founders Capital, Soma Capital, Y Combinator"/>
    <s v="AC Ventures, AppWorks, Corin Capital, Global Founders Capital, Investible, Kube VC, OCBC Ventura, Trihill Capital"/>
    <s v="AC Ventures, AppWorks, Capria Ventures, Decart Ventures, Fubon Financial Holdings, Nakhla VC, OCBC Ventura, Telkomsel Mitra Inovasi, Trihill Capital"/>
    <m/>
    <m/>
    <m/>
    <m/>
    <n v="2018"/>
    <n v="2019"/>
    <n v="2021"/>
    <x v="11"/>
    <m/>
    <m/>
    <m/>
    <m/>
    <n v="13501413"/>
    <s v="series_b"/>
    <d v="2023-01-30T00:00:00"/>
    <n v="90054431.379999995"/>
    <n v="0"/>
    <n v="32778.959999999999"/>
    <n v="14791.94"/>
    <n v="0.69"/>
    <m/>
    <m/>
    <m/>
    <m/>
    <n v="1356"/>
    <n v="24"/>
    <n v="742"/>
    <n v="596"/>
    <m/>
    <m/>
    <m/>
    <m/>
    <n v="68.790000000000006"/>
    <n v="99.76"/>
    <n v="85.9"/>
    <n v="52.09"/>
    <m/>
    <m/>
    <m/>
    <m/>
    <m/>
    <n v="399.47"/>
    <n v="5.0999999999999996"/>
    <n v="0.81"/>
    <n v="1"/>
    <m/>
    <m/>
    <m/>
    <m/>
    <n v="34246125"/>
    <d v="2018-10-14T00:00:00"/>
    <d v="2019-09-03T00:00:00"/>
    <d v="2021-11-08T00:00:00"/>
    <d v="2023-01-30T00:00:00"/>
    <m/>
    <m/>
    <m/>
    <m/>
    <n v="7.92"/>
    <n v="0.95"/>
    <m/>
    <m/>
    <m/>
    <m/>
    <n v="1"/>
    <n v="797"/>
    <n v="448"/>
    <m/>
    <m/>
    <m/>
    <m/>
    <n v="0"/>
    <s v="No"/>
    <n v="47571.59"/>
    <n v="172"/>
    <n v="86.21"/>
    <m/>
    <m/>
    <n v="1"/>
  </r>
  <r>
    <x v="2794"/>
    <s v="http://www.globacap.com"/>
    <s v="https://www.crunchbase.com/organization/globacap"/>
    <s v="Globacap Limited"/>
    <s v="We enable freedom through automation. We’re driving the evolution of capital markets by making processes frictionless, on a global scale."/>
    <s v="pre_seed"/>
    <s v="seed"/>
    <s v="series_a"/>
    <s v="series_b"/>
    <m/>
    <m/>
    <m/>
    <m/>
    <n v="300000"/>
    <n v="800000"/>
    <n v="5000000"/>
    <n v="20638006"/>
    <m/>
    <m/>
    <m/>
    <m/>
    <n v="6000000"/>
    <n v="8000000"/>
    <n v="25000000"/>
    <n v="137655500.02000001"/>
    <m/>
    <m/>
    <m/>
    <m/>
    <m/>
    <s v="Christian Schulte, Stephen Russell, Stoic Capital"/>
    <s v="CoinShares"/>
    <s v="Cboe Global Markets, GABI Ventures, Johannesburg Stock Exchange, Moore Strategic Ventures, QBN Capital"/>
    <m/>
    <m/>
    <m/>
    <m/>
    <n v="2018"/>
    <n v="2018"/>
    <n v="2019"/>
    <x v="11"/>
    <m/>
    <m/>
    <m/>
    <m/>
    <n v="20638005"/>
    <s v="series_b"/>
    <d v="2023-10-18T00:00:00"/>
    <n v="137655500.02000001"/>
    <n v="0"/>
    <n v="0"/>
    <n v="0"/>
    <n v="47560.65"/>
    <m/>
    <m/>
    <m/>
    <m/>
    <n v="1356"/>
    <n v="3719"/>
    <n v="1771"/>
    <n v="142"/>
    <m/>
    <m/>
    <m/>
    <m/>
    <n v="68.790000000000006"/>
    <n v="64.34"/>
    <n v="57.37"/>
    <n v="88.65"/>
    <m/>
    <m/>
    <m/>
    <m/>
    <m/>
    <n v="14.04"/>
    <n v="11.7"/>
    <n v="4.68"/>
    <n v="1"/>
    <m/>
    <m/>
    <m/>
    <m/>
    <n v="37238006"/>
    <d v="2018-02-02T00:00:00"/>
    <d v="2018-06-06T00:00:00"/>
    <d v="2019-11-10T00:00:00"/>
    <d v="2023-10-18T00:00:00"/>
    <m/>
    <m/>
    <m/>
    <m/>
    <n v="3.13"/>
    <n v="5.51"/>
    <m/>
    <m/>
    <m/>
    <m/>
    <n v="1"/>
    <n v="522"/>
    <n v="1438"/>
    <m/>
    <m/>
    <m/>
    <m/>
    <n v="0"/>
    <s v="No"/>
    <n v="47560.65"/>
    <n v="173"/>
    <n v="86.13"/>
    <m/>
    <m/>
    <n v="1"/>
  </r>
  <r>
    <x v="2795"/>
    <s v="https://www.getcerta.com"/>
    <s v="https://www.crunchbase.com/organization/certa"/>
    <m/>
    <s v="Certa is a compliance, governance, and risk management platform that provides products for third-party lifecycle management."/>
    <s v="pre_seed"/>
    <s v="seed"/>
    <s v="series_a"/>
    <s v="series_b"/>
    <m/>
    <m/>
    <m/>
    <m/>
    <n v="118000"/>
    <n v="1682000"/>
    <n v="15000000"/>
    <n v="35000000"/>
    <m/>
    <m/>
    <m/>
    <m/>
    <n v="2360000"/>
    <n v="16820000"/>
    <n v="75000000"/>
    <n v="233450000"/>
    <m/>
    <m/>
    <m/>
    <m/>
    <m/>
    <m/>
    <s v="Aglaé Ventures, Castor Ventures, Chestnut Street Ventures, Drew Houston, Fin Capital, FinRebel, Green D Ventures, Justin Kan, MANTIS Venture Capital, Point72 Ventures, Verissimo Ventures, Vertex Ventures"/>
    <s v="Aglaé Ventures, BDMI, Fin Capital, Goat Capital, MANTIS Venture Capital, Point72 Ventures, Tru Arrow Partners, Vertex Ventures"/>
    <m/>
    <m/>
    <m/>
    <m/>
    <n v="2019"/>
    <n v="2019"/>
    <n v="2022"/>
    <x v="11"/>
    <m/>
    <m/>
    <m/>
    <m/>
    <n v="35000000"/>
    <s v="series_b"/>
    <d v="2023-09-07T00:00:00"/>
    <n v="233450000"/>
    <n v="0"/>
    <n v="0"/>
    <n v="8254.2999999999993"/>
    <n v="38579.730000000003"/>
    <m/>
    <m/>
    <m/>
    <m/>
    <n v="1931"/>
    <n v="3695"/>
    <n v="846"/>
    <n v="154"/>
    <m/>
    <m/>
    <m/>
    <m/>
    <n v="65.319999999999993"/>
    <n v="61.5"/>
    <n v="81.91"/>
    <n v="87.68"/>
    <m/>
    <m/>
    <m/>
    <m/>
    <m/>
    <n v="60.54"/>
    <n v="9.44"/>
    <n v="2.65"/>
    <n v="1"/>
    <m/>
    <m/>
    <m/>
    <m/>
    <n v="51800000"/>
    <d v="2019-06-04T00:00:00"/>
    <d v="2019-06-04T00:00:00"/>
    <d v="2022-03-03T00:00:00"/>
    <d v="2023-09-07T00:00:00"/>
    <m/>
    <m/>
    <m/>
    <m/>
    <n v="4.46"/>
    <n v="3.11"/>
    <m/>
    <m/>
    <m/>
    <m/>
    <n v="1"/>
    <n v="1003"/>
    <n v="553"/>
    <m/>
    <m/>
    <m/>
    <m/>
    <n v="0"/>
    <s v="No"/>
    <n v="46834.03"/>
    <n v="174"/>
    <n v="86.05"/>
    <m/>
    <m/>
    <n v="1"/>
  </r>
  <r>
    <x v="2796"/>
    <s v="https://workera.ai"/>
    <s v="https://www.crunchbase.com/organization/workera"/>
    <s v="Workera Corp."/>
    <s v="Workera is an enterprise skill assessment and upskilling platform for data science, machine learning, and artificial intelligence."/>
    <m/>
    <s v="seed"/>
    <s v="series_a"/>
    <s v="series_b"/>
    <m/>
    <m/>
    <m/>
    <m/>
    <m/>
    <n v="5000000"/>
    <n v="16000000"/>
    <n v="23500000"/>
    <m/>
    <m/>
    <m/>
    <m/>
    <m/>
    <n v="50000000"/>
    <n v="80000000"/>
    <n v="156745000"/>
    <m/>
    <m/>
    <m/>
    <m/>
    <m/>
    <s v="AI Fund, Owl Ventures, Plug and Play"/>
    <s v="AI Fund, Lake Dai, Mehran Sahami, New Enterprise Associates, Owl Ventures, Pieter Abbeel, Richard"/>
    <s v="AI Fund, Jump Capital, New Enterprise Associates, Owl Ventures, Sozo Ventures"/>
    <m/>
    <m/>
    <m/>
    <m/>
    <m/>
    <n v="2020"/>
    <n v="2021"/>
    <x v="11"/>
    <m/>
    <m/>
    <m/>
    <m/>
    <n v="23500000"/>
    <s v="series_b"/>
    <d v="2023-03-23T00:00:00"/>
    <n v="156745000"/>
    <m/>
    <n v="11794.71"/>
    <n v="14322.75"/>
    <n v="19976.23"/>
    <m/>
    <m/>
    <m/>
    <m/>
    <m/>
    <n v="393"/>
    <n v="762"/>
    <n v="223"/>
    <m/>
    <m/>
    <m/>
    <m/>
    <m/>
    <n v="95.84"/>
    <n v="85.52"/>
    <n v="82.13"/>
    <m/>
    <m/>
    <m/>
    <m/>
    <m/>
    <n v="2.13"/>
    <n v="2.13"/>
    <n v="1.67"/>
    <n v="1"/>
    <m/>
    <m/>
    <m/>
    <m/>
    <n v="44500000"/>
    <m/>
    <d v="2020-12-11T00:00:00"/>
    <d v="2021-08-26T00:00:00"/>
    <d v="2023-03-23T00:00:00"/>
    <m/>
    <m/>
    <m/>
    <m/>
    <n v="1.6"/>
    <n v="1.96"/>
    <m/>
    <m/>
    <m/>
    <m/>
    <n v="1"/>
    <n v="258"/>
    <n v="574"/>
    <m/>
    <m/>
    <m/>
    <m/>
    <n v="0"/>
    <s v="No"/>
    <n v="46093.69"/>
    <n v="175"/>
    <n v="85.97"/>
    <m/>
    <m/>
    <n v="1"/>
  </r>
  <r>
    <x v="2797"/>
    <s v="https://heliumhealth.com"/>
    <s v="https://www.crunchbase.com/organization/helium-healthcare"/>
    <s v="One Global Medical Technology Ltd."/>
    <s v="Helium Health provides healthcare software for electronic medical records, hospital management, billing/medical loans, and analytics."/>
    <m/>
    <s v="seed"/>
    <s v="series_a"/>
    <s v="series_b"/>
    <m/>
    <m/>
    <m/>
    <m/>
    <m/>
    <n v="120000"/>
    <n v="10000000"/>
    <n v="30000000"/>
    <m/>
    <m/>
    <m/>
    <m/>
    <m/>
    <n v="1200000"/>
    <n v="50000000"/>
    <n v="200100000"/>
    <m/>
    <m/>
    <m/>
    <m/>
    <m/>
    <s v="Brad Flora, Cantos, Tencent, VentureSouq, Y Combinator"/>
    <s v="AAIC Holdings, Flying Doctors Nigeria, Global Ventures, HOF Capital, K50 Ventures, Kairos Angels, Ohara Pharmaceutical, Tencent, The Chrysalis Capital, VentureSouq, Y Combinator"/>
    <s v="AAIC Holdings, AXA Investment Managers, Angaza Capital, Anne Wojcicki, Flat World Partners, Global Ventures, LCY Group, Ohara Pharmaceutical, Tencent, Western Technology Investment"/>
    <m/>
    <m/>
    <m/>
    <m/>
    <m/>
    <n v="2017"/>
    <n v="2020"/>
    <x v="11"/>
    <m/>
    <m/>
    <m/>
    <m/>
    <n v="30000000"/>
    <s v="series_b"/>
    <d v="2023-06-05T00:00:00"/>
    <n v="200100000"/>
    <m/>
    <n v="12166.07"/>
    <n v="8857.69"/>
    <n v="24559.61"/>
    <m/>
    <m/>
    <m/>
    <m/>
    <m/>
    <n v="120"/>
    <n v="295"/>
    <n v="201"/>
    <m/>
    <m/>
    <m/>
    <m/>
    <m/>
    <n v="98.74"/>
    <n v="91.65"/>
    <n v="83.9"/>
    <m/>
    <m/>
    <m/>
    <m/>
    <m/>
    <n v="113.4"/>
    <n v="113.4"/>
    <n v="3.4"/>
    <n v="1"/>
    <m/>
    <m/>
    <m/>
    <m/>
    <n v="62170000"/>
    <m/>
    <d v="2017-08-21T00:00:00"/>
    <d v="2020-04-30T00:00:00"/>
    <d v="2023-06-05T00:00:00"/>
    <m/>
    <m/>
    <m/>
    <m/>
    <n v="41.67"/>
    <n v="4"/>
    <m/>
    <m/>
    <m/>
    <m/>
    <n v="1"/>
    <n v="983"/>
    <n v="1131"/>
    <m/>
    <m/>
    <m/>
    <m/>
    <n v="0"/>
    <s v="No"/>
    <n v="45583.37"/>
    <n v="176"/>
    <n v="85.89"/>
    <m/>
    <m/>
    <n v="1"/>
  </r>
  <r>
    <x v="2798"/>
    <s v="http://www.abcuro.com"/>
    <s v="https://www.crunchbase.com/organization/abcuro"/>
    <s v="Abcuro, Inc."/>
    <s v="Abcuro develops immunotherapies to treat autoimmunity and cancer."/>
    <m/>
    <s v="seed"/>
    <s v="series_a"/>
    <s v="series_b"/>
    <m/>
    <m/>
    <m/>
    <m/>
    <m/>
    <n v="2250000"/>
    <n v="8000000"/>
    <n v="155000000"/>
    <m/>
    <m/>
    <m/>
    <m/>
    <m/>
    <n v="22500000"/>
    <n v="40000000"/>
    <n v="1033850000"/>
    <m/>
    <m/>
    <m/>
    <m/>
    <m/>
    <m/>
    <s v="Kaitai Capital, Partners Innovation Fund, ShangPharma Innovation"/>
    <s v="Bain Capital Life Sciences, BlackRock, Eurofarma, Mass General Brigham Ventures, New Leaf Ventures, Pontifax, RA Capital Management, Redmile Group, Samsara BioCapital, Sanofi Ventures, Soleus Capital"/>
    <m/>
    <m/>
    <m/>
    <m/>
    <m/>
    <n v="2016"/>
    <n v="2018"/>
    <x v="11"/>
    <m/>
    <m/>
    <m/>
    <m/>
    <n v="155000000"/>
    <s v="series_b"/>
    <d v="2023-08-17T00:00:00"/>
    <n v="1033850000"/>
    <m/>
    <n v="0"/>
    <n v="3016.48"/>
    <n v="42354.8"/>
    <m/>
    <m/>
    <m/>
    <m/>
    <m/>
    <n v="3485"/>
    <n v="408"/>
    <n v="149"/>
    <m/>
    <m/>
    <m/>
    <m/>
    <m/>
    <n v="63.92"/>
    <n v="91.17"/>
    <n v="88.08"/>
    <m/>
    <m/>
    <m/>
    <m/>
    <m/>
    <n v="31.25"/>
    <n v="31.25"/>
    <n v="21.97"/>
    <n v="1"/>
    <m/>
    <m/>
    <m/>
    <m/>
    <n v="214849990"/>
    <m/>
    <d v="2016-12-13T00:00:00"/>
    <d v="2018-11-09T00:00:00"/>
    <d v="2023-08-17T00:00:00"/>
    <m/>
    <m/>
    <m/>
    <m/>
    <n v="1.78"/>
    <n v="25.85"/>
    <m/>
    <m/>
    <m/>
    <m/>
    <n v="1"/>
    <n v="696"/>
    <n v="1742"/>
    <m/>
    <m/>
    <m/>
    <m/>
    <n v="0"/>
    <s v="No"/>
    <n v="45371.28"/>
    <n v="177"/>
    <n v="85.81"/>
    <m/>
    <m/>
    <n v="1"/>
  </r>
  <r>
    <x v="2799"/>
    <s v="https://www.flaretx.com"/>
    <s v="https://www.crunchbase.com/organization/flare-therapeutics"/>
    <s v="Flare Therapeutics, Inc."/>
    <s v="Flare Therapeutics is a biotech startup that creates precision therapies for cancer and other disorders by targeting transcription factors."/>
    <m/>
    <m/>
    <s v="series_a"/>
    <s v="series_b"/>
    <m/>
    <m/>
    <m/>
    <m/>
    <m/>
    <m/>
    <n v="82000000"/>
    <n v="123000000"/>
    <m/>
    <m/>
    <m/>
    <m/>
    <m/>
    <m/>
    <n v="410000000"/>
    <n v="820410000"/>
    <m/>
    <m/>
    <m/>
    <m/>
    <m/>
    <m/>
    <s v="Boxer Capital, Casdin Capital, Eventide, Invus, Nextech Invest, Third Rock Ventures"/>
    <s v="Agent Capital, Boxer Capital, Casdin Capital, Eli Lilly, Eventide, GordonMD Global Investments, Invus, Memorial Sloan - Kettering Cancer Center, Nextech Invest, Novartis, Pavilion Capital, Pfizer Venture Investments, Shangbay Capital, Third Rock Ventures"/>
    <m/>
    <m/>
    <m/>
    <m/>
    <m/>
    <m/>
    <n v="2021"/>
    <x v="11"/>
    <m/>
    <m/>
    <m/>
    <m/>
    <n v="123000000"/>
    <s v="series_b"/>
    <d v="2023-03-22T00:00:00"/>
    <n v="820410000"/>
    <m/>
    <m/>
    <n v="24243.72"/>
    <n v="20703.97"/>
    <m/>
    <m/>
    <m/>
    <m/>
    <m/>
    <m/>
    <n v="569"/>
    <n v="221"/>
    <m/>
    <m/>
    <m/>
    <m/>
    <m/>
    <m/>
    <n v="89.19"/>
    <n v="82.29"/>
    <m/>
    <m/>
    <m/>
    <m/>
    <m/>
    <n v="1.7"/>
    <m/>
    <n v="1.7"/>
    <n v="1"/>
    <m/>
    <m/>
    <m/>
    <m/>
    <n v="205000000"/>
    <m/>
    <m/>
    <d v="2021-05-13T00:00:00"/>
    <d v="2023-03-22T00:00:00"/>
    <m/>
    <m/>
    <m/>
    <m/>
    <m/>
    <n v="2"/>
    <m/>
    <m/>
    <m/>
    <m/>
    <n v="1"/>
    <m/>
    <n v="678"/>
    <m/>
    <m/>
    <m/>
    <m/>
    <n v="0"/>
    <s v="No"/>
    <n v="44947.69"/>
    <n v="178"/>
    <n v="85.73"/>
    <m/>
    <m/>
    <n v="1"/>
  </r>
  <r>
    <x v="2800"/>
    <s v="https://river.com"/>
    <s v="https://www.crunchbase.com/organization/river-financial"/>
    <s v="River Financial Inc."/>
    <s v="River is a client-first Bitcoin company that focuses on security, innovative Bitcoin products, and exceptional service."/>
    <m/>
    <s v="seed"/>
    <s v="series_a"/>
    <s v="series_b"/>
    <m/>
    <m/>
    <m/>
    <m/>
    <m/>
    <n v="5700000"/>
    <n v="12000000"/>
    <n v="35000000"/>
    <m/>
    <m/>
    <m/>
    <m/>
    <m/>
    <n v="57000000"/>
    <n v="60000000"/>
    <n v="233450000"/>
    <m/>
    <m/>
    <m/>
    <m/>
    <m/>
    <s v="Castle Island Ventures, Cygni Capital, DG Lab, IDEO CoLab Ventures, Pfeffer Capital, Polychain, Slow Ventures, Steve Lee"/>
    <s v="Castle Island Ventures, Craft Ventures, Fifth Down Capital, Goldcrest Capital, Jason Yanowitz, M13, Polychain, Slow Ventures, Ten31, The Kraft Group"/>
    <s v="Alarko Ventures, Cygni Capital, Esas Ventures, Formus Capital, Goldcrest Capital, Kingsway Capital, M13, Peter Thiel, Valor Equity Partners"/>
    <m/>
    <m/>
    <m/>
    <m/>
    <m/>
    <n v="2020"/>
    <n v="2021"/>
    <x v="11"/>
    <m/>
    <m/>
    <m/>
    <m/>
    <n v="35000000"/>
    <s v="series_b"/>
    <d v="2023-05-16T00:00:00"/>
    <n v="233450000"/>
    <m/>
    <n v="6378.93"/>
    <n v="21252.54"/>
    <n v="16972.77"/>
    <m/>
    <m/>
    <m/>
    <m/>
    <m/>
    <n v="521"/>
    <n v="616"/>
    <n v="240"/>
    <m/>
    <m/>
    <m/>
    <m/>
    <m/>
    <n v="94.48"/>
    <n v="88.29"/>
    <n v="80.760000000000005"/>
    <m/>
    <m/>
    <m/>
    <m/>
    <m/>
    <n v="3.31"/>
    <n v="2.79"/>
    <n v="3.31"/>
    <n v="1"/>
    <m/>
    <m/>
    <m/>
    <m/>
    <n v="52700000"/>
    <m/>
    <d v="2020-06-17T00:00:00"/>
    <d v="2021-03-11T00:00:00"/>
    <d v="2023-05-16T00:00:00"/>
    <m/>
    <m/>
    <m/>
    <m/>
    <n v="1.05"/>
    <n v="3.89"/>
    <m/>
    <m/>
    <m/>
    <m/>
    <n v="1"/>
    <n v="267"/>
    <n v="796"/>
    <m/>
    <m/>
    <m/>
    <m/>
    <n v="0"/>
    <s v="No"/>
    <n v="44604.24"/>
    <n v="179"/>
    <n v="85.65"/>
    <m/>
    <m/>
    <n v="1"/>
  </r>
  <r>
    <x v="2801"/>
    <s v="https://www.plotlogic.com/"/>
    <s v="https://www.crunchbase.com/organization/plotlogic"/>
    <s v="Plotlogic Pty Ltd"/>
    <s v="Plotlogic utilizes an AI and sensor-driven platform to enhance yield in the critical mineral industry."/>
    <m/>
    <s v="seed"/>
    <s v="series_a"/>
    <s v="series_b"/>
    <m/>
    <m/>
    <m/>
    <m/>
    <m/>
    <n v="5000000"/>
    <n v="18000000"/>
    <n v="27970445"/>
    <m/>
    <m/>
    <m/>
    <m/>
    <m/>
    <n v="50000000"/>
    <n v="90000000"/>
    <n v="186562868.15000001"/>
    <m/>
    <m/>
    <m/>
    <m/>
    <m/>
    <s v="DCVC, GRIDS Capital"/>
    <s v="BHP Ventures, Baidu Ventures, Bentley iTwin Ventures, DCVC, GRIDS Capital, Innovation Endeavors"/>
    <s v="Bentley iTwin Ventures, DCVC, GRIDS Capital, Galvanize Climate Solutions, Innovation Endeavors, Main Sequence Ventures, SE Ventures, Schneider Electric"/>
    <m/>
    <m/>
    <m/>
    <m/>
    <m/>
    <n v="2019"/>
    <n v="2022"/>
    <x v="11"/>
    <m/>
    <m/>
    <m/>
    <m/>
    <n v="27970444"/>
    <s v="series_b"/>
    <d v="2023-07-30T00:00:00"/>
    <n v="186562868.15000001"/>
    <m/>
    <n v="32.33"/>
    <n v="15779.62"/>
    <n v="28707.82"/>
    <m/>
    <m/>
    <m/>
    <m/>
    <m/>
    <n v="1942"/>
    <n v="626"/>
    <n v="182"/>
    <m/>
    <m/>
    <m/>
    <m/>
    <m/>
    <n v="79.77"/>
    <n v="86.62"/>
    <n v="85.43"/>
    <m/>
    <m/>
    <m/>
    <m/>
    <m/>
    <n v="2.54"/>
    <n v="2.54"/>
    <n v="1.76"/>
    <n v="1"/>
    <m/>
    <m/>
    <m/>
    <m/>
    <n v="50970445"/>
    <m/>
    <d v="2019-10-25T00:00:00"/>
    <d v="2022-03-21T00:00:00"/>
    <d v="2023-07-30T00:00:00"/>
    <m/>
    <m/>
    <m/>
    <m/>
    <n v="1.8"/>
    <n v="2.0699999999999998"/>
    <m/>
    <m/>
    <m/>
    <m/>
    <n v="1"/>
    <n v="878"/>
    <n v="496"/>
    <m/>
    <m/>
    <m/>
    <m/>
    <n v="0"/>
    <s v="No"/>
    <n v="44519.77"/>
    <n v="180"/>
    <n v="85.56"/>
    <m/>
    <m/>
    <n v="1"/>
  </r>
  <r>
    <x v="2802"/>
    <s v="http://www.alkeuspharma.com"/>
    <s v="https://www.crunchbase.com/organization/alkeus-pharmaceuticals"/>
    <m/>
    <s v="Alkeus Pharmaceuticals is a Boston-based startup focused on treatments for serious ophthalmic conditions."/>
    <m/>
    <m/>
    <m/>
    <s v="series_b"/>
    <m/>
    <m/>
    <m/>
    <m/>
    <m/>
    <m/>
    <m/>
    <n v="150000000"/>
    <m/>
    <m/>
    <m/>
    <m/>
    <m/>
    <m/>
    <m/>
    <n v="1000500000"/>
    <m/>
    <m/>
    <m/>
    <m/>
    <m/>
    <m/>
    <m/>
    <s v="Bain Capital Life Sciences, Sofinnova Investments, TCG Crossover, Wellington Management"/>
    <m/>
    <m/>
    <m/>
    <m/>
    <m/>
    <m/>
    <m/>
    <x v="11"/>
    <m/>
    <m/>
    <m/>
    <m/>
    <n v="150000000"/>
    <s v="series_b"/>
    <d v="2023-06-05T00:00:00"/>
    <n v="1000500000"/>
    <m/>
    <m/>
    <m/>
    <n v="44452.07"/>
    <m/>
    <m/>
    <m/>
    <m/>
    <m/>
    <m/>
    <m/>
    <n v="146"/>
    <m/>
    <m/>
    <m/>
    <m/>
    <m/>
    <m/>
    <m/>
    <n v="88.33"/>
    <m/>
    <m/>
    <m/>
    <m/>
    <m/>
    <n v="1"/>
    <m/>
    <m/>
    <n v="1"/>
    <m/>
    <m/>
    <m/>
    <m/>
    <n v="150100000"/>
    <m/>
    <m/>
    <m/>
    <d v="2023-06-05T00:00:00"/>
    <m/>
    <m/>
    <m/>
    <m/>
    <m/>
    <m/>
    <m/>
    <m/>
    <m/>
    <m/>
    <n v="1"/>
    <m/>
    <m/>
    <m/>
    <m/>
    <m/>
    <m/>
    <n v="0"/>
    <s v="No"/>
    <n v="44452.07"/>
    <n v="181"/>
    <n v="85.48"/>
    <m/>
    <m/>
    <n v="1"/>
  </r>
  <r>
    <x v="2803"/>
    <s v="https://qitech.com.br"/>
    <s v="https://www.crunchbase.com/organization/qi-tech"/>
    <m/>
    <s v="QI Tech focuses on developing a digital way of raising money and investing in credit assets."/>
    <m/>
    <m/>
    <s v="series_a"/>
    <s v="series_b"/>
    <m/>
    <m/>
    <m/>
    <m/>
    <m/>
    <m/>
    <n v="50000000"/>
    <n v="198562408"/>
    <m/>
    <m/>
    <m/>
    <m/>
    <m/>
    <m/>
    <n v="250000000"/>
    <n v="1324411261.3599999"/>
    <m/>
    <m/>
    <m/>
    <m/>
    <m/>
    <m/>
    <s v="GIC"/>
    <s v="Across Capital, General Atlantic"/>
    <m/>
    <m/>
    <m/>
    <m/>
    <m/>
    <m/>
    <n v="2021"/>
    <x v="11"/>
    <m/>
    <m/>
    <m/>
    <m/>
    <n v="198562408"/>
    <s v="series_b"/>
    <d v="2023-10-31T00:00:00"/>
    <n v="1324411261.3599999"/>
    <m/>
    <m/>
    <n v="0"/>
    <n v="44157.65"/>
    <m/>
    <m/>
    <m/>
    <m/>
    <m/>
    <m/>
    <n v="2960"/>
    <n v="148"/>
    <m/>
    <m/>
    <m/>
    <m/>
    <m/>
    <m/>
    <n v="43.68"/>
    <n v="88.16"/>
    <m/>
    <m/>
    <m/>
    <m/>
    <m/>
    <n v="4.5"/>
    <m/>
    <n v="4.5"/>
    <n v="1"/>
    <m/>
    <m/>
    <m/>
    <m/>
    <n v="248562408"/>
    <m/>
    <m/>
    <d v="2021-11-05T00:00:00"/>
    <d v="2023-10-31T00:00:00"/>
    <m/>
    <m/>
    <m/>
    <m/>
    <m/>
    <n v="5.3"/>
    <m/>
    <m/>
    <m/>
    <m/>
    <n v="1"/>
    <m/>
    <n v="725"/>
    <m/>
    <m/>
    <m/>
    <m/>
    <n v="0"/>
    <s v="No"/>
    <n v="44157.65"/>
    <n v="182"/>
    <n v="85.4"/>
    <m/>
    <m/>
    <n v="1"/>
  </r>
  <r>
    <x v="2804"/>
    <s v="https://noemapharma.com/"/>
    <s v="https://www.crunchbase.com/organization/noema-pharma"/>
    <m/>
    <s v="Noema Pharma is a biotech company that develops therapies to address disabling symptoms in conditions of the brain and nervous system."/>
    <m/>
    <m/>
    <s v="series_a"/>
    <s v="series_b"/>
    <m/>
    <m/>
    <m/>
    <m/>
    <m/>
    <m/>
    <n v="60028947"/>
    <n v="109304463"/>
    <m/>
    <m/>
    <m/>
    <m/>
    <m/>
    <m/>
    <n v="300144735"/>
    <n v="729060768.21000004"/>
    <m/>
    <m/>
    <m/>
    <m/>
    <m/>
    <m/>
    <s v="BioMedPartners, Gilde Healthcare, Invus, Polaris Partners, Sofinnova Partners"/>
    <s v="Forbion Capital Partners, Gilde Healthcare, Invus, Jeito Capital, Polaris Partners, Sofinnova Partners, UPMC Enterprises"/>
    <m/>
    <m/>
    <m/>
    <m/>
    <m/>
    <m/>
    <n v="2020"/>
    <x v="11"/>
    <m/>
    <m/>
    <m/>
    <m/>
    <n v="109304462"/>
    <s v="series_b"/>
    <d v="2023-03-07T00:00:00"/>
    <n v="729060768.21000004"/>
    <m/>
    <m/>
    <n v="14288.3"/>
    <n v="29487.66"/>
    <m/>
    <m/>
    <m/>
    <m/>
    <m/>
    <m/>
    <n v="152"/>
    <n v="179"/>
    <m/>
    <m/>
    <m/>
    <m/>
    <m/>
    <m/>
    <n v="95.71"/>
    <n v="85.67"/>
    <m/>
    <m/>
    <m/>
    <m/>
    <m/>
    <n v="2.06"/>
    <m/>
    <n v="2.06"/>
    <n v="1"/>
    <m/>
    <m/>
    <m/>
    <m/>
    <n v="169333410"/>
    <m/>
    <m/>
    <d v="2020-12-01T00:00:00"/>
    <d v="2023-03-07T00:00:00"/>
    <m/>
    <m/>
    <m/>
    <m/>
    <m/>
    <n v="2.4300000000000002"/>
    <m/>
    <m/>
    <m/>
    <m/>
    <n v="1"/>
    <m/>
    <n v="826"/>
    <m/>
    <m/>
    <m/>
    <m/>
    <n v="0"/>
    <s v="No"/>
    <n v="43775.96"/>
    <n v="183"/>
    <n v="85.32"/>
    <m/>
    <m/>
    <n v="1"/>
  </r>
  <r>
    <x v="2805"/>
    <s v="https://eligo.bio/"/>
    <s v="https://www.crunchbase.com/organization/eligo-bioscience"/>
    <s v="Eligo Bioscience S.A.S"/>
    <s v="Eligobiotics provides a new approach to explore, understand, and control bacterial ecosystems both in human and animals."/>
    <m/>
    <s v="seed"/>
    <s v="series_a"/>
    <s v="series_b"/>
    <m/>
    <m/>
    <m/>
    <m/>
    <m/>
    <n v="2877723"/>
    <n v="18000000"/>
    <n v="29900691"/>
    <m/>
    <m/>
    <m/>
    <m/>
    <m/>
    <n v="28777230"/>
    <n v="90000000"/>
    <n v="199437608.97"/>
    <m/>
    <m/>
    <m/>
    <m/>
    <m/>
    <s v="Seventure Partners, Worldwide Innovation Challenge"/>
    <s v="Khosla Ventures, Seventure Partners"/>
    <s v="Bpifrance, Khosla Ventures, Sanofi Ventures, Seventure Partners"/>
    <m/>
    <m/>
    <m/>
    <m/>
    <m/>
    <n v="2015"/>
    <n v="2017"/>
    <x v="11"/>
    <m/>
    <m/>
    <m/>
    <m/>
    <n v="29900690"/>
    <s v="series_b"/>
    <d v="2023-12-05T00:00:00"/>
    <n v="199437608.97"/>
    <m/>
    <n v="0"/>
    <n v="29565.73"/>
    <n v="13220.69"/>
    <m/>
    <m/>
    <m/>
    <m/>
    <m/>
    <n v="3493"/>
    <n v="37"/>
    <n v="252"/>
    <m/>
    <m/>
    <m/>
    <m/>
    <m/>
    <n v="64.400000000000006"/>
    <n v="99.1"/>
    <n v="79.790000000000006"/>
    <m/>
    <m/>
    <m/>
    <m/>
    <m/>
    <n v="4.71"/>
    <n v="4.71"/>
    <n v="1.88"/>
    <n v="1"/>
    <m/>
    <m/>
    <m/>
    <m/>
    <n v="69706775"/>
    <m/>
    <d v="2015-07-09T00:00:00"/>
    <d v="2017-09-26T00:00:00"/>
    <d v="2023-12-05T00:00:00"/>
    <m/>
    <m/>
    <m/>
    <m/>
    <n v="3.13"/>
    <n v="2.2200000000000002"/>
    <m/>
    <m/>
    <m/>
    <m/>
    <n v="1"/>
    <n v="810"/>
    <n v="2261"/>
    <m/>
    <m/>
    <m/>
    <m/>
    <n v="0"/>
    <s v="No"/>
    <n v="42786.42"/>
    <n v="184"/>
    <n v="85.24"/>
    <m/>
    <m/>
    <n v="1"/>
  </r>
  <r>
    <x v="2806"/>
    <s v="https://loambio.com"/>
    <s v="https://www.crunchbase.com/organization/soil-carbon"/>
    <m/>
    <s v="Loam Bio is an agtech company that is using microbes to help the carbon cycle."/>
    <m/>
    <s v="seed"/>
    <s v="series_a"/>
    <s v="series_b"/>
    <m/>
    <m/>
    <m/>
    <m/>
    <m/>
    <n v="6855852"/>
    <n v="30124996"/>
    <n v="73171904"/>
    <m/>
    <m/>
    <m/>
    <m/>
    <m/>
    <n v="68558520"/>
    <n v="150624980"/>
    <n v="488056599.68000001"/>
    <m/>
    <m/>
    <m/>
    <m/>
    <m/>
    <s v="Clean Energy Finance Corporation, Grok Ventures, Horizons Ventures, Lowercarbon Capital"/>
    <s v="Acre Venture Partners, Clean Energy Finance Corporation, Grok Ventures, Horizons Ventures, Lowercarbon Capital, Main Sequence Ventures, Thistledown Foundation, Time Ventures"/>
    <s v="Acre Venture Partners, Clean Energy Finance Corporation, Grok Ventures, Horizons Ventures, Lowercarbon Capital, Main Sequence Ventures, Wollemi"/>
    <m/>
    <m/>
    <m/>
    <m/>
    <m/>
    <n v="2020"/>
    <n v="2021"/>
    <x v="11"/>
    <m/>
    <m/>
    <m/>
    <m/>
    <n v="73171904"/>
    <s v="series_b"/>
    <d v="2023-02-13T00:00:00"/>
    <n v="488056599.68000001"/>
    <m/>
    <n v="11.69"/>
    <n v="25012.9"/>
    <n v="17476.7"/>
    <m/>
    <m/>
    <m/>
    <m/>
    <m/>
    <n v="2706"/>
    <n v="557"/>
    <n v="237"/>
    <m/>
    <m/>
    <m/>
    <m/>
    <m/>
    <n v="71.260000000000005"/>
    <n v="89.42"/>
    <n v="81"/>
    <m/>
    <m/>
    <m/>
    <m/>
    <m/>
    <n v="4.84"/>
    <n v="4.84"/>
    <n v="2.75"/>
    <n v="1"/>
    <m/>
    <m/>
    <m/>
    <m/>
    <n v="110152752"/>
    <m/>
    <d v="2020-06-24T00:00:00"/>
    <d v="2021-10-28T00:00:00"/>
    <d v="2023-02-13T00:00:00"/>
    <m/>
    <m/>
    <m/>
    <m/>
    <n v="2.2000000000000002"/>
    <n v="3.24"/>
    <m/>
    <m/>
    <m/>
    <m/>
    <n v="1"/>
    <n v="491"/>
    <n v="473"/>
    <m/>
    <m/>
    <m/>
    <m/>
    <n v="0"/>
    <s v="No"/>
    <n v="42501.29"/>
    <n v="185"/>
    <n v="85.16"/>
    <m/>
    <m/>
    <n v="1"/>
  </r>
  <r>
    <x v="2807"/>
    <s v="https://www.samisaude.com.br"/>
    <s v="https://www.crunchbase.com/organization/sami"/>
    <s v="Sami Assistência Médica LTDA"/>
    <s v="Sami is a Brazil-based health plan startup that provides a technology-based solution intended to be used in the healthcare sector."/>
    <s v="pre_seed"/>
    <s v="seed"/>
    <s v="series_a"/>
    <s v="series_b"/>
    <m/>
    <m/>
    <m/>
    <m/>
    <m/>
    <n v="1227000"/>
    <n v="15550000"/>
    <n v="18400000"/>
    <m/>
    <m/>
    <m/>
    <m/>
    <m/>
    <n v="12270000"/>
    <n v="77750000"/>
    <n v="122728000"/>
    <m/>
    <m/>
    <m/>
    <m/>
    <s v="Nemer Rahal"/>
    <s v="Canary, Redpoint eventures"/>
    <s v="Demetrios Christofidis Jr, Everywhere Ventures (The Fund), Gustavo Cunha Debs, Monashees, Paulo Veras, Redpoint eventures, Two Culture Capital, Unpopular Ventures, Valor Capital Group, West Quad Ventures"/>
    <s v="Alma Mundi Ventures, Alumni Ventures, Brad Otto, Endeavor Catalyst, Kevin Efrusy, Launchbay Capital, Mancora Ventures, Mauro Figueiredo, Redpoint eventures, Ricardo Marino, Tau Ventures, Unpopular Ventures, Valor Capital Group"/>
    <m/>
    <m/>
    <m/>
    <m/>
    <n v="2018"/>
    <n v="2019"/>
    <n v="2020"/>
    <x v="11"/>
    <m/>
    <m/>
    <m/>
    <m/>
    <n v="18400000"/>
    <s v="series_b"/>
    <d v="2023-06-01T00:00:00"/>
    <n v="122728000"/>
    <n v="0"/>
    <n v="0.25"/>
    <n v="10946.59"/>
    <n v="31029.58"/>
    <m/>
    <m/>
    <m/>
    <m/>
    <n v="1356"/>
    <n v="3018"/>
    <n v="228"/>
    <n v="173"/>
    <m/>
    <m/>
    <m/>
    <m/>
    <n v="68.790000000000006"/>
    <n v="68.55"/>
    <n v="93.55"/>
    <n v="86.15"/>
    <m/>
    <m/>
    <m/>
    <m/>
    <m/>
    <n v="6.8"/>
    <n v="6.8"/>
    <n v="1.34"/>
    <n v="1"/>
    <m/>
    <m/>
    <m/>
    <m/>
    <n v="54981000"/>
    <d v="2018-12-20T00:00:00"/>
    <d v="2019-04-12T00:00:00"/>
    <d v="2020-04-03T00:00:00"/>
    <d v="2023-06-01T00:00:00"/>
    <m/>
    <m/>
    <m/>
    <m/>
    <n v="6.34"/>
    <n v="1.58"/>
    <m/>
    <m/>
    <m/>
    <m/>
    <n v="1"/>
    <n v="357"/>
    <n v="1154"/>
    <m/>
    <m/>
    <m/>
    <m/>
    <n v="0"/>
    <s v="No"/>
    <n v="41976.42"/>
    <n v="186"/>
    <n v="85.08"/>
    <m/>
    <m/>
    <n v="1"/>
  </r>
  <r>
    <x v="2808"/>
    <s v="http://www.halcyon.ai"/>
    <s v="https://www.crunchbase.com/organization/halcyon-d8cf"/>
    <s v="Halcyon Tech Inc."/>
    <s v="Halcyon is a cyber resilience platform designed to defeat ransomware."/>
    <m/>
    <m/>
    <s v="series_a"/>
    <s v="series_b"/>
    <m/>
    <m/>
    <m/>
    <m/>
    <m/>
    <m/>
    <n v="44000000"/>
    <n v="40000000"/>
    <m/>
    <m/>
    <m/>
    <m/>
    <m/>
    <m/>
    <n v="220000000"/>
    <n v="266800000"/>
    <m/>
    <m/>
    <m/>
    <m/>
    <m/>
    <m/>
    <s v="Corner Ventures, Dell Technologies Capital, Founders Fund, Gula Tech Adventures, SYN Ventures"/>
    <s v="Bain Capital Ventures"/>
    <m/>
    <m/>
    <m/>
    <m/>
    <m/>
    <m/>
    <n v="2023"/>
    <x v="11"/>
    <m/>
    <m/>
    <m/>
    <m/>
    <n v="40000000"/>
    <s v="series_b"/>
    <d v="2023-12-19T00:00:00"/>
    <n v="266800000"/>
    <m/>
    <m/>
    <n v="11648.61"/>
    <n v="30138.77"/>
    <m/>
    <m/>
    <m/>
    <m/>
    <m/>
    <m/>
    <n v="316"/>
    <n v="176"/>
    <m/>
    <m/>
    <m/>
    <m/>
    <m/>
    <m/>
    <n v="90.03"/>
    <n v="85.91"/>
    <m/>
    <m/>
    <m/>
    <m/>
    <m/>
    <n v="1.03"/>
    <m/>
    <n v="1.03"/>
    <n v="1"/>
    <m/>
    <m/>
    <m/>
    <m/>
    <n v="90000000"/>
    <m/>
    <m/>
    <d v="2023-04-20T00:00:00"/>
    <d v="2023-12-19T00:00:00"/>
    <m/>
    <m/>
    <m/>
    <m/>
    <m/>
    <n v="1.21"/>
    <m/>
    <m/>
    <m/>
    <m/>
    <n v="1"/>
    <m/>
    <n v="243"/>
    <m/>
    <m/>
    <m/>
    <m/>
    <n v="0"/>
    <s v="No"/>
    <n v="41787.379999999997"/>
    <n v="187"/>
    <n v="85"/>
    <m/>
    <m/>
    <n v="1"/>
  </r>
  <r>
    <x v="2809"/>
    <s v="http://elevenlabs.io"/>
    <s v="https://www.crunchbase.com/organization/elevenlabs"/>
    <s v="ElevenLabs Inc."/>
    <s v="ElevenLabs is a research company developing AI voice synthesis software for creators and publishers."/>
    <s v="pre_seed"/>
    <m/>
    <s v="series_a"/>
    <s v="series_b"/>
    <m/>
    <m/>
    <m/>
    <m/>
    <n v="2000000"/>
    <m/>
    <n v="19000000"/>
    <n v="80000000"/>
    <m/>
    <m/>
    <m/>
    <m/>
    <n v="40000000"/>
    <m/>
    <n v="99000000"/>
    <n v="1000000000"/>
    <m/>
    <m/>
    <m/>
    <m/>
    <s v="Alex Macdonald, Concept Ventures, Credo Ventures"/>
    <m/>
    <s v="Ali Albazaz, Andreessen Horowitz, Anjney Midha, Aravind Srinivas, Brendan Iribe, Concept Ventures, Creator Ventures, Credo Ventures, Daniel Gross, Dima Shvets, Embark Studios, Guillermo Rauch, Mike Krieger, Mustafa Suleyman, Nat Friedman, SVA, Siqi Chen, Storytel, TheSoul Publishing, Tim O'Reilly"/>
    <s v="Andreessen Horowitz, BroadLight Capital, Credo Ventures, Daniel Gross, Nat Friedman, SVA, Sequoia Capital, Smash Capital"/>
    <m/>
    <m/>
    <m/>
    <m/>
    <n v="2023"/>
    <m/>
    <n v="2023"/>
    <x v="12"/>
    <m/>
    <m/>
    <m/>
    <m/>
    <n v="80000000"/>
    <s v="series_b"/>
    <d v="2024-01-22T00:00:00"/>
    <n v="1000000000"/>
    <n v="95.8"/>
    <m/>
    <n v="389015.95"/>
    <n v="1035251.72"/>
    <m/>
    <m/>
    <m/>
    <m/>
    <n v="1718"/>
    <m/>
    <n v="10"/>
    <n v="1"/>
    <m/>
    <m/>
    <m/>
    <m/>
    <n v="68.400000000000006"/>
    <m/>
    <n v="99.72"/>
    <n v="100"/>
    <m/>
    <m/>
    <m/>
    <m/>
    <m/>
    <n v="15.3"/>
    <m/>
    <n v="8.59"/>
    <n v="1"/>
    <m/>
    <m/>
    <m/>
    <m/>
    <n v="101000000"/>
    <d v="2023-01-22T00:00:00"/>
    <m/>
    <d v="2023-06-20T00:00:00"/>
    <d v="2024-01-22T00:00:00"/>
    <m/>
    <m/>
    <m/>
    <m/>
    <m/>
    <n v="10.1"/>
    <m/>
    <m/>
    <m/>
    <m/>
    <n v="1"/>
    <m/>
    <n v="216"/>
    <m/>
    <m/>
    <m/>
    <m/>
    <n v="0"/>
    <s v="No"/>
    <n v="1424363.47"/>
    <n v="1"/>
    <n v="100"/>
    <m/>
    <m/>
    <n v="1"/>
  </r>
  <r>
    <x v="2810"/>
    <s v="https://nanonets.com"/>
    <s v="https://www.crunchbase.com/organization/nanonets"/>
    <s v="Nano Net Technologies Inc."/>
    <s v="NanoNets uses artificial intelligence to automate back-office processes within the financial services sector."/>
    <m/>
    <s v="seed"/>
    <s v="series_a"/>
    <s v="series_b"/>
    <m/>
    <m/>
    <m/>
    <m/>
    <m/>
    <n v="120000"/>
    <n v="10000000"/>
    <n v="29000000"/>
    <m/>
    <m/>
    <m/>
    <m/>
    <m/>
    <n v="1200000"/>
    <n v="50000000"/>
    <n v="193430000"/>
    <m/>
    <m/>
    <m/>
    <m/>
    <m/>
    <s v="Mainspring Capital Partners, Y Combinator"/>
    <s v="Amar Goel, Ashish Gupta, Ashton Kutcher, Elevation Capital, Gautam Kumar, Khadim Batti, Krish Subramanian, Kushal Nahata, Nakul Aggarwal, Rajaraman Santhanam, Ritesh Arora, SVA, Soma Capital, Varakumar Namburu, Vetri Vellore, Y Combinator"/>
    <s v="Accel, Elevation Capital, Y Combinator"/>
    <m/>
    <m/>
    <m/>
    <m/>
    <m/>
    <n v="2017"/>
    <n v="2022"/>
    <x v="12"/>
    <m/>
    <m/>
    <m/>
    <m/>
    <n v="29000000"/>
    <s v="series_b"/>
    <d v="2024-03-12T00:00:00"/>
    <n v="193430000"/>
    <m/>
    <n v="12166.07"/>
    <n v="238449.45"/>
    <n v="987523.51"/>
    <m/>
    <m/>
    <m/>
    <m/>
    <m/>
    <n v="120"/>
    <n v="69"/>
    <n v="2"/>
    <m/>
    <m/>
    <m/>
    <m/>
    <m/>
    <n v="98.74"/>
    <n v="98.54"/>
    <n v="99.64"/>
    <m/>
    <m/>
    <m/>
    <m/>
    <m/>
    <n v="109.62"/>
    <n v="109.62"/>
    <n v="3.29"/>
    <n v="1"/>
    <m/>
    <m/>
    <m/>
    <m/>
    <n v="40500000"/>
    <m/>
    <d v="2017-01-14T00:00:00"/>
    <d v="2022-02-16T00:00:00"/>
    <d v="2024-03-12T00:00:00"/>
    <m/>
    <m/>
    <m/>
    <m/>
    <n v="41.67"/>
    <n v="3.87"/>
    <m/>
    <m/>
    <m/>
    <m/>
    <n v="1"/>
    <n v="1859"/>
    <n v="755"/>
    <m/>
    <m/>
    <m/>
    <m/>
    <n v="0"/>
    <s v="No"/>
    <n v="1238139.03"/>
    <n v="2"/>
    <n v="99.64"/>
    <m/>
    <m/>
    <n v="1"/>
  </r>
  <r>
    <x v="2811"/>
    <s v="https://metronome.com"/>
    <s v="https://www.crunchbase.com/organization/metronome-9ae7"/>
    <m/>
    <s v="Metronome is a usage-based billing platform that helps companies to implement new business models and launch products faster."/>
    <m/>
    <s v="seed"/>
    <s v="series_a"/>
    <s v="series_b"/>
    <m/>
    <m/>
    <m/>
    <m/>
    <m/>
    <n v="5000000"/>
    <n v="30000000"/>
    <n v="43000000"/>
    <m/>
    <m/>
    <m/>
    <m/>
    <m/>
    <n v="50000000"/>
    <n v="150000000"/>
    <n v="286810000"/>
    <m/>
    <m/>
    <m/>
    <m/>
    <m/>
    <s v="General Catalyst, Mango Capital, Octave"/>
    <s v="Andreessen Horowitz, Armon Dadgar, Christian Kleinerman, Elad Gil, General Catalyst, Ion Stoica, Lachy Groom, Neeraj Berry, Neha Narkhede, Reynold Xin, William Hockey, Zachary Perret"/>
    <s v="Andreessen Horowitz, General Catalyst, New Enterprise Associates"/>
    <m/>
    <m/>
    <m/>
    <m/>
    <m/>
    <n v="2020"/>
    <n v="2022"/>
    <x v="12"/>
    <m/>
    <m/>
    <m/>
    <m/>
    <n v="43000000"/>
    <s v="series_b"/>
    <d v="2024-01-31T00:00:00"/>
    <n v="286810000"/>
    <m/>
    <n v="1973.24"/>
    <n v="397394.81"/>
    <n v="601145.74"/>
    <m/>
    <m/>
    <m/>
    <m/>
    <m/>
    <n v="890"/>
    <n v="22"/>
    <n v="6"/>
    <m/>
    <m/>
    <m/>
    <m/>
    <m/>
    <n v="90.55"/>
    <n v="99.55"/>
    <n v="98.22"/>
    <m/>
    <m/>
    <m/>
    <m/>
    <m/>
    <n v="3.9"/>
    <n v="3.9"/>
    <n v="1.63"/>
    <n v="1"/>
    <m/>
    <m/>
    <m/>
    <m/>
    <n v="78000000"/>
    <m/>
    <d v="2020-01-15T00:00:00"/>
    <d v="2022-02-01T00:00:00"/>
    <d v="2024-01-31T00:00:00"/>
    <m/>
    <m/>
    <m/>
    <m/>
    <n v="3"/>
    <n v="1.91"/>
    <m/>
    <m/>
    <m/>
    <m/>
    <n v="1"/>
    <n v="748"/>
    <n v="729"/>
    <m/>
    <m/>
    <m/>
    <m/>
    <n v="0"/>
    <s v="No"/>
    <n v="1000513.79"/>
    <n v="3"/>
    <n v="99.29"/>
    <m/>
    <m/>
    <n v="1"/>
  </r>
  <r>
    <x v="2812"/>
    <s v="https://ambiencehealthcare.com"/>
    <s v="https://www.crunchbase.com/organization/ambience-healthcare"/>
    <s v="Ambience Healthcare, Inc."/>
    <s v="Ambience Healthcare is the leading AI operating system for healthcare organizations."/>
    <m/>
    <s v="seed"/>
    <s v="series_a"/>
    <s v="series_b"/>
    <m/>
    <m/>
    <m/>
    <m/>
    <m/>
    <n v="6285000"/>
    <n v="30000000"/>
    <n v="70000000"/>
    <m/>
    <m/>
    <m/>
    <m/>
    <m/>
    <n v="62850000"/>
    <n v="150000000"/>
    <n v="466900000"/>
    <m/>
    <m/>
    <m/>
    <m/>
    <m/>
    <m/>
    <s v="Airtree Ventures, Andreessen Horowitz, Anne Wojcicki, Eren Bali, Human Capital, Jay Desai, Jeff Dean, Kleiner Perkins, Martin Ventures, Matt Mochary, Nish Bhat, OpenAI, Optum Ventures, Pieter Abbeel, Randy Parker, Richard Socher, Thomas F. Frist Jr."/>
    <s v="Andreessen Horowitz, Kleiner Perkins, OpenAI Startup Fund, Optum Ventures"/>
    <m/>
    <m/>
    <m/>
    <m/>
    <m/>
    <n v="2020"/>
    <n v="2022"/>
    <x v="12"/>
    <m/>
    <m/>
    <m/>
    <m/>
    <n v="70000000"/>
    <s v="series_b"/>
    <d v="2024-02-06T00:00:00"/>
    <n v="466900000"/>
    <m/>
    <n v="0"/>
    <n v="484349.03"/>
    <n v="514077.12"/>
    <m/>
    <m/>
    <m/>
    <m/>
    <m/>
    <n v="4029"/>
    <n v="3"/>
    <n v="9"/>
    <m/>
    <m/>
    <m/>
    <m/>
    <m/>
    <n v="57.2"/>
    <n v="99.96"/>
    <n v="97.15"/>
    <m/>
    <m/>
    <m/>
    <m/>
    <m/>
    <n v="5.05"/>
    <n v="5.05"/>
    <n v="2.65"/>
    <n v="1"/>
    <m/>
    <m/>
    <m/>
    <m/>
    <n v="106285000"/>
    <m/>
    <d v="2020-09-11T00:00:00"/>
    <d v="2022-04-25T00:00:00"/>
    <d v="2024-02-06T00:00:00"/>
    <m/>
    <m/>
    <m/>
    <m/>
    <n v="2.39"/>
    <n v="3.11"/>
    <m/>
    <m/>
    <m/>
    <m/>
    <n v="1"/>
    <n v="591"/>
    <n v="652"/>
    <m/>
    <m/>
    <m/>
    <m/>
    <n v="0"/>
    <s v="No"/>
    <n v="998426.15"/>
    <n v="4"/>
    <n v="98.93"/>
    <m/>
    <m/>
    <n v="1"/>
  </r>
  <r>
    <x v="2813"/>
    <s v="https://hadrian.co"/>
    <s v="https://www.crunchbase.com/organization/hadrian-caa2"/>
    <s v="Hadrian Automation, Inc."/>
    <s v="Hadrian is a machine parts startup that manufactures precision components for technology companies."/>
    <s v="pre_seed"/>
    <s v="seed"/>
    <s v="series_a"/>
    <s v="series_b"/>
    <m/>
    <m/>
    <m/>
    <m/>
    <m/>
    <n v="9500000"/>
    <n v="90000000"/>
    <n v="92000000"/>
    <m/>
    <m/>
    <m/>
    <m/>
    <m/>
    <n v="95000000"/>
    <n v="450000000"/>
    <n v="613640000"/>
    <m/>
    <m/>
    <m/>
    <m/>
    <s v="Countdown Capital, Harry Hurst, Jackson Moses, Rob Meyerson, Village Global"/>
    <s v="Construct Capital, Floodgate, Founders Fund, JAM Fund, Lux Capital"/>
    <s v="137 Ventures, Andreessen Horowitz, Ben Braverman, Caffeinated Capital, Construct Capital, Founders Fund, Lux Capital"/>
    <s v="Andreessen Horowitz, Bracket Capital, Caffeinated Capital, Construct Capital, Cubit Capital, Founders Fund, Lux Capital, RTX Ventures, Shrug Capital, Silent Ventures, Tru Arrow Partners, WCM Investment Management"/>
    <m/>
    <m/>
    <m/>
    <m/>
    <n v="2021"/>
    <n v="2021"/>
    <n v="2022"/>
    <x v="12"/>
    <m/>
    <m/>
    <m/>
    <m/>
    <n v="92000000"/>
    <s v="series_b"/>
    <d v="2024-02-21T00:00:00"/>
    <n v="613640000"/>
    <n v="186.22"/>
    <n v="10883.76"/>
    <n v="423893.19"/>
    <n v="557036.21"/>
    <m/>
    <m/>
    <m/>
    <m/>
    <n v="1566"/>
    <n v="720"/>
    <n v="15"/>
    <n v="8"/>
    <m/>
    <m/>
    <m/>
    <m/>
    <n v="79.94"/>
    <n v="94.04"/>
    <n v="99.7"/>
    <n v="97.51"/>
    <m/>
    <m/>
    <m/>
    <m/>
    <m/>
    <n v="4.3899999999999997"/>
    <n v="4.3899999999999997"/>
    <n v="1.1599999999999999"/>
    <n v="1"/>
    <m/>
    <m/>
    <m/>
    <m/>
    <n v="216500000"/>
    <d v="2021-02-01T00:00:00"/>
    <d v="2021-04-15T00:00:00"/>
    <d v="2022-03-31T00:00:00"/>
    <d v="2024-02-21T00:00:00"/>
    <m/>
    <m/>
    <m/>
    <m/>
    <n v="4.74"/>
    <n v="1.36"/>
    <m/>
    <m/>
    <m/>
    <m/>
    <n v="1"/>
    <n v="350"/>
    <n v="692"/>
    <m/>
    <m/>
    <m/>
    <m/>
    <n v="0"/>
    <s v="No"/>
    <n v="991999.38"/>
    <n v="5"/>
    <n v="98.58"/>
    <m/>
    <m/>
    <n v="1"/>
  </r>
  <r>
    <x v="2814"/>
    <s v="http://turquoise.health"/>
    <s v="https://www.crunchbase.com/organization/turquoise-health"/>
    <s v="Turquoise Health Co."/>
    <s v="Eliminating the financial complexity of healthcare."/>
    <s v="pre_seed"/>
    <s v="seed"/>
    <s v="series_a"/>
    <s v="series_b"/>
    <m/>
    <m/>
    <m/>
    <m/>
    <n v="300000"/>
    <n v="5000000"/>
    <n v="20000000"/>
    <n v="30000000"/>
    <m/>
    <m/>
    <m/>
    <m/>
    <n v="6000000"/>
    <n v="50000000"/>
    <n v="100000000"/>
    <n v="200100000"/>
    <m/>
    <m/>
    <m/>
    <m/>
    <m/>
    <s v="Andreessen Horowitz, Bessemer Venture Partners, BoxGroup, Henry Ward, Jonathan Bush, Klay Thompson, Megan Callahan"/>
    <s v="Andreessen Horowitz, Bessemer Venture Partners, BoxGroup, Tiger Global Management"/>
    <s v="Adams Street Partners, Andreessen Horowitz, BoxGroup, Yosemite"/>
    <m/>
    <m/>
    <m/>
    <m/>
    <n v="2020"/>
    <n v="2021"/>
    <n v="2022"/>
    <x v="12"/>
    <m/>
    <m/>
    <m/>
    <m/>
    <n v="30000000"/>
    <s v="series_b"/>
    <d v="2024-01-23T00:00:00"/>
    <n v="200100000"/>
    <n v="0"/>
    <n v="19393.099999999999"/>
    <n v="400099.13"/>
    <n v="439412.98"/>
    <m/>
    <m/>
    <m/>
    <m/>
    <n v="2133"/>
    <n v="473"/>
    <n v="20"/>
    <n v="13"/>
    <m/>
    <m/>
    <m/>
    <m/>
    <n v="65.64"/>
    <n v="96.09"/>
    <n v="99.59"/>
    <n v="95.73"/>
    <m/>
    <m/>
    <m/>
    <m/>
    <m/>
    <n v="20.41"/>
    <n v="2.72"/>
    <n v="1.7"/>
    <n v="1"/>
    <m/>
    <m/>
    <m/>
    <m/>
    <n v="55300000"/>
    <d v="2020-12-18T00:00:00"/>
    <d v="2021-07-22T00:00:00"/>
    <d v="2022-05-11T00:00:00"/>
    <d v="2024-01-23T00:00:00"/>
    <m/>
    <m/>
    <m/>
    <m/>
    <n v="2"/>
    <n v="2"/>
    <m/>
    <m/>
    <m/>
    <m/>
    <n v="1"/>
    <n v="293"/>
    <n v="622"/>
    <m/>
    <m/>
    <m/>
    <m/>
    <n v="0"/>
    <s v="No"/>
    <n v="858905.21"/>
    <n v="6"/>
    <n v="98.22"/>
    <m/>
    <m/>
    <n v="1"/>
  </r>
  <r>
    <x v="2815"/>
    <s v="https://www.robco.de/en"/>
    <s v="https://www.crunchbase.com/organization/robco"/>
    <s v="RobCo GmbH"/>
    <s v="Robotics to Solve Labor Shortage"/>
    <s v="pre_seed"/>
    <m/>
    <s v="series_a"/>
    <s v="series_b"/>
    <m/>
    <m/>
    <m/>
    <m/>
    <n v="3500000"/>
    <m/>
    <n v="14000000"/>
    <n v="43000000"/>
    <m/>
    <m/>
    <m/>
    <m/>
    <n v="70000000"/>
    <m/>
    <n v="70000000"/>
    <n v="286810000"/>
    <m/>
    <m/>
    <m/>
    <m/>
    <s v="Freigeist Capital"/>
    <m/>
    <s v="Daniel Dines, Interface Capital, Kindred Capital, Promus Ventures, Sequoia Capital, Torsten Reil"/>
    <s v="Kindred Capital, Lightspeed Venture Partners, Promus Ventures, Sequoia Capital"/>
    <m/>
    <m/>
    <m/>
    <m/>
    <n v="2021"/>
    <m/>
    <n v="2022"/>
    <x v="12"/>
    <m/>
    <m/>
    <m/>
    <m/>
    <n v="43000000"/>
    <s v="series_b"/>
    <d v="2024-02-26T00:00:00"/>
    <n v="286810000"/>
    <n v="0"/>
    <m/>
    <n v="118803.16"/>
    <n v="697238.7"/>
    <m/>
    <m/>
    <m/>
    <m/>
    <n v="3272"/>
    <m/>
    <n v="182"/>
    <n v="3"/>
    <m/>
    <m/>
    <m/>
    <m/>
    <n v="58.06"/>
    <m/>
    <n v="96.13"/>
    <n v="99.29"/>
    <m/>
    <m/>
    <m/>
    <m/>
    <m/>
    <n v="3.48"/>
    <m/>
    <n v="3.48"/>
    <n v="1"/>
    <m/>
    <m/>
    <m/>
    <m/>
    <n v="60500000"/>
    <d v="2021-06-07T00:00:00"/>
    <m/>
    <d v="2022-12-11T00:00:00"/>
    <d v="2024-02-26T00:00:00"/>
    <m/>
    <m/>
    <m/>
    <m/>
    <m/>
    <n v="4.0999999999999996"/>
    <m/>
    <m/>
    <m/>
    <m/>
    <n v="1"/>
    <m/>
    <n v="442"/>
    <m/>
    <m/>
    <m/>
    <m/>
    <n v="0"/>
    <s v="No"/>
    <n v="816041.86"/>
    <n v="7"/>
    <n v="97.86"/>
    <m/>
    <m/>
    <n v="1"/>
  </r>
  <r>
    <x v="2816"/>
    <s v="https://www.clerk.com"/>
    <s v="https://www.crunchbase.com/organization/clerk-a9b8"/>
    <m/>
    <s v="Clerk develops a software application to provide a sign-up and sign-in page for any website and profile management."/>
    <s v="pre_seed"/>
    <s v="seed"/>
    <s v="series_a"/>
    <s v="series_b"/>
    <m/>
    <m/>
    <m/>
    <m/>
    <n v="200000"/>
    <n v="4000000"/>
    <n v="15000000"/>
    <n v="30000000"/>
    <m/>
    <m/>
    <m/>
    <m/>
    <n v="4000000"/>
    <n v="40000000"/>
    <n v="75000000"/>
    <n v="200100000"/>
    <m/>
    <m/>
    <m/>
    <m/>
    <m/>
    <s v="S28 Capital"/>
    <s v="Andreessen Horowitz, Dave Winer, Fathom Capital, Guillermo Rauch, Madrona, Mango Capital, S28 Capital"/>
    <s v="Andreessen Horowitz, CRV, Madrona, Stripe"/>
    <m/>
    <m/>
    <m/>
    <m/>
    <n v="2019"/>
    <n v="2021"/>
    <n v="2023"/>
    <x v="12"/>
    <m/>
    <m/>
    <m/>
    <m/>
    <n v="30000000"/>
    <s v="series_b"/>
    <d v="2024-01-23T00:00:00"/>
    <n v="200100000"/>
    <n v="0"/>
    <n v="2035.56"/>
    <n v="341623.54"/>
    <n v="467552.16"/>
    <m/>
    <m/>
    <m/>
    <m/>
    <n v="1931"/>
    <n v="1622"/>
    <n v="20"/>
    <n v="11"/>
    <m/>
    <m/>
    <m/>
    <m/>
    <n v="65.319999999999993"/>
    <n v="86.56"/>
    <n v="99.4"/>
    <n v="96.44"/>
    <m/>
    <m/>
    <m/>
    <m/>
    <m/>
    <n v="30.62"/>
    <n v="3.4"/>
    <n v="2.27"/>
    <n v="1"/>
    <m/>
    <m/>
    <m/>
    <m/>
    <n v="84499976"/>
    <d v="2019-03-01T00:00:00"/>
    <d v="2021-07-01T00:00:00"/>
    <d v="2023-03-22T00:00:00"/>
    <d v="2024-01-23T00:00:00"/>
    <m/>
    <m/>
    <m/>
    <m/>
    <n v="1.88"/>
    <n v="2.67"/>
    <m/>
    <m/>
    <m/>
    <m/>
    <n v="1"/>
    <n v="629"/>
    <n v="307"/>
    <m/>
    <m/>
    <m/>
    <m/>
    <n v="0"/>
    <s v="No"/>
    <n v="811211.26"/>
    <n v="8"/>
    <n v="97.51"/>
    <m/>
    <m/>
    <n v="1"/>
  </r>
  <r>
    <x v="2817"/>
    <s v="https://pomelo.la"/>
    <s v="https://www.crunchbase.com/organization/pomelo-6434"/>
    <m/>
    <s v="Pomelo develops a digital processing platform to provide personalized virtual accounts and cards through APIs and dashboards."/>
    <m/>
    <s v="seed"/>
    <s v="series_a"/>
    <s v="series_b"/>
    <m/>
    <m/>
    <m/>
    <m/>
    <m/>
    <n v="9000000"/>
    <n v="35000000"/>
    <n v="40000000"/>
    <m/>
    <m/>
    <m/>
    <m/>
    <m/>
    <n v="90000000"/>
    <n v="175000000"/>
    <n v="266800000"/>
    <m/>
    <m/>
    <m/>
    <m/>
    <m/>
    <s v="Angela Strange, Biz Stone, FJ Labs, Future Positive, GE32 Capital, Greyhound Capital, Harry Stebbings, Index Ventures, Latitud, Lee Fixel, Martin Varsavski, Max Levchin, Monashees, NXTP Ventures, Philippe Teixeira da Mota, QED Investors, SciFi VC, The Twenty Minute VC"/>
    <s v="9Yards Capital, Alter Global, Angela Strange, Biz Stone, BoxGroup, Eric Glyman, Gilgamesh Ventures, Greyhound Capital, Index Ventures, Insight Partners, Itai Damti, Jackie Reses, Karim Atiyeh, Martin Varsavski, Max Levchin, Max Tayenthal, Monashees, Norte Ventures, Predictive VC, QED Investors, SciFi VC, Tiger Global Management, William Hockey"/>
    <s v="Alter Global, Endeavor Catalyst, Index Ventures, Insight Partners, Kaszek, Monashees, Section 32, TQ Ventures"/>
    <m/>
    <m/>
    <m/>
    <m/>
    <m/>
    <n v="2021"/>
    <n v="2021"/>
    <x v="12"/>
    <m/>
    <m/>
    <m/>
    <m/>
    <n v="40000000"/>
    <s v="series_b"/>
    <d v="2024-01-17T00:00:00"/>
    <n v="266800000"/>
    <m/>
    <n v="29729.29"/>
    <n v="146211.81"/>
    <n v="589841.71"/>
    <m/>
    <m/>
    <m/>
    <m/>
    <m/>
    <n v="362"/>
    <n v="130"/>
    <n v="7"/>
    <m/>
    <m/>
    <m/>
    <m/>
    <m/>
    <n v="97.01"/>
    <n v="97.54"/>
    <n v="97.86"/>
    <m/>
    <m/>
    <m/>
    <m/>
    <m/>
    <n v="2.02"/>
    <n v="2.02"/>
    <n v="1.3"/>
    <n v="1"/>
    <m/>
    <m/>
    <m/>
    <m/>
    <n v="103000000"/>
    <m/>
    <d v="2021-05-12T00:00:00"/>
    <d v="2021-10-21T00:00:00"/>
    <d v="2024-01-17T00:00:00"/>
    <m/>
    <m/>
    <m/>
    <m/>
    <n v="1.94"/>
    <n v="1.52"/>
    <m/>
    <m/>
    <m/>
    <m/>
    <n v="1"/>
    <n v="162"/>
    <n v="818"/>
    <m/>
    <m/>
    <m/>
    <m/>
    <n v="0"/>
    <s v="No"/>
    <n v="765782.81"/>
    <n v="9"/>
    <n v="97.15"/>
    <m/>
    <m/>
    <n v="1"/>
  </r>
  <r>
    <x v="2818"/>
    <s v="https://edxmarkets.com/"/>
    <s v="https://www.crunchbase.com/organization/edx-markets"/>
    <m/>
    <s v="EDX Markets is a digital asset exchange that combines innovative technology with practices from traditional finance."/>
    <m/>
    <m/>
    <s v="series_a"/>
    <s v="series_b"/>
    <m/>
    <m/>
    <m/>
    <m/>
    <m/>
    <m/>
    <m/>
    <m/>
    <m/>
    <m/>
    <m/>
    <m/>
    <m/>
    <m/>
    <m/>
    <m/>
    <m/>
    <m/>
    <m/>
    <m/>
    <m/>
    <m/>
    <s v="Charles Schwab, Citadel Securities, DV Chain, Fidelity Digital Assets, GSR, GTS Ventures, HRT Technology, Miami International Holdings, Paradigm, Sequoia Capital, Virtu Financial"/>
    <s v="Pantera Capital, Sequoia Capital"/>
    <m/>
    <m/>
    <m/>
    <m/>
    <m/>
    <m/>
    <n v="2023"/>
    <x v="12"/>
    <m/>
    <m/>
    <m/>
    <m/>
    <m/>
    <s v="series_b"/>
    <d v="2024-01-23T00:00:00"/>
    <m/>
    <m/>
    <m/>
    <n v="86679.49"/>
    <n v="611515.1"/>
    <m/>
    <m/>
    <m/>
    <m/>
    <m/>
    <m/>
    <n v="72"/>
    <n v="5"/>
    <m/>
    <m/>
    <m/>
    <m/>
    <m/>
    <m/>
    <n v="97.75"/>
    <n v="98.58"/>
    <m/>
    <m/>
    <m/>
    <m/>
    <m/>
    <m/>
    <m/>
    <m/>
    <m/>
    <m/>
    <m/>
    <m/>
    <m/>
    <m/>
    <m/>
    <m/>
    <d v="2023-06-20T00:00:00"/>
    <d v="2024-01-23T00:00:00"/>
    <m/>
    <m/>
    <m/>
    <m/>
    <m/>
    <m/>
    <m/>
    <m/>
    <m/>
    <m/>
    <m/>
    <m/>
    <n v="217"/>
    <m/>
    <m/>
    <m/>
    <m/>
    <n v="0"/>
    <s v="No"/>
    <n v="698194.59"/>
    <n v="10"/>
    <n v="96.8"/>
    <m/>
    <m/>
    <m/>
  </r>
  <r>
    <x v="2819"/>
    <s v="https://www.empathy.com/"/>
    <s v="https://www.crunchbase.com/organization/empathy-5cb4"/>
    <m/>
    <s v="Empathy is a support system mobile application that guides and supports families along the journey of loss."/>
    <m/>
    <s v="seed"/>
    <s v="series_a"/>
    <s v="series_b"/>
    <m/>
    <m/>
    <m/>
    <m/>
    <m/>
    <n v="13000000"/>
    <n v="30000000"/>
    <n v="47000000"/>
    <m/>
    <m/>
    <m/>
    <m/>
    <m/>
    <n v="130000000"/>
    <n v="150000000"/>
    <n v="400000000"/>
    <m/>
    <m/>
    <m/>
    <m/>
    <m/>
    <s v="Aleph, General Catalyst"/>
    <s v="Aleph, Entrée Capital, General Catalyst, John Y. Kim, LocalGlobe, Micha Kaufman, Primetime Partners, Ronald Cohen, Shai Wininger"/>
    <s v="Allianz, Brewer Lane Ventures, Entrée Capital, General Catalyst, Index Ventures, Latitude, MassMutual, MetLife, New York Life Insurance, Securian Financial Group, Sumitomo"/>
    <m/>
    <m/>
    <m/>
    <m/>
    <m/>
    <n v="2021"/>
    <n v="2021"/>
    <x v="12"/>
    <m/>
    <m/>
    <m/>
    <m/>
    <n v="47000000"/>
    <s v="series_b"/>
    <d v="2024-03-12T00:00:00"/>
    <n v="400000000"/>
    <m/>
    <n v="21653.34"/>
    <n v="48842.68"/>
    <n v="627683.06999999995"/>
    <m/>
    <m/>
    <m/>
    <m/>
    <m/>
    <n v="432"/>
    <n v="375"/>
    <n v="4"/>
    <m/>
    <m/>
    <m/>
    <m/>
    <m/>
    <n v="96.43"/>
    <n v="92.88"/>
    <n v="98.93"/>
    <m/>
    <m/>
    <m/>
    <m/>
    <m/>
    <n v="2.27"/>
    <n v="2.09"/>
    <n v="2.27"/>
    <n v="1"/>
    <m/>
    <m/>
    <m/>
    <m/>
    <n v="90000000"/>
    <m/>
    <d v="2021-04-06T00:00:00"/>
    <d v="2021-09-30T00:00:00"/>
    <d v="2024-03-12T00:00:00"/>
    <m/>
    <m/>
    <m/>
    <m/>
    <n v="1.1499999999999999"/>
    <n v="2.67"/>
    <m/>
    <m/>
    <m/>
    <m/>
    <n v="1"/>
    <n v="177"/>
    <n v="894"/>
    <m/>
    <m/>
    <m/>
    <m/>
    <n v="0"/>
    <s v="No"/>
    <n v="698179.09"/>
    <n v="11"/>
    <n v="96.44"/>
    <m/>
    <m/>
    <n v="1"/>
  </r>
  <r>
    <x v="2820"/>
    <s v="https://scribehow.com"/>
    <s v="https://www.crunchbase.com/organization/scribehow"/>
    <m/>
    <s v="Scribe lets users share how work is done, enabling anyone to automatically create step-by-step guides for any process."/>
    <m/>
    <s v="seed"/>
    <s v="series_a"/>
    <s v="series_b"/>
    <m/>
    <m/>
    <m/>
    <m/>
    <m/>
    <n v="8000000"/>
    <n v="22000000"/>
    <n v="25000000"/>
    <m/>
    <m/>
    <m/>
    <m/>
    <m/>
    <n v="80000000"/>
    <n v="110000000"/>
    <n v="166750000"/>
    <m/>
    <m/>
    <m/>
    <m/>
    <m/>
    <s v="AME Cloud Ventures, Allison Pickens, Amplify Partners, Eric Wu, Haystack, John Thompson, Morado Ventures, Nick Mehta, Scott Belsky, Sweat Equity Ventures, XYZ Venture Capital"/>
    <s v="AME Cloud Ventures, Amplify Partners, Eric Wu, Haystack, John Thompson, Morado Ventures, Nick Mehta, Scott Belsky, Sweat Equity Ventures, Tiger Global Management, Wolfswood Partners, XYZ Venture Capital"/>
    <s v="Amplify Partners, New York Life Ventures, Redpoint, Tiger Global Management, XYZ Venture Capital"/>
    <m/>
    <m/>
    <m/>
    <m/>
    <m/>
    <n v="2021"/>
    <n v="2021"/>
    <x v="12"/>
    <m/>
    <m/>
    <m/>
    <m/>
    <n v="25000000"/>
    <s v="series_b"/>
    <d v="2024-02-15T00:00:00"/>
    <n v="166750000"/>
    <m/>
    <n v="22234.080000000002"/>
    <n v="13661.38"/>
    <n v="485834.63"/>
    <m/>
    <m/>
    <m/>
    <m/>
    <m/>
    <n v="425"/>
    <n v="787"/>
    <n v="10"/>
    <m/>
    <m/>
    <m/>
    <m/>
    <m/>
    <n v="96.49"/>
    <n v="85.04"/>
    <n v="96.8"/>
    <m/>
    <m/>
    <m/>
    <m/>
    <m/>
    <n v="1.42"/>
    <n v="1.42"/>
    <n v="1.29"/>
    <n v="1"/>
    <m/>
    <m/>
    <m/>
    <m/>
    <n v="55000000"/>
    <m/>
    <d v="2021-01-01T00:00:00"/>
    <d v="2021-10-18T00:00:00"/>
    <d v="2024-02-15T00:00:00"/>
    <m/>
    <m/>
    <m/>
    <m/>
    <n v="1.38"/>
    <n v="1.52"/>
    <m/>
    <m/>
    <m/>
    <m/>
    <n v="1"/>
    <n v="290"/>
    <n v="850"/>
    <m/>
    <m/>
    <m/>
    <m/>
    <n v="0"/>
    <s v="No"/>
    <n v="521730.09"/>
    <n v="12"/>
    <n v="96.09"/>
    <m/>
    <m/>
    <n v="1"/>
  </r>
  <r>
    <x v="2821"/>
    <s v="https://www.datasnipper.com"/>
    <s v="https://www.crunchbase.com/organization/datasnipper"/>
    <s v="DataSnipper BV"/>
    <s v="DataSnipper is a financial audit company that provides an AI-powered intelligent automation platform in Excel."/>
    <m/>
    <m/>
    <s v="series_a"/>
    <s v="series_b"/>
    <m/>
    <m/>
    <m/>
    <m/>
    <m/>
    <m/>
    <m/>
    <n v="100000000"/>
    <m/>
    <m/>
    <m/>
    <m/>
    <m/>
    <m/>
    <m/>
    <n v="1000000000"/>
    <m/>
    <m/>
    <m/>
    <m/>
    <m/>
    <m/>
    <s v="Insight Partners"/>
    <s v="Index Ventures"/>
    <m/>
    <m/>
    <m/>
    <m/>
    <m/>
    <m/>
    <n v="2022"/>
    <x v="12"/>
    <m/>
    <m/>
    <m/>
    <m/>
    <n v="100000000"/>
    <s v="series_b"/>
    <d v="2024-02-01T00:00:00"/>
    <n v="1000000000"/>
    <m/>
    <m/>
    <n v="45168.13"/>
    <n v="444724.39"/>
    <m/>
    <m/>
    <m/>
    <m/>
    <m/>
    <m/>
    <n v="363"/>
    <n v="12"/>
    <m/>
    <m/>
    <m/>
    <m/>
    <m/>
    <m/>
    <n v="92.25"/>
    <n v="96.09"/>
    <m/>
    <m/>
    <m/>
    <m/>
    <s v="unicorn"/>
    <n v="1"/>
    <m/>
    <m/>
    <n v="1"/>
    <m/>
    <m/>
    <m/>
    <m/>
    <n v="100000000"/>
    <m/>
    <m/>
    <d v="2022-09-07T00:00:00"/>
    <d v="2024-02-01T00:00:00"/>
    <m/>
    <m/>
    <m/>
    <m/>
    <m/>
    <m/>
    <m/>
    <m/>
    <m/>
    <m/>
    <n v="1"/>
    <m/>
    <n v="512"/>
    <m/>
    <m/>
    <m/>
    <m/>
    <n v="0"/>
    <s v="No"/>
    <n v="489892.52"/>
    <n v="13"/>
    <n v="95.73"/>
    <m/>
    <m/>
    <n v="1"/>
  </r>
  <r>
    <x v="2822"/>
    <s v="https://lumalabs.ai"/>
    <s v="https://www.crunchbase.com/organization/luma-ai"/>
    <s v="Luma AI, Inc."/>
    <s v="Luma AI is a generative AI startup that enables users to transform text descriptions into corresponding 3D models."/>
    <m/>
    <s v="seed"/>
    <s v="series_a"/>
    <s v="series_b"/>
    <m/>
    <m/>
    <m/>
    <m/>
    <m/>
    <n v="5500000"/>
    <n v="20000000"/>
    <n v="43000000"/>
    <m/>
    <m/>
    <m/>
    <m/>
    <m/>
    <n v="55000000"/>
    <n v="100000000"/>
    <n v="286810000"/>
    <m/>
    <m/>
    <m/>
    <m/>
    <m/>
    <s v="Amplify Partners, Andreas Klinger, Context Ventures, Matrix, South Park Commons"/>
    <s v="Amplify Partners, Andreas Klinger, General Catalyst, Matrix, NVIDIA, South Park Commons"/>
    <s v="Andreessen Horowitz"/>
    <m/>
    <m/>
    <m/>
    <m/>
    <m/>
    <n v="2021"/>
    <n v="2023"/>
    <x v="12"/>
    <m/>
    <m/>
    <m/>
    <m/>
    <n v="43000000"/>
    <s v="series_b"/>
    <d v="2024-01-09T00:00:00"/>
    <n v="286810000"/>
    <m/>
    <n v="1767"/>
    <n v="56165.68"/>
    <n v="414938.02"/>
    <m/>
    <m/>
    <m/>
    <m/>
    <m/>
    <n v="1737"/>
    <n v="113"/>
    <n v="16"/>
    <m/>
    <m/>
    <m/>
    <m/>
    <m/>
    <n v="85.61"/>
    <n v="96.45"/>
    <n v="94.66"/>
    <m/>
    <m/>
    <m/>
    <m/>
    <m/>
    <n v="3.55"/>
    <n v="3.55"/>
    <n v="2.44"/>
    <n v="1"/>
    <m/>
    <m/>
    <m/>
    <m/>
    <n v="68500000"/>
    <m/>
    <d v="2021-10-29T00:00:00"/>
    <d v="2023-03-20T00:00:00"/>
    <d v="2024-01-09T00:00:00"/>
    <m/>
    <m/>
    <m/>
    <m/>
    <n v="1.82"/>
    <n v="2.87"/>
    <m/>
    <m/>
    <m/>
    <m/>
    <n v="1"/>
    <n v="507"/>
    <n v="295"/>
    <m/>
    <m/>
    <m/>
    <m/>
    <n v="0"/>
    <s v="No"/>
    <n v="472870.7"/>
    <n v="14"/>
    <n v="95.37"/>
    <m/>
    <m/>
    <n v="1"/>
  </r>
  <r>
    <x v="2823"/>
    <s v="https://www.contasimples.com"/>
    <s v="https://www.crunchbase.com/organization/conta-simples"/>
    <s v="Conta Simples"/>
    <s v="Conta Simples provides a solution that combines expense management software, corporate cards, and checking account for Latam SMBs."/>
    <s v="pre_seed"/>
    <s v="seed"/>
    <s v="series_a"/>
    <s v="series_b"/>
    <m/>
    <m/>
    <m/>
    <m/>
    <n v="25061"/>
    <n v="2500000"/>
    <n v="21500000"/>
    <n v="40761415"/>
    <m/>
    <m/>
    <m/>
    <m/>
    <n v="501220"/>
    <n v="25000000"/>
    <n v="107500000"/>
    <n v="271878638.05000001"/>
    <m/>
    <m/>
    <m/>
    <m/>
    <s v="FEA Angels"/>
    <s v="ABSeed Ventures, DOMO.VC, FJ Labs, Quartz, Tribe Capital, TwentyTwo VC, big_bets"/>
    <s v="Base10 Partners, JAM Fund, Quartz, Valor Capital Group, Y Combinator, big_bets"/>
    <s v="Base10 Partners, Broadhaven Capital Partners, DOMO.VC, JAM Fund, Valor Capital Group, Y Combinator, big_bets"/>
    <m/>
    <m/>
    <m/>
    <m/>
    <n v="2019"/>
    <n v="2020"/>
    <n v="2021"/>
    <x v="12"/>
    <m/>
    <m/>
    <m/>
    <m/>
    <n v="40761415"/>
    <s v="series_b"/>
    <d v="2024-01-09T00:00:00"/>
    <n v="271878638.05000001"/>
    <n v="0"/>
    <n v="6582.69"/>
    <n v="83089.09"/>
    <n v="375754.73"/>
    <m/>
    <m/>
    <m/>
    <m/>
    <n v="1931"/>
    <n v="500"/>
    <n v="235"/>
    <n v="20"/>
    <m/>
    <m/>
    <m/>
    <m/>
    <n v="65.319999999999993"/>
    <n v="94.7"/>
    <n v="95.55"/>
    <n v="93.24"/>
    <m/>
    <m/>
    <m/>
    <m/>
    <m/>
    <n v="332"/>
    <n v="7.4"/>
    <n v="2.15"/>
    <n v="1"/>
    <m/>
    <m/>
    <m/>
    <m/>
    <n v="67781476"/>
    <d v="2019-11-01T00:00:00"/>
    <d v="2020-12-07T00:00:00"/>
    <d v="2021-12-16T00:00:00"/>
    <d v="2024-01-09T00:00:00"/>
    <m/>
    <m/>
    <m/>
    <m/>
    <n v="4.3"/>
    <n v="2.5299999999999998"/>
    <m/>
    <m/>
    <m/>
    <m/>
    <n v="1"/>
    <n v="374"/>
    <n v="754"/>
    <m/>
    <m/>
    <m/>
    <m/>
    <n v="0"/>
    <s v="No"/>
    <n v="465426.51"/>
    <n v="15"/>
    <n v="95.02"/>
    <m/>
    <m/>
    <n v="1"/>
  </r>
  <r>
    <x v="2824"/>
    <s v="https://codeium.com"/>
    <s v="https://www.crunchbase.com/organization/exafunction"/>
    <s v="Exafunction, Inc."/>
    <s v="Codeium optimizes your deep learning inference workload, delivering up to a 10x improvement in resource utilization and cost."/>
    <m/>
    <s v="seed"/>
    <s v="series_a"/>
    <s v="series_b"/>
    <m/>
    <m/>
    <m/>
    <m/>
    <m/>
    <n v="3000000"/>
    <n v="25000000"/>
    <n v="65000000"/>
    <m/>
    <m/>
    <m/>
    <m/>
    <m/>
    <n v="30000000"/>
    <n v="125000000"/>
    <n v="500000000"/>
    <m/>
    <m/>
    <m/>
    <m/>
    <m/>
    <s v="Carlos Delatorre, Greenoaks, Howie Liu, Nitesh Banta, Richard Socher, Sahir Azam, Spencer Kimball"/>
    <s v="Founders Fund, Greenoaks"/>
    <s v="General Catalyst, Greenoaks, Kleiner Perkins"/>
    <m/>
    <m/>
    <m/>
    <m/>
    <m/>
    <n v="2021"/>
    <n v="2022"/>
    <x v="12"/>
    <m/>
    <m/>
    <m/>
    <m/>
    <n v="65000000"/>
    <s v="series_b"/>
    <d v="2024-01-30T00:00:00"/>
    <n v="500000000"/>
    <m/>
    <n v="0"/>
    <n v="38607.01"/>
    <n v="420503.66"/>
    <m/>
    <m/>
    <m/>
    <m/>
    <m/>
    <n v="5627"/>
    <n v="423"/>
    <n v="15"/>
    <m/>
    <m/>
    <m/>
    <m/>
    <m/>
    <n v="53.36"/>
    <n v="90.97"/>
    <n v="95.02"/>
    <m/>
    <m/>
    <m/>
    <m/>
    <m/>
    <n v="11.33"/>
    <n v="11.33"/>
    <n v="3.4"/>
    <n v="1"/>
    <m/>
    <m/>
    <m/>
    <m/>
    <n v="93000000"/>
    <m/>
    <d v="2021-01-01T00:00:00"/>
    <d v="2022-04-28T00:00:00"/>
    <d v="2024-01-30T00:00:00"/>
    <m/>
    <m/>
    <m/>
    <m/>
    <n v="4.17"/>
    <n v="4"/>
    <m/>
    <m/>
    <m/>
    <m/>
    <n v="1"/>
    <n v="482"/>
    <n v="642"/>
    <m/>
    <m/>
    <m/>
    <m/>
    <n v="0"/>
    <s v="No"/>
    <n v="459110.67"/>
    <n v="16"/>
    <n v="94.66"/>
    <m/>
    <m/>
    <n v="1"/>
  </r>
  <r>
    <x v="2825"/>
    <s v="https://www.hyperexponential.com"/>
    <s v="https://www.crunchbase.com/organization/hyperexponential"/>
    <m/>
    <s v="Hyperexponential is a provider of pricing decision intelligence (PDI) software for the commercial insurance sector."/>
    <m/>
    <m/>
    <s v="series_a"/>
    <s v="series_b"/>
    <m/>
    <m/>
    <m/>
    <m/>
    <m/>
    <m/>
    <n v="18000000"/>
    <n v="73000000"/>
    <m/>
    <m/>
    <m/>
    <m/>
    <m/>
    <m/>
    <n v="90000000"/>
    <n v="486910000"/>
    <m/>
    <m/>
    <m/>
    <m/>
    <m/>
    <m/>
    <s v="Highland Europe"/>
    <s v="Andreessen Horowitz, Battery Ventures, Highland Europe"/>
    <m/>
    <m/>
    <m/>
    <m/>
    <m/>
    <m/>
    <n v="2021"/>
    <x v="12"/>
    <m/>
    <m/>
    <m/>
    <m/>
    <n v="73000000"/>
    <s v="series_b"/>
    <d v="2024-01-11T00:00:00"/>
    <n v="486910000"/>
    <m/>
    <m/>
    <n v="8355.91"/>
    <n v="422489.07"/>
    <m/>
    <m/>
    <m/>
    <m/>
    <m/>
    <m/>
    <n v="985"/>
    <n v="14"/>
    <m/>
    <m/>
    <m/>
    <m/>
    <m/>
    <m/>
    <n v="81.27"/>
    <n v="95.37"/>
    <m/>
    <m/>
    <m/>
    <m/>
    <m/>
    <n v="4.5999999999999996"/>
    <m/>
    <n v="4.5999999999999996"/>
    <n v="1"/>
    <m/>
    <m/>
    <m/>
    <m/>
    <n v="91000000"/>
    <m/>
    <m/>
    <d v="2021-06-30T00:00:00"/>
    <d v="2024-01-11T00:00:00"/>
    <m/>
    <m/>
    <m/>
    <m/>
    <m/>
    <n v="5.41"/>
    <m/>
    <m/>
    <m/>
    <m/>
    <n v="1"/>
    <m/>
    <n v="925"/>
    <m/>
    <m/>
    <m/>
    <m/>
    <n v="0"/>
    <s v="No"/>
    <n v="430844.98"/>
    <n v="17"/>
    <n v="94.31"/>
    <m/>
    <m/>
    <n v="1"/>
  </r>
  <r>
    <x v="2826"/>
    <s v="https://heartaerospace.com/"/>
    <s v="https://www.crunchbase.com/organization/heart-aerospace"/>
    <m/>
    <s v="Heart Aerospace is a Swedish startup making electric regional airplanes."/>
    <s v="pre_seed"/>
    <s v="seed"/>
    <s v="series_a"/>
    <s v="series_b"/>
    <m/>
    <m/>
    <m/>
    <m/>
    <n v="150000"/>
    <n v="2105928"/>
    <n v="35000000"/>
    <n v="107000000"/>
    <m/>
    <m/>
    <m/>
    <m/>
    <n v="3000000"/>
    <n v="21059280"/>
    <n v="175000000"/>
    <n v="713690000"/>
    <m/>
    <m/>
    <m/>
    <m/>
    <s v="Y Combinator"/>
    <s v="EQT Ventures, Kingsley Advani, Lionheart Ventures, Norrsken VC, Tamar Capital"/>
    <s v="Breakthrough Energy Ventures, EQT Ventures, European Innovation Council, Lowercarbon Capital, Mesa Air Group, Zeno Partners"/>
    <s v="Air Canada, Breakthrough Energy Ventures, EQT Ventures, European Innovation Council, Lowercarbon Capital, Norrsken VC, Sagitta Ventures, United Airlines Ventures, Y Combinator"/>
    <m/>
    <m/>
    <m/>
    <m/>
    <n v="2019"/>
    <n v="2019"/>
    <n v="2021"/>
    <x v="12"/>
    <m/>
    <m/>
    <m/>
    <m/>
    <n v="107000000"/>
    <s v="series_b"/>
    <d v="2024-02-01T00:00:00"/>
    <n v="713690000"/>
    <n v="13482.77"/>
    <n v="605.49"/>
    <n v="4492.6099999999997"/>
    <n v="388318.79"/>
    <m/>
    <m/>
    <m/>
    <m/>
    <n v="22"/>
    <n v="1207"/>
    <n v="1238"/>
    <n v="19"/>
    <m/>
    <m/>
    <m/>
    <m/>
    <n v="99.62"/>
    <n v="87.43"/>
    <n v="76.459999999999994"/>
    <n v="93.59"/>
    <m/>
    <m/>
    <m/>
    <m/>
    <m/>
    <n v="145.61000000000001"/>
    <n v="23.05"/>
    <n v="3.47"/>
    <n v="1"/>
    <m/>
    <m/>
    <m/>
    <m/>
    <n v="147170078"/>
    <d v="2019-03-18T00:00:00"/>
    <d v="2019-05-31T00:00:00"/>
    <d v="2021-07-13T00:00:00"/>
    <d v="2024-02-01T00:00:00"/>
    <m/>
    <m/>
    <m/>
    <m/>
    <n v="8.31"/>
    <n v="4.08"/>
    <m/>
    <m/>
    <m/>
    <m/>
    <n v="1"/>
    <n v="774"/>
    <n v="933"/>
    <m/>
    <m/>
    <m/>
    <m/>
    <n v="0"/>
    <s v="No"/>
    <n v="406899.66"/>
    <n v="18"/>
    <n v="93.95"/>
    <m/>
    <m/>
    <n v="1"/>
  </r>
  <r>
    <x v="2827"/>
    <s v="https://eliyan.com"/>
    <s v="https://www.crunchbase.com/organization/eliyan"/>
    <s v="Eliyan Corporation"/>
    <s v="Eliyan manufactures semiconductor interconnects to accelerate chiplet-based systems."/>
    <m/>
    <m/>
    <s v="series_a"/>
    <s v="series_b"/>
    <m/>
    <m/>
    <m/>
    <m/>
    <m/>
    <m/>
    <n v="40000000"/>
    <n v="60000000"/>
    <m/>
    <m/>
    <m/>
    <m/>
    <m/>
    <m/>
    <n v="200000000"/>
    <n v="400200000"/>
    <m/>
    <m/>
    <m/>
    <m/>
    <m/>
    <m/>
    <s v="Celesta Capital, Intel Capital, Micron Ventures, Tracker Capital Management"/>
    <s v="Cleveland Avenue, Intel Capital, Mesh Ventures, SK Hynix, Samsung Catalyst Fund, Tiger Global Management"/>
    <m/>
    <m/>
    <m/>
    <m/>
    <m/>
    <m/>
    <n v="2022"/>
    <x v="12"/>
    <m/>
    <m/>
    <m/>
    <m/>
    <n v="60000000"/>
    <s v="series_b"/>
    <d v="2024-03-25T00:00:00"/>
    <n v="400200000"/>
    <m/>
    <m/>
    <n v="4788.3999999999996"/>
    <n v="397980.46"/>
    <m/>
    <m/>
    <m/>
    <m/>
    <m/>
    <m/>
    <n v="1017"/>
    <n v="17"/>
    <m/>
    <m/>
    <m/>
    <m/>
    <m/>
    <m/>
    <n v="78.25"/>
    <n v="94.31"/>
    <m/>
    <m/>
    <m/>
    <m/>
    <m/>
    <n v="1.7"/>
    <m/>
    <n v="1.7"/>
    <n v="1"/>
    <m/>
    <m/>
    <m/>
    <m/>
    <n v="100000000"/>
    <m/>
    <m/>
    <d v="2022-11-08T00:00:00"/>
    <d v="2024-03-25T00:00:00"/>
    <m/>
    <m/>
    <m/>
    <m/>
    <m/>
    <n v="2"/>
    <m/>
    <m/>
    <m/>
    <m/>
    <n v="1"/>
    <m/>
    <n v="503"/>
    <m/>
    <m/>
    <m/>
    <m/>
    <n v="0"/>
    <s v="No"/>
    <n v="402768.86"/>
    <n v="19"/>
    <n v="93.59"/>
    <m/>
    <m/>
    <n v="1"/>
  </r>
  <r>
    <x v="2828"/>
    <s v="https://wizfreight.com"/>
    <s v="https://www.crunchbase.com/organization/wiz-freight"/>
    <s v="wizfreight.com"/>
    <s v="Wiz Freight is a digital freight forwarding company that provides digital cross-border supply chain services in developing nations."/>
    <m/>
    <s v="seed"/>
    <s v="series_a"/>
    <s v="series_b"/>
    <m/>
    <m/>
    <m/>
    <m/>
    <m/>
    <n v="3500000"/>
    <n v="36227373"/>
    <n v="11207267"/>
    <m/>
    <m/>
    <m/>
    <m/>
    <m/>
    <n v="35000000"/>
    <n v="181136865"/>
    <n v="137177906"/>
    <m/>
    <m/>
    <m/>
    <m/>
    <m/>
    <s v="Arali Ventures, Axilor Ventures, Daniel Richner, Foundamental, Ramakant Sharma"/>
    <s v="Alteria Capital, Arali Ventures, Axilor Ventures, Daniel Richner, Foundamental, Ramakant Sharma, Stride Ventures, Tiger Global Management"/>
    <s v="Arali Ventures, Axilor Ventures, Foundamental, Nippon Express, SBI Investment, Tiger Global Management, Unikon Shipping Ventures"/>
    <m/>
    <m/>
    <m/>
    <m/>
    <m/>
    <n v="2021"/>
    <n v="2022"/>
    <x v="12"/>
    <m/>
    <m/>
    <m/>
    <m/>
    <n v="11207266"/>
    <s v="series_b"/>
    <d v="2024-01-04T00:00:00"/>
    <n v="137177906"/>
    <m/>
    <n v="5.88"/>
    <n v="5475.82"/>
    <n v="396443.34"/>
    <m/>
    <m/>
    <m/>
    <m/>
    <m/>
    <n v="4424"/>
    <n v="983"/>
    <n v="18"/>
    <m/>
    <m/>
    <m/>
    <m/>
    <m/>
    <n v="63.33"/>
    <n v="78.98"/>
    <n v="93.95"/>
    <m/>
    <m/>
    <m/>
    <m/>
    <m/>
    <n v="2.67"/>
    <n v="2.67"/>
    <n v="0.64"/>
    <n v="1"/>
    <m/>
    <m/>
    <m/>
    <m/>
    <n v="53638349"/>
    <m/>
    <d v="2021-08-10T00:00:00"/>
    <d v="2022-03-31T00:00:00"/>
    <d v="2024-01-04T00:00:00"/>
    <m/>
    <m/>
    <m/>
    <m/>
    <n v="5.18"/>
    <n v="0.76"/>
    <m/>
    <m/>
    <m/>
    <m/>
    <n v="1"/>
    <n v="233"/>
    <n v="644"/>
    <m/>
    <m/>
    <m/>
    <m/>
    <n v="0"/>
    <s v="No"/>
    <n v="401925.04"/>
    <n v="20"/>
    <n v="93.24"/>
    <m/>
    <m/>
    <n v="1"/>
  </r>
  <r>
    <x v="2829"/>
    <s v="https://photoroom.com"/>
    <s v="https://www.crunchbase.com/organization/photoroom"/>
    <s v="Photoroom Inc"/>
    <s v="Photoroom is an AI-enabled image capturing app that lets users create studio-quality product pictures in seconds."/>
    <m/>
    <s v="seed"/>
    <s v="series_a"/>
    <s v="series_b"/>
    <m/>
    <m/>
    <m/>
    <m/>
    <m/>
    <m/>
    <m/>
    <n v="43000000"/>
    <m/>
    <m/>
    <m/>
    <m/>
    <m/>
    <m/>
    <m/>
    <n v="500000000"/>
    <m/>
    <m/>
    <m/>
    <m/>
    <m/>
    <s v="Adjacent"/>
    <s v="FJ Labs"/>
    <s v="Aglaé Ventures, Balderton Capital, Y Combinator"/>
    <m/>
    <m/>
    <m/>
    <m/>
    <m/>
    <n v="2020"/>
    <n v="2022"/>
    <x v="12"/>
    <m/>
    <m/>
    <m/>
    <m/>
    <n v="43000000"/>
    <s v="series_b"/>
    <d v="2024-02-27T00:00:00"/>
    <n v="500000000"/>
    <m/>
    <n v="0"/>
    <n v="4079.91"/>
    <n v="371059.52"/>
    <m/>
    <m/>
    <m/>
    <m/>
    <m/>
    <n v="4029"/>
    <n v="1065"/>
    <n v="21"/>
    <m/>
    <m/>
    <m/>
    <m/>
    <m/>
    <n v="57.2"/>
    <n v="77.22"/>
    <n v="92.88"/>
    <m/>
    <m/>
    <m/>
    <m/>
    <m/>
    <n v="1"/>
    <m/>
    <m/>
    <n v="1"/>
    <m/>
    <m/>
    <m/>
    <m/>
    <n v="62125000"/>
    <m/>
    <d v="2020-05-01T00:00:00"/>
    <d v="2022-09-23T00:00:00"/>
    <d v="2024-02-27T00:00:00"/>
    <m/>
    <m/>
    <m/>
    <m/>
    <m/>
    <m/>
    <m/>
    <m/>
    <m/>
    <m/>
    <n v="1"/>
    <n v="875"/>
    <n v="522"/>
    <m/>
    <m/>
    <m/>
    <m/>
    <n v="0"/>
    <s v="No"/>
    <n v="375139.43"/>
    <n v="21"/>
    <n v="92.88"/>
    <m/>
    <m/>
    <n v="1"/>
  </r>
  <r>
    <x v="2830"/>
    <s v="https://www.simetrik.com"/>
    <s v="https://www.crunchbase.com/organization/simetrik"/>
    <s v="Simetrik Inc."/>
    <s v="Simetrik is a no-code solution that offers the right balance between flexibility and robustness for the reconciliation process automation."/>
    <s v="pre_seed"/>
    <s v="seed"/>
    <s v="series_a"/>
    <s v="series_b"/>
    <m/>
    <m/>
    <m/>
    <m/>
    <m/>
    <n v="3100000"/>
    <n v="20000000"/>
    <n v="55000000"/>
    <m/>
    <m/>
    <m/>
    <m/>
    <m/>
    <n v="31000000"/>
    <n v="100000000"/>
    <n v="366850000"/>
    <m/>
    <m/>
    <m/>
    <m/>
    <s v="Y Combinator"/>
    <s v="Cometa, Global Founders Capital, Mercado Libre Fund, Monashees, Y Combinator"/>
    <s v="Amador Holdings, Clocktower Technology Ventures, Cometa, FJ Labs, Fen Ventures, FinTech Collective, Global Founders Capital, Jason Pate, Mercado Libre Fund, Monashees, Moore Strategic Ventures, Santiago Suarez, Simma Capital, Tiger Global Management"/>
    <s v="Actyus, Cometa, Endeavor Catalyst, FJ Labs, Falabella Ventures, FinTech Collective, Goldman Sachs Asset Management, Mercado Libre Fund, Moore Strategic Ventures"/>
    <m/>
    <m/>
    <m/>
    <m/>
    <n v="2018"/>
    <n v="2021"/>
    <n v="2022"/>
    <x v="12"/>
    <m/>
    <m/>
    <m/>
    <m/>
    <n v="55000000"/>
    <s v="series_b"/>
    <d v="2024-02-21T00:00:00"/>
    <n v="366850000"/>
    <n v="13477.04"/>
    <n v="210154.32"/>
    <n v="49303.25"/>
    <n v="58978.1"/>
    <m/>
    <m/>
    <m/>
    <m/>
    <n v="9"/>
    <n v="62"/>
    <n v="312"/>
    <n v="46"/>
    <m/>
    <m/>
    <m/>
    <m/>
    <n v="99.82"/>
    <n v="99.49"/>
    <n v="93.34"/>
    <n v="83.99"/>
    <m/>
    <m/>
    <m/>
    <m/>
    <m/>
    <n v="8.0500000000000007"/>
    <n v="8.0500000000000007"/>
    <n v="3.12"/>
    <n v="1"/>
    <m/>
    <m/>
    <m/>
    <m/>
    <n v="88800000"/>
    <d v="2018-03-22T00:00:00"/>
    <d v="2021-05-03T00:00:00"/>
    <d v="2022-03-24T00:00:00"/>
    <d v="2024-02-21T00:00:00"/>
    <m/>
    <m/>
    <m/>
    <m/>
    <n v="3.23"/>
    <n v="3.67"/>
    <m/>
    <m/>
    <m/>
    <m/>
    <n v="1"/>
    <n v="325"/>
    <n v="699"/>
    <m/>
    <m/>
    <m/>
    <m/>
    <n v="0"/>
    <s v="No"/>
    <n v="331912.71000000002"/>
    <n v="22"/>
    <n v="92.53"/>
    <m/>
    <m/>
    <n v="1"/>
  </r>
  <r>
    <x v="2831"/>
    <s v="https://intenseye.com"/>
    <s v="https://www.crunchbase.com/organization/intenseye"/>
    <s v="Intenseye, Inc."/>
    <s v="Intenseye uses AI for real-time video analysis, enhancing safety, detecting hazards, and improving efficiency across industries."/>
    <m/>
    <s v="seed"/>
    <s v="series_a"/>
    <s v="series_b"/>
    <m/>
    <m/>
    <m/>
    <m/>
    <m/>
    <n v="100000"/>
    <n v="25000000"/>
    <n v="64000000"/>
    <m/>
    <m/>
    <m/>
    <m/>
    <m/>
    <n v="1000000"/>
    <n v="125000000"/>
    <n v="426880000"/>
    <m/>
    <m/>
    <m/>
    <m/>
    <m/>
    <s v="(ERA) Entrepreneurs Roundtable Accelerator, Boro Capital"/>
    <s v="Air Street Capital, Alexandre Dalyac, Insight Partners, Point Nine"/>
    <s v="Air Street Capital, Insight Partners, Lightspeed Venture Partners, Point Nine"/>
    <m/>
    <m/>
    <m/>
    <m/>
    <m/>
    <n v="2019"/>
    <n v="2021"/>
    <x v="12"/>
    <m/>
    <m/>
    <m/>
    <m/>
    <n v="64000000"/>
    <s v="series_b"/>
    <d v="2024-02-27T00:00:00"/>
    <n v="426880000"/>
    <m/>
    <n v="729.88"/>
    <n v="70145.83"/>
    <n v="231856.59"/>
    <m/>
    <m/>
    <m/>
    <m/>
    <m/>
    <n v="1034"/>
    <n v="280"/>
    <n v="24"/>
    <m/>
    <m/>
    <m/>
    <m/>
    <m/>
    <n v="89.23"/>
    <n v="94.69"/>
    <n v="91.81"/>
    <m/>
    <m/>
    <m/>
    <m/>
    <m/>
    <n v="290.3"/>
    <n v="290.3"/>
    <n v="2.9"/>
    <n v="1"/>
    <m/>
    <m/>
    <m/>
    <m/>
    <n v="93100000"/>
    <m/>
    <d v="2019-06-17T00:00:00"/>
    <d v="2021-09-21T00:00:00"/>
    <d v="2024-02-27T00:00:00"/>
    <m/>
    <m/>
    <m/>
    <m/>
    <n v="125"/>
    <n v="3.42"/>
    <m/>
    <m/>
    <m/>
    <m/>
    <n v="1"/>
    <n v="827"/>
    <n v="889"/>
    <m/>
    <m/>
    <m/>
    <m/>
    <n v="0"/>
    <s v="No"/>
    <n v="302732.3"/>
    <n v="23"/>
    <n v="92.17"/>
    <m/>
    <m/>
    <n v="1"/>
  </r>
  <r>
    <x v="2832"/>
    <s v="https://www.perplexity.ai"/>
    <s v="https://www.crunchbase.com/organization/perplexity-ai"/>
    <m/>
    <s v="Perplexity AI is an AI-chat-based conversational search engine that delivers answers to questions using language models."/>
    <m/>
    <s v="seed"/>
    <s v="series_a"/>
    <s v="series_b"/>
    <m/>
    <m/>
    <m/>
    <m/>
    <m/>
    <n v="3100000"/>
    <n v="25600000"/>
    <n v="73600000"/>
    <m/>
    <m/>
    <m/>
    <m/>
    <m/>
    <n v="31000000"/>
    <n v="150000000"/>
    <n v="520000000"/>
    <m/>
    <m/>
    <m/>
    <m/>
    <m/>
    <s v="Amjad Masad, Andrej Karpathy, Ashish Vaswani, Clément Delangue, Elad Gil, Nat Friedman, Oriol Vinyals, Pieter Abbeel, Yann LeCun"/>
    <s v="Bob Muglia, Databricks Ventures, Elad Gil, Jeff Dean, Nat Friedman, New Enterprise Associates, Paul Buchheit, Soleio ​Cuervo, Susan Wojcicki"/>
    <s v="Austen Allred, Balaji Srinivasan, Bessemer Venture Partners, Bezos Expeditions, Counterpart Advisors, Databricks Ventures, E1 Ventures, Elad Gil, Factorial Funds, Guillermo Rauch, IVP, Jeff Bezos, Kindred Ventures, NVIDIA, Nat Friedman, Naval Ravikant, New Enterprise Associates, Tobias Lütke"/>
    <m/>
    <m/>
    <m/>
    <m/>
    <m/>
    <n v="2022"/>
    <n v="2023"/>
    <x v="12"/>
    <m/>
    <m/>
    <m/>
    <m/>
    <n v="73600000"/>
    <s v="series_b"/>
    <d v="2024-01-04T00:00:00"/>
    <n v="520000000"/>
    <m/>
    <n v="3230.7"/>
    <n v="11449.25"/>
    <n v="264876.46999999997"/>
    <m/>
    <m/>
    <m/>
    <m/>
    <m/>
    <n v="1276"/>
    <n v="317"/>
    <n v="22"/>
    <m/>
    <m/>
    <m/>
    <m/>
    <m/>
    <n v="88.5"/>
    <n v="89.99"/>
    <n v="92.53"/>
    <m/>
    <m/>
    <m/>
    <m/>
    <m/>
    <n v="11.41"/>
    <n v="11.41"/>
    <n v="2.95"/>
    <n v="1"/>
    <m/>
    <m/>
    <m/>
    <m/>
    <n v="102300000"/>
    <m/>
    <d v="2022-09-01T00:00:00"/>
    <d v="2023-03-28T00:00:00"/>
    <d v="2024-01-04T00:00:00"/>
    <m/>
    <m/>
    <m/>
    <m/>
    <n v="4.84"/>
    <n v="3.47"/>
    <m/>
    <m/>
    <m/>
    <m/>
    <n v="1"/>
    <n v="208"/>
    <n v="282"/>
    <m/>
    <m/>
    <m/>
    <m/>
    <n v="0"/>
    <s v="No"/>
    <n v="279556.42"/>
    <n v="24"/>
    <n v="91.81"/>
    <m/>
    <m/>
    <n v="1"/>
  </r>
  <r>
    <x v="2833"/>
    <s v="https://www.fieldguide.io"/>
    <s v="https://www.crunchbase.com/organization/fieldguide"/>
    <s v="Fieldguide Inc."/>
    <s v="Fieldguide is an AI-powered engagement platform for Assurance and Advisory firms."/>
    <m/>
    <s v="seed"/>
    <s v="series_a"/>
    <s v="series_b"/>
    <m/>
    <m/>
    <m/>
    <m/>
    <m/>
    <m/>
    <n v="17000000"/>
    <n v="30000000"/>
    <m/>
    <m/>
    <m/>
    <m/>
    <m/>
    <m/>
    <n v="100000000"/>
    <n v="200100000"/>
    <m/>
    <m/>
    <m/>
    <m/>
    <m/>
    <s v="8VC, DNX Ventures, Floodgate, Fourth Realm, Global Founders Capital, UpHonest Capital, Y Combinator"/>
    <s v="8VC, Association and CPA.com Startup Accelerator, Floodgate"/>
    <s v="8VC, Bessemer Venture Partners, Elad Gil"/>
    <m/>
    <m/>
    <m/>
    <m/>
    <m/>
    <n v="2020"/>
    <n v="2022"/>
    <x v="12"/>
    <m/>
    <m/>
    <m/>
    <m/>
    <n v="30000000"/>
    <s v="series_b"/>
    <d v="2024-03-26T00:00:00"/>
    <n v="200100000"/>
    <m/>
    <n v="53819.71"/>
    <n v="26175.119999999999"/>
    <n v="198506.33"/>
    <m/>
    <m/>
    <m/>
    <m/>
    <m/>
    <n v="39"/>
    <n v="501"/>
    <n v="25"/>
    <m/>
    <m/>
    <m/>
    <m/>
    <m/>
    <n v="99.6"/>
    <n v="89.3"/>
    <n v="91.46"/>
    <m/>
    <m/>
    <m/>
    <m/>
    <m/>
    <n v="1.7"/>
    <m/>
    <n v="1.7"/>
    <n v="1"/>
    <m/>
    <m/>
    <m/>
    <m/>
    <n v="47000000"/>
    <m/>
    <d v="2020-08-25T00:00:00"/>
    <d v="2022-03-02T00:00:00"/>
    <d v="2024-03-26T00:00:00"/>
    <m/>
    <m/>
    <m/>
    <m/>
    <m/>
    <n v="2"/>
    <m/>
    <m/>
    <m/>
    <m/>
    <n v="1"/>
    <n v="554"/>
    <n v="755"/>
    <m/>
    <m/>
    <m/>
    <m/>
    <n v="0"/>
    <s v="No"/>
    <n v="278501.15999999997"/>
    <n v="25"/>
    <n v="91.46"/>
    <m/>
    <m/>
    <n v="1"/>
  </r>
  <r>
    <x v="2834"/>
    <s v="https://finom.co"/>
    <s v="https://www.crunchbase.com/organization/finom-e735"/>
    <s v="Finom"/>
    <s v="Finom provides financial solutions for entrepreneurs, self-employed, and freelancers."/>
    <m/>
    <s v="seed"/>
    <s v="series_a"/>
    <s v="series_b"/>
    <m/>
    <m/>
    <m/>
    <m/>
    <m/>
    <n v="7114345"/>
    <m/>
    <n v="54427752"/>
    <m/>
    <m/>
    <m/>
    <m/>
    <m/>
    <n v="71143450"/>
    <m/>
    <n v="363033105.83999997"/>
    <m/>
    <m/>
    <m/>
    <m/>
    <m/>
    <s v="AdFirst.vc, FJ Labs, Frank Freund, General Catalyst, Ilya Kondrashov, Michael Stephan, Tamaz Georgadze, Target Global"/>
    <s v="Andrew Izyumov, FJ Labs, s16vc"/>
    <s v="Cogito Capital, Entrée Capital, FJ Labs, General Catalyst, Northzone, Target Global, s16vc"/>
    <m/>
    <m/>
    <m/>
    <m/>
    <m/>
    <n v="2020"/>
    <n v="2023"/>
    <x v="12"/>
    <m/>
    <m/>
    <m/>
    <m/>
    <n v="54427752"/>
    <s v="series_b"/>
    <d v="2024-01-17T00:00:00"/>
    <n v="363033105.83999997"/>
    <m/>
    <n v="8552.16"/>
    <n v="4049.09"/>
    <n v="248155.94"/>
    <m/>
    <m/>
    <m/>
    <m/>
    <m/>
    <n v="412"/>
    <n v="482"/>
    <n v="23"/>
    <m/>
    <m/>
    <m/>
    <m/>
    <m/>
    <n v="95.63"/>
    <n v="84.77"/>
    <n v="92.17"/>
    <m/>
    <m/>
    <m/>
    <m/>
    <m/>
    <n v="3.47"/>
    <n v="3.47"/>
    <m/>
    <n v="1"/>
    <m/>
    <m/>
    <m/>
    <m/>
    <n v="73567783"/>
    <m/>
    <d v="2020-04-30T00:00:00"/>
    <d v="2023-02-22T00:00:00"/>
    <d v="2024-01-17T00:00:00"/>
    <m/>
    <m/>
    <m/>
    <m/>
    <m/>
    <m/>
    <m/>
    <m/>
    <m/>
    <m/>
    <n v="1"/>
    <n v="1028"/>
    <n v="329"/>
    <m/>
    <m/>
    <m/>
    <m/>
    <n v="0"/>
    <s v="No"/>
    <n v="260757.19"/>
    <n v="26"/>
    <n v="91.1"/>
    <m/>
    <m/>
    <n v="1"/>
  </r>
  <r>
    <x v="2835"/>
    <s v="https://www.baseten.co"/>
    <s v="https://www.crunchbase.com/organization/baseten"/>
    <m/>
    <s v="Baseten is an AI infrastructure company that integrates machine learning into business operations, production, and processes."/>
    <m/>
    <s v="seed"/>
    <s v="series_a"/>
    <s v="series_b"/>
    <m/>
    <m/>
    <m/>
    <m/>
    <m/>
    <n v="8000000"/>
    <n v="12000000"/>
    <n v="40000000"/>
    <m/>
    <m/>
    <m/>
    <m/>
    <m/>
    <n v="80000000"/>
    <n v="60000000"/>
    <n v="200000000"/>
    <m/>
    <m/>
    <m/>
    <m/>
    <m/>
    <s v="AI Fund, Caffeinated Capital, DJ Patil, Dylan Field, Greg Brockman, Greylock, Lachy Groom, Mustafa Suleyman, South Park Commons"/>
    <s v="Cristina Cordova, Dev Ittycheria, Greylock, Jay Simons, Jean-Denis Greze, Lachy Groom, South Park Commons"/>
    <s v="Charles Zedlewski, Greylock, IVP, Lachy Groom, South Park Commons, Spark Capital, basecase capital"/>
    <m/>
    <m/>
    <m/>
    <m/>
    <m/>
    <n v="2022"/>
    <n v="2022"/>
    <x v="12"/>
    <m/>
    <m/>
    <m/>
    <m/>
    <n v="40000000"/>
    <s v="series_b"/>
    <d v="2024-03-04T00:00:00"/>
    <n v="200000000"/>
    <m/>
    <n v="14462.93"/>
    <n v="37111.39"/>
    <n v="165991.56"/>
    <m/>
    <m/>
    <m/>
    <m/>
    <m/>
    <n v="568"/>
    <n v="432"/>
    <n v="27"/>
    <m/>
    <m/>
    <m/>
    <m/>
    <m/>
    <n v="94.89"/>
    <n v="90.77"/>
    <n v="90.75"/>
    <m/>
    <m/>
    <m/>
    <m/>
    <m/>
    <n v="2.83"/>
    <n v="1.7"/>
    <n v="2.83"/>
    <n v="1"/>
    <m/>
    <m/>
    <m/>
    <m/>
    <n v="60000000"/>
    <m/>
    <d v="2022-04-26T00:00:00"/>
    <d v="2022-04-26T00:00:00"/>
    <d v="2024-03-04T00:00:00"/>
    <m/>
    <m/>
    <m/>
    <m/>
    <n v="0.75"/>
    <n v="3.33"/>
    <m/>
    <m/>
    <m/>
    <m/>
    <n v="1"/>
    <n v="0"/>
    <n v="678"/>
    <m/>
    <m/>
    <m/>
    <m/>
    <n v="0"/>
    <s v="No"/>
    <n v="217565.88"/>
    <n v="27"/>
    <n v="90.75"/>
    <m/>
    <m/>
    <n v="1"/>
  </r>
  <r>
    <x v="2836"/>
    <s v="https://instride.health/"/>
    <s v="https://www.crunchbase.com/organization/instride-health"/>
    <m/>
    <s v="InStride Health provides evidence-based OCD and anxiety treatment to keep kids and teenagers engaged along the way."/>
    <m/>
    <m/>
    <s v="series_a"/>
    <s v="series_b"/>
    <m/>
    <m/>
    <m/>
    <m/>
    <m/>
    <m/>
    <n v="26000000"/>
    <n v="30000000"/>
    <m/>
    <m/>
    <m/>
    <m/>
    <m/>
    <m/>
    <n v="130000000"/>
    <n v="200100000"/>
    <m/>
    <m/>
    <m/>
    <m/>
    <m/>
    <m/>
    <s v=".406 Ventures, Hopelab, Mass General Brigham Ventures, Valtruis"/>
    <s v=".406 Ventures, General Catalyst, Hopelab, Mass General Brigham Ventures, Valtruis"/>
    <m/>
    <m/>
    <m/>
    <m/>
    <m/>
    <m/>
    <n v="2022"/>
    <x v="12"/>
    <m/>
    <m/>
    <m/>
    <m/>
    <n v="30000000"/>
    <s v="series_b"/>
    <d v="2024-03-27T00:00:00"/>
    <n v="200100000"/>
    <m/>
    <m/>
    <n v="6.21"/>
    <n v="180988.71"/>
    <m/>
    <m/>
    <m/>
    <m/>
    <m/>
    <m/>
    <n v="2346"/>
    <n v="26"/>
    <m/>
    <m/>
    <m/>
    <m/>
    <m/>
    <m/>
    <n v="49.8"/>
    <n v="91.1"/>
    <m/>
    <m/>
    <m/>
    <m/>
    <m/>
    <n v="1.31"/>
    <m/>
    <n v="1.31"/>
    <n v="1"/>
    <m/>
    <m/>
    <m/>
    <m/>
    <n v="56000000"/>
    <m/>
    <m/>
    <d v="2022-10-03T00:00:00"/>
    <d v="2024-03-27T00:00:00"/>
    <m/>
    <m/>
    <m/>
    <m/>
    <m/>
    <n v="1.54"/>
    <m/>
    <m/>
    <m/>
    <m/>
    <n v="1"/>
    <m/>
    <n v="541"/>
    <m/>
    <m/>
    <m/>
    <m/>
    <n v="0"/>
    <s v="No"/>
    <n v="180994.92"/>
    <n v="28"/>
    <n v="90.39"/>
    <m/>
    <m/>
    <n v="1"/>
  </r>
  <r>
    <x v="2837"/>
    <s v="http://www.higharc.com"/>
    <s v="https://www.crunchbase.com/organization/higharc"/>
    <s v="Higharc, Inc"/>
    <s v="Higharc is a homebuilding automation platform designed to simplify the way people design, construct, and shop for homes."/>
    <m/>
    <s v="seed"/>
    <s v="series_a"/>
    <s v="series_b"/>
    <m/>
    <m/>
    <m/>
    <m/>
    <m/>
    <n v="4700000"/>
    <n v="21000000"/>
    <n v="53000000"/>
    <m/>
    <m/>
    <m/>
    <m/>
    <m/>
    <n v="47000000"/>
    <n v="105000000"/>
    <n v="233000000"/>
    <m/>
    <m/>
    <m/>
    <m/>
    <m/>
    <s v="Chang Corporation, Founder Collective, Javelin Venture Partners, Jeff Seibert, Lux Capital, Montage Ventures, Pillar VC, Tectonic Capital, Vertex Ventures US, Wayne Chang"/>
    <s v="Chase Gilbert, Javelin Venture Partners, Jerry Talton, Lux Capital, MetaProp, Montage Ventures, Pillar VC, Ralph Gootee, Spark Capital, Tectonic Capital, Vertex Ventures US"/>
    <s v="Carl Bass, Ferguson Ventures, Fifth Wall, Home Depot Ventures, Javelin Venture Partners, Lux Capital, MetaProp, Mulhern &amp; Kulp, PSP Growth, Pillar VC, RXR Realty, SC Master Fund, SE Ventures, Simpson Strong-Tie Company, Spark Capital, Starwood Capital Group, Suffolk Technologies, Vertex Ventures"/>
    <m/>
    <m/>
    <m/>
    <m/>
    <m/>
    <n v="2019"/>
    <n v="2021"/>
    <x v="12"/>
    <m/>
    <m/>
    <m/>
    <m/>
    <n v="53000000"/>
    <s v="series_b"/>
    <d v="2024-02-15T00:00:00"/>
    <n v="353510000"/>
    <m/>
    <n v="4140.24"/>
    <n v="15556.21"/>
    <n v="147639.14000000001"/>
    <m/>
    <m/>
    <m/>
    <m/>
    <m/>
    <n v="497"/>
    <n v="711"/>
    <n v="28"/>
    <m/>
    <m/>
    <m/>
    <m/>
    <m/>
    <n v="94.83"/>
    <n v="86.49"/>
    <n v="90.39"/>
    <m/>
    <m/>
    <m/>
    <m/>
    <m/>
    <n v="5.12"/>
    <n v="5.12"/>
    <n v="2.86"/>
    <n v="1.52"/>
    <m/>
    <m/>
    <m/>
    <m/>
    <n v="80000000"/>
    <m/>
    <d v="2019-05-09T00:00:00"/>
    <d v="2021-04-21T00:00:00"/>
    <d v="2024-02-15T00:00:00"/>
    <m/>
    <m/>
    <m/>
    <m/>
    <n v="2.23"/>
    <n v="2.2200000000000002"/>
    <m/>
    <m/>
    <m/>
    <m/>
    <n v="1.52"/>
    <n v="713"/>
    <n v="1030"/>
    <m/>
    <m/>
    <m/>
    <m/>
    <n v="0"/>
    <s v="No"/>
    <n v="167335.59"/>
    <n v="29"/>
    <n v="90.04"/>
    <m/>
    <m/>
    <n v="1.52"/>
  </r>
  <r>
    <x v="2838"/>
    <s v="https://www.oulahealth.com"/>
    <s v="https://www.crunchbase.com/organization/oula-health"/>
    <s v="Oula Health, Inc."/>
    <s v="Oula Health offers integrated obstetric and midwifery care for pregnancy and childbirth."/>
    <m/>
    <s v="seed"/>
    <s v="series_a"/>
    <s v="series_b"/>
    <m/>
    <m/>
    <m/>
    <m/>
    <m/>
    <n v="3200000"/>
    <n v="19100000"/>
    <n v="28000000"/>
    <m/>
    <m/>
    <m/>
    <m/>
    <m/>
    <n v="32000000"/>
    <n v="95500000"/>
    <n v="186760000"/>
    <m/>
    <m/>
    <m/>
    <m/>
    <m/>
    <s v="8VC, Black Jays, Collaborative Fund, Female Founders Fund, Great Oaks Venture Capital, January Ventures, Kapor Capital, Katherine Ryder, Metrodora Ventures, Rock Health Capital, Tom X Lee, Whalebone Ventures"/>
    <s v="8VC, Alumni Ventures, Black Jays, Collaborative Fund, Female Founders Fund, Great Oaks Venture Capital, Green D Ventures, January Ventures, Metrodora Ventures, Rock Health Capital"/>
    <s v="8VC, Alumni Ventures, Female Founders Fund, Google Ventures, Great Oaks Venture Capital, Maverick Ventures, Revolution Ventures"/>
    <m/>
    <m/>
    <m/>
    <m/>
    <m/>
    <n v="2020"/>
    <n v="2023"/>
    <x v="12"/>
    <m/>
    <m/>
    <m/>
    <m/>
    <n v="28000000"/>
    <s v="series_b"/>
    <d v="2024-02-20T00:00:00"/>
    <n v="186760000"/>
    <m/>
    <n v="2943.37"/>
    <n v="19694.04"/>
    <n v="143002.44"/>
    <m/>
    <m/>
    <m/>
    <m/>
    <m/>
    <n v="636"/>
    <n v="248"/>
    <n v="29"/>
    <m/>
    <m/>
    <m/>
    <m/>
    <m/>
    <n v="93.25"/>
    <n v="92.18"/>
    <n v="90.04"/>
    <m/>
    <m/>
    <m/>
    <m/>
    <m/>
    <n v="3.97"/>
    <n v="3.97"/>
    <n v="1.66"/>
    <n v="1"/>
    <m/>
    <m/>
    <m/>
    <m/>
    <n v="50300000"/>
    <m/>
    <d v="2020-06-12T00:00:00"/>
    <d v="2023-01-12T00:00:00"/>
    <d v="2024-02-20T00:00:00"/>
    <m/>
    <m/>
    <m/>
    <m/>
    <n v="2.98"/>
    <n v="1.96"/>
    <m/>
    <m/>
    <m/>
    <m/>
    <n v="1"/>
    <n v="944"/>
    <n v="404"/>
    <m/>
    <m/>
    <m/>
    <m/>
    <n v="0"/>
    <s v="No"/>
    <n v="165639.85"/>
    <n v="30"/>
    <n v="89.68"/>
    <m/>
    <m/>
    <n v="1"/>
  </r>
  <r>
    <x v="2839"/>
    <s v="https://www.vertice.one"/>
    <s v="https://www.crunchbase.com/organization/vertice-9c2f"/>
    <s v="Vertice Technology Inc"/>
    <s v="Vertice provides a SaaS purchasing solution that helps businesses save on their annual software expenditure."/>
    <m/>
    <m/>
    <s v="series_a"/>
    <s v="series_b"/>
    <m/>
    <m/>
    <m/>
    <m/>
    <m/>
    <m/>
    <n v="26000000"/>
    <n v="24973537"/>
    <m/>
    <m/>
    <m/>
    <m/>
    <m/>
    <m/>
    <n v="130000000"/>
    <n v="166573491.78999999"/>
    <m/>
    <m/>
    <m/>
    <m/>
    <m/>
    <m/>
    <s v="83North, Bastian Nominacher, Bessemer Venture Partners, Juan Lobato, Omri Dahan, Ronni Zehavi, Tom Ryan, Yuval Tal"/>
    <s v="83North, Bessemer Venture Partners"/>
    <m/>
    <m/>
    <m/>
    <m/>
    <m/>
    <m/>
    <n v="2022"/>
    <x v="12"/>
    <m/>
    <m/>
    <m/>
    <m/>
    <n v="24973536"/>
    <s v="series_b"/>
    <d v="2024-01-17T00:00:00"/>
    <n v="166573491.78999999"/>
    <m/>
    <m/>
    <n v="40939.33"/>
    <n v="121771.07"/>
    <m/>
    <m/>
    <m/>
    <m/>
    <m/>
    <m/>
    <n v="401"/>
    <n v="31"/>
    <m/>
    <m/>
    <m/>
    <m/>
    <m/>
    <m/>
    <n v="91.44"/>
    <n v="89.32"/>
    <m/>
    <m/>
    <m/>
    <m/>
    <m/>
    <n v="1.0900000000000001"/>
    <m/>
    <n v="1.0900000000000001"/>
    <n v="1"/>
    <m/>
    <m/>
    <m/>
    <m/>
    <n v="50973537"/>
    <m/>
    <m/>
    <d v="2022-05-19T00:00:00"/>
    <d v="2024-01-17T00:00:00"/>
    <m/>
    <m/>
    <m/>
    <m/>
    <m/>
    <n v="1.28"/>
    <m/>
    <m/>
    <m/>
    <m/>
    <n v="1"/>
    <m/>
    <n v="608"/>
    <m/>
    <m/>
    <m/>
    <m/>
    <n v="0"/>
    <s v="No"/>
    <n v="162710.39999999999"/>
    <n v="31"/>
    <n v="89.32"/>
    <m/>
    <m/>
    <n v="1"/>
  </r>
  <r>
    <x v="2840"/>
    <s v="https://eye.security"/>
    <s v="https://www.crunchbase.com/organization/eye-e4c4"/>
    <s v="Eye Control B.V."/>
    <s v="Eye Security is a cybersecurity and InsurTech firm that provides cybersecurity measures for SMEs."/>
    <m/>
    <s v="seed"/>
    <s v="series_a"/>
    <s v="series_b"/>
    <m/>
    <m/>
    <m/>
    <m/>
    <m/>
    <n v="4871754"/>
    <n v="17668836"/>
    <n v="39394032"/>
    <m/>
    <m/>
    <m/>
    <m/>
    <m/>
    <n v="48717540"/>
    <n v="88344180"/>
    <n v="262758193.44"/>
    <m/>
    <m/>
    <m/>
    <m/>
    <m/>
    <s v="TIIN Capital"/>
    <s v="Bessemer Venture Partners"/>
    <s v="Bessemer Venture Partners, JP Morgan Chase, TIIN Capital"/>
    <m/>
    <m/>
    <m/>
    <m/>
    <m/>
    <n v="2022"/>
    <n v="2022"/>
    <x v="12"/>
    <m/>
    <m/>
    <m/>
    <m/>
    <n v="39394032"/>
    <s v="series_b"/>
    <d v="2024-03-10T00:00:00"/>
    <n v="262758193.44"/>
    <m/>
    <n v="0.25"/>
    <n v="40750.559999999998"/>
    <n v="120074.42"/>
    <m/>
    <m/>
    <m/>
    <m/>
    <m/>
    <n v="5276"/>
    <n v="407"/>
    <n v="32"/>
    <m/>
    <m/>
    <m/>
    <m/>
    <m/>
    <n v="52.42"/>
    <n v="91.31"/>
    <n v="88.97"/>
    <m/>
    <m/>
    <m/>
    <m/>
    <m/>
    <n v="3.67"/>
    <n v="3.67"/>
    <n v="2.5299999999999998"/>
    <n v="1"/>
    <m/>
    <m/>
    <m/>
    <m/>
    <n v="61934622"/>
    <m/>
    <d v="2022-04-12T00:00:00"/>
    <d v="2022-11-16T00:00:00"/>
    <d v="2024-03-10T00:00:00"/>
    <m/>
    <m/>
    <m/>
    <m/>
    <n v="1.81"/>
    <n v="2.97"/>
    <m/>
    <m/>
    <m/>
    <m/>
    <n v="1"/>
    <n v="218"/>
    <n v="480"/>
    <m/>
    <m/>
    <m/>
    <m/>
    <n v="0"/>
    <s v="No"/>
    <n v="160825.23000000001"/>
    <n v="32"/>
    <n v="88.97"/>
    <m/>
    <m/>
    <n v="1"/>
  </r>
  <r>
    <x v="2841"/>
    <s v="https://polyhedra.network"/>
    <s v="https://www.crunchbase.com/organization/polyhedra-network"/>
    <m/>
    <s v="Polyhedra Network is an infrastructure company that develops a Web3 infrastructure platform through zero-knowledge-proof protocols."/>
    <m/>
    <s v="seed"/>
    <s v="series_a"/>
    <s v="series_b"/>
    <m/>
    <m/>
    <m/>
    <m/>
    <m/>
    <n v="10000000"/>
    <n v="15000000"/>
    <n v="20000000"/>
    <m/>
    <m/>
    <m/>
    <m/>
    <m/>
    <n v="100000000"/>
    <n v="75000000"/>
    <n v="1000000000"/>
    <m/>
    <m/>
    <m/>
    <m/>
    <m/>
    <s v="ABCDE, Animoca Brands, Apeswap, Binance Labs, DHVC, Dappos, Foresight Ventures, Galxe, Gameta, IC Ventures, Metis, NFTb, OMA3, Oasys, Polychain, SPACE ID, Sparkle Ventures, Unstoppable Domains, dao5"/>
    <s v="Polychain"/>
    <s v="Animoca Brands, ArkStream Capital, Emirates Consortium, HashKey Capital, LongHash Ventures, MH Ventures, Mapleblock Capital, Polychain, Symbolic Capital, UOB Venture, Web3Port"/>
    <m/>
    <m/>
    <m/>
    <m/>
    <m/>
    <n v="2023"/>
    <n v="2023"/>
    <x v="12"/>
    <m/>
    <m/>
    <m/>
    <m/>
    <n v="20000000"/>
    <s v="series_b"/>
    <d v="2024-03-14T00:00:00"/>
    <n v="1000000000"/>
    <m/>
    <n v="21099.42"/>
    <n v="67855.199999999997"/>
    <n v="59543.62"/>
    <m/>
    <m/>
    <m/>
    <m/>
    <m/>
    <n v="211"/>
    <n v="100"/>
    <n v="45"/>
    <m/>
    <m/>
    <m/>
    <m/>
    <m/>
    <n v="97.5"/>
    <n v="96.87"/>
    <n v="84.34"/>
    <m/>
    <m/>
    <m/>
    <m/>
    <m/>
    <n v="11.33"/>
    <n v="6.8"/>
    <n v="11.33"/>
    <n v="1"/>
    <m/>
    <m/>
    <m/>
    <m/>
    <n v="45000000"/>
    <m/>
    <d v="2023-01-21T00:00:00"/>
    <d v="2023-04-04T00:00:00"/>
    <d v="2024-03-14T00:00:00"/>
    <m/>
    <m/>
    <m/>
    <m/>
    <n v="0.75"/>
    <n v="13.33"/>
    <m/>
    <m/>
    <m/>
    <m/>
    <n v="1"/>
    <n v="73"/>
    <n v="345"/>
    <m/>
    <m/>
    <m/>
    <m/>
    <n v="0"/>
    <s v="No"/>
    <n v="148498.23999999999"/>
    <n v="33"/>
    <n v="88.61"/>
    <m/>
    <m/>
    <n v="1"/>
  </r>
  <r>
    <x v="2842"/>
    <s v="https://cureskin.com"/>
    <s v="https://www.crunchbase.com/organization/cureskin"/>
    <s v="Heallo Online Health LLP"/>
    <s v="Cureskin is an AI powered application that provides derma care through mobile devices."/>
    <m/>
    <s v="seed"/>
    <s v="series_a"/>
    <s v="series_b"/>
    <m/>
    <m/>
    <m/>
    <m/>
    <m/>
    <m/>
    <n v="5000000"/>
    <n v="20000000"/>
    <m/>
    <m/>
    <m/>
    <m/>
    <m/>
    <m/>
    <n v="25000000"/>
    <n v="133400000"/>
    <m/>
    <m/>
    <m/>
    <m/>
    <m/>
    <s v="Heartbeat Labs, IONIQ, Taver Capital Partners, Y Combinator"/>
    <s v="Heartbeat Labs, IONIQ, JSW Ventures, SenseAI Ventures, Sharrp Ventures, Taver Capital Partners, Y Combinator"/>
    <s v="HealthQuad, JSW Ventures, Khosla Ventures, Sharrp Ventures"/>
    <m/>
    <m/>
    <m/>
    <m/>
    <m/>
    <n v="2017"/>
    <n v="2022"/>
    <x v="12"/>
    <m/>
    <m/>
    <m/>
    <m/>
    <n v="20000000"/>
    <s v="series_b"/>
    <d v="2024-03-13T00:00:00"/>
    <n v="133400000"/>
    <m/>
    <n v="12166.07"/>
    <n v="115565.88"/>
    <n v="11103.45"/>
    <m/>
    <m/>
    <m/>
    <m/>
    <m/>
    <n v="120"/>
    <n v="192"/>
    <n v="67"/>
    <m/>
    <m/>
    <m/>
    <m/>
    <m/>
    <n v="98.74"/>
    <n v="95.91"/>
    <n v="76.510000000000005"/>
    <m/>
    <m/>
    <m/>
    <m/>
    <m/>
    <n v="4.54"/>
    <m/>
    <n v="4.54"/>
    <n v="1"/>
    <m/>
    <m/>
    <m/>
    <m/>
    <n v="25500000"/>
    <m/>
    <d v="2017-08-01T00:00:00"/>
    <d v="2022-03-07T00:00:00"/>
    <d v="2024-03-13T00:00:00"/>
    <m/>
    <m/>
    <m/>
    <m/>
    <m/>
    <n v="5.34"/>
    <m/>
    <m/>
    <m/>
    <m/>
    <n v="1"/>
    <n v="1679"/>
    <n v="737"/>
    <m/>
    <m/>
    <m/>
    <m/>
    <n v="0"/>
    <s v="No"/>
    <n v="138835.4"/>
    <n v="34"/>
    <n v="88.26"/>
    <m/>
    <m/>
    <n v="1"/>
  </r>
  <r>
    <x v="1344"/>
    <s v="https://exploreomni.com"/>
    <s v="https://www.crunchbase.com/organization/omni-analytics"/>
    <m/>
    <s v="Omni is a business intelligence platform that combines the reliability of a unified data model with the flexibility of SQL."/>
    <m/>
    <s v="seed"/>
    <s v="series_a"/>
    <s v="series_b"/>
    <m/>
    <m/>
    <m/>
    <m/>
    <m/>
    <n v="9400000"/>
    <n v="17500000"/>
    <n v="20000000"/>
    <m/>
    <m/>
    <m/>
    <m/>
    <m/>
    <n v="94000000"/>
    <n v="100000000"/>
    <n v="133400000"/>
    <m/>
    <m/>
    <m/>
    <m/>
    <m/>
    <s v="BoxGroup, First Round Capital, Google Ventures, Quiet Capital, Redpoint, Scribble Ventures"/>
    <s v="First Round Capital, Google Ventures, Redpoint"/>
    <s v="Theory Ventures"/>
    <m/>
    <m/>
    <m/>
    <m/>
    <m/>
    <n v="2022"/>
    <n v="2022"/>
    <x v="12"/>
    <m/>
    <m/>
    <m/>
    <m/>
    <n v="20000000"/>
    <s v="series_b"/>
    <d v="2024-03-15T00:00:00"/>
    <n v="133400000"/>
    <m/>
    <n v="48971.6"/>
    <n v="86753.13"/>
    <n v="0"/>
    <m/>
    <m/>
    <m/>
    <m/>
    <m/>
    <n v="381"/>
    <n v="210"/>
    <n v="153"/>
    <m/>
    <m/>
    <m/>
    <m/>
    <m/>
    <n v="96.57"/>
    <n v="95.53"/>
    <n v="45.91"/>
    <m/>
    <m/>
    <m/>
    <m/>
    <m/>
    <n v="1.1299999999999999"/>
    <n v="0.97"/>
    <n v="1.1299999999999999"/>
    <n v="1"/>
    <m/>
    <m/>
    <m/>
    <m/>
    <n v="46900000"/>
    <m/>
    <d v="2022-04-12T00:00:00"/>
    <d v="2022-08-16T00:00:00"/>
    <d v="2024-03-15T00:00:00"/>
    <m/>
    <m/>
    <m/>
    <m/>
    <n v="1.06"/>
    <n v="1.33"/>
    <m/>
    <m/>
    <m/>
    <m/>
    <n v="1"/>
    <n v="126"/>
    <n v="577"/>
    <m/>
    <m/>
    <m/>
    <m/>
    <n v="0"/>
    <s v="No"/>
    <n v="135724.73000000001"/>
    <n v="35"/>
    <n v="87.9"/>
    <m/>
    <m/>
    <n v="1"/>
  </r>
  <r>
    <x v="2843"/>
    <s v="http://www.getbenepass.com"/>
    <s v="https://www.crunchbase.com/organization/benepass"/>
    <s v="BenePass, Inc."/>
    <s v="Benepass is a benefits administration platform that helps companies manage and distribute employee perks and benefits."/>
    <s v="pre_seed"/>
    <s v="seed"/>
    <s v="series_a"/>
    <s v="series_b"/>
    <m/>
    <m/>
    <m/>
    <m/>
    <n v="150000"/>
    <n v="2549997"/>
    <n v="12034999"/>
    <n v="20000000"/>
    <m/>
    <m/>
    <m/>
    <m/>
    <n v="3000000"/>
    <n v="25499970"/>
    <n v="60174995"/>
    <n v="133400000"/>
    <m/>
    <m/>
    <m/>
    <m/>
    <s v="Y Combinator"/>
    <s v="AltaIR Capital, Christopher Zemina, Elysium Venture Capital, Gradient Ventures, Polymath Capital, Soma Capital, Y Combinator"/>
    <s v="Alumni Ventures, Global Founders Capital, Gradient Ventures, MVP Ventures, Operator Partners, Threshold"/>
    <s v="Clocktower Technology Ventures, Gradient Ventures, Portage Ventures, Threshold, Workday Ventures"/>
    <m/>
    <m/>
    <m/>
    <m/>
    <n v="2020"/>
    <n v="2020"/>
    <n v="2021"/>
    <x v="12"/>
    <m/>
    <m/>
    <m/>
    <m/>
    <n v="20000000"/>
    <s v="series_b"/>
    <d v="2024-01-31T00:00:00"/>
    <n v="133400000"/>
    <n v="22261.97"/>
    <n v="62056.25"/>
    <n v="33841.14"/>
    <n v="15439.96"/>
    <m/>
    <m/>
    <m/>
    <m/>
    <n v="26"/>
    <n v="16"/>
    <n v="477"/>
    <n v="60"/>
    <m/>
    <m/>
    <m/>
    <m/>
    <n v="99.6"/>
    <n v="99.84"/>
    <n v="90.94"/>
    <n v="79"/>
    <m/>
    <m/>
    <m/>
    <m/>
    <m/>
    <n v="27.22"/>
    <n v="3.56"/>
    <n v="1.88"/>
    <n v="1"/>
    <m/>
    <m/>
    <m/>
    <m/>
    <n v="34734996"/>
    <d v="2020-03-16T00:00:00"/>
    <d v="2020-04-20T00:00:00"/>
    <d v="2021-09-29T00:00:00"/>
    <d v="2024-01-31T00:00:00"/>
    <m/>
    <m/>
    <m/>
    <m/>
    <n v="2.36"/>
    <n v="2.2200000000000002"/>
    <m/>
    <m/>
    <m/>
    <m/>
    <n v="1"/>
    <n v="527"/>
    <n v="854"/>
    <m/>
    <m/>
    <m/>
    <m/>
    <n v="0"/>
    <s v="No"/>
    <n v="133599.32"/>
    <n v="36"/>
    <n v="87.54"/>
    <m/>
    <m/>
    <n v="1"/>
  </r>
  <r>
    <x v="2844"/>
    <s v="https://www.incognia.com"/>
    <s v="https://www.crunchbase.com/organization/incognia"/>
    <m/>
    <s v="Incognia is a digital identity solution that offers more security and better usability."/>
    <m/>
    <m/>
    <s v="series_a"/>
    <s v="series_b"/>
    <m/>
    <m/>
    <m/>
    <m/>
    <m/>
    <m/>
    <n v="15500000"/>
    <n v="30999967"/>
    <m/>
    <m/>
    <m/>
    <m/>
    <m/>
    <m/>
    <n v="77500000"/>
    <n v="206769779.88999999"/>
    <m/>
    <m/>
    <m/>
    <m/>
    <m/>
    <m/>
    <s v="Point72 Ventures"/>
    <s v="Bessemer Venture Partners, FJ Labs, Point72 Ventures, Prosus Ventures, Valor Capital Group"/>
    <m/>
    <m/>
    <m/>
    <m/>
    <m/>
    <m/>
    <n v="2022"/>
    <x v="12"/>
    <m/>
    <m/>
    <m/>
    <m/>
    <n v="30999967"/>
    <s v="series_b"/>
    <d v="2024-01-17T00:00:00"/>
    <n v="206769779.88999999"/>
    <m/>
    <m/>
    <n v="281.89999999999998"/>
    <n v="133237.79"/>
    <m/>
    <m/>
    <m/>
    <m/>
    <m/>
    <m/>
    <n v="1848"/>
    <n v="30"/>
    <m/>
    <m/>
    <m/>
    <m/>
    <m/>
    <m/>
    <n v="60.46"/>
    <n v="89.68"/>
    <m/>
    <m/>
    <m/>
    <m/>
    <m/>
    <n v="2.27"/>
    <m/>
    <n v="2.27"/>
    <n v="1"/>
    <m/>
    <m/>
    <m/>
    <m/>
    <n v="46499967"/>
    <m/>
    <m/>
    <d v="2022-06-02T00:00:00"/>
    <d v="2024-01-17T00:00:00"/>
    <m/>
    <m/>
    <m/>
    <m/>
    <m/>
    <n v="2.67"/>
    <m/>
    <m/>
    <m/>
    <m/>
    <n v="1"/>
    <m/>
    <n v="594"/>
    <m/>
    <m/>
    <m/>
    <m/>
    <n v="0"/>
    <s v="No"/>
    <n v="133519.69"/>
    <n v="37"/>
    <n v="87.19"/>
    <m/>
    <m/>
    <n v="1"/>
  </r>
  <r>
    <x v="2845"/>
    <s v="https://www.capstantx.com"/>
    <s v="https://www.crunchbase.com/organization/capstan-therapeutics"/>
    <m/>
    <s v="Capstan Therapeutics is advancing cell engineering to develop therapeutics for a broad range of diseases."/>
    <m/>
    <s v="seed"/>
    <s v="series_a"/>
    <s v="series_b"/>
    <m/>
    <m/>
    <m/>
    <m/>
    <m/>
    <n v="63000000"/>
    <n v="102000000"/>
    <n v="175000000"/>
    <m/>
    <m/>
    <m/>
    <m/>
    <m/>
    <n v="630000000"/>
    <n v="510000000"/>
    <n v="1167250000"/>
    <m/>
    <m/>
    <m/>
    <m/>
    <m/>
    <s v="Novartis Venture Fund, OrbiMed, RA Capital Management, Vida Ventures"/>
    <s v="Alexandria Venture Investments, Bristol-Myers Squibb, Eli Lilly &amp; Company Foundation, Leaps by Bayer, Novartis Venture Fund, OrbiMed, Pfizer Venture Investments, Polaris Partners, RA Capital Management, Vida Ventures"/>
    <s v="Alexandria Venture Investments, Bristol-Myers Squibb, Eli Lilly &amp; Company Foundation, Forbion Capital Partners, Johnson &amp; Johnson Innovation – JJDC, Leaps by Bayer, Mubadala Capital Ventures, Novartis Venture Fund, OrbiMed, Perceptive Advisors, Pfizer Venture Investments, Polaris Partners, RA Capital Management, Sofinnova Investments, Vida Ventures"/>
    <m/>
    <m/>
    <m/>
    <m/>
    <m/>
    <n v="2021"/>
    <n v="2022"/>
    <x v="12"/>
    <m/>
    <m/>
    <m/>
    <m/>
    <n v="175000000"/>
    <s v="series_b"/>
    <d v="2024-03-20T00:00:00"/>
    <n v="1167250000"/>
    <m/>
    <n v="6.19"/>
    <n v="37982.699999999997"/>
    <n v="93357.09"/>
    <m/>
    <m/>
    <m/>
    <m/>
    <m/>
    <n v="4340"/>
    <n v="428"/>
    <n v="37"/>
    <m/>
    <m/>
    <m/>
    <m/>
    <m/>
    <n v="64.03"/>
    <n v="90.86"/>
    <n v="87.19"/>
    <m/>
    <m/>
    <m/>
    <m/>
    <m/>
    <n v="1.95"/>
    <n v="1.26"/>
    <n v="1.95"/>
    <n v="1"/>
    <m/>
    <m/>
    <m/>
    <m/>
    <n v="340000000"/>
    <m/>
    <d v="2021-11-01T00:00:00"/>
    <d v="2022-09-14T00:00:00"/>
    <d v="2024-03-20T00:00:00"/>
    <m/>
    <m/>
    <m/>
    <m/>
    <n v="0.81"/>
    <n v="2.29"/>
    <m/>
    <m/>
    <m/>
    <m/>
    <n v="1"/>
    <n v="317"/>
    <n v="553"/>
    <m/>
    <m/>
    <m/>
    <m/>
    <n v="0"/>
    <s v="No"/>
    <n v="131345.98000000001"/>
    <n v="38"/>
    <n v="86.83"/>
    <m/>
    <m/>
    <n v="1"/>
  </r>
  <r>
    <x v="2846"/>
    <s v="https://www.kittl.com"/>
    <s v="https://www.crunchbase.com/organization/heritage-type"/>
    <s v="Kittl Technologies GmbH"/>
    <s v="Kittl is a design platform that allows creatives to create personal and commercial designs."/>
    <m/>
    <s v="seed"/>
    <s v="series_a"/>
    <s v="series_b"/>
    <m/>
    <m/>
    <m/>
    <m/>
    <m/>
    <n v="1900000"/>
    <n v="11764975"/>
    <n v="36000000"/>
    <m/>
    <m/>
    <m/>
    <m/>
    <m/>
    <n v="19000000"/>
    <n v="58824875"/>
    <n v="240120000"/>
    <m/>
    <m/>
    <m/>
    <m/>
    <m/>
    <s v="BLN Capital, Björn Kolbmüller, Expedite Ventures, Joyance Partners, Karl Christian Vogel, Paul Schwarzenholz, Shio Capital, Speedinvest"/>
    <s v="Des Traynor, Left Lane Capital, Nikolas Baron, Santiago Cabrera-Naranjo, Shaan Puri, Speedinvest"/>
    <s v="IVP"/>
    <m/>
    <m/>
    <m/>
    <m/>
    <m/>
    <n v="2021"/>
    <n v="2023"/>
    <x v="12"/>
    <m/>
    <m/>
    <m/>
    <m/>
    <n v="36000000"/>
    <s v="series_b"/>
    <d v="2024-01-24T00:00:00"/>
    <n v="240120000"/>
    <m/>
    <n v="10587.57"/>
    <n v="7714.39"/>
    <n v="107312.56"/>
    <m/>
    <m/>
    <m/>
    <m/>
    <m/>
    <n v="729"/>
    <n v="374"/>
    <n v="34"/>
    <m/>
    <m/>
    <m/>
    <m/>
    <m/>
    <n v="93.97"/>
    <n v="88.19"/>
    <n v="88.26"/>
    <m/>
    <m/>
    <m/>
    <m/>
    <m/>
    <n v="8.59"/>
    <n v="8.59"/>
    <n v="3.47"/>
    <n v="1"/>
    <m/>
    <m/>
    <m/>
    <m/>
    <n v="49664975"/>
    <m/>
    <d v="2021-10-08T00:00:00"/>
    <d v="2023-01-26T00:00:00"/>
    <d v="2024-01-24T00:00:00"/>
    <m/>
    <m/>
    <m/>
    <m/>
    <n v="3.1"/>
    <n v="4.08"/>
    <m/>
    <m/>
    <m/>
    <m/>
    <n v="1"/>
    <n v="475"/>
    <n v="363"/>
    <m/>
    <m/>
    <m/>
    <m/>
    <n v="0"/>
    <s v="No"/>
    <n v="125614.52"/>
    <n v="39"/>
    <n v="86.48"/>
    <m/>
    <m/>
    <n v="1"/>
  </r>
  <r>
    <x v="2847"/>
    <s v="https://www.anomalo.com"/>
    <s v="https://www.crunchbase.com/organization/anomalo"/>
    <m/>
    <s v="Anomalo allows users to continuously inspect and validate the data coming into their warehouses."/>
    <m/>
    <s v="seed"/>
    <s v="series_a"/>
    <s v="series_b"/>
    <m/>
    <m/>
    <m/>
    <m/>
    <m/>
    <m/>
    <n v="33000000"/>
    <n v="33000000"/>
    <m/>
    <m/>
    <m/>
    <m/>
    <m/>
    <m/>
    <n v="48000001"/>
    <n v="220110000"/>
    <m/>
    <m/>
    <m/>
    <m/>
    <m/>
    <s v="Village Global"/>
    <s v="Chris Riccomini, First Round Capital, Foundation Capital, NextView Ventures, Norwest Venture Partners, Two Sigma Ventures, Village Global"/>
    <s v="Databricks Ventures, Foundation Capital, Norwest Venture Partners, SignalFire, Two Sigma Ventures"/>
    <m/>
    <m/>
    <m/>
    <m/>
    <m/>
    <n v="2018"/>
    <n v="2021"/>
    <x v="12"/>
    <m/>
    <m/>
    <m/>
    <m/>
    <n v="33000000"/>
    <s v="series_b"/>
    <d v="2024-01-23T00:00:00"/>
    <n v="220110000"/>
    <m/>
    <n v="0.25"/>
    <n v="20731.740000000002"/>
    <n v="97566.88"/>
    <m/>
    <m/>
    <m/>
    <m/>
    <m/>
    <n v="2959"/>
    <n v="624"/>
    <n v="36"/>
    <m/>
    <m/>
    <m/>
    <m/>
    <m/>
    <n v="71.63"/>
    <n v="88.14"/>
    <n v="87.54"/>
    <m/>
    <m/>
    <m/>
    <m/>
    <m/>
    <n v="3.9"/>
    <m/>
    <n v="3.9"/>
    <n v="1"/>
    <m/>
    <m/>
    <m/>
    <m/>
    <n v="71950000"/>
    <m/>
    <d v="2018-12-01T00:00:00"/>
    <d v="2021-10-28T00:00:00"/>
    <d v="2024-01-23T00:00:00"/>
    <m/>
    <m/>
    <m/>
    <m/>
    <m/>
    <n v="4.59"/>
    <m/>
    <m/>
    <m/>
    <m/>
    <n v="1"/>
    <n v="1062"/>
    <n v="817"/>
    <m/>
    <m/>
    <m/>
    <m/>
    <n v="0"/>
    <s v="No"/>
    <n v="118298.87"/>
    <n v="40"/>
    <n v="86.12"/>
    <m/>
    <m/>
    <n v="1"/>
  </r>
  <r>
    <x v="2848"/>
    <s v="https://loyalfordogs.com"/>
    <s v="https://www.crunchbase.com/organization/loyal-4a49"/>
    <s v="Cellular Longevity, Inc."/>
    <s v="Loyal is a biotechnology company developing medicines to extend dogs lifespan and maintain their quality of life."/>
    <m/>
    <s v="seed"/>
    <s v="series_a"/>
    <s v="series_b"/>
    <m/>
    <m/>
    <m/>
    <m/>
    <m/>
    <n v="11000000"/>
    <n v="27000000"/>
    <n v="45000000"/>
    <m/>
    <m/>
    <m/>
    <m/>
    <m/>
    <n v="110000000"/>
    <n v="135000000"/>
    <n v="300150000"/>
    <m/>
    <m/>
    <m/>
    <m/>
    <m/>
    <s v="Ashley Mayer, Bossanova Investimentos, BoxGroup, Brianne Kimmel, Claire Hughes Johnson, Collaborative Fund, Edward Lando, First Round Capital, Pareto Holdings, The Longevity Fund, Village Global"/>
    <s v="Ashley Mayer, BoxGroup, Brianne Kimmel, Claire Hughes Johnson, Collaborative Fund, First Round Capital, Khosla Ventures, Predictive VC, Quiet Capital, The Longevity Fund"/>
    <s v="Bain Capital Ventures, BoxGroup, Collaborative Fund, First Round Capital, Khosla Ventures, Quiet Capital, The Todd &amp; Rahul Angel Fund, Valor Equity Partners"/>
    <m/>
    <m/>
    <m/>
    <m/>
    <m/>
    <n v="2020"/>
    <n v="2021"/>
    <x v="12"/>
    <m/>
    <m/>
    <m/>
    <m/>
    <n v="45000000"/>
    <s v="series_b"/>
    <d v="2024-03-21T00:00:00"/>
    <n v="300150000"/>
    <m/>
    <n v="12234.14"/>
    <n v="28447.77"/>
    <n v="74847.850000000006"/>
    <m/>
    <m/>
    <m/>
    <m/>
    <m/>
    <n v="366"/>
    <n v="519"/>
    <n v="41"/>
    <m/>
    <m/>
    <m/>
    <m/>
    <m/>
    <n v="96.12"/>
    <n v="90.14"/>
    <n v="85.77"/>
    <m/>
    <m/>
    <m/>
    <m/>
    <m/>
    <n v="1.89"/>
    <n v="1.86"/>
    <n v="1.89"/>
    <n v="1"/>
    <m/>
    <m/>
    <m/>
    <m/>
    <n v="115000000"/>
    <m/>
    <d v="2020-01-01T00:00:00"/>
    <d v="2021-09-23T00:00:00"/>
    <d v="2024-03-21T00:00:00"/>
    <m/>
    <m/>
    <m/>
    <m/>
    <n v="1.23"/>
    <n v="2.2200000000000002"/>
    <m/>
    <m/>
    <m/>
    <m/>
    <n v="1"/>
    <n v="631"/>
    <n v="910"/>
    <m/>
    <m/>
    <m/>
    <m/>
    <n v="0"/>
    <s v="No"/>
    <n v="115529.76"/>
    <n v="41"/>
    <n v="85.77"/>
    <m/>
    <m/>
    <n v="1"/>
  </r>
  <r>
    <x v="2849"/>
    <s v="https://www.profoundbio.com"/>
    <s v="https://www.crunchbase.com/organization/profoundbio"/>
    <s v="ProfoundBio (Suzhou) Co., Ltd."/>
    <s v="ProfoundBio is a developer of targeted therapeutics intended for patients with cancer."/>
    <m/>
    <s v="seed"/>
    <s v="series_a"/>
    <s v="series_b"/>
    <m/>
    <m/>
    <m/>
    <m/>
    <m/>
    <n v="10000000"/>
    <n v="55000000"/>
    <n v="112000000"/>
    <m/>
    <m/>
    <m/>
    <m/>
    <m/>
    <n v="100000000"/>
    <n v="275000000"/>
    <n v="747040000"/>
    <m/>
    <m/>
    <m/>
    <m/>
    <m/>
    <s v="Chang'an Capital, K2VC"/>
    <s v="Chang'an Capital, Gaorong Capital, K2VC, LYFE Capital, Lilly Asia Ventures, Oriza Holdings, Sequoia Capital China"/>
    <s v="Ally Bridge Group, Janus Henderson Investors, LYFE Capital, LifeSci Venture Partners, Lilly Asia Ventures, Logos Capital, Medicxi, Nextech Invest, Octagon Capital Advisors, OrbiMed, Piper Heartland Healthcare Capital, RA Capital Management, Surveyor Capital, T. Rowe Price"/>
    <m/>
    <m/>
    <m/>
    <m/>
    <m/>
    <n v="2021"/>
    <n v="2021"/>
    <x v="12"/>
    <m/>
    <m/>
    <m/>
    <m/>
    <n v="112000000"/>
    <s v="series_b"/>
    <d v="2024-02-13T00:00:00"/>
    <n v="747040000"/>
    <m/>
    <n v="0"/>
    <n v="0"/>
    <n v="111863.18"/>
    <m/>
    <m/>
    <m/>
    <m/>
    <m/>
    <n v="5627"/>
    <n v="2960"/>
    <n v="33"/>
    <m/>
    <m/>
    <m/>
    <m/>
    <m/>
    <n v="53.36"/>
    <n v="43.68"/>
    <n v="88.61"/>
    <m/>
    <m/>
    <m/>
    <m/>
    <m/>
    <n v="5.08"/>
    <n v="5.08"/>
    <n v="2.31"/>
    <n v="1"/>
    <m/>
    <m/>
    <m/>
    <m/>
    <n v="247000000"/>
    <m/>
    <d v="2021-02-08T00:00:00"/>
    <d v="2021-07-12T00:00:00"/>
    <d v="2024-02-13T00:00:00"/>
    <m/>
    <m/>
    <m/>
    <m/>
    <n v="2.75"/>
    <n v="2.72"/>
    <m/>
    <m/>
    <m/>
    <m/>
    <n v="1"/>
    <n v="154"/>
    <n v="946"/>
    <m/>
    <m/>
    <m/>
    <m/>
    <n v="0"/>
    <s v="No"/>
    <n v="111863.18"/>
    <n v="42"/>
    <n v="85.41"/>
    <m/>
    <m/>
    <n v="1"/>
  </r>
  <r>
    <x v="2850"/>
    <s v="https://soly-energy.com"/>
    <s v="https://www.crunchbase.com/organization/enie"/>
    <s v="Soly Holding B.V."/>
    <s v="Soly is a solar energy startup that provides energy equipment to make solar energy accessible to everyone."/>
    <m/>
    <m/>
    <s v="series_a"/>
    <s v="series_b"/>
    <m/>
    <m/>
    <m/>
    <m/>
    <m/>
    <m/>
    <n v="10914004"/>
    <n v="32834900"/>
    <m/>
    <m/>
    <m/>
    <m/>
    <m/>
    <m/>
    <n v="54570020"/>
    <n v="219008783"/>
    <m/>
    <m/>
    <m/>
    <m/>
    <m/>
    <m/>
    <s v="APG Asset Management, Shell Ventures"/>
    <s v="ABP, ArcTern Ventures, Fifth Wall, Shell Ventures"/>
    <m/>
    <m/>
    <m/>
    <m/>
    <m/>
    <m/>
    <n v="2022"/>
    <x v="12"/>
    <m/>
    <m/>
    <m/>
    <m/>
    <n v="32834899"/>
    <s v="series_b"/>
    <d v="2024-01-15T00:00:00"/>
    <n v="219008783"/>
    <m/>
    <m/>
    <n v="227.08"/>
    <n v="107174.64"/>
    <m/>
    <m/>
    <m/>
    <m/>
    <m/>
    <m/>
    <n v="1915"/>
    <n v="35"/>
    <m/>
    <m/>
    <m/>
    <m/>
    <m/>
    <m/>
    <n v="59.02"/>
    <n v="87.9"/>
    <m/>
    <m/>
    <m/>
    <m/>
    <m/>
    <n v="3.41"/>
    <m/>
    <n v="3.41"/>
    <n v="1"/>
    <m/>
    <m/>
    <m/>
    <m/>
    <n v="43748904"/>
    <m/>
    <m/>
    <d v="2022-03-12T00:00:00"/>
    <d v="2024-01-15T00:00:00"/>
    <m/>
    <m/>
    <m/>
    <m/>
    <m/>
    <n v="4.01"/>
    <m/>
    <m/>
    <m/>
    <m/>
    <n v="1"/>
    <m/>
    <n v="674"/>
    <m/>
    <m/>
    <m/>
    <m/>
    <n v="0"/>
    <s v="No"/>
    <n v="107401.72"/>
    <n v="43"/>
    <n v="85.05"/>
    <m/>
    <m/>
    <n v="1"/>
  </r>
  <r>
    <x v="2851"/>
    <m/>
    <m/>
    <m/>
    <m/>
    <m/>
    <m/>
    <m/>
    <m/>
    <m/>
    <m/>
    <m/>
    <m/>
    <m/>
    <m/>
    <m/>
    <m/>
    <m/>
    <m/>
    <m/>
    <m/>
    <m/>
    <m/>
    <m/>
    <m/>
    <m/>
    <m/>
    <m/>
    <m/>
    <m/>
    <m/>
    <m/>
    <m/>
    <m/>
    <m/>
    <m/>
    <m/>
    <m/>
    <m/>
    <m/>
    <x v="13"/>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9:C2861" firstHeaderRow="0" firstDataRow="1" firstDataCol="1" rowPageCount="1" colPageCount="1"/>
  <pivotFields count="112">
    <pivotField axis="axisRow" showAll="0">
      <items count="2853">
        <item x="1778"/>
        <item x="154"/>
        <item x="2536"/>
        <item x="1571"/>
        <item x="172"/>
        <item x="754"/>
        <item x="1948"/>
        <item x="2"/>
        <item x="226"/>
        <item x="542"/>
        <item x="271"/>
        <item x="990"/>
        <item x="416"/>
        <item x="2760"/>
        <item x="346"/>
        <item x="1073"/>
        <item x="1712"/>
        <item x="1817"/>
        <item x="2798"/>
        <item x="2296"/>
        <item x="1835"/>
        <item x="1011"/>
        <item x="2676"/>
        <item x="2457"/>
        <item x="1429"/>
        <item x="133"/>
        <item x="681"/>
        <item x="2509"/>
        <item x="2202"/>
        <item x="1899"/>
        <item x="1893"/>
        <item x="2269"/>
        <item x="1420"/>
        <item x="859"/>
        <item x="1754"/>
        <item x="228"/>
        <item x="1018"/>
        <item x="1714"/>
        <item x="1766"/>
        <item x="397"/>
        <item x="2691"/>
        <item x="1371"/>
        <item x="1619"/>
        <item x="2709"/>
        <item x="104"/>
        <item x="1392"/>
        <item x="442"/>
        <item x="36"/>
        <item x="2518"/>
        <item x="194"/>
        <item x="2238"/>
        <item x="10"/>
        <item x="967"/>
        <item x="1863"/>
        <item x="1690"/>
        <item x="2385"/>
        <item x="1094"/>
        <item x="1603"/>
        <item x="2159"/>
        <item x="2647"/>
        <item x="959"/>
        <item x="1946"/>
        <item x="1998"/>
        <item x="1388"/>
        <item x="941"/>
        <item x="2487"/>
        <item x="1407"/>
        <item x="926"/>
        <item x="1267"/>
        <item x="280"/>
        <item x="1041"/>
        <item x="1786"/>
        <item x="2091"/>
        <item x="2090"/>
        <item x="752"/>
        <item x="1477"/>
        <item x="2573"/>
        <item x="899"/>
        <item x="1930"/>
        <item x="2017"/>
        <item x="418"/>
        <item x="2320"/>
        <item x="1337"/>
        <item x="604"/>
        <item x="910"/>
        <item x="718"/>
        <item x="2802"/>
        <item x="1785"/>
        <item x="1782"/>
        <item x="679"/>
        <item x="1082"/>
        <item x="1687"/>
        <item x="894"/>
        <item x="1827"/>
        <item x="1843"/>
        <item x="1812"/>
        <item x="1494"/>
        <item x="1443"/>
        <item x="2099"/>
        <item x="2566"/>
        <item x="263"/>
        <item x="1003"/>
        <item x="2597"/>
        <item x="2165"/>
        <item x="2232"/>
        <item x="2812"/>
        <item x="89"/>
        <item x="549"/>
        <item x="771"/>
        <item x="1630"/>
        <item x="2762"/>
        <item x="2117"/>
        <item x="857"/>
        <item x="669"/>
        <item x="85"/>
        <item x="1461"/>
        <item x="733"/>
        <item x="1675"/>
        <item x="2733"/>
        <item x="1440"/>
        <item x="296"/>
        <item x="618"/>
        <item x="2240"/>
        <item x="126"/>
        <item x="1956"/>
        <item x="267"/>
        <item x="2847"/>
        <item x="682"/>
        <item x="2554"/>
        <item x="2734"/>
        <item x="1767"/>
        <item x="1424"/>
        <item x="2373"/>
        <item x="1755"/>
        <item x="761"/>
        <item x="650"/>
        <item x="2266"/>
        <item x="2430"/>
        <item x="2019"/>
        <item x="2501"/>
        <item x="431"/>
        <item x="2170"/>
        <item x="55"/>
        <item x="1449"/>
        <item x="1247"/>
        <item x="1662"/>
        <item x="1838"/>
        <item x="577"/>
        <item x="2328"/>
        <item x="1224"/>
        <item x="955"/>
        <item x="1811"/>
        <item x="2637"/>
        <item x="1149"/>
        <item x="600"/>
        <item x="66"/>
        <item x="806"/>
        <item x="1430"/>
        <item x="1897"/>
        <item x="1242"/>
        <item x="2410"/>
        <item x="488"/>
        <item x="2603"/>
        <item x="1910"/>
        <item x="1231"/>
        <item x="352"/>
        <item x="1604"/>
        <item x="1530"/>
        <item x="2562"/>
        <item x="2420"/>
        <item x="1119"/>
        <item x="40"/>
        <item x="2429"/>
        <item x="13"/>
        <item x="1918"/>
        <item x="2326"/>
        <item x="2646"/>
        <item x="2565"/>
        <item x="2246"/>
        <item x="2315"/>
        <item x="1746"/>
        <item x="2224"/>
        <item x="2234"/>
        <item x="1842"/>
        <item x="242"/>
        <item x="2098"/>
        <item x="353"/>
        <item x="2508"/>
        <item x="2210"/>
        <item x="2596"/>
        <item x="1876"/>
        <item x="1101"/>
        <item x="1156"/>
        <item x="845"/>
        <item x="947"/>
        <item x="1496"/>
        <item x="1460"/>
        <item x="966"/>
        <item x="591"/>
        <item x="616"/>
        <item x="1509"/>
        <item x="1726"/>
        <item x="749"/>
        <item x="395"/>
        <item x="2346"/>
        <item x="2763"/>
        <item x="1667"/>
        <item x="1901"/>
        <item x="391"/>
        <item x="160"/>
        <item x="2461"/>
        <item x="343"/>
        <item x="270"/>
        <item x="907"/>
        <item x="2211"/>
        <item x="939"/>
        <item x="405"/>
        <item x="1302"/>
        <item x="1171"/>
        <item x="1533"/>
        <item x="1856"/>
        <item x="765"/>
        <item x="2374"/>
        <item x="1210"/>
        <item x="1248"/>
        <item x="1643"/>
        <item x="734"/>
        <item x="2371"/>
        <item x="795"/>
        <item x="424"/>
        <item x="74"/>
        <item x="2835"/>
        <item x="932"/>
        <item x="2686"/>
        <item x="375"/>
        <item x="2455"/>
        <item x="2247"/>
        <item x="2397"/>
        <item x="1215"/>
        <item x="1350"/>
        <item x="2043"/>
        <item x="445"/>
        <item x="1892"/>
        <item x="1068"/>
        <item x="209"/>
        <item x="2021"/>
        <item x="1170"/>
        <item x="97"/>
        <item x="2843"/>
        <item x="176"/>
        <item x="2375"/>
        <item x="1300"/>
        <item x="80"/>
        <item x="965"/>
        <item x="210"/>
        <item x="2164"/>
        <item x="88"/>
        <item x="1145"/>
        <item x="1001"/>
        <item x="1773"/>
        <item x="100"/>
        <item x="1458"/>
        <item x="2750"/>
        <item x="504"/>
        <item x="707"/>
        <item x="22"/>
        <item x="103"/>
        <item x="2116"/>
        <item x="2331"/>
        <item x="1238"/>
        <item x="428"/>
        <item x="614"/>
        <item x="2132"/>
        <item x="2613"/>
        <item x="1378"/>
        <item x="2145"/>
        <item x="1447"/>
        <item x="309"/>
        <item x="1629"/>
        <item x="2524"/>
        <item x="920"/>
        <item x="365"/>
        <item x="1169"/>
        <item x="2427"/>
        <item x="2300"/>
        <item x="408"/>
        <item x="902"/>
        <item x="1329"/>
        <item x="1556"/>
        <item x="571"/>
        <item x="1724"/>
        <item x="396"/>
        <item x="1140"/>
        <item x="41"/>
        <item x="1638"/>
        <item x="532"/>
        <item x="1815"/>
        <item x="1985"/>
        <item x="2660"/>
        <item x="481"/>
        <item x="1097"/>
        <item x="527"/>
        <item x="2239"/>
        <item x="865"/>
        <item x="2069"/>
        <item x="1764"/>
        <item x="940"/>
        <item x="472"/>
        <item x="583"/>
        <item x="305"/>
        <item x="515"/>
        <item x="804"/>
        <item x="2531"/>
        <item x="368"/>
        <item x="580"/>
        <item x="2251"/>
        <item x="69"/>
        <item x="2444"/>
        <item x="1384"/>
        <item x="1249"/>
        <item x="486"/>
        <item x="1290"/>
        <item x="361"/>
        <item x="2183"/>
        <item x="1245"/>
        <item x="1080"/>
        <item x="1753"/>
        <item x="52"/>
        <item x="2147"/>
        <item x="1157"/>
        <item x="521"/>
        <item x="292"/>
        <item x="54"/>
        <item x="781"/>
        <item x="721"/>
        <item x="1172"/>
        <item x="1682"/>
        <item x="1007"/>
        <item x="1330"/>
        <item x="1058"/>
        <item x="2412"/>
        <item x="1100"/>
        <item x="2630"/>
        <item x="1123"/>
        <item x="717"/>
        <item x="1105"/>
        <item x="2120"/>
        <item x="1821"/>
        <item x="2314"/>
        <item x="2367"/>
        <item x="1227"/>
        <item x="2416"/>
        <item x="18"/>
        <item x="1984"/>
        <item x="1588"/>
        <item x="1625"/>
        <item x="1986"/>
        <item x="2203"/>
        <item x="838"/>
        <item x="1254"/>
        <item x="1568"/>
        <item x="2549"/>
        <item x="2213"/>
        <item x="1471"/>
        <item x="1527"/>
        <item x="1465"/>
        <item x="1650"/>
        <item x="319"/>
        <item x="1045"/>
        <item x="34"/>
        <item x="2056"/>
        <item x="674"/>
        <item x="914"/>
        <item x="816"/>
        <item x="2302"/>
        <item x="2092"/>
        <item x="1017"/>
        <item x="1637"/>
        <item x="638"/>
        <item x="1481"/>
        <item x="2363"/>
        <item x="1065"/>
        <item x="2279"/>
        <item x="67"/>
        <item x="519"/>
        <item x="2388"/>
        <item x="2766"/>
        <item x="1825"/>
        <item x="1078"/>
        <item x="699"/>
        <item x="2601"/>
        <item x="1207"/>
        <item x="1309"/>
        <item x="2219"/>
        <item x="1437"/>
        <item x="333"/>
        <item x="2845"/>
        <item x="1198"/>
        <item x="1961"/>
        <item x="2624"/>
        <item x="1945"/>
        <item x="57"/>
        <item x="430"/>
        <item x="1600"/>
        <item x="1222"/>
        <item x="511"/>
        <item x="2391"/>
        <item x="1607"/>
        <item x="1824"/>
        <item x="1355"/>
        <item x="759"/>
        <item x="1389"/>
        <item x="1270"/>
        <item x="1747"/>
        <item x="2685"/>
        <item x="2649"/>
        <item x="1347"/>
        <item x="480"/>
        <item x="425"/>
        <item x="822"/>
        <item x="854"/>
        <item x="2537"/>
        <item x="1617"/>
        <item x="1659"/>
        <item x="2557"/>
        <item x="444"/>
        <item x="477"/>
        <item x="1833"/>
        <item x="359"/>
        <item x="694"/>
        <item x="2659"/>
        <item x="508"/>
        <item x="1596"/>
        <item x="1124"/>
        <item x="2619"/>
        <item x="2772"/>
        <item x="2228"/>
        <item x="1312"/>
        <item x="24"/>
        <item x="1819"/>
        <item x="1194"/>
        <item x="2614"/>
        <item x="2316"/>
        <item x="2548"/>
        <item x="155"/>
        <item x="691"/>
        <item x="1273"/>
        <item x="1908"/>
        <item x="823"/>
        <item x="2795"/>
        <item x="2177"/>
        <item x="2473"/>
        <item x="2492"/>
        <item x="1161"/>
        <item x="327"/>
        <item x="1522"/>
        <item x="2657"/>
        <item x="192"/>
        <item x="559"/>
        <item x="2539"/>
        <item x="448"/>
        <item x="2693"/>
        <item x="79"/>
        <item x="150"/>
        <item x="2035"/>
        <item x="660"/>
        <item x="2082"/>
        <item x="1701"/>
        <item x="642"/>
        <item x="755"/>
        <item x="1005"/>
        <item x="1510"/>
        <item x="2496"/>
        <item x="885"/>
        <item x="2293"/>
        <item x="1829"/>
        <item x="2076"/>
        <item x="222"/>
        <item x="1356"/>
        <item x="2696"/>
        <item x="1081"/>
        <item x="1624"/>
        <item x="2212"/>
        <item x="796"/>
        <item x="2013"/>
        <item x="318"/>
        <item x="789"/>
        <item x="360"/>
        <item x="1520"/>
        <item x="1963"/>
        <item x="776"/>
        <item x="2026"/>
        <item x="247"/>
        <item x="800"/>
        <item x="1154"/>
        <item x="982"/>
        <item x="1264"/>
        <item x="2134"/>
        <item x="680"/>
        <item x="462"/>
        <item x="587"/>
        <item x="657"/>
        <item x="1651"/>
        <item x="851"/>
        <item x="491"/>
        <item x="31"/>
        <item x="337"/>
        <item x="1216"/>
        <item x="1616"/>
        <item x="2816"/>
        <item x="266"/>
        <item x="1495"/>
        <item x="148"/>
        <item x="1975"/>
        <item x="1729"/>
        <item x="81"/>
        <item x="1008"/>
        <item x="2023"/>
        <item x="1728"/>
        <item x="1311"/>
        <item x="999"/>
        <item x="971"/>
        <item x="44"/>
        <item x="220"/>
        <item x="2217"/>
        <item x="2033"/>
        <item x="2785"/>
        <item x="436"/>
        <item x="1971"/>
        <item x="1531"/>
        <item x="637"/>
        <item x="1402"/>
        <item x="606"/>
        <item x="1537"/>
        <item x="1562"/>
        <item x="1043"/>
        <item x="2790"/>
        <item x="860"/>
        <item x="419"/>
        <item x="2012"/>
        <item x="621"/>
        <item x="48"/>
        <item x="2824"/>
        <item x="1795"/>
        <item x="2299"/>
        <item x="2468"/>
        <item x="2345"/>
        <item x="423"/>
        <item x="163"/>
        <item x="115"/>
        <item x="2011"/>
        <item x="451"/>
        <item x="554"/>
        <item x="644"/>
        <item x="2769"/>
        <item x="2526"/>
        <item x="2150"/>
        <item x="645"/>
        <item x="853"/>
        <item x="1364"/>
        <item x="2124"/>
        <item x="38"/>
        <item x="2063"/>
        <item x="2298"/>
        <item x="277"/>
        <item x="1885"/>
        <item x="1561"/>
        <item x="2395"/>
        <item x="259"/>
        <item x="446"/>
        <item x="2068"/>
        <item x="598"/>
        <item x="2823"/>
        <item x="123"/>
        <item x="1689"/>
        <item x="768"/>
        <item x="2207"/>
        <item x="2215"/>
        <item x="1621"/>
        <item x="676"/>
        <item x="898"/>
        <item x="2275"/>
        <item x="1802"/>
        <item x="2181"/>
        <item x="2123"/>
        <item x="1181"/>
        <item x="747"/>
        <item x="706"/>
        <item x="1064"/>
        <item x="2626"/>
        <item x="1233"/>
        <item x="1880"/>
        <item x="102"/>
        <item x="2383"/>
        <item x="179"/>
        <item x="1781"/>
        <item x="1307"/>
        <item x="1925"/>
        <item x="1024"/>
        <item x="177"/>
        <item x="2196"/>
        <item x="1722"/>
        <item x="701"/>
        <item x="582"/>
        <item x="186"/>
        <item x="1439"/>
        <item x="2650"/>
        <item x="581"/>
        <item x="143"/>
        <item x="988"/>
        <item x="1960"/>
        <item x="923"/>
        <item x="1727"/>
        <item x="746"/>
        <item x="1143"/>
        <item x="47"/>
        <item x="1777"/>
        <item x="165"/>
        <item x="963"/>
        <item x="2089"/>
        <item x="156"/>
        <item x="23"/>
        <item x="1237"/>
        <item x="831"/>
        <item x="948"/>
        <item x="690"/>
        <item x="245"/>
        <item x="2842"/>
        <item x="762"/>
        <item x="398"/>
        <item x="1468"/>
        <item x="2704"/>
        <item x="1408"/>
        <item x="2133"/>
        <item x="127"/>
        <item x="917"/>
        <item x="2231"/>
        <item x="1760"/>
        <item x="2625"/>
        <item x="324"/>
        <item x="1428"/>
        <item x="241"/>
        <item x="1896"/>
        <item x="2308"/>
        <item x="1093"/>
        <item x="2749"/>
        <item x="250"/>
        <item x="726"/>
        <item x="287"/>
        <item x="935"/>
        <item x="2629"/>
        <item x="998"/>
        <item x="2151"/>
        <item x="2310"/>
        <item x="1318"/>
        <item x="1438"/>
        <item x="2702"/>
        <item x="1570"/>
        <item x="286"/>
        <item x="27"/>
        <item x="2488"/>
        <item x="262"/>
        <item x="409"/>
        <item x="198"/>
        <item x="870"/>
        <item x="181"/>
        <item x="43"/>
        <item x="730"/>
        <item x="95"/>
        <item x="2821"/>
        <item x="505"/>
        <item x="224"/>
        <item x="2651"/>
        <item x="1704"/>
        <item x="2672"/>
        <item x="2706"/>
        <item x="1048"/>
        <item x="946"/>
        <item x="1733"/>
        <item x="1884"/>
        <item x="912"/>
        <item x="2369"/>
        <item x="2287"/>
        <item x="1167"/>
        <item x="2719"/>
        <item x="689"/>
        <item x="2609"/>
        <item x="188"/>
        <item x="1761"/>
        <item x="506"/>
        <item x="1563"/>
        <item x="968"/>
        <item x="2400"/>
        <item x="883"/>
        <item x="775"/>
        <item x="1349"/>
        <item x="215"/>
        <item x="1981"/>
        <item x="1250"/>
        <item x="720"/>
        <item x="2357"/>
        <item x="983"/>
        <item x="1128"/>
        <item x="1806"/>
        <item x="2605"/>
        <item x="1055"/>
        <item x="2171"/>
        <item x="1184"/>
        <item x="1"/>
        <item x="1063"/>
        <item x="2077"/>
        <item x="2778"/>
        <item x="351"/>
        <item x="1653"/>
        <item x="684"/>
        <item x="1225"/>
        <item x="1089"/>
        <item x="2521"/>
        <item x="449"/>
        <item x="1803"/>
        <item x="2476"/>
        <item x="1466"/>
        <item x="383"/>
        <item x="499"/>
        <item x="1508"/>
        <item x="1208"/>
        <item x="1434"/>
        <item x="1546"/>
        <item x="258"/>
        <item x="2589"/>
        <item x="585"/>
        <item x="586"/>
        <item x="230"/>
        <item x="216"/>
        <item x="636"/>
        <item x="137"/>
        <item x="2039"/>
        <item x="2160"/>
        <item x="420"/>
        <item x="1691"/>
        <item x="84"/>
        <item x="2034"/>
        <item x="189"/>
        <item x="1416"/>
        <item x="2106"/>
        <item x="113"/>
        <item x="1991"/>
        <item x="1151"/>
        <item x="2522"/>
        <item x="919"/>
        <item x="1507"/>
        <item x="1798"/>
        <item x="1020"/>
        <item x="2191"/>
        <item x="895"/>
        <item x="810"/>
        <item x="970"/>
        <item x="764"/>
        <item x="567"/>
        <item x="53"/>
        <item x="778"/>
        <item x="336"/>
        <item x="1557"/>
        <item x="2448"/>
        <item x="321"/>
        <item x="19"/>
        <item x="2679"/>
        <item x="1707"/>
        <item x="15"/>
        <item x="2042"/>
        <item x="370"/>
        <item x="2792"/>
        <item x="847"/>
        <item x="478"/>
        <item x="576"/>
        <item x="866"/>
        <item x="326"/>
        <item x="634"/>
        <item x="304"/>
        <item x="2205"/>
        <item x="1049"/>
        <item x="2586"/>
        <item x="1801"/>
        <item x="2187"/>
        <item x="1692"/>
        <item x="1900"/>
        <item x="2793"/>
        <item x="2193"/>
        <item x="2786"/>
        <item x="569"/>
        <item x="535"/>
        <item x="2818"/>
        <item x="743"/>
        <item x="1841"/>
        <item x="1573"/>
        <item x="1331"/>
        <item x="1178"/>
        <item x="1177"/>
        <item x="2470"/>
        <item x="2263"/>
        <item x="1684"/>
        <item x="130"/>
        <item x="811"/>
        <item x="814"/>
        <item x="62"/>
        <item x="1580"/>
        <item x="2556"/>
        <item x="1888"/>
        <item x="1907"/>
        <item x="763"/>
        <item x="2532"/>
        <item x="2292"/>
        <item x="341"/>
        <item x="1990"/>
        <item x="2788"/>
        <item x="2751"/>
        <item x="1849"/>
        <item x="2809"/>
        <item x="2805"/>
        <item x="2827"/>
        <item x="1652"/>
        <item x="72"/>
        <item x="688"/>
        <item x="2312"/>
        <item x="1142"/>
        <item x="1681"/>
        <item x="2306"/>
        <item x="2819"/>
        <item x="2277"/>
        <item x="723"/>
        <item x="2179"/>
        <item x="206"/>
        <item x="1062"/>
        <item x="1628"/>
        <item x="602"/>
        <item x="601"/>
        <item x="2757"/>
        <item x="2735"/>
        <item x="1148"/>
        <item x="936"/>
        <item x="1891"/>
        <item x="2037"/>
        <item x="2398"/>
        <item x="856"/>
        <item x="2598"/>
        <item x="2000"/>
        <item x="2493"/>
        <item x="1141"/>
        <item x="218"/>
        <item x="313"/>
        <item x="1201"/>
        <item x="2717"/>
        <item x="2102"/>
        <item x="1150"/>
        <item x="1417"/>
        <item x="447"/>
        <item x="658"/>
        <item x="1658"/>
        <item x="2580"/>
        <item x="2767"/>
        <item x="927"/>
        <item x="722"/>
        <item x="1931"/>
        <item x="1403"/>
        <item x="597"/>
        <item x="101"/>
        <item x="1394"/>
        <item x="881"/>
        <item x="1229"/>
        <item x="1902"/>
        <item x="2707"/>
        <item x="1679"/>
        <item x="1813"/>
        <item x="2840"/>
        <item x="1077"/>
        <item x="2163"/>
        <item x="2458"/>
        <item x="1978"/>
        <item x="2057"/>
        <item x="516"/>
        <item x="980"/>
        <item x="1125"/>
        <item x="1850"/>
        <item x="2747"/>
        <item x="2225"/>
        <item x="1923"/>
        <item x="1717"/>
        <item x="162"/>
        <item x="108"/>
        <item x="2555"/>
        <item x="507"/>
        <item x="386"/>
        <item x="322"/>
        <item x="2610"/>
        <item x="2683"/>
        <item x="2343"/>
        <item x="2136"/>
        <item x="227"/>
        <item x="2402"/>
        <item x="1737"/>
        <item x="1796"/>
        <item x="953"/>
        <item x="2761"/>
        <item x="962"/>
        <item x="500"/>
        <item x="468"/>
        <item x="1639"/>
        <item x="495"/>
        <item x="1338"/>
        <item x="1228"/>
        <item x="2143"/>
        <item x="2611"/>
        <item x="2833"/>
        <item x="489"/>
        <item x="2105"/>
        <item x="1147"/>
        <item x="1544"/>
        <item x="1397"/>
        <item x="371"/>
        <item x="2680"/>
        <item x="986"/>
        <item x="1938"/>
        <item x="2834"/>
        <item x="2111"/>
        <item x="1739"/>
        <item x="2153"/>
        <item x="2079"/>
        <item x="2497"/>
        <item x="2330"/>
        <item x="2002"/>
        <item x="2146"/>
        <item x="316"/>
        <item x="39"/>
        <item x="315"/>
        <item x="1457"/>
        <item x="2743"/>
        <item x="2799"/>
        <item x="2081"/>
        <item x="2752"/>
        <item x="2422"/>
        <item x="402"/>
        <item x="552"/>
        <item x="2505"/>
        <item x="1046"/>
        <item x="2186"/>
        <item x="1484"/>
        <item x="647"/>
        <item x="401"/>
        <item x="493"/>
        <item x="1968"/>
        <item x="2278"/>
        <item x="450"/>
        <item x="2118"/>
        <item x="1935"/>
        <item x="1818"/>
        <item x="868"/>
        <item x="1663"/>
        <item x="1693"/>
        <item x="2158"/>
        <item x="1711"/>
        <item x="991"/>
        <item x="2335"/>
        <item x="1470"/>
        <item x="2241"/>
        <item x="183"/>
        <item x="1104"/>
        <item x="1281"/>
        <item x="2510"/>
        <item x="2359"/>
        <item x="2352"/>
        <item x="572"/>
        <item x="2256"/>
        <item x="1904"/>
        <item x="159"/>
        <item x="1572"/>
        <item x="805"/>
        <item x="2469"/>
        <item x="2018"/>
        <item x="364"/>
        <item x="2004"/>
        <item x="1554"/>
        <item x="1890"/>
        <item x="1026"/>
        <item x="374"/>
        <item x="1333"/>
        <item x="925"/>
        <item x="864"/>
        <item x="2188"/>
        <item x="1626"/>
        <item x="2218"/>
        <item x="303"/>
        <item x="954"/>
        <item x="1035"/>
        <item x="1159"/>
        <item x="90"/>
        <item x="1454"/>
        <item x="2533"/>
        <item x="1351"/>
        <item x="770"/>
        <item x="842"/>
        <item x="30"/>
        <item x="1160"/>
        <item x="2520"/>
        <item x="1995"/>
        <item x="1957"/>
        <item x="892"/>
        <item x="432"/>
        <item x="548"/>
        <item x="14"/>
        <item x="1848"/>
        <item x="288"/>
        <item x="164"/>
        <item x="887"/>
        <item x="956"/>
        <item x="169"/>
        <item x="388"/>
        <item x="784"/>
        <item x="2029"/>
        <item x="1823"/>
        <item x="2498"/>
        <item x="1656"/>
        <item x="1551"/>
        <item x="1730"/>
        <item x="1685"/>
        <item x="58"/>
        <item x="49"/>
        <item x="1365"/>
        <item x="1953"/>
        <item x="2642"/>
        <item x="2481"/>
        <item x="2252"/>
        <item x="924"/>
        <item x="1654"/>
        <item x="1593"/>
        <item x="2669"/>
        <item x="1979"/>
        <item x="1153"/>
        <item x="884"/>
        <item x="312"/>
        <item x="503"/>
        <item x="463"/>
        <item x="464"/>
        <item x="429"/>
        <item x="687"/>
        <item x="673"/>
        <item x="1980"/>
        <item x="1545"/>
        <item x="1536"/>
        <item x="2794"/>
        <item x="801"/>
        <item x="2535"/>
        <item x="2606"/>
        <item x="641"/>
        <item x="1084"/>
        <item x="384"/>
        <item x="1634"/>
        <item x="1478"/>
        <item x="938"/>
        <item x="893"/>
        <item x="323"/>
        <item x="619"/>
        <item x="1485"/>
        <item x="1528"/>
        <item x="252"/>
        <item x="1982"/>
        <item x="223"/>
        <item x="1994"/>
        <item x="915"/>
        <item x="308"/>
        <item x="2148"/>
        <item x="96"/>
        <item x="459"/>
        <item x="1421"/>
        <item x="1718"/>
        <item x="1015"/>
        <item x="2095"/>
        <item x="501"/>
        <item x="2249"/>
        <item x="903"/>
        <item x="2665"/>
        <item x="2372"/>
        <item x="518"/>
        <item x="1558"/>
        <item x="710"/>
        <item x="1138"/>
        <item x="1283"/>
        <item x="2382"/>
        <item x="510"/>
        <item x="1030"/>
        <item x="593"/>
        <item x="1464"/>
        <item x="705"/>
        <item x="1516"/>
        <item x="253"/>
        <item x="837"/>
        <item x="871"/>
        <item x="882"/>
        <item x="1221"/>
        <item x="427"/>
        <item x="2198"/>
        <item x="736"/>
        <item x="1776"/>
        <item x="2010"/>
        <item x="2048"/>
        <item x="973"/>
        <item x="509"/>
        <item x="297"/>
        <item x="2813"/>
        <item x="2808"/>
        <item x="1809"/>
        <item x="672"/>
        <item x="357"/>
        <item x="1053"/>
        <item x="1383"/>
        <item x="1380"/>
        <item x="908"/>
        <item x="1506"/>
        <item x="285"/>
        <item x="2645"/>
        <item x="663"/>
        <item x="1800"/>
        <item x="1644"/>
        <item x="1021"/>
        <item x="1200"/>
        <item x="1944"/>
        <item x="111"/>
        <item x="668"/>
        <item x="151"/>
        <item x="1889"/>
        <item x="993"/>
        <item x="1028"/>
        <item x="2826"/>
        <item x="2227"/>
        <item x="952"/>
        <item x="630"/>
        <item x="2797"/>
        <item x="1268"/>
        <item x="1543"/>
        <item x="1034"/>
        <item x="76"/>
        <item x="1014"/>
        <item x="2714"/>
        <item x="1023"/>
        <item x="2552"/>
        <item x="2351"/>
        <item x="2507"/>
        <item x="2206"/>
        <item x="1414"/>
        <item x="1794"/>
        <item x="2235"/>
        <item x="2837"/>
        <item x="422"/>
        <item x="1735"/>
        <item x="937"/>
        <item x="2080"/>
        <item x="562"/>
        <item x="1163"/>
        <item x="1126"/>
        <item x="1498"/>
        <item x="59"/>
        <item x="1262"/>
        <item x="412"/>
        <item x="1246"/>
        <item x="2732"/>
        <item x="2478"/>
        <item x="839"/>
        <item x="1911"/>
        <item x="719"/>
        <item x="2301"/>
        <item x="2313"/>
        <item x="1226"/>
        <item x="1483"/>
        <item x="664"/>
        <item x="944"/>
        <item x="766"/>
        <item x="2500"/>
        <item x="1037"/>
        <item x="417"/>
        <item x="2255"/>
        <item x="640"/>
        <item x="233"/>
        <item x="1700"/>
        <item x="68"/>
        <item x="1036"/>
        <item x="1120"/>
        <item x="458"/>
        <item x="1410"/>
        <item x="1565"/>
        <item x="626"/>
        <item x="1335"/>
        <item x="2216"/>
        <item x="2083"/>
        <item x="2096"/>
        <item x="1852"/>
        <item x="1136"/>
        <item x="1259"/>
        <item x="2208"/>
        <item x="1390"/>
        <item x="2825"/>
        <item x="1521"/>
        <item x="2633"/>
        <item x="272"/>
        <item x="2229"/>
        <item x="26"/>
        <item x="969"/>
        <item x="537"/>
        <item x="382"/>
        <item x="1334"/>
        <item x="1490"/>
        <item x="114"/>
        <item x="2722"/>
        <item x="1622"/>
        <item x="1369"/>
        <item x="2257"/>
        <item x="2441"/>
        <item x="1296"/>
        <item x="1922"/>
        <item x="1244"/>
        <item x="1640"/>
        <item x="1435"/>
        <item x="170"/>
        <item x="2661"/>
        <item x="900"/>
        <item x="2270"/>
        <item x="290"/>
        <item x="2844"/>
        <item x="913"/>
        <item x="2376"/>
        <item x="2593"/>
        <item x="700"/>
        <item x="330"/>
        <item x="757"/>
        <item x="819"/>
        <item x="2519"/>
        <item x="1191"/>
        <item x="934"/>
        <item x="2093"/>
        <item x="1266"/>
        <item x="760"/>
        <item x="2695"/>
        <item x="1709"/>
        <item x="260"/>
        <item x="2273"/>
        <item x="1131"/>
        <item x="2687"/>
        <item x="992"/>
        <item x="2737"/>
        <item x="1288"/>
        <item x="193"/>
        <item x="1731"/>
        <item x="2572"/>
        <item x="60"/>
        <item x="1442"/>
        <item x="2347"/>
        <item x="244"/>
        <item x="8"/>
        <item x="981"/>
        <item x="119"/>
        <item x="1499"/>
        <item x="2836"/>
        <item x="51"/>
        <item x="2831"/>
        <item x="302"/>
        <item x="1855"/>
        <item x="2318"/>
        <item x="234"/>
        <item x="2615"/>
        <item x="276"/>
        <item x="1864"/>
        <item x="331"/>
        <item x="320"/>
        <item x="191"/>
        <item x="1376"/>
        <item x="1774"/>
        <item x="1845"/>
        <item x="1474"/>
        <item x="2567"/>
        <item x="2325"/>
        <item x="2377"/>
        <item x="697"/>
        <item x="2560"/>
        <item x="1775"/>
        <item x="16"/>
        <item x="65"/>
        <item x="2474"/>
        <item x="403"/>
        <item x="2094"/>
        <item x="306"/>
        <item x="1952"/>
        <item x="2759"/>
        <item x="443"/>
        <item x="2233"/>
        <item x="350"/>
        <item x="471"/>
        <item x="355"/>
        <item x="2643"/>
        <item x="820"/>
        <item x="737"/>
        <item x="1405"/>
        <item x="2561"/>
        <item x="1404"/>
        <item x="2024"/>
        <item x="2564"/>
        <item x="211"/>
        <item x="1804"/>
        <item x="2550"/>
        <item x="99"/>
        <item x="2172"/>
        <item x="729"/>
        <item x="205"/>
        <item x="236"/>
        <item x="848"/>
        <item x="609"/>
        <item x="2602"/>
        <item x="1199"/>
        <item x="2097"/>
        <item x="1323"/>
        <item x="1810"/>
        <item x="490"/>
        <item x="1313"/>
        <item x="438"/>
        <item x="1409"/>
        <item x="2112"/>
        <item x="1327"/>
        <item x="2713"/>
        <item x="1476"/>
        <item x="2731"/>
        <item x="1837"/>
        <item x="1326"/>
        <item x="748"/>
        <item x="1538"/>
        <item x="1400"/>
        <item x="661"/>
        <item x="624"/>
        <item x="758"/>
        <item x="958"/>
        <item x="773"/>
        <item x="807"/>
        <item x="835"/>
        <item x="1879"/>
        <item x="1219"/>
        <item x="2701"/>
        <item x="174"/>
        <item x="2286"/>
        <item x="1870"/>
        <item x="553"/>
        <item x="1647"/>
        <item x="2846"/>
        <item x="281"/>
        <item x="1611"/>
        <item x="997"/>
        <item x="2254"/>
        <item x="2342"/>
        <item x="2084"/>
        <item x="1382"/>
        <item x="2366"/>
        <item x="2114"/>
        <item x="1535"/>
        <item x="2323"/>
        <item x="855"/>
        <item x="1970"/>
        <item x="2791"/>
        <item x="392"/>
        <item x="1175"/>
        <item x="1061"/>
        <item x="1375"/>
        <item x="539"/>
        <item x="153"/>
        <item x="342"/>
        <item x="2386"/>
        <item x="136"/>
        <item x="1256"/>
        <item x="1423"/>
        <item x="2579"/>
        <item x="1734"/>
        <item x="1569"/>
        <item x="1433"/>
        <item x="1252"/>
        <item x="2612"/>
        <item x="1106"/>
        <item x="1598"/>
        <item x="2392"/>
        <item x="2774"/>
        <item x="1473"/>
        <item x="878"/>
        <item x="2664"/>
        <item x="1559"/>
        <item x="1107"/>
        <item x="551"/>
        <item x="840"/>
        <item x="124"/>
        <item x="476"/>
        <item x="1298"/>
        <item x="2355"/>
        <item x="1116"/>
        <item x="2404"/>
        <item x="1912"/>
        <item x="1921"/>
        <item x="2700"/>
        <item x="656"/>
        <item x="728"/>
        <item x="2545"/>
        <item x="2295"/>
        <item x="2244"/>
        <item x="1099"/>
        <item x="2413"/>
        <item x="715"/>
        <item x="2720"/>
        <item x="1401"/>
        <item x="740"/>
        <item x="2730"/>
        <item x="2442"/>
        <item x="1741"/>
        <item x="2282"/>
        <item x="578"/>
        <item x="42"/>
        <item x="2781"/>
        <item x="1913"/>
        <item x="2265"/>
        <item x="2368"/>
        <item x="1204"/>
        <item x="344"/>
        <item x="879"/>
        <item x="1765"/>
        <item x="861"/>
        <item x="289"/>
        <item x="2663"/>
        <item x="469"/>
        <item x="2628"/>
        <item x="2297"/>
        <item x="2016"/>
        <item x="212"/>
        <item x="2110"/>
        <item x="2031"/>
        <item x="595"/>
        <item x="414"/>
        <item x="1661"/>
        <item x="461"/>
        <item x="751"/>
        <item x="1514"/>
        <item x="2806"/>
        <item x="1114"/>
        <item x="2528"/>
        <item x="1871"/>
        <item x="1587"/>
        <item x="1085"/>
        <item x="1487"/>
        <item x="1436"/>
        <item x="2465"/>
        <item x="774"/>
        <item x="2764"/>
        <item x="888"/>
        <item x="2783"/>
        <item x="803"/>
        <item x="538"/>
        <item x="547"/>
        <item x="1441"/>
        <item x="2670"/>
        <item x="2506"/>
        <item x="2848"/>
        <item x="677"/>
        <item x="1790"/>
        <item x="2699"/>
        <item x="2822"/>
        <item x="2484"/>
        <item x="1688"/>
        <item x="779"/>
        <item x="2138"/>
        <item x="2446"/>
        <item x="1398"/>
        <item x="525"/>
        <item x="1797"/>
        <item x="28"/>
        <item x="1280"/>
        <item x="623"/>
        <item x="1649"/>
        <item x="356"/>
        <item x="120"/>
        <item x="474"/>
        <item x="1859"/>
        <item x="2121"/>
        <item x="1303"/>
        <item x="1475"/>
        <item x="390"/>
        <item x="94"/>
        <item x="1108"/>
        <item x="2332"/>
        <item x="298"/>
        <item x="1033"/>
        <item x="93"/>
        <item x="294"/>
        <item x="2086"/>
        <item x="2222"/>
        <item x="2258"/>
        <item x="826"/>
        <item x="631"/>
        <item x="709"/>
        <item x="792"/>
        <item x="2538"/>
        <item x="1601"/>
        <item x="399"/>
        <item x="530"/>
        <item x="653"/>
        <item x="1395"/>
        <item x="827"/>
        <item x="214"/>
        <item x="727"/>
        <item x="2130"/>
        <item x="1762"/>
        <item x="2022"/>
        <item x="1784"/>
        <item x="1240"/>
        <item x="1992"/>
        <item x="1632"/>
        <item x="301"/>
        <item x="1155"/>
        <item x="2780"/>
        <item x="1566"/>
        <item x="1697"/>
        <item x="858"/>
        <item x="5"/>
        <item x="182"/>
        <item x="2088"/>
        <item x="545"/>
        <item x="110"/>
        <item x="2620"/>
        <item x="1096"/>
        <item x="435"/>
        <item x="1353"/>
        <item x="373"/>
        <item x="413"/>
        <item x="1716"/>
        <item x="579"/>
        <item x="2777"/>
        <item x="465"/>
        <item x="1967"/>
        <item x="2014"/>
        <item x="2356"/>
        <item x="2378"/>
        <item x="2515"/>
        <item x="613"/>
        <item x="2100"/>
        <item x="1631"/>
        <item x="2242"/>
        <item x="1032"/>
        <item x="56"/>
        <item x="367"/>
        <item x="2407"/>
        <item x="166"/>
        <item x="2811"/>
        <item x="2608"/>
        <item x="1599"/>
        <item x="1358"/>
        <item x="564"/>
        <item x="2317"/>
        <item x="1092"/>
        <item x="2540"/>
        <item x="2052"/>
        <item x="1297"/>
        <item x="928"/>
        <item x="2753"/>
        <item x="400"/>
        <item x="2435"/>
        <item x="612"/>
        <item x="1732"/>
        <item x="2482"/>
        <item x="140"/>
        <item x="1770"/>
        <item x="534"/>
        <item x="756"/>
        <item x="2155"/>
        <item x="2199"/>
        <item x="35"/>
        <item x="785"/>
        <item x="2236"/>
        <item x="1431"/>
        <item x="2157"/>
        <item x="1758"/>
        <item x="802"/>
        <item x="2087"/>
        <item x="1025"/>
        <item x="2675"/>
        <item x="1391"/>
        <item x="930"/>
        <item x="1698"/>
        <item x="1139"/>
        <item x="138"/>
        <item x="2390"/>
        <item x="1919"/>
        <item x="1110"/>
        <item x="809"/>
        <item x="1019"/>
        <item x="354"/>
        <item x="2066"/>
        <item x="1950"/>
        <item x="1839"/>
        <item x="817"/>
        <item x="2644"/>
        <item x="134"/>
        <item x="2311"/>
        <item x="2360"/>
        <item x="1974"/>
        <item x="2424"/>
        <item x="1633"/>
        <item x="2454"/>
        <item x="2587"/>
        <item x="2627"/>
        <item x="906"/>
        <item x="2588"/>
        <item x="2062"/>
        <item x="2467"/>
        <item x="240"/>
        <item x="1057"/>
        <item x="821"/>
        <item x="1257"/>
        <item x="1445"/>
        <item x="777"/>
        <item x="2543"/>
        <item x="2421"/>
        <item x="1964"/>
        <item x="1740"/>
        <item x="555"/>
        <item x="479"/>
        <item x="2344"/>
        <item x="1469"/>
        <item x="1660"/>
        <item x="1261"/>
        <item x="590"/>
        <item x="2362"/>
        <item x="1332"/>
        <item x="2220"/>
        <item x="599"/>
        <item x="794"/>
        <item x="517"/>
        <item x="2259"/>
        <item x="268"/>
        <item x="1393"/>
        <item x="2810"/>
        <item x="213"/>
        <item x="1949"/>
        <item x="713"/>
        <item x="78"/>
        <item x="237"/>
        <item x="1869"/>
        <item x="338"/>
        <item x="1826"/>
        <item x="1079"/>
        <item x="2485"/>
        <item x="1188"/>
        <item x="2178"/>
        <item x="2280"/>
        <item x="2078"/>
        <item x="793"/>
        <item x="2690"/>
        <item x="1066"/>
        <item x="484"/>
        <item x="1133"/>
        <item x="1274"/>
        <item x="129"/>
        <item x="921"/>
        <item x="2600"/>
        <item x="1589"/>
        <item x="1894"/>
        <item x="1183"/>
        <item x="1164"/>
        <item x="524"/>
        <item x="950"/>
        <item x="1867"/>
        <item x="1232"/>
        <item x="1185"/>
        <item x="2440"/>
        <item x="2438"/>
        <item x="698"/>
        <item x="32"/>
        <item x="812"/>
        <item x="2591"/>
        <item x="187"/>
        <item x="874"/>
        <item x="340"/>
        <item x="1642"/>
        <item x="615"/>
        <item x="1917"/>
        <item x="2705"/>
        <item x="875"/>
        <item x="2718"/>
        <item x="1209"/>
        <item x="808"/>
        <item x="2673"/>
        <item x="1387"/>
        <item x="1075"/>
        <item x="1526"/>
        <item x="2667"/>
        <item x="2060"/>
        <item x="712"/>
        <item x="2804"/>
        <item x="1406"/>
        <item x="2107"/>
        <item x="2622"/>
        <item x="2248"/>
        <item x="1609"/>
        <item x="1493"/>
        <item x="2542"/>
        <item x="1738"/>
        <item x="1723"/>
        <item x="2453"/>
        <item x="2038"/>
        <item x="1294"/>
        <item x="787"/>
        <item x="1482"/>
        <item x="421"/>
        <item x="248"/>
        <item x="1463"/>
        <item x="1287"/>
        <item x="951"/>
        <item x="2677"/>
        <item x="453"/>
        <item x="1614"/>
        <item x="1427"/>
        <item x="1134"/>
        <item x="2744"/>
        <item x="2411"/>
        <item x="1928"/>
        <item x="1567"/>
        <item x="2365"/>
        <item x="2126"/>
        <item x="221"/>
        <item x="2058"/>
        <item x="2459"/>
        <item x="2115"/>
        <item x="275"/>
        <item x="1265"/>
        <item x="157"/>
        <item x="2006"/>
        <item x="513"/>
        <item x="1241"/>
        <item x="269"/>
        <item x="1344"/>
        <item x="460"/>
        <item x="1087"/>
        <item x="1672"/>
        <item x="63"/>
        <item x="202"/>
        <item x="208"/>
        <item x="2285"/>
        <item x="1929"/>
        <item x="1213"/>
        <item x="142"/>
        <item x="1858"/>
        <item x="1822"/>
        <item x="2724"/>
        <item x="1655"/>
        <item x="1450"/>
        <item x="2494"/>
        <item x="1320"/>
        <item x="167"/>
        <item x="475"/>
        <item x="1113"/>
        <item x="121"/>
        <item x="2443"/>
        <item x="1962"/>
        <item x="1851"/>
        <item x="2108"/>
        <item x="1914"/>
        <item x="692"/>
        <item x="2128"/>
        <item x="1162"/>
        <item x="2530"/>
        <item x="2349"/>
        <item x="274"/>
        <item x="225"/>
        <item x="2319"/>
        <item x="1196"/>
        <item x="635"/>
        <item x="1807"/>
        <item x="544"/>
        <item x="1052"/>
        <item x="2075"/>
        <item x="1585"/>
        <item x="299"/>
        <item x="2109"/>
        <item x="2755"/>
        <item x="1997"/>
        <item x="1582"/>
        <item x="264"/>
        <item x="2727"/>
        <item x="2394"/>
        <item x="782"/>
        <item x="2167"/>
        <item x="2527"/>
        <item x="1112"/>
        <item x="1779"/>
        <item x="852"/>
        <item x="2838"/>
        <item x="2656"/>
        <item x="1670"/>
        <item x="675"/>
        <item x="767"/>
        <item x="1941"/>
        <item x="1703"/>
        <item x="528"/>
        <item x="2103"/>
        <item x="846"/>
        <item x="1488"/>
        <item x="1190"/>
        <item x="1548"/>
        <item x="873"/>
        <item x="2674"/>
        <item x="570"/>
        <item x="1518"/>
        <item x="2209"/>
        <item x="1861"/>
        <item x="362"/>
        <item x="1360"/>
        <item x="1031"/>
        <item x="1906"/>
        <item x="257"/>
        <item x="1317"/>
        <item x="1027"/>
        <item x="984"/>
        <item x="2055"/>
        <item x="1715"/>
        <item x="2149"/>
        <item x="1713"/>
        <item x="2618"/>
        <item x="1792"/>
        <item x="2712"/>
        <item x="2431"/>
        <item x="945"/>
        <item x="1664"/>
        <item x="769"/>
        <item x="1814"/>
        <item x="1091"/>
        <item x="2768"/>
        <item x="2324"/>
        <item x="21"/>
        <item x="2125"/>
        <item x="1456"/>
        <item x="639"/>
        <item x="523"/>
        <item x="665"/>
        <item x="2559"/>
        <item x="1973"/>
        <item x="1284"/>
        <item x="190"/>
        <item x="1426"/>
        <item x="2276"/>
        <item x="1909"/>
        <item x="987"/>
        <item x="2456"/>
        <item x="200"/>
        <item x="2408"/>
        <item x="1916"/>
        <item x="2756"/>
        <item x="1352"/>
        <item x="2350"/>
        <item x="1399"/>
        <item x="1158"/>
        <item x="1308"/>
        <item x="307"/>
        <item x="711"/>
        <item x="1472"/>
        <item x="2389"/>
        <item x="1875"/>
        <item x="2162"/>
        <item x="1129"/>
        <item x="363"/>
        <item x="454"/>
        <item x="2770"/>
        <item x="1886"/>
        <item x="251"/>
        <item x="1641"/>
        <item x="1550"/>
        <item x="1866"/>
        <item x="1010"/>
        <item x="1926"/>
        <item x="171"/>
        <item x="2832"/>
        <item x="575"/>
        <item x="1976"/>
        <item x="1500"/>
        <item x="1325"/>
        <item x="2348"/>
        <item x="2541"/>
        <item x="976"/>
        <item x="1305"/>
        <item x="1432"/>
        <item x="1381"/>
        <item x="1372"/>
        <item x="2829"/>
        <item x="1367"/>
        <item x="643"/>
        <item x="2175"/>
        <item x="314"/>
        <item x="1492"/>
        <item x="426"/>
        <item x="2639"/>
        <item x="1051"/>
        <item x="2523"/>
        <item x="2426"/>
        <item x="2436"/>
        <item x="1083"/>
        <item x="1576"/>
        <item x="2001"/>
        <item x="2049"/>
        <item x="1343"/>
        <item x="2703"/>
        <item x="632"/>
        <item x="232"/>
        <item x="1996"/>
        <item x="439"/>
        <item x="2581"/>
        <item x="349"/>
        <item x="610"/>
        <item x="46"/>
        <item x="1903"/>
        <item x="2141"/>
        <item x="1915"/>
        <item x="829"/>
        <item x="2569"/>
        <item x="1359"/>
        <item x="1004"/>
        <item x="1575"/>
        <item x="2486"/>
        <item x="2571"/>
        <item x="2801"/>
        <item x="2516"/>
        <item x="1013"/>
        <item x="470"/>
        <item x="1137"/>
        <item x="1462"/>
        <item x="2409"/>
        <item x="135"/>
        <item x="2483"/>
        <item x="2841"/>
        <item x="2632"/>
        <item x="2817"/>
        <item x="1742"/>
        <item x="584"/>
        <item x="563"/>
        <item x="843"/>
        <item x="2739"/>
        <item x="1111"/>
        <item x="1519"/>
        <item x="284"/>
        <item x="184"/>
        <item x="2684"/>
        <item x="2253"/>
        <item x="1887"/>
        <item x="1927"/>
        <item x="1345"/>
        <item x="2204"/>
        <item x="2046"/>
        <item x="1646"/>
        <item x="2223"/>
        <item x="1301"/>
        <item x="2746"/>
        <item x="2489"/>
        <item x="2502"/>
        <item x="1501"/>
        <item x="1977"/>
        <item x="596"/>
        <item x="1591"/>
        <item x="1705"/>
        <item x="1504"/>
        <item x="2849"/>
        <item x="2071"/>
        <item x="2574"/>
        <item x="1340"/>
        <item x="2406"/>
        <item x="1341"/>
        <item x="2779"/>
        <item x="2721"/>
        <item x="2514"/>
        <item x="1419"/>
        <item x="2290"/>
        <item x="1830"/>
        <item x="876"/>
        <item x="1736"/>
        <item x="217"/>
        <item x="2525"/>
        <item x="17"/>
        <item x="844"/>
        <item x="1235"/>
        <item x="455"/>
        <item x="1769"/>
        <item x="799"/>
        <item x="2803"/>
        <item x="466"/>
        <item x="2634"/>
        <item x="1132"/>
        <item x="415"/>
        <item x="1206"/>
        <item x="2061"/>
        <item x="2274"/>
        <item x="256"/>
        <item x="2137"/>
        <item x="300"/>
        <item x="2283"/>
        <item x="813"/>
        <item x="780"/>
        <item x="339"/>
        <item x="279"/>
        <item x="2682"/>
        <item x="2681"/>
        <item x="750"/>
        <item x="494"/>
        <item x="2305"/>
        <item x="139"/>
        <item x="526"/>
        <item x="12"/>
        <item x="2582"/>
        <item x="897"/>
        <item x="1895"/>
        <item x="1745"/>
        <item x="2641"/>
        <item x="144"/>
        <item x="2726"/>
        <item x="2439"/>
        <item x="798"/>
        <item x="565"/>
        <item x="529"/>
        <item x="772"/>
        <item x="1706"/>
        <item x="834"/>
        <item x="1453"/>
        <item x="229"/>
        <item x="2192"/>
        <item x="1282"/>
        <item x="629"/>
        <item x="2716"/>
        <item x="1127"/>
        <item x="1720"/>
        <item x="75"/>
        <item x="741"/>
        <item x="1165"/>
        <item x="2401"/>
        <item x="1882"/>
        <item x="2381"/>
        <item x="2414"/>
        <item x="608"/>
        <item x="685"/>
        <item x="911"/>
        <item x="441"/>
        <item x="2226"/>
        <item x="1413"/>
        <item x="1513"/>
        <item x="2309"/>
        <item x="2771"/>
        <item x="889"/>
        <item x="246"/>
        <item x="1088"/>
        <item x="2387"/>
        <item x="1860"/>
        <item x="872"/>
        <item x="702"/>
        <item x="2547"/>
        <item x="2428"/>
        <item x="2260"/>
        <item x="1719"/>
        <item x="168"/>
        <item x="2466"/>
        <item x="1168"/>
        <item x="1069"/>
        <item x="818"/>
        <item x="1515"/>
        <item x="841"/>
        <item x="380"/>
        <item x="1579"/>
        <item x="1942"/>
        <item x="2694"/>
        <item x="2433"/>
        <item x="979"/>
        <item x="25"/>
        <item x="2139"/>
        <item x="2623"/>
        <item x="2020"/>
        <item x="2294"/>
        <item x="1366"/>
        <item x="37"/>
        <item x="985"/>
        <item x="1808"/>
        <item x="1361"/>
        <item x="1783"/>
        <item x="1674"/>
        <item x="2127"/>
        <item x="566"/>
        <item x="901"/>
        <item x="2182"/>
        <item x="2045"/>
        <item x="1203"/>
        <item x="880"/>
        <item x="1239"/>
        <item x="1455"/>
        <item x="1412"/>
        <item x="522"/>
        <item x="2710"/>
        <item x="1047"/>
        <item x="683"/>
        <item x="1725"/>
        <item x="1243"/>
        <item x="1072"/>
        <item x="1189"/>
        <item x="2800"/>
        <item x="2475"/>
        <item x="1645"/>
        <item x="1549"/>
        <item x="2307"/>
        <item x="2815"/>
        <item x="433"/>
        <item x="2195"/>
        <item x="487"/>
        <item x="502"/>
        <item x="1618"/>
        <item x="994"/>
        <item x="1883"/>
        <item x="2072"/>
        <item x="1090"/>
        <item x="735"/>
        <item x="2047"/>
        <item x="116"/>
        <item x="652"/>
        <item x="916"/>
        <item x="2662"/>
        <item x="235"/>
        <item x="2272"/>
        <item x="1071"/>
        <item x="434"/>
        <item x="2434"/>
        <item x="2036"/>
        <item x="2074"/>
        <item x="1578"/>
        <item x="1192"/>
        <item x="1306"/>
        <item x="628"/>
        <item x="1285"/>
        <item x="1056"/>
        <item x="2616"/>
        <item x="1743"/>
        <item x="2748"/>
        <item x="1972"/>
        <item x="1564"/>
        <item x="2807"/>
        <item x="651"/>
        <item x="964"/>
        <item x="2067"/>
        <item x="2281"/>
        <item x="961"/>
        <item x="2327"/>
        <item x="877"/>
        <item x="1095"/>
        <item x="2480"/>
        <item x="1146"/>
        <item x="1676"/>
        <item x="2462"/>
        <item x="1314"/>
        <item x="850"/>
        <item x="783"/>
        <item x="71"/>
        <item x="1695"/>
        <item x="2741"/>
        <item x="693"/>
        <item x="1121"/>
        <item x="2336"/>
        <item x="2820"/>
        <item x="2054"/>
        <item x="732"/>
        <item x="540"/>
        <item x="310"/>
        <item x="2715"/>
        <item x="317"/>
        <item x="64"/>
        <item x="1669"/>
        <item x="2472"/>
        <item x="1854"/>
        <item x="649"/>
        <item x="2214"/>
        <item x="2101"/>
        <item x="1289"/>
        <item x="1291"/>
        <item x="437"/>
        <item x="2668"/>
        <item x="1174"/>
        <item x="1422"/>
        <item x="1425"/>
        <item x="497"/>
        <item x="2028"/>
        <item x="1292"/>
        <item x="1881"/>
        <item x="1446"/>
        <item x="1937"/>
        <item x="82"/>
        <item x="1844"/>
        <item x="1583"/>
        <item x="1497"/>
        <item x="867"/>
        <item x="2185"/>
        <item x="2059"/>
        <item x="483"/>
        <item x="1193"/>
        <item x="2553"/>
        <item x="896"/>
        <item x="550"/>
        <item x="2491"/>
        <item x="33"/>
        <item x="2201"/>
        <item x="1386"/>
        <item x="141"/>
        <item x="1255"/>
        <item x="2631"/>
        <item x="588"/>
        <item x="2173"/>
        <item x="2268"/>
        <item x="1319"/>
        <item x="1517"/>
        <item x="869"/>
        <item x="2590"/>
        <item x="620"/>
        <item x="943"/>
        <item x="2053"/>
        <item x="977"/>
        <item x="560"/>
        <item x="1752"/>
        <item x="2577"/>
        <item x="178"/>
        <item x="1757"/>
        <item x="2592"/>
        <item x="1872"/>
        <item x="407"/>
        <item x="1263"/>
        <item x="611"/>
        <item x="1542"/>
        <item x="1748"/>
        <item x="410"/>
        <item x="2658"/>
        <item x="1002"/>
        <item x="334"/>
        <item x="149"/>
        <item x="825"/>
        <item x="1354"/>
        <item x="957"/>
        <item x="452"/>
        <item x="788"/>
        <item x="2723"/>
        <item x="199"/>
        <item x="1272"/>
        <item x="2027"/>
        <item x="1834"/>
        <item x="2671"/>
        <item x="2830"/>
        <item x="1103"/>
        <item x="2289"/>
        <item x="11"/>
        <item x="1339"/>
        <item x="345"/>
        <item x="1214"/>
        <item x="278"/>
        <item x="1357"/>
        <item x="2085"/>
        <item x="2617"/>
        <item x="1832"/>
        <item x="646"/>
        <item x="2221"/>
        <item x="219"/>
        <item x="1479"/>
        <item x="1374"/>
        <item x="1648"/>
        <item x="2490"/>
        <item x="1070"/>
        <item x="1947"/>
        <item x="863"/>
        <item x="2271"/>
        <item x="112"/>
        <item x="573"/>
        <item x="2065"/>
        <item x="1756"/>
        <item x="2032"/>
        <item x="2776"/>
        <item x="739"/>
        <item x="2361"/>
        <item x="1336"/>
        <item x="196"/>
        <item x="1678"/>
        <item x="2529"/>
        <item x="1988"/>
        <item x="125"/>
        <item x="1444"/>
        <item x="2122"/>
        <item x="328"/>
        <item x="1197"/>
        <item x="1820"/>
        <item x="978"/>
        <item x="29"/>
        <item x="73"/>
        <item x="1503"/>
        <item x="1853"/>
        <item x="558"/>
        <item x="1532"/>
        <item x="1279"/>
        <item x="2850"/>
        <item x="974"/>
        <item x="1831"/>
        <item x="4"/>
        <item x="886"/>
        <item x="2161"/>
        <item x="1955"/>
        <item x="1054"/>
        <item x="1787"/>
        <item x="996"/>
        <item x="909"/>
        <item x="2288"/>
        <item x="1050"/>
        <item x="2729"/>
        <item x="2568"/>
        <item x="1525"/>
        <item x="2437"/>
        <item x="1594"/>
        <item x="2176"/>
        <item x="2464"/>
        <item x="1452"/>
        <item x="561"/>
        <item x="1523"/>
        <item x="1040"/>
        <item x="1176"/>
        <item x="2452"/>
        <item x="531"/>
        <item x="2563"/>
        <item x="1805"/>
        <item x="485"/>
        <item x="393"/>
        <item x="1744"/>
        <item x="1932"/>
        <item x="1467"/>
        <item x="849"/>
        <item x="1218"/>
        <item x="1211"/>
        <item x="2322"/>
        <item x="1597"/>
        <item x="378"/>
        <item x="1555"/>
        <item x="1708"/>
        <item x="1924"/>
        <item x="2583"/>
        <item x="1969"/>
        <item x="2585"/>
        <item x="708"/>
        <item x="1934"/>
        <item x="2405"/>
        <item x="467"/>
        <item x="2754"/>
        <item x="607"/>
        <item x="1059"/>
        <item x="1771"/>
        <item x="175"/>
        <item x="1223"/>
        <item x="2653"/>
        <item x="1750"/>
        <item x="2190"/>
        <item x="2423"/>
        <item x="1205"/>
        <item x="995"/>
        <item x="1067"/>
        <item x="0"/>
        <item x="2197"/>
        <item x="2144"/>
        <item x="1304"/>
        <item x="1321"/>
        <item x="2261"/>
        <item x="568"/>
        <item x="98"/>
        <item x="1993"/>
        <item x="2003"/>
        <item x="2073"/>
        <item x="7"/>
        <item x="790"/>
        <item x="1791"/>
        <item x="2380"/>
        <item x="295"/>
        <item x="482"/>
        <item x="195"/>
        <item x="2364"/>
        <item x="2174"/>
        <item x="1451"/>
        <item x="1933"/>
        <item x="473"/>
        <item x="2789"/>
        <item x="379"/>
        <item x="2725"/>
        <item x="1694"/>
        <item x="1042"/>
        <item x="2640"/>
        <item x="2445"/>
        <item x="2512"/>
        <item x="949"/>
        <item x="543"/>
        <item x="1529"/>
        <item x="1060"/>
        <item x="2025"/>
        <item x="2655"/>
        <item x="2070"/>
        <item x="161"/>
        <item x="440"/>
        <item x="1534"/>
        <item x="2303"/>
        <item x="2765"/>
        <item x="904"/>
        <item x="2113"/>
        <item x="1385"/>
        <item x="744"/>
        <item x="207"/>
        <item x="2636"/>
        <item x="1989"/>
        <item x="696"/>
        <item x="2339"/>
        <item x="836"/>
        <item x="905"/>
        <item x="1299"/>
        <item x="291"/>
        <item x="824"/>
        <item x="1179"/>
        <item x="2338"/>
        <item x="2396"/>
        <item x="815"/>
        <item x="387"/>
        <item x="204"/>
        <item x="2064"/>
        <item x="1987"/>
        <item x="1605"/>
        <item x="329"/>
        <item x="1874"/>
        <item x="1044"/>
        <item x="830"/>
        <item x="1260"/>
        <item x="61"/>
        <item x="931"/>
        <item x="1710"/>
        <item x="107"/>
        <item x="1195"/>
        <item x="239"/>
        <item x="9"/>
        <item x="2140"/>
        <item x="2284"/>
        <item x="1236"/>
        <item x="1759"/>
        <item x="1039"/>
        <item x="2354"/>
        <item x="731"/>
        <item x="625"/>
        <item x="1673"/>
        <item x="605"/>
        <item x="1788"/>
        <item x="2334"/>
        <item x="2264"/>
        <item x="1324"/>
        <item x="411"/>
        <item x="2604"/>
        <item x="1610"/>
        <item x="498"/>
        <item x="2262"/>
        <item x="1459"/>
        <item x="1696"/>
        <item x="2267"/>
        <item x="2230"/>
        <item x="1751"/>
        <item x="662"/>
        <item x="282"/>
        <item x="1251"/>
        <item x="1505"/>
        <item x="1612"/>
        <item x="128"/>
        <item x="666"/>
        <item x="2051"/>
        <item x="989"/>
        <item x="922"/>
        <item x="960"/>
        <item x="2379"/>
        <item x="1577"/>
        <item x="2419"/>
        <item x="1686"/>
        <item x="265"/>
        <item x="255"/>
        <item x="2007"/>
        <item x="1865"/>
        <item x="929"/>
        <item x="109"/>
        <item x="1836"/>
        <item x="2432"/>
        <item x="2635"/>
        <item x="786"/>
        <item x="546"/>
        <item x="1877"/>
        <item x="592"/>
        <item x="1574"/>
        <item x="1671"/>
        <item x="1373"/>
        <item x="1489"/>
        <item x="703"/>
        <item x="147"/>
        <item x="2050"/>
        <item x="1999"/>
        <item x="2008"/>
        <item x="1539"/>
        <item x="335"/>
        <item x="678"/>
        <item x="1816"/>
        <item x="2648"/>
        <item x="2337"/>
        <item x="1368"/>
        <item x="86"/>
        <item x="2291"/>
        <item x="1983"/>
        <item x="2451"/>
        <item x="2787"/>
        <item x="2166"/>
        <item x="742"/>
        <item x="1173"/>
        <item x="533"/>
        <item x="2697"/>
        <item x="2425"/>
        <item x="1230"/>
        <item x="2678"/>
        <item x="1721"/>
        <item x="394"/>
        <item x="1144"/>
        <item x="2129"/>
        <item x="1310"/>
        <item x="1363"/>
        <item x="1000"/>
        <item x="1258"/>
        <item x="1590"/>
        <item x="2782"/>
        <item x="2534"/>
        <item x="574"/>
        <item x="145"/>
        <item x="1905"/>
        <item x="1699"/>
        <item x="2417"/>
        <item x="2142"/>
        <item x="1668"/>
        <item x="2584"/>
        <item x="1584"/>
        <item x="2340"/>
        <item x="556"/>
        <item x="972"/>
        <item x="1316"/>
        <item x="1898"/>
        <item x="1768"/>
        <item x="496"/>
        <item x="2773"/>
        <item x="557"/>
        <item x="1009"/>
        <item x="1940"/>
        <item x="91"/>
        <item x="1627"/>
        <item x="1595"/>
        <item x="2237"/>
        <item x="1613"/>
        <item x="617"/>
        <item x="1857"/>
        <item x="372"/>
        <item x="2814"/>
        <item x="1277"/>
        <item x="1109"/>
        <item x="2575"/>
        <item x="377"/>
        <item x="1789"/>
        <item x="2504"/>
        <item x="1038"/>
        <item x="2688"/>
        <item x="862"/>
        <item x="1212"/>
        <item x="1253"/>
        <item x="1202"/>
        <item x="6"/>
        <item x="105"/>
        <item x="725"/>
        <item x="1586"/>
        <item x="1135"/>
        <item x="1269"/>
        <item x="2594"/>
        <item x="1122"/>
        <item x="2570"/>
        <item x="1966"/>
        <item x="2189"/>
        <item x="1615"/>
        <item x="2040"/>
        <item x="2544"/>
        <item x="2005"/>
        <item x="714"/>
        <item x="2135"/>
        <item x="45"/>
        <item x="2415"/>
        <item x="1666"/>
        <item x="1322"/>
        <item x="2184"/>
        <item x="2180"/>
        <item x="2131"/>
        <item x="1348"/>
        <item x="1828"/>
        <item x="87"/>
        <item x="738"/>
        <item x="173"/>
        <item x="1276"/>
        <item x="1793"/>
        <item x="311"/>
        <item x="2775"/>
        <item x="2449"/>
        <item x="2450"/>
        <item x="2546"/>
        <item x="2652"/>
        <item x="514"/>
        <item x="2460"/>
        <item x="655"/>
        <item x="106"/>
        <item x="369"/>
        <item x="2030"/>
        <item x="2599"/>
        <item x="347"/>
        <item x="2551"/>
        <item x="2698"/>
        <item x="2341"/>
        <item x="283"/>
        <item x="2578"/>
        <item x="381"/>
        <item x="2245"/>
        <item x="1480"/>
        <item x="1022"/>
        <item x="541"/>
        <item x="1772"/>
        <item x="1180"/>
        <item x="132"/>
        <item x="1166"/>
        <item x="1102"/>
        <item x="1636"/>
        <item x="2393"/>
        <item x="2384"/>
        <item x="1118"/>
        <item x="686"/>
        <item x="2329"/>
        <item x="2152"/>
        <item x="1115"/>
        <item x="1868"/>
        <item x="1702"/>
        <item x="2758"/>
        <item x="1951"/>
        <item x="2745"/>
        <item x="1680"/>
        <item x="1491"/>
        <item x="2742"/>
        <item x="261"/>
        <item x="2156"/>
        <item x="1098"/>
        <item x="385"/>
        <item x="2839"/>
        <item x="457"/>
        <item x="1623"/>
        <item x="1502"/>
        <item x="2513"/>
        <item x="2194"/>
        <item x="376"/>
        <item x="832"/>
        <item x="724"/>
        <item x="589"/>
        <item x="249"/>
        <item x="332"/>
        <item x="1220"/>
        <item x="117"/>
        <item x="1275"/>
        <item x="1130"/>
        <item x="1749"/>
        <item x="238"/>
        <item x="2784"/>
        <item x="2638"/>
        <item x="2621"/>
        <item x="1293"/>
        <item x="933"/>
        <item x="92"/>
        <item x="2154"/>
        <item x="1635"/>
        <item x="1958"/>
        <item x="1448"/>
        <item x="1677"/>
        <item x="2304"/>
        <item x="1873"/>
        <item x="2728"/>
        <item x="2463"/>
        <item x="1581"/>
        <item x="1560"/>
        <item x="366"/>
        <item x="594"/>
        <item x="3"/>
        <item x="603"/>
        <item x="1936"/>
        <item x="456"/>
        <item x="1840"/>
        <item x="1524"/>
        <item x="1278"/>
        <item x="1939"/>
        <item x="20"/>
        <item x="2654"/>
        <item x="1799"/>
        <item x="2471"/>
        <item x="2333"/>
        <item x="2353"/>
        <item x="50"/>
        <item x="77"/>
        <item x="659"/>
        <item x="2517"/>
        <item x="890"/>
        <item x="2607"/>
        <item x="122"/>
        <item x="492"/>
        <item x="2447"/>
        <item x="695"/>
        <item x="2666"/>
        <item x="2738"/>
        <item x="1954"/>
        <item x="1486"/>
        <item x="1553"/>
        <item x="1512"/>
        <item x="1411"/>
        <item x="1665"/>
        <item x="1074"/>
        <item x="2740"/>
        <item x="203"/>
        <item x="1415"/>
        <item x="1608"/>
        <item x="1965"/>
        <item x="152"/>
        <item x="2009"/>
        <item x="348"/>
        <item x="118"/>
        <item x="185"/>
        <item x="2576"/>
        <item x="1606"/>
        <item x="1076"/>
        <item x="1592"/>
        <item x="2503"/>
        <item x="2250"/>
        <item x="2499"/>
        <item x="273"/>
        <item x="1763"/>
        <item x="2243"/>
        <item x="180"/>
        <item x="891"/>
        <item x="1959"/>
        <item x="2828"/>
        <item x="2479"/>
        <item x="1217"/>
        <item x="2321"/>
        <item x="2358"/>
        <item x="1182"/>
        <item x="406"/>
        <item x="1187"/>
        <item x="1552"/>
        <item x="2796"/>
        <item x="1847"/>
        <item x="2403"/>
        <item x="1186"/>
        <item x="1620"/>
        <item x="2041"/>
        <item x="2477"/>
        <item x="520"/>
        <item x="753"/>
        <item x="2015"/>
        <item x="201"/>
        <item x="2692"/>
        <item x="2736"/>
        <item x="146"/>
        <item x="791"/>
        <item x="2595"/>
        <item x="197"/>
        <item x="2119"/>
        <item x="1943"/>
        <item x="2169"/>
        <item x="2511"/>
        <item x="1379"/>
        <item x="1370"/>
        <item x="797"/>
        <item x="1657"/>
        <item x="2689"/>
        <item x="1234"/>
        <item x="828"/>
        <item x="2168"/>
        <item x="1029"/>
        <item x="1342"/>
        <item x="1117"/>
        <item x="1012"/>
        <item x="2418"/>
        <item x="942"/>
        <item x="1846"/>
        <item x="1286"/>
        <item x="1295"/>
        <item x="231"/>
        <item x="158"/>
        <item x="293"/>
        <item x="1377"/>
        <item x="1315"/>
        <item x="2399"/>
        <item x="1271"/>
        <item x="404"/>
        <item x="667"/>
        <item x="2711"/>
        <item x="358"/>
        <item x="2495"/>
        <item x="1780"/>
        <item x="2044"/>
        <item x="1602"/>
        <item x="1006"/>
        <item x="1346"/>
        <item x="622"/>
        <item x="2200"/>
        <item x="704"/>
        <item x="1547"/>
        <item x="1920"/>
        <item x="1396"/>
        <item x="1862"/>
        <item x="254"/>
        <item x="654"/>
        <item x="670"/>
        <item x="389"/>
        <item x="2104"/>
        <item x="512"/>
        <item x="2558"/>
        <item x="627"/>
        <item x="70"/>
        <item x="1683"/>
        <item x="1540"/>
        <item x="975"/>
        <item x="1362"/>
        <item x="1016"/>
        <item x="918"/>
        <item x="1511"/>
        <item x="2370"/>
        <item x="633"/>
        <item x="1328"/>
        <item x="2708"/>
        <item x="536"/>
        <item x="83"/>
        <item x="131"/>
        <item x="648"/>
        <item x="325"/>
        <item x="1878"/>
        <item x="243"/>
        <item x="745"/>
        <item x="1152"/>
        <item x="1086"/>
        <item x="833"/>
        <item x="716"/>
        <item x="1418"/>
        <item x="1541"/>
        <item x="671"/>
        <item x="28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5">
        <item x="0"/>
        <item x="1"/>
        <item x="2"/>
        <item x="3"/>
        <item x="4"/>
        <item x="5"/>
        <item x="6"/>
        <item x="7"/>
        <item x="8"/>
        <item x="9"/>
        <item x="10"/>
        <item x="11"/>
        <item x="12"/>
        <item h="1"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0"/>
  </rowFields>
  <rowItems count="28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t="grand">
      <x/>
    </i>
  </rowItems>
  <colFields count="1">
    <field x="-2"/>
  </colFields>
  <colItems count="2">
    <i>
      <x/>
    </i>
    <i i="1">
      <x v="1"/>
    </i>
  </colItems>
  <pageFields count="1">
    <pageField fld="40" hier="-1"/>
  </pageFields>
  <dataFields count="2">
    <dataField name="Unicorn" fld="73" subtotal="count" baseField="0" baseItem="0"/>
    <dataField name="Average of Y5_MOIC" fld="109" subtotal="average" baseField="0" baseItem="0"/>
  </dataFields>
  <formats count="5">
    <format dxfId="4">
      <pivotArea outline="0" collapsedLevelsAreSubtotals="1" fieldPosition="0">
        <references count="1">
          <reference field="4294967294" count="1" selected="0">
            <x v="0"/>
          </reference>
        </references>
      </pivotArea>
    </format>
    <format dxfId="3">
      <pivotArea dataOnly="0" labelOnly="1" outline="0" fieldPosition="0">
        <references count="1">
          <reference field="40" count="0"/>
        </references>
      </pivotArea>
    </format>
    <format dxfId="2">
      <pivotArea dataOnly="0" labelOnly="1" outline="0" fieldPosition="0">
        <references count="1">
          <reference field="4294967294" count="1">
            <x v="0"/>
          </reference>
        </references>
      </pivotArea>
    </format>
    <format dxfId="1">
      <pivotArea outline="0" collapsedLevelsAreSubtotals="1" fieldPosition="0">
        <references count="1">
          <reference field="4294967294" count="1" selected="0">
            <x v="1"/>
          </reference>
        </references>
      </pivotArea>
    </format>
    <format dxfId="0">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C94399D-CBA7-2D4B-82C9-4457EA1E9E9D}" name="PivotTable1"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rowHeaderCaption="Year">
  <location ref="A3:B18" firstHeaderRow="1" firstDataRow="1" firstDataCol="1"/>
  <pivotFields count="11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defaultSubtotal="0">
      <items count="14">
        <item x="0"/>
        <item x="1"/>
        <item x="2"/>
        <item x="3"/>
        <item x="4"/>
        <item x="5"/>
        <item x="6"/>
        <item x="7"/>
        <item x="8"/>
        <item x="9"/>
        <item x="10"/>
        <item x="11"/>
        <item x="12"/>
        <item x="1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0"/>
  </rowFields>
  <rowItems count="15">
    <i>
      <x/>
    </i>
    <i>
      <x v="1"/>
    </i>
    <i>
      <x v="2"/>
    </i>
    <i>
      <x v="3"/>
    </i>
    <i>
      <x v="4"/>
    </i>
    <i>
      <x v="5"/>
    </i>
    <i>
      <x v="6"/>
    </i>
    <i>
      <x v="7"/>
    </i>
    <i>
      <x v="8"/>
    </i>
    <i>
      <x v="9"/>
    </i>
    <i>
      <x v="10"/>
    </i>
    <i>
      <x v="11"/>
    </i>
    <i>
      <x v="12"/>
    </i>
    <i>
      <x v="13"/>
    </i>
    <i t="grand">
      <x/>
    </i>
  </rowItems>
  <colItems count="1">
    <i/>
  </colItems>
  <dataFields count="1">
    <dataField name="Selections" fld="0" subtotal="count" baseField="0" baseItem="0"/>
  </dataFields>
  <chartFormats count="1">
    <chartFormat chart="8"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C2862"/>
  <sheetViews>
    <sheetView workbookViewId="0">
      <pane xSplit="1" topLeftCell="B1" activePane="topRight" state="frozen"/>
      <selection pane="topRight" activeCell="F1" sqref="F1:M1048576"/>
    </sheetView>
  </sheetViews>
  <sheetFormatPr baseColWidth="10" defaultRowHeight="16" x14ac:dyDescent="0.2"/>
  <cols>
    <col min="1" max="1" width="36.6640625" bestFit="1" customWidth="1"/>
    <col min="2" max="2" width="54.5" bestFit="1" customWidth="1"/>
    <col min="3" max="3" width="91.5" bestFit="1" customWidth="1"/>
    <col min="4" max="4" width="53.5" bestFit="1" customWidth="1"/>
    <col min="5" max="5" width="70.1640625" style="2" customWidth="1"/>
    <col min="6" max="7" width="17.33203125" style="3" bestFit="1" customWidth="1"/>
    <col min="8" max="9" width="17.6640625" style="3" bestFit="1" customWidth="1"/>
    <col min="10" max="10" width="18.6640625" style="3" bestFit="1" customWidth="1"/>
    <col min="11" max="13" width="17.6640625" style="3" bestFit="1" customWidth="1"/>
    <col min="14" max="15" width="17.1640625" style="3" bestFit="1" customWidth="1"/>
    <col min="16" max="17" width="19.6640625" style="3" bestFit="1" customWidth="1"/>
    <col min="18" max="18" width="20.6640625" style="3" bestFit="1" customWidth="1"/>
    <col min="19" max="20" width="19.6640625" style="3" bestFit="1" customWidth="1"/>
    <col min="21" max="21" width="20.6640625" style="3" bestFit="1" customWidth="1"/>
    <col min="22" max="29" width="50.83203125" style="2" customWidth="1"/>
    <col min="30" max="30" width="14.5" bestFit="1" customWidth="1"/>
    <col min="31" max="31" width="10.5" bestFit="1" customWidth="1"/>
    <col min="32" max="32" width="7.1640625" bestFit="1" customWidth="1"/>
    <col min="33" max="33" width="7.33203125" bestFit="1" customWidth="1"/>
    <col min="34" max="35" width="7.5" bestFit="1" customWidth="1"/>
    <col min="36" max="37" width="7.1640625" bestFit="1" customWidth="1"/>
    <col min="38" max="38" width="30.83203125" style="3" bestFit="1" customWidth="1"/>
    <col min="39" max="39" width="25.33203125" bestFit="1" customWidth="1"/>
    <col min="40" max="40" width="16.5" bestFit="1" customWidth="1"/>
    <col min="41" max="41" width="19.6640625" style="3" bestFit="1" customWidth="1"/>
    <col min="42" max="44" width="16" bestFit="1" customWidth="1"/>
    <col min="45" max="45" width="16.33203125" bestFit="1" customWidth="1"/>
    <col min="46" max="47" width="16.5" bestFit="1" customWidth="1"/>
    <col min="48" max="49" width="16" bestFit="1" customWidth="1"/>
    <col min="50" max="52" width="7.5" bestFit="1" customWidth="1"/>
    <col min="53" max="53" width="7.6640625" bestFit="1" customWidth="1"/>
    <col min="54" max="55" width="7.83203125" bestFit="1" customWidth="1"/>
    <col min="56" max="57" width="7.5" bestFit="1" customWidth="1"/>
    <col min="58" max="60" width="13" bestFit="1" customWidth="1"/>
    <col min="61" max="61" width="13.1640625" bestFit="1" customWidth="1"/>
    <col min="62" max="63" width="13.33203125" bestFit="1" customWidth="1"/>
    <col min="64" max="65" width="13" bestFit="1" customWidth="1"/>
    <col min="66" max="66" width="15.33203125" bestFit="1" customWidth="1"/>
    <col min="67" max="67" width="21.1640625" bestFit="1" customWidth="1"/>
    <col min="68" max="68" width="18.6640625" style="3" bestFit="1" customWidth="1"/>
    <col min="69" max="70" width="10.1640625" style="20" bestFit="1" customWidth="1"/>
    <col min="71" max="71" width="9.83203125" style="20" bestFit="1" customWidth="1"/>
    <col min="72" max="72" width="11.1640625" style="20" bestFit="1" customWidth="1"/>
    <col min="73" max="73" width="9.6640625" style="20" bestFit="1" customWidth="1"/>
    <col min="74" max="75" width="9.5" style="20" bestFit="1" customWidth="1"/>
    <col min="76" max="76" width="16.5" style="22" bestFit="1" customWidth="1"/>
    <col min="77" max="77" width="5.6640625" bestFit="1" customWidth="1"/>
    <col min="78" max="78" width="11.1640625" bestFit="1" customWidth="1"/>
    <col min="79" max="80" width="8.6640625" bestFit="1" customWidth="1"/>
    <col min="81" max="81" width="14" bestFit="1" customWidth="1"/>
  </cols>
  <sheetData>
    <row r="1" spans="1:81" s="6" customFormat="1" ht="17" x14ac:dyDescent="0.2">
      <c r="A1" s="6" t="s">
        <v>0</v>
      </c>
      <c r="B1" s="6" t="s">
        <v>1</v>
      </c>
      <c r="C1" s="6" t="s">
        <v>2</v>
      </c>
      <c r="D1" s="6" t="s">
        <v>3</v>
      </c>
      <c r="E1" s="7"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c r="U1" s="8" t="s">
        <v>20</v>
      </c>
      <c r="V1" s="7" t="s">
        <v>21</v>
      </c>
      <c r="W1" s="7" t="s">
        <v>22</v>
      </c>
      <c r="X1" s="7" t="s">
        <v>23</v>
      </c>
      <c r="Y1" s="7" t="s">
        <v>24</v>
      </c>
      <c r="Z1" s="7" t="s">
        <v>25</v>
      </c>
      <c r="AA1" s="7" t="s">
        <v>26</v>
      </c>
      <c r="AB1" s="7" t="s">
        <v>27</v>
      </c>
      <c r="AC1" s="7" t="s">
        <v>28</v>
      </c>
      <c r="AD1" s="6" t="s">
        <v>29</v>
      </c>
      <c r="AE1" s="6" t="s">
        <v>30</v>
      </c>
      <c r="AF1" s="6" t="s">
        <v>31</v>
      </c>
      <c r="AG1" s="6" t="s">
        <v>32</v>
      </c>
      <c r="AH1" s="6" t="s">
        <v>33</v>
      </c>
      <c r="AI1" s="6" t="s">
        <v>34</v>
      </c>
      <c r="AJ1" s="6" t="s">
        <v>35</v>
      </c>
      <c r="AK1" s="6" t="s">
        <v>36</v>
      </c>
      <c r="AL1" s="8" t="s">
        <v>37</v>
      </c>
      <c r="AM1" s="6" t="s">
        <v>38</v>
      </c>
      <c r="AN1" s="6" t="s">
        <v>39</v>
      </c>
      <c r="AO1" s="8" t="s">
        <v>40</v>
      </c>
      <c r="AP1" s="6" t="s">
        <v>41</v>
      </c>
      <c r="AQ1" s="6" t="s">
        <v>42</v>
      </c>
      <c r="AR1" s="6" t="s">
        <v>43</v>
      </c>
      <c r="AS1" s="6" t="s">
        <v>44</v>
      </c>
      <c r="AT1" s="6" t="s">
        <v>45</v>
      </c>
      <c r="AU1" s="6" t="s">
        <v>46</v>
      </c>
      <c r="AV1" s="6" t="s">
        <v>47</v>
      </c>
      <c r="AW1" s="6" t="s">
        <v>48</v>
      </c>
      <c r="AX1" s="6" t="s">
        <v>49</v>
      </c>
      <c r="AY1" s="6" t="s">
        <v>50</v>
      </c>
      <c r="AZ1" s="6" t="s">
        <v>51</v>
      </c>
      <c r="BA1" s="6" t="s">
        <v>52</v>
      </c>
      <c r="BB1" s="6" t="s">
        <v>53</v>
      </c>
      <c r="BC1" s="6" t="s">
        <v>54</v>
      </c>
      <c r="BD1" s="6" t="s">
        <v>55</v>
      </c>
      <c r="BE1" s="6" t="s">
        <v>56</v>
      </c>
      <c r="BF1" s="6" t="s">
        <v>57</v>
      </c>
      <c r="BG1" s="6" t="s">
        <v>58</v>
      </c>
      <c r="BH1" s="6" t="s">
        <v>59</v>
      </c>
      <c r="BI1" s="6" t="s">
        <v>60</v>
      </c>
      <c r="BJ1" s="6" t="s">
        <v>61</v>
      </c>
      <c r="BK1" s="6" t="s">
        <v>62</v>
      </c>
      <c r="BL1" s="6" t="s">
        <v>63</v>
      </c>
      <c r="BM1" s="6" t="s">
        <v>64</v>
      </c>
      <c r="BN1" s="6" t="s">
        <v>65</v>
      </c>
      <c r="BO1" s="6" t="s">
        <v>66</v>
      </c>
      <c r="BP1" s="8" t="s">
        <v>67</v>
      </c>
      <c r="BQ1" s="19" t="s">
        <v>68</v>
      </c>
      <c r="BR1" s="19" t="s">
        <v>69</v>
      </c>
      <c r="BS1" s="19" t="s">
        <v>70</v>
      </c>
      <c r="BT1" s="19" t="s">
        <v>71</v>
      </c>
      <c r="BU1" s="19" t="s">
        <v>72</v>
      </c>
      <c r="BV1" s="19" t="s">
        <v>73</v>
      </c>
      <c r="BW1" s="19" t="s">
        <v>74</v>
      </c>
      <c r="BX1" s="21" t="s">
        <v>75</v>
      </c>
      <c r="BY1" s="6" t="s">
        <v>76</v>
      </c>
      <c r="BZ1" s="6" t="s">
        <v>77</v>
      </c>
      <c r="CA1" s="6" t="s">
        <v>78</v>
      </c>
      <c r="CB1" s="6" t="s">
        <v>79</v>
      </c>
      <c r="CC1" s="6" t="s">
        <v>80</v>
      </c>
    </row>
    <row r="2" spans="1:81" ht="51" x14ac:dyDescent="0.2">
      <c r="A2" t="s">
        <v>81</v>
      </c>
      <c r="B2" t="s">
        <v>82</v>
      </c>
      <c r="C2" t="s">
        <v>83</v>
      </c>
      <c r="D2" t="s">
        <v>84</v>
      </c>
      <c r="E2" s="2" t="s">
        <v>85</v>
      </c>
      <c r="G2" s="3">
        <v>2000000</v>
      </c>
      <c r="H2" s="3">
        <v>18000000</v>
      </c>
      <c r="I2" s="3">
        <v>20000000</v>
      </c>
      <c r="J2" s="3">
        <v>80000000</v>
      </c>
      <c r="K2" s="3">
        <v>150000000</v>
      </c>
      <c r="L2" s="3">
        <v>245000000</v>
      </c>
      <c r="O2" s="3">
        <v>20000000</v>
      </c>
      <c r="P2" s="3">
        <v>100000000</v>
      </c>
      <c r="Q2" s="3">
        <v>133400000</v>
      </c>
      <c r="R2" s="3">
        <v>1750000000</v>
      </c>
      <c r="S2" s="3">
        <v>9200000000</v>
      </c>
      <c r="T2" s="3">
        <v>20000000000</v>
      </c>
      <c r="V2" s="2" t="s">
        <v>93</v>
      </c>
      <c r="W2" s="2" t="s">
        <v>94</v>
      </c>
      <c r="X2" s="2" t="s">
        <v>95</v>
      </c>
      <c r="Y2" s="2" t="s">
        <v>96</v>
      </c>
      <c r="Z2" s="2" t="s">
        <v>97</v>
      </c>
      <c r="AA2" s="2" t="s">
        <v>98</v>
      </c>
      <c r="AB2" s="2" t="s">
        <v>99</v>
      </c>
      <c r="AD2">
        <v>2010</v>
      </c>
      <c r="AE2">
        <v>2011</v>
      </c>
      <c r="AF2">
        <v>2012</v>
      </c>
      <c r="AG2">
        <v>2012</v>
      </c>
      <c r="AH2">
        <v>2014</v>
      </c>
      <c r="AI2">
        <v>2016</v>
      </c>
      <c r="AJ2">
        <v>2018</v>
      </c>
      <c r="AL2" s="3">
        <v>6500000000</v>
      </c>
      <c r="AM2" t="s">
        <v>100</v>
      </c>
      <c r="AN2" s="1">
        <v>45000</v>
      </c>
      <c r="AO2" s="3">
        <v>50000000000</v>
      </c>
      <c r="AP2">
        <v>0</v>
      </c>
      <c r="AQ2">
        <v>0</v>
      </c>
      <c r="AR2">
        <v>9087.33</v>
      </c>
      <c r="AS2">
        <v>61473.34</v>
      </c>
      <c r="AT2">
        <v>64156.36</v>
      </c>
      <c r="AU2">
        <v>22179.1</v>
      </c>
      <c r="AV2">
        <v>30346.36</v>
      </c>
      <c r="AX2">
        <v>1</v>
      </c>
      <c r="AY2">
        <v>1</v>
      </c>
      <c r="AZ2">
        <v>39</v>
      </c>
      <c r="BA2">
        <v>2</v>
      </c>
      <c r="BB2">
        <v>1</v>
      </c>
      <c r="BC2">
        <v>18</v>
      </c>
      <c r="BD2">
        <v>2</v>
      </c>
      <c r="BF2">
        <v>100</v>
      </c>
      <c r="BG2">
        <v>100</v>
      </c>
      <c r="BH2">
        <v>97.65</v>
      </c>
      <c r="BI2">
        <v>99.86</v>
      </c>
      <c r="BJ2">
        <v>100</v>
      </c>
      <c r="BK2">
        <v>93</v>
      </c>
      <c r="BL2">
        <v>99.29</v>
      </c>
      <c r="BN2" t="s">
        <v>101</v>
      </c>
      <c r="BO2">
        <v>270.74</v>
      </c>
      <c r="BP2" s="3">
        <v>8746087947</v>
      </c>
      <c r="BQ2" s="20">
        <v>318</v>
      </c>
      <c r="BR2" s="20">
        <v>151</v>
      </c>
      <c r="BS2" s="20">
        <v>562</v>
      </c>
      <c r="BT2" s="20">
        <v>1038</v>
      </c>
      <c r="BU2" s="20">
        <v>671</v>
      </c>
      <c r="BW2" s="20">
        <v>3901</v>
      </c>
      <c r="BX2" s="22">
        <v>187242.49</v>
      </c>
      <c r="BY2">
        <v>1</v>
      </c>
      <c r="BZ2">
        <v>100</v>
      </c>
      <c r="CA2">
        <v>68.97</v>
      </c>
      <c r="CB2">
        <v>13.12</v>
      </c>
      <c r="CC2">
        <v>374.81</v>
      </c>
    </row>
    <row r="3" spans="1:81" ht="51" x14ac:dyDescent="0.2">
      <c r="A3" t="s">
        <v>102</v>
      </c>
      <c r="B3" t="s">
        <v>103</v>
      </c>
      <c r="C3" t="s">
        <v>104</v>
      </c>
      <c r="D3" t="s">
        <v>105</v>
      </c>
      <c r="E3" s="2" t="s">
        <v>106</v>
      </c>
      <c r="H3" s="3">
        <v>3000000</v>
      </c>
      <c r="I3" s="3">
        <v>15000000</v>
      </c>
      <c r="J3" s="3">
        <v>35000000</v>
      </c>
      <c r="K3" s="3">
        <v>50000000</v>
      </c>
      <c r="L3" s="3">
        <v>100000000</v>
      </c>
      <c r="M3" s="3">
        <v>170000000</v>
      </c>
      <c r="P3" s="3">
        <v>15000000</v>
      </c>
      <c r="Q3" s="3">
        <v>100050000</v>
      </c>
      <c r="R3" s="3">
        <v>350000000</v>
      </c>
      <c r="S3" s="3">
        <v>750000000</v>
      </c>
      <c r="T3" s="3">
        <v>1200000000</v>
      </c>
      <c r="U3" s="3">
        <v>2200000000</v>
      </c>
      <c r="X3" s="2" t="s">
        <v>108</v>
      </c>
      <c r="Y3" s="2" t="s">
        <v>109</v>
      </c>
      <c r="Z3" s="2" t="s">
        <v>110</v>
      </c>
      <c r="AA3" s="2" t="s">
        <v>111</v>
      </c>
      <c r="AB3" s="2" t="s">
        <v>112</v>
      </c>
      <c r="AC3" s="2" t="s">
        <v>113</v>
      </c>
      <c r="AF3">
        <v>2011</v>
      </c>
      <c r="AG3">
        <v>2012</v>
      </c>
      <c r="AH3">
        <v>2015</v>
      </c>
      <c r="AI3">
        <v>2018</v>
      </c>
      <c r="AJ3">
        <v>2020</v>
      </c>
      <c r="AK3">
        <v>2021</v>
      </c>
      <c r="AL3" s="3">
        <v>50000000</v>
      </c>
      <c r="AM3" t="s">
        <v>114</v>
      </c>
      <c r="AN3" s="1">
        <v>44546</v>
      </c>
      <c r="AO3" s="3">
        <v>2200000000</v>
      </c>
      <c r="AR3">
        <v>0</v>
      </c>
      <c r="AS3">
        <v>8759.84</v>
      </c>
      <c r="AT3">
        <v>50490.65</v>
      </c>
      <c r="AU3">
        <v>59277.68</v>
      </c>
      <c r="AV3">
        <v>12467.95</v>
      </c>
      <c r="AW3">
        <v>1060.54</v>
      </c>
      <c r="AZ3">
        <v>1</v>
      </c>
      <c r="BA3">
        <v>43</v>
      </c>
      <c r="BB3">
        <v>27</v>
      </c>
      <c r="BC3">
        <v>19</v>
      </c>
      <c r="BD3">
        <v>23</v>
      </c>
      <c r="BE3">
        <v>57</v>
      </c>
      <c r="BH3">
        <v>100</v>
      </c>
      <c r="BI3">
        <v>94.21</v>
      </c>
      <c r="BJ3">
        <v>96.01</v>
      </c>
      <c r="BK3">
        <v>94.83</v>
      </c>
      <c r="BL3">
        <v>84.72</v>
      </c>
      <c r="BM3">
        <v>43.43</v>
      </c>
      <c r="BN3" t="s">
        <v>101</v>
      </c>
      <c r="BO3">
        <v>16.96</v>
      </c>
      <c r="BP3" s="3">
        <v>450000000</v>
      </c>
      <c r="BR3" s="20">
        <v>424</v>
      </c>
      <c r="BS3" s="20">
        <v>1052</v>
      </c>
      <c r="BT3" s="20">
        <v>1155</v>
      </c>
      <c r="BU3" s="20">
        <v>812</v>
      </c>
      <c r="BV3" s="20">
        <v>436</v>
      </c>
      <c r="BW3" s="20">
        <v>3455</v>
      </c>
      <c r="BX3" s="22">
        <v>132056.66</v>
      </c>
      <c r="BY3">
        <v>2</v>
      </c>
      <c r="BZ3">
        <v>99.86</v>
      </c>
      <c r="CA3">
        <v>3.5</v>
      </c>
      <c r="CB3">
        <v>3.5</v>
      </c>
      <c r="CC3">
        <v>21.99</v>
      </c>
    </row>
    <row r="4" spans="1:81" ht="51" x14ac:dyDescent="0.2">
      <c r="A4" t="s">
        <v>115</v>
      </c>
      <c r="B4" t="s">
        <v>116</v>
      </c>
      <c r="C4" t="s">
        <v>117</v>
      </c>
      <c r="D4" t="s">
        <v>118</v>
      </c>
      <c r="E4" s="2" t="s">
        <v>119</v>
      </c>
      <c r="H4" s="3">
        <v>60000000</v>
      </c>
      <c r="I4" s="3">
        <v>42000000</v>
      </c>
      <c r="J4" s="3">
        <v>15000000</v>
      </c>
      <c r="K4" s="3">
        <v>76000000</v>
      </c>
      <c r="P4" s="3">
        <v>300000000</v>
      </c>
      <c r="Q4" s="3">
        <v>280140000</v>
      </c>
      <c r="R4" s="3">
        <v>150000000</v>
      </c>
      <c r="S4" s="3">
        <v>500000000</v>
      </c>
      <c r="X4" s="2" t="s">
        <v>120</v>
      </c>
      <c r="Y4" s="2" t="s">
        <v>121</v>
      </c>
      <c r="Z4" s="2" t="s">
        <v>122</v>
      </c>
      <c r="AA4" s="2" t="s">
        <v>123</v>
      </c>
      <c r="AF4">
        <v>2011</v>
      </c>
      <c r="AG4">
        <v>2012</v>
      </c>
      <c r="AH4">
        <v>2014</v>
      </c>
      <c r="AI4">
        <v>2019</v>
      </c>
      <c r="AL4" s="3">
        <v>76000000</v>
      </c>
      <c r="AM4" t="s">
        <v>91</v>
      </c>
      <c r="AN4" s="1">
        <v>43552</v>
      </c>
      <c r="AO4" s="3">
        <v>675000000</v>
      </c>
      <c r="AR4">
        <v>0</v>
      </c>
      <c r="AS4">
        <v>19311.29</v>
      </c>
      <c r="AT4">
        <v>0</v>
      </c>
      <c r="AU4">
        <v>107456.23</v>
      </c>
      <c r="AZ4">
        <v>1</v>
      </c>
      <c r="BA4">
        <v>19</v>
      </c>
      <c r="BB4">
        <v>290</v>
      </c>
      <c r="BC4">
        <v>11</v>
      </c>
      <c r="BH4">
        <v>100</v>
      </c>
      <c r="BI4">
        <v>97.52</v>
      </c>
      <c r="BJ4">
        <v>43.33</v>
      </c>
      <c r="BK4">
        <v>97.08</v>
      </c>
      <c r="BO4">
        <v>2.02</v>
      </c>
      <c r="BP4" s="3">
        <v>253000000</v>
      </c>
      <c r="BR4" s="20">
        <v>396</v>
      </c>
      <c r="BS4" s="20">
        <v>417</v>
      </c>
      <c r="BT4" s="20">
        <v>1889</v>
      </c>
      <c r="BW4" s="20">
        <v>2306</v>
      </c>
      <c r="BX4" s="22">
        <v>126767.52</v>
      </c>
      <c r="BY4">
        <v>3</v>
      </c>
      <c r="BZ4">
        <v>99.72</v>
      </c>
      <c r="CA4">
        <v>0.54</v>
      </c>
      <c r="CB4">
        <v>0.54</v>
      </c>
      <c r="CC4">
        <v>2.41</v>
      </c>
    </row>
    <row r="5" spans="1:81" ht="51" x14ac:dyDescent="0.2">
      <c r="A5" t="s">
        <v>124</v>
      </c>
      <c r="B5" t="s">
        <v>125</v>
      </c>
      <c r="C5" t="s">
        <v>126</v>
      </c>
      <c r="D5" t="s">
        <v>127</v>
      </c>
      <c r="E5" s="2" t="s">
        <v>128</v>
      </c>
      <c r="J5" s="3">
        <v>140000000</v>
      </c>
      <c r="K5" s="3">
        <v>225000000</v>
      </c>
      <c r="R5" s="3">
        <v>425000000</v>
      </c>
      <c r="S5" s="3">
        <v>1700000000</v>
      </c>
      <c r="X5" s="2" t="s">
        <v>129</v>
      </c>
      <c r="Y5" s="2" t="s">
        <v>130</v>
      </c>
      <c r="Z5" s="2" t="s">
        <v>131</v>
      </c>
      <c r="AA5" s="2" t="s">
        <v>132</v>
      </c>
      <c r="AF5">
        <v>2012</v>
      </c>
      <c r="AG5">
        <v>2012</v>
      </c>
      <c r="AH5">
        <v>2019</v>
      </c>
      <c r="AI5">
        <v>2020</v>
      </c>
      <c r="AM5" t="s">
        <v>114</v>
      </c>
      <c r="AN5" s="1">
        <v>44104</v>
      </c>
      <c r="AO5" s="3">
        <v>3202110000</v>
      </c>
      <c r="AR5">
        <v>0</v>
      </c>
      <c r="AS5">
        <v>0</v>
      </c>
      <c r="AT5">
        <v>2179.85</v>
      </c>
      <c r="AU5">
        <v>123872.3</v>
      </c>
      <c r="AZ5">
        <v>654</v>
      </c>
      <c r="BA5">
        <v>363</v>
      </c>
      <c r="BB5">
        <v>270</v>
      </c>
      <c r="BC5">
        <v>14</v>
      </c>
      <c r="BH5">
        <v>59.67</v>
      </c>
      <c r="BI5">
        <v>50.07</v>
      </c>
      <c r="BJ5">
        <v>66.459999999999994</v>
      </c>
      <c r="BK5">
        <v>95.91</v>
      </c>
      <c r="BN5" t="s">
        <v>133</v>
      </c>
      <c r="BP5" s="3">
        <v>365000000</v>
      </c>
      <c r="BR5" s="20">
        <v>147</v>
      </c>
      <c r="BS5" s="20">
        <v>2635</v>
      </c>
      <c r="BT5" s="20">
        <v>313</v>
      </c>
      <c r="BW5" s="20">
        <v>2948</v>
      </c>
      <c r="BX5" s="22">
        <v>126052.15</v>
      </c>
      <c r="BY5">
        <v>4</v>
      </c>
      <c r="BZ5">
        <v>99.59</v>
      </c>
    </row>
    <row r="6" spans="1:81" ht="34" x14ac:dyDescent="0.2">
      <c r="A6" t="s">
        <v>134</v>
      </c>
      <c r="B6" t="s">
        <v>135</v>
      </c>
      <c r="C6" t="s">
        <v>136</v>
      </c>
      <c r="D6" t="s">
        <v>137</v>
      </c>
      <c r="E6" s="2" t="s">
        <v>138</v>
      </c>
      <c r="F6" s="3">
        <v>15000</v>
      </c>
      <c r="G6" s="3">
        <v>1100000</v>
      </c>
      <c r="H6" s="3">
        <v>3500000</v>
      </c>
      <c r="I6" s="3">
        <v>10000000</v>
      </c>
      <c r="J6" s="3">
        <v>19200000</v>
      </c>
      <c r="N6" s="3">
        <v>300000</v>
      </c>
      <c r="O6" s="3">
        <v>11000000</v>
      </c>
      <c r="P6" s="3">
        <v>17500000</v>
      </c>
      <c r="Q6" s="3">
        <v>66700000</v>
      </c>
      <c r="R6" s="3">
        <v>192000000</v>
      </c>
      <c r="V6" s="2" t="s">
        <v>139</v>
      </c>
      <c r="W6" s="2" t="s">
        <v>140</v>
      </c>
      <c r="X6" s="2" t="s">
        <v>141</v>
      </c>
      <c r="Y6" s="2" t="s">
        <v>142</v>
      </c>
      <c r="Z6" s="2" t="s">
        <v>143</v>
      </c>
      <c r="AD6">
        <v>2007</v>
      </c>
      <c r="AE6">
        <v>2008</v>
      </c>
      <c r="AF6">
        <v>2008</v>
      </c>
      <c r="AG6">
        <v>2012</v>
      </c>
      <c r="AH6">
        <v>2015</v>
      </c>
      <c r="AL6" s="3">
        <v>15000000</v>
      </c>
      <c r="AM6" t="s">
        <v>114</v>
      </c>
      <c r="AN6" s="1">
        <v>42355</v>
      </c>
      <c r="AO6" s="3">
        <v>5000000</v>
      </c>
      <c r="AP6">
        <v>0</v>
      </c>
      <c r="AQ6">
        <v>0</v>
      </c>
      <c r="AR6">
        <v>0</v>
      </c>
      <c r="AS6">
        <v>58593.59</v>
      </c>
      <c r="AT6">
        <v>63269.7</v>
      </c>
      <c r="AX6">
        <v>1</v>
      </c>
      <c r="AY6">
        <v>1</v>
      </c>
      <c r="AZ6">
        <v>1</v>
      </c>
      <c r="BA6">
        <v>7</v>
      </c>
      <c r="BB6">
        <v>13</v>
      </c>
      <c r="BF6">
        <v>100</v>
      </c>
      <c r="BG6">
        <v>100</v>
      </c>
      <c r="BH6">
        <v>100</v>
      </c>
      <c r="BI6">
        <v>99.17</v>
      </c>
      <c r="BJ6">
        <v>98.16</v>
      </c>
      <c r="BO6">
        <v>7.0000000000000007E-2</v>
      </c>
      <c r="BP6" s="3">
        <v>60815000</v>
      </c>
      <c r="BQ6" s="20">
        <v>291</v>
      </c>
      <c r="BR6" s="20">
        <v>1177</v>
      </c>
      <c r="BS6" s="20">
        <v>1183</v>
      </c>
      <c r="BW6" s="20">
        <v>1379</v>
      </c>
      <c r="BX6" s="22">
        <v>121863.29</v>
      </c>
      <c r="BY6">
        <v>5</v>
      </c>
      <c r="BZ6">
        <v>99.45</v>
      </c>
      <c r="CA6">
        <v>2.88</v>
      </c>
      <c r="CC6">
        <v>7.0000000000000007E-2</v>
      </c>
    </row>
    <row r="7" spans="1:81" ht="34" x14ac:dyDescent="0.2">
      <c r="A7" t="s">
        <v>144</v>
      </c>
      <c r="B7" t="s">
        <v>145</v>
      </c>
      <c r="C7" t="s">
        <v>146</v>
      </c>
      <c r="D7" t="s">
        <v>147</v>
      </c>
      <c r="E7" s="2" t="s">
        <v>148</v>
      </c>
      <c r="I7" s="3">
        <v>35000000</v>
      </c>
      <c r="J7" s="3">
        <v>20000000</v>
      </c>
      <c r="K7" s="3">
        <v>50000000</v>
      </c>
      <c r="L7" s="3">
        <v>150000000</v>
      </c>
      <c r="M7" s="3">
        <v>70000000</v>
      </c>
      <c r="Q7" s="3">
        <v>233450000</v>
      </c>
      <c r="R7" s="3">
        <v>200000000</v>
      </c>
      <c r="S7" s="3">
        <v>750000000</v>
      </c>
      <c r="T7" s="3">
        <v>1250000000</v>
      </c>
      <c r="U7" s="3">
        <v>2400000000</v>
      </c>
      <c r="X7" s="2" t="s">
        <v>142</v>
      </c>
      <c r="Y7" s="2" t="s">
        <v>142</v>
      </c>
      <c r="Z7" s="2" t="s">
        <v>142</v>
      </c>
      <c r="AA7" s="2" t="s">
        <v>142</v>
      </c>
      <c r="AB7" s="2" t="s">
        <v>142</v>
      </c>
      <c r="AC7" s="2" t="s">
        <v>149</v>
      </c>
      <c r="AF7">
        <v>2011</v>
      </c>
      <c r="AG7">
        <v>2012</v>
      </c>
      <c r="AH7">
        <v>2013</v>
      </c>
      <c r="AI7">
        <v>2014</v>
      </c>
      <c r="AJ7">
        <v>2015</v>
      </c>
      <c r="AK7">
        <v>2019</v>
      </c>
      <c r="AL7" s="3">
        <v>70000000</v>
      </c>
      <c r="AM7" t="s">
        <v>107</v>
      </c>
      <c r="AN7" s="1">
        <v>43524</v>
      </c>
      <c r="AO7" s="3">
        <v>6400000000</v>
      </c>
      <c r="AR7">
        <v>0</v>
      </c>
      <c r="AS7">
        <v>58593.59</v>
      </c>
      <c r="AT7">
        <v>22296.99</v>
      </c>
      <c r="AU7">
        <v>28813.57</v>
      </c>
      <c r="AV7">
        <v>8459.9</v>
      </c>
      <c r="AW7">
        <v>2298</v>
      </c>
      <c r="AZ7">
        <v>1</v>
      </c>
      <c r="BA7">
        <v>7</v>
      </c>
      <c r="BB7">
        <v>15</v>
      </c>
      <c r="BC7">
        <v>10</v>
      </c>
      <c r="BD7">
        <v>13</v>
      </c>
      <c r="BE7">
        <v>14</v>
      </c>
      <c r="BH7">
        <v>100</v>
      </c>
      <c r="BI7">
        <v>99.17</v>
      </c>
      <c r="BJ7">
        <v>96.26</v>
      </c>
      <c r="BK7">
        <v>96.1</v>
      </c>
      <c r="BL7">
        <v>90.08</v>
      </c>
      <c r="BM7">
        <v>69.77</v>
      </c>
      <c r="BN7" t="s">
        <v>133</v>
      </c>
      <c r="BO7">
        <v>21.15</v>
      </c>
      <c r="BP7" s="3">
        <v>325000000</v>
      </c>
      <c r="BR7" s="20">
        <v>635</v>
      </c>
      <c r="BS7" s="20">
        <v>127</v>
      </c>
      <c r="BT7" s="20">
        <v>563</v>
      </c>
      <c r="BU7" s="20">
        <v>337</v>
      </c>
      <c r="BV7" s="20">
        <v>1318</v>
      </c>
      <c r="BW7" s="20">
        <v>2345</v>
      </c>
      <c r="BX7" s="22">
        <v>120462.05</v>
      </c>
      <c r="BY7">
        <v>6</v>
      </c>
      <c r="BZ7">
        <v>99.31</v>
      </c>
      <c r="CA7">
        <v>5.35</v>
      </c>
      <c r="CB7">
        <v>5.35</v>
      </c>
      <c r="CC7">
        <v>27.41</v>
      </c>
    </row>
    <row r="8" spans="1:81" ht="34" x14ac:dyDescent="0.2">
      <c r="A8" t="s">
        <v>150</v>
      </c>
      <c r="B8" t="s">
        <v>151</v>
      </c>
      <c r="C8" t="s">
        <v>152</v>
      </c>
      <c r="D8" t="s">
        <v>153</v>
      </c>
      <c r="E8" s="2" t="s">
        <v>154</v>
      </c>
      <c r="H8" s="3">
        <v>5000000</v>
      </c>
      <c r="I8" s="3">
        <v>15000000</v>
      </c>
      <c r="J8" s="3">
        <v>35000000</v>
      </c>
      <c r="K8" s="3">
        <v>105000000</v>
      </c>
      <c r="P8" s="3">
        <v>25000000</v>
      </c>
      <c r="Q8" s="3">
        <v>100050000</v>
      </c>
      <c r="R8" s="3">
        <v>350000000</v>
      </c>
      <c r="S8" s="3">
        <v>1000000000</v>
      </c>
      <c r="X8" s="2" t="s">
        <v>155</v>
      </c>
      <c r="Y8" s="2" t="s">
        <v>156</v>
      </c>
      <c r="Z8" s="2" t="s">
        <v>157</v>
      </c>
      <c r="AA8" s="2" t="s">
        <v>158</v>
      </c>
      <c r="AF8">
        <v>2012</v>
      </c>
      <c r="AG8">
        <v>2012</v>
      </c>
      <c r="AH8">
        <v>2014</v>
      </c>
      <c r="AI8">
        <v>2015</v>
      </c>
      <c r="AL8" s="3">
        <v>5000000</v>
      </c>
      <c r="AM8" t="s">
        <v>114</v>
      </c>
      <c r="AN8" s="1">
        <v>42319</v>
      </c>
      <c r="AR8">
        <v>9125.7000000000007</v>
      </c>
      <c r="AS8">
        <v>16823.41</v>
      </c>
      <c r="AT8">
        <v>34735.33</v>
      </c>
      <c r="AU8">
        <v>56575.99</v>
      </c>
      <c r="AZ8">
        <v>38</v>
      </c>
      <c r="BA8">
        <v>21</v>
      </c>
      <c r="BB8">
        <v>20</v>
      </c>
      <c r="BC8">
        <v>2</v>
      </c>
      <c r="BH8">
        <v>97.71</v>
      </c>
      <c r="BI8">
        <v>97.24</v>
      </c>
      <c r="BJ8">
        <v>96.27</v>
      </c>
      <c r="BK8">
        <v>99.61</v>
      </c>
      <c r="BN8" t="s">
        <v>133</v>
      </c>
      <c r="BP8" s="3">
        <v>240000000</v>
      </c>
      <c r="BR8" s="20">
        <v>298</v>
      </c>
      <c r="BS8" s="20">
        <v>699</v>
      </c>
      <c r="BT8" s="20">
        <v>413</v>
      </c>
      <c r="BW8" s="20">
        <v>1112</v>
      </c>
      <c r="BX8" s="22">
        <v>117260.43</v>
      </c>
      <c r="BY8">
        <v>7</v>
      </c>
      <c r="BZ8">
        <v>99.17</v>
      </c>
      <c r="CA8">
        <v>10</v>
      </c>
      <c r="CB8">
        <v>3.5</v>
      </c>
      <c r="CC8">
        <v>0</v>
      </c>
    </row>
    <row r="9" spans="1:81" ht="34" x14ac:dyDescent="0.2">
      <c r="A9" t="s">
        <v>159</v>
      </c>
      <c r="B9" t="s">
        <v>160</v>
      </c>
      <c r="C9" t="s">
        <v>161</v>
      </c>
      <c r="D9" t="s">
        <v>162</v>
      </c>
      <c r="E9" s="2" t="s">
        <v>163</v>
      </c>
      <c r="I9" s="3">
        <v>15000000</v>
      </c>
      <c r="J9" s="3">
        <v>30000000</v>
      </c>
      <c r="K9" s="3">
        <v>30000000</v>
      </c>
      <c r="L9" s="3">
        <v>80000000</v>
      </c>
      <c r="M9" s="3">
        <v>75000000</v>
      </c>
      <c r="Q9" s="3">
        <v>100050000</v>
      </c>
      <c r="R9" s="3">
        <v>300000000</v>
      </c>
      <c r="S9" s="3">
        <v>450000000</v>
      </c>
      <c r="T9" s="3">
        <v>1600000000</v>
      </c>
      <c r="U9" s="3">
        <v>2250000000</v>
      </c>
      <c r="Y9" s="2" t="s">
        <v>164</v>
      </c>
      <c r="Z9" s="2" t="s">
        <v>165</v>
      </c>
      <c r="AA9" s="2" t="s">
        <v>166</v>
      </c>
      <c r="AB9" s="2" t="s">
        <v>167</v>
      </c>
      <c r="AC9" s="2" t="s">
        <v>168</v>
      </c>
      <c r="AG9">
        <v>2012</v>
      </c>
      <c r="AH9">
        <v>2012</v>
      </c>
      <c r="AI9">
        <v>2014</v>
      </c>
      <c r="AJ9">
        <v>2015</v>
      </c>
      <c r="AK9">
        <v>2017</v>
      </c>
      <c r="AL9" s="3">
        <v>110000000</v>
      </c>
      <c r="AM9" t="s">
        <v>169</v>
      </c>
      <c r="AN9" s="1">
        <v>43593</v>
      </c>
      <c r="AO9" s="3">
        <v>1700000000</v>
      </c>
      <c r="AS9">
        <v>34911.79</v>
      </c>
      <c r="AT9">
        <v>9243.35</v>
      </c>
      <c r="AU9">
        <v>44347.62</v>
      </c>
      <c r="AV9">
        <v>15943.5</v>
      </c>
      <c r="AW9">
        <v>2290.84</v>
      </c>
      <c r="BA9">
        <v>15</v>
      </c>
      <c r="BB9">
        <v>27</v>
      </c>
      <c r="BC9">
        <v>4</v>
      </c>
      <c r="BD9">
        <v>6</v>
      </c>
      <c r="BE9">
        <v>7</v>
      </c>
      <c r="BI9">
        <v>98.07</v>
      </c>
      <c r="BJ9">
        <v>92.61</v>
      </c>
      <c r="BK9">
        <v>98.7</v>
      </c>
      <c r="BL9">
        <v>95.87</v>
      </c>
      <c r="BM9">
        <v>83.78</v>
      </c>
      <c r="BN9" t="s">
        <v>133</v>
      </c>
      <c r="BO9">
        <v>12.78</v>
      </c>
      <c r="BP9" s="3">
        <v>340000000</v>
      </c>
      <c r="BS9" s="20">
        <v>302</v>
      </c>
      <c r="BT9" s="20">
        <v>538</v>
      </c>
      <c r="BU9" s="20">
        <v>377</v>
      </c>
      <c r="BV9" s="20">
        <v>757</v>
      </c>
      <c r="BW9" s="20">
        <v>2654</v>
      </c>
      <c r="BX9" s="22">
        <v>106737.1</v>
      </c>
      <c r="BY9">
        <v>8</v>
      </c>
      <c r="BZ9">
        <v>99.03</v>
      </c>
      <c r="CA9">
        <v>15.99</v>
      </c>
      <c r="CB9">
        <v>4.5</v>
      </c>
      <c r="CC9">
        <v>16.989999999999998</v>
      </c>
    </row>
    <row r="10" spans="1:81" ht="34" x14ac:dyDescent="0.2">
      <c r="A10" t="s">
        <v>170</v>
      </c>
      <c r="B10" t="s">
        <v>171</v>
      </c>
      <c r="C10" t="s">
        <v>172</v>
      </c>
      <c r="D10" t="s">
        <v>173</v>
      </c>
      <c r="E10" s="2" t="s">
        <v>174</v>
      </c>
      <c r="G10" s="3">
        <v>500000</v>
      </c>
      <c r="H10" s="3">
        <v>7000000</v>
      </c>
      <c r="I10" s="3">
        <v>50000000</v>
      </c>
      <c r="O10" s="3">
        <v>5000000</v>
      </c>
      <c r="P10" s="3">
        <v>27000000</v>
      </c>
      <c r="Q10" s="3">
        <v>500000000</v>
      </c>
      <c r="W10" s="2" t="s">
        <v>175</v>
      </c>
      <c r="X10" s="2" t="s">
        <v>176</v>
      </c>
      <c r="Y10" s="2" t="s">
        <v>177</v>
      </c>
      <c r="AE10">
        <v>2010</v>
      </c>
      <c r="AF10">
        <v>2011</v>
      </c>
      <c r="AG10">
        <v>2012</v>
      </c>
      <c r="AL10" s="3">
        <v>50000000</v>
      </c>
      <c r="AM10" t="s">
        <v>89</v>
      </c>
      <c r="AN10" s="1">
        <v>41004</v>
      </c>
      <c r="AO10" s="3">
        <v>1010470000</v>
      </c>
      <c r="AQ10">
        <v>0</v>
      </c>
      <c r="AR10">
        <v>0</v>
      </c>
      <c r="AS10">
        <v>105401.67</v>
      </c>
      <c r="AY10">
        <v>1</v>
      </c>
      <c r="AZ10">
        <v>1</v>
      </c>
      <c r="BA10">
        <v>1</v>
      </c>
      <c r="BG10">
        <v>100</v>
      </c>
      <c r="BH10">
        <v>100</v>
      </c>
      <c r="BI10">
        <v>100</v>
      </c>
      <c r="BN10" t="s">
        <v>178</v>
      </c>
      <c r="BO10">
        <v>2.02</v>
      </c>
      <c r="BP10" s="3">
        <v>57500000</v>
      </c>
      <c r="BQ10" s="20">
        <v>119</v>
      </c>
      <c r="BR10" s="20">
        <v>428</v>
      </c>
      <c r="BW10" s="20">
        <v>0</v>
      </c>
      <c r="BX10" s="22">
        <v>105401.67</v>
      </c>
      <c r="BY10">
        <v>9</v>
      </c>
      <c r="BZ10">
        <v>98.9</v>
      </c>
      <c r="CC10">
        <v>2.02</v>
      </c>
    </row>
    <row r="11" spans="1:81" ht="34" x14ac:dyDescent="0.2">
      <c r="A11" t="s">
        <v>179</v>
      </c>
      <c r="B11" t="s">
        <v>180</v>
      </c>
      <c r="C11" t="s">
        <v>181</v>
      </c>
      <c r="D11" t="s">
        <v>182</v>
      </c>
      <c r="E11" s="2" t="s">
        <v>183</v>
      </c>
      <c r="I11" s="3">
        <v>25500000</v>
      </c>
      <c r="J11" s="3">
        <v>32500000</v>
      </c>
      <c r="Q11" s="3">
        <v>170085000</v>
      </c>
      <c r="R11" s="3">
        <v>325000000</v>
      </c>
      <c r="Y11" s="2" t="s">
        <v>184</v>
      </c>
      <c r="Z11" s="2" t="s">
        <v>185</v>
      </c>
      <c r="AG11">
        <v>2012</v>
      </c>
      <c r="AH11">
        <v>2014</v>
      </c>
      <c r="AL11" s="3">
        <v>32500000</v>
      </c>
      <c r="AM11" t="s">
        <v>90</v>
      </c>
      <c r="AN11" s="1">
        <v>41933</v>
      </c>
      <c r="AS11">
        <v>58593.59</v>
      </c>
      <c r="AT11">
        <v>40864.81</v>
      </c>
      <c r="BA11">
        <v>7</v>
      </c>
      <c r="BB11">
        <v>10</v>
      </c>
      <c r="BI11">
        <v>99.17</v>
      </c>
      <c r="BJ11">
        <v>98.24</v>
      </c>
      <c r="BP11" s="3">
        <v>63460000</v>
      </c>
      <c r="BS11" s="20">
        <v>790</v>
      </c>
      <c r="BW11" s="20">
        <v>790</v>
      </c>
      <c r="BX11" s="22">
        <v>99458.4</v>
      </c>
      <c r="BY11">
        <v>10</v>
      </c>
      <c r="BZ11">
        <v>98.76</v>
      </c>
      <c r="CA11">
        <v>1.91</v>
      </c>
      <c r="CB11">
        <v>1.91</v>
      </c>
      <c r="CC11">
        <v>0</v>
      </c>
    </row>
    <row r="12" spans="1:81" ht="34" x14ac:dyDescent="0.2">
      <c r="A12" t="s">
        <v>186</v>
      </c>
      <c r="B12" t="s">
        <v>187</v>
      </c>
      <c r="C12" t="s">
        <v>188</v>
      </c>
      <c r="D12" t="s">
        <v>189</v>
      </c>
      <c r="E12" s="2" t="s">
        <v>190</v>
      </c>
      <c r="H12" s="3">
        <v>6000000</v>
      </c>
      <c r="I12" s="3">
        <v>10000000</v>
      </c>
      <c r="J12" s="3">
        <v>25000016</v>
      </c>
      <c r="P12" s="3">
        <v>30000000</v>
      </c>
      <c r="Q12" s="3">
        <v>66700000</v>
      </c>
      <c r="R12" s="3">
        <v>250000160</v>
      </c>
      <c r="X12" s="2" t="s">
        <v>142</v>
      </c>
      <c r="Y12" s="2" t="s">
        <v>191</v>
      </c>
      <c r="Z12" s="2" t="s">
        <v>192</v>
      </c>
      <c r="AF12">
        <v>2011</v>
      </c>
      <c r="AG12">
        <v>2012</v>
      </c>
      <c r="AH12">
        <v>2014</v>
      </c>
      <c r="AL12" s="3">
        <v>25000016</v>
      </c>
      <c r="AM12" t="s">
        <v>90</v>
      </c>
      <c r="AN12" s="1">
        <v>41744</v>
      </c>
      <c r="AR12">
        <v>0</v>
      </c>
      <c r="AS12">
        <v>58594.080000000002</v>
      </c>
      <c r="AT12">
        <v>39835.769999999997</v>
      </c>
      <c r="AZ12">
        <v>1</v>
      </c>
      <c r="BA12">
        <v>6</v>
      </c>
      <c r="BB12">
        <v>12</v>
      </c>
      <c r="BH12">
        <v>100</v>
      </c>
      <c r="BI12">
        <v>99.31</v>
      </c>
      <c r="BJ12">
        <v>97.84</v>
      </c>
      <c r="BP12" s="3">
        <v>41000016</v>
      </c>
      <c r="BR12" s="20">
        <v>697</v>
      </c>
      <c r="BS12" s="20">
        <v>503</v>
      </c>
      <c r="BW12" s="20">
        <v>503</v>
      </c>
      <c r="BX12" s="22">
        <v>98429.85</v>
      </c>
      <c r="BY12">
        <v>11</v>
      </c>
      <c r="BZ12">
        <v>98.62</v>
      </c>
      <c r="CA12">
        <v>3.75</v>
      </c>
      <c r="CB12">
        <v>3.75</v>
      </c>
      <c r="CC12">
        <v>0</v>
      </c>
    </row>
    <row r="13" spans="1:81" ht="34" x14ac:dyDescent="0.2">
      <c r="A13" t="s">
        <v>193</v>
      </c>
      <c r="B13" t="s">
        <v>194</v>
      </c>
      <c r="C13" t="s">
        <v>195</v>
      </c>
      <c r="D13" t="s">
        <v>196</v>
      </c>
      <c r="E13" s="2" t="s">
        <v>197</v>
      </c>
      <c r="H13" s="3">
        <v>18000000</v>
      </c>
      <c r="I13" s="3">
        <v>25000000</v>
      </c>
      <c r="J13" s="3">
        <v>58000000</v>
      </c>
      <c r="K13" s="3">
        <v>175000000</v>
      </c>
      <c r="P13" s="3">
        <v>90000000</v>
      </c>
      <c r="Q13" s="3">
        <v>166750000</v>
      </c>
      <c r="R13" s="3">
        <v>580000000</v>
      </c>
      <c r="S13" s="3">
        <v>1160000000</v>
      </c>
      <c r="X13" s="2" t="s">
        <v>198</v>
      </c>
      <c r="Y13" s="2" t="s">
        <v>198</v>
      </c>
      <c r="Z13" s="2" t="s">
        <v>199</v>
      </c>
      <c r="AA13" s="2" t="s">
        <v>200</v>
      </c>
      <c r="AF13">
        <v>2012</v>
      </c>
      <c r="AG13">
        <v>2012</v>
      </c>
      <c r="AH13">
        <v>2013</v>
      </c>
      <c r="AI13">
        <v>2015</v>
      </c>
      <c r="AL13" s="3">
        <v>175000000</v>
      </c>
      <c r="AM13" t="s">
        <v>91</v>
      </c>
      <c r="AN13" s="1">
        <v>42082</v>
      </c>
      <c r="AO13" s="3">
        <v>650000000</v>
      </c>
      <c r="AR13">
        <v>18021.82</v>
      </c>
      <c r="AS13">
        <v>17069.47</v>
      </c>
      <c r="AT13">
        <v>29867.49</v>
      </c>
      <c r="AU13">
        <v>30281.200000000001</v>
      </c>
      <c r="AZ13">
        <v>6</v>
      </c>
      <c r="BA13">
        <v>20</v>
      </c>
      <c r="BB13">
        <v>7</v>
      </c>
      <c r="BC13">
        <v>14</v>
      </c>
      <c r="BH13">
        <v>99.69</v>
      </c>
      <c r="BI13">
        <v>97.38</v>
      </c>
      <c r="BJ13">
        <v>98.4</v>
      </c>
      <c r="BK13">
        <v>94.92</v>
      </c>
      <c r="BO13">
        <v>3.27</v>
      </c>
      <c r="BP13" s="3">
        <v>276500000</v>
      </c>
      <c r="BR13" s="20">
        <v>267</v>
      </c>
      <c r="BS13" s="20">
        <v>420</v>
      </c>
      <c r="BT13" s="20">
        <v>486</v>
      </c>
      <c r="BW13" s="20">
        <v>906</v>
      </c>
      <c r="BX13" s="22">
        <v>95239.98</v>
      </c>
      <c r="BY13">
        <v>12</v>
      </c>
      <c r="BZ13">
        <v>98.48</v>
      </c>
      <c r="CA13">
        <v>6.96</v>
      </c>
      <c r="CB13">
        <v>6.96</v>
      </c>
      <c r="CC13">
        <v>3.9</v>
      </c>
    </row>
    <row r="14" spans="1:81" ht="51" x14ac:dyDescent="0.2">
      <c r="A14" t="s">
        <v>201</v>
      </c>
      <c r="B14" t="s">
        <v>202</v>
      </c>
      <c r="C14" t="s">
        <v>203</v>
      </c>
      <c r="D14" t="s">
        <v>204</v>
      </c>
      <c r="E14" s="2" t="s">
        <v>205</v>
      </c>
      <c r="H14" s="3">
        <v>11000000</v>
      </c>
      <c r="I14" s="3">
        <v>50000000</v>
      </c>
      <c r="J14" s="3">
        <v>80000000</v>
      </c>
      <c r="K14" s="3">
        <v>85000000</v>
      </c>
      <c r="P14" s="3">
        <v>55000000</v>
      </c>
      <c r="Q14" s="3">
        <v>450000000</v>
      </c>
      <c r="R14" s="3">
        <v>900000000</v>
      </c>
      <c r="S14" s="3">
        <v>1800000000</v>
      </c>
      <c r="X14" s="2" t="s">
        <v>206</v>
      </c>
      <c r="Y14" s="2" t="s">
        <v>207</v>
      </c>
      <c r="Z14" s="2" t="s">
        <v>208</v>
      </c>
      <c r="AA14" s="2" t="s">
        <v>209</v>
      </c>
      <c r="AF14">
        <v>2010</v>
      </c>
      <c r="AG14">
        <v>2012</v>
      </c>
      <c r="AH14">
        <v>2014</v>
      </c>
      <c r="AI14">
        <v>2017</v>
      </c>
      <c r="AL14" s="3">
        <v>75000000</v>
      </c>
      <c r="AM14" t="s">
        <v>114</v>
      </c>
      <c r="AN14" s="1">
        <v>42846</v>
      </c>
      <c r="AO14" s="3">
        <v>1800000000</v>
      </c>
      <c r="AR14">
        <v>0</v>
      </c>
      <c r="AS14">
        <v>2669.31</v>
      </c>
      <c r="AT14">
        <v>57217.38</v>
      </c>
      <c r="AU14">
        <v>34971.879999999997</v>
      </c>
      <c r="AZ14">
        <v>1</v>
      </c>
      <c r="BA14">
        <v>137</v>
      </c>
      <c r="BB14">
        <v>5</v>
      </c>
      <c r="BC14">
        <v>16</v>
      </c>
      <c r="BH14">
        <v>100</v>
      </c>
      <c r="BI14">
        <v>81.239999999999995</v>
      </c>
      <c r="BJ14">
        <v>99.22</v>
      </c>
      <c r="BK14">
        <v>94.57</v>
      </c>
      <c r="BO14">
        <v>3.36</v>
      </c>
      <c r="BP14" s="3">
        <v>301000000</v>
      </c>
      <c r="BR14" s="20">
        <v>778</v>
      </c>
      <c r="BS14" s="20">
        <v>695</v>
      </c>
      <c r="BT14" s="20">
        <v>1108</v>
      </c>
      <c r="BW14" s="20">
        <v>1803</v>
      </c>
      <c r="BX14" s="22">
        <v>94858.57</v>
      </c>
      <c r="BY14">
        <v>13</v>
      </c>
      <c r="BZ14">
        <v>98.34</v>
      </c>
      <c r="CA14">
        <v>4</v>
      </c>
      <c r="CB14">
        <v>2</v>
      </c>
      <c r="CC14">
        <v>4</v>
      </c>
    </row>
    <row r="15" spans="1:81" ht="68" x14ac:dyDescent="0.2">
      <c r="A15" t="s">
        <v>210</v>
      </c>
      <c r="B15" t="s">
        <v>211</v>
      </c>
      <c r="C15" t="s">
        <v>212</v>
      </c>
      <c r="D15" t="s">
        <v>213</v>
      </c>
      <c r="E15" s="2" t="s">
        <v>214</v>
      </c>
      <c r="H15" s="3">
        <v>9000000</v>
      </c>
      <c r="I15" s="3">
        <v>28000000</v>
      </c>
      <c r="J15" s="3">
        <v>50000000</v>
      </c>
      <c r="K15" s="3">
        <v>75000000</v>
      </c>
      <c r="L15" s="3">
        <v>50000000</v>
      </c>
      <c r="P15" s="3">
        <v>45000000</v>
      </c>
      <c r="Q15" s="3">
        <v>280000000</v>
      </c>
      <c r="R15" s="3">
        <v>600000000</v>
      </c>
      <c r="S15" s="3">
        <v>900000000</v>
      </c>
      <c r="T15" s="3">
        <v>1500000000</v>
      </c>
      <c r="W15" s="2" t="s">
        <v>215</v>
      </c>
      <c r="X15" s="2" t="s">
        <v>216</v>
      </c>
      <c r="Y15" s="2" t="s">
        <v>217</v>
      </c>
      <c r="Z15" s="2" t="s">
        <v>218</v>
      </c>
      <c r="AA15" s="2" t="s">
        <v>219</v>
      </c>
      <c r="AB15" s="2" t="s">
        <v>220</v>
      </c>
      <c r="AE15">
        <v>2008</v>
      </c>
      <c r="AF15">
        <v>2009</v>
      </c>
      <c r="AG15">
        <v>2012</v>
      </c>
      <c r="AH15">
        <v>2016</v>
      </c>
      <c r="AI15">
        <v>2018</v>
      </c>
      <c r="AJ15">
        <v>2018</v>
      </c>
      <c r="AM15" t="s">
        <v>221</v>
      </c>
      <c r="AN15" s="1">
        <v>43433</v>
      </c>
      <c r="AQ15">
        <v>0</v>
      </c>
      <c r="AR15">
        <v>0</v>
      </c>
      <c r="AS15">
        <v>16726.57</v>
      </c>
      <c r="AT15">
        <v>35824.35</v>
      </c>
      <c r="AU15">
        <v>30626.87</v>
      </c>
      <c r="AV15">
        <v>3297.35</v>
      </c>
      <c r="AY15">
        <v>1</v>
      </c>
      <c r="AZ15">
        <v>1</v>
      </c>
      <c r="BA15">
        <v>22</v>
      </c>
      <c r="BB15">
        <v>29</v>
      </c>
      <c r="BC15">
        <v>39</v>
      </c>
      <c r="BD15">
        <v>44</v>
      </c>
      <c r="BG15">
        <v>100</v>
      </c>
      <c r="BH15">
        <v>100</v>
      </c>
      <c r="BI15">
        <v>97.1</v>
      </c>
      <c r="BJ15">
        <v>95.21</v>
      </c>
      <c r="BK15">
        <v>89.08</v>
      </c>
      <c r="BL15">
        <v>69.290000000000006</v>
      </c>
      <c r="BN15" t="s">
        <v>133</v>
      </c>
      <c r="BP15" s="3">
        <v>453200000</v>
      </c>
      <c r="BQ15" s="20">
        <v>449</v>
      </c>
      <c r="BR15" s="20">
        <v>972</v>
      </c>
      <c r="BS15" s="20">
        <v>1346</v>
      </c>
      <c r="BT15" s="20">
        <v>672</v>
      </c>
      <c r="BU15" s="20">
        <v>302</v>
      </c>
      <c r="BW15" s="20">
        <v>2320</v>
      </c>
      <c r="BX15" s="22">
        <v>86475.14</v>
      </c>
      <c r="BY15">
        <v>14</v>
      </c>
      <c r="BZ15">
        <v>98.21</v>
      </c>
      <c r="CA15">
        <v>2.14</v>
      </c>
      <c r="CC15">
        <v>0</v>
      </c>
    </row>
    <row r="16" spans="1:81" ht="68" x14ac:dyDescent="0.2">
      <c r="A16" t="s">
        <v>222</v>
      </c>
      <c r="B16" t="s">
        <v>223</v>
      </c>
      <c r="C16" t="s">
        <v>224</v>
      </c>
      <c r="D16" t="s">
        <v>225</v>
      </c>
      <c r="E16" s="2" t="s">
        <v>226</v>
      </c>
      <c r="H16" s="3">
        <v>4135731</v>
      </c>
      <c r="I16" s="3">
        <v>16000000</v>
      </c>
      <c r="J16" s="3">
        <v>37000000</v>
      </c>
      <c r="K16" s="3">
        <v>65000000</v>
      </c>
      <c r="L16" s="3">
        <v>150000000</v>
      </c>
      <c r="M16" s="3">
        <v>100000000</v>
      </c>
      <c r="P16" s="3">
        <v>20678655</v>
      </c>
      <c r="Q16" s="3">
        <v>106720000</v>
      </c>
      <c r="R16" s="3">
        <v>370000000</v>
      </c>
      <c r="S16" s="3">
        <v>975000000</v>
      </c>
      <c r="T16" s="3">
        <v>1000000000</v>
      </c>
      <c r="U16" s="3">
        <v>3000000000</v>
      </c>
      <c r="X16" s="2" t="s">
        <v>141</v>
      </c>
      <c r="Y16" s="2" t="s">
        <v>227</v>
      </c>
      <c r="Z16" s="2" t="s">
        <v>228</v>
      </c>
      <c r="AA16" s="2" t="s">
        <v>229</v>
      </c>
      <c r="AB16" s="2" t="s">
        <v>230</v>
      </c>
      <c r="AC16" s="2" t="s">
        <v>231</v>
      </c>
      <c r="AF16">
        <v>2011</v>
      </c>
      <c r="AG16">
        <v>2012</v>
      </c>
      <c r="AH16">
        <v>2013</v>
      </c>
      <c r="AI16">
        <v>2014</v>
      </c>
      <c r="AJ16">
        <v>2015</v>
      </c>
      <c r="AK16">
        <v>2017</v>
      </c>
      <c r="AL16" s="3">
        <v>100000000</v>
      </c>
      <c r="AM16" t="s">
        <v>107</v>
      </c>
      <c r="AN16" s="1">
        <v>42746</v>
      </c>
      <c r="AO16" s="3">
        <v>1759186864.8</v>
      </c>
      <c r="AR16">
        <v>0</v>
      </c>
      <c r="AS16">
        <v>7901.26</v>
      </c>
      <c r="AT16">
        <v>33796.120000000003</v>
      </c>
      <c r="AU16">
        <v>21114.06</v>
      </c>
      <c r="AV16">
        <v>2940.59</v>
      </c>
      <c r="AW16">
        <v>19042.919999999998</v>
      </c>
      <c r="AZ16">
        <v>1</v>
      </c>
      <c r="BA16">
        <v>60</v>
      </c>
      <c r="BB16">
        <v>5</v>
      </c>
      <c r="BC16">
        <v>18</v>
      </c>
      <c r="BD16">
        <v>23</v>
      </c>
      <c r="BE16">
        <v>1</v>
      </c>
      <c r="BH16">
        <v>100</v>
      </c>
      <c r="BI16">
        <v>91.86</v>
      </c>
      <c r="BJ16">
        <v>98.93</v>
      </c>
      <c r="BK16">
        <v>92.64</v>
      </c>
      <c r="BL16">
        <v>81.819999999999993</v>
      </c>
      <c r="BM16">
        <v>100</v>
      </c>
      <c r="BN16" t="s">
        <v>133</v>
      </c>
      <c r="BO16">
        <v>12.72</v>
      </c>
      <c r="BP16" s="3">
        <v>746417715</v>
      </c>
      <c r="BR16" s="20">
        <v>347</v>
      </c>
      <c r="BS16" s="20">
        <v>569</v>
      </c>
      <c r="BT16" s="20">
        <v>267</v>
      </c>
      <c r="BU16" s="20">
        <v>279</v>
      </c>
      <c r="BV16" s="20">
        <v>630</v>
      </c>
      <c r="BW16" s="20">
        <v>1745</v>
      </c>
      <c r="BX16" s="22">
        <v>84794.95</v>
      </c>
      <c r="BY16">
        <v>15</v>
      </c>
      <c r="BZ16">
        <v>98.07</v>
      </c>
      <c r="CA16">
        <v>28.11</v>
      </c>
      <c r="CB16">
        <v>9.14</v>
      </c>
      <c r="CC16">
        <v>16.48</v>
      </c>
    </row>
    <row r="17" spans="1:81" ht="34" x14ac:dyDescent="0.2">
      <c r="A17" t="s">
        <v>232</v>
      </c>
      <c r="B17" t="s">
        <v>233</v>
      </c>
      <c r="C17" t="s">
        <v>234</v>
      </c>
      <c r="D17" t="s">
        <v>235</v>
      </c>
      <c r="E17" s="2" t="s">
        <v>236</v>
      </c>
      <c r="H17" s="3">
        <v>1000000</v>
      </c>
      <c r="I17" s="3">
        <v>5000000</v>
      </c>
      <c r="J17" s="3">
        <v>16500000</v>
      </c>
      <c r="K17" s="3">
        <v>9700000</v>
      </c>
      <c r="P17" s="3">
        <v>5000000</v>
      </c>
      <c r="Q17" s="3">
        <v>33350000</v>
      </c>
      <c r="R17" s="3">
        <v>165000000</v>
      </c>
      <c r="S17" s="3">
        <v>145500000</v>
      </c>
      <c r="Y17" s="2" t="s">
        <v>237</v>
      </c>
      <c r="Z17" s="2" t="s">
        <v>238</v>
      </c>
      <c r="AA17" s="2" t="s">
        <v>239</v>
      </c>
      <c r="AF17">
        <v>2010</v>
      </c>
      <c r="AG17">
        <v>2012</v>
      </c>
      <c r="AH17">
        <v>2013</v>
      </c>
      <c r="AI17">
        <v>2014</v>
      </c>
      <c r="AL17" s="3">
        <v>21000000</v>
      </c>
      <c r="AM17" t="s">
        <v>114</v>
      </c>
      <c r="AN17" s="1">
        <v>41912</v>
      </c>
      <c r="AO17" s="3">
        <v>145500000</v>
      </c>
      <c r="AR17">
        <v>0</v>
      </c>
      <c r="AS17">
        <v>0</v>
      </c>
      <c r="AT17">
        <v>40199.32</v>
      </c>
      <c r="AU17">
        <v>38752.839999999997</v>
      </c>
      <c r="AZ17">
        <v>1</v>
      </c>
      <c r="BA17">
        <v>363</v>
      </c>
      <c r="BB17">
        <v>3</v>
      </c>
      <c r="BC17">
        <v>5</v>
      </c>
      <c r="BH17">
        <v>100</v>
      </c>
      <c r="BI17">
        <v>50.07</v>
      </c>
      <c r="BJ17">
        <v>99.47</v>
      </c>
      <c r="BK17">
        <v>98.27</v>
      </c>
      <c r="BO17">
        <v>3.66</v>
      </c>
      <c r="BP17" s="3">
        <v>72355000</v>
      </c>
      <c r="BR17" s="20">
        <v>447</v>
      </c>
      <c r="BS17" s="20">
        <v>449</v>
      </c>
      <c r="BT17" s="20">
        <v>517</v>
      </c>
      <c r="BW17" s="20">
        <v>966</v>
      </c>
      <c r="BX17" s="22">
        <v>78952.160000000003</v>
      </c>
      <c r="BY17">
        <v>16</v>
      </c>
      <c r="BZ17">
        <v>97.93</v>
      </c>
      <c r="CA17">
        <v>4.3600000000000003</v>
      </c>
      <c r="CB17">
        <v>4.3600000000000003</v>
      </c>
      <c r="CC17">
        <v>4.3600000000000003</v>
      </c>
    </row>
    <row r="18" spans="1:81" ht="34" x14ac:dyDescent="0.2">
      <c r="A18" t="s">
        <v>240</v>
      </c>
      <c r="B18" t="s">
        <v>241</v>
      </c>
      <c r="C18" t="s">
        <v>242</v>
      </c>
      <c r="D18" t="s">
        <v>243</v>
      </c>
      <c r="E18" s="2" t="s">
        <v>244</v>
      </c>
      <c r="G18" s="3">
        <v>1500000</v>
      </c>
      <c r="H18" s="3">
        <v>1750000</v>
      </c>
      <c r="I18" s="3">
        <v>15500000</v>
      </c>
      <c r="J18" s="3">
        <v>12500000</v>
      </c>
      <c r="K18" s="3">
        <v>12500000</v>
      </c>
      <c r="O18" s="3">
        <v>15000000</v>
      </c>
      <c r="P18" s="3">
        <v>8750000</v>
      </c>
      <c r="Q18" s="3">
        <v>103385000</v>
      </c>
      <c r="R18" s="3">
        <v>125000000</v>
      </c>
      <c r="S18" s="3">
        <v>187500000</v>
      </c>
      <c r="Y18" s="2" t="s">
        <v>245</v>
      </c>
      <c r="Z18" s="2" t="s">
        <v>246</v>
      </c>
      <c r="AA18" s="2" t="s">
        <v>247</v>
      </c>
      <c r="AE18">
        <v>2009</v>
      </c>
      <c r="AF18">
        <v>2010</v>
      </c>
      <c r="AG18">
        <v>2012</v>
      </c>
      <c r="AH18">
        <v>2014</v>
      </c>
      <c r="AI18">
        <v>2015</v>
      </c>
      <c r="AL18" s="3">
        <v>12500000</v>
      </c>
      <c r="AM18" t="s">
        <v>91</v>
      </c>
      <c r="AN18" s="1">
        <v>42348</v>
      </c>
      <c r="AO18" s="3">
        <v>187500000</v>
      </c>
      <c r="AQ18">
        <v>0</v>
      </c>
      <c r="AR18">
        <v>0</v>
      </c>
      <c r="AS18">
        <v>38511.599999999999</v>
      </c>
      <c r="AT18">
        <v>417.18</v>
      </c>
      <c r="AU18">
        <v>39440.29</v>
      </c>
      <c r="AY18">
        <v>1</v>
      </c>
      <c r="AZ18">
        <v>1</v>
      </c>
      <c r="BA18">
        <v>12</v>
      </c>
      <c r="BB18">
        <v>216</v>
      </c>
      <c r="BC18">
        <v>11</v>
      </c>
      <c r="BG18">
        <v>100</v>
      </c>
      <c r="BH18">
        <v>100</v>
      </c>
      <c r="BI18">
        <v>98.48</v>
      </c>
      <c r="BJ18">
        <v>57.84</v>
      </c>
      <c r="BK18">
        <v>96.09</v>
      </c>
      <c r="BO18">
        <v>1.52</v>
      </c>
      <c r="BP18" s="3">
        <v>52557776</v>
      </c>
      <c r="BQ18" s="20">
        <v>275</v>
      </c>
      <c r="BR18" s="20">
        <v>951</v>
      </c>
      <c r="BS18" s="20">
        <v>532</v>
      </c>
      <c r="BT18" s="20">
        <v>604</v>
      </c>
      <c r="BW18" s="20">
        <v>1136</v>
      </c>
      <c r="BX18" s="22">
        <v>78369.070000000007</v>
      </c>
      <c r="BY18">
        <v>17</v>
      </c>
      <c r="BZ18">
        <v>97.79</v>
      </c>
      <c r="CA18">
        <v>1.81</v>
      </c>
      <c r="CB18">
        <v>1.21</v>
      </c>
      <c r="CC18">
        <v>1.81</v>
      </c>
    </row>
    <row r="19" spans="1:81" ht="34" x14ac:dyDescent="0.2">
      <c r="A19" t="s">
        <v>248</v>
      </c>
      <c r="B19" t="s">
        <v>249</v>
      </c>
      <c r="C19" t="s">
        <v>250</v>
      </c>
      <c r="D19" t="s">
        <v>251</v>
      </c>
      <c r="E19" s="2" t="s">
        <v>252</v>
      </c>
      <c r="H19" s="3">
        <v>4200000</v>
      </c>
      <c r="I19" s="3">
        <v>12000000</v>
      </c>
      <c r="J19" s="3">
        <v>15000000</v>
      </c>
      <c r="K19" s="3">
        <v>13573246</v>
      </c>
      <c r="P19" s="3">
        <v>21000000</v>
      </c>
      <c r="Q19" s="3">
        <v>80040000</v>
      </c>
      <c r="R19" s="3">
        <v>150000000</v>
      </c>
      <c r="S19" s="3">
        <v>203598690</v>
      </c>
      <c r="X19" s="2" t="s">
        <v>253</v>
      </c>
      <c r="Y19" s="2" t="s">
        <v>254</v>
      </c>
      <c r="Z19" s="2" t="s">
        <v>255</v>
      </c>
      <c r="AA19" s="2" t="s">
        <v>256</v>
      </c>
      <c r="AF19">
        <v>2011</v>
      </c>
      <c r="AG19">
        <v>2012</v>
      </c>
      <c r="AH19">
        <v>2014</v>
      </c>
      <c r="AI19">
        <v>2016</v>
      </c>
      <c r="AL19" s="3">
        <v>13573246</v>
      </c>
      <c r="AM19" t="s">
        <v>91</v>
      </c>
      <c r="AN19" s="1">
        <v>42474</v>
      </c>
      <c r="AR19">
        <v>0</v>
      </c>
      <c r="AS19">
        <v>43045.57</v>
      </c>
      <c r="AT19">
        <v>23205.43</v>
      </c>
      <c r="AU19">
        <v>11440.2</v>
      </c>
      <c r="AZ19">
        <v>1</v>
      </c>
      <c r="BA19">
        <v>11</v>
      </c>
      <c r="BB19">
        <v>49</v>
      </c>
      <c r="BC19">
        <v>33</v>
      </c>
      <c r="BH19">
        <v>100</v>
      </c>
      <c r="BI19">
        <v>98.62</v>
      </c>
      <c r="BJ19">
        <v>90.59</v>
      </c>
      <c r="BK19">
        <v>86.83</v>
      </c>
      <c r="BP19" s="3">
        <v>44773246</v>
      </c>
      <c r="BR19" s="20">
        <v>385</v>
      </c>
      <c r="BS19" s="20">
        <v>760</v>
      </c>
      <c r="BT19" s="20">
        <v>492</v>
      </c>
      <c r="BW19" s="20">
        <v>1252</v>
      </c>
      <c r="BX19" s="22">
        <v>77691.199999999997</v>
      </c>
      <c r="BY19">
        <v>18</v>
      </c>
      <c r="BZ19">
        <v>97.66</v>
      </c>
      <c r="CA19">
        <v>2.54</v>
      </c>
      <c r="CB19">
        <v>1.87</v>
      </c>
      <c r="CC19">
        <v>0</v>
      </c>
    </row>
    <row r="20" spans="1:81" ht="51" x14ac:dyDescent="0.2">
      <c r="A20" t="s">
        <v>257</v>
      </c>
      <c r="B20" t="s">
        <v>258</v>
      </c>
      <c r="C20" t="s">
        <v>259</v>
      </c>
      <c r="D20" t="s">
        <v>260</v>
      </c>
      <c r="E20" s="2" t="s">
        <v>261</v>
      </c>
      <c r="H20" s="3">
        <v>9200000</v>
      </c>
      <c r="I20" s="3">
        <v>26500000</v>
      </c>
      <c r="J20" s="3">
        <v>40000000</v>
      </c>
      <c r="K20" s="3">
        <v>40000000</v>
      </c>
      <c r="P20" s="3">
        <v>46000000</v>
      </c>
      <c r="Q20" s="3">
        <v>176755000</v>
      </c>
      <c r="R20" s="3">
        <v>400000000</v>
      </c>
      <c r="S20" s="3">
        <v>600000000</v>
      </c>
      <c r="X20" s="2" t="s">
        <v>262</v>
      </c>
      <c r="Y20" s="2" t="s">
        <v>263</v>
      </c>
      <c r="Z20" s="2" t="s">
        <v>264</v>
      </c>
      <c r="AA20" s="2" t="s">
        <v>265</v>
      </c>
      <c r="AF20">
        <v>2011</v>
      </c>
      <c r="AG20">
        <v>2012</v>
      </c>
      <c r="AH20">
        <v>2013</v>
      </c>
      <c r="AI20">
        <v>2016</v>
      </c>
      <c r="AL20" s="3">
        <v>40000000</v>
      </c>
      <c r="AM20" t="s">
        <v>91</v>
      </c>
      <c r="AN20" s="1">
        <v>42453</v>
      </c>
      <c r="AR20">
        <v>0</v>
      </c>
      <c r="AS20">
        <v>9164.85</v>
      </c>
      <c r="AT20">
        <v>15664.87</v>
      </c>
      <c r="AU20">
        <v>47465.56</v>
      </c>
      <c r="AZ20">
        <v>1</v>
      </c>
      <c r="BA20">
        <v>39</v>
      </c>
      <c r="BB20">
        <v>21</v>
      </c>
      <c r="BC20">
        <v>4</v>
      </c>
      <c r="BH20">
        <v>100</v>
      </c>
      <c r="BI20">
        <v>94.76</v>
      </c>
      <c r="BJ20">
        <v>94.65</v>
      </c>
      <c r="BK20">
        <v>98.77</v>
      </c>
      <c r="BP20" s="3">
        <v>115800000</v>
      </c>
      <c r="BR20" s="20">
        <v>364</v>
      </c>
      <c r="BS20" s="20">
        <v>490</v>
      </c>
      <c r="BT20" s="20">
        <v>883</v>
      </c>
      <c r="BW20" s="20">
        <v>1373</v>
      </c>
      <c r="BX20" s="22">
        <v>72295.28</v>
      </c>
      <c r="BY20">
        <v>19</v>
      </c>
      <c r="BZ20">
        <v>97.52</v>
      </c>
      <c r="CA20">
        <v>3.39</v>
      </c>
      <c r="CB20">
        <v>2.2599999999999998</v>
      </c>
      <c r="CC20">
        <v>0</v>
      </c>
    </row>
    <row r="21" spans="1:81" ht="51" x14ac:dyDescent="0.2">
      <c r="A21" t="s">
        <v>266</v>
      </c>
      <c r="B21" t="s">
        <v>267</v>
      </c>
      <c r="C21" t="s">
        <v>268</v>
      </c>
      <c r="D21" t="s">
        <v>269</v>
      </c>
      <c r="E21" s="2" t="s">
        <v>270</v>
      </c>
      <c r="H21" s="3">
        <v>3300000</v>
      </c>
      <c r="I21" s="3">
        <v>15000000</v>
      </c>
      <c r="J21" s="3">
        <v>20000000</v>
      </c>
      <c r="K21" s="3">
        <v>45000000</v>
      </c>
      <c r="L21" s="3">
        <v>25000000</v>
      </c>
      <c r="M21" s="3">
        <v>30000000</v>
      </c>
      <c r="P21" s="3">
        <v>16500000</v>
      </c>
      <c r="Q21" s="3">
        <v>100050000</v>
      </c>
      <c r="R21" s="3">
        <v>200000000</v>
      </c>
      <c r="S21" s="3">
        <v>470000000</v>
      </c>
      <c r="T21" s="3">
        <v>700000000</v>
      </c>
      <c r="U21" s="3">
        <v>1500000000</v>
      </c>
      <c r="X21" s="2" t="s">
        <v>271</v>
      </c>
      <c r="Y21" s="2" t="s">
        <v>272</v>
      </c>
      <c r="Z21" s="2" t="s">
        <v>273</v>
      </c>
      <c r="AA21" s="2" t="s">
        <v>274</v>
      </c>
      <c r="AB21" s="2" t="s">
        <v>275</v>
      </c>
      <c r="AC21" s="2" t="s">
        <v>276</v>
      </c>
      <c r="AF21">
        <v>2011</v>
      </c>
      <c r="AG21">
        <v>2012</v>
      </c>
      <c r="AH21">
        <v>2014</v>
      </c>
      <c r="AI21">
        <v>2015</v>
      </c>
      <c r="AJ21">
        <v>2017</v>
      </c>
      <c r="AK21">
        <v>2019</v>
      </c>
      <c r="AL21" s="3">
        <v>35000000</v>
      </c>
      <c r="AM21" t="s">
        <v>277</v>
      </c>
      <c r="AN21" s="1">
        <v>44153</v>
      </c>
      <c r="AR21">
        <v>0</v>
      </c>
      <c r="AS21">
        <v>4463.99</v>
      </c>
      <c r="AT21">
        <v>39359.379999999997</v>
      </c>
      <c r="AU21">
        <v>26029.29</v>
      </c>
      <c r="AV21">
        <v>0</v>
      </c>
      <c r="AW21">
        <v>167.29</v>
      </c>
      <c r="AZ21">
        <v>1</v>
      </c>
      <c r="BA21">
        <v>95</v>
      </c>
      <c r="BB21">
        <v>14</v>
      </c>
      <c r="BC21">
        <v>15</v>
      </c>
      <c r="BD21">
        <v>58</v>
      </c>
      <c r="BE21">
        <v>19</v>
      </c>
      <c r="BH21">
        <v>100</v>
      </c>
      <c r="BI21">
        <v>87.03</v>
      </c>
      <c r="BJ21">
        <v>97.45</v>
      </c>
      <c r="BK21">
        <v>94.53</v>
      </c>
      <c r="BL21">
        <v>44.12</v>
      </c>
      <c r="BM21">
        <v>58.14</v>
      </c>
      <c r="BN21" t="s">
        <v>133</v>
      </c>
      <c r="BP21" s="3">
        <v>183300000</v>
      </c>
      <c r="BR21" s="20">
        <v>334</v>
      </c>
      <c r="BS21" s="20">
        <v>519</v>
      </c>
      <c r="BT21" s="20">
        <v>477</v>
      </c>
      <c r="BU21" s="20">
        <v>776</v>
      </c>
      <c r="BV21" s="20">
        <v>862</v>
      </c>
      <c r="BW21" s="20">
        <v>2984</v>
      </c>
      <c r="BX21" s="22">
        <v>70019.95</v>
      </c>
      <c r="BY21">
        <v>20</v>
      </c>
      <c r="BZ21">
        <v>97.38</v>
      </c>
      <c r="CA21">
        <v>7</v>
      </c>
      <c r="CB21">
        <v>4.7</v>
      </c>
      <c r="CC21">
        <v>0</v>
      </c>
    </row>
    <row r="22" spans="1:81" ht="85" x14ac:dyDescent="0.2">
      <c r="A22" t="s">
        <v>278</v>
      </c>
      <c r="B22" t="s">
        <v>279</v>
      </c>
      <c r="C22" t="s">
        <v>280</v>
      </c>
      <c r="D22" t="s">
        <v>281</v>
      </c>
      <c r="E22" s="2" t="s">
        <v>282</v>
      </c>
      <c r="H22" s="3">
        <v>1500000</v>
      </c>
      <c r="I22" s="3">
        <v>41500000</v>
      </c>
      <c r="J22" s="3">
        <v>60000000</v>
      </c>
      <c r="K22" s="3">
        <v>100000000</v>
      </c>
      <c r="L22" s="3">
        <v>75000000</v>
      </c>
      <c r="M22" s="3">
        <v>125000000</v>
      </c>
      <c r="P22" s="3">
        <v>7500000</v>
      </c>
      <c r="Q22" s="3">
        <v>276805000</v>
      </c>
      <c r="R22" s="3">
        <v>600000000</v>
      </c>
      <c r="S22" s="3">
        <v>1200000000</v>
      </c>
      <c r="T22" s="3">
        <v>1750000000</v>
      </c>
      <c r="U22" s="3">
        <v>3750000000</v>
      </c>
      <c r="X22" s="2" t="s">
        <v>283</v>
      </c>
      <c r="Y22" s="2" t="s">
        <v>284</v>
      </c>
      <c r="Z22" s="2" t="s">
        <v>285</v>
      </c>
      <c r="AA22" s="2" t="s">
        <v>286</v>
      </c>
      <c r="AB22" s="2" t="s">
        <v>287</v>
      </c>
      <c r="AC22" s="2" t="s">
        <v>288</v>
      </c>
      <c r="AF22">
        <v>2011</v>
      </c>
      <c r="AG22">
        <v>2012</v>
      </c>
      <c r="AH22">
        <v>2013</v>
      </c>
      <c r="AI22">
        <v>2015</v>
      </c>
      <c r="AJ22">
        <v>2018</v>
      </c>
      <c r="AK22">
        <v>2020</v>
      </c>
      <c r="AL22" s="3">
        <v>120000000</v>
      </c>
      <c r="AM22" t="s">
        <v>169</v>
      </c>
      <c r="AN22" s="1">
        <v>44070</v>
      </c>
      <c r="AO22" s="3">
        <v>5400000000</v>
      </c>
      <c r="AR22">
        <v>0</v>
      </c>
      <c r="AS22">
        <v>11774.88</v>
      </c>
      <c r="AT22">
        <v>16805.97</v>
      </c>
      <c r="AU22">
        <v>36111.199999999997</v>
      </c>
      <c r="AV22">
        <v>3646.33</v>
      </c>
      <c r="AW22">
        <v>1050.54</v>
      </c>
      <c r="AZ22">
        <v>1</v>
      </c>
      <c r="BA22">
        <v>28</v>
      </c>
      <c r="BB22">
        <v>20</v>
      </c>
      <c r="BC22">
        <v>12</v>
      </c>
      <c r="BD22">
        <v>36</v>
      </c>
      <c r="BE22">
        <v>28</v>
      </c>
      <c r="BH22">
        <v>100</v>
      </c>
      <c r="BI22">
        <v>96.28</v>
      </c>
      <c r="BJ22">
        <v>94.92</v>
      </c>
      <c r="BK22">
        <v>95.7</v>
      </c>
      <c r="BL22">
        <v>75</v>
      </c>
      <c r="BM22">
        <v>57.81</v>
      </c>
      <c r="BN22" t="s">
        <v>133</v>
      </c>
      <c r="BO22">
        <v>14.67</v>
      </c>
      <c r="BP22" s="3">
        <v>655500000</v>
      </c>
      <c r="BR22" s="20">
        <v>434</v>
      </c>
      <c r="BS22" s="20">
        <v>464</v>
      </c>
      <c r="BT22" s="20">
        <v>496</v>
      </c>
      <c r="BU22" s="20">
        <v>1049</v>
      </c>
      <c r="BV22" s="20">
        <v>749</v>
      </c>
      <c r="BW22" s="20">
        <v>2906</v>
      </c>
      <c r="BX22" s="22">
        <v>69388.92</v>
      </c>
      <c r="BY22">
        <v>21</v>
      </c>
      <c r="BZ22">
        <v>97.24</v>
      </c>
      <c r="CA22">
        <v>4.34</v>
      </c>
      <c r="CB22">
        <v>4.34</v>
      </c>
      <c r="CC22">
        <v>19.510000000000002</v>
      </c>
    </row>
    <row r="23" spans="1:81" ht="119" x14ac:dyDescent="0.2">
      <c r="A23" t="s">
        <v>289</v>
      </c>
      <c r="B23" t="s">
        <v>290</v>
      </c>
      <c r="C23" t="s">
        <v>291</v>
      </c>
      <c r="D23" t="s">
        <v>292</v>
      </c>
      <c r="E23" s="2" t="s">
        <v>293</v>
      </c>
      <c r="G23" s="3">
        <v>2500000</v>
      </c>
      <c r="H23" s="3">
        <v>8650000</v>
      </c>
      <c r="I23" s="3">
        <v>30000000</v>
      </c>
      <c r="J23" s="3">
        <v>25000000</v>
      </c>
      <c r="O23" s="3">
        <v>25000000</v>
      </c>
      <c r="P23" s="3">
        <v>43250000</v>
      </c>
      <c r="Q23" s="3">
        <v>250000000</v>
      </c>
      <c r="R23" s="3">
        <v>250000000</v>
      </c>
      <c r="W23" s="2" t="s">
        <v>294</v>
      </c>
      <c r="X23" s="2" t="s">
        <v>295</v>
      </c>
      <c r="Y23" s="2" t="s">
        <v>296</v>
      </c>
      <c r="Z23" s="2" t="s">
        <v>297</v>
      </c>
      <c r="AE23">
        <v>2010</v>
      </c>
      <c r="AF23">
        <v>2011</v>
      </c>
      <c r="AG23">
        <v>2012</v>
      </c>
      <c r="AH23">
        <v>2014</v>
      </c>
      <c r="AL23" s="3">
        <v>25000000</v>
      </c>
      <c r="AM23" t="s">
        <v>90</v>
      </c>
      <c r="AN23" s="1">
        <v>41649</v>
      </c>
      <c r="AQ23">
        <v>0</v>
      </c>
      <c r="AR23">
        <v>0</v>
      </c>
      <c r="AS23">
        <v>47461.41</v>
      </c>
      <c r="AT23">
        <v>21365.38</v>
      </c>
      <c r="AY23">
        <v>1</v>
      </c>
      <c r="AZ23">
        <v>1</v>
      </c>
      <c r="BA23">
        <v>10</v>
      </c>
      <c r="BB23">
        <v>53</v>
      </c>
      <c r="BG23">
        <v>100</v>
      </c>
      <c r="BH23">
        <v>100</v>
      </c>
      <c r="BI23">
        <v>98.76</v>
      </c>
      <c r="BJ23">
        <v>89.8</v>
      </c>
      <c r="BP23" s="3">
        <v>66150000</v>
      </c>
      <c r="BQ23" s="20">
        <v>79</v>
      </c>
      <c r="BR23" s="20">
        <v>440</v>
      </c>
      <c r="BS23" s="20">
        <v>634</v>
      </c>
      <c r="BW23" s="20">
        <v>634</v>
      </c>
      <c r="BX23" s="22">
        <v>68826.789999999994</v>
      </c>
      <c r="BY23">
        <v>22</v>
      </c>
      <c r="BZ23">
        <v>97.1</v>
      </c>
      <c r="CA23">
        <v>1</v>
      </c>
      <c r="CB23">
        <v>1</v>
      </c>
      <c r="CC23">
        <v>0</v>
      </c>
    </row>
    <row r="24" spans="1:81" ht="51" x14ac:dyDescent="0.2">
      <c r="A24" t="s">
        <v>298</v>
      </c>
      <c r="B24" t="s">
        <v>299</v>
      </c>
      <c r="C24" t="s">
        <v>300</v>
      </c>
      <c r="D24" t="s">
        <v>301</v>
      </c>
      <c r="E24" s="2" t="s">
        <v>302</v>
      </c>
      <c r="G24" s="3">
        <v>1500000</v>
      </c>
      <c r="H24" s="3">
        <v>13800000</v>
      </c>
      <c r="I24" s="3">
        <v>25000000</v>
      </c>
      <c r="J24" s="3">
        <v>48500000</v>
      </c>
      <c r="O24" s="3">
        <v>15000000</v>
      </c>
      <c r="P24" s="3">
        <v>69000000</v>
      </c>
      <c r="Q24" s="3">
        <v>166750000</v>
      </c>
      <c r="R24" s="3">
        <v>485000000</v>
      </c>
      <c r="W24" s="2" t="s">
        <v>303</v>
      </c>
      <c r="X24" s="2" t="s">
        <v>304</v>
      </c>
      <c r="Y24" s="2" t="s">
        <v>305</v>
      </c>
      <c r="Z24" s="2" t="s">
        <v>306</v>
      </c>
      <c r="AE24">
        <v>2010</v>
      </c>
      <c r="AF24">
        <v>2011</v>
      </c>
      <c r="AG24">
        <v>2012</v>
      </c>
      <c r="AH24">
        <v>2016</v>
      </c>
      <c r="AL24" s="3">
        <v>30700000</v>
      </c>
      <c r="AM24" t="s">
        <v>114</v>
      </c>
      <c r="AN24" s="1">
        <v>42388</v>
      </c>
      <c r="AQ24">
        <v>0</v>
      </c>
      <c r="AR24">
        <v>0</v>
      </c>
      <c r="AS24">
        <v>9476.4500000000007</v>
      </c>
      <c r="AT24">
        <v>58642.93</v>
      </c>
      <c r="AY24">
        <v>1</v>
      </c>
      <c r="AZ24">
        <v>1</v>
      </c>
      <c r="BA24">
        <v>33</v>
      </c>
      <c r="BB24">
        <v>18</v>
      </c>
      <c r="BG24">
        <v>100</v>
      </c>
      <c r="BH24">
        <v>100</v>
      </c>
      <c r="BI24">
        <v>95.59</v>
      </c>
      <c r="BJ24">
        <v>97.09</v>
      </c>
      <c r="BP24" s="3">
        <v>119500000</v>
      </c>
      <c r="BQ24" s="20">
        <v>295</v>
      </c>
      <c r="BR24" s="20">
        <v>558</v>
      </c>
      <c r="BS24" s="20">
        <v>1175</v>
      </c>
      <c r="BW24" s="20">
        <v>1175</v>
      </c>
      <c r="BX24" s="22">
        <v>68119.38</v>
      </c>
      <c r="BY24">
        <v>23</v>
      </c>
      <c r="BZ24">
        <v>96.97</v>
      </c>
      <c r="CA24">
        <v>2.91</v>
      </c>
      <c r="CC24">
        <v>0</v>
      </c>
    </row>
    <row r="25" spans="1:81" ht="51" x14ac:dyDescent="0.2">
      <c r="A25" t="s">
        <v>307</v>
      </c>
      <c r="B25" t="s">
        <v>308</v>
      </c>
      <c r="C25" t="s">
        <v>309</v>
      </c>
      <c r="D25" t="s">
        <v>310</v>
      </c>
      <c r="E25" s="2" t="s">
        <v>311</v>
      </c>
      <c r="H25" s="3">
        <v>9000000</v>
      </c>
      <c r="I25" s="3">
        <v>11000000</v>
      </c>
      <c r="J25" s="3">
        <v>25000000</v>
      </c>
      <c r="K25" s="3">
        <v>30000000</v>
      </c>
      <c r="P25" s="3">
        <v>45000000</v>
      </c>
      <c r="Q25" s="3">
        <v>73370000</v>
      </c>
      <c r="R25" s="3">
        <v>250000000</v>
      </c>
      <c r="S25" s="3">
        <v>450000000</v>
      </c>
      <c r="X25" s="2" t="s">
        <v>120</v>
      </c>
      <c r="Y25" s="2" t="s">
        <v>312</v>
      </c>
      <c r="Z25" s="2" t="s">
        <v>313</v>
      </c>
      <c r="AA25" s="2" t="s">
        <v>314</v>
      </c>
      <c r="AF25">
        <v>2009</v>
      </c>
      <c r="AG25">
        <v>2012</v>
      </c>
      <c r="AH25">
        <v>2014</v>
      </c>
      <c r="AI25">
        <v>2018</v>
      </c>
      <c r="AL25" s="3">
        <v>30000000</v>
      </c>
      <c r="AM25" t="s">
        <v>91</v>
      </c>
      <c r="AN25" s="1">
        <v>43376</v>
      </c>
      <c r="AO25" s="3">
        <v>450000000</v>
      </c>
      <c r="AR25">
        <v>0</v>
      </c>
      <c r="AS25">
        <v>8221.75</v>
      </c>
      <c r="AT25">
        <v>21405.93</v>
      </c>
      <c r="AU25">
        <v>36092.74</v>
      </c>
      <c r="AZ25">
        <v>1</v>
      </c>
      <c r="BA25">
        <v>49</v>
      </c>
      <c r="BB25">
        <v>52</v>
      </c>
      <c r="BC25">
        <v>34</v>
      </c>
      <c r="BH25">
        <v>100</v>
      </c>
      <c r="BI25">
        <v>93.38</v>
      </c>
      <c r="BJ25">
        <v>90</v>
      </c>
      <c r="BK25">
        <v>90.52</v>
      </c>
      <c r="BO25">
        <v>5.15</v>
      </c>
      <c r="BP25" s="3">
        <v>100000000</v>
      </c>
      <c r="BR25" s="20">
        <v>1170</v>
      </c>
      <c r="BS25" s="20">
        <v>833</v>
      </c>
      <c r="BT25" s="20">
        <v>1554</v>
      </c>
      <c r="BW25" s="20">
        <v>2387</v>
      </c>
      <c r="BX25" s="22">
        <v>65720.42</v>
      </c>
      <c r="BY25">
        <v>24</v>
      </c>
      <c r="BZ25">
        <v>96.83</v>
      </c>
      <c r="CA25">
        <v>3.41</v>
      </c>
      <c r="CB25">
        <v>3.41</v>
      </c>
      <c r="CC25">
        <v>6.13</v>
      </c>
    </row>
    <row r="26" spans="1:81" ht="34" x14ac:dyDescent="0.2">
      <c r="A26" t="s">
        <v>315</v>
      </c>
      <c r="B26" t="s">
        <v>316</v>
      </c>
      <c r="C26" t="s">
        <v>317</v>
      </c>
      <c r="D26" t="s">
        <v>318</v>
      </c>
      <c r="E26" s="2" t="s">
        <v>319</v>
      </c>
      <c r="H26" s="3">
        <v>3517561</v>
      </c>
      <c r="I26" s="3">
        <v>13000000</v>
      </c>
      <c r="P26" s="3">
        <v>17587805</v>
      </c>
      <c r="Q26" s="3">
        <v>86710000</v>
      </c>
      <c r="X26" s="2" t="s">
        <v>320</v>
      </c>
      <c r="Y26" s="2" t="s">
        <v>321</v>
      </c>
      <c r="AF26">
        <v>2009</v>
      </c>
      <c r="AG26">
        <v>2012</v>
      </c>
      <c r="AL26" s="3">
        <v>15479506</v>
      </c>
      <c r="AM26" t="s">
        <v>114</v>
      </c>
      <c r="AN26" s="1">
        <v>41244</v>
      </c>
      <c r="AO26" s="3">
        <v>86710000</v>
      </c>
      <c r="AR26">
        <v>0</v>
      </c>
      <c r="AS26">
        <v>58598.2</v>
      </c>
      <c r="AZ26">
        <v>1</v>
      </c>
      <c r="BA26">
        <v>3</v>
      </c>
      <c r="BH26">
        <v>100</v>
      </c>
      <c r="BI26">
        <v>99.72</v>
      </c>
      <c r="BO26">
        <v>1</v>
      </c>
      <c r="BP26" s="3">
        <v>32997067</v>
      </c>
      <c r="BR26" s="20">
        <v>1335</v>
      </c>
      <c r="BW26" s="20">
        <v>0</v>
      </c>
      <c r="BX26" s="22">
        <v>58598.2</v>
      </c>
      <c r="BY26">
        <v>25</v>
      </c>
      <c r="BZ26">
        <v>96.69</v>
      </c>
      <c r="CC26">
        <v>1</v>
      </c>
    </row>
    <row r="27" spans="1:81" ht="34" x14ac:dyDescent="0.2">
      <c r="A27" t="s">
        <v>322</v>
      </c>
      <c r="B27" t="s">
        <v>323</v>
      </c>
      <c r="C27" t="s">
        <v>324</v>
      </c>
      <c r="E27" s="2" t="s">
        <v>325</v>
      </c>
      <c r="I27" s="3">
        <v>16046957</v>
      </c>
      <c r="Q27" s="3">
        <v>107033203.19</v>
      </c>
      <c r="X27" s="2" t="s">
        <v>326</v>
      </c>
      <c r="Y27" s="2" t="s">
        <v>326</v>
      </c>
      <c r="AF27">
        <v>2011</v>
      </c>
      <c r="AG27">
        <v>2012</v>
      </c>
      <c r="AM27" t="s">
        <v>327</v>
      </c>
      <c r="AN27" s="1">
        <v>41246</v>
      </c>
      <c r="AO27" s="3">
        <v>107033203.19</v>
      </c>
      <c r="AR27">
        <v>0</v>
      </c>
      <c r="AS27">
        <v>58594.09</v>
      </c>
      <c r="AZ27">
        <v>1</v>
      </c>
      <c r="BA27">
        <v>4</v>
      </c>
      <c r="BH27">
        <v>100</v>
      </c>
      <c r="BI27">
        <v>99.59</v>
      </c>
      <c r="BO27">
        <v>1</v>
      </c>
      <c r="BP27" s="3">
        <v>16046957</v>
      </c>
      <c r="BR27" s="20">
        <v>490</v>
      </c>
      <c r="BW27" s="20">
        <v>0</v>
      </c>
      <c r="BX27" s="22">
        <v>58594.09</v>
      </c>
      <c r="BY27">
        <v>26</v>
      </c>
      <c r="BZ27">
        <v>96.55</v>
      </c>
      <c r="CC27">
        <v>1</v>
      </c>
    </row>
    <row r="28" spans="1:81" ht="34" x14ac:dyDescent="0.2">
      <c r="A28" t="s">
        <v>328</v>
      </c>
      <c r="B28" t="s">
        <v>329</v>
      </c>
      <c r="C28" t="s">
        <v>330</v>
      </c>
      <c r="E28" s="2" t="s">
        <v>331</v>
      </c>
      <c r="H28" s="3">
        <v>3230000</v>
      </c>
      <c r="I28" s="3">
        <v>9200000</v>
      </c>
      <c r="P28" s="3">
        <v>16150000</v>
      </c>
      <c r="Q28" s="3">
        <v>61364000</v>
      </c>
      <c r="X28" s="2" t="s">
        <v>332</v>
      </c>
      <c r="Y28" s="2" t="s">
        <v>333</v>
      </c>
      <c r="AF28">
        <v>2010</v>
      </c>
      <c r="AG28">
        <v>2012</v>
      </c>
      <c r="AL28" s="3">
        <v>9200000</v>
      </c>
      <c r="AM28" t="s">
        <v>89</v>
      </c>
      <c r="AN28" s="1">
        <v>41255</v>
      </c>
      <c r="AO28" s="3">
        <v>61364000</v>
      </c>
      <c r="AR28">
        <v>0</v>
      </c>
      <c r="AS28">
        <v>58594.09</v>
      </c>
      <c r="AZ28">
        <v>1</v>
      </c>
      <c r="BA28">
        <v>4</v>
      </c>
      <c r="BH28">
        <v>100</v>
      </c>
      <c r="BI28">
        <v>99.59</v>
      </c>
      <c r="BO28">
        <v>1</v>
      </c>
      <c r="BP28" s="3">
        <v>12430000</v>
      </c>
      <c r="BR28" s="20">
        <v>1048</v>
      </c>
      <c r="BW28" s="20">
        <v>0</v>
      </c>
      <c r="BX28" s="22">
        <v>58594.09</v>
      </c>
      <c r="BY28">
        <v>26</v>
      </c>
      <c r="BZ28">
        <v>96.55</v>
      </c>
      <c r="CC28">
        <v>1</v>
      </c>
    </row>
    <row r="29" spans="1:81" ht="34" x14ac:dyDescent="0.2">
      <c r="A29" t="s">
        <v>334</v>
      </c>
      <c r="B29" t="s">
        <v>335</v>
      </c>
      <c r="C29" t="s">
        <v>336</v>
      </c>
      <c r="D29" t="s">
        <v>337</v>
      </c>
      <c r="E29" s="2" t="s">
        <v>338</v>
      </c>
      <c r="H29" s="3">
        <v>1000000</v>
      </c>
      <c r="I29" s="3">
        <v>6000000</v>
      </c>
      <c r="J29" s="3">
        <v>15000000</v>
      </c>
      <c r="K29" s="3">
        <v>17080000</v>
      </c>
      <c r="L29" s="3">
        <v>63000000</v>
      </c>
      <c r="P29" s="3">
        <v>3450000</v>
      </c>
      <c r="Q29" s="3">
        <v>34870000</v>
      </c>
      <c r="R29" s="3">
        <v>75870000</v>
      </c>
      <c r="S29" s="3">
        <v>206760000</v>
      </c>
      <c r="T29" s="3">
        <v>1260000000</v>
      </c>
      <c r="X29" s="2" t="s">
        <v>339</v>
      </c>
      <c r="Y29" s="2" t="s">
        <v>340</v>
      </c>
      <c r="Z29" s="2" t="s">
        <v>341</v>
      </c>
      <c r="AA29" s="2" t="s">
        <v>342</v>
      </c>
      <c r="AB29" s="2" t="s">
        <v>343</v>
      </c>
      <c r="AF29">
        <v>2011</v>
      </c>
      <c r="AG29">
        <v>2012</v>
      </c>
      <c r="AH29">
        <v>2013</v>
      </c>
      <c r="AI29">
        <v>2014</v>
      </c>
      <c r="AJ29">
        <v>2016</v>
      </c>
      <c r="AM29" t="s">
        <v>114</v>
      </c>
      <c r="AN29" s="1">
        <v>42382</v>
      </c>
      <c r="AR29">
        <v>0</v>
      </c>
      <c r="AS29">
        <v>521.97</v>
      </c>
      <c r="AT29">
        <v>23707.02</v>
      </c>
      <c r="AU29">
        <v>28816.17</v>
      </c>
      <c r="AV29">
        <v>3385.1</v>
      </c>
      <c r="AZ29">
        <v>1</v>
      </c>
      <c r="BA29">
        <v>157</v>
      </c>
      <c r="BB29">
        <v>13</v>
      </c>
      <c r="BC29">
        <v>9</v>
      </c>
      <c r="BD29">
        <v>7</v>
      </c>
      <c r="BH29">
        <v>100</v>
      </c>
      <c r="BI29">
        <v>78.48</v>
      </c>
      <c r="BJ29">
        <v>96.79</v>
      </c>
      <c r="BK29">
        <v>96.54</v>
      </c>
      <c r="BL29">
        <v>93.75</v>
      </c>
      <c r="BP29" s="3">
        <v>157080000</v>
      </c>
      <c r="BR29" s="20">
        <v>404</v>
      </c>
      <c r="BS29" s="20">
        <v>400</v>
      </c>
      <c r="BT29" s="20">
        <v>252</v>
      </c>
      <c r="BU29" s="20">
        <v>595</v>
      </c>
      <c r="BW29" s="20">
        <v>1247</v>
      </c>
      <c r="BX29" s="22">
        <v>56430.26</v>
      </c>
      <c r="BY29">
        <v>28</v>
      </c>
      <c r="BZ29">
        <v>96.28</v>
      </c>
      <c r="CA29">
        <v>36.130000000000003</v>
      </c>
      <c r="CB29">
        <v>5.93</v>
      </c>
      <c r="CC29">
        <v>0</v>
      </c>
    </row>
    <row r="30" spans="1:81" ht="85" x14ac:dyDescent="0.2">
      <c r="A30" t="s">
        <v>344</v>
      </c>
      <c r="B30" t="s">
        <v>345</v>
      </c>
      <c r="C30" t="s">
        <v>346</v>
      </c>
      <c r="D30" t="s">
        <v>347</v>
      </c>
      <c r="E30" s="2" t="s">
        <v>348</v>
      </c>
      <c r="G30" s="3">
        <v>300000</v>
      </c>
      <c r="H30" s="3">
        <v>6000000</v>
      </c>
      <c r="J30" s="3">
        <v>60000000</v>
      </c>
      <c r="K30" s="3">
        <v>250000000</v>
      </c>
      <c r="L30" s="3">
        <v>530000000</v>
      </c>
      <c r="M30" s="3">
        <v>1000000000</v>
      </c>
      <c r="O30" s="3">
        <v>3000000</v>
      </c>
      <c r="P30" s="3">
        <v>30000000</v>
      </c>
      <c r="R30" s="3">
        <v>600000000</v>
      </c>
      <c r="S30" s="3">
        <v>2250000000</v>
      </c>
      <c r="T30" s="3">
        <v>2530000000</v>
      </c>
      <c r="U30" s="3">
        <v>5500000000</v>
      </c>
      <c r="W30" s="2" t="s">
        <v>349</v>
      </c>
      <c r="X30" s="2" t="s">
        <v>350</v>
      </c>
      <c r="Z30" s="2" t="s">
        <v>351</v>
      </c>
      <c r="AA30" s="2" t="s">
        <v>352</v>
      </c>
      <c r="AB30" s="2" t="s">
        <v>353</v>
      </c>
      <c r="AC30" s="2" t="s">
        <v>354</v>
      </c>
      <c r="AE30">
        <v>2008</v>
      </c>
      <c r="AF30">
        <v>2011</v>
      </c>
      <c r="AG30">
        <v>2012</v>
      </c>
      <c r="AH30">
        <v>2013</v>
      </c>
      <c r="AI30">
        <v>2014</v>
      </c>
      <c r="AJ30">
        <v>2015</v>
      </c>
      <c r="AK30">
        <v>2015</v>
      </c>
      <c r="AM30" t="s">
        <v>355</v>
      </c>
      <c r="AN30" s="1">
        <v>43279</v>
      </c>
      <c r="AO30" s="3">
        <v>21600000000</v>
      </c>
      <c r="AQ30">
        <v>0</v>
      </c>
      <c r="AR30">
        <v>0</v>
      </c>
      <c r="AS30">
        <v>0</v>
      </c>
      <c r="AT30">
        <v>19444.28</v>
      </c>
      <c r="AU30">
        <v>30908.18</v>
      </c>
      <c r="AV30">
        <v>169.93</v>
      </c>
      <c r="AW30">
        <v>2053.54</v>
      </c>
      <c r="AY30">
        <v>1</v>
      </c>
      <c r="AZ30">
        <v>1</v>
      </c>
      <c r="BA30">
        <v>363</v>
      </c>
      <c r="BB30">
        <v>18</v>
      </c>
      <c r="BC30">
        <v>7</v>
      </c>
      <c r="BD30">
        <v>47</v>
      </c>
      <c r="BE30">
        <v>13</v>
      </c>
      <c r="BG30">
        <v>100</v>
      </c>
      <c r="BH30">
        <v>100</v>
      </c>
      <c r="BI30">
        <v>50.07</v>
      </c>
      <c r="BJ30">
        <v>95.45</v>
      </c>
      <c r="BK30">
        <v>97.4</v>
      </c>
      <c r="BL30">
        <v>61.98</v>
      </c>
      <c r="BM30">
        <v>75.510000000000005</v>
      </c>
      <c r="BN30" t="s">
        <v>133</v>
      </c>
      <c r="BP30" s="3">
        <v>5313606778</v>
      </c>
      <c r="BQ30" s="20">
        <v>1150</v>
      </c>
      <c r="BR30" s="20">
        <v>373</v>
      </c>
      <c r="BS30" s="20">
        <v>237</v>
      </c>
      <c r="BT30" s="20">
        <v>314</v>
      </c>
      <c r="BU30" s="20">
        <v>343</v>
      </c>
      <c r="BV30" s="20">
        <v>292</v>
      </c>
      <c r="BW30" s="20">
        <v>2099</v>
      </c>
      <c r="BX30" s="22">
        <v>52575.93</v>
      </c>
      <c r="BY30">
        <v>29</v>
      </c>
      <c r="BZ30">
        <v>96.14</v>
      </c>
    </row>
    <row r="31" spans="1:81" ht="68" x14ac:dyDescent="0.2">
      <c r="A31" t="s">
        <v>356</v>
      </c>
      <c r="B31" t="s">
        <v>357</v>
      </c>
      <c r="C31" t="s">
        <v>358</v>
      </c>
      <c r="D31" t="s">
        <v>359</v>
      </c>
      <c r="E31" s="2" t="s">
        <v>360</v>
      </c>
      <c r="H31" s="3">
        <v>4000000</v>
      </c>
      <c r="I31" s="3">
        <v>77199900</v>
      </c>
      <c r="J31" s="3">
        <v>80000000</v>
      </c>
      <c r="K31" s="3">
        <v>213027091</v>
      </c>
      <c r="L31" s="3">
        <v>1000000000</v>
      </c>
      <c r="M31" s="3">
        <v>500000000</v>
      </c>
      <c r="P31" s="3">
        <v>20000000</v>
      </c>
      <c r="Q31" s="3">
        <v>514923333</v>
      </c>
      <c r="R31" s="3">
        <v>800000000</v>
      </c>
      <c r="S31" s="3">
        <v>1313027091</v>
      </c>
      <c r="T31" s="3">
        <v>20000000000</v>
      </c>
      <c r="U31" s="3">
        <v>4300000000</v>
      </c>
      <c r="X31" s="2" t="s">
        <v>361</v>
      </c>
      <c r="Y31" s="2" t="s">
        <v>362</v>
      </c>
      <c r="Z31" s="2" t="s">
        <v>363</v>
      </c>
      <c r="AA31" s="2" t="s">
        <v>364</v>
      </c>
      <c r="AB31" s="2" t="s">
        <v>365</v>
      </c>
      <c r="AC31" s="2" t="s">
        <v>366</v>
      </c>
      <c r="AF31">
        <v>2011</v>
      </c>
      <c r="AG31">
        <v>2012</v>
      </c>
      <c r="AH31">
        <v>2014</v>
      </c>
      <c r="AI31">
        <v>2015</v>
      </c>
      <c r="AJ31">
        <v>2015</v>
      </c>
      <c r="AK31">
        <v>2017</v>
      </c>
      <c r="AL31" s="3">
        <v>1200000000</v>
      </c>
      <c r="AM31" t="s">
        <v>355</v>
      </c>
      <c r="AN31" s="1">
        <v>42790</v>
      </c>
      <c r="AO31" s="3">
        <v>7785000000</v>
      </c>
      <c r="AR31">
        <v>0</v>
      </c>
      <c r="AS31">
        <v>3876.31</v>
      </c>
      <c r="AT31">
        <v>25401.73</v>
      </c>
      <c r="AU31">
        <v>21123.8</v>
      </c>
      <c r="AV31">
        <v>1514.82</v>
      </c>
      <c r="AW31">
        <v>549</v>
      </c>
      <c r="AZ31">
        <v>1</v>
      </c>
      <c r="BA31">
        <v>106</v>
      </c>
      <c r="BB31">
        <v>37</v>
      </c>
      <c r="BC31">
        <v>23</v>
      </c>
      <c r="BD31">
        <v>28</v>
      </c>
      <c r="BE31">
        <v>12</v>
      </c>
      <c r="BH31">
        <v>100</v>
      </c>
      <c r="BI31">
        <v>85.52</v>
      </c>
      <c r="BJ31">
        <v>92.94</v>
      </c>
      <c r="BK31">
        <v>91.41</v>
      </c>
      <c r="BL31">
        <v>77.69</v>
      </c>
      <c r="BM31">
        <v>70.27</v>
      </c>
      <c r="BN31" t="s">
        <v>133</v>
      </c>
      <c r="BO31">
        <v>11.66</v>
      </c>
      <c r="BP31" s="3">
        <v>4845067367</v>
      </c>
      <c r="BR31" s="20">
        <v>359</v>
      </c>
      <c r="BS31" s="20">
        <v>568</v>
      </c>
      <c r="BT31" s="20">
        <v>302</v>
      </c>
      <c r="BU31" s="20">
        <v>243</v>
      </c>
      <c r="BV31" s="20">
        <v>513</v>
      </c>
      <c r="BW31" s="20">
        <v>1626</v>
      </c>
      <c r="BX31" s="22">
        <v>52465.66</v>
      </c>
      <c r="BY31">
        <v>30</v>
      </c>
      <c r="BZ31">
        <v>96</v>
      </c>
      <c r="CA31">
        <v>8.35</v>
      </c>
      <c r="CB31">
        <v>2.5499999999999998</v>
      </c>
      <c r="CC31">
        <v>15.12</v>
      </c>
    </row>
    <row r="32" spans="1:81" ht="34" x14ac:dyDescent="0.2">
      <c r="A32" t="s">
        <v>367</v>
      </c>
      <c r="B32" t="s">
        <v>368</v>
      </c>
      <c r="C32" t="s">
        <v>369</v>
      </c>
      <c r="D32" t="s">
        <v>370</v>
      </c>
      <c r="E32" s="2" t="s">
        <v>371</v>
      </c>
      <c r="H32" s="3">
        <v>1000000</v>
      </c>
      <c r="I32" s="3">
        <v>5000000</v>
      </c>
      <c r="J32" s="3">
        <v>6999930</v>
      </c>
      <c r="K32" s="3">
        <v>31000000</v>
      </c>
      <c r="L32" s="3">
        <v>50000000</v>
      </c>
      <c r="M32" s="3">
        <v>55000000</v>
      </c>
      <c r="P32" s="3">
        <v>5000000</v>
      </c>
      <c r="Q32" s="3">
        <v>33350000</v>
      </c>
      <c r="R32" s="3">
        <v>69999300</v>
      </c>
      <c r="S32" s="3">
        <v>465000000</v>
      </c>
      <c r="T32" s="3">
        <v>500000000</v>
      </c>
      <c r="U32" s="3">
        <v>700000000</v>
      </c>
      <c r="X32" s="2" t="s">
        <v>372</v>
      </c>
      <c r="Y32" s="2" t="s">
        <v>373</v>
      </c>
      <c r="Z32" s="2" t="s">
        <v>372</v>
      </c>
      <c r="AA32" s="2" t="s">
        <v>374</v>
      </c>
      <c r="AB32" s="2" t="s">
        <v>374</v>
      </c>
      <c r="AC32" s="2" t="s">
        <v>375</v>
      </c>
      <c r="AF32">
        <v>2011</v>
      </c>
      <c r="AG32">
        <v>2012</v>
      </c>
      <c r="AH32">
        <v>2013</v>
      </c>
      <c r="AI32">
        <v>2014</v>
      </c>
      <c r="AJ32">
        <v>2015</v>
      </c>
      <c r="AK32">
        <v>2016</v>
      </c>
      <c r="AL32" s="3">
        <v>150000000</v>
      </c>
      <c r="AM32" t="s">
        <v>277</v>
      </c>
      <c r="AN32" s="1">
        <v>43773</v>
      </c>
      <c r="AR32">
        <v>0</v>
      </c>
      <c r="AS32">
        <v>7226.21</v>
      </c>
      <c r="AT32">
        <v>8514.7900000000009</v>
      </c>
      <c r="AU32">
        <v>20120.32</v>
      </c>
      <c r="AV32">
        <v>13390.19</v>
      </c>
      <c r="AW32">
        <v>3011.03</v>
      </c>
      <c r="AZ32">
        <v>1</v>
      </c>
      <c r="BA32">
        <v>65</v>
      </c>
      <c r="BB32">
        <v>34</v>
      </c>
      <c r="BC32">
        <v>19</v>
      </c>
      <c r="BD32">
        <v>7</v>
      </c>
      <c r="BE32">
        <v>4</v>
      </c>
      <c r="BH32">
        <v>100</v>
      </c>
      <c r="BI32">
        <v>91.17</v>
      </c>
      <c r="BJ32">
        <v>91.18</v>
      </c>
      <c r="BK32">
        <v>92.21</v>
      </c>
      <c r="BL32">
        <v>95.04</v>
      </c>
      <c r="BM32">
        <v>91.18</v>
      </c>
      <c r="BN32" t="s">
        <v>133</v>
      </c>
      <c r="BP32" s="3">
        <v>483999930</v>
      </c>
      <c r="BR32" s="20">
        <v>146</v>
      </c>
      <c r="BS32" s="20">
        <v>574</v>
      </c>
      <c r="BT32" s="20">
        <v>203</v>
      </c>
      <c r="BU32" s="20">
        <v>312</v>
      </c>
      <c r="BV32" s="20">
        <v>561</v>
      </c>
      <c r="BW32" s="20">
        <v>2748</v>
      </c>
      <c r="BX32" s="22">
        <v>52262.54</v>
      </c>
      <c r="BY32">
        <v>31</v>
      </c>
      <c r="BZ32">
        <v>95.86</v>
      </c>
      <c r="CA32">
        <v>20.99</v>
      </c>
      <c r="CB32">
        <v>14.99</v>
      </c>
      <c r="CC32">
        <v>0</v>
      </c>
    </row>
    <row r="33" spans="1:81" ht="51" x14ac:dyDescent="0.2">
      <c r="A33" t="s">
        <v>376</v>
      </c>
      <c r="B33" t="s">
        <v>377</v>
      </c>
      <c r="C33" t="s">
        <v>378</v>
      </c>
      <c r="D33" t="s">
        <v>379</v>
      </c>
      <c r="E33" s="2" t="s">
        <v>380</v>
      </c>
      <c r="H33" s="3">
        <v>11000000</v>
      </c>
      <c r="I33" s="3">
        <v>28000000</v>
      </c>
      <c r="J33" s="3">
        <v>50000000</v>
      </c>
      <c r="P33" s="3">
        <v>55000000</v>
      </c>
      <c r="Q33" s="3">
        <v>186760000</v>
      </c>
      <c r="R33" s="3">
        <v>500000000</v>
      </c>
      <c r="W33" s="2" t="s">
        <v>381</v>
      </c>
      <c r="X33" s="2" t="s">
        <v>382</v>
      </c>
      <c r="Y33" s="2" t="s">
        <v>383</v>
      </c>
      <c r="Z33" s="2" t="s">
        <v>384</v>
      </c>
      <c r="AE33">
        <v>2010</v>
      </c>
      <c r="AF33">
        <v>2011</v>
      </c>
      <c r="AG33">
        <v>2012</v>
      </c>
      <c r="AH33">
        <v>2014</v>
      </c>
      <c r="AL33" s="3">
        <v>50000000</v>
      </c>
      <c r="AM33" t="s">
        <v>90</v>
      </c>
      <c r="AN33" s="1">
        <v>41697</v>
      </c>
      <c r="AQ33">
        <v>0</v>
      </c>
      <c r="AR33">
        <v>0</v>
      </c>
      <c r="AS33">
        <v>37883.279999999999</v>
      </c>
      <c r="AT33">
        <v>11267.52</v>
      </c>
      <c r="AY33">
        <v>1</v>
      </c>
      <c r="AZ33">
        <v>1</v>
      </c>
      <c r="BA33">
        <v>13</v>
      </c>
      <c r="BB33">
        <v>96</v>
      </c>
      <c r="BG33">
        <v>100</v>
      </c>
      <c r="BH33">
        <v>100</v>
      </c>
      <c r="BI33">
        <v>98.34</v>
      </c>
      <c r="BJ33">
        <v>81.37</v>
      </c>
      <c r="BP33" s="3">
        <v>89000000</v>
      </c>
      <c r="BQ33" s="20">
        <v>454</v>
      </c>
      <c r="BR33" s="20">
        <v>336</v>
      </c>
      <c r="BS33" s="20">
        <v>547</v>
      </c>
      <c r="BW33" s="20">
        <v>547</v>
      </c>
      <c r="BX33" s="22">
        <v>49150.8</v>
      </c>
      <c r="BY33">
        <v>32</v>
      </c>
      <c r="BZ33">
        <v>95.72</v>
      </c>
      <c r="CA33">
        <v>2.68</v>
      </c>
      <c r="CB33">
        <v>2.68</v>
      </c>
      <c r="CC33">
        <v>0</v>
      </c>
    </row>
    <row r="34" spans="1:81" ht="51" x14ac:dyDescent="0.2">
      <c r="A34" t="s">
        <v>385</v>
      </c>
      <c r="B34" t="s">
        <v>386</v>
      </c>
      <c r="C34" t="s">
        <v>387</v>
      </c>
      <c r="D34" t="s">
        <v>388</v>
      </c>
      <c r="E34" s="2" t="s">
        <v>389</v>
      </c>
      <c r="G34" s="3">
        <v>605000</v>
      </c>
      <c r="H34" s="3">
        <v>4000000</v>
      </c>
      <c r="I34" s="3">
        <v>15000000</v>
      </c>
      <c r="J34" s="3">
        <v>70000000</v>
      </c>
      <c r="O34" s="3">
        <v>6050000</v>
      </c>
      <c r="P34" s="3">
        <v>20000000</v>
      </c>
      <c r="Q34" s="3">
        <v>100050000</v>
      </c>
      <c r="R34" s="3">
        <v>700000000</v>
      </c>
      <c r="W34" s="2" t="s">
        <v>390</v>
      </c>
      <c r="X34" s="2" t="s">
        <v>391</v>
      </c>
      <c r="Y34" s="2" t="s">
        <v>392</v>
      </c>
      <c r="Z34" s="2" t="s">
        <v>393</v>
      </c>
      <c r="AE34">
        <v>2006</v>
      </c>
      <c r="AF34">
        <v>2008</v>
      </c>
      <c r="AG34">
        <v>2012</v>
      </c>
      <c r="AH34">
        <v>2014</v>
      </c>
      <c r="AL34" s="3">
        <v>70000000</v>
      </c>
      <c r="AM34" t="s">
        <v>90</v>
      </c>
      <c r="AN34" s="1">
        <v>41747</v>
      </c>
      <c r="AO34" s="3">
        <v>700000000</v>
      </c>
      <c r="AQ34">
        <v>0</v>
      </c>
      <c r="AR34">
        <v>0</v>
      </c>
      <c r="AS34">
        <v>4645.84</v>
      </c>
      <c r="AT34">
        <v>43613.440000000002</v>
      </c>
      <c r="AY34">
        <v>1</v>
      </c>
      <c r="AZ34">
        <v>1</v>
      </c>
      <c r="BA34">
        <v>73</v>
      </c>
      <c r="BB34">
        <v>7</v>
      </c>
      <c r="BG34">
        <v>100</v>
      </c>
      <c r="BH34">
        <v>100</v>
      </c>
      <c r="BI34">
        <v>90.07</v>
      </c>
      <c r="BJ34">
        <v>98.82</v>
      </c>
      <c r="BO34">
        <v>6.3</v>
      </c>
      <c r="BP34" s="3">
        <v>158605000</v>
      </c>
      <c r="BQ34" s="20">
        <v>930</v>
      </c>
      <c r="BR34" s="20">
        <v>1394</v>
      </c>
      <c r="BS34" s="20">
        <v>646</v>
      </c>
      <c r="BW34" s="20">
        <v>646</v>
      </c>
      <c r="BX34" s="22">
        <v>48259.28</v>
      </c>
      <c r="BY34">
        <v>33</v>
      </c>
      <c r="BZ34">
        <v>95.59</v>
      </c>
      <c r="CA34">
        <v>7</v>
      </c>
      <c r="CB34">
        <v>7</v>
      </c>
      <c r="CC34">
        <v>7</v>
      </c>
    </row>
    <row r="35" spans="1:81" ht="51" x14ac:dyDescent="0.2">
      <c r="A35" t="s">
        <v>394</v>
      </c>
      <c r="B35" t="s">
        <v>395</v>
      </c>
      <c r="C35" t="s">
        <v>396</v>
      </c>
      <c r="D35" t="s">
        <v>397</v>
      </c>
      <c r="E35" s="2" t="s">
        <v>398</v>
      </c>
      <c r="H35" s="3">
        <v>6500000</v>
      </c>
      <c r="I35" s="3">
        <v>20000000</v>
      </c>
      <c r="J35" s="3">
        <v>12000000</v>
      </c>
      <c r="K35" s="3">
        <v>35000000</v>
      </c>
      <c r="L35" s="3">
        <v>23800000</v>
      </c>
      <c r="P35" s="3">
        <v>32500000</v>
      </c>
      <c r="Q35" s="3">
        <v>133400000</v>
      </c>
      <c r="R35" s="3">
        <v>120000000</v>
      </c>
      <c r="S35" s="3">
        <v>525000000</v>
      </c>
      <c r="T35" s="3">
        <v>243800000</v>
      </c>
      <c r="X35" s="2" t="s">
        <v>399</v>
      </c>
      <c r="Y35" s="2" t="s">
        <v>400</v>
      </c>
      <c r="Z35" s="2" t="s">
        <v>401</v>
      </c>
      <c r="AA35" s="2" t="s">
        <v>402</v>
      </c>
      <c r="AB35" s="2" t="s">
        <v>402</v>
      </c>
      <c r="AF35">
        <v>2011</v>
      </c>
      <c r="AG35">
        <v>2012</v>
      </c>
      <c r="AH35">
        <v>2015</v>
      </c>
      <c r="AI35">
        <v>2016</v>
      </c>
      <c r="AJ35">
        <v>2018</v>
      </c>
      <c r="AL35" s="3">
        <v>23800000</v>
      </c>
      <c r="AM35" t="s">
        <v>92</v>
      </c>
      <c r="AN35" s="1">
        <v>43304</v>
      </c>
      <c r="AR35">
        <v>0</v>
      </c>
      <c r="AS35">
        <v>13045.29</v>
      </c>
      <c r="AT35">
        <v>15392.08</v>
      </c>
      <c r="AU35">
        <v>13089.56</v>
      </c>
      <c r="AV35">
        <v>5614.84</v>
      </c>
      <c r="AZ35">
        <v>1</v>
      </c>
      <c r="BA35">
        <v>23</v>
      </c>
      <c r="BB35">
        <v>80</v>
      </c>
      <c r="BC35">
        <v>30</v>
      </c>
      <c r="BD35">
        <v>28</v>
      </c>
      <c r="BH35">
        <v>100</v>
      </c>
      <c r="BI35">
        <v>96.97</v>
      </c>
      <c r="BJ35">
        <v>87.86</v>
      </c>
      <c r="BK35">
        <v>88.07</v>
      </c>
      <c r="BL35">
        <v>80.709999999999994</v>
      </c>
      <c r="BP35" s="3">
        <v>97300000</v>
      </c>
      <c r="BR35" s="20">
        <v>353</v>
      </c>
      <c r="BS35" s="20">
        <v>1092</v>
      </c>
      <c r="BT35" s="20">
        <v>492</v>
      </c>
      <c r="BU35" s="20">
        <v>683</v>
      </c>
      <c r="BW35" s="20">
        <v>2267</v>
      </c>
      <c r="BX35" s="22">
        <v>47141.77</v>
      </c>
      <c r="BY35">
        <v>34</v>
      </c>
      <c r="BZ35">
        <v>95.45</v>
      </c>
      <c r="CA35">
        <v>3.94</v>
      </c>
      <c r="CB35">
        <v>0.9</v>
      </c>
      <c r="CC35">
        <v>0</v>
      </c>
    </row>
    <row r="36" spans="1:81" ht="51" x14ac:dyDescent="0.2">
      <c r="A36" t="s">
        <v>403</v>
      </c>
      <c r="B36" t="s">
        <v>404</v>
      </c>
      <c r="C36" t="s">
        <v>405</v>
      </c>
      <c r="D36" t="s">
        <v>406</v>
      </c>
      <c r="E36" s="2" t="s">
        <v>407</v>
      </c>
      <c r="H36" s="3">
        <v>3600000</v>
      </c>
      <c r="I36" s="3">
        <v>9100000</v>
      </c>
      <c r="J36" s="3">
        <v>18000000</v>
      </c>
      <c r="K36" s="3">
        <v>27000000</v>
      </c>
      <c r="L36" s="3">
        <v>40000000</v>
      </c>
      <c r="M36" s="3">
        <v>100000000</v>
      </c>
      <c r="P36" s="3">
        <v>18000000</v>
      </c>
      <c r="Q36" s="3">
        <v>60697000</v>
      </c>
      <c r="R36" s="3">
        <v>180000000</v>
      </c>
      <c r="S36" s="3">
        <v>405000000</v>
      </c>
      <c r="T36" s="3">
        <v>800000000</v>
      </c>
      <c r="U36" s="3">
        <v>3000000000</v>
      </c>
      <c r="X36" s="2" t="s">
        <v>408</v>
      </c>
      <c r="Y36" s="2" t="s">
        <v>409</v>
      </c>
      <c r="Z36" s="2" t="s">
        <v>410</v>
      </c>
      <c r="AB36" s="2" t="s">
        <v>411</v>
      </c>
      <c r="AC36" s="2" t="s">
        <v>412</v>
      </c>
      <c r="AF36">
        <v>2011</v>
      </c>
      <c r="AG36">
        <v>2012</v>
      </c>
      <c r="AH36">
        <v>2013</v>
      </c>
      <c r="AI36">
        <v>2014</v>
      </c>
      <c r="AJ36">
        <v>2015</v>
      </c>
      <c r="AK36">
        <v>2018</v>
      </c>
      <c r="AL36" s="3">
        <v>140000000</v>
      </c>
      <c r="AM36" t="s">
        <v>277</v>
      </c>
      <c r="AN36" s="1">
        <v>44593</v>
      </c>
      <c r="AO36" s="3">
        <v>7000000000</v>
      </c>
      <c r="AR36">
        <v>0</v>
      </c>
      <c r="AS36">
        <v>0</v>
      </c>
      <c r="AT36">
        <v>28914.560000000001</v>
      </c>
      <c r="AU36">
        <v>0</v>
      </c>
      <c r="AV36">
        <v>12524.58</v>
      </c>
      <c r="AW36">
        <v>3323.52</v>
      </c>
      <c r="AZ36">
        <v>1</v>
      </c>
      <c r="BA36">
        <v>363</v>
      </c>
      <c r="BB36">
        <v>8</v>
      </c>
      <c r="BC36">
        <v>145</v>
      </c>
      <c r="BD36">
        <v>8</v>
      </c>
      <c r="BE36">
        <v>8</v>
      </c>
      <c r="BH36">
        <v>100</v>
      </c>
      <c r="BI36">
        <v>50.07</v>
      </c>
      <c r="BJ36">
        <v>98.13</v>
      </c>
      <c r="BK36">
        <v>37.659999999999997</v>
      </c>
      <c r="BL36">
        <v>94.21</v>
      </c>
      <c r="BM36">
        <v>85.11</v>
      </c>
      <c r="BN36" t="s">
        <v>101</v>
      </c>
      <c r="BO36">
        <v>85</v>
      </c>
      <c r="BP36" s="3">
        <v>537700000</v>
      </c>
      <c r="BR36" s="20">
        <v>547</v>
      </c>
      <c r="BS36" s="20">
        <v>321</v>
      </c>
      <c r="BT36" s="20">
        <v>387</v>
      </c>
      <c r="BU36" s="20">
        <v>362</v>
      </c>
      <c r="BV36" s="20">
        <v>931</v>
      </c>
      <c r="BW36" s="20">
        <v>3436</v>
      </c>
      <c r="BX36" s="22">
        <v>44762.66</v>
      </c>
      <c r="BY36">
        <v>35</v>
      </c>
      <c r="BZ36">
        <v>95.31</v>
      </c>
      <c r="CA36">
        <v>13.18</v>
      </c>
      <c r="CB36">
        <v>13.18</v>
      </c>
      <c r="CC36">
        <v>115.33</v>
      </c>
    </row>
    <row r="37" spans="1:81" ht="51" x14ac:dyDescent="0.2">
      <c r="A37" t="s">
        <v>413</v>
      </c>
      <c r="B37" t="s">
        <v>414</v>
      </c>
      <c r="C37" t="s">
        <v>415</v>
      </c>
      <c r="D37" t="s">
        <v>416</v>
      </c>
      <c r="E37" s="2" t="s">
        <v>417</v>
      </c>
      <c r="G37" s="3">
        <v>3000000</v>
      </c>
      <c r="H37" s="3">
        <v>1500000</v>
      </c>
      <c r="I37" s="3">
        <v>12000000</v>
      </c>
      <c r="J37" s="3">
        <v>50000000</v>
      </c>
      <c r="O37" s="3">
        <v>30000000</v>
      </c>
      <c r="P37" s="3">
        <v>7500000</v>
      </c>
      <c r="Q37" s="3">
        <v>80040000</v>
      </c>
      <c r="R37" s="3">
        <v>500000000</v>
      </c>
      <c r="W37" s="2" t="s">
        <v>418</v>
      </c>
      <c r="X37" s="2" t="s">
        <v>419</v>
      </c>
      <c r="Y37" s="2" t="s">
        <v>420</v>
      </c>
      <c r="Z37" s="2" t="s">
        <v>421</v>
      </c>
      <c r="AE37">
        <v>2010</v>
      </c>
      <c r="AF37">
        <v>2011</v>
      </c>
      <c r="AG37">
        <v>2012</v>
      </c>
      <c r="AH37">
        <v>2016</v>
      </c>
      <c r="AL37" s="3">
        <v>50000000</v>
      </c>
      <c r="AM37" t="s">
        <v>90</v>
      </c>
      <c r="AN37" s="1">
        <v>42450</v>
      </c>
      <c r="AO37" s="3">
        <v>850000000</v>
      </c>
      <c r="AQ37">
        <v>0</v>
      </c>
      <c r="AR37">
        <v>0</v>
      </c>
      <c r="AS37">
        <v>30300.47</v>
      </c>
      <c r="AT37">
        <v>12804.35</v>
      </c>
      <c r="AY37">
        <v>1</v>
      </c>
      <c r="AZ37">
        <v>1</v>
      </c>
      <c r="BA37">
        <v>18</v>
      </c>
      <c r="BB37">
        <v>74</v>
      </c>
      <c r="BG37">
        <v>100</v>
      </c>
      <c r="BH37">
        <v>100</v>
      </c>
      <c r="BI37">
        <v>97.66</v>
      </c>
      <c r="BJ37">
        <v>87.5</v>
      </c>
      <c r="BO37">
        <v>9.56</v>
      </c>
      <c r="BP37" s="3">
        <v>66500000</v>
      </c>
      <c r="BQ37" s="20">
        <v>599</v>
      </c>
      <c r="BR37" s="20">
        <v>244</v>
      </c>
      <c r="BS37" s="20">
        <v>1428</v>
      </c>
      <c r="BW37" s="20">
        <v>1428</v>
      </c>
      <c r="BX37" s="22">
        <v>43104.82</v>
      </c>
      <c r="BY37">
        <v>36</v>
      </c>
      <c r="BZ37">
        <v>95.17</v>
      </c>
      <c r="CA37">
        <v>6.25</v>
      </c>
      <c r="CC37">
        <v>10.62</v>
      </c>
    </row>
    <row r="38" spans="1:81" ht="51" x14ac:dyDescent="0.2">
      <c r="A38" t="s">
        <v>422</v>
      </c>
      <c r="B38" t="s">
        <v>423</v>
      </c>
      <c r="C38" t="s">
        <v>424</v>
      </c>
      <c r="D38" t="s">
        <v>425</v>
      </c>
      <c r="E38" s="2" t="s">
        <v>426</v>
      </c>
      <c r="H38" s="3">
        <v>10890000</v>
      </c>
      <c r="I38" s="3">
        <v>52000000</v>
      </c>
      <c r="J38" s="3">
        <v>51000000</v>
      </c>
      <c r="P38" s="3">
        <v>54450000</v>
      </c>
      <c r="Q38" s="3">
        <v>346840000</v>
      </c>
      <c r="R38" s="3">
        <v>510000000</v>
      </c>
      <c r="X38" s="2" t="s">
        <v>427</v>
      </c>
      <c r="Y38" s="2" t="s">
        <v>428</v>
      </c>
      <c r="Z38" s="2" t="s">
        <v>429</v>
      </c>
      <c r="AF38">
        <v>2010</v>
      </c>
      <c r="AG38">
        <v>2012</v>
      </c>
      <c r="AH38">
        <v>2013</v>
      </c>
      <c r="AL38" s="3">
        <v>38000000</v>
      </c>
      <c r="AM38" t="s">
        <v>114</v>
      </c>
      <c r="AN38" s="1">
        <v>41430</v>
      </c>
      <c r="AO38" s="3">
        <v>1350000000</v>
      </c>
      <c r="AR38">
        <v>0</v>
      </c>
      <c r="AS38">
        <v>12600.81</v>
      </c>
      <c r="AT38">
        <v>28310.84</v>
      </c>
      <c r="AZ38">
        <v>1</v>
      </c>
      <c r="BA38">
        <v>24</v>
      </c>
      <c r="BB38">
        <v>10</v>
      </c>
      <c r="BH38">
        <v>100</v>
      </c>
      <c r="BI38">
        <v>96.83</v>
      </c>
      <c r="BJ38">
        <v>97.59</v>
      </c>
      <c r="BN38" t="s">
        <v>178</v>
      </c>
      <c r="BO38">
        <v>3.5</v>
      </c>
      <c r="BP38" s="3">
        <v>154990000</v>
      </c>
      <c r="BR38" s="20">
        <v>878</v>
      </c>
      <c r="BS38" s="20">
        <v>205</v>
      </c>
      <c r="BW38" s="20">
        <v>205</v>
      </c>
      <c r="BX38" s="22">
        <v>40911.65</v>
      </c>
      <c r="BY38">
        <v>37</v>
      </c>
      <c r="BZ38">
        <v>95.03</v>
      </c>
      <c r="CA38">
        <v>1.47</v>
      </c>
      <c r="CB38">
        <v>1.47</v>
      </c>
      <c r="CC38">
        <v>3.89</v>
      </c>
    </row>
    <row r="39" spans="1:81" ht="68" x14ac:dyDescent="0.2">
      <c r="A39" t="s">
        <v>430</v>
      </c>
      <c r="B39" t="s">
        <v>431</v>
      </c>
      <c r="C39" t="s">
        <v>432</v>
      </c>
      <c r="D39" t="s">
        <v>433</v>
      </c>
      <c r="E39" s="2" t="s">
        <v>434</v>
      </c>
      <c r="J39" s="3">
        <v>35000000</v>
      </c>
      <c r="K39" s="3">
        <v>52600000</v>
      </c>
      <c r="R39" s="3">
        <v>350000000</v>
      </c>
      <c r="S39" s="3">
        <v>789000000</v>
      </c>
      <c r="X39" s="2" t="s">
        <v>435</v>
      </c>
      <c r="Y39" s="2" t="s">
        <v>436</v>
      </c>
      <c r="Z39" s="2" t="s">
        <v>437</v>
      </c>
      <c r="AA39" s="2" t="s">
        <v>438</v>
      </c>
      <c r="AF39">
        <v>2010</v>
      </c>
      <c r="AG39">
        <v>2012</v>
      </c>
      <c r="AH39">
        <v>2013</v>
      </c>
      <c r="AI39">
        <v>2017</v>
      </c>
      <c r="AL39" s="3">
        <v>52600000</v>
      </c>
      <c r="AM39" t="s">
        <v>91</v>
      </c>
      <c r="AN39" s="1">
        <v>42794</v>
      </c>
      <c r="AO39" s="3">
        <v>789000000</v>
      </c>
      <c r="AR39">
        <v>0</v>
      </c>
      <c r="AS39">
        <v>12493.4</v>
      </c>
      <c r="AT39">
        <v>153.65</v>
      </c>
      <c r="AU39">
        <v>27163.02</v>
      </c>
      <c r="AZ39">
        <v>1</v>
      </c>
      <c r="BA39">
        <v>25</v>
      </c>
      <c r="BB39">
        <v>146</v>
      </c>
      <c r="BC39">
        <v>21</v>
      </c>
      <c r="BH39">
        <v>100</v>
      </c>
      <c r="BI39">
        <v>96.69</v>
      </c>
      <c r="BJ39">
        <v>61.23</v>
      </c>
      <c r="BK39">
        <v>92.75</v>
      </c>
      <c r="BP39" s="3">
        <v>87600000</v>
      </c>
      <c r="BR39" s="20">
        <v>526</v>
      </c>
      <c r="BS39" s="20">
        <v>468</v>
      </c>
      <c r="BT39" s="20">
        <v>1365</v>
      </c>
      <c r="BW39" s="20">
        <v>1833</v>
      </c>
      <c r="BX39" s="22">
        <v>39810.07</v>
      </c>
      <c r="BY39">
        <v>38</v>
      </c>
      <c r="BZ39">
        <v>94.9</v>
      </c>
    </row>
    <row r="40" spans="1:81" ht="34" x14ac:dyDescent="0.2">
      <c r="A40" t="s">
        <v>439</v>
      </c>
      <c r="B40" t="s">
        <v>440</v>
      </c>
      <c r="C40" t="s">
        <v>441</v>
      </c>
      <c r="D40" t="s">
        <v>442</v>
      </c>
      <c r="E40" s="2" t="s">
        <v>443</v>
      </c>
      <c r="J40" s="3">
        <v>7500000</v>
      </c>
      <c r="K40" s="3">
        <v>10400000</v>
      </c>
      <c r="L40" s="3">
        <v>30000000</v>
      </c>
      <c r="M40" s="3">
        <v>15000000</v>
      </c>
      <c r="R40" s="3">
        <v>75000000</v>
      </c>
      <c r="S40" s="3">
        <v>156000000</v>
      </c>
      <c r="T40" s="3">
        <v>600000000</v>
      </c>
      <c r="U40" s="3">
        <v>450000000</v>
      </c>
      <c r="X40" s="2" t="s">
        <v>444</v>
      </c>
      <c r="Y40" s="2" t="s">
        <v>372</v>
      </c>
      <c r="Z40" s="2" t="s">
        <v>372</v>
      </c>
      <c r="AA40" s="2" t="s">
        <v>372</v>
      </c>
      <c r="AB40" s="2" t="s">
        <v>445</v>
      </c>
      <c r="AC40" s="2" t="s">
        <v>276</v>
      </c>
      <c r="AF40">
        <v>2009</v>
      </c>
      <c r="AG40">
        <v>2012</v>
      </c>
      <c r="AH40">
        <v>2013</v>
      </c>
      <c r="AI40">
        <v>2014</v>
      </c>
      <c r="AJ40">
        <v>2014</v>
      </c>
      <c r="AK40">
        <v>2015</v>
      </c>
      <c r="AL40" s="3">
        <v>15000000</v>
      </c>
      <c r="AM40" t="s">
        <v>107</v>
      </c>
      <c r="AN40" s="1">
        <v>42012</v>
      </c>
      <c r="AR40">
        <v>0</v>
      </c>
      <c r="AS40">
        <v>7226.21</v>
      </c>
      <c r="AT40">
        <v>8514.7900000000009</v>
      </c>
      <c r="AU40">
        <v>20120.32</v>
      </c>
      <c r="AV40">
        <v>3832.43</v>
      </c>
      <c r="AW40">
        <v>0</v>
      </c>
      <c r="AZ40">
        <v>1</v>
      </c>
      <c r="BA40">
        <v>65</v>
      </c>
      <c r="BB40">
        <v>34</v>
      </c>
      <c r="BC40">
        <v>19</v>
      </c>
      <c r="BD40">
        <v>7</v>
      </c>
      <c r="BE40">
        <v>30</v>
      </c>
      <c r="BH40">
        <v>100</v>
      </c>
      <c r="BI40">
        <v>91.17</v>
      </c>
      <c r="BJ40">
        <v>91.18</v>
      </c>
      <c r="BK40">
        <v>92.21</v>
      </c>
      <c r="BL40">
        <v>94.74</v>
      </c>
      <c r="BM40">
        <v>40.82</v>
      </c>
      <c r="BP40" s="3">
        <v>62900000</v>
      </c>
      <c r="BR40" s="20">
        <v>1388</v>
      </c>
      <c r="BS40" s="20">
        <v>227</v>
      </c>
      <c r="BT40" s="20">
        <v>229</v>
      </c>
      <c r="BU40" s="20">
        <v>248</v>
      </c>
      <c r="BV40" s="20">
        <v>106</v>
      </c>
      <c r="BW40" s="20">
        <v>810</v>
      </c>
      <c r="BX40" s="22">
        <v>39693.75</v>
      </c>
      <c r="BY40">
        <v>39</v>
      </c>
      <c r="BZ40">
        <v>94.76</v>
      </c>
    </row>
    <row r="41" spans="1:81" ht="34" x14ac:dyDescent="0.2">
      <c r="A41" t="s">
        <v>446</v>
      </c>
      <c r="B41" t="s">
        <v>447</v>
      </c>
      <c r="C41" t="s">
        <v>448</v>
      </c>
      <c r="D41" t="s">
        <v>449</v>
      </c>
      <c r="E41" s="2" t="s">
        <v>450</v>
      </c>
      <c r="G41" s="3">
        <v>1000000</v>
      </c>
      <c r="H41" s="3">
        <v>5000000</v>
      </c>
      <c r="I41" s="3">
        <v>15000000</v>
      </c>
      <c r="J41" s="3">
        <v>30000000</v>
      </c>
      <c r="K41" s="3">
        <v>60000000</v>
      </c>
      <c r="O41" s="3">
        <v>10000000</v>
      </c>
      <c r="P41" s="3">
        <v>25000000</v>
      </c>
      <c r="Q41" s="3">
        <v>100050000</v>
      </c>
      <c r="R41" s="3">
        <v>300000000</v>
      </c>
      <c r="S41" s="3">
        <v>900000000</v>
      </c>
      <c r="W41" s="2" t="s">
        <v>451</v>
      </c>
      <c r="X41" s="2" t="s">
        <v>452</v>
      </c>
      <c r="Y41" s="2" t="s">
        <v>453</v>
      </c>
      <c r="Z41" s="2" t="s">
        <v>454</v>
      </c>
      <c r="AA41" s="2" t="s">
        <v>455</v>
      </c>
      <c r="AB41" s="2" t="s">
        <v>456</v>
      </c>
      <c r="AE41">
        <v>2010</v>
      </c>
      <c r="AF41">
        <v>2011</v>
      </c>
      <c r="AG41">
        <v>2012</v>
      </c>
      <c r="AH41">
        <v>2014</v>
      </c>
      <c r="AI41">
        <v>2015</v>
      </c>
      <c r="AJ41">
        <v>2018</v>
      </c>
      <c r="AM41" t="s">
        <v>92</v>
      </c>
      <c r="AN41" s="1">
        <v>43427</v>
      </c>
      <c r="AO41" s="3">
        <v>720000000</v>
      </c>
      <c r="AQ41">
        <v>0</v>
      </c>
      <c r="AR41">
        <v>0</v>
      </c>
      <c r="AS41">
        <v>4526.67</v>
      </c>
      <c r="AT41">
        <v>17061.099999999999</v>
      </c>
      <c r="AU41">
        <v>17568.25</v>
      </c>
      <c r="AV41">
        <v>0</v>
      </c>
      <c r="AY41">
        <v>1</v>
      </c>
      <c r="AZ41">
        <v>1</v>
      </c>
      <c r="BA41">
        <v>79</v>
      </c>
      <c r="BB41">
        <v>63</v>
      </c>
      <c r="BC41">
        <v>32</v>
      </c>
      <c r="BD41">
        <v>86</v>
      </c>
      <c r="BG41">
        <v>100</v>
      </c>
      <c r="BH41">
        <v>100</v>
      </c>
      <c r="BI41">
        <v>89.24</v>
      </c>
      <c r="BJ41">
        <v>87.84</v>
      </c>
      <c r="BK41">
        <v>87.89</v>
      </c>
      <c r="BL41">
        <v>39.29</v>
      </c>
      <c r="BO41">
        <v>5.74</v>
      </c>
      <c r="BP41" s="3">
        <v>111030000</v>
      </c>
      <c r="BQ41" s="20">
        <v>214</v>
      </c>
      <c r="BR41" s="20">
        <v>488</v>
      </c>
      <c r="BS41" s="20">
        <v>830</v>
      </c>
      <c r="BT41" s="20">
        <v>457</v>
      </c>
      <c r="BU41" s="20">
        <v>1108</v>
      </c>
      <c r="BW41" s="20">
        <v>2395</v>
      </c>
      <c r="BX41" s="22">
        <v>39156.019999999997</v>
      </c>
      <c r="BY41">
        <v>40</v>
      </c>
      <c r="BZ41">
        <v>94.62</v>
      </c>
      <c r="CA41">
        <v>9</v>
      </c>
      <c r="CB41">
        <v>3</v>
      </c>
      <c r="CC41">
        <v>7.2</v>
      </c>
    </row>
    <row r="42" spans="1:81" ht="17" x14ac:dyDescent="0.2">
      <c r="A42" t="s">
        <v>457</v>
      </c>
      <c r="B42" t="s">
        <v>458</v>
      </c>
      <c r="C42" t="s">
        <v>459</v>
      </c>
      <c r="D42" t="s">
        <v>460</v>
      </c>
      <c r="E42" s="2" t="s">
        <v>461</v>
      </c>
      <c r="X42" s="2" t="s">
        <v>462</v>
      </c>
      <c r="Y42" s="2" t="s">
        <v>463</v>
      </c>
      <c r="AF42">
        <v>2011</v>
      </c>
      <c r="AG42">
        <v>2012</v>
      </c>
      <c r="AL42" s="3">
        <v>555771</v>
      </c>
      <c r="AM42" t="s">
        <v>464</v>
      </c>
      <c r="AN42" s="1">
        <v>40948</v>
      </c>
      <c r="AR42">
        <v>0</v>
      </c>
      <c r="AS42">
        <v>37800.6</v>
      </c>
      <c r="AZ42">
        <v>1</v>
      </c>
      <c r="BA42">
        <v>14</v>
      </c>
      <c r="BH42">
        <v>100</v>
      </c>
      <c r="BI42">
        <v>98.21</v>
      </c>
      <c r="BP42" s="3">
        <v>3845750</v>
      </c>
      <c r="BR42" s="20">
        <v>345</v>
      </c>
      <c r="BW42" s="20">
        <v>0</v>
      </c>
      <c r="BX42" s="22">
        <v>37800.6</v>
      </c>
      <c r="BY42">
        <v>41</v>
      </c>
      <c r="BZ42">
        <v>94.48</v>
      </c>
    </row>
    <row r="43" spans="1:81" ht="34" x14ac:dyDescent="0.2">
      <c r="A43" t="s">
        <v>465</v>
      </c>
      <c r="B43" t="s">
        <v>466</v>
      </c>
      <c r="C43" t="s">
        <v>467</v>
      </c>
      <c r="D43" t="s">
        <v>468</v>
      </c>
      <c r="E43" s="2" t="s">
        <v>469</v>
      </c>
      <c r="H43" s="3">
        <v>1530557</v>
      </c>
      <c r="I43" s="3">
        <v>10000000</v>
      </c>
      <c r="J43" s="3">
        <v>100000000</v>
      </c>
      <c r="K43" s="3">
        <v>200000000</v>
      </c>
      <c r="P43" s="3">
        <v>7652785</v>
      </c>
      <c r="Q43" s="3">
        <v>66700000</v>
      </c>
      <c r="R43" s="3">
        <v>1000000000</v>
      </c>
      <c r="S43" s="3">
        <v>1600000000</v>
      </c>
      <c r="X43" s="2" t="s">
        <v>470</v>
      </c>
      <c r="Y43" s="2" t="s">
        <v>471</v>
      </c>
      <c r="Z43" s="2" t="s">
        <v>472</v>
      </c>
      <c r="AA43" s="2" t="s">
        <v>473</v>
      </c>
      <c r="AF43">
        <v>2010</v>
      </c>
      <c r="AG43">
        <v>2012</v>
      </c>
      <c r="AH43">
        <v>2014</v>
      </c>
      <c r="AI43">
        <v>2015</v>
      </c>
      <c r="AL43" s="3">
        <v>15000000</v>
      </c>
      <c r="AM43" t="s">
        <v>114</v>
      </c>
      <c r="AN43" s="1">
        <v>42264</v>
      </c>
      <c r="AO43" s="3">
        <v>1600000000</v>
      </c>
      <c r="AR43">
        <v>0</v>
      </c>
      <c r="AS43">
        <v>4462.92</v>
      </c>
      <c r="AT43">
        <v>12909.78</v>
      </c>
      <c r="AU43">
        <v>20421.419999999998</v>
      </c>
      <c r="AZ43">
        <v>1</v>
      </c>
      <c r="BA43">
        <v>99</v>
      </c>
      <c r="BB43">
        <v>83</v>
      </c>
      <c r="BC43">
        <v>28</v>
      </c>
      <c r="BH43">
        <v>100</v>
      </c>
      <c r="BI43">
        <v>86.48</v>
      </c>
      <c r="BJ43">
        <v>83.92</v>
      </c>
      <c r="BK43">
        <v>89.45</v>
      </c>
      <c r="BN43" t="s">
        <v>101</v>
      </c>
      <c r="BO43">
        <v>20.149999999999999</v>
      </c>
      <c r="BP43" s="3">
        <v>578534130</v>
      </c>
      <c r="BR43" s="20">
        <v>581</v>
      </c>
      <c r="BS43" s="20">
        <v>897</v>
      </c>
      <c r="BT43" s="20">
        <v>443</v>
      </c>
      <c r="BW43" s="20">
        <v>1340</v>
      </c>
      <c r="BX43" s="22">
        <v>37794.120000000003</v>
      </c>
      <c r="BY43">
        <v>42</v>
      </c>
      <c r="BZ43">
        <v>94.34</v>
      </c>
      <c r="CA43">
        <v>23.99</v>
      </c>
      <c r="CB43">
        <v>14.99</v>
      </c>
      <c r="CC43">
        <v>23.99</v>
      </c>
    </row>
    <row r="44" spans="1:81" ht="34" x14ac:dyDescent="0.2">
      <c r="A44" t="s">
        <v>474</v>
      </c>
      <c r="B44" t="s">
        <v>475</v>
      </c>
      <c r="C44" t="s">
        <v>476</v>
      </c>
      <c r="D44" t="s">
        <v>477</v>
      </c>
      <c r="E44" s="2" t="s">
        <v>478</v>
      </c>
      <c r="F44" s="3">
        <v>108631</v>
      </c>
      <c r="H44" s="3">
        <v>3000000</v>
      </c>
      <c r="I44" s="3">
        <v>14000000</v>
      </c>
      <c r="J44" s="3">
        <v>20000000</v>
      </c>
      <c r="K44" s="3">
        <v>15000000</v>
      </c>
      <c r="N44" s="3">
        <v>2172620</v>
      </c>
      <c r="P44" s="3">
        <v>15000000</v>
      </c>
      <c r="Q44" s="3">
        <v>93380000</v>
      </c>
      <c r="R44" s="3">
        <v>200000000</v>
      </c>
      <c r="S44" s="3">
        <v>225000000</v>
      </c>
      <c r="V44" s="2" t="s">
        <v>479</v>
      </c>
      <c r="X44" s="2" t="s">
        <v>480</v>
      </c>
      <c r="Y44" s="2" t="s">
        <v>481</v>
      </c>
      <c r="Z44" s="2" t="s">
        <v>482</v>
      </c>
      <c r="AA44" s="2" t="s">
        <v>483</v>
      </c>
      <c r="AD44">
        <v>2011</v>
      </c>
      <c r="AF44">
        <v>2011</v>
      </c>
      <c r="AG44">
        <v>2012</v>
      </c>
      <c r="AH44">
        <v>2016</v>
      </c>
      <c r="AI44">
        <v>2017</v>
      </c>
      <c r="AL44" s="3">
        <v>4005069</v>
      </c>
      <c r="AM44" t="s">
        <v>114</v>
      </c>
      <c r="AN44" s="1">
        <v>43899</v>
      </c>
      <c r="AO44" s="3">
        <v>375000000</v>
      </c>
      <c r="AP44">
        <v>0</v>
      </c>
      <c r="AR44">
        <v>0</v>
      </c>
      <c r="AS44">
        <v>34906.129999999997</v>
      </c>
      <c r="AT44">
        <v>2087.2800000000002</v>
      </c>
      <c r="AU44">
        <v>690.06</v>
      </c>
      <c r="AX44">
        <v>1</v>
      </c>
      <c r="AZ44">
        <v>1</v>
      </c>
      <c r="BA44">
        <v>16</v>
      </c>
      <c r="BB44">
        <v>169</v>
      </c>
      <c r="BC44">
        <v>95</v>
      </c>
      <c r="BF44">
        <v>100</v>
      </c>
      <c r="BH44">
        <v>100</v>
      </c>
      <c r="BI44">
        <v>97.93</v>
      </c>
      <c r="BJ44">
        <v>71.23</v>
      </c>
      <c r="BK44">
        <v>65.94</v>
      </c>
      <c r="BO44">
        <v>3.37</v>
      </c>
      <c r="BP44" s="3">
        <v>87999258</v>
      </c>
      <c r="BR44" s="20">
        <v>468</v>
      </c>
      <c r="BS44" s="20">
        <v>1373</v>
      </c>
      <c r="BT44" s="20">
        <v>412</v>
      </c>
      <c r="BW44" s="20">
        <v>2756</v>
      </c>
      <c r="BX44" s="22">
        <v>37683.47</v>
      </c>
      <c r="BY44">
        <v>43</v>
      </c>
      <c r="BZ44">
        <v>94.21</v>
      </c>
      <c r="CA44">
        <v>2.41</v>
      </c>
      <c r="CC44">
        <v>4.0199999999999996</v>
      </c>
    </row>
    <row r="45" spans="1:81" ht="102" x14ac:dyDescent="0.2">
      <c r="A45" t="s">
        <v>484</v>
      </c>
      <c r="B45" t="s">
        <v>485</v>
      </c>
      <c r="C45" t="s">
        <v>486</v>
      </c>
      <c r="D45" t="s">
        <v>487</v>
      </c>
      <c r="E45" s="2" t="s">
        <v>488</v>
      </c>
      <c r="H45" s="3">
        <v>1086000</v>
      </c>
      <c r="I45" s="3">
        <v>16500000</v>
      </c>
      <c r="J45" s="3">
        <v>33874121</v>
      </c>
      <c r="K45" s="3">
        <v>130000000</v>
      </c>
      <c r="L45" s="3">
        <v>391572500</v>
      </c>
      <c r="M45" s="3">
        <v>475000000</v>
      </c>
      <c r="P45" s="3">
        <v>5430000</v>
      </c>
      <c r="Q45" s="3">
        <v>110055000</v>
      </c>
      <c r="R45" s="3">
        <v>338741210</v>
      </c>
      <c r="S45" s="3">
        <v>700000000</v>
      </c>
      <c r="T45" s="3">
        <v>1600072500</v>
      </c>
      <c r="U45" s="3">
        <v>4100000000</v>
      </c>
      <c r="X45" s="2" t="s">
        <v>489</v>
      </c>
      <c r="Y45" s="2" t="s">
        <v>490</v>
      </c>
      <c r="Z45" s="2" t="s">
        <v>491</v>
      </c>
      <c r="AA45" s="2" t="s">
        <v>492</v>
      </c>
      <c r="AB45" s="2" t="s">
        <v>493</v>
      </c>
      <c r="AC45" s="2" t="s">
        <v>494</v>
      </c>
      <c r="AF45">
        <v>2011</v>
      </c>
      <c r="AG45">
        <v>2012</v>
      </c>
      <c r="AH45">
        <v>2013</v>
      </c>
      <c r="AI45">
        <v>2015</v>
      </c>
      <c r="AJ45">
        <v>2018</v>
      </c>
      <c r="AK45">
        <v>2021</v>
      </c>
      <c r="AL45" s="3">
        <v>475000000</v>
      </c>
      <c r="AM45" t="s">
        <v>107</v>
      </c>
      <c r="AN45" s="1">
        <v>44278</v>
      </c>
      <c r="AO45" s="3">
        <v>4100000000</v>
      </c>
      <c r="AR45">
        <v>0</v>
      </c>
      <c r="AS45">
        <v>0</v>
      </c>
      <c r="AT45">
        <v>11902.48</v>
      </c>
      <c r="AU45">
        <v>20774.759999999998</v>
      </c>
      <c r="AV45">
        <v>3521.97</v>
      </c>
      <c r="AW45">
        <v>987.64</v>
      </c>
      <c r="AZ45">
        <v>1</v>
      </c>
      <c r="BA45">
        <v>363</v>
      </c>
      <c r="BB45">
        <v>25</v>
      </c>
      <c r="BC45">
        <v>27</v>
      </c>
      <c r="BD45">
        <v>38</v>
      </c>
      <c r="BE45">
        <v>60</v>
      </c>
      <c r="BH45">
        <v>100</v>
      </c>
      <c r="BI45">
        <v>50.07</v>
      </c>
      <c r="BJ45">
        <v>93.58</v>
      </c>
      <c r="BK45">
        <v>89.84</v>
      </c>
      <c r="BL45">
        <v>73.569999999999993</v>
      </c>
      <c r="BM45">
        <v>40.4</v>
      </c>
      <c r="BN45" t="s">
        <v>101</v>
      </c>
      <c r="BO45">
        <v>28.74</v>
      </c>
      <c r="BP45" s="3">
        <v>1052012621</v>
      </c>
      <c r="BR45" s="20">
        <v>426</v>
      </c>
      <c r="BS45" s="20">
        <v>261</v>
      </c>
      <c r="BT45" s="20">
        <v>643</v>
      </c>
      <c r="BU45" s="20">
        <v>1200</v>
      </c>
      <c r="BV45" s="20">
        <v>998</v>
      </c>
      <c r="BW45" s="20">
        <v>3102</v>
      </c>
      <c r="BX45" s="22">
        <v>37186.85</v>
      </c>
      <c r="BY45">
        <v>44</v>
      </c>
      <c r="BZ45">
        <v>94.07</v>
      </c>
      <c r="CA45">
        <v>6.36</v>
      </c>
      <c r="CB45">
        <v>6.36</v>
      </c>
      <c r="CC45">
        <v>37.25</v>
      </c>
    </row>
    <row r="46" spans="1:81" ht="51" x14ac:dyDescent="0.2">
      <c r="A46" t="s">
        <v>495</v>
      </c>
      <c r="B46" t="s">
        <v>496</v>
      </c>
      <c r="C46" t="s">
        <v>497</v>
      </c>
      <c r="D46" t="s">
        <v>498</v>
      </c>
      <c r="E46" s="2" t="s">
        <v>499</v>
      </c>
      <c r="H46" s="3">
        <v>6500000</v>
      </c>
      <c r="I46" s="3">
        <v>14000000</v>
      </c>
      <c r="J46" s="3">
        <v>25500000</v>
      </c>
      <c r="K46" s="3">
        <v>35900000</v>
      </c>
      <c r="P46" s="3">
        <v>32500000</v>
      </c>
      <c r="Q46" s="3">
        <v>93380000</v>
      </c>
      <c r="R46" s="3">
        <v>255000000</v>
      </c>
      <c r="S46" s="3">
        <v>538500000</v>
      </c>
      <c r="X46" s="2" t="s">
        <v>120</v>
      </c>
      <c r="Y46" s="2" t="s">
        <v>500</v>
      </c>
      <c r="Z46" s="2" t="s">
        <v>501</v>
      </c>
      <c r="AA46" s="2" t="s">
        <v>502</v>
      </c>
      <c r="AF46">
        <v>2011</v>
      </c>
      <c r="AG46">
        <v>2012</v>
      </c>
      <c r="AH46">
        <v>2014</v>
      </c>
      <c r="AI46">
        <v>2015</v>
      </c>
      <c r="AL46" s="3">
        <v>35900000</v>
      </c>
      <c r="AM46" t="s">
        <v>91</v>
      </c>
      <c r="AN46" s="1">
        <v>42227</v>
      </c>
      <c r="AR46">
        <v>0</v>
      </c>
      <c r="AS46">
        <v>8030.28</v>
      </c>
      <c r="AT46">
        <v>14448.73</v>
      </c>
      <c r="AU46">
        <v>13798.58</v>
      </c>
      <c r="AZ46">
        <v>1</v>
      </c>
      <c r="BA46">
        <v>52</v>
      </c>
      <c r="BB46">
        <v>75</v>
      </c>
      <c r="BC46">
        <v>44</v>
      </c>
      <c r="BH46">
        <v>100</v>
      </c>
      <c r="BI46">
        <v>92.97</v>
      </c>
      <c r="BJ46">
        <v>85.49</v>
      </c>
      <c r="BK46">
        <v>83.2</v>
      </c>
      <c r="BP46" s="3">
        <v>96400000</v>
      </c>
      <c r="BR46" s="20">
        <v>350</v>
      </c>
      <c r="BS46" s="20">
        <v>673</v>
      </c>
      <c r="BT46" s="20">
        <v>544</v>
      </c>
      <c r="BW46" s="20">
        <v>1217</v>
      </c>
      <c r="BX46" s="22">
        <v>36277.589999999997</v>
      </c>
      <c r="BY46">
        <v>45</v>
      </c>
      <c r="BZ46">
        <v>93.93</v>
      </c>
      <c r="CA46">
        <v>5.77</v>
      </c>
      <c r="CB46">
        <v>2.73</v>
      </c>
      <c r="CC46">
        <v>0</v>
      </c>
    </row>
    <row r="47" spans="1:81" ht="34" x14ac:dyDescent="0.2">
      <c r="A47" t="s">
        <v>503</v>
      </c>
      <c r="B47" t="s">
        <v>504</v>
      </c>
      <c r="C47" t="s">
        <v>505</v>
      </c>
      <c r="D47" t="s">
        <v>506</v>
      </c>
      <c r="E47" s="2" t="s">
        <v>507</v>
      </c>
      <c r="H47" s="3">
        <v>2200000</v>
      </c>
      <c r="I47" s="3">
        <v>17300000</v>
      </c>
      <c r="J47" s="3">
        <v>19000000</v>
      </c>
      <c r="P47" s="3">
        <v>11000000</v>
      </c>
      <c r="Q47" s="3">
        <v>115391000</v>
      </c>
      <c r="R47" s="3">
        <v>190000000</v>
      </c>
      <c r="Y47" s="2" t="s">
        <v>508</v>
      </c>
      <c r="Z47" s="2" t="s">
        <v>509</v>
      </c>
      <c r="AF47">
        <v>2010</v>
      </c>
      <c r="AG47">
        <v>2012</v>
      </c>
      <c r="AH47">
        <v>2013</v>
      </c>
      <c r="AL47" s="3">
        <v>19000000</v>
      </c>
      <c r="AM47" t="s">
        <v>90</v>
      </c>
      <c r="AN47" s="1">
        <v>41541</v>
      </c>
      <c r="AR47">
        <v>0</v>
      </c>
      <c r="AS47">
        <v>34902.49</v>
      </c>
      <c r="AT47">
        <v>387.45</v>
      </c>
      <c r="AZ47">
        <v>1</v>
      </c>
      <c r="BA47">
        <v>17</v>
      </c>
      <c r="BB47">
        <v>132</v>
      </c>
      <c r="BH47">
        <v>100</v>
      </c>
      <c r="BI47">
        <v>97.79</v>
      </c>
      <c r="BJ47">
        <v>64.97</v>
      </c>
      <c r="BP47" s="3">
        <v>40500000</v>
      </c>
      <c r="BR47" s="20">
        <v>568</v>
      </c>
      <c r="BS47" s="20">
        <v>460</v>
      </c>
      <c r="BW47" s="20">
        <v>460</v>
      </c>
      <c r="BX47" s="22">
        <v>35289.94</v>
      </c>
      <c r="BY47">
        <v>46</v>
      </c>
      <c r="BZ47">
        <v>93.79</v>
      </c>
      <c r="CA47">
        <v>1.65</v>
      </c>
      <c r="CB47">
        <v>1.65</v>
      </c>
      <c r="CC47">
        <v>0</v>
      </c>
    </row>
    <row r="48" spans="1:81" ht="34" x14ac:dyDescent="0.2">
      <c r="A48" t="s">
        <v>510</v>
      </c>
      <c r="B48" t="s">
        <v>511</v>
      </c>
      <c r="C48" t="s">
        <v>512</v>
      </c>
      <c r="D48" t="s">
        <v>513</v>
      </c>
      <c r="E48" s="2" t="s">
        <v>514</v>
      </c>
      <c r="H48" s="3">
        <v>5700000</v>
      </c>
      <c r="I48" s="3">
        <v>20000000</v>
      </c>
      <c r="J48" s="3">
        <v>38000000</v>
      </c>
      <c r="P48" s="3">
        <v>28500000</v>
      </c>
      <c r="Q48" s="3">
        <v>133400000</v>
      </c>
      <c r="R48" s="3">
        <v>380000000</v>
      </c>
      <c r="X48" s="2" t="s">
        <v>515</v>
      </c>
      <c r="Y48" s="2" t="s">
        <v>516</v>
      </c>
      <c r="Z48" s="2" t="s">
        <v>517</v>
      </c>
      <c r="AF48">
        <v>2011</v>
      </c>
      <c r="AG48">
        <v>2012</v>
      </c>
      <c r="AH48">
        <v>2014</v>
      </c>
      <c r="AL48" s="3">
        <v>30000000</v>
      </c>
      <c r="AM48" t="s">
        <v>90</v>
      </c>
      <c r="AN48" s="1">
        <v>42346</v>
      </c>
      <c r="AR48">
        <v>0</v>
      </c>
      <c r="AS48">
        <v>8936.81</v>
      </c>
      <c r="AT48">
        <v>26240.59</v>
      </c>
      <c r="AZ48">
        <v>1</v>
      </c>
      <c r="BA48">
        <v>41</v>
      </c>
      <c r="BB48">
        <v>34</v>
      </c>
      <c r="BH48">
        <v>100</v>
      </c>
      <c r="BI48">
        <v>94.48</v>
      </c>
      <c r="BJ48">
        <v>93.53</v>
      </c>
      <c r="BP48" s="3">
        <v>93700000</v>
      </c>
      <c r="BR48" s="20">
        <v>432</v>
      </c>
      <c r="BS48" s="20">
        <v>491</v>
      </c>
      <c r="BW48" s="20">
        <v>1120</v>
      </c>
      <c r="BX48" s="22">
        <v>35177.4</v>
      </c>
      <c r="BY48">
        <v>47</v>
      </c>
      <c r="BZ48">
        <v>93.66</v>
      </c>
      <c r="CA48">
        <v>2.85</v>
      </c>
      <c r="CB48">
        <v>2.85</v>
      </c>
      <c r="CC48">
        <v>0</v>
      </c>
    </row>
    <row r="49" spans="1:81" ht="85" x14ac:dyDescent="0.2">
      <c r="A49" t="s">
        <v>518</v>
      </c>
      <c r="B49" t="s">
        <v>519</v>
      </c>
      <c r="C49" t="s">
        <v>520</v>
      </c>
      <c r="D49" t="s">
        <v>521</v>
      </c>
      <c r="E49" s="2" t="s">
        <v>522</v>
      </c>
      <c r="I49" s="3">
        <v>20587000</v>
      </c>
      <c r="J49" s="3">
        <v>25000000</v>
      </c>
      <c r="K49" s="3">
        <v>35000000</v>
      </c>
      <c r="Q49" s="3">
        <v>137315290</v>
      </c>
      <c r="R49" s="3">
        <v>250000000</v>
      </c>
      <c r="S49" s="3">
        <v>525000000</v>
      </c>
      <c r="Y49" s="2" t="s">
        <v>523</v>
      </c>
      <c r="Z49" s="2" t="s">
        <v>524</v>
      </c>
      <c r="AA49" s="2" t="s">
        <v>525</v>
      </c>
      <c r="AG49">
        <v>2012</v>
      </c>
      <c r="AH49">
        <v>2014</v>
      </c>
      <c r="AI49">
        <v>2015</v>
      </c>
      <c r="AL49" s="3">
        <v>20125000</v>
      </c>
      <c r="AM49" t="s">
        <v>114</v>
      </c>
      <c r="AN49" s="1">
        <v>42261</v>
      </c>
      <c r="AO49" s="3">
        <v>525000000</v>
      </c>
      <c r="AS49">
        <v>4483.84</v>
      </c>
      <c r="AT49">
        <v>12876.4</v>
      </c>
      <c r="AU49">
        <v>14355.36</v>
      </c>
      <c r="BA49">
        <v>83</v>
      </c>
      <c r="BB49">
        <v>85</v>
      </c>
      <c r="BC49">
        <v>42</v>
      </c>
      <c r="BI49">
        <v>88.69</v>
      </c>
      <c r="BJ49">
        <v>83.53</v>
      </c>
      <c r="BK49">
        <v>83.98</v>
      </c>
      <c r="BO49">
        <v>3.21</v>
      </c>
      <c r="BP49" s="3">
        <v>130659003</v>
      </c>
      <c r="BS49" s="20">
        <v>495</v>
      </c>
      <c r="BT49" s="20">
        <v>532</v>
      </c>
      <c r="BW49" s="20">
        <v>1027</v>
      </c>
      <c r="BX49" s="22">
        <v>31715.599999999999</v>
      </c>
      <c r="BY49">
        <v>48</v>
      </c>
      <c r="BZ49">
        <v>93.52</v>
      </c>
      <c r="CA49">
        <v>3.82</v>
      </c>
      <c r="CB49">
        <v>3.82</v>
      </c>
      <c r="CC49">
        <v>3.82</v>
      </c>
    </row>
    <row r="50" spans="1:81" ht="102" x14ac:dyDescent="0.2">
      <c r="A50" t="s">
        <v>526</v>
      </c>
      <c r="B50" t="s">
        <v>527</v>
      </c>
      <c r="C50" t="s">
        <v>528</v>
      </c>
      <c r="D50" t="s">
        <v>529</v>
      </c>
      <c r="E50" s="2" t="s">
        <v>530</v>
      </c>
      <c r="H50" s="3">
        <v>2500000</v>
      </c>
      <c r="I50" s="3">
        <v>10000000</v>
      </c>
      <c r="J50" s="3">
        <v>30000000</v>
      </c>
      <c r="K50" s="3">
        <v>40000000</v>
      </c>
      <c r="P50" s="3">
        <v>12500000</v>
      </c>
      <c r="Q50" s="3">
        <v>66700000</v>
      </c>
      <c r="R50" s="3">
        <v>300000000</v>
      </c>
      <c r="S50" s="3">
        <v>600000000</v>
      </c>
      <c r="X50" s="2" t="s">
        <v>531</v>
      </c>
      <c r="Y50" s="2" t="s">
        <v>532</v>
      </c>
      <c r="Z50" s="2" t="s">
        <v>533</v>
      </c>
      <c r="AA50" s="2" t="s">
        <v>534</v>
      </c>
      <c r="AF50">
        <v>2011</v>
      </c>
      <c r="AG50">
        <v>2012</v>
      </c>
      <c r="AH50">
        <v>2016</v>
      </c>
      <c r="AI50">
        <v>2021</v>
      </c>
      <c r="AL50" s="3">
        <v>40000000</v>
      </c>
      <c r="AM50" t="s">
        <v>91</v>
      </c>
      <c r="AN50" s="1">
        <v>44250</v>
      </c>
      <c r="AO50" s="3">
        <v>525000000</v>
      </c>
      <c r="AR50">
        <v>0</v>
      </c>
      <c r="AS50">
        <v>12380.49</v>
      </c>
      <c r="AT50">
        <v>16349.32</v>
      </c>
      <c r="AU50">
        <v>2342.19</v>
      </c>
      <c r="AZ50">
        <v>1</v>
      </c>
      <c r="BA50">
        <v>26</v>
      </c>
      <c r="BB50">
        <v>61</v>
      </c>
      <c r="BC50">
        <v>306</v>
      </c>
      <c r="BH50">
        <v>100</v>
      </c>
      <c r="BI50">
        <v>96.55</v>
      </c>
      <c r="BJ50">
        <v>89.73</v>
      </c>
      <c r="BK50">
        <v>43.1</v>
      </c>
      <c r="BO50">
        <v>6.61</v>
      </c>
      <c r="BP50" s="3">
        <v>87500000</v>
      </c>
      <c r="BR50" s="20">
        <v>235</v>
      </c>
      <c r="BS50" s="20">
        <v>1485</v>
      </c>
      <c r="BT50" s="20">
        <v>1687</v>
      </c>
      <c r="BW50" s="20">
        <v>3172</v>
      </c>
      <c r="BX50" s="22">
        <v>31072</v>
      </c>
      <c r="BY50">
        <v>49</v>
      </c>
      <c r="BZ50">
        <v>93.38</v>
      </c>
      <c r="CA50">
        <v>4.5</v>
      </c>
      <c r="CC50">
        <v>7.87</v>
      </c>
    </row>
    <row r="51" spans="1:81" ht="51" x14ac:dyDescent="0.2">
      <c r="A51" t="s">
        <v>535</v>
      </c>
      <c r="B51" t="s">
        <v>536</v>
      </c>
      <c r="C51" t="s">
        <v>537</v>
      </c>
      <c r="D51" t="s">
        <v>538</v>
      </c>
      <c r="E51" s="2" t="s">
        <v>539</v>
      </c>
      <c r="H51" s="3">
        <v>4500000</v>
      </c>
      <c r="I51" s="3">
        <v>9800000</v>
      </c>
      <c r="J51" s="3">
        <v>35000000</v>
      </c>
      <c r="K51" s="3">
        <v>70000000</v>
      </c>
      <c r="P51" s="3">
        <v>22500000</v>
      </c>
      <c r="Q51" s="3">
        <v>65366000</v>
      </c>
      <c r="R51" s="3">
        <v>350000000</v>
      </c>
      <c r="S51" s="3">
        <v>1050000000</v>
      </c>
      <c r="X51" s="2" t="s">
        <v>540</v>
      </c>
      <c r="Y51" s="2" t="s">
        <v>541</v>
      </c>
      <c r="Z51" s="2" t="s">
        <v>542</v>
      </c>
      <c r="AA51" s="2" t="s">
        <v>543</v>
      </c>
      <c r="AF51">
        <v>2011</v>
      </c>
      <c r="AG51">
        <v>2012</v>
      </c>
      <c r="AH51">
        <v>2014</v>
      </c>
      <c r="AI51">
        <v>2015</v>
      </c>
      <c r="AM51" t="s">
        <v>327</v>
      </c>
      <c r="AN51" s="1">
        <v>42277</v>
      </c>
      <c r="AO51" s="3">
        <v>413000000</v>
      </c>
      <c r="AR51">
        <v>0</v>
      </c>
      <c r="AS51">
        <v>3006.36</v>
      </c>
      <c r="AT51">
        <v>12897.94</v>
      </c>
      <c r="AU51">
        <v>14985.95</v>
      </c>
      <c r="AZ51">
        <v>1</v>
      </c>
      <c r="BA51">
        <v>110</v>
      </c>
      <c r="BB51">
        <v>84</v>
      </c>
      <c r="BC51">
        <v>39</v>
      </c>
      <c r="BH51">
        <v>100</v>
      </c>
      <c r="BI51">
        <v>84.97</v>
      </c>
      <c r="BJ51">
        <v>83.73</v>
      </c>
      <c r="BK51">
        <v>85.16</v>
      </c>
      <c r="BO51">
        <v>5.31</v>
      </c>
      <c r="BP51" s="3">
        <v>148700000</v>
      </c>
      <c r="BR51" s="20">
        <v>420</v>
      </c>
      <c r="BS51" s="20">
        <v>492</v>
      </c>
      <c r="BT51" s="20">
        <v>572</v>
      </c>
      <c r="BW51" s="20">
        <v>1064</v>
      </c>
      <c r="BX51" s="22">
        <v>30890.25</v>
      </c>
      <c r="BY51">
        <v>50</v>
      </c>
      <c r="BZ51">
        <v>93.24</v>
      </c>
      <c r="CA51">
        <v>16.059999999999999</v>
      </c>
      <c r="CB51">
        <v>16.059999999999999</v>
      </c>
      <c r="CC51">
        <v>6.32</v>
      </c>
    </row>
    <row r="52" spans="1:81" ht="68" x14ac:dyDescent="0.2">
      <c r="A52" t="s">
        <v>544</v>
      </c>
      <c r="B52" t="s">
        <v>545</v>
      </c>
      <c r="C52" t="s">
        <v>546</v>
      </c>
      <c r="D52" t="s">
        <v>547</v>
      </c>
      <c r="E52" s="2" t="s">
        <v>548</v>
      </c>
      <c r="H52" s="3">
        <v>3500000</v>
      </c>
      <c r="I52" s="3">
        <v>17300000</v>
      </c>
      <c r="J52" s="3">
        <v>46000000</v>
      </c>
      <c r="P52" s="3">
        <v>17500000</v>
      </c>
      <c r="Q52" s="3">
        <v>115391000</v>
      </c>
      <c r="R52" s="3">
        <v>460000000</v>
      </c>
      <c r="X52" s="2" t="s">
        <v>549</v>
      </c>
      <c r="Y52" s="2" t="s">
        <v>550</v>
      </c>
      <c r="Z52" s="2" t="s">
        <v>551</v>
      </c>
      <c r="AF52">
        <v>2011</v>
      </c>
      <c r="AG52">
        <v>2012</v>
      </c>
      <c r="AH52">
        <v>2014</v>
      </c>
      <c r="AM52" t="s">
        <v>114</v>
      </c>
      <c r="AN52" s="1">
        <v>41737</v>
      </c>
      <c r="AO52" s="3">
        <v>600000000</v>
      </c>
      <c r="AR52">
        <v>0</v>
      </c>
      <c r="AS52">
        <v>1370.93</v>
      </c>
      <c r="AT52">
        <v>27880.58</v>
      </c>
      <c r="AZ52">
        <v>1</v>
      </c>
      <c r="BA52">
        <v>148</v>
      </c>
      <c r="BB52">
        <v>29</v>
      </c>
      <c r="BH52">
        <v>100</v>
      </c>
      <c r="BI52">
        <v>79.72</v>
      </c>
      <c r="BJ52">
        <v>94.51</v>
      </c>
      <c r="BO52">
        <v>4.68</v>
      </c>
      <c r="BP52" s="3">
        <v>117800000</v>
      </c>
      <c r="BR52" s="20">
        <v>268</v>
      </c>
      <c r="BS52" s="20">
        <v>671</v>
      </c>
      <c r="BW52" s="20">
        <v>671</v>
      </c>
      <c r="BX52" s="22">
        <v>29251.51</v>
      </c>
      <c r="BY52">
        <v>51</v>
      </c>
      <c r="BZ52">
        <v>93.1</v>
      </c>
      <c r="CA52">
        <v>3.99</v>
      </c>
      <c r="CB52">
        <v>3.99</v>
      </c>
      <c r="CC52">
        <v>5.2</v>
      </c>
    </row>
    <row r="53" spans="1:81" ht="51" x14ac:dyDescent="0.2">
      <c r="A53" t="s">
        <v>552</v>
      </c>
      <c r="B53" t="s">
        <v>553</v>
      </c>
      <c r="C53" t="s">
        <v>554</v>
      </c>
      <c r="D53" t="s">
        <v>555</v>
      </c>
      <c r="E53" s="2" t="s">
        <v>556</v>
      </c>
      <c r="H53" s="3">
        <v>4250000</v>
      </c>
      <c r="I53" s="3">
        <v>11000000</v>
      </c>
      <c r="J53" s="3">
        <v>7000000</v>
      </c>
      <c r="K53" s="3">
        <v>8000000</v>
      </c>
      <c r="L53" s="3">
        <v>23000000</v>
      </c>
      <c r="P53" s="3">
        <v>21250000</v>
      </c>
      <c r="Q53" s="3">
        <v>73370000</v>
      </c>
      <c r="R53" s="3">
        <v>70000000</v>
      </c>
      <c r="S53" s="3">
        <v>120000000</v>
      </c>
      <c r="T53" s="3">
        <v>460000000</v>
      </c>
      <c r="X53" s="2" t="s">
        <v>557</v>
      </c>
      <c r="Y53" s="2" t="s">
        <v>558</v>
      </c>
      <c r="Z53" s="2" t="s">
        <v>559</v>
      </c>
      <c r="AA53" s="2" t="s">
        <v>560</v>
      </c>
      <c r="AB53" s="2" t="s">
        <v>561</v>
      </c>
      <c r="AF53">
        <v>2010</v>
      </c>
      <c r="AG53">
        <v>2012</v>
      </c>
      <c r="AH53">
        <v>2015</v>
      </c>
      <c r="AI53">
        <v>2017</v>
      </c>
      <c r="AJ53">
        <v>2018</v>
      </c>
      <c r="AL53" s="3">
        <v>2600000</v>
      </c>
      <c r="AM53" t="s">
        <v>92</v>
      </c>
      <c r="AN53" s="1">
        <v>43290</v>
      </c>
      <c r="AR53">
        <v>0</v>
      </c>
      <c r="AS53">
        <v>2933.27</v>
      </c>
      <c r="AT53">
        <v>23737.83</v>
      </c>
      <c r="AU53">
        <v>300.72000000000003</v>
      </c>
      <c r="AV53">
        <v>1523.19</v>
      </c>
      <c r="AZ53">
        <v>1</v>
      </c>
      <c r="BA53">
        <v>112</v>
      </c>
      <c r="BB53">
        <v>51</v>
      </c>
      <c r="BC53">
        <v>105</v>
      </c>
      <c r="BD53">
        <v>55</v>
      </c>
      <c r="BH53">
        <v>100</v>
      </c>
      <c r="BI53">
        <v>84.69</v>
      </c>
      <c r="BJ53">
        <v>92.32</v>
      </c>
      <c r="BK53">
        <v>62.32</v>
      </c>
      <c r="BL53">
        <v>61.43</v>
      </c>
      <c r="BP53" s="3">
        <v>80350000</v>
      </c>
      <c r="BR53" s="20">
        <v>463</v>
      </c>
      <c r="BS53" s="20">
        <v>1161</v>
      </c>
      <c r="BT53" s="20">
        <v>785</v>
      </c>
      <c r="BU53" s="20">
        <v>341</v>
      </c>
      <c r="BW53" s="20">
        <v>2301</v>
      </c>
      <c r="BX53" s="22">
        <v>28495.01</v>
      </c>
      <c r="BY53">
        <v>52</v>
      </c>
      <c r="BZ53">
        <v>92.97</v>
      </c>
      <c r="CA53">
        <v>0.95</v>
      </c>
      <c r="CC53">
        <v>0</v>
      </c>
    </row>
    <row r="54" spans="1:81" ht="34" x14ac:dyDescent="0.2">
      <c r="A54" t="s">
        <v>562</v>
      </c>
      <c r="B54" t="s">
        <v>563</v>
      </c>
      <c r="C54" t="s">
        <v>564</v>
      </c>
      <c r="D54" t="s">
        <v>565</v>
      </c>
      <c r="E54" s="2" t="s">
        <v>566</v>
      </c>
      <c r="H54" s="3">
        <v>4000000</v>
      </c>
      <c r="I54" s="3">
        <v>15000000</v>
      </c>
      <c r="J54" s="3">
        <v>22000000</v>
      </c>
      <c r="P54" s="3">
        <v>20000000</v>
      </c>
      <c r="Q54" s="3">
        <v>100050000</v>
      </c>
      <c r="R54" s="3">
        <v>220000000</v>
      </c>
      <c r="X54" s="2" t="s">
        <v>567</v>
      </c>
      <c r="Y54" s="2" t="s">
        <v>568</v>
      </c>
      <c r="Z54" s="2" t="s">
        <v>569</v>
      </c>
      <c r="AF54">
        <v>2011</v>
      </c>
      <c r="AG54">
        <v>2012</v>
      </c>
      <c r="AH54">
        <v>2014</v>
      </c>
      <c r="AL54" s="3">
        <v>22000000</v>
      </c>
      <c r="AM54" t="s">
        <v>90</v>
      </c>
      <c r="AN54" s="1">
        <v>41732</v>
      </c>
      <c r="AR54">
        <v>0</v>
      </c>
      <c r="AS54">
        <v>1816.43</v>
      </c>
      <c r="AT54">
        <v>24629.63</v>
      </c>
      <c r="AZ54">
        <v>1</v>
      </c>
      <c r="BA54">
        <v>142</v>
      </c>
      <c r="BB54">
        <v>47</v>
      </c>
      <c r="BH54">
        <v>100</v>
      </c>
      <c r="BI54">
        <v>80.55</v>
      </c>
      <c r="BJ54">
        <v>90.98</v>
      </c>
      <c r="BP54" s="3">
        <v>41000000</v>
      </c>
      <c r="BR54" s="20">
        <v>238</v>
      </c>
      <c r="BS54" s="20">
        <v>632</v>
      </c>
      <c r="BW54" s="20">
        <v>632</v>
      </c>
      <c r="BX54" s="22">
        <v>26446.06</v>
      </c>
      <c r="BY54">
        <v>53</v>
      </c>
      <c r="BZ54">
        <v>92.83</v>
      </c>
      <c r="CA54">
        <v>2.2000000000000002</v>
      </c>
      <c r="CB54">
        <v>2.2000000000000002</v>
      </c>
      <c r="CC54">
        <v>0</v>
      </c>
    </row>
    <row r="55" spans="1:81" ht="34" x14ac:dyDescent="0.2">
      <c r="A55" t="s">
        <v>570</v>
      </c>
      <c r="B55" t="s">
        <v>571</v>
      </c>
      <c r="C55" t="s">
        <v>572</v>
      </c>
      <c r="D55" t="s">
        <v>573</v>
      </c>
      <c r="E55" s="2" t="s">
        <v>574</v>
      </c>
      <c r="H55" s="3">
        <v>5800000</v>
      </c>
      <c r="I55" s="3">
        <v>12000000</v>
      </c>
      <c r="J55" s="3">
        <v>30000000</v>
      </c>
      <c r="P55" s="3">
        <v>29000000</v>
      </c>
      <c r="Q55" s="3">
        <v>80040000</v>
      </c>
      <c r="R55" s="3">
        <v>300000000</v>
      </c>
      <c r="W55" s="2" t="s">
        <v>575</v>
      </c>
      <c r="X55" s="2" t="s">
        <v>576</v>
      </c>
      <c r="Y55" s="2" t="s">
        <v>577</v>
      </c>
      <c r="Z55" s="2" t="s">
        <v>578</v>
      </c>
      <c r="AE55">
        <v>2009</v>
      </c>
      <c r="AF55">
        <v>2011</v>
      </c>
      <c r="AG55">
        <v>2012</v>
      </c>
      <c r="AH55">
        <v>2013</v>
      </c>
      <c r="AL55" s="3">
        <v>30000000</v>
      </c>
      <c r="AM55" t="s">
        <v>90</v>
      </c>
      <c r="AN55" s="1">
        <v>41486</v>
      </c>
      <c r="AO55" s="3">
        <v>555000000</v>
      </c>
      <c r="AQ55">
        <v>0</v>
      </c>
      <c r="AR55">
        <v>0</v>
      </c>
      <c r="AS55">
        <v>4478.8500000000004</v>
      </c>
      <c r="AT55">
        <v>21871.37</v>
      </c>
      <c r="AY55">
        <v>1</v>
      </c>
      <c r="AZ55">
        <v>1</v>
      </c>
      <c r="BA55">
        <v>89</v>
      </c>
      <c r="BB55">
        <v>17</v>
      </c>
      <c r="BG55">
        <v>100</v>
      </c>
      <c r="BH55">
        <v>100</v>
      </c>
      <c r="BI55">
        <v>87.86</v>
      </c>
      <c r="BJ55">
        <v>95.72</v>
      </c>
      <c r="BO55">
        <v>6.24</v>
      </c>
      <c r="BP55" s="3">
        <v>47800000</v>
      </c>
      <c r="BQ55" s="20">
        <v>934</v>
      </c>
      <c r="BR55" s="20">
        <v>272</v>
      </c>
      <c r="BS55" s="20">
        <v>407</v>
      </c>
      <c r="BW55" s="20">
        <v>407</v>
      </c>
      <c r="BX55" s="22">
        <v>26350.22</v>
      </c>
      <c r="BY55">
        <v>54</v>
      </c>
      <c r="BZ55">
        <v>92.69</v>
      </c>
      <c r="CA55">
        <v>3.75</v>
      </c>
      <c r="CB55">
        <v>3.75</v>
      </c>
      <c r="CC55">
        <v>6.93</v>
      </c>
    </row>
    <row r="56" spans="1:81" ht="34" x14ac:dyDescent="0.2">
      <c r="A56" t="s">
        <v>579</v>
      </c>
      <c r="B56" t="s">
        <v>580</v>
      </c>
      <c r="C56" t="s">
        <v>581</v>
      </c>
      <c r="D56" t="s">
        <v>582</v>
      </c>
      <c r="E56" s="2" t="s">
        <v>583</v>
      </c>
      <c r="H56" s="3">
        <v>1000000</v>
      </c>
      <c r="I56" s="3">
        <v>10000000</v>
      </c>
      <c r="J56" s="3">
        <v>114000000</v>
      </c>
      <c r="K56" s="3">
        <v>36000000</v>
      </c>
      <c r="P56" s="3">
        <v>5000000</v>
      </c>
      <c r="Q56" s="3">
        <v>66700000</v>
      </c>
      <c r="R56" s="3">
        <v>1140000000</v>
      </c>
      <c r="S56" s="3">
        <v>540000000</v>
      </c>
      <c r="X56" s="2" t="s">
        <v>584</v>
      </c>
      <c r="Y56" s="2" t="s">
        <v>584</v>
      </c>
      <c r="Z56" s="2" t="s">
        <v>585</v>
      </c>
      <c r="AA56" s="2" t="s">
        <v>586</v>
      </c>
      <c r="AF56">
        <v>2009</v>
      </c>
      <c r="AG56">
        <v>2012</v>
      </c>
      <c r="AH56">
        <v>2017</v>
      </c>
      <c r="AI56">
        <v>2020</v>
      </c>
      <c r="AL56" s="3">
        <v>32000000</v>
      </c>
      <c r="AM56" t="s">
        <v>327</v>
      </c>
      <c r="AN56" s="1">
        <v>43948</v>
      </c>
      <c r="AO56" s="3">
        <v>540000000</v>
      </c>
      <c r="AR56">
        <v>0</v>
      </c>
      <c r="AS56">
        <v>9.8699999999999992</v>
      </c>
      <c r="AT56">
        <v>508.82</v>
      </c>
      <c r="AU56">
        <v>25113.5</v>
      </c>
      <c r="AZ56">
        <v>1</v>
      </c>
      <c r="BA56">
        <v>257</v>
      </c>
      <c r="BB56">
        <v>251</v>
      </c>
      <c r="BC56">
        <v>60</v>
      </c>
      <c r="BH56">
        <v>100</v>
      </c>
      <c r="BI56">
        <v>64.69</v>
      </c>
      <c r="BJ56">
        <v>64.540000000000006</v>
      </c>
      <c r="BK56">
        <v>81.45</v>
      </c>
      <c r="BO56">
        <v>6.8</v>
      </c>
      <c r="BP56" s="3">
        <v>193000000</v>
      </c>
      <c r="BR56" s="20">
        <v>1141</v>
      </c>
      <c r="BS56" s="20">
        <v>1769</v>
      </c>
      <c r="BT56" s="20">
        <v>1013</v>
      </c>
      <c r="BW56" s="20">
        <v>2782</v>
      </c>
      <c r="BX56" s="22">
        <v>25632.19</v>
      </c>
      <c r="BY56">
        <v>55</v>
      </c>
      <c r="BZ56">
        <v>92.55</v>
      </c>
      <c r="CA56">
        <v>17.09</v>
      </c>
      <c r="CC56">
        <v>8.1</v>
      </c>
    </row>
    <row r="57" spans="1:81" ht="51" x14ac:dyDescent="0.2">
      <c r="A57" t="s">
        <v>587</v>
      </c>
      <c r="B57" t="s">
        <v>588</v>
      </c>
      <c r="C57" t="s">
        <v>589</v>
      </c>
      <c r="D57" t="s">
        <v>590</v>
      </c>
      <c r="E57" s="2" t="s">
        <v>591</v>
      </c>
      <c r="H57" s="3">
        <v>1000000</v>
      </c>
      <c r="I57" s="3">
        <v>12400000</v>
      </c>
      <c r="J57" s="3">
        <v>12000000</v>
      </c>
      <c r="P57" s="3">
        <v>5000000</v>
      </c>
      <c r="Q57" s="3">
        <v>82708000</v>
      </c>
      <c r="R57" s="3">
        <v>120000000</v>
      </c>
      <c r="X57" s="2" t="s">
        <v>592</v>
      </c>
      <c r="Y57" s="2" t="s">
        <v>593</v>
      </c>
      <c r="Z57" s="2" t="s">
        <v>594</v>
      </c>
      <c r="AF57">
        <v>2009</v>
      </c>
      <c r="AG57">
        <v>2012</v>
      </c>
      <c r="AH57">
        <v>2015</v>
      </c>
      <c r="AL57" s="3">
        <v>12000000</v>
      </c>
      <c r="AM57" t="s">
        <v>90</v>
      </c>
      <c r="AN57" s="1">
        <v>42256</v>
      </c>
      <c r="AR57">
        <v>0</v>
      </c>
      <c r="AS57">
        <v>4547.12</v>
      </c>
      <c r="AT57">
        <v>20523.82</v>
      </c>
      <c r="AZ57">
        <v>1</v>
      </c>
      <c r="BA57">
        <v>76</v>
      </c>
      <c r="BB57">
        <v>57</v>
      </c>
      <c r="BH57">
        <v>100</v>
      </c>
      <c r="BI57">
        <v>89.66</v>
      </c>
      <c r="BJ57">
        <v>91.4</v>
      </c>
      <c r="BP57" s="3">
        <v>39400000</v>
      </c>
      <c r="BR57" s="20">
        <v>956</v>
      </c>
      <c r="BS57" s="20">
        <v>1275</v>
      </c>
      <c r="BW57" s="20">
        <v>1275</v>
      </c>
      <c r="BX57" s="22">
        <v>25070.94</v>
      </c>
      <c r="BY57">
        <v>56</v>
      </c>
      <c r="BZ57">
        <v>92.41</v>
      </c>
      <c r="CA57">
        <v>1.45</v>
      </c>
      <c r="CC57">
        <v>0</v>
      </c>
    </row>
    <row r="58" spans="1:81" ht="68" x14ac:dyDescent="0.2">
      <c r="A58" t="s">
        <v>595</v>
      </c>
      <c r="B58" t="s">
        <v>596</v>
      </c>
      <c r="C58" t="s">
        <v>597</v>
      </c>
      <c r="D58" t="s">
        <v>598</v>
      </c>
      <c r="E58" s="2" t="s">
        <v>599</v>
      </c>
      <c r="G58" s="3">
        <v>2500000</v>
      </c>
      <c r="H58" s="3">
        <v>6000000</v>
      </c>
      <c r="I58" s="3">
        <v>15000000</v>
      </c>
      <c r="J58" s="3">
        <v>15000000</v>
      </c>
      <c r="O58" s="3">
        <v>25000000</v>
      </c>
      <c r="P58" s="3">
        <v>30000000</v>
      </c>
      <c r="Q58" s="3">
        <v>100050000</v>
      </c>
      <c r="R58" s="3">
        <v>150000000</v>
      </c>
      <c r="W58" s="2" t="s">
        <v>600</v>
      </c>
      <c r="X58" s="2" t="s">
        <v>601</v>
      </c>
      <c r="Y58" s="2" t="s">
        <v>602</v>
      </c>
      <c r="Z58" s="2" t="s">
        <v>603</v>
      </c>
      <c r="AE58">
        <v>2010</v>
      </c>
      <c r="AF58">
        <v>2011</v>
      </c>
      <c r="AG58">
        <v>2012</v>
      </c>
      <c r="AH58">
        <v>2015</v>
      </c>
      <c r="AL58" s="3">
        <v>15000000</v>
      </c>
      <c r="AM58" t="s">
        <v>90</v>
      </c>
      <c r="AN58" s="1">
        <v>42059</v>
      </c>
      <c r="AQ58">
        <v>0</v>
      </c>
      <c r="AR58">
        <v>0</v>
      </c>
      <c r="AS58">
        <v>1375.07</v>
      </c>
      <c r="AT58">
        <v>22484.48</v>
      </c>
      <c r="AY58">
        <v>1</v>
      </c>
      <c r="AZ58">
        <v>1</v>
      </c>
      <c r="BA58">
        <v>147</v>
      </c>
      <c r="BB58">
        <v>54</v>
      </c>
      <c r="BG58">
        <v>100</v>
      </c>
      <c r="BH58">
        <v>100</v>
      </c>
      <c r="BI58">
        <v>79.86</v>
      </c>
      <c r="BJ58">
        <v>91.86</v>
      </c>
      <c r="BP58" s="3">
        <v>57750000</v>
      </c>
      <c r="BQ58" s="20">
        <v>364</v>
      </c>
      <c r="BR58" s="20">
        <v>331</v>
      </c>
      <c r="BS58" s="20">
        <v>1034</v>
      </c>
      <c r="BW58" s="20">
        <v>1034</v>
      </c>
      <c r="BX58" s="22">
        <v>23859.55</v>
      </c>
      <c r="BY58">
        <v>57</v>
      </c>
      <c r="BZ58">
        <v>92.28</v>
      </c>
      <c r="CA58">
        <v>1.5</v>
      </c>
      <c r="CB58">
        <v>1.5</v>
      </c>
      <c r="CC58">
        <v>0</v>
      </c>
    </row>
    <row r="59" spans="1:81" ht="34" x14ac:dyDescent="0.2">
      <c r="A59" t="s">
        <v>604</v>
      </c>
      <c r="B59" t="s">
        <v>605</v>
      </c>
      <c r="C59" t="s">
        <v>606</v>
      </c>
      <c r="D59" t="s">
        <v>607</v>
      </c>
      <c r="E59" s="2" t="s">
        <v>608</v>
      </c>
      <c r="H59" s="3">
        <v>6000000</v>
      </c>
      <c r="I59" s="3">
        <v>6000000</v>
      </c>
      <c r="J59" s="3">
        <v>15000000</v>
      </c>
      <c r="K59" s="3">
        <v>31000000</v>
      </c>
      <c r="P59" s="3">
        <v>30000000</v>
      </c>
      <c r="Q59" s="3">
        <v>40020000</v>
      </c>
      <c r="R59" s="3">
        <v>150000000</v>
      </c>
      <c r="S59" s="3">
        <v>465000000</v>
      </c>
      <c r="X59" s="2" t="s">
        <v>445</v>
      </c>
      <c r="Y59" s="2" t="s">
        <v>445</v>
      </c>
      <c r="AA59" s="2" t="s">
        <v>445</v>
      </c>
      <c r="AF59">
        <v>2011</v>
      </c>
      <c r="AG59">
        <v>2012</v>
      </c>
      <c r="AH59">
        <v>2013</v>
      </c>
      <c r="AI59">
        <v>2015</v>
      </c>
      <c r="AL59" s="3">
        <v>31000000</v>
      </c>
      <c r="AM59" t="s">
        <v>91</v>
      </c>
      <c r="AN59" s="1">
        <v>42026</v>
      </c>
      <c r="AR59">
        <v>0</v>
      </c>
      <c r="AS59">
        <v>2763.29</v>
      </c>
      <c r="AT59">
        <v>0</v>
      </c>
      <c r="AU59">
        <v>20824.3</v>
      </c>
      <c r="AZ59">
        <v>1</v>
      </c>
      <c r="BA59">
        <v>120</v>
      </c>
      <c r="BB59">
        <v>210</v>
      </c>
      <c r="BC59">
        <v>24</v>
      </c>
      <c r="BH59">
        <v>100</v>
      </c>
      <c r="BI59">
        <v>83.59</v>
      </c>
      <c r="BJ59">
        <v>44.12</v>
      </c>
      <c r="BK59">
        <v>91.02</v>
      </c>
      <c r="BP59" s="3">
        <v>617816163</v>
      </c>
      <c r="BR59" s="20">
        <v>193</v>
      </c>
      <c r="BS59" s="20">
        <v>498</v>
      </c>
      <c r="BT59" s="20">
        <v>619</v>
      </c>
      <c r="BW59" s="20">
        <v>1117</v>
      </c>
      <c r="BX59" s="22">
        <v>23587.59</v>
      </c>
      <c r="BY59">
        <v>58</v>
      </c>
      <c r="BZ59">
        <v>92.14</v>
      </c>
      <c r="CA59">
        <v>11.62</v>
      </c>
      <c r="CB59">
        <v>3.75</v>
      </c>
      <c r="CC59">
        <v>0</v>
      </c>
    </row>
    <row r="60" spans="1:81" ht="34" x14ac:dyDescent="0.2">
      <c r="A60" t="s">
        <v>609</v>
      </c>
      <c r="B60" t="s">
        <v>610</v>
      </c>
      <c r="C60" t="s">
        <v>611</v>
      </c>
      <c r="D60" t="s">
        <v>612</v>
      </c>
      <c r="E60" s="2" t="s">
        <v>613</v>
      </c>
      <c r="I60" s="3">
        <v>11800000</v>
      </c>
      <c r="J60" s="3">
        <v>44000000</v>
      </c>
      <c r="K60" s="3">
        <v>36000000</v>
      </c>
      <c r="Q60" s="3">
        <v>78706000</v>
      </c>
      <c r="R60" s="3">
        <v>440000000</v>
      </c>
      <c r="S60" s="3">
        <v>540000000</v>
      </c>
      <c r="Y60" s="2" t="s">
        <v>614</v>
      </c>
      <c r="Z60" s="2" t="s">
        <v>615</v>
      </c>
      <c r="AA60" s="2" t="s">
        <v>616</v>
      </c>
      <c r="AG60">
        <v>2012</v>
      </c>
      <c r="AH60">
        <v>2015</v>
      </c>
      <c r="AI60">
        <v>2016</v>
      </c>
      <c r="AL60" s="3">
        <v>13000000</v>
      </c>
      <c r="AM60" t="s">
        <v>90</v>
      </c>
      <c r="AN60" s="1">
        <v>44992</v>
      </c>
      <c r="AO60" s="3">
        <v>440000000</v>
      </c>
      <c r="AS60">
        <v>0.5</v>
      </c>
      <c r="AT60">
        <v>18856</v>
      </c>
      <c r="AU60">
        <v>4092.87</v>
      </c>
      <c r="BA60">
        <v>294</v>
      </c>
      <c r="BB60">
        <v>62</v>
      </c>
      <c r="BC60">
        <v>50</v>
      </c>
      <c r="BI60">
        <v>59.59</v>
      </c>
      <c r="BJ60">
        <v>90.63</v>
      </c>
      <c r="BK60">
        <v>79.84</v>
      </c>
      <c r="BO60">
        <v>5.03</v>
      </c>
      <c r="BP60" s="3">
        <v>154800000</v>
      </c>
      <c r="BS60" s="20">
        <v>1236</v>
      </c>
      <c r="BT60" s="20">
        <v>460</v>
      </c>
      <c r="BW60" s="20">
        <v>3994</v>
      </c>
      <c r="BX60" s="22">
        <v>22949.37</v>
      </c>
      <c r="BY60">
        <v>59</v>
      </c>
      <c r="BZ60">
        <v>92</v>
      </c>
      <c r="CA60">
        <v>6.86</v>
      </c>
      <c r="CC60">
        <v>5.59</v>
      </c>
    </row>
    <row r="61" spans="1:81" ht="34" x14ac:dyDescent="0.2">
      <c r="A61" t="s">
        <v>617</v>
      </c>
      <c r="B61" t="s">
        <v>618</v>
      </c>
      <c r="C61" t="s">
        <v>619</v>
      </c>
      <c r="D61" t="s">
        <v>620</v>
      </c>
      <c r="E61" s="2" t="s">
        <v>621</v>
      </c>
      <c r="G61" s="3">
        <v>15000</v>
      </c>
      <c r="H61" s="3">
        <v>4200000</v>
      </c>
      <c r="I61" s="3">
        <v>15000000</v>
      </c>
      <c r="J61" s="3">
        <v>20000000</v>
      </c>
      <c r="O61" s="3">
        <v>150000</v>
      </c>
      <c r="P61" s="3">
        <v>21000000</v>
      </c>
      <c r="Q61" s="3">
        <v>100050000</v>
      </c>
      <c r="R61" s="3">
        <v>84390000</v>
      </c>
      <c r="W61" s="2" t="s">
        <v>93</v>
      </c>
      <c r="X61" s="2" t="s">
        <v>622</v>
      </c>
      <c r="Y61" s="2" t="s">
        <v>623</v>
      </c>
      <c r="Z61" s="2" t="s">
        <v>624</v>
      </c>
      <c r="AE61">
        <v>2010</v>
      </c>
      <c r="AF61">
        <v>2011</v>
      </c>
      <c r="AG61">
        <v>2012</v>
      </c>
      <c r="AH61">
        <v>2014</v>
      </c>
      <c r="AL61" s="3">
        <v>5749999</v>
      </c>
      <c r="AM61" t="s">
        <v>114</v>
      </c>
      <c r="AN61" s="1">
        <v>41789</v>
      </c>
      <c r="AO61" s="3">
        <v>58000000</v>
      </c>
      <c r="AQ61">
        <v>0</v>
      </c>
      <c r="AR61">
        <v>0</v>
      </c>
      <c r="AS61">
        <v>9349.41</v>
      </c>
      <c r="AT61">
        <v>13095.25</v>
      </c>
      <c r="AY61">
        <v>1</v>
      </c>
      <c r="AZ61">
        <v>1</v>
      </c>
      <c r="BA61">
        <v>35</v>
      </c>
      <c r="BB61">
        <v>81</v>
      </c>
      <c r="BG61">
        <v>100</v>
      </c>
      <c r="BH61">
        <v>100</v>
      </c>
      <c r="BI61">
        <v>95.31</v>
      </c>
      <c r="BJ61">
        <v>84.31</v>
      </c>
      <c r="BO61">
        <v>0.52</v>
      </c>
      <c r="BP61" s="3">
        <v>54983999</v>
      </c>
      <c r="BQ61" s="20">
        <v>161</v>
      </c>
      <c r="BR61" s="20">
        <v>504</v>
      </c>
      <c r="BS61" s="20">
        <v>717</v>
      </c>
      <c r="BW61" s="20">
        <v>717</v>
      </c>
      <c r="BX61" s="22">
        <v>22444.66</v>
      </c>
      <c r="BY61">
        <v>60</v>
      </c>
      <c r="BZ61">
        <v>91.86</v>
      </c>
      <c r="CA61">
        <v>0.84</v>
      </c>
      <c r="CB61">
        <v>0.84</v>
      </c>
      <c r="CC61">
        <v>0.57999999999999996</v>
      </c>
    </row>
    <row r="62" spans="1:81" ht="34" x14ac:dyDescent="0.2">
      <c r="A62" t="s">
        <v>625</v>
      </c>
      <c r="B62" t="s">
        <v>626</v>
      </c>
      <c r="C62" t="s">
        <v>627</v>
      </c>
      <c r="D62" t="s">
        <v>628</v>
      </c>
      <c r="E62" s="2" t="s">
        <v>629</v>
      </c>
      <c r="H62" s="3">
        <v>13200000</v>
      </c>
      <c r="I62" s="3">
        <v>20000000</v>
      </c>
      <c r="J62" s="3">
        <v>20000000</v>
      </c>
      <c r="P62" s="3">
        <v>66000000</v>
      </c>
      <c r="Q62" s="3">
        <v>133400000</v>
      </c>
      <c r="R62" s="3">
        <v>200000000</v>
      </c>
      <c r="X62" s="2" t="s">
        <v>630</v>
      </c>
      <c r="Y62" s="2" t="s">
        <v>631</v>
      </c>
      <c r="Z62" s="2" t="s">
        <v>632</v>
      </c>
      <c r="AF62">
        <v>2011</v>
      </c>
      <c r="AG62">
        <v>2012</v>
      </c>
      <c r="AH62">
        <v>2014</v>
      </c>
      <c r="AL62" s="3">
        <v>100000000</v>
      </c>
      <c r="AM62" t="s">
        <v>355</v>
      </c>
      <c r="AN62" s="1">
        <v>41905</v>
      </c>
      <c r="AR62">
        <v>0</v>
      </c>
      <c r="AS62">
        <v>9348.7099999999991</v>
      </c>
      <c r="AT62">
        <v>12707.42</v>
      </c>
      <c r="AZ62">
        <v>1</v>
      </c>
      <c r="BA62">
        <v>36</v>
      </c>
      <c r="BB62">
        <v>87</v>
      </c>
      <c r="BH62">
        <v>100</v>
      </c>
      <c r="BI62">
        <v>95.17</v>
      </c>
      <c r="BJ62">
        <v>83.14</v>
      </c>
      <c r="BN62" t="s">
        <v>178</v>
      </c>
      <c r="BP62" s="3">
        <v>204700000</v>
      </c>
      <c r="BR62" s="20">
        <v>105</v>
      </c>
      <c r="BS62" s="20">
        <v>966</v>
      </c>
      <c r="BW62" s="20">
        <v>966</v>
      </c>
      <c r="BX62" s="22">
        <v>22056.13</v>
      </c>
      <c r="BY62">
        <v>61</v>
      </c>
      <c r="BZ62">
        <v>91.72</v>
      </c>
      <c r="CA62">
        <v>1.5</v>
      </c>
      <c r="CB62">
        <v>1.5</v>
      </c>
      <c r="CC62">
        <v>0</v>
      </c>
    </row>
    <row r="63" spans="1:81" ht="34" x14ac:dyDescent="0.2">
      <c r="A63" t="s">
        <v>633</v>
      </c>
      <c r="B63" t="s">
        <v>634</v>
      </c>
      <c r="C63" t="s">
        <v>635</v>
      </c>
      <c r="D63" t="s">
        <v>636</v>
      </c>
      <c r="E63" s="2" t="s">
        <v>637</v>
      </c>
      <c r="H63" s="3">
        <v>33000000</v>
      </c>
      <c r="I63" s="3">
        <v>80000000</v>
      </c>
      <c r="J63" s="3">
        <v>55000000</v>
      </c>
      <c r="K63" s="3">
        <v>38000000</v>
      </c>
      <c r="L63" s="3">
        <v>130000000</v>
      </c>
      <c r="P63" s="3">
        <v>165000000</v>
      </c>
      <c r="Q63" s="3">
        <v>533600000</v>
      </c>
      <c r="R63" s="3">
        <v>550000000</v>
      </c>
      <c r="S63" s="3">
        <v>1000000000</v>
      </c>
      <c r="T63" s="3">
        <v>2600000000</v>
      </c>
      <c r="X63" s="2" t="s">
        <v>638</v>
      </c>
      <c r="Y63" s="2" t="s">
        <v>639</v>
      </c>
      <c r="Z63" s="2" t="s">
        <v>640</v>
      </c>
      <c r="AA63" s="2" t="s">
        <v>641</v>
      </c>
      <c r="AF63">
        <v>2011</v>
      </c>
      <c r="AG63">
        <v>2012</v>
      </c>
      <c r="AH63">
        <v>2013</v>
      </c>
      <c r="AI63">
        <v>2014</v>
      </c>
      <c r="AJ63">
        <v>2017</v>
      </c>
      <c r="AM63" t="s">
        <v>114</v>
      </c>
      <c r="AN63" s="1">
        <v>42765</v>
      </c>
      <c r="AO63" s="3">
        <v>2600000000</v>
      </c>
      <c r="AR63">
        <v>0</v>
      </c>
      <c r="AS63">
        <v>2666.17</v>
      </c>
      <c r="AT63">
        <v>4603.03</v>
      </c>
      <c r="AU63">
        <v>14195.77</v>
      </c>
      <c r="AV63">
        <v>0</v>
      </c>
      <c r="AZ63">
        <v>1</v>
      </c>
      <c r="BA63">
        <v>138</v>
      </c>
      <c r="BB63">
        <v>75</v>
      </c>
      <c r="BC63">
        <v>31</v>
      </c>
      <c r="BD63">
        <v>58</v>
      </c>
      <c r="BH63">
        <v>100</v>
      </c>
      <c r="BI63">
        <v>81.099999999999994</v>
      </c>
      <c r="BJ63">
        <v>80.209999999999994</v>
      </c>
      <c r="BK63">
        <v>87.01</v>
      </c>
      <c r="BL63">
        <v>44.12</v>
      </c>
      <c r="BN63" t="s">
        <v>101</v>
      </c>
      <c r="BO63">
        <v>3.89</v>
      </c>
      <c r="BP63" s="3">
        <v>336000000</v>
      </c>
      <c r="BR63" s="20">
        <v>309</v>
      </c>
      <c r="BS63" s="20">
        <v>427</v>
      </c>
      <c r="BT63" s="20">
        <v>336</v>
      </c>
      <c r="BU63" s="20">
        <v>886</v>
      </c>
      <c r="BW63" s="20">
        <v>1649</v>
      </c>
      <c r="BX63" s="22">
        <v>21464.97</v>
      </c>
      <c r="BY63">
        <v>62</v>
      </c>
      <c r="BZ63">
        <v>91.59</v>
      </c>
      <c r="CA63">
        <v>4.87</v>
      </c>
      <c r="CB63">
        <v>1.87</v>
      </c>
      <c r="CC63">
        <v>4.87</v>
      </c>
    </row>
    <row r="64" spans="1:81" ht="51" x14ac:dyDescent="0.2">
      <c r="A64" t="s">
        <v>642</v>
      </c>
      <c r="B64" t="s">
        <v>643</v>
      </c>
      <c r="C64" t="s">
        <v>644</v>
      </c>
      <c r="D64" t="s">
        <v>645</v>
      </c>
      <c r="E64" s="2" t="s">
        <v>646</v>
      </c>
      <c r="H64" s="3">
        <v>1200000</v>
      </c>
      <c r="I64" s="3">
        <v>4000000</v>
      </c>
      <c r="J64" s="3">
        <v>24720101</v>
      </c>
      <c r="K64" s="3">
        <v>5800000</v>
      </c>
      <c r="L64" s="3">
        <v>40000000</v>
      </c>
      <c r="P64" s="3">
        <v>6000000</v>
      </c>
      <c r="Q64" s="3">
        <v>26680000</v>
      </c>
      <c r="R64" s="3">
        <v>247201010</v>
      </c>
      <c r="S64" s="3">
        <v>87000000</v>
      </c>
      <c r="T64" s="3">
        <v>800000000</v>
      </c>
      <c r="Y64" s="2" t="s">
        <v>647</v>
      </c>
      <c r="Z64" s="2" t="s">
        <v>648</v>
      </c>
      <c r="AB64" s="2" t="s">
        <v>649</v>
      </c>
      <c r="AF64">
        <v>2010</v>
      </c>
      <c r="AG64">
        <v>2012</v>
      </c>
      <c r="AH64">
        <v>2014</v>
      </c>
      <c r="AI64">
        <v>2015</v>
      </c>
      <c r="AJ64">
        <v>2015</v>
      </c>
      <c r="AL64" s="3">
        <v>40000000</v>
      </c>
      <c r="AM64" t="s">
        <v>92</v>
      </c>
      <c r="AN64" s="1">
        <v>42278</v>
      </c>
      <c r="AO64" s="3">
        <v>800000000</v>
      </c>
      <c r="AR64">
        <v>0</v>
      </c>
      <c r="AS64">
        <v>4479.38</v>
      </c>
      <c r="AT64">
        <v>16361.83</v>
      </c>
      <c r="AU64">
        <v>0</v>
      </c>
      <c r="AV64">
        <v>230.55</v>
      </c>
      <c r="AZ64">
        <v>1</v>
      </c>
      <c r="BA64">
        <v>85</v>
      </c>
      <c r="BB64">
        <v>67</v>
      </c>
      <c r="BC64">
        <v>153</v>
      </c>
      <c r="BD64">
        <v>41</v>
      </c>
      <c r="BH64">
        <v>100</v>
      </c>
      <c r="BI64">
        <v>88.41</v>
      </c>
      <c r="BJ64">
        <v>87.06</v>
      </c>
      <c r="BK64">
        <v>40.630000000000003</v>
      </c>
      <c r="BL64">
        <v>66.94</v>
      </c>
      <c r="BO64">
        <v>23.93</v>
      </c>
      <c r="BP64" s="3">
        <v>96845109</v>
      </c>
      <c r="BR64" s="20">
        <v>880</v>
      </c>
      <c r="BS64" s="20">
        <v>556</v>
      </c>
      <c r="BT64" s="20">
        <v>368</v>
      </c>
      <c r="BU64" s="20">
        <v>220</v>
      </c>
      <c r="BW64" s="20">
        <v>1144</v>
      </c>
      <c r="BX64" s="22">
        <v>21071.759999999998</v>
      </c>
      <c r="BY64">
        <v>63</v>
      </c>
      <c r="BZ64">
        <v>91.45</v>
      </c>
      <c r="CA64">
        <v>29.99</v>
      </c>
      <c r="CB64">
        <v>3.26</v>
      </c>
      <c r="CC64">
        <v>29.99</v>
      </c>
    </row>
    <row r="65" spans="1:81" ht="51" x14ac:dyDescent="0.2">
      <c r="A65" t="s">
        <v>650</v>
      </c>
      <c r="B65" t="s">
        <v>651</v>
      </c>
      <c r="C65" t="s">
        <v>652</v>
      </c>
      <c r="D65" t="s">
        <v>653</v>
      </c>
      <c r="E65" s="2" t="s">
        <v>654</v>
      </c>
      <c r="H65" s="3">
        <v>3700000</v>
      </c>
      <c r="I65" s="3">
        <v>12200000</v>
      </c>
      <c r="J65" s="3">
        <v>25000000</v>
      </c>
      <c r="K65" s="3">
        <v>40000000</v>
      </c>
      <c r="P65" s="3">
        <v>18500000</v>
      </c>
      <c r="Q65" s="3">
        <v>81374000</v>
      </c>
      <c r="R65" s="3">
        <v>250000000</v>
      </c>
      <c r="S65" s="3">
        <v>600000000</v>
      </c>
      <c r="X65" s="2" t="s">
        <v>655</v>
      </c>
      <c r="Y65" s="2" t="s">
        <v>656</v>
      </c>
      <c r="Z65" s="2" t="s">
        <v>657</v>
      </c>
      <c r="AA65" s="2" t="s">
        <v>658</v>
      </c>
      <c r="AF65">
        <v>2011</v>
      </c>
      <c r="AG65">
        <v>2012</v>
      </c>
      <c r="AH65">
        <v>2015</v>
      </c>
      <c r="AI65">
        <v>2015</v>
      </c>
      <c r="AL65" s="3">
        <v>40000000</v>
      </c>
      <c r="AM65" t="s">
        <v>91</v>
      </c>
      <c r="AN65" s="1">
        <v>42184</v>
      </c>
      <c r="AO65" s="3">
        <v>170000000</v>
      </c>
      <c r="AR65">
        <v>0</v>
      </c>
      <c r="AS65">
        <v>7912.74</v>
      </c>
      <c r="AT65">
        <v>7830.24</v>
      </c>
      <c r="AU65">
        <v>5158.13</v>
      </c>
      <c r="AZ65">
        <v>1</v>
      </c>
      <c r="BA65">
        <v>58</v>
      </c>
      <c r="BB65">
        <v>139</v>
      </c>
      <c r="BC65">
        <v>58</v>
      </c>
      <c r="BH65">
        <v>100</v>
      </c>
      <c r="BI65">
        <v>92.14</v>
      </c>
      <c r="BJ65">
        <v>78.8</v>
      </c>
      <c r="BK65">
        <v>77.73</v>
      </c>
      <c r="BO65">
        <v>1.75</v>
      </c>
      <c r="BP65" s="3">
        <v>80900000</v>
      </c>
      <c r="BR65" s="20">
        <v>469</v>
      </c>
      <c r="BS65" s="20">
        <v>1104</v>
      </c>
      <c r="BT65" s="20">
        <v>1</v>
      </c>
      <c r="BW65" s="20">
        <v>1105</v>
      </c>
      <c r="BX65" s="22">
        <v>20901.11</v>
      </c>
      <c r="BY65">
        <v>64</v>
      </c>
      <c r="BZ65">
        <v>91.31</v>
      </c>
      <c r="CA65">
        <v>7.37</v>
      </c>
      <c r="CC65">
        <v>2.09</v>
      </c>
    </row>
    <row r="66" spans="1:81" ht="34" x14ac:dyDescent="0.2">
      <c r="A66" t="s">
        <v>659</v>
      </c>
      <c r="B66" t="s">
        <v>660</v>
      </c>
      <c r="C66" t="s">
        <v>661</v>
      </c>
      <c r="D66" t="s">
        <v>662</v>
      </c>
      <c r="E66" s="2" t="s">
        <v>663</v>
      </c>
      <c r="I66" s="3">
        <v>12854813</v>
      </c>
      <c r="J66" s="3">
        <v>60000000</v>
      </c>
      <c r="K66" s="3">
        <v>67937889</v>
      </c>
      <c r="L66" s="3">
        <v>74473473</v>
      </c>
      <c r="P66" s="3">
        <v>10000000</v>
      </c>
      <c r="Q66" s="3">
        <v>85741602.709999993</v>
      </c>
      <c r="R66" s="3">
        <v>600000000</v>
      </c>
      <c r="S66" s="3">
        <v>1019068335</v>
      </c>
      <c r="T66" s="3">
        <v>1489469460</v>
      </c>
      <c r="X66" s="2" t="s">
        <v>664</v>
      </c>
      <c r="Y66" s="2" t="s">
        <v>665</v>
      </c>
      <c r="Z66" s="2" t="s">
        <v>666</v>
      </c>
      <c r="AA66" s="2" t="s">
        <v>667</v>
      </c>
      <c r="AF66">
        <v>2011</v>
      </c>
      <c r="AG66">
        <v>2012</v>
      </c>
      <c r="AH66">
        <v>2015</v>
      </c>
      <c r="AI66">
        <v>2017</v>
      </c>
      <c r="AJ66">
        <v>2022</v>
      </c>
      <c r="AL66" s="3">
        <v>34859758</v>
      </c>
      <c r="AM66" t="s">
        <v>114</v>
      </c>
      <c r="AN66" s="1">
        <v>44607</v>
      </c>
      <c r="AO66" s="3">
        <v>1489469460</v>
      </c>
      <c r="AR66">
        <v>0</v>
      </c>
      <c r="AS66">
        <v>7965.73</v>
      </c>
      <c r="AT66">
        <v>10447.49</v>
      </c>
      <c r="AU66">
        <v>2142.27</v>
      </c>
      <c r="AV66">
        <v>0</v>
      </c>
      <c r="AZ66">
        <v>1</v>
      </c>
      <c r="BA66">
        <v>57</v>
      </c>
      <c r="BB66">
        <v>116</v>
      </c>
      <c r="BC66">
        <v>81</v>
      </c>
      <c r="BD66">
        <v>83</v>
      </c>
      <c r="BH66">
        <v>100</v>
      </c>
      <c r="BI66">
        <v>92.28</v>
      </c>
      <c r="BJ66">
        <v>82.33</v>
      </c>
      <c r="BK66">
        <v>71.010000000000005</v>
      </c>
      <c r="BL66">
        <v>26.13</v>
      </c>
      <c r="BO66">
        <v>13.86</v>
      </c>
      <c r="BP66" s="3">
        <v>358495078</v>
      </c>
      <c r="BR66" s="20">
        <v>380</v>
      </c>
      <c r="BS66" s="20">
        <v>1015</v>
      </c>
      <c r="BT66" s="20">
        <v>802</v>
      </c>
      <c r="BU66" s="20">
        <v>1593</v>
      </c>
      <c r="BW66" s="20">
        <v>3410</v>
      </c>
      <c r="BX66" s="22">
        <v>20555.490000000002</v>
      </c>
      <c r="BY66">
        <v>65</v>
      </c>
      <c r="BZ66">
        <v>91.17</v>
      </c>
      <c r="CA66">
        <v>11.89</v>
      </c>
      <c r="CB66">
        <v>7</v>
      </c>
      <c r="CC66">
        <v>17.37</v>
      </c>
    </row>
    <row r="67" spans="1:81" ht="68" x14ac:dyDescent="0.2">
      <c r="A67" t="s">
        <v>668</v>
      </c>
      <c r="B67" t="s">
        <v>669</v>
      </c>
      <c r="C67" t="s">
        <v>670</v>
      </c>
      <c r="D67" t="s">
        <v>671</v>
      </c>
      <c r="E67" s="2" t="s">
        <v>672</v>
      </c>
      <c r="H67" s="3">
        <v>11264648</v>
      </c>
      <c r="I67" s="3">
        <v>38197980</v>
      </c>
      <c r="J67" s="3">
        <v>61915075</v>
      </c>
      <c r="K67" s="3">
        <v>67098408</v>
      </c>
      <c r="L67" s="3">
        <v>47347588</v>
      </c>
      <c r="P67" s="3">
        <v>56323240</v>
      </c>
      <c r="Q67" s="3">
        <v>254780526.59999999</v>
      </c>
      <c r="R67" s="3">
        <v>619150750</v>
      </c>
      <c r="S67" s="3">
        <v>559153396</v>
      </c>
      <c r="T67" s="3">
        <v>950347588</v>
      </c>
      <c r="W67" s="2" t="s">
        <v>673</v>
      </c>
      <c r="X67" s="2" t="s">
        <v>674</v>
      </c>
      <c r="Y67" s="2" t="s">
        <v>675</v>
      </c>
      <c r="Z67" s="2" t="s">
        <v>676</v>
      </c>
      <c r="AA67" s="2" t="s">
        <v>677</v>
      </c>
      <c r="AB67" s="2" t="s">
        <v>678</v>
      </c>
      <c r="AE67">
        <v>2010</v>
      </c>
      <c r="AF67">
        <v>2011</v>
      </c>
      <c r="AG67">
        <v>2012</v>
      </c>
      <c r="AH67">
        <v>2014</v>
      </c>
      <c r="AI67">
        <v>2015</v>
      </c>
      <c r="AJ67">
        <v>2017</v>
      </c>
      <c r="AL67" s="3">
        <v>47347588</v>
      </c>
      <c r="AM67" t="s">
        <v>92</v>
      </c>
      <c r="AN67" s="1">
        <v>43082</v>
      </c>
      <c r="AO67" s="3">
        <v>2200000000</v>
      </c>
      <c r="AQ67">
        <v>0</v>
      </c>
      <c r="AR67">
        <v>0</v>
      </c>
      <c r="AS67">
        <v>7975.47</v>
      </c>
      <c r="AT67">
        <v>8921.56</v>
      </c>
      <c r="AU67">
        <v>3500.15</v>
      </c>
      <c r="AV67">
        <v>0</v>
      </c>
      <c r="AY67">
        <v>1</v>
      </c>
      <c r="AZ67">
        <v>1</v>
      </c>
      <c r="BA67">
        <v>54</v>
      </c>
      <c r="BB67">
        <v>105</v>
      </c>
      <c r="BC67">
        <v>65</v>
      </c>
      <c r="BD67">
        <v>58</v>
      </c>
      <c r="BG67">
        <v>100</v>
      </c>
      <c r="BH67">
        <v>100</v>
      </c>
      <c r="BI67">
        <v>92.69</v>
      </c>
      <c r="BJ67">
        <v>79.61</v>
      </c>
      <c r="BK67">
        <v>75</v>
      </c>
      <c r="BL67">
        <v>44.12</v>
      </c>
      <c r="BN67" t="s">
        <v>178</v>
      </c>
      <c r="BO67">
        <v>6.89</v>
      </c>
      <c r="BP67" s="3">
        <v>332797208</v>
      </c>
      <c r="BQ67" s="20">
        <v>565</v>
      </c>
      <c r="BR67" s="20">
        <v>241</v>
      </c>
      <c r="BS67" s="20">
        <v>693</v>
      </c>
      <c r="BT67" s="20">
        <v>476</v>
      </c>
      <c r="BU67" s="20">
        <v>838</v>
      </c>
      <c r="BW67" s="20">
        <v>2007</v>
      </c>
      <c r="BX67" s="22">
        <v>20397.18</v>
      </c>
      <c r="BY67">
        <v>66</v>
      </c>
      <c r="BZ67">
        <v>91.03</v>
      </c>
      <c r="CA67">
        <v>2.19</v>
      </c>
      <c r="CB67">
        <v>2.4300000000000002</v>
      </c>
      <c r="CC67">
        <v>8.6300000000000008</v>
      </c>
    </row>
    <row r="68" spans="1:81" ht="34" x14ac:dyDescent="0.2">
      <c r="A68" t="s">
        <v>679</v>
      </c>
      <c r="B68" t="s">
        <v>680</v>
      </c>
      <c r="C68" t="s">
        <v>681</v>
      </c>
      <c r="D68" t="s">
        <v>682</v>
      </c>
      <c r="E68" s="2" t="s">
        <v>683</v>
      </c>
      <c r="H68" s="3">
        <v>7200000</v>
      </c>
      <c r="I68" s="3">
        <v>20000000</v>
      </c>
      <c r="J68" s="3">
        <v>45000000</v>
      </c>
      <c r="K68" s="3">
        <v>60000000</v>
      </c>
      <c r="L68" s="3">
        <v>200000000</v>
      </c>
      <c r="M68" s="3">
        <v>150000000</v>
      </c>
      <c r="P68" s="3">
        <v>36000000</v>
      </c>
      <c r="Q68" s="3">
        <v>133400000</v>
      </c>
      <c r="R68" s="3">
        <v>450000000</v>
      </c>
      <c r="S68" s="3">
        <v>900000000</v>
      </c>
      <c r="T68" s="3">
        <v>1300000000</v>
      </c>
      <c r="U68" s="3">
        <v>4300000000</v>
      </c>
      <c r="X68" s="2" t="s">
        <v>684</v>
      </c>
      <c r="Y68" s="2" t="s">
        <v>684</v>
      </c>
      <c r="Z68" s="2" t="s">
        <v>685</v>
      </c>
      <c r="AA68" s="2" t="s">
        <v>686</v>
      </c>
      <c r="AB68" s="2" t="s">
        <v>687</v>
      </c>
      <c r="AC68" s="2" t="s">
        <v>688</v>
      </c>
      <c r="AF68">
        <v>2012</v>
      </c>
      <c r="AG68">
        <v>2012</v>
      </c>
      <c r="AH68">
        <v>2018</v>
      </c>
      <c r="AI68">
        <v>2020</v>
      </c>
      <c r="AJ68">
        <v>2020</v>
      </c>
      <c r="AK68">
        <v>2021</v>
      </c>
      <c r="AL68" s="3">
        <v>150000000</v>
      </c>
      <c r="AM68" t="s">
        <v>107</v>
      </c>
      <c r="AN68" s="1">
        <v>44390</v>
      </c>
      <c r="AO68" s="3">
        <v>4300000000</v>
      </c>
      <c r="AR68">
        <v>810.82</v>
      </c>
      <c r="AS68">
        <v>1978.47</v>
      </c>
      <c r="AT68">
        <v>11280.44</v>
      </c>
      <c r="AU68">
        <v>1854.57</v>
      </c>
      <c r="AV68">
        <v>2840.88</v>
      </c>
      <c r="AW68">
        <v>535.04</v>
      </c>
      <c r="AZ68">
        <v>223</v>
      </c>
      <c r="BA68">
        <v>140</v>
      </c>
      <c r="BB68">
        <v>146</v>
      </c>
      <c r="BC68">
        <v>136</v>
      </c>
      <c r="BD68">
        <v>53</v>
      </c>
      <c r="BE68">
        <v>69</v>
      </c>
      <c r="BH68">
        <v>86.29</v>
      </c>
      <c r="BI68">
        <v>80.83</v>
      </c>
      <c r="BJ68">
        <v>83</v>
      </c>
      <c r="BK68">
        <v>57.55</v>
      </c>
      <c r="BL68">
        <v>63.89</v>
      </c>
      <c r="BM68">
        <v>31.31</v>
      </c>
      <c r="BN68" t="s">
        <v>101</v>
      </c>
      <c r="BO68">
        <v>24.87</v>
      </c>
      <c r="BP68" s="3">
        <v>899200000</v>
      </c>
      <c r="BR68" s="20">
        <v>225</v>
      </c>
      <c r="BS68" s="20">
        <v>2143</v>
      </c>
      <c r="BT68" s="20">
        <v>503</v>
      </c>
      <c r="BU68" s="20">
        <v>225</v>
      </c>
      <c r="BV68" s="20">
        <v>264</v>
      </c>
      <c r="BW68" s="20">
        <v>3135</v>
      </c>
      <c r="BX68" s="22">
        <v>19300.22</v>
      </c>
      <c r="BY68">
        <v>67</v>
      </c>
      <c r="BZ68">
        <v>90.9</v>
      </c>
      <c r="CC68">
        <v>32.229999999999997</v>
      </c>
    </row>
    <row r="69" spans="1:81" ht="34" x14ac:dyDescent="0.2">
      <c r="A69" t="s">
        <v>689</v>
      </c>
      <c r="B69" t="s">
        <v>690</v>
      </c>
      <c r="C69" t="s">
        <v>691</v>
      </c>
      <c r="D69" t="s">
        <v>692</v>
      </c>
      <c r="E69" s="2" t="s">
        <v>693</v>
      </c>
      <c r="H69" s="3">
        <v>1500000</v>
      </c>
      <c r="I69" s="3">
        <v>30000000</v>
      </c>
      <c r="J69" s="3">
        <v>33000000</v>
      </c>
      <c r="P69" s="3">
        <v>7500000</v>
      </c>
      <c r="Q69" s="3">
        <v>200100000</v>
      </c>
      <c r="R69" s="3">
        <v>330000000</v>
      </c>
      <c r="Y69" s="2" t="s">
        <v>444</v>
      </c>
      <c r="Z69" s="2" t="s">
        <v>694</v>
      </c>
      <c r="AF69">
        <v>1998</v>
      </c>
      <c r="AG69">
        <v>2012</v>
      </c>
      <c r="AH69">
        <v>2014</v>
      </c>
      <c r="AM69" t="s">
        <v>695</v>
      </c>
      <c r="AN69" s="1">
        <v>41648</v>
      </c>
      <c r="AO69" s="3">
        <v>330000000</v>
      </c>
      <c r="AR69">
        <v>0</v>
      </c>
      <c r="AS69">
        <v>4462.92</v>
      </c>
      <c r="AT69">
        <v>14558.31</v>
      </c>
      <c r="AZ69">
        <v>1</v>
      </c>
      <c r="BA69">
        <v>99</v>
      </c>
      <c r="BB69">
        <v>73</v>
      </c>
      <c r="BH69">
        <v>100</v>
      </c>
      <c r="BI69">
        <v>86.48</v>
      </c>
      <c r="BJ69">
        <v>85.88</v>
      </c>
      <c r="BO69">
        <v>1.48</v>
      </c>
      <c r="BP69" s="3">
        <v>1001500000</v>
      </c>
      <c r="BR69" s="20">
        <v>5054</v>
      </c>
      <c r="BS69" s="20">
        <v>702</v>
      </c>
      <c r="BW69" s="20">
        <v>702</v>
      </c>
      <c r="BX69" s="22">
        <v>19021.23</v>
      </c>
      <c r="BY69">
        <v>68</v>
      </c>
      <c r="BZ69">
        <v>90.76</v>
      </c>
      <c r="CA69">
        <v>1.65</v>
      </c>
      <c r="CB69">
        <v>1.65</v>
      </c>
      <c r="CC69">
        <v>1.65</v>
      </c>
    </row>
    <row r="70" spans="1:81" ht="34" x14ac:dyDescent="0.2">
      <c r="A70" t="s">
        <v>696</v>
      </c>
      <c r="B70" t="s">
        <v>697</v>
      </c>
      <c r="C70" t="s">
        <v>698</v>
      </c>
      <c r="D70" t="s">
        <v>699</v>
      </c>
      <c r="E70" s="2" t="s">
        <v>700</v>
      </c>
      <c r="H70" s="3">
        <v>5000000</v>
      </c>
      <c r="I70" s="3">
        <v>8000000</v>
      </c>
      <c r="J70" s="3">
        <v>12000000</v>
      </c>
      <c r="K70" s="3">
        <v>50000000</v>
      </c>
      <c r="L70" s="3">
        <v>60000000</v>
      </c>
      <c r="P70" s="3">
        <v>25000000</v>
      </c>
      <c r="Q70" s="3">
        <v>53360000</v>
      </c>
      <c r="R70" s="3">
        <v>120000000</v>
      </c>
      <c r="S70" s="3">
        <v>365000000</v>
      </c>
      <c r="T70" s="3">
        <v>560000000</v>
      </c>
      <c r="X70" s="2" t="s">
        <v>701</v>
      </c>
      <c r="Y70" s="2" t="s">
        <v>701</v>
      </c>
      <c r="Z70" s="2" t="s">
        <v>701</v>
      </c>
      <c r="AA70" s="2" t="s">
        <v>702</v>
      </c>
      <c r="AB70" s="2" t="s">
        <v>703</v>
      </c>
      <c r="AF70">
        <v>2011</v>
      </c>
      <c r="AG70">
        <v>2012</v>
      </c>
      <c r="AH70">
        <v>2013</v>
      </c>
      <c r="AI70">
        <v>2014</v>
      </c>
      <c r="AJ70">
        <v>2015</v>
      </c>
      <c r="AL70" s="3">
        <v>60000000</v>
      </c>
      <c r="AM70" t="s">
        <v>92</v>
      </c>
      <c r="AN70" s="1">
        <v>42191</v>
      </c>
      <c r="AO70" s="3">
        <v>560000000</v>
      </c>
      <c r="AR70">
        <v>0</v>
      </c>
      <c r="AS70">
        <v>0</v>
      </c>
      <c r="AT70">
        <v>7.03</v>
      </c>
      <c r="AU70">
        <v>18068.560000000001</v>
      </c>
      <c r="AV70">
        <v>0</v>
      </c>
      <c r="AZ70">
        <v>1</v>
      </c>
      <c r="BA70">
        <v>363</v>
      </c>
      <c r="BB70">
        <v>193</v>
      </c>
      <c r="BC70">
        <v>23</v>
      </c>
      <c r="BD70">
        <v>72</v>
      </c>
      <c r="BH70">
        <v>100</v>
      </c>
      <c r="BI70">
        <v>50.07</v>
      </c>
      <c r="BJ70">
        <v>48.66</v>
      </c>
      <c r="BK70">
        <v>90.48</v>
      </c>
      <c r="BL70">
        <v>41.32</v>
      </c>
      <c r="BO70">
        <v>8.3699999999999992</v>
      </c>
      <c r="BP70" s="3">
        <v>135000000</v>
      </c>
      <c r="BR70" s="20">
        <v>458</v>
      </c>
      <c r="BS70" s="20">
        <v>365</v>
      </c>
      <c r="BT70" s="20">
        <v>280</v>
      </c>
      <c r="BU70" s="20">
        <v>485</v>
      </c>
      <c r="BW70" s="20">
        <v>1130</v>
      </c>
      <c r="BX70" s="22">
        <v>18075.59</v>
      </c>
      <c r="BY70">
        <v>69</v>
      </c>
      <c r="BZ70">
        <v>90.62</v>
      </c>
      <c r="CA70">
        <v>10.49</v>
      </c>
      <c r="CB70">
        <v>6.84</v>
      </c>
      <c r="CC70">
        <v>10.49</v>
      </c>
    </row>
    <row r="71" spans="1:81" ht="34" x14ac:dyDescent="0.2">
      <c r="A71" t="s">
        <v>704</v>
      </c>
      <c r="B71" t="s">
        <v>705</v>
      </c>
      <c r="C71" t="s">
        <v>706</v>
      </c>
      <c r="D71" t="s">
        <v>707</v>
      </c>
      <c r="E71" s="2" t="s">
        <v>708</v>
      </c>
      <c r="G71" s="3">
        <v>842000</v>
      </c>
      <c r="H71" s="3">
        <v>6000000</v>
      </c>
      <c r="I71" s="3">
        <v>15000000</v>
      </c>
      <c r="J71" s="3">
        <v>35000000</v>
      </c>
      <c r="K71" s="3">
        <v>50000000</v>
      </c>
      <c r="O71" s="3">
        <v>8420000</v>
      </c>
      <c r="P71" s="3">
        <v>30000000</v>
      </c>
      <c r="Q71" s="3">
        <v>100050000</v>
      </c>
      <c r="R71" s="3">
        <v>350000000</v>
      </c>
      <c r="S71" s="3">
        <v>750000000</v>
      </c>
      <c r="W71" s="2" t="s">
        <v>709</v>
      </c>
      <c r="X71" s="2" t="s">
        <v>710</v>
      </c>
      <c r="Y71" s="2" t="s">
        <v>711</v>
      </c>
      <c r="Z71" s="2" t="s">
        <v>712</v>
      </c>
      <c r="AA71" s="2" t="s">
        <v>713</v>
      </c>
      <c r="AE71">
        <v>2009</v>
      </c>
      <c r="AF71">
        <v>2011</v>
      </c>
      <c r="AG71">
        <v>2012</v>
      </c>
      <c r="AH71">
        <v>2013</v>
      </c>
      <c r="AI71">
        <v>2014</v>
      </c>
      <c r="AL71" s="3">
        <v>50000000</v>
      </c>
      <c r="AM71" t="s">
        <v>91</v>
      </c>
      <c r="AN71" s="1">
        <v>41956</v>
      </c>
      <c r="AQ71">
        <v>0</v>
      </c>
      <c r="AR71">
        <v>0</v>
      </c>
      <c r="AS71">
        <v>5671.19</v>
      </c>
      <c r="AT71">
        <v>15.6</v>
      </c>
      <c r="AU71">
        <v>12234.3</v>
      </c>
      <c r="AY71">
        <v>1</v>
      </c>
      <c r="AZ71">
        <v>1</v>
      </c>
      <c r="BA71">
        <v>70</v>
      </c>
      <c r="BB71">
        <v>165</v>
      </c>
      <c r="BC71">
        <v>40</v>
      </c>
      <c r="BG71">
        <v>100</v>
      </c>
      <c r="BH71">
        <v>100</v>
      </c>
      <c r="BI71">
        <v>90.48</v>
      </c>
      <c r="BJ71">
        <v>56.15</v>
      </c>
      <c r="BK71">
        <v>83.12</v>
      </c>
      <c r="BP71" s="3">
        <v>108142000</v>
      </c>
      <c r="BQ71" s="20">
        <v>925</v>
      </c>
      <c r="BR71" s="20">
        <v>219</v>
      </c>
      <c r="BS71" s="20">
        <v>608</v>
      </c>
      <c r="BT71" s="20">
        <v>329</v>
      </c>
      <c r="BW71" s="20">
        <v>937</v>
      </c>
      <c r="BX71" s="22">
        <v>17921.09</v>
      </c>
      <c r="BY71">
        <v>70</v>
      </c>
      <c r="BZ71">
        <v>90.48</v>
      </c>
      <c r="CA71">
        <v>7.5</v>
      </c>
      <c r="CB71">
        <v>7.5</v>
      </c>
      <c r="CC71">
        <v>0</v>
      </c>
    </row>
    <row r="72" spans="1:81" ht="51" x14ac:dyDescent="0.2">
      <c r="A72" t="s">
        <v>714</v>
      </c>
      <c r="B72" t="s">
        <v>715</v>
      </c>
      <c r="C72" t="s">
        <v>716</v>
      </c>
      <c r="D72" t="s">
        <v>717</v>
      </c>
      <c r="E72" s="2" t="s">
        <v>718</v>
      </c>
      <c r="H72" s="3">
        <v>11050000</v>
      </c>
      <c r="I72" s="3">
        <v>23080000</v>
      </c>
      <c r="J72" s="3">
        <v>20000000</v>
      </c>
      <c r="K72" s="3">
        <v>10000000</v>
      </c>
      <c r="L72" s="3">
        <v>15000000</v>
      </c>
      <c r="M72" s="3">
        <v>50600000</v>
      </c>
      <c r="P72" s="3">
        <v>55250000</v>
      </c>
      <c r="Q72" s="3">
        <v>153943600</v>
      </c>
      <c r="R72" s="3">
        <v>200000000</v>
      </c>
      <c r="S72" s="3">
        <v>150000000</v>
      </c>
      <c r="T72" s="3">
        <v>300000000</v>
      </c>
      <c r="U72" s="3">
        <v>1518000000</v>
      </c>
      <c r="X72" s="2" t="s">
        <v>719</v>
      </c>
      <c r="Y72" s="2" t="s">
        <v>720</v>
      </c>
      <c r="Z72" s="2" t="s">
        <v>721</v>
      </c>
      <c r="AA72" s="2" t="s">
        <v>722</v>
      </c>
      <c r="AB72" s="2" t="s">
        <v>701</v>
      </c>
      <c r="AC72" s="2" t="s">
        <v>723</v>
      </c>
      <c r="AF72">
        <v>2011</v>
      </c>
      <c r="AG72">
        <v>2012</v>
      </c>
      <c r="AH72">
        <v>2013</v>
      </c>
      <c r="AI72">
        <v>2016</v>
      </c>
      <c r="AJ72">
        <v>2020</v>
      </c>
      <c r="AK72">
        <v>2022</v>
      </c>
      <c r="AL72" s="3">
        <v>50600000</v>
      </c>
      <c r="AM72" t="s">
        <v>107</v>
      </c>
      <c r="AN72" s="1">
        <v>44867</v>
      </c>
      <c r="AO72" s="3">
        <v>1518000000</v>
      </c>
      <c r="AR72">
        <v>0</v>
      </c>
      <c r="AS72">
        <v>4653.22</v>
      </c>
      <c r="AT72">
        <v>12104.6</v>
      </c>
      <c r="AU72">
        <v>0</v>
      </c>
      <c r="AV72">
        <v>359.87</v>
      </c>
      <c r="AW72">
        <v>618.89</v>
      </c>
      <c r="AZ72">
        <v>1</v>
      </c>
      <c r="BA72">
        <v>72</v>
      </c>
      <c r="BB72">
        <v>23</v>
      </c>
      <c r="BC72">
        <v>123</v>
      </c>
      <c r="BD72">
        <v>85</v>
      </c>
      <c r="BE72">
        <v>24</v>
      </c>
      <c r="BH72">
        <v>100</v>
      </c>
      <c r="BI72">
        <v>90.21</v>
      </c>
      <c r="BJ72">
        <v>94.12</v>
      </c>
      <c r="BK72">
        <v>49.79</v>
      </c>
      <c r="BL72">
        <v>41.67</v>
      </c>
      <c r="BM72">
        <v>50</v>
      </c>
      <c r="BO72">
        <v>7.61</v>
      </c>
      <c r="BP72" s="3">
        <v>157730000</v>
      </c>
      <c r="BR72" s="20">
        <v>186</v>
      </c>
      <c r="BS72" s="20">
        <v>559</v>
      </c>
      <c r="BT72" s="20">
        <v>1083</v>
      </c>
      <c r="BU72" s="20">
        <v>1555</v>
      </c>
      <c r="BV72" s="20">
        <v>743</v>
      </c>
      <c r="BW72" s="20">
        <v>3940</v>
      </c>
      <c r="BX72" s="22">
        <v>17736.580000000002</v>
      </c>
      <c r="BY72">
        <v>71</v>
      </c>
      <c r="BZ72">
        <v>90.34</v>
      </c>
      <c r="CA72">
        <v>0.97</v>
      </c>
      <c r="CB72">
        <v>1.3</v>
      </c>
      <c r="CC72">
        <v>9.86</v>
      </c>
    </row>
    <row r="73" spans="1:81" ht="34" x14ac:dyDescent="0.2">
      <c r="A73" t="s">
        <v>724</v>
      </c>
      <c r="B73" t="s">
        <v>725</v>
      </c>
      <c r="C73" t="s">
        <v>726</v>
      </c>
      <c r="D73" t="s">
        <v>727</v>
      </c>
      <c r="E73" s="2" t="s">
        <v>728</v>
      </c>
      <c r="H73" s="3">
        <v>15000000</v>
      </c>
      <c r="I73" s="3">
        <v>15000000</v>
      </c>
      <c r="J73" s="3">
        <v>11000000</v>
      </c>
      <c r="K73" s="3">
        <v>43000000</v>
      </c>
      <c r="L73" s="3">
        <v>105000000</v>
      </c>
      <c r="P73" s="3">
        <v>75000000</v>
      </c>
      <c r="Q73" s="3">
        <v>100050000</v>
      </c>
      <c r="R73" s="3">
        <v>110000000</v>
      </c>
      <c r="S73" s="3">
        <v>645000000</v>
      </c>
      <c r="T73" s="3">
        <v>2100000000</v>
      </c>
      <c r="X73" s="2" t="s">
        <v>729</v>
      </c>
      <c r="Y73" s="2" t="s">
        <v>730</v>
      </c>
      <c r="Z73" s="2" t="s">
        <v>730</v>
      </c>
      <c r="AA73" s="2" t="s">
        <v>731</v>
      </c>
      <c r="AB73" s="2" t="s">
        <v>732</v>
      </c>
      <c r="AF73">
        <v>2010</v>
      </c>
      <c r="AG73">
        <v>2012</v>
      </c>
      <c r="AH73">
        <v>2013</v>
      </c>
      <c r="AI73">
        <v>2015</v>
      </c>
      <c r="AJ73">
        <v>2021</v>
      </c>
      <c r="AL73" s="3">
        <v>21167632</v>
      </c>
      <c r="AM73" t="s">
        <v>114</v>
      </c>
      <c r="AN73" s="1">
        <v>44250</v>
      </c>
      <c r="AO73" s="3">
        <v>2100000000</v>
      </c>
      <c r="AR73">
        <v>0</v>
      </c>
      <c r="AS73">
        <v>4493.8100000000004</v>
      </c>
      <c r="AT73">
        <v>6537.79</v>
      </c>
      <c r="AU73">
        <v>4384.95</v>
      </c>
      <c r="AV73">
        <v>1956.29</v>
      </c>
      <c r="AZ73">
        <v>1</v>
      </c>
      <c r="BA73">
        <v>80</v>
      </c>
      <c r="BB73">
        <v>49</v>
      </c>
      <c r="BC73">
        <v>61</v>
      </c>
      <c r="BD73">
        <v>143</v>
      </c>
      <c r="BH73">
        <v>100</v>
      </c>
      <c r="BI73">
        <v>89.1</v>
      </c>
      <c r="BJ73">
        <v>87.17</v>
      </c>
      <c r="BK73">
        <v>76.56</v>
      </c>
      <c r="BL73">
        <v>43.2</v>
      </c>
      <c r="BO73">
        <v>16.75</v>
      </c>
      <c r="BP73" s="3">
        <v>235167632</v>
      </c>
      <c r="BR73" s="20">
        <v>747</v>
      </c>
      <c r="BS73" s="20">
        <v>587</v>
      </c>
      <c r="BT73" s="20">
        <v>445</v>
      </c>
      <c r="BU73" s="20">
        <v>2196</v>
      </c>
      <c r="BW73" s="20">
        <v>3228</v>
      </c>
      <c r="BX73" s="22">
        <v>17372.84</v>
      </c>
      <c r="BY73">
        <v>72</v>
      </c>
      <c r="BZ73">
        <v>90.21</v>
      </c>
      <c r="CA73">
        <v>6.45</v>
      </c>
      <c r="CB73">
        <v>6.45</v>
      </c>
      <c r="CC73">
        <v>20.99</v>
      </c>
    </row>
    <row r="74" spans="1:81" ht="34" x14ac:dyDescent="0.2">
      <c r="A74" t="s">
        <v>733</v>
      </c>
      <c r="B74" t="s">
        <v>734</v>
      </c>
      <c r="C74" t="s">
        <v>735</v>
      </c>
      <c r="D74" t="s">
        <v>736</v>
      </c>
      <c r="E74" s="2" t="s">
        <v>737</v>
      </c>
      <c r="H74" s="3">
        <v>2000000</v>
      </c>
      <c r="I74" s="3">
        <v>5000000</v>
      </c>
      <c r="J74" s="3">
        <v>11000000</v>
      </c>
      <c r="P74" s="3">
        <v>10000000</v>
      </c>
      <c r="Q74" s="3">
        <v>33350000</v>
      </c>
      <c r="R74" s="3">
        <v>110000000</v>
      </c>
      <c r="X74" s="2" t="s">
        <v>738</v>
      </c>
      <c r="Y74" s="2" t="s">
        <v>739</v>
      </c>
      <c r="Z74" s="2" t="s">
        <v>739</v>
      </c>
      <c r="AF74">
        <v>2011</v>
      </c>
      <c r="AG74">
        <v>2012</v>
      </c>
      <c r="AH74">
        <v>2014</v>
      </c>
      <c r="AL74" s="3">
        <v>11000000</v>
      </c>
      <c r="AM74" t="s">
        <v>90</v>
      </c>
      <c r="AN74" s="1">
        <v>41918</v>
      </c>
      <c r="AO74" s="3">
        <v>217000000</v>
      </c>
      <c r="AR74">
        <v>0</v>
      </c>
      <c r="AS74">
        <v>4462.92</v>
      </c>
      <c r="AT74">
        <v>12635.9</v>
      </c>
      <c r="AZ74">
        <v>1</v>
      </c>
      <c r="BA74">
        <v>99</v>
      </c>
      <c r="BB74">
        <v>89</v>
      </c>
      <c r="BH74">
        <v>100</v>
      </c>
      <c r="BI74">
        <v>86.48</v>
      </c>
      <c r="BJ74">
        <v>82.75</v>
      </c>
      <c r="BO74">
        <v>5.86</v>
      </c>
      <c r="BP74" s="3">
        <v>18000000</v>
      </c>
      <c r="BR74" s="20">
        <v>157</v>
      </c>
      <c r="BS74" s="20">
        <v>934</v>
      </c>
      <c r="BW74" s="20">
        <v>934</v>
      </c>
      <c r="BX74" s="22">
        <v>17098.82</v>
      </c>
      <c r="BY74">
        <v>73</v>
      </c>
      <c r="BZ74">
        <v>90.07</v>
      </c>
      <c r="CA74">
        <v>3.3</v>
      </c>
      <c r="CB74">
        <v>3.3</v>
      </c>
      <c r="CC74">
        <v>6.51</v>
      </c>
    </row>
    <row r="75" spans="1:81" ht="51" x14ac:dyDescent="0.2">
      <c r="A75" t="s">
        <v>740</v>
      </c>
      <c r="B75" t="s">
        <v>741</v>
      </c>
      <c r="C75" t="s">
        <v>742</v>
      </c>
      <c r="D75" t="s">
        <v>743</v>
      </c>
      <c r="E75" s="2" t="s">
        <v>744</v>
      </c>
      <c r="H75" s="3">
        <v>16000000</v>
      </c>
      <c r="I75" s="3">
        <v>7500000</v>
      </c>
      <c r="J75" s="3">
        <v>10000000</v>
      </c>
      <c r="K75" s="3">
        <v>120000000</v>
      </c>
      <c r="P75" s="3">
        <v>80000000</v>
      </c>
      <c r="Q75" s="3">
        <v>50025000</v>
      </c>
      <c r="R75" s="3">
        <v>100000000</v>
      </c>
      <c r="S75" s="3">
        <v>300000000</v>
      </c>
      <c r="X75" s="2" t="s">
        <v>745</v>
      </c>
      <c r="Y75" s="2" t="s">
        <v>746</v>
      </c>
      <c r="Z75" s="2" t="s">
        <v>747</v>
      </c>
      <c r="AA75" s="2" t="s">
        <v>748</v>
      </c>
      <c r="AF75">
        <v>2008</v>
      </c>
      <c r="AG75">
        <v>2012</v>
      </c>
      <c r="AH75">
        <v>2013</v>
      </c>
      <c r="AI75">
        <v>2018</v>
      </c>
      <c r="AL75" s="3">
        <v>9842000</v>
      </c>
      <c r="AM75" t="s">
        <v>114</v>
      </c>
      <c r="AN75" s="1">
        <v>43417</v>
      </c>
      <c r="AO75" s="3">
        <v>1800000000</v>
      </c>
      <c r="AR75">
        <v>0</v>
      </c>
      <c r="AS75">
        <v>41.16</v>
      </c>
      <c r="AT75">
        <v>3981.86</v>
      </c>
      <c r="AU75">
        <v>13016.01</v>
      </c>
      <c r="AZ75">
        <v>1</v>
      </c>
      <c r="BA75">
        <v>220</v>
      </c>
      <c r="BB75">
        <v>85</v>
      </c>
      <c r="BC75">
        <v>65</v>
      </c>
      <c r="BH75">
        <v>100</v>
      </c>
      <c r="BI75">
        <v>69.790000000000006</v>
      </c>
      <c r="BJ75">
        <v>77.540000000000006</v>
      </c>
      <c r="BK75">
        <v>81.61</v>
      </c>
      <c r="BO75">
        <v>30.22</v>
      </c>
      <c r="BP75" s="3">
        <v>172342000</v>
      </c>
      <c r="BR75" s="20">
        <v>1351</v>
      </c>
      <c r="BS75" s="20">
        <v>630</v>
      </c>
      <c r="BT75" s="20">
        <v>1792</v>
      </c>
      <c r="BW75" s="20">
        <v>2422</v>
      </c>
      <c r="BX75" s="22">
        <v>17039.03</v>
      </c>
      <c r="BY75">
        <v>74</v>
      </c>
      <c r="BZ75">
        <v>89.93</v>
      </c>
      <c r="CA75">
        <v>2</v>
      </c>
      <c r="CB75">
        <v>2</v>
      </c>
      <c r="CC75">
        <v>35.979999999999997</v>
      </c>
    </row>
    <row r="76" spans="1:81" ht="51" x14ac:dyDescent="0.2">
      <c r="A76" t="s">
        <v>749</v>
      </c>
      <c r="B76" t="s">
        <v>750</v>
      </c>
      <c r="C76" t="s">
        <v>751</v>
      </c>
      <c r="D76" t="s">
        <v>752</v>
      </c>
      <c r="E76" s="2" t="s">
        <v>753</v>
      </c>
      <c r="H76" s="3">
        <v>1459410</v>
      </c>
      <c r="I76" s="3">
        <v>6800000</v>
      </c>
      <c r="J76" s="3">
        <v>30000000</v>
      </c>
      <c r="P76" s="3">
        <v>7297050</v>
      </c>
      <c r="Q76" s="3">
        <v>45356000</v>
      </c>
      <c r="R76" s="3">
        <v>300000000</v>
      </c>
      <c r="X76" s="2" t="s">
        <v>754</v>
      </c>
      <c r="Y76" s="2" t="s">
        <v>755</v>
      </c>
      <c r="Z76" s="2" t="s">
        <v>756</v>
      </c>
      <c r="AF76">
        <v>2011</v>
      </c>
      <c r="AG76">
        <v>2012</v>
      </c>
      <c r="AH76">
        <v>2015</v>
      </c>
      <c r="AL76" s="3">
        <v>30000000</v>
      </c>
      <c r="AM76" t="s">
        <v>90</v>
      </c>
      <c r="AN76" s="1">
        <v>42276</v>
      </c>
      <c r="AR76">
        <v>0</v>
      </c>
      <c r="AS76">
        <v>7901.26</v>
      </c>
      <c r="AT76">
        <v>9040.5400000000009</v>
      </c>
      <c r="AZ76">
        <v>1</v>
      </c>
      <c r="BA76">
        <v>60</v>
      </c>
      <c r="BB76">
        <v>128</v>
      </c>
      <c r="BH76">
        <v>100</v>
      </c>
      <c r="BI76">
        <v>91.86</v>
      </c>
      <c r="BJ76">
        <v>80.489999999999995</v>
      </c>
      <c r="BP76" s="3">
        <v>60059410</v>
      </c>
      <c r="BR76" s="20">
        <v>457</v>
      </c>
      <c r="BS76" s="20">
        <v>1238</v>
      </c>
      <c r="BW76" s="20">
        <v>1238</v>
      </c>
      <c r="BX76" s="22">
        <v>16941.8</v>
      </c>
      <c r="BY76">
        <v>75</v>
      </c>
      <c r="BZ76">
        <v>89.79</v>
      </c>
      <c r="CA76">
        <v>6.61</v>
      </c>
      <c r="CC76">
        <v>0</v>
      </c>
    </row>
    <row r="77" spans="1:81" ht="51" x14ac:dyDescent="0.2">
      <c r="A77" t="s">
        <v>757</v>
      </c>
      <c r="B77" t="s">
        <v>758</v>
      </c>
      <c r="C77" t="s">
        <v>759</v>
      </c>
      <c r="D77" t="s">
        <v>760</v>
      </c>
      <c r="E77" s="2" t="s">
        <v>761</v>
      </c>
      <c r="H77" s="3">
        <v>11000000</v>
      </c>
      <c r="I77" s="3">
        <v>26000000</v>
      </c>
      <c r="J77" s="3">
        <v>28000000</v>
      </c>
      <c r="P77" s="3">
        <v>55000000</v>
      </c>
      <c r="Q77" s="3">
        <v>173420000</v>
      </c>
      <c r="R77" s="3">
        <v>280000000</v>
      </c>
      <c r="X77" s="2" t="s">
        <v>762</v>
      </c>
      <c r="Y77" s="2" t="s">
        <v>762</v>
      </c>
      <c r="Z77" s="2" t="s">
        <v>763</v>
      </c>
      <c r="AC77" s="2" t="s">
        <v>764</v>
      </c>
      <c r="AF77">
        <v>2011</v>
      </c>
      <c r="AG77">
        <v>2012</v>
      </c>
      <c r="AH77">
        <v>2015</v>
      </c>
      <c r="AK77">
        <v>2014</v>
      </c>
      <c r="AL77" s="3">
        <v>28000000</v>
      </c>
      <c r="AM77" t="s">
        <v>90</v>
      </c>
      <c r="AN77" s="1">
        <v>42024</v>
      </c>
      <c r="AO77" s="3">
        <v>500000000</v>
      </c>
      <c r="AR77">
        <v>0</v>
      </c>
      <c r="AS77">
        <v>251.55</v>
      </c>
      <c r="AT77">
        <v>16031.74</v>
      </c>
      <c r="AW77">
        <v>0</v>
      </c>
      <c r="AZ77">
        <v>1</v>
      </c>
      <c r="BA77">
        <v>170</v>
      </c>
      <c r="BB77">
        <v>72</v>
      </c>
      <c r="BE77">
        <v>26</v>
      </c>
      <c r="BH77">
        <v>100</v>
      </c>
      <c r="BI77">
        <v>76.69</v>
      </c>
      <c r="BJ77">
        <v>89.09</v>
      </c>
      <c r="BM77">
        <v>41.86</v>
      </c>
      <c r="BO77">
        <v>2.59</v>
      </c>
      <c r="BP77" s="3">
        <v>65000000</v>
      </c>
      <c r="BR77" s="20">
        <v>457</v>
      </c>
      <c r="BS77" s="20">
        <v>780</v>
      </c>
      <c r="BW77" s="20">
        <v>780</v>
      </c>
      <c r="BX77" s="22">
        <v>16283.29</v>
      </c>
      <c r="BY77">
        <v>76</v>
      </c>
      <c r="BZ77">
        <v>89.66</v>
      </c>
      <c r="CA77">
        <v>0</v>
      </c>
      <c r="CB77">
        <v>0</v>
      </c>
      <c r="CC77">
        <v>2.88</v>
      </c>
    </row>
    <row r="78" spans="1:81" ht="34" x14ac:dyDescent="0.2">
      <c r="A78" t="s">
        <v>765</v>
      </c>
      <c r="B78" t="s">
        <v>766</v>
      </c>
      <c r="C78" t="s">
        <v>767</v>
      </c>
      <c r="D78" t="s">
        <v>768</v>
      </c>
      <c r="E78" s="2" t="s">
        <v>769</v>
      </c>
      <c r="I78" s="3">
        <v>10000000</v>
      </c>
      <c r="J78" s="3">
        <v>7500000</v>
      </c>
      <c r="K78" s="3">
        <v>50000000</v>
      </c>
      <c r="L78" s="3">
        <v>126000000</v>
      </c>
      <c r="M78" s="3">
        <v>85637359</v>
      </c>
      <c r="Q78" s="3">
        <v>66700000</v>
      </c>
      <c r="R78" s="3">
        <v>75000000</v>
      </c>
      <c r="S78" s="3">
        <v>175000000</v>
      </c>
      <c r="T78" s="3">
        <v>680000000</v>
      </c>
      <c r="U78" s="3">
        <v>2968761774</v>
      </c>
      <c r="Y78" s="2" t="s">
        <v>770</v>
      </c>
      <c r="Z78" s="2" t="s">
        <v>771</v>
      </c>
      <c r="AA78" s="2" t="s">
        <v>772</v>
      </c>
      <c r="AB78" s="2" t="s">
        <v>773</v>
      </c>
      <c r="AC78" s="2" t="s">
        <v>774</v>
      </c>
      <c r="AG78">
        <v>2012</v>
      </c>
      <c r="AH78">
        <v>2013</v>
      </c>
      <c r="AI78">
        <v>2014</v>
      </c>
      <c r="AJ78">
        <v>2015</v>
      </c>
      <c r="AK78">
        <v>2015</v>
      </c>
      <c r="AL78" s="3">
        <v>88321782</v>
      </c>
      <c r="AM78" t="s">
        <v>169</v>
      </c>
      <c r="AN78" s="1">
        <v>42724</v>
      </c>
      <c r="AO78" s="3">
        <v>1783813466.7</v>
      </c>
      <c r="AS78">
        <v>0</v>
      </c>
      <c r="AT78">
        <v>5524.59</v>
      </c>
      <c r="AU78">
        <v>8148.6</v>
      </c>
      <c r="AV78">
        <v>0</v>
      </c>
      <c r="AW78">
        <v>2466.65</v>
      </c>
      <c r="BA78">
        <v>363</v>
      </c>
      <c r="BB78">
        <v>66</v>
      </c>
      <c r="BC78">
        <v>52</v>
      </c>
      <c r="BD78">
        <v>72</v>
      </c>
      <c r="BE78">
        <v>12</v>
      </c>
      <c r="BI78">
        <v>50.07</v>
      </c>
      <c r="BJ78">
        <v>82.62</v>
      </c>
      <c r="BK78">
        <v>77.92</v>
      </c>
      <c r="BL78">
        <v>41.32</v>
      </c>
      <c r="BM78">
        <v>77.55</v>
      </c>
      <c r="BN78" t="s">
        <v>133</v>
      </c>
      <c r="BO78">
        <v>20.11</v>
      </c>
      <c r="BP78" s="3">
        <v>367459141</v>
      </c>
      <c r="BS78" s="20">
        <v>292</v>
      </c>
      <c r="BT78" s="20">
        <v>261</v>
      </c>
      <c r="BU78" s="20">
        <v>233</v>
      </c>
      <c r="BV78" s="20">
        <v>223</v>
      </c>
      <c r="BW78" s="20">
        <v>1469</v>
      </c>
      <c r="BX78" s="22">
        <v>16139.84</v>
      </c>
      <c r="BY78">
        <v>77</v>
      </c>
      <c r="BZ78">
        <v>89.52</v>
      </c>
      <c r="CA78">
        <v>44.51</v>
      </c>
      <c r="CB78">
        <v>44.51</v>
      </c>
      <c r="CC78">
        <v>26.74</v>
      </c>
    </row>
    <row r="79" spans="1:81" ht="68" x14ac:dyDescent="0.2">
      <c r="A79" t="s">
        <v>775</v>
      </c>
      <c r="B79" t="s">
        <v>776</v>
      </c>
      <c r="C79" t="s">
        <v>777</v>
      </c>
      <c r="D79" t="s">
        <v>778</v>
      </c>
      <c r="E79" s="2" t="s">
        <v>779</v>
      </c>
      <c r="G79" s="3">
        <v>1553160</v>
      </c>
      <c r="H79" s="3">
        <v>5000000</v>
      </c>
      <c r="I79" s="3">
        <v>12000000</v>
      </c>
      <c r="J79" s="3">
        <v>10000000</v>
      </c>
      <c r="K79" s="3">
        <v>24000000</v>
      </c>
      <c r="O79" s="3">
        <v>15531600</v>
      </c>
      <c r="P79" s="3">
        <v>25000000</v>
      </c>
      <c r="Q79" s="3">
        <v>80040000</v>
      </c>
      <c r="R79" s="3">
        <v>100000000</v>
      </c>
      <c r="S79" s="3">
        <v>360000000</v>
      </c>
      <c r="W79" s="2" t="s">
        <v>780</v>
      </c>
      <c r="X79" s="2" t="s">
        <v>781</v>
      </c>
      <c r="Y79" s="2" t="s">
        <v>782</v>
      </c>
      <c r="Z79" s="2" t="s">
        <v>783</v>
      </c>
      <c r="AA79" s="2" t="s">
        <v>784</v>
      </c>
      <c r="AE79">
        <v>2011</v>
      </c>
      <c r="AF79">
        <v>2011</v>
      </c>
      <c r="AG79">
        <v>2012</v>
      </c>
      <c r="AH79">
        <v>2015</v>
      </c>
      <c r="AI79">
        <v>2017</v>
      </c>
      <c r="AL79" s="3">
        <v>24000000</v>
      </c>
      <c r="AM79" t="s">
        <v>91</v>
      </c>
      <c r="AN79" s="1">
        <v>42885</v>
      </c>
      <c r="AO79" s="3">
        <v>404343721</v>
      </c>
      <c r="AQ79">
        <v>0</v>
      </c>
      <c r="AR79">
        <v>0</v>
      </c>
      <c r="AS79">
        <v>8127.32</v>
      </c>
      <c r="AT79">
        <v>5830.07</v>
      </c>
      <c r="AU79">
        <v>1830.3</v>
      </c>
      <c r="AY79">
        <v>1</v>
      </c>
      <c r="AZ79">
        <v>1</v>
      </c>
      <c r="BA79">
        <v>51</v>
      </c>
      <c r="BB79">
        <v>164</v>
      </c>
      <c r="BC79">
        <v>83</v>
      </c>
      <c r="BG79">
        <v>100</v>
      </c>
      <c r="BH79">
        <v>100</v>
      </c>
      <c r="BI79">
        <v>93.1</v>
      </c>
      <c r="BJ79">
        <v>74.959999999999994</v>
      </c>
      <c r="BK79">
        <v>70.290000000000006</v>
      </c>
      <c r="BO79">
        <v>4.24</v>
      </c>
      <c r="BP79" s="3">
        <v>79751426</v>
      </c>
      <c r="BQ79" s="20">
        <v>152</v>
      </c>
      <c r="BR79" s="20">
        <v>215</v>
      </c>
      <c r="BS79" s="20">
        <v>1091</v>
      </c>
      <c r="BT79" s="20">
        <v>749</v>
      </c>
      <c r="BW79" s="20">
        <v>1840</v>
      </c>
      <c r="BX79" s="22">
        <v>15787.69</v>
      </c>
      <c r="BY79">
        <v>78</v>
      </c>
      <c r="BZ79">
        <v>89.38</v>
      </c>
      <c r="CA79">
        <v>1.25</v>
      </c>
      <c r="CB79">
        <v>1.25</v>
      </c>
      <c r="CC79">
        <v>5.05</v>
      </c>
    </row>
    <row r="80" spans="1:81" ht="17" x14ac:dyDescent="0.2">
      <c r="A80" t="s">
        <v>785</v>
      </c>
      <c r="B80" t="s">
        <v>786</v>
      </c>
      <c r="C80" t="s">
        <v>787</v>
      </c>
      <c r="D80" t="s">
        <v>788</v>
      </c>
      <c r="E80" s="2" t="s">
        <v>789</v>
      </c>
      <c r="H80" s="3">
        <v>9000000</v>
      </c>
      <c r="I80" s="3">
        <v>40000000</v>
      </c>
      <c r="J80" s="3">
        <v>16000000</v>
      </c>
      <c r="P80" s="3">
        <v>45000000</v>
      </c>
      <c r="Q80" s="3">
        <v>266800000</v>
      </c>
      <c r="R80" s="3">
        <v>160000000</v>
      </c>
      <c r="X80" s="2" t="s">
        <v>141</v>
      </c>
      <c r="Y80" s="2" t="s">
        <v>141</v>
      </c>
      <c r="Z80" s="2" t="s">
        <v>790</v>
      </c>
      <c r="AF80">
        <v>2012</v>
      </c>
      <c r="AG80">
        <v>2012</v>
      </c>
      <c r="AH80">
        <v>2015</v>
      </c>
      <c r="AL80" s="3">
        <v>16000000</v>
      </c>
      <c r="AM80" t="s">
        <v>90</v>
      </c>
      <c r="AN80" s="1">
        <v>42061</v>
      </c>
      <c r="AO80" s="3">
        <v>20000000</v>
      </c>
      <c r="AR80">
        <v>35.69</v>
      </c>
      <c r="AS80">
        <v>7901.26</v>
      </c>
      <c r="AT80">
        <v>7830.24</v>
      </c>
      <c r="AZ80">
        <v>410</v>
      </c>
      <c r="BA80">
        <v>60</v>
      </c>
      <c r="BB80">
        <v>139</v>
      </c>
      <c r="BH80">
        <v>74.739999999999995</v>
      </c>
      <c r="BI80">
        <v>91.86</v>
      </c>
      <c r="BJ80">
        <v>78.8</v>
      </c>
      <c r="BO80">
        <v>7.0000000000000007E-2</v>
      </c>
      <c r="BP80" s="3">
        <v>65000000</v>
      </c>
      <c r="BR80" s="20">
        <v>174</v>
      </c>
      <c r="BS80" s="20">
        <v>914</v>
      </c>
      <c r="BW80" s="20">
        <v>914</v>
      </c>
      <c r="BX80" s="22">
        <v>15767.19</v>
      </c>
      <c r="BY80">
        <v>79</v>
      </c>
      <c r="BZ80">
        <v>89.24</v>
      </c>
      <c r="CA80">
        <v>0.6</v>
      </c>
      <c r="CB80">
        <v>0.6</v>
      </c>
      <c r="CC80">
        <v>7.0000000000000007E-2</v>
      </c>
    </row>
    <row r="81" spans="1:81" ht="34" x14ac:dyDescent="0.2">
      <c r="A81" t="s">
        <v>791</v>
      </c>
      <c r="B81" t="s">
        <v>792</v>
      </c>
      <c r="C81" t="s">
        <v>793</v>
      </c>
      <c r="D81" t="s">
        <v>794</v>
      </c>
      <c r="E81" s="2" t="s">
        <v>795</v>
      </c>
      <c r="I81" s="3">
        <v>9500000</v>
      </c>
      <c r="J81" s="3">
        <v>15500000</v>
      </c>
      <c r="Q81" s="3">
        <v>63365000</v>
      </c>
      <c r="R81" s="3">
        <v>155000000</v>
      </c>
      <c r="Y81" s="2" t="s">
        <v>796</v>
      </c>
      <c r="Z81" s="2" t="s">
        <v>797</v>
      </c>
      <c r="AF81">
        <v>2010</v>
      </c>
      <c r="AG81">
        <v>2012</v>
      </c>
      <c r="AH81">
        <v>2015</v>
      </c>
      <c r="AL81" s="3">
        <v>7000000</v>
      </c>
      <c r="AM81" t="s">
        <v>114</v>
      </c>
      <c r="AN81" s="1">
        <v>42130</v>
      </c>
      <c r="AR81">
        <v>0</v>
      </c>
      <c r="AS81">
        <v>7901.26</v>
      </c>
      <c r="AT81">
        <v>7830.24</v>
      </c>
      <c r="AZ81">
        <v>1</v>
      </c>
      <c r="BA81">
        <v>60</v>
      </c>
      <c r="BB81">
        <v>139</v>
      </c>
      <c r="BH81">
        <v>100</v>
      </c>
      <c r="BI81">
        <v>91.86</v>
      </c>
      <c r="BJ81">
        <v>78.8</v>
      </c>
      <c r="BP81" s="3">
        <v>39100000</v>
      </c>
      <c r="BR81" s="20">
        <v>594</v>
      </c>
      <c r="BS81" s="20">
        <v>1115</v>
      </c>
      <c r="BW81" s="20">
        <v>1115</v>
      </c>
      <c r="BX81" s="22">
        <v>15731.5</v>
      </c>
      <c r="BY81">
        <v>80</v>
      </c>
      <c r="BZ81">
        <v>89.1</v>
      </c>
      <c r="CA81">
        <v>2.4500000000000002</v>
      </c>
      <c r="CC81">
        <v>0</v>
      </c>
    </row>
    <row r="82" spans="1:81" ht="34" x14ac:dyDescent="0.2">
      <c r="A82" t="s">
        <v>798</v>
      </c>
      <c r="B82" t="s">
        <v>799</v>
      </c>
      <c r="C82" t="s">
        <v>800</v>
      </c>
      <c r="D82" t="s">
        <v>801</v>
      </c>
      <c r="E82" s="2" t="s">
        <v>802</v>
      </c>
      <c r="G82" s="3">
        <v>215000</v>
      </c>
      <c r="H82" s="3">
        <v>1300000</v>
      </c>
      <c r="I82" s="3">
        <v>6500000</v>
      </c>
      <c r="J82" s="3">
        <v>15000000</v>
      </c>
      <c r="O82" s="3">
        <v>2150000</v>
      </c>
      <c r="P82" s="3">
        <v>6500000</v>
      </c>
      <c r="Q82" s="3">
        <v>43355000</v>
      </c>
      <c r="R82" s="3">
        <v>150000000</v>
      </c>
      <c r="W82" s="2" t="s">
        <v>803</v>
      </c>
      <c r="X82" s="2" t="s">
        <v>804</v>
      </c>
      <c r="Y82" s="2" t="s">
        <v>805</v>
      </c>
      <c r="Z82" s="2" t="s">
        <v>806</v>
      </c>
      <c r="AE82">
        <v>2009</v>
      </c>
      <c r="AF82">
        <v>2011</v>
      </c>
      <c r="AG82">
        <v>2012</v>
      </c>
      <c r="AH82">
        <v>2015</v>
      </c>
      <c r="AL82" s="3">
        <v>10000002</v>
      </c>
      <c r="AM82" t="s">
        <v>114</v>
      </c>
      <c r="AN82" s="1">
        <v>42278</v>
      </c>
      <c r="AO82" s="3">
        <v>150000000</v>
      </c>
      <c r="AQ82">
        <v>0</v>
      </c>
      <c r="AR82">
        <v>0</v>
      </c>
      <c r="AS82">
        <v>2971.65</v>
      </c>
      <c r="AT82">
        <v>12413.53</v>
      </c>
      <c r="AY82">
        <v>1</v>
      </c>
      <c r="AZ82">
        <v>1</v>
      </c>
      <c r="BA82">
        <v>111</v>
      </c>
      <c r="BB82">
        <v>95</v>
      </c>
      <c r="BG82">
        <v>100</v>
      </c>
      <c r="BH82">
        <v>100</v>
      </c>
      <c r="BI82">
        <v>84.83</v>
      </c>
      <c r="BJ82">
        <v>85.56</v>
      </c>
      <c r="BO82">
        <v>3.11</v>
      </c>
      <c r="BP82" s="3">
        <v>33015002</v>
      </c>
      <c r="BQ82" s="20">
        <v>498</v>
      </c>
      <c r="BR82" s="20">
        <v>561</v>
      </c>
      <c r="BS82" s="20">
        <v>1057</v>
      </c>
      <c r="BW82" s="20">
        <v>1057</v>
      </c>
      <c r="BX82" s="22">
        <v>15385.18</v>
      </c>
      <c r="BY82">
        <v>81</v>
      </c>
      <c r="BZ82">
        <v>88.97</v>
      </c>
      <c r="CA82">
        <v>3.46</v>
      </c>
      <c r="CB82">
        <v>3.46</v>
      </c>
      <c r="CC82">
        <v>3.46</v>
      </c>
    </row>
    <row r="83" spans="1:81" ht="34" x14ac:dyDescent="0.2">
      <c r="A83" t="s">
        <v>807</v>
      </c>
      <c r="B83" t="s">
        <v>808</v>
      </c>
      <c r="C83" t="s">
        <v>809</v>
      </c>
      <c r="D83" t="s">
        <v>810</v>
      </c>
      <c r="E83" s="2" t="s">
        <v>811</v>
      </c>
      <c r="I83" s="3">
        <v>6000000</v>
      </c>
      <c r="J83" s="3">
        <v>20000000</v>
      </c>
      <c r="K83" s="3">
        <v>250000000</v>
      </c>
      <c r="L83" s="3">
        <v>110000000</v>
      </c>
      <c r="Q83" s="3">
        <v>40020000</v>
      </c>
      <c r="R83" s="3">
        <v>110000000</v>
      </c>
      <c r="S83" s="3">
        <v>3750000000</v>
      </c>
      <c r="T83" s="3">
        <v>1600000000</v>
      </c>
      <c r="Y83" s="2" t="s">
        <v>812</v>
      </c>
      <c r="Z83" s="2" t="s">
        <v>813</v>
      </c>
      <c r="AA83" s="2" t="s">
        <v>814</v>
      </c>
      <c r="AB83" s="2" t="s">
        <v>815</v>
      </c>
      <c r="AG83">
        <v>2012</v>
      </c>
      <c r="AH83">
        <v>2014</v>
      </c>
      <c r="AI83">
        <v>2019</v>
      </c>
      <c r="AJ83">
        <v>2021</v>
      </c>
      <c r="AL83" s="3">
        <v>110000000</v>
      </c>
      <c r="AM83" t="s">
        <v>92</v>
      </c>
      <c r="AN83" s="1">
        <v>44313</v>
      </c>
      <c r="AO83" s="3">
        <v>1600000000</v>
      </c>
      <c r="AS83">
        <v>0.5</v>
      </c>
      <c r="AT83">
        <v>6359.37</v>
      </c>
      <c r="AU83">
        <v>5706.11</v>
      </c>
      <c r="AV83">
        <v>2846.87</v>
      </c>
      <c r="BA83">
        <v>294</v>
      </c>
      <c r="BB83">
        <v>126</v>
      </c>
      <c r="BC83">
        <v>125</v>
      </c>
      <c r="BD83">
        <v>131</v>
      </c>
      <c r="BI83">
        <v>59.59</v>
      </c>
      <c r="BJ83">
        <v>75.489999999999995</v>
      </c>
      <c r="BK83">
        <v>63.85</v>
      </c>
      <c r="BL83">
        <v>48</v>
      </c>
      <c r="BN83" t="s">
        <v>101</v>
      </c>
      <c r="BO83">
        <v>31.9</v>
      </c>
      <c r="BP83" s="3">
        <v>386000000</v>
      </c>
      <c r="BS83" s="20">
        <v>785</v>
      </c>
      <c r="BT83" s="20">
        <v>1989</v>
      </c>
      <c r="BU83" s="20">
        <v>601</v>
      </c>
      <c r="BW83" s="20">
        <v>3375</v>
      </c>
      <c r="BX83" s="22">
        <v>14912.85</v>
      </c>
      <c r="BY83">
        <v>82</v>
      </c>
      <c r="BZ83">
        <v>88.83</v>
      </c>
      <c r="CA83">
        <v>2.75</v>
      </c>
      <c r="CB83">
        <v>2.75</v>
      </c>
      <c r="CC83">
        <v>39.979999999999997</v>
      </c>
    </row>
    <row r="84" spans="1:81" ht="51" x14ac:dyDescent="0.2">
      <c r="A84" t="s">
        <v>816</v>
      </c>
      <c r="B84" t="s">
        <v>817</v>
      </c>
      <c r="C84" t="s">
        <v>818</v>
      </c>
      <c r="D84" t="s">
        <v>819</v>
      </c>
      <c r="E84" s="2" t="s">
        <v>820</v>
      </c>
      <c r="F84" s="3">
        <v>18000</v>
      </c>
      <c r="H84" s="3">
        <v>750000</v>
      </c>
      <c r="I84" s="3">
        <v>21600000</v>
      </c>
      <c r="J84" s="3">
        <v>20000000</v>
      </c>
      <c r="K84" s="3">
        <v>33000000</v>
      </c>
      <c r="N84" s="3">
        <v>360000</v>
      </c>
      <c r="P84" s="3">
        <v>3750000</v>
      </c>
      <c r="Q84" s="3">
        <v>144072000</v>
      </c>
      <c r="R84" s="3">
        <v>200000000</v>
      </c>
      <c r="S84" s="3">
        <v>495000000</v>
      </c>
      <c r="V84" s="2" t="s">
        <v>821</v>
      </c>
      <c r="X84" s="2" t="s">
        <v>822</v>
      </c>
      <c r="Y84" s="2" t="s">
        <v>823</v>
      </c>
      <c r="Z84" s="2" t="s">
        <v>824</v>
      </c>
      <c r="AA84" s="2" t="s">
        <v>825</v>
      </c>
      <c r="AD84">
        <v>2009</v>
      </c>
      <c r="AF84">
        <v>2009</v>
      </c>
      <c r="AG84">
        <v>2012</v>
      </c>
      <c r="AH84">
        <v>2014</v>
      </c>
      <c r="AI84">
        <v>2016</v>
      </c>
      <c r="AM84" t="s">
        <v>114</v>
      </c>
      <c r="AN84" s="1">
        <v>42704</v>
      </c>
      <c r="AO84" s="3">
        <v>3000000000</v>
      </c>
      <c r="AP84">
        <v>0</v>
      </c>
      <c r="AR84">
        <v>0</v>
      </c>
      <c r="AS84">
        <v>3173.83</v>
      </c>
      <c r="AT84">
        <v>6906.5</v>
      </c>
      <c r="AU84">
        <v>4785.2299999999996</v>
      </c>
      <c r="AX84">
        <v>1</v>
      </c>
      <c r="AZ84">
        <v>1</v>
      </c>
      <c r="BA84">
        <v>108</v>
      </c>
      <c r="BB84">
        <v>119</v>
      </c>
      <c r="BC84">
        <v>45</v>
      </c>
      <c r="BF84">
        <v>100</v>
      </c>
      <c r="BH84">
        <v>100</v>
      </c>
      <c r="BI84">
        <v>85.24</v>
      </c>
      <c r="BJ84">
        <v>76.86</v>
      </c>
      <c r="BK84">
        <v>81.89</v>
      </c>
      <c r="BN84" t="s">
        <v>178</v>
      </c>
      <c r="BO84">
        <v>17.489999999999998</v>
      </c>
      <c r="BP84" s="3">
        <v>80368000</v>
      </c>
      <c r="BR84" s="20">
        <v>770</v>
      </c>
      <c r="BS84" s="20">
        <v>1050</v>
      </c>
      <c r="BT84" s="20">
        <v>729</v>
      </c>
      <c r="BW84" s="20">
        <v>1779</v>
      </c>
      <c r="BX84" s="22">
        <v>14865.56</v>
      </c>
      <c r="BY84">
        <v>83</v>
      </c>
      <c r="BZ84">
        <v>88.69</v>
      </c>
      <c r="CA84">
        <v>3.44</v>
      </c>
      <c r="CB84">
        <v>1.39</v>
      </c>
      <c r="CC84">
        <v>20.82</v>
      </c>
    </row>
    <row r="85" spans="1:81" ht="34" x14ac:dyDescent="0.2">
      <c r="A85" t="s">
        <v>826</v>
      </c>
      <c r="B85" t="s">
        <v>827</v>
      </c>
      <c r="C85" t="s">
        <v>828</v>
      </c>
      <c r="D85" t="s">
        <v>829</v>
      </c>
      <c r="E85" s="2" t="s">
        <v>830</v>
      </c>
      <c r="G85" s="3">
        <v>1012914</v>
      </c>
      <c r="H85" s="3">
        <v>2921611</v>
      </c>
      <c r="I85" s="3">
        <v>2300000</v>
      </c>
      <c r="J85" s="3">
        <v>10000000</v>
      </c>
      <c r="K85" s="3">
        <v>37000000</v>
      </c>
      <c r="L85" s="3">
        <v>60000000</v>
      </c>
      <c r="M85" s="3">
        <v>50000000</v>
      </c>
      <c r="O85" s="3">
        <v>10129140</v>
      </c>
      <c r="P85" s="3">
        <v>14608055</v>
      </c>
      <c r="Q85" s="3">
        <v>15341000</v>
      </c>
      <c r="R85" s="3">
        <v>100000000</v>
      </c>
      <c r="S85" s="3">
        <v>555000000</v>
      </c>
      <c r="T85" s="3">
        <v>1200000000</v>
      </c>
      <c r="U85" s="3">
        <v>1050000000</v>
      </c>
      <c r="W85" s="2" t="s">
        <v>831</v>
      </c>
      <c r="X85" s="2" t="s">
        <v>831</v>
      </c>
      <c r="Y85" s="2" t="s">
        <v>831</v>
      </c>
      <c r="Z85" s="2" t="s">
        <v>831</v>
      </c>
      <c r="AA85" s="2" t="s">
        <v>832</v>
      </c>
      <c r="AB85" s="2" t="s">
        <v>833</v>
      </c>
      <c r="AC85" s="2" t="s">
        <v>834</v>
      </c>
      <c r="AE85">
        <v>2010</v>
      </c>
      <c r="AF85">
        <v>2011</v>
      </c>
      <c r="AG85">
        <v>2012</v>
      </c>
      <c r="AH85">
        <v>2013</v>
      </c>
      <c r="AI85">
        <v>2013</v>
      </c>
      <c r="AJ85">
        <v>2014</v>
      </c>
      <c r="AK85">
        <v>2015</v>
      </c>
      <c r="AL85" s="3">
        <v>250000000</v>
      </c>
      <c r="AM85" t="s">
        <v>114</v>
      </c>
      <c r="AN85" s="1">
        <v>44183</v>
      </c>
      <c r="AO85" s="3">
        <v>11000811964.5</v>
      </c>
      <c r="AQ85">
        <v>0</v>
      </c>
      <c r="AR85">
        <v>0</v>
      </c>
      <c r="AS85">
        <v>0</v>
      </c>
      <c r="AT85">
        <v>0</v>
      </c>
      <c r="AU85">
        <v>12902.29</v>
      </c>
      <c r="AV85">
        <v>1486.18</v>
      </c>
      <c r="AW85">
        <v>432.35</v>
      </c>
      <c r="AY85">
        <v>1</v>
      </c>
      <c r="AZ85">
        <v>1</v>
      </c>
      <c r="BA85">
        <v>363</v>
      </c>
      <c r="BB85">
        <v>210</v>
      </c>
      <c r="BC85">
        <v>9</v>
      </c>
      <c r="BD85">
        <v>19</v>
      </c>
      <c r="BE85">
        <v>21</v>
      </c>
      <c r="BG85">
        <v>100</v>
      </c>
      <c r="BH85">
        <v>100</v>
      </c>
      <c r="BI85">
        <v>50.07</v>
      </c>
      <c r="BJ85">
        <v>44.12</v>
      </c>
      <c r="BK85">
        <v>95.27</v>
      </c>
      <c r="BL85">
        <v>84.21</v>
      </c>
      <c r="BM85">
        <v>59.18</v>
      </c>
      <c r="BN85" t="s">
        <v>133</v>
      </c>
      <c r="BO85">
        <v>507.61</v>
      </c>
      <c r="BP85" s="3">
        <v>3359599967</v>
      </c>
      <c r="BQ85" s="20">
        <v>403</v>
      </c>
      <c r="BR85" s="20">
        <v>359</v>
      </c>
      <c r="BS85" s="20">
        <v>173</v>
      </c>
      <c r="BT85" s="20">
        <v>258</v>
      </c>
      <c r="BU85" s="20">
        <v>377</v>
      </c>
      <c r="BV85" s="20">
        <v>143</v>
      </c>
      <c r="BW85" s="20">
        <v>3030</v>
      </c>
      <c r="BX85" s="22">
        <v>14820.82</v>
      </c>
      <c r="BY85">
        <v>84</v>
      </c>
      <c r="BZ85">
        <v>88.55</v>
      </c>
      <c r="CA85">
        <v>68.44</v>
      </c>
      <c r="CB85">
        <v>68.44</v>
      </c>
      <c r="CC85">
        <v>717.09</v>
      </c>
    </row>
    <row r="86" spans="1:81" ht="34" x14ac:dyDescent="0.2">
      <c r="A86" t="s">
        <v>835</v>
      </c>
      <c r="B86" t="s">
        <v>836</v>
      </c>
      <c r="C86" t="s">
        <v>837</v>
      </c>
      <c r="D86" t="s">
        <v>838</v>
      </c>
      <c r="E86" s="2" t="s">
        <v>839</v>
      </c>
      <c r="H86" s="3">
        <v>2028000</v>
      </c>
      <c r="I86" s="3">
        <v>3971000</v>
      </c>
      <c r="J86" s="3">
        <v>11500000</v>
      </c>
      <c r="K86" s="3">
        <v>15000000</v>
      </c>
      <c r="L86" s="3">
        <v>45000000</v>
      </c>
      <c r="P86" s="3">
        <v>10140000</v>
      </c>
      <c r="Q86" s="3">
        <v>26486570</v>
      </c>
      <c r="R86" s="3">
        <v>115000000</v>
      </c>
      <c r="S86" s="3">
        <v>225000000</v>
      </c>
      <c r="T86" s="3">
        <v>900000000</v>
      </c>
      <c r="W86" s="2" t="s">
        <v>840</v>
      </c>
      <c r="X86" s="2" t="s">
        <v>841</v>
      </c>
      <c r="Y86" s="2" t="s">
        <v>842</v>
      </c>
      <c r="Z86" s="2" t="s">
        <v>843</v>
      </c>
      <c r="AA86" s="2" t="s">
        <v>844</v>
      </c>
      <c r="AB86" s="2" t="s">
        <v>845</v>
      </c>
      <c r="AC86" s="2" t="s">
        <v>846</v>
      </c>
      <c r="AE86">
        <v>2008</v>
      </c>
      <c r="AF86">
        <v>2012</v>
      </c>
      <c r="AG86">
        <v>2012</v>
      </c>
      <c r="AH86">
        <v>2013</v>
      </c>
      <c r="AI86">
        <v>2014</v>
      </c>
      <c r="AJ86">
        <v>2015</v>
      </c>
      <c r="AK86">
        <v>2018</v>
      </c>
      <c r="AM86" t="s">
        <v>107</v>
      </c>
      <c r="AN86" s="1">
        <v>43167</v>
      </c>
      <c r="AQ86">
        <v>0</v>
      </c>
      <c r="AR86">
        <v>225.16</v>
      </c>
      <c r="AS86">
        <v>61.34</v>
      </c>
      <c r="AT86">
        <v>5982.05</v>
      </c>
      <c r="AU86">
        <v>5127.93</v>
      </c>
      <c r="AV86">
        <v>2964.88</v>
      </c>
      <c r="AW86">
        <v>69.33</v>
      </c>
      <c r="AY86">
        <v>1</v>
      </c>
      <c r="AZ86">
        <v>291</v>
      </c>
      <c r="BA86">
        <v>215</v>
      </c>
      <c r="BB86">
        <v>61</v>
      </c>
      <c r="BC86">
        <v>63</v>
      </c>
      <c r="BD86">
        <v>22</v>
      </c>
      <c r="BE86">
        <v>24</v>
      </c>
      <c r="BG86">
        <v>100</v>
      </c>
      <c r="BH86">
        <v>82.09</v>
      </c>
      <c r="BI86">
        <v>70.48</v>
      </c>
      <c r="BJ86">
        <v>83.96</v>
      </c>
      <c r="BK86">
        <v>73.16</v>
      </c>
      <c r="BL86">
        <v>82.64</v>
      </c>
      <c r="BM86">
        <v>51.06</v>
      </c>
      <c r="BP86" s="3">
        <v>78699000</v>
      </c>
      <c r="BQ86" s="20">
        <v>1354</v>
      </c>
      <c r="BR86" s="20">
        <v>203</v>
      </c>
      <c r="BS86" s="20">
        <v>317</v>
      </c>
      <c r="BT86" s="20">
        <v>330</v>
      </c>
      <c r="BU86" s="20">
        <v>356</v>
      </c>
      <c r="BV86" s="20">
        <v>939</v>
      </c>
      <c r="BW86" s="20">
        <v>1942</v>
      </c>
      <c r="BX86" s="22">
        <v>14430.69</v>
      </c>
      <c r="BY86">
        <v>85</v>
      </c>
      <c r="BZ86">
        <v>88.41</v>
      </c>
      <c r="CA86">
        <v>33.979999999999997</v>
      </c>
      <c r="CB86">
        <v>33.979999999999997</v>
      </c>
      <c r="CC86">
        <v>0</v>
      </c>
    </row>
    <row r="87" spans="1:81" ht="85" x14ac:dyDescent="0.2">
      <c r="A87" t="s">
        <v>847</v>
      </c>
      <c r="B87" t="s">
        <v>848</v>
      </c>
      <c r="C87" t="s">
        <v>849</v>
      </c>
      <c r="D87" t="s">
        <v>850</v>
      </c>
      <c r="E87" s="2" t="s">
        <v>851</v>
      </c>
      <c r="H87" s="3">
        <v>5500000</v>
      </c>
      <c r="I87" s="3">
        <v>11400000</v>
      </c>
      <c r="J87" s="3">
        <v>33000000</v>
      </c>
      <c r="K87" s="3">
        <v>100000000</v>
      </c>
      <c r="L87" s="3">
        <v>90000000</v>
      </c>
      <c r="M87" s="3">
        <v>60000000</v>
      </c>
      <c r="P87" s="3">
        <v>27500000</v>
      </c>
      <c r="Q87" s="3">
        <v>76038000</v>
      </c>
      <c r="R87" s="3">
        <v>330000000</v>
      </c>
      <c r="S87" s="3">
        <v>1500000000</v>
      </c>
      <c r="T87" s="3">
        <v>1090000000</v>
      </c>
      <c r="U87" s="3">
        <v>1400000000</v>
      </c>
      <c r="Y87" s="2" t="s">
        <v>852</v>
      </c>
      <c r="Z87" s="2" t="s">
        <v>853</v>
      </c>
      <c r="AA87" s="2" t="s">
        <v>854</v>
      </c>
      <c r="AB87" s="2" t="s">
        <v>855</v>
      </c>
      <c r="AC87" s="2" t="s">
        <v>856</v>
      </c>
      <c r="AF87">
        <v>2010</v>
      </c>
      <c r="AG87">
        <v>2012</v>
      </c>
      <c r="AH87">
        <v>2013</v>
      </c>
      <c r="AI87">
        <v>2014</v>
      </c>
      <c r="AJ87">
        <v>2016</v>
      </c>
      <c r="AK87">
        <v>2017</v>
      </c>
      <c r="AL87" s="3">
        <v>60000000</v>
      </c>
      <c r="AM87" t="s">
        <v>107</v>
      </c>
      <c r="AN87" s="1">
        <v>43074</v>
      </c>
      <c r="AO87" s="3">
        <v>10700000000</v>
      </c>
      <c r="AR87">
        <v>0</v>
      </c>
      <c r="AS87">
        <v>15.62</v>
      </c>
      <c r="AT87">
        <v>4570.03</v>
      </c>
      <c r="AU87">
        <v>1159.76</v>
      </c>
      <c r="AV87">
        <v>6718.89</v>
      </c>
      <c r="AW87">
        <v>1673.16</v>
      </c>
      <c r="AZ87">
        <v>1</v>
      </c>
      <c r="BA87">
        <v>239</v>
      </c>
      <c r="BB87">
        <v>76</v>
      </c>
      <c r="BC87">
        <v>95</v>
      </c>
      <c r="BD87">
        <v>3</v>
      </c>
      <c r="BE87">
        <v>8</v>
      </c>
      <c r="BH87">
        <v>100</v>
      </c>
      <c r="BI87">
        <v>67.17</v>
      </c>
      <c r="BJ87">
        <v>79.95</v>
      </c>
      <c r="BK87">
        <v>59.31</v>
      </c>
      <c r="BL87">
        <v>97.92</v>
      </c>
      <c r="BM87">
        <v>81.08</v>
      </c>
      <c r="BN87" t="s">
        <v>133</v>
      </c>
      <c r="BO87">
        <v>108.55</v>
      </c>
      <c r="BP87" s="3">
        <v>299900000</v>
      </c>
      <c r="BR87" s="20">
        <v>748</v>
      </c>
      <c r="BS87" s="20">
        <v>411</v>
      </c>
      <c r="BT87" s="20">
        <v>434</v>
      </c>
      <c r="BU87" s="20">
        <v>613</v>
      </c>
      <c r="BV87" s="20">
        <v>689</v>
      </c>
      <c r="BW87" s="20">
        <v>2147</v>
      </c>
      <c r="BX87" s="22">
        <v>14137.46</v>
      </c>
      <c r="BY87">
        <v>86</v>
      </c>
      <c r="BZ87">
        <v>88.28</v>
      </c>
      <c r="CA87">
        <v>14.33</v>
      </c>
      <c r="CB87">
        <v>19.73</v>
      </c>
      <c r="CC87">
        <v>140.72</v>
      </c>
    </row>
    <row r="88" spans="1:81" ht="34" x14ac:dyDescent="0.2">
      <c r="A88" t="s">
        <v>857</v>
      </c>
      <c r="B88" t="s">
        <v>858</v>
      </c>
      <c r="C88" t="s">
        <v>859</v>
      </c>
      <c r="D88" t="s">
        <v>860</v>
      </c>
      <c r="E88" s="2" t="s">
        <v>861</v>
      </c>
      <c r="H88" s="3">
        <v>1246000</v>
      </c>
      <c r="I88" s="3">
        <v>15000000</v>
      </c>
      <c r="J88" s="3">
        <v>5000000</v>
      </c>
      <c r="K88" s="3">
        <v>13000000</v>
      </c>
      <c r="P88" s="3">
        <v>6230000</v>
      </c>
      <c r="Q88" s="3">
        <v>100050000</v>
      </c>
      <c r="R88" s="3">
        <v>50000000</v>
      </c>
      <c r="S88" s="3">
        <v>195000000</v>
      </c>
      <c r="Y88" s="2" t="s">
        <v>701</v>
      </c>
      <c r="Z88" s="2" t="s">
        <v>701</v>
      </c>
      <c r="AA88" s="2" t="s">
        <v>862</v>
      </c>
      <c r="AF88">
        <v>2008</v>
      </c>
      <c r="AG88">
        <v>2012</v>
      </c>
      <c r="AH88">
        <v>2014</v>
      </c>
      <c r="AI88">
        <v>2020</v>
      </c>
      <c r="AL88" s="3">
        <v>13000000</v>
      </c>
      <c r="AM88" t="s">
        <v>91</v>
      </c>
      <c r="AN88" s="1">
        <v>43893</v>
      </c>
      <c r="AO88" s="3">
        <v>195000000</v>
      </c>
      <c r="AR88">
        <v>0</v>
      </c>
      <c r="AS88">
        <v>0</v>
      </c>
      <c r="AT88">
        <v>1934.17</v>
      </c>
      <c r="AU88">
        <v>12073.57</v>
      </c>
      <c r="AZ88">
        <v>1</v>
      </c>
      <c r="BA88">
        <v>363</v>
      </c>
      <c r="BB88">
        <v>176</v>
      </c>
      <c r="BC88">
        <v>87</v>
      </c>
      <c r="BH88">
        <v>100</v>
      </c>
      <c r="BI88">
        <v>50.07</v>
      </c>
      <c r="BJ88">
        <v>65.69</v>
      </c>
      <c r="BK88">
        <v>72.959999999999994</v>
      </c>
      <c r="BO88">
        <v>1.64</v>
      </c>
      <c r="BP88" s="3">
        <v>36246010</v>
      </c>
      <c r="BR88" s="20">
        <v>1669</v>
      </c>
      <c r="BS88" s="20">
        <v>657</v>
      </c>
      <c r="BT88" s="20">
        <v>1967</v>
      </c>
      <c r="BW88" s="20">
        <v>2624</v>
      </c>
      <c r="BX88" s="22">
        <v>14007.74</v>
      </c>
      <c r="BY88">
        <v>87</v>
      </c>
      <c r="BZ88">
        <v>88.14</v>
      </c>
      <c r="CA88">
        <v>0.5</v>
      </c>
      <c r="CB88">
        <v>0.5</v>
      </c>
      <c r="CC88">
        <v>1.95</v>
      </c>
    </row>
    <row r="89" spans="1:81" ht="34" x14ac:dyDescent="0.2">
      <c r="A89" t="s">
        <v>863</v>
      </c>
      <c r="B89" t="s">
        <v>864</v>
      </c>
      <c r="C89" t="s">
        <v>865</v>
      </c>
      <c r="D89" t="s">
        <v>866</v>
      </c>
      <c r="E89" s="2" t="s">
        <v>867</v>
      </c>
      <c r="F89" s="3">
        <v>18000</v>
      </c>
      <c r="G89" s="3">
        <v>750000</v>
      </c>
      <c r="H89" s="3">
        <v>2500000</v>
      </c>
      <c r="I89" s="3">
        <v>5500000</v>
      </c>
      <c r="J89" s="3">
        <v>16000000</v>
      </c>
      <c r="K89" s="3">
        <v>35000000</v>
      </c>
      <c r="N89" s="3">
        <v>360000</v>
      </c>
      <c r="O89" s="3">
        <v>7500000</v>
      </c>
      <c r="P89" s="3">
        <v>12500000</v>
      </c>
      <c r="Q89" s="3">
        <v>36685000</v>
      </c>
      <c r="R89" s="3">
        <v>160000000</v>
      </c>
      <c r="S89" s="3">
        <v>525000000</v>
      </c>
      <c r="V89" s="2" t="s">
        <v>821</v>
      </c>
      <c r="W89" s="2" t="s">
        <v>868</v>
      </c>
      <c r="X89" s="2" t="s">
        <v>869</v>
      </c>
      <c r="Y89" s="2" t="s">
        <v>870</v>
      </c>
      <c r="Z89" s="2" t="s">
        <v>871</v>
      </c>
      <c r="AA89" s="2" t="s">
        <v>872</v>
      </c>
      <c r="AD89">
        <v>2009</v>
      </c>
      <c r="AE89">
        <v>2010</v>
      </c>
      <c r="AF89">
        <v>2011</v>
      </c>
      <c r="AG89">
        <v>2012</v>
      </c>
      <c r="AH89">
        <v>2014</v>
      </c>
      <c r="AI89">
        <v>2015</v>
      </c>
      <c r="AL89" s="3">
        <v>35000000</v>
      </c>
      <c r="AM89" t="s">
        <v>91</v>
      </c>
      <c r="AN89" s="1">
        <v>42087</v>
      </c>
      <c r="AP89">
        <v>0</v>
      </c>
      <c r="AQ89">
        <v>0</v>
      </c>
      <c r="AR89">
        <v>0</v>
      </c>
      <c r="AS89">
        <v>477.47</v>
      </c>
      <c r="AT89">
        <v>6440.1</v>
      </c>
      <c r="AU89">
        <v>7074.87</v>
      </c>
      <c r="AX89">
        <v>1</v>
      </c>
      <c r="AY89">
        <v>1</v>
      </c>
      <c r="AZ89">
        <v>1</v>
      </c>
      <c r="BA89">
        <v>161</v>
      </c>
      <c r="BB89">
        <v>123</v>
      </c>
      <c r="BC89">
        <v>51</v>
      </c>
      <c r="BF89">
        <v>100</v>
      </c>
      <c r="BG89">
        <v>100</v>
      </c>
      <c r="BH89">
        <v>100</v>
      </c>
      <c r="BI89">
        <v>77.930000000000007</v>
      </c>
      <c r="BJ89">
        <v>76.08</v>
      </c>
      <c r="BK89">
        <v>80.47</v>
      </c>
      <c r="BP89" s="3">
        <v>69768000</v>
      </c>
      <c r="BQ89" s="20">
        <v>343</v>
      </c>
      <c r="BR89" s="20">
        <v>511</v>
      </c>
      <c r="BS89" s="20">
        <v>512</v>
      </c>
      <c r="BT89" s="20">
        <v>413</v>
      </c>
      <c r="BW89" s="20">
        <v>925</v>
      </c>
      <c r="BX89" s="22">
        <v>13992.44</v>
      </c>
      <c r="BY89">
        <v>88</v>
      </c>
      <c r="BZ89">
        <v>88</v>
      </c>
      <c r="CA89">
        <v>14.31</v>
      </c>
      <c r="CB89">
        <v>14.31</v>
      </c>
      <c r="CC89">
        <v>0</v>
      </c>
    </row>
    <row r="90" spans="1:81" ht="85" x14ac:dyDescent="0.2">
      <c r="A90" t="s">
        <v>873</v>
      </c>
      <c r="B90" t="s">
        <v>874</v>
      </c>
      <c r="C90" t="s">
        <v>875</v>
      </c>
      <c r="D90" t="s">
        <v>876</v>
      </c>
      <c r="E90" s="2" t="s">
        <v>877</v>
      </c>
      <c r="H90" s="3">
        <v>3000000</v>
      </c>
      <c r="I90" s="3">
        <v>10000000</v>
      </c>
      <c r="J90" s="3">
        <v>32000000</v>
      </c>
      <c r="K90" s="3">
        <v>60000000</v>
      </c>
      <c r="L90" s="3">
        <v>100000000</v>
      </c>
      <c r="M90" s="3">
        <v>60000000</v>
      </c>
      <c r="P90" s="3">
        <v>15000000</v>
      </c>
      <c r="Q90" s="3">
        <v>66700000</v>
      </c>
      <c r="R90" s="3">
        <v>320000000</v>
      </c>
      <c r="S90" s="3">
        <v>450000000</v>
      </c>
      <c r="T90" s="3">
        <v>700000000</v>
      </c>
      <c r="U90" s="3">
        <v>1300000000</v>
      </c>
      <c r="X90" s="2" t="s">
        <v>878</v>
      </c>
      <c r="Y90" s="2" t="s">
        <v>879</v>
      </c>
      <c r="Z90" s="2" t="s">
        <v>880</v>
      </c>
      <c r="AA90" s="2" t="s">
        <v>881</v>
      </c>
      <c r="AB90" s="2" t="s">
        <v>882</v>
      </c>
      <c r="AC90" s="2" t="s">
        <v>883</v>
      </c>
      <c r="AF90">
        <v>2010</v>
      </c>
      <c r="AG90">
        <v>2012</v>
      </c>
      <c r="AH90">
        <v>2014</v>
      </c>
      <c r="AI90">
        <v>2015</v>
      </c>
      <c r="AJ90">
        <v>2016</v>
      </c>
      <c r="AK90">
        <v>2021</v>
      </c>
      <c r="AL90" s="3">
        <v>60000000</v>
      </c>
      <c r="AM90" t="s">
        <v>107</v>
      </c>
      <c r="AN90" s="1">
        <v>44468</v>
      </c>
      <c r="AO90" s="3">
        <v>1300000000</v>
      </c>
      <c r="AR90">
        <v>0</v>
      </c>
      <c r="AS90">
        <v>68.45</v>
      </c>
      <c r="AT90">
        <v>6534.81</v>
      </c>
      <c r="AU90">
        <v>3280.52</v>
      </c>
      <c r="AV90">
        <v>1628.82</v>
      </c>
      <c r="AW90">
        <v>2310.9699999999998</v>
      </c>
      <c r="AZ90">
        <v>1</v>
      </c>
      <c r="BA90">
        <v>201</v>
      </c>
      <c r="BB90">
        <v>122</v>
      </c>
      <c r="BC90">
        <v>69</v>
      </c>
      <c r="BD90">
        <v>13</v>
      </c>
      <c r="BE90">
        <v>26</v>
      </c>
      <c r="BH90">
        <v>100</v>
      </c>
      <c r="BI90">
        <v>72.41</v>
      </c>
      <c r="BJ90">
        <v>76.27</v>
      </c>
      <c r="BK90">
        <v>73.44</v>
      </c>
      <c r="BL90">
        <v>87.5</v>
      </c>
      <c r="BM90">
        <v>74.75</v>
      </c>
      <c r="BN90" t="s">
        <v>101</v>
      </c>
      <c r="BO90">
        <v>15.03</v>
      </c>
      <c r="BP90" s="3">
        <v>435000000</v>
      </c>
      <c r="BR90" s="20">
        <v>672</v>
      </c>
      <c r="BS90" s="20">
        <v>559</v>
      </c>
      <c r="BT90" s="20">
        <v>308</v>
      </c>
      <c r="BU90" s="20">
        <v>406</v>
      </c>
      <c r="BV90" s="20">
        <v>2010</v>
      </c>
      <c r="BW90" s="20">
        <v>3283</v>
      </c>
      <c r="BX90" s="22">
        <v>13823.57</v>
      </c>
      <c r="BY90">
        <v>89</v>
      </c>
      <c r="BZ90">
        <v>87.86</v>
      </c>
      <c r="CA90">
        <v>10.49</v>
      </c>
      <c r="CB90">
        <v>6.75</v>
      </c>
      <c r="CC90">
        <v>19.489999999999998</v>
      </c>
    </row>
    <row r="91" spans="1:81" ht="34" x14ac:dyDescent="0.2">
      <c r="A91" t="s">
        <v>884</v>
      </c>
      <c r="B91" t="s">
        <v>885</v>
      </c>
      <c r="C91" t="s">
        <v>886</v>
      </c>
      <c r="D91" t="s">
        <v>887</v>
      </c>
      <c r="E91" s="2" t="s">
        <v>888</v>
      </c>
      <c r="G91" s="3">
        <v>250000</v>
      </c>
      <c r="H91" s="3">
        <v>1099181</v>
      </c>
      <c r="I91" s="3">
        <v>3600000</v>
      </c>
      <c r="J91" s="3">
        <v>15600000</v>
      </c>
      <c r="K91" s="3">
        <v>9400000</v>
      </c>
      <c r="M91" s="3">
        <v>127276398</v>
      </c>
      <c r="O91" s="3">
        <v>2500000</v>
      </c>
      <c r="P91" s="3">
        <v>5495905</v>
      </c>
      <c r="Q91" s="3">
        <v>24012000</v>
      </c>
      <c r="R91" s="3">
        <v>156000000</v>
      </c>
      <c r="S91" s="3">
        <v>141000000</v>
      </c>
      <c r="U91" s="3">
        <v>3818291940</v>
      </c>
      <c r="W91" s="2" t="s">
        <v>889</v>
      </c>
      <c r="Y91" s="2" t="s">
        <v>890</v>
      </c>
      <c r="Z91" s="2" t="s">
        <v>891</v>
      </c>
      <c r="AA91" s="2" t="s">
        <v>892</v>
      </c>
      <c r="AB91" s="2" t="s">
        <v>893</v>
      </c>
      <c r="AC91" s="2" t="s">
        <v>894</v>
      </c>
      <c r="AE91">
        <v>2010</v>
      </c>
      <c r="AF91">
        <v>2012</v>
      </c>
      <c r="AG91">
        <v>2012</v>
      </c>
      <c r="AH91">
        <v>2014</v>
      </c>
      <c r="AI91">
        <v>2016</v>
      </c>
      <c r="AJ91">
        <v>2018</v>
      </c>
      <c r="AK91">
        <v>2020</v>
      </c>
      <c r="AL91" s="3">
        <v>8779993</v>
      </c>
      <c r="AM91" t="s">
        <v>114</v>
      </c>
      <c r="AN91" s="1">
        <v>44120</v>
      </c>
      <c r="AO91" s="3">
        <v>3818291940</v>
      </c>
      <c r="AQ91">
        <v>0</v>
      </c>
      <c r="AR91">
        <v>0</v>
      </c>
      <c r="AS91">
        <v>0</v>
      </c>
      <c r="AT91">
        <v>13775.79</v>
      </c>
      <c r="AU91">
        <v>23.04</v>
      </c>
      <c r="AV91">
        <v>0</v>
      </c>
      <c r="AW91">
        <v>0</v>
      </c>
      <c r="AY91">
        <v>1</v>
      </c>
      <c r="AZ91">
        <v>654</v>
      </c>
      <c r="BA91">
        <v>363</v>
      </c>
      <c r="BB91">
        <v>77</v>
      </c>
      <c r="BC91">
        <v>96</v>
      </c>
      <c r="BD91">
        <v>86</v>
      </c>
      <c r="BE91">
        <v>45</v>
      </c>
      <c r="BG91">
        <v>100</v>
      </c>
      <c r="BH91">
        <v>59.67</v>
      </c>
      <c r="BI91">
        <v>50.07</v>
      </c>
      <c r="BJ91">
        <v>85.1</v>
      </c>
      <c r="BK91">
        <v>60.91</v>
      </c>
      <c r="BL91">
        <v>39.29</v>
      </c>
      <c r="BM91">
        <v>31.25</v>
      </c>
      <c r="BO91">
        <v>122.66</v>
      </c>
      <c r="BP91" s="3">
        <v>312684630</v>
      </c>
      <c r="BQ91" s="20">
        <v>755</v>
      </c>
      <c r="BR91" s="20">
        <v>100</v>
      </c>
      <c r="BS91" s="20">
        <v>735</v>
      </c>
      <c r="BT91" s="20">
        <v>643</v>
      </c>
      <c r="BU91" s="20">
        <v>656</v>
      </c>
      <c r="BV91" s="20">
        <v>871</v>
      </c>
      <c r="BW91" s="20">
        <v>2905</v>
      </c>
      <c r="BX91" s="22">
        <v>13798.83</v>
      </c>
      <c r="BY91">
        <v>90</v>
      </c>
      <c r="BZ91">
        <v>87.72</v>
      </c>
      <c r="CA91">
        <v>5.87</v>
      </c>
      <c r="CB91">
        <v>6.5</v>
      </c>
      <c r="CC91">
        <v>159.02000000000001</v>
      </c>
    </row>
    <row r="92" spans="1:81" ht="51" x14ac:dyDescent="0.2">
      <c r="A92" t="s">
        <v>895</v>
      </c>
      <c r="B92" t="s">
        <v>896</v>
      </c>
      <c r="C92" t="s">
        <v>897</v>
      </c>
      <c r="D92" t="s">
        <v>898</v>
      </c>
      <c r="E92" s="2" t="s">
        <v>899</v>
      </c>
      <c r="G92" s="3">
        <v>3000000</v>
      </c>
      <c r="H92" s="3">
        <v>17000000</v>
      </c>
      <c r="I92" s="3">
        <v>30600000</v>
      </c>
      <c r="J92" s="3">
        <v>50000000</v>
      </c>
      <c r="O92" s="3">
        <v>30000000</v>
      </c>
      <c r="P92" s="3">
        <v>85000000</v>
      </c>
      <c r="Q92" s="3">
        <v>204102000</v>
      </c>
      <c r="R92" s="3">
        <v>500000000</v>
      </c>
      <c r="W92" s="2" t="s">
        <v>900</v>
      </c>
      <c r="X92" s="2" t="s">
        <v>901</v>
      </c>
      <c r="Y92" s="2" t="s">
        <v>902</v>
      </c>
      <c r="AE92">
        <v>2011</v>
      </c>
      <c r="AF92">
        <v>2012</v>
      </c>
      <c r="AG92">
        <v>2012</v>
      </c>
      <c r="AH92">
        <v>2014</v>
      </c>
      <c r="AM92" t="s">
        <v>114</v>
      </c>
      <c r="AN92" s="1">
        <v>41659</v>
      </c>
      <c r="AO92" s="3">
        <v>154000000</v>
      </c>
      <c r="AQ92">
        <v>0</v>
      </c>
      <c r="AR92">
        <v>6499.14</v>
      </c>
      <c r="AS92">
        <v>7287.82</v>
      </c>
      <c r="AT92">
        <v>0</v>
      </c>
      <c r="AY92">
        <v>1</v>
      </c>
      <c r="AZ92">
        <v>68</v>
      </c>
      <c r="BA92">
        <v>64</v>
      </c>
      <c r="BB92">
        <v>290</v>
      </c>
      <c r="BG92">
        <v>100</v>
      </c>
      <c r="BH92">
        <v>95.86</v>
      </c>
      <c r="BI92">
        <v>91.31</v>
      </c>
      <c r="BJ92">
        <v>43.33</v>
      </c>
      <c r="BO92">
        <v>0.68</v>
      </c>
      <c r="BP92" s="3">
        <v>131200000</v>
      </c>
      <c r="BQ92" s="20">
        <v>363</v>
      </c>
      <c r="BR92" s="20">
        <v>277</v>
      </c>
      <c r="BS92" s="20">
        <v>385</v>
      </c>
      <c r="BW92" s="20">
        <v>385</v>
      </c>
      <c r="BX92" s="22">
        <v>13786.96</v>
      </c>
      <c r="BY92">
        <v>91</v>
      </c>
      <c r="BZ92">
        <v>87.59</v>
      </c>
      <c r="CA92">
        <v>2.4500000000000002</v>
      </c>
      <c r="CB92">
        <v>2.4500000000000002</v>
      </c>
      <c r="CC92">
        <v>0.75</v>
      </c>
    </row>
    <row r="93" spans="1:81" ht="68" x14ac:dyDescent="0.2">
      <c r="A93" t="s">
        <v>903</v>
      </c>
      <c r="B93" t="s">
        <v>904</v>
      </c>
      <c r="C93" t="s">
        <v>905</v>
      </c>
      <c r="D93" t="s">
        <v>906</v>
      </c>
      <c r="E93" s="2" t="s">
        <v>907</v>
      </c>
      <c r="G93" s="3">
        <v>2000000</v>
      </c>
      <c r="H93" s="3">
        <v>4500000</v>
      </c>
      <c r="I93" s="3">
        <v>13000000</v>
      </c>
      <c r="J93" s="3">
        <v>25000000</v>
      </c>
      <c r="K93" s="3">
        <v>73500000</v>
      </c>
      <c r="L93" s="3">
        <v>55000000</v>
      </c>
      <c r="O93" s="3">
        <v>20000000</v>
      </c>
      <c r="P93" s="3">
        <v>22500000</v>
      </c>
      <c r="Q93" s="3">
        <v>86710000</v>
      </c>
      <c r="R93" s="3">
        <v>250000000</v>
      </c>
      <c r="S93" s="3">
        <v>1102500000</v>
      </c>
      <c r="T93" s="3">
        <v>1100000000</v>
      </c>
      <c r="W93" s="2" t="s">
        <v>908</v>
      </c>
      <c r="X93" s="2" t="s">
        <v>909</v>
      </c>
      <c r="Y93" s="2" t="s">
        <v>910</v>
      </c>
      <c r="Z93" s="2" t="s">
        <v>911</v>
      </c>
      <c r="AA93" s="2" t="s">
        <v>912</v>
      </c>
      <c r="AB93" s="2" t="s">
        <v>913</v>
      </c>
      <c r="AE93">
        <v>2011</v>
      </c>
      <c r="AF93">
        <v>2011</v>
      </c>
      <c r="AG93">
        <v>2012</v>
      </c>
      <c r="AH93">
        <v>2014</v>
      </c>
      <c r="AI93">
        <v>2015</v>
      </c>
      <c r="AJ93">
        <v>2019</v>
      </c>
      <c r="AL93" s="3">
        <v>55000000</v>
      </c>
      <c r="AM93" t="s">
        <v>92</v>
      </c>
      <c r="AN93" s="1">
        <v>43529</v>
      </c>
      <c r="AO93" s="3">
        <v>1367051549.4000001</v>
      </c>
      <c r="AQ93">
        <v>0</v>
      </c>
      <c r="AR93">
        <v>0</v>
      </c>
      <c r="AS93">
        <v>7975.47</v>
      </c>
      <c r="AT93">
        <v>2208.0500000000002</v>
      </c>
      <c r="AU93">
        <v>2706.51</v>
      </c>
      <c r="AV93">
        <v>311.70999999999998</v>
      </c>
      <c r="AY93">
        <v>1</v>
      </c>
      <c r="AZ93">
        <v>1</v>
      </c>
      <c r="BA93">
        <v>54</v>
      </c>
      <c r="BB93">
        <v>170</v>
      </c>
      <c r="BC93">
        <v>74</v>
      </c>
      <c r="BD93">
        <v>71</v>
      </c>
      <c r="BG93">
        <v>100</v>
      </c>
      <c r="BH93">
        <v>100</v>
      </c>
      <c r="BI93">
        <v>92.69</v>
      </c>
      <c r="BJ93">
        <v>66.86</v>
      </c>
      <c r="BK93">
        <v>71.48</v>
      </c>
      <c r="BL93">
        <v>48.91</v>
      </c>
      <c r="BN93" t="s">
        <v>178</v>
      </c>
      <c r="BO93">
        <v>12.58</v>
      </c>
      <c r="BP93" s="3">
        <v>199900000</v>
      </c>
      <c r="BQ93" s="20">
        <v>277</v>
      </c>
      <c r="BR93" s="20">
        <v>408</v>
      </c>
      <c r="BS93" s="20">
        <v>396</v>
      </c>
      <c r="BT93" s="20">
        <v>500</v>
      </c>
      <c r="BU93" s="20">
        <v>1377</v>
      </c>
      <c r="BW93" s="20">
        <v>2273</v>
      </c>
      <c r="BX93" s="22">
        <v>13201.74</v>
      </c>
      <c r="BY93">
        <v>92</v>
      </c>
      <c r="BZ93">
        <v>87.45</v>
      </c>
      <c r="CA93">
        <v>12.71</v>
      </c>
      <c r="CB93">
        <v>12.71</v>
      </c>
      <c r="CC93">
        <v>15.77</v>
      </c>
    </row>
    <row r="94" spans="1:81" ht="51" x14ac:dyDescent="0.2">
      <c r="A94" t="s">
        <v>914</v>
      </c>
      <c r="B94" t="s">
        <v>915</v>
      </c>
      <c r="C94" t="s">
        <v>916</v>
      </c>
      <c r="D94" t="s">
        <v>917</v>
      </c>
      <c r="E94" s="2" t="s">
        <v>918</v>
      </c>
      <c r="G94" s="3">
        <v>535000</v>
      </c>
      <c r="H94" s="3">
        <v>3700000</v>
      </c>
      <c r="I94" s="3">
        <v>15000000</v>
      </c>
      <c r="J94" s="3">
        <v>41700000</v>
      </c>
      <c r="O94" s="3">
        <v>5350000</v>
      </c>
      <c r="P94" s="3">
        <v>18500000</v>
      </c>
      <c r="Q94" s="3">
        <v>100050000</v>
      </c>
      <c r="R94" s="3">
        <v>417000000</v>
      </c>
      <c r="W94" s="2" t="s">
        <v>919</v>
      </c>
      <c r="X94" s="2" t="s">
        <v>920</v>
      </c>
      <c r="Y94" s="2" t="s">
        <v>921</v>
      </c>
      <c r="Z94" s="2" t="s">
        <v>922</v>
      </c>
      <c r="AE94">
        <v>2010</v>
      </c>
      <c r="AF94">
        <v>2012</v>
      </c>
      <c r="AG94">
        <v>2012</v>
      </c>
      <c r="AH94">
        <v>2014</v>
      </c>
      <c r="AL94" s="3">
        <v>41700000</v>
      </c>
      <c r="AM94" t="s">
        <v>90</v>
      </c>
      <c r="AN94" s="1">
        <v>41943</v>
      </c>
      <c r="AQ94">
        <v>0</v>
      </c>
      <c r="AR94">
        <v>284.35000000000002</v>
      </c>
      <c r="AS94">
        <v>0</v>
      </c>
      <c r="AT94">
        <v>12851.95</v>
      </c>
      <c r="AY94">
        <v>1</v>
      </c>
      <c r="AZ94">
        <v>254</v>
      </c>
      <c r="BA94">
        <v>363</v>
      </c>
      <c r="BB94">
        <v>86</v>
      </c>
      <c r="BG94">
        <v>100</v>
      </c>
      <c r="BH94">
        <v>84.37</v>
      </c>
      <c r="BI94">
        <v>50.07</v>
      </c>
      <c r="BJ94">
        <v>83.33</v>
      </c>
      <c r="BP94" s="3">
        <v>74780000</v>
      </c>
      <c r="BQ94" s="20">
        <v>480</v>
      </c>
      <c r="BR94" s="20">
        <v>338</v>
      </c>
      <c r="BS94" s="20">
        <v>680</v>
      </c>
      <c r="BW94" s="20">
        <v>680</v>
      </c>
      <c r="BX94" s="22">
        <v>13136.3</v>
      </c>
      <c r="BY94">
        <v>93</v>
      </c>
      <c r="BZ94">
        <v>87.31</v>
      </c>
      <c r="CA94">
        <v>4.17</v>
      </c>
      <c r="CB94">
        <v>4.17</v>
      </c>
      <c r="CC94">
        <v>0</v>
      </c>
    </row>
    <row r="95" spans="1:81" ht="51" x14ac:dyDescent="0.2">
      <c r="A95" t="s">
        <v>923</v>
      </c>
      <c r="B95" t="s">
        <v>924</v>
      </c>
      <c r="C95" t="s">
        <v>925</v>
      </c>
      <c r="D95" t="s">
        <v>926</v>
      </c>
      <c r="E95" s="2" t="s">
        <v>927</v>
      </c>
      <c r="G95" s="3">
        <v>1250000</v>
      </c>
      <c r="H95" s="3">
        <v>4000000</v>
      </c>
      <c r="I95" s="3">
        <v>10000000</v>
      </c>
      <c r="J95" s="3">
        <v>25000000</v>
      </c>
      <c r="O95" s="3">
        <v>12500000</v>
      </c>
      <c r="P95" s="3">
        <v>20000000</v>
      </c>
      <c r="Q95" s="3">
        <v>66700000</v>
      </c>
      <c r="R95" s="3">
        <v>250000000</v>
      </c>
      <c r="W95" s="2" t="s">
        <v>928</v>
      </c>
      <c r="X95" s="2" t="s">
        <v>929</v>
      </c>
      <c r="Y95" s="2" t="s">
        <v>930</v>
      </c>
      <c r="Z95" s="2" t="s">
        <v>931</v>
      </c>
      <c r="AE95">
        <v>2009</v>
      </c>
      <c r="AF95">
        <v>2010</v>
      </c>
      <c r="AG95">
        <v>2012</v>
      </c>
      <c r="AH95">
        <v>2015</v>
      </c>
      <c r="AL95" s="3">
        <v>2000000</v>
      </c>
      <c r="AM95" t="s">
        <v>114</v>
      </c>
      <c r="AN95" s="1">
        <v>42145</v>
      </c>
      <c r="AQ95">
        <v>0</v>
      </c>
      <c r="AR95">
        <v>0</v>
      </c>
      <c r="AS95">
        <v>8316.5499999999993</v>
      </c>
      <c r="AT95">
        <v>4656.91</v>
      </c>
      <c r="AY95">
        <v>1</v>
      </c>
      <c r="AZ95">
        <v>1</v>
      </c>
      <c r="BA95">
        <v>48</v>
      </c>
      <c r="BB95">
        <v>186</v>
      </c>
      <c r="BG95">
        <v>100</v>
      </c>
      <c r="BH95">
        <v>100</v>
      </c>
      <c r="BI95">
        <v>93.52</v>
      </c>
      <c r="BJ95">
        <v>71.58</v>
      </c>
      <c r="BP95" s="3">
        <v>42250000</v>
      </c>
      <c r="BQ95" s="20">
        <v>457</v>
      </c>
      <c r="BR95" s="20">
        <v>722</v>
      </c>
      <c r="BS95" s="20">
        <v>1078</v>
      </c>
      <c r="BW95" s="20">
        <v>1078</v>
      </c>
      <c r="BX95" s="22">
        <v>12973.46</v>
      </c>
      <c r="BY95">
        <v>94</v>
      </c>
      <c r="BZ95">
        <v>87.17</v>
      </c>
      <c r="CA95">
        <v>3.75</v>
      </c>
      <c r="CB95">
        <v>3.75</v>
      </c>
      <c r="CC95">
        <v>0</v>
      </c>
    </row>
    <row r="96" spans="1:81" ht="51" x14ac:dyDescent="0.2">
      <c r="A96" t="s">
        <v>932</v>
      </c>
      <c r="B96" t="s">
        <v>933</v>
      </c>
      <c r="C96" t="s">
        <v>934</v>
      </c>
      <c r="D96" t="s">
        <v>935</v>
      </c>
      <c r="E96" s="2" t="s">
        <v>936</v>
      </c>
      <c r="H96" s="3">
        <v>5000000</v>
      </c>
      <c r="I96" s="3">
        <v>15000000</v>
      </c>
      <c r="J96" s="3">
        <v>100000000</v>
      </c>
      <c r="K96" s="3">
        <v>133000000</v>
      </c>
      <c r="L96" s="3">
        <v>250000000</v>
      </c>
      <c r="P96" s="3">
        <v>25000000</v>
      </c>
      <c r="Q96" s="3">
        <v>100050000</v>
      </c>
      <c r="R96" s="3">
        <v>1000000000</v>
      </c>
      <c r="S96" s="3">
        <v>1995000000</v>
      </c>
      <c r="T96" s="3">
        <v>2000000000</v>
      </c>
      <c r="X96" s="2" t="s">
        <v>937</v>
      </c>
      <c r="Y96" s="2" t="s">
        <v>938</v>
      </c>
      <c r="Z96" s="2" t="s">
        <v>939</v>
      </c>
      <c r="AA96" s="2" t="s">
        <v>940</v>
      </c>
      <c r="AB96" s="2" t="s">
        <v>941</v>
      </c>
      <c r="AF96">
        <v>2011</v>
      </c>
      <c r="AG96">
        <v>2012</v>
      </c>
      <c r="AH96">
        <v>2015</v>
      </c>
      <c r="AI96">
        <v>2017</v>
      </c>
      <c r="AJ96">
        <v>2019</v>
      </c>
      <c r="AM96" t="s">
        <v>114</v>
      </c>
      <c r="AN96" s="1">
        <v>43608</v>
      </c>
      <c r="AO96" s="3">
        <v>2000000000</v>
      </c>
      <c r="AR96">
        <v>0</v>
      </c>
      <c r="AS96">
        <v>0</v>
      </c>
      <c r="AT96">
        <v>0</v>
      </c>
      <c r="AU96">
        <v>7871.25</v>
      </c>
      <c r="AV96">
        <v>5046.53</v>
      </c>
      <c r="AZ96">
        <v>1</v>
      </c>
      <c r="BA96">
        <v>363</v>
      </c>
      <c r="BB96">
        <v>367</v>
      </c>
      <c r="BC96">
        <v>58</v>
      </c>
      <c r="BD96">
        <v>48</v>
      </c>
      <c r="BH96">
        <v>100</v>
      </c>
      <c r="BI96">
        <v>50.07</v>
      </c>
      <c r="BJ96">
        <v>43.78</v>
      </c>
      <c r="BK96">
        <v>79.349999999999994</v>
      </c>
      <c r="BL96">
        <v>65.69</v>
      </c>
      <c r="BN96" t="s">
        <v>101</v>
      </c>
      <c r="BO96">
        <v>15.95</v>
      </c>
      <c r="BP96" s="3">
        <v>503000000</v>
      </c>
      <c r="BR96" s="20">
        <v>304</v>
      </c>
      <c r="BS96" s="20">
        <v>936</v>
      </c>
      <c r="BT96" s="20">
        <v>992</v>
      </c>
      <c r="BU96" s="20">
        <v>527</v>
      </c>
      <c r="BW96" s="20">
        <v>2455</v>
      </c>
      <c r="BX96" s="22">
        <v>12917.78</v>
      </c>
      <c r="BY96">
        <v>95</v>
      </c>
      <c r="BZ96">
        <v>87.03</v>
      </c>
      <c r="CA96">
        <v>10</v>
      </c>
      <c r="CB96">
        <v>10</v>
      </c>
      <c r="CC96">
        <v>19.989999999999998</v>
      </c>
    </row>
    <row r="97" spans="1:81" ht="51" x14ac:dyDescent="0.2">
      <c r="A97" t="s">
        <v>942</v>
      </c>
      <c r="B97" t="s">
        <v>943</v>
      </c>
      <c r="C97" t="s">
        <v>944</v>
      </c>
      <c r="D97" t="s">
        <v>945</v>
      </c>
      <c r="E97" s="2" t="s">
        <v>946</v>
      </c>
      <c r="G97" s="3">
        <v>1500000</v>
      </c>
      <c r="H97" s="3">
        <v>6000000</v>
      </c>
      <c r="I97" s="3">
        <v>15250000</v>
      </c>
      <c r="J97" s="3">
        <v>42000000</v>
      </c>
      <c r="O97" s="3">
        <v>15000000</v>
      </c>
      <c r="P97" s="3">
        <v>30000000</v>
      </c>
      <c r="Q97" s="3">
        <v>101717500</v>
      </c>
      <c r="R97" s="3">
        <v>420000000</v>
      </c>
      <c r="W97" s="2" t="s">
        <v>947</v>
      </c>
      <c r="X97" s="2" t="s">
        <v>948</v>
      </c>
      <c r="Y97" s="2" t="s">
        <v>949</v>
      </c>
      <c r="Z97" s="2" t="s">
        <v>950</v>
      </c>
      <c r="AE97">
        <v>2010</v>
      </c>
      <c r="AF97">
        <v>2011</v>
      </c>
      <c r="AG97">
        <v>2012</v>
      </c>
      <c r="AH97">
        <v>2013</v>
      </c>
      <c r="AM97" t="s">
        <v>114</v>
      </c>
      <c r="AN97" s="1">
        <v>41611</v>
      </c>
      <c r="AQ97">
        <v>0</v>
      </c>
      <c r="AR97">
        <v>0</v>
      </c>
      <c r="AS97">
        <v>4001.45</v>
      </c>
      <c r="AT97">
        <v>8776</v>
      </c>
      <c r="AY97">
        <v>1</v>
      </c>
      <c r="AZ97">
        <v>1</v>
      </c>
      <c r="BA97">
        <v>105</v>
      </c>
      <c r="BB97">
        <v>32</v>
      </c>
      <c r="BG97">
        <v>100</v>
      </c>
      <c r="BH97">
        <v>100</v>
      </c>
      <c r="BI97">
        <v>85.66</v>
      </c>
      <c r="BJ97">
        <v>91.71</v>
      </c>
      <c r="BP97" s="3">
        <v>71950000</v>
      </c>
      <c r="BQ97" s="20">
        <v>556</v>
      </c>
      <c r="BR97" s="20">
        <v>490</v>
      </c>
      <c r="BS97" s="20">
        <v>386</v>
      </c>
      <c r="BW97" s="20">
        <v>386</v>
      </c>
      <c r="BX97" s="22">
        <v>12777.45</v>
      </c>
      <c r="BY97">
        <v>96</v>
      </c>
      <c r="BZ97">
        <v>86.9</v>
      </c>
      <c r="CA97">
        <v>4.13</v>
      </c>
      <c r="CB97">
        <v>4.13</v>
      </c>
      <c r="CC97">
        <v>0</v>
      </c>
    </row>
    <row r="98" spans="1:81" ht="34" x14ac:dyDescent="0.2">
      <c r="A98" t="s">
        <v>951</v>
      </c>
      <c r="B98" t="s">
        <v>952</v>
      </c>
      <c r="C98" t="s">
        <v>953</v>
      </c>
      <c r="D98" t="s">
        <v>954</v>
      </c>
      <c r="E98" s="2" t="s">
        <v>955</v>
      </c>
      <c r="G98" s="3">
        <v>367155</v>
      </c>
      <c r="H98" s="3">
        <v>4000000</v>
      </c>
      <c r="I98" s="3">
        <v>8150000</v>
      </c>
      <c r="J98" s="3">
        <v>14000000</v>
      </c>
      <c r="O98" s="3">
        <v>3671550</v>
      </c>
      <c r="P98" s="3">
        <v>20000000</v>
      </c>
      <c r="Q98" s="3">
        <v>54360500</v>
      </c>
      <c r="R98" s="3">
        <v>140000000</v>
      </c>
      <c r="V98" s="2" t="s">
        <v>956</v>
      </c>
      <c r="W98" s="2" t="s">
        <v>957</v>
      </c>
      <c r="X98" s="2" t="s">
        <v>958</v>
      </c>
      <c r="Y98" s="2" t="s">
        <v>959</v>
      </c>
      <c r="AD98">
        <v>2007</v>
      </c>
      <c r="AE98">
        <v>2010</v>
      </c>
      <c r="AF98">
        <v>2012</v>
      </c>
      <c r="AG98">
        <v>2012</v>
      </c>
      <c r="AH98">
        <v>2019</v>
      </c>
      <c r="AL98" s="3">
        <v>14000000</v>
      </c>
      <c r="AM98" t="s">
        <v>90</v>
      </c>
      <c r="AN98" s="1">
        <v>43539</v>
      </c>
      <c r="AO98" s="3">
        <v>140000000</v>
      </c>
      <c r="AP98">
        <v>0</v>
      </c>
      <c r="AQ98">
        <v>0</v>
      </c>
      <c r="AR98">
        <v>1729.76</v>
      </c>
      <c r="AS98">
        <v>10856.96</v>
      </c>
      <c r="AT98">
        <v>0</v>
      </c>
      <c r="AX98">
        <v>1</v>
      </c>
      <c r="AY98">
        <v>1</v>
      </c>
      <c r="AZ98">
        <v>174</v>
      </c>
      <c r="BA98">
        <v>30</v>
      </c>
      <c r="BB98">
        <v>451</v>
      </c>
      <c r="BF98">
        <v>100</v>
      </c>
      <c r="BG98">
        <v>100</v>
      </c>
      <c r="BH98">
        <v>89.31</v>
      </c>
      <c r="BI98">
        <v>96</v>
      </c>
      <c r="BJ98">
        <v>43.89</v>
      </c>
      <c r="BO98">
        <v>2.3199999999999998</v>
      </c>
      <c r="BP98" s="3">
        <v>27635155</v>
      </c>
      <c r="BQ98" s="20">
        <v>733</v>
      </c>
      <c r="BR98" s="20">
        <v>286</v>
      </c>
      <c r="BS98" s="20">
        <v>2341</v>
      </c>
      <c r="BW98" s="20">
        <v>2341</v>
      </c>
      <c r="BX98" s="22">
        <v>12586.72</v>
      </c>
      <c r="BY98">
        <v>97</v>
      </c>
      <c r="BZ98">
        <v>86.76</v>
      </c>
      <c r="CC98">
        <v>2.58</v>
      </c>
    </row>
    <row r="99" spans="1:81" ht="34" x14ac:dyDescent="0.2">
      <c r="A99" t="s">
        <v>960</v>
      </c>
      <c r="B99" t="s">
        <v>961</v>
      </c>
      <c r="C99" t="s">
        <v>962</v>
      </c>
      <c r="E99" s="2" t="s">
        <v>963</v>
      </c>
      <c r="H99" s="3">
        <v>2200000</v>
      </c>
      <c r="I99" s="3">
        <v>6000000</v>
      </c>
      <c r="J99" s="3">
        <v>20000000</v>
      </c>
      <c r="P99" s="3">
        <v>11000000</v>
      </c>
      <c r="Q99" s="3">
        <v>40020000</v>
      </c>
      <c r="R99" s="3">
        <v>200000000</v>
      </c>
      <c r="X99" s="2" t="s">
        <v>964</v>
      </c>
      <c r="Y99" s="2" t="s">
        <v>965</v>
      </c>
      <c r="Z99" s="2" t="s">
        <v>966</v>
      </c>
      <c r="AF99">
        <v>2010</v>
      </c>
      <c r="AG99">
        <v>2012</v>
      </c>
      <c r="AH99">
        <v>2019</v>
      </c>
      <c r="AL99" s="3">
        <v>20000000</v>
      </c>
      <c r="AM99" t="s">
        <v>90</v>
      </c>
      <c r="AN99" s="1">
        <v>43480</v>
      </c>
      <c r="AO99" s="3">
        <v>200000000</v>
      </c>
      <c r="AR99">
        <v>0</v>
      </c>
      <c r="AS99">
        <v>4463.99</v>
      </c>
      <c r="AT99">
        <v>7937.82</v>
      </c>
      <c r="AZ99">
        <v>1</v>
      </c>
      <c r="BA99">
        <v>95</v>
      </c>
      <c r="BB99">
        <v>216</v>
      </c>
      <c r="BH99">
        <v>100</v>
      </c>
      <c r="BI99">
        <v>87.03</v>
      </c>
      <c r="BJ99">
        <v>73.19</v>
      </c>
      <c r="BO99">
        <v>4.5</v>
      </c>
      <c r="BP99" s="3">
        <v>28200000</v>
      </c>
      <c r="BR99" s="20">
        <v>580</v>
      </c>
      <c r="BS99" s="20">
        <v>2387</v>
      </c>
      <c r="BW99" s="20">
        <v>2387</v>
      </c>
      <c r="BX99" s="22">
        <v>12401.81</v>
      </c>
      <c r="BY99">
        <v>98</v>
      </c>
      <c r="BZ99">
        <v>86.62</v>
      </c>
      <c r="CC99">
        <v>5</v>
      </c>
    </row>
    <row r="100" spans="1:81" ht="34" x14ac:dyDescent="0.2">
      <c r="A100" t="s">
        <v>967</v>
      </c>
      <c r="B100" t="s">
        <v>968</v>
      </c>
      <c r="C100" t="s">
        <v>969</v>
      </c>
      <c r="E100" s="2" t="s">
        <v>970</v>
      </c>
      <c r="H100" s="3">
        <v>8000000</v>
      </c>
      <c r="I100" s="3">
        <v>11000000</v>
      </c>
      <c r="P100" s="3">
        <v>40000000</v>
      </c>
      <c r="Q100" s="3">
        <v>73370000</v>
      </c>
      <c r="X100" s="2" t="s">
        <v>971</v>
      </c>
      <c r="Y100" s="2" t="s">
        <v>972</v>
      </c>
      <c r="AF100">
        <v>2011</v>
      </c>
      <c r="AG100">
        <v>2012</v>
      </c>
      <c r="AL100" s="3">
        <v>11000000</v>
      </c>
      <c r="AM100" t="s">
        <v>89</v>
      </c>
      <c r="AN100" s="1">
        <v>40941</v>
      </c>
      <c r="AO100" s="3">
        <v>73370000</v>
      </c>
      <c r="AR100">
        <v>0</v>
      </c>
      <c r="AS100">
        <v>12364.68</v>
      </c>
      <c r="AZ100">
        <v>1</v>
      </c>
      <c r="BA100">
        <v>27</v>
      </c>
      <c r="BH100">
        <v>100</v>
      </c>
      <c r="BI100">
        <v>96.41</v>
      </c>
      <c r="BO100">
        <v>1</v>
      </c>
      <c r="BP100" s="3">
        <v>19000000</v>
      </c>
      <c r="BR100" s="20">
        <v>296</v>
      </c>
      <c r="BW100" s="20">
        <v>0</v>
      </c>
      <c r="BX100" s="22">
        <v>12364.68</v>
      </c>
      <c r="BY100">
        <v>99</v>
      </c>
      <c r="BZ100">
        <v>86.48</v>
      </c>
      <c r="CC100">
        <v>1</v>
      </c>
    </row>
    <row r="101" spans="1:81" ht="51" x14ac:dyDescent="0.2">
      <c r="A101" t="s">
        <v>973</v>
      </c>
      <c r="B101" t="s">
        <v>974</v>
      </c>
      <c r="C101" t="s">
        <v>975</v>
      </c>
      <c r="D101" t="s">
        <v>976</v>
      </c>
      <c r="E101" s="2" t="s">
        <v>977</v>
      </c>
      <c r="H101" s="3">
        <v>7900000</v>
      </c>
      <c r="J101" s="3">
        <v>24000000</v>
      </c>
      <c r="P101" s="3">
        <v>39500000</v>
      </c>
      <c r="R101" s="3">
        <v>240000000</v>
      </c>
      <c r="X101" s="2" t="s">
        <v>978</v>
      </c>
      <c r="Y101" s="2" t="s">
        <v>979</v>
      </c>
      <c r="Z101" s="2" t="s">
        <v>980</v>
      </c>
      <c r="AF101">
        <v>2011</v>
      </c>
      <c r="AG101">
        <v>2012</v>
      </c>
      <c r="AH101">
        <v>2015</v>
      </c>
      <c r="AM101" t="s">
        <v>114</v>
      </c>
      <c r="AN101" s="1">
        <v>42159</v>
      </c>
      <c r="AR101">
        <v>0</v>
      </c>
      <c r="AS101">
        <v>0</v>
      </c>
      <c r="AT101">
        <v>12328.76</v>
      </c>
      <c r="AZ101">
        <v>1</v>
      </c>
      <c r="BA101">
        <v>363</v>
      </c>
      <c r="BB101">
        <v>96</v>
      </c>
      <c r="BH101">
        <v>100</v>
      </c>
      <c r="BI101">
        <v>50.07</v>
      </c>
      <c r="BJ101">
        <v>85.41</v>
      </c>
      <c r="BP101" s="3">
        <v>67400000</v>
      </c>
      <c r="BR101" s="20">
        <v>415</v>
      </c>
      <c r="BS101" s="20">
        <v>988</v>
      </c>
      <c r="BW101" s="20">
        <v>988</v>
      </c>
      <c r="BX101" s="22">
        <v>12328.76</v>
      </c>
      <c r="BY101">
        <v>100</v>
      </c>
      <c r="BZ101">
        <v>86.34</v>
      </c>
    </row>
    <row r="102" spans="1:81" ht="68" x14ac:dyDescent="0.2">
      <c r="A102" t="s">
        <v>981</v>
      </c>
      <c r="B102" t="s">
        <v>982</v>
      </c>
      <c r="C102" t="s">
        <v>983</v>
      </c>
      <c r="D102" t="s">
        <v>984</v>
      </c>
      <c r="E102" s="2" t="s">
        <v>985</v>
      </c>
      <c r="L102" s="3">
        <v>17000000</v>
      </c>
      <c r="M102" s="3">
        <v>30100000</v>
      </c>
      <c r="T102" s="3">
        <v>340000000</v>
      </c>
      <c r="U102" s="3">
        <v>903000000</v>
      </c>
      <c r="Y102" s="2" t="s">
        <v>986</v>
      </c>
      <c r="Z102" s="2" t="s">
        <v>986</v>
      </c>
      <c r="AA102" s="2" t="s">
        <v>987</v>
      </c>
      <c r="AB102" s="2" t="s">
        <v>988</v>
      </c>
      <c r="AC102" s="2" t="s">
        <v>989</v>
      </c>
      <c r="AG102">
        <v>2012</v>
      </c>
      <c r="AH102">
        <v>2013</v>
      </c>
      <c r="AI102">
        <v>2014</v>
      </c>
      <c r="AJ102">
        <v>2015</v>
      </c>
      <c r="AK102">
        <v>2016</v>
      </c>
      <c r="AM102" t="s">
        <v>221</v>
      </c>
      <c r="AN102" s="1">
        <v>43556</v>
      </c>
      <c r="AO102" s="3">
        <v>1311300000</v>
      </c>
      <c r="AS102">
        <v>0</v>
      </c>
      <c r="AT102">
        <v>0</v>
      </c>
      <c r="AU102">
        <v>12116.62</v>
      </c>
      <c r="AV102">
        <v>173.76</v>
      </c>
      <c r="AW102">
        <v>0</v>
      </c>
      <c r="BA102">
        <v>363</v>
      </c>
      <c r="BB102">
        <v>210</v>
      </c>
      <c r="BC102">
        <v>41</v>
      </c>
      <c r="BD102">
        <v>46</v>
      </c>
      <c r="BE102">
        <v>17</v>
      </c>
      <c r="BI102">
        <v>50.07</v>
      </c>
      <c r="BJ102">
        <v>44.12</v>
      </c>
      <c r="BK102">
        <v>82.68</v>
      </c>
      <c r="BL102">
        <v>62.81</v>
      </c>
      <c r="BM102">
        <v>52.94</v>
      </c>
      <c r="BN102" t="s">
        <v>133</v>
      </c>
      <c r="BP102" s="3">
        <v>158053000</v>
      </c>
      <c r="BS102" s="20">
        <v>468</v>
      </c>
      <c r="BT102" s="20">
        <v>442</v>
      </c>
      <c r="BU102" s="20">
        <v>443</v>
      </c>
      <c r="BV102" s="20">
        <v>362</v>
      </c>
      <c r="BW102" s="20">
        <v>2617</v>
      </c>
      <c r="BX102" s="22">
        <v>12290.38</v>
      </c>
      <c r="BY102">
        <v>101</v>
      </c>
      <c r="BZ102">
        <v>86.21</v>
      </c>
    </row>
    <row r="103" spans="1:81" ht="34" x14ac:dyDescent="0.2">
      <c r="A103" t="s">
        <v>990</v>
      </c>
      <c r="B103" t="s">
        <v>991</v>
      </c>
      <c r="C103" t="s">
        <v>992</v>
      </c>
      <c r="D103" t="s">
        <v>993</v>
      </c>
      <c r="E103" s="2" t="s">
        <v>994</v>
      </c>
      <c r="H103" s="3">
        <v>7474999</v>
      </c>
      <c r="I103" s="3">
        <v>22000000</v>
      </c>
      <c r="J103" s="3">
        <v>16000000</v>
      </c>
      <c r="P103" s="3">
        <v>37374995</v>
      </c>
      <c r="Q103" s="3">
        <v>146740000</v>
      </c>
      <c r="R103" s="3">
        <v>160000000</v>
      </c>
      <c r="Y103" s="2" t="s">
        <v>995</v>
      </c>
      <c r="Z103" s="2" t="s">
        <v>996</v>
      </c>
      <c r="AF103">
        <v>2011</v>
      </c>
      <c r="AG103">
        <v>2012</v>
      </c>
      <c r="AH103">
        <v>2015</v>
      </c>
      <c r="AL103" s="3">
        <v>7000000</v>
      </c>
      <c r="AM103" t="s">
        <v>90</v>
      </c>
      <c r="AN103" s="1">
        <v>42142</v>
      </c>
      <c r="AR103">
        <v>0</v>
      </c>
      <c r="AS103">
        <v>2732.14</v>
      </c>
      <c r="AT103">
        <v>9035.1</v>
      </c>
      <c r="AZ103">
        <v>1</v>
      </c>
      <c r="BA103">
        <v>128</v>
      </c>
      <c r="BB103">
        <v>129</v>
      </c>
      <c r="BH103">
        <v>100</v>
      </c>
      <c r="BI103">
        <v>82.48</v>
      </c>
      <c r="BJ103">
        <v>80.34</v>
      </c>
      <c r="BP103" s="3">
        <v>52474999</v>
      </c>
      <c r="BR103" s="20">
        <v>398</v>
      </c>
      <c r="BS103" s="20">
        <v>800</v>
      </c>
      <c r="BW103" s="20">
        <v>881</v>
      </c>
      <c r="BX103" s="22">
        <v>11767.24</v>
      </c>
      <c r="BY103">
        <v>102</v>
      </c>
      <c r="BZ103">
        <v>86.07</v>
      </c>
      <c r="CA103">
        <v>1.0900000000000001</v>
      </c>
      <c r="CB103">
        <v>1.0900000000000001</v>
      </c>
      <c r="CC103">
        <v>0</v>
      </c>
    </row>
    <row r="104" spans="1:81" ht="34" x14ac:dyDescent="0.2">
      <c r="A104" t="s">
        <v>997</v>
      </c>
      <c r="B104" t="s">
        <v>998</v>
      </c>
      <c r="C104" t="s">
        <v>999</v>
      </c>
      <c r="D104" t="s">
        <v>1000</v>
      </c>
      <c r="E104" s="2" t="s">
        <v>1001</v>
      </c>
      <c r="H104" s="3">
        <v>7600000</v>
      </c>
      <c r="I104" s="3">
        <v>15000000</v>
      </c>
      <c r="P104" s="3">
        <v>38000000</v>
      </c>
      <c r="Q104" s="3">
        <v>100050000</v>
      </c>
      <c r="X104" s="2" t="s">
        <v>1002</v>
      </c>
      <c r="Y104" s="2" t="s">
        <v>1003</v>
      </c>
      <c r="AF104">
        <v>2011</v>
      </c>
      <c r="AG104">
        <v>2012</v>
      </c>
      <c r="AM104" t="s">
        <v>114</v>
      </c>
      <c r="AN104" s="1">
        <v>41143</v>
      </c>
      <c r="AO104" s="3">
        <v>100050000</v>
      </c>
      <c r="AR104">
        <v>0</v>
      </c>
      <c r="AS104">
        <v>11714.74</v>
      </c>
      <c r="AZ104">
        <v>1</v>
      </c>
      <c r="BA104">
        <v>29</v>
      </c>
      <c r="BH104">
        <v>100</v>
      </c>
      <c r="BI104">
        <v>96.14</v>
      </c>
      <c r="BO104">
        <v>1</v>
      </c>
      <c r="BP104" s="3">
        <v>22600000</v>
      </c>
      <c r="BR104" s="20">
        <v>364</v>
      </c>
      <c r="BW104" s="20">
        <v>0</v>
      </c>
      <c r="BX104" s="22">
        <v>11714.74</v>
      </c>
      <c r="BY104">
        <v>103</v>
      </c>
      <c r="BZ104">
        <v>85.93</v>
      </c>
      <c r="CC104">
        <v>1</v>
      </c>
    </row>
    <row r="105" spans="1:81" ht="51" x14ac:dyDescent="0.2">
      <c r="A105" t="s">
        <v>1004</v>
      </c>
      <c r="B105" t="s">
        <v>1005</v>
      </c>
      <c r="C105" t="s">
        <v>1006</v>
      </c>
      <c r="D105" t="s">
        <v>1007</v>
      </c>
      <c r="E105" s="2" t="s">
        <v>1008</v>
      </c>
      <c r="H105" s="3">
        <v>15000000</v>
      </c>
      <c r="I105" s="3">
        <v>20000000</v>
      </c>
      <c r="J105" s="3">
        <v>40000000</v>
      </c>
      <c r="K105" s="3">
        <v>55000000</v>
      </c>
      <c r="L105" s="3">
        <v>30000000</v>
      </c>
      <c r="M105" s="3">
        <v>64000000</v>
      </c>
      <c r="P105" s="3">
        <v>75000000</v>
      </c>
      <c r="Q105" s="3">
        <v>133400000</v>
      </c>
      <c r="R105" s="3">
        <v>400000000</v>
      </c>
      <c r="S105" s="3">
        <v>825000000</v>
      </c>
      <c r="T105" s="3">
        <v>600000000</v>
      </c>
      <c r="U105" s="3">
        <v>1920000000</v>
      </c>
      <c r="X105" s="2" t="s">
        <v>1009</v>
      </c>
      <c r="Y105" s="2" t="s">
        <v>1010</v>
      </c>
      <c r="Z105" s="2" t="s">
        <v>1011</v>
      </c>
      <c r="AA105" s="2" t="s">
        <v>1012</v>
      </c>
      <c r="AB105" s="2" t="s">
        <v>1013</v>
      </c>
      <c r="AC105" s="2" t="s">
        <v>1014</v>
      </c>
      <c r="AF105">
        <v>2011</v>
      </c>
      <c r="AG105">
        <v>2012</v>
      </c>
      <c r="AH105">
        <v>2013</v>
      </c>
      <c r="AI105">
        <v>2014</v>
      </c>
      <c r="AJ105">
        <v>2016</v>
      </c>
      <c r="AK105">
        <v>2018</v>
      </c>
      <c r="AL105" s="3">
        <v>64000000</v>
      </c>
      <c r="AM105" t="s">
        <v>107</v>
      </c>
      <c r="AN105" s="1">
        <v>43215</v>
      </c>
      <c r="AR105">
        <v>0</v>
      </c>
      <c r="AS105">
        <v>2766.6</v>
      </c>
      <c r="AT105">
        <v>0</v>
      </c>
      <c r="AU105">
        <v>7630.44</v>
      </c>
      <c r="AV105">
        <v>527.4</v>
      </c>
      <c r="AW105">
        <v>567.26</v>
      </c>
      <c r="AZ105">
        <v>1</v>
      </c>
      <c r="BA105">
        <v>118</v>
      </c>
      <c r="BB105">
        <v>210</v>
      </c>
      <c r="BC105">
        <v>54</v>
      </c>
      <c r="BD105">
        <v>23</v>
      </c>
      <c r="BE105">
        <v>16</v>
      </c>
      <c r="BH105">
        <v>100</v>
      </c>
      <c r="BI105">
        <v>83.86</v>
      </c>
      <c r="BJ105">
        <v>44.12</v>
      </c>
      <c r="BK105">
        <v>77.06</v>
      </c>
      <c r="BL105">
        <v>77.08</v>
      </c>
      <c r="BM105">
        <v>68.09</v>
      </c>
      <c r="BN105" t="s">
        <v>178</v>
      </c>
      <c r="BP105" s="3">
        <v>224204369</v>
      </c>
      <c r="BR105" s="20">
        <v>401</v>
      </c>
      <c r="BS105" s="20">
        <v>323</v>
      </c>
      <c r="BT105" s="20">
        <v>482</v>
      </c>
      <c r="BU105" s="20">
        <v>538</v>
      </c>
      <c r="BV105" s="20">
        <v>715</v>
      </c>
      <c r="BW105" s="20">
        <v>2058</v>
      </c>
      <c r="BX105" s="22">
        <v>11491.7</v>
      </c>
      <c r="BY105">
        <v>104</v>
      </c>
      <c r="BZ105">
        <v>85.79</v>
      </c>
      <c r="CA105">
        <v>4.5</v>
      </c>
      <c r="CB105">
        <v>6.18</v>
      </c>
      <c r="CC105">
        <v>0</v>
      </c>
    </row>
    <row r="106" spans="1:81" ht="51" x14ac:dyDescent="0.2">
      <c r="A106" t="s">
        <v>1015</v>
      </c>
      <c r="B106" t="s">
        <v>1016</v>
      </c>
      <c r="C106" t="s">
        <v>1017</v>
      </c>
      <c r="D106" t="s">
        <v>1018</v>
      </c>
      <c r="E106" s="2" t="s">
        <v>1019</v>
      </c>
      <c r="H106" s="3">
        <v>2000000</v>
      </c>
      <c r="I106" s="3">
        <v>8000000</v>
      </c>
      <c r="J106" s="3">
        <v>20000000</v>
      </c>
      <c r="K106" s="3">
        <v>32000000</v>
      </c>
      <c r="P106" s="3">
        <v>5000000</v>
      </c>
      <c r="Q106" s="3">
        <v>20000000</v>
      </c>
      <c r="R106" s="3">
        <v>65000000</v>
      </c>
      <c r="S106" s="3">
        <v>157000000</v>
      </c>
      <c r="X106" s="2" t="s">
        <v>1020</v>
      </c>
      <c r="Y106" s="2" t="s">
        <v>1021</v>
      </c>
      <c r="Z106" s="2" t="s">
        <v>1022</v>
      </c>
      <c r="AA106" s="2" t="s">
        <v>1023</v>
      </c>
      <c r="AF106">
        <v>2011</v>
      </c>
      <c r="AG106">
        <v>2012</v>
      </c>
      <c r="AH106">
        <v>2014</v>
      </c>
      <c r="AI106">
        <v>2019</v>
      </c>
      <c r="AL106" s="3">
        <v>32000000</v>
      </c>
      <c r="AM106" t="s">
        <v>91</v>
      </c>
      <c r="AN106" s="1">
        <v>43787</v>
      </c>
      <c r="AO106" s="3">
        <v>480000000</v>
      </c>
      <c r="AR106">
        <v>0</v>
      </c>
      <c r="AS106">
        <v>4475.68</v>
      </c>
      <c r="AT106">
        <v>4774.2299999999996</v>
      </c>
      <c r="AU106">
        <v>2019.54</v>
      </c>
      <c r="AZ106">
        <v>1</v>
      </c>
      <c r="BA106">
        <v>90</v>
      </c>
      <c r="BB106">
        <v>143</v>
      </c>
      <c r="BC106">
        <v>146</v>
      </c>
      <c r="BH106">
        <v>100</v>
      </c>
      <c r="BI106">
        <v>87.72</v>
      </c>
      <c r="BJ106">
        <v>72.16</v>
      </c>
      <c r="BK106">
        <v>57.73</v>
      </c>
      <c r="BO106">
        <v>20.16</v>
      </c>
      <c r="BP106" s="3">
        <v>132000000</v>
      </c>
      <c r="BR106" s="20">
        <v>516</v>
      </c>
      <c r="BS106" s="20">
        <v>666</v>
      </c>
      <c r="BT106" s="20">
        <v>1973</v>
      </c>
      <c r="BW106" s="20">
        <v>2639</v>
      </c>
      <c r="BX106" s="22">
        <v>11269.45</v>
      </c>
      <c r="BY106">
        <v>105</v>
      </c>
      <c r="BZ106">
        <v>85.66</v>
      </c>
      <c r="CA106">
        <v>3.25</v>
      </c>
      <c r="CB106">
        <v>3.25</v>
      </c>
      <c r="CC106">
        <v>24</v>
      </c>
    </row>
    <row r="107" spans="1:81" ht="68" x14ac:dyDescent="0.2">
      <c r="A107" t="s">
        <v>1024</v>
      </c>
      <c r="B107" t="s">
        <v>1025</v>
      </c>
      <c r="C107" t="s">
        <v>1026</v>
      </c>
      <c r="D107" t="s">
        <v>1027</v>
      </c>
      <c r="E107" s="2" t="s">
        <v>1028</v>
      </c>
      <c r="G107" s="3">
        <v>1000000</v>
      </c>
      <c r="H107" s="3">
        <v>3000000</v>
      </c>
      <c r="I107" s="3">
        <v>12000000</v>
      </c>
      <c r="J107" s="3">
        <v>32000000</v>
      </c>
      <c r="K107" s="3">
        <v>65000000</v>
      </c>
      <c r="L107" s="3">
        <v>50000000</v>
      </c>
      <c r="M107" s="3">
        <v>50000000</v>
      </c>
      <c r="O107" s="3">
        <v>10000000</v>
      </c>
      <c r="P107" s="3">
        <v>15000000</v>
      </c>
      <c r="Q107" s="3">
        <v>80040000</v>
      </c>
      <c r="R107" s="3">
        <v>320000000</v>
      </c>
      <c r="S107" s="3">
        <v>975000000</v>
      </c>
      <c r="T107" s="3">
        <v>2050000000</v>
      </c>
      <c r="U107" s="3">
        <v>3250000000</v>
      </c>
      <c r="W107" s="2" t="s">
        <v>1029</v>
      </c>
      <c r="X107" s="2" t="s">
        <v>1030</v>
      </c>
      <c r="Y107" s="2" t="s">
        <v>1031</v>
      </c>
      <c r="Z107" s="2" t="s">
        <v>1032</v>
      </c>
      <c r="AA107" s="2" t="s">
        <v>1033</v>
      </c>
      <c r="AB107" s="2" t="s">
        <v>1034</v>
      </c>
      <c r="AC107" s="2" t="s">
        <v>1035</v>
      </c>
      <c r="AE107">
        <v>2010</v>
      </c>
      <c r="AF107">
        <v>2011</v>
      </c>
      <c r="AG107">
        <v>2012</v>
      </c>
      <c r="AH107">
        <v>2014</v>
      </c>
      <c r="AI107">
        <v>2015</v>
      </c>
      <c r="AJ107">
        <v>2020</v>
      </c>
      <c r="AK107">
        <v>2020</v>
      </c>
      <c r="AL107" s="3">
        <v>4400000</v>
      </c>
      <c r="AM107" t="s">
        <v>114</v>
      </c>
      <c r="AN107" s="1">
        <v>44153</v>
      </c>
      <c r="AQ107">
        <v>0</v>
      </c>
      <c r="AR107">
        <v>0</v>
      </c>
      <c r="AS107">
        <v>0</v>
      </c>
      <c r="AT107">
        <v>4316.21</v>
      </c>
      <c r="AU107">
        <v>6744.58</v>
      </c>
      <c r="AV107">
        <v>0</v>
      </c>
      <c r="AW107">
        <v>0</v>
      </c>
      <c r="AY107">
        <v>1</v>
      </c>
      <c r="AZ107">
        <v>1</v>
      </c>
      <c r="BA107">
        <v>363</v>
      </c>
      <c r="BB107">
        <v>154</v>
      </c>
      <c r="BC107">
        <v>54</v>
      </c>
      <c r="BD107">
        <v>104</v>
      </c>
      <c r="BE107">
        <v>45</v>
      </c>
      <c r="BG107">
        <v>100</v>
      </c>
      <c r="BH107">
        <v>100</v>
      </c>
      <c r="BI107">
        <v>50.07</v>
      </c>
      <c r="BJ107">
        <v>70</v>
      </c>
      <c r="BK107">
        <v>79.3</v>
      </c>
      <c r="BL107">
        <v>28.47</v>
      </c>
      <c r="BM107">
        <v>31.25</v>
      </c>
      <c r="BN107" t="s">
        <v>133</v>
      </c>
      <c r="BP107" s="3">
        <v>311380000</v>
      </c>
      <c r="BQ107" s="20">
        <v>407</v>
      </c>
      <c r="BR107" s="20">
        <v>422</v>
      </c>
      <c r="BS107" s="20">
        <v>517</v>
      </c>
      <c r="BT107" s="20">
        <v>390</v>
      </c>
      <c r="BU107" s="20">
        <v>1723</v>
      </c>
      <c r="BV107" s="20">
        <v>273</v>
      </c>
      <c r="BW107" s="20">
        <v>2903</v>
      </c>
      <c r="BX107" s="22">
        <v>11060.79</v>
      </c>
      <c r="BY107">
        <v>106</v>
      </c>
      <c r="BZ107">
        <v>85.52</v>
      </c>
      <c r="CA107">
        <v>12.18</v>
      </c>
      <c r="CB107">
        <v>12.18</v>
      </c>
      <c r="CC107">
        <v>0</v>
      </c>
    </row>
    <row r="108" spans="1:81" ht="34" x14ac:dyDescent="0.2">
      <c r="A108" t="s">
        <v>1036</v>
      </c>
      <c r="B108" t="s">
        <v>1037</v>
      </c>
      <c r="C108" t="s">
        <v>1038</v>
      </c>
      <c r="D108" t="s">
        <v>1039</v>
      </c>
      <c r="E108" s="2" t="s">
        <v>1040</v>
      </c>
      <c r="I108" s="3">
        <v>3000000</v>
      </c>
      <c r="J108" s="3">
        <v>45500000</v>
      </c>
      <c r="M108" s="3">
        <v>100000000</v>
      </c>
      <c r="Q108" s="3">
        <v>20010000</v>
      </c>
      <c r="R108" s="3">
        <v>455000000</v>
      </c>
      <c r="U108" s="3">
        <v>3000000000</v>
      </c>
      <c r="Y108" s="2" t="s">
        <v>1041</v>
      </c>
      <c r="Z108" s="2" t="s">
        <v>1042</v>
      </c>
      <c r="AC108" s="2" t="s">
        <v>1043</v>
      </c>
      <c r="AG108">
        <v>2012</v>
      </c>
      <c r="AH108">
        <v>2015</v>
      </c>
      <c r="AK108">
        <v>2020</v>
      </c>
      <c r="AL108" s="3">
        <v>100000000</v>
      </c>
      <c r="AM108" t="s">
        <v>107</v>
      </c>
      <c r="AN108" s="1">
        <v>43909</v>
      </c>
      <c r="AO108" s="3">
        <v>1300000000</v>
      </c>
      <c r="AS108">
        <v>0</v>
      </c>
      <c r="AT108">
        <v>9926.7800000000007</v>
      </c>
      <c r="AW108">
        <v>815.84</v>
      </c>
      <c r="BA108">
        <v>363</v>
      </c>
      <c r="BB108">
        <v>123</v>
      </c>
      <c r="BE108">
        <v>33</v>
      </c>
      <c r="BI108">
        <v>50.07</v>
      </c>
      <c r="BJ108">
        <v>81.260000000000005</v>
      </c>
      <c r="BM108">
        <v>50</v>
      </c>
      <c r="BN108" t="s">
        <v>178</v>
      </c>
      <c r="BO108">
        <v>50.12</v>
      </c>
      <c r="BP108" s="3">
        <v>152742068</v>
      </c>
      <c r="BS108" s="20">
        <v>874</v>
      </c>
      <c r="BW108" s="20">
        <v>2751</v>
      </c>
      <c r="BX108" s="22">
        <v>10742.62</v>
      </c>
      <c r="BY108">
        <v>107</v>
      </c>
      <c r="BZ108">
        <v>85.38</v>
      </c>
      <c r="CA108">
        <v>22.74</v>
      </c>
      <c r="CB108">
        <v>22.74</v>
      </c>
      <c r="CC108">
        <v>64.97</v>
      </c>
    </row>
    <row r="109" spans="1:81" ht="51" x14ac:dyDescent="0.2">
      <c r="A109" t="s">
        <v>1044</v>
      </c>
      <c r="B109" t="s">
        <v>1045</v>
      </c>
      <c r="C109" t="s">
        <v>1046</v>
      </c>
      <c r="D109" t="s">
        <v>1047</v>
      </c>
      <c r="E109" s="2" t="s">
        <v>1048</v>
      </c>
      <c r="H109" s="3">
        <v>2523823</v>
      </c>
      <c r="I109" s="3">
        <v>10000000</v>
      </c>
      <c r="J109" s="3">
        <v>35000000</v>
      </c>
      <c r="K109" s="3">
        <v>70000000</v>
      </c>
      <c r="L109" s="3">
        <v>33000000</v>
      </c>
      <c r="P109" s="3">
        <v>12619115</v>
      </c>
      <c r="Q109" s="3">
        <v>66700000</v>
      </c>
      <c r="R109" s="3">
        <v>350000000</v>
      </c>
      <c r="S109" s="3">
        <v>1050000000</v>
      </c>
      <c r="T109" s="3">
        <v>660000000</v>
      </c>
      <c r="Y109" s="2" t="s">
        <v>1049</v>
      </c>
      <c r="Z109" s="2" t="s">
        <v>1050</v>
      </c>
      <c r="AA109" s="2" t="s">
        <v>1051</v>
      </c>
      <c r="AB109" s="2" t="s">
        <v>1052</v>
      </c>
      <c r="AF109">
        <v>2010</v>
      </c>
      <c r="AG109">
        <v>2012</v>
      </c>
      <c r="AH109">
        <v>2013</v>
      </c>
      <c r="AI109">
        <v>2015</v>
      </c>
      <c r="AJ109">
        <v>2017</v>
      </c>
      <c r="AL109" s="3">
        <v>33000000</v>
      </c>
      <c r="AM109" t="s">
        <v>92</v>
      </c>
      <c r="AN109" s="1">
        <v>42836</v>
      </c>
      <c r="AR109">
        <v>0</v>
      </c>
      <c r="AS109">
        <v>2878.47</v>
      </c>
      <c r="AT109">
        <v>4008.85</v>
      </c>
      <c r="AU109">
        <v>2234.9899999999998</v>
      </c>
      <c r="AV109">
        <v>1477.88</v>
      </c>
      <c r="AZ109">
        <v>1</v>
      </c>
      <c r="BA109">
        <v>116</v>
      </c>
      <c r="BB109">
        <v>84</v>
      </c>
      <c r="BC109">
        <v>77</v>
      </c>
      <c r="BD109">
        <v>33</v>
      </c>
      <c r="BH109">
        <v>100</v>
      </c>
      <c r="BI109">
        <v>84.14</v>
      </c>
      <c r="BJ109">
        <v>77.81</v>
      </c>
      <c r="BK109">
        <v>70.31</v>
      </c>
      <c r="BL109">
        <v>68.63</v>
      </c>
      <c r="BP109" s="3">
        <v>174515542</v>
      </c>
      <c r="BR109" s="20">
        <v>669</v>
      </c>
      <c r="BS109" s="20">
        <v>464</v>
      </c>
      <c r="BT109" s="20">
        <v>658</v>
      </c>
      <c r="BU109" s="20">
        <v>685</v>
      </c>
      <c r="BW109" s="20">
        <v>1807</v>
      </c>
      <c r="BX109" s="22">
        <v>10600.19</v>
      </c>
      <c r="BY109">
        <v>108</v>
      </c>
      <c r="BZ109">
        <v>85.24</v>
      </c>
      <c r="CA109">
        <v>9.9</v>
      </c>
      <c r="CB109">
        <v>5.25</v>
      </c>
      <c r="CC109">
        <v>0</v>
      </c>
    </row>
    <row r="110" spans="1:81" ht="51" x14ac:dyDescent="0.2">
      <c r="A110" t="s">
        <v>1053</v>
      </c>
      <c r="B110" t="s">
        <v>1054</v>
      </c>
      <c r="C110" t="s">
        <v>1055</v>
      </c>
      <c r="D110" t="s">
        <v>1056</v>
      </c>
      <c r="E110" s="2" t="s">
        <v>1057</v>
      </c>
      <c r="H110" s="3">
        <v>4500000</v>
      </c>
      <c r="I110" s="3">
        <v>18000000</v>
      </c>
      <c r="J110" s="3">
        <v>20000000</v>
      </c>
      <c r="K110" s="3">
        <v>66000000</v>
      </c>
      <c r="L110" s="3">
        <v>86000000</v>
      </c>
      <c r="M110" s="3">
        <v>110000000</v>
      </c>
      <c r="P110" s="3">
        <v>22500000</v>
      </c>
      <c r="Q110" s="3">
        <v>120060000</v>
      </c>
      <c r="R110" s="3">
        <v>200000000</v>
      </c>
      <c r="S110" s="3">
        <v>990000000</v>
      </c>
      <c r="T110" s="3">
        <v>1000000000</v>
      </c>
      <c r="U110" s="3">
        <v>1500000000</v>
      </c>
      <c r="X110" s="2" t="s">
        <v>1058</v>
      </c>
      <c r="Y110" s="2" t="s">
        <v>1059</v>
      </c>
      <c r="Z110" s="2" t="s">
        <v>1060</v>
      </c>
      <c r="AA110" s="2" t="s">
        <v>1061</v>
      </c>
      <c r="AB110" s="2" t="s">
        <v>1062</v>
      </c>
      <c r="AC110" s="2" t="s">
        <v>1063</v>
      </c>
      <c r="AF110">
        <v>2010</v>
      </c>
      <c r="AG110">
        <v>2012</v>
      </c>
      <c r="AH110">
        <v>2013</v>
      </c>
      <c r="AI110">
        <v>2014</v>
      </c>
      <c r="AJ110">
        <v>2015</v>
      </c>
      <c r="AK110">
        <v>2016</v>
      </c>
      <c r="AL110" s="3">
        <v>600000000</v>
      </c>
      <c r="AM110" t="s">
        <v>355</v>
      </c>
      <c r="AN110" s="1">
        <v>42494</v>
      </c>
      <c r="AO110" s="3">
        <v>500000000</v>
      </c>
      <c r="AR110">
        <v>0</v>
      </c>
      <c r="AS110">
        <v>7970.3</v>
      </c>
      <c r="AT110">
        <v>577.66</v>
      </c>
      <c r="AU110">
        <v>0</v>
      </c>
      <c r="AV110">
        <v>0</v>
      </c>
      <c r="AW110">
        <v>1854.83</v>
      </c>
      <c r="AZ110">
        <v>1</v>
      </c>
      <c r="BA110">
        <v>56</v>
      </c>
      <c r="BB110">
        <v>119</v>
      </c>
      <c r="BC110">
        <v>145</v>
      </c>
      <c r="BD110">
        <v>72</v>
      </c>
      <c r="BE110">
        <v>7</v>
      </c>
      <c r="BH110">
        <v>100</v>
      </c>
      <c r="BI110">
        <v>92.41</v>
      </c>
      <c r="BJ110">
        <v>68.45</v>
      </c>
      <c r="BK110">
        <v>37.659999999999997</v>
      </c>
      <c r="BL110">
        <v>41.32</v>
      </c>
      <c r="BM110">
        <v>82.35</v>
      </c>
      <c r="BN110" t="s">
        <v>133</v>
      </c>
      <c r="BO110">
        <v>3.21</v>
      </c>
      <c r="BP110" s="3">
        <v>1651500000</v>
      </c>
      <c r="BR110" s="20">
        <v>555</v>
      </c>
      <c r="BS110" s="20">
        <v>413</v>
      </c>
      <c r="BT110" s="20">
        <v>424</v>
      </c>
      <c r="BU110" s="20">
        <v>307</v>
      </c>
      <c r="BV110" s="20">
        <v>427</v>
      </c>
      <c r="BW110" s="20">
        <v>1571</v>
      </c>
      <c r="BX110" s="22">
        <v>10402.790000000001</v>
      </c>
      <c r="BY110">
        <v>109</v>
      </c>
      <c r="BZ110">
        <v>85.1</v>
      </c>
      <c r="CA110">
        <v>12.49</v>
      </c>
      <c r="CB110">
        <v>8.25</v>
      </c>
      <c r="CC110">
        <v>4.16</v>
      </c>
    </row>
    <row r="111" spans="1:81" ht="34" x14ac:dyDescent="0.2">
      <c r="A111" t="s">
        <v>1064</v>
      </c>
      <c r="B111" t="s">
        <v>1065</v>
      </c>
      <c r="C111" t="s">
        <v>1066</v>
      </c>
      <c r="D111" t="s">
        <v>1067</v>
      </c>
      <c r="E111" s="2" t="s">
        <v>1068</v>
      </c>
      <c r="H111" s="3">
        <v>4500000</v>
      </c>
      <c r="I111" s="3">
        <v>12500000</v>
      </c>
      <c r="J111" s="3">
        <v>30000000</v>
      </c>
      <c r="K111" s="3">
        <v>100000000</v>
      </c>
      <c r="L111" s="3">
        <v>125000000</v>
      </c>
      <c r="M111" s="3">
        <v>150000000</v>
      </c>
      <c r="P111" s="3">
        <v>22500000</v>
      </c>
      <c r="Q111" s="3">
        <v>83375000</v>
      </c>
      <c r="R111" s="3">
        <v>300000000</v>
      </c>
      <c r="S111" s="3">
        <v>750000000</v>
      </c>
      <c r="T111" s="3">
        <v>1300000000</v>
      </c>
      <c r="U111" s="3">
        <v>1700000000</v>
      </c>
      <c r="X111" s="2" t="s">
        <v>1069</v>
      </c>
      <c r="Y111" s="2" t="s">
        <v>1070</v>
      </c>
      <c r="Z111" s="2" t="s">
        <v>1071</v>
      </c>
      <c r="AA111" s="2" t="s">
        <v>1072</v>
      </c>
      <c r="AB111" s="2" t="s">
        <v>1073</v>
      </c>
      <c r="AC111" s="2" t="s">
        <v>1074</v>
      </c>
      <c r="AF111">
        <v>2012</v>
      </c>
      <c r="AG111">
        <v>2013</v>
      </c>
      <c r="AH111">
        <v>2014</v>
      </c>
      <c r="AI111">
        <v>2014</v>
      </c>
      <c r="AJ111">
        <v>2015</v>
      </c>
      <c r="AK111">
        <v>2019</v>
      </c>
      <c r="AL111" s="3">
        <v>275000000</v>
      </c>
      <c r="AM111" t="s">
        <v>169</v>
      </c>
      <c r="AN111" s="1">
        <v>44362</v>
      </c>
      <c r="AO111" s="3">
        <v>3200000000</v>
      </c>
      <c r="AR111">
        <v>0.49</v>
      </c>
      <c r="AS111">
        <v>58379</v>
      </c>
      <c r="AT111">
        <v>63277.96</v>
      </c>
      <c r="AU111">
        <v>38733.53</v>
      </c>
      <c r="AV111">
        <v>18790.78</v>
      </c>
      <c r="AW111">
        <v>3231.02</v>
      </c>
      <c r="AZ111">
        <v>536</v>
      </c>
      <c r="BA111">
        <v>11</v>
      </c>
      <c r="BB111">
        <v>2</v>
      </c>
      <c r="BC111">
        <v>6</v>
      </c>
      <c r="BD111">
        <v>4</v>
      </c>
      <c r="BE111">
        <v>11</v>
      </c>
      <c r="BH111">
        <v>66.95</v>
      </c>
      <c r="BI111">
        <v>98.87</v>
      </c>
      <c r="BJ111">
        <v>99.8</v>
      </c>
      <c r="BK111">
        <v>97.84</v>
      </c>
      <c r="BL111">
        <v>97.52</v>
      </c>
      <c r="BM111">
        <v>76.739999999999995</v>
      </c>
      <c r="BN111" t="s">
        <v>101</v>
      </c>
      <c r="BO111">
        <v>28.87</v>
      </c>
      <c r="BP111" s="3">
        <v>698200000</v>
      </c>
      <c r="BR111" s="20">
        <v>521</v>
      </c>
      <c r="BS111" s="20">
        <v>341</v>
      </c>
      <c r="BT111" s="20">
        <v>92</v>
      </c>
      <c r="BU111" s="20">
        <v>405</v>
      </c>
      <c r="BV111" s="20">
        <v>1392</v>
      </c>
      <c r="BW111" s="20">
        <v>2924</v>
      </c>
      <c r="BX111" s="22">
        <v>182412.78</v>
      </c>
      <c r="BY111">
        <v>1</v>
      </c>
      <c r="BZ111">
        <v>100</v>
      </c>
      <c r="CA111">
        <v>15.59</v>
      </c>
      <c r="CB111">
        <v>15.59</v>
      </c>
      <c r="CC111">
        <v>38.380000000000003</v>
      </c>
    </row>
    <row r="112" spans="1:81" ht="51" x14ac:dyDescent="0.2">
      <c r="A112" t="s">
        <v>1075</v>
      </c>
      <c r="B112" t="s">
        <v>1076</v>
      </c>
      <c r="C112" t="s">
        <v>1077</v>
      </c>
      <c r="D112" t="s">
        <v>1078</v>
      </c>
      <c r="E112" s="2" t="s">
        <v>1079</v>
      </c>
      <c r="I112" s="3">
        <v>20278876</v>
      </c>
      <c r="J112" s="3">
        <v>125000000</v>
      </c>
      <c r="Q112" s="3">
        <v>135260102.91999999</v>
      </c>
      <c r="R112" s="3">
        <v>450000000</v>
      </c>
      <c r="X112" s="2" t="s">
        <v>1080</v>
      </c>
      <c r="Z112" s="2" t="s">
        <v>1081</v>
      </c>
      <c r="AF112">
        <v>2011</v>
      </c>
      <c r="AG112">
        <v>2013</v>
      </c>
      <c r="AH112">
        <v>2022</v>
      </c>
      <c r="AL112" s="3">
        <v>18000000</v>
      </c>
      <c r="AM112" t="s">
        <v>114</v>
      </c>
      <c r="AN112" s="1">
        <v>44613</v>
      </c>
      <c r="AO112" s="3">
        <v>1250000000</v>
      </c>
      <c r="AR112">
        <v>0</v>
      </c>
      <c r="AS112">
        <v>0</v>
      </c>
      <c r="AT112">
        <v>171767.46</v>
      </c>
      <c r="AZ112">
        <v>1</v>
      </c>
      <c r="BA112">
        <v>434</v>
      </c>
      <c r="BB112">
        <v>102</v>
      </c>
      <c r="BH112">
        <v>100</v>
      </c>
      <c r="BI112">
        <v>51.18</v>
      </c>
      <c r="BJ112">
        <v>87.85</v>
      </c>
      <c r="BO112">
        <v>8.32</v>
      </c>
      <c r="BP112" s="3">
        <v>210132379</v>
      </c>
      <c r="BR112" s="20">
        <v>721</v>
      </c>
      <c r="BS112" s="20">
        <v>3051</v>
      </c>
      <c r="BW112" s="20">
        <v>3051</v>
      </c>
      <c r="BX112" s="22">
        <v>171767.46</v>
      </c>
      <c r="BY112">
        <v>2</v>
      </c>
      <c r="BZ112">
        <v>99.89</v>
      </c>
      <c r="CC112">
        <v>9.24</v>
      </c>
    </row>
    <row r="113" spans="1:81" ht="68" x14ac:dyDescent="0.2">
      <c r="A113" t="s">
        <v>1082</v>
      </c>
      <c r="B113" t="s">
        <v>1083</v>
      </c>
      <c r="C113" t="s">
        <v>1084</v>
      </c>
      <c r="D113" t="s">
        <v>1085</v>
      </c>
      <c r="E113" s="2" t="s">
        <v>1086</v>
      </c>
      <c r="I113" s="3">
        <v>33000000</v>
      </c>
      <c r="J113" s="3">
        <v>41000000</v>
      </c>
      <c r="K113" s="3">
        <v>70000000</v>
      </c>
      <c r="L113" s="3">
        <v>70000000</v>
      </c>
      <c r="M113" s="3">
        <v>15000000</v>
      </c>
      <c r="Q113" s="3">
        <v>220110000</v>
      </c>
      <c r="R113" s="3">
        <v>410000000</v>
      </c>
      <c r="S113" s="3">
        <v>1050000000</v>
      </c>
      <c r="T113" s="3">
        <v>1400000000</v>
      </c>
      <c r="U113" s="3">
        <v>1000000000</v>
      </c>
      <c r="X113" s="2" t="s">
        <v>142</v>
      </c>
      <c r="Y113" s="2" t="s">
        <v>1087</v>
      </c>
      <c r="Z113" s="2" t="s">
        <v>1088</v>
      </c>
      <c r="AA113" s="2" t="s">
        <v>1089</v>
      </c>
      <c r="AB113" s="2" t="s">
        <v>1090</v>
      </c>
      <c r="AC113" s="2" t="s">
        <v>1091</v>
      </c>
      <c r="AF113">
        <v>2011</v>
      </c>
      <c r="AG113">
        <v>2013</v>
      </c>
      <c r="AH113">
        <v>2014</v>
      </c>
      <c r="AI113">
        <v>2015</v>
      </c>
      <c r="AJ113">
        <v>2016</v>
      </c>
      <c r="AK113">
        <v>2019</v>
      </c>
      <c r="AL113" s="3">
        <v>13494000</v>
      </c>
      <c r="AM113" t="s">
        <v>355</v>
      </c>
      <c r="AN113" s="1">
        <v>43504</v>
      </c>
      <c r="AO113" s="3">
        <v>1147500000</v>
      </c>
      <c r="AR113">
        <v>0</v>
      </c>
      <c r="AS113">
        <v>62379.42</v>
      </c>
      <c r="AT113">
        <v>40781.39</v>
      </c>
      <c r="AU113">
        <v>55393.14</v>
      </c>
      <c r="AV113">
        <v>158.97999999999999</v>
      </c>
      <c r="AW113">
        <v>2949.02</v>
      </c>
      <c r="AZ113">
        <v>1</v>
      </c>
      <c r="BA113">
        <v>3</v>
      </c>
      <c r="BB113">
        <v>11</v>
      </c>
      <c r="BC113">
        <v>4</v>
      </c>
      <c r="BD113">
        <v>34</v>
      </c>
      <c r="BE113">
        <v>12</v>
      </c>
      <c r="BH113">
        <v>100</v>
      </c>
      <c r="BI113">
        <v>99.77</v>
      </c>
      <c r="BJ113">
        <v>98.04</v>
      </c>
      <c r="BK113">
        <v>98.83</v>
      </c>
      <c r="BL113">
        <v>65.63</v>
      </c>
      <c r="BM113">
        <v>74.42</v>
      </c>
      <c r="BN113" t="s">
        <v>133</v>
      </c>
      <c r="BO113">
        <v>4.0199999999999996</v>
      </c>
      <c r="BP113" s="3">
        <v>640494000</v>
      </c>
      <c r="BR113" s="20">
        <v>495</v>
      </c>
      <c r="BS113" s="20">
        <v>384</v>
      </c>
      <c r="BT113" s="20">
        <v>414</v>
      </c>
      <c r="BU113" s="20">
        <v>349</v>
      </c>
      <c r="BV113" s="20">
        <v>1075</v>
      </c>
      <c r="BW113" s="20">
        <v>2222</v>
      </c>
      <c r="BX113" s="22">
        <v>161661.95000000001</v>
      </c>
      <c r="BY113">
        <v>3</v>
      </c>
      <c r="BZ113">
        <v>99.77</v>
      </c>
      <c r="CA113">
        <v>6.36</v>
      </c>
      <c r="CB113">
        <v>4.7699999999999996</v>
      </c>
      <c r="CC113">
        <v>5.21</v>
      </c>
    </row>
    <row r="114" spans="1:81" ht="34" x14ac:dyDescent="0.2">
      <c r="A114" t="s">
        <v>1092</v>
      </c>
      <c r="B114" t="s">
        <v>1093</v>
      </c>
      <c r="C114" t="s">
        <v>1094</v>
      </c>
      <c r="D114" t="s">
        <v>1095</v>
      </c>
      <c r="E114" s="2" t="s">
        <v>1096</v>
      </c>
      <c r="H114" s="3">
        <v>6500000</v>
      </c>
      <c r="I114" s="3">
        <v>20000000</v>
      </c>
      <c r="J114" s="3">
        <v>40000000</v>
      </c>
      <c r="K114" s="3">
        <v>40000000</v>
      </c>
      <c r="P114" s="3">
        <v>32500000</v>
      </c>
      <c r="Q114" s="3">
        <v>133400000</v>
      </c>
      <c r="R114" s="3">
        <v>400000000</v>
      </c>
      <c r="S114" s="3">
        <v>600000000</v>
      </c>
      <c r="X114" s="2" t="s">
        <v>480</v>
      </c>
      <c r="Y114" s="2" t="s">
        <v>1097</v>
      </c>
      <c r="Z114" s="2" t="s">
        <v>1098</v>
      </c>
      <c r="AA114" s="2" t="s">
        <v>1099</v>
      </c>
      <c r="AF114">
        <v>2012</v>
      </c>
      <c r="AG114">
        <v>2013</v>
      </c>
      <c r="AH114">
        <v>2014</v>
      </c>
      <c r="AI114">
        <v>2016</v>
      </c>
      <c r="AL114" s="3">
        <v>40000000</v>
      </c>
      <c r="AM114" t="s">
        <v>91</v>
      </c>
      <c r="AN114" s="1">
        <v>42638</v>
      </c>
      <c r="AR114">
        <v>1699.09</v>
      </c>
      <c r="AS114">
        <v>82366.86</v>
      </c>
      <c r="AT114">
        <v>38398.300000000003</v>
      </c>
      <c r="AU114">
        <v>32515.99</v>
      </c>
      <c r="AZ114">
        <v>190</v>
      </c>
      <c r="BA114">
        <v>1</v>
      </c>
      <c r="BB114">
        <v>15</v>
      </c>
      <c r="BC114">
        <v>10</v>
      </c>
      <c r="BH114">
        <v>88.33</v>
      </c>
      <c r="BI114">
        <v>100</v>
      </c>
      <c r="BJ114">
        <v>97.25</v>
      </c>
      <c r="BK114">
        <v>96.3</v>
      </c>
      <c r="BP114" s="3">
        <v>106500000</v>
      </c>
      <c r="BR114" s="20">
        <v>408</v>
      </c>
      <c r="BS114" s="20">
        <v>397</v>
      </c>
      <c r="BT114" s="20">
        <v>825</v>
      </c>
      <c r="BW114" s="20">
        <v>1222</v>
      </c>
      <c r="BX114" s="22">
        <v>154980.24</v>
      </c>
      <c r="BY114">
        <v>4</v>
      </c>
      <c r="BZ114">
        <v>99.66</v>
      </c>
      <c r="CA114">
        <v>4.5</v>
      </c>
      <c r="CB114">
        <v>3</v>
      </c>
      <c r="CC114">
        <v>0</v>
      </c>
    </row>
    <row r="115" spans="1:81" ht="34" x14ac:dyDescent="0.2">
      <c r="A115" t="s">
        <v>1100</v>
      </c>
      <c r="B115" t="s">
        <v>1101</v>
      </c>
      <c r="C115" t="s">
        <v>1102</v>
      </c>
      <c r="D115" t="s">
        <v>1103</v>
      </c>
      <c r="E115" s="2" t="s">
        <v>1104</v>
      </c>
      <c r="H115" s="3">
        <v>6500000</v>
      </c>
      <c r="I115" s="3">
        <v>14000000</v>
      </c>
      <c r="J115" s="3">
        <v>28000000</v>
      </c>
      <c r="P115" s="3">
        <v>32500000</v>
      </c>
      <c r="Q115" s="3">
        <v>93380000</v>
      </c>
      <c r="R115" s="3">
        <v>280000000</v>
      </c>
      <c r="X115" s="2" t="s">
        <v>1105</v>
      </c>
      <c r="Y115" s="2" t="s">
        <v>1106</v>
      </c>
      <c r="Z115" s="2" t="s">
        <v>1106</v>
      </c>
      <c r="AF115">
        <v>2012</v>
      </c>
      <c r="AG115">
        <v>2013</v>
      </c>
      <c r="AH115">
        <v>2016</v>
      </c>
      <c r="AL115" s="3">
        <v>15000000</v>
      </c>
      <c r="AM115" t="s">
        <v>114</v>
      </c>
      <c r="AN115" s="1">
        <v>42936</v>
      </c>
      <c r="AR115">
        <v>11655.15</v>
      </c>
      <c r="AS115">
        <v>70325.8</v>
      </c>
      <c r="AT115">
        <v>64966.82</v>
      </c>
      <c r="AZ115">
        <v>28</v>
      </c>
      <c r="BA115">
        <v>2</v>
      </c>
      <c r="BB115">
        <v>14</v>
      </c>
      <c r="BH115">
        <v>98.33</v>
      </c>
      <c r="BI115">
        <v>99.89</v>
      </c>
      <c r="BJ115">
        <v>97.77</v>
      </c>
      <c r="BP115" s="3">
        <v>68740000</v>
      </c>
      <c r="BR115" s="20">
        <v>286</v>
      </c>
      <c r="BS115" s="20">
        <v>1169</v>
      </c>
      <c r="BW115" s="20">
        <v>1610</v>
      </c>
      <c r="BX115" s="22">
        <v>146947.76999999999</v>
      </c>
      <c r="BY115">
        <v>5</v>
      </c>
      <c r="BZ115">
        <v>99.55</v>
      </c>
      <c r="CA115">
        <v>3</v>
      </c>
      <c r="CC115">
        <v>0</v>
      </c>
    </row>
    <row r="116" spans="1:81" ht="68" x14ac:dyDescent="0.2">
      <c r="A116" t="s">
        <v>1107</v>
      </c>
      <c r="B116" t="s">
        <v>1108</v>
      </c>
      <c r="C116" t="s">
        <v>1109</v>
      </c>
      <c r="D116" t="s">
        <v>1110</v>
      </c>
      <c r="E116" s="2" t="s">
        <v>1111</v>
      </c>
      <c r="H116" s="3">
        <v>8000000</v>
      </c>
      <c r="I116" s="3">
        <v>34500000</v>
      </c>
      <c r="J116" s="3">
        <v>100000000</v>
      </c>
      <c r="K116" s="3">
        <v>125000000</v>
      </c>
      <c r="L116" s="3">
        <v>65000000</v>
      </c>
      <c r="M116" s="3">
        <v>225000000</v>
      </c>
      <c r="P116" s="3">
        <v>40000000</v>
      </c>
      <c r="Q116" s="3">
        <v>230115000</v>
      </c>
      <c r="R116" s="3">
        <v>1000000000</v>
      </c>
      <c r="S116" s="3">
        <v>1125000000</v>
      </c>
      <c r="T116" s="3">
        <v>1300000000</v>
      </c>
      <c r="U116" s="3">
        <v>2750000000</v>
      </c>
      <c r="X116" s="2" t="s">
        <v>1112</v>
      </c>
      <c r="Y116" s="2" t="s">
        <v>1113</v>
      </c>
      <c r="Z116" s="2" t="s">
        <v>1114</v>
      </c>
      <c r="AA116" s="2" t="s">
        <v>1115</v>
      </c>
      <c r="AB116" s="2" t="s">
        <v>1116</v>
      </c>
      <c r="AC116" s="2" t="s">
        <v>1117</v>
      </c>
      <c r="AF116">
        <v>2013</v>
      </c>
      <c r="AG116">
        <v>2013</v>
      </c>
      <c r="AH116">
        <v>2015</v>
      </c>
      <c r="AI116">
        <v>2017</v>
      </c>
      <c r="AJ116">
        <v>2019</v>
      </c>
      <c r="AK116">
        <v>2021</v>
      </c>
      <c r="AL116" s="3">
        <v>225000000</v>
      </c>
      <c r="AM116" t="s">
        <v>107</v>
      </c>
      <c r="AN116" s="1">
        <v>44370</v>
      </c>
      <c r="AO116" s="3">
        <v>2750000000</v>
      </c>
      <c r="AR116">
        <v>35.03</v>
      </c>
      <c r="AS116">
        <v>5483.41</v>
      </c>
      <c r="AT116">
        <v>70514.149999999994</v>
      </c>
      <c r="AU116">
        <v>61010.98</v>
      </c>
      <c r="AV116">
        <v>6311.07</v>
      </c>
      <c r="AW116">
        <v>831.51</v>
      </c>
      <c r="AZ116">
        <v>476</v>
      </c>
      <c r="BA116">
        <v>106</v>
      </c>
      <c r="BB116">
        <v>9</v>
      </c>
      <c r="BC116">
        <v>3</v>
      </c>
      <c r="BD116">
        <v>41</v>
      </c>
      <c r="BE116">
        <v>65</v>
      </c>
      <c r="BH116">
        <v>76.36</v>
      </c>
      <c r="BI116">
        <v>88.16</v>
      </c>
      <c r="BJ116">
        <v>98.77</v>
      </c>
      <c r="BK116">
        <v>99.28</v>
      </c>
      <c r="BL116">
        <v>70.8</v>
      </c>
      <c r="BM116">
        <v>35.35</v>
      </c>
      <c r="BN116" t="s">
        <v>101</v>
      </c>
      <c r="BO116">
        <v>9.2200000000000006</v>
      </c>
      <c r="BP116" s="3">
        <v>557500000</v>
      </c>
      <c r="BR116" s="20">
        <v>249</v>
      </c>
      <c r="BS116" s="20">
        <v>571</v>
      </c>
      <c r="BT116" s="20">
        <v>785</v>
      </c>
      <c r="BU116" s="20">
        <v>610</v>
      </c>
      <c r="BV116" s="20">
        <v>867</v>
      </c>
      <c r="BW116" s="20">
        <v>2833</v>
      </c>
      <c r="BX116" s="22">
        <v>144186.15</v>
      </c>
      <c r="BY116">
        <v>6</v>
      </c>
      <c r="BZ116">
        <v>99.44</v>
      </c>
      <c r="CA116">
        <v>4.8899999999999997</v>
      </c>
      <c r="CB116">
        <v>4.3499999999999996</v>
      </c>
      <c r="CC116">
        <v>11.95</v>
      </c>
    </row>
    <row r="117" spans="1:81" ht="85" x14ac:dyDescent="0.2">
      <c r="A117" t="s">
        <v>1118</v>
      </c>
      <c r="B117" t="s">
        <v>1119</v>
      </c>
      <c r="C117" t="s">
        <v>1120</v>
      </c>
      <c r="D117" t="s">
        <v>1121</v>
      </c>
      <c r="E117" s="2" t="s">
        <v>1122</v>
      </c>
      <c r="H117" s="3">
        <v>6109590</v>
      </c>
      <c r="I117" s="3">
        <v>25000000</v>
      </c>
      <c r="J117" s="3">
        <v>10500000</v>
      </c>
      <c r="K117" s="3">
        <v>108100235</v>
      </c>
      <c r="L117" s="3">
        <v>300000000</v>
      </c>
      <c r="M117" s="3">
        <v>1725000</v>
      </c>
      <c r="P117" s="3">
        <v>30547950</v>
      </c>
      <c r="Q117" s="3">
        <v>166750000</v>
      </c>
      <c r="R117" s="3">
        <v>105000000</v>
      </c>
      <c r="S117" s="3">
        <v>1608100235</v>
      </c>
      <c r="T117" s="3">
        <v>8000000000</v>
      </c>
      <c r="U117" s="3">
        <v>2725000</v>
      </c>
      <c r="W117" s="2" t="s">
        <v>1123</v>
      </c>
      <c r="X117" s="2" t="s">
        <v>1124</v>
      </c>
      <c r="Y117" s="2" t="s">
        <v>1125</v>
      </c>
      <c r="Z117" s="2" t="s">
        <v>1126</v>
      </c>
      <c r="AA117" s="2" t="s">
        <v>1127</v>
      </c>
      <c r="AB117" s="2" t="s">
        <v>1128</v>
      </c>
      <c r="AC117" s="2" t="s">
        <v>1129</v>
      </c>
      <c r="AE117">
        <v>2012</v>
      </c>
      <c r="AF117">
        <v>2013</v>
      </c>
      <c r="AG117">
        <v>2013</v>
      </c>
      <c r="AH117">
        <v>2016</v>
      </c>
      <c r="AI117">
        <v>2017</v>
      </c>
      <c r="AJ117">
        <v>2018</v>
      </c>
      <c r="AK117">
        <v>2018</v>
      </c>
      <c r="AL117" s="3">
        <v>21400000</v>
      </c>
      <c r="AM117" t="s">
        <v>355</v>
      </c>
      <c r="AN117" s="1">
        <v>43455</v>
      </c>
      <c r="AQ117">
        <v>0.25</v>
      </c>
      <c r="AR117">
        <v>17322.07</v>
      </c>
      <c r="AS117">
        <v>32284.55</v>
      </c>
      <c r="AT117">
        <v>0</v>
      </c>
      <c r="AU117">
        <v>35142.26</v>
      </c>
      <c r="AV117">
        <v>45235.47</v>
      </c>
      <c r="AW117">
        <v>0</v>
      </c>
      <c r="AY117">
        <v>1308</v>
      </c>
      <c r="AZ117">
        <v>9</v>
      </c>
      <c r="BA117">
        <v>30</v>
      </c>
      <c r="BB117">
        <v>274</v>
      </c>
      <c r="BC117">
        <v>15</v>
      </c>
      <c r="BD117">
        <v>1</v>
      </c>
      <c r="BE117">
        <v>27</v>
      </c>
      <c r="BG117">
        <v>74.52</v>
      </c>
      <c r="BH117">
        <v>99.6</v>
      </c>
      <c r="BI117">
        <v>96.73</v>
      </c>
      <c r="BJ117">
        <v>53.25</v>
      </c>
      <c r="BK117">
        <v>94.93</v>
      </c>
      <c r="BL117">
        <v>100</v>
      </c>
      <c r="BM117">
        <v>44.68</v>
      </c>
      <c r="BN117" t="s">
        <v>133</v>
      </c>
      <c r="BP117" s="3">
        <v>1778684825</v>
      </c>
      <c r="BQ117" s="20">
        <v>259</v>
      </c>
      <c r="BR117" s="20">
        <v>219</v>
      </c>
      <c r="BS117" s="20">
        <v>938</v>
      </c>
      <c r="BT117" s="20">
        <v>399</v>
      </c>
      <c r="BU117" s="20">
        <v>446</v>
      </c>
      <c r="BV117" s="20">
        <v>-302</v>
      </c>
      <c r="BW117" s="20">
        <v>1835</v>
      </c>
      <c r="BX117" s="22">
        <v>129984.6</v>
      </c>
      <c r="BY117">
        <v>7</v>
      </c>
      <c r="BZ117">
        <v>99.32</v>
      </c>
      <c r="CA117">
        <v>0.02</v>
      </c>
      <c r="CB117">
        <v>0.63</v>
      </c>
      <c r="CC117">
        <v>0</v>
      </c>
    </row>
    <row r="118" spans="1:81" ht="34" x14ac:dyDescent="0.2">
      <c r="A118" t="s">
        <v>1130</v>
      </c>
      <c r="B118" t="s">
        <v>1131</v>
      </c>
      <c r="C118" t="s">
        <v>1132</v>
      </c>
      <c r="D118" t="s">
        <v>1133</v>
      </c>
      <c r="E118" s="2" t="s">
        <v>1134</v>
      </c>
      <c r="H118" s="3">
        <v>7000000</v>
      </c>
      <c r="I118" s="3">
        <v>30000000</v>
      </c>
      <c r="J118" s="3">
        <v>60000000</v>
      </c>
      <c r="K118" s="3">
        <v>125000000</v>
      </c>
      <c r="P118" s="3">
        <v>35000000</v>
      </c>
      <c r="Q118" s="3">
        <v>200100000</v>
      </c>
      <c r="R118" s="3">
        <v>600000000</v>
      </c>
      <c r="S118" s="3">
        <v>808000000</v>
      </c>
      <c r="W118" s="2" t="s">
        <v>1135</v>
      </c>
      <c r="X118" s="2" t="s">
        <v>1136</v>
      </c>
      <c r="Y118" s="2" t="s">
        <v>1137</v>
      </c>
      <c r="Z118" s="2" t="s">
        <v>1138</v>
      </c>
      <c r="AA118" s="2" t="s">
        <v>1139</v>
      </c>
      <c r="AE118">
        <v>2012</v>
      </c>
      <c r="AF118">
        <v>2012</v>
      </c>
      <c r="AG118">
        <v>2013</v>
      </c>
      <c r="AH118">
        <v>2014</v>
      </c>
      <c r="AI118">
        <v>2015</v>
      </c>
      <c r="AL118" s="3">
        <v>125000000</v>
      </c>
      <c r="AM118" t="s">
        <v>91</v>
      </c>
      <c r="AN118" s="1">
        <v>42289</v>
      </c>
      <c r="AO118" s="3">
        <v>808000000</v>
      </c>
      <c r="AQ118">
        <v>0</v>
      </c>
      <c r="AR118">
        <v>11744.9</v>
      </c>
      <c r="AS118">
        <v>1474.2</v>
      </c>
      <c r="AT118">
        <v>58071.74</v>
      </c>
      <c r="AU118">
        <v>53141.27</v>
      </c>
      <c r="AY118">
        <v>1848</v>
      </c>
      <c r="AZ118">
        <v>27</v>
      </c>
      <c r="BA118">
        <v>189</v>
      </c>
      <c r="BB118">
        <v>4</v>
      </c>
      <c r="BC118">
        <v>7</v>
      </c>
      <c r="BG118">
        <v>63.99</v>
      </c>
      <c r="BH118">
        <v>98.39</v>
      </c>
      <c r="BI118">
        <v>78.8</v>
      </c>
      <c r="BJ118">
        <v>99.41</v>
      </c>
      <c r="BK118">
        <v>97.66</v>
      </c>
      <c r="BO118">
        <v>3.39</v>
      </c>
      <c r="BP118" s="3">
        <v>222000000</v>
      </c>
      <c r="BQ118" s="20">
        <v>182</v>
      </c>
      <c r="BR118" s="20">
        <v>365</v>
      </c>
      <c r="BS118" s="20">
        <v>387</v>
      </c>
      <c r="BT118" s="20">
        <v>446</v>
      </c>
      <c r="BW118" s="20">
        <v>833</v>
      </c>
      <c r="BX118" s="22">
        <v>124432.11</v>
      </c>
      <c r="BY118">
        <v>8</v>
      </c>
      <c r="BZ118">
        <v>99.21</v>
      </c>
      <c r="CA118">
        <v>4.04</v>
      </c>
      <c r="CB118">
        <v>4.04</v>
      </c>
      <c r="CC118">
        <v>4.04</v>
      </c>
    </row>
    <row r="119" spans="1:81" ht="34" x14ac:dyDescent="0.2">
      <c r="A119" t="s">
        <v>1140</v>
      </c>
      <c r="B119" t="s">
        <v>1141</v>
      </c>
      <c r="C119" t="s">
        <v>1142</v>
      </c>
      <c r="D119" t="s">
        <v>1143</v>
      </c>
      <c r="E119" s="2" t="s">
        <v>1144</v>
      </c>
      <c r="J119" s="3">
        <v>75000000</v>
      </c>
      <c r="R119" s="3">
        <v>875000000</v>
      </c>
      <c r="X119" s="2" t="s">
        <v>142</v>
      </c>
      <c r="Y119" s="2" t="s">
        <v>142</v>
      </c>
      <c r="Z119" s="2" t="s">
        <v>1145</v>
      </c>
      <c r="AF119">
        <v>2012</v>
      </c>
      <c r="AG119">
        <v>2013</v>
      </c>
      <c r="AH119">
        <v>2016</v>
      </c>
      <c r="AL119" s="3">
        <v>75000000</v>
      </c>
      <c r="AM119" t="s">
        <v>90</v>
      </c>
      <c r="AN119" s="1">
        <v>42515</v>
      </c>
      <c r="AO119" s="3">
        <v>610000000</v>
      </c>
      <c r="AR119">
        <v>9087.33</v>
      </c>
      <c r="AS119">
        <v>58379</v>
      </c>
      <c r="AT119">
        <v>53725.84</v>
      </c>
      <c r="AZ119">
        <v>39</v>
      </c>
      <c r="BA119">
        <v>11</v>
      </c>
      <c r="BB119">
        <v>20</v>
      </c>
      <c r="BH119">
        <v>97.65</v>
      </c>
      <c r="BI119">
        <v>98.87</v>
      </c>
      <c r="BJ119">
        <v>96.75</v>
      </c>
      <c r="BP119" s="3">
        <v>108500000</v>
      </c>
      <c r="BR119" s="20">
        <v>367</v>
      </c>
      <c r="BS119" s="20">
        <v>999</v>
      </c>
      <c r="BW119" s="20">
        <v>999</v>
      </c>
      <c r="BX119" s="22">
        <v>121192.17</v>
      </c>
      <c r="BY119">
        <v>9</v>
      </c>
      <c r="BZ119">
        <v>99.1</v>
      </c>
    </row>
    <row r="120" spans="1:81" ht="51" x14ac:dyDescent="0.2">
      <c r="A120" t="s">
        <v>1146</v>
      </c>
      <c r="B120" t="s">
        <v>1147</v>
      </c>
      <c r="C120" t="s">
        <v>1148</v>
      </c>
      <c r="D120" t="s">
        <v>1149</v>
      </c>
      <c r="E120" s="2" t="s">
        <v>1150</v>
      </c>
      <c r="G120" s="3">
        <v>1000000</v>
      </c>
      <c r="H120" s="3">
        <v>3000000</v>
      </c>
      <c r="I120" s="3">
        <v>21000000</v>
      </c>
      <c r="J120" s="3">
        <v>36000000</v>
      </c>
      <c r="O120" s="3">
        <v>10000000</v>
      </c>
      <c r="P120" s="3">
        <v>15000000</v>
      </c>
      <c r="Q120" s="3">
        <v>140070000</v>
      </c>
      <c r="R120" s="3">
        <v>360000000</v>
      </c>
      <c r="W120" s="2" t="s">
        <v>1151</v>
      </c>
      <c r="X120" s="2" t="s">
        <v>1152</v>
      </c>
      <c r="Y120" s="2" t="s">
        <v>1153</v>
      </c>
      <c r="Z120" s="2" t="s">
        <v>1154</v>
      </c>
      <c r="AE120">
        <v>2012</v>
      </c>
      <c r="AF120">
        <v>2013</v>
      </c>
      <c r="AG120">
        <v>2013</v>
      </c>
      <c r="AH120">
        <v>2014</v>
      </c>
      <c r="AL120" s="3">
        <v>36000000</v>
      </c>
      <c r="AM120" t="s">
        <v>90</v>
      </c>
      <c r="AN120" s="1">
        <v>41778</v>
      </c>
      <c r="AQ120">
        <v>0</v>
      </c>
      <c r="AR120">
        <v>115.81</v>
      </c>
      <c r="AS120">
        <v>61182.82</v>
      </c>
      <c r="AT120">
        <v>59722.71</v>
      </c>
      <c r="AY120">
        <v>1848</v>
      </c>
      <c r="AZ120">
        <v>374</v>
      </c>
      <c r="BA120">
        <v>5</v>
      </c>
      <c r="BB120">
        <v>3</v>
      </c>
      <c r="BG120">
        <v>63.99</v>
      </c>
      <c r="BH120">
        <v>81.430000000000007</v>
      </c>
      <c r="BI120">
        <v>99.55</v>
      </c>
      <c r="BJ120">
        <v>99.61</v>
      </c>
      <c r="BP120" s="3">
        <v>61000000</v>
      </c>
      <c r="BQ120" s="20">
        <v>458</v>
      </c>
      <c r="BR120" s="20">
        <v>153</v>
      </c>
      <c r="BS120" s="20">
        <v>257</v>
      </c>
      <c r="BW120" s="20">
        <v>257</v>
      </c>
      <c r="BX120" s="22">
        <v>121021.34</v>
      </c>
      <c r="BY120">
        <v>10</v>
      </c>
      <c r="BZ120">
        <v>98.99</v>
      </c>
      <c r="CA120">
        <v>2.57</v>
      </c>
      <c r="CB120">
        <v>2.57</v>
      </c>
      <c r="CC120">
        <v>0</v>
      </c>
    </row>
    <row r="121" spans="1:81" ht="51" x14ac:dyDescent="0.2">
      <c r="A121" t="s">
        <v>1155</v>
      </c>
      <c r="B121" t="s">
        <v>1156</v>
      </c>
      <c r="C121" t="s">
        <v>1157</v>
      </c>
      <c r="D121" t="s">
        <v>1158</v>
      </c>
      <c r="E121" s="2" t="s">
        <v>1159</v>
      </c>
      <c r="H121" s="3">
        <v>9000000</v>
      </c>
      <c r="I121" s="3">
        <v>17000000</v>
      </c>
      <c r="J121" s="3">
        <v>26000000</v>
      </c>
      <c r="K121" s="3">
        <v>45000000</v>
      </c>
      <c r="L121" s="3">
        <v>30000000</v>
      </c>
      <c r="P121" s="3">
        <v>45000000</v>
      </c>
      <c r="Q121" s="3">
        <v>113390000</v>
      </c>
      <c r="R121" s="3">
        <v>260000000</v>
      </c>
      <c r="S121" s="3">
        <v>675000000</v>
      </c>
      <c r="T121" s="3">
        <v>600000000</v>
      </c>
      <c r="X121" s="2" t="s">
        <v>1160</v>
      </c>
      <c r="Y121" s="2" t="s">
        <v>1161</v>
      </c>
      <c r="Z121" s="2" t="s">
        <v>1162</v>
      </c>
      <c r="AA121" s="2" t="s">
        <v>1163</v>
      </c>
      <c r="AB121" s="2" t="s">
        <v>1164</v>
      </c>
      <c r="AF121">
        <v>2012</v>
      </c>
      <c r="AG121">
        <v>2013</v>
      </c>
      <c r="AH121">
        <v>2014</v>
      </c>
      <c r="AI121">
        <v>2016</v>
      </c>
      <c r="AJ121">
        <v>2017</v>
      </c>
      <c r="AL121" s="3">
        <v>30000000</v>
      </c>
      <c r="AM121" t="s">
        <v>92</v>
      </c>
      <c r="AN121" s="1">
        <v>43041</v>
      </c>
      <c r="AO121" s="3">
        <v>600000000</v>
      </c>
      <c r="AR121">
        <v>1780.8</v>
      </c>
      <c r="AS121">
        <v>31030.33</v>
      </c>
      <c r="AT121">
        <v>33979.83</v>
      </c>
      <c r="AU121">
        <v>50780.23</v>
      </c>
      <c r="AV121">
        <v>0</v>
      </c>
      <c r="AZ121">
        <v>169</v>
      </c>
      <c r="BA121">
        <v>32</v>
      </c>
      <c r="BB121">
        <v>21</v>
      </c>
      <c r="BC121">
        <v>3</v>
      </c>
      <c r="BD121">
        <v>58</v>
      </c>
      <c r="BH121">
        <v>89.62</v>
      </c>
      <c r="BI121">
        <v>96.51</v>
      </c>
      <c r="BJ121">
        <v>96.08</v>
      </c>
      <c r="BK121">
        <v>99.18</v>
      </c>
      <c r="BL121">
        <v>44.12</v>
      </c>
      <c r="BO121">
        <v>4.22</v>
      </c>
      <c r="BP121" s="3">
        <v>140000000</v>
      </c>
      <c r="BR121" s="20">
        <v>442</v>
      </c>
      <c r="BS121" s="20">
        <v>390</v>
      </c>
      <c r="BT121" s="20">
        <v>617</v>
      </c>
      <c r="BU121" s="20">
        <v>652</v>
      </c>
      <c r="BW121" s="20">
        <v>1659</v>
      </c>
      <c r="BX121" s="22">
        <v>117571.19</v>
      </c>
      <c r="BY121">
        <v>11</v>
      </c>
      <c r="BZ121">
        <v>98.87</v>
      </c>
      <c r="CA121">
        <v>5.29</v>
      </c>
      <c r="CB121">
        <v>5.95</v>
      </c>
      <c r="CC121">
        <v>5.29</v>
      </c>
    </row>
    <row r="122" spans="1:81" ht="68" x14ac:dyDescent="0.2">
      <c r="A122" t="s">
        <v>1165</v>
      </c>
      <c r="B122" t="s">
        <v>1166</v>
      </c>
      <c r="C122" t="s">
        <v>1167</v>
      </c>
      <c r="E122" s="2" t="s">
        <v>1168</v>
      </c>
      <c r="H122" s="3">
        <v>250000</v>
      </c>
      <c r="I122" s="3">
        <v>40000000</v>
      </c>
      <c r="J122" s="3">
        <v>10500000</v>
      </c>
      <c r="K122" s="3">
        <v>60000000</v>
      </c>
      <c r="P122" s="3">
        <v>1250000</v>
      </c>
      <c r="Q122" s="3">
        <v>266800000</v>
      </c>
      <c r="R122" s="3">
        <v>105000000</v>
      </c>
      <c r="S122" s="3">
        <v>900000000</v>
      </c>
      <c r="X122" s="2" t="s">
        <v>480</v>
      </c>
      <c r="Y122" s="2" t="s">
        <v>1169</v>
      </c>
      <c r="Z122" s="2" t="s">
        <v>1170</v>
      </c>
      <c r="AA122" s="2" t="s">
        <v>1171</v>
      </c>
      <c r="AF122">
        <v>2008</v>
      </c>
      <c r="AG122">
        <v>2013</v>
      </c>
      <c r="AH122">
        <v>2014</v>
      </c>
      <c r="AI122">
        <v>2017</v>
      </c>
      <c r="AL122" s="3">
        <v>60000000</v>
      </c>
      <c r="AM122" t="s">
        <v>91</v>
      </c>
      <c r="AN122" s="1">
        <v>42781</v>
      </c>
      <c r="AO122" s="3">
        <v>900000000</v>
      </c>
      <c r="AR122">
        <v>0</v>
      </c>
      <c r="AS122">
        <v>40590.97</v>
      </c>
      <c r="AT122">
        <v>25822.2</v>
      </c>
      <c r="AU122">
        <v>48316.2</v>
      </c>
      <c r="AZ122">
        <v>1</v>
      </c>
      <c r="BA122">
        <v>22</v>
      </c>
      <c r="BB122">
        <v>36</v>
      </c>
      <c r="BC122">
        <v>7</v>
      </c>
      <c r="BH122">
        <v>100</v>
      </c>
      <c r="BI122">
        <v>97.63</v>
      </c>
      <c r="BJ122">
        <v>93.14</v>
      </c>
      <c r="BK122">
        <v>97.83</v>
      </c>
      <c r="BO122">
        <v>2.83</v>
      </c>
      <c r="BP122" s="3">
        <v>215750000</v>
      </c>
      <c r="BR122" s="20">
        <v>1915</v>
      </c>
      <c r="BS122" s="20">
        <v>358</v>
      </c>
      <c r="BT122" s="20">
        <v>825</v>
      </c>
      <c r="BW122" s="20">
        <v>1183</v>
      </c>
      <c r="BX122" s="22">
        <v>114729.37</v>
      </c>
      <c r="BY122">
        <v>12</v>
      </c>
      <c r="BZ122">
        <v>98.76</v>
      </c>
      <c r="CA122">
        <v>3.37</v>
      </c>
      <c r="CB122">
        <v>0.39</v>
      </c>
      <c r="CC122">
        <v>3.37</v>
      </c>
    </row>
    <row r="123" spans="1:81" ht="51" x14ac:dyDescent="0.2">
      <c r="A123" t="s">
        <v>1172</v>
      </c>
      <c r="B123" t="s">
        <v>1173</v>
      </c>
      <c r="C123" t="s">
        <v>1174</v>
      </c>
      <c r="D123" t="s">
        <v>1175</v>
      </c>
      <c r="E123" s="2" t="s">
        <v>1176</v>
      </c>
      <c r="H123" s="3">
        <v>3000000</v>
      </c>
      <c r="I123" s="3">
        <v>4000000</v>
      </c>
      <c r="J123" s="3">
        <v>30000000</v>
      </c>
      <c r="K123" s="3">
        <v>51000000</v>
      </c>
      <c r="P123" s="3">
        <v>15000000</v>
      </c>
      <c r="Q123" s="3">
        <v>26680000</v>
      </c>
      <c r="R123" s="3">
        <v>300000000</v>
      </c>
      <c r="S123" s="3">
        <v>765000000</v>
      </c>
      <c r="W123" s="2" t="s">
        <v>1177</v>
      </c>
      <c r="X123" s="2" t="s">
        <v>1178</v>
      </c>
      <c r="Y123" s="2" t="s">
        <v>1179</v>
      </c>
      <c r="Z123" s="2" t="s">
        <v>1180</v>
      </c>
      <c r="AA123" s="2" t="s">
        <v>1181</v>
      </c>
      <c r="AE123">
        <v>2012</v>
      </c>
      <c r="AF123">
        <v>2012</v>
      </c>
      <c r="AG123">
        <v>2013</v>
      </c>
      <c r="AH123">
        <v>2017</v>
      </c>
      <c r="AI123">
        <v>2019</v>
      </c>
      <c r="AL123" s="3">
        <v>50000000</v>
      </c>
      <c r="AM123" t="s">
        <v>114</v>
      </c>
      <c r="AN123" s="1">
        <v>43710</v>
      </c>
      <c r="AO123" s="3">
        <v>1800000000</v>
      </c>
      <c r="AQ123">
        <v>0</v>
      </c>
      <c r="AR123">
        <v>16.579999999999998</v>
      </c>
      <c r="AS123">
        <v>3285.53</v>
      </c>
      <c r="AT123">
        <v>71411.740000000005</v>
      </c>
      <c r="AU123">
        <v>32170.57</v>
      </c>
      <c r="AY123">
        <v>1848</v>
      </c>
      <c r="AZ123">
        <v>435</v>
      </c>
      <c r="BA123">
        <v>145</v>
      </c>
      <c r="BB123">
        <v>10</v>
      </c>
      <c r="BC123">
        <v>65</v>
      </c>
      <c r="BG123">
        <v>63.99</v>
      </c>
      <c r="BH123">
        <v>73.19</v>
      </c>
      <c r="BI123">
        <v>83.77</v>
      </c>
      <c r="BJ123">
        <v>98.72</v>
      </c>
      <c r="BK123">
        <v>81.34</v>
      </c>
      <c r="BN123" t="s">
        <v>178</v>
      </c>
      <c r="BO123">
        <v>56.67</v>
      </c>
      <c r="BP123" s="3">
        <v>178000000</v>
      </c>
      <c r="BQ123" s="20">
        <v>17</v>
      </c>
      <c r="BR123" s="20">
        <v>387</v>
      </c>
      <c r="BS123" s="20">
        <v>1413</v>
      </c>
      <c r="BT123" s="20">
        <v>839</v>
      </c>
      <c r="BW123" s="20">
        <v>2252</v>
      </c>
      <c r="BX123" s="22">
        <v>106884.42</v>
      </c>
      <c r="BY123">
        <v>13</v>
      </c>
      <c r="BZ123">
        <v>98.65</v>
      </c>
      <c r="CA123">
        <v>11.24</v>
      </c>
      <c r="CC123">
        <v>67.47</v>
      </c>
    </row>
    <row r="124" spans="1:81" ht="68" x14ac:dyDescent="0.2">
      <c r="A124" t="s">
        <v>1182</v>
      </c>
      <c r="B124" t="s">
        <v>1183</v>
      </c>
      <c r="C124" t="s">
        <v>1184</v>
      </c>
      <c r="D124" t="s">
        <v>1185</v>
      </c>
      <c r="E124" s="2" t="s">
        <v>1186</v>
      </c>
      <c r="H124" s="3">
        <v>7500000</v>
      </c>
      <c r="I124" s="3">
        <v>20000000</v>
      </c>
      <c r="J124" s="3">
        <v>35000000</v>
      </c>
      <c r="K124" s="3">
        <v>64000000</v>
      </c>
      <c r="L124" s="3">
        <v>75000000</v>
      </c>
      <c r="P124" s="3">
        <v>37500000</v>
      </c>
      <c r="Q124" s="3">
        <v>133400000</v>
      </c>
      <c r="R124" s="3">
        <v>350000000</v>
      </c>
      <c r="S124" s="3">
        <v>700000000</v>
      </c>
      <c r="T124" s="3">
        <v>1500000000</v>
      </c>
      <c r="X124" s="2" t="s">
        <v>1187</v>
      </c>
      <c r="Y124" s="2" t="s">
        <v>1188</v>
      </c>
      <c r="Z124" s="2" t="s">
        <v>1189</v>
      </c>
      <c r="AA124" s="2" t="s">
        <v>1190</v>
      </c>
      <c r="AB124" s="2" t="s">
        <v>1191</v>
      </c>
      <c r="AF124">
        <v>2009</v>
      </c>
      <c r="AG124">
        <v>2013</v>
      </c>
      <c r="AH124">
        <v>2014</v>
      </c>
      <c r="AI124">
        <v>2014</v>
      </c>
      <c r="AJ124">
        <v>2018</v>
      </c>
      <c r="AL124" s="3">
        <v>75000000</v>
      </c>
      <c r="AM124" t="s">
        <v>92</v>
      </c>
      <c r="AN124" s="1">
        <v>43104</v>
      </c>
      <c r="AO124" s="3">
        <v>1500000000</v>
      </c>
      <c r="AR124">
        <v>0</v>
      </c>
      <c r="AS124">
        <v>36101.370000000003</v>
      </c>
      <c r="AT124">
        <v>15900.53</v>
      </c>
      <c r="AU124">
        <v>22836.07</v>
      </c>
      <c r="AV124">
        <v>23450.05</v>
      </c>
      <c r="AZ124">
        <v>1</v>
      </c>
      <c r="BA124">
        <v>26</v>
      </c>
      <c r="BB124">
        <v>71</v>
      </c>
      <c r="BC124">
        <v>15</v>
      </c>
      <c r="BD124">
        <v>3</v>
      </c>
      <c r="BH124">
        <v>100</v>
      </c>
      <c r="BI124">
        <v>97.18</v>
      </c>
      <c r="BJ124">
        <v>86.27</v>
      </c>
      <c r="BK124">
        <v>93.94</v>
      </c>
      <c r="BL124">
        <v>98.57</v>
      </c>
      <c r="BN124" t="s">
        <v>101</v>
      </c>
      <c r="BO124">
        <v>8.9700000000000006</v>
      </c>
      <c r="BP124" s="3">
        <v>274200000</v>
      </c>
      <c r="BR124" s="20">
        <v>1191</v>
      </c>
      <c r="BS124" s="20">
        <v>378</v>
      </c>
      <c r="BT124" s="20">
        <v>208</v>
      </c>
      <c r="BU124" s="20">
        <v>1165</v>
      </c>
      <c r="BW124" s="20">
        <v>1751</v>
      </c>
      <c r="BX124" s="22">
        <v>98288.02</v>
      </c>
      <c r="BY124">
        <v>14</v>
      </c>
      <c r="BZ124">
        <v>98.53</v>
      </c>
      <c r="CA124">
        <v>11.24</v>
      </c>
      <c r="CB124">
        <v>5.25</v>
      </c>
      <c r="CC124">
        <v>11.24</v>
      </c>
    </row>
    <row r="125" spans="1:81" ht="34" x14ac:dyDescent="0.2">
      <c r="A125" t="s">
        <v>1192</v>
      </c>
      <c r="B125" t="s">
        <v>1193</v>
      </c>
      <c r="C125" t="s">
        <v>1194</v>
      </c>
      <c r="D125" t="s">
        <v>1195</v>
      </c>
      <c r="E125" s="2" t="s">
        <v>1196</v>
      </c>
      <c r="J125" s="3">
        <v>6983721</v>
      </c>
      <c r="K125" s="3">
        <v>30000000</v>
      </c>
      <c r="R125" s="3">
        <v>69837210</v>
      </c>
      <c r="S125" s="3">
        <v>450000000</v>
      </c>
      <c r="W125" s="2" t="s">
        <v>1197</v>
      </c>
      <c r="X125" s="2" t="s">
        <v>1198</v>
      </c>
      <c r="Y125" s="2" t="s">
        <v>1199</v>
      </c>
      <c r="Z125" s="2" t="s">
        <v>1200</v>
      </c>
      <c r="AA125" s="2" t="s">
        <v>1201</v>
      </c>
      <c r="AE125">
        <v>2011</v>
      </c>
      <c r="AF125">
        <v>2013</v>
      </c>
      <c r="AG125">
        <v>2013</v>
      </c>
      <c r="AH125">
        <v>2015</v>
      </c>
      <c r="AI125">
        <v>2018</v>
      </c>
      <c r="AM125" t="s">
        <v>87</v>
      </c>
      <c r="AN125" s="1">
        <v>44079</v>
      </c>
      <c r="AQ125">
        <v>0</v>
      </c>
      <c r="AR125">
        <v>268.92</v>
      </c>
      <c r="AS125">
        <v>0</v>
      </c>
      <c r="AT125">
        <v>42732.74</v>
      </c>
      <c r="AU125">
        <v>49329.71</v>
      </c>
      <c r="AY125">
        <v>1</v>
      </c>
      <c r="AZ125">
        <v>330</v>
      </c>
      <c r="BA125">
        <v>434</v>
      </c>
      <c r="BB125">
        <v>33</v>
      </c>
      <c r="BC125">
        <v>25</v>
      </c>
      <c r="BG125">
        <v>100</v>
      </c>
      <c r="BH125">
        <v>83.62</v>
      </c>
      <c r="BI125">
        <v>51.18</v>
      </c>
      <c r="BJ125">
        <v>95.08</v>
      </c>
      <c r="BK125">
        <v>93.1</v>
      </c>
      <c r="BP125" s="3">
        <v>36983721</v>
      </c>
      <c r="BQ125" s="20">
        <v>439</v>
      </c>
      <c r="BR125" s="20">
        <v>301</v>
      </c>
      <c r="BS125" s="20">
        <v>473</v>
      </c>
      <c r="BT125" s="20">
        <v>1138</v>
      </c>
      <c r="BW125" s="20">
        <v>2497</v>
      </c>
      <c r="BX125" s="22">
        <v>92331.37</v>
      </c>
      <c r="BY125">
        <v>15</v>
      </c>
      <c r="BZ125">
        <v>98.42</v>
      </c>
    </row>
    <row r="126" spans="1:81" ht="34" x14ac:dyDescent="0.2">
      <c r="A126" t="s">
        <v>1202</v>
      </c>
      <c r="B126" t="s">
        <v>1203</v>
      </c>
      <c r="C126" t="s">
        <v>1204</v>
      </c>
      <c r="D126" t="s">
        <v>1205</v>
      </c>
      <c r="E126" s="2" t="s">
        <v>1206</v>
      </c>
      <c r="G126" s="3">
        <v>1300000</v>
      </c>
      <c r="H126" s="3">
        <v>12750000</v>
      </c>
      <c r="I126" s="3">
        <v>30000000</v>
      </c>
      <c r="J126" s="3">
        <v>50000000</v>
      </c>
      <c r="O126" s="3">
        <v>13000000</v>
      </c>
      <c r="P126" s="3">
        <v>63750000</v>
      </c>
      <c r="Q126" s="3">
        <v>200100000</v>
      </c>
      <c r="R126" s="3">
        <v>500000000</v>
      </c>
      <c r="W126" s="2" t="s">
        <v>1207</v>
      </c>
      <c r="X126" s="2" t="s">
        <v>1208</v>
      </c>
      <c r="Y126" s="2" t="s">
        <v>1209</v>
      </c>
      <c r="Z126" s="2" t="s">
        <v>1210</v>
      </c>
      <c r="AE126">
        <v>2011</v>
      </c>
      <c r="AF126">
        <v>2012</v>
      </c>
      <c r="AG126">
        <v>2013</v>
      </c>
      <c r="AH126">
        <v>2017</v>
      </c>
      <c r="AL126" s="3">
        <v>50000000</v>
      </c>
      <c r="AM126" t="s">
        <v>90</v>
      </c>
      <c r="AN126" s="1">
        <v>42933</v>
      </c>
      <c r="AO126" s="3">
        <v>30000000</v>
      </c>
      <c r="AQ126">
        <v>0</v>
      </c>
      <c r="AR126">
        <v>35.03</v>
      </c>
      <c r="AS126">
        <v>187.54</v>
      </c>
      <c r="AT126">
        <v>91464.85</v>
      </c>
      <c r="AY126">
        <v>1</v>
      </c>
      <c r="AZ126">
        <v>416</v>
      </c>
      <c r="BA126">
        <v>260</v>
      </c>
      <c r="BB126">
        <v>5</v>
      </c>
      <c r="BG126">
        <v>100</v>
      </c>
      <c r="BH126">
        <v>74.37</v>
      </c>
      <c r="BI126">
        <v>70.8</v>
      </c>
      <c r="BJ126">
        <v>99.43</v>
      </c>
      <c r="BO126">
        <v>0.13</v>
      </c>
      <c r="BP126" s="3">
        <v>94050000</v>
      </c>
      <c r="BQ126" s="20">
        <v>334</v>
      </c>
      <c r="BR126" s="20">
        <v>239</v>
      </c>
      <c r="BS126" s="20">
        <v>1656</v>
      </c>
      <c r="BW126" s="20">
        <v>1656</v>
      </c>
      <c r="BX126" s="22">
        <v>91687.42</v>
      </c>
      <c r="BY126">
        <v>16</v>
      </c>
      <c r="BZ126">
        <v>98.31</v>
      </c>
      <c r="CA126">
        <v>2.5</v>
      </c>
      <c r="CC126">
        <v>0.15</v>
      </c>
    </row>
    <row r="127" spans="1:81" ht="34" x14ac:dyDescent="0.2">
      <c r="A127" t="s">
        <v>1211</v>
      </c>
      <c r="B127" t="s">
        <v>1212</v>
      </c>
      <c r="C127" t="s">
        <v>1213</v>
      </c>
      <c r="D127" t="s">
        <v>1214</v>
      </c>
      <c r="E127" s="2" t="s">
        <v>1215</v>
      </c>
      <c r="G127" s="3">
        <v>485000</v>
      </c>
      <c r="H127" s="3">
        <v>13500000</v>
      </c>
      <c r="I127" s="3">
        <v>80000000</v>
      </c>
      <c r="J127" s="3">
        <v>54542880</v>
      </c>
      <c r="K127" s="3">
        <v>485000000</v>
      </c>
      <c r="L127" s="3">
        <v>200000000</v>
      </c>
      <c r="O127" s="3">
        <v>4850000</v>
      </c>
      <c r="P127" s="3">
        <v>67500000</v>
      </c>
      <c r="Q127" s="3">
        <v>880000000</v>
      </c>
      <c r="R127" s="3">
        <v>545428800</v>
      </c>
      <c r="S127" s="3">
        <v>10485000000</v>
      </c>
      <c r="T127" s="3">
        <v>15000000000</v>
      </c>
      <c r="V127" s="2" t="s">
        <v>93</v>
      </c>
      <c r="W127" s="2" t="s">
        <v>567</v>
      </c>
      <c r="X127" s="2" t="s">
        <v>1216</v>
      </c>
      <c r="Y127" s="2" t="s">
        <v>1217</v>
      </c>
      <c r="Z127" s="2" t="s">
        <v>1218</v>
      </c>
      <c r="AA127" s="2" t="s">
        <v>1219</v>
      </c>
      <c r="AB127" s="2" t="s">
        <v>1220</v>
      </c>
      <c r="AC127" s="2" t="s">
        <v>1221</v>
      </c>
      <c r="AD127">
        <v>2013</v>
      </c>
      <c r="AE127">
        <v>2012</v>
      </c>
      <c r="AF127">
        <v>2013</v>
      </c>
      <c r="AG127">
        <v>2013</v>
      </c>
      <c r="AH127">
        <v>2013</v>
      </c>
      <c r="AI127">
        <v>2014</v>
      </c>
      <c r="AJ127">
        <v>2015</v>
      </c>
      <c r="AK127">
        <v>2015</v>
      </c>
      <c r="AL127" s="3">
        <v>250000000</v>
      </c>
      <c r="AM127" t="s">
        <v>355</v>
      </c>
      <c r="AN127" s="1">
        <v>42515</v>
      </c>
      <c r="AO127" s="3">
        <v>29700000000</v>
      </c>
      <c r="AP127">
        <v>3532.75</v>
      </c>
      <c r="AQ127">
        <v>0.25</v>
      </c>
      <c r="AR127">
        <v>18008.310000000001</v>
      </c>
      <c r="AS127">
        <v>52707.4</v>
      </c>
      <c r="AT127">
        <v>0</v>
      </c>
      <c r="AU127">
        <v>12116.62</v>
      </c>
      <c r="AV127">
        <v>3236.02</v>
      </c>
      <c r="AW127">
        <v>0</v>
      </c>
      <c r="AX127">
        <v>1</v>
      </c>
      <c r="AY127">
        <v>1308</v>
      </c>
      <c r="AZ127">
        <v>7</v>
      </c>
      <c r="BA127">
        <v>19</v>
      </c>
      <c r="BB127">
        <v>210</v>
      </c>
      <c r="BC127">
        <v>41</v>
      </c>
      <c r="BD127">
        <v>20</v>
      </c>
      <c r="BE127">
        <v>30</v>
      </c>
      <c r="BF127">
        <v>100</v>
      </c>
      <c r="BG127">
        <v>74.52</v>
      </c>
      <c r="BH127">
        <v>99.7</v>
      </c>
      <c r="BI127">
        <v>97.97</v>
      </c>
      <c r="BJ127">
        <v>44.12</v>
      </c>
      <c r="BK127">
        <v>82.68</v>
      </c>
      <c r="BL127">
        <v>84.3</v>
      </c>
      <c r="BM127">
        <v>40.82</v>
      </c>
      <c r="BN127" t="s">
        <v>133</v>
      </c>
      <c r="BO127">
        <v>26.03</v>
      </c>
      <c r="BP127" s="3">
        <v>4903527880</v>
      </c>
      <c r="BQ127" s="20">
        <v>283</v>
      </c>
      <c r="BR127" s="20">
        <v>134</v>
      </c>
      <c r="BS127" s="20">
        <v>172</v>
      </c>
      <c r="BT127" s="20">
        <v>385</v>
      </c>
      <c r="BU127" s="20">
        <v>71</v>
      </c>
      <c r="BV127" s="20">
        <v>123</v>
      </c>
      <c r="BW127" s="20">
        <v>1068</v>
      </c>
      <c r="BX127" s="22">
        <v>89601.35</v>
      </c>
      <c r="BY127">
        <v>17</v>
      </c>
      <c r="BZ127">
        <v>98.2</v>
      </c>
      <c r="CA127">
        <v>0</v>
      </c>
      <c r="CB127">
        <v>0</v>
      </c>
      <c r="CC127">
        <v>33.75</v>
      </c>
    </row>
    <row r="128" spans="1:81" ht="34" x14ac:dyDescent="0.2">
      <c r="A128" t="s">
        <v>1222</v>
      </c>
      <c r="B128" t="s">
        <v>1223</v>
      </c>
      <c r="C128" t="s">
        <v>1224</v>
      </c>
      <c r="D128" t="s">
        <v>1225</v>
      </c>
      <c r="E128" s="2" t="s">
        <v>1226</v>
      </c>
      <c r="H128" s="3">
        <v>12800000</v>
      </c>
      <c r="I128" s="3">
        <v>36700011</v>
      </c>
      <c r="J128" s="3">
        <v>55000000</v>
      </c>
      <c r="K128" s="3">
        <v>52500000</v>
      </c>
      <c r="P128" s="3">
        <v>39630000</v>
      </c>
      <c r="Q128" s="3">
        <v>244789073.37</v>
      </c>
      <c r="R128" s="3">
        <v>367200000</v>
      </c>
      <c r="S128" s="3">
        <v>787500000</v>
      </c>
      <c r="X128" s="2" t="s">
        <v>1227</v>
      </c>
      <c r="Y128" s="2" t="s">
        <v>1228</v>
      </c>
      <c r="Z128" s="2" t="s">
        <v>1229</v>
      </c>
      <c r="AA128" s="2" t="s">
        <v>1230</v>
      </c>
      <c r="AF128">
        <v>2012</v>
      </c>
      <c r="AG128">
        <v>2013</v>
      </c>
      <c r="AH128">
        <v>2014</v>
      </c>
      <c r="AI128">
        <v>2016</v>
      </c>
      <c r="AL128" s="3">
        <v>77500000</v>
      </c>
      <c r="AM128" t="s">
        <v>91</v>
      </c>
      <c r="AN128" s="1">
        <v>42804</v>
      </c>
      <c r="AR128">
        <v>81.709999999999994</v>
      </c>
      <c r="AS128">
        <v>16265.45</v>
      </c>
      <c r="AT128">
        <v>22911.82</v>
      </c>
      <c r="AU128">
        <v>46984.26</v>
      </c>
      <c r="AZ128">
        <v>354</v>
      </c>
      <c r="BA128">
        <v>47</v>
      </c>
      <c r="BB128">
        <v>50</v>
      </c>
      <c r="BC128">
        <v>5</v>
      </c>
      <c r="BH128">
        <v>78.2</v>
      </c>
      <c r="BI128">
        <v>94.81</v>
      </c>
      <c r="BJ128">
        <v>90.39</v>
      </c>
      <c r="BK128">
        <v>98.35</v>
      </c>
      <c r="BP128" s="3">
        <v>234500011</v>
      </c>
      <c r="BR128" s="20">
        <v>517</v>
      </c>
      <c r="BS128" s="20">
        <v>482</v>
      </c>
      <c r="BT128" s="20">
        <v>640</v>
      </c>
      <c r="BW128" s="20">
        <v>1378</v>
      </c>
      <c r="BX128" s="22">
        <v>86243.24</v>
      </c>
      <c r="BY128">
        <v>18</v>
      </c>
      <c r="BZ128">
        <v>98.08</v>
      </c>
      <c r="CA128">
        <v>3.22</v>
      </c>
      <c r="CB128">
        <v>1.5</v>
      </c>
      <c r="CC128">
        <v>0</v>
      </c>
    </row>
    <row r="129" spans="1:81" ht="68" x14ac:dyDescent="0.2">
      <c r="A129" t="s">
        <v>1231</v>
      </c>
      <c r="B129" t="s">
        <v>1232</v>
      </c>
      <c r="C129" t="s">
        <v>1233</v>
      </c>
      <c r="D129" t="s">
        <v>1234</v>
      </c>
      <c r="E129" s="2" t="s">
        <v>1235</v>
      </c>
      <c r="H129" s="3">
        <v>7000000</v>
      </c>
      <c r="I129" s="3">
        <v>23000000</v>
      </c>
      <c r="J129" s="3">
        <v>85000000</v>
      </c>
      <c r="P129" s="3">
        <v>35000000</v>
      </c>
      <c r="Q129" s="3">
        <v>153410000</v>
      </c>
      <c r="R129" s="3">
        <v>850000000</v>
      </c>
      <c r="X129" s="2" t="s">
        <v>120</v>
      </c>
      <c r="Y129" s="2" t="s">
        <v>1236</v>
      </c>
      <c r="Z129" s="2" t="s">
        <v>1237</v>
      </c>
      <c r="AF129">
        <v>2013</v>
      </c>
      <c r="AG129">
        <v>2013</v>
      </c>
      <c r="AH129">
        <v>2015</v>
      </c>
      <c r="AL129" s="3">
        <v>85000000</v>
      </c>
      <c r="AM129" t="s">
        <v>90</v>
      </c>
      <c r="AN129" s="1">
        <v>42086</v>
      </c>
      <c r="AO129" s="3">
        <v>850000000</v>
      </c>
      <c r="AR129">
        <v>5275.75</v>
      </c>
      <c r="AS129">
        <v>4152.4399999999996</v>
      </c>
      <c r="AT129">
        <v>74136.490000000005</v>
      </c>
      <c r="AZ129">
        <v>118</v>
      </c>
      <c r="BA129">
        <v>130</v>
      </c>
      <c r="BB129">
        <v>8</v>
      </c>
      <c r="BH129">
        <v>94.18</v>
      </c>
      <c r="BI129">
        <v>85.46</v>
      </c>
      <c r="BJ129">
        <v>98.92</v>
      </c>
      <c r="BO129">
        <v>4.99</v>
      </c>
      <c r="BP129" s="3">
        <v>115000000</v>
      </c>
      <c r="BR129" s="20">
        <v>92</v>
      </c>
      <c r="BS129" s="20">
        <v>459</v>
      </c>
      <c r="BW129" s="20">
        <v>459</v>
      </c>
      <c r="BX129" s="22">
        <v>83564.679999999993</v>
      </c>
      <c r="BY129">
        <v>19</v>
      </c>
      <c r="BZ129">
        <v>97.97</v>
      </c>
      <c r="CA129">
        <v>5.54</v>
      </c>
      <c r="CB129">
        <v>5.54</v>
      </c>
      <c r="CC129">
        <v>5.54</v>
      </c>
    </row>
    <row r="130" spans="1:81" ht="51" x14ac:dyDescent="0.2">
      <c r="A130" t="s">
        <v>1238</v>
      </c>
      <c r="B130" t="s">
        <v>1239</v>
      </c>
      <c r="C130" t="s">
        <v>1240</v>
      </c>
      <c r="D130" t="s">
        <v>1241</v>
      </c>
      <c r="E130" s="2" t="s">
        <v>1242</v>
      </c>
      <c r="G130" s="3">
        <v>6000000</v>
      </c>
      <c r="H130" s="3">
        <v>27000000</v>
      </c>
      <c r="I130" s="3">
        <v>25000000</v>
      </c>
      <c r="J130" s="3">
        <v>70000000</v>
      </c>
      <c r="K130" s="3">
        <v>100000000</v>
      </c>
      <c r="L130" s="3">
        <v>75000000</v>
      </c>
      <c r="O130" s="3">
        <v>60000000</v>
      </c>
      <c r="P130" s="3">
        <v>135000000</v>
      </c>
      <c r="Q130" s="3">
        <v>166750000</v>
      </c>
      <c r="R130" s="3">
        <v>1000000000</v>
      </c>
      <c r="S130" s="3">
        <v>1700000000</v>
      </c>
      <c r="T130" s="3">
        <v>1000000000</v>
      </c>
      <c r="W130" s="2" t="s">
        <v>1243</v>
      </c>
      <c r="X130" s="2" t="s">
        <v>1244</v>
      </c>
      <c r="Y130" s="2" t="s">
        <v>1245</v>
      </c>
      <c r="Z130" s="2" t="s">
        <v>1246</v>
      </c>
      <c r="AA130" s="2" t="s">
        <v>1247</v>
      </c>
      <c r="AB130" s="2" t="s">
        <v>1248</v>
      </c>
      <c r="AE130">
        <v>2011</v>
      </c>
      <c r="AF130">
        <v>2012</v>
      </c>
      <c r="AG130">
        <v>2013</v>
      </c>
      <c r="AH130">
        <v>2014</v>
      </c>
      <c r="AI130">
        <v>2015</v>
      </c>
      <c r="AJ130">
        <v>2017</v>
      </c>
      <c r="AL130" s="3">
        <v>200000000</v>
      </c>
      <c r="AM130" t="s">
        <v>695</v>
      </c>
      <c r="AN130" s="1">
        <v>43020</v>
      </c>
      <c r="AO130" s="3">
        <v>1296000000</v>
      </c>
      <c r="AQ130">
        <v>0</v>
      </c>
      <c r="AR130">
        <v>105.11</v>
      </c>
      <c r="AS130">
        <v>19174.79</v>
      </c>
      <c r="AT130">
        <v>37955.47</v>
      </c>
      <c r="AU130">
        <v>19867.54</v>
      </c>
      <c r="AV130">
        <v>4663.72</v>
      </c>
      <c r="AY130">
        <v>1</v>
      </c>
      <c r="AZ130">
        <v>315</v>
      </c>
      <c r="BA130">
        <v>40</v>
      </c>
      <c r="BB130">
        <v>17</v>
      </c>
      <c r="BC130">
        <v>30</v>
      </c>
      <c r="BD130">
        <v>19</v>
      </c>
      <c r="BG130">
        <v>100</v>
      </c>
      <c r="BH130">
        <v>80.61</v>
      </c>
      <c r="BI130">
        <v>95.6</v>
      </c>
      <c r="BJ130">
        <v>96.86</v>
      </c>
      <c r="BK130">
        <v>88.67</v>
      </c>
      <c r="BL130">
        <v>82.35</v>
      </c>
      <c r="BN130" t="s">
        <v>133</v>
      </c>
      <c r="BO130">
        <v>6.2</v>
      </c>
      <c r="BP130" s="3">
        <v>503000000</v>
      </c>
      <c r="BQ130" s="20">
        <v>196</v>
      </c>
      <c r="BR130" s="20">
        <v>598</v>
      </c>
      <c r="BS130" s="20">
        <v>288</v>
      </c>
      <c r="BT130" s="20">
        <v>353</v>
      </c>
      <c r="BU130" s="20">
        <v>790</v>
      </c>
      <c r="BW130" s="20">
        <v>1431</v>
      </c>
      <c r="BX130" s="22">
        <v>81766.63</v>
      </c>
      <c r="BY130">
        <v>20</v>
      </c>
      <c r="BZ130">
        <v>97.86</v>
      </c>
      <c r="CA130">
        <v>6</v>
      </c>
      <c r="CB130">
        <v>10.19</v>
      </c>
      <c r="CC130">
        <v>7.77</v>
      </c>
    </row>
    <row r="131" spans="1:81" ht="51" x14ac:dyDescent="0.2">
      <c r="A131" t="s">
        <v>1249</v>
      </c>
      <c r="B131" t="s">
        <v>1250</v>
      </c>
      <c r="C131" t="s">
        <v>1251</v>
      </c>
      <c r="D131" t="s">
        <v>1252</v>
      </c>
      <c r="E131" s="2" t="s">
        <v>1253</v>
      </c>
      <c r="H131" s="3">
        <v>5500000</v>
      </c>
      <c r="I131" s="3">
        <v>15900000</v>
      </c>
      <c r="J131" s="3">
        <v>35000000</v>
      </c>
      <c r="K131" s="3">
        <v>75000000</v>
      </c>
      <c r="L131" s="3">
        <v>100000000</v>
      </c>
      <c r="M131" s="3">
        <v>168700000</v>
      </c>
      <c r="P131" s="3">
        <v>27500000</v>
      </c>
      <c r="Q131" s="3">
        <v>106053000</v>
      </c>
      <c r="R131" s="3">
        <v>350000000</v>
      </c>
      <c r="S131" s="3">
        <v>1125000000</v>
      </c>
      <c r="T131" s="3">
        <v>525000000</v>
      </c>
      <c r="U131" s="3">
        <v>1000000000</v>
      </c>
      <c r="X131" s="2" t="s">
        <v>1254</v>
      </c>
      <c r="Y131" s="2" t="s">
        <v>1255</v>
      </c>
      <c r="Z131" s="2" t="s">
        <v>1256</v>
      </c>
      <c r="AA131" s="2" t="s">
        <v>1257</v>
      </c>
      <c r="AB131" s="2" t="s">
        <v>1258</v>
      </c>
      <c r="AC131" s="2" t="s">
        <v>1259</v>
      </c>
      <c r="AF131">
        <v>2013</v>
      </c>
      <c r="AG131">
        <v>2013</v>
      </c>
      <c r="AH131">
        <v>2014</v>
      </c>
      <c r="AI131">
        <v>2015</v>
      </c>
      <c r="AJ131">
        <v>2017</v>
      </c>
      <c r="AK131">
        <v>2018</v>
      </c>
      <c r="AL131" s="3">
        <v>300000000</v>
      </c>
      <c r="AM131" t="s">
        <v>114</v>
      </c>
      <c r="AN131" s="1">
        <v>43867</v>
      </c>
      <c r="AO131" s="3">
        <v>3000000000</v>
      </c>
      <c r="AR131">
        <v>6.07</v>
      </c>
      <c r="AS131">
        <v>1474.7</v>
      </c>
      <c r="AT131">
        <v>30375.17</v>
      </c>
      <c r="AU131">
        <v>25487.759999999998</v>
      </c>
      <c r="AV131">
        <v>11325.67</v>
      </c>
      <c r="AW131">
        <v>8029.25</v>
      </c>
      <c r="AZ131">
        <v>589</v>
      </c>
      <c r="BA131">
        <v>187</v>
      </c>
      <c r="BB131">
        <v>26</v>
      </c>
      <c r="BC131">
        <v>17</v>
      </c>
      <c r="BD131">
        <v>6</v>
      </c>
      <c r="BE131">
        <v>5</v>
      </c>
      <c r="BH131">
        <v>70.73</v>
      </c>
      <c r="BI131">
        <v>79.03</v>
      </c>
      <c r="BJ131">
        <v>95.1</v>
      </c>
      <c r="BK131">
        <v>93.75</v>
      </c>
      <c r="BL131">
        <v>95.1</v>
      </c>
      <c r="BM131">
        <v>91.49</v>
      </c>
      <c r="BN131" t="s">
        <v>101</v>
      </c>
      <c r="BO131">
        <v>21.28</v>
      </c>
      <c r="BP131" s="3">
        <v>1441100000</v>
      </c>
      <c r="BR131" s="20">
        <v>285</v>
      </c>
      <c r="BS131" s="20">
        <v>214</v>
      </c>
      <c r="BT131" s="20">
        <v>476</v>
      </c>
      <c r="BU131" s="20">
        <v>642</v>
      </c>
      <c r="BV131" s="20">
        <v>525</v>
      </c>
      <c r="BW131" s="20">
        <v>2307</v>
      </c>
      <c r="BX131" s="22">
        <v>76698.62</v>
      </c>
      <c r="BY131">
        <v>21</v>
      </c>
      <c r="BZ131">
        <v>97.75</v>
      </c>
      <c r="CA131">
        <v>4.95</v>
      </c>
      <c r="CB131">
        <v>10.61</v>
      </c>
      <c r="CC131">
        <v>28.29</v>
      </c>
    </row>
    <row r="132" spans="1:81" ht="34" x14ac:dyDescent="0.2">
      <c r="A132" t="s">
        <v>1260</v>
      </c>
      <c r="B132" t="s">
        <v>1261</v>
      </c>
      <c r="C132" t="s">
        <v>1262</v>
      </c>
      <c r="D132" t="s">
        <v>1263</v>
      </c>
      <c r="E132" s="2" t="s">
        <v>1264</v>
      </c>
      <c r="H132" s="3">
        <v>10000000</v>
      </c>
      <c r="I132" s="3">
        <v>24000000</v>
      </c>
      <c r="J132" s="3">
        <v>70000000</v>
      </c>
      <c r="K132" s="3">
        <v>57999996</v>
      </c>
      <c r="P132" s="3">
        <v>50000000</v>
      </c>
      <c r="Q132" s="3">
        <v>160080000</v>
      </c>
      <c r="R132" s="3">
        <v>700000000</v>
      </c>
      <c r="S132" s="3">
        <v>869999940</v>
      </c>
      <c r="X132" s="2" t="s">
        <v>1265</v>
      </c>
      <c r="Y132" s="2" t="s">
        <v>1266</v>
      </c>
      <c r="Z132" s="2" t="s">
        <v>1267</v>
      </c>
      <c r="AA132" s="2" t="s">
        <v>1268</v>
      </c>
      <c r="AF132">
        <v>2012</v>
      </c>
      <c r="AG132">
        <v>2013</v>
      </c>
      <c r="AH132">
        <v>2014</v>
      </c>
      <c r="AI132">
        <v>2016</v>
      </c>
      <c r="AL132" s="3">
        <v>57999996</v>
      </c>
      <c r="AM132" t="s">
        <v>91</v>
      </c>
      <c r="AN132" s="1">
        <v>42552</v>
      </c>
      <c r="AO132" s="3">
        <v>2250900000</v>
      </c>
      <c r="AR132">
        <v>2288.92</v>
      </c>
      <c r="AS132">
        <v>45657.17</v>
      </c>
      <c r="AT132">
        <v>18479.419999999998</v>
      </c>
      <c r="AU132">
        <v>6151.98</v>
      </c>
      <c r="AZ132">
        <v>141</v>
      </c>
      <c r="BA132">
        <v>20</v>
      </c>
      <c r="BB132">
        <v>59</v>
      </c>
      <c r="BC132">
        <v>42</v>
      </c>
      <c r="BH132">
        <v>91.35</v>
      </c>
      <c r="BI132">
        <v>97.86</v>
      </c>
      <c r="BJ132">
        <v>88.63</v>
      </c>
      <c r="BK132">
        <v>83.13</v>
      </c>
      <c r="BN132" t="s">
        <v>178</v>
      </c>
      <c r="BO132">
        <v>11.81</v>
      </c>
      <c r="BP132" s="3">
        <v>161999996</v>
      </c>
      <c r="BR132" s="20">
        <v>103</v>
      </c>
      <c r="BS132" s="20">
        <v>471</v>
      </c>
      <c r="BT132" s="20">
        <v>757</v>
      </c>
      <c r="BW132" s="20">
        <v>1228</v>
      </c>
      <c r="BX132" s="22">
        <v>72577.490000000005</v>
      </c>
      <c r="BY132">
        <v>22</v>
      </c>
      <c r="BZ132">
        <v>97.63</v>
      </c>
      <c r="CA132">
        <v>5.43</v>
      </c>
      <c r="CB132">
        <v>4.37</v>
      </c>
      <c r="CC132">
        <v>14.06</v>
      </c>
    </row>
    <row r="133" spans="1:81" ht="34" x14ac:dyDescent="0.2">
      <c r="A133" t="s">
        <v>1269</v>
      </c>
      <c r="B133" t="s">
        <v>1270</v>
      </c>
      <c r="C133" t="s">
        <v>1271</v>
      </c>
      <c r="D133" t="s">
        <v>1272</v>
      </c>
      <c r="E133" s="2" t="s">
        <v>1273</v>
      </c>
      <c r="F133" s="3">
        <v>500000</v>
      </c>
      <c r="G133" s="3">
        <v>3000000</v>
      </c>
      <c r="H133" s="3">
        <v>6000000</v>
      </c>
      <c r="I133" s="3">
        <v>6500000</v>
      </c>
      <c r="J133" s="3">
        <v>30000000</v>
      </c>
      <c r="K133" s="3">
        <v>100000000</v>
      </c>
      <c r="N133" s="3">
        <v>10000000</v>
      </c>
      <c r="O133" s="3">
        <v>15000000</v>
      </c>
      <c r="P133" s="3">
        <v>12000000</v>
      </c>
      <c r="Q133" s="3">
        <v>43355000</v>
      </c>
      <c r="R133" s="3">
        <v>300000000</v>
      </c>
      <c r="S133" s="3">
        <v>1000000000</v>
      </c>
      <c r="V133" s="2" t="s">
        <v>1274</v>
      </c>
      <c r="W133" s="2" t="s">
        <v>1275</v>
      </c>
      <c r="X133" s="2" t="s">
        <v>1276</v>
      </c>
      <c r="Y133" s="2" t="s">
        <v>1277</v>
      </c>
      <c r="Z133" s="2" t="s">
        <v>1278</v>
      </c>
      <c r="AA133" s="2" t="s">
        <v>1279</v>
      </c>
      <c r="AD133">
        <v>2010</v>
      </c>
      <c r="AE133">
        <v>2011</v>
      </c>
      <c r="AF133">
        <v>2013</v>
      </c>
      <c r="AG133">
        <v>2013</v>
      </c>
      <c r="AH133">
        <v>2015</v>
      </c>
      <c r="AI133">
        <v>2017</v>
      </c>
      <c r="AL133" s="3">
        <v>130000000</v>
      </c>
      <c r="AM133" t="s">
        <v>355</v>
      </c>
      <c r="AN133" s="1">
        <v>42752</v>
      </c>
      <c r="AO133" s="3">
        <v>8306100000</v>
      </c>
      <c r="AP133">
        <v>0</v>
      </c>
      <c r="AQ133">
        <v>0</v>
      </c>
      <c r="AR133">
        <v>4217.1899999999996</v>
      </c>
      <c r="AS133">
        <v>14223.71</v>
      </c>
      <c r="AT133">
        <v>3947.54</v>
      </c>
      <c r="AU133">
        <v>49326.65</v>
      </c>
      <c r="AX133">
        <v>1</v>
      </c>
      <c r="AY133">
        <v>1</v>
      </c>
      <c r="AZ133">
        <v>129</v>
      </c>
      <c r="BA133">
        <v>53</v>
      </c>
      <c r="BB133">
        <v>197</v>
      </c>
      <c r="BC133">
        <v>5</v>
      </c>
      <c r="BF133">
        <v>100</v>
      </c>
      <c r="BG133">
        <v>100</v>
      </c>
      <c r="BH133">
        <v>93.63</v>
      </c>
      <c r="BI133">
        <v>94.14</v>
      </c>
      <c r="BJ133">
        <v>69.89</v>
      </c>
      <c r="BK133">
        <v>98.55</v>
      </c>
      <c r="BN133" t="s">
        <v>133</v>
      </c>
      <c r="BO133">
        <v>160.93</v>
      </c>
      <c r="BP133" s="3">
        <v>276000000</v>
      </c>
      <c r="BQ133" s="20">
        <v>607</v>
      </c>
      <c r="BR133" s="20">
        <v>239</v>
      </c>
      <c r="BS133" s="20">
        <v>498</v>
      </c>
      <c r="BT133" s="20">
        <v>713</v>
      </c>
      <c r="BW133" s="20">
        <v>1211</v>
      </c>
      <c r="BX133" s="22">
        <v>71715.09</v>
      </c>
      <c r="BY133">
        <v>23</v>
      </c>
      <c r="BZ133">
        <v>97.52</v>
      </c>
      <c r="CA133">
        <v>23.07</v>
      </c>
      <c r="CB133">
        <v>6.92</v>
      </c>
      <c r="CC133">
        <v>191.58</v>
      </c>
    </row>
    <row r="134" spans="1:81" ht="68" x14ac:dyDescent="0.2">
      <c r="A134" t="s">
        <v>1280</v>
      </c>
      <c r="B134" t="s">
        <v>1281</v>
      </c>
      <c r="C134" t="s">
        <v>1282</v>
      </c>
      <c r="D134" t="s">
        <v>1283</v>
      </c>
      <c r="E134" s="2" t="s">
        <v>1284</v>
      </c>
      <c r="G134" s="3">
        <v>500000</v>
      </c>
      <c r="H134" s="3">
        <v>5300000</v>
      </c>
      <c r="I134" s="3">
        <v>12040000</v>
      </c>
      <c r="J134" s="3">
        <v>35000000</v>
      </c>
      <c r="K134" s="3">
        <v>36000000</v>
      </c>
      <c r="L134" s="3">
        <v>100000000</v>
      </c>
      <c r="M134" s="3">
        <v>130000000</v>
      </c>
      <c r="O134" s="3">
        <v>5000000</v>
      </c>
      <c r="P134" s="3">
        <v>26500000</v>
      </c>
      <c r="Q134" s="3">
        <v>80306800</v>
      </c>
      <c r="R134" s="3">
        <v>350000000</v>
      </c>
      <c r="S134" s="3">
        <v>540000000</v>
      </c>
      <c r="T134" s="3">
        <v>2000000000</v>
      </c>
      <c r="U134" s="3">
        <v>1200000000</v>
      </c>
      <c r="W134" s="2" t="s">
        <v>1285</v>
      </c>
      <c r="X134" s="2" t="s">
        <v>1286</v>
      </c>
      <c r="Y134" s="2" t="s">
        <v>1285</v>
      </c>
      <c r="Z134" s="2" t="s">
        <v>1287</v>
      </c>
      <c r="AA134" s="2" t="s">
        <v>1288</v>
      </c>
      <c r="AB134" s="2" t="s">
        <v>1289</v>
      </c>
      <c r="AC134" s="2" t="s">
        <v>1290</v>
      </c>
      <c r="AE134">
        <v>2011</v>
      </c>
      <c r="AF134">
        <v>2012</v>
      </c>
      <c r="AG134">
        <v>2013</v>
      </c>
      <c r="AH134">
        <v>2015</v>
      </c>
      <c r="AI134">
        <v>2018</v>
      </c>
      <c r="AJ134">
        <v>2019</v>
      </c>
      <c r="AK134">
        <v>2021</v>
      </c>
      <c r="AL134" s="3">
        <v>130000000</v>
      </c>
      <c r="AM134" t="s">
        <v>107</v>
      </c>
      <c r="AN134" s="1">
        <v>44315</v>
      </c>
      <c r="AO134" s="3">
        <v>1200000000</v>
      </c>
      <c r="AQ134">
        <v>0</v>
      </c>
      <c r="AR134">
        <v>1723.12</v>
      </c>
      <c r="AS134">
        <v>1371.43</v>
      </c>
      <c r="AT134">
        <v>30338.47</v>
      </c>
      <c r="AU134">
        <v>29315.71</v>
      </c>
      <c r="AV134">
        <v>6199.96</v>
      </c>
      <c r="AW134">
        <v>2634.29</v>
      </c>
      <c r="AY134">
        <v>1</v>
      </c>
      <c r="AZ134">
        <v>183</v>
      </c>
      <c r="BA134">
        <v>202</v>
      </c>
      <c r="BB134">
        <v>43</v>
      </c>
      <c r="BC134">
        <v>42</v>
      </c>
      <c r="BD134">
        <v>43</v>
      </c>
      <c r="BE134">
        <v>24</v>
      </c>
      <c r="BG134">
        <v>100</v>
      </c>
      <c r="BH134">
        <v>88.76</v>
      </c>
      <c r="BI134">
        <v>77.34</v>
      </c>
      <c r="BJ134">
        <v>93.55</v>
      </c>
      <c r="BK134">
        <v>88.22</v>
      </c>
      <c r="BL134">
        <v>69.34</v>
      </c>
      <c r="BM134">
        <v>76.77</v>
      </c>
      <c r="BN134" t="s">
        <v>101</v>
      </c>
      <c r="BO134">
        <v>11.53</v>
      </c>
      <c r="BP134" s="3">
        <v>352540000</v>
      </c>
      <c r="BQ134" s="20">
        <v>218</v>
      </c>
      <c r="BR134" s="20">
        <v>600</v>
      </c>
      <c r="BS134" s="20">
        <v>764</v>
      </c>
      <c r="BT134" s="20">
        <v>875</v>
      </c>
      <c r="BU134" s="20">
        <v>474</v>
      </c>
      <c r="BV134" s="20">
        <v>689</v>
      </c>
      <c r="BW134" s="20">
        <v>2802</v>
      </c>
      <c r="BX134" s="22">
        <v>71582.98</v>
      </c>
      <c r="BY134">
        <v>24</v>
      </c>
      <c r="BZ134">
        <v>97.41</v>
      </c>
      <c r="CA134">
        <v>6.72</v>
      </c>
      <c r="CB134">
        <v>4.3600000000000003</v>
      </c>
      <c r="CC134">
        <v>14.94</v>
      </c>
    </row>
    <row r="135" spans="1:81" ht="34" x14ac:dyDescent="0.2">
      <c r="A135" t="s">
        <v>1291</v>
      </c>
      <c r="B135" t="s">
        <v>1292</v>
      </c>
      <c r="C135" t="s">
        <v>1293</v>
      </c>
      <c r="D135" t="s">
        <v>1294</v>
      </c>
      <c r="E135" s="2" t="s">
        <v>1295</v>
      </c>
      <c r="G135" s="3">
        <v>600000</v>
      </c>
      <c r="H135" s="3">
        <v>4500000</v>
      </c>
      <c r="I135" s="3">
        <v>11100000</v>
      </c>
      <c r="J135" s="3">
        <v>21000000</v>
      </c>
      <c r="K135" s="3">
        <v>23000000</v>
      </c>
      <c r="O135" s="3">
        <v>6000000</v>
      </c>
      <c r="P135" s="3">
        <v>22500000</v>
      </c>
      <c r="Q135" s="3">
        <v>74037000</v>
      </c>
      <c r="R135" s="3">
        <v>210000000</v>
      </c>
      <c r="S135" s="3">
        <v>345000000</v>
      </c>
      <c r="W135" s="2" t="s">
        <v>1296</v>
      </c>
      <c r="X135" s="2" t="s">
        <v>1297</v>
      </c>
      <c r="Y135" s="2" t="s">
        <v>1298</v>
      </c>
      <c r="Z135" s="2" t="s">
        <v>1299</v>
      </c>
      <c r="AA135" s="2" t="s">
        <v>1300</v>
      </c>
      <c r="AE135">
        <v>2007</v>
      </c>
      <c r="AF135">
        <v>2011</v>
      </c>
      <c r="AG135">
        <v>2013</v>
      </c>
      <c r="AH135">
        <v>2016</v>
      </c>
      <c r="AI135">
        <v>2022</v>
      </c>
      <c r="AL135" s="3">
        <v>23000000</v>
      </c>
      <c r="AM135" t="s">
        <v>91</v>
      </c>
      <c r="AN135" s="1">
        <v>44615</v>
      </c>
      <c r="AO135" s="3">
        <v>345000000</v>
      </c>
      <c r="AQ135">
        <v>0</v>
      </c>
      <c r="AR135">
        <v>0</v>
      </c>
      <c r="AS135">
        <v>11335.54</v>
      </c>
      <c r="AT135">
        <v>0</v>
      </c>
      <c r="AU135">
        <v>59281.55</v>
      </c>
      <c r="AY135">
        <v>1</v>
      </c>
      <c r="AZ135">
        <v>1</v>
      </c>
      <c r="BA135">
        <v>74</v>
      </c>
      <c r="BB135">
        <v>274</v>
      </c>
      <c r="BC135">
        <v>70</v>
      </c>
      <c r="BG135">
        <v>100</v>
      </c>
      <c r="BH135">
        <v>100</v>
      </c>
      <c r="BI135">
        <v>91.77</v>
      </c>
      <c r="BJ135">
        <v>53.25</v>
      </c>
      <c r="BK135">
        <v>80.06</v>
      </c>
      <c r="BO135">
        <v>3.91</v>
      </c>
      <c r="BP135" s="3">
        <v>61800000</v>
      </c>
      <c r="BQ135" s="20">
        <v>1489</v>
      </c>
      <c r="BR135" s="20">
        <v>666</v>
      </c>
      <c r="BS135" s="20">
        <v>1040</v>
      </c>
      <c r="BT135" s="20">
        <v>2032</v>
      </c>
      <c r="BW135" s="20">
        <v>3072</v>
      </c>
      <c r="BX135" s="22">
        <v>70617.09</v>
      </c>
      <c r="BY135">
        <v>25</v>
      </c>
      <c r="BZ135">
        <v>97.29</v>
      </c>
      <c r="CA135">
        <v>2.84</v>
      </c>
      <c r="CB135">
        <v>2.84</v>
      </c>
      <c r="CC135">
        <v>4.66</v>
      </c>
    </row>
    <row r="136" spans="1:81" ht="68" x14ac:dyDescent="0.2">
      <c r="A136" t="s">
        <v>1301</v>
      </c>
      <c r="B136" t="s">
        <v>1302</v>
      </c>
      <c r="C136" t="s">
        <v>1303</v>
      </c>
      <c r="D136" t="s">
        <v>1304</v>
      </c>
      <c r="E136" s="2" t="s">
        <v>1305</v>
      </c>
      <c r="H136" s="3">
        <v>3500000</v>
      </c>
      <c r="I136" s="3">
        <v>28000000</v>
      </c>
      <c r="J136" s="3">
        <v>50000000</v>
      </c>
      <c r="K136" s="3">
        <v>50000000</v>
      </c>
      <c r="P136" s="3">
        <v>17500000</v>
      </c>
      <c r="Q136" s="3">
        <v>186760000</v>
      </c>
      <c r="R136" s="3">
        <v>450000000</v>
      </c>
      <c r="S136" s="3">
        <v>511000000</v>
      </c>
      <c r="X136" s="2" t="s">
        <v>1306</v>
      </c>
      <c r="Y136" s="2" t="s">
        <v>1307</v>
      </c>
      <c r="Z136" s="2" t="s">
        <v>1308</v>
      </c>
      <c r="AA136" s="2" t="s">
        <v>1309</v>
      </c>
      <c r="AF136">
        <v>2012</v>
      </c>
      <c r="AG136">
        <v>2013</v>
      </c>
      <c r="AH136">
        <v>2015</v>
      </c>
      <c r="AI136">
        <v>2018</v>
      </c>
      <c r="AL136" s="3">
        <v>50000000</v>
      </c>
      <c r="AM136" t="s">
        <v>91</v>
      </c>
      <c r="AN136" s="1">
        <v>43152</v>
      </c>
      <c r="AO136" s="3">
        <v>900000000</v>
      </c>
      <c r="AR136">
        <v>6.53</v>
      </c>
      <c r="AS136">
        <v>58384</v>
      </c>
      <c r="AT136">
        <v>10000.74</v>
      </c>
      <c r="AU136">
        <v>1551.23</v>
      </c>
      <c r="AZ136">
        <v>494</v>
      </c>
      <c r="BA136">
        <v>10</v>
      </c>
      <c r="BB136">
        <v>120</v>
      </c>
      <c r="BC136">
        <v>120</v>
      </c>
      <c r="BH136">
        <v>69.55</v>
      </c>
      <c r="BI136">
        <v>98.99</v>
      </c>
      <c r="BJ136">
        <v>81.72</v>
      </c>
      <c r="BK136">
        <v>65.8</v>
      </c>
      <c r="BO136">
        <v>4.05</v>
      </c>
      <c r="BP136" s="3">
        <v>131500000</v>
      </c>
      <c r="BR136" s="20">
        <v>626</v>
      </c>
      <c r="BS136" s="20">
        <v>392</v>
      </c>
      <c r="BT136" s="20">
        <v>1134</v>
      </c>
      <c r="BW136" s="20">
        <v>1526</v>
      </c>
      <c r="BX136" s="22">
        <v>69942.5</v>
      </c>
      <c r="BY136">
        <v>26</v>
      </c>
      <c r="BZ136">
        <v>97.18</v>
      </c>
      <c r="CA136">
        <v>2.74</v>
      </c>
      <c r="CB136">
        <v>2.41</v>
      </c>
      <c r="CC136">
        <v>4.82</v>
      </c>
    </row>
    <row r="137" spans="1:81" ht="51" x14ac:dyDescent="0.2">
      <c r="A137" t="s">
        <v>1310</v>
      </c>
      <c r="B137" t="s">
        <v>1311</v>
      </c>
      <c r="C137" t="s">
        <v>1312</v>
      </c>
      <c r="D137" t="s">
        <v>1313</v>
      </c>
      <c r="E137" s="2" t="s">
        <v>1314</v>
      </c>
      <c r="H137" s="3">
        <v>4600000</v>
      </c>
      <c r="I137" s="3">
        <v>5000000</v>
      </c>
      <c r="J137" s="3">
        <v>20000000</v>
      </c>
      <c r="K137" s="3">
        <v>40000000</v>
      </c>
      <c r="L137" s="3">
        <v>77000000</v>
      </c>
      <c r="M137" s="3">
        <v>200000000</v>
      </c>
      <c r="P137" s="3">
        <v>23000000</v>
      </c>
      <c r="Q137" s="3">
        <v>33350000</v>
      </c>
      <c r="R137" s="3">
        <v>120000000</v>
      </c>
      <c r="S137" s="3">
        <v>600000000</v>
      </c>
      <c r="T137" s="3">
        <v>500000000</v>
      </c>
      <c r="U137" s="3">
        <v>1000000000</v>
      </c>
      <c r="X137" s="2" t="s">
        <v>1315</v>
      </c>
      <c r="Y137" s="2" t="s">
        <v>1316</v>
      </c>
      <c r="Z137" s="2" t="s">
        <v>445</v>
      </c>
      <c r="AA137" s="2" t="s">
        <v>1317</v>
      </c>
      <c r="AB137" s="2" t="s">
        <v>1318</v>
      </c>
      <c r="AC137" s="2" t="s">
        <v>1319</v>
      </c>
      <c r="AF137">
        <v>2013</v>
      </c>
      <c r="AG137">
        <v>2013</v>
      </c>
      <c r="AH137">
        <v>2014</v>
      </c>
      <c r="AI137">
        <v>2015</v>
      </c>
      <c r="AJ137">
        <v>2017</v>
      </c>
      <c r="AK137">
        <v>2018</v>
      </c>
      <c r="AL137" s="3">
        <v>33459950</v>
      </c>
      <c r="AM137" t="s">
        <v>355</v>
      </c>
      <c r="AN137" s="1">
        <v>44019</v>
      </c>
      <c r="AO137" s="3">
        <v>5535000000</v>
      </c>
      <c r="AR137">
        <v>257.48</v>
      </c>
      <c r="AS137">
        <v>30.55</v>
      </c>
      <c r="AT137">
        <v>24879.66</v>
      </c>
      <c r="AU137">
        <v>20824.3</v>
      </c>
      <c r="AV137">
        <v>19819.59</v>
      </c>
      <c r="AW137">
        <v>3197.91</v>
      </c>
      <c r="AZ137">
        <v>340</v>
      </c>
      <c r="BA137">
        <v>304</v>
      </c>
      <c r="BB137">
        <v>39</v>
      </c>
      <c r="BC137">
        <v>24</v>
      </c>
      <c r="BD137">
        <v>2</v>
      </c>
      <c r="BE137">
        <v>9</v>
      </c>
      <c r="BH137">
        <v>83.13</v>
      </c>
      <c r="BI137">
        <v>65.84</v>
      </c>
      <c r="BJ137">
        <v>92.55</v>
      </c>
      <c r="BK137">
        <v>91.02</v>
      </c>
      <c r="BL137">
        <v>99.02</v>
      </c>
      <c r="BM137">
        <v>82.98</v>
      </c>
      <c r="BN137" t="s">
        <v>133</v>
      </c>
      <c r="BO137">
        <v>122.33</v>
      </c>
      <c r="BP137" s="3">
        <v>904867374</v>
      </c>
      <c r="BR137" s="20">
        <v>38</v>
      </c>
      <c r="BS137" s="20">
        <v>413</v>
      </c>
      <c r="BT137" s="20">
        <v>324</v>
      </c>
      <c r="BU137" s="20">
        <v>912</v>
      </c>
      <c r="BV137" s="20">
        <v>200</v>
      </c>
      <c r="BW137" s="20">
        <v>2647</v>
      </c>
      <c r="BX137" s="22">
        <v>69009.490000000005</v>
      </c>
      <c r="BY137">
        <v>27</v>
      </c>
      <c r="BZ137">
        <v>97.07</v>
      </c>
      <c r="CA137">
        <v>14.99</v>
      </c>
      <c r="CB137">
        <v>17.989999999999998</v>
      </c>
      <c r="CC137">
        <v>165.97</v>
      </c>
    </row>
    <row r="138" spans="1:81" ht="51" x14ac:dyDescent="0.2">
      <c r="A138" t="s">
        <v>1320</v>
      </c>
      <c r="B138" t="s">
        <v>1321</v>
      </c>
      <c r="C138" t="s">
        <v>1322</v>
      </c>
      <c r="D138" t="s">
        <v>1323</v>
      </c>
      <c r="E138" s="2" t="s">
        <v>1324</v>
      </c>
      <c r="H138" s="3">
        <v>5425630</v>
      </c>
      <c r="I138" s="3">
        <v>15000000</v>
      </c>
      <c r="J138" s="3">
        <v>25000000</v>
      </c>
      <c r="P138" s="3">
        <v>27128150</v>
      </c>
      <c r="Q138" s="3">
        <v>100050000</v>
      </c>
      <c r="R138" s="3">
        <v>250000000</v>
      </c>
      <c r="X138" s="2" t="s">
        <v>1325</v>
      </c>
      <c r="Y138" s="2" t="s">
        <v>1326</v>
      </c>
      <c r="Z138" s="2" t="s">
        <v>1327</v>
      </c>
      <c r="AF138">
        <v>2012</v>
      </c>
      <c r="AG138">
        <v>2013</v>
      </c>
      <c r="AH138">
        <v>2016</v>
      </c>
      <c r="AL138" s="3">
        <v>25000000</v>
      </c>
      <c r="AM138" t="s">
        <v>90</v>
      </c>
      <c r="AN138" s="1">
        <v>42389</v>
      </c>
      <c r="AO138" s="3">
        <v>250000000</v>
      </c>
      <c r="AR138">
        <v>10908.17</v>
      </c>
      <c r="AS138">
        <v>13821.45</v>
      </c>
      <c r="AT138">
        <v>44277.14</v>
      </c>
      <c r="AZ138">
        <v>29</v>
      </c>
      <c r="BA138">
        <v>54</v>
      </c>
      <c r="BB138">
        <v>23</v>
      </c>
      <c r="BH138">
        <v>98.27</v>
      </c>
      <c r="BI138">
        <v>94.02</v>
      </c>
      <c r="BJ138">
        <v>96.23</v>
      </c>
      <c r="BO138">
        <v>2.25</v>
      </c>
      <c r="BP138" s="3">
        <v>45425630</v>
      </c>
      <c r="BR138" s="20">
        <v>402</v>
      </c>
      <c r="BS138" s="20">
        <v>811</v>
      </c>
      <c r="BW138" s="20">
        <v>811</v>
      </c>
      <c r="BX138" s="22">
        <v>69006.759999999995</v>
      </c>
      <c r="BY138">
        <v>28</v>
      </c>
      <c r="BZ138">
        <v>96.96</v>
      </c>
      <c r="CA138">
        <v>2.5</v>
      </c>
      <c r="CB138">
        <v>2.5</v>
      </c>
      <c r="CC138">
        <v>2.5</v>
      </c>
    </row>
    <row r="139" spans="1:81" ht="68" x14ac:dyDescent="0.2">
      <c r="A139" t="s">
        <v>1328</v>
      </c>
      <c r="B139" t="s">
        <v>1329</v>
      </c>
      <c r="C139" t="s">
        <v>1330</v>
      </c>
      <c r="D139" t="s">
        <v>1331</v>
      </c>
      <c r="E139" s="2" t="s">
        <v>1332</v>
      </c>
      <c r="G139" s="3">
        <v>650000</v>
      </c>
      <c r="H139" s="3">
        <v>33000000</v>
      </c>
      <c r="I139" s="3">
        <v>60000000</v>
      </c>
      <c r="J139" s="3">
        <v>125000000</v>
      </c>
      <c r="K139" s="3">
        <v>235037225</v>
      </c>
      <c r="O139" s="3">
        <v>6500000</v>
      </c>
      <c r="P139" s="3">
        <v>165000000</v>
      </c>
      <c r="Q139" s="3">
        <v>310000000</v>
      </c>
      <c r="R139" s="3">
        <v>825000000</v>
      </c>
      <c r="S139" s="3">
        <v>2000037225</v>
      </c>
      <c r="W139" s="2" t="s">
        <v>1333</v>
      </c>
      <c r="X139" s="2" t="s">
        <v>1334</v>
      </c>
      <c r="Y139" s="2" t="s">
        <v>1335</v>
      </c>
      <c r="Z139" s="2" t="s">
        <v>1336</v>
      </c>
      <c r="AA139" s="2" t="s">
        <v>1337</v>
      </c>
      <c r="AE139">
        <v>2010</v>
      </c>
      <c r="AF139">
        <v>2011</v>
      </c>
      <c r="AG139">
        <v>2013</v>
      </c>
      <c r="AH139">
        <v>2014</v>
      </c>
      <c r="AI139">
        <v>2015</v>
      </c>
      <c r="AL139" s="3">
        <v>100000000</v>
      </c>
      <c r="AM139" t="s">
        <v>91</v>
      </c>
      <c r="AN139" s="1">
        <v>42852</v>
      </c>
      <c r="AO139" s="3">
        <v>459900000</v>
      </c>
      <c r="AQ139">
        <v>0</v>
      </c>
      <c r="AR139">
        <v>0</v>
      </c>
      <c r="AS139">
        <v>35230.97</v>
      </c>
      <c r="AT139">
        <v>26581.69</v>
      </c>
      <c r="AU139">
        <v>6396.08</v>
      </c>
      <c r="AY139">
        <v>1</v>
      </c>
      <c r="AZ139">
        <v>1</v>
      </c>
      <c r="BA139">
        <v>27</v>
      </c>
      <c r="BB139">
        <v>33</v>
      </c>
      <c r="BC139">
        <v>56</v>
      </c>
      <c r="BG139">
        <v>100</v>
      </c>
      <c r="BH139">
        <v>100</v>
      </c>
      <c r="BI139">
        <v>97.07</v>
      </c>
      <c r="BJ139">
        <v>93.73</v>
      </c>
      <c r="BK139">
        <v>78.52</v>
      </c>
      <c r="BN139" t="s">
        <v>133</v>
      </c>
      <c r="BO139">
        <v>1.25</v>
      </c>
      <c r="BP139" s="3">
        <v>714687225</v>
      </c>
      <c r="BQ139" s="20">
        <v>236</v>
      </c>
      <c r="BR139" s="20">
        <v>607</v>
      </c>
      <c r="BS139" s="20">
        <v>331</v>
      </c>
      <c r="BT139" s="20">
        <v>427</v>
      </c>
      <c r="BW139" s="20">
        <v>1508</v>
      </c>
      <c r="BX139" s="22">
        <v>68208.740000000005</v>
      </c>
      <c r="BY139">
        <v>29</v>
      </c>
      <c r="BZ139">
        <v>96.84</v>
      </c>
      <c r="CA139">
        <v>6.45</v>
      </c>
      <c r="CB139">
        <v>6.45</v>
      </c>
      <c r="CC139">
        <v>1.48</v>
      </c>
    </row>
    <row r="140" spans="1:81" ht="17" x14ac:dyDescent="0.2">
      <c r="A140" t="s">
        <v>1338</v>
      </c>
      <c r="B140" t="s">
        <v>1339</v>
      </c>
      <c r="C140" t="s">
        <v>1340</v>
      </c>
      <c r="E140" s="2" t="s">
        <v>1341</v>
      </c>
      <c r="H140" s="3">
        <v>4000000</v>
      </c>
      <c r="I140" s="3">
        <v>6000000</v>
      </c>
      <c r="J140" s="3">
        <v>10000000</v>
      </c>
      <c r="P140" s="3">
        <v>20000000</v>
      </c>
      <c r="Q140" s="3">
        <v>40020000</v>
      </c>
      <c r="R140" s="3">
        <v>100000000</v>
      </c>
      <c r="X140" s="2" t="s">
        <v>142</v>
      </c>
      <c r="Y140" s="2" t="s">
        <v>1342</v>
      </c>
      <c r="Z140" s="2" t="s">
        <v>1343</v>
      </c>
      <c r="AF140">
        <v>2012</v>
      </c>
      <c r="AG140">
        <v>2013</v>
      </c>
      <c r="AH140">
        <v>2014</v>
      </c>
      <c r="AL140" s="3">
        <v>10000000</v>
      </c>
      <c r="AM140" t="s">
        <v>90</v>
      </c>
      <c r="AN140" s="1">
        <v>41950</v>
      </c>
      <c r="AO140" s="3">
        <v>100000000</v>
      </c>
      <c r="AR140">
        <v>9087.33</v>
      </c>
      <c r="AS140">
        <v>58379</v>
      </c>
      <c r="AT140">
        <v>0</v>
      </c>
      <c r="AZ140">
        <v>39</v>
      </c>
      <c r="BA140">
        <v>11</v>
      </c>
      <c r="BB140">
        <v>290</v>
      </c>
      <c r="BH140">
        <v>97.65</v>
      </c>
      <c r="BI140">
        <v>98.87</v>
      </c>
      <c r="BJ140">
        <v>43.33</v>
      </c>
      <c r="BO140">
        <v>2.25</v>
      </c>
      <c r="BP140" s="3">
        <v>20000000</v>
      </c>
      <c r="BR140" s="20">
        <v>306</v>
      </c>
      <c r="BS140" s="20">
        <v>442</v>
      </c>
      <c r="BW140" s="20">
        <v>442</v>
      </c>
      <c r="BX140" s="22">
        <v>67466.33</v>
      </c>
      <c r="BY140">
        <v>30</v>
      </c>
      <c r="BZ140">
        <v>96.73</v>
      </c>
      <c r="CA140">
        <v>2.5</v>
      </c>
      <c r="CB140">
        <v>2.5</v>
      </c>
      <c r="CC140">
        <v>2.5</v>
      </c>
    </row>
    <row r="141" spans="1:81" ht="68" x14ac:dyDescent="0.2">
      <c r="A141" t="s">
        <v>1344</v>
      </c>
      <c r="B141" t="s">
        <v>1345</v>
      </c>
      <c r="C141" t="s">
        <v>1346</v>
      </c>
      <c r="D141" t="s">
        <v>1347</v>
      </c>
      <c r="E141" s="2" t="s">
        <v>1348</v>
      </c>
      <c r="G141" s="3">
        <v>1200000</v>
      </c>
      <c r="H141" s="3">
        <v>2500000</v>
      </c>
      <c r="I141" s="3">
        <v>26867828</v>
      </c>
      <c r="O141" s="3">
        <v>12000000</v>
      </c>
      <c r="P141" s="3">
        <v>12500000</v>
      </c>
      <c r="Q141" s="3">
        <v>179208412.75999999</v>
      </c>
      <c r="W141" s="2" t="s">
        <v>1349</v>
      </c>
      <c r="X141" s="2" t="s">
        <v>1350</v>
      </c>
      <c r="Y141" s="2" t="s">
        <v>1351</v>
      </c>
      <c r="AE141">
        <v>2012</v>
      </c>
      <c r="AF141">
        <v>2013</v>
      </c>
      <c r="AG141">
        <v>2013</v>
      </c>
      <c r="AL141" s="3">
        <v>5000000</v>
      </c>
      <c r="AM141" t="s">
        <v>89</v>
      </c>
      <c r="AN141" s="1">
        <v>42171</v>
      </c>
      <c r="AO141" s="3">
        <v>1200000</v>
      </c>
      <c r="AQ141">
        <v>0.25</v>
      </c>
      <c r="AR141">
        <v>8443.49</v>
      </c>
      <c r="AS141">
        <v>58872.03</v>
      </c>
      <c r="AY141">
        <v>1308</v>
      </c>
      <c r="AZ141">
        <v>58</v>
      </c>
      <c r="BA141">
        <v>8</v>
      </c>
      <c r="BG141">
        <v>74.52</v>
      </c>
      <c r="BH141">
        <v>97.16</v>
      </c>
      <c r="BI141">
        <v>99.21</v>
      </c>
      <c r="BO141">
        <v>0.01</v>
      </c>
      <c r="BP141" s="3">
        <v>45067828</v>
      </c>
      <c r="BQ141" s="20">
        <v>282</v>
      </c>
      <c r="BR141" s="20">
        <v>261</v>
      </c>
      <c r="BW141" s="20">
        <v>537</v>
      </c>
      <c r="BX141" s="22">
        <v>67315.77</v>
      </c>
      <c r="BY141">
        <v>31</v>
      </c>
      <c r="BZ141">
        <v>96.62</v>
      </c>
      <c r="CC141">
        <v>0.01</v>
      </c>
    </row>
    <row r="142" spans="1:81" ht="68" x14ac:dyDescent="0.2">
      <c r="A142" t="s">
        <v>1352</v>
      </c>
      <c r="B142" t="s">
        <v>1353</v>
      </c>
      <c r="C142" t="s">
        <v>1354</v>
      </c>
      <c r="D142" t="s">
        <v>1352</v>
      </c>
      <c r="E142" s="2" t="s">
        <v>1355</v>
      </c>
      <c r="G142" s="3">
        <v>750000</v>
      </c>
      <c r="H142" s="3">
        <v>7600000</v>
      </c>
      <c r="I142" s="3">
        <v>15200000</v>
      </c>
      <c r="J142" s="3">
        <v>40000000</v>
      </c>
      <c r="O142" s="3">
        <v>7500000</v>
      </c>
      <c r="P142" s="3">
        <v>38000000</v>
      </c>
      <c r="Q142" s="3">
        <v>101384000</v>
      </c>
      <c r="R142" s="3">
        <v>400000000</v>
      </c>
      <c r="X142" s="2" t="s">
        <v>1356</v>
      </c>
      <c r="Y142" s="2" t="s">
        <v>1357</v>
      </c>
      <c r="Z142" s="2" t="s">
        <v>1358</v>
      </c>
      <c r="AE142">
        <v>2011</v>
      </c>
      <c r="AF142">
        <v>2012</v>
      </c>
      <c r="AG142">
        <v>2013</v>
      </c>
      <c r="AH142">
        <v>2014</v>
      </c>
      <c r="AL142" s="3">
        <v>40000000</v>
      </c>
      <c r="AM142" t="s">
        <v>90</v>
      </c>
      <c r="AN142" s="1">
        <v>41975</v>
      </c>
      <c r="AO142" s="3">
        <v>260000000</v>
      </c>
      <c r="AQ142">
        <v>0</v>
      </c>
      <c r="AR142">
        <v>9326.69</v>
      </c>
      <c r="AS142">
        <v>15360.16</v>
      </c>
      <c r="AT142">
        <v>39575.06</v>
      </c>
      <c r="AY142">
        <v>1</v>
      </c>
      <c r="AZ142">
        <v>34</v>
      </c>
      <c r="BA142">
        <v>51</v>
      </c>
      <c r="BB142">
        <v>13</v>
      </c>
      <c r="BG142">
        <v>100</v>
      </c>
      <c r="BH142">
        <v>97.96</v>
      </c>
      <c r="BI142">
        <v>94.36</v>
      </c>
      <c r="BJ142">
        <v>97.65</v>
      </c>
      <c r="BO142">
        <v>2.31</v>
      </c>
      <c r="BP142" s="3">
        <v>64396675</v>
      </c>
      <c r="BQ142" s="20">
        <v>154</v>
      </c>
      <c r="BR142" s="20">
        <v>588</v>
      </c>
      <c r="BS142" s="20">
        <v>363</v>
      </c>
      <c r="BW142" s="20">
        <v>363</v>
      </c>
      <c r="BX142" s="22">
        <v>64261.91</v>
      </c>
      <c r="BY142">
        <v>32</v>
      </c>
      <c r="BZ142">
        <v>96.51</v>
      </c>
      <c r="CA142">
        <v>3.95</v>
      </c>
      <c r="CB142">
        <v>3.95</v>
      </c>
      <c r="CC142">
        <v>2.56</v>
      </c>
    </row>
    <row r="143" spans="1:81" ht="51" x14ac:dyDescent="0.2">
      <c r="A143" t="s">
        <v>1359</v>
      </c>
      <c r="B143" t="s">
        <v>1360</v>
      </c>
      <c r="C143" t="s">
        <v>1361</v>
      </c>
      <c r="D143" t="s">
        <v>1362</v>
      </c>
      <c r="E143" s="2" t="s">
        <v>1363</v>
      </c>
      <c r="H143" s="3">
        <v>6000000</v>
      </c>
      <c r="I143" s="3">
        <v>20000000</v>
      </c>
      <c r="J143" s="3">
        <v>40000000</v>
      </c>
      <c r="K143" s="3">
        <v>40000000</v>
      </c>
      <c r="L143" s="3">
        <v>26000000</v>
      </c>
      <c r="M143" s="3">
        <v>51000000</v>
      </c>
      <c r="P143" s="3">
        <v>30000000</v>
      </c>
      <c r="Q143" s="3">
        <v>133400000</v>
      </c>
      <c r="R143" s="3">
        <v>400000000</v>
      </c>
      <c r="S143" s="3">
        <v>600000000</v>
      </c>
      <c r="T143" s="3">
        <v>520000000</v>
      </c>
      <c r="U143" s="3">
        <v>1000000000</v>
      </c>
      <c r="X143" s="2" t="s">
        <v>1364</v>
      </c>
      <c r="Y143" s="2" t="s">
        <v>1365</v>
      </c>
      <c r="Z143" s="2" t="s">
        <v>1366</v>
      </c>
      <c r="AA143" s="2" t="s">
        <v>1367</v>
      </c>
      <c r="AB143" s="2" t="s">
        <v>1368</v>
      </c>
      <c r="AC143" s="2" t="s">
        <v>1369</v>
      </c>
      <c r="AF143">
        <v>2012</v>
      </c>
      <c r="AG143">
        <v>2013</v>
      </c>
      <c r="AH143">
        <v>2014</v>
      </c>
      <c r="AI143">
        <v>2016</v>
      </c>
      <c r="AJ143">
        <v>2018</v>
      </c>
      <c r="AK143">
        <v>2019</v>
      </c>
      <c r="AL143" s="3">
        <v>51000000</v>
      </c>
      <c r="AM143" t="s">
        <v>107</v>
      </c>
      <c r="AN143" s="1">
        <v>43720</v>
      </c>
      <c r="AO143" s="3">
        <v>1000000000</v>
      </c>
      <c r="AR143">
        <v>5167.16</v>
      </c>
      <c r="AS143">
        <v>9660.4599999999991</v>
      </c>
      <c r="AT143">
        <v>27555.73</v>
      </c>
      <c r="AU143">
        <v>18243.48</v>
      </c>
      <c r="AV143">
        <v>1092.33</v>
      </c>
      <c r="AW143">
        <v>2448.5300000000002</v>
      </c>
      <c r="AZ143">
        <v>89</v>
      </c>
      <c r="BA143">
        <v>79</v>
      </c>
      <c r="BB143">
        <v>30</v>
      </c>
      <c r="BC143">
        <v>22</v>
      </c>
      <c r="BD143">
        <v>59</v>
      </c>
      <c r="BE143">
        <v>13</v>
      </c>
      <c r="BH143">
        <v>94.56</v>
      </c>
      <c r="BI143">
        <v>91.21</v>
      </c>
      <c r="BJ143">
        <v>94.31</v>
      </c>
      <c r="BK143">
        <v>91.36</v>
      </c>
      <c r="BL143">
        <v>58.57</v>
      </c>
      <c r="BM143">
        <v>72.09</v>
      </c>
      <c r="BN143" t="s">
        <v>133</v>
      </c>
      <c r="BO143">
        <v>5.78</v>
      </c>
      <c r="BP143" s="3">
        <v>183000000</v>
      </c>
      <c r="BR143" s="20">
        <v>256</v>
      </c>
      <c r="BS143" s="20">
        <v>413</v>
      </c>
      <c r="BT143" s="20">
        <v>948</v>
      </c>
      <c r="BU143" s="20">
        <v>763</v>
      </c>
      <c r="BV143" s="20">
        <v>315</v>
      </c>
      <c r="BW143" s="20">
        <v>2439</v>
      </c>
      <c r="BX143" s="22">
        <v>64167.69</v>
      </c>
      <c r="BY143">
        <v>33</v>
      </c>
      <c r="BZ143">
        <v>96.39</v>
      </c>
      <c r="CA143">
        <v>4.5</v>
      </c>
      <c r="CB143">
        <v>3</v>
      </c>
      <c r="CC143">
        <v>7.5</v>
      </c>
    </row>
    <row r="144" spans="1:81" ht="51" x14ac:dyDescent="0.2">
      <c r="A144" t="s">
        <v>1370</v>
      </c>
      <c r="B144" t="s">
        <v>1371</v>
      </c>
      <c r="C144" t="s">
        <v>1372</v>
      </c>
      <c r="D144" t="s">
        <v>1373</v>
      </c>
      <c r="E144" s="2" t="s">
        <v>1374</v>
      </c>
      <c r="H144" s="3">
        <v>9000000</v>
      </c>
      <c r="I144" s="3">
        <v>25000000</v>
      </c>
      <c r="J144" s="3">
        <v>30000000</v>
      </c>
      <c r="K144" s="3">
        <v>105000000</v>
      </c>
      <c r="P144" s="3">
        <v>45000000</v>
      </c>
      <c r="Q144" s="3">
        <v>166750000</v>
      </c>
      <c r="R144" s="3">
        <v>300000000</v>
      </c>
      <c r="S144" s="3">
        <v>1575000000</v>
      </c>
      <c r="X144" s="2" t="s">
        <v>1375</v>
      </c>
      <c r="Y144" s="2" t="s">
        <v>729</v>
      </c>
      <c r="Z144" s="2" t="s">
        <v>1376</v>
      </c>
      <c r="AA144" s="2" t="s">
        <v>1377</v>
      </c>
      <c r="AF144">
        <v>2013</v>
      </c>
      <c r="AG144">
        <v>2013</v>
      </c>
      <c r="AH144">
        <v>2014</v>
      </c>
      <c r="AI144">
        <v>2016</v>
      </c>
      <c r="AL144" s="3">
        <v>105000000</v>
      </c>
      <c r="AM144" t="s">
        <v>91</v>
      </c>
      <c r="AN144" s="1">
        <v>42474</v>
      </c>
      <c r="AO144" s="3">
        <v>470000000</v>
      </c>
      <c r="AR144">
        <v>5.37</v>
      </c>
      <c r="AS144">
        <v>12450.52</v>
      </c>
      <c r="AT144">
        <v>5118.43</v>
      </c>
      <c r="AU144">
        <v>45412.91</v>
      </c>
      <c r="AZ144">
        <v>617</v>
      </c>
      <c r="BA144">
        <v>67</v>
      </c>
      <c r="BB144">
        <v>137</v>
      </c>
      <c r="BC144">
        <v>6</v>
      </c>
      <c r="BH144">
        <v>69.34</v>
      </c>
      <c r="BI144">
        <v>92.56</v>
      </c>
      <c r="BJ144">
        <v>73.33</v>
      </c>
      <c r="BK144">
        <v>97.94</v>
      </c>
      <c r="BO144">
        <v>2.37</v>
      </c>
      <c r="BP144" s="3">
        <v>249000000</v>
      </c>
      <c r="BR144" s="20">
        <v>92</v>
      </c>
      <c r="BS144" s="20">
        <v>300</v>
      </c>
      <c r="BT144" s="20">
        <v>807</v>
      </c>
      <c r="BW144" s="20">
        <v>1107</v>
      </c>
      <c r="BX144" s="22">
        <v>62987.23</v>
      </c>
      <c r="BY144">
        <v>34</v>
      </c>
      <c r="BZ144">
        <v>96.28</v>
      </c>
      <c r="CA144">
        <v>9.4499999999999993</v>
      </c>
      <c r="CB144">
        <v>1.8</v>
      </c>
      <c r="CC144">
        <v>2.82</v>
      </c>
    </row>
    <row r="145" spans="1:81" ht="34" x14ac:dyDescent="0.2">
      <c r="A145" t="s">
        <v>1378</v>
      </c>
      <c r="B145" t="s">
        <v>1379</v>
      </c>
      <c r="C145" t="s">
        <v>1380</v>
      </c>
      <c r="D145" t="s">
        <v>1381</v>
      </c>
      <c r="E145" s="2" t="s">
        <v>1382</v>
      </c>
      <c r="H145" s="3">
        <v>2500000</v>
      </c>
      <c r="I145" s="3">
        <v>30000000</v>
      </c>
      <c r="J145" s="3">
        <v>85000000</v>
      </c>
      <c r="K145" s="3">
        <v>75000000</v>
      </c>
      <c r="L145" s="3">
        <v>175000000</v>
      </c>
      <c r="P145" s="3">
        <v>12500000</v>
      </c>
      <c r="Q145" s="3">
        <v>200100000</v>
      </c>
      <c r="R145" s="3">
        <v>850000000</v>
      </c>
      <c r="S145" s="3">
        <v>1000000000</v>
      </c>
      <c r="T145" s="3">
        <v>3500000000</v>
      </c>
      <c r="W145" s="2" t="s">
        <v>1383</v>
      </c>
      <c r="X145" s="2" t="s">
        <v>1384</v>
      </c>
      <c r="Y145" s="2" t="s">
        <v>1385</v>
      </c>
      <c r="Z145" s="2" t="s">
        <v>1386</v>
      </c>
      <c r="AA145" s="2" t="s">
        <v>1387</v>
      </c>
      <c r="AB145" s="2" t="s">
        <v>1388</v>
      </c>
      <c r="AE145">
        <v>2007</v>
      </c>
      <c r="AF145">
        <v>2009</v>
      </c>
      <c r="AG145">
        <v>2013</v>
      </c>
      <c r="AH145">
        <v>2014</v>
      </c>
      <c r="AI145">
        <v>2014</v>
      </c>
      <c r="AJ145">
        <v>2015</v>
      </c>
      <c r="AL145" s="3">
        <v>175000000</v>
      </c>
      <c r="AM145" t="s">
        <v>92</v>
      </c>
      <c r="AN145" s="1">
        <v>42178</v>
      </c>
      <c r="AO145" s="3">
        <v>7100000000</v>
      </c>
      <c r="AQ145">
        <v>0</v>
      </c>
      <c r="AR145">
        <v>0</v>
      </c>
      <c r="AS145">
        <v>8643.41</v>
      </c>
      <c r="AT145">
        <v>24879.66</v>
      </c>
      <c r="AU145">
        <v>18840.12</v>
      </c>
      <c r="AV145">
        <v>10330.879999999999</v>
      </c>
      <c r="AY145">
        <v>1</v>
      </c>
      <c r="AZ145">
        <v>1</v>
      </c>
      <c r="BA145">
        <v>93</v>
      </c>
      <c r="BB145">
        <v>39</v>
      </c>
      <c r="BC145">
        <v>22</v>
      </c>
      <c r="BD145">
        <v>9</v>
      </c>
      <c r="BG145">
        <v>100</v>
      </c>
      <c r="BH145">
        <v>100</v>
      </c>
      <c r="BI145">
        <v>89.63</v>
      </c>
      <c r="BJ145">
        <v>92.55</v>
      </c>
      <c r="BK145">
        <v>90.91</v>
      </c>
      <c r="BL145">
        <v>93.39</v>
      </c>
      <c r="BN145" t="s">
        <v>133</v>
      </c>
      <c r="BO145">
        <v>28.31</v>
      </c>
      <c r="BP145" s="3">
        <v>868000000</v>
      </c>
      <c r="BQ145" s="20">
        <v>1038</v>
      </c>
      <c r="BR145" s="20">
        <v>1245</v>
      </c>
      <c r="BS145" s="20">
        <v>344</v>
      </c>
      <c r="BT145" s="20">
        <v>201</v>
      </c>
      <c r="BU145" s="20">
        <v>267</v>
      </c>
      <c r="BW145" s="20">
        <v>812</v>
      </c>
      <c r="BX145" s="22">
        <v>62694.07</v>
      </c>
      <c r="BY145">
        <v>35</v>
      </c>
      <c r="BZ145">
        <v>96.17</v>
      </c>
      <c r="CA145">
        <v>17.489999999999998</v>
      </c>
      <c r="CB145">
        <v>17.489999999999998</v>
      </c>
      <c r="CC145">
        <v>35.479999999999997</v>
      </c>
    </row>
    <row r="146" spans="1:81" ht="68" x14ac:dyDescent="0.2">
      <c r="A146" t="s">
        <v>1389</v>
      </c>
      <c r="B146" t="s">
        <v>1390</v>
      </c>
      <c r="C146" t="s">
        <v>1391</v>
      </c>
      <c r="D146" t="s">
        <v>1392</v>
      </c>
      <c r="E146" s="2" t="s">
        <v>1393</v>
      </c>
      <c r="H146" s="3">
        <v>2750000</v>
      </c>
      <c r="I146" s="3">
        <v>8400000</v>
      </c>
      <c r="J146" s="3">
        <v>54700000</v>
      </c>
      <c r="K146" s="3">
        <v>28700000</v>
      </c>
      <c r="P146" s="3">
        <v>13750000</v>
      </c>
      <c r="Q146" s="3">
        <v>56028000</v>
      </c>
      <c r="R146" s="3">
        <v>547000000</v>
      </c>
      <c r="S146" s="3">
        <v>430500000</v>
      </c>
      <c r="X146" s="2" t="s">
        <v>1394</v>
      </c>
      <c r="Y146" s="2" t="s">
        <v>1395</v>
      </c>
      <c r="Z146" s="2" t="s">
        <v>1396</v>
      </c>
      <c r="AA146" s="2" t="s">
        <v>1397</v>
      </c>
      <c r="AF146">
        <v>2009</v>
      </c>
      <c r="AG146">
        <v>2013</v>
      </c>
      <c r="AH146">
        <v>2014</v>
      </c>
      <c r="AI146">
        <v>2015</v>
      </c>
      <c r="AL146" s="3">
        <v>28700000</v>
      </c>
      <c r="AM146" t="s">
        <v>91</v>
      </c>
      <c r="AN146" s="1">
        <v>42214</v>
      </c>
      <c r="AR146">
        <v>0</v>
      </c>
      <c r="AS146">
        <v>3080.95</v>
      </c>
      <c r="AT146">
        <v>37025.599999999999</v>
      </c>
      <c r="AU146">
        <v>22330.799999999999</v>
      </c>
      <c r="AZ146">
        <v>1</v>
      </c>
      <c r="BA146">
        <v>148</v>
      </c>
      <c r="BB146">
        <v>18</v>
      </c>
      <c r="BC146">
        <v>20</v>
      </c>
      <c r="BH146">
        <v>100</v>
      </c>
      <c r="BI146">
        <v>83.43</v>
      </c>
      <c r="BJ146">
        <v>96.67</v>
      </c>
      <c r="BK146">
        <v>92.58</v>
      </c>
      <c r="BP146" s="3">
        <v>107550000</v>
      </c>
      <c r="BR146" s="20">
        <v>1224</v>
      </c>
      <c r="BS146" s="20">
        <v>608</v>
      </c>
      <c r="BT146" s="20">
        <v>309</v>
      </c>
      <c r="BW146" s="20">
        <v>917</v>
      </c>
      <c r="BX146" s="22">
        <v>62437.35</v>
      </c>
      <c r="BY146">
        <v>36</v>
      </c>
      <c r="BZ146">
        <v>96.05</v>
      </c>
      <c r="CA146">
        <v>7.68</v>
      </c>
      <c r="CB146">
        <v>7.68</v>
      </c>
      <c r="CC146">
        <v>0</v>
      </c>
    </row>
    <row r="147" spans="1:81" ht="68" x14ac:dyDescent="0.2">
      <c r="A147" t="s">
        <v>1398</v>
      </c>
      <c r="B147" t="s">
        <v>1399</v>
      </c>
      <c r="C147" t="s">
        <v>1400</v>
      </c>
      <c r="D147" t="s">
        <v>1401</v>
      </c>
      <c r="E147" s="2" t="s">
        <v>1402</v>
      </c>
      <c r="H147" s="3">
        <v>4300000</v>
      </c>
      <c r="I147" s="3">
        <v>12000000</v>
      </c>
      <c r="J147" s="3">
        <v>25000000</v>
      </c>
      <c r="K147" s="3">
        <v>48000000</v>
      </c>
      <c r="P147" s="3">
        <v>21500000</v>
      </c>
      <c r="Q147" s="3">
        <v>80040000</v>
      </c>
      <c r="R147" s="3">
        <v>250000000</v>
      </c>
      <c r="S147" s="3">
        <v>262000000</v>
      </c>
      <c r="X147" s="2" t="s">
        <v>1403</v>
      </c>
      <c r="Y147" s="2" t="s">
        <v>1404</v>
      </c>
      <c r="Z147" s="2" t="s">
        <v>1405</v>
      </c>
      <c r="AA147" s="2" t="s">
        <v>1406</v>
      </c>
      <c r="AB147" s="2" t="s">
        <v>1407</v>
      </c>
      <c r="AF147">
        <v>2012</v>
      </c>
      <c r="AG147">
        <v>2013</v>
      </c>
      <c r="AH147">
        <v>2014</v>
      </c>
      <c r="AI147">
        <v>2018</v>
      </c>
      <c r="AJ147">
        <v>2018</v>
      </c>
      <c r="AL147" s="3">
        <v>100000000</v>
      </c>
      <c r="AM147" t="s">
        <v>92</v>
      </c>
      <c r="AN147" s="1">
        <v>43720</v>
      </c>
      <c r="AO147" s="3">
        <v>400000000</v>
      </c>
      <c r="AR147">
        <v>6330.96</v>
      </c>
      <c r="AS147">
        <v>28475.25</v>
      </c>
      <c r="AT147">
        <v>11078.21</v>
      </c>
      <c r="AU147">
        <v>16333.38</v>
      </c>
      <c r="AV147">
        <v>0</v>
      </c>
      <c r="AZ147">
        <v>78</v>
      </c>
      <c r="BA147">
        <v>33</v>
      </c>
      <c r="BB147">
        <v>97</v>
      </c>
      <c r="BC147">
        <v>55</v>
      </c>
      <c r="BD147">
        <v>86</v>
      </c>
      <c r="BH147">
        <v>95.24</v>
      </c>
      <c r="BI147">
        <v>96.39</v>
      </c>
      <c r="BJ147">
        <v>81.180000000000007</v>
      </c>
      <c r="BK147">
        <v>84.48</v>
      </c>
      <c r="BL147">
        <v>39.29</v>
      </c>
      <c r="BO147">
        <v>3.99</v>
      </c>
      <c r="BP147" s="3">
        <v>224300000</v>
      </c>
      <c r="BR147" s="20">
        <v>427</v>
      </c>
      <c r="BS147" s="20">
        <v>175</v>
      </c>
      <c r="BT147" s="20">
        <v>1343</v>
      </c>
      <c r="BU147" s="20">
        <v>151</v>
      </c>
      <c r="BW147" s="20">
        <v>2107</v>
      </c>
      <c r="BX147" s="22">
        <v>62217.8</v>
      </c>
      <c r="BY147">
        <v>37</v>
      </c>
      <c r="BZ147">
        <v>95.94</v>
      </c>
      <c r="CA147">
        <v>0</v>
      </c>
      <c r="CB147">
        <v>3.12</v>
      </c>
      <c r="CC147">
        <v>5</v>
      </c>
    </row>
    <row r="148" spans="1:81" ht="17" x14ac:dyDescent="0.2">
      <c r="A148" t="s">
        <v>1408</v>
      </c>
      <c r="B148" t="s">
        <v>1409</v>
      </c>
      <c r="C148" t="s">
        <v>1410</v>
      </c>
      <c r="D148" t="s">
        <v>1411</v>
      </c>
      <c r="E148" s="2" t="s">
        <v>1412</v>
      </c>
      <c r="H148" s="3">
        <v>4200000</v>
      </c>
      <c r="I148" s="3">
        <v>30000000</v>
      </c>
      <c r="P148" s="3">
        <v>21000000</v>
      </c>
      <c r="Q148" s="3">
        <v>200100000</v>
      </c>
      <c r="W148" s="2" t="s">
        <v>1413</v>
      </c>
      <c r="X148" s="2" t="s">
        <v>1414</v>
      </c>
      <c r="Y148" s="2" t="s">
        <v>1415</v>
      </c>
      <c r="AE148">
        <v>2010</v>
      </c>
      <c r="AF148">
        <v>2011</v>
      </c>
      <c r="AG148">
        <v>2013</v>
      </c>
      <c r="AL148" s="3">
        <v>30000000</v>
      </c>
      <c r="AM148" t="s">
        <v>89</v>
      </c>
      <c r="AN148" s="1">
        <v>41590</v>
      </c>
      <c r="AO148" s="3">
        <v>150000000</v>
      </c>
      <c r="AQ148">
        <v>0</v>
      </c>
      <c r="AR148">
        <v>0</v>
      </c>
      <c r="AS148">
        <v>61269.24</v>
      </c>
      <c r="AY148">
        <v>1</v>
      </c>
      <c r="AZ148">
        <v>1</v>
      </c>
      <c r="BA148">
        <v>4</v>
      </c>
      <c r="BG148">
        <v>100</v>
      </c>
      <c r="BH148">
        <v>100</v>
      </c>
      <c r="BI148">
        <v>99.66</v>
      </c>
      <c r="BO148">
        <v>0.75</v>
      </c>
      <c r="BP148" s="3">
        <v>34983891</v>
      </c>
      <c r="BQ148" s="20">
        <v>680</v>
      </c>
      <c r="BR148" s="20">
        <v>727</v>
      </c>
      <c r="BW148" s="20">
        <v>0</v>
      </c>
      <c r="BX148" s="22">
        <v>61269.24</v>
      </c>
      <c r="BY148">
        <v>38</v>
      </c>
      <c r="BZ148">
        <v>95.83</v>
      </c>
      <c r="CC148">
        <v>0.75</v>
      </c>
    </row>
    <row r="149" spans="1:81" ht="68" x14ac:dyDescent="0.2">
      <c r="A149" t="s">
        <v>1416</v>
      </c>
      <c r="B149" t="s">
        <v>1417</v>
      </c>
      <c r="C149" t="s">
        <v>1418</v>
      </c>
      <c r="D149" t="s">
        <v>1416</v>
      </c>
      <c r="E149" s="2" t="s">
        <v>1419</v>
      </c>
      <c r="G149" s="3">
        <v>2100000</v>
      </c>
      <c r="H149" s="3">
        <v>12000000</v>
      </c>
      <c r="I149" s="3">
        <v>23000000</v>
      </c>
      <c r="O149" s="3">
        <v>21000000</v>
      </c>
      <c r="P149" s="3">
        <v>60000000</v>
      </c>
      <c r="Q149" s="3">
        <v>153410000</v>
      </c>
      <c r="W149" s="2" t="s">
        <v>1420</v>
      </c>
      <c r="X149" s="2" t="s">
        <v>1421</v>
      </c>
      <c r="Y149" s="2" t="s">
        <v>1422</v>
      </c>
      <c r="AE149">
        <v>2012</v>
      </c>
      <c r="AF149">
        <v>2013</v>
      </c>
      <c r="AG149">
        <v>2013</v>
      </c>
      <c r="AL149" s="3">
        <v>187500</v>
      </c>
      <c r="AM149" t="s">
        <v>87</v>
      </c>
      <c r="AN149" s="1">
        <v>43886</v>
      </c>
      <c r="AO149" s="3">
        <v>21000000</v>
      </c>
      <c r="AQ149">
        <v>2828.99</v>
      </c>
      <c r="AR149">
        <v>12849.73</v>
      </c>
      <c r="AS149">
        <v>45117.45</v>
      </c>
      <c r="AY149">
        <v>51</v>
      </c>
      <c r="AZ149">
        <v>25</v>
      </c>
      <c r="BA149">
        <v>21</v>
      </c>
      <c r="BG149">
        <v>99.03</v>
      </c>
      <c r="BH149">
        <v>98.81</v>
      </c>
      <c r="BI149">
        <v>97.75</v>
      </c>
      <c r="BP149" s="3">
        <v>62287500</v>
      </c>
      <c r="BQ149" s="20">
        <v>344</v>
      </c>
      <c r="BR149" s="20">
        <v>234</v>
      </c>
      <c r="BW149" s="20">
        <v>2262</v>
      </c>
      <c r="BX149" s="22">
        <v>60796.17</v>
      </c>
      <c r="BY149">
        <v>39</v>
      </c>
      <c r="BZ149">
        <v>95.72</v>
      </c>
      <c r="CC149">
        <v>0.14000000000000001</v>
      </c>
    </row>
    <row r="150" spans="1:81" ht="34" x14ac:dyDescent="0.2">
      <c r="A150" t="s">
        <v>1423</v>
      </c>
      <c r="B150" t="s">
        <v>1424</v>
      </c>
      <c r="C150" t="s">
        <v>1425</v>
      </c>
      <c r="E150" s="2" t="s">
        <v>1426</v>
      </c>
      <c r="I150" s="3">
        <v>17700000</v>
      </c>
      <c r="Q150" s="3">
        <v>118059000</v>
      </c>
      <c r="Y150" s="2" t="s">
        <v>1427</v>
      </c>
      <c r="AG150">
        <v>2013</v>
      </c>
      <c r="AL150" s="3">
        <v>17700000</v>
      </c>
      <c r="AM150" t="s">
        <v>89</v>
      </c>
      <c r="AN150" s="1">
        <v>41330</v>
      </c>
      <c r="AS150">
        <v>59853.2</v>
      </c>
      <c r="BA150">
        <v>6</v>
      </c>
      <c r="BI150">
        <v>99.44</v>
      </c>
      <c r="BP150" s="3">
        <v>17700000</v>
      </c>
      <c r="BW150" s="20">
        <v>0</v>
      </c>
      <c r="BX150" s="22">
        <v>59853.2</v>
      </c>
      <c r="BY150">
        <v>40</v>
      </c>
      <c r="BZ150">
        <v>95.6</v>
      </c>
      <c r="CC150">
        <v>0</v>
      </c>
    </row>
    <row r="151" spans="1:81" ht="51" x14ac:dyDescent="0.2">
      <c r="A151" t="s">
        <v>1428</v>
      </c>
      <c r="B151" t="s">
        <v>1429</v>
      </c>
      <c r="C151" t="s">
        <v>1430</v>
      </c>
      <c r="D151" t="s">
        <v>1431</v>
      </c>
      <c r="E151" s="2" t="s">
        <v>1432</v>
      </c>
      <c r="H151" s="3">
        <v>2500000</v>
      </c>
      <c r="I151" s="3">
        <v>15000000</v>
      </c>
      <c r="J151" s="3">
        <v>11000000</v>
      </c>
      <c r="K151" s="3">
        <v>40000000</v>
      </c>
      <c r="L151" s="3">
        <v>50000000</v>
      </c>
      <c r="P151" s="3">
        <v>12500000</v>
      </c>
      <c r="Q151" s="3">
        <v>100050000</v>
      </c>
      <c r="R151" s="3">
        <v>110000000</v>
      </c>
      <c r="S151" s="3">
        <v>600000000</v>
      </c>
      <c r="T151" s="3">
        <v>1000000000</v>
      </c>
      <c r="X151" s="2" t="s">
        <v>1433</v>
      </c>
      <c r="Y151" s="2" t="s">
        <v>1434</v>
      </c>
      <c r="Z151" s="2" t="s">
        <v>1434</v>
      </c>
      <c r="AA151" s="2" t="s">
        <v>1435</v>
      </c>
      <c r="AB151" s="2" t="s">
        <v>1436</v>
      </c>
      <c r="AF151">
        <v>2007</v>
      </c>
      <c r="AG151">
        <v>2013</v>
      </c>
      <c r="AH151">
        <v>2014</v>
      </c>
      <c r="AI151">
        <v>2016</v>
      </c>
      <c r="AJ151">
        <v>2018</v>
      </c>
      <c r="AL151" s="3">
        <v>50000000</v>
      </c>
      <c r="AM151" t="s">
        <v>92</v>
      </c>
      <c r="AN151" s="1">
        <v>43270</v>
      </c>
      <c r="AO151" s="3">
        <v>1000000000</v>
      </c>
      <c r="AR151">
        <v>0</v>
      </c>
      <c r="AS151">
        <v>28132.61</v>
      </c>
      <c r="AT151">
        <v>22272.06</v>
      </c>
      <c r="AU151">
        <v>6842.9</v>
      </c>
      <c r="AV151">
        <v>2339.3000000000002</v>
      </c>
      <c r="AZ151">
        <v>1</v>
      </c>
      <c r="BA151">
        <v>36</v>
      </c>
      <c r="BB151">
        <v>51</v>
      </c>
      <c r="BC151">
        <v>41</v>
      </c>
      <c r="BD151">
        <v>48</v>
      </c>
      <c r="BH151">
        <v>100</v>
      </c>
      <c r="BI151">
        <v>96.05</v>
      </c>
      <c r="BJ151">
        <v>90.2</v>
      </c>
      <c r="BK151">
        <v>83.54</v>
      </c>
      <c r="BL151">
        <v>66.430000000000007</v>
      </c>
      <c r="BO151">
        <v>7.98</v>
      </c>
      <c r="BP151" s="3">
        <v>119500000</v>
      </c>
      <c r="BR151" s="20">
        <v>2101</v>
      </c>
      <c r="BS151" s="20">
        <v>348</v>
      </c>
      <c r="BT151" s="20">
        <v>709</v>
      </c>
      <c r="BU151" s="20">
        <v>756</v>
      </c>
      <c r="BW151" s="20">
        <v>1813</v>
      </c>
      <c r="BX151" s="22">
        <v>59586.87</v>
      </c>
      <c r="BY151">
        <v>41</v>
      </c>
      <c r="BZ151">
        <v>95.49</v>
      </c>
      <c r="CA151">
        <v>10</v>
      </c>
      <c r="CB151">
        <v>6</v>
      </c>
      <c r="CC151">
        <v>10</v>
      </c>
    </row>
    <row r="152" spans="1:81" ht="34" x14ac:dyDescent="0.2">
      <c r="A152" t="s">
        <v>1437</v>
      </c>
      <c r="B152" t="s">
        <v>1438</v>
      </c>
      <c r="C152" t="s">
        <v>1439</v>
      </c>
      <c r="D152" t="s">
        <v>1440</v>
      </c>
      <c r="E152" s="2" t="s">
        <v>1441</v>
      </c>
      <c r="H152" s="3">
        <v>2000000</v>
      </c>
      <c r="I152" s="3">
        <v>19000000</v>
      </c>
      <c r="P152" s="3">
        <v>10000000</v>
      </c>
      <c r="Q152" s="3">
        <v>126730000</v>
      </c>
      <c r="X152" s="2" t="s">
        <v>1442</v>
      </c>
      <c r="Y152" s="2" t="s">
        <v>1443</v>
      </c>
      <c r="AF152">
        <v>2011</v>
      </c>
      <c r="AG152">
        <v>2013</v>
      </c>
      <c r="AL152" s="3">
        <v>19000000</v>
      </c>
      <c r="AM152" t="s">
        <v>89</v>
      </c>
      <c r="AN152" s="1">
        <v>41282</v>
      </c>
      <c r="AO152" s="3">
        <v>250000000</v>
      </c>
      <c r="AR152">
        <v>0</v>
      </c>
      <c r="AS152">
        <v>58903.02</v>
      </c>
      <c r="AZ152">
        <v>1</v>
      </c>
      <c r="BA152">
        <v>7</v>
      </c>
      <c r="BH152">
        <v>100</v>
      </c>
      <c r="BI152">
        <v>99.32</v>
      </c>
      <c r="BO152">
        <v>1.97</v>
      </c>
      <c r="BP152" s="3">
        <v>21000000</v>
      </c>
      <c r="BR152" s="20">
        <v>465</v>
      </c>
      <c r="BW152" s="20">
        <v>0</v>
      </c>
      <c r="BX152" s="22">
        <v>58903.02</v>
      </c>
      <c r="BY152">
        <v>42</v>
      </c>
      <c r="BZ152">
        <v>95.38</v>
      </c>
      <c r="CC152">
        <v>1.97</v>
      </c>
    </row>
    <row r="153" spans="1:81" ht="34" x14ac:dyDescent="0.2">
      <c r="A153" t="s">
        <v>1444</v>
      </c>
      <c r="B153" t="s">
        <v>1445</v>
      </c>
      <c r="C153" t="s">
        <v>1446</v>
      </c>
      <c r="D153" t="s">
        <v>1447</v>
      </c>
      <c r="E153" s="2" t="s">
        <v>1448</v>
      </c>
      <c r="I153" s="3">
        <v>14000000</v>
      </c>
      <c r="L153" s="3">
        <v>12000000</v>
      </c>
      <c r="Q153" s="3">
        <v>93380000</v>
      </c>
      <c r="T153" s="3">
        <v>240000000</v>
      </c>
      <c r="Y153" s="2" t="s">
        <v>1449</v>
      </c>
      <c r="AB153" s="2" t="s">
        <v>1450</v>
      </c>
      <c r="AG153">
        <v>2013</v>
      </c>
      <c r="AJ153">
        <v>2016</v>
      </c>
      <c r="AL153" s="3">
        <v>135000000</v>
      </c>
      <c r="AM153" t="s">
        <v>277</v>
      </c>
      <c r="AN153" s="1">
        <v>44889</v>
      </c>
      <c r="AO153" s="3">
        <v>6750000000</v>
      </c>
      <c r="AS153">
        <v>58409.55</v>
      </c>
      <c r="AV153">
        <v>0</v>
      </c>
      <c r="BA153">
        <v>9</v>
      </c>
      <c r="BD153">
        <v>48</v>
      </c>
      <c r="BI153">
        <v>99.1</v>
      </c>
      <c r="BL153">
        <v>51.04</v>
      </c>
      <c r="BO153">
        <v>53.28</v>
      </c>
      <c r="BP153" s="3">
        <v>196000000</v>
      </c>
      <c r="BW153" s="20">
        <v>3457</v>
      </c>
      <c r="BX153" s="22">
        <v>58409.55</v>
      </c>
      <c r="BY153">
        <v>43</v>
      </c>
      <c r="BZ153">
        <v>95.26</v>
      </c>
      <c r="CA153">
        <v>2.57</v>
      </c>
      <c r="CC153">
        <v>72.290000000000006</v>
      </c>
    </row>
    <row r="154" spans="1:81" ht="34" x14ac:dyDescent="0.2">
      <c r="A154" t="s">
        <v>1451</v>
      </c>
      <c r="B154" t="s">
        <v>1452</v>
      </c>
      <c r="C154" t="s">
        <v>1453</v>
      </c>
      <c r="D154" t="s">
        <v>1454</v>
      </c>
      <c r="E154" s="2" t="s">
        <v>1455</v>
      </c>
      <c r="G154" s="3">
        <v>250000</v>
      </c>
      <c r="H154" s="3">
        <v>8000000</v>
      </c>
      <c r="I154" s="3">
        <v>52000000</v>
      </c>
      <c r="O154" s="3">
        <v>2500000</v>
      </c>
      <c r="P154" s="3">
        <v>40000000</v>
      </c>
      <c r="Q154" s="3">
        <v>1500000000</v>
      </c>
      <c r="X154" s="2" t="s">
        <v>1456</v>
      </c>
      <c r="Y154" s="2" t="s">
        <v>142</v>
      </c>
      <c r="AE154">
        <v>2009</v>
      </c>
      <c r="AF154">
        <v>2011</v>
      </c>
      <c r="AG154">
        <v>2013</v>
      </c>
      <c r="AL154" s="3">
        <v>52000000</v>
      </c>
      <c r="AM154" t="s">
        <v>89</v>
      </c>
      <c r="AN154" s="1">
        <v>41456</v>
      </c>
      <c r="AO154" s="3">
        <v>19000000000</v>
      </c>
      <c r="AQ154">
        <v>0</v>
      </c>
      <c r="AR154">
        <v>0</v>
      </c>
      <c r="AS154">
        <v>58379</v>
      </c>
      <c r="AY154">
        <v>1</v>
      </c>
      <c r="AZ154">
        <v>1</v>
      </c>
      <c r="BA154">
        <v>11</v>
      </c>
      <c r="BG154">
        <v>100</v>
      </c>
      <c r="BH154">
        <v>100</v>
      </c>
      <c r="BI154">
        <v>98.87</v>
      </c>
      <c r="BN154" t="s">
        <v>178</v>
      </c>
      <c r="BO154">
        <v>12.67</v>
      </c>
      <c r="BP154" s="3">
        <v>60250000</v>
      </c>
      <c r="BQ154" s="20">
        <v>554</v>
      </c>
      <c r="BR154" s="20">
        <v>815</v>
      </c>
      <c r="BW154" s="20">
        <v>0</v>
      </c>
      <c r="BX154" s="22">
        <v>58379</v>
      </c>
      <c r="BY154">
        <v>44</v>
      </c>
      <c r="BZ154">
        <v>95.15</v>
      </c>
      <c r="CC154">
        <v>12.67</v>
      </c>
    </row>
    <row r="155" spans="1:81" ht="34" x14ac:dyDescent="0.2">
      <c r="A155" t="s">
        <v>1457</v>
      </c>
      <c r="B155" t="s">
        <v>1458</v>
      </c>
      <c r="C155" t="s">
        <v>1459</v>
      </c>
      <c r="E155" s="2" t="s">
        <v>1460</v>
      </c>
      <c r="I155" s="3">
        <v>1000000</v>
      </c>
      <c r="Q155" s="3">
        <v>6670000</v>
      </c>
      <c r="Y155" s="2" t="s">
        <v>142</v>
      </c>
      <c r="AG155">
        <v>2013</v>
      </c>
      <c r="AL155" s="3">
        <v>1000000</v>
      </c>
      <c r="AM155" t="s">
        <v>89</v>
      </c>
      <c r="AN155" s="1">
        <v>41609</v>
      </c>
      <c r="AO155" s="3">
        <v>6670000</v>
      </c>
      <c r="AS155">
        <v>58379</v>
      </c>
      <c r="BA155">
        <v>11</v>
      </c>
      <c r="BI155">
        <v>98.87</v>
      </c>
      <c r="BO155">
        <v>1</v>
      </c>
      <c r="BP155" s="3">
        <v>1000000</v>
      </c>
      <c r="BW155" s="20">
        <v>0</v>
      </c>
      <c r="BX155" s="22">
        <v>58379</v>
      </c>
      <c r="BY155">
        <v>44</v>
      </c>
      <c r="BZ155">
        <v>95.15</v>
      </c>
      <c r="CC155">
        <v>1</v>
      </c>
    </row>
    <row r="156" spans="1:81" ht="34" x14ac:dyDescent="0.2">
      <c r="A156" t="s">
        <v>1461</v>
      </c>
      <c r="C156" t="s">
        <v>1462</v>
      </c>
      <c r="E156" s="2" t="s">
        <v>1463</v>
      </c>
      <c r="G156" s="3">
        <v>3000000</v>
      </c>
      <c r="H156" s="3">
        <v>163204</v>
      </c>
      <c r="I156" s="3">
        <v>1632574</v>
      </c>
      <c r="O156" s="3">
        <v>30000000</v>
      </c>
      <c r="P156" s="3">
        <v>816020</v>
      </c>
      <c r="Q156" s="3">
        <v>10889268.58</v>
      </c>
      <c r="W156" s="2" t="s">
        <v>142</v>
      </c>
      <c r="Y156" s="2" t="s">
        <v>142</v>
      </c>
      <c r="AE156">
        <v>2013</v>
      </c>
      <c r="AF156">
        <v>2013</v>
      </c>
      <c r="AG156">
        <v>2013</v>
      </c>
      <c r="AL156" s="3">
        <v>1632574</v>
      </c>
      <c r="AM156" t="s">
        <v>89</v>
      </c>
      <c r="AN156" s="1">
        <v>41548</v>
      </c>
      <c r="AO156" s="3">
        <v>10889268.58</v>
      </c>
      <c r="AQ156">
        <v>0</v>
      </c>
      <c r="AR156">
        <v>0</v>
      </c>
      <c r="AS156">
        <v>58379</v>
      </c>
      <c r="AY156">
        <v>2604</v>
      </c>
      <c r="AZ156">
        <v>807</v>
      </c>
      <c r="BA156">
        <v>11</v>
      </c>
      <c r="BG156">
        <v>63.89</v>
      </c>
      <c r="BH156">
        <v>59.88</v>
      </c>
      <c r="BI156">
        <v>98.87</v>
      </c>
      <c r="BO156">
        <v>1</v>
      </c>
      <c r="BP156" s="3">
        <v>4795778</v>
      </c>
      <c r="BQ156" s="20">
        <v>92</v>
      </c>
      <c r="BR156" s="20">
        <v>30</v>
      </c>
      <c r="BW156" s="20">
        <v>0</v>
      </c>
      <c r="BX156" s="22">
        <v>58379</v>
      </c>
      <c r="BY156">
        <v>44</v>
      </c>
      <c r="BZ156">
        <v>95.15</v>
      </c>
      <c r="CC156">
        <v>1</v>
      </c>
    </row>
    <row r="157" spans="1:81" ht="34" x14ac:dyDescent="0.2">
      <c r="A157" t="s">
        <v>1464</v>
      </c>
      <c r="B157" t="s">
        <v>1465</v>
      </c>
      <c r="C157" t="s">
        <v>1466</v>
      </c>
      <c r="D157" t="s">
        <v>1467</v>
      </c>
      <c r="E157" s="2" t="s">
        <v>1468</v>
      </c>
      <c r="H157" s="3">
        <v>4200000</v>
      </c>
      <c r="J157" s="3">
        <v>14774658</v>
      </c>
      <c r="P157" s="3">
        <v>21000000</v>
      </c>
      <c r="R157" s="3">
        <v>147746580</v>
      </c>
      <c r="X157" s="2" t="s">
        <v>1469</v>
      </c>
      <c r="Y157" s="2" t="s">
        <v>142</v>
      </c>
      <c r="Z157" s="2" t="s">
        <v>1470</v>
      </c>
      <c r="AF157">
        <v>2011</v>
      </c>
      <c r="AG157">
        <v>2013</v>
      </c>
      <c r="AH157">
        <v>2018</v>
      </c>
      <c r="AM157" t="s">
        <v>114</v>
      </c>
      <c r="AN157" s="1">
        <v>43306</v>
      </c>
      <c r="AO157" s="3">
        <v>147746580</v>
      </c>
      <c r="AR157">
        <v>0</v>
      </c>
      <c r="AS157">
        <v>58379</v>
      </c>
      <c r="AT157">
        <v>0</v>
      </c>
      <c r="AZ157">
        <v>1</v>
      </c>
      <c r="BA157">
        <v>11</v>
      </c>
      <c r="BB157">
        <v>407</v>
      </c>
      <c r="BH157">
        <v>100</v>
      </c>
      <c r="BI157">
        <v>98.87</v>
      </c>
      <c r="BJ157">
        <v>52.4</v>
      </c>
      <c r="BP157" s="3">
        <v>30506854</v>
      </c>
      <c r="BR157" s="20">
        <v>574</v>
      </c>
      <c r="BS157" s="20">
        <v>2031</v>
      </c>
      <c r="BW157" s="20">
        <v>2031</v>
      </c>
      <c r="BX157" s="22">
        <v>58379</v>
      </c>
      <c r="BY157">
        <v>44</v>
      </c>
      <c r="BZ157">
        <v>95.15</v>
      </c>
    </row>
    <row r="158" spans="1:81" ht="34" x14ac:dyDescent="0.2">
      <c r="A158" t="s">
        <v>1471</v>
      </c>
      <c r="B158" t="s">
        <v>1472</v>
      </c>
      <c r="C158" t="s">
        <v>1473</v>
      </c>
      <c r="E158" s="2" t="s">
        <v>1474</v>
      </c>
      <c r="Y158" s="2" t="s">
        <v>1475</v>
      </c>
      <c r="AG158">
        <v>2013</v>
      </c>
      <c r="AM158" t="s">
        <v>89</v>
      </c>
      <c r="AN158" s="1">
        <v>41395</v>
      </c>
      <c r="AS158">
        <v>58379</v>
      </c>
      <c r="BA158">
        <v>11</v>
      </c>
      <c r="BI158">
        <v>98.87</v>
      </c>
      <c r="BW158" s="20">
        <v>0</v>
      </c>
      <c r="BX158" s="22">
        <v>58379</v>
      </c>
      <c r="BY158">
        <v>44</v>
      </c>
      <c r="BZ158">
        <v>95.15</v>
      </c>
    </row>
    <row r="159" spans="1:81" ht="51" x14ac:dyDescent="0.2">
      <c r="A159" t="s">
        <v>1476</v>
      </c>
      <c r="B159" t="s">
        <v>1477</v>
      </c>
      <c r="C159" t="s">
        <v>1478</v>
      </c>
      <c r="D159" t="s">
        <v>1479</v>
      </c>
      <c r="E159" s="2" t="s">
        <v>1480</v>
      </c>
      <c r="H159" s="3">
        <v>5000000</v>
      </c>
      <c r="I159" s="3">
        <v>20000000</v>
      </c>
      <c r="J159" s="3">
        <v>40000000</v>
      </c>
      <c r="K159" s="3">
        <v>210000000</v>
      </c>
      <c r="L159" s="3">
        <v>400000000</v>
      </c>
      <c r="M159" s="3">
        <v>500000000</v>
      </c>
      <c r="P159" s="3">
        <v>25000000</v>
      </c>
      <c r="Q159" s="3">
        <v>133400000</v>
      </c>
      <c r="R159" s="3">
        <v>240000000</v>
      </c>
      <c r="S159" s="3">
        <v>1000000000</v>
      </c>
      <c r="T159" s="3">
        <v>2500000000</v>
      </c>
      <c r="U159" s="3">
        <v>5000000000</v>
      </c>
      <c r="W159" s="2" t="s">
        <v>1481</v>
      </c>
      <c r="X159" s="2" t="s">
        <v>445</v>
      </c>
      <c r="Y159" s="2" t="s">
        <v>1482</v>
      </c>
      <c r="Z159" s="2" t="s">
        <v>1483</v>
      </c>
      <c r="AA159" s="2" t="s">
        <v>1484</v>
      </c>
      <c r="AB159" s="2" t="s">
        <v>1485</v>
      </c>
      <c r="AC159" s="2" t="s">
        <v>1486</v>
      </c>
      <c r="AE159">
        <v>2012</v>
      </c>
      <c r="AF159">
        <v>2012</v>
      </c>
      <c r="AG159">
        <v>2013</v>
      </c>
      <c r="AH159">
        <v>2014</v>
      </c>
      <c r="AI159">
        <v>2014</v>
      </c>
      <c r="AJ159">
        <v>2015</v>
      </c>
      <c r="AK159">
        <v>2015</v>
      </c>
      <c r="AL159" s="3">
        <v>20100098</v>
      </c>
      <c r="AM159" t="s">
        <v>1487</v>
      </c>
      <c r="AN159" s="1">
        <v>44614</v>
      </c>
      <c r="AO159" s="3">
        <v>7300000000</v>
      </c>
      <c r="AQ159">
        <v>0</v>
      </c>
      <c r="AR159">
        <v>0.3</v>
      </c>
      <c r="AS159">
        <v>2691.78</v>
      </c>
      <c r="AT159">
        <v>26799.3</v>
      </c>
      <c r="AU159">
        <v>7202.49</v>
      </c>
      <c r="AV159">
        <v>16626.21</v>
      </c>
      <c r="AW159">
        <v>4528.43</v>
      </c>
      <c r="AY159">
        <v>1848</v>
      </c>
      <c r="AZ159">
        <v>537</v>
      </c>
      <c r="BA159">
        <v>160</v>
      </c>
      <c r="BB159">
        <v>32</v>
      </c>
      <c r="BC159">
        <v>57</v>
      </c>
      <c r="BD159">
        <v>5</v>
      </c>
      <c r="BE159">
        <v>3</v>
      </c>
      <c r="BG159">
        <v>63.99</v>
      </c>
      <c r="BH159">
        <v>66.89</v>
      </c>
      <c r="BI159">
        <v>82.07</v>
      </c>
      <c r="BJ159">
        <v>93.92</v>
      </c>
      <c r="BK159">
        <v>75.760000000000005</v>
      </c>
      <c r="BL159">
        <v>96.69</v>
      </c>
      <c r="BM159">
        <v>95.92</v>
      </c>
      <c r="BN159" t="s">
        <v>101</v>
      </c>
      <c r="BO159">
        <v>38.74</v>
      </c>
      <c r="BP159" s="3">
        <v>4966943275</v>
      </c>
      <c r="BQ159" s="20">
        <v>88</v>
      </c>
      <c r="BR159" s="20">
        <v>581</v>
      </c>
      <c r="BS159" s="20">
        <v>239</v>
      </c>
      <c r="BT159" s="20">
        <v>108</v>
      </c>
      <c r="BU159" s="20">
        <v>172</v>
      </c>
      <c r="BV159" s="20">
        <v>216</v>
      </c>
      <c r="BW159" s="20">
        <v>3024</v>
      </c>
      <c r="BX159" s="22">
        <v>57848.51</v>
      </c>
      <c r="BY159">
        <v>49</v>
      </c>
      <c r="BZ159">
        <v>94.59</v>
      </c>
      <c r="CA159">
        <v>37.479999999999997</v>
      </c>
      <c r="CB159">
        <v>37.479999999999997</v>
      </c>
      <c r="CC159">
        <v>54.72</v>
      </c>
    </row>
    <row r="160" spans="1:81" ht="34" x14ac:dyDescent="0.2">
      <c r="A160" t="s">
        <v>1488</v>
      </c>
      <c r="B160" t="s">
        <v>1489</v>
      </c>
      <c r="C160" t="s">
        <v>1490</v>
      </c>
      <c r="D160" t="s">
        <v>1491</v>
      </c>
      <c r="E160" s="2" t="s">
        <v>1492</v>
      </c>
      <c r="H160" s="3">
        <v>4100000</v>
      </c>
      <c r="I160" s="3">
        <v>8000000</v>
      </c>
      <c r="J160" s="3">
        <v>10000000</v>
      </c>
      <c r="P160" s="3">
        <v>20500000</v>
      </c>
      <c r="Q160" s="3">
        <v>53360000</v>
      </c>
      <c r="R160" s="3">
        <v>100000000</v>
      </c>
      <c r="W160" s="2" t="s">
        <v>1493</v>
      </c>
      <c r="X160" s="2" t="s">
        <v>1494</v>
      </c>
      <c r="Y160" s="2" t="s">
        <v>1495</v>
      </c>
      <c r="Z160" s="2" t="s">
        <v>1496</v>
      </c>
      <c r="AE160">
        <v>2008</v>
      </c>
      <c r="AF160">
        <v>2012</v>
      </c>
      <c r="AG160">
        <v>2013</v>
      </c>
      <c r="AH160">
        <v>2014</v>
      </c>
      <c r="AL160" s="3">
        <v>2000000</v>
      </c>
      <c r="AM160" t="s">
        <v>90</v>
      </c>
      <c r="AN160" s="1">
        <v>44035</v>
      </c>
      <c r="AO160" s="3">
        <v>100000000</v>
      </c>
      <c r="AQ160">
        <v>0</v>
      </c>
      <c r="AR160">
        <v>4768.01</v>
      </c>
      <c r="AS160">
        <v>28201.84</v>
      </c>
      <c r="AT160">
        <v>24841.53</v>
      </c>
      <c r="AY160">
        <v>1</v>
      </c>
      <c r="AZ160">
        <v>91</v>
      </c>
      <c r="BA160">
        <v>35</v>
      </c>
      <c r="BB160">
        <v>46</v>
      </c>
      <c r="BG160">
        <v>100</v>
      </c>
      <c r="BH160">
        <v>94.44</v>
      </c>
      <c r="BI160">
        <v>96.17</v>
      </c>
      <c r="BJ160">
        <v>91.18</v>
      </c>
      <c r="BO160">
        <v>1.69</v>
      </c>
      <c r="BP160" s="3">
        <v>43200000</v>
      </c>
      <c r="BQ160" s="20">
        <v>1356</v>
      </c>
      <c r="BR160" s="20">
        <v>466</v>
      </c>
      <c r="BS160" s="20">
        <v>317</v>
      </c>
      <c r="BW160" s="20">
        <v>2418</v>
      </c>
      <c r="BX160" s="22">
        <v>57811.38</v>
      </c>
      <c r="BY160">
        <v>50</v>
      </c>
      <c r="BZ160">
        <v>94.48</v>
      </c>
      <c r="CA160">
        <v>1.87</v>
      </c>
      <c r="CB160">
        <v>1.87</v>
      </c>
      <c r="CC160">
        <v>1.87</v>
      </c>
    </row>
    <row r="161" spans="1:81" ht="34" x14ac:dyDescent="0.2">
      <c r="A161" t="s">
        <v>1497</v>
      </c>
      <c r="B161" t="s">
        <v>1498</v>
      </c>
      <c r="C161" t="s">
        <v>1499</v>
      </c>
      <c r="D161" t="s">
        <v>1500</v>
      </c>
      <c r="E161" s="2" t="s">
        <v>1501</v>
      </c>
      <c r="H161" s="3">
        <v>7000000</v>
      </c>
      <c r="I161" s="3">
        <v>15165000</v>
      </c>
      <c r="J161" s="3">
        <v>30000000</v>
      </c>
      <c r="K161" s="3">
        <v>88000000</v>
      </c>
      <c r="L161" s="3">
        <v>93500000</v>
      </c>
      <c r="P161" s="3">
        <v>35000000</v>
      </c>
      <c r="Q161" s="3">
        <v>101150550</v>
      </c>
      <c r="R161" s="3">
        <v>300000000</v>
      </c>
      <c r="S161" s="3">
        <v>1320000000</v>
      </c>
      <c r="T161" s="3">
        <v>1870000000</v>
      </c>
      <c r="X161" s="2" t="s">
        <v>444</v>
      </c>
      <c r="Y161" s="2" t="s">
        <v>1502</v>
      </c>
      <c r="Z161" s="2" t="s">
        <v>1503</v>
      </c>
      <c r="AA161" s="2" t="s">
        <v>1504</v>
      </c>
      <c r="AB161" s="2" t="s">
        <v>1505</v>
      </c>
      <c r="AF161">
        <v>2012</v>
      </c>
      <c r="AG161">
        <v>2013</v>
      </c>
      <c r="AH161">
        <v>2014</v>
      </c>
      <c r="AI161">
        <v>2017</v>
      </c>
      <c r="AJ161">
        <v>2020</v>
      </c>
      <c r="AL161" s="3">
        <v>93500000</v>
      </c>
      <c r="AM161" t="s">
        <v>92</v>
      </c>
      <c r="AN161" s="1">
        <v>43942</v>
      </c>
      <c r="AO161" s="3">
        <v>2300000000</v>
      </c>
      <c r="AR161">
        <v>6328.3</v>
      </c>
      <c r="AS161">
        <v>4711.13</v>
      </c>
      <c r="AT161">
        <v>19295.02</v>
      </c>
      <c r="AU161">
        <v>25122.49</v>
      </c>
      <c r="AV161">
        <v>2050.59</v>
      </c>
      <c r="AZ161">
        <v>80</v>
      </c>
      <c r="BA161">
        <v>110</v>
      </c>
      <c r="BB161">
        <v>57</v>
      </c>
      <c r="BC161">
        <v>24</v>
      </c>
      <c r="BD161">
        <v>73</v>
      </c>
      <c r="BH161">
        <v>95.12</v>
      </c>
      <c r="BI161">
        <v>87.71</v>
      </c>
      <c r="BJ161">
        <v>89.02</v>
      </c>
      <c r="BK161">
        <v>91.67</v>
      </c>
      <c r="BL161">
        <v>50</v>
      </c>
      <c r="BN161" t="s">
        <v>178</v>
      </c>
      <c r="BO161">
        <v>18.149999999999999</v>
      </c>
      <c r="BP161" s="3">
        <v>233665000</v>
      </c>
      <c r="BR161" s="20">
        <v>403</v>
      </c>
      <c r="BS161" s="20">
        <v>427</v>
      </c>
      <c r="BT161" s="20">
        <v>1183</v>
      </c>
      <c r="BU161" s="20">
        <v>959</v>
      </c>
      <c r="BW161" s="20">
        <v>2569</v>
      </c>
      <c r="BX161" s="22">
        <v>57507.53</v>
      </c>
      <c r="BY161">
        <v>51</v>
      </c>
      <c r="BZ161">
        <v>94.36</v>
      </c>
      <c r="CA161">
        <v>13.05</v>
      </c>
      <c r="CB161">
        <v>2.97</v>
      </c>
      <c r="CC161">
        <v>22.74</v>
      </c>
    </row>
    <row r="162" spans="1:81" ht="68" x14ac:dyDescent="0.2">
      <c r="A162" t="s">
        <v>1506</v>
      </c>
      <c r="B162" t="s">
        <v>1507</v>
      </c>
      <c r="C162" t="s">
        <v>1508</v>
      </c>
      <c r="D162" t="s">
        <v>1509</v>
      </c>
      <c r="E162" s="2" t="s">
        <v>1510</v>
      </c>
      <c r="H162" s="3">
        <v>9000000</v>
      </c>
      <c r="I162" s="3">
        <v>20000000</v>
      </c>
      <c r="J162" s="3">
        <v>75000000</v>
      </c>
      <c r="K162" s="3">
        <v>225000000</v>
      </c>
      <c r="L162" s="3">
        <v>325000000</v>
      </c>
      <c r="P162" s="3">
        <v>45000000</v>
      </c>
      <c r="Q162" s="3">
        <v>133400000</v>
      </c>
      <c r="R162" s="3">
        <v>750000000</v>
      </c>
      <c r="S162" s="3">
        <v>3375000000</v>
      </c>
      <c r="T162" s="3">
        <v>1975000000</v>
      </c>
      <c r="X162" s="2" t="s">
        <v>1511</v>
      </c>
      <c r="Y162" s="2" t="s">
        <v>1512</v>
      </c>
      <c r="Z162" s="2" t="s">
        <v>445</v>
      </c>
      <c r="AA162" s="2" t="s">
        <v>1513</v>
      </c>
      <c r="AB162" s="2" t="s">
        <v>1514</v>
      </c>
      <c r="AF162">
        <v>2013</v>
      </c>
      <c r="AG162">
        <v>2013</v>
      </c>
      <c r="AH162">
        <v>2014</v>
      </c>
      <c r="AI162">
        <v>2014</v>
      </c>
      <c r="AJ162">
        <v>2015</v>
      </c>
      <c r="AM162" t="s">
        <v>695</v>
      </c>
      <c r="AN162" s="1">
        <v>42276</v>
      </c>
      <c r="AO162" s="3">
        <v>1975000000</v>
      </c>
      <c r="AR162">
        <v>0.3</v>
      </c>
      <c r="AS162">
        <v>1423.28</v>
      </c>
      <c r="AT162">
        <v>24879.66</v>
      </c>
      <c r="AU162">
        <v>10819.63</v>
      </c>
      <c r="AV162">
        <v>19471.11</v>
      </c>
      <c r="AZ162">
        <v>644</v>
      </c>
      <c r="BA162">
        <v>196</v>
      </c>
      <c r="BB162">
        <v>39</v>
      </c>
      <c r="BC162">
        <v>45</v>
      </c>
      <c r="BD162">
        <v>3</v>
      </c>
      <c r="BH162">
        <v>67.989999999999995</v>
      </c>
      <c r="BI162">
        <v>78.02</v>
      </c>
      <c r="BJ162">
        <v>92.55</v>
      </c>
      <c r="BK162">
        <v>80.95</v>
      </c>
      <c r="BL162">
        <v>98.35</v>
      </c>
      <c r="BN162" t="s">
        <v>101</v>
      </c>
      <c r="BO162">
        <v>11.81</v>
      </c>
      <c r="BP162" s="3">
        <v>2079000000</v>
      </c>
      <c r="BR162" s="20">
        <v>98</v>
      </c>
      <c r="BS162" s="20">
        <v>343</v>
      </c>
      <c r="BT162" s="20">
        <v>134</v>
      </c>
      <c r="BU162" s="20">
        <v>299</v>
      </c>
      <c r="BW162" s="20">
        <v>776</v>
      </c>
      <c r="BX162" s="22">
        <v>56593.98</v>
      </c>
      <c r="BY162">
        <v>52</v>
      </c>
      <c r="BZ162">
        <v>94.25</v>
      </c>
      <c r="CA162">
        <v>14.81</v>
      </c>
      <c r="CB162">
        <v>14.81</v>
      </c>
      <c r="CC162">
        <v>14.81</v>
      </c>
    </row>
    <row r="163" spans="1:81" ht="34" x14ac:dyDescent="0.2">
      <c r="A163" t="s">
        <v>1515</v>
      </c>
      <c r="B163" t="s">
        <v>1516</v>
      </c>
      <c r="C163" t="s">
        <v>1517</v>
      </c>
      <c r="D163" t="s">
        <v>1518</v>
      </c>
      <c r="E163" s="2" t="s">
        <v>1519</v>
      </c>
      <c r="H163" s="3">
        <v>10000000</v>
      </c>
      <c r="I163" s="3">
        <v>30600000</v>
      </c>
      <c r="J163" s="3">
        <v>55000000</v>
      </c>
      <c r="P163" s="3">
        <v>50000000</v>
      </c>
      <c r="Q163" s="3">
        <v>204102000</v>
      </c>
      <c r="R163" s="3">
        <v>550000000</v>
      </c>
      <c r="W163" s="2" t="s">
        <v>1520</v>
      </c>
      <c r="X163" s="2" t="s">
        <v>1521</v>
      </c>
      <c r="Y163" s="2" t="s">
        <v>1522</v>
      </c>
      <c r="Z163" s="2" t="s">
        <v>1523</v>
      </c>
      <c r="AE163">
        <v>2010</v>
      </c>
      <c r="AF163">
        <v>2013</v>
      </c>
      <c r="AG163">
        <v>2013</v>
      </c>
      <c r="AH163">
        <v>2015</v>
      </c>
      <c r="AL163" s="3">
        <v>55000000</v>
      </c>
      <c r="AM163" t="s">
        <v>90</v>
      </c>
      <c r="AN163" s="1">
        <v>42088</v>
      </c>
      <c r="AQ163">
        <v>0</v>
      </c>
      <c r="AR163">
        <v>1066.76</v>
      </c>
      <c r="AS163">
        <v>17759.669999999998</v>
      </c>
      <c r="AT163">
        <v>37067.15</v>
      </c>
      <c r="AY163">
        <v>1</v>
      </c>
      <c r="AZ163">
        <v>232</v>
      </c>
      <c r="BA163">
        <v>41</v>
      </c>
      <c r="BB163">
        <v>40</v>
      </c>
      <c r="BG163">
        <v>100</v>
      </c>
      <c r="BH163">
        <v>88.5</v>
      </c>
      <c r="BI163">
        <v>95.49</v>
      </c>
      <c r="BJ163">
        <v>94.01</v>
      </c>
      <c r="BP163" s="3">
        <v>106348982</v>
      </c>
      <c r="BQ163" s="20">
        <v>868</v>
      </c>
      <c r="BR163" s="20">
        <v>181</v>
      </c>
      <c r="BS163" s="20">
        <v>617</v>
      </c>
      <c r="BW163" s="20">
        <v>617</v>
      </c>
      <c r="BX163" s="22">
        <v>55893.58</v>
      </c>
      <c r="BY163">
        <v>53</v>
      </c>
      <c r="BZ163">
        <v>94.14</v>
      </c>
      <c r="CA163">
        <v>2.69</v>
      </c>
      <c r="CB163">
        <v>2.69</v>
      </c>
      <c r="CC163">
        <v>0</v>
      </c>
    </row>
    <row r="164" spans="1:81" ht="34" x14ac:dyDescent="0.2">
      <c r="A164" t="s">
        <v>1524</v>
      </c>
      <c r="B164" t="s">
        <v>1525</v>
      </c>
      <c r="C164" t="s">
        <v>1526</v>
      </c>
      <c r="D164" t="s">
        <v>1527</v>
      </c>
      <c r="E164" s="2" t="s">
        <v>1528</v>
      </c>
      <c r="F164" s="3">
        <v>120000</v>
      </c>
      <c r="H164" s="3">
        <v>2200000</v>
      </c>
      <c r="I164" s="3">
        <v>4911591</v>
      </c>
      <c r="J164" s="3">
        <v>40000000</v>
      </c>
      <c r="N164" s="3">
        <v>2400000</v>
      </c>
      <c r="P164" s="3">
        <v>11000000</v>
      </c>
      <c r="Q164" s="3">
        <v>32760311.969999999</v>
      </c>
      <c r="R164" s="3">
        <v>400000000</v>
      </c>
      <c r="V164" s="2" t="s">
        <v>821</v>
      </c>
      <c r="X164" s="2" t="s">
        <v>1529</v>
      </c>
      <c r="Y164" s="2" t="s">
        <v>1530</v>
      </c>
      <c r="Z164" s="2" t="s">
        <v>1531</v>
      </c>
      <c r="AD164">
        <v>2019</v>
      </c>
      <c r="AF164">
        <v>2010</v>
      </c>
      <c r="AG164">
        <v>2013</v>
      </c>
      <c r="AH164">
        <v>2018</v>
      </c>
      <c r="AL164" s="3">
        <v>120000</v>
      </c>
      <c r="AM164" t="s">
        <v>86</v>
      </c>
      <c r="AN164" s="1">
        <v>43661</v>
      </c>
      <c r="AO164" s="3">
        <v>2400000</v>
      </c>
      <c r="AP164">
        <v>216.62</v>
      </c>
      <c r="AR164">
        <v>0</v>
      </c>
      <c r="AS164">
        <v>4487.3900000000003</v>
      </c>
      <c r="AT164">
        <v>50241.07</v>
      </c>
      <c r="AX164">
        <v>436</v>
      </c>
      <c r="AZ164">
        <v>1</v>
      </c>
      <c r="BA164">
        <v>120</v>
      </c>
      <c r="BB164">
        <v>67</v>
      </c>
      <c r="BF164">
        <v>92.18</v>
      </c>
      <c r="BH164">
        <v>100</v>
      </c>
      <c r="BI164">
        <v>86.58</v>
      </c>
      <c r="BJ164">
        <v>92.26</v>
      </c>
      <c r="BP164" s="3">
        <v>74631591</v>
      </c>
      <c r="BR164" s="20">
        <v>1275</v>
      </c>
      <c r="BS164" s="20">
        <v>1722</v>
      </c>
      <c r="BW164" s="20">
        <v>2090</v>
      </c>
      <c r="BX164" s="22">
        <v>54945.08</v>
      </c>
      <c r="BY164">
        <v>54</v>
      </c>
      <c r="BZ164">
        <v>94.02</v>
      </c>
      <c r="CA164">
        <v>12.21</v>
      </c>
      <c r="CC164">
        <v>7.0000000000000007E-2</v>
      </c>
    </row>
    <row r="165" spans="1:81" ht="34" x14ac:dyDescent="0.2">
      <c r="A165" t="s">
        <v>1532</v>
      </c>
      <c r="B165" t="s">
        <v>1533</v>
      </c>
      <c r="C165" t="s">
        <v>1534</v>
      </c>
      <c r="D165" t="s">
        <v>1535</v>
      </c>
      <c r="E165" s="2" t="s">
        <v>1536</v>
      </c>
      <c r="H165" s="3">
        <v>10000000</v>
      </c>
      <c r="I165" s="3">
        <v>25000000</v>
      </c>
      <c r="J165" s="3">
        <v>30000000</v>
      </c>
      <c r="P165" s="3">
        <v>50000000</v>
      </c>
      <c r="Q165" s="3">
        <v>166750000</v>
      </c>
      <c r="R165" s="3">
        <v>300000000</v>
      </c>
      <c r="X165" s="2" t="s">
        <v>1537</v>
      </c>
      <c r="Y165" s="2" t="s">
        <v>1538</v>
      </c>
      <c r="Z165" s="2" t="s">
        <v>1539</v>
      </c>
      <c r="AF165">
        <v>2012</v>
      </c>
      <c r="AG165">
        <v>2013</v>
      </c>
      <c r="AH165">
        <v>2015</v>
      </c>
      <c r="AL165" s="3">
        <v>30000000</v>
      </c>
      <c r="AM165" t="s">
        <v>90</v>
      </c>
      <c r="AN165" s="1">
        <v>42144</v>
      </c>
      <c r="AO165" s="3">
        <v>300000000</v>
      </c>
      <c r="AR165">
        <v>81.709999999999994</v>
      </c>
      <c r="AS165">
        <v>4164.5</v>
      </c>
      <c r="AT165">
        <v>48994.65</v>
      </c>
      <c r="AZ165">
        <v>354</v>
      </c>
      <c r="BA165">
        <v>127</v>
      </c>
      <c r="BB165">
        <v>29</v>
      </c>
      <c r="BH165">
        <v>78.2</v>
      </c>
      <c r="BI165">
        <v>85.79</v>
      </c>
      <c r="BJ165">
        <v>95.7</v>
      </c>
      <c r="BO165">
        <v>1.62</v>
      </c>
      <c r="BP165" s="3">
        <v>76406000</v>
      </c>
      <c r="BR165" s="20">
        <v>439</v>
      </c>
      <c r="BS165" s="20">
        <v>561</v>
      </c>
      <c r="BW165" s="20">
        <v>561</v>
      </c>
      <c r="BX165" s="22">
        <v>53240.86</v>
      </c>
      <c r="BY165">
        <v>55</v>
      </c>
      <c r="BZ165">
        <v>93.91</v>
      </c>
      <c r="CA165">
        <v>1.8</v>
      </c>
      <c r="CB165">
        <v>1.8</v>
      </c>
      <c r="CC165">
        <v>1.8</v>
      </c>
    </row>
    <row r="166" spans="1:81" ht="34" x14ac:dyDescent="0.2">
      <c r="A166" t="s">
        <v>1540</v>
      </c>
      <c r="B166" t="s">
        <v>1541</v>
      </c>
      <c r="C166" t="s">
        <v>1542</v>
      </c>
      <c r="D166" t="s">
        <v>1543</v>
      </c>
      <c r="E166" s="2" t="s">
        <v>1544</v>
      </c>
      <c r="G166" s="3">
        <v>1200000</v>
      </c>
      <c r="H166" s="3">
        <v>20000000</v>
      </c>
      <c r="I166" s="3">
        <v>26000000</v>
      </c>
      <c r="J166" s="3">
        <v>56700000</v>
      </c>
      <c r="K166" s="3">
        <v>112000000</v>
      </c>
      <c r="L166" s="3">
        <v>104000000</v>
      </c>
      <c r="M166" s="3">
        <v>150000000</v>
      </c>
      <c r="O166" s="3">
        <v>12000000</v>
      </c>
      <c r="P166" s="3">
        <v>100000000</v>
      </c>
      <c r="Q166" s="3">
        <v>173420000</v>
      </c>
      <c r="R166" s="3">
        <v>567000000</v>
      </c>
      <c r="S166" s="3">
        <v>1680000000</v>
      </c>
      <c r="T166" s="3">
        <v>2080000000</v>
      </c>
      <c r="U166" s="3">
        <v>400000000</v>
      </c>
      <c r="W166" s="2" t="s">
        <v>1545</v>
      </c>
      <c r="X166" s="2" t="s">
        <v>1546</v>
      </c>
      <c r="Y166" s="2" t="s">
        <v>1547</v>
      </c>
      <c r="Z166" s="2" t="s">
        <v>1548</v>
      </c>
      <c r="AA166" s="2" t="s">
        <v>1549</v>
      </c>
      <c r="AB166" s="2" t="s">
        <v>1550</v>
      </c>
      <c r="AC166" s="2" t="s">
        <v>1551</v>
      </c>
      <c r="AE166">
        <v>2010</v>
      </c>
      <c r="AF166">
        <v>2012</v>
      </c>
      <c r="AG166">
        <v>2013</v>
      </c>
      <c r="AH166">
        <v>2014</v>
      </c>
      <c r="AI166">
        <v>2016</v>
      </c>
      <c r="AJ166">
        <v>2017</v>
      </c>
      <c r="AK166">
        <v>2018</v>
      </c>
      <c r="AL166" s="3">
        <v>13594880</v>
      </c>
      <c r="AM166" t="s">
        <v>114</v>
      </c>
      <c r="AN166" s="1">
        <v>43230</v>
      </c>
      <c r="AO166" s="3">
        <v>250000000</v>
      </c>
      <c r="AQ166">
        <v>0</v>
      </c>
      <c r="AR166">
        <v>2998.06</v>
      </c>
      <c r="AS166">
        <v>181.16</v>
      </c>
      <c r="AT166">
        <v>11710.36</v>
      </c>
      <c r="AU166">
        <v>26587.82</v>
      </c>
      <c r="AV166">
        <v>9877.65</v>
      </c>
      <c r="AW166">
        <v>189.71</v>
      </c>
      <c r="AY166">
        <v>1</v>
      </c>
      <c r="AZ166">
        <v>108</v>
      </c>
      <c r="BA166">
        <v>263</v>
      </c>
      <c r="BB166">
        <v>94</v>
      </c>
      <c r="BC166">
        <v>15</v>
      </c>
      <c r="BD166">
        <v>12</v>
      </c>
      <c r="BE166">
        <v>18</v>
      </c>
      <c r="BG166">
        <v>100</v>
      </c>
      <c r="BH166">
        <v>93.39</v>
      </c>
      <c r="BI166">
        <v>70.459999999999994</v>
      </c>
      <c r="BJ166">
        <v>81.760000000000005</v>
      </c>
      <c r="BK166">
        <v>94.24</v>
      </c>
      <c r="BL166">
        <v>89.22</v>
      </c>
      <c r="BM166">
        <v>63.83</v>
      </c>
      <c r="BO166">
        <v>1.1100000000000001</v>
      </c>
      <c r="BP166" s="3">
        <v>532494880</v>
      </c>
      <c r="BQ166" s="20">
        <v>903</v>
      </c>
      <c r="BR166" s="20">
        <v>460</v>
      </c>
      <c r="BS166" s="20">
        <v>414</v>
      </c>
      <c r="BT166" s="20">
        <v>425</v>
      </c>
      <c r="BU166" s="20">
        <v>373</v>
      </c>
      <c r="BV166" s="20">
        <v>456</v>
      </c>
      <c r="BW166" s="20">
        <v>1668</v>
      </c>
      <c r="BX166" s="22">
        <v>51544.76</v>
      </c>
      <c r="BY166">
        <v>56</v>
      </c>
      <c r="BZ166">
        <v>93.8</v>
      </c>
      <c r="CA166">
        <v>2.31</v>
      </c>
      <c r="CB166">
        <v>9.69</v>
      </c>
      <c r="CC166">
        <v>1.44</v>
      </c>
    </row>
    <row r="167" spans="1:81" ht="34" x14ac:dyDescent="0.2">
      <c r="A167" t="s">
        <v>1552</v>
      </c>
      <c r="B167" t="s">
        <v>1553</v>
      </c>
      <c r="C167" t="s">
        <v>1554</v>
      </c>
      <c r="D167" t="s">
        <v>1555</v>
      </c>
      <c r="E167" s="2" t="s">
        <v>1556</v>
      </c>
      <c r="H167" s="3">
        <v>26000000</v>
      </c>
      <c r="I167" s="3">
        <v>30000000</v>
      </c>
      <c r="J167" s="3">
        <v>100000000</v>
      </c>
      <c r="K167" s="3">
        <v>100000000</v>
      </c>
      <c r="L167" s="3">
        <v>200000000</v>
      </c>
      <c r="P167" s="3">
        <v>130000000</v>
      </c>
      <c r="Q167" s="3">
        <v>200100000</v>
      </c>
      <c r="R167" s="3">
        <v>1000000000</v>
      </c>
      <c r="S167" s="3">
        <v>1000000000</v>
      </c>
      <c r="T167" s="3">
        <v>3000000000</v>
      </c>
      <c r="X167" s="2" t="s">
        <v>1557</v>
      </c>
      <c r="Y167" s="2" t="s">
        <v>1557</v>
      </c>
      <c r="Z167" s="2" t="s">
        <v>1558</v>
      </c>
      <c r="AA167" s="2" t="s">
        <v>1559</v>
      </c>
      <c r="AB167" s="2" t="s">
        <v>1560</v>
      </c>
      <c r="AF167">
        <v>2012</v>
      </c>
      <c r="AG167">
        <v>2013</v>
      </c>
      <c r="AH167">
        <v>2015</v>
      </c>
      <c r="AI167">
        <v>2017</v>
      </c>
      <c r="AJ167">
        <v>2018</v>
      </c>
      <c r="AL167" s="3">
        <v>4600000</v>
      </c>
      <c r="AM167" t="s">
        <v>355</v>
      </c>
      <c r="AN167" s="1">
        <v>43270</v>
      </c>
      <c r="AO167" s="3">
        <v>5940000000</v>
      </c>
      <c r="AR167">
        <v>6328.3</v>
      </c>
      <c r="AS167">
        <v>4487.3900000000003</v>
      </c>
      <c r="AT167">
        <v>9926.7800000000007</v>
      </c>
      <c r="AU167">
        <v>17097.189999999999</v>
      </c>
      <c r="AV167">
        <v>12770.86</v>
      </c>
      <c r="AZ167">
        <v>80</v>
      </c>
      <c r="BA167">
        <v>120</v>
      </c>
      <c r="BB167">
        <v>123</v>
      </c>
      <c r="BC167">
        <v>33</v>
      </c>
      <c r="BD167">
        <v>11</v>
      </c>
      <c r="BH167">
        <v>95.12</v>
      </c>
      <c r="BI167">
        <v>86.58</v>
      </c>
      <c r="BJ167">
        <v>81.260000000000005</v>
      </c>
      <c r="BK167">
        <v>88.41</v>
      </c>
      <c r="BL167">
        <v>92.86</v>
      </c>
      <c r="BN167" t="s">
        <v>133</v>
      </c>
      <c r="BO167">
        <v>23.69</v>
      </c>
      <c r="BP167" s="3">
        <v>1235600000</v>
      </c>
      <c r="BR167" s="20">
        <v>564</v>
      </c>
      <c r="BS167" s="20">
        <v>672</v>
      </c>
      <c r="BT167" s="20">
        <v>674</v>
      </c>
      <c r="BU167" s="20">
        <v>398</v>
      </c>
      <c r="BW167" s="20">
        <v>1744</v>
      </c>
      <c r="BX167" s="22">
        <v>50610.52</v>
      </c>
      <c r="BY167">
        <v>57</v>
      </c>
      <c r="BZ167">
        <v>93.69</v>
      </c>
      <c r="CA167">
        <v>14.99</v>
      </c>
      <c r="CB167">
        <v>5</v>
      </c>
      <c r="CC167">
        <v>29.69</v>
      </c>
    </row>
    <row r="168" spans="1:81" ht="51" x14ac:dyDescent="0.2">
      <c r="A168" t="s">
        <v>1561</v>
      </c>
      <c r="B168" t="s">
        <v>1562</v>
      </c>
      <c r="C168" t="s">
        <v>1563</v>
      </c>
      <c r="D168" t="s">
        <v>1564</v>
      </c>
      <c r="E168" s="2" t="s">
        <v>1565</v>
      </c>
      <c r="H168" s="3">
        <v>4000000</v>
      </c>
      <c r="I168" s="3">
        <v>10000000</v>
      </c>
      <c r="J168" s="3">
        <v>40000000</v>
      </c>
      <c r="K168" s="3">
        <v>96000000</v>
      </c>
      <c r="L168" s="3">
        <v>90000000</v>
      </c>
      <c r="P168" s="3">
        <v>20000000</v>
      </c>
      <c r="Q168" s="3">
        <v>66700000</v>
      </c>
      <c r="R168" s="3">
        <v>400000000</v>
      </c>
      <c r="S168" s="3">
        <v>1440000000</v>
      </c>
      <c r="T168" s="3">
        <v>1800000000</v>
      </c>
      <c r="X168" s="2" t="s">
        <v>1566</v>
      </c>
      <c r="Y168" s="2" t="s">
        <v>1567</v>
      </c>
      <c r="Z168" s="2" t="s">
        <v>1568</v>
      </c>
      <c r="AA168" s="2" t="s">
        <v>1569</v>
      </c>
      <c r="AB168" s="2" t="s">
        <v>1570</v>
      </c>
      <c r="AF168">
        <v>2011</v>
      </c>
      <c r="AG168">
        <v>2013</v>
      </c>
      <c r="AH168">
        <v>2015</v>
      </c>
      <c r="AI168">
        <v>2016</v>
      </c>
      <c r="AJ168">
        <v>2018</v>
      </c>
      <c r="AL168" s="3">
        <v>170000000</v>
      </c>
      <c r="AM168" t="s">
        <v>355</v>
      </c>
      <c r="AN168" s="1">
        <v>43305</v>
      </c>
      <c r="AO168" s="3">
        <v>145000000</v>
      </c>
      <c r="AR168">
        <v>0</v>
      </c>
      <c r="AS168">
        <v>33206.44</v>
      </c>
      <c r="AT168">
        <v>1365.92</v>
      </c>
      <c r="AU168">
        <v>12037.22</v>
      </c>
      <c r="AV168">
        <v>2513.89</v>
      </c>
      <c r="AZ168">
        <v>1</v>
      </c>
      <c r="BA168">
        <v>28</v>
      </c>
      <c r="BB168">
        <v>219</v>
      </c>
      <c r="BC168">
        <v>31</v>
      </c>
      <c r="BD168">
        <v>47</v>
      </c>
      <c r="BH168">
        <v>100</v>
      </c>
      <c r="BI168">
        <v>96.96</v>
      </c>
      <c r="BJ168">
        <v>66.510000000000005</v>
      </c>
      <c r="BK168">
        <v>87.65</v>
      </c>
      <c r="BL168">
        <v>67.14</v>
      </c>
      <c r="BO168">
        <v>1.73</v>
      </c>
      <c r="BP168" s="3">
        <v>510000000</v>
      </c>
      <c r="BR168" s="20">
        <v>679</v>
      </c>
      <c r="BS168" s="20">
        <v>652</v>
      </c>
      <c r="BT168" s="20">
        <v>376</v>
      </c>
      <c r="BU168" s="20">
        <v>884</v>
      </c>
      <c r="BW168" s="20">
        <v>1912</v>
      </c>
      <c r="BX168" s="22">
        <v>49123.47</v>
      </c>
      <c r="BY168">
        <v>58</v>
      </c>
      <c r="BZ168">
        <v>93.57</v>
      </c>
      <c r="CA168">
        <v>21.59</v>
      </c>
      <c r="CB168">
        <v>21.59</v>
      </c>
      <c r="CC168">
        <v>2.17</v>
      </c>
    </row>
    <row r="169" spans="1:81" ht="68" x14ac:dyDescent="0.2">
      <c r="A169" t="s">
        <v>1571</v>
      </c>
      <c r="B169" t="s">
        <v>1572</v>
      </c>
      <c r="C169" t="s">
        <v>1573</v>
      </c>
      <c r="D169" t="s">
        <v>1574</v>
      </c>
      <c r="E169" s="2" t="s">
        <v>1575</v>
      </c>
      <c r="H169" s="3">
        <v>2500000</v>
      </c>
      <c r="I169" s="3">
        <v>9260000</v>
      </c>
      <c r="J169" s="3">
        <v>35000000</v>
      </c>
      <c r="P169" s="3">
        <v>12500000</v>
      </c>
      <c r="Q169" s="3">
        <v>61764200</v>
      </c>
      <c r="R169" s="3">
        <v>350000000</v>
      </c>
      <c r="X169" s="2" t="s">
        <v>1576</v>
      </c>
      <c r="Y169" s="2" t="s">
        <v>1577</v>
      </c>
      <c r="Z169" s="2" t="s">
        <v>1578</v>
      </c>
      <c r="AF169">
        <v>2005</v>
      </c>
      <c r="AG169">
        <v>2013</v>
      </c>
      <c r="AH169">
        <v>2014</v>
      </c>
      <c r="AL169" s="3">
        <v>35000000</v>
      </c>
      <c r="AM169" t="s">
        <v>90</v>
      </c>
      <c r="AN169" s="1">
        <v>41773</v>
      </c>
      <c r="AO169" s="3">
        <v>635000000</v>
      </c>
      <c r="AR169">
        <v>0</v>
      </c>
      <c r="AS169">
        <v>2890.03</v>
      </c>
      <c r="AT169">
        <v>44090.79</v>
      </c>
      <c r="AZ169">
        <v>1</v>
      </c>
      <c r="BA169">
        <v>155</v>
      </c>
      <c r="BB169">
        <v>6</v>
      </c>
      <c r="BH169">
        <v>100</v>
      </c>
      <c r="BI169">
        <v>82.64</v>
      </c>
      <c r="BJ169">
        <v>99.02</v>
      </c>
      <c r="BO169">
        <v>9.25</v>
      </c>
      <c r="BP169" s="3">
        <v>54040000</v>
      </c>
      <c r="BR169" s="20">
        <v>2668</v>
      </c>
      <c r="BS169" s="20">
        <v>448</v>
      </c>
      <c r="BW169" s="20">
        <v>448</v>
      </c>
      <c r="BX169" s="22">
        <v>46980.82</v>
      </c>
      <c r="BY169">
        <v>59</v>
      </c>
      <c r="BZ169">
        <v>93.46</v>
      </c>
      <c r="CA169">
        <v>5.67</v>
      </c>
      <c r="CB169">
        <v>5.67</v>
      </c>
      <c r="CC169">
        <v>10.28</v>
      </c>
    </row>
    <row r="170" spans="1:81" ht="51" x14ac:dyDescent="0.2">
      <c r="A170" t="s">
        <v>1579</v>
      </c>
      <c r="B170" t="s">
        <v>1580</v>
      </c>
      <c r="C170" t="s">
        <v>1581</v>
      </c>
      <c r="D170" t="s">
        <v>1582</v>
      </c>
      <c r="E170" s="2" t="s">
        <v>1583</v>
      </c>
      <c r="H170" s="3">
        <v>9000000</v>
      </c>
      <c r="I170" s="3">
        <v>20000000</v>
      </c>
      <c r="J170" s="3">
        <v>40000000</v>
      </c>
      <c r="P170" s="3">
        <v>45000000</v>
      </c>
      <c r="Q170" s="3">
        <v>133400000</v>
      </c>
      <c r="R170" s="3">
        <v>285000000</v>
      </c>
      <c r="W170" s="2" t="s">
        <v>1584</v>
      </c>
      <c r="X170" s="2" t="s">
        <v>1585</v>
      </c>
      <c r="Y170" s="2" t="s">
        <v>1586</v>
      </c>
      <c r="Z170" s="2" t="s">
        <v>1587</v>
      </c>
      <c r="AE170">
        <v>2011</v>
      </c>
      <c r="AF170">
        <v>2013</v>
      </c>
      <c r="AG170">
        <v>2013</v>
      </c>
      <c r="AH170">
        <v>2014</v>
      </c>
      <c r="AL170" s="3">
        <v>40000000</v>
      </c>
      <c r="AM170" t="s">
        <v>90</v>
      </c>
      <c r="AN170" s="1">
        <v>41723</v>
      </c>
      <c r="AO170" s="3">
        <v>390000000</v>
      </c>
      <c r="AQ170">
        <v>0</v>
      </c>
      <c r="AR170">
        <v>21964.83</v>
      </c>
      <c r="AS170">
        <v>8263.91</v>
      </c>
      <c r="AT170">
        <v>16017.38</v>
      </c>
      <c r="AY170">
        <v>1</v>
      </c>
      <c r="AZ170">
        <v>2</v>
      </c>
      <c r="BA170">
        <v>96</v>
      </c>
      <c r="BB170">
        <v>69</v>
      </c>
      <c r="BG170">
        <v>100</v>
      </c>
      <c r="BH170">
        <v>99.95</v>
      </c>
      <c r="BI170">
        <v>89.29</v>
      </c>
      <c r="BJ170">
        <v>86.67</v>
      </c>
      <c r="BO170">
        <v>2.63</v>
      </c>
      <c r="BP170" s="3">
        <v>69000000</v>
      </c>
      <c r="BQ170" s="20">
        <v>497</v>
      </c>
      <c r="BR170" s="20">
        <v>162</v>
      </c>
      <c r="BS170" s="20">
        <v>286</v>
      </c>
      <c r="BW170" s="20">
        <v>286</v>
      </c>
      <c r="BX170" s="22">
        <v>46246.12</v>
      </c>
      <c r="BY170">
        <v>60</v>
      </c>
      <c r="BZ170">
        <v>93.35</v>
      </c>
      <c r="CA170">
        <v>2.14</v>
      </c>
      <c r="CB170">
        <v>2.14</v>
      </c>
      <c r="CC170">
        <v>2.92</v>
      </c>
    </row>
    <row r="171" spans="1:81" ht="68" x14ac:dyDescent="0.2">
      <c r="A171" t="s">
        <v>1588</v>
      </c>
      <c r="B171" t="s">
        <v>1589</v>
      </c>
      <c r="C171" t="s">
        <v>1590</v>
      </c>
      <c r="D171" t="s">
        <v>1591</v>
      </c>
      <c r="E171" s="2" t="s">
        <v>1592</v>
      </c>
      <c r="I171" s="3">
        <v>20000000</v>
      </c>
      <c r="J171" s="3">
        <v>25000000</v>
      </c>
      <c r="K171" s="3">
        <v>50000000</v>
      </c>
      <c r="L171" s="3">
        <v>52000000</v>
      </c>
      <c r="Q171" s="3">
        <v>133400000</v>
      </c>
      <c r="R171" s="3">
        <v>250000000</v>
      </c>
      <c r="S171" s="3">
        <v>750000000</v>
      </c>
      <c r="T171" s="3">
        <v>1040000000</v>
      </c>
      <c r="W171" s="2" t="s">
        <v>1593</v>
      </c>
      <c r="Y171" s="2" t="s">
        <v>1594</v>
      </c>
      <c r="Z171" s="2" t="s">
        <v>1595</v>
      </c>
      <c r="AA171" s="2" t="s">
        <v>701</v>
      </c>
      <c r="AB171" s="2" t="s">
        <v>1596</v>
      </c>
      <c r="AE171">
        <v>2011</v>
      </c>
      <c r="AG171">
        <v>2013</v>
      </c>
      <c r="AH171">
        <v>2014</v>
      </c>
      <c r="AI171">
        <v>2015</v>
      </c>
      <c r="AJ171">
        <v>2017</v>
      </c>
      <c r="AL171" s="3">
        <v>52000000</v>
      </c>
      <c r="AM171" t="s">
        <v>92</v>
      </c>
      <c r="AN171" s="1">
        <v>42864</v>
      </c>
      <c r="AO171" s="3">
        <v>1100000000</v>
      </c>
      <c r="AQ171">
        <v>0</v>
      </c>
      <c r="AS171">
        <v>4242.7299999999996</v>
      </c>
      <c r="AT171">
        <v>26032.81</v>
      </c>
      <c r="AU171">
        <v>4981.0200000000004</v>
      </c>
      <c r="AV171">
        <v>7839.68</v>
      </c>
      <c r="AY171">
        <v>1</v>
      </c>
      <c r="BA171">
        <v>124</v>
      </c>
      <c r="BB171">
        <v>35</v>
      </c>
      <c r="BC171">
        <v>59</v>
      </c>
      <c r="BD171">
        <v>15</v>
      </c>
      <c r="BG171">
        <v>100</v>
      </c>
      <c r="BI171">
        <v>86.13</v>
      </c>
      <c r="BJ171">
        <v>93.33</v>
      </c>
      <c r="BK171">
        <v>77.34</v>
      </c>
      <c r="BL171">
        <v>86.27</v>
      </c>
      <c r="BN171" t="s">
        <v>178</v>
      </c>
      <c r="BO171">
        <v>6.58</v>
      </c>
      <c r="BP171" s="3">
        <v>156250000</v>
      </c>
      <c r="BS171" s="20">
        <v>338</v>
      </c>
      <c r="BT171" s="20">
        <v>398</v>
      </c>
      <c r="BU171" s="20">
        <v>544</v>
      </c>
      <c r="BW171" s="20">
        <v>1280</v>
      </c>
      <c r="BX171" s="22">
        <v>43096.24</v>
      </c>
      <c r="BY171">
        <v>61</v>
      </c>
      <c r="BZ171">
        <v>93.24</v>
      </c>
      <c r="CA171">
        <v>7.8</v>
      </c>
      <c r="CB171">
        <v>5.62</v>
      </c>
      <c r="CC171">
        <v>8.25</v>
      </c>
    </row>
    <row r="172" spans="1:81" ht="221" x14ac:dyDescent="0.2">
      <c r="A172" t="s">
        <v>1597</v>
      </c>
      <c r="B172" t="s">
        <v>1598</v>
      </c>
      <c r="C172" t="s">
        <v>1599</v>
      </c>
      <c r="D172" t="s">
        <v>1600</v>
      </c>
      <c r="E172" s="2" t="s">
        <v>1601</v>
      </c>
      <c r="H172" s="3">
        <v>6200000</v>
      </c>
      <c r="I172" s="3">
        <v>25000000</v>
      </c>
      <c r="J172" s="3">
        <v>40000000</v>
      </c>
      <c r="K172" s="3">
        <v>108000000</v>
      </c>
      <c r="L172" s="3">
        <v>300000000</v>
      </c>
      <c r="M172" s="3">
        <v>500000000</v>
      </c>
      <c r="P172" s="3">
        <v>31000000</v>
      </c>
      <c r="Q172" s="3">
        <v>166750000</v>
      </c>
      <c r="R172" s="3">
        <v>400000000</v>
      </c>
      <c r="S172" s="3">
        <v>1620000000</v>
      </c>
      <c r="T172" s="3">
        <v>2000000000</v>
      </c>
      <c r="U172" s="3">
        <v>4000000000</v>
      </c>
      <c r="X172" s="2" t="s">
        <v>1602</v>
      </c>
      <c r="Y172" s="2" t="s">
        <v>1603</v>
      </c>
      <c r="Z172" s="2" t="s">
        <v>1604</v>
      </c>
      <c r="AA172" s="2" t="s">
        <v>1605</v>
      </c>
      <c r="AB172" s="2" t="s">
        <v>1606</v>
      </c>
      <c r="AC172" s="2" t="s">
        <v>1607</v>
      </c>
      <c r="AF172">
        <v>2011</v>
      </c>
      <c r="AG172">
        <v>2013</v>
      </c>
      <c r="AH172">
        <v>2014</v>
      </c>
      <c r="AI172">
        <v>2015</v>
      </c>
      <c r="AJ172">
        <v>2019</v>
      </c>
      <c r="AK172">
        <v>2020</v>
      </c>
      <c r="AL172" s="3">
        <v>500000000</v>
      </c>
      <c r="AM172" t="s">
        <v>277</v>
      </c>
      <c r="AN172" s="1">
        <v>44523</v>
      </c>
      <c r="AO172" s="3">
        <v>7000000000</v>
      </c>
      <c r="AR172">
        <v>0</v>
      </c>
      <c r="AS172">
        <v>1370.93</v>
      </c>
      <c r="AT172">
        <v>12220.07</v>
      </c>
      <c r="AU172">
        <v>1947.92</v>
      </c>
      <c r="AV172">
        <v>23503.84</v>
      </c>
      <c r="AW172">
        <v>3301.82</v>
      </c>
      <c r="AZ172">
        <v>1</v>
      </c>
      <c r="BA172">
        <v>203</v>
      </c>
      <c r="BB172">
        <v>93</v>
      </c>
      <c r="BC172">
        <v>80</v>
      </c>
      <c r="BD172">
        <v>11</v>
      </c>
      <c r="BE172">
        <v>12</v>
      </c>
      <c r="BH172">
        <v>100</v>
      </c>
      <c r="BI172">
        <v>77.23</v>
      </c>
      <c r="BJ172">
        <v>81.96</v>
      </c>
      <c r="BK172">
        <v>69.14</v>
      </c>
      <c r="BL172">
        <v>92.7</v>
      </c>
      <c r="BM172">
        <v>82.81</v>
      </c>
      <c r="BN172" t="s">
        <v>101</v>
      </c>
      <c r="BO172">
        <v>30.94</v>
      </c>
      <c r="BP172" s="3">
        <v>1896200000</v>
      </c>
      <c r="BR172" s="20">
        <v>675</v>
      </c>
      <c r="BS172" s="20">
        <v>345</v>
      </c>
      <c r="BT172" s="20">
        <v>460</v>
      </c>
      <c r="BU172" s="20">
        <v>1309</v>
      </c>
      <c r="BV172" s="20">
        <v>320</v>
      </c>
      <c r="BW172" s="20">
        <v>3051</v>
      </c>
      <c r="BX172" s="22">
        <v>42344.58</v>
      </c>
      <c r="BY172">
        <v>62</v>
      </c>
      <c r="BZ172">
        <v>93.12</v>
      </c>
      <c r="CA172">
        <v>9.7200000000000006</v>
      </c>
      <c r="CB172">
        <v>9.7200000000000006</v>
      </c>
      <c r="CC172">
        <v>41.98</v>
      </c>
    </row>
    <row r="173" spans="1:81" ht="51" x14ac:dyDescent="0.2">
      <c r="A173" t="s">
        <v>1608</v>
      </c>
      <c r="B173" t="s">
        <v>1609</v>
      </c>
      <c r="C173" t="s">
        <v>1610</v>
      </c>
      <c r="D173" t="s">
        <v>1611</v>
      </c>
      <c r="E173" s="2" t="s">
        <v>1612</v>
      </c>
      <c r="H173" s="3">
        <v>7000000</v>
      </c>
      <c r="I173" s="3">
        <v>20000000</v>
      </c>
      <c r="J173" s="3">
        <v>35000000</v>
      </c>
      <c r="P173" s="3">
        <v>35000000</v>
      </c>
      <c r="Q173" s="3">
        <v>133400000</v>
      </c>
      <c r="R173" s="3">
        <v>350000000</v>
      </c>
      <c r="X173" s="2" t="s">
        <v>1613</v>
      </c>
      <c r="Y173" s="2" t="s">
        <v>1614</v>
      </c>
      <c r="Z173" s="2" t="s">
        <v>1615</v>
      </c>
      <c r="AF173">
        <v>2012</v>
      </c>
      <c r="AG173">
        <v>2013</v>
      </c>
      <c r="AH173">
        <v>2014</v>
      </c>
      <c r="AL173" s="3">
        <v>35000000</v>
      </c>
      <c r="AM173" t="s">
        <v>90</v>
      </c>
      <c r="AN173" s="1">
        <v>41871</v>
      </c>
      <c r="AR173">
        <v>89.75</v>
      </c>
      <c r="AS173">
        <v>9561.4599999999991</v>
      </c>
      <c r="AT173">
        <v>32169.22</v>
      </c>
      <c r="AZ173">
        <v>323</v>
      </c>
      <c r="BA173">
        <v>80</v>
      </c>
      <c r="BB173">
        <v>23</v>
      </c>
      <c r="BH173">
        <v>80.11</v>
      </c>
      <c r="BI173">
        <v>91.09</v>
      </c>
      <c r="BJ173">
        <v>95.69</v>
      </c>
      <c r="BP173" s="3">
        <v>62000000</v>
      </c>
      <c r="BR173" s="20">
        <v>500</v>
      </c>
      <c r="BS173" s="20">
        <v>462</v>
      </c>
      <c r="BW173" s="20">
        <v>462</v>
      </c>
      <c r="BX173" s="22">
        <v>41820.43</v>
      </c>
      <c r="BY173">
        <v>63</v>
      </c>
      <c r="BZ173">
        <v>93.01</v>
      </c>
      <c r="CA173">
        <v>2.62</v>
      </c>
      <c r="CB173">
        <v>2.62</v>
      </c>
      <c r="CC173">
        <v>0</v>
      </c>
    </row>
    <row r="174" spans="1:81" ht="34" x14ac:dyDescent="0.2">
      <c r="A174" t="s">
        <v>1616</v>
      </c>
      <c r="B174" t="s">
        <v>1617</v>
      </c>
      <c r="C174" t="s">
        <v>1618</v>
      </c>
      <c r="D174" t="s">
        <v>1619</v>
      </c>
      <c r="E174" s="2" t="s">
        <v>1620</v>
      </c>
      <c r="H174" s="3">
        <v>5000000</v>
      </c>
      <c r="I174" s="3">
        <v>10000000</v>
      </c>
      <c r="J174" s="3">
        <v>20000000</v>
      </c>
      <c r="K174" s="3">
        <v>100000000</v>
      </c>
      <c r="L174" s="3">
        <v>200000000</v>
      </c>
      <c r="P174" s="3">
        <v>25000000</v>
      </c>
      <c r="Q174" s="3">
        <v>66700000</v>
      </c>
      <c r="R174" s="3">
        <v>200000000</v>
      </c>
      <c r="S174" s="3">
        <v>600000000</v>
      </c>
      <c r="T174" s="3">
        <v>4000000000</v>
      </c>
      <c r="X174" s="2" t="s">
        <v>1621</v>
      </c>
      <c r="Y174" s="2" t="s">
        <v>1622</v>
      </c>
      <c r="Z174" s="2" t="s">
        <v>1623</v>
      </c>
      <c r="AA174" s="2" t="s">
        <v>1624</v>
      </c>
      <c r="AB174" s="2" t="s">
        <v>1625</v>
      </c>
      <c r="AF174">
        <v>2012</v>
      </c>
      <c r="AG174">
        <v>2013</v>
      </c>
      <c r="AH174">
        <v>2014</v>
      </c>
      <c r="AI174">
        <v>2015</v>
      </c>
      <c r="AJ174">
        <v>2018</v>
      </c>
      <c r="AL174" s="3">
        <v>250000000</v>
      </c>
      <c r="AM174" t="s">
        <v>92</v>
      </c>
      <c r="AN174" s="1">
        <v>43180</v>
      </c>
      <c r="AO174" s="3">
        <v>2025000000</v>
      </c>
      <c r="AR174">
        <v>0</v>
      </c>
      <c r="AS174">
        <v>0</v>
      </c>
      <c r="AT174">
        <v>24879.66</v>
      </c>
      <c r="AU174">
        <v>16590.87</v>
      </c>
      <c r="AV174">
        <v>0</v>
      </c>
      <c r="AZ174">
        <v>654</v>
      </c>
      <c r="BA174">
        <v>434</v>
      </c>
      <c r="BB174">
        <v>39</v>
      </c>
      <c r="BC174">
        <v>35</v>
      </c>
      <c r="BD174">
        <v>86</v>
      </c>
      <c r="BH174">
        <v>59.67</v>
      </c>
      <c r="BI174">
        <v>51.18</v>
      </c>
      <c r="BJ174">
        <v>92.55</v>
      </c>
      <c r="BK174">
        <v>86.72</v>
      </c>
      <c r="BL174">
        <v>39.29</v>
      </c>
      <c r="BN174" t="s">
        <v>133</v>
      </c>
      <c r="BO174">
        <v>24.23</v>
      </c>
      <c r="BP174" s="3">
        <v>585000000</v>
      </c>
      <c r="BR174" s="20">
        <v>274</v>
      </c>
      <c r="BS174" s="20">
        <v>176</v>
      </c>
      <c r="BT174" s="20">
        <v>360</v>
      </c>
      <c r="BU174" s="20">
        <v>1112</v>
      </c>
      <c r="BW174" s="20">
        <v>1662</v>
      </c>
      <c r="BX174" s="22">
        <v>41470.53</v>
      </c>
      <c r="BY174">
        <v>64</v>
      </c>
      <c r="BZ174">
        <v>92.9</v>
      </c>
      <c r="CA174">
        <v>59.97</v>
      </c>
      <c r="CB174">
        <v>9</v>
      </c>
      <c r="CC174">
        <v>30.36</v>
      </c>
    </row>
    <row r="175" spans="1:81" ht="51" x14ac:dyDescent="0.2">
      <c r="A175" t="s">
        <v>1626</v>
      </c>
      <c r="B175" t="s">
        <v>1627</v>
      </c>
      <c r="C175" t="s">
        <v>1628</v>
      </c>
      <c r="D175" t="s">
        <v>1629</v>
      </c>
      <c r="E175" s="2" t="s">
        <v>1630</v>
      </c>
      <c r="H175" s="3">
        <v>7500000</v>
      </c>
      <c r="I175" s="3">
        <v>12000000</v>
      </c>
      <c r="J175" s="3">
        <v>20000000</v>
      </c>
      <c r="P175" s="3">
        <v>37500000</v>
      </c>
      <c r="Q175" s="3">
        <v>80040000</v>
      </c>
      <c r="R175" s="3">
        <v>200000000</v>
      </c>
      <c r="X175" s="2" t="s">
        <v>1631</v>
      </c>
      <c r="Y175" s="2" t="s">
        <v>1632</v>
      </c>
      <c r="Z175" s="2" t="s">
        <v>1633</v>
      </c>
      <c r="AF175">
        <v>2010</v>
      </c>
      <c r="AG175">
        <v>2013</v>
      </c>
      <c r="AH175">
        <v>2014</v>
      </c>
      <c r="AM175" t="s">
        <v>114</v>
      </c>
      <c r="AN175" s="1">
        <v>41788</v>
      </c>
      <c r="AO175" s="3">
        <v>430000000</v>
      </c>
      <c r="AR175">
        <v>0</v>
      </c>
      <c r="AS175">
        <v>36112.65</v>
      </c>
      <c r="AT175">
        <v>3870.44</v>
      </c>
      <c r="AZ175">
        <v>1</v>
      </c>
      <c r="BA175">
        <v>25</v>
      </c>
      <c r="BB175">
        <v>161</v>
      </c>
      <c r="BH175">
        <v>100</v>
      </c>
      <c r="BI175">
        <v>97.29</v>
      </c>
      <c r="BJ175">
        <v>68.63</v>
      </c>
      <c r="BO175">
        <v>4.84</v>
      </c>
      <c r="BP175" s="3">
        <v>40500000</v>
      </c>
      <c r="BR175" s="20">
        <v>1106</v>
      </c>
      <c r="BS175" s="20">
        <v>373</v>
      </c>
      <c r="BW175" s="20">
        <v>373</v>
      </c>
      <c r="BX175" s="22">
        <v>39983.089999999997</v>
      </c>
      <c r="BY175">
        <v>65</v>
      </c>
      <c r="BZ175">
        <v>92.78</v>
      </c>
      <c r="CA175">
        <v>2.5</v>
      </c>
      <c r="CB175">
        <v>2.5</v>
      </c>
      <c r="CC175">
        <v>5.37</v>
      </c>
    </row>
    <row r="176" spans="1:81" ht="34" x14ac:dyDescent="0.2">
      <c r="A176" t="s">
        <v>1634</v>
      </c>
      <c r="B176" t="s">
        <v>1635</v>
      </c>
      <c r="C176" t="s">
        <v>1636</v>
      </c>
      <c r="D176" t="s">
        <v>1637</v>
      </c>
      <c r="E176" s="2" t="s">
        <v>1638</v>
      </c>
      <c r="H176" s="3">
        <v>8000000</v>
      </c>
      <c r="I176" s="3">
        <v>19500000</v>
      </c>
      <c r="K176" s="3">
        <v>50000000</v>
      </c>
      <c r="P176" s="3">
        <v>40000000</v>
      </c>
      <c r="Q176" s="3">
        <v>130065000</v>
      </c>
      <c r="S176" s="3">
        <v>1000000000</v>
      </c>
      <c r="W176" s="2" t="s">
        <v>1639</v>
      </c>
      <c r="X176" s="2" t="s">
        <v>1640</v>
      </c>
      <c r="Y176" s="2" t="s">
        <v>1641</v>
      </c>
      <c r="Z176" s="2" t="s">
        <v>215</v>
      </c>
      <c r="AA176" s="2" t="s">
        <v>1642</v>
      </c>
      <c r="AE176">
        <v>2010</v>
      </c>
      <c r="AF176">
        <v>2011</v>
      </c>
      <c r="AG176">
        <v>2013</v>
      </c>
      <c r="AH176">
        <v>2014</v>
      </c>
      <c r="AI176">
        <v>2015</v>
      </c>
      <c r="AL176" s="3">
        <v>100000000</v>
      </c>
      <c r="AM176" t="s">
        <v>1643</v>
      </c>
      <c r="AN176" s="1">
        <v>42234</v>
      </c>
      <c r="AQ176">
        <v>0</v>
      </c>
      <c r="AR176">
        <v>0</v>
      </c>
      <c r="AS176">
        <v>38346.370000000003</v>
      </c>
      <c r="AT176">
        <v>794.92</v>
      </c>
      <c r="AU176">
        <v>0</v>
      </c>
      <c r="AY176">
        <v>1</v>
      </c>
      <c r="AZ176">
        <v>1</v>
      </c>
      <c r="BA176">
        <v>23</v>
      </c>
      <c r="BB176">
        <v>192</v>
      </c>
      <c r="BC176">
        <v>153</v>
      </c>
      <c r="BG176">
        <v>100</v>
      </c>
      <c r="BH176">
        <v>100</v>
      </c>
      <c r="BI176">
        <v>97.52</v>
      </c>
      <c r="BJ176">
        <v>62.55</v>
      </c>
      <c r="BK176">
        <v>40.630000000000003</v>
      </c>
      <c r="BN176" t="s">
        <v>133</v>
      </c>
      <c r="BP176" s="3">
        <v>215800000</v>
      </c>
      <c r="BQ176" s="20">
        <v>430</v>
      </c>
      <c r="BR176" s="20">
        <v>776</v>
      </c>
      <c r="BS176" s="20">
        <v>490</v>
      </c>
      <c r="BT176" s="20">
        <v>359</v>
      </c>
      <c r="BW176" s="20">
        <v>849</v>
      </c>
      <c r="BX176" s="22">
        <v>39141.29</v>
      </c>
      <c r="BY176">
        <v>66</v>
      </c>
      <c r="BZ176">
        <v>92.67</v>
      </c>
      <c r="CA176">
        <v>7.69</v>
      </c>
      <c r="CB176">
        <v>7.69</v>
      </c>
      <c r="CC176">
        <v>0</v>
      </c>
    </row>
    <row r="177" spans="1:81" ht="34" x14ac:dyDescent="0.2">
      <c r="A177" t="s">
        <v>1644</v>
      </c>
      <c r="B177" t="s">
        <v>1645</v>
      </c>
      <c r="C177" t="s">
        <v>1646</v>
      </c>
      <c r="D177" t="s">
        <v>1647</v>
      </c>
      <c r="E177" s="2" t="s">
        <v>1648</v>
      </c>
      <c r="G177" s="3">
        <v>750000</v>
      </c>
      <c r="H177" s="3">
        <v>4750000</v>
      </c>
      <c r="I177" s="3">
        <v>12000000</v>
      </c>
      <c r="J177" s="3">
        <v>25000000</v>
      </c>
      <c r="O177" s="3">
        <v>7500000</v>
      </c>
      <c r="P177" s="3">
        <v>23750000</v>
      </c>
      <c r="Q177" s="3">
        <v>80040000</v>
      </c>
      <c r="R177" s="3">
        <v>250000000</v>
      </c>
      <c r="W177" s="2" t="s">
        <v>1649</v>
      </c>
      <c r="X177" s="2" t="s">
        <v>1650</v>
      </c>
      <c r="Y177" s="2" t="s">
        <v>120</v>
      </c>
      <c r="Z177" s="2" t="s">
        <v>1651</v>
      </c>
      <c r="AE177">
        <v>2011</v>
      </c>
      <c r="AF177">
        <v>2013</v>
      </c>
      <c r="AG177">
        <v>2013</v>
      </c>
      <c r="AH177">
        <v>2014</v>
      </c>
      <c r="AL177" s="3">
        <v>36850773</v>
      </c>
      <c r="AM177" t="s">
        <v>114</v>
      </c>
      <c r="AN177" s="1">
        <v>41800</v>
      </c>
      <c r="AO177" s="3">
        <v>1287900000</v>
      </c>
      <c r="AQ177">
        <v>0</v>
      </c>
      <c r="AR177">
        <v>2765.29</v>
      </c>
      <c r="AS177">
        <v>4147.1499999999996</v>
      </c>
      <c r="AT177">
        <v>31362.41</v>
      </c>
      <c r="AY177">
        <v>1</v>
      </c>
      <c r="AZ177">
        <v>146</v>
      </c>
      <c r="BA177">
        <v>131</v>
      </c>
      <c r="BB177">
        <v>25</v>
      </c>
      <c r="BG177">
        <v>100</v>
      </c>
      <c r="BH177">
        <v>92.78</v>
      </c>
      <c r="BI177">
        <v>85.34</v>
      </c>
      <c r="BJ177">
        <v>95.29</v>
      </c>
      <c r="BN177" t="s">
        <v>178</v>
      </c>
      <c r="BO177">
        <v>14.48</v>
      </c>
      <c r="BP177" s="3">
        <v>79350773</v>
      </c>
      <c r="BQ177" s="20">
        <v>789</v>
      </c>
      <c r="BR177" s="20">
        <v>231</v>
      </c>
      <c r="BS177" s="20">
        <v>236</v>
      </c>
      <c r="BW177" s="20">
        <v>236</v>
      </c>
      <c r="BX177" s="22">
        <v>38274.85</v>
      </c>
      <c r="BY177">
        <v>67</v>
      </c>
      <c r="BZ177">
        <v>92.56</v>
      </c>
      <c r="CA177">
        <v>3.12</v>
      </c>
      <c r="CB177">
        <v>3.12</v>
      </c>
      <c r="CC177">
        <v>16.09</v>
      </c>
    </row>
    <row r="178" spans="1:81" ht="34" x14ac:dyDescent="0.2">
      <c r="A178" t="s">
        <v>1652</v>
      </c>
      <c r="B178" t="s">
        <v>1653</v>
      </c>
      <c r="C178" t="s">
        <v>1654</v>
      </c>
      <c r="D178" t="s">
        <v>1655</v>
      </c>
      <c r="E178" s="2" t="s">
        <v>1656</v>
      </c>
      <c r="I178" s="3">
        <v>26600000</v>
      </c>
      <c r="J178" s="3">
        <v>27700000</v>
      </c>
      <c r="K178" s="3">
        <v>4400000</v>
      </c>
      <c r="Q178" s="3">
        <v>177422000</v>
      </c>
      <c r="R178" s="3">
        <v>277000000</v>
      </c>
      <c r="S178" s="3">
        <v>66000000</v>
      </c>
      <c r="W178" s="2" t="s">
        <v>1657</v>
      </c>
      <c r="Y178" s="2" t="s">
        <v>1658</v>
      </c>
      <c r="Z178" s="2" t="s">
        <v>1659</v>
      </c>
      <c r="AE178">
        <v>2011</v>
      </c>
      <c r="AG178">
        <v>2013</v>
      </c>
      <c r="AH178">
        <v>2015</v>
      </c>
      <c r="AI178">
        <v>2015</v>
      </c>
      <c r="AL178" s="3">
        <v>10000000</v>
      </c>
      <c r="AM178" t="s">
        <v>114</v>
      </c>
      <c r="AN178" s="1">
        <v>42304</v>
      </c>
      <c r="AQ178">
        <v>0</v>
      </c>
      <c r="AS178">
        <v>12852.72</v>
      </c>
      <c r="AT178">
        <v>25264.93</v>
      </c>
      <c r="AU178">
        <v>0</v>
      </c>
      <c r="AY178">
        <v>1</v>
      </c>
      <c r="BA178">
        <v>61</v>
      </c>
      <c r="BB178">
        <v>45</v>
      </c>
      <c r="BC178">
        <v>153</v>
      </c>
      <c r="BG178">
        <v>100</v>
      </c>
      <c r="BI178">
        <v>93.24</v>
      </c>
      <c r="BJ178">
        <v>93.24</v>
      </c>
      <c r="BK178">
        <v>40.630000000000003</v>
      </c>
      <c r="BP178" s="3">
        <v>89945931</v>
      </c>
      <c r="BS178" s="20">
        <v>504</v>
      </c>
      <c r="BT178" s="20">
        <v>273</v>
      </c>
      <c r="BW178" s="20">
        <v>777</v>
      </c>
      <c r="BX178" s="22">
        <v>38117.65</v>
      </c>
      <c r="BY178">
        <v>68</v>
      </c>
      <c r="BZ178">
        <v>92.45</v>
      </c>
      <c r="CA178">
        <v>0.37</v>
      </c>
      <c r="CB178">
        <v>0.37</v>
      </c>
      <c r="CC178">
        <v>0</v>
      </c>
    </row>
    <row r="179" spans="1:81" ht="34" x14ac:dyDescent="0.2">
      <c r="A179" t="s">
        <v>1660</v>
      </c>
      <c r="B179" t="s">
        <v>1661</v>
      </c>
      <c r="C179" t="s">
        <v>1662</v>
      </c>
      <c r="D179" t="s">
        <v>1663</v>
      </c>
      <c r="E179" s="2" t="s">
        <v>1664</v>
      </c>
      <c r="H179" s="3">
        <v>6500000</v>
      </c>
      <c r="I179" s="3">
        <v>13013342</v>
      </c>
      <c r="P179" s="3">
        <v>32500000</v>
      </c>
      <c r="Q179" s="3">
        <v>86798991.140000001</v>
      </c>
      <c r="X179" s="2" t="s">
        <v>1665</v>
      </c>
      <c r="Y179" s="2" t="s">
        <v>1666</v>
      </c>
      <c r="AF179">
        <v>2008</v>
      </c>
      <c r="AG179">
        <v>2013</v>
      </c>
      <c r="AL179" s="3">
        <v>13013342</v>
      </c>
      <c r="AM179" t="s">
        <v>89</v>
      </c>
      <c r="AN179" s="1">
        <v>41438</v>
      </c>
      <c r="AR179">
        <v>0</v>
      </c>
      <c r="AS179">
        <v>38106.379999999997</v>
      </c>
      <c r="AZ179">
        <v>1</v>
      </c>
      <c r="BA179">
        <v>24</v>
      </c>
      <c r="BH179">
        <v>100</v>
      </c>
      <c r="BI179">
        <v>97.41</v>
      </c>
      <c r="BP179" s="3">
        <v>24113342</v>
      </c>
      <c r="BR179" s="20">
        <v>1893</v>
      </c>
      <c r="BW179" s="20">
        <v>0</v>
      </c>
      <c r="BX179" s="22">
        <v>38106.379999999997</v>
      </c>
      <c r="BY179">
        <v>69</v>
      </c>
      <c r="BZ179">
        <v>92.33</v>
      </c>
      <c r="CC179">
        <v>0</v>
      </c>
    </row>
    <row r="180" spans="1:81" ht="34" x14ac:dyDescent="0.2">
      <c r="A180" t="s">
        <v>1667</v>
      </c>
      <c r="B180" t="s">
        <v>1668</v>
      </c>
      <c r="C180" t="s">
        <v>1669</v>
      </c>
      <c r="D180" t="s">
        <v>1670</v>
      </c>
      <c r="E180" s="2" t="s">
        <v>1671</v>
      </c>
      <c r="H180" s="3">
        <v>4000000</v>
      </c>
      <c r="I180" s="3">
        <v>10000000</v>
      </c>
      <c r="J180" s="3">
        <v>15000000</v>
      </c>
      <c r="K180" s="3">
        <v>100000000</v>
      </c>
      <c r="L180" s="3">
        <v>100000000</v>
      </c>
      <c r="P180" s="3">
        <v>20000000</v>
      </c>
      <c r="Q180" s="3">
        <v>66700000</v>
      </c>
      <c r="R180" s="3">
        <v>150000000</v>
      </c>
      <c r="S180" s="3">
        <v>450000000</v>
      </c>
      <c r="T180" s="3">
        <v>1100000000</v>
      </c>
      <c r="X180" s="2" t="s">
        <v>1672</v>
      </c>
      <c r="Y180" s="2" t="s">
        <v>1673</v>
      </c>
      <c r="Z180" s="2" t="s">
        <v>1674</v>
      </c>
      <c r="AA180" s="2" t="s">
        <v>445</v>
      </c>
      <c r="AB180" s="2" t="s">
        <v>1675</v>
      </c>
      <c r="AF180">
        <v>2012</v>
      </c>
      <c r="AG180">
        <v>2013</v>
      </c>
      <c r="AH180">
        <v>2014</v>
      </c>
      <c r="AI180">
        <v>2015</v>
      </c>
      <c r="AJ180">
        <v>2016</v>
      </c>
      <c r="AL180" s="3">
        <v>1100949</v>
      </c>
      <c r="AM180" t="s">
        <v>114</v>
      </c>
      <c r="AN180" s="1">
        <v>43100</v>
      </c>
      <c r="AR180">
        <v>81.97</v>
      </c>
      <c r="AS180">
        <v>836.2</v>
      </c>
      <c r="AT180">
        <v>1422.55</v>
      </c>
      <c r="AU180">
        <v>20824.3</v>
      </c>
      <c r="AV180">
        <v>14870.02</v>
      </c>
      <c r="AZ180">
        <v>349</v>
      </c>
      <c r="BA180">
        <v>223</v>
      </c>
      <c r="BB180">
        <v>182</v>
      </c>
      <c r="BC180">
        <v>24</v>
      </c>
      <c r="BD180">
        <v>1</v>
      </c>
      <c r="BH180">
        <v>78.510000000000005</v>
      </c>
      <c r="BI180">
        <v>74.97</v>
      </c>
      <c r="BJ180">
        <v>64.510000000000005</v>
      </c>
      <c r="BK180">
        <v>91.02</v>
      </c>
      <c r="BL180">
        <v>100</v>
      </c>
      <c r="BN180" t="s">
        <v>133</v>
      </c>
      <c r="BP180" s="3">
        <v>257002291</v>
      </c>
      <c r="BR180" s="20">
        <v>443</v>
      </c>
      <c r="BS180" s="20">
        <v>408</v>
      </c>
      <c r="BT180" s="20">
        <v>263</v>
      </c>
      <c r="BU180" s="20">
        <v>358</v>
      </c>
      <c r="BW180" s="20">
        <v>1748</v>
      </c>
      <c r="BX180" s="22">
        <v>38035.040000000001</v>
      </c>
      <c r="BY180">
        <v>70</v>
      </c>
      <c r="BZ180">
        <v>92.22</v>
      </c>
      <c r="CA180">
        <v>16.489999999999998</v>
      </c>
      <c r="CB180">
        <v>16.489999999999998</v>
      </c>
      <c r="CC180">
        <v>0</v>
      </c>
    </row>
    <row r="181" spans="1:81" ht="51" x14ac:dyDescent="0.2">
      <c r="A181" t="s">
        <v>1676</v>
      </c>
      <c r="B181" t="s">
        <v>1677</v>
      </c>
      <c r="C181" t="s">
        <v>1678</v>
      </c>
      <c r="D181" t="s">
        <v>1679</v>
      </c>
      <c r="E181" s="2" t="s">
        <v>1680</v>
      </c>
      <c r="H181" s="3">
        <v>16000000</v>
      </c>
      <c r="I181" s="3">
        <v>43000000</v>
      </c>
      <c r="J181" s="3">
        <v>49500000</v>
      </c>
      <c r="L181" s="3">
        <v>103000000</v>
      </c>
      <c r="M181" s="3">
        <v>130000000</v>
      </c>
      <c r="P181" s="3">
        <v>80000000</v>
      </c>
      <c r="Q181" s="3">
        <v>286810000</v>
      </c>
      <c r="R181" s="3">
        <v>495000000</v>
      </c>
      <c r="T181" s="3">
        <v>1103000000</v>
      </c>
      <c r="U181" s="3">
        <v>2500000000</v>
      </c>
      <c r="X181" s="2" t="s">
        <v>1681</v>
      </c>
      <c r="Y181" s="2" t="s">
        <v>1682</v>
      </c>
      <c r="Z181" s="2" t="s">
        <v>1683</v>
      </c>
      <c r="AA181" s="2" t="s">
        <v>1684</v>
      </c>
      <c r="AB181" s="2" t="s">
        <v>1685</v>
      </c>
      <c r="AC181" s="2" t="s">
        <v>1686</v>
      </c>
      <c r="AF181">
        <v>2012</v>
      </c>
      <c r="AG181">
        <v>2013</v>
      </c>
      <c r="AH181">
        <v>2015</v>
      </c>
      <c r="AI181">
        <v>2017</v>
      </c>
      <c r="AJ181">
        <v>2019</v>
      </c>
      <c r="AK181">
        <v>2020</v>
      </c>
      <c r="AL181" s="3">
        <v>1000000</v>
      </c>
      <c r="AM181" t="s">
        <v>114</v>
      </c>
      <c r="AN181" s="1">
        <v>44127</v>
      </c>
      <c r="AR181">
        <v>10513.62</v>
      </c>
      <c r="AS181">
        <v>0</v>
      </c>
      <c r="AT181">
        <v>22002.16</v>
      </c>
      <c r="AU181">
        <v>0</v>
      </c>
      <c r="AV181">
        <v>843.6</v>
      </c>
      <c r="AW181">
        <v>2588.86</v>
      </c>
      <c r="AZ181">
        <v>31</v>
      </c>
      <c r="BA181">
        <v>434</v>
      </c>
      <c r="BB181">
        <v>55</v>
      </c>
      <c r="BC181">
        <v>143</v>
      </c>
      <c r="BD181">
        <v>65</v>
      </c>
      <c r="BE181">
        <v>19</v>
      </c>
      <c r="BH181">
        <v>98.15</v>
      </c>
      <c r="BI181">
        <v>51.18</v>
      </c>
      <c r="BJ181">
        <v>91.71</v>
      </c>
      <c r="BK181">
        <v>48.55</v>
      </c>
      <c r="BL181">
        <v>53.28</v>
      </c>
      <c r="BM181">
        <v>71.88</v>
      </c>
      <c r="BN181" t="s">
        <v>133</v>
      </c>
      <c r="BP181" s="3">
        <v>458900000</v>
      </c>
      <c r="BR181" s="20">
        <v>448</v>
      </c>
      <c r="BS181" s="20">
        <v>776</v>
      </c>
      <c r="BT181" s="20">
        <v>635</v>
      </c>
      <c r="BU181" s="20">
        <v>704</v>
      </c>
      <c r="BV181" s="20">
        <v>449</v>
      </c>
      <c r="BW181" s="20">
        <v>2662</v>
      </c>
      <c r="BX181" s="22">
        <v>35948.239999999998</v>
      </c>
      <c r="BY181">
        <v>71</v>
      </c>
      <c r="BZ181">
        <v>92.11</v>
      </c>
      <c r="CA181">
        <v>0</v>
      </c>
      <c r="CB181">
        <v>1.73</v>
      </c>
      <c r="CC181">
        <v>0</v>
      </c>
    </row>
    <row r="182" spans="1:81" ht="51" x14ac:dyDescent="0.2">
      <c r="A182" t="s">
        <v>1687</v>
      </c>
      <c r="B182" t="s">
        <v>1688</v>
      </c>
      <c r="C182" t="s">
        <v>1689</v>
      </c>
      <c r="D182" t="s">
        <v>1690</v>
      </c>
      <c r="E182" s="2" t="s">
        <v>1691</v>
      </c>
      <c r="H182" s="3">
        <v>8000000</v>
      </c>
      <c r="I182" s="3">
        <v>19000000</v>
      </c>
      <c r="J182" s="3">
        <v>50000000</v>
      </c>
      <c r="L182" s="3">
        <v>500000000</v>
      </c>
      <c r="M182" s="3">
        <v>500000000</v>
      </c>
      <c r="P182" s="3">
        <v>40000000</v>
      </c>
      <c r="Q182" s="3">
        <v>126730000</v>
      </c>
      <c r="R182" s="3">
        <v>400000000</v>
      </c>
      <c r="S182" s="3">
        <v>1000000000</v>
      </c>
      <c r="T182" s="3">
        <v>3000000000</v>
      </c>
      <c r="U182" s="3">
        <v>4000000000</v>
      </c>
      <c r="X182" s="2" t="s">
        <v>1692</v>
      </c>
      <c r="Y182" s="2" t="s">
        <v>1693</v>
      </c>
      <c r="Z182" s="2" t="s">
        <v>1694</v>
      </c>
      <c r="AA182" s="2" t="s">
        <v>1695</v>
      </c>
      <c r="AB182" s="2" t="s">
        <v>1696</v>
      </c>
      <c r="AC182" s="2" t="s">
        <v>1697</v>
      </c>
      <c r="AF182">
        <v>2012</v>
      </c>
      <c r="AG182">
        <v>2013</v>
      </c>
      <c r="AH182">
        <v>2014</v>
      </c>
      <c r="AI182">
        <v>2014</v>
      </c>
      <c r="AJ182">
        <v>2015</v>
      </c>
      <c r="AK182">
        <v>2017</v>
      </c>
      <c r="AL182" s="3">
        <v>300000000</v>
      </c>
      <c r="AM182" t="s">
        <v>277</v>
      </c>
      <c r="AN182" s="1">
        <v>43678</v>
      </c>
      <c r="AO182" s="3">
        <v>173000000</v>
      </c>
      <c r="AR182">
        <v>6.71</v>
      </c>
      <c r="AS182">
        <v>0</v>
      </c>
      <c r="AT182">
        <v>27431.38</v>
      </c>
      <c r="AU182">
        <v>0</v>
      </c>
      <c r="AV182">
        <v>331.12</v>
      </c>
      <c r="AW182">
        <v>8156.2</v>
      </c>
      <c r="AZ182">
        <v>482</v>
      </c>
      <c r="BA182">
        <v>434</v>
      </c>
      <c r="BB182">
        <v>31</v>
      </c>
      <c r="BC182">
        <v>145</v>
      </c>
      <c r="BD182">
        <v>38</v>
      </c>
      <c r="BE182">
        <v>4</v>
      </c>
      <c r="BH182">
        <v>70.290000000000006</v>
      </c>
      <c r="BI182">
        <v>51.18</v>
      </c>
      <c r="BJ182">
        <v>94.12</v>
      </c>
      <c r="BK182">
        <v>37.659999999999997</v>
      </c>
      <c r="BL182">
        <v>69.42</v>
      </c>
      <c r="BM182">
        <v>91.89</v>
      </c>
      <c r="BN182" t="s">
        <v>133</v>
      </c>
      <c r="BO182">
        <v>1.01</v>
      </c>
      <c r="BP182" s="3">
        <v>1628700000</v>
      </c>
      <c r="BR182" s="20">
        <v>549</v>
      </c>
      <c r="BS182" s="20">
        <v>212</v>
      </c>
      <c r="BT182" s="20">
        <v>102</v>
      </c>
      <c r="BU182" s="20">
        <v>245</v>
      </c>
      <c r="BV182" s="20">
        <v>713</v>
      </c>
      <c r="BW182" s="20">
        <v>2079</v>
      </c>
      <c r="BX182" s="22">
        <v>35925.410000000003</v>
      </c>
      <c r="BY182">
        <v>72</v>
      </c>
      <c r="BZ182">
        <v>92</v>
      </c>
      <c r="CA182">
        <v>31.56</v>
      </c>
      <c r="CB182">
        <v>23.67</v>
      </c>
      <c r="CC182">
        <v>1.37</v>
      </c>
    </row>
    <row r="183" spans="1:81" ht="34" x14ac:dyDescent="0.2">
      <c r="A183" t="s">
        <v>1698</v>
      </c>
      <c r="B183" t="s">
        <v>1699</v>
      </c>
      <c r="C183" t="s">
        <v>1700</v>
      </c>
      <c r="D183" t="s">
        <v>1701</v>
      </c>
      <c r="E183" s="2" t="s">
        <v>1702</v>
      </c>
      <c r="H183" s="3">
        <v>15000000</v>
      </c>
      <c r="I183" s="3">
        <v>25000000</v>
      </c>
      <c r="J183" s="3">
        <v>45000000</v>
      </c>
      <c r="P183" s="3">
        <v>75000000</v>
      </c>
      <c r="Q183" s="3">
        <v>166750000</v>
      </c>
      <c r="R183" s="3">
        <v>450000000</v>
      </c>
      <c r="X183" s="2" t="s">
        <v>1703</v>
      </c>
      <c r="Y183" s="2" t="s">
        <v>1704</v>
      </c>
      <c r="Z183" s="2" t="s">
        <v>1705</v>
      </c>
      <c r="AF183">
        <v>2009</v>
      </c>
      <c r="AG183">
        <v>2013</v>
      </c>
      <c r="AH183">
        <v>2014</v>
      </c>
      <c r="AL183" s="3">
        <v>45000000</v>
      </c>
      <c r="AM183" t="s">
        <v>90</v>
      </c>
      <c r="AN183" s="1">
        <v>41787</v>
      </c>
      <c r="AO183" s="3">
        <v>1200000000</v>
      </c>
      <c r="AR183">
        <v>0</v>
      </c>
      <c r="AS183">
        <v>17689.04</v>
      </c>
      <c r="AT183">
        <v>17739.189999999999</v>
      </c>
      <c r="AZ183">
        <v>1</v>
      </c>
      <c r="BA183">
        <v>42</v>
      </c>
      <c r="BB183">
        <v>60</v>
      </c>
      <c r="BH183">
        <v>100</v>
      </c>
      <c r="BI183">
        <v>95.38</v>
      </c>
      <c r="BJ183">
        <v>88.43</v>
      </c>
      <c r="BN183" t="s">
        <v>178</v>
      </c>
      <c r="BO183">
        <v>6.48</v>
      </c>
      <c r="BP183" s="3">
        <v>86545843</v>
      </c>
      <c r="BR183" s="20">
        <v>1287</v>
      </c>
      <c r="BS183" s="20">
        <v>398</v>
      </c>
      <c r="BW183" s="20">
        <v>398</v>
      </c>
      <c r="BX183" s="22">
        <v>35428.230000000003</v>
      </c>
      <c r="BY183">
        <v>73</v>
      </c>
      <c r="BZ183">
        <v>91.88</v>
      </c>
      <c r="CA183">
        <v>2.7</v>
      </c>
      <c r="CB183">
        <v>2.7</v>
      </c>
      <c r="CC183">
        <v>7.2</v>
      </c>
    </row>
    <row r="184" spans="1:81" ht="51" x14ac:dyDescent="0.2">
      <c r="A184" t="s">
        <v>1706</v>
      </c>
      <c r="B184" t="s">
        <v>1707</v>
      </c>
      <c r="C184" t="s">
        <v>1708</v>
      </c>
      <c r="D184" t="s">
        <v>1709</v>
      </c>
      <c r="E184" s="2" t="s">
        <v>1710</v>
      </c>
      <c r="G184" s="3">
        <v>200000</v>
      </c>
      <c r="H184" s="3">
        <v>2000000</v>
      </c>
      <c r="I184" s="3">
        <v>15000000</v>
      </c>
      <c r="J184" s="3">
        <v>15000000</v>
      </c>
      <c r="O184" s="3">
        <v>2000000</v>
      </c>
      <c r="P184" s="3">
        <v>10000000</v>
      </c>
      <c r="Q184" s="3">
        <v>100050000</v>
      </c>
      <c r="R184" s="3">
        <v>150000000</v>
      </c>
      <c r="W184" s="2" t="s">
        <v>1711</v>
      </c>
      <c r="X184" s="2" t="s">
        <v>1712</v>
      </c>
      <c r="Y184" s="2" t="s">
        <v>1713</v>
      </c>
      <c r="Z184" s="2" t="s">
        <v>1714</v>
      </c>
      <c r="AE184">
        <v>2010</v>
      </c>
      <c r="AF184">
        <v>2011</v>
      </c>
      <c r="AG184">
        <v>2013</v>
      </c>
      <c r="AH184">
        <v>2015</v>
      </c>
      <c r="AL184" s="3">
        <v>11000000</v>
      </c>
      <c r="AM184" t="s">
        <v>114</v>
      </c>
      <c r="AN184" s="1">
        <v>42200</v>
      </c>
      <c r="AO184" s="3">
        <v>100000000</v>
      </c>
      <c r="AQ184">
        <v>0</v>
      </c>
      <c r="AR184">
        <v>0</v>
      </c>
      <c r="AS184">
        <v>4028.9</v>
      </c>
      <c r="AT184">
        <v>31302.85</v>
      </c>
      <c r="AY184">
        <v>1</v>
      </c>
      <c r="AZ184">
        <v>1</v>
      </c>
      <c r="BA184">
        <v>135</v>
      </c>
      <c r="BB184">
        <v>42</v>
      </c>
      <c r="BG184">
        <v>100</v>
      </c>
      <c r="BH184">
        <v>100</v>
      </c>
      <c r="BI184">
        <v>84.89</v>
      </c>
      <c r="BJ184">
        <v>93.7</v>
      </c>
      <c r="BO184">
        <v>0.9</v>
      </c>
      <c r="BP184" s="3">
        <v>49949999</v>
      </c>
      <c r="BQ184" s="20">
        <v>431</v>
      </c>
      <c r="BR184" s="20">
        <v>709</v>
      </c>
      <c r="BS184" s="20">
        <v>868</v>
      </c>
      <c r="BW184" s="20">
        <v>868</v>
      </c>
      <c r="BX184" s="22">
        <v>35331.75</v>
      </c>
      <c r="BY184">
        <v>74</v>
      </c>
      <c r="BZ184">
        <v>91.77</v>
      </c>
      <c r="CA184">
        <v>1.5</v>
      </c>
      <c r="CB184">
        <v>1.5</v>
      </c>
      <c r="CC184">
        <v>1</v>
      </c>
    </row>
    <row r="185" spans="1:81" ht="68" x14ac:dyDescent="0.2">
      <c r="A185" t="s">
        <v>1715</v>
      </c>
      <c r="B185" t="s">
        <v>1716</v>
      </c>
      <c r="C185" t="s">
        <v>1717</v>
      </c>
      <c r="D185" t="s">
        <v>1718</v>
      </c>
      <c r="E185" s="2" t="s">
        <v>1719</v>
      </c>
      <c r="G185" s="3">
        <v>1100000</v>
      </c>
      <c r="H185" s="3">
        <v>7500000</v>
      </c>
      <c r="I185" s="3">
        <v>6400000</v>
      </c>
      <c r="J185" s="3">
        <v>22000000</v>
      </c>
      <c r="K185" s="3">
        <v>100000000</v>
      </c>
      <c r="L185" s="3">
        <v>120000000</v>
      </c>
      <c r="M185" s="3">
        <v>60000000</v>
      </c>
      <c r="O185" s="3">
        <v>11000000</v>
      </c>
      <c r="P185" s="3">
        <v>37500000</v>
      </c>
      <c r="Q185" s="3">
        <v>42688000</v>
      </c>
      <c r="R185" s="3">
        <v>102000000</v>
      </c>
      <c r="S185" s="3">
        <v>1500000000</v>
      </c>
      <c r="T185" s="3">
        <v>1000000000</v>
      </c>
      <c r="U185" s="3">
        <v>1800000000</v>
      </c>
      <c r="W185" s="2" t="s">
        <v>1720</v>
      </c>
      <c r="X185" s="2" t="s">
        <v>1721</v>
      </c>
      <c r="Y185" s="2" t="s">
        <v>1722</v>
      </c>
      <c r="Z185" s="2" t="s">
        <v>1723</v>
      </c>
      <c r="AA185" s="2" t="s">
        <v>1724</v>
      </c>
      <c r="AB185" s="2" t="s">
        <v>1725</v>
      </c>
      <c r="AC185" s="2" t="s">
        <v>1726</v>
      </c>
      <c r="AE185">
        <v>2010</v>
      </c>
      <c r="AF185">
        <v>2011</v>
      </c>
      <c r="AG185">
        <v>2013</v>
      </c>
      <c r="AH185">
        <v>2015</v>
      </c>
      <c r="AI185">
        <v>2018</v>
      </c>
      <c r="AJ185">
        <v>2020</v>
      </c>
      <c r="AK185">
        <v>2021</v>
      </c>
      <c r="AL185" s="3">
        <v>260100000</v>
      </c>
      <c r="AM185" t="s">
        <v>355</v>
      </c>
      <c r="AN185" s="1">
        <v>44259</v>
      </c>
      <c r="AQ185">
        <v>0</v>
      </c>
      <c r="AR185">
        <v>0</v>
      </c>
      <c r="AS185">
        <v>12928.93</v>
      </c>
      <c r="AT185">
        <v>15995.37</v>
      </c>
      <c r="AU185">
        <v>353.11</v>
      </c>
      <c r="AV185">
        <v>2678.19</v>
      </c>
      <c r="AW185">
        <v>2842.61</v>
      </c>
      <c r="AY185">
        <v>1</v>
      </c>
      <c r="AZ185">
        <v>1</v>
      </c>
      <c r="BA185">
        <v>59</v>
      </c>
      <c r="BB185">
        <v>73</v>
      </c>
      <c r="BC185">
        <v>140</v>
      </c>
      <c r="BD185">
        <v>55</v>
      </c>
      <c r="BE185">
        <v>20</v>
      </c>
      <c r="BG185">
        <v>100</v>
      </c>
      <c r="BH185">
        <v>100</v>
      </c>
      <c r="BI185">
        <v>93.46</v>
      </c>
      <c r="BJ185">
        <v>88.94</v>
      </c>
      <c r="BK185">
        <v>60.06</v>
      </c>
      <c r="BL185">
        <v>62.5</v>
      </c>
      <c r="BM185">
        <v>80.81</v>
      </c>
      <c r="BN185" t="s">
        <v>133</v>
      </c>
      <c r="BP185" s="3">
        <v>583300000</v>
      </c>
      <c r="BQ185" s="20">
        <v>291</v>
      </c>
      <c r="BR185" s="20">
        <v>682</v>
      </c>
      <c r="BS185" s="20">
        <v>565</v>
      </c>
      <c r="BT185" s="20">
        <v>1290</v>
      </c>
      <c r="BU185" s="20">
        <v>567</v>
      </c>
      <c r="BV185" s="20">
        <v>385</v>
      </c>
      <c r="BW185" s="20">
        <v>2807</v>
      </c>
      <c r="BX185" s="22">
        <v>34798.21</v>
      </c>
      <c r="BY185">
        <v>75</v>
      </c>
      <c r="BZ185">
        <v>91.66</v>
      </c>
      <c r="CA185">
        <v>2.39</v>
      </c>
      <c r="CB185">
        <v>2.39</v>
      </c>
      <c r="CC185">
        <v>0</v>
      </c>
    </row>
    <row r="186" spans="1:81" ht="34" x14ac:dyDescent="0.2">
      <c r="A186" t="s">
        <v>1727</v>
      </c>
      <c r="B186" t="s">
        <v>1728</v>
      </c>
      <c r="C186" t="s">
        <v>1729</v>
      </c>
      <c r="D186" t="s">
        <v>1730</v>
      </c>
      <c r="E186" s="2" t="s">
        <v>1731</v>
      </c>
      <c r="H186" s="3">
        <v>2000000</v>
      </c>
      <c r="I186" s="3">
        <v>6000000</v>
      </c>
      <c r="J186" s="3">
        <v>6800000</v>
      </c>
      <c r="K186" s="3">
        <v>20000000</v>
      </c>
      <c r="L186" s="3">
        <v>10000000</v>
      </c>
      <c r="P186" s="3">
        <v>10000000</v>
      </c>
      <c r="Q186" s="3">
        <v>40020000</v>
      </c>
      <c r="R186" s="3">
        <v>68000000</v>
      </c>
      <c r="S186" s="3">
        <v>300000000</v>
      </c>
      <c r="T186" s="3">
        <v>200000000</v>
      </c>
      <c r="X186" s="2" t="s">
        <v>1732</v>
      </c>
      <c r="Y186" s="2" t="s">
        <v>1733</v>
      </c>
      <c r="Z186" s="2" t="s">
        <v>1733</v>
      </c>
      <c r="AA186" s="2" t="s">
        <v>1734</v>
      </c>
      <c r="AB186" s="2" t="s">
        <v>1735</v>
      </c>
      <c r="AF186">
        <v>2012</v>
      </c>
      <c r="AG186">
        <v>2013</v>
      </c>
      <c r="AH186">
        <v>2014</v>
      </c>
      <c r="AI186">
        <v>2016</v>
      </c>
      <c r="AJ186">
        <v>2017</v>
      </c>
      <c r="AL186" s="3">
        <v>26000000</v>
      </c>
      <c r="AM186" t="s">
        <v>92</v>
      </c>
      <c r="AN186" s="1">
        <v>42997</v>
      </c>
      <c r="AO186" s="3">
        <v>520000000</v>
      </c>
      <c r="AR186">
        <v>37.549999999999997</v>
      </c>
      <c r="AS186">
        <v>4492.09</v>
      </c>
      <c r="AT186">
        <v>12648.68</v>
      </c>
      <c r="AU186">
        <v>17615.14</v>
      </c>
      <c r="AV186">
        <v>0</v>
      </c>
      <c r="AZ186">
        <v>389</v>
      </c>
      <c r="BA186">
        <v>116</v>
      </c>
      <c r="BB186">
        <v>88</v>
      </c>
      <c r="BC186">
        <v>24</v>
      </c>
      <c r="BD186">
        <v>58</v>
      </c>
      <c r="BH186">
        <v>76.03</v>
      </c>
      <c r="BI186">
        <v>87.03</v>
      </c>
      <c r="BJ186">
        <v>82.94</v>
      </c>
      <c r="BK186">
        <v>90.53</v>
      </c>
      <c r="BL186">
        <v>44.12</v>
      </c>
      <c r="BO186">
        <v>10.37</v>
      </c>
      <c r="BP186" s="3">
        <v>77000000</v>
      </c>
      <c r="BR186" s="20">
        <v>570</v>
      </c>
      <c r="BS186" s="20">
        <v>418</v>
      </c>
      <c r="BT186" s="20">
        <v>497</v>
      </c>
      <c r="BU186" s="20">
        <v>589</v>
      </c>
      <c r="BW186" s="20">
        <v>1518</v>
      </c>
      <c r="BX186" s="22">
        <v>34793.46</v>
      </c>
      <c r="BY186">
        <v>76</v>
      </c>
      <c r="BZ186">
        <v>91.54</v>
      </c>
      <c r="CA186">
        <v>5</v>
      </c>
      <c r="CB186">
        <v>7.5</v>
      </c>
      <c r="CC186">
        <v>12.99</v>
      </c>
    </row>
    <row r="187" spans="1:81" ht="34" x14ac:dyDescent="0.2">
      <c r="A187" t="s">
        <v>1736</v>
      </c>
      <c r="B187" t="s">
        <v>1737</v>
      </c>
      <c r="C187" t="s">
        <v>1738</v>
      </c>
      <c r="E187" s="2" t="s">
        <v>1739</v>
      </c>
      <c r="H187" s="3">
        <v>5000000</v>
      </c>
      <c r="I187" s="3">
        <v>18000000</v>
      </c>
      <c r="P187" s="3">
        <v>25000000</v>
      </c>
      <c r="Q187" s="3">
        <v>120060000</v>
      </c>
      <c r="W187" s="2" t="s">
        <v>215</v>
      </c>
      <c r="X187" s="2" t="s">
        <v>1740</v>
      </c>
      <c r="Y187" s="2" t="s">
        <v>1741</v>
      </c>
      <c r="AE187">
        <v>2010</v>
      </c>
      <c r="AF187">
        <v>2012</v>
      </c>
      <c r="AG187">
        <v>2013</v>
      </c>
      <c r="AL187" s="3">
        <v>18000000</v>
      </c>
      <c r="AM187" t="s">
        <v>89</v>
      </c>
      <c r="AN187" s="1">
        <v>41395</v>
      </c>
      <c r="AO187" s="3">
        <v>120060000</v>
      </c>
      <c r="AQ187">
        <v>0</v>
      </c>
      <c r="AR187">
        <v>20651.11</v>
      </c>
      <c r="AS187">
        <v>13784.7</v>
      </c>
      <c r="AY187">
        <v>1</v>
      </c>
      <c r="AZ187">
        <v>3</v>
      </c>
      <c r="BA187">
        <v>56</v>
      </c>
      <c r="BG187">
        <v>100</v>
      </c>
      <c r="BH187">
        <v>99.88</v>
      </c>
      <c r="BI187">
        <v>93.8</v>
      </c>
      <c r="BO187">
        <v>1</v>
      </c>
      <c r="BP187" s="3">
        <v>23000000</v>
      </c>
      <c r="BQ187" s="20">
        <v>509</v>
      </c>
      <c r="BR187" s="20">
        <v>449</v>
      </c>
      <c r="BW187" s="20">
        <v>0</v>
      </c>
      <c r="BX187" s="22">
        <v>34435.81</v>
      </c>
      <c r="BY187">
        <v>77</v>
      </c>
      <c r="BZ187">
        <v>91.43</v>
      </c>
      <c r="CC187">
        <v>1</v>
      </c>
    </row>
    <row r="188" spans="1:81" ht="34" x14ac:dyDescent="0.2">
      <c r="A188" t="s">
        <v>1742</v>
      </c>
      <c r="B188" t="s">
        <v>1743</v>
      </c>
      <c r="C188" t="s">
        <v>1744</v>
      </c>
      <c r="D188" t="s">
        <v>1745</v>
      </c>
      <c r="E188" s="2" t="s">
        <v>1746</v>
      </c>
      <c r="H188" s="3">
        <v>7500000</v>
      </c>
      <c r="I188" s="3">
        <v>25500000</v>
      </c>
      <c r="P188" s="3">
        <v>37500000</v>
      </c>
      <c r="Q188" s="3">
        <v>170085000</v>
      </c>
      <c r="X188" s="2" t="s">
        <v>480</v>
      </c>
      <c r="Y188" s="2" t="s">
        <v>1747</v>
      </c>
      <c r="AF188">
        <v>2012</v>
      </c>
      <c r="AG188">
        <v>2013</v>
      </c>
      <c r="AL188" s="3">
        <v>25300000</v>
      </c>
      <c r="AM188" t="s">
        <v>89</v>
      </c>
      <c r="AN188" s="1">
        <v>42872</v>
      </c>
      <c r="AR188">
        <v>1699.09</v>
      </c>
      <c r="AS188">
        <v>32701.15</v>
      </c>
      <c r="AZ188">
        <v>190</v>
      </c>
      <c r="BA188">
        <v>29</v>
      </c>
      <c r="BH188">
        <v>88.33</v>
      </c>
      <c r="BI188">
        <v>96.84</v>
      </c>
      <c r="BP188" s="3">
        <v>58300000</v>
      </c>
      <c r="BR188" s="20">
        <v>401</v>
      </c>
      <c r="BW188" s="20">
        <v>1280</v>
      </c>
      <c r="BX188" s="22">
        <v>34400.239999999998</v>
      </c>
      <c r="BY188">
        <v>78</v>
      </c>
      <c r="BZ188">
        <v>91.32</v>
      </c>
      <c r="CC188">
        <v>0</v>
      </c>
    </row>
    <row r="189" spans="1:81" ht="34" x14ac:dyDescent="0.2">
      <c r="A189" t="s">
        <v>1748</v>
      </c>
      <c r="B189" t="s">
        <v>1749</v>
      </c>
      <c r="C189" t="s">
        <v>1750</v>
      </c>
      <c r="D189" t="s">
        <v>1751</v>
      </c>
      <c r="E189" s="2" t="s">
        <v>1752</v>
      </c>
      <c r="H189" s="3">
        <v>3000000</v>
      </c>
      <c r="I189" s="3">
        <v>10000000</v>
      </c>
      <c r="J189" s="3">
        <v>43000000</v>
      </c>
      <c r="P189" s="3">
        <v>15000000</v>
      </c>
      <c r="Q189" s="3">
        <v>66700000</v>
      </c>
      <c r="R189" s="3">
        <v>430000000</v>
      </c>
      <c r="X189" s="2" t="s">
        <v>1753</v>
      </c>
      <c r="Y189" s="2" t="s">
        <v>1754</v>
      </c>
      <c r="Z189" s="2" t="s">
        <v>1755</v>
      </c>
      <c r="AF189">
        <v>2011</v>
      </c>
      <c r="AG189">
        <v>2013</v>
      </c>
      <c r="AH189">
        <v>2018</v>
      </c>
      <c r="AL189" s="3">
        <v>43000000</v>
      </c>
      <c r="AM189" t="s">
        <v>90</v>
      </c>
      <c r="AN189" s="1">
        <v>43271</v>
      </c>
      <c r="AO189" s="3">
        <v>670000000</v>
      </c>
      <c r="AR189">
        <v>0</v>
      </c>
      <c r="AS189">
        <v>12656.76</v>
      </c>
      <c r="AT189">
        <v>20984.9</v>
      </c>
      <c r="AZ189">
        <v>1</v>
      </c>
      <c r="BA189">
        <v>62</v>
      </c>
      <c r="BB189">
        <v>110</v>
      </c>
      <c r="BH189">
        <v>100</v>
      </c>
      <c r="BI189">
        <v>93.12</v>
      </c>
      <c r="BJ189">
        <v>87.22</v>
      </c>
      <c r="BO189">
        <v>9.0399999999999991</v>
      </c>
      <c r="BP189" s="3">
        <v>84000000</v>
      </c>
      <c r="BR189" s="20">
        <v>736</v>
      </c>
      <c r="BS189" s="20">
        <v>1709</v>
      </c>
      <c r="BW189" s="20">
        <v>1709</v>
      </c>
      <c r="BX189" s="22">
        <v>33641.660000000003</v>
      </c>
      <c r="BY189">
        <v>79</v>
      </c>
      <c r="BZ189">
        <v>91.21</v>
      </c>
      <c r="CA189">
        <v>6.45</v>
      </c>
      <c r="CC189">
        <v>10.039999999999999</v>
      </c>
    </row>
    <row r="190" spans="1:81" ht="34" x14ac:dyDescent="0.2">
      <c r="A190" t="s">
        <v>1756</v>
      </c>
      <c r="B190" t="s">
        <v>1757</v>
      </c>
      <c r="C190" t="s">
        <v>1758</v>
      </c>
      <c r="D190" t="s">
        <v>1759</v>
      </c>
      <c r="E190" s="2" t="s">
        <v>1760</v>
      </c>
      <c r="H190" s="3">
        <v>1500000</v>
      </c>
      <c r="I190" s="3">
        <v>5000000</v>
      </c>
      <c r="J190" s="3">
        <v>35000000</v>
      </c>
      <c r="K190" s="3">
        <v>85000000</v>
      </c>
      <c r="L190" s="3">
        <v>100069361</v>
      </c>
      <c r="M190" s="3">
        <v>413000000</v>
      </c>
      <c r="P190" s="3">
        <v>7500000</v>
      </c>
      <c r="Q190" s="3">
        <v>33350000</v>
      </c>
      <c r="R190" s="3">
        <v>350000000</v>
      </c>
      <c r="S190" s="3">
        <v>1275000000</v>
      </c>
      <c r="T190" s="3">
        <v>718054957</v>
      </c>
      <c r="U190" s="3">
        <v>1618000000</v>
      </c>
      <c r="X190" s="2" t="s">
        <v>1761</v>
      </c>
      <c r="Y190" s="2" t="s">
        <v>1762</v>
      </c>
      <c r="Z190" s="2" t="s">
        <v>1763</v>
      </c>
      <c r="AA190" s="2" t="s">
        <v>1764</v>
      </c>
      <c r="AB190" s="2" t="s">
        <v>1765</v>
      </c>
      <c r="AC190" s="2" t="s">
        <v>1766</v>
      </c>
      <c r="AF190">
        <v>2012</v>
      </c>
      <c r="AG190">
        <v>2013</v>
      </c>
      <c r="AH190">
        <v>2014</v>
      </c>
      <c r="AI190">
        <v>2015</v>
      </c>
      <c r="AJ190">
        <v>2017</v>
      </c>
      <c r="AK190">
        <v>2019</v>
      </c>
      <c r="AL190" s="3">
        <v>76323093</v>
      </c>
      <c r="AM190" t="s">
        <v>100</v>
      </c>
      <c r="AN190" s="1">
        <v>44445</v>
      </c>
      <c r="AO190" s="3">
        <v>4167487909.8000002</v>
      </c>
      <c r="AR190">
        <v>0</v>
      </c>
      <c r="AS190">
        <v>196.39</v>
      </c>
      <c r="AT190">
        <v>890.22</v>
      </c>
      <c r="AU190">
        <v>21271.56</v>
      </c>
      <c r="AV190">
        <v>10902.76</v>
      </c>
      <c r="AW190">
        <v>0</v>
      </c>
      <c r="AZ190">
        <v>654</v>
      </c>
      <c r="BA190">
        <v>255</v>
      </c>
      <c r="BB190">
        <v>186</v>
      </c>
      <c r="BC190">
        <v>21</v>
      </c>
      <c r="BD190">
        <v>7</v>
      </c>
      <c r="BE190">
        <v>29</v>
      </c>
      <c r="BH190">
        <v>59.67</v>
      </c>
      <c r="BI190">
        <v>71.36</v>
      </c>
      <c r="BJ190">
        <v>63.73</v>
      </c>
      <c r="BK190">
        <v>92.19</v>
      </c>
      <c r="BL190">
        <v>94.12</v>
      </c>
      <c r="BM190">
        <v>34.880000000000003</v>
      </c>
      <c r="BN190" t="s">
        <v>133</v>
      </c>
      <c r="BO190">
        <v>90.26</v>
      </c>
      <c r="BP190" s="3">
        <v>1528761482</v>
      </c>
      <c r="BR190" s="20">
        <v>425</v>
      </c>
      <c r="BS190" s="20">
        <v>343</v>
      </c>
      <c r="BT190" s="20">
        <v>240</v>
      </c>
      <c r="BU190" s="20">
        <v>687</v>
      </c>
      <c r="BV190" s="20">
        <v>731</v>
      </c>
      <c r="BW190" s="20">
        <v>2898</v>
      </c>
      <c r="BX190" s="22">
        <v>33260.93</v>
      </c>
      <c r="BY190">
        <v>80</v>
      </c>
      <c r="BZ190">
        <v>91.09</v>
      </c>
      <c r="CA190">
        <v>21.53</v>
      </c>
      <c r="CB190">
        <v>38.229999999999997</v>
      </c>
      <c r="CC190">
        <v>124.96</v>
      </c>
    </row>
    <row r="191" spans="1:81" ht="68" x14ac:dyDescent="0.2">
      <c r="A191" t="s">
        <v>1767</v>
      </c>
      <c r="B191" t="s">
        <v>1768</v>
      </c>
      <c r="C191" t="s">
        <v>1769</v>
      </c>
      <c r="D191" t="s">
        <v>1770</v>
      </c>
      <c r="E191" s="2" t="s">
        <v>1771</v>
      </c>
      <c r="G191" s="3">
        <v>1400000</v>
      </c>
      <c r="H191" s="3">
        <v>9765000</v>
      </c>
      <c r="I191" s="3">
        <v>24000000</v>
      </c>
      <c r="J191" s="3">
        <v>41000000</v>
      </c>
      <c r="K191" s="3">
        <v>300000000</v>
      </c>
      <c r="L191" s="3">
        <v>150000000</v>
      </c>
      <c r="O191" s="3">
        <v>14000000</v>
      </c>
      <c r="P191" s="3">
        <v>48825000</v>
      </c>
      <c r="Q191" s="3">
        <v>160080000</v>
      </c>
      <c r="R191" s="3">
        <v>410000000</v>
      </c>
      <c r="S191" s="3">
        <v>1200000000</v>
      </c>
      <c r="T191" s="3">
        <v>3000000000</v>
      </c>
      <c r="W191" s="2" t="s">
        <v>1772</v>
      </c>
      <c r="X191" s="2" t="s">
        <v>1773</v>
      </c>
      <c r="Y191" s="2" t="s">
        <v>1774</v>
      </c>
      <c r="Z191" s="2" t="s">
        <v>1775</v>
      </c>
      <c r="AA191" s="2" t="s">
        <v>1776</v>
      </c>
      <c r="AB191" s="2" t="s">
        <v>1777</v>
      </c>
      <c r="AC191" s="2" t="s">
        <v>1778</v>
      </c>
      <c r="AE191">
        <v>2012</v>
      </c>
      <c r="AF191">
        <v>2013</v>
      </c>
      <c r="AG191">
        <v>2013</v>
      </c>
      <c r="AH191">
        <v>2014</v>
      </c>
      <c r="AI191">
        <v>2015</v>
      </c>
      <c r="AJ191">
        <v>2016</v>
      </c>
      <c r="AK191">
        <v>2018</v>
      </c>
      <c r="AM191" t="s">
        <v>355</v>
      </c>
      <c r="AN191" s="1">
        <v>43387</v>
      </c>
      <c r="AQ191">
        <v>0</v>
      </c>
      <c r="AR191">
        <v>13.63</v>
      </c>
      <c r="AS191">
        <v>41.15</v>
      </c>
      <c r="AT191">
        <v>10898.43</v>
      </c>
      <c r="AU191">
        <v>20040.07</v>
      </c>
      <c r="AV191">
        <v>0</v>
      </c>
      <c r="AW191">
        <v>2200.2399999999998</v>
      </c>
      <c r="AY191">
        <v>1848</v>
      </c>
      <c r="AZ191">
        <v>560</v>
      </c>
      <c r="BA191">
        <v>287</v>
      </c>
      <c r="BB191">
        <v>98</v>
      </c>
      <c r="BC191">
        <v>29</v>
      </c>
      <c r="BD191">
        <v>48</v>
      </c>
      <c r="BE191">
        <v>12</v>
      </c>
      <c r="BG191">
        <v>63.99</v>
      </c>
      <c r="BH191">
        <v>72.180000000000007</v>
      </c>
      <c r="BI191">
        <v>67.760000000000005</v>
      </c>
      <c r="BJ191">
        <v>80.98</v>
      </c>
      <c r="BK191">
        <v>89.06</v>
      </c>
      <c r="BL191">
        <v>51.04</v>
      </c>
      <c r="BM191">
        <v>76.599999999999994</v>
      </c>
      <c r="BN191" t="s">
        <v>133</v>
      </c>
      <c r="BP191" s="3">
        <v>719438000</v>
      </c>
      <c r="BQ191" s="20">
        <v>291</v>
      </c>
      <c r="BR191" s="20">
        <v>204</v>
      </c>
      <c r="BS191" s="20">
        <v>272</v>
      </c>
      <c r="BT191" s="20">
        <v>335</v>
      </c>
      <c r="BU191" s="20">
        <v>403</v>
      </c>
      <c r="BV191" s="20">
        <v>773</v>
      </c>
      <c r="BW191" s="20">
        <v>1783</v>
      </c>
      <c r="BX191" s="22">
        <v>33193.519999999997</v>
      </c>
      <c r="BY191">
        <v>81</v>
      </c>
      <c r="BZ191">
        <v>90.98</v>
      </c>
      <c r="CA191">
        <v>0</v>
      </c>
      <c r="CB191">
        <v>18.739999999999998</v>
      </c>
      <c r="CC191">
        <v>0</v>
      </c>
    </row>
    <row r="192" spans="1:81" ht="34" x14ac:dyDescent="0.2">
      <c r="A192" t="s">
        <v>1779</v>
      </c>
      <c r="B192" t="s">
        <v>1780</v>
      </c>
      <c r="C192" t="s">
        <v>1781</v>
      </c>
      <c r="D192" t="s">
        <v>1782</v>
      </c>
      <c r="E192" s="2" t="s">
        <v>1783</v>
      </c>
      <c r="H192" s="3">
        <v>1492752</v>
      </c>
      <c r="I192" s="3">
        <v>8000000</v>
      </c>
      <c r="J192" s="3">
        <v>18000000</v>
      </c>
      <c r="K192" s="3">
        <v>33500000</v>
      </c>
      <c r="P192" s="3">
        <v>7463760</v>
      </c>
      <c r="Q192" s="3">
        <v>53360000</v>
      </c>
      <c r="R192" s="3">
        <v>180000000</v>
      </c>
      <c r="S192" s="3">
        <v>502500000</v>
      </c>
      <c r="Y192" s="2" t="s">
        <v>1784</v>
      </c>
      <c r="Z192" s="2" t="s">
        <v>1785</v>
      </c>
      <c r="AA192" s="2" t="s">
        <v>1786</v>
      </c>
      <c r="AF192">
        <v>2012</v>
      </c>
      <c r="AG192">
        <v>2013</v>
      </c>
      <c r="AH192">
        <v>2015</v>
      </c>
      <c r="AI192">
        <v>2016</v>
      </c>
      <c r="AM192" t="s">
        <v>327</v>
      </c>
      <c r="AN192" s="1">
        <v>42667</v>
      </c>
      <c r="AR192">
        <v>0</v>
      </c>
      <c r="AS192">
        <v>4559.95</v>
      </c>
      <c r="AT192">
        <v>11191.98</v>
      </c>
      <c r="AU192">
        <v>17369.86</v>
      </c>
      <c r="AZ192">
        <v>654</v>
      </c>
      <c r="BA192">
        <v>112</v>
      </c>
      <c r="BB192">
        <v>102</v>
      </c>
      <c r="BC192">
        <v>27</v>
      </c>
      <c r="BH192">
        <v>59.67</v>
      </c>
      <c r="BI192">
        <v>87.49</v>
      </c>
      <c r="BJ192">
        <v>84.49</v>
      </c>
      <c r="BK192">
        <v>89.3</v>
      </c>
      <c r="BP192" s="3">
        <v>60992752</v>
      </c>
      <c r="BR192" s="20">
        <v>348</v>
      </c>
      <c r="BS192" s="20">
        <v>681</v>
      </c>
      <c r="BT192" s="20">
        <v>411</v>
      </c>
      <c r="BW192" s="20">
        <v>1092</v>
      </c>
      <c r="BX192" s="22">
        <v>33121.79</v>
      </c>
      <c r="BY192">
        <v>82</v>
      </c>
      <c r="BZ192">
        <v>90.87</v>
      </c>
      <c r="CA192">
        <v>9.42</v>
      </c>
      <c r="CB192">
        <v>9.42</v>
      </c>
      <c r="CC192">
        <v>0</v>
      </c>
    </row>
    <row r="193" spans="1:81" ht="51" x14ac:dyDescent="0.2">
      <c r="A193" t="s">
        <v>1787</v>
      </c>
      <c r="B193" t="s">
        <v>1788</v>
      </c>
      <c r="C193" t="s">
        <v>1789</v>
      </c>
      <c r="D193" t="s">
        <v>1790</v>
      </c>
      <c r="E193" s="2" t="s">
        <v>1791</v>
      </c>
      <c r="H193" s="3">
        <v>6250000</v>
      </c>
      <c r="I193" s="3">
        <v>14000000</v>
      </c>
      <c r="J193" s="3">
        <v>28000000</v>
      </c>
      <c r="K193" s="3">
        <v>75000000</v>
      </c>
      <c r="L193" s="3">
        <v>100000000</v>
      </c>
      <c r="M193" s="3">
        <v>126000000</v>
      </c>
      <c r="P193" s="3">
        <v>31250000</v>
      </c>
      <c r="Q193" s="3">
        <v>93380000</v>
      </c>
      <c r="R193" s="3">
        <v>280000000</v>
      </c>
      <c r="S193" s="3">
        <v>1125000000</v>
      </c>
      <c r="T193" s="3">
        <v>2000000000</v>
      </c>
      <c r="U193" s="3">
        <v>3780000000</v>
      </c>
      <c r="Y193" s="2" t="s">
        <v>1792</v>
      </c>
      <c r="Z193" s="2" t="s">
        <v>1793</v>
      </c>
      <c r="AA193" s="2" t="s">
        <v>1794</v>
      </c>
      <c r="AB193" s="2" t="s">
        <v>1795</v>
      </c>
      <c r="AC193" s="2" t="s">
        <v>1796</v>
      </c>
      <c r="AF193">
        <v>2011</v>
      </c>
      <c r="AG193">
        <v>2013</v>
      </c>
      <c r="AH193">
        <v>2015</v>
      </c>
      <c r="AI193">
        <v>2016</v>
      </c>
      <c r="AJ193">
        <v>2018</v>
      </c>
      <c r="AK193">
        <v>2020</v>
      </c>
      <c r="AL193" s="3">
        <v>126000000</v>
      </c>
      <c r="AM193" t="s">
        <v>107</v>
      </c>
      <c r="AN193" s="1">
        <v>43871</v>
      </c>
      <c r="AO193" s="3">
        <v>2100000000</v>
      </c>
      <c r="AR193">
        <v>0</v>
      </c>
      <c r="AS193">
        <v>217.73</v>
      </c>
      <c r="AT193">
        <v>19608.580000000002</v>
      </c>
      <c r="AU193">
        <v>4290.68</v>
      </c>
      <c r="AV193">
        <v>4729.0600000000004</v>
      </c>
      <c r="AW193">
        <v>4094.75</v>
      </c>
      <c r="AZ193">
        <v>1</v>
      </c>
      <c r="BA193">
        <v>244</v>
      </c>
      <c r="BB193">
        <v>58</v>
      </c>
      <c r="BC193">
        <v>47</v>
      </c>
      <c r="BD193">
        <v>31</v>
      </c>
      <c r="BE193">
        <v>7</v>
      </c>
      <c r="BH193">
        <v>100</v>
      </c>
      <c r="BI193">
        <v>72.599999999999994</v>
      </c>
      <c r="BJ193">
        <v>91.24</v>
      </c>
      <c r="BK193">
        <v>81.069999999999993</v>
      </c>
      <c r="BL193">
        <v>78.569999999999993</v>
      </c>
      <c r="BM193">
        <v>90.63</v>
      </c>
      <c r="BN193" t="s">
        <v>178</v>
      </c>
      <c r="BO193">
        <v>17.350000000000001</v>
      </c>
      <c r="BP193" s="3">
        <v>349250000</v>
      </c>
      <c r="BR193" s="20">
        <v>541</v>
      </c>
      <c r="BS193" s="20">
        <v>649</v>
      </c>
      <c r="BT193" s="20">
        <v>626</v>
      </c>
      <c r="BU193" s="20">
        <v>585</v>
      </c>
      <c r="BV193" s="20">
        <v>630</v>
      </c>
      <c r="BW193" s="20">
        <v>2490</v>
      </c>
      <c r="BX193" s="22">
        <v>32940.800000000003</v>
      </c>
      <c r="BY193">
        <v>83</v>
      </c>
      <c r="BZ193">
        <v>90.76</v>
      </c>
      <c r="CA193">
        <v>12.05</v>
      </c>
      <c r="CB193">
        <v>3</v>
      </c>
      <c r="CC193">
        <v>22.49</v>
      </c>
    </row>
    <row r="194" spans="1:81" ht="102" x14ac:dyDescent="0.2">
      <c r="A194" t="s">
        <v>1797</v>
      </c>
      <c r="B194" t="s">
        <v>1798</v>
      </c>
      <c r="C194" t="s">
        <v>1799</v>
      </c>
      <c r="D194" t="s">
        <v>1800</v>
      </c>
      <c r="E194" s="2" t="s">
        <v>1801</v>
      </c>
      <c r="H194" s="3">
        <v>2000000</v>
      </c>
      <c r="I194" s="3">
        <v>15000000</v>
      </c>
      <c r="J194" s="3">
        <v>25000000</v>
      </c>
      <c r="K194" s="3">
        <v>30000000</v>
      </c>
      <c r="P194" s="3">
        <v>10000000</v>
      </c>
      <c r="Q194" s="3">
        <v>100050000</v>
      </c>
      <c r="R194" s="3">
        <v>250000000</v>
      </c>
      <c r="S194" s="3">
        <v>450000000</v>
      </c>
      <c r="Y194" s="2" t="s">
        <v>1802</v>
      </c>
      <c r="Z194" s="2" t="s">
        <v>1803</v>
      </c>
      <c r="AA194" s="2" t="s">
        <v>1804</v>
      </c>
      <c r="AF194">
        <v>2012</v>
      </c>
      <c r="AG194">
        <v>2013</v>
      </c>
      <c r="AH194">
        <v>2014</v>
      </c>
      <c r="AI194">
        <v>2017</v>
      </c>
      <c r="AL194" s="3">
        <v>30000000</v>
      </c>
      <c r="AM194" t="s">
        <v>91</v>
      </c>
      <c r="AN194" s="1">
        <v>42881</v>
      </c>
      <c r="AO194" s="3">
        <v>450000000</v>
      </c>
      <c r="AR194">
        <v>0</v>
      </c>
      <c r="AS194">
        <v>0.5</v>
      </c>
      <c r="AT194">
        <v>16331.36</v>
      </c>
      <c r="AU194">
        <v>16080.77</v>
      </c>
      <c r="AZ194">
        <v>654</v>
      </c>
      <c r="BA194">
        <v>384</v>
      </c>
      <c r="BB194">
        <v>68</v>
      </c>
      <c r="BC194">
        <v>40</v>
      </c>
      <c r="BH194">
        <v>59.67</v>
      </c>
      <c r="BI194">
        <v>56.82</v>
      </c>
      <c r="BJ194">
        <v>86.86</v>
      </c>
      <c r="BK194">
        <v>85.87</v>
      </c>
      <c r="BO194">
        <v>3.78</v>
      </c>
      <c r="BP194" s="3">
        <v>72000000</v>
      </c>
      <c r="BR194" s="20">
        <v>496</v>
      </c>
      <c r="BS194" s="20">
        <v>567</v>
      </c>
      <c r="BT194" s="20">
        <v>899</v>
      </c>
      <c r="BW194" s="20">
        <v>1466</v>
      </c>
      <c r="BX194" s="22">
        <v>32412.63</v>
      </c>
      <c r="BY194">
        <v>84</v>
      </c>
      <c r="BZ194">
        <v>90.64</v>
      </c>
      <c r="CA194">
        <v>4.5</v>
      </c>
      <c r="CB194">
        <v>2.5</v>
      </c>
      <c r="CC194">
        <v>4.5</v>
      </c>
    </row>
    <row r="195" spans="1:81" ht="68" x14ac:dyDescent="0.2">
      <c r="A195" t="s">
        <v>1805</v>
      </c>
      <c r="B195" t="s">
        <v>1806</v>
      </c>
      <c r="C195" t="s">
        <v>1807</v>
      </c>
      <c r="D195" t="s">
        <v>1808</v>
      </c>
      <c r="E195" s="2" t="s">
        <v>1809</v>
      </c>
      <c r="H195" s="3">
        <v>4000000</v>
      </c>
      <c r="I195" s="3">
        <v>36550043</v>
      </c>
      <c r="J195" s="3">
        <v>100000000</v>
      </c>
      <c r="K195" s="3">
        <v>60649981</v>
      </c>
      <c r="P195" s="3">
        <v>20000000</v>
      </c>
      <c r="Q195" s="3">
        <v>243788786.81</v>
      </c>
      <c r="R195" s="3">
        <v>1000000000</v>
      </c>
      <c r="S195" s="3">
        <v>1499649981</v>
      </c>
      <c r="X195" s="2" t="s">
        <v>1810</v>
      </c>
      <c r="Y195" s="2" t="s">
        <v>1811</v>
      </c>
      <c r="Z195" s="2" t="s">
        <v>1812</v>
      </c>
      <c r="AA195" s="2" t="s">
        <v>1813</v>
      </c>
      <c r="AF195">
        <v>2012</v>
      </c>
      <c r="AG195">
        <v>2013</v>
      </c>
      <c r="AH195">
        <v>2014</v>
      </c>
      <c r="AI195">
        <v>2015</v>
      </c>
      <c r="AL195" s="3">
        <v>50000000</v>
      </c>
      <c r="AM195" t="s">
        <v>91</v>
      </c>
      <c r="AN195" s="1">
        <v>42753</v>
      </c>
      <c r="AR195">
        <v>216.84</v>
      </c>
      <c r="AS195">
        <v>1399.3</v>
      </c>
      <c r="AT195">
        <v>14508.96</v>
      </c>
      <c r="AU195">
        <v>16138.35</v>
      </c>
      <c r="AZ195">
        <v>295</v>
      </c>
      <c r="BA195">
        <v>200</v>
      </c>
      <c r="BB195">
        <v>74</v>
      </c>
      <c r="BC195">
        <v>36</v>
      </c>
      <c r="BH195">
        <v>81.84</v>
      </c>
      <c r="BI195">
        <v>77.56</v>
      </c>
      <c r="BJ195">
        <v>85.69</v>
      </c>
      <c r="BK195">
        <v>86.33</v>
      </c>
      <c r="BN195" t="s">
        <v>133</v>
      </c>
      <c r="BP195" s="3">
        <v>251200024</v>
      </c>
      <c r="BR195" s="20">
        <v>151</v>
      </c>
      <c r="BS195" s="20">
        <v>475</v>
      </c>
      <c r="BT195" s="20">
        <v>324</v>
      </c>
      <c r="BW195" s="20">
        <v>1471</v>
      </c>
      <c r="BX195" s="22">
        <v>32263.45</v>
      </c>
      <c r="BY195">
        <v>85</v>
      </c>
      <c r="BZ195">
        <v>90.53</v>
      </c>
      <c r="CA195">
        <v>6.15</v>
      </c>
      <c r="CB195">
        <v>6.15</v>
      </c>
      <c r="CC195">
        <v>0</v>
      </c>
    </row>
    <row r="196" spans="1:81" ht="51" x14ac:dyDescent="0.2">
      <c r="A196" t="s">
        <v>1814</v>
      </c>
      <c r="B196" t="s">
        <v>1815</v>
      </c>
      <c r="C196" t="s">
        <v>1816</v>
      </c>
      <c r="D196" t="s">
        <v>1817</v>
      </c>
      <c r="E196" s="2" t="s">
        <v>1818</v>
      </c>
      <c r="G196" s="3">
        <v>200000</v>
      </c>
      <c r="H196" s="3">
        <v>2500000</v>
      </c>
      <c r="I196" s="3">
        <v>5000000</v>
      </c>
      <c r="J196" s="3">
        <v>15000000</v>
      </c>
      <c r="K196" s="3">
        <v>22000000</v>
      </c>
      <c r="L196" s="3">
        <v>40000000</v>
      </c>
      <c r="O196" s="3">
        <v>2000000</v>
      </c>
      <c r="P196" s="3">
        <v>12500000</v>
      </c>
      <c r="Q196" s="3">
        <v>33350000</v>
      </c>
      <c r="R196" s="3">
        <v>150000000</v>
      </c>
      <c r="S196" s="3">
        <v>330000000</v>
      </c>
      <c r="T196" s="3">
        <v>800000000</v>
      </c>
      <c r="X196" s="2" t="s">
        <v>1819</v>
      </c>
      <c r="Y196" s="2" t="s">
        <v>1820</v>
      </c>
      <c r="Z196" s="2" t="s">
        <v>1821</v>
      </c>
      <c r="AA196" s="2" t="s">
        <v>1822</v>
      </c>
      <c r="AB196" s="2" t="s">
        <v>1823</v>
      </c>
      <c r="AE196">
        <v>2009</v>
      </c>
      <c r="AF196">
        <v>2011</v>
      </c>
      <c r="AG196">
        <v>2013</v>
      </c>
      <c r="AH196">
        <v>2014</v>
      </c>
      <c r="AI196">
        <v>2016</v>
      </c>
      <c r="AJ196">
        <v>2018</v>
      </c>
      <c r="AL196" s="3">
        <v>40000000</v>
      </c>
      <c r="AM196" t="s">
        <v>92</v>
      </c>
      <c r="AN196" s="1">
        <v>43272</v>
      </c>
      <c r="AQ196">
        <v>0</v>
      </c>
      <c r="AR196">
        <v>0</v>
      </c>
      <c r="AS196">
        <v>0</v>
      </c>
      <c r="AT196">
        <v>8738.16</v>
      </c>
      <c r="AU196">
        <v>17388.75</v>
      </c>
      <c r="AV196">
        <v>5760.92</v>
      </c>
      <c r="AY196">
        <v>1</v>
      </c>
      <c r="AZ196">
        <v>1</v>
      </c>
      <c r="BA196">
        <v>434</v>
      </c>
      <c r="BB196">
        <v>107</v>
      </c>
      <c r="BC196">
        <v>26</v>
      </c>
      <c r="BD196">
        <v>24</v>
      </c>
      <c r="BG196">
        <v>100</v>
      </c>
      <c r="BH196">
        <v>100</v>
      </c>
      <c r="BI196">
        <v>51.18</v>
      </c>
      <c r="BJ196">
        <v>79.22</v>
      </c>
      <c r="BK196">
        <v>89.71</v>
      </c>
      <c r="BL196">
        <v>83.57</v>
      </c>
      <c r="BP196" s="3">
        <v>84700000</v>
      </c>
      <c r="BQ196" s="20">
        <v>1035</v>
      </c>
      <c r="BR196" s="20">
        <v>481</v>
      </c>
      <c r="BS196" s="20">
        <v>575</v>
      </c>
      <c r="BT196" s="20">
        <v>609</v>
      </c>
      <c r="BU196" s="20">
        <v>758</v>
      </c>
      <c r="BW196" s="20">
        <v>1942</v>
      </c>
      <c r="BX196" s="22">
        <v>31887.83</v>
      </c>
      <c r="BY196">
        <v>86</v>
      </c>
      <c r="BZ196">
        <v>90.42</v>
      </c>
      <c r="CA196">
        <v>9.9</v>
      </c>
      <c r="CB196">
        <v>4.5</v>
      </c>
      <c r="CC196">
        <v>0</v>
      </c>
    </row>
    <row r="197" spans="1:81" ht="34" x14ac:dyDescent="0.2">
      <c r="A197" t="s">
        <v>1824</v>
      </c>
      <c r="B197" t="s">
        <v>1825</v>
      </c>
      <c r="C197" t="s">
        <v>1826</v>
      </c>
      <c r="D197" t="s">
        <v>1827</v>
      </c>
      <c r="E197" s="2" t="s">
        <v>1828</v>
      </c>
      <c r="G197" s="3">
        <v>1032267</v>
      </c>
      <c r="H197" s="3">
        <v>12000000</v>
      </c>
      <c r="I197" s="3">
        <v>130000000</v>
      </c>
      <c r="O197" s="3">
        <v>10322670</v>
      </c>
      <c r="P197" s="3">
        <v>64300000</v>
      </c>
      <c r="Q197" s="3">
        <v>770000000</v>
      </c>
      <c r="W197" s="2" t="s">
        <v>1829</v>
      </c>
      <c r="X197" s="2" t="s">
        <v>1830</v>
      </c>
      <c r="Y197" s="2" t="s">
        <v>1831</v>
      </c>
      <c r="AE197">
        <v>2010</v>
      </c>
      <c r="AF197">
        <v>2011</v>
      </c>
      <c r="AG197">
        <v>2013</v>
      </c>
      <c r="AL197" s="3">
        <v>130000000</v>
      </c>
      <c r="AM197" t="s">
        <v>89</v>
      </c>
      <c r="AN197" s="1">
        <v>41382</v>
      </c>
      <c r="AO197" s="3">
        <v>8600000000</v>
      </c>
      <c r="AQ197">
        <v>0</v>
      </c>
      <c r="AR197">
        <v>0</v>
      </c>
      <c r="AS197">
        <v>31361.11</v>
      </c>
      <c r="AY197">
        <v>1</v>
      </c>
      <c r="AZ197">
        <v>1</v>
      </c>
      <c r="BA197">
        <v>31</v>
      </c>
      <c r="BG197">
        <v>100</v>
      </c>
      <c r="BH197">
        <v>100</v>
      </c>
      <c r="BI197">
        <v>96.62</v>
      </c>
      <c r="BN197" t="s">
        <v>178</v>
      </c>
      <c r="BO197">
        <v>11.17</v>
      </c>
      <c r="BP197" s="3">
        <v>143032267</v>
      </c>
      <c r="BQ197" s="20">
        <v>236</v>
      </c>
      <c r="BR197" s="20">
        <v>694</v>
      </c>
      <c r="BW197" s="20">
        <v>0</v>
      </c>
      <c r="BX197" s="22">
        <v>31361.11</v>
      </c>
      <c r="BY197">
        <v>87</v>
      </c>
      <c r="BZ197">
        <v>90.3</v>
      </c>
      <c r="CC197">
        <v>11.17</v>
      </c>
    </row>
    <row r="198" spans="1:81" ht="34" x14ac:dyDescent="0.2">
      <c r="A198" t="s">
        <v>1832</v>
      </c>
      <c r="B198" t="s">
        <v>1833</v>
      </c>
      <c r="C198" t="s">
        <v>1834</v>
      </c>
      <c r="D198" t="s">
        <v>1835</v>
      </c>
      <c r="E198" s="2" t="s">
        <v>1836</v>
      </c>
      <c r="H198" s="3">
        <v>5460000</v>
      </c>
      <c r="I198" s="3">
        <v>10000000</v>
      </c>
      <c r="J198" s="3">
        <v>30000000</v>
      </c>
      <c r="K198" s="3">
        <v>50000000</v>
      </c>
      <c r="L198" s="3">
        <v>110000000</v>
      </c>
      <c r="P198" s="3">
        <v>27300000</v>
      </c>
      <c r="Q198" s="3">
        <v>66700000</v>
      </c>
      <c r="R198" s="3">
        <v>300000000</v>
      </c>
      <c r="S198" s="3">
        <v>750000000</v>
      </c>
      <c r="T198" s="3">
        <v>1500000000</v>
      </c>
      <c r="X198" s="2" t="s">
        <v>1837</v>
      </c>
      <c r="Y198" s="2" t="s">
        <v>1838</v>
      </c>
      <c r="Z198" s="2" t="s">
        <v>1839</v>
      </c>
      <c r="AA198" s="2" t="s">
        <v>1840</v>
      </c>
      <c r="AB198" s="2" t="s">
        <v>1841</v>
      </c>
      <c r="AF198">
        <v>2012</v>
      </c>
      <c r="AG198">
        <v>2013</v>
      </c>
      <c r="AH198">
        <v>2016</v>
      </c>
      <c r="AI198">
        <v>2019</v>
      </c>
      <c r="AJ198">
        <v>2021</v>
      </c>
      <c r="AL198" s="3">
        <v>110000000</v>
      </c>
      <c r="AM198" t="s">
        <v>92</v>
      </c>
      <c r="AN198" s="1">
        <v>44397</v>
      </c>
      <c r="AO198" s="3">
        <v>1500000000</v>
      </c>
      <c r="AR198">
        <v>36.99</v>
      </c>
      <c r="AS198">
        <v>5.47</v>
      </c>
      <c r="AT198">
        <v>12533.87</v>
      </c>
      <c r="AU198">
        <v>15203.77</v>
      </c>
      <c r="AV198">
        <v>2860.28</v>
      </c>
      <c r="AZ198">
        <v>396</v>
      </c>
      <c r="BA198">
        <v>357</v>
      </c>
      <c r="BB198">
        <v>77</v>
      </c>
      <c r="BC198">
        <v>95</v>
      </c>
      <c r="BD198">
        <v>130</v>
      </c>
      <c r="BH198">
        <v>75.599999999999994</v>
      </c>
      <c r="BI198">
        <v>59.86</v>
      </c>
      <c r="BJ198">
        <v>86.99</v>
      </c>
      <c r="BK198">
        <v>72.59</v>
      </c>
      <c r="BL198">
        <v>48.4</v>
      </c>
      <c r="BN198" t="s">
        <v>101</v>
      </c>
      <c r="BO198">
        <v>17.95</v>
      </c>
      <c r="BP198" s="3">
        <v>225009956</v>
      </c>
      <c r="BR198" s="20">
        <v>591</v>
      </c>
      <c r="BS198" s="20">
        <v>1043</v>
      </c>
      <c r="BT198" s="20">
        <v>1063</v>
      </c>
      <c r="BU198" s="20">
        <v>783</v>
      </c>
      <c r="BW198" s="20">
        <v>2889</v>
      </c>
      <c r="BX198" s="22">
        <v>30640.38</v>
      </c>
      <c r="BY198">
        <v>88</v>
      </c>
      <c r="BZ198">
        <v>90.19</v>
      </c>
      <c r="CA198">
        <v>4.5</v>
      </c>
      <c r="CB198">
        <v>4.5</v>
      </c>
      <c r="CC198">
        <v>22.49</v>
      </c>
    </row>
    <row r="199" spans="1:81" ht="34" x14ac:dyDescent="0.2">
      <c r="A199" t="s">
        <v>1842</v>
      </c>
      <c r="B199" t="s">
        <v>1843</v>
      </c>
      <c r="C199" t="s">
        <v>1844</v>
      </c>
      <c r="D199" t="s">
        <v>1845</v>
      </c>
      <c r="E199" s="2" t="s">
        <v>1846</v>
      </c>
      <c r="H199" s="3">
        <v>12500000</v>
      </c>
      <c r="I199" s="3">
        <v>16000000</v>
      </c>
      <c r="J199" s="3">
        <v>54250000</v>
      </c>
      <c r="P199" s="3">
        <v>62500000</v>
      </c>
      <c r="Q199" s="3">
        <v>106720000</v>
      </c>
      <c r="R199" s="3">
        <v>542500000</v>
      </c>
      <c r="X199" s="2" t="s">
        <v>1847</v>
      </c>
      <c r="Y199" s="2" t="s">
        <v>1848</v>
      </c>
      <c r="Z199" s="2" t="s">
        <v>1849</v>
      </c>
      <c r="AE199">
        <v>2011</v>
      </c>
      <c r="AF199">
        <v>2012</v>
      </c>
      <c r="AG199">
        <v>2013</v>
      </c>
      <c r="AH199">
        <v>2014</v>
      </c>
      <c r="AL199" s="3">
        <v>54250000</v>
      </c>
      <c r="AM199" t="s">
        <v>90</v>
      </c>
      <c r="AN199" s="1">
        <v>41872</v>
      </c>
      <c r="AQ199">
        <v>0</v>
      </c>
      <c r="AR199">
        <v>9367.2800000000007</v>
      </c>
      <c r="AS199">
        <v>4589.9399999999996</v>
      </c>
      <c r="AT199">
        <v>16422.87</v>
      </c>
      <c r="AY199">
        <v>1</v>
      </c>
      <c r="AZ199">
        <v>33</v>
      </c>
      <c r="BA199">
        <v>111</v>
      </c>
      <c r="BB199">
        <v>66</v>
      </c>
      <c r="BG199">
        <v>100</v>
      </c>
      <c r="BH199">
        <v>98.02</v>
      </c>
      <c r="BI199">
        <v>87.6</v>
      </c>
      <c r="BJ199">
        <v>87.25</v>
      </c>
      <c r="BP199" s="3">
        <v>82750000</v>
      </c>
      <c r="BQ199" s="20">
        <v>450</v>
      </c>
      <c r="BR199" s="20">
        <v>358</v>
      </c>
      <c r="BS199" s="20">
        <v>400</v>
      </c>
      <c r="BW199" s="20">
        <v>400</v>
      </c>
      <c r="BX199" s="22">
        <v>30380.09</v>
      </c>
      <c r="BY199">
        <v>89</v>
      </c>
      <c r="BZ199">
        <v>90.08</v>
      </c>
      <c r="CA199">
        <v>5.08</v>
      </c>
      <c r="CB199">
        <v>5.08</v>
      </c>
      <c r="CC199">
        <v>0</v>
      </c>
    </row>
    <row r="200" spans="1:81" ht="34" x14ac:dyDescent="0.2">
      <c r="A200" t="s">
        <v>1850</v>
      </c>
      <c r="B200" t="s">
        <v>1851</v>
      </c>
      <c r="C200" t="s">
        <v>1852</v>
      </c>
      <c r="D200" t="s">
        <v>1853</v>
      </c>
      <c r="E200" s="2" t="s">
        <v>1854</v>
      </c>
      <c r="H200" s="3">
        <v>12000000</v>
      </c>
      <c r="I200" s="3">
        <v>30000000</v>
      </c>
      <c r="J200" s="3">
        <v>50000000</v>
      </c>
      <c r="P200" s="3">
        <v>60000000</v>
      </c>
      <c r="Q200" s="3">
        <v>200100000</v>
      </c>
      <c r="R200" s="3">
        <v>500000000</v>
      </c>
      <c r="X200" s="2" t="s">
        <v>1855</v>
      </c>
      <c r="Y200" s="2" t="s">
        <v>1856</v>
      </c>
      <c r="Z200" s="2" t="s">
        <v>444</v>
      </c>
      <c r="AF200">
        <v>2012</v>
      </c>
      <c r="AG200">
        <v>2013</v>
      </c>
      <c r="AH200">
        <v>2014</v>
      </c>
      <c r="AM200" t="s">
        <v>114</v>
      </c>
      <c r="AN200" s="1">
        <v>41981</v>
      </c>
      <c r="AR200">
        <v>9141.06</v>
      </c>
      <c r="AS200">
        <v>10030.620000000001</v>
      </c>
      <c r="AT200">
        <v>10701.73</v>
      </c>
      <c r="AZ200">
        <v>37</v>
      </c>
      <c r="BA200">
        <v>77</v>
      </c>
      <c r="BB200">
        <v>99</v>
      </c>
      <c r="BH200">
        <v>97.78</v>
      </c>
      <c r="BI200">
        <v>91.43</v>
      </c>
      <c r="BJ200">
        <v>80.78</v>
      </c>
      <c r="BP200" s="3">
        <v>92000000</v>
      </c>
      <c r="BR200" s="20">
        <v>223</v>
      </c>
      <c r="BS200" s="20">
        <v>678</v>
      </c>
      <c r="BW200" s="20">
        <v>678</v>
      </c>
      <c r="BX200" s="22">
        <v>29873.41</v>
      </c>
      <c r="BY200">
        <v>90</v>
      </c>
      <c r="BZ200">
        <v>89.97</v>
      </c>
      <c r="CA200">
        <v>2.5</v>
      </c>
      <c r="CB200">
        <v>2.5</v>
      </c>
      <c r="CC200">
        <v>0</v>
      </c>
    </row>
    <row r="201" spans="1:81" ht="34" x14ac:dyDescent="0.2">
      <c r="A201" t="s">
        <v>1857</v>
      </c>
      <c r="B201" t="s">
        <v>1858</v>
      </c>
      <c r="C201" t="s">
        <v>1859</v>
      </c>
      <c r="D201" t="s">
        <v>1860</v>
      </c>
      <c r="E201" s="2" t="s">
        <v>1861</v>
      </c>
      <c r="G201" s="3">
        <v>1050000</v>
      </c>
      <c r="H201" s="3">
        <v>3750000</v>
      </c>
      <c r="I201" s="3">
        <v>10000000</v>
      </c>
      <c r="J201" s="3">
        <v>20500000</v>
      </c>
      <c r="K201" s="3">
        <v>52000000</v>
      </c>
      <c r="O201" s="3">
        <v>10500000</v>
      </c>
      <c r="P201" s="3">
        <v>18750000</v>
      </c>
      <c r="Q201" s="3">
        <v>66700000</v>
      </c>
      <c r="R201" s="3">
        <v>205000000</v>
      </c>
      <c r="S201" s="3">
        <v>780000000</v>
      </c>
      <c r="V201" s="2" t="s">
        <v>1862</v>
      </c>
      <c r="W201" s="2" t="s">
        <v>1863</v>
      </c>
      <c r="X201" s="2" t="s">
        <v>1864</v>
      </c>
      <c r="Y201" s="2" t="s">
        <v>1865</v>
      </c>
      <c r="Z201" s="2" t="s">
        <v>1866</v>
      </c>
      <c r="AA201" s="2" t="s">
        <v>1867</v>
      </c>
      <c r="AD201">
        <v>2016</v>
      </c>
      <c r="AE201">
        <v>2010</v>
      </c>
      <c r="AF201">
        <v>2012</v>
      </c>
      <c r="AG201">
        <v>2013</v>
      </c>
      <c r="AH201">
        <v>2015</v>
      </c>
      <c r="AI201">
        <v>2019</v>
      </c>
      <c r="AL201" s="3">
        <v>52000000</v>
      </c>
      <c r="AM201" t="s">
        <v>91</v>
      </c>
      <c r="AN201" s="1">
        <v>43655</v>
      </c>
      <c r="AP201">
        <v>0</v>
      </c>
      <c r="AQ201">
        <v>0</v>
      </c>
      <c r="AR201">
        <v>201.54</v>
      </c>
      <c r="AS201">
        <v>9963.0400000000009</v>
      </c>
      <c r="AT201">
        <v>2007.52</v>
      </c>
      <c r="AU201">
        <v>17206.439999999999</v>
      </c>
      <c r="AX201">
        <v>521</v>
      </c>
      <c r="AY201">
        <v>1</v>
      </c>
      <c r="AZ201">
        <v>302</v>
      </c>
      <c r="BA201">
        <v>78</v>
      </c>
      <c r="BB201">
        <v>210</v>
      </c>
      <c r="BC201">
        <v>93</v>
      </c>
      <c r="BF201">
        <v>70.23</v>
      </c>
      <c r="BG201">
        <v>100</v>
      </c>
      <c r="BH201">
        <v>81.41</v>
      </c>
      <c r="BI201">
        <v>91.32</v>
      </c>
      <c r="BJ201">
        <v>67.900000000000006</v>
      </c>
      <c r="BK201">
        <v>73.180000000000007</v>
      </c>
      <c r="BP201" s="3">
        <v>88550000</v>
      </c>
      <c r="BQ201" s="20">
        <v>768</v>
      </c>
      <c r="BR201" s="20">
        <v>567</v>
      </c>
      <c r="BS201" s="20">
        <v>525</v>
      </c>
      <c r="BT201" s="20">
        <v>1533</v>
      </c>
      <c r="BW201" s="20">
        <v>2058</v>
      </c>
      <c r="BX201" s="22">
        <v>29378.54</v>
      </c>
      <c r="BY201">
        <v>91</v>
      </c>
      <c r="BZ201">
        <v>89.85</v>
      </c>
      <c r="CA201">
        <v>3.07</v>
      </c>
      <c r="CB201">
        <v>3.07</v>
      </c>
      <c r="CC201">
        <v>0</v>
      </c>
    </row>
    <row r="202" spans="1:81" ht="34" x14ac:dyDescent="0.2">
      <c r="A202" t="s">
        <v>1868</v>
      </c>
      <c r="B202" t="s">
        <v>1869</v>
      </c>
      <c r="C202" t="s">
        <v>1870</v>
      </c>
      <c r="E202" s="2" t="s">
        <v>1871</v>
      </c>
      <c r="H202" s="3">
        <v>2670715</v>
      </c>
      <c r="I202" s="3">
        <v>16675627</v>
      </c>
      <c r="J202" s="3">
        <v>11743856</v>
      </c>
      <c r="K202" s="3">
        <v>10000000</v>
      </c>
      <c r="P202" s="3">
        <v>13353575</v>
      </c>
      <c r="Q202" s="3">
        <v>111226432.09</v>
      </c>
      <c r="R202" s="3">
        <v>117438560</v>
      </c>
      <c r="S202" s="3">
        <v>150000000</v>
      </c>
      <c r="X202" s="2" t="s">
        <v>1872</v>
      </c>
      <c r="Y202" s="2" t="s">
        <v>1873</v>
      </c>
      <c r="Z202" s="2" t="s">
        <v>1874</v>
      </c>
      <c r="AA202" s="2" t="s">
        <v>1875</v>
      </c>
      <c r="AF202">
        <v>2013</v>
      </c>
      <c r="AG202">
        <v>2013</v>
      </c>
      <c r="AH202">
        <v>2015</v>
      </c>
      <c r="AI202">
        <v>2016</v>
      </c>
      <c r="AL202" s="3">
        <v>10000000</v>
      </c>
      <c r="AM202" t="s">
        <v>91</v>
      </c>
      <c r="AN202" s="1">
        <v>42411</v>
      </c>
      <c r="AR202">
        <v>7077.24</v>
      </c>
      <c r="AS202">
        <v>12450.52</v>
      </c>
      <c r="AT202">
        <v>6985.23</v>
      </c>
      <c r="AU202">
        <v>2501.7199999999998</v>
      </c>
      <c r="AZ202">
        <v>74</v>
      </c>
      <c r="BA202">
        <v>67</v>
      </c>
      <c r="BB202">
        <v>151</v>
      </c>
      <c r="BC202">
        <v>58</v>
      </c>
      <c r="BH202">
        <v>96.37</v>
      </c>
      <c r="BI202">
        <v>92.56</v>
      </c>
      <c r="BJ202">
        <v>76.959999999999994</v>
      </c>
      <c r="BK202">
        <v>76.540000000000006</v>
      </c>
      <c r="BP202" s="3">
        <v>53678077</v>
      </c>
      <c r="BR202" s="20">
        <v>117</v>
      </c>
      <c r="BS202" s="20">
        <v>670</v>
      </c>
      <c r="BT202" s="20">
        <v>302</v>
      </c>
      <c r="BW202" s="20">
        <v>972</v>
      </c>
      <c r="BX202" s="22">
        <v>29014.71</v>
      </c>
      <c r="BY202">
        <v>92</v>
      </c>
      <c r="BZ202">
        <v>89.74</v>
      </c>
      <c r="CA202">
        <v>1.35</v>
      </c>
      <c r="CB202">
        <v>1.35</v>
      </c>
      <c r="CC202">
        <v>0</v>
      </c>
    </row>
    <row r="203" spans="1:81" ht="34" x14ac:dyDescent="0.2">
      <c r="A203" t="s">
        <v>1876</v>
      </c>
      <c r="B203" t="s">
        <v>1877</v>
      </c>
      <c r="C203" t="s">
        <v>1878</v>
      </c>
      <c r="D203" t="s">
        <v>1879</v>
      </c>
      <c r="E203" s="2" t="s">
        <v>1880</v>
      </c>
      <c r="H203" s="3">
        <v>5500000</v>
      </c>
      <c r="I203" s="3">
        <v>15000000</v>
      </c>
      <c r="P203" s="3">
        <v>27500000</v>
      </c>
      <c r="Q203" s="3">
        <v>100050000</v>
      </c>
      <c r="X203" s="2" t="s">
        <v>1881</v>
      </c>
      <c r="Y203" s="2" t="s">
        <v>1882</v>
      </c>
      <c r="AF203">
        <v>2011</v>
      </c>
      <c r="AG203">
        <v>2013</v>
      </c>
      <c r="AL203" s="3">
        <v>3567148</v>
      </c>
      <c r="AM203" t="s">
        <v>114</v>
      </c>
      <c r="AN203" s="1">
        <v>41438</v>
      </c>
      <c r="AR203">
        <v>0</v>
      </c>
      <c r="AS203">
        <v>28416.82</v>
      </c>
      <c r="AZ203">
        <v>1</v>
      </c>
      <c r="BA203">
        <v>34</v>
      </c>
      <c r="BH203">
        <v>100</v>
      </c>
      <c r="BI203">
        <v>96.28</v>
      </c>
      <c r="BP203" s="3">
        <v>37540124</v>
      </c>
      <c r="BR203" s="20">
        <v>577</v>
      </c>
      <c r="BW203" s="20">
        <v>0</v>
      </c>
      <c r="BX203" s="22">
        <v>28416.82</v>
      </c>
      <c r="BY203">
        <v>93</v>
      </c>
      <c r="BZ203">
        <v>89.63</v>
      </c>
      <c r="CC203">
        <v>0</v>
      </c>
    </row>
    <row r="204" spans="1:81" ht="34" x14ac:dyDescent="0.2">
      <c r="A204" t="s">
        <v>1883</v>
      </c>
      <c r="B204" t="s">
        <v>1884</v>
      </c>
      <c r="C204" t="s">
        <v>1885</v>
      </c>
      <c r="D204" t="s">
        <v>1886</v>
      </c>
      <c r="E204" s="2" t="s">
        <v>1887</v>
      </c>
      <c r="H204" s="3">
        <v>13048289</v>
      </c>
      <c r="I204" s="3">
        <v>7000000</v>
      </c>
      <c r="P204" s="3">
        <v>65241445</v>
      </c>
      <c r="Q204" s="3">
        <v>46690000</v>
      </c>
      <c r="X204" s="2" t="s">
        <v>1888</v>
      </c>
      <c r="Y204" s="2" t="s">
        <v>1889</v>
      </c>
      <c r="Z204" s="2" t="s">
        <v>1890</v>
      </c>
      <c r="AA204" s="2" t="s">
        <v>1891</v>
      </c>
      <c r="AF204">
        <v>2013</v>
      </c>
      <c r="AG204">
        <v>2013</v>
      </c>
      <c r="AH204">
        <v>2017</v>
      </c>
      <c r="AI204">
        <v>2021</v>
      </c>
      <c r="AL204" s="3">
        <v>300000000</v>
      </c>
      <c r="AM204" t="s">
        <v>91</v>
      </c>
      <c r="AN204" s="1">
        <v>44677</v>
      </c>
      <c r="AO204" s="3">
        <v>4500000000</v>
      </c>
      <c r="AR204">
        <v>204.43</v>
      </c>
      <c r="AS204">
        <v>28132.11</v>
      </c>
      <c r="AT204">
        <v>0</v>
      </c>
      <c r="AU204">
        <v>0</v>
      </c>
      <c r="AZ204">
        <v>365</v>
      </c>
      <c r="BA204">
        <v>37</v>
      </c>
      <c r="BB204">
        <v>349</v>
      </c>
      <c r="BC204">
        <v>399</v>
      </c>
      <c r="BH204">
        <v>81.88</v>
      </c>
      <c r="BI204">
        <v>95.94</v>
      </c>
      <c r="BJ204">
        <v>50.64</v>
      </c>
      <c r="BK204">
        <v>25.75</v>
      </c>
      <c r="BN204" t="s">
        <v>101</v>
      </c>
      <c r="BO204">
        <v>80.959999999999994</v>
      </c>
      <c r="BP204" s="3">
        <v>441957137</v>
      </c>
      <c r="BR204" s="20">
        <v>189</v>
      </c>
      <c r="BS204" s="20">
        <v>1502</v>
      </c>
      <c r="BT204" s="20">
        <v>1304</v>
      </c>
      <c r="BW204" s="20">
        <v>3106</v>
      </c>
      <c r="BX204" s="22">
        <v>28336.54</v>
      </c>
      <c r="BY204">
        <v>94</v>
      </c>
      <c r="BZ204">
        <v>89.52</v>
      </c>
      <c r="CA204">
        <v>0</v>
      </c>
      <c r="CC204">
        <v>96.38</v>
      </c>
    </row>
    <row r="205" spans="1:81" ht="51" x14ac:dyDescent="0.2">
      <c r="A205" t="s">
        <v>1892</v>
      </c>
      <c r="B205" t="s">
        <v>1893</v>
      </c>
      <c r="C205" t="s">
        <v>1894</v>
      </c>
      <c r="D205" t="s">
        <v>1895</v>
      </c>
      <c r="E205" s="2" t="s">
        <v>1896</v>
      </c>
      <c r="G205" s="3">
        <v>1000000</v>
      </c>
      <c r="H205" s="3">
        <v>17000000</v>
      </c>
      <c r="I205" s="3">
        <v>40000000</v>
      </c>
      <c r="J205" s="3">
        <v>150000000</v>
      </c>
      <c r="K205" s="3">
        <v>355000000</v>
      </c>
      <c r="L205" s="3">
        <v>433934331</v>
      </c>
      <c r="M205" s="3">
        <v>690000000</v>
      </c>
      <c r="O205" s="3">
        <v>10000000</v>
      </c>
      <c r="P205" s="3">
        <v>85000000</v>
      </c>
      <c r="Q205" s="3">
        <v>266800000</v>
      </c>
      <c r="R205" s="3">
        <v>1500000000</v>
      </c>
      <c r="S205" s="3">
        <v>5000000000</v>
      </c>
      <c r="T205" s="3">
        <v>10000934331</v>
      </c>
      <c r="U205" s="3">
        <v>16900000000</v>
      </c>
      <c r="X205" s="2" t="s">
        <v>120</v>
      </c>
      <c r="Z205" s="2" t="s">
        <v>1897</v>
      </c>
      <c r="AA205" s="2" t="s">
        <v>1898</v>
      </c>
      <c r="AB205" s="2" t="s">
        <v>1899</v>
      </c>
      <c r="AC205" s="2" t="s">
        <v>1900</v>
      </c>
      <c r="AE205">
        <v>2011</v>
      </c>
      <c r="AF205">
        <v>2012</v>
      </c>
      <c r="AG205">
        <v>2013</v>
      </c>
      <c r="AH205">
        <v>2013</v>
      </c>
      <c r="AI205">
        <v>2014</v>
      </c>
      <c r="AJ205">
        <v>2015</v>
      </c>
      <c r="AK205">
        <v>2016</v>
      </c>
      <c r="AL205" s="3">
        <v>150000000</v>
      </c>
      <c r="AM205" t="s">
        <v>355</v>
      </c>
      <c r="AN205" s="1">
        <v>43474</v>
      </c>
      <c r="AQ205">
        <v>0</v>
      </c>
      <c r="AR205">
        <v>2288.92</v>
      </c>
      <c r="AS205">
        <v>0</v>
      </c>
      <c r="AT205">
        <v>0</v>
      </c>
      <c r="AU205">
        <v>19280.38</v>
      </c>
      <c r="AV205">
        <v>6543.11</v>
      </c>
      <c r="AW205">
        <v>0</v>
      </c>
      <c r="AY205">
        <v>1</v>
      </c>
      <c r="AZ205">
        <v>141</v>
      </c>
      <c r="BA205">
        <v>434</v>
      </c>
      <c r="BB205">
        <v>210</v>
      </c>
      <c r="BC205">
        <v>21</v>
      </c>
      <c r="BD205">
        <v>15</v>
      </c>
      <c r="BE205">
        <v>17</v>
      </c>
      <c r="BG205">
        <v>100</v>
      </c>
      <c r="BH205">
        <v>91.35</v>
      </c>
      <c r="BI205">
        <v>51.18</v>
      </c>
      <c r="BJ205">
        <v>44.12</v>
      </c>
      <c r="BK205">
        <v>91.34</v>
      </c>
      <c r="BL205">
        <v>88.43</v>
      </c>
      <c r="BM205">
        <v>52.94</v>
      </c>
      <c r="BN205" t="s">
        <v>133</v>
      </c>
      <c r="BP205" s="3">
        <v>21745784331</v>
      </c>
      <c r="BQ205" s="20">
        <v>159</v>
      </c>
      <c r="BR205" s="20">
        <v>306</v>
      </c>
      <c r="BS205" s="20">
        <v>292</v>
      </c>
      <c r="BT205" s="20">
        <v>329</v>
      </c>
      <c r="BU205" s="20">
        <v>161</v>
      </c>
      <c r="BV205" s="20">
        <v>598</v>
      </c>
      <c r="BW205" s="20">
        <v>2168</v>
      </c>
      <c r="BX205" s="22">
        <v>28112.41</v>
      </c>
      <c r="BY205">
        <v>95</v>
      </c>
      <c r="BZ205">
        <v>89.4</v>
      </c>
      <c r="CA205">
        <v>63.34</v>
      </c>
      <c r="CB205">
        <v>37.479999999999997</v>
      </c>
      <c r="CC205">
        <v>0</v>
      </c>
    </row>
    <row r="206" spans="1:81" ht="34" x14ac:dyDescent="0.2">
      <c r="A206" t="s">
        <v>1901</v>
      </c>
      <c r="B206" t="s">
        <v>1902</v>
      </c>
      <c r="C206" t="s">
        <v>1903</v>
      </c>
      <c r="D206" t="s">
        <v>1904</v>
      </c>
      <c r="E206" s="2" t="s">
        <v>1905</v>
      </c>
      <c r="H206" s="3">
        <v>2800000</v>
      </c>
      <c r="I206" s="3">
        <v>21001164</v>
      </c>
      <c r="J206" s="3">
        <v>38000000</v>
      </c>
      <c r="K206" s="3">
        <v>30000000</v>
      </c>
      <c r="P206" s="3">
        <v>14000000</v>
      </c>
      <c r="Q206" s="3">
        <v>140077763.88</v>
      </c>
      <c r="R206" s="3">
        <v>380000000</v>
      </c>
      <c r="S206" s="3">
        <v>450000000</v>
      </c>
      <c r="X206" s="2" t="e">
        <f>+ND Capital, Flagship Pioneering, New Enterprise Associates</f>
        <v>#NAME?</v>
      </c>
      <c r="Y206" s="2" t="e">
        <f>+ND Capital, Flagship Pioneering, New Enterprise Associates</f>
        <v>#NAME?</v>
      </c>
      <c r="Z206" s="2" t="s">
        <v>1906</v>
      </c>
      <c r="AA206" s="2" t="e">
        <f>+ND Capital, Flagship Pioneering, New Enterprise Associates, Novo Holdings, Versant Ventures</f>
        <v>#NAME?</v>
      </c>
      <c r="AF206">
        <v>2012</v>
      </c>
      <c r="AG206">
        <v>2013</v>
      </c>
      <c r="AH206">
        <v>2016</v>
      </c>
      <c r="AI206">
        <v>2017</v>
      </c>
      <c r="AL206" s="3">
        <v>5999999</v>
      </c>
      <c r="AM206" t="s">
        <v>114</v>
      </c>
      <c r="AN206" s="1">
        <v>42768</v>
      </c>
      <c r="AO206" s="3">
        <v>450000000</v>
      </c>
      <c r="AR206">
        <v>7960.48</v>
      </c>
      <c r="AS206">
        <v>12480.22</v>
      </c>
      <c r="AT206">
        <v>2387.9699999999998</v>
      </c>
      <c r="AU206">
        <v>5186.3900000000003</v>
      </c>
      <c r="AZ206">
        <v>52</v>
      </c>
      <c r="BA206">
        <v>65</v>
      </c>
      <c r="BB206">
        <v>162</v>
      </c>
      <c r="BC206">
        <v>66</v>
      </c>
      <c r="BH206">
        <v>96.85</v>
      </c>
      <c r="BI206">
        <v>92.78</v>
      </c>
      <c r="BJ206">
        <v>72.430000000000007</v>
      </c>
      <c r="BK206">
        <v>76.45</v>
      </c>
      <c r="BO206">
        <v>2.7</v>
      </c>
      <c r="BP206" s="3">
        <v>148431157</v>
      </c>
      <c r="BR206" s="20">
        <v>718</v>
      </c>
      <c r="BS206" s="20">
        <v>764</v>
      </c>
      <c r="BT206" s="20">
        <v>372</v>
      </c>
      <c r="BW206" s="20">
        <v>1136</v>
      </c>
      <c r="BX206" s="22">
        <v>28015.06</v>
      </c>
      <c r="BY206">
        <v>96</v>
      </c>
      <c r="BZ206">
        <v>89.29</v>
      </c>
      <c r="CA206">
        <v>3.21</v>
      </c>
      <c r="CB206">
        <v>2.71</v>
      </c>
      <c r="CC206">
        <v>3.21</v>
      </c>
    </row>
    <row r="207" spans="1:81" ht="51" x14ac:dyDescent="0.2">
      <c r="A207" t="s">
        <v>1907</v>
      </c>
      <c r="B207" t="s">
        <v>1908</v>
      </c>
      <c r="C207" t="s">
        <v>1909</v>
      </c>
      <c r="D207" t="s">
        <v>1910</v>
      </c>
      <c r="E207" s="2" t="s">
        <v>1911</v>
      </c>
      <c r="G207" s="3">
        <v>4000000</v>
      </c>
      <c r="H207" s="3">
        <v>6800000</v>
      </c>
      <c r="I207" s="3">
        <v>10300000</v>
      </c>
      <c r="J207" s="3">
        <v>30000000</v>
      </c>
      <c r="O207" s="3">
        <v>40000000</v>
      </c>
      <c r="P207" s="3">
        <v>34000000</v>
      </c>
      <c r="Q207" s="3">
        <v>43367464</v>
      </c>
      <c r="R207" s="3">
        <v>300000000</v>
      </c>
      <c r="X207" s="2" t="s">
        <v>1912</v>
      </c>
      <c r="Y207" s="2" t="s">
        <v>1913</v>
      </c>
      <c r="Z207" s="2" t="s">
        <v>1914</v>
      </c>
      <c r="AE207">
        <v>2007</v>
      </c>
      <c r="AF207">
        <v>2012</v>
      </c>
      <c r="AG207">
        <v>2013</v>
      </c>
      <c r="AH207">
        <v>2014</v>
      </c>
      <c r="AL207" s="3">
        <v>30000000</v>
      </c>
      <c r="AM207" t="s">
        <v>90</v>
      </c>
      <c r="AN207" s="1">
        <v>41743</v>
      </c>
      <c r="AQ207">
        <v>0</v>
      </c>
      <c r="AR207">
        <v>79.97</v>
      </c>
      <c r="AS207">
        <v>7107.66</v>
      </c>
      <c r="AT207">
        <v>20711.57</v>
      </c>
      <c r="AY207">
        <v>1</v>
      </c>
      <c r="AZ207">
        <v>359</v>
      </c>
      <c r="BA207">
        <v>103</v>
      </c>
      <c r="BB207">
        <v>54</v>
      </c>
      <c r="BG207">
        <v>100</v>
      </c>
      <c r="BH207">
        <v>77.89</v>
      </c>
      <c r="BI207">
        <v>88.5</v>
      </c>
      <c r="BJ207">
        <v>89.61</v>
      </c>
      <c r="BP207" s="3">
        <v>81393235</v>
      </c>
      <c r="BQ207" s="20">
        <v>2002</v>
      </c>
      <c r="BR207" s="20">
        <v>248</v>
      </c>
      <c r="BS207" s="20">
        <v>410</v>
      </c>
      <c r="BW207" s="20">
        <v>410</v>
      </c>
      <c r="BX207" s="22">
        <v>27899.200000000001</v>
      </c>
      <c r="BY207">
        <v>97</v>
      </c>
      <c r="BZ207">
        <v>89.18</v>
      </c>
      <c r="CA207">
        <v>6.92</v>
      </c>
      <c r="CB207">
        <v>6.92</v>
      </c>
      <c r="CC207">
        <v>0</v>
      </c>
    </row>
    <row r="208" spans="1:81" ht="51" x14ac:dyDescent="0.2">
      <c r="A208" t="s">
        <v>1915</v>
      </c>
      <c r="B208" t="s">
        <v>1916</v>
      </c>
      <c r="C208" t="s">
        <v>1917</v>
      </c>
      <c r="D208" t="s">
        <v>1918</v>
      </c>
      <c r="E208" s="2" t="s">
        <v>1919</v>
      </c>
      <c r="H208" s="3">
        <v>29000000</v>
      </c>
      <c r="I208" s="3">
        <v>23000000</v>
      </c>
      <c r="J208" s="3">
        <v>30000000</v>
      </c>
      <c r="P208" s="3">
        <v>145000000</v>
      </c>
      <c r="Q208" s="3">
        <v>153410000</v>
      </c>
      <c r="R208" s="3">
        <v>300000000</v>
      </c>
      <c r="X208" s="2" t="s">
        <v>1920</v>
      </c>
      <c r="Y208" s="2" t="s">
        <v>1921</v>
      </c>
      <c r="Z208" s="2" t="s">
        <v>1922</v>
      </c>
      <c r="AF208">
        <v>2010</v>
      </c>
      <c r="AG208">
        <v>2013</v>
      </c>
      <c r="AH208">
        <v>2014</v>
      </c>
      <c r="AL208" s="3">
        <v>6376543</v>
      </c>
      <c r="AM208" t="s">
        <v>114</v>
      </c>
      <c r="AN208" s="1">
        <v>41962</v>
      </c>
      <c r="AO208" s="3">
        <v>234000000</v>
      </c>
      <c r="AR208">
        <v>0</v>
      </c>
      <c r="AS208">
        <v>8272.6200000000008</v>
      </c>
      <c r="AT208">
        <v>18773.61</v>
      </c>
      <c r="AZ208">
        <v>1</v>
      </c>
      <c r="BA208">
        <v>95</v>
      </c>
      <c r="BB208">
        <v>58</v>
      </c>
      <c r="BH208">
        <v>100</v>
      </c>
      <c r="BI208">
        <v>89.4</v>
      </c>
      <c r="BJ208">
        <v>88.82</v>
      </c>
      <c r="BO208">
        <v>1.37</v>
      </c>
      <c r="BP208" s="3">
        <v>107176543</v>
      </c>
      <c r="BR208" s="20">
        <v>867</v>
      </c>
      <c r="BS208" s="20">
        <v>616</v>
      </c>
      <c r="BW208" s="20">
        <v>616</v>
      </c>
      <c r="BX208" s="22">
        <v>27046.23</v>
      </c>
      <c r="BY208">
        <v>98</v>
      </c>
      <c r="BZ208">
        <v>89.06</v>
      </c>
      <c r="CA208">
        <v>1.96</v>
      </c>
      <c r="CB208">
        <v>1.96</v>
      </c>
      <c r="CC208">
        <v>1.53</v>
      </c>
    </row>
    <row r="209" spans="1:81" ht="34" x14ac:dyDescent="0.2">
      <c r="A209" t="s">
        <v>1923</v>
      </c>
      <c r="B209" t="s">
        <v>1924</v>
      </c>
      <c r="C209" t="s">
        <v>1925</v>
      </c>
      <c r="D209" t="s">
        <v>1926</v>
      </c>
      <c r="E209" s="2" t="s">
        <v>1927</v>
      </c>
      <c r="G209" s="3">
        <v>250002</v>
      </c>
      <c r="H209" s="3">
        <v>2050000</v>
      </c>
      <c r="I209" s="3">
        <v>7750000</v>
      </c>
      <c r="J209" s="3">
        <v>21500000</v>
      </c>
      <c r="O209" s="3">
        <v>2500020</v>
      </c>
      <c r="P209" s="3">
        <v>10250000</v>
      </c>
      <c r="Q209" s="3">
        <v>51692500</v>
      </c>
      <c r="R209" s="3">
        <v>215000000</v>
      </c>
      <c r="W209" s="2" t="s">
        <v>1928</v>
      </c>
      <c r="X209" s="2" t="s">
        <v>729</v>
      </c>
      <c r="Y209" s="2" t="s">
        <v>1929</v>
      </c>
      <c r="Z209" s="2" t="s">
        <v>1930</v>
      </c>
      <c r="AE209">
        <v>2010</v>
      </c>
      <c r="AF209">
        <v>2010</v>
      </c>
      <c r="AG209">
        <v>2013</v>
      </c>
      <c r="AH209">
        <v>2015</v>
      </c>
      <c r="AL209" s="3">
        <v>2000000</v>
      </c>
      <c r="AM209" t="s">
        <v>90</v>
      </c>
      <c r="AN209" s="1">
        <v>42348</v>
      </c>
      <c r="AO209" s="3">
        <v>215000000</v>
      </c>
      <c r="AQ209">
        <v>0</v>
      </c>
      <c r="AR209">
        <v>0</v>
      </c>
      <c r="AS209">
        <v>12450.52</v>
      </c>
      <c r="AT209">
        <v>14217.58</v>
      </c>
      <c r="AY209">
        <v>1</v>
      </c>
      <c r="AZ209">
        <v>1</v>
      </c>
      <c r="BA209">
        <v>67</v>
      </c>
      <c r="BB209">
        <v>86</v>
      </c>
      <c r="BG209">
        <v>100</v>
      </c>
      <c r="BH209">
        <v>100</v>
      </c>
      <c r="BI209">
        <v>92.56</v>
      </c>
      <c r="BJ209">
        <v>86.94</v>
      </c>
      <c r="BO209">
        <v>3.74</v>
      </c>
      <c r="BP209" s="3">
        <v>40760355</v>
      </c>
      <c r="BQ209" s="20">
        <v>265</v>
      </c>
      <c r="BR209" s="20">
        <v>1096</v>
      </c>
      <c r="BS209" s="20">
        <v>608</v>
      </c>
      <c r="BW209" s="20">
        <v>797</v>
      </c>
      <c r="BX209" s="22">
        <v>26668.1</v>
      </c>
      <c r="BY209">
        <v>99</v>
      </c>
      <c r="BZ209">
        <v>88.95</v>
      </c>
      <c r="CA209">
        <v>4.16</v>
      </c>
      <c r="CB209">
        <v>4.16</v>
      </c>
      <c r="CC209">
        <v>4.16</v>
      </c>
    </row>
    <row r="210" spans="1:81" ht="34" x14ac:dyDescent="0.2">
      <c r="A210" t="s">
        <v>1931</v>
      </c>
      <c r="B210" t="s">
        <v>1932</v>
      </c>
      <c r="C210" t="s">
        <v>1933</v>
      </c>
      <c r="D210" t="s">
        <v>1934</v>
      </c>
      <c r="E210" s="2" t="s">
        <v>1935</v>
      </c>
      <c r="H210" s="3">
        <v>4700000</v>
      </c>
      <c r="I210" s="3">
        <v>13000000</v>
      </c>
      <c r="J210" s="3">
        <v>25000000</v>
      </c>
      <c r="K210" s="3">
        <v>100000000</v>
      </c>
      <c r="P210" s="3">
        <v>23500000</v>
      </c>
      <c r="Q210" s="3">
        <v>86710000</v>
      </c>
      <c r="R210" s="3">
        <v>250000000</v>
      </c>
      <c r="S210" s="3">
        <v>1500000000</v>
      </c>
      <c r="W210" s="2" t="s">
        <v>1936</v>
      </c>
      <c r="X210" s="2" t="s">
        <v>155</v>
      </c>
      <c r="Y210" s="2" t="s">
        <v>1937</v>
      </c>
      <c r="Z210" s="2" t="s">
        <v>1938</v>
      </c>
      <c r="AA210" s="2" t="s">
        <v>1939</v>
      </c>
      <c r="AE210">
        <v>2010</v>
      </c>
      <c r="AF210">
        <v>2010</v>
      </c>
      <c r="AG210">
        <v>2013</v>
      </c>
      <c r="AH210">
        <v>2014</v>
      </c>
      <c r="AI210">
        <v>2019</v>
      </c>
      <c r="AL210" s="3">
        <v>100000000</v>
      </c>
      <c r="AM210" t="s">
        <v>91</v>
      </c>
      <c r="AN210" s="1">
        <v>43475</v>
      </c>
      <c r="AQ210">
        <v>0</v>
      </c>
      <c r="AR210">
        <v>0</v>
      </c>
      <c r="AS210">
        <v>4547.71</v>
      </c>
      <c r="AT210">
        <v>17097.18</v>
      </c>
      <c r="AU210">
        <v>4527.96</v>
      </c>
      <c r="AY210">
        <v>1</v>
      </c>
      <c r="AZ210">
        <v>1</v>
      </c>
      <c r="BA210">
        <v>113</v>
      </c>
      <c r="BB210">
        <v>62</v>
      </c>
      <c r="BC210">
        <v>129</v>
      </c>
      <c r="BG210">
        <v>100</v>
      </c>
      <c r="BH210">
        <v>100</v>
      </c>
      <c r="BI210">
        <v>87.37</v>
      </c>
      <c r="BJ210">
        <v>88.04</v>
      </c>
      <c r="BK210">
        <v>62.68</v>
      </c>
      <c r="BP210" s="3">
        <v>175200000</v>
      </c>
      <c r="BQ210" s="20">
        <v>165</v>
      </c>
      <c r="BR210" s="20">
        <v>1196</v>
      </c>
      <c r="BS210" s="20">
        <v>440</v>
      </c>
      <c r="BT210" s="20">
        <v>1486</v>
      </c>
      <c r="BW210" s="20">
        <v>1926</v>
      </c>
      <c r="BX210" s="22">
        <v>26172.85</v>
      </c>
      <c r="BY210">
        <v>100</v>
      </c>
      <c r="BZ210">
        <v>88.84</v>
      </c>
      <c r="CA210">
        <v>2.88</v>
      </c>
      <c r="CB210">
        <v>2.88</v>
      </c>
      <c r="CC210">
        <v>0</v>
      </c>
    </row>
    <row r="211" spans="1:81" ht="34" x14ac:dyDescent="0.2">
      <c r="A211" t="s">
        <v>1940</v>
      </c>
      <c r="B211" t="s">
        <v>1941</v>
      </c>
      <c r="C211" t="s">
        <v>1942</v>
      </c>
      <c r="D211" t="s">
        <v>1943</v>
      </c>
      <c r="E211" s="2" t="s">
        <v>1944</v>
      </c>
      <c r="I211" s="3">
        <v>12100000</v>
      </c>
      <c r="Q211" s="3">
        <v>80707000</v>
      </c>
      <c r="Y211" s="2" t="s">
        <v>1945</v>
      </c>
      <c r="AG211">
        <v>2013</v>
      </c>
      <c r="AL211" s="3">
        <v>12100000</v>
      </c>
      <c r="AM211" t="s">
        <v>89</v>
      </c>
      <c r="AN211" s="1">
        <v>41514</v>
      </c>
      <c r="AO211" s="3">
        <v>80707000</v>
      </c>
      <c r="AS211">
        <v>25303.84</v>
      </c>
      <c r="BA211">
        <v>38</v>
      </c>
      <c r="BI211">
        <v>95.83</v>
      </c>
      <c r="BO211">
        <v>1</v>
      </c>
      <c r="BP211" s="3">
        <v>12100000</v>
      </c>
      <c r="BW211" s="20">
        <v>0</v>
      </c>
      <c r="BX211" s="22">
        <v>25303.84</v>
      </c>
      <c r="BY211">
        <v>101</v>
      </c>
      <c r="BZ211">
        <v>88.73</v>
      </c>
      <c r="CC211">
        <v>1</v>
      </c>
    </row>
    <row r="212" spans="1:81" ht="68" x14ac:dyDescent="0.2">
      <c r="A212" t="s">
        <v>1946</v>
      </c>
      <c r="B212" t="s">
        <v>1947</v>
      </c>
      <c r="C212" t="s">
        <v>1948</v>
      </c>
      <c r="D212" t="s">
        <v>1949</v>
      </c>
      <c r="E212" s="2" t="s">
        <v>1950</v>
      </c>
      <c r="G212" s="3">
        <v>2200000</v>
      </c>
      <c r="H212" s="3">
        <v>5050000</v>
      </c>
      <c r="I212" s="3">
        <v>6000000</v>
      </c>
      <c r="J212" s="3">
        <v>8600000</v>
      </c>
      <c r="K212" s="3">
        <v>25000000</v>
      </c>
      <c r="L212" s="3">
        <v>60000000</v>
      </c>
      <c r="M212" s="3">
        <v>75000000</v>
      </c>
      <c r="O212" s="3">
        <v>22000000</v>
      </c>
      <c r="P212" s="3">
        <v>25250000</v>
      </c>
      <c r="Q212" s="3">
        <v>40020000</v>
      </c>
      <c r="R212" s="3">
        <v>86000000</v>
      </c>
      <c r="S212" s="3">
        <v>375000000</v>
      </c>
      <c r="T212" s="3">
        <v>270000000</v>
      </c>
      <c r="U212" s="3">
        <v>2250000000</v>
      </c>
      <c r="W212" s="2" t="s">
        <v>1951</v>
      </c>
      <c r="X212" s="2" t="s">
        <v>1952</v>
      </c>
      <c r="Y212" s="2" t="s">
        <v>1953</v>
      </c>
      <c r="Z212" s="2" t="s">
        <v>1954</v>
      </c>
      <c r="AA212" s="2" t="s">
        <v>1955</v>
      </c>
      <c r="AB212" s="2" t="s">
        <v>1956</v>
      </c>
      <c r="AC212" s="2" t="s">
        <v>1957</v>
      </c>
      <c r="AE212">
        <v>2012</v>
      </c>
      <c r="AF212">
        <v>2013</v>
      </c>
      <c r="AG212">
        <v>2013</v>
      </c>
      <c r="AH212">
        <v>2014</v>
      </c>
      <c r="AI212">
        <v>2015</v>
      </c>
      <c r="AJ212">
        <v>2018</v>
      </c>
      <c r="AK212">
        <v>2020</v>
      </c>
      <c r="AM212" t="s">
        <v>695</v>
      </c>
      <c r="AN212" s="1">
        <v>43971</v>
      </c>
      <c r="AO212" s="3">
        <v>2250000000</v>
      </c>
      <c r="AQ212">
        <v>0</v>
      </c>
      <c r="AR212">
        <v>253.45</v>
      </c>
      <c r="AS212">
        <v>2284.14</v>
      </c>
      <c r="AT212">
        <v>878.43</v>
      </c>
      <c r="AU212">
        <v>14577.21</v>
      </c>
      <c r="AV212">
        <v>5738.96</v>
      </c>
      <c r="AW212">
        <v>963.3</v>
      </c>
      <c r="AY212">
        <v>1848</v>
      </c>
      <c r="AZ212">
        <v>347</v>
      </c>
      <c r="BA212">
        <v>164</v>
      </c>
      <c r="BB212">
        <v>188</v>
      </c>
      <c r="BC212">
        <v>41</v>
      </c>
      <c r="BD212">
        <v>25</v>
      </c>
      <c r="BE212">
        <v>31</v>
      </c>
      <c r="BG212">
        <v>63.99</v>
      </c>
      <c r="BH212">
        <v>82.78</v>
      </c>
      <c r="BI212">
        <v>81.62</v>
      </c>
      <c r="BJ212">
        <v>63.33</v>
      </c>
      <c r="BK212">
        <v>84.38</v>
      </c>
      <c r="BL212">
        <v>82.86</v>
      </c>
      <c r="BM212">
        <v>53.13</v>
      </c>
      <c r="BO212">
        <v>43.37</v>
      </c>
      <c r="BP212" s="3">
        <v>186850000</v>
      </c>
      <c r="BQ212" s="20">
        <v>247</v>
      </c>
      <c r="BR212" s="20">
        <v>256</v>
      </c>
      <c r="BS212" s="20">
        <v>253</v>
      </c>
      <c r="BT212" s="20">
        <v>294</v>
      </c>
      <c r="BU212" s="20">
        <v>1106</v>
      </c>
      <c r="BV212" s="20">
        <v>776</v>
      </c>
      <c r="BW212" s="20">
        <v>2429</v>
      </c>
      <c r="BX212" s="22">
        <v>24695.49</v>
      </c>
      <c r="BY212">
        <v>102</v>
      </c>
      <c r="BZ212">
        <v>88.61</v>
      </c>
      <c r="CA212">
        <v>6.75</v>
      </c>
      <c r="CB212">
        <v>9.3699999999999992</v>
      </c>
      <c r="CC212">
        <v>56.22</v>
      </c>
    </row>
    <row r="213" spans="1:81" ht="51" x14ac:dyDescent="0.2">
      <c r="A213" t="s">
        <v>1958</v>
      </c>
      <c r="B213" t="s">
        <v>1959</v>
      </c>
      <c r="C213" t="s">
        <v>1960</v>
      </c>
      <c r="D213" t="s">
        <v>1961</v>
      </c>
      <c r="E213" s="2" t="s">
        <v>1962</v>
      </c>
      <c r="H213" s="3">
        <v>2250000</v>
      </c>
      <c r="I213" s="3">
        <v>15000000</v>
      </c>
      <c r="J213" s="3">
        <v>16000000</v>
      </c>
      <c r="K213" s="3">
        <v>46000000</v>
      </c>
      <c r="P213" s="3">
        <v>11250000</v>
      </c>
      <c r="Q213" s="3">
        <v>100050000</v>
      </c>
      <c r="R213" s="3">
        <v>160000000</v>
      </c>
      <c r="S213" s="3">
        <v>690000000</v>
      </c>
      <c r="X213" s="2" t="s">
        <v>1963</v>
      </c>
      <c r="Y213" s="2" t="s">
        <v>1964</v>
      </c>
      <c r="Z213" s="2" t="s">
        <v>1965</v>
      </c>
      <c r="AA213" s="2" t="s">
        <v>1966</v>
      </c>
      <c r="AF213">
        <v>2011</v>
      </c>
      <c r="AG213">
        <v>2013</v>
      </c>
      <c r="AH213">
        <v>2019</v>
      </c>
      <c r="AI213">
        <v>2021</v>
      </c>
      <c r="AL213" s="3">
        <v>25000000</v>
      </c>
      <c r="AM213" t="s">
        <v>114</v>
      </c>
      <c r="AN213" s="1">
        <v>44362</v>
      </c>
      <c r="AO213" s="3">
        <v>690000000</v>
      </c>
      <c r="AR213">
        <v>0</v>
      </c>
      <c r="AS213">
        <v>1812.23</v>
      </c>
      <c r="AT213">
        <v>10615.32</v>
      </c>
      <c r="AU213">
        <v>12235.64</v>
      </c>
      <c r="AZ213">
        <v>1</v>
      </c>
      <c r="BA213">
        <v>172</v>
      </c>
      <c r="BB213">
        <v>195</v>
      </c>
      <c r="BC213">
        <v>259</v>
      </c>
      <c r="BH213">
        <v>100</v>
      </c>
      <c r="BI213">
        <v>80.72</v>
      </c>
      <c r="BJ213">
        <v>75.81</v>
      </c>
      <c r="BK213">
        <v>51.87</v>
      </c>
      <c r="BO213">
        <v>5.79</v>
      </c>
      <c r="BP213" s="3">
        <v>107500000</v>
      </c>
      <c r="BR213" s="20">
        <v>737</v>
      </c>
      <c r="BS213" s="20">
        <v>2029</v>
      </c>
      <c r="BT213" s="20">
        <v>853</v>
      </c>
      <c r="BW213" s="20">
        <v>2882</v>
      </c>
      <c r="BX213" s="22">
        <v>24663.19</v>
      </c>
      <c r="BY213">
        <v>103</v>
      </c>
      <c r="BZ213">
        <v>88.5</v>
      </c>
      <c r="CC213">
        <v>6.9</v>
      </c>
    </row>
    <row r="214" spans="1:81" ht="51" x14ac:dyDescent="0.2">
      <c r="A214" t="s">
        <v>1967</v>
      </c>
      <c r="B214" t="s">
        <v>1968</v>
      </c>
      <c r="C214" t="s">
        <v>1969</v>
      </c>
      <c r="D214" t="s">
        <v>1970</v>
      </c>
      <c r="E214" s="2" t="s">
        <v>1971</v>
      </c>
      <c r="F214" s="3">
        <v>120000</v>
      </c>
      <c r="G214" s="3">
        <v>1300000</v>
      </c>
      <c r="H214" s="3">
        <v>3600000</v>
      </c>
      <c r="I214" s="3">
        <v>6000000</v>
      </c>
      <c r="J214" s="3">
        <v>14000000</v>
      </c>
      <c r="N214" s="3">
        <v>2400000</v>
      </c>
      <c r="O214" s="3">
        <v>13000000</v>
      </c>
      <c r="P214" s="3">
        <v>18000000</v>
      </c>
      <c r="Q214" s="3">
        <v>40020000</v>
      </c>
      <c r="R214" s="3">
        <v>140000000</v>
      </c>
      <c r="V214" s="2" t="s">
        <v>1972</v>
      </c>
      <c r="W214" s="2" t="s">
        <v>1973</v>
      </c>
      <c r="X214" s="2" t="s">
        <v>1974</v>
      </c>
      <c r="Y214" s="2" t="s">
        <v>1975</v>
      </c>
      <c r="Z214" s="2" t="s">
        <v>1976</v>
      </c>
      <c r="AD214">
        <v>2015</v>
      </c>
      <c r="AE214">
        <v>2010</v>
      </c>
      <c r="AF214">
        <v>2011</v>
      </c>
      <c r="AG214">
        <v>2013</v>
      </c>
      <c r="AH214">
        <v>2014</v>
      </c>
      <c r="AL214" s="3">
        <v>7973019</v>
      </c>
      <c r="AM214" t="s">
        <v>114</v>
      </c>
      <c r="AN214" s="1">
        <v>42156</v>
      </c>
      <c r="AO214" s="3">
        <v>2400000</v>
      </c>
      <c r="AP214">
        <v>0.25</v>
      </c>
      <c r="AQ214">
        <v>0</v>
      </c>
      <c r="AR214">
        <v>0</v>
      </c>
      <c r="AS214">
        <v>24018.76</v>
      </c>
      <c r="AT214">
        <v>373.77</v>
      </c>
      <c r="AX214">
        <v>276</v>
      </c>
      <c r="AY214">
        <v>1</v>
      </c>
      <c r="AZ214">
        <v>1</v>
      </c>
      <c r="BA214">
        <v>39</v>
      </c>
      <c r="BB214">
        <v>220</v>
      </c>
      <c r="BF214">
        <v>78.53</v>
      </c>
      <c r="BG214">
        <v>100</v>
      </c>
      <c r="BH214">
        <v>100</v>
      </c>
      <c r="BI214">
        <v>95.72</v>
      </c>
      <c r="BJ214">
        <v>57.06</v>
      </c>
      <c r="BP214" s="3">
        <v>34543019</v>
      </c>
      <c r="BQ214" s="20">
        <v>140</v>
      </c>
      <c r="BR214" s="20">
        <v>616</v>
      </c>
      <c r="BS214" s="20">
        <v>653</v>
      </c>
      <c r="BW214" s="20">
        <v>867</v>
      </c>
      <c r="BX214" s="22">
        <v>24392.78</v>
      </c>
      <c r="BY214">
        <v>104</v>
      </c>
      <c r="BZ214">
        <v>88.39</v>
      </c>
      <c r="CA214">
        <v>3.5</v>
      </c>
      <c r="CB214">
        <v>3.5</v>
      </c>
      <c r="CC214">
        <v>0.06</v>
      </c>
    </row>
    <row r="215" spans="1:81" ht="34" x14ac:dyDescent="0.2">
      <c r="A215" t="s">
        <v>1977</v>
      </c>
      <c r="B215" t="s">
        <v>1978</v>
      </c>
      <c r="C215" t="s">
        <v>1979</v>
      </c>
      <c r="D215" t="s">
        <v>1980</v>
      </c>
      <c r="E215" s="2" t="s">
        <v>1981</v>
      </c>
      <c r="H215" s="3">
        <v>1898000</v>
      </c>
      <c r="I215" s="3">
        <v>7000000</v>
      </c>
      <c r="J215" s="3">
        <v>9338400</v>
      </c>
      <c r="K215" s="3">
        <v>30000000</v>
      </c>
      <c r="P215" s="3">
        <v>9490000</v>
      </c>
      <c r="Q215" s="3">
        <v>46690000</v>
      </c>
      <c r="R215" s="3">
        <v>93384000</v>
      </c>
      <c r="S215" s="3">
        <v>450000000</v>
      </c>
      <c r="Y215" s="2" t="s">
        <v>1982</v>
      </c>
      <c r="AA215" s="2" t="s">
        <v>1983</v>
      </c>
      <c r="AF215">
        <v>2012</v>
      </c>
      <c r="AG215">
        <v>2013</v>
      </c>
      <c r="AH215">
        <v>2015</v>
      </c>
      <c r="AI215">
        <v>2017</v>
      </c>
      <c r="AL215" s="3">
        <v>55822870</v>
      </c>
      <c r="AM215" t="s">
        <v>114</v>
      </c>
      <c r="AN215" s="1">
        <v>44498</v>
      </c>
      <c r="AO215" s="3">
        <v>9490000</v>
      </c>
      <c r="AR215">
        <v>0</v>
      </c>
      <c r="AS215">
        <v>5.07</v>
      </c>
      <c r="AT215">
        <v>0</v>
      </c>
      <c r="AU215">
        <v>23701.29</v>
      </c>
      <c r="AZ215">
        <v>654</v>
      </c>
      <c r="BA215">
        <v>366</v>
      </c>
      <c r="BB215">
        <v>367</v>
      </c>
      <c r="BC215">
        <v>25</v>
      </c>
      <c r="BH215">
        <v>59.67</v>
      </c>
      <c r="BI215">
        <v>58.85</v>
      </c>
      <c r="BJ215">
        <v>43.78</v>
      </c>
      <c r="BK215">
        <v>91.3</v>
      </c>
      <c r="BP215" s="3">
        <v>125171606</v>
      </c>
      <c r="BR215" s="20">
        <v>571</v>
      </c>
      <c r="BS215" s="20">
        <v>477</v>
      </c>
      <c r="BT215" s="20">
        <v>911</v>
      </c>
      <c r="BW215" s="20">
        <v>2875</v>
      </c>
      <c r="BX215" s="22">
        <v>23706.36</v>
      </c>
      <c r="BY215">
        <v>105</v>
      </c>
      <c r="BZ215">
        <v>88.28</v>
      </c>
      <c r="CA215">
        <v>9.64</v>
      </c>
      <c r="CB215">
        <v>2</v>
      </c>
      <c r="CC215">
        <v>0.2</v>
      </c>
    </row>
    <row r="216" spans="1:81" ht="68" x14ac:dyDescent="0.2">
      <c r="A216" t="s">
        <v>1984</v>
      </c>
      <c r="B216" t="s">
        <v>1985</v>
      </c>
      <c r="C216" t="s">
        <v>1986</v>
      </c>
      <c r="D216" t="s">
        <v>1987</v>
      </c>
      <c r="E216" s="2" t="s">
        <v>1988</v>
      </c>
      <c r="H216" s="3">
        <v>7300000</v>
      </c>
      <c r="I216" s="3">
        <v>15700000</v>
      </c>
      <c r="J216" s="3">
        <v>25000000</v>
      </c>
      <c r="K216" s="3">
        <v>25000000</v>
      </c>
      <c r="L216" s="3">
        <v>260000000</v>
      </c>
      <c r="P216" s="3">
        <v>36500000</v>
      </c>
      <c r="Q216" s="3">
        <v>104719000</v>
      </c>
      <c r="R216" s="3">
        <v>250000000</v>
      </c>
      <c r="S216" s="3">
        <v>375000000</v>
      </c>
      <c r="T216" s="3">
        <v>2000000000</v>
      </c>
      <c r="X216" s="2" t="s">
        <v>1989</v>
      </c>
      <c r="Y216" s="2" t="s">
        <v>1990</v>
      </c>
      <c r="Z216" s="2" t="s">
        <v>1991</v>
      </c>
      <c r="AA216" s="2" t="s">
        <v>1992</v>
      </c>
      <c r="AB216" s="2" t="s">
        <v>1993</v>
      </c>
      <c r="AF216">
        <v>2011</v>
      </c>
      <c r="AG216">
        <v>2013</v>
      </c>
      <c r="AH216">
        <v>2015</v>
      </c>
      <c r="AI216">
        <v>2017</v>
      </c>
      <c r="AJ216">
        <v>2019</v>
      </c>
      <c r="AM216" t="s">
        <v>355</v>
      </c>
      <c r="AN216" s="1">
        <v>43831</v>
      </c>
      <c r="AR216">
        <v>0</v>
      </c>
      <c r="AS216">
        <v>76.08</v>
      </c>
      <c r="AT216">
        <v>6248.68</v>
      </c>
      <c r="AU216">
        <v>1900.92</v>
      </c>
      <c r="AV216">
        <v>15325.98</v>
      </c>
      <c r="AZ216">
        <v>1</v>
      </c>
      <c r="BA216">
        <v>274</v>
      </c>
      <c r="BB216">
        <v>161</v>
      </c>
      <c r="BC216">
        <v>82</v>
      </c>
      <c r="BD216">
        <v>20</v>
      </c>
      <c r="BH216">
        <v>100</v>
      </c>
      <c r="BI216">
        <v>69.22</v>
      </c>
      <c r="BJ216">
        <v>75.42</v>
      </c>
      <c r="BK216">
        <v>70.650000000000006</v>
      </c>
      <c r="BL216">
        <v>86.13</v>
      </c>
      <c r="BN216" t="s">
        <v>133</v>
      </c>
      <c r="BP216" s="3">
        <v>530110000</v>
      </c>
      <c r="BR216" s="20">
        <v>701</v>
      </c>
      <c r="BS216" s="20">
        <v>895</v>
      </c>
      <c r="BT216" s="20">
        <v>594</v>
      </c>
      <c r="BU216" s="20">
        <v>708</v>
      </c>
      <c r="BW216" s="20">
        <v>2422</v>
      </c>
      <c r="BX216" s="22">
        <v>23551.66</v>
      </c>
      <c r="BY216">
        <v>106</v>
      </c>
      <c r="BZ216">
        <v>88.16</v>
      </c>
      <c r="CA216">
        <v>3.58</v>
      </c>
      <c r="CB216">
        <v>2.39</v>
      </c>
      <c r="CC216">
        <v>0</v>
      </c>
    </row>
    <row r="217" spans="1:81" ht="51" x14ac:dyDescent="0.2">
      <c r="A217" t="s">
        <v>1994</v>
      </c>
      <c r="B217" t="s">
        <v>1995</v>
      </c>
      <c r="C217" t="s">
        <v>1996</v>
      </c>
      <c r="D217" t="s">
        <v>1997</v>
      </c>
      <c r="E217" s="2" t="s">
        <v>1998</v>
      </c>
      <c r="H217" s="3">
        <v>42000000</v>
      </c>
      <c r="I217" s="3">
        <v>35000000</v>
      </c>
      <c r="J217" s="3">
        <v>51000000</v>
      </c>
      <c r="P217" s="3">
        <v>210000000</v>
      </c>
      <c r="Q217" s="3">
        <v>233450000</v>
      </c>
      <c r="R217" s="3">
        <v>510000000</v>
      </c>
      <c r="X217" s="2" t="s">
        <v>1999</v>
      </c>
      <c r="Y217" s="2" t="s">
        <v>2000</v>
      </c>
      <c r="Z217" s="2" t="s">
        <v>2001</v>
      </c>
      <c r="AF217">
        <v>2011</v>
      </c>
      <c r="AG217">
        <v>2013</v>
      </c>
      <c r="AH217">
        <v>2014</v>
      </c>
      <c r="AL217" s="3">
        <v>149500000</v>
      </c>
      <c r="AM217" t="s">
        <v>355</v>
      </c>
      <c r="AN217" s="1">
        <v>41870</v>
      </c>
      <c r="AO217" s="3">
        <v>1100000000</v>
      </c>
      <c r="AR217">
        <v>0</v>
      </c>
      <c r="AS217">
        <v>13785.2</v>
      </c>
      <c r="AT217">
        <v>9522.8799999999992</v>
      </c>
      <c r="AZ217">
        <v>1</v>
      </c>
      <c r="BA217">
        <v>55</v>
      </c>
      <c r="BB217">
        <v>103</v>
      </c>
      <c r="BH217">
        <v>100</v>
      </c>
      <c r="BI217">
        <v>93.91</v>
      </c>
      <c r="BJ217">
        <v>80</v>
      </c>
      <c r="BN217" t="s">
        <v>178</v>
      </c>
      <c r="BO217">
        <v>4.24</v>
      </c>
      <c r="BP217" s="3">
        <v>1131400000</v>
      </c>
      <c r="BR217" s="20">
        <v>600</v>
      </c>
      <c r="BS217" s="20">
        <v>434</v>
      </c>
      <c r="BW217" s="20">
        <v>434</v>
      </c>
      <c r="BX217" s="22">
        <v>23308.080000000002</v>
      </c>
      <c r="BY217">
        <v>107</v>
      </c>
      <c r="BZ217">
        <v>88.05</v>
      </c>
      <c r="CA217">
        <v>2.1800000000000002</v>
      </c>
      <c r="CB217">
        <v>2.1800000000000002</v>
      </c>
      <c r="CC217">
        <v>4.71</v>
      </c>
    </row>
    <row r="218" spans="1:81" ht="85" x14ac:dyDescent="0.2">
      <c r="A218" t="s">
        <v>2002</v>
      </c>
      <c r="B218" t="s">
        <v>2003</v>
      </c>
      <c r="C218" t="s">
        <v>2004</v>
      </c>
      <c r="D218" t="s">
        <v>2005</v>
      </c>
      <c r="E218" s="2" t="s">
        <v>2006</v>
      </c>
      <c r="G218" s="3">
        <v>1000000</v>
      </c>
      <c r="H218" s="3">
        <v>9800000</v>
      </c>
      <c r="I218" s="3">
        <v>12000000</v>
      </c>
      <c r="J218" s="3">
        <v>50000000</v>
      </c>
      <c r="K218" s="3">
        <v>90700000</v>
      </c>
      <c r="O218" s="3">
        <v>10000000</v>
      </c>
      <c r="P218" s="3">
        <v>49000000</v>
      </c>
      <c r="Q218" s="3">
        <v>80040000</v>
      </c>
      <c r="R218" s="3">
        <v>500000000</v>
      </c>
      <c r="S218" s="3">
        <v>590700000</v>
      </c>
      <c r="W218" s="2" t="s">
        <v>2007</v>
      </c>
      <c r="X218" s="2" t="s">
        <v>2008</v>
      </c>
      <c r="Y218" s="2" t="s">
        <v>2009</v>
      </c>
      <c r="Z218" s="2" t="s">
        <v>2010</v>
      </c>
      <c r="AA218" s="2" t="s">
        <v>2011</v>
      </c>
      <c r="AE218">
        <v>2012</v>
      </c>
      <c r="AF218">
        <v>2012</v>
      </c>
      <c r="AG218">
        <v>2013</v>
      </c>
      <c r="AH218">
        <v>2014</v>
      </c>
      <c r="AI218">
        <v>2015</v>
      </c>
      <c r="AL218" s="3">
        <v>90700000</v>
      </c>
      <c r="AM218" t="s">
        <v>91</v>
      </c>
      <c r="AN218" s="1">
        <v>42327</v>
      </c>
      <c r="AQ218">
        <v>3113.02</v>
      </c>
      <c r="AR218">
        <v>1269.82</v>
      </c>
      <c r="AS218">
        <v>2445.77</v>
      </c>
      <c r="AT218">
        <v>8900.41</v>
      </c>
      <c r="AU218">
        <v>7277.89</v>
      </c>
      <c r="AY218">
        <v>31</v>
      </c>
      <c r="AZ218">
        <v>197</v>
      </c>
      <c r="BA218">
        <v>161</v>
      </c>
      <c r="BB218">
        <v>106</v>
      </c>
      <c r="BC218">
        <v>50</v>
      </c>
      <c r="BG218">
        <v>99.42</v>
      </c>
      <c r="BH218">
        <v>87.89</v>
      </c>
      <c r="BI218">
        <v>81.96</v>
      </c>
      <c r="BJ218">
        <v>79.41</v>
      </c>
      <c r="BK218">
        <v>80.86</v>
      </c>
      <c r="BN218" t="s">
        <v>178</v>
      </c>
      <c r="BP218" s="3">
        <v>163500000</v>
      </c>
      <c r="BQ218" s="20">
        <v>240</v>
      </c>
      <c r="BR218" s="20">
        <v>341</v>
      </c>
      <c r="BS218" s="20">
        <v>350</v>
      </c>
      <c r="BT218" s="20">
        <v>422</v>
      </c>
      <c r="BW218" s="20">
        <v>772</v>
      </c>
      <c r="BX218" s="22">
        <v>23006.91</v>
      </c>
      <c r="BY218">
        <v>108</v>
      </c>
      <c r="BZ218">
        <v>87.94</v>
      </c>
      <c r="CA218">
        <v>7.38</v>
      </c>
      <c r="CB218">
        <v>7.38</v>
      </c>
      <c r="CC218">
        <v>0</v>
      </c>
    </row>
    <row r="219" spans="1:81" ht="51" x14ac:dyDescent="0.2">
      <c r="A219" t="s">
        <v>2012</v>
      </c>
      <c r="B219" t="s">
        <v>2013</v>
      </c>
      <c r="C219" t="s">
        <v>2014</v>
      </c>
      <c r="D219" t="s">
        <v>2015</v>
      </c>
      <c r="E219" s="2" t="s">
        <v>2016</v>
      </c>
      <c r="H219" s="3">
        <v>4500000</v>
      </c>
      <c r="I219" s="3">
        <v>10600000</v>
      </c>
      <c r="J219" s="3">
        <v>25000000</v>
      </c>
      <c r="K219" s="3">
        <v>23000000</v>
      </c>
      <c r="L219" s="3">
        <v>65000000</v>
      </c>
      <c r="P219" s="3">
        <v>22500000</v>
      </c>
      <c r="Q219" s="3">
        <v>70702000</v>
      </c>
      <c r="R219" s="3">
        <v>250000000</v>
      </c>
      <c r="S219" s="3">
        <v>345000000</v>
      </c>
      <c r="T219" s="3">
        <v>1300000000</v>
      </c>
      <c r="W219" s="2" t="s">
        <v>2017</v>
      </c>
      <c r="X219" s="2" t="s">
        <v>2018</v>
      </c>
      <c r="Y219" s="2" t="s">
        <v>2019</v>
      </c>
      <c r="Z219" s="2" t="s">
        <v>2020</v>
      </c>
      <c r="AA219" s="2" t="s">
        <v>2021</v>
      </c>
      <c r="AB219" s="2" t="s">
        <v>2022</v>
      </c>
      <c r="AE219">
        <v>2011</v>
      </c>
      <c r="AF219">
        <v>2012</v>
      </c>
      <c r="AG219">
        <v>2013</v>
      </c>
      <c r="AH219">
        <v>2015</v>
      </c>
      <c r="AI219">
        <v>2019</v>
      </c>
      <c r="AJ219">
        <v>2021</v>
      </c>
      <c r="AL219" s="3">
        <v>65000000</v>
      </c>
      <c r="AM219" t="s">
        <v>92</v>
      </c>
      <c r="AN219" s="1">
        <v>44504</v>
      </c>
      <c r="AO219" s="3">
        <v>1300000000</v>
      </c>
      <c r="AQ219">
        <v>0</v>
      </c>
      <c r="AR219">
        <v>0.3</v>
      </c>
      <c r="AS219">
        <v>0.19</v>
      </c>
      <c r="AT219">
        <v>9003.11</v>
      </c>
      <c r="AU219">
        <v>10096.950000000001</v>
      </c>
      <c r="AV219">
        <v>3573.7</v>
      </c>
      <c r="AY219">
        <v>1</v>
      </c>
      <c r="AZ219">
        <v>537</v>
      </c>
      <c r="BA219">
        <v>425</v>
      </c>
      <c r="BB219">
        <v>130</v>
      </c>
      <c r="BC219">
        <v>111</v>
      </c>
      <c r="BD219">
        <v>117</v>
      </c>
      <c r="BG219">
        <v>100</v>
      </c>
      <c r="BH219">
        <v>66.89</v>
      </c>
      <c r="BI219">
        <v>52.2</v>
      </c>
      <c r="BJ219">
        <v>80.180000000000007</v>
      </c>
      <c r="BK219">
        <v>67.930000000000007</v>
      </c>
      <c r="BL219">
        <v>53.6</v>
      </c>
      <c r="BO219">
        <v>14.67</v>
      </c>
      <c r="BP219" s="3">
        <v>134100000</v>
      </c>
      <c r="BQ219" s="20">
        <v>124</v>
      </c>
      <c r="BR219" s="20">
        <v>545</v>
      </c>
      <c r="BS219" s="20">
        <v>734</v>
      </c>
      <c r="BT219" s="20">
        <v>1296</v>
      </c>
      <c r="BU219" s="20">
        <v>940</v>
      </c>
      <c r="BW219" s="20">
        <v>2970</v>
      </c>
      <c r="BX219" s="22">
        <v>22674.25</v>
      </c>
      <c r="BY219">
        <v>109</v>
      </c>
      <c r="BZ219">
        <v>87.82</v>
      </c>
      <c r="CA219">
        <v>3.54</v>
      </c>
      <c r="CB219">
        <v>3.54</v>
      </c>
      <c r="CC219">
        <v>18.39</v>
      </c>
    </row>
    <row r="220" spans="1:81" ht="51" x14ac:dyDescent="0.2">
      <c r="A220" t="s">
        <v>2023</v>
      </c>
      <c r="B220" t="s">
        <v>2024</v>
      </c>
      <c r="C220" t="s">
        <v>2025</v>
      </c>
      <c r="D220" t="s">
        <v>2026</v>
      </c>
      <c r="E220" s="2" t="s">
        <v>2027</v>
      </c>
      <c r="G220" s="3">
        <v>500000</v>
      </c>
      <c r="H220" s="3">
        <v>5800000</v>
      </c>
      <c r="I220" s="3">
        <v>17300000</v>
      </c>
      <c r="J220" s="3">
        <v>20000000</v>
      </c>
      <c r="O220" s="3">
        <v>3770000</v>
      </c>
      <c r="P220" s="3">
        <v>29000000</v>
      </c>
      <c r="Q220" s="3">
        <v>115391000</v>
      </c>
      <c r="R220" s="3">
        <v>200000000</v>
      </c>
      <c r="W220" s="2" t="s">
        <v>2028</v>
      </c>
      <c r="X220" s="2" t="s">
        <v>2029</v>
      </c>
      <c r="Y220" s="2" t="s">
        <v>2030</v>
      </c>
      <c r="Z220" s="2" t="s">
        <v>2031</v>
      </c>
      <c r="AE220">
        <v>2010</v>
      </c>
      <c r="AF220">
        <v>2011</v>
      </c>
      <c r="AG220">
        <v>2013</v>
      </c>
      <c r="AH220">
        <v>2016</v>
      </c>
      <c r="AL220" s="3">
        <v>20000000</v>
      </c>
      <c r="AM220" t="s">
        <v>90</v>
      </c>
      <c r="AN220" s="1">
        <v>42383</v>
      </c>
      <c r="AQ220">
        <v>0</v>
      </c>
      <c r="AR220">
        <v>0</v>
      </c>
      <c r="AS220">
        <v>16597.669999999998</v>
      </c>
      <c r="AT220">
        <v>5448.58</v>
      </c>
      <c r="AY220">
        <v>1</v>
      </c>
      <c r="AZ220">
        <v>1</v>
      </c>
      <c r="BA220">
        <v>46</v>
      </c>
      <c r="BB220">
        <v>120</v>
      </c>
      <c r="BG220">
        <v>100</v>
      </c>
      <c r="BH220">
        <v>100</v>
      </c>
      <c r="BI220">
        <v>94.93</v>
      </c>
      <c r="BJ220">
        <v>79.62</v>
      </c>
      <c r="BP220" s="3">
        <v>43600000</v>
      </c>
      <c r="BQ220" s="20">
        <v>520</v>
      </c>
      <c r="BR220" s="20">
        <v>476</v>
      </c>
      <c r="BS220" s="20">
        <v>1057</v>
      </c>
      <c r="BW220" s="20">
        <v>1057</v>
      </c>
      <c r="BX220" s="22">
        <v>22046.25</v>
      </c>
      <c r="BY220">
        <v>110</v>
      </c>
      <c r="BZ220">
        <v>87.71</v>
      </c>
      <c r="CA220">
        <v>1.73</v>
      </c>
      <c r="CB220">
        <v>1.73</v>
      </c>
      <c r="CC220">
        <v>0</v>
      </c>
    </row>
    <row r="221" spans="1:81" ht="34" x14ac:dyDescent="0.2">
      <c r="A221" t="s">
        <v>2032</v>
      </c>
      <c r="B221" t="s">
        <v>2033</v>
      </c>
      <c r="C221" t="s">
        <v>2034</v>
      </c>
      <c r="D221" t="s">
        <v>2035</v>
      </c>
      <c r="E221" s="2" t="s">
        <v>2036</v>
      </c>
      <c r="H221" s="3">
        <v>4000000</v>
      </c>
      <c r="I221" s="3">
        <v>10000000</v>
      </c>
      <c r="J221" s="3">
        <v>30000000</v>
      </c>
      <c r="K221" s="3">
        <v>50000000</v>
      </c>
      <c r="L221" s="3">
        <v>80000000</v>
      </c>
      <c r="M221" s="3">
        <v>100000000</v>
      </c>
      <c r="P221" s="3">
        <v>20000000</v>
      </c>
      <c r="Q221" s="3">
        <v>66700000</v>
      </c>
      <c r="R221" s="3">
        <v>300000000</v>
      </c>
      <c r="S221" s="3">
        <v>750000000</v>
      </c>
      <c r="T221" s="3">
        <v>200000000</v>
      </c>
      <c r="U221" s="3">
        <v>1000000000</v>
      </c>
      <c r="X221" s="2" t="s">
        <v>2037</v>
      </c>
      <c r="Y221" s="2" t="s">
        <v>2038</v>
      </c>
      <c r="Z221" s="2" t="s">
        <v>2039</v>
      </c>
      <c r="AA221" s="2" t="s">
        <v>2040</v>
      </c>
      <c r="AB221" s="2" t="s">
        <v>2041</v>
      </c>
      <c r="AC221" s="2" t="s">
        <v>2042</v>
      </c>
      <c r="AF221">
        <v>2010</v>
      </c>
      <c r="AG221">
        <v>2013</v>
      </c>
      <c r="AH221">
        <v>2014</v>
      </c>
      <c r="AI221">
        <v>2016</v>
      </c>
      <c r="AJ221">
        <v>2018</v>
      </c>
      <c r="AK221">
        <v>2020</v>
      </c>
      <c r="AL221" s="3">
        <v>100000000</v>
      </c>
      <c r="AM221" t="s">
        <v>107</v>
      </c>
      <c r="AN221" s="1">
        <v>43839</v>
      </c>
      <c r="AO221" s="3">
        <v>1000000000</v>
      </c>
      <c r="AR221">
        <v>0</v>
      </c>
      <c r="AS221">
        <v>468.16</v>
      </c>
      <c r="AT221">
        <v>4390.3900000000003</v>
      </c>
      <c r="AU221">
        <v>14883.3</v>
      </c>
      <c r="AV221">
        <v>1259.51</v>
      </c>
      <c r="AW221">
        <v>822.47</v>
      </c>
      <c r="AZ221">
        <v>1</v>
      </c>
      <c r="BA221">
        <v>234</v>
      </c>
      <c r="BB221">
        <v>151</v>
      </c>
      <c r="BC221">
        <v>29</v>
      </c>
      <c r="BD221">
        <v>57</v>
      </c>
      <c r="BE221">
        <v>32</v>
      </c>
      <c r="BH221">
        <v>100</v>
      </c>
      <c r="BI221">
        <v>73.73</v>
      </c>
      <c r="BJ221">
        <v>70.59</v>
      </c>
      <c r="BK221">
        <v>88.48</v>
      </c>
      <c r="BL221">
        <v>60</v>
      </c>
      <c r="BM221">
        <v>51.56</v>
      </c>
      <c r="BN221" t="s">
        <v>101</v>
      </c>
      <c r="BO221">
        <v>11.57</v>
      </c>
      <c r="BP221" s="3">
        <v>274741000</v>
      </c>
      <c r="BR221" s="20">
        <v>924</v>
      </c>
      <c r="BS221" s="20">
        <v>435</v>
      </c>
      <c r="BT221" s="20">
        <v>574</v>
      </c>
      <c r="BU221" s="20">
        <v>978</v>
      </c>
      <c r="BV221" s="20">
        <v>485</v>
      </c>
      <c r="BW221" s="20">
        <v>2472</v>
      </c>
      <c r="BX221" s="22">
        <v>21823.83</v>
      </c>
      <c r="BY221">
        <v>111</v>
      </c>
      <c r="BZ221">
        <v>87.6</v>
      </c>
      <c r="CA221">
        <v>11.24</v>
      </c>
      <c r="CB221">
        <v>11.24</v>
      </c>
      <c r="CC221">
        <v>14.99</v>
      </c>
    </row>
    <row r="222" spans="1:81" ht="34" x14ac:dyDescent="0.2">
      <c r="A222" t="s">
        <v>2043</v>
      </c>
      <c r="B222" t="s">
        <v>2044</v>
      </c>
      <c r="C222" t="s">
        <v>2045</v>
      </c>
      <c r="D222" t="s">
        <v>2046</v>
      </c>
      <c r="E222" s="2" t="s">
        <v>2047</v>
      </c>
      <c r="I222" s="3">
        <v>10000000</v>
      </c>
      <c r="J222" s="3">
        <v>15000000</v>
      </c>
      <c r="Q222" s="3">
        <v>66700000</v>
      </c>
      <c r="R222" s="3">
        <v>150000000</v>
      </c>
      <c r="X222" s="2" t="s">
        <v>2048</v>
      </c>
      <c r="Y222" s="2" t="s">
        <v>2049</v>
      </c>
      <c r="Z222" s="2" t="s">
        <v>2050</v>
      </c>
      <c r="AF222">
        <v>2011</v>
      </c>
      <c r="AG222">
        <v>2013</v>
      </c>
      <c r="AH222">
        <v>2014</v>
      </c>
      <c r="AL222" s="3">
        <v>15000000</v>
      </c>
      <c r="AM222" t="s">
        <v>90</v>
      </c>
      <c r="AN222" s="1">
        <v>41813</v>
      </c>
      <c r="AR222">
        <v>0</v>
      </c>
      <c r="AS222">
        <v>8092.23</v>
      </c>
      <c r="AT222">
        <v>13650.57</v>
      </c>
      <c r="AZ222">
        <v>1</v>
      </c>
      <c r="BA222">
        <v>99</v>
      </c>
      <c r="BB222">
        <v>79</v>
      </c>
      <c r="BH222">
        <v>100</v>
      </c>
      <c r="BI222">
        <v>88.95</v>
      </c>
      <c r="BJ222">
        <v>84.71</v>
      </c>
      <c r="BP222" s="3">
        <v>27500000</v>
      </c>
      <c r="BR222" s="20">
        <v>635</v>
      </c>
      <c r="BS222" s="20">
        <v>313</v>
      </c>
      <c r="BW222" s="20">
        <v>313</v>
      </c>
      <c r="BX222" s="22">
        <v>21742.799999999999</v>
      </c>
      <c r="BY222">
        <v>112</v>
      </c>
      <c r="BZ222">
        <v>87.49</v>
      </c>
      <c r="CA222">
        <v>2.25</v>
      </c>
      <c r="CB222">
        <v>2.25</v>
      </c>
      <c r="CC222">
        <v>0</v>
      </c>
    </row>
    <row r="223" spans="1:81" ht="34" x14ac:dyDescent="0.2">
      <c r="A223" t="s">
        <v>2051</v>
      </c>
      <c r="B223" t="s">
        <v>2052</v>
      </c>
      <c r="C223" t="s">
        <v>2053</v>
      </c>
      <c r="D223" t="s">
        <v>2054</v>
      </c>
      <c r="E223" s="2" t="s">
        <v>2055</v>
      </c>
      <c r="G223" s="3">
        <v>2550000</v>
      </c>
      <c r="H223" s="3">
        <v>16000000</v>
      </c>
      <c r="I223" s="3">
        <v>75000000</v>
      </c>
      <c r="O223" s="3">
        <v>25500000</v>
      </c>
      <c r="P223" s="3">
        <v>80000000</v>
      </c>
      <c r="Q223" s="3">
        <v>500250000</v>
      </c>
      <c r="W223" s="2" t="s">
        <v>2056</v>
      </c>
      <c r="X223" s="2" t="s">
        <v>2057</v>
      </c>
      <c r="Y223" s="2" t="s">
        <v>2058</v>
      </c>
      <c r="AE223">
        <v>2012</v>
      </c>
      <c r="AF223">
        <v>2013</v>
      </c>
      <c r="AG223">
        <v>2013</v>
      </c>
      <c r="AL223" s="3">
        <v>2437429</v>
      </c>
      <c r="AM223" t="s">
        <v>464</v>
      </c>
      <c r="AN223" s="1">
        <v>41620</v>
      </c>
      <c r="AO223" s="3">
        <v>2000000000</v>
      </c>
      <c r="AQ223">
        <v>0</v>
      </c>
      <c r="AR223">
        <v>5846.76</v>
      </c>
      <c r="AS223">
        <v>15437.02</v>
      </c>
      <c r="AY223">
        <v>1848</v>
      </c>
      <c r="AZ223">
        <v>86</v>
      </c>
      <c r="BA223">
        <v>50</v>
      </c>
      <c r="BG223">
        <v>63.99</v>
      </c>
      <c r="BH223">
        <v>95.77</v>
      </c>
      <c r="BI223">
        <v>94.48</v>
      </c>
      <c r="BN223" t="s">
        <v>178</v>
      </c>
      <c r="BO223">
        <v>4</v>
      </c>
      <c r="BP223" s="3">
        <v>98387429</v>
      </c>
      <c r="BQ223" s="20">
        <v>260</v>
      </c>
      <c r="BR223" s="20">
        <v>178</v>
      </c>
      <c r="BW223" s="20">
        <v>0</v>
      </c>
      <c r="BX223" s="22">
        <v>21283.78</v>
      </c>
      <c r="BY223">
        <v>113</v>
      </c>
      <c r="BZ223">
        <v>87.37</v>
      </c>
      <c r="CC223">
        <v>4</v>
      </c>
    </row>
    <row r="224" spans="1:81" ht="34" x14ac:dyDescent="0.2">
      <c r="A224" t="s">
        <v>2059</v>
      </c>
      <c r="B224" t="s">
        <v>2060</v>
      </c>
      <c r="C224" t="s">
        <v>2061</v>
      </c>
      <c r="D224" t="s">
        <v>2062</v>
      </c>
      <c r="E224" s="2" t="s">
        <v>2063</v>
      </c>
      <c r="I224" s="3">
        <v>7500000</v>
      </c>
      <c r="J224" s="3">
        <v>14200000</v>
      </c>
      <c r="Q224" s="3">
        <v>50025000</v>
      </c>
      <c r="R224" s="3">
        <v>142000000</v>
      </c>
      <c r="X224" s="2" t="s">
        <v>2064</v>
      </c>
      <c r="Y224" s="2" t="s">
        <v>2065</v>
      </c>
      <c r="Z224" s="2" t="s">
        <v>2066</v>
      </c>
      <c r="AF224">
        <v>2000</v>
      </c>
      <c r="AG224">
        <v>2013</v>
      </c>
      <c r="AH224">
        <v>2015</v>
      </c>
      <c r="AL224" s="3">
        <v>14200000</v>
      </c>
      <c r="AM224" t="s">
        <v>90</v>
      </c>
      <c r="AN224" s="1">
        <v>42078</v>
      </c>
      <c r="AR224">
        <v>0</v>
      </c>
      <c r="AS224">
        <v>8087.26</v>
      </c>
      <c r="AT224">
        <v>12529.3</v>
      </c>
      <c r="AZ224">
        <v>1</v>
      </c>
      <c r="BA224">
        <v>100</v>
      </c>
      <c r="BB224">
        <v>92</v>
      </c>
      <c r="BH224">
        <v>100</v>
      </c>
      <c r="BI224">
        <v>88.84</v>
      </c>
      <c r="BJ224">
        <v>86.02</v>
      </c>
      <c r="BP224" s="3">
        <v>25700000</v>
      </c>
      <c r="BR224" s="20">
        <v>4943</v>
      </c>
      <c r="BS224" s="20">
        <v>493</v>
      </c>
      <c r="BW224" s="20">
        <v>493</v>
      </c>
      <c r="BX224" s="22">
        <v>20616.560000000001</v>
      </c>
      <c r="BY224">
        <v>114</v>
      </c>
      <c r="BZ224">
        <v>87.26</v>
      </c>
      <c r="CA224">
        <v>2.84</v>
      </c>
      <c r="CB224">
        <v>2.84</v>
      </c>
      <c r="CC224">
        <v>0</v>
      </c>
    </row>
    <row r="225" spans="1:81" ht="51" x14ac:dyDescent="0.2">
      <c r="A225" t="s">
        <v>2067</v>
      </c>
      <c r="B225" t="s">
        <v>2068</v>
      </c>
      <c r="C225" t="s">
        <v>2069</v>
      </c>
      <c r="D225" t="s">
        <v>2070</v>
      </c>
      <c r="E225" s="2" t="s">
        <v>2071</v>
      </c>
      <c r="H225" s="3">
        <v>9500000</v>
      </c>
      <c r="I225" s="3">
        <v>19842139</v>
      </c>
      <c r="J225" s="3">
        <v>15000000</v>
      </c>
      <c r="K225" s="3">
        <v>20000000</v>
      </c>
      <c r="L225" s="3">
        <v>20000000</v>
      </c>
      <c r="P225" s="3">
        <v>47500000</v>
      </c>
      <c r="Q225" s="3">
        <v>132347067.13</v>
      </c>
      <c r="R225" s="3">
        <v>150000000</v>
      </c>
      <c r="S225" s="3">
        <v>300000000</v>
      </c>
      <c r="T225" s="3">
        <v>400000000</v>
      </c>
      <c r="X225" s="2" t="s">
        <v>2072</v>
      </c>
      <c r="Y225" s="2" t="s">
        <v>2073</v>
      </c>
      <c r="Z225" s="2" t="s">
        <v>2074</v>
      </c>
      <c r="AA225" s="2" t="s">
        <v>2075</v>
      </c>
      <c r="AB225" s="2" t="s">
        <v>2076</v>
      </c>
      <c r="AF225">
        <v>2011</v>
      </c>
      <c r="AG225">
        <v>2013</v>
      </c>
      <c r="AH225">
        <v>2015</v>
      </c>
      <c r="AI225">
        <v>2017</v>
      </c>
      <c r="AJ225">
        <v>2020</v>
      </c>
      <c r="AL225" s="3">
        <v>5903777</v>
      </c>
      <c r="AM225" t="s">
        <v>114</v>
      </c>
      <c r="AN225" s="1">
        <v>44166</v>
      </c>
      <c r="AO225" s="3">
        <v>400000000</v>
      </c>
      <c r="AR225">
        <v>0</v>
      </c>
      <c r="AS225">
        <v>8867.58</v>
      </c>
      <c r="AT225">
        <v>11121.45</v>
      </c>
      <c r="AU225">
        <v>534.28</v>
      </c>
      <c r="AV225">
        <v>33.17</v>
      </c>
      <c r="AZ225">
        <v>1</v>
      </c>
      <c r="BA225">
        <v>90</v>
      </c>
      <c r="BB225">
        <v>103</v>
      </c>
      <c r="BC225">
        <v>98</v>
      </c>
      <c r="BD225">
        <v>94</v>
      </c>
      <c r="BH225">
        <v>100</v>
      </c>
      <c r="BI225">
        <v>89.97</v>
      </c>
      <c r="BJ225">
        <v>84.33</v>
      </c>
      <c r="BK225">
        <v>64.86</v>
      </c>
      <c r="BL225">
        <v>35.42</v>
      </c>
      <c r="BO225">
        <v>2.41</v>
      </c>
      <c r="BP225" s="3">
        <v>141181648</v>
      </c>
      <c r="BR225" s="20">
        <v>698</v>
      </c>
      <c r="BS225" s="20">
        <v>595</v>
      </c>
      <c r="BT225" s="20">
        <v>728</v>
      </c>
      <c r="BU225" s="20">
        <v>1141</v>
      </c>
      <c r="BW225" s="20">
        <v>2604</v>
      </c>
      <c r="BX225" s="22">
        <v>20556.48</v>
      </c>
      <c r="BY225">
        <v>115</v>
      </c>
      <c r="BZ225">
        <v>87.15</v>
      </c>
      <c r="CA225">
        <v>2.27</v>
      </c>
      <c r="CB225">
        <v>1.1299999999999999</v>
      </c>
      <c r="CC225">
        <v>3.02</v>
      </c>
    </row>
    <row r="226" spans="1:81" ht="34" x14ac:dyDescent="0.2">
      <c r="A226" t="s">
        <v>2077</v>
      </c>
      <c r="B226" t="s">
        <v>2078</v>
      </c>
      <c r="C226" t="s">
        <v>2079</v>
      </c>
      <c r="D226" t="s">
        <v>2080</v>
      </c>
      <c r="E226" s="2" t="s">
        <v>2081</v>
      </c>
      <c r="G226" s="3">
        <v>5000000</v>
      </c>
      <c r="H226" s="3">
        <v>10000000</v>
      </c>
      <c r="I226" s="3">
        <v>40000000</v>
      </c>
      <c r="J226" s="3">
        <v>55000000</v>
      </c>
      <c r="K226" s="3">
        <v>60000000</v>
      </c>
      <c r="O226" s="3">
        <v>50000000</v>
      </c>
      <c r="P226" s="3">
        <v>50000000</v>
      </c>
      <c r="Q226" s="3">
        <v>266800000</v>
      </c>
      <c r="R226" s="3">
        <v>550000000</v>
      </c>
      <c r="S226" s="3">
        <v>282000000</v>
      </c>
      <c r="Z226" s="2" t="s">
        <v>2082</v>
      </c>
      <c r="AA226" s="2" t="s">
        <v>2083</v>
      </c>
      <c r="AE226">
        <v>2012</v>
      </c>
      <c r="AF226">
        <v>2012</v>
      </c>
      <c r="AG226">
        <v>2013</v>
      </c>
      <c r="AH226">
        <v>2016</v>
      </c>
      <c r="AI226">
        <v>2018</v>
      </c>
      <c r="AL226" s="3">
        <v>60000000</v>
      </c>
      <c r="AM226" t="s">
        <v>91</v>
      </c>
      <c r="AN226" s="1">
        <v>43356</v>
      </c>
      <c r="AQ226">
        <v>0</v>
      </c>
      <c r="AR226">
        <v>0</v>
      </c>
      <c r="AS226">
        <v>0</v>
      </c>
      <c r="AT226">
        <v>7865.27</v>
      </c>
      <c r="AU226">
        <v>12042.31</v>
      </c>
      <c r="AY226">
        <v>1848</v>
      </c>
      <c r="AZ226">
        <v>654</v>
      </c>
      <c r="BA226">
        <v>434</v>
      </c>
      <c r="BB226">
        <v>96</v>
      </c>
      <c r="BC226">
        <v>69</v>
      </c>
      <c r="BG226">
        <v>63.99</v>
      </c>
      <c r="BH226">
        <v>59.67</v>
      </c>
      <c r="BI226">
        <v>51.18</v>
      </c>
      <c r="BJ226">
        <v>83.73</v>
      </c>
      <c r="BK226">
        <v>80.459999999999994</v>
      </c>
      <c r="BP226" s="3">
        <v>170000000</v>
      </c>
      <c r="BQ226" s="20">
        <v>183</v>
      </c>
      <c r="BR226" s="20">
        <v>430</v>
      </c>
      <c r="BS226" s="20">
        <v>1096</v>
      </c>
      <c r="BT226" s="20">
        <v>647</v>
      </c>
      <c r="BW226" s="20">
        <v>1743</v>
      </c>
      <c r="BX226" s="22">
        <v>19907.580000000002</v>
      </c>
      <c r="BY226">
        <v>116</v>
      </c>
      <c r="BZ226">
        <v>87.03</v>
      </c>
      <c r="CA226">
        <v>1.06</v>
      </c>
      <c r="CB226">
        <v>2.06</v>
      </c>
      <c r="CC226">
        <v>0</v>
      </c>
    </row>
    <row r="227" spans="1:81" ht="51" x14ac:dyDescent="0.2">
      <c r="A227" t="s">
        <v>2084</v>
      </c>
      <c r="B227" t="s">
        <v>2085</v>
      </c>
      <c r="C227" t="s">
        <v>2086</v>
      </c>
      <c r="D227" t="s">
        <v>2087</v>
      </c>
      <c r="E227" s="2" t="s">
        <v>2088</v>
      </c>
      <c r="H227" s="3">
        <v>1900000</v>
      </c>
      <c r="I227" s="3">
        <v>23500000</v>
      </c>
      <c r="J227" s="3">
        <v>50000000</v>
      </c>
      <c r="K227" s="3">
        <v>46500000</v>
      </c>
      <c r="L227" s="3">
        <v>75000000</v>
      </c>
      <c r="P227" s="3">
        <v>9500000</v>
      </c>
      <c r="Q227" s="3">
        <v>156745000</v>
      </c>
      <c r="R227" s="3">
        <v>500000000</v>
      </c>
      <c r="S227" s="3">
        <v>697500000</v>
      </c>
      <c r="T227" s="3">
        <v>1500000000</v>
      </c>
      <c r="X227" s="2" t="s">
        <v>2089</v>
      </c>
      <c r="Y227" s="2" t="s">
        <v>2090</v>
      </c>
      <c r="Z227" s="2" t="s">
        <v>2091</v>
      </c>
      <c r="AA227" s="2" t="s">
        <v>2092</v>
      </c>
      <c r="AB227" s="2" t="s">
        <v>2093</v>
      </c>
      <c r="AF227">
        <v>2011</v>
      </c>
      <c r="AG227">
        <v>2013</v>
      </c>
      <c r="AH227">
        <v>2014</v>
      </c>
      <c r="AI227">
        <v>2016</v>
      </c>
      <c r="AJ227">
        <v>2018</v>
      </c>
      <c r="AL227" s="3">
        <v>25000000</v>
      </c>
      <c r="AM227" t="s">
        <v>92</v>
      </c>
      <c r="AN227" s="1">
        <v>44544</v>
      </c>
      <c r="AO227" s="3">
        <v>1500000000</v>
      </c>
      <c r="AR227">
        <v>0</v>
      </c>
      <c r="AS227">
        <v>29.21</v>
      </c>
      <c r="AT227">
        <v>12414.24</v>
      </c>
      <c r="AU227">
        <v>7141.83</v>
      </c>
      <c r="AV227">
        <v>61.55</v>
      </c>
      <c r="AZ227">
        <v>1</v>
      </c>
      <c r="BA227">
        <v>323</v>
      </c>
      <c r="BB227">
        <v>91</v>
      </c>
      <c r="BC227">
        <v>40</v>
      </c>
      <c r="BD227">
        <v>79</v>
      </c>
      <c r="BH227">
        <v>100</v>
      </c>
      <c r="BI227">
        <v>63.7</v>
      </c>
      <c r="BJ227">
        <v>82.35</v>
      </c>
      <c r="BK227">
        <v>83.95</v>
      </c>
      <c r="BL227">
        <v>44.29</v>
      </c>
      <c r="BO227">
        <v>7.64</v>
      </c>
      <c r="BP227" s="3">
        <v>269400000</v>
      </c>
      <c r="BR227" s="20">
        <v>907</v>
      </c>
      <c r="BS227" s="20">
        <v>512</v>
      </c>
      <c r="BT227" s="20">
        <v>741</v>
      </c>
      <c r="BU227" s="20">
        <v>587</v>
      </c>
      <c r="BW227" s="20">
        <v>3073</v>
      </c>
      <c r="BX227" s="22">
        <v>19646.830000000002</v>
      </c>
      <c r="BY227">
        <v>117</v>
      </c>
      <c r="BZ227">
        <v>86.92</v>
      </c>
      <c r="CA227">
        <v>4.45</v>
      </c>
      <c r="CB227">
        <v>3.19</v>
      </c>
      <c r="CC227">
        <v>9.57</v>
      </c>
    </row>
    <row r="228" spans="1:81" ht="51" x14ac:dyDescent="0.2">
      <c r="A228" t="s">
        <v>2094</v>
      </c>
      <c r="B228" t="s">
        <v>2095</v>
      </c>
      <c r="C228" t="s">
        <v>2096</v>
      </c>
      <c r="D228" t="s">
        <v>2097</v>
      </c>
      <c r="E228" s="2" t="s">
        <v>2098</v>
      </c>
      <c r="G228" s="3">
        <v>400000</v>
      </c>
      <c r="H228" s="3">
        <v>5000000</v>
      </c>
      <c r="I228" s="3">
        <v>12000000</v>
      </c>
      <c r="O228" s="3">
        <v>4000000</v>
      </c>
      <c r="P228" s="3">
        <v>25000000</v>
      </c>
      <c r="Q228" s="3">
        <v>80040000</v>
      </c>
      <c r="W228" s="2" t="s">
        <v>2099</v>
      </c>
      <c r="X228" s="2" t="s">
        <v>2100</v>
      </c>
      <c r="Y228" s="2" t="s">
        <v>2101</v>
      </c>
      <c r="AE228">
        <v>2011</v>
      </c>
      <c r="AF228">
        <v>2012</v>
      </c>
      <c r="AG228">
        <v>2013</v>
      </c>
      <c r="AL228" s="3">
        <v>12000000</v>
      </c>
      <c r="AM228" t="s">
        <v>89</v>
      </c>
      <c r="AN228" s="1">
        <v>41305</v>
      </c>
      <c r="AQ228">
        <v>0</v>
      </c>
      <c r="AR228">
        <v>3686.48</v>
      </c>
      <c r="AS228">
        <v>15916.71</v>
      </c>
      <c r="AY228">
        <v>1</v>
      </c>
      <c r="AZ228">
        <v>102</v>
      </c>
      <c r="BA228">
        <v>48</v>
      </c>
      <c r="BG228">
        <v>100</v>
      </c>
      <c r="BH228">
        <v>93.76</v>
      </c>
      <c r="BI228">
        <v>94.7</v>
      </c>
      <c r="BP228" s="3">
        <v>17400000</v>
      </c>
      <c r="BQ228" s="20">
        <v>351</v>
      </c>
      <c r="BR228" s="20">
        <v>76</v>
      </c>
      <c r="BW228" s="20">
        <v>0</v>
      </c>
      <c r="BX228" s="22">
        <v>19603.189999999999</v>
      </c>
      <c r="BY228">
        <v>118</v>
      </c>
      <c r="BZ228">
        <v>86.81</v>
      </c>
      <c r="CC228">
        <v>0</v>
      </c>
    </row>
    <row r="229" spans="1:81" ht="51" x14ac:dyDescent="0.2">
      <c r="A229" t="s">
        <v>2102</v>
      </c>
      <c r="B229" t="s">
        <v>2103</v>
      </c>
      <c r="C229" t="s">
        <v>2104</v>
      </c>
      <c r="D229" t="s">
        <v>2105</v>
      </c>
      <c r="E229" s="2" t="s">
        <v>2106</v>
      </c>
      <c r="H229" s="3">
        <v>4000000</v>
      </c>
      <c r="I229" s="3">
        <v>10000000</v>
      </c>
      <c r="J229" s="3">
        <v>40000000</v>
      </c>
      <c r="K229" s="3">
        <v>75000000</v>
      </c>
      <c r="L229" s="3">
        <v>50000000</v>
      </c>
      <c r="M229" s="3">
        <v>40000000</v>
      </c>
      <c r="P229" s="3">
        <v>20000000</v>
      </c>
      <c r="Q229" s="3">
        <v>66700000</v>
      </c>
      <c r="R229" s="3">
        <v>400000000</v>
      </c>
      <c r="S229" s="3">
        <v>1125000000</v>
      </c>
      <c r="T229" s="3">
        <v>1000000000</v>
      </c>
      <c r="U229" s="3">
        <v>850000000</v>
      </c>
      <c r="W229" s="2" t="s">
        <v>2107</v>
      </c>
      <c r="X229" s="2" t="s">
        <v>2108</v>
      </c>
      <c r="Y229" s="2" t="s">
        <v>2109</v>
      </c>
      <c r="Z229" s="2" t="s">
        <v>2110</v>
      </c>
      <c r="AA229" s="2" t="s">
        <v>2111</v>
      </c>
      <c r="AB229" s="2" t="s">
        <v>2112</v>
      </c>
      <c r="AC229" s="2" t="s">
        <v>2113</v>
      </c>
      <c r="AE229">
        <v>2011</v>
      </c>
      <c r="AF229">
        <v>2012</v>
      </c>
      <c r="AG229">
        <v>2013</v>
      </c>
      <c r="AH229">
        <v>2014</v>
      </c>
      <c r="AI229">
        <v>2015</v>
      </c>
      <c r="AJ229">
        <v>2017</v>
      </c>
      <c r="AK229">
        <v>2018</v>
      </c>
      <c r="AL229" s="3">
        <v>40000000</v>
      </c>
      <c r="AM229" t="s">
        <v>107</v>
      </c>
      <c r="AN229" s="1">
        <v>43298</v>
      </c>
      <c r="AO229" s="3">
        <v>1305900000</v>
      </c>
      <c r="AQ229">
        <v>0</v>
      </c>
      <c r="AR229">
        <v>272.52999999999997</v>
      </c>
      <c r="AS229">
        <v>1412.11</v>
      </c>
      <c r="AT229">
        <v>4398.1899999999996</v>
      </c>
      <c r="AU229">
        <v>7662.75</v>
      </c>
      <c r="AV229">
        <v>5669.93</v>
      </c>
      <c r="AW229">
        <v>0</v>
      </c>
      <c r="AY229">
        <v>1</v>
      </c>
      <c r="AZ229">
        <v>260</v>
      </c>
      <c r="BA229">
        <v>198</v>
      </c>
      <c r="BB229">
        <v>150</v>
      </c>
      <c r="BC229">
        <v>49</v>
      </c>
      <c r="BD229">
        <v>17</v>
      </c>
      <c r="BE229">
        <v>27</v>
      </c>
      <c r="BG229">
        <v>100</v>
      </c>
      <c r="BH229">
        <v>84</v>
      </c>
      <c r="BI229">
        <v>77.790000000000006</v>
      </c>
      <c r="BJ229">
        <v>70.78</v>
      </c>
      <c r="BK229">
        <v>81.25</v>
      </c>
      <c r="BL229">
        <v>84.31</v>
      </c>
      <c r="BM229">
        <v>44.68</v>
      </c>
      <c r="BN229" t="s">
        <v>178</v>
      </c>
      <c r="BO229">
        <v>15.1</v>
      </c>
      <c r="BP229" s="3">
        <v>219000000</v>
      </c>
      <c r="BQ229" s="20">
        <v>515</v>
      </c>
      <c r="BR229" s="20">
        <v>371</v>
      </c>
      <c r="BS229" s="20">
        <v>468</v>
      </c>
      <c r="BT229" s="20">
        <v>323</v>
      </c>
      <c r="BU229" s="20">
        <v>657</v>
      </c>
      <c r="BV229" s="20">
        <v>420</v>
      </c>
      <c r="BW229" s="20">
        <v>1868</v>
      </c>
      <c r="BX229" s="22">
        <v>19415.509999999998</v>
      </c>
      <c r="BY229">
        <v>119</v>
      </c>
      <c r="BZ229">
        <v>86.7</v>
      </c>
      <c r="CA229">
        <v>14.99</v>
      </c>
      <c r="CB229">
        <v>16.87</v>
      </c>
      <c r="CC229">
        <v>19.579999999999998</v>
      </c>
    </row>
    <row r="230" spans="1:81" ht="51" x14ac:dyDescent="0.2">
      <c r="A230" t="s">
        <v>2114</v>
      </c>
      <c r="B230" t="s">
        <v>2115</v>
      </c>
      <c r="C230" t="s">
        <v>2116</v>
      </c>
      <c r="D230" t="s">
        <v>2117</v>
      </c>
      <c r="E230" s="2" t="s">
        <v>2118</v>
      </c>
      <c r="G230" s="3">
        <v>1000000</v>
      </c>
      <c r="H230" s="3">
        <v>5476464</v>
      </c>
      <c r="I230" s="3">
        <v>28000000</v>
      </c>
      <c r="J230" s="3">
        <v>75000000</v>
      </c>
      <c r="K230" s="3">
        <v>100000000</v>
      </c>
      <c r="O230" s="3">
        <v>10000000</v>
      </c>
      <c r="P230" s="3">
        <v>27382320</v>
      </c>
      <c r="Q230" s="3">
        <v>186760000</v>
      </c>
      <c r="R230" s="3">
        <v>750000000</v>
      </c>
      <c r="S230" s="3">
        <v>1500000000</v>
      </c>
      <c r="W230" s="2" t="s">
        <v>141</v>
      </c>
      <c r="X230" s="2" t="s">
        <v>2119</v>
      </c>
      <c r="Y230" s="2" t="s">
        <v>2120</v>
      </c>
      <c r="Z230" s="2" t="s">
        <v>2121</v>
      </c>
      <c r="AA230" s="2" t="s">
        <v>2122</v>
      </c>
      <c r="AE230">
        <v>2011</v>
      </c>
      <c r="AF230">
        <v>2011</v>
      </c>
      <c r="AG230">
        <v>2013</v>
      </c>
      <c r="AH230">
        <v>2016</v>
      </c>
      <c r="AI230">
        <v>2019</v>
      </c>
      <c r="AL230" s="3">
        <v>100000000</v>
      </c>
      <c r="AM230" t="s">
        <v>91</v>
      </c>
      <c r="AN230" s="1">
        <v>43636</v>
      </c>
      <c r="AO230" s="3">
        <v>422933400</v>
      </c>
      <c r="AQ230">
        <v>0</v>
      </c>
      <c r="AR230">
        <v>0</v>
      </c>
      <c r="AS230">
        <v>13633.26</v>
      </c>
      <c r="AT230">
        <v>5615.25</v>
      </c>
      <c r="AU230">
        <v>152.11000000000001</v>
      </c>
      <c r="AY230">
        <v>1</v>
      </c>
      <c r="AZ230">
        <v>1</v>
      </c>
      <c r="BA230">
        <v>57</v>
      </c>
      <c r="BB230">
        <v>115</v>
      </c>
      <c r="BC230">
        <v>188</v>
      </c>
      <c r="BG230">
        <v>100</v>
      </c>
      <c r="BH230">
        <v>100</v>
      </c>
      <c r="BI230">
        <v>93.69</v>
      </c>
      <c r="BJ230">
        <v>80.48</v>
      </c>
      <c r="BK230">
        <v>45.48</v>
      </c>
      <c r="BO230">
        <v>1.9</v>
      </c>
      <c r="BP230" s="3">
        <v>343176464</v>
      </c>
      <c r="BQ230" s="20">
        <v>53</v>
      </c>
      <c r="BR230" s="20">
        <v>690</v>
      </c>
      <c r="BS230" s="20">
        <v>945</v>
      </c>
      <c r="BT230" s="20">
        <v>1185</v>
      </c>
      <c r="BW230" s="20">
        <v>2130</v>
      </c>
      <c r="BX230" s="22">
        <v>19400.62</v>
      </c>
      <c r="BY230">
        <v>120</v>
      </c>
      <c r="BZ230">
        <v>86.58</v>
      </c>
      <c r="CA230">
        <v>4.0199999999999996</v>
      </c>
      <c r="CB230">
        <v>4.0199999999999996</v>
      </c>
      <c r="CC230">
        <v>2.2599999999999998</v>
      </c>
    </row>
    <row r="231" spans="1:81" ht="34" x14ac:dyDescent="0.2">
      <c r="A231" t="s">
        <v>2123</v>
      </c>
      <c r="B231" t="s">
        <v>2124</v>
      </c>
      <c r="C231" t="s">
        <v>2125</v>
      </c>
      <c r="D231" t="s">
        <v>2126</v>
      </c>
      <c r="E231" s="2" t="s">
        <v>2127</v>
      </c>
      <c r="H231" s="3">
        <v>18600000</v>
      </c>
      <c r="I231" s="3">
        <v>32600000</v>
      </c>
      <c r="J231" s="3">
        <v>25000000</v>
      </c>
      <c r="P231" s="3">
        <v>93000000</v>
      </c>
      <c r="Q231" s="3">
        <v>217442000</v>
      </c>
      <c r="R231" s="3">
        <v>250000000</v>
      </c>
      <c r="X231" s="2" t="s">
        <v>2128</v>
      </c>
      <c r="Y231" s="2" t="s">
        <v>2129</v>
      </c>
      <c r="Z231" s="2" t="s">
        <v>2130</v>
      </c>
      <c r="AF231">
        <v>2009</v>
      </c>
      <c r="AG231">
        <v>2013</v>
      </c>
      <c r="AH231">
        <v>2015</v>
      </c>
      <c r="AL231" s="3">
        <v>81000000</v>
      </c>
      <c r="AM231" t="s">
        <v>695</v>
      </c>
      <c r="AN231" s="1">
        <v>42123</v>
      </c>
      <c r="AO231" s="3">
        <v>719820000</v>
      </c>
      <c r="AR231">
        <v>0</v>
      </c>
      <c r="AS231">
        <v>8161.63</v>
      </c>
      <c r="AT231">
        <v>10922.18</v>
      </c>
      <c r="AZ231">
        <v>1</v>
      </c>
      <c r="BA231">
        <v>97</v>
      </c>
      <c r="BB231">
        <v>109</v>
      </c>
      <c r="BH231">
        <v>100</v>
      </c>
      <c r="BI231">
        <v>89.18</v>
      </c>
      <c r="BJ231">
        <v>83.41</v>
      </c>
      <c r="BO231">
        <v>2.98</v>
      </c>
      <c r="BP231" s="3">
        <v>377401413</v>
      </c>
      <c r="BR231" s="20">
        <v>1420</v>
      </c>
      <c r="BS231" s="20">
        <v>672</v>
      </c>
      <c r="BW231" s="20">
        <v>672</v>
      </c>
      <c r="BX231" s="22">
        <v>19083.810000000001</v>
      </c>
      <c r="BY231">
        <v>121</v>
      </c>
      <c r="BZ231">
        <v>86.47</v>
      </c>
      <c r="CA231">
        <v>1.1499999999999999</v>
      </c>
      <c r="CB231">
        <v>1.1499999999999999</v>
      </c>
      <c r="CC231">
        <v>3.31</v>
      </c>
    </row>
    <row r="232" spans="1:81" ht="68" x14ac:dyDescent="0.2">
      <c r="A232" t="s">
        <v>2131</v>
      </c>
      <c r="B232" t="s">
        <v>2132</v>
      </c>
      <c r="C232" t="s">
        <v>2133</v>
      </c>
      <c r="D232" t="s">
        <v>2134</v>
      </c>
      <c r="E232" s="2" t="s">
        <v>2135</v>
      </c>
      <c r="G232" s="3">
        <v>1000000</v>
      </c>
      <c r="H232" s="3">
        <v>6000000</v>
      </c>
      <c r="I232" s="3">
        <v>15000000</v>
      </c>
      <c r="O232" s="3">
        <v>10000000</v>
      </c>
      <c r="P232" s="3">
        <v>30000000</v>
      </c>
      <c r="Q232" s="3">
        <v>100050000</v>
      </c>
      <c r="W232" s="2" t="s">
        <v>2136</v>
      </c>
      <c r="X232" s="2" t="s">
        <v>120</v>
      </c>
      <c r="Y232" s="2" t="s">
        <v>2137</v>
      </c>
      <c r="AE232">
        <v>2012</v>
      </c>
      <c r="AF232">
        <v>2012</v>
      </c>
      <c r="AG232">
        <v>2013</v>
      </c>
      <c r="AL232" s="3">
        <v>25000000</v>
      </c>
      <c r="AM232" t="s">
        <v>89</v>
      </c>
      <c r="AN232" s="1">
        <v>41953</v>
      </c>
      <c r="AQ232">
        <v>3462.3</v>
      </c>
      <c r="AR232">
        <v>2288.92</v>
      </c>
      <c r="AS232">
        <v>13082.85</v>
      </c>
      <c r="AY232">
        <v>16</v>
      </c>
      <c r="AZ232">
        <v>141</v>
      </c>
      <c r="BA232">
        <v>58</v>
      </c>
      <c r="BG232">
        <v>99.71</v>
      </c>
      <c r="BH232">
        <v>91.35</v>
      </c>
      <c r="BI232">
        <v>93.57</v>
      </c>
      <c r="BP232" s="3">
        <v>47000000</v>
      </c>
      <c r="BQ232" s="20">
        <v>249</v>
      </c>
      <c r="BR232" s="20">
        <v>331</v>
      </c>
      <c r="BW232" s="20">
        <v>396</v>
      </c>
      <c r="BX232" s="22">
        <v>18834.07</v>
      </c>
      <c r="BY232">
        <v>122</v>
      </c>
      <c r="BZ232">
        <v>86.36</v>
      </c>
      <c r="CC232">
        <v>0</v>
      </c>
    </row>
    <row r="233" spans="1:81" ht="34" x14ac:dyDescent="0.2">
      <c r="A233" t="s">
        <v>2138</v>
      </c>
      <c r="B233" t="s">
        <v>2139</v>
      </c>
      <c r="C233" t="s">
        <v>2140</v>
      </c>
      <c r="D233" t="s">
        <v>2141</v>
      </c>
      <c r="E233" s="2" t="s">
        <v>2142</v>
      </c>
      <c r="G233" s="3">
        <v>50000</v>
      </c>
      <c r="H233" s="3">
        <v>4000000</v>
      </c>
      <c r="I233" s="3">
        <v>13500000</v>
      </c>
      <c r="J233" s="3">
        <v>13300000</v>
      </c>
      <c r="O233" s="3">
        <v>500000</v>
      </c>
      <c r="P233" s="3">
        <v>20000000</v>
      </c>
      <c r="Q233" s="3">
        <v>90045000</v>
      </c>
      <c r="R233" s="3">
        <v>133000000</v>
      </c>
      <c r="W233" s="2" t="s">
        <v>821</v>
      </c>
      <c r="X233" s="2" t="s">
        <v>2143</v>
      </c>
      <c r="Y233" s="2" t="s">
        <v>2144</v>
      </c>
      <c r="Z233" s="2" t="s">
        <v>2145</v>
      </c>
      <c r="AE233">
        <v>2011</v>
      </c>
      <c r="AF233">
        <v>2012</v>
      </c>
      <c r="AG233">
        <v>2013</v>
      </c>
      <c r="AH233">
        <v>2015</v>
      </c>
      <c r="AL233" s="3">
        <v>15000000</v>
      </c>
      <c r="AM233" t="s">
        <v>90</v>
      </c>
      <c r="AN233" s="1">
        <v>43320</v>
      </c>
      <c r="AQ233">
        <v>0</v>
      </c>
      <c r="AR233">
        <v>3773.18</v>
      </c>
      <c r="AS233">
        <v>2078.86</v>
      </c>
      <c r="AT233">
        <v>12432.28</v>
      </c>
      <c r="AY233">
        <v>1</v>
      </c>
      <c r="AZ233">
        <v>99</v>
      </c>
      <c r="BA233">
        <v>167</v>
      </c>
      <c r="BB233">
        <v>93</v>
      </c>
      <c r="BG233">
        <v>100</v>
      </c>
      <c r="BH233">
        <v>93.95</v>
      </c>
      <c r="BI233">
        <v>81.290000000000006</v>
      </c>
      <c r="BJ233">
        <v>85.87</v>
      </c>
      <c r="BP233" s="3">
        <v>47050000</v>
      </c>
      <c r="BQ233" s="20">
        <v>442</v>
      </c>
      <c r="BR233" s="20">
        <v>455</v>
      </c>
      <c r="BS233" s="20">
        <v>631</v>
      </c>
      <c r="BW233" s="20">
        <v>1785</v>
      </c>
      <c r="BX233" s="22">
        <v>18284.32</v>
      </c>
      <c r="BY233">
        <v>123</v>
      </c>
      <c r="BZ233">
        <v>86.25</v>
      </c>
      <c r="CA233">
        <v>1.48</v>
      </c>
      <c r="CB233">
        <v>1.48</v>
      </c>
      <c r="CC233">
        <v>0</v>
      </c>
    </row>
    <row r="234" spans="1:81" ht="68" x14ac:dyDescent="0.2">
      <c r="A234" t="s">
        <v>2146</v>
      </c>
      <c r="B234" t="s">
        <v>2147</v>
      </c>
      <c r="C234" t="s">
        <v>2148</v>
      </c>
      <c r="D234" t="s">
        <v>2149</v>
      </c>
      <c r="E234" s="2" t="s">
        <v>2150</v>
      </c>
      <c r="H234" s="3">
        <v>13100000</v>
      </c>
      <c r="I234" s="3">
        <v>52000000</v>
      </c>
      <c r="K234" s="3">
        <v>168000000</v>
      </c>
      <c r="P234" s="3">
        <v>65500000</v>
      </c>
      <c r="Q234" s="3">
        <v>346840000</v>
      </c>
      <c r="S234" s="3">
        <v>2200000000</v>
      </c>
      <c r="X234" s="2" t="s">
        <v>2151</v>
      </c>
      <c r="Y234" s="2" t="s">
        <v>2152</v>
      </c>
      <c r="Z234" s="2" t="s">
        <v>1735</v>
      </c>
      <c r="AA234" s="2" t="s">
        <v>2153</v>
      </c>
      <c r="AF234">
        <v>2013</v>
      </c>
      <c r="AG234">
        <v>2013</v>
      </c>
      <c r="AH234">
        <v>2013</v>
      </c>
      <c r="AI234">
        <v>2019</v>
      </c>
      <c r="AL234" s="3">
        <v>200000000</v>
      </c>
      <c r="AM234" t="s">
        <v>355</v>
      </c>
      <c r="AN234" s="1">
        <v>43516</v>
      </c>
      <c r="AO234" s="3">
        <v>2520000000</v>
      </c>
      <c r="AR234">
        <v>6109.35</v>
      </c>
      <c r="AS234">
        <v>11949.35</v>
      </c>
      <c r="AT234">
        <v>15.6</v>
      </c>
      <c r="AU234">
        <v>68.989999999999995</v>
      </c>
      <c r="AZ234">
        <v>80</v>
      </c>
      <c r="BA234">
        <v>73</v>
      </c>
      <c r="BB234">
        <v>165</v>
      </c>
      <c r="BC234">
        <v>194</v>
      </c>
      <c r="BH234">
        <v>96.07</v>
      </c>
      <c r="BI234">
        <v>91.88</v>
      </c>
      <c r="BJ234">
        <v>56.15</v>
      </c>
      <c r="BK234">
        <v>43.73</v>
      </c>
      <c r="BN234" t="s">
        <v>133</v>
      </c>
      <c r="BO234">
        <v>6.1</v>
      </c>
      <c r="BP234" s="3">
        <v>573898658</v>
      </c>
      <c r="BR234" s="20">
        <v>176</v>
      </c>
      <c r="BS234" s="20">
        <v>-261</v>
      </c>
      <c r="BT234" s="20">
        <v>2151</v>
      </c>
      <c r="BW234" s="20">
        <v>1890</v>
      </c>
      <c r="BX234" s="22">
        <v>18143.29</v>
      </c>
      <c r="BY234">
        <v>124</v>
      </c>
      <c r="BZ234">
        <v>86.13</v>
      </c>
      <c r="CA234">
        <v>0</v>
      </c>
      <c r="CB234">
        <v>0</v>
      </c>
      <c r="CC234">
        <v>7.27</v>
      </c>
    </row>
    <row r="235" spans="1:81" ht="51" x14ac:dyDescent="0.2">
      <c r="A235" t="s">
        <v>2154</v>
      </c>
      <c r="B235" t="s">
        <v>2155</v>
      </c>
      <c r="C235" t="s">
        <v>2156</v>
      </c>
      <c r="D235" t="s">
        <v>2157</v>
      </c>
      <c r="E235" s="2" t="s">
        <v>2158</v>
      </c>
      <c r="H235" s="3">
        <v>1900000</v>
      </c>
      <c r="I235" s="3">
        <v>165000000</v>
      </c>
      <c r="J235" s="3">
        <v>60000000</v>
      </c>
      <c r="P235" s="3">
        <v>9500000</v>
      </c>
      <c r="Q235" s="3">
        <v>665000000</v>
      </c>
      <c r="R235" s="3">
        <v>750000000</v>
      </c>
      <c r="X235" s="2" t="s">
        <v>2159</v>
      </c>
      <c r="Y235" s="2" t="s">
        <v>2160</v>
      </c>
      <c r="Z235" s="2" t="s">
        <v>2161</v>
      </c>
      <c r="AF235">
        <v>2010</v>
      </c>
      <c r="AG235">
        <v>2013</v>
      </c>
      <c r="AH235">
        <v>2014</v>
      </c>
      <c r="AL235" s="3">
        <v>60000000</v>
      </c>
      <c r="AM235" t="s">
        <v>90</v>
      </c>
      <c r="AN235" s="1">
        <v>41907</v>
      </c>
      <c r="AO235" s="3">
        <v>750000000</v>
      </c>
      <c r="AR235">
        <v>0</v>
      </c>
      <c r="AS235">
        <v>4487.8900000000003</v>
      </c>
      <c r="AT235">
        <v>13458.96</v>
      </c>
      <c r="AZ235">
        <v>1</v>
      </c>
      <c r="BA235">
        <v>117</v>
      </c>
      <c r="BB235">
        <v>80</v>
      </c>
      <c r="BH235">
        <v>100</v>
      </c>
      <c r="BI235">
        <v>86.92</v>
      </c>
      <c r="BJ235">
        <v>84.51</v>
      </c>
      <c r="BO235">
        <v>1.02</v>
      </c>
      <c r="BP235" s="3">
        <v>299900000</v>
      </c>
      <c r="BR235" s="20">
        <v>1301</v>
      </c>
      <c r="BS235" s="20">
        <v>420</v>
      </c>
      <c r="BW235" s="20">
        <v>420</v>
      </c>
      <c r="BX235" s="22">
        <v>17946.849999999999</v>
      </c>
      <c r="BY235">
        <v>125</v>
      </c>
      <c r="BZ235">
        <v>86.02</v>
      </c>
      <c r="CA235">
        <v>1.1299999999999999</v>
      </c>
      <c r="CB235">
        <v>1.1299999999999999</v>
      </c>
      <c r="CC235">
        <v>1.1299999999999999</v>
      </c>
    </row>
    <row r="236" spans="1:81" ht="34" x14ac:dyDescent="0.2">
      <c r="A236" t="s">
        <v>2162</v>
      </c>
      <c r="B236" t="s">
        <v>2163</v>
      </c>
      <c r="C236" t="s">
        <v>2164</v>
      </c>
      <c r="D236" t="s">
        <v>2165</v>
      </c>
      <c r="E236" s="2" t="s">
        <v>2166</v>
      </c>
      <c r="H236" s="3">
        <v>2000000</v>
      </c>
      <c r="I236" s="3">
        <v>3000000</v>
      </c>
      <c r="J236" s="3">
        <v>11500000</v>
      </c>
      <c r="P236" s="3">
        <v>10000000</v>
      </c>
      <c r="Q236" s="3">
        <v>20010000</v>
      </c>
      <c r="R236" s="3">
        <v>115000000</v>
      </c>
      <c r="X236" s="2" t="s">
        <v>390</v>
      </c>
      <c r="Y236" s="2" t="s">
        <v>2167</v>
      </c>
      <c r="Z236" s="2" t="s">
        <v>2168</v>
      </c>
      <c r="AF236">
        <v>2010</v>
      </c>
      <c r="AG236">
        <v>2013</v>
      </c>
      <c r="AH236">
        <v>2019</v>
      </c>
      <c r="AL236" s="3">
        <v>11500000</v>
      </c>
      <c r="AM236" t="s">
        <v>90</v>
      </c>
      <c r="AN236" s="1">
        <v>43669</v>
      </c>
      <c r="AO236" s="3">
        <v>115000000</v>
      </c>
      <c r="AR236">
        <v>0</v>
      </c>
      <c r="AS236">
        <v>2.21</v>
      </c>
      <c r="AT236">
        <v>17456.93</v>
      </c>
      <c r="AZ236">
        <v>1</v>
      </c>
      <c r="BA236">
        <v>370</v>
      </c>
      <c r="BB236">
        <v>155</v>
      </c>
      <c r="BH236">
        <v>100</v>
      </c>
      <c r="BI236">
        <v>58.4</v>
      </c>
      <c r="BJ236">
        <v>80.8</v>
      </c>
      <c r="BO236">
        <v>5.17</v>
      </c>
      <c r="BP236" s="3">
        <v>21500000</v>
      </c>
      <c r="BR236" s="20">
        <v>1236</v>
      </c>
      <c r="BS236" s="20">
        <v>2228</v>
      </c>
      <c r="BW236" s="20">
        <v>2228</v>
      </c>
      <c r="BX236" s="22">
        <v>17459.14</v>
      </c>
      <c r="BY236">
        <v>126</v>
      </c>
      <c r="BZ236">
        <v>85.91</v>
      </c>
      <c r="CC236">
        <v>5.75</v>
      </c>
    </row>
    <row r="237" spans="1:81" ht="51" x14ac:dyDescent="0.2">
      <c r="A237" t="s">
        <v>2169</v>
      </c>
      <c r="B237" t="s">
        <v>2170</v>
      </c>
      <c r="C237" t="s">
        <v>2171</v>
      </c>
      <c r="D237" t="s">
        <v>2172</v>
      </c>
      <c r="E237" s="2" t="s">
        <v>2173</v>
      </c>
      <c r="H237" s="3">
        <v>3400000</v>
      </c>
      <c r="I237" s="3">
        <v>7000000</v>
      </c>
      <c r="J237" s="3">
        <v>12000000</v>
      </c>
      <c r="L237" s="3">
        <v>40000000</v>
      </c>
      <c r="M237" s="3">
        <v>65000000</v>
      </c>
      <c r="P237" s="3">
        <v>17000000</v>
      </c>
      <c r="Q237" s="3">
        <v>46690000</v>
      </c>
      <c r="R237" s="3">
        <v>120000000</v>
      </c>
      <c r="T237" s="3">
        <v>800000000</v>
      </c>
      <c r="U237" s="3">
        <v>1950000000</v>
      </c>
      <c r="W237" s="2" t="s">
        <v>2174</v>
      </c>
      <c r="X237" s="2" t="s">
        <v>2175</v>
      </c>
      <c r="Y237" s="2" t="s">
        <v>2176</v>
      </c>
      <c r="Z237" s="2" t="s">
        <v>2177</v>
      </c>
      <c r="AA237" s="2" t="s">
        <v>2178</v>
      </c>
      <c r="AB237" s="2" t="s">
        <v>2179</v>
      </c>
      <c r="AC237" s="2" t="s">
        <v>2180</v>
      </c>
      <c r="AE237">
        <v>2011</v>
      </c>
      <c r="AF237">
        <v>2012</v>
      </c>
      <c r="AG237">
        <v>2013</v>
      </c>
      <c r="AH237">
        <v>2014</v>
      </c>
      <c r="AI237">
        <v>2014</v>
      </c>
      <c r="AJ237">
        <v>2016</v>
      </c>
      <c r="AK237">
        <v>2017</v>
      </c>
      <c r="AL237" s="3">
        <v>50000000</v>
      </c>
      <c r="AM237" t="s">
        <v>355</v>
      </c>
      <c r="AN237" s="1">
        <v>43244</v>
      </c>
      <c r="AO237" s="3">
        <v>2300000000</v>
      </c>
      <c r="AQ237">
        <v>0</v>
      </c>
      <c r="AR237">
        <v>17.02</v>
      </c>
      <c r="AS237">
        <v>1575.7</v>
      </c>
      <c r="AT237">
        <v>550.91999999999996</v>
      </c>
      <c r="AU237">
        <v>13795.88</v>
      </c>
      <c r="AV237">
        <v>1428.64</v>
      </c>
      <c r="AW237">
        <v>32.4</v>
      </c>
      <c r="AY237">
        <v>1</v>
      </c>
      <c r="AZ237">
        <v>428</v>
      </c>
      <c r="BA237">
        <v>181</v>
      </c>
      <c r="BB237">
        <v>206</v>
      </c>
      <c r="BC237">
        <v>35</v>
      </c>
      <c r="BD237">
        <v>15</v>
      </c>
      <c r="BE237">
        <v>17</v>
      </c>
      <c r="BG237">
        <v>100</v>
      </c>
      <c r="BH237">
        <v>73.63</v>
      </c>
      <c r="BI237">
        <v>79.709999999999994</v>
      </c>
      <c r="BJ237">
        <v>59.8</v>
      </c>
      <c r="BK237">
        <v>85.28</v>
      </c>
      <c r="BL237">
        <v>85.42</v>
      </c>
      <c r="BM237">
        <v>56.76</v>
      </c>
      <c r="BN237" t="s">
        <v>178</v>
      </c>
      <c r="BO237">
        <v>37.049999999999997</v>
      </c>
      <c r="BP237" s="3">
        <v>360900000</v>
      </c>
      <c r="BQ237" s="20">
        <v>464</v>
      </c>
      <c r="BR237" s="20">
        <v>301</v>
      </c>
      <c r="BS237" s="20">
        <v>401</v>
      </c>
      <c r="BT237" s="20">
        <v>237</v>
      </c>
      <c r="BU237" s="20">
        <v>675</v>
      </c>
      <c r="BV237" s="20">
        <v>314</v>
      </c>
      <c r="BW237" s="20">
        <v>1935</v>
      </c>
      <c r="BX237" s="22">
        <v>17400.560000000001</v>
      </c>
      <c r="BY237">
        <v>127</v>
      </c>
      <c r="BZ237">
        <v>85.79</v>
      </c>
      <c r="CA237">
        <v>41.76</v>
      </c>
      <c r="CB237">
        <v>0</v>
      </c>
      <c r="CC237">
        <v>49.26</v>
      </c>
    </row>
    <row r="238" spans="1:81" ht="34" x14ac:dyDescent="0.2">
      <c r="A238" t="s">
        <v>2181</v>
      </c>
      <c r="B238" t="s">
        <v>2182</v>
      </c>
      <c r="C238" t="s">
        <v>2183</v>
      </c>
      <c r="E238" s="2" t="s">
        <v>2184</v>
      </c>
      <c r="H238" s="3">
        <v>51781008</v>
      </c>
      <c r="I238" s="3">
        <v>171696040</v>
      </c>
      <c r="J238" s="3">
        <v>394233244</v>
      </c>
      <c r="P238" s="3">
        <v>258905040</v>
      </c>
      <c r="Q238" s="3">
        <v>1145212586.8</v>
      </c>
      <c r="R238" s="3">
        <v>1174486537</v>
      </c>
      <c r="X238" s="2" t="s">
        <v>2185</v>
      </c>
      <c r="Y238" s="2" t="s">
        <v>2186</v>
      </c>
      <c r="Z238" s="2" t="s">
        <v>2187</v>
      </c>
      <c r="AF238">
        <v>2012</v>
      </c>
      <c r="AG238">
        <v>2013</v>
      </c>
      <c r="AH238">
        <v>2016</v>
      </c>
      <c r="AL238" s="3">
        <v>56000000</v>
      </c>
      <c r="AM238" t="s">
        <v>327</v>
      </c>
      <c r="AN238" s="1">
        <v>42432</v>
      </c>
      <c r="AO238" s="3">
        <v>1980000000</v>
      </c>
      <c r="AR238">
        <v>0</v>
      </c>
      <c r="AS238">
        <v>0</v>
      </c>
      <c r="AT238">
        <v>17328.62</v>
      </c>
      <c r="AZ238">
        <v>654</v>
      </c>
      <c r="BA238">
        <v>434</v>
      </c>
      <c r="BB238">
        <v>57</v>
      </c>
      <c r="BH238">
        <v>59.67</v>
      </c>
      <c r="BI238">
        <v>51.18</v>
      </c>
      <c r="BJ238">
        <v>90.41</v>
      </c>
      <c r="BN238" t="s">
        <v>133</v>
      </c>
      <c r="BO238">
        <v>1.56</v>
      </c>
      <c r="BP238" s="3">
        <v>1251740292</v>
      </c>
      <c r="BR238" s="20">
        <v>366</v>
      </c>
      <c r="BS238" s="20">
        <v>1157</v>
      </c>
      <c r="BW238" s="20">
        <v>1157</v>
      </c>
      <c r="BX238" s="22">
        <v>17328.62</v>
      </c>
      <c r="BY238">
        <v>128</v>
      </c>
      <c r="BZ238">
        <v>85.68</v>
      </c>
      <c r="CA238">
        <v>1.03</v>
      </c>
      <c r="CC238">
        <v>1.73</v>
      </c>
    </row>
    <row r="239" spans="1:81" ht="51" x14ac:dyDescent="0.2">
      <c r="A239" t="s">
        <v>2188</v>
      </c>
      <c r="B239" t="s">
        <v>2189</v>
      </c>
      <c r="C239" t="s">
        <v>2190</v>
      </c>
      <c r="D239" t="s">
        <v>2188</v>
      </c>
      <c r="E239" s="2" t="s">
        <v>2191</v>
      </c>
      <c r="G239" s="3">
        <v>500000</v>
      </c>
      <c r="H239" s="3">
        <v>6250000</v>
      </c>
      <c r="I239" s="3">
        <v>8000000</v>
      </c>
      <c r="O239" s="3">
        <v>5000000</v>
      </c>
      <c r="P239" s="3">
        <v>31250000</v>
      </c>
      <c r="Q239" s="3">
        <v>53360000</v>
      </c>
      <c r="W239" s="2" t="s">
        <v>2192</v>
      </c>
      <c r="X239" s="2" t="s">
        <v>2193</v>
      </c>
      <c r="Y239" s="2" t="s">
        <v>2194</v>
      </c>
      <c r="AE239">
        <v>2011</v>
      </c>
      <c r="AF239">
        <v>2012</v>
      </c>
      <c r="AG239">
        <v>2013</v>
      </c>
      <c r="AL239" s="3">
        <v>8000000</v>
      </c>
      <c r="AM239" t="s">
        <v>89</v>
      </c>
      <c r="AN239" s="1">
        <v>41431</v>
      </c>
      <c r="AO239" s="3">
        <v>53360000</v>
      </c>
      <c r="AQ239">
        <v>0</v>
      </c>
      <c r="AR239">
        <v>13083.97</v>
      </c>
      <c r="AS239">
        <v>4152.9399999999996</v>
      </c>
      <c r="AY239">
        <v>1</v>
      </c>
      <c r="AZ239">
        <v>17</v>
      </c>
      <c r="BA239">
        <v>128</v>
      </c>
      <c r="BG239">
        <v>100</v>
      </c>
      <c r="BH239">
        <v>99.01</v>
      </c>
      <c r="BI239">
        <v>85.68</v>
      </c>
      <c r="BO239">
        <v>1</v>
      </c>
      <c r="BP239" s="3">
        <v>24750000</v>
      </c>
      <c r="BQ239" s="20">
        <v>302</v>
      </c>
      <c r="BR239" s="20">
        <v>455</v>
      </c>
      <c r="BW239" s="20">
        <v>0</v>
      </c>
      <c r="BX239" s="22">
        <v>17236.91</v>
      </c>
      <c r="BY239">
        <v>129</v>
      </c>
      <c r="BZ239">
        <v>85.57</v>
      </c>
      <c r="CC239">
        <v>1</v>
      </c>
    </row>
    <row r="240" spans="1:81" ht="34" x14ac:dyDescent="0.2">
      <c r="A240" t="s">
        <v>2195</v>
      </c>
      <c r="B240" t="s">
        <v>2196</v>
      </c>
      <c r="C240" t="s">
        <v>2197</v>
      </c>
      <c r="D240" t="s">
        <v>2198</v>
      </c>
      <c r="E240" s="2" t="s">
        <v>2199</v>
      </c>
      <c r="H240" s="3">
        <v>6000000</v>
      </c>
      <c r="I240" s="3">
        <v>15000000</v>
      </c>
      <c r="J240" s="3">
        <v>25500000</v>
      </c>
      <c r="K240" s="3">
        <v>45000000</v>
      </c>
      <c r="L240" s="3">
        <v>125000000</v>
      </c>
      <c r="P240" s="3">
        <v>30000000</v>
      </c>
      <c r="Q240" s="3">
        <v>100050000</v>
      </c>
      <c r="R240" s="3">
        <v>255000000</v>
      </c>
      <c r="S240" s="3">
        <v>675000000</v>
      </c>
      <c r="T240" s="3">
        <v>1000000000</v>
      </c>
      <c r="Y240" s="2" t="s">
        <v>2200</v>
      </c>
      <c r="Z240" s="2" t="s">
        <v>2201</v>
      </c>
      <c r="AA240" s="2" t="s">
        <v>2202</v>
      </c>
      <c r="AB240" s="2" t="s">
        <v>2203</v>
      </c>
      <c r="AF240">
        <v>2011</v>
      </c>
      <c r="AG240">
        <v>2013</v>
      </c>
      <c r="AH240">
        <v>2014</v>
      </c>
      <c r="AI240">
        <v>2017</v>
      </c>
      <c r="AJ240">
        <v>2021</v>
      </c>
      <c r="AL240" s="3">
        <v>125000000</v>
      </c>
      <c r="AM240" t="s">
        <v>92</v>
      </c>
      <c r="AN240" s="1">
        <v>44376</v>
      </c>
      <c r="AO240" s="3">
        <v>1000000000</v>
      </c>
      <c r="AR240">
        <v>0</v>
      </c>
      <c r="AS240">
        <v>4004.2</v>
      </c>
      <c r="AT240">
        <v>7762.1</v>
      </c>
      <c r="AU240">
        <v>3090.93</v>
      </c>
      <c r="AV240">
        <v>2236.89</v>
      </c>
      <c r="AZ240">
        <v>1</v>
      </c>
      <c r="BA240">
        <v>137</v>
      </c>
      <c r="BB240">
        <v>112</v>
      </c>
      <c r="BC240">
        <v>74</v>
      </c>
      <c r="BD240">
        <v>137</v>
      </c>
      <c r="BH240">
        <v>100</v>
      </c>
      <c r="BI240">
        <v>84.67</v>
      </c>
      <c r="BJ240">
        <v>78.239999999999995</v>
      </c>
      <c r="BK240">
        <v>73.55</v>
      </c>
      <c r="BL240">
        <v>45.6</v>
      </c>
      <c r="BN240" t="s">
        <v>101</v>
      </c>
      <c r="BO240">
        <v>7.98</v>
      </c>
      <c r="BP240" s="3">
        <v>216500000</v>
      </c>
      <c r="BR240" s="20">
        <v>633</v>
      </c>
      <c r="BS240" s="20">
        <v>376</v>
      </c>
      <c r="BT240" s="20">
        <v>1009</v>
      </c>
      <c r="BU240" s="20">
        <v>1567</v>
      </c>
      <c r="BW240" s="20">
        <v>2952</v>
      </c>
      <c r="BX240" s="22">
        <v>17094.12</v>
      </c>
      <c r="BY240">
        <v>130</v>
      </c>
      <c r="BZ240">
        <v>85.46</v>
      </c>
      <c r="CA240">
        <v>6.75</v>
      </c>
      <c r="CB240">
        <v>2.5499999999999998</v>
      </c>
      <c r="CC240">
        <v>10</v>
      </c>
    </row>
    <row r="241" spans="1:81" ht="68" x14ac:dyDescent="0.2">
      <c r="A241" t="s">
        <v>2204</v>
      </c>
      <c r="B241" t="s">
        <v>2205</v>
      </c>
      <c r="C241" t="s">
        <v>2206</v>
      </c>
      <c r="D241" t="s">
        <v>2207</v>
      </c>
      <c r="E241" s="2" t="s">
        <v>2208</v>
      </c>
      <c r="H241" s="3">
        <v>9000000</v>
      </c>
      <c r="I241" s="3">
        <v>15000004</v>
      </c>
      <c r="J241" s="3">
        <v>50250081</v>
      </c>
      <c r="P241" s="3">
        <v>45000000</v>
      </c>
      <c r="Q241" s="3">
        <v>100050026.68000001</v>
      </c>
      <c r="R241" s="3">
        <v>502500810</v>
      </c>
      <c r="X241" s="2" t="s">
        <v>2209</v>
      </c>
      <c r="Z241" s="2" t="s">
        <v>2210</v>
      </c>
      <c r="AF241">
        <v>2009</v>
      </c>
      <c r="AG241">
        <v>2013</v>
      </c>
      <c r="AH241">
        <v>2014</v>
      </c>
      <c r="AL241" s="3">
        <v>50250081</v>
      </c>
      <c r="AM241" t="s">
        <v>90</v>
      </c>
      <c r="AN241" s="1">
        <v>41900</v>
      </c>
      <c r="AO241" s="3">
        <v>633492516.60000002</v>
      </c>
      <c r="AR241">
        <v>0</v>
      </c>
      <c r="AS241">
        <v>0</v>
      </c>
      <c r="AT241">
        <v>17002.63</v>
      </c>
      <c r="AZ241">
        <v>1</v>
      </c>
      <c r="BA241">
        <v>434</v>
      </c>
      <c r="BB241">
        <v>64</v>
      </c>
      <c r="BH241">
        <v>100</v>
      </c>
      <c r="BI241">
        <v>51.18</v>
      </c>
      <c r="BJ241">
        <v>87.65</v>
      </c>
      <c r="BO241">
        <v>5.7</v>
      </c>
      <c r="BP241" s="3">
        <v>172850085</v>
      </c>
      <c r="BR241" s="20">
        <v>1379</v>
      </c>
      <c r="BS241" s="20">
        <v>371</v>
      </c>
      <c r="BW241" s="20">
        <v>371</v>
      </c>
      <c r="BX241" s="22">
        <v>17002.63</v>
      </c>
      <c r="BY241">
        <v>131</v>
      </c>
      <c r="BZ241">
        <v>85.34</v>
      </c>
      <c r="CA241">
        <v>5.0199999999999996</v>
      </c>
      <c r="CB241">
        <v>5.0199999999999996</v>
      </c>
      <c r="CC241">
        <v>6.33</v>
      </c>
    </row>
    <row r="242" spans="1:81" ht="68" x14ac:dyDescent="0.2">
      <c r="A242" t="s">
        <v>2211</v>
      </c>
      <c r="B242" t="s">
        <v>2212</v>
      </c>
      <c r="C242" t="s">
        <v>2213</v>
      </c>
      <c r="D242" t="s">
        <v>2214</v>
      </c>
      <c r="E242" s="2" t="s">
        <v>2215</v>
      </c>
      <c r="H242" s="3">
        <v>1290000</v>
      </c>
      <c r="I242" s="3">
        <v>11000000</v>
      </c>
      <c r="J242" s="3">
        <v>30000000</v>
      </c>
      <c r="K242" s="3">
        <v>55000000</v>
      </c>
      <c r="P242" s="3">
        <v>6450000</v>
      </c>
      <c r="Q242" s="3">
        <v>73370000</v>
      </c>
      <c r="R242" s="3">
        <v>300000000</v>
      </c>
      <c r="S242" s="3">
        <v>1355000000</v>
      </c>
      <c r="X242" s="2" t="s">
        <v>2216</v>
      </c>
      <c r="Y242" s="2" t="s">
        <v>2217</v>
      </c>
      <c r="Z242" s="2" t="s">
        <v>2218</v>
      </c>
      <c r="AA242" s="2" t="s">
        <v>2219</v>
      </c>
      <c r="AF242">
        <v>2011</v>
      </c>
      <c r="AG242">
        <v>2013</v>
      </c>
      <c r="AH242">
        <v>2020</v>
      </c>
      <c r="AI242">
        <v>2022</v>
      </c>
      <c r="AL242" s="3">
        <v>55000000</v>
      </c>
      <c r="AM242" t="s">
        <v>91</v>
      </c>
      <c r="AN242" s="1">
        <v>44679</v>
      </c>
      <c r="AO242" s="3">
        <v>1355000000</v>
      </c>
      <c r="AR242">
        <v>0</v>
      </c>
      <c r="AS242">
        <v>2955.64</v>
      </c>
      <c r="AT242">
        <v>11105.15</v>
      </c>
      <c r="AU242">
        <v>2808.18</v>
      </c>
      <c r="AZ242">
        <v>1</v>
      </c>
      <c r="BA242">
        <v>151</v>
      </c>
      <c r="BB242">
        <v>188</v>
      </c>
      <c r="BC242">
        <v>152</v>
      </c>
      <c r="BH242">
        <v>100</v>
      </c>
      <c r="BI242">
        <v>83.09</v>
      </c>
      <c r="BJ242">
        <v>73.959999999999994</v>
      </c>
      <c r="BK242">
        <v>56.36</v>
      </c>
      <c r="BN242" t="s">
        <v>101</v>
      </c>
      <c r="BO242">
        <v>15.51</v>
      </c>
      <c r="BP242" s="3">
        <v>97290000</v>
      </c>
      <c r="BR242" s="20">
        <v>665</v>
      </c>
      <c r="BS242" s="20">
        <v>2659</v>
      </c>
      <c r="BT242" s="20">
        <v>618</v>
      </c>
      <c r="BW242" s="20">
        <v>3277</v>
      </c>
      <c r="BX242" s="22">
        <v>16868.97</v>
      </c>
      <c r="BY242">
        <v>132</v>
      </c>
      <c r="BZ242">
        <v>85.23</v>
      </c>
      <c r="CC242">
        <v>18.47</v>
      </c>
    </row>
    <row r="243" spans="1:81" ht="34" x14ac:dyDescent="0.2">
      <c r="A243" t="s">
        <v>2220</v>
      </c>
      <c r="B243" t="s">
        <v>2221</v>
      </c>
      <c r="C243" t="s">
        <v>2222</v>
      </c>
      <c r="D243" t="s">
        <v>2223</v>
      </c>
      <c r="E243" s="2" t="s">
        <v>2224</v>
      </c>
      <c r="G243" s="3">
        <v>1200000</v>
      </c>
      <c r="H243" s="3">
        <v>7000000</v>
      </c>
      <c r="I243" s="3">
        <v>15500000</v>
      </c>
      <c r="J243" s="3">
        <v>30000000</v>
      </c>
      <c r="O243" s="3">
        <v>6000000</v>
      </c>
      <c r="P243" s="3">
        <v>35000000</v>
      </c>
      <c r="Q243" s="3">
        <v>103385000</v>
      </c>
      <c r="R243" s="3">
        <v>300000000</v>
      </c>
      <c r="W243" s="2" t="s">
        <v>2225</v>
      </c>
      <c r="X243" s="2" t="s">
        <v>2226</v>
      </c>
      <c r="Y243" s="2" t="s">
        <v>2227</v>
      </c>
      <c r="Z243" s="2" t="s">
        <v>2228</v>
      </c>
      <c r="AE243">
        <v>2011</v>
      </c>
      <c r="AF243">
        <v>2012</v>
      </c>
      <c r="AG243">
        <v>2013</v>
      </c>
      <c r="AH243">
        <v>2015</v>
      </c>
      <c r="AL243" s="3">
        <v>30000000</v>
      </c>
      <c r="AM243" t="s">
        <v>90</v>
      </c>
      <c r="AN243" s="1">
        <v>42156</v>
      </c>
      <c r="AQ243">
        <v>0</v>
      </c>
      <c r="AR243">
        <v>1799.4</v>
      </c>
      <c r="AS243">
        <v>2875.4</v>
      </c>
      <c r="AT243">
        <v>12132.11</v>
      </c>
      <c r="AY243">
        <v>1</v>
      </c>
      <c r="AZ243">
        <v>165</v>
      </c>
      <c r="BA243">
        <v>158</v>
      </c>
      <c r="BB243">
        <v>98</v>
      </c>
      <c r="BG243">
        <v>100</v>
      </c>
      <c r="BH243">
        <v>89.87</v>
      </c>
      <c r="BI243">
        <v>82.3</v>
      </c>
      <c r="BJ243">
        <v>85.1</v>
      </c>
      <c r="BP243" s="3">
        <v>53700000</v>
      </c>
      <c r="BQ243" s="20">
        <v>403</v>
      </c>
      <c r="BR243" s="20">
        <v>566</v>
      </c>
      <c r="BS243" s="20">
        <v>581</v>
      </c>
      <c r="BW243" s="20">
        <v>581</v>
      </c>
      <c r="BX243" s="22">
        <v>16806.91</v>
      </c>
      <c r="BY243">
        <v>133</v>
      </c>
      <c r="BZ243">
        <v>85.12</v>
      </c>
      <c r="CA243">
        <v>2.9</v>
      </c>
      <c r="CB243">
        <v>2.9</v>
      </c>
      <c r="CC243">
        <v>0</v>
      </c>
    </row>
    <row r="244" spans="1:81" ht="34" x14ac:dyDescent="0.2">
      <c r="A244" t="s">
        <v>2229</v>
      </c>
      <c r="B244" t="s">
        <v>2230</v>
      </c>
      <c r="C244" t="s">
        <v>2231</v>
      </c>
      <c r="D244" t="s">
        <v>2232</v>
      </c>
      <c r="E244" s="2" t="s">
        <v>2233</v>
      </c>
      <c r="I244" s="3">
        <v>38500000</v>
      </c>
      <c r="Q244" s="3">
        <v>256795000</v>
      </c>
      <c r="Y244" s="2" t="s">
        <v>2234</v>
      </c>
      <c r="AG244">
        <v>2013</v>
      </c>
      <c r="AL244" s="3">
        <v>15000000</v>
      </c>
      <c r="AM244" t="s">
        <v>355</v>
      </c>
      <c r="AN244" s="1">
        <v>41649</v>
      </c>
      <c r="AO244" s="3">
        <v>366850000</v>
      </c>
      <c r="AS244">
        <v>16800.54</v>
      </c>
      <c r="BA244">
        <v>43</v>
      </c>
      <c r="BI244">
        <v>95.26</v>
      </c>
      <c r="BO244">
        <v>1.43</v>
      </c>
      <c r="BP244" s="3">
        <v>499816156</v>
      </c>
      <c r="BW244" s="20">
        <v>24</v>
      </c>
      <c r="BX244" s="22">
        <v>16800.54</v>
      </c>
      <c r="BY244">
        <v>134</v>
      </c>
      <c r="BZ244">
        <v>85.01</v>
      </c>
      <c r="CC244">
        <v>1.43</v>
      </c>
    </row>
    <row r="245" spans="1:81" ht="34" x14ac:dyDescent="0.2">
      <c r="A245" t="s">
        <v>2235</v>
      </c>
      <c r="B245" t="s">
        <v>2236</v>
      </c>
      <c r="C245" t="s">
        <v>2237</v>
      </c>
      <c r="D245" t="s">
        <v>2238</v>
      </c>
      <c r="E245" s="2" t="s">
        <v>2239</v>
      </c>
      <c r="I245" s="3">
        <v>5000000</v>
      </c>
      <c r="J245" s="3">
        <v>75000000</v>
      </c>
      <c r="Q245" s="3">
        <v>33350000</v>
      </c>
      <c r="R245" s="3">
        <v>750000000</v>
      </c>
      <c r="Y245" s="2" t="s">
        <v>2240</v>
      </c>
      <c r="Z245" s="2" t="s">
        <v>2241</v>
      </c>
      <c r="AG245">
        <v>2014</v>
      </c>
      <c r="AH245">
        <v>2022</v>
      </c>
      <c r="AL245" s="3">
        <v>75000000</v>
      </c>
      <c r="AM245" t="s">
        <v>90</v>
      </c>
      <c r="AN245" s="1">
        <v>44824</v>
      </c>
      <c r="AO245" s="3">
        <v>750000000</v>
      </c>
      <c r="AS245">
        <v>4226.3900000000003</v>
      </c>
      <c r="AT245">
        <v>583930.35</v>
      </c>
      <c r="BA245">
        <v>210</v>
      </c>
      <c r="BB245">
        <v>18</v>
      </c>
      <c r="BI245">
        <v>81.83</v>
      </c>
      <c r="BJ245">
        <v>97.95</v>
      </c>
      <c r="BO245">
        <v>20.239999999999998</v>
      </c>
      <c r="BP245" s="3">
        <v>100000000</v>
      </c>
      <c r="BS245" s="20">
        <v>2989</v>
      </c>
      <c r="BW245" s="20">
        <v>2989</v>
      </c>
      <c r="BX245" s="22">
        <v>588156.74</v>
      </c>
      <c r="BY245">
        <v>1</v>
      </c>
      <c r="BZ245">
        <v>100</v>
      </c>
      <c r="CC245">
        <v>22.49</v>
      </c>
    </row>
    <row r="246" spans="1:81" ht="68" x14ac:dyDescent="0.2">
      <c r="A246" t="s">
        <v>2242</v>
      </c>
      <c r="B246" t="s">
        <v>2243</v>
      </c>
      <c r="C246" t="s">
        <v>2244</v>
      </c>
      <c r="D246" t="s">
        <v>2245</v>
      </c>
      <c r="E246" s="2" t="s">
        <v>2246</v>
      </c>
      <c r="H246" s="3">
        <v>8500000</v>
      </c>
      <c r="I246" s="3">
        <v>45030549</v>
      </c>
      <c r="J246" s="3">
        <v>220000000</v>
      </c>
      <c r="K246" s="3">
        <v>400000000</v>
      </c>
      <c r="L246" s="3">
        <v>200000000</v>
      </c>
      <c r="M246" s="3">
        <v>600000000</v>
      </c>
      <c r="P246" s="3">
        <v>42500000</v>
      </c>
      <c r="Q246" s="3">
        <v>401030549</v>
      </c>
      <c r="R246" s="3">
        <v>2000000000</v>
      </c>
      <c r="S246" s="3">
        <v>3400000000</v>
      </c>
      <c r="T246" s="3">
        <v>4200000000</v>
      </c>
      <c r="U246" s="3">
        <v>7600000000</v>
      </c>
      <c r="W246" s="2" t="s">
        <v>2247</v>
      </c>
      <c r="X246" s="2" t="s">
        <v>2248</v>
      </c>
      <c r="Y246" s="2" t="s">
        <v>2249</v>
      </c>
      <c r="Z246" s="2" t="s">
        <v>2250</v>
      </c>
      <c r="AA246" s="2" t="s">
        <v>2251</v>
      </c>
      <c r="AB246" s="2" t="s">
        <v>2252</v>
      </c>
      <c r="AC246" s="2" t="s">
        <v>2253</v>
      </c>
      <c r="AE246">
        <v>2012</v>
      </c>
      <c r="AF246">
        <v>2013</v>
      </c>
      <c r="AG246">
        <v>2014</v>
      </c>
      <c r="AH246">
        <v>2015</v>
      </c>
      <c r="AI246">
        <v>2017</v>
      </c>
      <c r="AJ246">
        <v>2018</v>
      </c>
      <c r="AK246">
        <v>2018</v>
      </c>
      <c r="AL246" s="3">
        <v>232000000</v>
      </c>
      <c r="AM246" t="s">
        <v>114</v>
      </c>
      <c r="AN246" s="1">
        <v>43419</v>
      </c>
      <c r="AO246" s="3">
        <v>8910000000</v>
      </c>
      <c r="AQ246">
        <v>2828.49</v>
      </c>
      <c r="AR246">
        <v>22109.94</v>
      </c>
      <c r="AS246">
        <v>121462.67</v>
      </c>
      <c r="AT246">
        <v>155400.68</v>
      </c>
      <c r="AU246">
        <v>134584.66</v>
      </c>
      <c r="AV246">
        <v>0</v>
      </c>
      <c r="AW246">
        <v>0</v>
      </c>
      <c r="AY246">
        <v>53</v>
      </c>
      <c r="AZ246">
        <v>1</v>
      </c>
      <c r="BA246">
        <v>6</v>
      </c>
      <c r="BB246">
        <v>1</v>
      </c>
      <c r="BC246">
        <v>1</v>
      </c>
      <c r="BD246">
        <v>86</v>
      </c>
      <c r="BE246">
        <v>27</v>
      </c>
      <c r="BG246">
        <v>98.99</v>
      </c>
      <c r="BH246">
        <v>100</v>
      </c>
      <c r="BI246">
        <v>99.57</v>
      </c>
      <c r="BJ246">
        <v>100</v>
      </c>
      <c r="BK246">
        <v>100</v>
      </c>
      <c r="BL246">
        <v>39.29</v>
      </c>
      <c r="BM246">
        <v>44.68</v>
      </c>
      <c r="BN246" t="s">
        <v>133</v>
      </c>
      <c r="BO246">
        <v>17.14</v>
      </c>
      <c r="BP246" s="3">
        <v>2919023124</v>
      </c>
      <c r="BQ246" s="20">
        <v>307</v>
      </c>
      <c r="BR246" s="20">
        <v>438</v>
      </c>
      <c r="BS246" s="20">
        <v>211</v>
      </c>
      <c r="BT246" s="20">
        <v>785</v>
      </c>
      <c r="BU246" s="20">
        <v>341</v>
      </c>
      <c r="BV246" s="20">
        <v>246</v>
      </c>
      <c r="BW246" s="20">
        <v>1613</v>
      </c>
      <c r="BX246" s="22">
        <v>436386.44</v>
      </c>
      <c r="BY246">
        <v>2</v>
      </c>
      <c r="BZ246">
        <v>99.91</v>
      </c>
      <c r="CA246">
        <v>18.95</v>
      </c>
      <c r="CB246">
        <v>8.48</v>
      </c>
      <c r="CC246">
        <v>22.22</v>
      </c>
    </row>
    <row r="247" spans="1:81" ht="51" x14ac:dyDescent="0.2">
      <c r="A247" t="s">
        <v>2254</v>
      </c>
      <c r="B247" t="s">
        <v>2255</v>
      </c>
      <c r="C247" t="s">
        <v>2256</v>
      </c>
      <c r="D247" t="s">
        <v>2257</v>
      </c>
      <c r="E247" s="2" t="s">
        <v>2258</v>
      </c>
      <c r="G247" s="3">
        <v>5000000</v>
      </c>
      <c r="H247" s="3">
        <v>15000000</v>
      </c>
      <c r="I247" s="3">
        <v>36000000</v>
      </c>
      <c r="J247" s="3">
        <v>35000000</v>
      </c>
      <c r="K247" s="3">
        <v>43000000</v>
      </c>
      <c r="O247" s="3">
        <v>50000000</v>
      </c>
      <c r="P247" s="3">
        <v>75000000</v>
      </c>
      <c r="Q247" s="3">
        <v>240120000</v>
      </c>
      <c r="R247" s="3">
        <v>350000000</v>
      </c>
      <c r="S247" s="3">
        <v>645000000</v>
      </c>
      <c r="W247" s="2" t="s">
        <v>2259</v>
      </c>
      <c r="X247" s="2" t="s">
        <v>2260</v>
      </c>
      <c r="Y247" s="2" t="s">
        <v>2261</v>
      </c>
      <c r="Z247" s="2" t="s">
        <v>2262</v>
      </c>
      <c r="AA247" s="2" t="s">
        <v>2263</v>
      </c>
      <c r="AE247">
        <v>2012</v>
      </c>
      <c r="AF247">
        <v>2013</v>
      </c>
      <c r="AG247">
        <v>2014</v>
      </c>
      <c r="AH247">
        <v>2016</v>
      </c>
      <c r="AI247">
        <v>2018</v>
      </c>
      <c r="AL247" s="3">
        <v>43000000</v>
      </c>
      <c r="AM247" t="s">
        <v>91</v>
      </c>
      <c r="AN247" s="1">
        <v>43122</v>
      </c>
      <c r="AQ247">
        <v>54.78</v>
      </c>
      <c r="AR247">
        <v>12720.07</v>
      </c>
      <c r="AS247">
        <v>105139.91</v>
      </c>
      <c r="AT247">
        <v>123611.11</v>
      </c>
      <c r="AU247">
        <v>106406.72</v>
      </c>
      <c r="AY247">
        <v>869</v>
      </c>
      <c r="AZ247">
        <v>29</v>
      </c>
      <c r="BA247">
        <v>9</v>
      </c>
      <c r="BB247">
        <v>2</v>
      </c>
      <c r="BC247">
        <v>6</v>
      </c>
      <c r="BG247">
        <v>83.08</v>
      </c>
      <c r="BH247">
        <v>98.61</v>
      </c>
      <c r="BI247">
        <v>99.3</v>
      </c>
      <c r="BJ247">
        <v>99.83</v>
      </c>
      <c r="BK247">
        <v>98.56</v>
      </c>
      <c r="BP247" s="3">
        <v>134000000</v>
      </c>
      <c r="BQ247" s="20">
        <v>475</v>
      </c>
      <c r="BR247" s="20">
        <v>196</v>
      </c>
      <c r="BS247" s="20">
        <v>742</v>
      </c>
      <c r="BT247" s="20">
        <v>740</v>
      </c>
      <c r="BW247" s="20">
        <v>1482</v>
      </c>
      <c r="BX247" s="22">
        <v>347932.59</v>
      </c>
      <c r="BY247">
        <v>3</v>
      </c>
      <c r="BZ247">
        <v>99.83</v>
      </c>
      <c r="CA247">
        <v>2.69</v>
      </c>
      <c r="CB247">
        <v>1.46</v>
      </c>
      <c r="CC247">
        <v>0</v>
      </c>
    </row>
    <row r="248" spans="1:81" ht="85" x14ac:dyDescent="0.2">
      <c r="A248" t="s">
        <v>2264</v>
      </c>
      <c r="B248" t="s">
        <v>2265</v>
      </c>
      <c r="C248" t="s">
        <v>2266</v>
      </c>
      <c r="D248" t="s">
        <v>2267</v>
      </c>
      <c r="E248" s="2" t="s">
        <v>2268</v>
      </c>
      <c r="H248" s="3">
        <v>1000000</v>
      </c>
      <c r="I248" s="3">
        <v>50000000</v>
      </c>
      <c r="J248" s="3">
        <v>200000000</v>
      </c>
      <c r="L248" s="3">
        <v>367949748</v>
      </c>
      <c r="M248" s="3">
        <v>410000000</v>
      </c>
      <c r="P248" s="3">
        <v>1400000</v>
      </c>
      <c r="Q248" s="3">
        <v>500000000</v>
      </c>
      <c r="R248" s="3">
        <v>1800000000</v>
      </c>
      <c r="T248" s="3">
        <v>6367949748</v>
      </c>
      <c r="U248" s="3">
        <v>10000000000</v>
      </c>
      <c r="W248" s="2" t="s">
        <v>2269</v>
      </c>
      <c r="X248" s="2" t="s">
        <v>1123</v>
      </c>
      <c r="Y248" s="2" t="s">
        <v>2270</v>
      </c>
      <c r="Z248" s="2" t="s">
        <v>2271</v>
      </c>
      <c r="AA248" s="2" t="s">
        <v>215</v>
      </c>
      <c r="AB248" s="2" t="s">
        <v>2272</v>
      </c>
      <c r="AC248" s="2" t="s">
        <v>2273</v>
      </c>
      <c r="AE248">
        <v>2005</v>
      </c>
      <c r="AF248">
        <v>2012</v>
      </c>
      <c r="AG248">
        <v>2014</v>
      </c>
      <c r="AH248">
        <v>2017</v>
      </c>
      <c r="AI248">
        <v>2017</v>
      </c>
      <c r="AJ248">
        <v>2021</v>
      </c>
      <c r="AK248">
        <v>2021</v>
      </c>
      <c r="AL248" s="3">
        <v>410000000</v>
      </c>
      <c r="AM248" t="s">
        <v>107</v>
      </c>
      <c r="AN248" s="1">
        <v>44420</v>
      </c>
      <c r="AO248" s="3">
        <v>5760000000</v>
      </c>
      <c r="AQ248">
        <v>0</v>
      </c>
      <c r="AR248">
        <v>0</v>
      </c>
      <c r="AS248">
        <v>150191.96</v>
      </c>
      <c r="AT248">
        <v>176349.75</v>
      </c>
      <c r="AU248">
        <v>0</v>
      </c>
      <c r="AV248">
        <v>7231.68</v>
      </c>
      <c r="AW248">
        <v>119.04</v>
      </c>
      <c r="AY248">
        <v>1</v>
      </c>
      <c r="AZ248">
        <v>654</v>
      </c>
      <c r="BA248">
        <v>2</v>
      </c>
      <c r="BB248">
        <v>1</v>
      </c>
      <c r="BC248">
        <v>143</v>
      </c>
      <c r="BD248">
        <v>86</v>
      </c>
      <c r="BE248">
        <v>76</v>
      </c>
      <c r="BG248">
        <v>100</v>
      </c>
      <c r="BH248">
        <v>59.67</v>
      </c>
      <c r="BI248">
        <v>99.91</v>
      </c>
      <c r="BJ248">
        <v>100</v>
      </c>
      <c r="BK248">
        <v>48.55</v>
      </c>
      <c r="BL248">
        <v>66</v>
      </c>
      <c r="BM248">
        <v>24.24</v>
      </c>
      <c r="BN248" t="s">
        <v>101</v>
      </c>
      <c r="BO248">
        <v>8.89</v>
      </c>
      <c r="BP248" s="3">
        <v>1329049748</v>
      </c>
      <c r="BQ248" s="20">
        <v>2893</v>
      </c>
      <c r="BR248" s="20">
        <v>666</v>
      </c>
      <c r="BS248" s="20">
        <v>1035</v>
      </c>
      <c r="BT248" s="20">
        <v>151</v>
      </c>
      <c r="BU248" s="20">
        <v>1137</v>
      </c>
      <c r="BV248" s="20">
        <v>185</v>
      </c>
      <c r="BW248" s="20">
        <v>2508</v>
      </c>
      <c r="BX248" s="22">
        <v>333892.43</v>
      </c>
      <c r="BY248">
        <v>4</v>
      </c>
      <c r="BZ248">
        <v>99.74</v>
      </c>
      <c r="CA248">
        <v>0</v>
      </c>
      <c r="CB248">
        <v>3.6</v>
      </c>
      <c r="CC248">
        <v>11.52</v>
      </c>
    </row>
    <row r="249" spans="1:81" ht="68" x14ac:dyDescent="0.2">
      <c r="A249" t="s">
        <v>2274</v>
      </c>
      <c r="B249" t="s">
        <v>2275</v>
      </c>
      <c r="C249" t="s">
        <v>2276</v>
      </c>
      <c r="D249" t="s">
        <v>2277</v>
      </c>
      <c r="E249" s="2" t="s">
        <v>2278</v>
      </c>
      <c r="H249" s="3">
        <v>6000000</v>
      </c>
      <c r="I249" s="3">
        <v>20000000</v>
      </c>
      <c r="J249" s="3">
        <v>35000000</v>
      </c>
      <c r="K249" s="3">
        <v>60000000</v>
      </c>
      <c r="L249" s="3">
        <v>150000000</v>
      </c>
      <c r="M249" s="3">
        <v>225000000</v>
      </c>
      <c r="P249" s="3">
        <v>30000000</v>
      </c>
      <c r="Q249" s="3">
        <v>133400000</v>
      </c>
      <c r="R249" s="3">
        <v>61000000</v>
      </c>
      <c r="S249" s="3">
        <v>500000000</v>
      </c>
      <c r="T249" s="3">
        <v>1600000000</v>
      </c>
      <c r="U249" s="3">
        <v>2600000000</v>
      </c>
      <c r="X249" s="2" t="s">
        <v>142</v>
      </c>
      <c r="Y249" s="2" t="s">
        <v>2279</v>
      </c>
      <c r="Z249" s="2" t="s">
        <v>2280</v>
      </c>
      <c r="AA249" s="2" t="s">
        <v>2281</v>
      </c>
      <c r="AB249" s="2" t="s">
        <v>2282</v>
      </c>
      <c r="AC249" s="2" t="s">
        <v>2283</v>
      </c>
      <c r="AF249">
        <v>2014</v>
      </c>
      <c r="AG249">
        <v>2014</v>
      </c>
      <c r="AH249">
        <v>2018</v>
      </c>
      <c r="AI249">
        <v>2019</v>
      </c>
      <c r="AJ249">
        <v>2021</v>
      </c>
      <c r="AK249">
        <v>2022</v>
      </c>
      <c r="AL249" s="3">
        <v>225000000</v>
      </c>
      <c r="AM249" t="s">
        <v>107</v>
      </c>
      <c r="AN249" s="1">
        <v>44580</v>
      </c>
      <c r="AO249" s="3">
        <v>2600000000</v>
      </c>
      <c r="AR249">
        <v>17175.57</v>
      </c>
      <c r="AS249">
        <v>87514.39</v>
      </c>
      <c r="AT249">
        <v>134179.13</v>
      </c>
      <c r="AU249">
        <v>63332.69</v>
      </c>
      <c r="AV249">
        <v>9464.5300000000007</v>
      </c>
      <c r="AW249">
        <v>2320.4299999999998</v>
      </c>
      <c r="AZ249">
        <v>53</v>
      </c>
      <c r="BA249">
        <v>15</v>
      </c>
      <c r="BB249">
        <v>11</v>
      </c>
      <c r="BC249">
        <v>31</v>
      </c>
      <c r="BD249">
        <v>71</v>
      </c>
      <c r="BE249">
        <v>8</v>
      </c>
      <c r="BH249">
        <v>98.12</v>
      </c>
      <c r="BI249">
        <v>98.78</v>
      </c>
      <c r="BJ249">
        <v>98.83</v>
      </c>
      <c r="BK249">
        <v>91.25</v>
      </c>
      <c r="BL249">
        <v>72</v>
      </c>
      <c r="BM249">
        <v>84.78</v>
      </c>
      <c r="BN249" t="s">
        <v>101</v>
      </c>
      <c r="BO249">
        <v>15.03</v>
      </c>
      <c r="BP249" s="3">
        <v>496000000</v>
      </c>
      <c r="BR249" s="20">
        <v>75</v>
      </c>
      <c r="BS249" s="20">
        <v>1373</v>
      </c>
      <c r="BT249" s="20">
        <v>568</v>
      </c>
      <c r="BU249" s="20">
        <v>510</v>
      </c>
      <c r="BV249" s="20">
        <v>322</v>
      </c>
      <c r="BW249" s="20">
        <v>2773</v>
      </c>
      <c r="BX249" s="22">
        <v>313986.74</v>
      </c>
      <c r="BY249">
        <v>5</v>
      </c>
      <c r="BZ249">
        <v>99.65</v>
      </c>
      <c r="CA249">
        <v>0.46</v>
      </c>
      <c r="CC249">
        <v>19.489999999999998</v>
      </c>
    </row>
    <row r="250" spans="1:81" ht="34" x14ac:dyDescent="0.2">
      <c r="A250" t="s">
        <v>2284</v>
      </c>
      <c r="B250" t="s">
        <v>2285</v>
      </c>
      <c r="C250" t="s">
        <v>2286</v>
      </c>
      <c r="D250" t="s">
        <v>2287</v>
      </c>
      <c r="E250" s="2" t="s">
        <v>2288</v>
      </c>
      <c r="H250" s="3">
        <v>8000000</v>
      </c>
      <c r="I250" s="3">
        <v>15000000</v>
      </c>
      <c r="J250" s="3">
        <v>37500000</v>
      </c>
      <c r="K250" s="3">
        <v>27500000</v>
      </c>
      <c r="P250" s="3">
        <v>40000000</v>
      </c>
      <c r="Q250" s="3">
        <v>100050000</v>
      </c>
      <c r="R250" s="3">
        <v>375000000</v>
      </c>
      <c r="S250" s="3">
        <v>412500000</v>
      </c>
      <c r="X250" s="2" t="s">
        <v>2289</v>
      </c>
      <c r="Y250" s="2" t="s">
        <v>2290</v>
      </c>
      <c r="Z250" s="2" t="s">
        <v>2291</v>
      </c>
      <c r="AA250" s="2" t="s">
        <v>2292</v>
      </c>
      <c r="AF250">
        <v>2013</v>
      </c>
      <c r="AG250">
        <v>2014</v>
      </c>
      <c r="AH250">
        <v>2015</v>
      </c>
      <c r="AI250">
        <v>2018</v>
      </c>
      <c r="AL250" s="3">
        <v>27500000</v>
      </c>
      <c r="AM250" t="s">
        <v>91</v>
      </c>
      <c r="AN250" s="1">
        <v>43389</v>
      </c>
      <c r="AR250">
        <v>83.99</v>
      </c>
      <c r="AS250">
        <v>133122.88</v>
      </c>
      <c r="AT250">
        <v>69386.69</v>
      </c>
      <c r="AU250">
        <v>75876.789999999994</v>
      </c>
      <c r="AZ250">
        <v>412</v>
      </c>
      <c r="BA250">
        <v>5</v>
      </c>
      <c r="BB250">
        <v>10</v>
      </c>
      <c r="BC250">
        <v>15</v>
      </c>
      <c r="BH250">
        <v>79.540000000000006</v>
      </c>
      <c r="BI250">
        <v>99.65</v>
      </c>
      <c r="BJ250">
        <v>98.62</v>
      </c>
      <c r="BK250">
        <v>95.98</v>
      </c>
      <c r="BP250" s="3">
        <v>88000000</v>
      </c>
      <c r="BR250" s="20">
        <v>357</v>
      </c>
      <c r="BS250" s="20">
        <v>393</v>
      </c>
      <c r="BT250" s="20">
        <v>1090</v>
      </c>
      <c r="BW250" s="20">
        <v>1483</v>
      </c>
      <c r="BX250" s="22">
        <v>278470.34999999998</v>
      </c>
      <c r="BY250">
        <v>6</v>
      </c>
      <c r="BZ250">
        <v>99.57</v>
      </c>
      <c r="CA250">
        <v>4.12</v>
      </c>
      <c r="CB250">
        <v>3.75</v>
      </c>
      <c r="CC250">
        <v>0</v>
      </c>
    </row>
    <row r="251" spans="1:81" ht="34" x14ac:dyDescent="0.2">
      <c r="A251" t="s">
        <v>2293</v>
      </c>
      <c r="B251" t="s">
        <v>2294</v>
      </c>
      <c r="C251" t="s">
        <v>2295</v>
      </c>
      <c r="D251" t="s">
        <v>2296</v>
      </c>
      <c r="E251" s="2" t="s">
        <v>2297</v>
      </c>
      <c r="Y251" s="2" t="s">
        <v>2298</v>
      </c>
      <c r="Z251" s="2" t="s">
        <v>2299</v>
      </c>
      <c r="AF251">
        <v>2010</v>
      </c>
      <c r="AG251">
        <v>2014</v>
      </c>
      <c r="AH251">
        <v>2023</v>
      </c>
      <c r="AM251" t="s">
        <v>90</v>
      </c>
      <c r="AN251" s="1">
        <v>45132</v>
      </c>
      <c r="AR251">
        <v>0</v>
      </c>
      <c r="AS251">
        <v>29480.799999999999</v>
      </c>
      <c r="AT251">
        <v>242913.98</v>
      </c>
      <c r="AZ251">
        <v>1</v>
      </c>
      <c r="BA251">
        <v>81</v>
      </c>
      <c r="BB251">
        <v>18</v>
      </c>
      <c r="BH251">
        <v>100</v>
      </c>
      <c r="BI251">
        <v>93.04</v>
      </c>
      <c r="BJ251">
        <v>96.42</v>
      </c>
      <c r="BR251" s="20">
        <v>1218</v>
      </c>
      <c r="BS251" s="20">
        <v>3431</v>
      </c>
      <c r="BW251" s="20">
        <v>3431</v>
      </c>
      <c r="BX251" s="22">
        <v>272394.78000000003</v>
      </c>
      <c r="BY251">
        <v>7</v>
      </c>
      <c r="BZ251">
        <v>99.48</v>
      </c>
    </row>
    <row r="252" spans="1:81" ht="68" x14ac:dyDescent="0.2">
      <c r="A252" t="s">
        <v>2300</v>
      </c>
      <c r="B252" t="s">
        <v>2301</v>
      </c>
      <c r="C252" t="s">
        <v>2302</v>
      </c>
      <c r="D252" t="s">
        <v>2303</v>
      </c>
      <c r="E252" s="2" t="s">
        <v>2304</v>
      </c>
      <c r="G252" s="3">
        <v>2250000</v>
      </c>
      <c r="H252" s="3">
        <v>10500000</v>
      </c>
      <c r="I252" s="3">
        <v>36000000</v>
      </c>
      <c r="J252" s="3">
        <v>73500000</v>
      </c>
      <c r="K252" s="3">
        <v>125000000</v>
      </c>
      <c r="O252" s="3">
        <v>22500000</v>
      </c>
      <c r="P252" s="3">
        <v>52500000</v>
      </c>
      <c r="Q252" s="3">
        <v>180000000</v>
      </c>
      <c r="R252" s="3">
        <v>1000000000</v>
      </c>
      <c r="S252" s="3">
        <v>1875000000</v>
      </c>
      <c r="W252" s="2" t="s">
        <v>2305</v>
      </c>
      <c r="X252" s="2" t="s">
        <v>2306</v>
      </c>
      <c r="Y252" s="2" t="s">
        <v>2307</v>
      </c>
      <c r="Z252" s="2" t="s">
        <v>2308</v>
      </c>
      <c r="AA252" s="2" t="s">
        <v>2309</v>
      </c>
      <c r="AE252">
        <v>2013</v>
      </c>
      <c r="AF252">
        <v>2014</v>
      </c>
      <c r="AG252">
        <v>2014</v>
      </c>
      <c r="AH252">
        <v>2016</v>
      </c>
      <c r="AI252">
        <v>2018</v>
      </c>
      <c r="AL252" s="3">
        <v>125000000</v>
      </c>
      <c r="AM252" t="s">
        <v>91</v>
      </c>
      <c r="AN252" s="1">
        <v>43227</v>
      </c>
      <c r="AO252" s="3">
        <v>1875000000</v>
      </c>
      <c r="AQ252">
        <v>2642.18</v>
      </c>
      <c r="AR252">
        <v>1875.07</v>
      </c>
      <c r="AS252">
        <v>71697.820000000007</v>
      </c>
      <c r="AT252">
        <v>103139.8</v>
      </c>
      <c r="AU252">
        <v>87816.16</v>
      </c>
      <c r="AY252">
        <v>29</v>
      </c>
      <c r="AZ252">
        <v>304</v>
      </c>
      <c r="BA252">
        <v>30</v>
      </c>
      <c r="BB252">
        <v>4</v>
      </c>
      <c r="BC252">
        <v>12</v>
      </c>
      <c r="BG252">
        <v>99.61</v>
      </c>
      <c r="BH252">
        <v>89.02</v>
      </c>
      <c r="BI252">
        <v>97.48</v>
      </c>
      <c r="BJ252">
        <v>99.49</v>
      </c>
      <c r="BK252">
        <v>96.84</v>
      </c>
      <c r="BN252" t="s">
        <v>101</v>
      </c>
      <c r="BO252">
        <v>8.75</v>
      </c>
      <c r="BP252" s="3">
        <v>247250000</v>
      </c>
      <c r="BQ252" s="20">
        <v>391</v>
      </c>
      <c r="BR252" s="20">
        <v>182</v>
      </c>
      <c r="BS252" s="20">
        <v>472</v>
      </c>
      <c r="BT252" s="20">
        <v>774</v>
      </c>
      <c r="BW252" s="20">
        <v>1246</v>
      </c>
      <c r="BX252" s="22">
        <v>267171.03000000003</v>
      </c>
      <c r="BY252">
        <v>8</v>
      </c>
      <c r="BZ252">
        <v>99.39</v>
      </c>
      <c r="CA252">
        <v>10.42</v>
      </c>
      <c r="CB252">
        <v>5.56</v>
      </c>
      <c r="CC252">
        <v>10.42</v>
      </c>
    </row>
    <row r="253" spans="1:81" ht="51" x14ac:dyDescent="0.2">
      <c r="A253" t="s">
        <v>2310</v>
      </c>
      <c r="B253" t="s">
        <v>2311</v>
      </c>
      <c r="C253" t="s">
        <v>2312</v>
      </c>
      <c r="D253" t="s">
        <v>2313</v>
      </c>
      <c r="E253" s="2" t="s">
        <v>2314</v>
      </c>
      <c r="G253" s="3">
        <v>1500000</v>
      </c>
      <c r="H253" s="3">
        <v>9000000</v>
      </c>
      <c r="I253" s="3">
        <v>24000000</v>
      </c>
      <c r="J253" s="3">
        <v>40000000</v>
      </c>
      <c r="K253" s="3">
        <v>32000000</v>
      </c>
      <c r="O253" s="3">
        <v>15000000</v>
      </c>
      <c r="P253" s="3">
        <v>45000000</v>
      </c>
      <c r="Q253" s="3">
        <v>160080000</v>
      </c>
      <c r="R253" s="3">
        <v>400000000</v>
      </c>
      <c r="S253" s="3">
        <v>480000000</v>
      </c>
      <c r="W253" s="2" t="s">
        <v>2315</v>
      </c>
      <c r="X253" s="2" t="s">
        <v>2316</v>
      </c>
      <c r="Y253" s="2" t="s">
        <v>2317</v>
      </c>
      <c r="Z253" s="2" t="s">
        <v>2318</v>
      </c>
      <c r="AA253" s="2" t="s">
        <v>2319</v>
      </c>
      <c r="AE253">
        <v>2011</v>
      </c>
      <c r="AF253">
        <v>2012</v>
      </c>
      <c r="AG253">
        <v>2014</v>
      </c>
      <c r="AH253">
        <v>2015</v>
      </c>
      <c r="AI253">
        <v>2019</v>
      </c>
      <c r="AL253" s="3">
        <v>32000000</v>
      </c>
      <c r="AM253" t="s">
        <v>91</v>
      </c>
      <c r="AN253" s="1">
        <v>43538</v>
      </c>
      <c r="AQ253">
        <v>0</v>
      </c>
      <c r="AR253">
        <v>2561.0500000000002</v>
      </c>
      <c r="AS253">
        <v>92707.95</v>
      </c>
      <c r="AT253">
        <v>106611.39</v>
      </c>
      <c r="AU253">
        <v>58362.03</v>
      </c>
      <c r="AY253">
        <v>1</v>
      </c>
      <c r="AZ253">
        <v>133</v>
      </c>
      <c r="BA253">
        <v>13</v>
      </c>
      <c r="BB253">
        <v>3</v>
      </c>
      <c r="BC253">
        <v>37</v>
      </c>
      <c r="BG253">
        <v>100</v>
      </c>
      <c r="BH253">
        <v>91.85</v>
      </c>
      <c r="BI253">
        <v>98.96</v>
      </c>
      <c r="BJ253">
        <v>99.69</v>
      </c>
      <c r="BK253">
        <v>89.5</v>
      </c>
      <c r="BP253" s="3">
        <v>106500000</v>
      </c>
      <c r="BQ253" s="20">
        <v>335</v>
      </c>
      <c r="BR253" s="20">
        <v>489</v>
      </c>
      <c r="BS253" s="20">
        <v>422</v>
      </c>
      <c r="BT253" s="20">
        <v>1400</v>
      </c>
      <c r="BW253" s="20">
        <v>1822</v>
      </c>
      <c r="BX253" s="22">
        <v>260242.42</v>
      </c>
      <c r="BY253">
        <v>9</v>
      </c>
      <c r="BZ253">
        <v>99.3</v>
      </c>
      <c r="CA253">
        <v>3</v>
      </c>
      <c r="CB253">
        <v>2.5</v>
      </c>
      <c r="CC253">
        <v>0</v>
      </c>
    </row>
    <row r="254" spans="1:81" ht="68" x14ac:dyDescent="0.2">
      <c r="A254" t="s">
        <v>2320</v>
      </c>
      <c r="B254" t="s">
        <v>2321</v>
      </c>
      <c r="C254" t="s">
        <v>2322</v>
      </c>
      <c r="D254" t="s">
        <v>2323</v>
      </c>
      <c r="E254" s="2" t="s">
        <v>2324</v>
      </c>
      <c r="H254" s="3">
        <v>8500000</v>
      </c>
      <c r="I254" s="3">
        <v>21000000</v>
      </c>
      <c r="J254" s="3">
        <v>50000000</v>
      </c>
      <c r="K254" s="3">
        <v>100000000</v>
      </c>
      <c r="P254" s="3">
        <v>42500000</v>
      </c>
      <c r="Q254" s="3">
        <v>140070000</v>
      </c>
      <c r="R254" s="3">
        <v>500000000</v>
      </c>
      <c r="S254" s="3">
        <v>1500000000</v>
      </c>
      <c r="W254" s="2" t="s">
        <v>2325</v>
      </c>
      <c r="X254" s="2" t="s">
        <v>2326</v>
      </c>
      <c r="Y254" s="2" t="s">
        <v>2327</v>
      </c>
      <c r="Z254" s="2" t="s">
        <v>2328</v>
      </c>
      <c r="AA254" s="2" t="s">
        <v>2329</v>
      </c>
      <c r="AE254">
        <v>2011</v>
      </c>
      <c r="AF254">
        <v>2013</v>
      </c>
      <c r="AG254">
        <v>2014</v>
      </c>
      <c r="AH254">
        <v>2018</v>
      </c>
      <c r="AI254">
        <v>2021</v>
      </c>
      <c r="AL254" s="3">
        <v>7000000</v>
      </c>
      <c r="AM254" t="s">
        <v>114</v>
      </c>
      <c r="AN254" s="1">
        <v>44230</v>
      </c>
      <c r="AO254" s="3">
        <v>1500000000</v>
      </c>
      <c r="AQ254">
        <v>0</v>
      </c>
      <c r="AR254">
        <v>11188.09</v>
      </c>
      <c r="AS254">
        <v>100843.72</v>
      </c>
      <c r="AT254">
        <v>58828.5</v>
      </c>
      <c r="AU254">
        <v>81867.86</v>
      </c>
      <c r="AY254">
        <v>1</v>
      </c>
      <c r="AZ254">
        <v>39</v>
      </c>
      <c r="BA254">
        <v>10</v>
      </c>
      <c r="BB254">
        <v>60</v>
      </c>
      <c r="BC254">
        <v>146</v>
      </c>
      <c r="BG254">
        <v>100</v>
      </c>
      <c r="BH254">
        <v>98.11</v>
      </c>
      <c r="BI254">
        <v>99.22</v>
      </c>
      <c r="BJ254">
        <v>93.08</v>
      </c>
      <c r="BK254">
        <v>72.95</v>
      </c>
      <c r="BO254">
        <v>9</v>
      </c>
      <c r="BP254" s="3">
        <v>201500000</v>
      </c>
      <c r="BQ254" s="20">
        <v>787</v>
      </c>
      <c r="BR254" s="20">
        <v>347</v>
      </c>
      <c r="BS254" s="20">
        <v>1345</v>
      </c>
      <c r="BT254" s="20">
        <v>995</v>
      </c>
      <c r="BW254" s="20">
        <v>2340</v>
      </c>
      <c r="BX254" s="22">
        <v>252728.17</v>
      </c>
      <c r="BY254">
        <v>10</v>
      </c>
      <c r="BZ254">
        <v>99.22</v>
      </c>
      <c r="CA254">
        <v>3.57</v>
      </c>
      <c r="CC254">
        <v>10.71</v>
      </c>
    </row>
    <row r="255" spans="1:81" ht="51" x14ac:dyDescent="0.2">
      <c r="A255" t="s">
        <v>2330</v>
      </c>
      <c r="B255" t="s">
        <v>2331</v>
      </c>
      <c r="C255" t="s">
        <v>2332</v>
      </c>
      <c r="D255" t="s">
        <v>2333</v>
      </c>
      <c r="E255" s="2" t="s">
        <v>2334</v>
      </c>
      <c r="H255" s="3">
        <v>10000000</v>
      </c>
      <c r="I255" s="3">
        <v>30000000</v>
      </c>
      <c r="J255" s="3">
        <v>50000000</v>
      </c>
      <c r="K255" s="3">
        <v>100000000</v>
      </c>
      <c r="L255" s="3">
        <v>360000000</v>
      </c>
      <c r="P255" s="3">
        <v>50000000</v>
      </c>
      <c r="Q255" s="3">
        <v>200100000</v>
      </c>
      <c r="R255" s="3">
        <v>500000000</v>
      </c>
      <c r="S255" s="3">
        <v>1500000000</v>
      </c>
      <c r="T255" s="3">
        <v>7200000000</v>
      </c>
      <c r="W255" s="2" t="s">
        <v>2335</v>
      </c>
      <c r="X255" s="2" t="s">
        <v>2336</v>
      </c>
      <c r="Y255" s="2" t="s">
        <v>2337</v>
      </c>
      <c r="Z255" s="2" t="s">
        <v>2338</v>
      </c>
      <c r="AA255" s="2" t="s">
        <v>2339</v>
      </c>
      <c r="AB255" s="2" t="s">
        <v>2340</v>
      </c>
      <c r="AE255">
        <v>2012</v>
      </c>
      <c r="AF255">
        <v>2014</v>
      </c>
      <c r="AG255">
        <v>2014</v>
      </c>
      <c r="AH255">
        <v>2015</v>
      </c>
      <c r="AI255">
        <v>2016</v>
      </c>
      <c r="AJ255">
        <v>2017</v>
      </c>
      <c r="AL255" s="3">
        <v>90700000</v>
      </c>
      <c r="AM255" t="s">
        <v>355</v>
      </c>
      <c r="AN255" s="1">
        <v>42866</v>
      </c>
      <c r="AO255" s="3">
        <v>1428300000</v>
      </c>
      <c r="AQ255">
        <v>0.25</v>
      </c>
      <c r="AR255">
        <v>17175.830000000002</v>
      </c>
      <c r="AS255">
        <v>99435.21</v>
      </c>
      <c r="AT255">
        <v>87213.06</v>
      </c>
      <c r="AU255">
        <v>28661.3</v>
      </c>
      <c r="AV255">
        <v>10296.86</v>
      </c>
      <c r="AY255">
        <v>1308</v>
      </c>
      <c r="AZ255">
        <v>52</v>
      </c>
      <c r="BA255">
        <v>11</v>
      </c>
      <c r="BB255">
        <v>6</v>
      </c>
      <c r="BC255">
        <v>13</v>
      </c>
      <c r="BD255">
        <v>9</v>
      </c>
      <c r="BG255">
        <v>74.52</v>
      </c>
      <c r="BH255">
        <v>98.15</v>
      </c>
      <c r="BI255">
        <v>99.13</v>
      </c>
      <c r="BJ255">
        <v>99.23</v>
      </c>
      <c r="BK255">
        <v>95.06</v>
      </c>
      <c r="BL255">
        <v>92.16</v>
      </c>
      <c r="BN255" t="s">
        <v>178</v>
      </c>
      <c r="BO255">
        <v>5.7</v>
      </c>
      <c r="BP255" s="3">
        <v>1890700000</v>
      </c>
      <c r="BQ255" s="20">
        <v>613</v>
      </c>
      <c r="BR255" s="20">
        <v>70</v>
      </c>
      <c r="BS255" s="20">
        <v>287</v>
      </c>
      <c r="BT255" s="20">
        <v>338</v>
      </c>
      <c r="BU255" s="20">
        <v>490</v>
      </c>
      <c r="BW255" s="20">
        <v>1115</v>
      </c>
      <c r="BX255" s="22">
        <v>242782.51</v>
      </c>
      <c r="BY255">
        <v>11</v>
      </c>
      <c r="BZ255">
        <v>99.13</v>
      </c>
      <c r="CA255">
        <v>35.979999999999997</v>
      </c>
      <c r="CB255">
        <v>7.5</v>
      </c>
      <c r="CC255">
        <v>7.14</v>
      </c>
    </row>
    <row r="256" spans="1:81" ht="102" x14ac:dyDescent="0.2">
      <c r="A256" t="s">
        <v>2341</v>
      </c>
      <c r="B256" t="s">
        <v>2342</v>
      </c>
      <c r="C256" t="s">
        <v>2343</v>
      </c>
      <c r="D256" t="s">
        <v>2344</v>
      </c>
      <c r="E256" s="2" t="s">
        <v>2345</v>
      </c>
      <c r="H256" s="3">
        <v>15000000</v>
      </c>
      <c r="I256" s="3">
        <v>67000000</v>
      </c>
      <c r="J256" s="3">
        <v>500000000</v>
      </c>
      <c r="P256" s="3">
        <v>75000000</v>
      </c>
      <c r="Q256" s="3">
        <v>567000000</v>
      </c>
      <c r="R256" s="3">
        <v>4500000000</v>
      </c>
      <c r="W256" s="2" t="s">
        <v>1123</v>
      </c>
      <c r="X256" s="2" t="s">
        <v>2346</v>
      </c>
      <c r="Y256" s="2" t="s">
        <v>2347</v>
      </c>
      <c r="Z256" s="2" t="s">
        <v>2348</v>
      </c>
      <c r="AE256">
        <v>2013</v>
      </c>
      <c r="AF256">
        <v>2014</v>
      </c>
      <c r="AG256">
        <v>2014</v>
      </c>
      <c r="AH256">
        <v>2015</v>
      </c>
      <c r="AM256" t="s">
        <v>114</v>
      </c>
      <c r="AN256" s="1">
        <v>42130</v>
      </c>
      <c r="AQ256">
        <v>0.25</v>
      </c>
      <c r="AR256">
        <v>1783.8</v>
      </c>
      <c r="AS256">
        <v>95848.92</v>
      </c>
      <c r="AT256">
        <v>143000.65</v>
      </c>
      <c r="AY256">
        <v>1778</v>
      </c>
      <c r="AZ256">
        <v>337</v>
      </c>
      <c r="BA256">
        <v>12</v>
      </c>
      <c r="BB256">
        <v>2</v>
      </c>
      <c r="BG256">
        <v>75.349999999999994</v>
      </c>
      <c r="BH256">
        <v>87.82</v>
      </c>
      <c r="BI256">
        <v>99.04</v>
      </c>
      <c r="BJ256">
        <v>99.85</v>
      </c>
      <c r="BN256" t="s">
        <v>133</v>
      </c>
      <c r="BP256" s="3">
        <v>584100000</v>
      </c>
      <c r="BQ256" s="20">
        <v>331</v>
      </c>
      <c r="BR256" s="20">
        <v>154</v>
      </c>
      <c r="BS256" s="20">
        <v>315</v>
      </c>
      <c r="BW256" s="20">
        <v>315</v>
      </c>
      <c r="BX256" s="22">
        <v>240633.62</v>
      </c>
      <c r="BY256">
        <v>12</v>
      </c>
      <c r="BZ256">
        <v>99.04</v>
      </c>
      <c r="CA256">
        <v>7.94</v>
      </c>
      <c r="CB256">
        <v>7.94</v>
      </c>
      <c r="CC256">
        <v>0</v>
      </c>
    </row>
    <row r="257" spans="1:81" ht="34" x14ac:dyDescent="0.2">
      <c r="A257" t="s">
        <v>2349</v>
      </c>
      <c r="B257" t="s">
        <v>2350</v>
      </c>
      <c r="C257" t="s">
        <v>2351</v>
      </c>
      <c r="D257" t="s">
        <v>2352</v>
      </c>
      <c r="E257" s="2" t="s">
        <v>2353</v>
      </c>
      <c r="H257" s="3">
        <v>5500000</v>
      </c>
      <c r="I257" s="3">
        <v>20000000</v>
      </c>
      <c r="J257" s="3">
        <v>35000000</v>
      </c>
      <c r="K257" s="3">
        <v>50000000</v>
      </c>
      <c r="P257" s="3">
        <v>27500000</v>
      </c>
      <c r="Q257" s="3">
        <v>133400000</v>
      </c>
      <c r="R257" s="3">
        <v>350000000</v>
      </c>
      <c r="S257" s="3">
        <v>670000000</v>
      </c>
      <c r="W257" s="2" t="s">
        <v>142</v>
      </c>
      <c r="X257" s="2" t="s">
        <v>142</v>
      </c>
      <c r="Y257" s="2" t="s">
        <v>2354</v>
      </c>
      <c r="Z257" s="2" t="s">
        <v>2355</v>
      </c>
      <c r="AA257" s="2" t="s">
        <v>2356</v>
      </c>
      <c r="AE257">
        <v>2011</v>
      </c>
      <c r="AF257">
        <v>2013</v>
      </c>
      <c r="AG257">
        <v>2014</v>
      </c>
      <c r="AH257">
        <v>2016</v>
      </c>
      <c r="AI257">
        <v>2019</v>
      </c>
      <c r="AL257" s="3">
        <v>50000000</v>
      </c>
      <c r="AM257" t="s">
        <v>91</v>
      </c>
      <c r="AN257" s="1">
        <v>43516</v>
      </c>
      <c r="AO257" s="3">
        <v>1000000000</v>
      </c>
      <c r="AQ257">
        <v>0</v>
      </c>
      <c r="AR257">
        <v>8407.57</v>
      </c>
      <c r="AS257">
        <v>88903.79</v>
      </c>
      <c r="AT257">
        <v>72007.679999999993</v>
      </c>
      <c r="AU257">
        <v>71093.179999999993</v>
      </c>
      <c r="AY257">
        <v>1</v>
      </c>
      <c r="AZ257">
        <v>59</v>
      </c>
      <c r="BA257">
        <v>14</v>
      </c>
      <c r="BB257">
        <v>9</v>
      </c>
      <c r="BC257">
        <v>25</v>
      </c>
      <c r="BG257">
        <v>100</v>
      </c>
      <c r="BH257">
        <v>97.11</v>
      </c>
      <c r="BI257">
        <v>98.87</v>
      </c>
      <c r="BJ257">
        <v>98.63</v>
      </c>
      <c r="BK257">
        <v>93</v>
      </c>
      <c r="BN257" t="s">
        <v>178</v>
      </c>
      <c r="BO257">
        <v>6.3</v>
      </c>
      <c r="BP257" s="3">
        <v>110662500</v>
      </c>
      <c r="BQ257" s="20">
        <v>900</v>
      </c>
      <c r="BR257" s="20">
        <v>538</v>
      </c>
      <c r="BS257" s="20">
        <v>443</v>
      </c>
      <c r="BT257" s="20">
        <v>1091</v>
      </c>
      <c r="BW257" s="20">
        <v>1534</v>
      </c>
      <c r="BX257" s="22">
        <v>240412.22</v>
      </c>
      <c r="BY257">
        <v>13</v>
      </c>
      <c r="BZ257">
        <v>98.96</v>
      </c>
      <c r="CA257">
        <v>5.0199999999999996</v>
      </c>
      <c r="CB257">
        <v>2.62</v>
      </c>
      <c r="CC257">
        <v>7.5</v>
      </c>
    </row>
    <row r="258" spans="1:81" ht="34" x14ac:dyDescent="0.2">
      <c r="A258" t="s">
        <v>2357</v>
      </c>
      <c r="B258" t="s">
        <v>2358</v>
      </c>
      <c r="C258" t="s">
        <v>2359</v>
      </c>
      <c r="D258" t="s">
        <v>2360</v>
      </c>
      <c r="E258" s="2" t="s">
        <v>2361</v>
      </c>
      <c r="H258" s="3">
        <v>70000000</v>
      </c>
      <c r="I258" s="3">
        <v>150000000</v>
      </c>
      <c r="J258" s="3">
        <v>180000000</v>
      </c>
      <c r="P258" s="3">
        <v>350000000</v>
      </c>
      <c r="Q258" s="3">
        <v>1000000000</v>
      </c>
      <c r="R258" s="3">
        <v>2500000000</v>
      </c>
      <c r="X258" s="2" t="s">
        <v>2362</v>
      </c>
      <c r="Y258" s="2" t="s">
        <v>2363</v>
      </c>
      <c r="Z258" s="2" t="s">
        <v>2363</v>
      </c>
      <c r="AF258">
        <v>2012</v>
      </c>
      <c r="AG258">
        <v>2014</v>
      </c>
      <c r="AH258">
        <v>2017</v>
      </c>
      <c r="AL258" s="3">
        <v>180000000</v>
      </c>
      <c r="AM258" t="s">
        <v>90</v>
      </c>
      <c r="AN258" s="1">
        <v>42837</v>
      </c>
      <c r="AO258" s="3">
        <v>12500000000</v>
      </c>
      <c r="AR258">
        <v>15415.63</v>
      </c>
      <c r="AS258">
        <v>117658.49</v>
      </c>
      <c r="AT258">
        <v>106290.01</v>
      </c>
      <c r="AZ258">
        <v>10</v>
      </c>
      <c r="BA258">
        <v>7</v>
      </c>
      <c r="BB258">
        <v>3</v>
      </c>
      <c r="BH258">
        <v>99.44</v>
      </c>
      <c r="BI258">
        <v>99.48</v>
      </c>
      <c r="BJ258">
        <v>99.72</v>
      </c>
      <c r="BN258" t="s">
        <v>133</v>
      </c>
      <c r="BO258">
        <v>11.25</v>
      </c>
      <c r="BP258" s="3">
        <v>400000000</v>
      </c>
      <c r="BR258" s="20">
        <v>862</v>
      </c>
      <c r="BS258" s="20">
        <v>931</v>
      </c>
      <c r="BW258" s="20">
        <v>931</v>
      </c>
      <c r="BX258" s="22">
        <v>239364.13</v>
      </c>
      <c r="BY258">
        <v>14</v>
      </c>
      <c r="BZ258">
        <v>98.87</v>
      </c>
      <c r="CA258">
        <v>2.5</v>
      </c>
      <c r="CB258">
        <v>2.5</v>
      </c>
      <c r="CC258">
        <v>12.5</v>
      </c>
    </row>
    <row r="259" spans="1:81" ht="34" x14ac:dyDescent="0.2">
      <c r="A259" t="s">
        <v>2364</v>
      </c>
      <c r="B259" t="s">
        <v>2365</v>
      </c>
      <c r="C259" t="s">
        <v>2366</v>
      </c>
      <c r="D259" t="s">
        <v>2367</v>
      </c>
      <c r="E259" s="2" t="s">
        <v>2368</v>
      </c>
      <c r="G259" s="3">
        <v>1900000</v>
      </c>
      <c r="H259" s="3">
        <v>10700000</v>
      </c>
      <c r="I259" s="3">
        <v>27200000</v>
      </c>
      <c r="J259" s="3">
        <v>43800000</v>
      </c>
      <c r="K259" s="3">
        <v>90000000</v>
      </c>
      <c r="O259" s="3">
        <v>19000000</v>
      </c>
      <c r="P259" s="3">
        <v>53500000</v>
      </c>
      <c r="Q259" s="3">
        <v>181424000</v>
      </c>
      <c r="R259" s="3">
        <v>438000000</v>
      </c>
      <c r="S259" s="3">
        <v>1300000000</v>
      </c>
      <c r="W259" s="2" t="s">
        <v>2369</v>
      </c>
      <c r="X259" s="2" t="s">
        <v>2370</v>
      </c>
      <c r="Y259" s="2" t="s">
        <v>2371</v>
      </c>
      <c r="Z259" s="2" t="s">
        <v>2372</v>
      </c>
      <c r="AA259" s="2" t="s">
        <v>2373</v>
      </c>
      <c r="AE259">
        <v>2010</v>
      </c>
      <c r="AF259">
        <v>2013</v>
      </c>
      <c r="AG259">
        <v>2014</v>
      </c>
      <c r="AH259">
        <v>2017</v>
      </c>
      <c r="AI259">
        <v>2018</v>
      </c>
      <c r="AL259" s="3">
        <v>90000000</v>
      </c>
      <c r="AM259" t="s">
        <v>91</v>
      </c>
      <c r="AN259" s="1">
        <v>43349</v>
      </c>
      <c r="AO259" s="3">
        <v>1589400000</v>
      </c>
      <c r="AQ259">
        <v>0</v>
      </c>
      <c r="AR259">
        <v>2716.63</v>
      </c>
      <c r="AS259">
        <v>19320.82</v>
      </c>
      <c r="AT259">
        <v>73166.66</v>
      </c>
      <c r="AU259">
        <v>134487.17000000001</v>
      </c>
      <c r="AY259">
        <v>1</v>
      </c>
      <c r="AZ259">
        <v>150</v>
      </c>
      <c r="BA259">
        <v>109</v>
      </c>
      <c r="BB259">
        <v>9</v>
      </c>
      <c r="BC259">
        <v>2</v>
      </c>
      <c r="BG259">
        <v>100</v>
      </c>
      <c r="BH259">
        <v>92.58</v>
      </c>
      <c r="BI259">
        <v>90.61</v>
      </c>
      <c r="BJ259">
        <v>98.87</v>
      </c>
      <c r="BK259">
        <v>99.71</v>
      </c>
      <c r="BN259" t="s">
        <v>133</v>
      </c>
      <c r="BO259">
        <v>7.36</v>
      </c>
      <c r="BP259" s="3">
        <v>523600000</v>
      </c>
      <c r="BQ259" s="20">
        <v>855</v>
      </c>
      <c r="BR259" s="20">
        <v>546</v>
      </c>
      <c r="BS259" s="20">
        <v>987</v>
      </c>
      <c r="BT259" s="20">
        <v>511</v>
      </c>
      <c r="BW259" s="20">
        <v>1498</v>
      </c>
      <c r="BX259" s="22">
        <v>229691.28</v>
      </c>
      <c r="BY259">
        <v>15</v>
      </c>
      <c r="BZ259">
        <v>98.78</v>
      </c>
      <c r="CA259">
        <v>7.17</v>
      </c>
      <c r="CB259">
        <v>2.41</v>
      </c>
      <c r="CC259">
        <v>8.76</v>
      </c>
    </row>
    <row r="260" spans="1:81" ht="68" x14ac:dyDescent="0.2">
      <c r="A260" t="s">
        <v>2374</v>
      </c>
      <c r="B260" t="s">
        <v>2375</v>
      </c>
      <c r="C260" t="s">
        <v>2376</v>
      </c>
      <c r="D260" t="s">
        <v>2377</v>
      </c>
      <c r="E260" s="2" t="s">
        <v>2378</v>
      </c>
      <c r="F260" s="3">
        <v>120000</v>
      </c>
      <c r="H260" s="3">
        <v>12000000</v>
      </c>
      <c r="I260" s="3">
        <v>15000000</v>
      </c>
      <c r="J260" s="3">
        <v>40000000</v>
      </c>
      <c r="K260" s="3">
        <v>95000000</v>
      </c>
      <c r="L260" s="3">
        <v>91935439</v>
      </c>
      <c r="N260" s="3">
        <v>2400000</v>
      </c>
      <c r="P260" s="3">
        <v>60000000</v>
      </c>
      <c r="Q260" s="3">
        <v>100050000</v>
      </c>
      <c r="R260" s="3">
        <v>440000000</v>
      </c>
      <c r="S260" s="3">
        <v>1000000000</v>
      </c>
      <c r="T260" s="3">
        <v>1299935439</v>
      </c>
      <c r="V260" s="2" t="s">
        <v>2379</v>
      </c>
      <c r="X260" s="2" t="s">
        <v>2380</v>
      </c>
      <c r="Y260" s="2" t="s">
        <v>2381</v>
      </c>
      <c r="Z260" s="2" t="s">
        <v>2382</v>
      </c>
      <c r="AA260" s="2" t="s">
        <v>2383</v>
      </c>
      <c r="AB260" s="2" t="s">
        <v>2384</v>
      </c>
      <c r="AD260">
        <v>2010</v>
      </c>
      <c r="AF260">
        <v>2011</v>
      </c>
      <c r="AG260">
        <v>2014</v>
      </c>
      <c r="AH260">
        <v>2014</v>
      </c>
      <c r="AI260">
        <v>2015</v>
      </c>
      <c r="AJ260">
        <v>2017</v>
      </c>
      <c r="AL260" s="3">
        <v>105000000</v>
      </c>
      <c r="AM260" t="s">
        <v>90</v>
      </c>
      <c r="AN260" s="1">
        <v>44651</v>
      </c>
      <c r="AO260" s="3">
        <v>2100000000</v>
      </c>
      <c r="AP260">
        <v>0</v>
      </c>
      <c r="AR260">
        <v>0</v>
      </c>
      <c r="AS260">
        <v>84489.49</v>
      </c>
      <c r="AT260">
        <v>40879.360000000001</v>
      </c>
      <c r="AU260">
        <v>92494.09</v>
      </c>
      <c r="AV260">
        <v>10379.33</v>
      </c>
      <c r="AX260">
        <v>1</v>
      </c>
      <c r="AZ260">
        <v>1</v>
      </c>
      <c r="BA260">
        <v>26</v>
      </c>
      <c r="BB260">
        <v>9</v>
      </c>
      <c r="BC260">
        <v>1</v>
      </c>
      <c r="BD260">
        <v>8</v>
      </c>
      <c r="BF260">
        <v>100</v>
      </c>
      <c r="BH260">
        <v>100</v>
      </c>
      <c r="BI260">
        <v>97.83</v>
      </c>
      <c r="BJ260">
        <v>98.43</v>
      </c>
      <c r="BK260">
        <v>100</v>
      </c>
      <c r="BL260">
        <v>93.14</v>
      </c>
      <c r="BN260" t="s">
        <v>101</v>
      </c>
      <c r="BO260">
        <v>18.89</v>
      </c>
      <c r="BP260" s="3">
        <v>435855439</v>
      </c>
      <c r="BR260" s="20">
        <v>1043</v>
      </c>
      <c r="BS260" s="20">
        <v>238</v>
      </c>
      <c r="BT260" s="20">
        <v>210</v>
      </c>
      <c r="BU260" s="20">
        <v>906</v>
      </c>
      <c r="BW260" s="20">
        <v>2991</v>
      </c>
      <c r="BX260" s="22">
        <v>228242.27</v>
      </c>
      <c r="BY260">
        <v>16</v>
      </c>
      <c r="BZ260">
        <v>98.7</v>
      </c>
      <c r="CA260">
        <v>12.99</v>
      </c>
      <c r="CB260">
        <v>10</v>
      </c>
      <c r="CC260">
        <v>20.99</v>
      </c>
    </row>
    <row r="261" spans="1:81" ht="51" x14ac:dyDescent="0.2">
      <c r="A261" t="s">
        <v>2385</v>
      </c>
      <c r="B261" t="s">
        <v>2386</v>
      </c>
      <c r="C261" t="s">
        <v>2387</v>
      </c>
      <c r="D261" t="s">
        <v>2388</v>
      </c>
      <c r="E261" s="2" t="s">
        <v>2389</v>
      </c>
      <c r="H261" s="3">
        <v>8496000</v>
      </c>
      <c r="I261" s="3">
        <v>21000000</v>
      </c>
      <c r="J261" s="3">
        <v>15000000</v>
      </c>
      <c r="P261" s="3">
        <v>42480000</v>
      </c>
      <c r="Q261" s="3">
        <v>96000000</v>
      </c>
      <c r="R261" s="3">
        <v>150000000</v>
      </c>
      <c r="W261" s="2" t="s">
        <v>93</v>
      </c>
      <c r="X261" s="2" t="s">
        <v>2390</v>
      </c>
      <c r="Y261" s="2" t="s">
        <v>2391</v>
      </c>
      <c r="Z261" s="2" t="s">
        <v>2392</v>
      </c>
      <c r="AE261">
        <v>2011</v>
      </c>
      <c r="AF261">
        <v>2013</v>
      </c>
      <c r="AG261">
        <v>2014</v>
      </c>
      <c r="AH261">
        <v>2017</v>
      </c>
      <c r="AL261" s="3">
        <v>5000000</v>
      </c>
      <c r="AM261" t="s">
        <v>114</v>
      </c>
      <c r="AN261" s="1">
        <v>42772</v>
      </c>
      <c r="AQ261">
        <v>0</v>
      </c>
      <c r="AR261">
        <v>8493.07</v>
      </c>
      <c r="AS261">
        <v>133123.38</v>
      </c>
      <c r="AT261">
        <v>70477.33</v>
      </c>
      <c r="AY261">
        <v>1</v>
      </c>
      <c r="AZ261">
        <v>57</v>
      </c>
      <c r="BA261">
        <v>4</v>
      </c>
      <c r="BB261">
        <v>12</v>
      </c>
      <c r="BG261">
        <v>100</v>
      </c>
      <c r="BH261">
        <v>97.21</v>
      </c>
      <c r="BI261">
        <v>99.74</v>
      </c>
      <c r="BJ261">
        <v>98.44</v>
      </c>
      <c r="BP261" s="3">
        <v>50696000</v>
      </c>
      <c r="BQ261" s="20">
        <v>840</v>
      </c>
      <c r="BR261" s="20">
        <v>403</v>
      </c>
      <c r="BS261" s="20">
        <v>903</v>
      </c>
      <c r="BW261" s="20">
        <v>903</v>
      </c>
      <c r="BX261" s="22">
        <v>212093.78</v>
      </c>
      <c r="BY261">
        <v>17</v>
      </c>
      <c r="BZ261">
        <v>98.61</v>
      </c>
      <c r="CA261">
        <v>1.56</v>
      </c>
      <c r="CB261">
        <v>1.56</v>
      </c>
      <c r="CC261">
        <v>0</v>
      </c>
    </row>
    <row r="262" spans="1:81" ht="34" x14ac:dyDescent="0.2">
      <c r="A262" t="s">
        <v>2393</v>
      </c>
      <c r="B262" t="s">
        <v>2394</v>
      </c>
      <c r="C262" t="s">
        <v>2395</v>
      </c>
      <c r="D262" t="s">
        <v>2396</v>
      </c>
      <c r="E262" s="2" t="s">
        <v>2397</v>
      </c>
      <c r="J262" s="3">
        <v>15000000</v>
      </c>
      <c r="K262" s="3">
        <v>40580886</v>
      </c>
      <c r="L262" s="3">
        <v>120000000</v>
      </c>
      <c r="R262" s="3">
        <v>150000000</v>
      </c>
      <c r="S262" s="3">
        <v>608713290</v>
      </c>
      <c r="T262" s="3">
        <v>2400000000</v>
      </c>
      <c r="X262" s="2" t="s">
        <v>142</v>
      </c>
      <c r="Y262" s="2" t="s">
        <v>142</v>
      </c>
      <c r="Z262" s="2" t="s">
        <v>2398</v>
      </c>
      <c r="AA262" s="2" t="s">
        <v>2399</v>
      </c>
      <c r="AB262" s="2" t="s">
        <v>1642</v>
      </c>
      <c r="AF262">
        <v>2013</v>
      </c>
      <c r="AG262">
        <v>2014</v>
      </c>
      <c r="AH262">
        <v>2015</v>
      </c>
      <c r="AI262">
        <v>2017</v>
      </c>
      <c r="AJ262">
        <v>2019</v>
      </c>
      <c r="AL262" s="3">
        <v>120000000</v>
      </c>
      <c r="AM262" t="s">
        <v>92</v>
      </c>
      <c r="AN262" s="1">
        <v>43713</v>
      </c>
      <c r="AO262" s="3">
        <v>2400000000</v>
      </c>
      <c r="AR262">
        <v>8407.57</v>
      </c>
      <c r="AS262">
        <v>87487.4</v>
      </c>
      <c r="AT262">
        <v>55648.71</v>
      </c>
      <c r="AU262">
        <v>48273.64</v>
      </c>
      <c r="AV262">
        <v>0</v>
      </c>
      <c r="AZ262">
        <v>59</v>
      </c>
      <c r="BA262">
        <v>20</v>
      </c>
      <c r="BB262">
        <v>19</v>
      </c>
      <c r="BC262">
        <v>8</v>
      </c>
      <c r="BD262">
        <v>94</v>
      </c>
      <c r="BH262">
        <v>97.11</v>
      </c>
      <c r="BI262">
        <v>98.35</v>
      </c>
      <c r="BJ262">
        <v>97.24</v>
      </c>
      <c r="BK262">
        <v>97.46</v>
      </c>
      <c r="BL262">
        <v>32.119999999999997</v>
      </c>
      <c r="BP262" s="3">
        <v>191480886</v>
      </c>
      <c r="BR262" s="20">
        <v>425</v>
      </c>
      <c r="BS262" s="20">
        <v>71</v>
      </c>
      <c r="BT262" s="20">
        <v>673</v>
      </c>
      <c r="BU262" s="20">
        <v>965</v>
      </c>
      <c r="BW262" s="20">
        <v>1709</v>
      </c>
      <c r="BX262" s="22">
        <v>199817.32</v>
      </c>
      <c r="BY262">
        <v>18</v>
      </c>
      <c r="BZ262">
        <v>98.52</v>
      </c>
    </row>
    <row r="263" spans="1:81" ht="34" x14ac:dyDescent="0.2">
      <c r="A263" t="s">
        <v>2400</v>
      </c>
      <c r="B263" t="s">
        <v>2401</v>
      </c>
      <c r="C263" t="s">
        <v>2402</v>
      </c>
      <c r="D263" t="s">
        <v>2403</v>
      </c>
      <c r="E263" s="2" t="s">
        <v>2404</v>
      </c>
      <c r="H263" s="3">
        <v>14350000</v>
      </c>
      <c r="I263" s="3">
        <v>29000000</v>
      </c>
      <c r="J263" s="3">
        <v>36000000</v>
      </c>
      <c r="K263" s="3">
        <v>84000000</v>
      </c>
      <c r="P263" s="3">
        <v>71750000</v>
      </c>
      <c r="Q263" s="3">
        <v>193430000</v>
      </c>
      <c r="R263" s="3">
        <v>360000000</v>
      </c>
      <c r="S263" s="3">
        <v>1260000000</v>
      </c>
      <c r="X263" s="2" t="s">
        <v>2405</v>
      </c>
      <c r="Y263" s="2" t="s">
        <v>2406</v>
      </c>
      <c r="Z263" s="2" t="s">
        <v>2407</v>
      </c>
      <c r="AA263" s="2" t="s">
        <v>2408</v>
      </c>
      <c r="AF263">
        <v>2012</v>
      </c>
      <c r="AG263">
        <v>2014</v>
      </c>
      <c r="AH263">
        <v>2016</v>
      </c>
      <c r="AI263">
        <v>2021</v>
      </c>
      <c r="AL263" s="3">
        <v>120000000</v>
      </c>
      <c r="AM263" t="s">
        <v>695</v>
      </c>
      <c r="AN263" s="1">
        <v>44377</v>
      </c>
      <c r="AO263" s="3">
        <v>1260000000</v>
      </c>
      <c r="AR263">
        <v>9087.33</v>
      </c>
      <c r="AS263">
        <v>87500.46</v>
      </c>
      <c r="AT263">
        <v>68541.570000000007</v>
      </c>
      <c r="AU263">
        <v>21681.67</v>
      </c>
      <c r="AZ263">
        <v>39</v>
      </c>
      <c r="BA263">
        <v>17</v>
      </c>
      <c r="BB263">
        <v>12</v>
      </c>
      <c r="BC263">
        <v>229</v>
      </c>
      <c r="BH263">
        <v>97.65</v>
      </c>
      <c r="BI263">
        <v>98.61</v>
      </c>
      <c r="BJ263">
        <v>98.12</v>
      </c>
      <c r="BK263">
        <v>57.46</v>
      </c>
      <c r="BO263">
        <v>5.47</v>
      </c>
      <c r="BP263" s="3">
        <v>316250000</v>
      </c>
      <c r="BR263" s="20">
        <v>713</v>
      </c>
      <c r="BS263" s="20">
        <v>774</v>
      </c>
      <c r="BT263" s="20">
        <v>1650</v>
      </c>
      <c r="BW263" s="20">
        <v>2424</v>
      </c>
      <c r="BX263" s="22">
        <v>186811.03</v>
      </c>
      <c r="BY263">
        <v>19</v>
      </c>
      <c r="BZ263">
        <v>98.43</v>
      </c>
      <c r="CA263">
        <v>1.86</v>
      </c>
      <c r="CB263">
        <v>1.86</v>
      </c>
      <c r="CC263">
        <v>6.51</v>
      </c>
    </row>
    <row r="264" spans="1:81" ht="68" x14ac:dyDescent="0.2">
      <c r="A264" t="s">
        <v>2409</v>
      </c>
      <c r="B264" t="s">
        <v>2410</v>
      </c>
      <c r="C264" t="s">
        <v>2411</v>
      </c>
      <c r="D264" t="s">
        <v>2412</v>
      </c>
      <c r="E264" s="2" t="s">
        <v>2413</v>
      </c>
      <c r="H264" s="3">
        <v>14000000</v>
      </c>
      <c r="I264" s="3">
        <v>33000000</v>
      </c>
      <c r="J264" s="3">
        <v>60000000</v>
      </c>
      <c r="K264" s="3">
        <v>140000000</v>
      </c>
      <c r="L264" s="3">
        <v>250000000</v>
      </c>
      <c r="M264" s="3">
        <v>400000000</v>
      </c>
      <c r="P264" s="3">
        <v>70000000</v>
      </c>
      <c r="Q264" s="3">
        <v>220110000</v>
      </c>
      <c r="R264" s="3">
        <v>520000000</v>
      </c>
      <c r="S264" s="3">
        <v>940000000</v>
      </c>
      <c r="T264" s="3">
        <v>2750000000</v>
      </c>
      <c r="U264" s="3">
        <v>6200000000</v>
      </c>
      <c r="X264" s="2" t="s">
        <v>2414</v>
      </c>
      <c r="Y264" s="2" t="s">
        <v>2415</v>
      </c>
      <c r="Z264" s="2" t="s">
        <v>2416</v>
      </c>
      <c r="AA264" s="2" t="s">
        <v>2417</v>
      </c>
      <c r="AB264" s="2" t="s">
        <v>2418</v>
      </c>
      <c r="AC264" s="2" t="s">
        <v>2419</v>
      </c>
      <c r="AF264">
        <v>2013</v>
      </c>
      <c r="AG264">
        <v>2014</v>
      </c>
      <c r="AH264">
        <v>2016</v>
      </c>
      <c r="AI264">
        <v>2017</v>
      </c>
      <c r="AJ264">
        <v>2019</v>
      </c>
      <c r="AK264">
        <v>2019</v>
      </c>
      <c r="AL264" s="3">
        <v>684559082</v>
      </c>
      <c r="AM264" t="s">
        <v>100</v>
      </c>
      <c r="AN264" s="1">
        <v>45183</v>
      </c>
      <c r="AO264" s="3">
        <v>43184559082</v>
      </c>
      <c r="AR264">
        <v>12683.6</v>
      </c>
      <c r="AS264">
        <v>24511.16</v>
      </c>
      <c r="AT264">
        <v>63550.93</v>
      </c>
      <c r="AU264">
        <v>47321.919999999998</v>
      </c>
      <c r="AV264">
        <v>20343.490000000002</v>
      </c>
      <c r="AW264">
        <v>10757.02</v>
      </c>
      <c r="AZ264">
        <v>30</v>
      </c>
      <c r="BA264">
        <v>96</v>
      </c>
      <c r="BB264">
        <v>16</v>
      </c>
      <c r="BC264">
        <v>10</v>
      </c>
      <c r="BD264">
        <v>16</v>
      </c>
      <c r="BE264">
        <v>1</v>
      </c>
      <c r="BH264">
        <v>98.56</v>
      </c>
      <c r="BI264">
        <v>91.74</v>
      </c>
      <c r="BJ264">
        <v>97.43</v>
      </c>
      <c r="BK264">
        <v>96.74</v>
      </c>
      <c r="BL264">
        <v>89.05</v>
      </c>
      <c r="BM264">
        <v>100</v>
      </c>
      <c r="BN264" t="s">
        <v>101</v>
      </c>
      <c r="BO264">
        <v>141.72</v>
      </c>
      <c r="BP264" s="3">
        <v>4181559082</v>
      </c>
      <c r="BR264" s="20">
        <v>278</v>
      </c>
      <c r="BS264" s="20">
        <v>899</v>
      </c>
      <c r="BT264" s="20">
        <v>250</v>
      </c>
      <c r="BU264" s="20">
        <v>532</v>
      </c>
      <c r="BV264" s="20">
        <v>259</v>
      </c>
      <c r="BW264" s="20">
        <v>3363</v>
      </c>
      <c r="BX264" s="22">
        <v>179168.12</v>
      </c>
      <c r="BY264">
        <v>20</v>
      </c>
      <c r="BZ264">
        <v>98.35</v>
      </c>
      <c r="CA264">
        <v>12.49</v>
      </c>
      <c r="CB264">
        <v>2.36</v>
      </c>
      <c r="CC264">
        <v>196.2</v>
      </c>
    </row>
    <row r="265" spans="1:81" ht="51" x14ac:dyDescent="0.2">
      <c r="A265" t="s">
        <v>2420</v>
      </c>
      <c r="B265" t="s">
        <v>2421</v>
      </c>
      <c r="C265" t="s">
        <v>2422</v>
      </c>
      <c r="D265" t="s">
        <v>2423</v>
      </c>
      <c r="E265" s="2" t="s">
        <v>2424</v>
      </c>
      <c r="H265" s="3">
        <v>12000000</v>
      </c>
      <c r="I265" s="3">
        <v>30000000</v>
      </c>
      <c r="P265" s="3">
        <v>36020000</v>
      </c>
      <c r="Q265" s="3">
        <v>106330000</v>
      </c>
      <c r="X265" s="2" t="s">
        <v>2425</v>
      </c>
      <c r="Y265" s="2" t="s">
        <v>2426</v>
      </c>
      <c r="AF265">
        <v>2013</v>
      </c>
      <c r="AG265">
        <v>2014</v>
      </c>
      <c r="AL265" s="3">
        <v>30000000</v>
      </c>
      <c r="AM265" t="s">
        <v>89</v>
      </c>
      <c r="AN265" s="1">
        <v>41969</v>
      </c>
      <c r="AO265" s="3">
        <v>125000000</v>
      </c>
      <c r="AR265">
        <v>17746.72</v>
      </c>
      <c r="AS265">
        <v>154497.37</v>
      </c>
      <c r="AZ265">
        <v>8</v>
      </c>
      <c r="BA265">
        <v>1</v>
      </c>
      <c r="BH265">
        <v>99.65</v>
      </c>
      <c r="BI265">
        <v>100</v>
      </c>
      <c r="BO265">
        <v>1.18</v>
      </c>
      <c r="BP265" s="3">
        <v>42000000</v>
      </c>
      <c r="BR265" s="20">
        <v>531</v>
      </c>
      <c r="BW265" s="20">
        <v>0</v>
      </c>
      <c r="BX265" s="22">
        <v>172244.09</v>
      </c>
      <c r="BY265">
        <v>21</v>
      </c>
      <c r="BZ265">
        <v>98.26</v>
      </c>
      <c r="CC265">
        <v>1.18</v>
      </c>
    </row>
    <row r="266" spans="1:81" ht="51" x14ac:dyDescent="0.2">
      <c r="A266" t="s">
        <v>2427</v>
      </c>
      <c r="B266" t="s">
        <v>2428</v>
      </c>
      <c r="C266" t="s">
        <v>2429</v>
      </c>
      <c r="D266" t="s">
        <v>2430</v>
      </c>
      <c r="E266" s="2" t="s">
        <v>2431</v>
      </c>
      <c r="H266" s="3">
        <v>40000000</v>
      </c>
      <c r="I266" s="3">
        <v>80000000</v>
      </c>
      <c r="J266" s="3">
        <v>145000000</v>
      </c>
      <c r="P266" s="3">
        <v>200000000</v>
      </c>
      <c r="Q266" s="3">
        <v>800000000</v>
      </c>
      <c r="R266" s="3">
        <v>1500000000</v>
      </c>
      <c r="W266" s="2" t="s">
        <v>215</v>
      </c>
      <c r="X266" s="2" t="s">
        <v>2432</v>
      </c>
      <c r="Y266" s="2" t="s">
        <v>2433</v>
      </c>
      <c r="Z266" s="2" t="s">
        <v>2434</v>
      </c>
      <c r="AE266">
        <v>2013</v>
      </c>
      <c r="AF266">
        <v>2013</v>
      </c>
      <c r="AG266">
        <v>2014</v>
      </c>
      <c r="AH266">
        <v>2015</v>
      </c>
      <c r="AL266" s="3">
        <v>140000000</v>
      </c>
      <c r="AM266" t="s">
        <v>695</v>
      </c>
      <c r="AN266" s="1">
        <v>42114</v>
      </c>
      <c r="AO266" s="3">
        <v>7130250000</v>
      </c>
      <c r="AQ266">
        <v>49.66</v>
      </c>
      <c r="AR266">
        <v>7394.27</v>
      </c>
      <c r="AS266">
        <v>57751.99</v>
      </c>
      <c r="AT266">
        <v>93596.21</v>
      </c>
      <c r="AY266">
        <v>1368</v>
      </c>
      <c r="AZ266">
        <v>71</v>
      </c>
      <c r="BA266">
        <v>36</v>
      </c>
      <c r="BB266">
        <v>4</v>
      </c>
      <c r="BG266">
        <v>81.040000000000006</v>
      </c>
      <c r="BH266">
        <v>96.52</v>
      </c>
      <c r="BI266">
        <v>96.96</v>
      </c>
      <c r="BJ266">
        <v>99.54</v>
      </c>
      <c r="BN266" t="s">
        <v>133</v>
      </c>
      <c r="BO266">
        <v>8.02</v>
      </c>
      <c r="BP266" s="3">
        <v>1632500000</v>
      </c>
      <c r="BQ266" s="20">
        <v>199</v>
      </c>
      <c r="BR266" s="20">
        <v>299</v>
      </c>
      <c r="BS266" s="20">
        <v>341</v>
      </c>
      <c r="BW266" s="20">
        <v>341</v>
      </c>
      <c r="BX266" s="22">
        <v>158792.13</v>
      </c>
      <c r="BY266">
        <v>22</v>
      </c>
      <c r="BZ266">
        <v>98.17</v>
      </c>
      <c r="CA266">
        <v>1.88</v>
      </c>
      <c r="CB266">
        <v>1.88</v>
      </c>
      <c r="CC266">
        <v>8.91</v>
      </c>
    </row>
    <row r="267" spans="1:81" ht="85" x14ac:dyDescent="0.2">
      <c r="A267" t="s">
        <v>2435</v>
      </c>
      <c r="B267" t="s">
        <v>2436</v>
      </c>
      <c r="C267" t="s">
        <v>2437</v>
      </c>
      <c r="D267" t="s">
        <v>2438</v>
      </c>
      <c r="E267" s="2" t="s">
        <v>2439</v>
      </c>
      <c r="H267" s="3">
        <v>10700000</v>
      </c>
      <c r="I267" s="3">
        <v>30000000</v>
      </c>
      <c r="J267" s="3">
        <v>50000000</v>
      </c>
      <c r="K267" s="3">
        <v>145000000</v>
      </c>
      <c r="L267" s="3">
        <v>248000000</v>
      </c>
      <c r="M267" s="3">
        <v>100000000</v>
      </c>
      <c r="P267" s="3">
        <v>53500000</v>
      </c>
      <c r="Q267" s="3">
        <v>200100000</v>
      </c>
      <c r="R267" s="3">
        <v>500000000</v>
      </c>
      <c r="S267" s="3">
        <v>1000000000</v>
      </c>
      <c r="T267" s="3">
        <v>1948000000</v>
      </c>
      <c r="U267" s="3">
        <v>4200000000</v>
      </c>
      <c r="X267" s="2" t="s">
        <v>2440</v>
      </c>
      <c r="Y267" s="2" t="s">
        <v>2441</v>
      </c>
      <c r="Z267" s="2" t="s">
        <v>2442</v>
      </c>
      <c r="AA267" s="2" t="s">
        <v>2443</v>
      </c>
      <c r="AB267" s="2" t="s">
        <v>2444</v>
      </c>
      <c r="AC267" s="2" t="s">
        <v>2445</v>
      </c>
      <c r="AF267">
        <v>2012</v>
      </c>
      <c r="AG267">
        <v>2014</v>
      </c>
      <c r="AH267">
        <v>2016</v>
      </c>
      <c r="AI267">
        <v>2018</v>
      </c>
      <c r="AJ267">
        <v>2019</v>
      </c>
      <c r="AK267">
        <v>2021</v>
      </c>
      <c r="AL267" s="3">
        <v>100000000</v>
      </c>
      <c r="AM267" t="s">
        <v>107</v>
      </c>
      <c r="AN267" s="1">
        <v>44515</v>
      </c>
      <c r="AO267" s="3">
        <v>4200000000</v>
      </c>
      <c r="AR267">
        <v>89.75</v>
      </c>
      <c r="AS267">
        <v>57583.29</v>
      </c>
      <c r="AT267">
        <v>52580.13</v>
      </c>
      <c r="AU267">
        <v>31423.71</v>
      </c>
      <c r="AV267">
        <v>14311.45</v>
      </c>
      <c r="AW267">
        <v>2061.41</v>
      </c>
      <c r="AZ267">
        <v>323</v>
      </c>
      <c r="BA267">
        <v>37</v>
      </c>
      <c r="BB267">
        <v>21</v>
      </c>
      <c r="BC267">
        <v>38</v>
      </c>
      <c r="BD267">
        <v>23</v>
      </c>
      <c r="BE267">
        <v>32</v>
      </c>
      <c r="BH267">
        <v>80.11</v>
      </c>
      <c r="BI267">
        <v>96.87</v>
      </c>
      <c r="BJ267">
        <v>96.58</v>
      </c>
      <c r="BK267">
        <v>89.37</v>
      </c>
      <c r="BL267">
        <v>83.94</v>
      </c>
      <c r="BM267">
        <v>68.69</v>
      </c>
      <c r="BN267" t="s">
        <v>101</v>
      </c>
      <c r="BO267">
        <v>16.190000000000001</v>
      </c>
      <c r="BP267" s="3">
        <v>663700000</v>
      </c>
      <c r="BR267" s="20">
        <v>732</v>
      </c>
      <c r="BS267" s="20">
        <v>701</v>
      </c>
      <c r="BT267" s="20">
        <v>719</v>
      </c>
      <c r="BU267" s="20">
        <v>450</v>
      </c>
      <c r="BV267" s="20">
        <v>837</v>
      </c>
      <c r="BW267" s="20">
        <v>2707</v>
      </c>
      <c r="BX267" s="22">
        <v>158049.74</v>
      </c>
      <c r="BY267">
        <v>23</v>
      </c>
      <c r="BZ267">
        <v>98.09</v>
      </c>
      <c r="CA267">
        <v>5</v>
      </c>
      <c r="CB267">
        <v>2.5</v>
      </c>
      <c r="CC267">
        <v>20.99</v>
      </c>
    </row>
    <row r="268" spans="1:81" ht="119" x14ac:dyDescent="0.2">
      <c r="A268" t="s">
        <v>2446</v>
      </c>
      <c r="B268" t="s">
        <v>2447</v>
      </c>
      <c r="C268" t="s">
        <v>2448</v>
      </c>
      <c r="D268" t="s">
        <v>2449</v>
      </c>
      <c r="E268" s="2" t="s">
        <v>2450</v>
      </c>
      <c r="F268" s="3">
        <v>20000</v>
      </c>
      <c r="G268" s="3">
        <v>3000000</v>
      </c>
      <c r="H268" s="3">
        <v>10300000</v>
      </c>
      <c r="I268" s="3">
        <v>30000000</v>
      </c>
      <c r="N268" s="3">
        <v>400000</v>
      </c>
      <c r="O268" s="3">
        <v>30000000</v>
      </c>
      <c r="P268" s="3">
        <v>51500000</v>
      </c>
      <c r="Q268" s="3">
        <v>200100000</v>
      </c>
      <c r="V268" s="2" t="s">
        <v>2451</v>
      </c>
      <c r="W268" s="2" t="s">
        <v>2452</v>
      </c>
      <c r="X268" s="2" t="s">
        <v>2453</v>
      </c>
      <c r="Y268" s="2" t="s">
        <v>2454</v>
      </c>
      <c r="AD268">
        <v>2012</v>
      </c>
      <c r="AE268">
        <v>2012</v>
      </c>
      <c r="AF268">
        <v>2014</v>
      </c>
      <c r="AG268">
        <v>2014</v>
      </c>
      <c r="AL268" s="3">
        <v>30000000</v>
      </c>
      <c r="AM268" t="s">
        <v>89</v>
      </c>
      <c r="AN268" s="1">
        <v>41989</v>
      </c>
      <c r="AO268" s="3">
        <v>500000000</v>
      </c>
      <c r="AP268">
        <v>0</v>
      </c>
      <c r="AQ268">
        <v>4756.3999999999996</v>
      </c>
      <c r="AR268">
        <v>17175.87</v>
      </c>
      <c r="AS268">
        <v>133803.1</v>
      </c>
      <c r="AX268">
        <v>87</v>
      </c>
      <c r="AY268">
        <v>12</v>
      </c>
      <c r="AZ268">
        <v>51</v>
      </c>
      <c r="BA268">
        <v>3</v>
      </c>
      <c r="BF268">
        <v>75.98</v>
      </c>
      <c r="BG268">
        <v>99.79</v>
      </c>
      <c r="BH268">
        <v>98.19</v>
      </c>
      <c r="BI268">
        <v>99.83</v>
      </c>
      <c r="BO268">
        <v>2.5</v>
      </c>
      <c r="BP268" s="3">
        <v>43320000</v>
      </c>
      <c r="BQ268" s="20">
        <v>552</v>
      </c>
      <c r="BR268" s="20">
        <v>266</v>
      </c>
      <c r="BW268" s="20">
        <v>0</v>
      </c>
      <c r="BX268" s="22">
        <v>155735.37</v>
      </c>
      <c r="BY268">
        <v>24</v>
      </c>
      <c r="BZ268">
        <v>98</v>
      </c>
      <c r="CC268">
        <v>2.5</v>
      </c>
    </row>
    <row r="269" spans="1:81" ht="51" x14ac:dyDescent="0.2">
      <c r="A269" t="s">
        <v>2455</v>
      </c>
      <c r="B269" t="s">
        <v>2456</v>
      </c>
      <c r="C269" t="s">
        <v>2457</v>
      </c>
      <c r="D269" t="s">
        <v>2458</v>
      </c>
      <c r="E269" s="2" t="s">
        <v>2459</v>
      </c>
      <c r="G269" s="3">
        <v>300000</v>
      </c>
      <c r="H269" s="3">
        <v>4000000</v>
      </c>
      <c r="I269" s="3">
        <v>22000000</v>
      </c>
      <c r="J269" s="3">
        <v>30000000</v>
      </c>
      <c r="K269" s="3">
        <v>40000000</v>
      </c>
      <c r="O269" s="3">
        <v>3000000</v>
      </c>
      <c r="P269" s="3">
        <v>20000000</v>
      </c>
      <c r="Q269" s="3">
        <v>146740000</v>
      </c>
      <c r="R269" s="3">
        <v>300000000</v>
      </c>
      <c r="S269" s="3">
        <v>600000000</v>
      </c>
      <c r="X269" s="2" t="s">
        <v>2460</v>
      </c>
      <c r="Y269" s="2" t="s">
        <v>2461</v>
      </c>
      <c r="Z269" s="2" t="s">
        <v>2461</v>
      </c>
      <c r="AA269" s="2" t="s">
        <v>2462</v>
      </c>
      <c r="AE269">
        <v>2013</v>
      </c>
      <c r="AF269">
        <v>2014</v>
      </c>
      <c r="AG269">
        <v>2014</v>
      </c>
      <c r="AH269">
        <v>2016</v>
      </c>
      <c r="AI269">
        <v>2018</v>
      </c>
      <c r="AL269" s="3">
        <v>40000000</v>
      </c>
      <c r="AM269" t="s">
        <v>91</v>
      </c>
      <c r="AN269" s="1">
        <v>43117</v>
      </c>
      <c r="AO269" s="3">
        <v>600000000</v>
      </c>
      <c r="AQ269">
        <v>0</v>
      </c>
      <c r="AR269">
        <v>39.19</v>
      </c>
      <c r="AS269">
        <v>72593.77</v>
      </c>
      <c r="AT269">
        <v>27956.66</v>
      </c>
      <c r="AU269">
        <v>51529.82</v>
      </c>
      <c r="AY269">
        <v>2604</v>
      </c>
      <c r="AZ269">
        <v>652</v>
      </c>
      <c r="BA269">
        <v>29</v>
      </c>
      <c r="BB269">
        <v>35</v>
      </c>
      <c r="BC269">
        <v>22</v>
      </c>
      <c r="BG269">
        <v>63.89</v>
      </c>
      <c r="BH269">
        <v>76.400000000000006</v>
      </c>
      <c r="BI269">
        <v>97.57</v>
      </c>
      <c r="BJ269">
        <v>94.18</v>
      </c>
      <c r="BK269">
        <v>93.97</v>
      </c>
      <c r="BO269">
        <v>3.43</v>
      </c>
      <c r="BP269" s="3">
        <v>96300000</v>
      </c>
      <c r="BQ269" s="20">
        <v>415</v>
      </c>
      <c r="BR269" s="20">
        <v>287</v>
      </c>
      <c r="BS269" s="20">
        <v>504</v>
      </c>
      <c r="BT269" s="20">
        <v>636</v>
      </c>
      <c r="BW269" s="20">
        <v>1140</v>
      </c>
      <c r="BX269" s="22">
        <v>152119.44</v>
      </c>
      <c r="BY269">
        <v>25</v>
      </c>
      <c r="BZ269">
        <v>97.91</v>
      </c>
      <c r="CA269">
        <v>4.09</v>
      </c>
      <c r="CB269">
        <v>2.04</v>
      </c>
      <c r="CC269">
        <v>4.09</v>
      </c>
    </row>
    <row r="270" spans="1:81" ht="51" x14ac:dyDescent="0.2">
      <c r="A270" t="s">
        <v>2463</v>
      </c>
      <c r="B270" t="s">
        <v>2464</v>
      </c>
      <c r="C270" t="s">
        <v>2465</v>
      </c>
      <c r="D270" t="s">
        <v>2466</v>
      </c>
      <c r="E270" s="2" t="s">
        <v>2467</v>
      </c>
      <c r="G270" s="3">
        <v>750000</v>
      </c>
      <c r="H270" s="3">
        <v>3350000</v>
      </c>
      <c r="I270" s="3">
        <v>12000000</v>
      </c>
      <c r="J270" s="3">
        <v>45000000</v>
      </c>
      <c r="K270" s="3">
        <v>50000000</v>
      </c>
      <c r="L270" s="3">
        <v>60000000</v>
      </c>
      <c r="O270" s="3">
        <v>7500000</v>
      </c>
      <c r="P270" s="3">
        <v>16750000</v>
      </c>
      <c r="Q270" s="3">
        <v>80040000</v>
      </c>
      <c r="R270" s="3">
        <v>450000000</v>
      </c>
      <c r="S270" s="3">
        <v>750000000</v>
      </c>
      <c r="T270" s="3">
        <v>1200000000</v>
      </c>
      <c r="W270" s="2" t="s">
        <v>2468</v>
      </c>
      <c r="X270" s="2" t="s">
        <v>2469</v>
      </c>
      <c r="Y270" s="2" t="s">
        <v>2470</v>
      </c>
      <c r="Z270" s="2" t="s">
        <v>2471</v>
      </c>
      <c r="AA270" s="2" t="s">
        <v>2472</v>
      </c>
      <c r="AB270" s="2" t="s">
        <v>2473</v>
      </c>
      <c r="AE270">
        <v>2012</v>
      </c>
      <c r="AF270">
        <v>2013</v>
      </c>
      <c r="AG270">
        <v>2014</v>
      </c>
      <c r="AH270">
        <v>2015</v>
      </c>
      <c r="AI270">
        <v>2017</v>
      </c>
      <c r="AJ270">
        <v>2018</v>
      </c>
      <c r="AL270" s="3">
        <v>60000000</v>
      </c>
      <c r="AM270" t="s">
        <v>92</v>
      </c>
      <c r="AN270" s="1">
        <v>43314</v>
      </c>
      <c r="AQ270">
        <v>20.89</v>
      </c>
      <c r="AR270">
        <v>363.79</v>
      </c>
      <c r="AS270">
        <v>24130.39</v>
      </c>
      <c r="AT270">
        <v>64218.64</v>
      </c>
      <c r="AU270">
        <v>53350.82</v>
      </c>
      <c r="AV270">
        <v>8956.74</v>
      </c>
      <c r="AY270">
        <v>1178</v>
      </c>
      <c r="AZ270">
        <v>297</v>
      </c>
      <c r="BA270">
        <v>100</v>
      </c>
      <c r="BB270">
        <v>12</v>
      </c>
      <c r="BC270">
        <v>4</v>
      </c>
      <c r="BD270">
        <v>15</v>
      </c>
      <c r="BG270">
        <v>77.05</v>
      </c>
      <c r="BH270">
        <v>85.27</v>
      </c>
      <c r="BI270">
        <v>91.39</v>
      </c>
      <c r="BJ270">
        <v>98.31</v>
      </c>
      <c r="BK270">
        <v>98.91</v>
      </c>
      <c r="BL270">
        <v>90</v>
      </c>
      <c r="BP270" s="3">
        <v>217800000</v>
      </c>
      <c r="BQ270" s="20">
        <v>236</v>
      </c>
      <c r="BR270" s="20">
        <v>511</v>
      </c>
      <c r="BS270" s="20">
        <v>226</v>
      </c>
      <c r="BT270" s="20">
        <v>567</v>
      </c>
      <c r="BU270" s="20">
        <v>574</v>
      </c>
      <c r="BW270" s="20">
        <v>1367</v>
      </c>
      <c r="BX270" s="22">
        <v>151041.26999999999</v>
      </c>
      <c r="BY270">
        <v>26</v>
      </c>
      <c r="BZ270">
        <v>97.83</v>
      </c>
      <c r="CA270">
        <v>14.99</v>
      </c>
      <c r="CB270">
        <v>9.3699999999999992</v>
      </c>
      <c r="CC270">
        <v>0</v>
      </c>
    </row>
    <row r="271" spans="1:81" ht="68" x14ac:dyDescent="0.2">
      <c r="A271" t="s">
        <v>2474</v>
      </c>
      <c r="B271" t="s">
        <v>2475</v>
      </c>
      <c r="C271" t="s">
        <v>2476</v>
      </c>
      <c r="D271" t="s">
        <v>2477</v>
      </c>
      <c r="E271" s="2" t="s">
        <v>2478</v>
      </c>
      <c r="F271" s="3">
        <v>20000</v>
      </c>
      <c r="G271" s="3">
        <v>800000</v>
      </c>
      <c r="H271" s="3">
        <v>4700000</v>
      </c>
      <c r="I271" s="3">
        <v>23000000</v>
      </c>
      <c r="J271" s="3">
        <v>48000000</v>
      </c>
      <c r="K271" s="3">
        <v>73000000</v>
      </c>
      <c r="L271" s="3">
        <v>192000000</v>
      </c>
      <c r="N271" s="3">
        <v>400000</v>
      </c>
      <c r="O271" s="3">
        <v>8000000</v>
      </c>
      <c r="P271" s="3">
        <v>23500000</v>
      </c>
      <c r="Q271" s="3">
        <v>153410000</v>
      </c>
      <c r="R271" s="3">
        <v>480000000</v>
      </c>
      <c r="S271" s="3">
        <v>1095000000</v>
      </c>
      <c r="T271" s="3">
        <v>1000000000</v>
      </c>
      <c r="V271" s="2" t="s">
        <v>2479</v>
      </c>
      <c r="W271" s="2" t="s">
        <v>2480</v>
      </c>
      <c r="X271" s="2" t="s">
        <v>2481</v>
      </c>
      <c r="Y271" s="2" t="s">
        <v>2482</v>
      </c>
      <c r="Z271" s="2" t="s">
        <v>2483</v>
      </c>
      <c r="AA271" s="2" t="s">
        <v>2484</v>
      </c>
      <c r="AB271" s="2" t="s">
        <v>2485</v>
      </c>
      <c r="AD271">
        <v>2011</v>
      </c>
      <c r="AE271">
        <v>2011</v>
      </c>
      <c r="AF271">
        <v>2013</v>
      </c>
      <c r="AG271">
        <v>2014</v>
      </c>
      <c r="AH271">
        <v>2015</v>
      </c>
      <c r="AI271">
        <v>2019</v>
      </c>
      <c r="AJ271">
        <v>2022</v>
      </c>
      <c r="AL271" s="3">
        <v>192000000</v>
      </c>
      <c r="AM271" t="s">
        <v>92</v>
      </c>
      <c r="AN271" s="1">
        <v>44615</v>
      </c>
      <c r="AO271" s="3">
        <v>1000000000</v>
      </c>
      <c r="AP271">
        <v>0</v>
      </c>
      <c r="AQ271">
        <v>0</v>
      </c>
      <c r="AR271">
        <v>5562.59</v>
      </c>
      <c r="AS271">
        <v>17324.2</v>
      </c>
      <c r="AT271">
        <v>57155.76</v>
      </c>
      <c r="AU271">
        <v>63286.6</v>
      </c>
      <c r="AV271">
        <v>4058.83</v>
      </c>
      <c r="AX271">
        <v>1</v>
      </c>
      <c r="AY271">
        <v>1</v>
      </c>
      <c r="AZ271">
        <v>103</v>
      </c>
      <c r="BA271">
        <v>125</v>
      </c>
      <c r="BB271">
        <v>16</v>
      </c>
      <c r="BC271">
        <v>32</v>
      </c>
      <c r="BD271">
        <v>42</v>
      </c>
      <c r="BF271">
        <v>100</v>
      </c>
      <c r="BG271">
        <v>100</v>
      </c>
      <c r="BH271">
        <v>94.92</v>
      </c>
      <c r="BI271">
        <v>89.22</v>
      </c>
      <c r="BJ271">
        <v>97.7</v>
      </c>
      <c r="BK271">
        <v>90.96</v>
      </c>
      <c r="BL271">
        <v>63.06</v>
      </c>
      <c r="BN271" t="s">
        <v>101</v>
      </c>
      <c r="BO271">
        <v>5.2</v>
      </c>
      <c r="BP271" s="3">
        <v>528520000</v>
      </c>
      <c r="BQ271" s="20">
        <v>456</v>
      </c>
      <c r="BR271" s="20">
        <v>384</v>
      </c>
      <c r="BS271" s="20">
        <v>525</v>
      </c>
      <c r="BT271" s="20">
        <v>1379</v>
      </c>
      <c r="BU271" s="20">
        <v>973</v>
      </c>
      <c r="BW271" s="20">
        <v>2877</v>
      </c>
      <c r="BX271" s="22">
        <v>147387.98000000001</v>
      </c>
      <c r="BY271">
        <v>27</v>
      </c>
      <c r="BZ271">
        <v>97.74</v>
      </c>
      <c r="CA271">
        <v>3.13</v>
      </c>
      <c r="CB271">
        <v>3.13</v>
      </c>
      <c r="CC271">
        <v>6.52</v>
      </c>
    </row>
    <row r="272" spans="1:81" ht="34" x14ac:dyDescent="0.2">
      <c r="A272" t="s">
        <v>2486</v>
      </c>
      <c r="B272" t="s">
        <v>2487</v>
      </c>
      <c r="C272" t="s">
        <v>2488</v>
      </c>
      <c r="D272" t="s">
        <v>2489</v>
      </c>
      <c r="E272" s="2" t="s">
        <v>2490</v>
      </c>
      <c r="H272" s="3">
        <v>12200000</v>
      </c>
      <c r="I272" s="3">
        <v>20800000</v>
      </c>
      <c r="J272" s="3">
        <v>22000000</v>
      </c>
      <c r="K272" s="3">
        <v>60000000</v>
      </c>
      <c r="P272" s="3">
        <v>61000000</v>
      </c>
      <c r="Q272" s="3">
        <v>138736000</v>
      </c>
      <c r="R272" s="3">
        <v>220000000</v>
      </c>
      <c r="S272" s="3">
        <v>900000000</v>
      </c>
      <c r="X272" s="2" t="s">
        <v>2491</v>
      </c>
      <c r="Y272" s="2" t="s">
        <v>2492</v>
      </c>
      <c r="Z272" s="2" t="s">
        <v>2493</v>
      </c>
      <c r="AA272" s="2" t="s">
        <v>2494</v>
      </c>
      <c r="AF272">
        <v>2012</v>
      </c>
      <c r="AG272">
        <v>2014</v>
      </c>
      <c r="AH272">
        <v>2016</v>
      </c>
      <c r="AI272">
        <v>2018</v>
      </c>
      <c r="AL272" s="3">
        <v>60000000</v>
      </c>
      <c r="AM272" t="s">
        <v>91</v>
      </c>
      <c r="AN272" s="1">
        <v>43257</v>
      </c>
      <c r="AR272">
        <v>1788.84</v>
      </c>
      <c r="AS272">
        <v>106406.25</v>
      </c>
      <c r="AT272">
        <v>23853.95</v>
      </c>
      <c r="AU272">
        <v>13586.84</v>
      </c>
      <c r="AZ272">
        <v>166</v>
      </c>
      <c r="BA272">
        <v>8</v>
      </c>
      <c r="BB272">
        <v>41</v>
      </c>
      <c r="BC272">
        <v>63</v>
      </c>
      <c r="BH272">
        <v>89.81</v>
      </c>
      <c r="BI272">
        <v>99.39</v>
      </c>
      <c r="BJ272">
        <v>93.15</v>
      </c>
      <c r="BK272">
        <v>82.18</v>
      </c>
      <c r="BP272" s="3">
        <v>115000000</v>
      </c>
      <c r="BR272" s="20">
        <v>638</v>
      </c>
      <c r="BS272" s="20">
        <v>537</v>
      </c>
      <c r="BT272" s="20">
        <v>868</v>
      </c>
      <c r="BW272" s="20">
        <v>1405</v>
      </c>
      <c r="BX272" s="22">
        <v>145635.88</v>
      </c>
      <c r="BY272">
        <v>28</v>
      </c>
      <c r="BZ272">
        <v>97.65</v>
      </c>
      <c r="CA272">
        <v>6.49</v>
      </c>
      <c r="CB272">
        <v>1.59</v>
      </c>
      <c r="CC272">
        <v>0</v>
      </c>
    </row>
    <row r="273" spans="1:81" ht="17" x14ac:dyDescent="0.2">
      <c r="A273" t="s">
        <v>2495</v>
      </c>
      <c r="B273" t="s">
        <v>2496</v>
      </c>
      <c r="C273" t="s">
        <v>2497</v>
      </c>
      <c r="E273" s="2" t="s">
        <v>2498</v>
      </c>
      <c r="X273" s="2" t="s">
        <v>2499</v>
      </c>
      <c r="Y273" s="2" t="s">
        <v>142</v>
      </c>
      <c r="Z273" s="2" t="s">
        <v>2500</v>
      </c>
      <c r="AF273">
        <v>2014</v>
      </c>
      <c r="AG273">
        <v>2014</v>
      </c>
      <c r="AH273">
        <v>2015</v>
      </c>
      <c r="AM273" t="s">
        <v>90</v>
      </c>
      <c r="AN273" s="1">
        <v>42105</v>
      </c>
      <c r="AR273">
        <v>0</v>
      </c>
      <c r="AS273">
        <v>87487.4</v>
      </c>
      <c r="AT273">
        <v>55439.46</v>
      </c>
      <c r="AZ273">
        <v>1061</v>
      </c>
      <c r="BA273">
        <v>20</v>
      </c>
      <c r="BB273">
        <v>20</v>
      </c>
      <c r="BH273">
        <v>61.58</v>
      </c>
      <c r="BI273">
        <v>98.35</v>
      </c>
      <c r="BJ273">
        <v>97.08</v>
      </c>
      <c r="BR273" s="20">
        <v>151</v>
      </c>
      <c r="BS273" s="20">
        <v>314</v>
      </c>
      <c r="BW273" s="20">
        <v>314</v>
      </c>
      <c r="BX273" s="22">
        <v>142926.85999999999</v>
      </c>
      <c r="BY273">
        <v>29</v>
      </c>
      <c r="BZ273">
        <v>97.57</v>
      </c>
    </row>
    <row r="274" spans="1:81" ht="136" x14ac:dyDescent="0.2">
      <c r="A274" t="s">
        <v>2501</v>
      </c>
      <c r="B274" t="s">
        <v>2502</v>
      </c>
      <c r="C274" t="s">
        <v>2503</v>
      </c>
      <c r="D274" t="s">
        <v>2504</v>
      </c>
      <c r="E274" s="2" t="s">
        <v>2505</v>
      </c>
      <c r="H274" s="3">
        <v>3850000</v>
      </c>
      <c r="I274" s="3">
        <v>9249358</v>
      </c>
      <c r="J274" s="3">
        <v>440000000</v>
      </c>
      <c r="P274" s="3">
        <v>19250000</v>
      </c>
      <c r="Q274" s="3">
        <v>20049358</v>
      </c>
      <c r="R274" s="3">
        <v>4000000000</v>
      </c>
      <c r="Y274" s="2" t="s">
        <v>2506</v>
      </c>
      <c r="Z274" s="2" t="s">
        <v>2507</v>
      </c>
      <c r="AF274">
        <v>2013</v>
      </c>
      <c r="AG274">
        <v>2014</v>
      </c>
      <c r="AH274">
        <v>2021</v>
      </c>
      <c r="AM274" t="s">
        <v>327</v>
      </c>
      <c r="AN274" s="1">
        <v>44404</v>
      </c>
      <c r="AO274" s="3">
        <v>4000000000</v>
      </c>
      <c r="AR274">
        <v>0</v>
      </c>
      <c r="AS274">
        <v>0</v>
      </c>
      <c r="AT274">
        <v>138234.34</v>
      </c>
      <c r="AZ274">
        <v>807</v>
      </c>
      <c r="BA274">
        <v>548</v>
      </c>
      <c r="BB274">
        <v>194</v>
      </c>
      <c r="BH274">
        <v>59.88</v>
      </c>
      <c r="BI274">
        <v>52.43</v>
      </c>
      <c r="BJ274">
        <v>83.71</v>
      </c>
      <c r="BN274" t="s">
        <v>101</v>
      </c>
      <c r="BO274">
        <v>179.56</v>
      </c>
      <c r="BP274" s="3">
        <v>729210871</v>
      </c>
      <c r="BR274" s="20">
        <v>370</v>
      </c>
      <c r="BS274" s="20">
        <v>2588</v>
      </c>
      <c r="BW274" s="20">
        <v>2588</v>
      </c>
      <c r="BX274" s="22">
        <v>138234.34</v>
      </c>
      <c r="BY274">
        <v>30</v>
      </c>
      <c r="BZ274">
        <v>97.48</v>
      </c>
      <c r="CC274">
        <v>199.51</v>
      </c>
    </row>
    <row r="275" spans="1:81" ht="51" x14ac:dyDescent="0.2">
      <c r="A275" t="s">
        <v>2508</v>
      </c>
      <c r="B275" t="s">
        <v>2509</v>
      </c>
      <c r="C275" t="s">
        <v>2510</v>
      </c>
      <c r="D275" t="s">
        <v>2511</v>
      </c>
      <c r="E275" s="2" t="s">
        <v>2512</v>
      </c>
      <c r="F275" s="3">
        <v>71338</v>
      </c>
      <c r="G275" s="3">
        <v>1300000</v>
      </c>
      <c r="H275" s="3">
        <v>6000000</v>
      </c>
      <c r="I275" s="3">
        <v>25000000</v>
      </c>
      <c r="J275" s="3">
        <v>58000000</v>
      </c>
      <c r="K275" s="3">
        <v>26000000</v>
      </c>
      <c r="L275" s="3">
        <v>280000000</v>
      </c>
      <c r="N275" s="3">
        <v>1426760</v>
      </c>
      <c r="O275" s="3">
        <v>13000000</v>
      </c>
      <c r="P275" s="3">
        <v>30000000</v>
      </c>
      <c r="Q275" s="3">
        <v>166750000</v>
      </c>
      <c r="R275" s="3">
        <v>958000000</v>
      </c>
      <c r="S275" s="3">
        <v>1100000000</v>
      </c>
      <c r="T275" s="3">
        <v>1600000000</v>
      </c>
      <c r="V275" s="2" t="s">
        <v>2513</v>
      </c>
      <c r="W275" s="2" t="s">
        <v>2514</v>
      </c>
      <c r="X275" s="2" t="s">
        <v>2515</v>
      </c>
      <c r="Y275" s="2" t="s">
        <v>2516</v>
      </c>
      <c r="Z275" s="2" t="s">
        <v>2517</v>
      </c>
      <c r="AA275" s="2" t="s">
        <v>2518</v>
      </c>
      <c r="AB275" s="2" t="s">
        <v>2519</v>
      </c>
      <c r="AD275">
        <v>2011</v>
      </c>
      <c r="AE275">
        <v>2012</v>
      </c>
      <c r="AF275">
        <v>2013</v>
      </c>
      <c r="AG275">
        <v>2014</v>
      </c>
      <c r="AH275">
        <v>2015</v>
      </c>
      <c r="AI275">
        <v>2016</v>
      </c>
      <c r="AJ275">
        <v>2017</v>
      </c>
      <c r="AL275" s="3">
        <v>280000000</v>
      </c>
      <c r="AM275" t="s">
        <v>92</v>
      </c>
      <c r="AN275" s="1">
        <v>43041</v>
      </c>
      <c r="AO275" s="3">
        <v>9900000000</v>
      </c>
      <c r="AP275">
        <v>0</v>
      </c>
      <c r="AQ275">
        <v>319.95</v>
      </c>
      <c r="AR275">
        <v>12770.66</v>
      </c>
      <c r="AS275">
        <v>11931.11</v>
      </c>
      <c r="AT275">
        <v>55679.81</v>
      </c>
      <c r="AU275">
        <v>43176.06</v>
      </c>
      <c r="AV275">
        <v>10289.67</v>
      </c>
      <c r="AX275">
        <v>1</v>
      </c>
      <c r="AY275">
        <v>672</v>
      </c>
      <c r="AZ275">
        <v>27</v>
      </c>
      <c r="BA275">
        <v>152</v>
      </c>
      <c r="BB275">
        <v>18</v>
      </c>
      <c r="BC275">
        <v>7</v>
      </c>
      <c r="BD275">
        <v>10</v>
      </c>
      <c r="BF275">
        <v>100</v>
      </c>
      <c r="BG275">
        <v>86.92</v>
      </c>
      <c r="BH275">
        <v>98.71</v>
      </c>
      <c r="BI275">
        <v>86.87</v>
      </c>
      <c r="BJ275">
        <v>97.39</v>
      </c>
      <c r="BK275">
        <v>97.53</v>
      </c>
      <c r="BL275">
        <v>91.18</v>
      </c>
      <c r="BN275" t="s">
        <v>133</v>
      </c>
      <c r="BO275">
        <v>47.38</v>
      </c>
      <c r="BP275" s="3">
        <v>1665546580</v>
      </c>
      <c r="BQ275" s="20">
        <v>391</v>
      </c>
      <c r="BR275" s="20">
        <v>392</v>
      </c>
      <c r="BS275" s="20">
        <v>230</v>
      </c>
      <c r="BT275" s="20">
        <v>486</v>
      </c>
      <c r="BU275" s="20">
        <v>526</v>
      </c>
      <c r="BW275" s="20">
        <v>1242</v>
      </c>
      <c r="BX275" s="22">
        <v>134167.26</v>
      </c>
      <c r="BY275">
        <v>31</v>
      </c>
      <c r="BZ275">
        <v>97.39</v>
      </c>
      <c r="CA275">
        <v>9.6</v>
      </c>
      <c r="CB275">
        <v>6.6</v>
      </c>
      <c r="CC275">
        <v>59.37</v>
      </c>
    </row>
    <row r="276" spans="1:81" ht="68" x14ac:dyDescent="0.2">
      <c r="A276" t="s">
        <v>2520</v>
      </c>
      <c r="B276" t="s">
        <v>2521</v>
      </c>
      <c r="C276" t="s">
        <v>2522</v>
      </c>
      <c r="D276" t="s">
        <v>2523</v>
      </c>
      <c r="E276" s="2" t="s">
        <v>2524</v>
      </c>
      <c r="H276" s="3">
        <v>28000000</v>
      </c>
      <c r="I276" s="3">
        <v>57000000</v>
      </c>
      <c r="J276" s="3">
        <v>58000000</v>
      </c>
      <c r="K276" s="3">
        <v>50000000</v>
      </c>
      <c r="P276" s="3">
        <v>140000000</v>
      </c>
      <c r="Q276" s="3">
        <v>380190000</v>
      </c>
      <c r="R276" s="3">
        <v>580000000</v>
      </c>
      <c r="S276" s="3">
        <v>600000000</v>
      </c>
      <c r="W276" s="2" t="s">
        <v>93</v>
      </c>
      <c r="X276" s="2" t="s">
        <v>2525</v>
      </c>
      <c r="Y276" s="2" t="s">
        <v>2526</v>
      </c>
      <c r="Z276" s="2" t="s">
        <v>2527</v>
      </c>
      <c r="AA276" s="2" t="s">
        <v>2528</v>
      </c>
      <c r="AE276">
        <v>2009</v>
      </c>
      <c r="AF276">
        <v>2013</v>
      </c>
      <c r="AG276">
        <v>2014</v>
      </c>
      <c r="AH276">
        <v>2015</v>
      </c>
      <c r="AI276">
        <v>2019</v>
      </c>
      <c r="AL276" s="3">
        <v>50000000</v>
      </c>
      <c r="AM276" t="s">
        <v>91</v>
      </c>
      <c r="AN276" s="1">
        <v>43634</v>
      </c>
      <c r="AQ276">
        <v>0</v>
      </c>
      <c r="AR276">
        <v>5408.95</v>
      </c>
      <c r="AS276">
        <v>41618.730000000003</v>
      </c>
      <c r="AT276">
        <v>85701.54</v>
      </c>
      <c r="AU276">
        <v>49.52</v>
      </c>
      <c r="AY276">
        <v>1</v>
      </c>
      <c r="AZ276">
        <v>113</v>
      </c>
      <c r="BA276">
        <v>55</v>
      </c>
      <c r="BB276">
        <v>7</v>
      </c>
      <c r="BC276">
        <v>196</v>
      </c>
      <c r="BG276">
        <v>100</v>
      </c>
      <c r="BH276">
        <v>94.43</v>
      </c>
      <c r="BI276">
        <v>95.3</v>
      </c>
      <c r="BJ276">
        <v>99.08</v>
      </c>
      <c r="BK276">
        <v>43.15</v>
      </c>
      <c r="BP276" s="3">
        <v>251200000</v>
      </c>
      <c r="BQ276" s="20">
        <v>1212</v>
      </c>
      <c r="BR276" s="20">
        <v>390</v>
      </c>
      <c r="BS276" s="20">
        <v>526</v>
      </c>
      <c r="BT276" s="20">
        <v>1344</v>
      </c>
      <c r="BW276" s="20">
        <v>1870</v>
      </c>
      <c r="BX276" s="22">
        <v>132778.74</v>
      </c>
      <c r="BY276">
        <v>32</v>
      </c>
      <c r="BZ276">
        <v>97.3</v>
      </c>
      <c r="CA276">
        <v>1.53</v>
      </c>
      <c r="CB276">
        <v>1.53</v>
      </c>
      <c r="CC276">
        <v>0</v>
      </c>
    </row>
    <row r="277" spans="1:81" ht="51" x14ac:dyDescent="0.2">
      <c r="A277" t="s">
        <v>2529</v>
      </c>
      <c r="B277" t="s">
        <v>2530</v>
      </c>
      <c r="C277" t="s">
        <v>2531</v>
      </c>
      <c r="D277" t="s">
        <v>2532</v>
      </c>
      <c r="E277" s="2" t="s">
        <v>2533</v>
      </c>
      <c r="H277" s="3">
        <v>2800000</v>
      </c>
      <c r="I277" s="3">
        <v>15800000</v>
      </c>
      <c r="J277" s="3">
        <v>73000000</v>
      </c>
      <c r="K277" s="3">
        <v>11000000</v>
      </c>
      <c r="P277" s="3">
        <v>14000000</v>
      </c>
      <c r="Q277" s="3">
        <v>105386000</v>
      </c>
      <c r="R277" s="3">
        <v>730000000</v>
      </c>
      <c r="S277" s="3">
        <v>165000000</v>
      </c>
      <c r="X277" s="2" t="s">
        <v>2534</v>
      </c>
      <c r="Y277" s="2" t="s">
        <v>2535</v>
      </c>
      <c r="Z277" s="2" t="s">
        <v>2536</v>
      </c>
      <c r="AA277" s="2" t="s">
        <v>2537</v>
      </c>
      <c r="AF277">
        <v>2013</v>
      </c>
      <c r="AG277">
        <v>2014</v>
      </c>
      <c r="AH277">
        <v>2015</v>
      </c>
      <c r="AI277">
        <v>2016</v>
      </c>
      <c r="AL277" s="3">
        <v>120000000</v>
      </c>
      <c r="AM277" t="s">
        <v>114</v>
      </c>
      <c r="AN277" s="1">
        <v>43321</v>
      </c>
      <c r="AO277" s="3">
        <v>585001005</v>
      </c>
      <c r="AR277">
        <v>12648.57</v>
      </c>
      <c r="AS277">
        <v>17166.919999999998</v>
      </c>
      <c r="AT277">
        <v>89618.59</v>
      </c>
      <c r="AU277">
        <v>0</v>
      </c>
      <c r="AZ277">
        <v>33</v>
      </c>
      <c r="BA277">
        <v>129</v>
      </c>
      <c r="BB277">
        <v>5</v>
      </c>
      <c r="BC277">
        <v>123</v>
      </c>
      <c r="BH277">
        <v>98.41</v>
      </c>
      <c r="BI277">
        <v>88.87</v>
      </c>
      <c r="BJ277">
        <v>99.39</v>
      </c>
      <c r="BK277">
        <v>49.79</v>
      </c>
      <c r="BN277" t="s">
        <v>101</v>
      </c>
      <c r="BO277">
        <v>4.66</v>
      </c>
      <c r="BP277" s="3">
        <v>380985067</v>
      </c>
      <c r="BR277" s="20">
        <v>228</v>
      </c>
      <c r="BS277" s="20">
        <v>352</v>
      </c>
      <c r="BT277" s="20">
        <v>609</v>
      </c>
      <c r="BW277" s="20">
        <v>1592</v>
      </c>
      <c r="BX277" s="22">
        <v>119434.08</v>
      </c>
      <c r="BY277">
        <v>33</v>
      </c>
      <c r="BZ277">
        <v>97.22</v>
      </c>
      <c r="CA277">
        <v>1.57</v>
      </c>
      <c r="CB277">
        <v>1.57</v>
      </c>
      <c r="CC277">
        <v>5.55</v>
      </c>
    </row>
    <row r="278" spans="1:81" ht="51" x14ac:dyDescent="0.2">
      <c r="A278" t="s">
        <v>2538</v>
      </c>
      <c r="B278" t="s">
        <v>2539</v>
      </c>
      <c r="C278" t="s">
        <v>2540</v>
      </c>
      <c r="D278" t="s">
        <v>2541</v>
      </c>
      <c r="E278" s="2" t="s">
        <v>2542</v>
      </c>
      <c r="G278" s="3">
        <v>1500000</v>
      </c>
      <c r="H278" s="3">
        <v>11600000</v>
      </c>
      <c r="I278" s="3">
        <v>21000000</v>
      </c>
      <c r="J278" s="3">
        <v>45000000</v>
      </c>
      <c r="K278" s="3">
        <v>55000000</v>
      </c>
      <c r="L278" s="3">
        <v>100000000</v>
      </c>
      <c r="M278" s="3">
        <v>115000000</v>
      </c>
      <c r="O278" s="3">
        <v>15000000</v>
      </c>
      <c r="P278" s="3">
        <v>58000000</v>
      </c>
      <c r="Q278" s="3">
        <v>140070000</v>
      </c>
      <c r="R278" s="3">
        <v>450000000</v>
      </c>
      <c r="S278" s="3">
        <v>825000000</v>
      </c>
      <c r="T278" s="3">
        <v>1000000000</v>
      </c>
      <c r="U278" s="3">
        <v>1900000000</v>
      </c>
      <c r="W278" s="2" t="s">
        <v>2543</v>
      </c>
      <c r="X278" s="2" t="s">
        <v>2544</v>
      </c>
      <c r="Y278" s="2" t="s">
        <v>2545</v>
      </c>
      <c r="Z278" s="2" t="s">
        <v>2546</v>
      </c>
      <c r="AA278" s="2" t="s">
        <v>2547</v>
      </c>
      <c r="AB278" s="2" t="s">
        <v>2548</v>
      </c>
      <c r="AC278" s="2" t="s">
        <v>2549</v>
      </c>
      <c r="AE278">
        <v>2012</v>
      </c>
      <c r="AF278">
        <v>2013</v>
      </c>
      <c r="AG278">
        <v>2014</v>
      </c>
      <c r="AH278">
        <v>2015</v>
      </c>
      <c r="AI278">
        <v>2016</v>
      </c>
      <c r="AJ278">
        <v>2017</v>
      </c>
      <c r="AK278">
        <v>2018</v>
      </c>
      <c r="AL278" s="3">
        <v>115000000</v>
      </c>
      <c r="AM278" t="s">
        <v>107</v>
      </c>
      <c r="AN278" s="1">
        <v>43445</v>
      </c>
      <c r="AO278" s="3">
        <v>1900000000</v>
      </c>
      <c r="AQ278">
        <v>2042.96</v>
      </c>
      <c r="AR278">
        <v>2564.94</v>
      </c>
      <c r="AS278">
        <v>4658.12</v>
      </c>
      <c r="AT278">
        <v>53766.47</v>
      </c>
      <c r="AU278">
        <v>18664.11</v>
      </c>
      <c r="AV278">
        <v>22212.47</v>
      </c>
      <c r="AW278">
        <v>15189.55</v>
      </c>
      <c r="AY278">
        <v>175</v>
      </c>
      <c r="AZ278">
        <v>158</v>
      </c>
      <c r="BA278">
        <v>191</v>
      </c>
      <c r="BB278">
        <v>25</v>
      </c>
      <c r="BC278">
        <v>21</v>
      </c>
      <c r="BD278">
        <v>1</v>
      </c>
      <c r="BE278">
        <v>1</v>
      </c>
      <c r="BG278">
        <v>96.61</v>
      </c>
      <c r="BH278">
        <v>92.19</v>
      </c>
      <c r="BI278">
        <v>83.48</v>
      </c>
      <c r="BJ278">
        <v>96.31</v>
      </c>
      <c r="BK278">
        <v>91.77</v>
      </c>
      <c r="BL278">
        <v>100</v>
      </c>
      <c r="BM278">
        <v>100</v>
      </c>
      <c r="BN278" t="s">
        <v>101</v>
      </c>
      <c r="BO278">
        <v>10.46</v>
      </c>
      <c r="BP278" s="3">
        <v>356200000</v>
      </c>
      <c r="BQ278" s="20">
        <v>667</v>
      </c>
      <c r="BR278" s="20">
        <v>229</v>
      </c>
      <c r="BS278" s="20">
        <v>342</v>
      </c>
      <c r="BT278" s="20">
        <v>343</v>
      </c>
      <c r="BU278" s="20">
        <v>498</v>
      </c>
      <c r="BV278" s="20">
        <v>405</v>
      </c>
      <c r="BW278" s="20">
        <v>1588</v>
      </c>
      <c r="BX278" s="22">
        <v>119098.62</v>
      </c>
      <c r="BY278">
        <v>34</v>
      </c>
      <c r="BZ278">
        <v>97.13</v>
      </c>
      <c r="CA278">
        <v>13.56</v>
      </c>
      <c r="CB278">
        <v>5.89</v>
      </c>
      <c r="CC278">
        <v>13.56</v>
      </c>
    </row>
    <row r="279" spans="1:81" ht="51" x14ac:dyDescent="0.2">
      <c r="A279" t="s">
        <v>2550</v>
      </c>
      <c r="B279" t="s">
        <v>2551</v>
      </c>
      <c r="C279" t="s">
        <v>2552</v>
      </c>
      <c r="D279" t="s">
        <v>2553</v>
      </c>
      <c r="E279" s="2" t="s">
        <v>2554</v>
      </c>
      <c r="G279" s="3">
        <v>8000000</v>
      </c>
      <c r="H279" s="3">
        <v>25000000</v>
      </c>
      <c r="I279" s="3">
        <v>40000000</v>
      </c>
      <c r="J279" s="3">
        <v>60000000</v>
      </c>
      <c r="K279" s="3">
        <v>75000000</v>
      </c>
      <c r="L279" s="3">
        <v>100000000</v>
      </c>
      <c r="M279" s="3">
        <v>400000000</v>
      </c>
      <c r="O279" s="3">
        <v>80000000</v>
      </c>
      <c r="P279" s="3">
        <v>155000000</v>
      </c>
      <c r="Q279" s="3">
        <v>266800000</v>
      </c>
      <c r="R279" s="3">
        <v>800000000</v>
      </c>
      <c r="S279" s="3">
        <v>1075000000</v>
      </c>
      <c r="T279" s="3">
        <v>1800000000</v>
      </c>
      <c r="U279" s="3">
        <v>4400000000</v>
      </c>
      <c r="W279" s="2" t="s">
        <v>2555</v>
      </c>
      <c r="X279" s="2" t="s">
        <v>2556</v>
      </c>
      <c r="Y279" s="2" t="s">
        <v>2557</v>
      </c>
      <c r="Z279" s="2" t="s">
        <v>2558</v>
      </c>
      <c r="AA279" s="2" t="s">
        <v>2559</v>
      </c>
      <c r="AB279" s="2" t="s">
        <v>2560</v>
      </c>
      <c r="AC279" s="2" t="s">
        <v>2561</v>
      </c>
      <c r="AE279">
        <v>2012</v>
      </c>
      <c r="AF279">
        <v>2013</v>
      </c>
      <c r="AG279">
        <v>2014</v>
      </c>
      <c r="AH279">
        <v>2015</v>
      </c>
      <c r="AI279">
        <v>2016</v>
      </c>
      <c r="AJ279">
        <v>2017</v>
      </c>
      <c r="AK279">
        <v>2018</v>
      </c>
      <c r="AL279" s="3">
        <v>370000000</v>
      </c>
      <c r="AM279" t="s">
        <v>169</v>
      </c>
      <c r="AN279" s="1">
        <v>43676</v>
      </c>
      <c r="AO279" s="3">
        <v>6268200390</v>
      </c>
      <c r="AQ279">
        <v>49.37</v>
      </c>
      <c r="AR279">
        <v>6273.77</v>
      </c>
      <c r="AS279">
        <v>2195.52</v>
      </c>
      <c r="AT279">
        <v>53154.93</v>
      </c>
      <c r="AU279">
        <v>42468.58</v>
      </c>
      <c r="AV279">
        <v>10201.61</v>
      </c>
      <c r="AW279">
        <v>167.49</v>
      </c>
      <c r="AY279">
        <v>1021</v>
      </c>
      <c r="AZ279">
        <v>78</v>
      </c>
      <c r="BA279">
        <v>236</v>
      </c>
      <c r="BB279">
        <v>26</v>
      </c>
      <c r="BC279">
        <v>8</v>
      </c>
      <c r="BD279">
        <v>11</v>
      </c>
      <c r="BE279">
        <v>21</v>
      </c>
      <c r="BG279">
        <v>80.11</v>
      </c>
      <c r="BH279">
        <v>96.17</v>
      </c>
      <c r="BI279">
        <v>79.569999999999993</v>
      </c>
      <c r="BJ279">
        <v>96.16</v>
      </c>
      <c r="BK279">
        <v>97.12</v>
      </c>
      <c r="BL279">
        <v>90.2</v>
      </c>
      <c r="BM279">
        <v>57.45</v>
      </c>
      <c r="BN279" t="s">
        <v>133</v>
      </c>
      <c r="BO279">
        <v>17.670000000000002</v>
      </c>
      <c r="BP279" s="3">
        <v>1528000000</v>
      </c>
      <c r="BQ279" s="20">
        <v>282</v>
      </c>
      <c r="BR279" s="20">
        <v>299</v>
      </c>
      <c r="BS279" s="20">
        <v>421</v>
      </c>
      <c r="BT279" s="20">
        <v>351</v>
      </c>
      <c r="BU279" s="20">
        <v>434</v>
      </c>
      <c r="BV279" s="20">
        <v>323</v>
      </c>
      <c r="BW279" s="20">
        <v>1835</v>
      </c>
      <c r="BX279" s="22">
        <v>114511.27</v>
      </c>
      <c r="BY279">
        <v>35</v>
      </c>
      <c r="BZ279">
        <v>97.04</v>
      </c>
      <c r="CA279">
        <v>16.489999999999998</v>
      </c>
      <c r="CB279">
        <v>4.03</v>
      </c>
      <c r="CC279">
        <v>23.49</v>
      </c>
    </row>
    <row r="280" spans="1:81" ht="68" x14ac:dyDescent="0.2">
      <c r="A280" t="s">
        <v>2562</v>
      </c>
      <c r="B280" t="s">
        <v>2563</v>
      </c>
      <c r="C280" t="s">
        <v>2564</v>
      </c>
      <c r="D280" t="s">
        <v>2565</v>
      </c>
      <c r="E280" s="2" t="s">
        <v>2566</v>
      </c>
      <c r="G280" s="3">
        <v>2100000</v>
      </c>
      <c r="H280" s="3">
        <v>5000000</v>
      </c>
      <c r="I280" s="3">
        <v>35000000</v>
      </c>
      <c r="J280" s="3">
        <v>36000000</v>
      </c>
      <c r="K280" s="3">
        <v>30000000</v>
      </c>
      <c r="L280" s="3">
        <v>80000000</v>
      </c>
      <c r="M280" s="3">
        <v>80000000</v>
      </c>
      <c r="O280" s="3">
        <v>21000000</v>
      </c>
      <c r="P280" s="3">
        <v>25000000</v>
      </c>
      <c r="Q280" s="3">
        <v>233450000</v>
      </c>
      <c r="R280" s="3">
        <v>360000000</v>
      </c>
      <c r="S280" s="3">
        <v>450000000</v>
      </c>
      <c r="T280" s="3">
        <v>492780000</v>
      </c>
      <c r="U280" s="3">
        <v>940000000</v>
      </c>
      <c r="W280" s="2" t="s">
        <v>2567</v>
      </c>
      <c r="X280" s="2" t="s">
        <v>2568</v>
      </c>
      <c r="Y280" s="2" t="s">
        <v>2569</v>
      </c>
      <c r="Z280" s="2" t="s">
        <v>2570</v>
      </c>
      <c r="AA280" s="2" t="s">
        <v>2571</v>
      </c>
      <c r="AB280" s="2" t="s">
        <v>2572</v>
      </c>
      <c r="AC280" s="2" t="s">
        <v>2573</v>
      </c>
      <c r="AE280">
        <v>2011</v>
      </c>
      <c r="AF280">
        <v>2013</v>
      </c>
      <c r="AG280">
        <v>2014</v>
      </c>
      <c r="AH280">
        <v>2016</v>
      </c>
      <c r="AI280">
        <v>2018</v>
      </c>
      <c r="AJ280">
        <v>2020</v>
      </c>
      <c r="AK280">
        <v>2021</v>
      </c>
      <c r="AL280" s="3">
        <v>30000000</v>
      </c>
      <c r="AM280" t="s">
        <v>107</v>
      </c>
      <c r="AN280" s="1">
        <v>44837</v>
      </c>
      <c r="AO280" s="3">
        <v>1350000000</v>
      </c>
      <c r="AQ280">
        <v>0</v>
      </c>
      <c r="AR280">
        <v>1898.07</v>
      </c>
      <c r="AS280">
        <v>44509.919999999998</v>
      </c>
      <c r="AT280">
        <v>46965.919999999998</v>
      </c>
      <c r="AU280">
        <v>14896.2</v>
      </c>
      <c r="AV280">
        <v>2060.41</v>
      </c>
      <c r="AW280">
        <v>838.59</v>
      </c>
      <c r="AY280">
        <v>1</v>
      </c>
      <c r="AZ280">
        <v>199</v>
      </c>
      <c r="BA280">
        <v>53</v>
      </c>
      <c r="BB280">
        <v>22</v>
      </c>
      <c r="BC280">
        <v>56</v>
      </c>
      <c r="BD280">
        <v>72</v>
      </c>
      <c r="BE280">
        <v>64</v>
      </c>
      <c r="BG280">
        <v>100</v>
      </c>
      <c r="BH280">
        <v>90.14</v>
      </c>
      <c r="BI280">
        <v>95.48</v>
      </c>
      <c r="BJ280">
        <v>96.4</v>
      </c>
      <c r="BK280">
        <v>84.2</v>
      </c>
      <c r="BL280">
        <v>50.69</v>
      </c>
      <c r="BM280">
        <v>36.36</v>
      </c>
      <c r="BN280" t="s">
        <v>101</v>
      </c>
      <c r="BO280">
        <v>4.46</v>
      </c>
      <c r="BP280" s="3">
        <v>464100000</v>
      </c>
      <c r="BQ280" s="20">
        <v>556</v>
      </c>
      <c r="BR280" s="20">
        <v>369</v>
      </c>
      <c r="BS280" s="20">
        <v>820</v>
      </c>
      <c r="BT280" s="20">
        <v>754</v>
      </c>
      <c r="BU280" s="20">
        <v>938</v>
      </c>
      <c r="BV280" s="20">
        <v>274</v>
      </c>
      <c r="BW280" s="20">
        <v>3176</v>
      </c>
      <c r="BX280" s="22">
        <v>111169.11</v>
      </c>
      <c r="BY280">
        <v>36</v>
      </c>
      <c r="BZ280">
        <v>96.96</v>
      </c>
      <c r="CA280">
        <v>1.93</v>
      </c>
      <c r="CB280">
        <v>1.54</v>
      </c>
      <c r="CC280">
        <v>5.78</v>
      </c>
    </row>
    <row r="281" spans="1:81" ht="34" x14ac:dyDescent="0.2">
      <c r="A281" t="s">
        <v>2574</v>
      </c>
      <c r="B281" t="s">
        <v>2575</v>
      </c>
      <c r="C281" t="s">
        <v>2576</v>
      </c>
      <c r="D281" t="s">
        <v>2577</v>
      </c>
      <c r="E281" s="2" t="s">
        <v>2578</v>
      </c>
      <c r="H281" s="3">
        <v>7000000</v>
      </c>
      <c r="I281" s="3">
        <v>13000000</v>
      </c>
      <c r="J281" s="3">
        <v>30000000</v>
      </c>
      <c r="K281" s="3">
        <v>25000000</v>
      </c>
      <c r="L281" s="3">
        <v>2900000</v>
      </c>
      <c r="P281" s="3">
        <v>35000000</v>
      </c>
      <c r="Q281" s="3">
        <v>86710000</v>
      </c>
      <c r="R281" s="3">
        <v>300000000</v>
      </c>
      <c r="S281" s="3">
        <v>375000000</v>
      </c>
      <c r="T281" s="3">
        <v>58000000</v>
      </c>
      <c r="X281" s="2" t="s">
        <v>2579</v>
      </c>
      <c r="Y281" s="2" t="s">
        <v>2580</v>
      </c>
      <c r="Z281" s="2" t="s">
        <v>2581</v>
      </c>
      <c r="AA281" s="2" t="s">
        <v>2582</v>
      </c>
      <c r="AB281" s="2" t="s">
        <v>2583</v>
      </c>
      <c r="AF281">
        <v>2013</v>
      </c>
      <c r="AG281">
        <v>2014</v>
      </c>
      <c r="AH281">
        <v>2016</v>
      </c>
      <c r="AI281">
        <v>2017</v>
      </c>
      <c r="AJ281">
        <v>2019</v>
      </c>
      <c r="AL281" s="3">
        <v>2900000</v>
      </c>
      <c r="AM281" t="s">
        <v>92</v>
      </c>
      <c r="AN281" s="1">
        <v>43704</v>
      </c>
      <c r="AR281">
        <v>5563.25</v>
      </c>
      <c r="AS281">
        <v>51773.81</v>
      </c>
      <c r="AT281">
        <v>25909.81</v>
      </c>
      <c r="AU281">
        <v>27120.9</v>
      </c>
      <c r="AV281">
        <v>64.25</v>
      </c>
      <c r="AZ281">
        <v>102</v>
      </c>
      <c r="BA281">
        <v>41</v>
      </c>
      <c r="BB281">
        <v>38</v>
      </c>
      <c r="BC281">
        <v>22</v>
      </c>
      <c r="BD281">
        <v>81</v>
      </c>
      <c r="BH281">
        <v>94.97</v>
      </c>
      <c r="BI281">
        <v>96.52</v>
      </c>
      <c r="BJ281">
        <v>93.66</v>
      </c>
      <c r="BK281">
        <v>92.39</v>
      </c>
      <c r="BL281">
        <v>41.61</v>
      </c>
      <c r="BP281" s="3">
        <v>77900000</v>
      </c>
      <c r="BR281" s="20">
        <v>595</v>
      </c>
      <c r="BS281" s="20">
        <v>406</v>
      </c>
      <c r="BT281" s="20">
        <v>658</v>
      </c>
      <c r="BU281" s="20">
        <v>657</v>
      </c>
      <c r="BW281" s="20">
        <v>1721</v>
      </c>
      <c r="BX281" s="22">
        <v>110432.02</v>
      </c>
      <c r="BY281">
        <v>37</v>
      </c>
      <c r="BZ281">
        <v>96.87</v>
      </c>
      <c r="CA281">
        <v>0.67</v>
      </c>
      <c r="CB281">
        <v>4.32</v>
      </c>
      <c r="CC281">
        <v>0</v>
      </c>
    </row>
    <row r="282" spans="1:81" ht="34" x14ac:dyDescent="0.2">
      <c r="A282" t="s">
        <v>2584</v>
      </c>
      <c r="B282" t="s">
        <v>2585</v>
      </c>
      <c r="C282" t="s">
        <v>2586</v>
      </c>
      <c r="D282" t="s">
        <v>2587</v>
      </c>
      <c r="E282" s="2" t="s">
        <v>2588</v>
      </c>
      <c r="H282" s="3">
        <v>13959437</v>
      </c>
      <c r="I282" s="3">
        <v>25000000</v>
      </c>
      <c r="J282" s="3">
        <v>30000000</v>
      </c>
      <c r="P282" s="3">
        <v>69797185</v>
      </c>
      <c r="Q282" s="3">
        <v>166750000</v>
      </c>
      <c r="R282" s="3">
        <v>300000000</v>
      </c>
      <c r="W282" s="2" t="s">
        <v>1123</v>
      </c>
      <c r="X282" s="2" t="s">
        <v>2589</v>
      </c>
      <c r="Y282" s="2" t="s">
        <v>2590</v>
      </c>
      <c r="Z282" s="2" t="s">
        <v>2591</v>
      </c>
      <c r="AE282">
        <v>2013</v>
      </c>
      <c r="AF282">
        <v>2013</v>
      </c>
      <c r="AG282">
        <v>2014</v>
      </c>
      <c r="AH282">
        <v>2016</v>
      </c>
      <c r="AL282" s="3">
        <v>8499993</v>
      </c>
      <c r="AM282" t="s">
        <v>114</v>
      </c>
      <c r="AN282" s="1">
        <v>42460</v>
      </c>
      <c r="AQ282">
        <v>0.25</v>
      </c>
      <c r="AR282">
        <v>3180.28</v>
      </c>
      <c r="AS282">
        <v>34658.910000000003</v>
      </c>
      <c r="AT282">
        <v>72407.7</v>
      </c>
      <c r="AY282">
        <v>1778</v>
      </c>
      <c r="AZ282">
        <v>139</v>
      </c>
      <c r="BA282">
        <v>62</v>
      </c>
      <c r="BB282">
        <v>8</v>
      </c>
      <c r="BG282">
        <v>75.349999999999994</v>
      </c>
      <c r="BH282">
        <v>93.13</v>
      </c>
      <c r="BI282">
        <v>94.7</v>
      </c>
      <c r="BJ282">
        <v>98.8</v>
      </c>
      <c r="BP282" s="3">
        <v>119809430</v>
      </c>
      <c r="BQ282" s="20">
        <v>89</v>
      </c>
      <c r="BR282" s="20">
        <v>434</v>
      </c>
      <c r="BS282" s="20">
        <v>617</v>
      </c>
      <c r="BW282" s="20">
        <v>617</v>
      </c>
      <c r="BX282" s="22">
        <v>110247.14</v>
      </c>
      <c r="BY282">
        <v>38</v>
      </c>
      <c r="BZ282">
        <v>96.78</v>
      </c>
      <c r="CA282">
        <v>1.8</v>
      </c>
      <c r="CB282">
        <v>1.8</v>
      </c>
      <c r="CC282">
        <v>0</v>
      </c>
    </row>
    <row r="283" spans="1:81" ht="34" x14ac:dyDescent="0.2">
      <c r="A283" t="s">
        <v>2592</v>
      </c>
      <c r="B283" t="s">
        <v>2593</v>
      </c>
      <c r="C283" t="s">
        <v>2594</v>
      </c>
      <c r="D283" t="s">
        <v>2595</v>
      </c>
      <c r="E283" s="2" t="s">
        <v>2596</v>
      </c>
      <c r="H283" s="3">
        <v>6000000</v>
      </c>
      <c r="I283" s="3">
        <v>15000000</v>
      </c>
      <c r="P283" s="3">
        <v>30000000</v>
      </c>
      <c r="Q283" s="3">
        <v>100050000</v>
      </c>
      <c r="W283" s="2" t="s">
        <v>142</v>
      </c>
      <c r="X283" s="2" t="s">
        <v>2597</v>
      </c>
      <c r="Y283" s="2" t="s">
        <v>2598</v>
      </c>
      <c r="AE283">
        <v>2011</v>
      </c>
      <c r="AF283">
        <v>2013</v>
      </c>
      <c r="AG283">
        <v>2014</v>
      </c>
      <c r="AL283" s="3">
        <v>15000000</v>
      </c>
      <c r="AM283" t="s">
        <v>89</v>
      </c>
      <c r="AN283" s="1">
        <v>41857</v>
      </c>
      <c r="AQ283">
        <v>0</v>
      </c>
      <c r="AR283">
        <v>21056.14</v>
      </c>
      <c r="AS283">
        <v>87487.4</v>
      </c>
      <c r="AY283">
        <v>1</v>
      </c>
      <c r="AZ283">
        <v>3</v>
      </c>
      <c r="BA283">
        <v>20</v>
      </c>
      <c r="BG283">
        <v>100</v>
      </c>
      <c r="BH283">
        <v>99.9</v>
      </c>
      <c r="BI283">
        <v>98.35</v>
      </c>
      <c r="BP283" s="3">
        <v>21000000</v>
      </c>
      <c r="BQ283" s="20">
        <v>940</v>
      </c>
      <c r="BR283" s="20">
        <v>373</v>
      </c>
      <c r="BW283" s="20">
        <v>0</v>
      </c>
      <c r="BX283" s="22">
        <v>108543.54</v>
      </c>
      <c r="BY283">
        <v>39</v>
      </c>
      <c r="BZ283">
        <v>96.7</v>
      </c>
      <c r="CC283">
        <v>0</v>
      </c>
    </row>
    <row r="284" spans="1:81" ht="34" x14ac:dyDescent="0.2">
      <c r="A284" t="s">
        <v>2599</v>
      </c>
      <c r="B284" t="s">
        <v>2600</v>
      </c>
      <c r="C284" t="s">
        <v>2601</v>
      </c>
      <c r="D284" t="s">
        <v>2602</v>
      </c>
      <c r="E284" s="2" t="s">
        <v>2603</v>
      </c>
      <c r="H284" s="3">
        <v>5500000</v>
      </c>
      <c r="I284" s="3">
        <v>7300000</v>
      </c>
      <c r="J284" s="3">
        <v>10000000</v>
      </c>
      <c r="K284" s="3">
        <v>160000000</v>
      </c>
      <c r="P284" s="3">
        <v>27500000</v>
      </c>
      <c r="Q284" s="3">
        <v>48691000</v>
      </c>
      <c r="R284" s="3">
        <v>100000000</v>
      </c>
      <c r="S284" s="3">
        <v>1000000000</v>
      </c>
      <c r="X284" s="2" t="s">
        <v>2604</v>
      </c>
      <c r="Y284" s="2" t="s">
        <v>2605</v>
      </c>
      <c r="Z284" s="2" t="s">
        <v>2606</v>
      </c>
      <c r="AA284" s="2" t="s">
        <v>2607</v>
      </c>
      <c r="AF284">
        <v>2012</v>
      </c>
      <c r="AG284">
        <v>2014</v>
      </c>
      <c r="AH284">
        <v>2017</v>
      </c>
      <c r="AI284">
        <v>2022</v>
      </c>
      <c r="AL284" s="3">
        <v>160000000</v>
      </c>
      <c r="AM284" t="s">
        <v>91</v>
      </c>
      <c r="AN284" s="1">
        <v>44623</v>
      </c>
      <c r="AO284" s="3">
        <v>1000000000</v>
      </c>
      <c r="AR284">
        <v>2288.92</v>
      </c>
      <c r="AS284">
        <v>46094.36</v>
      </c>
      <c r="AT284">
        <v>0</v>
      </c>
      <c r="AU284">
        <v>59288.95</v>
      </c>
      <c r="AZ284">
        <v>141</v>
      </c>
      <c r="BA284">
        <v>48</v>
      </c>
      <c r="BB284">
        <v>349</v>
      </c>
      <c r="BC284">
        <v>69</v>
      </c>
      <c r="BH284">
        <v>91.35</v>
      </c>
      <c r="BI284">
        <v>95.91</v>
      </c>
      <c r="BJ284">
        <v>50.64</v>
      </c>
      <c r="BK284">
        <v>80.349999999999994</v>
      </c>
      <c r="BN284" t="s">
        <v>101</v>
      </c>
      <c r="BO284">
        <v>17.25</v>
      </c>
      <c r="BP284" s="3">
        <v>188800000</v>
      </c>
      <c r="BR284" s="20">
        <v>712</v>
      </c>
      <c r="BS284" s="20">
        <v>1009</v>
      </c>
      <c r="BT284" s="20">
        <v>1828</v>
      </c>
      <c r="BW284" s="20">
        <v>2837</v>
      </c>
      <c r="BX284" s="22">
        <v>107672.23</v>
      </c>
      <c r="BY284">
        <v>40</v>
      </c>
      <c r="BZ284">
        <v>96.61</v>
      </c>
      <c r="CA284">
        <v>2.0499999999999998</v>
      </c>
      <c r="CB284">
        <v>2.0499999999999998</v>
      </c>
      <c r="CC284">
        <v>20.54</v>
      </c>
    </row>
    <row r="285" spans="1:81" ht="34" x14ac:dyDescent="0.2">
      <c r="A285" t="s">
        <v>2608</v>
      </c>
      <c r="B285" t="s">
        <v>2609</v>
      </c>
      <c r="C285" t="s">
        <v>2610</v>
      </c>
      <c r="D285" t="s">
        <v>2611</v>
      </c>
      <c r="E285" s="2" t="s">
        <v>2612</v>
      </c>
      <c r="G285" s="3">
        <v>1000000</v>
      </c>
      <c r="H285" s="3">
        <v>6500000</v>
      </c>
      <c r="I285" s="3">
        <v>16000000</v>
      </c>
      <c r="O285" s="3">
        <v>10000000</v>
      </c>
      <c r="P285" s="3">
        <v>32500000</v>
      </c>
      <c r="Q285" s="3">
        <v>106720000</v>
      </c>
      <c r="W285" s="2" t="s">
        <v>2613</v>
      </c>
      <c r="X285" s="2" t="s">
        <v>2614</v>
      </c>
      <c r="Y285" s="2" t="s">
        <v>2614</v>
      </c>
      <c r="AE285">
        <v>2013</v>
      </c>
      <c r="AF285">
        <v>2014</v>
      </c>
      <c r="AG285">
        <v>2014</v>
      </c>
      <c r="AL285" s="3">
        <v>34000000</v>
      </c>
      <c r="AM285" t="s">
        <v>89</v>
      </c>
      <c r="AN285" s="1">
        <v>42096</v>
      </c>
      <c r="AQ285">
        <v>222.34</v>
      </c>
      <c r="AR285">
        <v>17999.8</v>
      </c>
      <c r="AS285">
        <v>87501.48</v>
      </c>
      <c r="AY285">
        <v>817</v>
      </c>
      <c r="AZ285">
        <v>27</v>
      </c>
      <c r="BA285">
        <v>16</v>
      </c>
      <c r="BG285">
        <v>88.68</v>
      </c>
      <c r="BH285">
        <v>99.06</v>
      </c>
      <c r="BI285">
        <v>98.7</v>
      </c>
      <c r="BP285" s="3">
        <v>59300000</v>
      </c>
      <c r="BQ285" s="20">
        <v>487</v>
      </c>
      <c r="BR285" s="20">
        <v>94</v>
      </c>
      <c r="BW285" s="20">
        <v>181</v>
      </c>
      <c r="BX285" s="22">
        <v>105723.62</v>
      </c>
      <c r="BY285">
        <v>41</v>
      </c>
      <c r="BZ285">
        <v>96.52</v>
      </c>
      <c r="CC285">
        <v>0</v>
      </c>
    </row>
    <row r="286" spans="1:81" ht="51" x14ac:dyDescent="0.2">
      <c r="A286" t="s">
        <v>2615</v>
      </c>
      <c r="B286" t="s">
        <v>2616</v>
      </c>
      <c r="C286" t="s">
        <v>2617</v>
      </c>
      <c r="D286" t="s">
        <v>2618</v>
      </c>
      <c r="E286" s="2" t="s">
        <v>2619</v>
      </c>
      <c r="G286" s="3">
        <v>750000</v>
      </c>
      <c r="H286" s="3">
        <v>5000000</v>
      </c>
      <c r="I286" s="3">
        <v>16000000</v>
      </c>
      <c r="J286" s="3">
        <v>35000000</v>
      </c>
      <c r="K286" s="3">
        <v>80000000</v>
      </c>
      <c r="M286" s="3">
        <v>100000000</v>
      </c>
      <c r="O286" s="3">
        <v>7500000</v>
      </c>
      <c r="P286" s="3">
        <v>25000000</v>
      </c>
      <c r="Q286" s="3">
        <v>106720000</v>
      </c>
      <c r="R286" s="3">
        <v>350000000</v>
      </c>
      <c r="S286" s="3">
        <v>500000000</v>
      </c>
      <c r="U286" s="3">
        <v>1850000000</v>
      </c>
      <c r="W286" s="2" t="s">
        <v>2620</v>
      </c>
      <c r="X286" s="2" t="s">
        <v>2621</v>
      </c>
      <c r="Y286" s="2" t="s">
        <v>2622</v>
      </c>
      <c r="Z286" s="2" t="s">
        <v>2623</v>
      </c>
      <c r="AA286" s="2" t="s">
        <v>2624</v>
      </c>
      <c r="AB286" s="2" t="s">
        <v>2625</v>
      </c>
      <c r="AC286" s="2" t="s">
        <v>2626</v>
      </c>
      <c r="AE286">
        <v>2011</v>
      </c>
      <c r="AF286">
        <v>2013</v>
      </c>
      <c r="AG286">
        <v>2014</v>
      </c>
      <c r="AH286">
        <v>2015</v>
      </c>
      <c r="AI286">
        <v>2015</v>
      </c>
      <c r="AJ286">
        <v>2016</v>
      </c>
      <c r="AK286">
        <v>2019</v>
      </c>
      <c r="AL286" s="3">
        <v>225000000</v>
      </c>
      <c r="AM286" t="s">
        <v>695</v>
      </c>
      <c r="AN286" s="1">
        <v>43475</v>
      </c>
      <c r="AO286" s="3">
        <v>2650000000</v>
      </c>
      <c r="AQ286">
        <v>0</v>
      </c>
      <c r="AR286">
        <v>8576.33</v>
      </c>
      <c r="AS286">
        <v>24983.360000000001</v>
      </c>
      <c r="AT286">
        <v>43326.58</v>
      </c>
      <c r="AU286">
        <v>21248.94</v>
      </c>
      <c r="AV286">
        <v>0</v>
      </c>
      <c r="AW286">
        <v>6812.13</v>
      </c>
      <c r="AY286">
        <v>1</v>
      </c>
      <c r="AZ286">
        <v>56</v>
      </c>
      <c r="BA286">
        <v>95</v>
      </c>
      <c r="BB286">
        <v>31</v>
      </c>
      <c r="BC286">
        <v>22</v>
      </c>
      <c r="BD286">
        <v>48</v>
      </c>
      <c r="BE286">
        <v>4</v>
      </c>
      <c r="BG286">
        <v>100</v>
      </c>
      <c r="BH286">
        <v>97.26</v>
      </c>
      <c r="BI286">
        <v>91.83</v>
      </c>
      <c r="BJ286">
        <v>95.39</v>
      </c>
      <c r="BK286">
        <v>91.8</v>
      </c>
      <c r="BL286">
        <v>51.04</v>
      </c>
      <c r="BM286">
        <v>93.02</v>
      </c>
      <c r="BN286" t="s">
        <v>133</v>
      </c>
      <c r="BO286">
        <v>19.149999999999999</v>
      </c>
      <c r="BP286" s="3">
        <v>762950000</v>
      </c>
      <c r="BQ286" s="20">
        <v>688</v>
      </c>
      <c r="BR286" s="20">
        <v>336</v>
      </c>
      <c r="BS286" s="20">
        <v>367</v>
      </c>
      <c r="BT286" s="20">
        <v>125</v>
      </c>
      <c r="BU286" s="20">
        <v>464</v>
      </c>
      <c r="BV286" s="20">
        <v>831</v>
      </c>
      <c r="BW286" s="20">
        <v>1787</v>
      </c>
      <c r="BX286" s="22">
        <v>104947.34</v>
      </c>
      <c r="BY286">
        <v>42</v>
      </c>
      <c r="BZ286">
        <v>96.43</v>
      </c>
      <c r="CA286">
        <v>17.34</v>
      </c>
      <c r="CB286">
        <v>0</v>
      </c>
      <c r="CC286">
        <v>24.83</v>
      </c>
    </row>
    <row r="287" spans="1:81" ht="68" x14ac:dyDescent="0.2">
      <c r="A287" t="s">
        <v>2627</v>
      </c>
      <c r="B287" t="s">
        <v>2628</v>
      </c>
      <c r="C287" t="s">
        <v>2629</v>
      </c>
      <c r="D287" t="s">
        <v>2630</v>
      </c>
      <c r="E287" s="2" t="s">
        <v>2631</v>
      </c>
      <c r="G287" s="3">
        <v>4000000</v>
      </c>
      <c r="H287" s="3">
        <v>10500000</v>
      </c>
      <c r="I287" s="3">
        <v>75300000</v>
      </c>
      <c r="J287" s="3">
        <v>97500000</v>
      </c>
      <c r="K287" s="3">
        <v>112600000</v>
      </c>
      <c r="L287" s="3">
        <v>155000000</v>
      </c>
      <c r="O287" s="3">
        <v>40000000</v>
      </c>
      <c r="P287" s="3">
        <v>52500000</v>
      </c>
      <c r="Q287" s="3">
        <v>350300000</v>
      </c>
      <c r="R287" s="3">
        <v>771500000</v>
      </c>
      <c r="S287" s="3">
        <v>1689000000</v>
      </c>
      <c r="T287" s="3">
        <v>1700000000</v>
      </c>
      <c r="W287" s="2" t="s">
        <v>2632</v>
      </c>
      <c r="X287" s="2" t="s">
        <v>2633</v>
      </c>
      <c r="Y287" s="2" t="s">
        <v>2634</v>
      </c>
      <c r="Z287" s="2" t="s">
        <v>2635</v>
      </c>
      <c r="AA287" s="2" t="s">
        <v>2636</v>
      </c>
      <c r="AB287" s="2" t="s">
        <v>2637</v>
      </c>
      <c r="AE287">
        <v>2012</v>
      </c>
      <c r="AF287">
        <v>2013</v>
      </c>
      <c r="AG287">
        <v>2014</v>
      </c>
      <c r="AH287">
        <v>2015</v>
      </c>
      <c r="AI287">
        <v>2017</v>
      </c>
      <c r="AJ287">
        <v>2021</v>
      </c>
      <c r="AL287" s="3">
        <v>115000000</v>
      </c>
      <c r="AM287" t="s">
        <v>695</v>
      </c>
      <c r="AN287" s="1">
        <v>44286</v>
      </c>
      <c r="AO287" s="3">
        <v>1700000000</v>
      </c>
      <c r="AQ287">
        <v>68.8</v>
      </c>
      <c r="AR287">
        <v>0.6</v>
      </c>
      <c r="AS287">
        <v>48512.39</v>
      </c>
      <c r="AT287">
        <v>50406.07</v>
      </c>
      <c r="AU287">
        <v>208.07</v>
      </c>
      <c r="AV287">
        <v>825.74</v>
      </c>
      <c r="AY287">
        <v>834</v>
      </c>
      <c r="AZ287">
        <v>629</v>
      </c>
      <c r="BA287">
        <v>45</v>
      </c>
      <c r="BB287">
        <v>28</v>
      </c>
      <c r="BC287">
        <v>119</v>
      </c>
      <c r="BD287">
        <v>163</v>
      </c>
      <c r="BG287">
        <v>83.76</v>
      </c>
      <c r="BH287">
        <v>68.739999999999995</v>
      </c>
      <c r="BI287">
        <v>96.17</v>
      </c>
      <c r="BJ287">
        <v>95.85</v>
      </c>
      <c r="BK287">
        <v>57.25</v>
      </c>
      <c r="BL287">
        <v>35.200000000000003</v>
      </c>
      <c r="BN287" t="s">
        <v>101</v>
      </c>
      <c r="BO287">
        <v>3.87</v>
      </c>
      <c r="BP287" s="3">
        <v>907399992</v>
      </c>
      <c r="BQ287" s="20">
        <v>304</v>
      </c>
      <c r="BR287" s="20">
        <v>518</v>
      </c>
      <c r="BS287" s="20">
        <v>212</v>
      </c>
      <c r="BT287" s="20">
        <v>914</v>
      </c>
      <c r="BU287" s="20">
        <v>1216</v>
      </c>
      <c r="BW287" s="20">
        <v>2342</v>
      </c>
      <c r="BX287" s="22">
        <v>100021.67</v>
      </c>
      <c r="BY287">
        <v>43</v>
      </c>
      <c r="BZ287">
        <v>96.35</v>
      </c>
      <c r="CA287">
        <v>4.82</v>
      </c>
      <c r="CB287">
        <v>2.2000000000000002</v>
      </c>
      <c r="CC287">
        <v>4.8499999999999996</v>
      </c>
    </row>
    <row r="288" spans="1:81" ht="34" x14ac:dyDescent="0.2">
      <c r="A288" t="s">
        <v>2638</v>
      </c>
      <c r="B288" t="s">
        <v>2639</v>
      </c>
      <c r="C288" t="s">
        <v>2640</v>
      </c>
      <c r="D288" t="s">
        <v>2641</v>
      </c>
      <c r="E288" s="2" t="s">
        <v>2642</v>
      </c>
      <c r="H288" s="3">
        <v>5100000</v>
      </c>
      <c r="I288" s="3">
        <v>21800000</v>
      </c>
      <c r="J288" s="3">
        <v>22500000</v>
      </c>
      <c r="K288" s="3">
        <v>110000000</v>
      </c>
      <c r="P288" s="3">
        <v>25500000</v>
      </c>
      <c r="Q288" s="3">
        <v>145406000</v>
      </c>
      <c r="R288" s="3">
        <v>225000000</v>
      </c>
      <c r="S288" s="3">
        <v>1650000000</v>
      </c>
      <c r="X288" s="2" t="s">
        <v>2643</v>
      </c>
      <c r="Y288" s="2" t="s">
        <v>2644</v>
      </c>
      <c r="Z288" s="2" t="s">
        <v>2645</v>
      </c>
      <c r="AA288" s="2" t="s">
        <v>2646</v>
      </c>
      <c r="AF288">
        <v>2011</v>
      </c>
      <c r="AG288">
        <v>2014</v>
      </c>
      <c r="AH288">
        <v>2016</v>
      </c>
      <c r="AI288">
        <v>2019</v>
      </c>
      <c r="AL288" s="3">
        <v>110000000</v>
      </c>
      <c r="AM288" t="s">
        <v>91</v>
      </c>
      <c r="AN288" s="1">
        <v>43615</v>
      </c>
      <c r="AO288" s="3">
        <v>1650000000</v>
      </c>
      <c r="AR288">
        <v>0</v>
      </c>
      <c r="AS288">
        <v>1156.1300000000001</v>
      </c>
      <c r="AT288">
        <v>7378.3</v>
      </c>
      <c r="AU288">
        <v>88297.29</v>
      </c>
      <c r="AZ288">
        <v>1</v>
      </c>
      <c r="BA288">
        <v>283</v>
      </c>
      <c r="BB288">
        <v>99</v>
      </c>
      <c r="BC288">
        <v>15</v>
      </c>
      <c r="BH288">
        <v>100</v>
      </c>
      <c r="BI288">
        <v>75.48</v>
      </c>
      <c r="BJ288">
        <v>83.22</v>
      </c>
      <c r="BK288">
        <v>95.92</v>
      </c>
      <c r="BO288">
        <v>9.5299999999999994</v>
      </c>
      <c r="BP288" s="3">
        <v>210900000</v>
      </c>
      <c r="BR288" s="20">
        <v>971</v>
      </c>
      <c r="BS288" s="20">
        <v>737</v>
      </c>
      <c r="BT288" s="20">
        <v>1100</v>
      </c>
      <c r="BW288" s="20">
        <v>1837</v>
      </c>
      <c r="BX288" s="22">
        <v>96831.72</v>
      </c>
      <c r="BY288">
        <v>44</v>
      </c>
      <c r="BZ288">
        <v>96.26</v>
      </c>
      <c r="CA288">
        <v>1.55</v>
      </c>
      <c r="CB288">
        <v>1.55</v>
      </c>
      <c r="CC288">
        <v>11.35</v>
      </c>
    </row>
    <row r="289" spans="1:81" ht="34" x14ac:dyDescent="0.2">
      <c r="A289" t="s">
        <v>2647</v>
      </c>
      <c r="B289" t="s">
        <v>2648</v>
      </c>
      <c r="C289" t="s">
        <v>2649</v>
      </c>
      <c r="D289" t="s">
        <v>2650</v>
      </c>
      <c r="E289" s="2" t="s">
        <v>2651</v>
      </c>
      <c r="J289" s="3">
        <v>100000000</v>
      </c>
      <c r="K289" s="3">
        <v>300000000</v>
      </c>
      <c r="R289" s="3">
        <v>1000000000</v>
      </c>
      <c r="S289" s="3">
        <v>1000000000</v>
      </c>
      <c r="X289" s="2" t="s">
        <v>2652</v>
      </c>
      <c r="Z289" s="2" t="s">
        <v>2653</v>
      </c>
      <c r="AA289" s="2" t="s">
        <v>2654</v>
      </c>
      <c r="AF289">
        <v>2014</v>
      </c>
      <c r="AG289">
        <v>2014</v>
      </c>
      <c r="AH289">
        <v>2015</v>
      </c>
      <c r="AI289">
        <v>2016</v>
      </c>
      <c r="AL289" s="3">
        <v>320000000</v>
      </c>
      <c r="AM289" t="s">
        <v>355</v>
      </c>
      <c r="AN289" s="1">
        <v>42373</v>
      </c>
      <c r="AO289" s="3">
        <v>3150000000</v>
      </c>
      <c r="AR289">
        <v>0</v>
      </c>
      <c r="AS289">
        <v>0</v>
      </c>
      <c r="AT289">
        <v>55439.46</v>
      </c>
      <c r="AU289">
        <v>41272.129999999997</v>
      </c>
      <c r="AZ289">
        <v>1061</v>
      </c>
      <c r="BA289">
        <v>548</v>
      </c>
      <c r="BB289">
        <v>20</v>
      </c>
      <c r="BC289">
        <v>9</v>
      </c>
      <c r="BH289">
        <v>61.58</v>
      </c>
      <c r="BI289">
        <v>52.43</v>
      </c>
      <c r="BJ289">
        <v>97.08</v>
      </c>
      <c r="BK289">
        <v>96.71</v>
      </c>
      <c r="BN289" t="s">
        <v>133</v>
      </c>
      <c r="BP289" s="3">
        <v>1270000000</v>
      </c>
      <c r="BR289" s="20">
        <v>183</v>
      </c>
      <c r="BS289" s="20">
        <v>194</v>
      </c>
      <c r="BT289" s="20">
        <v>205</v>
      </c>
      <c r="BW289" s="20">
        <v>399</v>
      </c>
      <c r="BX289" s="22">
        <v>96711.59</v>
      </c>
      <c r="BY289">
        <v>45</v>
      </c>
      <c r="BZ289">
        <v>96.17</v>
      </c>
    </row>
    <row r="290" spans="1:81" ht="51" x14ac:dyDescent="0.2">
      <c r="A290" t="s">
        <v>2655</v>
      </c>
      <c r="B290" t="s">
        <v>2656</v>
      </c>
      <c r="C290" t="s">
        <v>2657</v>
      </c>
      <c r="D290" t="s">
        <v>2655</v>
      </c>
      <c r="E290" s="2" t="s">
        <v>2658</v>
      </c>
      <c r="G290" s="3">
        <v>1000000</v>
      </c>
      <c r="H290" s="3">
        <v>5000000</v>
      </c>
      <c r="I290" s="3">
        <v>15500000</v>
      </c>
      <c r="O290" s="3">
        <v>10000000</v>
      </c>
      <c r="P290" s="3">
        <v>25000000</v>
      </c>
      <c r="Q290" s="3">
        <v>103385000</v>
      </c>
      <c r="W290" s="2" t="s">
        <v>2659</v>
      </c>
      <c r="X290" s="2" t="s">
        <v>2660</v>
      </c>
      <c r="Y290" s="2" t="s">
        <v>2661</v>
      </c>
      <c r="AE290">
        <v>2010</v>
      </c>
      <c r="AF290">
        <v>2012</v>
      </c>
      <c r="AG290">
        <v>2014</v>
      </c>
      <c r="AL290" s="3">
        <v>15500000</v>
      </c>
      <c r="AM290" t="s">
        <v>89</v>
      </c>
      <c r="AN290" s="1">
        <v>41780</v>
      </c>
      <c r="AO290" s="3">
        <v>150000000</v>
      </c>
      <c r="AQ290">
        <v>0</v>
      </c>
      <c r="AR290">
        <v>9087.33</v>
      </c>
      <c r="AS290">
        <v>87487.63</v>
      </c>
      <c r="AY290">
        <v>1</v>
      </c>
      <c r="AZ290">
        <v>39</v>
      </c>
      <c r="BA290">
        <v>19</v>
      </c>
      <c r="BG290">
        <v>100</v>
      </c>
      <c r="BH290">
        <v>97.65</v>
      </c>
      <c r="BI290">
        <v>98.43</v>
      </c>
      <c r="BO290">
        <v>1.45</v>
      </c>
      <c r="BP290" s="3">
        <v>21500000</v>
      </c>
      <c r="BQ290" s="20">
        <v>964</v>
      </c>
      <c r="BR290" s="20">
        <v>637</v>
      </c>
      <c r="BW290" s="20">
        <v>0</v>
      </c>
      <c r="BX290" s="22">
        <v>96574.96</v>
      </c>
      <c r="BY290">
        <v>46</v>
      </c>
      <c r="BZ290">
        <v>96.09</v>
      </c>
      <c r="CC290">
        <v>1.45</v>
      </c>
    </row>
    <row r="291" spans="1:81" ht="34" x14ac:dyDescent="0.2">
      <c r="A291" t="s">
        <v>2662</v>
      </c>
      <c r="B291" t="s">
        <v>2663</v>
      </c>
      <c r="C291" t="s">
        <v>2664</v>
      </c>
      <c r="D291" t="s">
        <v>2662</v>
      </c>
      <c r="E291" s="2" t="s">
        <v>2665</v>
      </c>
      <c r="H291" s="3">
        <v>5000000</v>
      </c>
      <c r="I291" s="3">
        <v>15000000</v>
      </c>
      <c r="J291" s="3">
        <v>30000000</v>
      </c>
      <c r="P291" s="3">
        <v>25000000</v>
      </c>
      <c r="Q291" s="3">
        <v>100050000</v>
      </c>
      <c r="R291" s="3">
        <v>300000000</v>
      </c>
      <c r="X291" s="2" t="s">
        <v>2666</v>
      </c>
      <c r="Y291" s="2" t="s">
        <v>2667</v>
      </c>
      <c r="Z291" s="2" t="s">
        <v>2668</v>
      </c>
      <c r="AF291">
        <v>2012</v>
      </c>
      <c r="AG291">
        <v>2014</v>
      </c>
      <c r="AH291">
        <v>2015</v>
      </c>
      <c r="AL291" s="3">
        <v>1497729</v>
      </c>
      <c r="AM291" t="s">
        <v>114</v>
      </c>
      <c r="AN291" s="1">
        <v>42093</v>
      </c>
      <c r="AO291" s="3">
        <v>3786126</v>
      </c>
      <c r="AR291">
        <v>1812.57</v>
      </c>
      <c r="AS291">
        <v>49861.87</v>
      </c>
      <c r="AT291">
        <v>41769.019999999997</v>
      </c>
      <c r="AZ291">
        <v>163</v>
      </c>
      <c r="BA291">
        <v>42</v>
      </c>
      <c r="BB291">
        <v>37</v>
      </c>
      <c r="BH291">
        <v>89.99</v>
      </c>
      <c r="BI291">
        <v>96.43</v>
      </c>
      <c r="BJ291">
        <v>94.47</v>
      </c>
      <c r="BO291">
        <v>0.03</v>
      </c>
      <c r="BP291" s="3">
        <v>51944731</v>
      </c>
      <c r="BR291" s="20">
        <v>559</v>
      </c>
      <c r="BS291" s="20">
        <v>329</v>
      </c>
      <c r="BW291" s="20">
        <v>329</v>
      </c>
      <c r="BX291" s="22">
        <v>93443.46</v>
      </c>
      <c r="BY291">
        <v>47</v>
      </c>
      <c r="BZ291">
        <v>96</v>
      </c>
      <c r="CA291">
        <v>3</v>
      </c>
      <c r="CB291">
        <v>3</v>
      </c>
      <c r="CC291">
        <v>0.04</v>
      </c>
    </row>
    <row r="292" spans="1:81" ht="34" x14ac:dyDescent="0.2">
      <c r="A292" t="s">
        <v>2669</v>
      </c>
      <c r="B292" t="s">
        <v>2670</v>
      </c>
      <c r="C292" t="s">
        <v>2671</v>
      </c>
      <c r="D292" t="s">
        <v>2672</v>
      </c>
      <c r="E292" s="2" t="s">
        <v>2673</v>
      </c>
      <c r="G292" s="3">
        <v>1000000</v>
      </c>
      <c r="H292" s="3">
        <v>9000000</v>
      </c>
      <c r="I292" s="3">
        <v>38000000</v>
      </c>
      <c r="J292" s="3">
        <v>55000000</v>
      </c>
      <c r="K292" s="3">
        <v>66000000</v>
      </c>
      <c r="L292" s="3">
        <v>175000000</v>
      </c>
      <c r="O292" s="3">
        <v>10000000</v>
      </c>
      <c r="P292" s="3">
        <v>45000000</v>
      </c>
      <c r="Q292" s="3">
        <v>253460000</v>
      </c>
      <c r="R292" s="3">
        <v>550000000</v>
      </c>
      <c r="S292" s="3">
        <v>990000000</v>
      </c>
      <c r="T292" s="3">
        <v>1372000000</v>
      </c>
      <c r="W292" s="2" t="s">
        <v>709</v>
      </c>
      <c r="X292" s="2" t="s">
        <v>2674</v>
      </c>
      <c r="Y292" s="2" t="s">
        <v>2675</v>
      </c>
      <c r="Z292" s="2" t="s">
        <v>2676</v>
      </c>
      <c r="AB292" s="2" t="s">
        <v>2677</v>
      </c>
      <c r="AE292">
        <v>2011</v>
      </c>
      <c r="AF292">
        <v>2013</v>
      </c>
      <c r="AG292">
        <v>2014</v>
      </c>
      <c r="AH292">
        <v>2015</v>
      </c>
      <c r="AI292">
        <v>2018</v>
      </c>
      <c r="AJ292">
        <v>2020</v>
      </c>
      <c r="AL292" s="3">
        <v>175000000</v>
      </c>
      <c r="AM292" t="s">
        <v>92</v>
      </c>
      <c r="AN292" s="1">
        <v>44083</v>
      </c>
      <c r="AO292" s="3">
        <v>1372000000</v>
      </c>
      <c r="AQ292">
        <v>0</v>
      </c>
      <c r="AR292">
        <v>1715.42</v>
      </c>
      <c r="AS292">
        <v>62767.33</v>
      </c>
      <c r="AT292">
        <v>25505.05</v>
      </c>
      <c r="AU292">
        <v>0</v>
      </c>
      <c r="AV292">
        <v>3237.39</v>
      </c>
      <c r="AY292">
        <v>1</v>
      </c>
      <c r="AZ292">
        <v>211</v>
      </c>
      <c r="BA292">
        <v>33</v>
      </c>
      <c r="BB292">
        <v>44</v>
      </c>
      <c r="BC292">
        <v>195</v>
      </c>
      <c r="BD292">
        <v>51</v>
      </c>
      <c r="BG292">
        <v>100</v>
      </c>
      <c r="BH292">
        <v>89.55</v>
      </c>
      <c r="BI292">
        <v>97.22</v>
      </c>
      <c r="BJ292">
        <v>93.39</v>
      </c>
      <c r="BK292">
        <v>44.25</v>
      </c>
      <c r="BL292">
        <v>65.28</v>
      </c>
      <c r="BN292" t="s">
        <v>101</v>
      </c>
      <c r="BO292">
        <v>4.32</v>
      </c>
      <c r="BP292" s="3">
        <v>344000000</v>
      </c>
      <c r="BQ292" s="20">
        <v>871</v>
      </c>
      <c r="BR292" s="20">
        <v>399</v>
      </c>
      <c r="BS292" s="20">
        <v>422</v>
      </c>
      <c r="BT292" s="20">
        <v>986</v>
      </c>
      <c r="BU292" s="20">
        <v>861</v>
      </c>
      <c r="BW292" s="20">
        <v>2269</v>
      </c>
      <c r="BX292" s="22">
        <v>93225.19</v>
      </c>
      <c r="BY292">
        <v>48</v>
      </c>
      <c r="BZ292">
        <v>95.91</v>
      </c>
      <c r="CA292">
        <v>3.91</v>
      </c>
      <c r="CB292">
        <v>2.17</v>
      </c>
      <c r="CC292">
        <v>5.41</v>
      </c>
    </row>
    <row r="293" spans="1:81" ht="17" x14ac:dyDescent="0.2">
      <c r="A293" t="s">
        <v>2678</v>
      </c>
      <c r="B293" t="s">
        <v>2679</v>
      </c>
      <c r="C293" t="s">
        <v>2680</v>
      </c>
      <c r="E293" s="2" t="s">
        <v>2681</v>
      </c>
      <c r="H293" s="3">
        <v>2100000</v>
      </c>
      <c r="I293" s="3">
        <v>5300000</v>
      </c>
      <c r="P293" s="3">
        <v>10500000</v>
      </c>
      <c r="Q293" s="3">
        <v>35351000</v>
      </c>
      <c r="W293" s="2" t="s">
        <v>2682</v>
      </c>
      <c r="X293" s="2" t="s">
        <v>2683</v>
      </c>
      <c r="Y293" s="2" t="s">
        <v>2684</v>
      </c>
      <c r="AE293">
        <v>2012</v>
      </c>
      <c r="AF293">
        <v>2013</v>
      </c>
      <c r="AG293">
        <v>2014</v>
      </c>
      <c r="AL293" s="3">
        <v>5300000</v>
      </c>
      <c r="AM293" t="s">
        <v>89</v>
      </c>
      <c r="AN293" s="1">
        <v>41905</v>
      </c>
      <c r="AO293" s="3">
        <v>35351000</v>
      </c>
      <c r="AQ293">
        <v>2828.24</v>
      </c>
      <c r="AR293">
        <v>12996.66</v>
      </c>
      <c r="AS293">
        <v>77020.67</v>
      </c>
      <c r="AY293">
        <v>58</v>
      </c>
      <c r="AZ293">
        <v>22</v>
      </c>
      <c r="BA293">
        <v>27</v>
      </c>
      <c r="BG293">
        <v>98.89</v>
      </c>
      <c r="BH293">
        <v>98.95</v>
      </c>
      <c r="BI293">
        <v>97.74</v>
      </c>
      <c r="BO293">
        <v>1</v>
      </c>
      <c r="BP293" s="3">
        <v>7400000</v>
      </c>
      <c r="BQ293" s="20">
        <v>371</v>
      </c>
      <c r="BR293" s="20">
        <v>544</v>
      </c>
      <c r="BW293" s="20">
        <v>0</v>
      </c>
      <c r="BX293" s="22">
        <v>92845.57</v>
      </c>
      <c r="BY293">
        <v>49</v>
      </c>
      <c r="BZ293">
        <v>95.83</v>
      </c>
      <c r="CC293">
        <v>1</v>
      </c>
    </row>
    <row r="294" spans="1:81" ht="68" x14ac:dyDescent="0.2">
      <c r="A294" t="s">
        <v>2685</v>
      </c>
      <c r="B294" t="s">
        <v>2686</v>
      </c>
      <c r="C294" t="s">
        <v>2687</v>
      </c>
      <c r="D294" t="s">
        <v>2685</v>
      </c>
      <c r="E294" s="2" t="s">
        <v>2688</v>
      </c>
      <c r="H294" s="3">
        <v>22700000</v>
      </c>
      <c r="I294" s="3">
        <v>62600000</v>
      </c>
      <c r="J294" s="3">
        <v>46400000</v>
      </c>
      <c r="P294" s="3">
        <v>113500000</v>
      </c>
      <c r="Q294" s="3">
        <v>417542000</v>
      </c>
      <c r="R294" s="3">
        <v>464000000</v>
      </c>
      <c r="Y294" s="2" t="s">
        <v>2689</v>
      </c>
      <c r="Z294" s="2" t="s">
        <v>2690</v>
      </c>
      <c r="AF294">
        <v>2011</v>
      </c>
      <c r="AG294">
        <v>2014</v>
      </c>
      <c r="AH294">
        <v>2015</v>
      </c>
      <c r="AL294" s="3">
        <v>46400000</v>
      </c>
      <c r="AM294" t="s">
        <v>90</v>
      </c>
      <c r="AN294" s="1">
        <v>42291</v>
      </c>
      <c r="AR294">
        <v>0</v>
      </c>
      <c r="AS294">
        <v>24333.86</v>
      </c>
      <c r="AT294">
        <v>68034.22</v>
      </c>
      <c r="AZ294">
        <v>1</v>
      </c>
      <c r="BA294">
        <v>98</v>
      </c>
      <c r="BB294">
        <v>11</v>
      </c>
      <c r="BH294">
        <v>100</v>
      </c>
      <c r="BI294">
        <v>91.57</v>
      </c>
      <c r="BJ294">
        <v>98.46</v>
      </c>
      <c r="BP294" s="3">
        <v>131700000</v>
      </c>
      <c r="BR294" s="20">
        <v>762</v>
      </c>
      <c r="BS294" s="20">
        <v>651</v>
      </c>
      <c r="BW294" s="20">
        <v>651</v>
      </c>
      <c r="BX294" s="22">
        <v>92368.08</v>
      </c>
      <c r="BY294">
        <v>50</v>
      </c>
      <c r="BZ294">
        <v>95.74</v>
      </c>
      <c r="CA294">
        <v>1.1100000000000001</v>
      </c>
      <c r="CB294">
        <v>1.1100000000000001</v>
      </c>
      <c r="CC294">
        <v>0</v>
      </c>
    </row>
    <row r="295" spans="1:81" ht="51" x14ac:dyDescent="0.2">
      <c r="A295" t="s">
        <v>2691</v>
      </c>
      <c r="B295" t="s">
        <v>2692</v>
      </c>
      <c r="C295" t="s">
        <v>2693</v>
      </c>
      <c r="D295" t="s">
        <v>2694</v>
      </c>
      <c r="E295" s="2" t="s">
        <v>2695</v>
      </c>
      <c r="G295" s="3">
        <v>1500000</v>
      </c>
      <c r="H295" s="3">
        <v>11503348</v>
      </c>
      <c r="I295" s="3">
        <v>62000000</v>
      </c>
      <c r="O295" s="3">
        <v>1833333</v>
      </c>
      <c r="P295" s="3">
        <v>57516740</v>
      </c>
      <c r="Q295" s="3">
        <v>413540000</v>
      </c>
      <c r="W295" s="2" t="s">
        <v>2696</v>
      </c>
      <c r="X295" s="2" t="s">
        <v>2697</v>
      </c>
      <c r="Y295" s="2" t="s">
        <v>2698</v>
      </c>
      <c r="AE295">
        <v>2014</v>
      </c>
      <c r="AF295">
        <v>2014</v>
      </c>
      <c r="AG295">
        <v>2014</v>
      </c>
      <c r="AL295" s="3">
        <v>6250000</v>
      </c>
      <c r="AM295" t="s">
        <v>87</v>
      </c>
      <c r="AN295" s="1">
        <v>44537</v>
      </c>
      <c r="AO295" s="3">
        <v>62500000</v>
      </c>
      <c r="AQ295">
        <v>0.5</v>
      </c>
      <c r="AR295">
        <v>2846.16</v>
      </c>
      <c r="AS295">
        <v>87498.74</v>
      </c>
      <c r="AY295">
        <v>2429</v>
      </c>
      <c r="AZ295">
        <v>199</v>
      </c>
      <c r="BA295">
        <v>18</v>
      </c>
      <c r="BG295">
        <v>71.61</v>
      </c>
      <c r="BH295">
        <v>92.82</v>
      </c>
      <c r="BI295">
        <v>98.52</v>
      </c>
      <c r="BP295" s="3">
        <v>81253348</v>
      </c>
      <c r="BQ295" s="20">
        <v>69</v>
      </c>
      <c r="BR295" s="20">
        <v>147</v>
      </c>
      <c r="BW295" s="20">
        <v>2570</v>
      </c>
      <c r="BX295" s="22">
        <v>90345.4</v>
      </c>
      <c r="BY295">
        <v>51</v>
      </c>
      <c r="BZ295">
        <v>95.65</v>
      </c>
      <c r="CC295">
        <v>0.15</v>
      </c>
    </row>
    <row r="296" spans="1:81" ht="17" x14ac:dyDescent="0.2">
      <c r="A296" t="s">
        <v>2699</v>
      </c>
      <c r="B296" t="s">
        <v>2700</v>
      </c>
      <c r="C296" t="s">
        <v>2701</v>
      </c>
      <c r="E296" s="2" t="s">
        <v>2702</v>
      </c>
      <c r="H296" s="3">
        <v>64945600</v>
      </c>
      <c r="P296" s="3">
        <v>324728000</v>
      </c>
      <c r="X296" s="2" t="s">
        <v>2703</v>
      </c>
      <c r="Y296" s="2" t="s">
        <v>2704</v>
      </c>
      <c r="AA296" s="2" t="s">
        <v>2705</v>
      </c>
      <c r="AF296">
        <v>2012</v>
      </c>
      <c r="AG296">
        <v>2014</v>
      </c>
      <c r="AI296">
        <v>2015</v>
      </c>
      <c r="AM296" t="s">
        <v>91</v>
      </c>
      <c r="AN296" s="1">
        <v>42188</v>
      </c>
      <c r="AR296">
        <v>0</v>
      </c>
      <c r="AS296">
        <v>87487.4</v>
      </c>
      <c r="AU296">
        <v>0</v>
      </c>
      <c r="AZ296">
        <v>654</v>
      </c>
      <c r="BA296">
        <v>20</v>
      </c>
      <c r="BC296">
        <v>153</v>
      </c>
      <c r="BH296">
        <v>59.67</v>
      </c>
      <c r="BI296">
        <v>98.35</v>
      </c>
      <c r="BK296">
        <v>40.630000000000003</v>
      </c>
      <c r="BP296" s="3">
        <v>74945600</v>
      </c>
      <c r="BR296" s="20">
        <v>686</v>
      </c>
      <c r="BW296" s="20">
        <v>472</v>
      </c>
      <c r="BX296" s="22">
        <v>87487.4</v>
      </c>
      <c r="BY296">
        <v>52</v>
      </c>
      <c r="BZ296">
        <v>95.57</v>
      </c>
    </row>
    <row r="297" spans="1:81" ht="17" x14ac:dyDescent="0.2">
      <c r="A297" t="s">
        <v>2706</v>
      </c>
      <c r="B297" t="s">
        <v>2707</v>
      </c>
      <c r="C297" t="s">
        <v>2708</v>
      </c>
      <c r="E297" s="2" t="s">
        <v>2709</v>
      </c>
      <c r="X297" s="2" t="s">
        <v>2652</v>
      </c>
      <c r="Y297" s="2" t="s">
        <v>2710</v>
      </c>
      <c r="AF297">
        <v>2013</v>
      </c>
      <c r="AG297">
        <v>2014</v>
      </c>
      <c r="AM297" t="s">
        <v>89</v>
      </c>
      <c r="AN297" s="1">
        <v>41873</v>
      </c>
      <c r="AR297">
        <v>0</v>
      </c>
      <c r="AS297">
        <v>87487.4</v>
      </c>
      <c r="AZ297">
        <v>807</v>
      </c>
      <c r="BA297">
        <v>20</v>
      </c>
      <c r="BH297">
        <v>59.88</v>
      </c>
      <c r="BI297">
        <v>98.35</v>
      </c>
      <c r="BR297" s="20">
        <v>294</v>
      </c>
      <c r="BW297" s="20">
        <v>0</v>
      </c>
      <c r="BX297" s="22">
        <v>87487.4</v>
      </c>
      <c r="BY297">
        <v>52</v>
      </c>
      <c r="BZ297">
        <v>95.57</v>
      </c>
    </row>
    <row r="298" spans="1:81" ht="34" x14ac:dyDescent="0.2">
      <c r="A298" t="s">
        <v>2711</v>
      </c>
      <c r="B298" t="s">
        <v>2712</v>
      </c>
      <c r="C298" t="s">
        <v>2713</v>
      </c>
      <c r="E298" s="2" t="s">
        <v>2714</v>
      </c>
      <c r="I298" s="3">
        <v>16486964</v>
      </c>
      <c r="Q298" s="3">
        <v>109968049.88</v>
      </c>
      <c r="Y298" s="2" t="s">
        <v>142</v>
      </c>
      <c r="AG298">
        <v>2014</v>
      </c>
      <c r="AL298" s="3">
        <v>16486964</v>
      </c>
      <c r="AM298" t="s">
        <v>89</v>
      </c>
      <c r="AN298" s="1">
        <v>41640</v>
      </c>
      <c r="AO298" s="3">
        <v>109968049.88</v>
      </c>
      <c r="AS298">
        <v>87487.4</v>
      </c>
      <c r="BA298">
        <v>20</v>
      </c>
      <c r="BI298">
        <v>98.35</v>
      </c>
      <c r="BO298">
        <v>1</v>
      </c>
      <c r="BP298" s="3">
        <v>16486964</v>
      </c>
      <c r="BW298" s="20">
        <v>0</v>
      </c>
      <c r="BX298" s="22">
        <v>87487.4</v>
      </c>
      <c r="BY298">
        <v>52</v>
      </c>
      <c r="BZ298">
        <v>95.57</v>
      </c>
      <c r="CC298">
        <v>1</v>
      </c>
    </row>
    <row r="299" spans="1:81" ht="34" x14ac:dyDescent="0.2">
      <c r="A299" t="s">
        <v>2715</v>
      </c>
      <c r="B299" t="s">
        <v>2716</v>
      </c>
      <c r="C299" t="s">
        <v>2717</v>
      </c>
      <c r="D299" t="s">
        <v>2718</v>
      </c>
      <c r="E299" s="2" t="s">
        <v>2719</v>
      </c>
      <c r="G299" s="3">
        <v>200000</v>
      </c>
      <c r="H299" s="3">
        <v>3500000</v>
      </c>
      <c r="I299" s="3">
        <v>9200000</v>
      </c>
      <c r="J299" s="3">
        <v>30000000</v>
      </c>
      <c r="K299" s="3">
        <v>60000000</v>
      </c>
      <c r="O299" s="3">
        <v>2000000</v>
      </c>
      <c r="P299" s="3">
        <v>17500000</v>
      </c>
      <c r="Q299" s="3">
        <v>61364000</v>
      </c>
      <c r="R299" s="3">
        <v>300000000</v>
      </c>
      <c r="S299" s="3">
        <v>500000000</v>
      </c>
      <c r="W299" s="2" t="s">
        <v>2720</v>
      </c>
      <c r="X299" s="2" t="s">
        <v>2721</v>
      </c>
      <c r="Y299" s="2" t="s">
        <v>2722</v>
      </c>
      <c r="Z299" s="2" t="s">
        <v>2723</v>
      </c>
      <c r="AA299" s="2" t="s">
        <v>2724</v>
      </c>
      <c r="AE299">
        <v>2011</v>
      </c>
      <c r="AF299">
        <v>2011</v>
      </c>
      <c r="AG299">
        <v>2014</v>
      </c>
      <c r="AH299">
        <v>2018</v>
      </c>
      <c r="AI299">
        <v>2022</v>
      </c>
      <c r="AL299" s="3">
        <v>60000000</v>
      </c>
      <c r="AM299" t="s">
        <v>91</v>
      </c>
      <c r="AN299" s="1">
        <v>44649</v>
      </c>
      <c r="AO299" s="3">
        <v>500000000</v>
      </c>
      <c r="AQ299">
        <v>0</v>
      </c>
      <c r="AR299">
        <v>0</v>
      </c>
      <c r="AS299">
        <v>12433.4</v>
      </c>
      <c r="AT299">
        <v>64181.7</v>
      </c>
      <c r="AU299">
        <v>10004.86</v>
      </c>
      <c r="AY299">
        <v>1</v>
      </c>
      <c r="AZ299">
        <v>1</v>
      </c>
      <c r="BA299">
        <v>139</v>
      </c>
      <c r="BB299">
        <v>52</v>
      </c>
      <c r="BC299">
        <v>129</v>
      </c>
      <c r="BG299">
        <v>100</v>
      </c>
      <c r="BH299">
        <v>100</v>
      </c>
      <c r="BI299">
        <v>88</v>
      </c>
      <c r="BJ299">
        <v>94.02</v>
      </c>
      <c r="BK299">
        <v>63.01</v>
      </c>
      <c r="BO299">
        <v>6.84</v>
      </c>
      <c r="BP299" s="3">
        <v>102900000</v>
      </c>
      <c r="BQ299" s="20">
        <v>138</v>
      </c>
      <c r="BR299" s="20">
        <v>989</v>
      </c>
      <c r="BS299" s="20">
        <v>1341</v>
      </c>
      <c r="BT299" s="20">
        <v>1505</v>
      </c>
      <c r="BW299" s="20">
        <v>2846</v>
      </c>
      <c r="BX299" s="22">
        <v>86619.96</v>
      </c>
      <c r="BY299">
        <v>55</v>
      </c>
      <c r="BZ299">
        <v>95.3</v>
      </c>
      <c r="CA299">
        <v>4.8899999999999997</v>
      </c>
      <c r="CC299">
        <v>8.15</v>
      </c>
    </row>
    <row r="300" spans="1:81" ht="51" x14ac:dyDescent="0.2">
      <c r="A300" t="s">
        <v>2725</v>
      </c>
      <c r="B300" t="s">
        <v>2726</v>
      </c>
      <c r="C300" t="s">
        <v>2727</v>
      </c>
      <c r="D300" t="s">
        <v>2728</v>
      </c>
      <c r="E300" s="2" t="s">
        <v>2729</v>
      </c>
      <c r="H300" s="3">
        <v>50000000</v>
      </c>
      <c r="I300" s="3">
        <v>542000000</v>
      </c>
      <c r="J300" s="3">
        <v>793500000</v>
      </c>
      <c r="K300" s="3">
        <v>502000000</v>
      </c>
      <c r="P300" s="3">
        <v>250000000</v>
      </c>
      <c r="Q300" s="3">
        <v>2042000000</v>
      </c>
      <c r="R300" s="3">
        <v>4493500000</v>
      </c>
      <c r="S300" s="3">
        <v>6002000000</v>
      </c>
      <c r="Y300" s="2" t="s">
        <v>2730</v>
      </c>
      <c r="Z300" s="2" t="s">
        <v>2731</v>
      </c>
      <c r="AA300" s="2" t="s">
        <v>2732</v>
      </c>
      <c r="AF300">
        <v>2014</v>
      </c>
      <c r="AG300">
        <v>2014</v>
      </c>
      <c r="AH300">
        <v>2016</v>
      </c>
      <c r="AI300">
        <v>2017</v>
      </c>
      <c r="AJ300">
        <v>2019</v>
      </c>
      <c r="AL300" s="3">
        <v>500000000</v>
      </c>
      <c r="AM300" t="s">
        <v>114</v>
      </c>
      <c r="AN300" s="1">
        <v>43806</v>
      </c>
      <c r="AR300">
        <v>0</v>
      </c>
      <c r="AS300">
        <v>38836.46</v>
      </c>
      <c r="AT300">
        <v>27858.04</v>
      </c>
      <c r="AU300">
        <v>19524.580000000002</v>
      </c>
      <c r="AV300">
        <v>0</v>
      </c>
      <c r="AZ300">
        <v>1061</v>
      </c>
      <c r="BA300">
        <v>58</v>
      </c>
      <c r="BB300">
        <v>36</v>
      </c>
      <c r="BC300">
        <v>28</v>
      </c>
      <c r="BD300">
        <v>94</v>
      </c>
      <c r="BH300">
        <v>61.58</v>
      </c>
      <c r="BI300">
        <v>95.04</v>
      </c>
      <c r="BJ300">
        <v>94.01</v>
      </c>
      <c r="BK300">
        <v>90.22</v>
      </c>
      <c r="BL300">
        <v>32.119999999999997</v>
      </c>
      <c r="BN300" t="s">
        <v>101</v>
      </c>
      <c r="BP300" s="3">
        <v>4068500000</v>
      </c>
      <c r="BR300" s="20">
        <v>258</v>
      </c>
      <c r="BS300" s="20">
        <v>469</v>
      </c>
      <c r="BT300" s="20">
        <v>623</v>
      </c>
      <c r="BU300" s="20">
        <v>781</v>
      </c>
      <c r="BW300" s="20">
        <v>1873</v>
      </c>
      <c r="BX300" s="22">
        <v>86219.08</v>
      </c>
      <c r="BY300">
        <v>56</v>
      </c>
      <c r="BZ300">
        <v>95.22</v>
      </c>
      <c r="CA300">
        <v>2.94</v>
      </c>
      <c r="CB300">
        <v>2.94</v>
      </c>
      <c r="CC300">
        <v>0</v>
      </c>
    </row>
    <row r="301" spans="1:81" ht="34" x14ac:dyDescent="0.2">
      <c r="A301" t="s">
        <v>2733</v>
      </c>
      <c r="B301" t="s">
        <v>2734</v>
      </c>
      <c r="C301" t="s">
        <v>2735</v>
      </c>
      <c r="D301" t="s">
        <v>2736</v>
      </c>
      <c r="E301" s="2" t="s">
        <v>2737</v>
      </c>
      <c r="H301" s="3">
        <v>9300000</v>
      </c>
      <c r="I301" s="3">
        <v>15000000</v>
      </c>
      <c r="J301" s="3">
        <v>25000000</v>
      </c>
      <c r="K301" s="3">
        <v>15200000</v>
      </c>
      <c r="P301" s="3">
        <v>46500000</v>
      </c>
      <c r="Q301" s="3">
        <v>100050000</v>
      </c>
      <c r="R301" s="3">
        <v>250000000</v>
      </c>
      <c r="S301" s="3">
        <v>228000000</v>
      </c>
      <c r="X301" s="2" t="s">
        <v>2738</v>
      </c>
      <c r="Y301" s="2" t="s">
        <v>2739</v>
      </c>
      <c r="Z301" s="2" t="s">
        <v>2740</v>
      </c>
      <c r="AA301" s="2" t="s">
        <v>2741</v>
      </c>
      <c r="AF301">
        <v>2012</v>
      </c>
      <c r="AG301">
        <v>2014</v>
      </c>
      <c r="AH301">
        <v>2015</v>
      </c>
      <c r="AI301">
        <v>2018</v>
      </c>
      <c r="AL301" s="3">
        <v>15200000</v>
      </c>
      <c r="AM301" t="s">
        <v>91</v>
      </c>
      <c r="AN301" s="1">
        <v>43130</v>
      </c>
      <c r="AR301">
        <v>6418.05</v>
      </c>
      <c r="AS301">
        <v>75127.83</v>
      </c>
      <c r="AT301">
        <v>735.25</v>
      </c>
      <c r="AU301">
        <v>105.85</v>
      </c>
      <c r="AZ301">
        <v>69</v>
      </c>
      <c r="BA301">
        <v>28</v>
      </c>
      <c r="BB301">
        <v>240</v>
      </c>
      <c r="BC301">
        <v>161</v>
      </c>
      <c r="BH301">
        <v>95.8</v>
      </c>
      <c r="BI301">
        <v>97.65</v>
      </c>
      <c r="BJ301">
        <v>63.29</v>
      </c>
      <c r="BK301">
        <v>54.02</v>
      </c>
      <c r="BP301" s="3">
        <v>64500000</v>
      </c>
      <c r="BR301" s="20">
        <v>442</v>
      </c>
      <c r="BS301" s="20">
        <v>608</v>
      </c>
      <c r="BT301" s="20">
        <v>854</v>
      </c>
      <c r="BW301" s="20">
        <v>1462</v>
      </c>
      <c r="BX301" s="22">
        <v>82386.98</v>
      </c>
      <c r="BY301">
        <v>57</v>
      </c>
      <c r="BZ301">
        <v>95.13</v>
      </c>
      <c r="CA301">
        <v>2.2799999999999998</v>
      </c>
      <c r="CB301">
        <v>2.5</v>
      </c>
      <c r="CC301">
        <v>0</v>
      </c>
    </row>
    <row r="302" spans="1:81" ht="34" x14ac:dyDescent="0.2">
      <c r="A302" t="s">
        <v>2742</v>
      </c>
      <c r="B302" t="s">
        <v>2743</v>
      </c>
      <c r="C302" t="s">
        <v>2744</v>
      </c>
      <c r="D302" t="s">
        <v>2745</v>
      </c>
      <c r="E302" s="2" t="s">
        <v>2746</v>
      </c>
      <c r="G302" s="3">
        <v>2100000</v>
      </c>
      <c r="H302" s="3">
        <v>6700000</v>
      </c>
      <c r="I302" s="3">
        <v>15000000</v>
      </c>
      <c r="J302" s="3">
        <v>25000000</v>
      </c>
      <c r="O302" s="3">
        <v>21000000</v>
      </c>
      <c r="P302" s="3">
        <v>33500000</v>
      </c>
      <c r="Q302" s="3">
        <v>100050000</v>
      </c>
      <c r="R302" s="3">
        <v>250000000</v>
      </c>
      <c r="W302" s="2" t="s">
        <v>2747</v>
      </c>
      <c r="X302" s="2" t="s">
        <v>2748</v>
      </c>
      <c r="Y302" s="2" t="s">
        <v>2749</v>
      </c>
      <c r="Z302" s="2" t="s">
        <v>2750</v>
      </c>
      <c r="AE302">
        <v>2013</v>
      </c>
      <c r="AF302">
        <v>2013</v>
      </c>
      <c r="AG302">
        <v>2014</v>
      </c>
      <c r="AH302">
        <v>2016</v>
      </c>
      <c r="AL302" s="3">
        <v>25000000</v>
      </c>
      <c r="AM302" t="s">
        <v>90</v>
      </c>
      <c r="AN302" s="1">
        <v>42688</v>
      </c>
      <c r="AO302" s="3">
        <v>250000000</v>
      </c>
      <c r="AQ302">
        <v>0</v>
      </c>
      <c r="AR302">
        <v>1022.98</v>
      </c>
      <c r="AS302">
        <v>13502.79</v>
      </c>
      <c r="AT302">
        <v>67518.38</v>
      </c>
      <c r="AY302">
        <v>2604</v>
      </c>
      <c r="AZ302">
        <v>245</v>
      </c>
      <c r="BA302">
        <v>135</v>
      </c>
      <c r="BB302">
        <v>13</v>
      </c>
      <c r="BG302">
        <v>63.89</v>
      </c>
      <c r="BH302">
        <v>87.85</v>
      </c>
      <c r="BI302">
        <v>88.35</v>
      </c>
      <c r="BJ302">
        <v>97.95</v>
      </c>
      <c r="BO302">
        <v>2.25</v>
      </c>
      <c r="BP302" s="3">
        <v>48800000</v>
      </c>
      <c r="BQ302" s="20">
        <v>246</v>
      </c>
      <c r="BR302" s="20">
        <v>379</v>
      </c>
      <c r="BS302" s="20">
        <v>760</v>
      </c>
      <c r="BW302" s="20">
        <v>760</v>
      </c>
      <c r="BX302" s="22">
        <v>82044.149999999994</v>
      </c>
      <c r="BY302">
        <v>58</v>
      </c>
      <c r="BZ302">
        <v>95.04</v>
      </c>
      <c r="CA302">
        <v>2.5</v>
      </c>
      <c r="CB302">
        <v>2.5</v>
      </c>
      <c r="CC302">
        <v>2.5</v>
      </c>
    </row>
    <row r="303" spans="1:81" ht="51" x14ac:dyDescent="0.2">
      <c r="A303" t="s">
        <v>2751</v>
      </c>
      <c r="B303" t="s">
        <v>2752</v>
      </c>
      <c r="C303" t="s">
        <v>2753</v>
      </c>
      <c r="D303" t="s">
        <v>2754</v>
      </c>
      <c r="E303" s="2" t="s">
        <v>2755</v>
      </c>
      <c r="G303" s="3">
        <v>1600000</v>
      </c>
      <c r="H303" s="3">
        <v>5600000</v>
      </c>
      <c r="I303" s="3">
        <v>16000000</v>
      </c>
      <c r="J303" s="3">
        <v>35000000</v>
      </c>
      <c r="K303" s="3">
        <v>48000000</v>
      </c>
      <c r="O303" s="3">
        <v>16000000</v>
      </c>
      <c r="P303" s="3">
        <v>28000000</v>
      </c>
      <c r="Q303" s="3">
        <v>106720000</v>
      </c>
      <c r="R303" s="3">
        <v>350000000</v>
      </c>
      <c r="S303" s="3">
        <v>373000000</v>
      </c>
      <c r="V303" s="2" t="s">
        <v>2756</v>
      </c>
      <c r="W303" s="2" t="s">
        <v>2757</v>
      </c>
      <c r="X303" s="2" t="s">
        <v>2758</v>
      </c>
      <c r="Y303" s="2" t="s">
        <v>2759</v>
      </c>
      <c r="Z303" s="2" t="s">
        <v>2760</v>
      </c>
      <c r="AA303" s="2" t="s">
        <v>2761</v>
      </c>
      <c r="AD303">
        <v>2011</v>
      </c>
      <c r="AE303">
        <v>2012</v>
      </c>
      <c r="AF303">
        <v>2013</v>
      </c>
      <c r="AG303">
        <v>2014</v>
      </c>
      <c r="AH303">
        <v>2015</v>
      </c>
      <c r="AI303">
        <v>2019</v>
      </c>
      <c r="AL303" s="3">
        <v>295000000</v>
      </c>
      <c r="AM303" t="s">
        <v>355</v>
      </c>
      <c r="AN303" s="1">
        <v>43950</v>
      </c>
      <c r="AP303">
        <v>0</v>
      </c>
      <c r="AQ303">
        <v>2806.43</v>
      </c>
      <c r="AR303">
        <v>4218.54</v>
      </c>
      <c r="AS303">
        <v>70043.360000000001</v>
      </c>
      <c r="AT303">
        <v>582.75</v>
      </c>
      <c r="AU303">
        <v>1566.63</v>
      </c>
      <c r="AX303">
        <v>1</v>
      </c>
      <c r="AY303">
        <v>69</v>
      </c>
      <c r="AZ303">
        <v>128</v>
      </c>
      <c r="BA303">
        <v>31</v>
      </c>
      <c r="BB303">
        <v>244</v>
      </c>
      <c r="BC303">
        <v>153</v>
      </c>
      <c r="BF303">
        <v>100</v>
      </c>
      <c r="BG303">
        <v>98.67</v>
      </c>
      <c r="BH303">
        <v>93.68</v>
      </c>
      <c r="BI303">
        <v>97.39</v>
      </c>
      <c r="BJ303">
        <v>62.67</v>
      </c>
      <c r="BK303">
        <v>55.69</v>
      </c>
      <c r="BN303" t="s">
        <v>178</v>
      </c>
      <c r="BP303" s="3">
        <v>409000000</v>
      </c>
      <c r="BQ303" s="20">
        <v>431</v>
      </c>
      <c r="BR303" s="20">
        <v>487</v>
      </c>
      <c r="BS303" s="20">
        <v>353</v>
      </c>
      <c r="BT303" s="20">
        <v>1349</v>
      </c>
      <c r="BW303" s="20">
        <v>2123</v>
      </c>
      <c r="BX303" s="22">
        <v>79217.710000000006</v>
      </c>
      <c r="BY303">
        <v>59</v>
      </c>
      <c r="BZ303">
        <v>94.96</v>
      </c>
      <c r="CA303">
        <v>3.5</v>
      </c>
      <c r="CB303">
        <v>3.28</v>
      </c>
      <c r="CC303">
        <v>0</v>
      </c>
    </row>
    <row r="304" spans="1:81" ht="102" x14ac:dyDescent="0.2">
      <c r="A304" t="s">
        <v>2762</v>
      </c>
      <c r="B304" t="s">
        <v>2763</v>
      </c>
      <c r="C304" t="s">
        <v>2764</v>
      </c>
      <c r="D304" t="s">
        <v>2765</v>
      </c>
      <c r="E304" s="2" t="s">
        <v>2766</v>
      </c>
      <c r="G304" s="3">
        <v>1000000</v>
      </c>
      <c r="H304" s="3">
        <v>6000000</v>
      </c>
      <c r="I304" s="3">
        <v>23000000</v>
      </c>
      <c r="J304" s="3">
        <v>35000000</v>
      </c>
      <c r="K304" s="3">
        <v>125000000</v>
      </c>
      <c r="O304" s="3">
        <v>10000000</v>
      </c>
      <c r="P304" s="3">
        <v>30000000</v>
      </c>
      <c r="Q304" s="3">
        <v>153410000</v>
      </c>
      <c r="R304" s="3">
        <v>350000000</v>
      </c>
      <c r="S304" s="3">
        <v>1300000000</v>
      </c>
      <c r="W304" s="2" t="s">
        <v>2767</v>
      </c>
      <c r="X304" s="2" t="s">
        <v>2768</v>
      </c>
      <c r="Y304" s="2" t="s">
        <v>2769</v>
      </c>
      <c r="Z304" s="2" t="s">
        <v>2770</v>
      </c>
      <c r="AA304" s="2" t="s">
        <v>2771</v>
      </c>
      <c r="AE304">
        <v>2012</v>
      </c>
      <c r="AF304">
        <v>2013</v>
      </c>
      <c r="AG304">
        <v>2014</v>
      </c>
      <c r="AH304">
        <v>2015</v>
      </c>
      <c r="AI304">
        <v>2018</v>
      </c>
      <c r="AM304" t="s">
        <v>114</v>
      </c>
      <c r="AN304" s="1">
        <v>43186</v>
      </c>
      <c r="AO304" s="3">
        <v>1300000000</v>
      </c>
      <c r="AQ304">
        <v>46.14</v>
      </c>
      <c r="AR304">
        <v>6.37</v>
      </c>
      <c r="AS304">
        <v>724.4</v>
      </c>
      <c r="AT304">
        <v>8842.44</v>
      </c>
      <c r="AU304">
        <v>68820.84</v>
      </c>
      <c r="AY304">
        <v>1066</v>
      </c>
      <c r="AZ304">
        <v>578</v>
      </c>
      <c r="BA304">
        <v>293</v>
      </c>
      <c r="BB304">
        <v>132</v>
      </c>
      <c r="BC304">
        <v>17</v>
      </c>
      <c r="BG304">
        <v>79.239999999999995</v>
      </c>
      <c r="BH304">
        <v>71.28</v>
      </c>
      <c r="BI304">
        <v>74.61</v>
      </c>
      <c r="BJ304">
        <v>79.88</v>
      </c>
      <c r="BK304">
        <v>95.4</v>
      </c>
      <c r="BN304" t="s">
        <v>101</v>
      </c>
      <c r="BO304">
        <v>7.12</v>
      </c>
      <c r="BP304" s="3">
        <v>240750000</v>
      </c>
      <c r="BQ304" s="20">
        <v>493</v>
      </c>
      <c r="BR304" s="20">
        <v>235</v>
      </c>
      <c r="BS304" s="20">
        <v>581</v>
      </c>
      <c r="BT304" s="20">
        <v>944</v>
      </c>
      <c r="BW304" s="20">
        <v>1525</v>
      </c>
      <c r="BX304" s="22">
        <v>78440.19</v>
      </c>
      <c r="BY304">
        <v>60</v>
      </c>
      <c r="BZ304">
        <v>94.87</v>
      </c>
      <c r="CA304">
        <v>8.4700000000000006</v>
      </c>
      <c r="CB304">
        <v>2.2799999999999998</v>
      </c>
      <c r="CC304">
        <v>8.4700000000000006</v>
      </c>
    </row>
    <row r="305" spans="1:81" ht="68" x14ac:dyDescent="0.2">
      <c r="A305" t="s">
        <v>2772</v>
      </c>
      <c r="B305" t="s">
        <v>2773</v>
      </c>
      <c r="C305" t="s">
        <v>2774</v>
      </c>
      <c r="D305" t="s">
        <v>2775</v>
      </c>
      <c r="E305" s="2" t="s">
        <v>2776</v>
      </c>
      <c r="H305" s="3">
        <v>14347541</v>
      </c>
      <c r="I305" s="3">
        <v>19764908</v>
      </c>
      <c r="J305" s="3">
        <v>57000000</v>
      </c>
      <c r="K305" s="3">
        <v>44000000</v>
      </c>
      <c r="M305" s="3">
        <v>100000000</v>
      </c>
      <c r="P305" s="3">
        <v>71737705</v>
      </c>
      <c r="Q305" s="3">
        <v>131831936.36</v>
      </c>
      <c r="R305" s="3">
        <v>570000000</v>
      </c>
      <c r="S305" s="3">
        <v>660000000</v>
      </c>
      <c r="U305" s="3">
        <v>3000000000</v>
      </c>
      <c r="Y305" s="2" t="s">
        <v>2777</v>
      </c>
      <c r="Z305" s="2" t="s">
        <v>2778</v>
      </c>
      <c r="AA305" s="2" t="s">
        <v>2779</v>
      </c>
      <c r="AC305" s="2" t="s">
        <v>2780</v>
      </c>
      <c r="AF305">
        <v>2013</v>
      </c>
      <c r="AG305">
        <v>2014</v>
      </c>
      <c r="AH305">
        <v>2015</v>
      </c>
      <c r="AI305">
        <v>2017</v>
      </c>
      <c r="AK305">
        <v>2021</v>
      </c>
      <c r="AM305" t="s">
        <v>107</v>
      </c>
      <c r="AN305" s="1">
        <v>44788</v>
      </c>
      <c r="AO305" s="3">
        <v>3300000000</v>
      </c>
      <c r="AR305">
        <v>0</v>
      </c>
      <c r="AS305">
        <v>35186.81</v>
      </c>
      <c r="AT305">
        <v>14501.73</v>
      </c>
      <c r="AU305">
        <v>27438.04</v>
      </c>
      <c r="AW305">
        <v>22.22</v>
      </c>
      <c r="AZ305">
        <v>807</v>
      </c>
      <c r="BA305">
        <v>61</v>
      </c>
      <c r="BB305">
        <v>85</v>
      </c>
      <c r="BC305">
        <v>20</v>
      </c>
      <c r="BE305">
        <v>85</v>
      </c>
      <c r="BH305">
        <v>59.88</v>
      </c>
      <c r="BI305">
        <v>94.78</v>
      </c>
      <c r="BJ305">
        <v>87.1</v>
      </c>
      <c r="BK305">
        <v>93.12</v>
      </c>
      <c r="BM305">
        <v>35.94</v>
      </c>
      <c r="BO305">
        <v>19.309999999999999</v>
      </c>
      <c r="BP305" s="3">
        <v>255187449</v>
      </c>
      <c r="BR305" s="20">
        <v>532</v>
      </c>
      <c r="BS305" s="20">
        <v>441</v>
      </c>
      <c r="BT305" s="20">
        <v>742</v>
      </c>
      <c r="BW305" s="20">
        <v>2902</v>
      </c>
      <c r="BX305" s="22">
        <v>77148.800000000003</v>
      </c>
      <c r="BY305">
        <v>61</v>
      </c>
      <c r="BZ305">
        <v>94.78</v>
      </c>
      <c r="CA305">
        <v>5.01</v>
      </c>
      <c r="CB305">
        <v>4.32</v>
      </c>
      <c r="CC305">
        <v>25.03</v>
      </c>
    </row>
    <row r="306" spans="1:81" ht="34" x14ac:dyDescent="0.2">
      <c r="A306" t="s">
        <v>2781</v>
      </c>
      <c r="B306" t="s">
        <v>2782</v>
      </c>
      <c r="C306" t="s">
        <v>2783</v>
      </c>
      <c r="D306" t="s">
        <v>2784</v>
      </c>
      <c r="E306" s="2" t="s">
        <v>2785</v>
      </c>
      <c r="H306" s="3">
        <v>2826788</v>
      </c>
      <c r="I306" s="3">
        <v>30653377</v>
      </c>
      <c r="P306" s="3">
        <v>14133940</v>
      </c>
      <c r="Q306" s="3">
        <v>204458024.59</v>
      </c>
      <c r="X306" s="2" t="s">
        <v>2786</v>
      </c>
      <c r="Y306" s="2" t="s">
        <v>2787</v>
      </c>
      <c r="Z306" s="2" t="s">
        <v>2788</v>
      </c>
      <c r="AF306">
        <v>2013</v>
      </c>
      <c r="AG306">
        <v>2014</v>
      </c>
      <c r="AH306">
        <v>2015</v>
      </c>
      <c r="AM306" t="s">
        <v>114</v>
      </c>
      <c r="AN306" s="1">
        <v>42151</v>
      </c>
      <c r="AO306" s="3">
        <v>450856628</v>
      </c>
      <c r="AR306">
        <v>0</v>
      </c>
      <c r="AS306">
        <v>68215.17</v>
      </c>
      <c r="AT306">
        <v>5782.91</v>
      </c>
      <c r="AZ306">
        <v>807</v>
      </c>
      <c r="BA306">
        <v>32</v>
      </c>
      <c r="BB306">
        <v>166</v>
      </c>
      <c r="BH306">
        <v>59.88</v>
      </c>
      <c r="BI306">
        <v>97.3</v>
      </c>
      <c r="BJ306">
        <v>74.650000000000006</v>
      </c>
      <c r="BO306">
        <v>1.98</v>
      </c>
      <c r="BP306" s="3">
        <v>123532666</v>
      </c>
      <c r="BR306" s="20">
        <v>234</v>
      </c>
      <c r="BS306" s="20">
        <v>338</v>
      </c>
      <c r="BW306" s="20">
        <v>338</v>
      </c>
      <c r="BX306" s="22">
        <v>73998.080000000002</v>
      </c>
      <c r="BY306">
        <v>62</v>
      </c>
      <c r="BZ306">
        <v>94.7</v>
      </c>
      <c r="CA306">
        <v>0</v>
      </c>
      <c r="CB306">
        <v>0</v>
      </c>
      <c r="CC306">
        <v>2.21</v>
      </c>
    </row>
    <row r="307" spans="1:81" ht="34" x14ac:dyDescent="0.2">
      <c r="A307" t="s">
        <v>2789</v>
      </c>
      <c r="B307" t="s">
        <v>2790</v>
      </c>
      <c r="C307" t="s">
        <v>2791</v>
      </c>
      <c r="D307" t="s">
        <v>2792</v>
      </c>
      <c r="E307" s="2" t="s">
        <v>2793</v>
      </c>
      <c r="H307" s="3">
        <v>9500000</v>
      </c>
      <c r="I307" s="3">
        <v>18000000</v>
      </c>
      <c r="P307" s="3">
        <v>47500000</v>
      </c>
      <c r="Q307" s="3">
        <v>120060000</v>
      </c>
      <c r="X307" s="2" t="s">
        <v>2794</v>
      </c>
      <c r="Y307" s="2" t="s">
        <v>2795</v>
      </c>
      <c r="AF307">
        <v>2012</v>
      </c>
      <c r="AG307">
        <v>2014</v>
      </c>
      <c r="AM307" t="s">
        <v>114</v>
      </c>
      <c r="AN307" s="1">
        <v>41659</v>
      </c>
      <c r="AR307">
        <v>13986.19</v>
      </c>
      <c r="AS307">
        <v>59751.01</v>
      </c>
      <c r="AZ307">
        <v>15</v>
      </c>
      <c r="BA307">
        <v>34</v>
      </c>
      <c r="BH307">
        <v>99.14</v>
      </c>
      <c r="BI307">
        <v>97.13</v>
      </c>
      <c r="BP307" s="3">
        <v>27500000</v>
      </c>
      <c r="BR307" s="20">
        <v>580</v>
      </c>
      <c r="BW307" s="20">
        <v>0</v>
      </c>
      <c r="BX307" s="22">
        <v>73737.2</v>
      </c>
      <c r="BY307">
        <v>63</v>
      </c>
      <c r="BZ307">
        <v>94.61</v>
      </c>
      <c r="CC307">
        <v>0</v>
      </c>
    </row>
    <row r="308" spans="1:81" ht="51" x14ac:dyDescent="0.2">
      <c r="A308" t="s">
        <v>2796</v>
      </c>
      <c r="B308" t="s">
        <v>2797</v>
      </c>
      <c r="C308" t="s">
        <v>2798</v>
      </c>
      <c r="E308" s="2" t="s">
        <v>2799</v>
      </c>
      <c r="X308" s="2" t="s">
        <v>2800</v>
      </c>
      <c r="Y308" s="2" t="s">
        <v>2801</v>
      </c>
      <c r="AF308">
        <v>2013</v>
      </c>
      <c r="AG308">
        <v>2014</v>
      </c>
      <c r="AM308" t="s">
        <v>89</v>
      </c>
      <c r="AN308" s="1">
        <v>41662</v>
      </c>
      <c r="AR308">
        <v>13664.06</v>
      </c>
      <c r="AS308">
        <v>59537.15</v>
      </c>
      <c r="AZ308">
        <v>18</v>
      </c>
      <c r="BA308">
        <v>35</v>
      </c>
      <c r="BH308">
        <v>99.15</v>
      </c>
      <c r="BI308">
        <v>97.04</v>
      </c>
      <c r="BR308" s="20">
        <v>252</v>
      </c>
      <c r="BW308" s="20">
        <v>0</v>
      </c>
      <c r="BX308" s="22">
        <v>73201.210000000006</v>
      </c>
      <c r="BY308">
        <v>64</v>
      </c>
      <c r="BZ308">
        <v>94.52</v>
      </c>
    </row>
    <row r="309" spans="1:81" ht="68" x14ac:dyDescent="0.2">
      <c r="A309" t="s">
        <v>2802</v>
      </c>
      <c r="B309" t="s">
        <v>2803</v>
      </c>
      <c r="C309" t="s">
        <v>2804</v>
      </c>
      <c r="D309" t="s">
        <v>2805</v>
      </c>
      <c r="E309" s="2" t="s">
        <v>2806</v>
      </c>
      <c r="G309" s="3">
        <v>400000</v>
      </c>
      <c r="H309" s="3">
        <v>3500000</v>
      </c>
      <c r="I309" s="3">
        <v>10500000</v>
      </c>
      <c r="J309" s="3">
        <v>30000000</v>
      </c>
      <c r="K309" s="3">
        <v>75000000</v>
      </c>
      <c r="L309" s="3">
        <v>325000000</v>
      </c>
      <c r="M309" s="3">
        <v>550000000</v>
      </c>
      <c r="O309" s="3">
        <v>4000000</v>
      </c>
      <c r="P309" s="3">
        <v>17500000</v>
      </c>
      <c r="Q309" s="3">
        <v>70035000</v>
      </c>
      <c r="R309" s="3">
        <v>300000000</v>
      </c>
      <c r="S309" s="3">
        <v>1125000000</v>
      </c>
      <c r="T309" s="3">
        <v>1250000000</v>
      </c>
      <c r="U309" s="3">
        <v>4000000000</v>
      </c>
      <c r="W309" s="2" t="s">
        <v>2807</v>
      </c>
      <c r="X309" s="2" t="s">
        <v>2808</v>
      </c>
      <c r="Y309" s="2" t="s">
        <v>2809</v>
      </c>
      <c r="Z309" s="2" t="s">
        <v>2810</v>
      </c>
      <c r="AA309" s="2" t="s">
        <v>2811</v>
      </c>
      <c r="AB309" s="2" t="s">
        <v>2812</v>
      </c>
      <c r="AC309" s="2" t="s">
        <v>2813</v>
      </c>
      <c r="AE309">
        <v>2012</v>
      </c>
      <c r="AF309">
        <v>2012</v>
      </c>
      <c r="AG309">
        <v>2014</v>
      </c>
      <c r="AH309">
        <v>2015</v>
      </c>
      <c r="AI309">
        <v>2015</v>
      </c>
      <c r="AJ309">
        <v>2017</v>
      </c>
      <c r="AK309">
        <v>2018</v>
      </c>
      <c r="AM309" t="s">
        <v>114</v>
      </c>
      <c r="AN309" s="1">
        <v>43314</v>
      </c>
      <c r="AO309" s="3">
        <v>7290000000</v>
      </c>
      <c r="AQ309">
        <v>0</v>
      </c>
      <c r="AR309">
        <v>36.99</v>
      </c>
      <c r="AS309">
        <v>4226.3900000000003</v>
      </c>
      <c r="AT309">
        <v>44029.18</v>
      </c>
      <c r="AU309">
        <v>0</v>
      </c>
      <c r="AV309">
        <v>15392.34</v>
      </c>
      <c r="AW309">
        <v>8286.66</v>
      </c>
      <c r="AY309">
        <v>1848</v>
      </c>
      <c r="AZ309">
        <v>396</v>
      </c>
      <c r="BA309">
        <v>210</v>
      </c>
      <c r="BB309">
        <v>30</v>
      </c>
      <c r="BC309">
        <v>153</v>
      </c>
      <c r="BD309">
        <v>5</v>
      </c>
      <c r="BE309">
        <v>4</v>
      </c>
      <c r="BG309">
        <v>63.99</v>
      </c>
      <c r="BH309">
        <v>75.599999999999994</v>
      </c>
      <c r="BI309">
        <v>81.83</v>
      </c>
      <c r="BJ309">
        <v>95.55</v>
      </c>
      <c r="BK309">
        <v>40.630000000000003</v>
      </c>
      <c r="BL309">
        <v>96.08</v>
      </c>
      <c r="BM309">
        <v>93.62</v>
      </c>
      <c r="BN309" t="s">
        <v>133</v>
      </c>
      <c r="BO309">
        <v>80.3</v>
      </c>
      <c r="BP309" s="3">
        <v>1869707000</v>
      </c>
      <c r="BQ309" s="20">
        <v>308</v>
      </c>
      <c r="BR309" s="20">
        <v>506</v>
      </c>
      <c r="BS309" s="20">
        <v>356</v>
      </c>
      <c r="BT309" s="20">
        <v>230</v>
      </c>
      <c r="BU309" s="20">
        <v>539</v>
      </c>
      <c r="BV309" s="20">
        <v>435</v>
      </c>
      <c r="BW309" s="20">
        <v>1560</v>
      </c>
      <c r="BX309" s="22">
        <v>71971.56</v>
      </c>
      <c r="BY309">
        <v>65</v>
      </c>
      <c r="BZ309">
        <v>94.43</v>
      </c>
      <c r="CA309">
        <v>57.11</v>
      </c>
      <c r="CB309">
        <v>16.059999999999999</v>
      </c>
      <c r="CC309">
        <v>104.09</v>
      </c>
    </row>
    <row r="310" spans="1:81" ht="51" x14ac:dyDescent="0.2">
      <c r="A310" t="s">
        <v>2814</v>
      </c>
      <c r="B310" t="s">
        <v>2815</v>
      </c>
      <c r="C310" t="s">
        <v>2816</v>
      </c>
      <c r="D310" t="s">
        <v>2817</v>
      </c>
      <c r="E310" s="2" t="s">
        <v>2818</v>
      </c>
      <c r="I310" s="3">
        <v>15000000</v>
      </c>
      <c r="J310" s="3">
        <v>65000000</v>
      </c>
      <c r="K310" s="3">
        <v>250000000</v>
      </c>
      <c r="L310" s="3">
        <v>350000000</v>
      </c>
      <c r="M310" s="3">
        <v>750000000</v>
      </c>
      <c r="Q310" s="3">
        <v>100050000</v>
      </c>
      <c r="R310" s="3">
        <v>650000000</v>
      </c>
      <c r="S310" s="3">
        <v>1050000000</v>
      </c>
      <c r="T310" s="3">
        <v>1500000000</v>
      </c>
      <c r="U310" s="3">
        <v>3050000000</v>
      </c>
      <c r="W310" s="2" t="s">
        <v>2819</v>
      </c>
      <c r="X310" s="2" t="s">
        <v>2820</v>
      </c>
      <c r="Y310" s="2" t="s">
        <v>2821</v>
      </c>
      <c r="Z310" s="2" t="s">
        <v>2822</v>
      </c>
      <c r="AA310" s="2" t="s">
        <v>2823</v>
      </c>
      <c r="AB310" s="2" t="s">
        <v>2824</v>
      </c>
      <c r="AC310" s="2" t="s">
        <v>2825</v>
      </c>
      <c r="AE310">
        <v>2013</v>
      </c>
      <c r="AF310">
        <v>2013</v>
      </c>
      <c r="AG310">
        <v>2014</v>
      </c>
      <c r="AH310">
        <v>2014</v>
      </c>
      <c r="AI310">
        <v>2014</v>
      </c>
      <c r="AJ310">
        <v>2015</v>
      </c>
      <c r="AK310">
        <v>2016</v>
      </c>
      <c r="AL310" s="3">
        <v>4000000000</v>
      </c>
      <c r="AM310" t="s">
        <v>355</v>
      </c>
      <c r="AN310" s="1">
        <v>43882</v>
      </c>
      <c r="AO310" s="3">
        <v>36000000000</v>
      </c>
      <c r="AQ310">
        <v>0</v>
      </c>
      <c r="AR310">
        <v>2450.4</v>
      </c>
      <c r="AS310">
        <v>8763.32</v>
      </c>
      <c r="AT310">
        <v>32615.65</v>
      </c>
      <c r="AU310">
        <v>17122.45</v>
      </c>
      <c r="AV310">
        <v>10330.879999999999</v>
      </c>
      <c r="AW310">
        <v>0</v>
      </c>
      <c r="AY310">
        <v>2604</v>
      </c>
      <c r="AZ310">
        <v>171</v>
      </c>
      <c r="BA310">
        <v>162</v>
      </c>
      <c r="BB310">
        <v>22</v>
      </c>
      <c r="BC310">
        <v>24</v>
      </c>
      <c r="BD310">
        <v>9</v>
      </c>
      <c r="BE310">
        <v>17</v>
      </c>
      <c r="BG310">
        <v>63.89</v>
      </c>
      <c r="BH310">
        <v>91.54</v>
      </c>
      <c r="BI310">
        <v>86</v>
      </c>
      <c r="BJ310">
        <v>95.88</v>
      </c>
      <c r="BK310">
        <v>90.04</v>
      </c>
      <c r="BL310">
        <v>93.39</v>
      </c>
      <c r="BM310">
        <v>52.94</v>
      </c>
      <c r="BN310" t="s">
        <v>133</v>
      </c>
      <c r="BO310">
        <v>259.91000000000003</v>
      </c>
      <c r="BP310" s="3">
        <v>16522750000</v>
      </c>
      <c r="BQ310" s="20">
        <v>261</v>
      </c>
      <c r="BR310" s="20">
        <v>251</v>
      </c>
      <c r="BS310" s="20">
        <v>146</v>
      </c>
      <c r="BT310" s="20">
        <v>44</v>
      </c>
      <c r="BU310" s="20">
        <v>258</v>
      </c>
      <c r="BV310" s="20">
        <v>397</v>
      </c>
      <c r="BW310" s="20">
        <v>2095</v>
      </c>
      <c r="BX310" s="22">
        <v>71282.7</v>
      </c>
      <c r="BY310">
        <v>66</v>
      </c>
      <c r="BZ310">
        <v>94.35</v>
      </c>
      <c r="CA310">
        <v>30.48</v>
      </c>
      <c r="CB310">
        <v>30.48</v>
      </c>
      <c r="CC310">
        <v>359.82</v>
      </c>
    </row>
    <row r="311" spans="1:81" ht="34" x14ac:dyDescent="0.2">
      <c r="A311" t="s">
        <v>2826</v>
      </c>
      <c r="B311" t="s">
        <v>2827</v>
      </c>
      <c r="C311" t="s">
        <v>2828</v>
      </c>
      <c r="D311" t="s">
        <v>2829</v>
      </c>
      <c r="E311" s="2" t="s">
        <v>2830</v>
      </c>
      <c r="I311" s="3">
        <v>15000000</v>
      </c>
      <c r="J311" s="3">
        <v>8000000</v>
      </c>
      <c r="K311" s="3">
        <v>10000000</v>
      </c>
      <c r="Q311" s="3">
        <v>100050000</v>
      </c>
      <c r="R311" s="3">
        <v>80000000</v>
      </c>
      <c r="S311" s="3">
        <v>150000000</v>
      </c>
      <c r="Y311" s="2" t="s">
        <v>2831</v>
      </c>
      <c r="Z311" s="2" t="s">
        <v>2831</v>
      </c>
      <c r="AA311" s="2" t="s">
        <v>2831</v>
      </c>
      <c r="AG311">
        <v>2014</v>
      </c>
      <c r="AH311">
        <v>2016</v>
      </c>
      <c r="AI311">
        <v>2018</v>
      </c>
      <c r="AL311" s="3">
        <v>15000000</v>
      </c>
      <c r="AM311" t="s">
        <v>114</v>
      </c>
      <c r="AN311" s="1">
        <v>43173</v>
      </c>
      <c r="AO311" s="3">
        <v>150000000</v>
      </c>
      <c r="AS311">
        <v>11947.81</v>
      </c>
      <c r="AT311">
        <v>41596.269999999997</v>
      </c>
      <c r="AU311">
        <v>17032.7</v>
      </c>
      <c r="BA311">
        <v>147</v>
      </c>
      <c r="BB311">
        <v>26</v>
      </c>
      <c r="BC311">
        <v>53</v>
      </c>
      <c r="BI311">
        <v>87.3</v>
      </c>
      <c r="BJ311">
        <v>95.72</v>
      </c>
      <c r="BK311">
        <v>85.06</v>
      </c>
      <c r="BO311">
        <v>1.26</v>
      </c>
      <c r="BP311" s="3">
        <v>52000000</v>
      </c>
      <c r="BS311" s="20">
        <v>940</v>
      </c>
      <c r="BT311" s="20">
        <v>497</v>
      </c>
      <c r="BW311" s="20">
        <v>1437</v>
      </c>
      <c r="BX311" s="22">
        <v>70576.78</v>
      </c>
      <c r="BY311">
        <v>67</v>
      </c>
      <c r="BZ311">
        <v>94.26</v>
      </c>
      <c r="CA311">
        <v>1.5</v>
      </c>
      <c r="CB311">
        <v>0.8</v>
      </c>
      <c r="CC311">
        <v>1.5</v>
      </c>
    </row>
    <row r="312" spans="1:81" ht="102" x14ac:dyDescent="0.2">
      <c r="A312" t="s">
        <v>2832</v>
      </c>
      <c r="B312" t="s">
        <v>2833</v>
      </c>
      <c r="C312" t="s">
        <v>2834</v>
      </c>
      <c r="D312" t="s">
        <v>2835</v>
      </c>
      <c r="E312" s="2" t="s">
        <v>2836</v>
      </c>
      <c r="F312" s="3">
        <v>30000</v>
      </c>
      <c r="G312" s="3">
        <v>550000</v>
      </c>
      <c r="H312" s="3">
        <v>1000000</v>
      </c>
      <c r="I312" s="3">
        <v>35000000</v>
      </c>
      <c r="J312" s="3">
        <v>62000000</v>
      </c>
      <c r="K312" s="3">
        <v>57000000</v>
      </c>
      <c r="L312" s="3">
        <v>238000000</v>
      </c>
      <c r="N312" s="3">
        <v>600000</v>
      </c>
      <c r="O312" s="3">
        <v>5500000</v>
      </c>
      <c r="P312" s="3">
        <v>5000000</v>
      </c>
      <c r="Q312" s="3">
        <v>233450000</v>
      </c>
      <c r="R312" s="3">
        <v>200000000</v>
      </c>
      <c r="S312" s="3">
        <v>855000000</v>
      </c>
      <c r="T312" s="3">
        <v>1238000000</v>
      </c>
      <c r="V312" s="2" t="s">
        <v>2837</v>
      </c>
      <c r="W312" s="2" t="s">
        <v>2838</v>
      </c>
      <c r="X312" s="2" t="s">
        <v>2839</v>
      </c>
      <c r="Y312" s="2" t="s">
        <v>2840</v>
      </c>
      <c r="Z312" s="2" t="s">
        <v>2841</v>
      </c>
      <c r="AA312" s="2" t="s">
        <v>2842</v>
      </c>
      <c r="AB312" s="2" t="s">
        <v>2843</v>
      </c>
      <c r="AD312">
        <v>2009</v>
      </c>
      <c r="AE312">
        <v>2010</v>
      </c>
      <c r="AF312">
        <v>2010</v>
      </c>
      <c r="AG312">
        <v>2014</v>
      </c>
      <c r="AH312">
        <v>2015</v>
      </c>
      <c r="AI312">
        <v>2017</v>
      </c>
      <c r="AJ312">
        <v>2022</v>
      </c>
      <c r="AL312" s="3">
        <v>238000000</v>
      </c>
      <c r="AM312" t="s">
        <v>92</v>
      </c>
      <c r="AN312" s="1">
        <v>44804</v>
      </c>
      <c r="AO312" s="3">
        <v>1238000000</v>
      </c>
      <c r="AP312">
        <v>0</v>
      </c>
      <c r="AQ312">
        <v>0</v>
      </c>
      <c r="AR312">
        <v>0</v>
      </c>
      <c r="AS312">
        <v>29481.3</v>
      </c>
      <c r="AT312">
        <v>11736.86</v>
      </c>
      <c r="AU312">
        <v>23313.97</v>
      </c>
      <c r="AV312">
        <v>5970.26</v>
      </c>
      <c r="AX312">
        <v>1</v>
      </c>
      <c r="AY312">
        <v>1</v>
      </c>
      <c r="AZ312">
        <v>1</v>
      </c>
      <c r="BA312">
        <v>79</v>
      </c>
      <c r="BB312">
        <v>100</v>
      </c>
      <c r="BC312">
        <v>26</v>
      </c>
      <c r="BD312">
        <v>29</v>
      </c>
      <c r="BF312">
        <v>100</v>
      </c>
      <c r="BG312">
        <v>100</v>
      </c>
      <c r="BH312">
        <v>100</v>
      </c>
      <c r="BI312">
        <v>93.22</v>
      </c>
      <c r="BJ312">
        <v>84.79</v>
      </c>
      <c r="BK312">
        <v>90.94</v>
      </c>
      <c r="BL312">
        <v>74.77</v>
      </c>
      <c r="BN312" t="s">
        <v>101</v>
      </c>
      <c r="BO312">
        <v>4.2300000000000004</v>
      </c>
      <c r="BP312" s="3">
        <v>400100000</v>
      </c>
      <c r="BQ312" s="20">
        <v>194</v>
      </c>
      <c r="BR312" s="20">
        <v>1499</v>
      </c>
      <c r="BS312" s="20">
        <v>217</v>
      </c>
      <c r="BT312" s="20">
        <v>747</v>
      </c>
      <c r="BU312" s="20">
        <v>1961</v>
      </c>
      <c r="BW312" s="20">
        <v>2925</v>
      </c>
      <c r="BX312" s="22">
        <v>70502.39</v>
      </c>
      <c r="BY312">
        <v>68</v>
      </c>
      <c r="BZ312">
        <v>94.17</v>
      </c>
      <c r="CA312">
        <v>3.66</v>
      </c>
      <c r="CB312">
        <v>3.66</v>
      </c>
      <c r="CC312">
        <v>5.3</v>
      </c>
    </row>
    <row r="313" spans="1:81" ht="51" x14ac:dyDescent="0.2">
      <c r="A313" t="s">
        <v>2844</v>
      </c>
      <c r="B313" t="s">
        <v>2845</v>
      </c>
      <c r="C313" t="s">
        <v>2846</v>
      </c>
      <c r="D313" t="s">
        <v>2847</v>
      </c>
      <c r="E313" s="2" t="s">
        <v>2848</v>
      </c>
      <c r="G313" s="3">
        <v>1750000</v>
      </c>
      <c r="H313" s="3">
        <v>5900000</v>
      </c>
      <c r="I313" s="3">
        <v>18900000</v>
      </c>
      <c r="J313" s="3">
        <v>35000000</v>
      </c>
      <c r="K313" s="3">
        <v>32500000</v>
      </c>
      <c r="O313" s="3">
        <v>17500000</v>
      </c>
      <c r="P313" s="3">
        <v>29500000</v>
      </c>
      <c r="Q313" s="3">
        <v>126063000</v>
      </c>
      <c r="R313" s="3">
        <v>350000000</v>
      </c>
      <c r="S313" s="3">
        <v>487500000</v>
      </c>
      <c r="W313" s="2" t="s">
        <v>2849</v>
      </c>
      <c r="X313" s="2" t="s">
        <v>2850</v>
      </c>
      <c r="Y313" s="2" t="s">
        <v>2851</v>
      </c>
      <c r="Z313" s="2" t="s">
        <v>2852</v>
      </c>
      <c r="AA313" s="2" t="s">
        <v>2853</v>
      </c>
      <c r="AE313">
        <v>2012</v>
      </c>
      <c r="AF313">
        <v>2013</v>
      </c>
      <c r="AG313">
        <v>2014</v>
      </c>
      <c r="AH313">
        <v>2015</v>
      </c>
      <c r="AI313">
        <v>2017</v>
      </c>
      <c r="AL313" s="3">
        <v>50000000</v>
      </c>
      <c r="AM313" t="s">
        <v>91</v>
      </c>
      <c r="AN313" s="1">
        <v>43563</v>
      </c>
      <c r="AQ313">
        <v>347.74</v>
      </c>
      <c r="AR313">
        <v>11835.49</v>
      </c>
      <c r="AS313">
        <v>11947.81</v>
      </c>
      <c r="AT313">
        <v>20689.97</v>
      </c>
      <c r="AU313">
        <v>25640.05</v>
      </c>
      <c r="AY313">
        <v>651</v>
      </c>
      <c r="AZ313">
        <v>35</v>
      </c>
      <c r="BA313">
        <v>147</v>
      </c>
      <c r="BB313">
        <v>56</v>
      </c>
      <c r="BC313">
        <v>23</v>
      </c>
      <c r="BG313">
        <v>87.33</v>
      </c>
      <c r="BH313">
        <v>98.31</v>
      </c>
      <c r="BI313">
        <v>87.3</v>
      </c>
      <c r="BJ313">
        <v>91.55</v>
      </c>
      <c r="BK313">
        <v>92.03</v>
      </c>
      <c r="BN313" t="s">
        <v>178</v>
      </c>
      <c r="BP313" s="3">
        <v>144050000</v>
      </c>
      <c r="BQ313" s="20">
        <v>257</v>
      </c>
      <c r="BR313" s="20">
        <v>527</v>
      </c>
      <c r="BS313" s="20">
        <v>288</v>
      </c>
      <c r="BT313" s="20">
        <v>595</v>
      </c>
      <c r="BW313" s="20">
        <v>1650</v>
      </c>
      <c r="BX313" s="22">
        <v>70461.06</v>
      </c>
      <c r="BY313">
        <v>69</v>
      </c>
      <c r="BZ313">
        <v>94.09</v>
      </c>
      <c r="CA313">
        <v>3.87</v>
      </c>
      <c r="CB313">
        <v>3.87</v>
      </c>
      <c r="CC313">
        <v>0</v>
      </c>
    </row>
    <row r="314" spans="1:81" ht="51" x14ac:dyDescent="0.2">
      <c r="A314" t="s">
        <v>2854</v>
      </c>
      <c r="B314" t="s">
        <v>2855</v>
      </c>
      <c r="C314" t="s">
        <v>2856</v>
      </c>
      <c r="D314" t="s">
        <v>2857</v>
      </c>
      <c r="E314" s="2" t="s">
        <v>2858</v>
      </c>
      <c r="F314" s="3">
        <v>18000</v>
      </c>
      <c r="G314" s="3">
        <v>1700000</v>
      </c>
      <c r="H314" s="3">
        <v>1700000</v>
      </c>
      <c r="I314" s="3">
        <v>20000000</v>
      </c>
      <c r="J314" s="3">
        <v>35000000</v>
      </c>
      <c r="K314" s="3">
        <v>50000000</v>
      </c>
      <c r="L314" s="3">
        <v>100000000</v>
      </c>
      <c r="N314" s="3">
        <v>360000</v>
      </c>
      <c r="O314" s="3">
        <v>17000000</v>
      </c>
      <c r="P314" s="3">
        <v>8500000</v>
      </c>
      <c r="Q314" s="3">
        <v>133400000</v>
      </c>
      <c r="R314" s="3">
        <v>350000000</v>
      </c>
      <c r="S314" s="3">
        <v>750000000</v>
      </c>
      <c r="T314" s="3">
        <v>1100000000</v>
      </c>
      <c r="V314" s="2" t="s">
        <v>2859</v>
      </c>
      <c r="W314" s="2" t="s">
        <v>2860</v>
      </c>
      <c r="Y314" s="2" t="s">
        <v>2861</v>
      </c>
      <c r="Z314" s="2" t="s">
        <v>2862</v>
      </c>
      <c r="AA314" s="2" t="s">
        <v>2863</v>
      </c>
      <c r="AB314" s="2" t="s">
        <v>2864</v>
      </c>
      <c r="AD314">
        <v>2011</v>
      </c>
      <c r="AE314">
        <v>2011</v>
      </c>
      <c r="AF314">
        <v>2011</v>
      </c>
      <c r="AG314">
        <v>2014</v>
      </c>
      <c r="AH314">
        <v>2019</v>
      </c>
      <c r="AI314">
        <v>2020</v>
      </c>
      <c r="AJ314">
        <v>2021</v>
      </c>
      <c r="AL314" s="3">
        <v>100000000</v>
      </c>
      <c r="AM314" t="s">
        <v>92</v>
      </c>
      <c r="AN314" s="1">
        <v>44278</v>
      </c>
      <c r="AP314">
        <v>0</v>
      </c>
      <c r="AQ314">
        <v>0</v>
      </c>
      <c r="AR314">
        <v>0</v>
      </c>
      <c r="AS314">
        <v>11948.31</v>
      </c>
      <c r="AT314">
        <v>39857.72</v>
      </c>
      <c r="AU314">
        <v>17450.849999999999</v>
      </c>
      <c r="AV314">
        <v>939.75</v>
      </c>
      <c r="AX314">
        <v>1</v>
      </c>
      <c r="AY314">
        <v>1</v>
      </c>
      <c r="AZ314">
        <v>1</v>
      </c>
      <c r="BA314">
        <v>142</v>
      </c>
      <c r="BB314">
        <v>81</v>
      </c>
      <c r="BC314">
        <v>71</v>
      </c>
      <c r="BD314">
        <v>160</v>
      </c>
      <c r="BF314">
        <v>100</v>
      </c>
      <c r="BG314">
        <v>100</v>
      </c>
      <c r="BH314">
        <v>100</v>
      </c>
      <c r="BI314">
        <v>87.74</v>
      </c>
      <c r="BJ314">
        <v>90.02</v>
      </c>
      <c r="BK314">
        <v>77.989999999999995</v>
      </c>
      <c r="BL314">
        <v>36.4</v>
      </c>
      <c r="BN314" t="s">
        <v>133</v>
      </c>
      <c r="BP314" s="3">
        <v>222418000</v>
      </c>
      <c r="BQ314" s="20">
        <v>9</v>
      </c>
      <c r="BR314" s="20">
        <v>1170</v>
      </c>
      <c r="BS314" s="20">
        <v>1716</v>
      </c>
      <c r="BT314" s="20">
        <v>337</v>
      </c>
      <c r="BU314" s="20">
        <v>229</v>
      </c>
      <c r="BW314" s="20">
        <v>2282</v>
      </c>
      <c r="BX314" s="22">
        <v>70196.63</v>
      </c>
      <c r="BY314">
        <v>70</v>
      </c>
      <c r="BZ314">
        <v>94</v>
      </c>
      <c r="CA314">
        <v>2.62</v>
      </c>
      <c r="CC314">
        <v>0</v>
      </c>
    </row>
    <row r="315" spans="1:81" ht="34" x14ac:dyDescent="0.2">
      <c r="A315" t="s">
        <v>2865</v>
      </c>
      <c r="B315" t="s">
        <v>2866</v>
      </c>
      <c r="C315" t="s">
        <v>2867</v>
      </c>
      <c r="D315" t="s">
        <v>2868</v>
      </c>
      <c r="E315" s="2" t="s">
        <v>2869</v>
      </c>
      <c r="H315" s="3">
        <v>5300000</v>
      </c>
      <c r="I315" s="3">
        <v>18300000</v>
      </c>
      <c r="J315" s="3">
        <v>42335167</v>
      </c>
      <c r="P315" s="3">
        <v>26500000</v>
      </c>
      <c r="Q315" s="3">
        <v>122061000</v>
      </c>
      <c r="R315" s="3">
        <v>423351670</v>
      </c>
      <c r="X315" s="2" t="s">
        <v>2870</v>
      </c>
      <c r="Y315" s="2" t="s">
        <v>2871</v>
      </c>
      <c r="Z315" s="2" t="s">
        <v>2872</v>
      </c>
      <c r="AF315">
        <v>2011</v>
      </c>
      <c r="AG315">
        <v>2014</v>
      </c>
      <c r="AH315">
        <v>2015</v>
      </c>
      <c r="AM315" t="s">
        <v>90</v>
      </c>
      <c r="AN315" s="1">
        <v>42500</v>
      </c>
      <c r="AR315">
        <v>0</v>
      </c>
      <c r="AS315">
        <v>45635.48</v>
      </c>
      <c r="AT315">
        <v>23621.37</v>
      </c>
      <c r="AZ315">
        <v>1</v>
      </c>
      <c r="BA315">
        <v>49</v>
      </c>
      <c r="BB315">
        <v>52</v>
      </c>
      <c r="BH315">
        <v>100</v>
      </c>
      <c r="BI315">
        <v>95.83</v>
      </c>
      <c r="BJ315">
        <v>92.17</v>
      </c>
      <c r="BP315" s="3">
        <v>70035167</v>
      </c>
      <c r="BR315" s="20">
        <v>893</v>
      </c>
      <c r="BS315" s="20">
        <v>570</v>
      </c>
      <c r="BW315" s="20">
        <v>739</v>
      </c>
      <c r="BX315" s="22">
        <v>69256.850000000006</v>
      </c>
      <c r="BY315">
        <v>71</v>
      </c>
      <c r="BZ315">
        <v>93.91</v>
      </c>
      <c r="CA315">
        <v>3.47</v>
      </c>
      <c r="CB315">
        <v>3.47</v>
      </c>
      <c r="CC315">
        <v>0</v>
      </c>
    </row>
    <row r="316" spans="1:81" ht="68" x14ac:dyDescent="0.2">
      <c r="A316" t="s">
        <v>2873</v>
      </c>
      <c r="B316" t="s">
        <v>2874</v>
      </c>
      <c r="C316" t="s">
        <v>2875</v>
      </c>
      <c r="D316" t="s">
        <v>2876</v>
      </c>
      <c r="E316" s="2" t="s">
        <v>2877</v>
      </c>
      <c r="G316" s="3">
        <v>550000</v>
      </c>
      <c r="H316" s="3">
        <v>3500000</v>
      </c>
      <c r="I316" s="3">
        <v>8750000</v>
      </c>
      <c r="J316" s="3">
        <v>50000000</v>
      </c>
      <c r="K316" s="3">
        <v>31100000</v>
      </c>
      <c r="O316" s="3">
        <v>5500000</v>
      </c>
      <c r="P316" s="3">
        <v>17500000</v>
      </c>
      <c r="Q316" s="3">
        <v>58362500</v>
      </c>
      <c r="R316" s="3">
        <v>500000000</v>
      </c>
      <c r="S316" s="3">
        <v>466500000</v>
      </c>
      <c r="W316" s="2" t="s">
        <v>2878</v>
      </c>
      <c r="X316" s="2" t="s">
        <v>2879</v>
      </c>
      <c r="Y316" s="2" t="s">
        <v>2880</v>
      </c>
      <c r="Z316" s="2" t="s">
        <v>2881</v>
      </c>
      <c r="AA316" s="2" t="s">
        <v>2882</v>
      </c>
      <c r="AE316">
        <v>2013</v>
      </c>
      <c r="AF316">
        <v>2013</v>
      </c>
      <c r="AG316">
        <v>2014</v>
      </c>
      <c r="AH316">
        <v>2015</v>
      </c>
      <c r="AI316">
        <v>2016</v>
      </c>
      <c r="AM316" t="s">
        <v>90</v>
      </c>
      <c r="AN316" s="1">
        <v>42711</v>
      </c>
      <c r="AO316" s="3">
        <v>1000000000</v>
      </c>
      <c r="AQ316">
        <v>1203.9000000000001</v>
      </c>
      <c r="AR316">
        <v>2166.19</v>
      </c>
      <c r="AS316">
        <v>29508.3</v>
      </c>
      <c r="AT316">
        <v>14616.9</v>
      </c>
      <c r="AU316">
        <v>20537.22</v>
      </c>
      <c r="AY316">
        <v>80</v>
      </c>
      <c r="AZ316">
        <v>184</v>
      </c>
      <c r="BA316">
        <v>76</v>
      </c>
      <c r="BB316">
        <v>84</v>
      </c>
      <c r="BC316">
        <v>19</v>
      </c>
      <c r="BG316">
        <v>98.9</v>
      </c>
      <c r="BH316">
        <v>90.89</v>
      </c>
      <c r="BI316">
        <v>93.48</v>
      </c>
      <c r="BJ316">
        <v>87.25</v>
      </c>
      <c r="BK316">
        <v>92.59</v>
      </c>
      <c r="BN316" t="s">
        <v>178</v>
      </c>
      <c r="BO316">
        <v>15.42</v>
      </c>
      <c r="BP316" s="3">
        <v>93900000</v>
      </c>
      <c r="BQ316" s="20">
        <v>126</v>
      </c>
      <c r="BR316" s="20">
        <v>465</v>
      </c>
      <c r="BS316" s="20">
        <v>237</v>
      </c>
      <c r="BT316" s="20">
        <v>461</v>
      </c>
      <c r="BW316" s="20">
        <v>790</v>
      </c>
      <c r="BX316" s="22">
        <v>68032.509999999995</v>
      </c>
      <c r="BY316">
        <v>72</v>
      </c>
      <c r="BZ316">
        <v>93.83</v>
      </c>
      <c r="CA316">
        <v>7.99</v>
      </c>
      <c r="CB316">
        <v>7.99</v>
      </c>
      <c r="CC316">
        <v>17.13</v>
      </c>
    </row>
    <row r="317" spans="1:81" ht="34" x14ac:dyDescent="0.2">
      <c r="A317" t="s">
        <v>2883</v>
      </c>
      <c r="B317" t="s">
        <v>2884</v>
      </c>
      <c r="C317" t="s">
        <v>2885</v>
      </c>
      <c r="E317" s="2" t="s">
        <v>2886</v>
      </c>
      <c r="G317" s="3">
        <v>150000</v>
      </c>
      <c r="H317" s="3">
        <v>14500000</v>
      </c>
      <c r="I317" s="3">
        <v>26000000</v>
      </c>
      <c r="J317" s="3">
        <v>50000000</v>
      </c>
      <c r="K317" s="3">
        <v>22500000</v>
      </c>
      <c r="O317" s="3">
        <v>1500000</v>
      </c>
      <c r="P317" s="3">
        <v>72500000</v>
      </c>
      <c r="Q317" s="3">
        <v>113790000</v>
      </c>
      <c r="R317" s="3">
        <v>500000000</v>
      </c>
      <c r="S317" s="3">
        <v>337500000</v>
      </c>
      <c r="W317" s="2" t="s">
        <v>2451</v>
      </c>
      <c r="X317" s="2" t="s">
        <v>2887</v>
      </c>
      <c r="Y317" s="2" t="s">
        <v>2888</v>
      </c>
      <c r="Z317" s="2" t="s">
        <v>2889</v>
      </c>
      <c r="AA317" s="2" t="s">
        <v>2890</v>
      </c>
      <c r="AE317">
        <v>2011</v>
      </c>
      <c r="AF317">
        <v>2012</v>
      </c>
      <c r="AG317">
        <v>2014</v>
      </c>
      <c r="AH317">
        <v>2016</v>
      </c>
      <c r="AI317">
        <v>2020</v>
      </c>
      <c r="AL317" s="3">
        <v>22500000</v>
      </c>
      <c r="AM317" t="s">
        <v>91</v>
      </c>
      <c r="AN317" s="1">
        <v>44120</v>
      </c>
      <c r="AO317" s="3">
        <v>317000000</v>
      </c>
      <c r="AQ317">
        <v>0</v>
      </c>
      <c r="AR317">
        <v>210.48</v>
      </c>
      <c r="AS317">
        <v>47702.25</v>
      </c>
      <c r="AT317">
        <v>5692.64</v>
      </c>
      <c r="AU317">
        <v>13946.46</v>
      </c>
      <c r="AY317">
        <v>1</v>
      </c>
      <c r="AZ317">
        <v>298</v>
      </c>
      <c r="BA317">
        <v>46</v>
      </c>
      <c r="BB317">
        <v>112</v>
      </c>
      <c r="BC317">
        <v>77</v>
      </c>
      <c r="BG317">
        <v>100</v>
      </c>
      <c r="BH317">
        <v>81.66</v>
      </c>
      <c r="BI317">
        <v>96.09</v>
      </c>
      <c r="BJ317">
        <v>80.989999999999995</v>
      </c>
      <c r="BK317">
        <v>76.099999999999994</v>
      </c>
      <c r="BO317">
        <v>2.34</v>
      </c>
      <c r="BP317" s="3">
        <v>115150000</v>
      </c>
      <c r="BQ317" s="20">
        <v>579</v>
      </c>
      <c r="BR317" s="20">
        <v>784</v>
      </c>
      <c r="BS317" s="20">
        <v>484</v>
      </c>
      <c r="BT317" s="20">
        <v>1729</v>
      </c>
      <c r="BW317" s="20">
        <v>2213</v>
      </c>
      <c r="BX317" s="22">
        <v>67551.83</v>
      </c>
      <c r="BY317">
        <v>73</v>
      </c>
      <c r="BZ317">
        <v>93.74</v>
      </c>
      <c r="CA317">
        <v>4.3899999999999997</v>
      </c>
      <c r="CB317">
        <v>4.3899999999999997</v>
      </c>
      <c r="CC317">
        <v>2.79</v>
      </c>
    </row>
    <row r="318" spans="1:81" ht="51" x14ac:dyDescent="0.2">
      <c r="A318" t="s">
        <v>2891</v>
      </c>
      <c r="B318" t="s">
        <v>2892</v>
      </c>
      <c r="C318" t="s">
        <v>2893</v>
      </c>
      <c r="D318" t="s">
        <v>2894</v>
      </c>
      <c r="E318" s="2" t="s">
        <v>2895</v>
      </c>
      <c r="G318" s="3">
        <v>2100000</v>
      </c>
      <c r="H318" s="3">
        <v>13900000</v>
      </c>
      <c r="I318" s="3">
        <v>26000000</v>
      </c>
      <c r="J318" s="3">
        <v>50000000</v>
      </c>
      <c r="K318" s="3">
        <v>52200000</v>
      </c>
      <c r="O318" s="3">
        <v>21000000</v>
      </c>
      <c r="P318" s="3">
        <v>69500000</v>
      </c>
      <c r="Q318" s="3">
        <v>173420000</v>
      </c>
      <c r="R318" s="3">
        <v>500000000</v>
      </c>
      <c r="S318" s="3">
        <v>783000000</v>
      </c>
      <c r="W318" s="2" t="s">
        <v>93</v>
      </c>
      <c r="X318" s="2" t="s">
        <v>2896</v>
      </c>
      <c r="Y318" s="2" t="s">
        <v>2897</v>
      </c>
      <c r="Z318" s="2" t="s">
        <v>2898</v>
      </c>
      <c r="AA318" s="2" t="s">
        <v>2890</v>
      </c>
      <c r="AE318">
        <v>2011</v>
      </c>
      <c r="AF318">
        <v>2012</v>
      </c>
      <c r="AG318">
        <v>2014</v>
      </c>
      <c r="AH318">
        <v>2016</v>
      </c>
      <c r="AI318">
        <v>2020</v>
      </c>
      <c r="AL318" s="3">
        <v>52200000</v>
      </c>
      <c r="AM318" t="s">
        <v>91</v>
      </c>
      <c r="AN318" s="1">
        <v>44120</v>
      </c>
      <c r="AQ318">
        <v>0</v>
      </c>
      <c r="AR318">
        <v>210.48</v>
      </c>
      <c r="AS318">
        <v>47702.25</v>
      </c>
      <c r="AT318">
        <v>5692.64</v>
      </c>
      <c r="AU318">
        <v>13946.46</v>
      </c>
      <c r="AY318">
        <v>1</v>
      </c>
      <c r="AZ318">
        <v>298</v>
      </c>
      <c r="BA318">
        <v>46</v>
      </c>
      <c r="BB318">
        <v>112</v>
      </c>
      <c r="BC318">
        <v>77</v>
      </c>
      <c r="BG318">
        <v>100</v>
      </c>
      <c r="BH318">
        <v>81.66</v>
      </c>
      <c r="BI318">
        <v>96.09</v>
      </c>
      <c r="BJ318">
        <v>80.989999999999995</v>
      </c>
      <c r="BK318">
        <v>76.099999999999994</v>
      </c>
      <c r="BP318" s="3">
        <v>144200000</v>
      </c>
      <c r="BQ318" s="20">
        <v>432</v>
      </c>
      <c r="BR318" s="20">
        <v>931</v>
      </c>
      <c r="BS318" s="20">
        <v>484</v>
      </c>
      <c r="BT318" s="20">
        <v>1729</v>
      </c>
      <c r="BW318" s="20">
        <v>2213</v>
      </c>
      <c r="BX318" s="22">
        <v>67551.83</v>
      </c>
      <c r="BY318">
        <v>73</v>
      </c>
      <c r="BZ318">
        <v>93.74</v>
      </c>
      <c r="CA318">
        <v>2.88</v>
      </c>
      <c r="CB318">
        <v>2.88</v>
      </c>
      <c r="CC318">
        <v>0</v>
      </c>
    </row>
    <row r="319" spans="1:81" ht="68" x14ac:dyDescent="0.2">
      <c r="A319" t="s">
        <v>2899</v>
      </c>
      <c r="B319" t="s">
        <v>2900</v>
      </c>
      <c r="C319" t="s">
        <v>2901</v>
      </c>
      <c r="D319" t="s">
        <v>2902</v>
      </c>
      <c r="E319" s="2" t="s">
        <v>2903</v>
      </c>
      <c r="G319" s="3">
        <v>1425000</v>
      </c>
      <c r="H319" s="3">
        <v>8600000</v>
      </c>
      <c r="I319" s="3">
        <v>25000000</v>
      </c>
      <c r="O319" s="3">
        <v>14250000</v>
      </c>
      <c r="P319" s="3">
        <v>43000000</v>
      </c>
      <c r="Q319" s="3">
        <v>166750000</v>
      </c>
      <c r="W319" s="2" t="s">
        <v>2904</v>
      </c>
      <c r="X319" s="2" t="s">
        <v>2905</v>
      </c>
      <c r="Y319" s="2" t="s">
        <v>2906</v>
      </c>
      <c r="AE319">
        <v>2013</v>
      </c>
      <c r="AF319">
        <v>2014</v>
      </c>
      <c r="AG319">
        <v>2014</v>
      </c>
      <c r="AL319" s="3">
        <v>25000000</v>
      </c>
      <c r="AM319" t="s">
        <v>89</v>
      </c>
      <c r="AN319" s="1">
        <v>41834</v>
      </c>
      <c r="AO319" s="3">
        <v>166750000</v>
      </c>
      <c r="AQ319">
        <v>123.21</v>
      </c>
      <c r="AR319">
        <v>10395.75</v>
      </c>
      <c r="AS319">
        <v>56559.5</v>
      </c>
      <c r="AY319">
        <v>1015</v>
      </c>
      <c r="AZ319">
        <v>88</v>
      </c>
      <c r="BA319">
        <v>39</v>
      </c>
      <c r="BG319">
        <v>85.93</v>
      </c>
      <c r="BH319">
        <v>96.85</v>
      </c>
      <c r="BI319">
        <v>96.7</v>
      </c>
      <c r="BO319">
        <v>1</v>
      </c>
      <c r="BP319" s="3">
        <v>35025000</v>
      </c>
      <c r="BQ319" s="20">
        <v>84</v>
      </c>
      <c r="BR319" s="20">
        <v>136</v>
      </c>
      <c r="BW319" s="20">
        <v>0</v>
      </c>
      <c r="BX319" s="22">
        <v>67078.460000000006</v>
      </c>
      <c r="BY319">
        <v>75</v>
      </c>
      <c r="BZ319">
        <v>93.57</v>
      </c>
      <c r="CC319">
        <v>1</v>
      </c>
    </row>
    <row r="320" spans="1:81" ht="68" x14ac:dyDescent="0.2">
      <c r="A320" t="s">
        <v>2907</v>
      </c>
      <c r="B320" t="s">
        <v>2908</v>
      </c>
      <c r="C320" t="s">
        <v>2909</v>
      </c>
      <c r="D320" t="s">
        <v>2910</v>
      </c>
      <c r="E320" s="2" t="s">
        <v>2911</v>
      </c>
      <c r="H320" s="3">
        <v>9000000</v>
      </c>
      <c r="I320" s="3">
        <v>17000000</v>
      </c>
      <c r="J320" s="3">
        <v>50000000</v>
      </c>
      <c r="K320" s="3">
        <v>60000000</v>
      </c>
      <c r="L320" s="3">
        <v>110000000</v>
      </c>
      <c r="P320" s="3">
        <v>45000000</v>
      </c>
      <c r="Q320" s="3">
        <v>113390000</v>
      </c>
      <c r="R320" s="3">
        <v>250000000</v>
      </c>
      <c r="S320" s="3">
        <v>480000000</v>
      </c>
      <c r="T320" s="3">
        <v>3000000000</v>
      </c>
      <c r="W320" s="2" t="s">
        <v>2912</v>
      </c>
      <c r="X320" s="2" t="s">
        <v>2913</v>
      </c>
      <c r="Y320" s="2" t="s">
        <v>2914</v>
      </c>
      <c r="Z320" s="2" t="s">
        <v>2915</v>
      </c>
      <c r="AA320" s="2" t="s">
        <v>2916</v>
      </c>
      <c r="AB320" s="2" t="s">
        <v>2917</v>
      </c>
      <c r="AE320">
        <v>2024</v>
      </c>
      <c r="AF320">
        <v>2013</v>
      </c>
      <c r="AG320">
        <v>2014</v>
      </c>
      <c r="AH320">
        <v>2015</v>
      </c>
      <c r="AI320">
        <v>2016</v>
      </c>
      <c r="AJ320">
        <v>2018</v>
      </c>
      <c r="AM320" t="s">
        <v>87</v>
      </c>
      <c r="AN320" s="1">
        <v>45292</v>
      </c>
      <c r="AQ320">
        <v>0</v>
      </c>
      <c r="AR320">
        <v>9338.85</v>
      </c>
      <c r="AS320">
        <v>34433.47</v>
      </c>
      <c r="AT320">
        <v>15681.28</v>
      </c>
      <c r="AU320">
        <v>522.84</v>
      </c>
      <c r="AV320">
        <v>6223.7</v>
      </c>
      <c r="AY320">
        <v>657</v>
      </c>
      <c r="AZ320">
        <v>47</v>
      </c>
      <c r="BA320">
        <v>64</v>
      </c>
      <c r="BB320">
        <v>75</v>
      </c>
      <c r="BC320">
        <v>81</v>
      </c>
      <c r="BD320">
        <v>22</v>
      </c>
      <c r="BG320">
        <v>59.61</v>
      </c>
      <c r="BH320">
        <v>97.71</v>
      </c>
      <c r="BI320">
        <v>94.52</v>
      </c>
      <c r="BJ320">
        <v>88.63</v>
      </c>
      <c r="BK320">
        <v>67.08</v>
      </c>
      <c r="BL320">
        <v>85</v>
      </c>
      <c r="BN320" t="s">
        <v>101</v>
      </c>
      <c r="BP320" s="3">
        <v>1121000000</v>
      </c>
      <c r="BQ320" s="20">
        <v>-3714</v>
      </c>
      <c r="BR320" s="20">
        <v>146</v>
      </c>
      <c r="BS320" s="20">
        <v>400</v>
      </c>
      <c r="BT320" s="20">
        <v>379</v>
      </c>
      <c r="BU320" s="20">
        <v>732</v>
      </c>
      <c r="BW320" s="20">
        <v>3568</v>
      </c>
      <c r="BX320" s="22">
        <v>66200.14</v>
      </c>
      <c r="BY320">
        <v>76</v>
      </c>
      <c r="BZ320">
        <v>93.48</v>
      </c>
      <c r="CA320">
        <v>26.46</v>
      </c>
      <c r="CB320">
        <v>4.2300000000000004</v>
      </c>
      <c r="CC320">
        <v>0</v>
      </c>
    </row>
    <row r="321" spans="1:81" ht="34" x14ac:dyDescent="0.2">
      <c r="A321" t="s">
        <v>2918</v>
      </c>
      <c r="B321" t="s">
        <v>2919</v>
      </c>
      <c r="C321" t="s">
        <v>2920</v>
      </c>
      <c r="D321" t="s">
        <v>2921</v>
      </c>
      <c r="E321" s="2" t="s">
        <v>2922</v>
      </c>
      <c r="H321" s="3">
        <v>6500000</v>
      </c>
      <c r="I321" s="3">
        <v>15500000</v>
      </c>
      <c r="J321" s="3">
        <v>11500000</v>
      </c>
      <c r="K321" s="3">
        <v>12000000</v>
      </c>
      <c r="P321" s="3">
        <v>32500000</v>
      </c>
      <c r="Q321" s="3">
        <v>103385000</v>
      </c>
      <c r="R321" s="3">
        <v>115000000</v>
      </c>
      <c r="S321" s="3">
        <v>200000000</v>
      </c>
      <c r="X321" s="2" t="s">
        <v>2923</v>
      </c>
      <c r="Y321" s="2" t="s">
        <v>2924</v>
      </c>
      <c r="Z321" s="2" t="s">
        <v>2925</v>
      </c>
      <c r="AA321" s="2" t="s">
        <v>2926</v>
      </c>
      <c r="AF321">
        <v>2013</v>
      </c>
      <c r="AG321">
        <v>2014</v>
      </c>
      <c r="AH321">
        <v>2016</v>
      </c>
      <c r="AI321">
        <v>2017</v>
      </c>
      <c r="AL321" s="3">
        <v>30000000</v>
      </c>
      <c r="AM321" t="s">
        <v>114</v>
      </c>
      <c r="AN321" s="1">
        <v>43355</v>
      </c>
      <c r="AO321" s="3">
        <v>115000000</v>
      </c>
      <c r="AR321">
        <v>281.2</v>
      </c>
      <c r="AS321">
        <v>35873.46</v>
      </c>
      <c r="AT321">
        <v>25806.55</v>
      </c>
      <c r="AU321">
        <v>3322.7</v>
      </c>
      <c r="AZ321">
        <v>323</v>
      </c>
      <c r="BA321">
        <v>60</v>
      </c>
      <c r="BB321">
        <v>39</v>
      </c>
      <c r="BC321">
        <v>72</v>
      </c>
      <c r="BH321">
        <v>83.97</v>
      </c>
      <c r="BI321">
        <v>94.87</v>
      </c>
      <c r="BJ321">
        <v>93.49</v>
      </c>
      <c r="BK321">
        <v>74.28</v>
      </c>
      <c r="BO321">
        <v>1</v>
      </c>
      <c r="BP321" s="3">
        <v>80500000</v>
      </c>
      <c r="BR321" s="20">
        <v>492</v>
      </c>
      <c r="BS321" s="20">
        <v>448</v>
      </c>
      <c r="BT321" s="20">
        <v>365</v>
      </c>
      <c r="BW321" s="20">
        <v>1364</v>
      </c>
      <c r="BX321" s="22">
        <v>65283.91</v>
      </c>
      <c r="BY321">
        <v>77</v>
      </c>
      <c r="BZ321">
        <v>93.39</v>
      </c>
      <c r="CA321">
        <v>1.93</v>
      </c>
      <c r="CB321">
        <v>1.93</v>
      </c>
      <c r="CC321">
        <v>1.1100000000000001</v>
      </c>
    </row>
    <row r="322" spans="1:81" ht="68" x14ac:dyDescent="0.2">
      <c r="A322" t="s">
        <v>2927</v>
      </c>
      <c r="B322" t="s">
        <v>2928</v>
      </c>
      <c r="C322" t="s">
        <v>2929</v>
      </c>
      <c r="D322" t="s">
        <v>2930</v>
      </c>
      <c r="E322" s="2" t="s">
        <v>2931</v>
      </c>
      <c r="H322" s="3">
        <v>2040000</v>
      </c>
      <c r="I322" s="3">
        <v>25500000</v>
      </c>
      <c r="J322" s="3">
        <v>40100000</v>
      </c>
      <c r="K322" s="3">
        <v>45000000</v>
      </c>
      <c r="L322" s="3">
        <v>40000000</v>
      </c>
      <c r="P322" s="3">
        <v>10200000</v>
      </c>
      <c r="Q322" s="3">
        <v>170085000</v>
      </c>
      <c r="R322" s="3">
        <v>401000000</v>
      </c>
      <c r="S322" s="3">
        <v>675000000</v>
      </c>
      <c r="T322" s="3">
        <v>800000000</v>
      </c>
      <c r="X322" s="2" t="s">
        <v>2932</v>
      </c>
      <c r="Y322" s="2" t="s">
        <v>2933</v>
      </c>
      <c r="Z322" s="2" t="s">
        <v>2934</v>
      </c>
      <c r="AA322" s="2" t="s">
        <v>2935</v>
      </c>
      <c r="AB322" s="2" t="s">
        <v>2936</v>
      </c>
      <c r="AE322">
        <v>2011</v>
      </c>
      <c r="AF322">
        <v>2012</v>
      </c>
      <c r="AG322">
        <v>2014</v>
      </c>
      <c r="AH322">
        <v>2015</v>
      </c>
      <c r="AI322">
        <v>2016</v>
      </c>
      <c r="AJ322">
        <v>2019</v>
      </c>
      <c r="AL322" s="3">
        <v>441031</v>
      </c>
      <c r="AM322" t="s">
        <v>114</v>
      </c>
      <c r="AN322" s="1">
        <v>43523</v>
      </c>
      <c r="AO322" s="3">
        <v>800000000</v>
      </c>
      <c r="AQ322">
        <v>0</v>
      </c>
      <c r="AR322">
        <v>2568.42</v>
      </c>
      <c r="AS322">
        <v>19580.439999999999</v>
      </c>
      <c r="AT322">
        <v>16756.86</v>
      </c>
      <c r="AU322">
        <v>17995.41</v>
      </c>
      <c r="AV322">
        <v>8345</v>
      </c>
      <c r="AY322">
        <v>1</v>
      </c>
      <c r="AZ322">
        <v>129</v>
      </c>
      <c r="BA322">
        <v>108</v>
      </c>
      <c r="BB322">
        <v>70</v>
      </c>
      <c r="BC322">
        <v>23</v>
      </c>
      <c r="BD322">
        <v>33</v>
      </c>
      <c r="BG322">
        <v>100</v>
      </c>
      <c r="BH322">
        <v>92.09</v>
      </c>
      <c r="BI322">
        <v>90.7</v>
      </c>
      <c r="BJ322">
        <v>89.4</v>
      </c>
      <c r="BK322">
        <v>90.95</v>
      </c>
      <c r="BL322">
        <v>76.64</v>
      </c>
      <c r="BO322">
        <v>3.75</v>
      </c>
      <c r="BP322" s="3">
        <v>162881032</v>
      </c>
      <c r="BQ322" s="20">
        <v>450</v>
      </c>
      <c r="BR322" s="20">
        <v>573</v>
      </c>
      <c r="BS322" s="20">
        <v>326</v>
      </c>
      <c r="BT322" s="20">
        <v>506</v>
      </c>
      <c r="BU322" s="20">
        <v>1001</v>
      </c>
      <c r="BW322" s="20">
        <v>1833</v>
      </c>
      <c r="BX322" s="22">
        <v>65246.13</v>
      </c>
      <c r="BY322">
        <v>78</v>
      </c>
      <c r="BZ322">
        <v>93.3</v>
      </c>
      <c r="CA322">
        <v>3.97</v>
      </c>
      <c r="CB322">
        <v>3.97</v>
      </c>
      <c r="CC322">
        <v>4.7</v>
      </c>
    </row>
    <row r="323" spans="1:81" ht="51" x14ac:dyDescent="0.2">
      <c r="A323" t="s">
        <v>2937</v>
      </c>
      <c r="B323" t="s">
        <v>2938</v>
      </c>
      <c r="C323" t="s">
        <v>2939</v>
      </c>
      <c r="D323" t="s">
        <v>2940</v>
      </c>
      <c r="E323" s="2" t="s">
        <v>2941</v>
      </c>
      <c r="G323" s="3">
        <v>1000000</v>
      </c>
      <c r="H323" s="3">
        <v>6000000</v>
      </c>
      <c r="I323" s="3">
        <v>12000000</v>
      </c>
      <c r="J323" s="3">
        <v>30000000</v>
      </c>
      <c r="K323" s="3">
        <v>70000000</v>
      </c>
      <c r="O323" s="3">
        <v>10000000</v>
      </c>
      <c r="P323" s="3">
        <v>30000000</v>
      </c>
      <c r="Q323" s="3">
        <v>80040000</v>
      </c>
      <c r="R323" s="3">
        <v>300000000</v>
      </c>
      <c r="S323" s="3">
        <v>1170000000</v>
      </c>
      <c r="W323" s="2" t="s">
        <v>2942</v>
      </c>
      <c r="X323" s="2" t="s">
        <v>2943</v>
      </c>
      <c r="Y323" s="2" t="s">
        <v>2944</v>
      </c>
      <c r="Z323" s="2" t="s">
        <v>2945</v>
      </c>
      <c r="AA323" s="2" t="s">
        <v>2946</v>
      </c>
      <c r="AE323">
        <v>2010</v>
      </c>
      <c r="AF323">
        <v>2012</v>
      </c>
      <c r="AG323">
        <v>2014</v>
      </c>
      <c r="AH323">
        <v>2015</v>
      </c>
      <c r="AI323">
        <v>2017</v>
      </c>
      <c r="AM323" t="s">
        <v>114</v>
      </c>
      <c r="AN323" s="1">
        <v>43026</v>
      </c>
      <c r="AO323" s="3">
        <v>2350000000</v>
      </c>
      <c r="AQ323">
        <v>0</v>
      </c>
      <c r="AR323">
        <v>86.81</v>
      </c>
      <c r="AS323">
        <v>26483.01</v>
      </c>
      <c r="AT323">
        <v>22878.6</v>
      </c>
      <c r="AU323">
        <v>15266.29</v>
      </c>
      <c r="AY323">
        <v>1</v>
      </c>
      <c r="AZ323">
        <v>327</v>
      </c>
      <c r="BA323">
        <v>92</v>
      </c>
      <c r="BB323">
        <v>53</v>
      </c>
      <c r="BC323">
        <v>44</v>
      </c>
      <c r="BG323">
        <v>100</v>
      </c>
      <c r="BH323">
        <v>79.86</v>
      </c>
      <c r="BI323">
        <v>92.09</v>
      </c>
      <c r="BJ323">
        <v>92.01</v>
      </c>
      <c r="BK323">
        <v>84.42</v>
      </c>
      <c r="BN323" t="s">
        <v>133</v>
      </c>
      <c r="BO323">
        <v>24.66</v>
      </c>
      <c r="BP323" s="3">
        <v>121500000</v>
      </c>
      <c r="BQ323" s="20">
        <v>560</v>
      </c>
      <c r="BR323" s="20">
        <v>937</v>
      </c>
      <c r="BS323" s="20">
        <v>204</v>
      </c>
      <c r="BT323" s="20">
        <v>918</v>
      </c>
      <c r="BW323" s="20">
        <v>1122</v>
      </c>
      <c r="BX323" s="22">
        <v>64714.71</v>
      </c>
      <c r="BY323">
        <v>79</v>
      </c>
      <c r="BZ323">
        <v>93.22</v>
      </c>
      <c r="CA323">
        <v>14.62</v>
      </c>
      <c r="CB323">
        <v>3.75</v>
      </c>
      <c r="CC323">
        <v>29.36</v>
      </c>
    </row>
    <row r="324" spans="1:81" ht="51" x14ac:dyDescent="0.2">
      <c r="A324" t="s">
        <v>2947</v>
      </c>
      <c r="B324" t="s">
        <v>2948</v>
      </c>
      <c r="C324" t="s">
        <v>2949</v>
      </c>
      <c r="D324" t="s">
        <v>2950</v>
      </c>
      <c r="E324" s="2" t="s">
        <v>2951</v>
      </c>
      <c r="H324" s="3">
        <v>4000000</v>
      </c>
      <c r="I324" s="3">
        <v>10000000</v>
      </c>
      <c r="J324" s="3">
        <v>22000000</v>
      </c>
      <c r="P324" s="3">
        <v>20000000</v>
      </c>
      <c r="Q324" s="3">
        <v>66700000</v>
      </c>
      <c r="R324" s="3">
        <v>220000000</v>
      </c>
      <c r="W324" s="2" t="s">
        <v>93</v>
      </c>
      <c r="X324" s="2" t="s">
        <v>2952</v>
      </c>
      <c r="Y324" s="2" t="s">
        <v>2953</v>
      </c>
      <c r="Z324" s="2" t="s">
        <v>2954</v>
      </c>
      <c r="AE324">
        <v>2012</v>
      </c>
      <c r="AF324">
        <v>2014</v>
      </c>
      <c r="AG324">
        <v>2014</v>
      </c>
      <c r="AH324">
        <v>2017</v>
      </c>
      <c r="AL324" s="3">
        <v>22000000</v>
      </c>
      <c r="AM324" t="s">
        <v>90</v>
      </c>
      <c r="AN324" s="1">
        <v>42746</v>
      </c>
      <c r="AQ324">
        <v>2805.93</v>
      </c>
      <c r="AR324">
        <v>0.6</v>
      </c>
      <c r="AS324">
        <v>42583.59</v>
      </c>
      <c r="AT324">
        <v>19144.310000000001</v>
      </c>
      <c r="AY324">
        <v>83</v>
      </c>
      <c r="AZ324">
        <v>877</v>
      </c>
      <c r="BA324">
        <v>54</v>
      </c>
      <c r="BB324">
        <v>66</v>
      </c>
      <c r="BG324">
        <v>98.4</v>
      </c>
      <c r="BH324">
        <v>68.25</v>
      </c>
      <c r="BI324">
        <v>95.39</v>
      </c>
      <c r="BJ324">
        <v>90.78</v>
      </c>
      <c r="BP324" s="3">
        <v>37000000</v>
      </c>
      <c r="BQ324" s="20">
        <v>685</v>
      </c>
      <c r="BR324" s="20">
        <v>336</v>
      </c>
      <c r="BS324" s="20">
        <v>756</v>
      </c>
      <c r="BW324" s="20">
        <v>756</v>
      </c>
      <c r="BX324" s="22">
        <v>64534.43</v>
      </c>
      <c r="BY324">
        <v>80</v>
      </c>
      <c r="BZ324">
        <v>93.13</v>
      </c>
      <c r="CA324">
        <v>3.3</v>
      </c>
      <c r="CB324">
        <v>3.3</v>
      </c>
      <c r="CC324">
        <v>0</v>
      </c>
    </row>
    <row r="325" spans="1:81" ht="51" x14ac:dyDescent="0.2">
      <c r="A325" t="s">
        <v>2955</v>
      </c>
      <c r="B325" t="s">
        <v>2956</v>
      </c>
      <c r="C325" t="s">
        <v>2957</v>
      </c>
      <c r="D325" t="s">
        <v>2958</v>
      </c>
      <c r="E325" s="2" t="s">
        <v>2959</v>
      </c>
      <c r="H325" s="3">
        <v>3300000</v>
      </c>
      <c r="I325" s="3">
        <v>7000000</v>
      </c>
      <c r="J325" s="3">
        <v>13000000</v>
      </c>
      <c r="K325" s="3">
        <v>22500000</v>
      </c>
      <c r="L325" s="3">
        <v>75000000</v>
      </c>
      <c r="M325" s="3">
        <v>95000000</v>
      </c>
      <c r="P325" s="3">
        <v>16500000</v>
      </c>
      <c r="Q325" s="3">
        <v>46690000</v>
      </c>
      <c r="R325" s="3">
        <v>130000000</v>
      </c>
      <c r="S325" s="3">
        <v>337500000</v>
      </c>
      <c r="T325" s="3">
        <v>1500000000</v>
      </c>
      <c r="U325" s="3">
        <v>970000000</v>
      </c>
      <c r="W325" s="2" t="s">
        <v>93</v>
      </c>
      <c r="X325" s="2" t="s">
        <v>2960</v>
      </c>
      <c r="Y325" s="2" t="s">
        <v>2961</v>
      </c>
      <c r="Z325" s="2" t="s">
        <v>2962</v>
      </c>
      <c r="AA325" s="2" t="s">
        <v>2963</v>
      </c>
      <c r="AB325" s="2" t="s">
        <v>2964</v>
      </c>
      <c r="AC325" s="2" t="s">
        <v>2965</v>
      </c>
      <c r="AE325">
        <v>2011</v>
      </c>
      <c r="AF325">
        <v>2013</v>
      </c>
      <c r="AG325">
        <v>2014</v>
      </c>
      <c r="AH325">
        <v>2016</v>
      </c>
      <c r="AI325">
        <v>2017</v>
      </c>
      <c r="AJ325">
        <v>2019</v>
      </c>
      <c r="AK325">
        <v>2020</v>
      </c>
      <c r="AM325" t="s">
        <v>114</v>
      </c>
      <c r="AN325" s="1">
        <v>44600</v>
      </c>
      <c r="AO325" s="3">
        <v>2100000000</v>
      </c>
      <c r="AQ325">
        <v>0</v>
      </c>
      <c r="AR325">
        <v>9302.77</v>
      </c>
      <c r="AS325">
        <v>29691.39</v>
      </c>
      <c r="AT325">
        <v>3.9</v>
      </c>
      <c r="AU325">
        <v>16533.78</v>
      </c>
      <c r="AV325">
        <v>7756.84</v>
      </c>
      <c r="AW325">
        <v>95.01</v>
      </c>
      <c r="AY325">
        <v>1</v>
      </c>
      <c r="AZ325">
        <v>50</v>
      </c>
      <c r="BA325">
        <v>73</v>
      </c>
      <c r="BB325">
        <v>250</v>
      </c>
      <c r="BC325">
        <v>36</v>
      </c>
      <c r="BD325">
        <v>36</v>
      </c>
      <c r="BE325">
        <v>40</v>
      </c>
      <c r="BG325">
        <v>100</v>
      </c>
      <c r="BH325">
        <v>97.56</v>
      </c>
      <c r="BI325">
        <v>93.74</v>
      </c>
      <c r="BJ325">
        <v>57.36</v>
      </c>
      <c r="BK325">
        <v>87.32</v>
      </c>
      <c r="BL325">
        <v>74.45</v>
      </c>
      <c r="BM325">
        <v>39.06</v>
      </c>
      <c r="BN325" t="s">
        <v>101</v>
      </c>
      <c r="BO325">
        <v>33.83</v>
      </c>
      <c r="BP325" s="3">
        <v>529300000</v>
      </c>
      <c r="BQ325" s="20">
        <v>605</v>
      </c>
      <c r="BR325" s="20">
        <v>285</v>
      </c>
      <c r="BS325" s="20">
        <v>783</v>
      </c>
      <c r="BT325" s="20">
        <v>547</v>
      </c>
      <c r="BU325" s="20">
        <v>517</v>
      </c>
      <c r="BV325" s="20">
        <v>668</v>
      </c>
      <c r="BW325" s="20">
        <v>2933</v>
      </c>
      <c r="BX325" s="22">
        <v>63383.69</v>
      </c>
      <c r="BY325">
        <v>81</v>
      </c>
      <c r="BZ325">
        <v>93.04</v>
      </c>
      <c r="CA325">
        <v>7.23</v>
      </c>
      <c r="CB325">
        <v>2.78</v>
      </c>
      <c r="CC325">
        <v>44.98</v>
      </c>
    </row>
    <row r="326" spans="1:81" ht="68" x14ac:dyDescent="0.2">
      <c r="A326" t="s">
        <v>2966</v>
      </c>
      <c r="B326" t="s">
        <v>2967</v>
      </c>
      <c r="C326" t="s">
        <v>2968</v>
      </c>
      <c r="D326" t="s">
        <v>2969</v>
      </c>
      <c r="E326" s="2" t="s">
        <v>2970</v>
      </c>
      <c r="H326" s="3">
        <v>15000000</v>
      </c>
      <c r="I326" s="3">
        <v>20000000</v>
      </c>
      <c r="J326" s="3">
        <v>42000000</v>
      </c>
      <c r="K326" s="3">
        <v>100000000</v>
      </c>
      <c r="L326" s="3">
        <v>120000000</v>
      </c>
      <c r="P326" s="3">
        <v>75000000</v>
      </c>
      <c r="Q326" s="3">
        <v>133400000</v>
      </c>
      <c r="R326" s="3">
        <v>420000000</v>
      </c>
      <c r="S326" s="3">
        <v>1000000000</v>
      </c>
      <c r="T326" s="3">
        <v>2400000000</v>
      </c>
      <c r="X326" s="2" t="s">
        <v>2971</v>
      </c>
      <c r="Y326" s="2" t="s">
        <v>2972</v>
      </c>
      <c r="Z326" s="2" t="s">
        <v>2973</v>
      </c>
      <c r="AA326" s="2" t="s">
        <v>2974</v>
      </c>
      <c r="AB326" s="2" t="s">
        <v>2975</v>
      </c>
      <c r="AF326">
        <v>2013</v>
      </c>
      <c r="AG326">
        <v>2014</v>
      </c>
      <c r="AH326">
        <v>2015</v>
      </c>
      <c r="AI326">
        <v>2016</v>
      </c>
      <c r="AJ326">
        <v>2018</v>
      </c>
      <c r="AL326" s="3">
        <v>120000000</v>
      </c>
      <c r="AM326" t="s">
        <v>92</v>
      </c>
      <c r="AN326" s="1">
        <v>43271</v>
      </c>
      <c r="AO326" s="3">
        <v>1400000000</v>
      </c>
      <c r="AR326">
        <v>822.22</v>
      </c>
      <c r="AS326">
        <v>11948.31</v>
      </c>
      <c r="AT326">
        <v>18878.990000000002</v>
      </c>
      <c r="AU326">
        <v>29693.38</v>
      </c>
      <c r="AV326">
        <v>0</v>
      </c>
      <c r="AZ326">
        <v>255</v>
      </c>
      <c r="BA326">
        <v>142</v>
      </c>
      <c r="BB326">
        <v>61</v>
      </c>
      <c r="BC326">
        <v>11</v>
      </c>
      <c r="BD326">
        <v>86</v>
      </c>
      <c r="BH326">
        <v>87.36</v>
      </c>
      <c r="BI326">
        <v>87.74</v>
      </c>
      <c r="BJ326">
        <v>90.78</v>
      </c>
      <c r="BK326">
        <v>95.88</v>
      </c>
      <c r="BL326">
        <v>39.29</v>
      </c>
      <c r="BN326" t="s">
        <v>133</v>
      </c>
      <c r="BO326">
        <v>8.3699999999999992</v>
      </c>
      <c r="BP326" s="3">
        <v>297000000</v>
      </c>
      <c r="BR326" s="20">
        <v>372</v>
      </c>
      <c r="BS326" s="20">
        <v>523</v>
      </c>
      <c r="BT326" s="20">
        <v>316</v>
      </c>
      <c r="BU326" s="20">
        <v>742</v>
      </c>
      <c r="BW326" s="20">
        <v>1581</v>
      </c>
      <c r="BX326" s="22">
        <v>61342.9</v>
      </c>
      <c r="BY326">
        <v>82</v>
      </c>
      <c r="BZ326">
        <v>92.96</v>
      </c>
      <c r="CA326">
        <v>17.989999999999998</v>
      </c>
      <c r="CB326">
        <v>7.5</v>
      </c>
      <c r="CC326">
        <v>10.49</v>
      </c>
    </row>
    <row r="327" spans="1:81" ht="68" x14ac:dyDescent="0.2">
      <c r="A327" t="s">
        <v>2976</v>
      </c>
      <c r="B327" t="s">
        <v>2977</v>
      </c>
      <c r="C327" t="s">
        <v>2978</v>
      </c>
      <c r="D327" t="s">
        <v>2979</v>
      </c>
      <c r="E327" s="2" t="s">
        <v>2980</v>
      </c>
      <c r="G327" s="3">
        <v>1100000</v>
      </c>
      <c r="H327" s="3">
        <v>4099999</v>
      </c>
      <c r="I327" s="3">
        <v>17000000</v>
      </c>
      <c r="J327" s="3">
        <v>25000000</v>
      </c>
      <c r="O327" s="3">
        <v>11000000</v>
      </c>
      <c r="P327" s="3">
        <v>20499995</v>
      </c>
      <c r="Q327" s="3">
        <v>113390000</v>
      </c>
      <c r="R327" s="3">
        <v>250000000</v>
      </c>
      <c r="W327" s="2" t="s">
        <v>2981</v>
      </c>
      <c r="X327" s="2" t="s">
        <v>2982</v>
      </c>
      <c r="Y327" s="2" t="s">
        <v>2983</v>
      </c>
      <c r="Z327" s="2" t="s">
        <v>2984</v>
      </c>
      <c r="AA327" s="2" t="s">
        <v>2985</v>
      </c>
      <c r="AE327">
        <v>2012</v>
      </c>
      <c r="AF327">
        <v>2013</v>
      </c>
      <c r="AG327">
        <v>2014</v>
      </c>
      <c r="AH327">
        <v>2016</v>
      </c>
      <c r="AI327">
        <v>2017</v>
      </c>
      <c r="AM327" t="s">
        <v>91</v>
      </c>
      <c r="AN327" s="1">
        <v>43020</v>
      </c>
      <c r="AQ327">
        <v>0.25</v>
      </c>
      <c r="AR327">
        <v>5403.01</v>
      </c>
      <c r="AS327">
        <v>33754.959999999999</v>
      </c>
      <c r="AT327">
        <v>21522.55</v>
      </c>
      <c r="AU327">
        <v>0</v>
      </c>
      <c r="AY327">
        <v>1308</v>
      </c>
      <c r="AZ327">
        <v>114</v>
      </c>
      <c r="BA327">
        <v>67</v>
      </c>
      <c r="BB327">
        <v>44</v>
      </c>
      <c r="BC327">
        <v>143</v>
      </c>
      <c r="BG327">
        <v>74.52</v>
      </c>
      <c r="BH327">
        <v>94.38</v>
      </c>
      <c r="BI327">
        <v>94.26</v>
      </c>
      <c r="BJ327">
        <v>92.64</v>
      </c>
      <c r="BK327">
        <v>48.55</v>
      </c>
      <c r="BP327" s="3">
        <v>47199999</v>
      </c>
      <c r="BQ327" s="20">
        <v>239</v>
      </c>
      <c r="BR327" s="20">
        <v>453</v>
      </c>
      <c r="BS327" s="20">
        <v>498</v>
      </c>
      <c r="BT327" s="20">
        <v>604</v>
      </c>
      <c r="BW327" s="20">
        <v>1102</v>
      </c>
      <c r="BX327" s="22">
        <v>60680.77</v>
      </c>
      <c r="BY327">
        <v>83</v>
      </c>
      <c r="BZ327">
        <v>92.87</v>
      </c>
      <c r="CA327">
        <v>0</v>
      </c>
      <c r="CB327">
        <v>2.2000000000000002</v>
      </c>
      <c r="CC327">
        <v>0</v>
      </c>
    </row>
    <row r="328" spans="1:81" ht="102" x14ac:dyDescent="0.2">
      <c r="A328" t="s">
        <v>2986</v>
      </c>
      <c r="B328" t="s">
        <v>2987</v>
      </c>
      <c r="C328" t="s">
        <v>2988</v>
      </c>
      <c r="D328" t="s">
        <v>2989</v>
      </c>
      <c r="E328" s="2" t="s">
        <v>2990</v>
      </c>
      <c r="G328" s="3">
        <v>2000000</v>
      </c>
      <c r="H328" s="3">
        <v>4000000</v>
      </c>
      <c r="I328" s="3">
        <v>23000000</v>
      </c>
      <c r="J328" s="3">
        <v>90000000</v>
      </c>
      <c r="K328" s="3">
        <v>120000000</v>
      </c>
      <c r="O328" s="3">
        <v>20000000</v>
      </c>
      <c r="P328" s="3">
        <v>20000000</v>
      </c>
      <c r="Q328" s="3">
        <v>153410000</v>
      </c>
      <c r="R328" s="3">
        <v>190000000</v>
      </c>
      <c r="S328" s="3">
        <v>750000000</v>
      </c>
      <c r="T328" s="3">
        <v>1100000000</v>
      </c>
      <c r="W328" s="2" t="s">
        <v>1602</v>
      </c>
      <c r="X328" s="2" t="s">
        <v>2991</v>
      </c>
      <c r="Y328" s="2" t="s">
        <v>2992</v>
      </c>
      <c r="Z328" s="2" t="s">
        <v>2993</v>
      </c>
      <c r="AE328">
        <v>2011</v>
      </c>
      <c r="AF328">
        <v>2013</v>
      </c>
      <c r="AG328">
        <v>2014</v>
      </c>
      <c r="AH328">
        <v>2014</v>
      </c>
      <c r="AI328">
        <v>2015</v>
      </c>
      <c r="AJ328">
        <v>2017</v>
      </c>
      <c r="AM328" t="s">
        <v>114</v>
      </c>
      <c r="AN328" s="1">
        <v>42856</v>
      </c>
      <c r="AO328" s="3">
        <v>1100000000</v>
      </c>
      <c r="AQ328">
        <v>0</v>
      </c>
      <c r="AR328">
        <v>6377.67</v>
      </c>
      <c r="AS328">
        <v>24057.25</v>
      </c>
      <c r="AT328">
        <v>29825.63</v>
      </c>
      <c r="AU328">
        <v>0</v>
      </c>
      <c r="AV328">
        <v>0</v>
      </c>
      <c r="AY328">
        <v>1</v>
      </c>
      <c r="AZ328">
        <v>76</v>
      </c>
      <c r="BA328">
        <v>104</v>
      </c>
      <c r="BB328">
        <v>27</v>
      </c>
      <c r="BC328">
        <v>153</v>
      </c>
      <c r="BD328">
        <v>58</v>
      </c>
      <c r="BG328">
        <v>100</v>
      </c>
      <c r="BH328">
        <v>96.27</v>
      </c>
      <c r="BI328">
        <v>91.04</v>
      </c>
      <c r="BJ328">
        <v>94.9</v>
      </c>
      <c r="BK328">
        <v>40.630000000000003</v>
      </c>
      <c r="BL328">
        <v>44.12</v>
      </c>
      <c r="BN328" t="s">
        <v>101</v>
      </c>
      <c r="BO328">
        <v>5.72</v>
      </c>
      <c r="BP328" s="3">
        <v>465000000</v>
      </c>
      <c r="BQ328" s="20">
        <v>974</v>
      </c>
      <c r="BR328" s="20">
        <v>169</v>
      </c>
      <c r="BS328" s="20">
        <v>304</v>
      </c>
      <c r="BT328" s="20">
        <v>226</v>
      </c>
      <c r="BU328" s="20">
        <v>639</v>
      </c>
      <c r="BW328" s="20">
        <v>1169</v>
      </c>
      <c r="BX328" s="22">
        <v>60260.55</v>
      </c>
      <c r="BY328">
        <v>84</v>
      </c>
      <c r="BZ328">
        <v>92.78</v>
      </c>
      <c r="CA328">
        <v>7.17</v>
      </c>
      <c r="CB328">
        <v>4.8899999999999997</v>
      </c>
      <c r="CC328">
        <v>7.17</v>
      </c>
    </row>
    <row r="329" spans="1:81" ht="68" x14ac:dyDescent="0.2">
      <c r="A329" t="s">
        <v>2994</v>
      </c>
      <c r="B329" t="s">
        <v>2995</v>
      </c>
      <c r="C329" t="s">
        <v>2996</v>
      </c>
      <c r="D329" t="s">
        <v>2994</v>
      </c>
      <c r="E329" s="2" t="s">
        <v>2997</v>
      </c>
      <c r="G329" s="3">
        <v>4200000</v>
      </c>
      <c r="I329" s="3">
        <v>9500000</v>
      </c>
      <c r="J329" s="3">
        <v>30000000</v>
      </c>
      <c r="O329" s="3">
        <v>42000000</v>
      </c>
      <c r="Q329" s="3">
        <v>63365000</v>
      </c>
      <c r="R329" s="3">
        <v>300000000</v>
      </c>
      <c r="W329" s="2" t="s">
        <v>2998</v>
      </c>
      <c r="Y329" s="2" t="s">
        <v>2999</v>
      </c>
      <c r="Z329" s="2" t="s">
        <v>3000</v>
      </c>
      <c r="AE329">
        <v>2014</v>
      </c>
      <c r="AG329">
        <v>2014</v>
      </c>
      <c r="AH329">
        <v>2015</v>
      </c>
      <c r="AM329" t="s">
        <v>114</v>
      </c>
      <c r="AN329" s="1">
        <v>42256</v>
      </c>
      <c r="AQ329">
        <v>2017.35</v>
      </c>
      <c r="AS329">
        <v>57513.43</v>
      </c>
      <c r="AT329">
        <v>175.66</v>
      </c>
      <c r="AY329">
        <v>77</v>
      </c>
      <c r="BA329">
        <v>38</v>
      </c>
      <c r="BB329">
        <v>287</v>
      </c>
      <c r="BG329">
        <v>99.11</v>
      </c>
      <c r="BI329">
        <v>96.78</v>
      </c>
      <c r="BJ329">
        <v>56.07</v>
      </c>
      <c r="BP329" s="3">
        <v>43700000</v>
      </c>
      <c r="BS329" s="20">
        <v>385</v>
      </c>
      <c r="BW329" s="20">
        <v>385</v>
      </c>
      <c r="BX329" s="22">
        <v>59706.44</v>
      </c>
      <c r="BY329">
        <v>85</v>
      </c>
      <c r="BZ329">
        <v>92.7</v>
      </c>
      <c r="CA329">
        <v>4.7300000000000004</v>
      </c>
      <c r="CB329">
        <v>4.7300000000000004</v>
      </c>
      <c r="CC329">
        <v>0</v>
      </c>
    </row>
    <row r="330" spans="1:81" ht="51" x14ac:dyDescent="0.2">
      <c r="A330" t="s">
        <v>3001</v>
      </c>
      <c r="B330" t="s">
        <v>3002</v>
      </c>
      <c r="C330" t="s">
        <v>3003</v>
      </c>
      <c r="D330" t="s">
        <v>3004</v>
      </c>
      <c r="E330" s="2" t="s">
        <v>3005</v>
      </c>
      <c r="G330" s="3">
        <v>899999</v>
      </c>
      <c r="H330" s="3">
        <v>4999111</v>
      </c>
      <c r="I330" s="3">
        <v>26000000</v>
      </c>
      <c r="J330" s="3">
        <v>79000000</v>
      </c>
      <c r="K330" s="3">
        <v>105000000</v>
      </c>
      <c r="L330" s="3">
        <v>263000000</v>
      </c>
      <c r="M330" s="3">
        <v>450000000</v>
      </c>
      <c r="O330" s="3">
        <v>8999990</v>
      </c>
      <c r="P330" s="3">
        <v>24995555</v>
      </c>
      <c r="Q330" s="3">
        <v>173420000</v>
      </c>
      <c r="R330" s="3">
        <v>790000000</v>
      </c>
      <c r="S330" s="3">
        <v>500000000</v>
      </c>
      <c r="T330" s="3">
        <v>1500000000</v>
      </c>
      <c r="U330" s="3">
        <v>3500000000</v>
      </c>
      <c r="X330" s="2" t="s">
        <v>1577</v>
      </c>
      <c r="Y330" s="2" t="s">
        <v>3006</v>
      </c>
      <c r="Z330" s="2" t="s">
        <v>3007</v>
      </c>
      <c r="AA330" s="2" t="s">
        <v>3008</v>
      </c>
      <c r="AB330" s="2" t="s">
        <v>3009</v>
      </c>
      <c r="AC330" s="2" t="s">
        <v>3010</v>
      </c>
      <c r="AE330">
        <v>2012</v>
      </c>
      <c r="AF330">
        <v>2012</v>
      </c>
      <c r="AG330">
        <v>2014</v>
      </c>
      <c r="AH330">
        <v>2015</v>
      </c>
      <c r="AI330">
        <v>2017</v>
      </c>
      <c r="AJ330">
        <v>2018</v>
      </c>
      <c r="AK330">
        <v>2018</v>
      </c>
      <c r="AL330" s="3">
        <v>621456438</v>
      </c>
      <c r="AM330" t="s">
        <v>355</v>
      </c>
      <c r="AN330" s="1">
        <v>43906</v>
      </c>
      <c r="AQ330">
        <v>0</v>
      </c>
      <c r="AR330">
        <v>2064.19</v>
      </c>
      <c r="AS330">
        <v>3466.66</v>
      </c>
      <c r="AT330">
        <v>15687.71</v>
      </c>
      <c r="AU330">
        <v>12627.35</v>
      </c>
      <c r="AV330">
        <v>14947.54</v>
      </c>
      <c r="AW330">
        <v>10800.66</v>
      </c>
      <c r="AY330">
        <v>1848</v>
      </c>
      <c r="AZ330">
        <v>151</v>
      </c>
      <c r="BA330">
        <v>230</v>
      </c>
      <c r="BB330">
        <v>74</v>
      </c>
      <c r="BC330">
        <v>48</v>
      </c>
      <c r="BD330">
        <v>9</v>
      </c>
      <c r="BE330">
        <v>3</v>
      </c>
      <c r="BG330">
        <v>63.99</v>
      </c>
      <c r="BH330">
        <v>90.74</v>
      </c>
      <c r="BI330">
        <v>80.09</v>
      </c>
      <c r="BJ330">
        <v>88.79</v>
      </c>
      <c r="BK330">
        <v>82.97</v>
      </c>
      <c r="BL330">
        <v>94.29</v>
      </c>
      <c r="BM330">
        <v>95.74</v>
      </c>
      <c r="BN330" t="s">
        <v>133</v>
      </c>
      <c r="BP330" s="3">
        <v>2029355548</v>
      </c>
      <c r="BQ330" s="20">
        <v>182</v>
      </c>
      <c r="BR330" s="20">
        <v>811</v>
      </c>
      <c r="BS330" s="20">
        <v>245</v>
      </c>
      <c r="BT330" s="20">
        <v>806</v>
      </c>
      <c r="BU330" s="20">
        <v>141</v>
      </c>
      <c r="BV330" s="20">
        <v>259</v>
      </c>
      <c r="BW330" s="20">
        <v>1973</v>
      </c>
      <c r="BX330" s="22">
        <v>59594.11</v>
      </c>
      <c r="BY330">
        <v>86</v>
      </c>
      <c r="BZ330">
        <v>92.61</v>
      </c>
      <c r="CA330">
        <v>20.18</v>
      </c>
      <c r="CB330">
        <v>2.88</v>
      </c>
      <c r="CC330">
        <v>0</v>
      </c>
    </row>
    <row r="331" spans="1:81" ht="34" x14ac:dyDescent="0.2">
      <c r="A331" t="s">
        <v>3011</v>
      </c>
      <c r="B331" t="s">
        <v>3012</v>
      </c>
      <c r="C331" t="s">
        <v>3013</v>
      </c>
      <c r="D331" t="s">
        <v>3011</v>
      </c>
      <c r="E331" s="2" t="s">
        <v>3014</v>
      </c>
      <c r="H331" s="3">
        <v>4000000</v>
      </c>
      <c r="I331" s="3">
        <v>10000000</v>
      </c>
      <c r="J331" s="3">
        <v>30000000</v>
      </c>
      <c r="P331" s="3">
        <v>20000000</v>
      </c>
      <c r="Q331" s="3">
        <v>66700000</v>
      </c>
      <c r="R331" s="3">
        <v>300000000</v>
      </c>
      <c r="W331" s="2" t="s">
        <v>3015</v>
      </c>
      <c r="X331" s="2" t="s">
        <v>3015</v>
      </c>
      <c r="Y331" s="2" t="s">
        <v>3016</v>
      </c>
      <c r="Z331" s="2" t="s">
        <v>3017</v>
      </c>
      <c r="AE331">
        <v>2012</v>
      </c>
      <c r="AF331">
        <v>2013</v>
      </c>
      <c r="AG331">
        <v>2014</v>
      </c>
      <c r="AH331">
        <v>2014</v>
      </c>
      <c r="AL331" s="3">
        <v>30000000</v>
      </c>
      <c r="AM331" t="s">
        <v>90</v>
      </c>
      <c r="AN331" s="1">
        <v>41871</v>
      </c>
      <c r="AO331" s="3">
        <v>200000000</v>
      </c>
      <c r="AQ331">
        <v>55.98</v>
      </c>
      <c r="AR331">
        <v>9986.86</v>
      </c>
      <c r="AS331">
        <v>31931.13</v>
      </c>
      <c r="AT331">
        <v>17593.43</v>
      </c>
      <c r="AY331">
        <v>846</v>
      </c>
      <c r="AZ331">
        <v>45</v>
      </c>
      <c r="BA331">
        <v>69</v>
      </c>
      <c r="BB331">
        <v>61</v>
      </c>
      <c r="BG331">
        <v>83.53</v>
      </c>
      <c r="BH331">
        <v>97.81</v>
      </c>
      <c r="BI331">
        <v>94.09</v>
      </c>
      <c r="BJ331">
        <v>88.24</v>
      </c>
      <c r="BO331">
        <v>2.7</v>
      </c>
      <c r="BP331" s="3">
        <v>44000000</v>
      </c>
      <c r="BQ331" s="20">
        <v>392</v>
      </c>
      <c r="BR331" s="20">
        <v>315</v>
      </c>
      <c r="BS331" s="20">
        <v>110</v>
      </c>
      <c r="BW331" s="20">
        <v>110</v>
      </c>
      <c r="BX331" s="22">
        <v>59567.4</v>
      </c>
      <c r="BY331">
        <v>87</v>
      </c>
      <c r="BZ331">
        <v>92.52</v>
      </c>
      <c r="CA331">
        <v>4.5</v>
      </c>
      <c r="CB331">
        <v>4.5</v>
      </c>
      <c r="CC331">
        <v>3</v>
      </c>
    </row>
    <row r="332" spans="1:81" ht="51" x14ac:dyDescent="0.2">
      <c r="A332" t="s">
        <v>3018</v>
      </c>
      <c r="B332" t="s">
        <v>3019</v>
      </c>
      <c r="C332" t="s">
        <v>3020</v>
      </c>
      <c r="D332" t="s">
        <v>3021</v>
      </c>
      <c r="E332" s="2" t="s">
        <v>3022</v>
      </c>
      <c r="G332" s="3">
        <v>1500000</v>
      </c>
      <c r="H332" s="3">
        <v>15000000</v>
      </c>
      <c r="I332" s="3">
        <v>40000000</v>
      </c>
      <c r="O332" s="3">
        <v>15000000</v>
      </c>
      <c r="P332" s="3">
        <v>75000000</v>
      </c>
      <c r="Q332" s="3">
        <v>266800000</v>
      </c>
      <c r="W332" s="2" t="s">
        <v>3023</v>
      </c>
      <c r="X332" s="2" t="s">
        <v>3024</v>
      </c>
      <c r="Y332" s="2" t="s">
        <v>3025</v>
      </c>
      <c r="AE332">
        <v>2011</v>
      </c>
      <c r="AF332">
        <v>2012</v>
      </c>
      <c r="AG332">
        <v>2014</v>
      </c>
      <c r="AM332" t="s">
        <v>114</v>
      </c>
      <c r="AN332" s="1">
        <v>41667</v>
      </c>
      <c r="AO332" s="3">
        <v>266800000</v>
      </c>
      <c r="AQ332">
        <v>0</v>
      </c>
      <c r="AR332">
        <v>3219.01</v>
      </c>
      <c r="AS332">
        <v>54791.14</v>
      </c>
      <c r="AY332">
        <v>1</v>
      </c>
      <c r="AZ332">
        <v>104</v>
      </c>
      <c r="BA332">
        <v>40</v>
      </c>
      <c r="BG332">
        <v>100</v>
      </c>
      <c r="BH332">
        <v>93.64</v>
      </c>
      <c r="BI332">
        <v>96.61</v>
      </c>
      <c r="BO332">
        <v>1</v>
      </c>
      <c r="BP332" s="3">
        <v>56500000</v>
      </c>
      <c r="BQ332" s="20">
        <v>273</v>
      </c>
      <c r="BR332" s="20">
        <v>601</v>
      </c>
      <c r="BW332" s="20">
        <v>0</v>
      </c>
      <c r="BX332" s="22">
        <v>58010.15</v>
      </c>
      <c r="BY332">
        <v>88</v>
      </c>
      <c r="BZ332">
        <v>92.43</v>
      </c>
      <c r="CC332">
        <v>1</v>
      </c>
    </row>
    <row r="333" spans="1:81" ht="34" x14ac:dyDescent="0.2">
      <c r="A333" t="s">
        <v>3026</v>
      </c>
      <c r="B333" t="s">
        <v>3027</v>
      </c>
      <c r="C333" t="s">
        <v>3028</v>
      </c>
      <c r="D333" t="s">
        <v>3029</v>
      </c>
      <c r="E333" s="2" t="s">
        <v>3030</v>
      </c>
      <c r="H333" s="3">
        <v>20000000</v>
      </c>
      <c r="I333" s="3">
        <v>15000000</v>
      </c>
      <c r="J333" s="3">
        <v>15000000</v>
      </c>
      <c r="P333" s="3">
        <v>100000000</v>
      </c>
      <c r="Q333" s="3">
        <v>100050000</v>
      </c>
      <c r="R333" s="3">
        <v>150000000</v>
      </c>
      <c r="X333" s="2" t="s">
        <v>3031</v>
      </c>
      <c r="Y333" s="2" t="s">
        <v>3032</v>
      </c>
      <c r="Z333" s="2" t="s">
        <v>3033</v>
      </c>
      <c r="AF333">
        <v>2014</v>
      </c>
      <c r="AG333">
        <v>2014</v>
      </c>
      <c r="AH333">
        <v>2015</v>
      </c>
      <c r="AL333" s="3">
        <v>10000000</v>
      </c>
      <c r="AM333" t="s">
        <v>90</v>
      </c>
      <c r="AN333" s="1">
        <v>43354</v>
      </c>
      <c r="AO333" s="3">
        <v>625000000</v>
      </c>
      <c r="AR333">
        <v>17452.37</v>
      </c>
      <c r="AS333">
        <v>29480.799999999999</v>
      </c>
      <c r="AT333">
        <v>10886.6</v>
      </c>
      <c r="AZ333">
        <v>36</v>
      </c>
      <c r="BA333">
        <v>81</v>
      </c>
      <c r="BB333">
        <v>110</v>
      </c>
      <c r="BH333">
        <v>98.73</v>
      </c>
      <c r="BI333">
        <v>93.04</v>
      </c>
      <c r="BJ333">
        <v>83.26</v>
      </c>
      <c r="BO333">
        <v>5.62</v>
      </c>
      <c r="BP333" s="3">
        <v>60000000</v>
      </c>
      <c r="BR333" s="20">
        <v>153</v>
      </c>
      <c r="BS333" s="20">
        <v>428</v>
      </c>
      <c r="BW333" s="20">
        <v>1471</v>
      </c>
      <c r="BX333" s="22">
        <v>57819.77</v>
      </c>
      <c r="BY333">
        <v>89</v>
      </c>
      <c r="BZ333">
        <v>92.35</v>
      </c>
      <c r="CA333">
        <v>1.5</v>
      </c>
      <c r="CB333">
        <v>1.5</v>
      </c>
      <c r="CC333">
        <v>6.25</v>
      </c>
    </row>
    <row r="334" spans="1:81" ht="34" x14ac:dyDescent="0.2">
      <c r="A334" t="s">
        <v>3034</v>
      </c>
      <c r="B334" t="s">
        <v>3035</v>
      </c>
      <c r="C334" t="s">
        <v>3036</v>
      </c>
      <c r="D334" t="s">
        <v>3037</v>
      </c>
      <c r="E334" s="2" t="s">
        <v>3038</v>
      </c>
      <c r="H334" s="3">
        <v>6867842</v>
      </c>
      <c r="I334" s="3">
        <v>26978284</v>
      </c>
      <c r="J334" s="3">
        <v>27000000</v>
      </c>
      <c r="K334" s="3">
        <v>58548009</v>
      </c>
      <c r="L334" s="3">
        <v>140947121</v>
      </c>
      <c r="M334" s="3">
        <v>301937472</v>
      </c>
      <c r="P334" s="3">
        <v>34339210</v>
      </c>
      <c r="Q334" s="3">
        <v>179945154.28</v>
      </c>
      <c r="R334" s="3">
        <v>270000000</v>
      </c>
      <c r="S334" s="3">
        <v>878220135</v>
      </c>
      <c r="T334" s="3">
        <v>1101149379</v>
      </c>
      <c r="U334" s="3">
        <v>4529062085</v>
      </c>
      <c r="X334" s="2" t="s">
        <v>444</v>
      </c>
      <c r="Y334" s="2" t="s">
        <v>3039</v>
      </c>
      <c r="Z334" s="2" t="s">
        <v>3040</v>
      </c>
      <c r="AA334" s="2" t="s">
        <v>3041</v>
      </c>
      <c r="AB334" s="2" t="s">
        <v>3042</v>
      </c>
      <c r="AC334" s="2" t="s">
        <v>3043</v>
      </c>
      <c r="AF334">
        <v>2013</v>
      </c>
      <c r="AG334">
        <v>2014</v>
      </c>
      <c r="AH334">
        <v>2015</v>
      </c>
      <c r="AI334">
        <v>2018</v>
      </c>
      <c r="AJ334">
        <v>2019</v>
      </c>
      <c r="AK334">
        <v>2021</v>
      </c>
      <c r="AL334" s="3">
        <v>301937472</v>
      </c>
      <c r="AM334" t="s">
        <v>107</v>
      </c>
      <c r="AN334" s="1">
        <v>44328</v>
      </c>
      <c r="AO334" s="3">
        <v>4529062085</v>
      </c>
      <c r="AR334">
        <v>9302.77</v>
      </c>
      <c r="AS334">
        <v>30171.09</v>
      </c>
      <c r="AT334">
        <v>0</v>
      </c>
      <c r="AU334">
        <v>8488.75</v>
      </c>
      <c r="AV334">
        <v>8228.32</v>
      </c>
      <c r="AW334">
        <v>1512.19</v>
      </c>
      <c r="AZ334">
        <v>50</v>
      </c>
      <c r="BA334">
        <v>71</v>
      </c>
      <c r="BB334">
        <v>367</v>
      </c>
      <c r="BC334">
        <v>81</v>
      </c>
      <c r="BD334">
        <v>34</v>
      </c>
      <c r="BE334">
        <v>42</v>
      </c>
      <c r="BH334">
        <v>97.56</v>
      </c>
      <c r="BI334">
        <v>93.91</v>
      </c>
      <c r="BJ334">
        <v>43.78</v>
      </c>
      <c r="BK334">
        <v>77.010000000000005</v>
      </c>
      <c r="BL334">
        <v>75.91</v>
      </c>
      <c r="BM334">
        <v>58.59</v>
      </c>
      <c r="BN334" t="s">
        <v>101</v>
      </c>
      <c r="BO334">
        <v>19.420000000000002</v>
      </c>
      <c r="BP334" s="3">
        <v>562278728</v>
      </c>
      <c r="BR334" s="20">
        <v>395</v>
      </c>
      <c r="BS334" s="20">
        <v>677</v>
      </c>
      <c r="BT334" s="20">
        <v>994</v>
      </c>
      <c r="BU334" s="20">
        <v>456</v>
      </c>
      <c r="BV334" s="20">
        <v>531</v>
      </c>
      <c r="BW334" s="20">
        <v>2658</v>
      </c>
      <c r="BX334" s="22">
        <v>57703.12</v>
      </c>
      <c r="BY334">
        <v>90</v>
      </c>
      <c r="BZ334">
        <v>92.26</v>
      </c>
      <c r="CA334">
        <v>4.88</v>
      </c>
      <c r="CB334">
        <v>1.5</v>
      </c>
      <c r="CC334">
        <v>25.17</v>
      </c>
    </row>
    <row r="335" spans="1:81" ht="34" x14ac:dyDescent="0.2">
      <c r="A335" t="s">
        <v>3044</v>
      </c>
      <c r="B335" t="s">
        <v>3045</v>
      </c>
      <c r="C335" t="s">
        <v>3046</v>
      </c>
      <c r="D335" t="s">
        <v>3047</v>
      </c>
      <c r="E335" s="2" t="s">
        <v>3048</v>
      </c>
      <c r="H335" s="3">
        <v>10500000</v>
      </c>
      <c r="I335" s="3">
        <v>13000000</v>
      </c>
      <c r="J335" s="3">
        <v>27000000</v>
      </c>
      <c r="P335" s="3">
        <v>52500000</v>
      </c>
      <c r="Q335" s="3">
        <v>86710000</v>
      </c>
      <c r="R335" s="3">
        <v>270000000</v>
      </c>
      <c r="X335" s="2" t="s">
        <v>1537</v>
      </c>
      <c r="Y335" s="2" t="s">
        <v>3049</v>
      </c>
      <c r="Z335" s="2" t="s">
        <v>3050</v>
      </c>
      <c r="AF335">
        <v>2011</v>
      </c>
      <c r="AG335">
        <v>2014</v>
      </c>
      <c r="AH335">
        <v>2014</v>
      </c>
      <c r="AL335" s="3">
        <v>23000000</v>
      </c>
      <c r="AM335" t="s">
        <v>90</v>
      </c>
      <c r="AN335" s="1">
        <v>42570</v>
      </c>
      <c r="AO335" s="3">
        <v>270000000</v>
      </c>
      <c r="AR335">
        <v>0</v>
      </c>
      <c r="AS335">
        <v>21743.48</v>
      </c>
      <c r="AT335">
        <v>35152.51</v>
      </c>
      <c r="AZ335">
        <v>1</v>
      </c>
      <c r="BA335">
        <v>105</v>
      </c>
      <c r="BB335">
        <v>19</v>
      </c>
      <c r="BH335">
        <v>100</v>
      </c>
      <c r="BI335">
        <v>90.96</v>
      </c>
      <c r="BJ335">
        <v>96.47</v>
      </c>
      <c r="BO335">
        <v>2.8</v>
      </c>
      <c r="BP335" s="3">
        <v>73500000</v>
      </c>
      <c r="BR335" s="20">
        <v>944</v>
      </c>
      <c r="BS335" s="20">
        <v>273</v>
      </c>
      <c r="BW335" s="20">
        <v>901</v>
      </c>
      <c r="BX335" s="22">
        <v>56895.99</v>
      </c>
      <c r="BY335">
        <v>91</v>
      </c>
      <c r="BZ335">
        <v>92.17</v>
      </c>
      <c r="CA335">
        <v>3.11</v>
      </c>
      <c r="CB335">
        <v>3.11</v>
      </c>
      <c r="CC335">
        <v>3.11</v>
      </c>
    </row>
    <row r="336" spans="1:81" ht="85" x14ac:dyDescent="0.2">
      <c r="A336" t="s">
        <v>3051</v>
      </c>
      <c r="B336" t="s">
        <v>3052</v>
      </c>
      <c r="C336" t="s">
        <v>3053</v>
      </c>
      <c r="D336" t="s">
        <v>3054</v>
      </c>
      <c r="E336" s="2" t="s">
        <v>3055</v>
      </c>
      <c r="G336" s="3">
        <v>1500000</v>
      </c>
      <c r="H336" s="3">
        <v>4000000</v>
      </c>
      <c r="I336" s="3">
        <v>18000000</v>
      </c>
      <c r="J336" s="3">
        <v>30000000</v>
      </c>
      <c r="K336" s="3">
        <v>53000000</v>
      </c>
      <c r="L336" s="3">
        <v>50000000</v>
      </c>
      <c r="O336" s="3">
        <v>15000000</v>
      </c>
      <c r="P336" s="3">
        <v>20000000</v>
      </c>
      <c r="Q336" s="3">
        <v>120060000</v>
      </c>
      <c r="R336" s="3">
        <v>300000000</v>
      </c>
      <c r="S336" s="3">
        <v>795000000</v>
      </c>
      <c r="T336" s="3">
        <v>1000000000</v>
      </c>
      <c r="W336" s="2" t="s">
        <v>3056</v>
      </c>
      <c r="X336" s="2" t="s">
        <v>3057</v>
      </c>
      <c r="Y336" s="2" t="s">
        <v>3058</v>
      </c>
      <c r="Z336" s="2" t="s">
        <v>3059</v>
      </c>
      <c r="AA336" s="2" t="s">
        <v>3060</v>
      </c>
      <c r="AB336" s="2" t="s">
        <v>3061</v>
      </c>
      <c r="AE336">
        <v>2011</v>
      </c>
      <c r="AF336">
        <v>2013</v>
      </c>
      <c r="AG336">
        <v>2014</v>
      </c>
      <c r="AH336">
        <v>2016</v>
      </c>
      <c r="AI336">
        <v>2018</v>
      </c>
      <c r="AJ336">
        <v>2021</v>
      </c>
      <c r="AL336" s="3">
        <v>50000000</v>
      </c>
      <c r="AM336" t="s">
        <v>92</v>
      </c>
      <c r="AN336" s="1">
        <v>44308</v>
      </c>
      <c r="AO336" s="3">
        <v>1000000000</v>
      </c>
      <c r="AQ336">
        <v>0</v>
      </c>
      <c r="AR336">
        <v>19868.55</v>
      </c>
      <c r="AS336">
        <v>1519.31</v>
      </c>
      <c r="AT336">
        <v>19065.72</v>
      </c>
      <c r="AU336">
        <v>12171.49</v>
      </c>
      <c r="AV336">
        <v>3394.98</v>
      </c>
      <c r="AY336">
        <v>1</v>
      </c>
      <c r="AZ336">
        <v>4</v>
      </c>
      <c r="BA336">
        <v>268</v>
      </c>
      <c r="BB336">
        <v>52</v>
      </c>
      <c r="BC336">
        <v>68</v>
      </c>
      <c r="BD336">
        <v>122</v>
      </c>
      <c r="BG336">
        <v>100</v>
      </c>
      <c r="BH336">
        <v>99.85</v>
      </c>
      <c r="BI336">
        <v>76.78</v>
      </c>
      <c r="BJ336">
        <v>91.27</v>
      </c>
      <c r="BK336">
        <v>80.75</v>
      </c>
      <c r="BL336">
        <v>51.6</v>
      </c>
      <c r="BN336" t="s">
        <v>101</v>
      </c>
      <c r="BO336">
        <v>6.65</v>
      </c>
      <c r="BP336" s="3">
        <v>156500000</v>
      </c>
      <c r="BQ336" s="20">
        <v>565</v>
      </c>
      <c r="BR336" s="20">
        <v>421</v>
      </c>
      <c r="BS336" s="20">
        <v>797</v>
      </c>
      <c r="BT336" s="20">
        <v>610</v>
      </c>
      <c r="BU336" s="20">
        <v>1128</v>
      </c>
      <c r="BW336" s="20">
        <v>2535</v>
      </c>
      <c r="BX336" s="22">
        <v>56020.05</v>
      </c>
      <c r="BY336">
        <v>92</v>
      </c>
      <c r="BZ336">
        <v>92.09</v>
      </c>
      <c r="CA336">
        <v>6.62</v>
      </c>
      <c r="CB336">
        <v>2.5</v>
      </c>
      <c r="CC336">
        <v>8.33</v>
      </c>
    </row>
    <row r="337" spans="1:81" ht="34" x14ac:dyDescent="0.2">
      <c r="A337" t="s">
        <v>3062</v>
      </c>
      <c r="B337" t="s">
        <v>3063</v>
      </c>
      <c r="C337" t="s">
        <v>3064</v>
      </c>
      <c r="D337" t="s">
        <v>3065</v>
      </c>
      <c r="E337" s="2" t="s">
        <v>3066</v>
      </c>
      <c r="I337" s="3">
        <v>16463775</v>
      </c>
      <c r="J337" s="3">
        <v>200000000</v>
      </c>
      <c r="Q337" s="3">
        <v>109813379.25</v>
      </c>
      <c r="R337" s="3">
        <v>2000000000</v>
      </c>
      <c r="X337" s="2" t="s">
        <v>3067</v>
      </c>
      <c r="Y337" s="2" t="s">
        <v>3068</v>
      </c>
      <c r="Z337" s="2" t="s">
        <v>3069</v>
      </c>
      <c r="AF337">
        <v>2011</v>
      </c>
      <c r="AG337">
        <v>2014</v>
      </c>
      <c r="AH337">
        <v>2015</v>
      </c>
      <c r="AL337" s="3">
        <v>200000000</v>
      </c>
      <c r="AM337" t="s">
        <v>90</v>
      </c>
      <c r="AN337" s="1">
        <v>42075</v>
      </c>
      <c r="AO337" s="3">
        <v>2000000000</v>
      </c>
      <c r="AR337">
        <v>0</v>
      </c>
      <c r="AS337">
        <v>0</v>
      </c>
      <c r="AT337">
        <v>55439.46</v>
      </c>
      <c r="AZ337">
        <v>1</v>
      </c>
      <c r="BA337">
        <v>548</v>
      </c>
      <c r="BB337">
        <v>20</v>
      </c>
      <c r="BH337">
        <v>100</v>
      </c>
      <c r="BI337">
        <v>52.43</v>
      </c>
      <c r="BJ337">
        <v>97.08</v>
      </c>
      <c r="BN337" t="s">
        <v>101</v>
      </c>
      <c r="BO337">
        <v>16.39</v>
      </c>
      <c r="BP337" s="3">
        <v>216463775</v>
      </c>
      <c r="BR337" s="20">
        <v>993</v>
      </c>
      <c r="BS337" s="20">
        <v>387</v>
      </c>
      <c r="BW337" s="20">
        <v>387</v>
      </c>
      <c r="BX337" s="22">
        <v>55439.46</v>
      </c>
      <c r="BY337">
        <v>93</v>
      </c>
      <c r="BZ337">
        <v>92</v>
      </c>
      <c r="CA337">
        <v>18.21</v>
      </c>
      <c r="CB337">
        <v>18.21</v>
      </c>
      <c r="CC337">
        <v>18.21</v>
      </c>
    </row>
    <row r="338" spans="1:81" ht="34" x14ac:dyDescent="0.2">
      <c r="A338" t="s">
        <v>3070</v>
      </c>
      <c r="B338" t="s">
        <v>3071</v>
      </c>
      <c r="C338" t="s">
        <v>3072</v>
      </c>
      <c r="D338" t="s">
        <v>3073</v>
      </c>
      <c r="E338" s="2" t="s">
        <v>3074</v>
      </c>
      <c r="G338" s="3">
        <v>2100000</v>
      </c>
      <c r="H338" s="3">
        <v>10100000</v>
      </c>
      <c r="I338" s="3">
        <v>21000000</v>
      </c>
      <c r="J338" s="3">
        <v>30000000</v>
      </c>
      <c r="K338" s="3">
        <v>80000000</v>
      </c>
      <c r="O338" s="3">
        <v>21000000</v>
      </c>
      <c r="P338" s="3">
        <v>50500000</v>
      </c>
      <c r="Q338" s="3">
        <v>140070000</v>
      </c>
      <c r="R338" s="3">
        <v>300000000</v>
      </c>
      <c r="S338" s="3">
        <v>1200000000</v>
      </c>
      <c r="W338" s="2" t="s">
        <v>3075</v>
      </c>
      <c r="X338" s="2" t="s">
        <v>3076</v>
      </c>
      <c r="Y338" s="2" t="s">
        <v>3077</v>
      </c>
      <c r="Z338" s="2" t="s">
        <v>3078</v>
      </c>
      <c r="AA338" s="2" t="s">
        <v>3079</v>
      </c>
      <c r="AE338">
        <v>2012</v>
      </c>
      <c r="AF338">
        <v>2012</v>
      </c>
      <c r="AG338">
        <v>2014</v>
      </c>
      <c r="AH338">
        <v>2015</v>
      </c>
      <c r="AI338">
        <v>2018</v>
      </c>
      <c r="AL338" s="3">
        <v>80000000</v>
      </c>
      <c r="AM338" t="s">
        <v>91</v>
      </c>
      <c r="AN338" s="1">
        <v>43145</v>
      </c>
      <c r="AO338" s="3">
        <v>1200000000</v>
      </c>
      <c r="AQ338">
        <v>54.78</v>
      </c>
      <c r="AR338">
        <v>92.23</v>
      </c>
      <c r="AS338">
        <v>29966.39</v>
      </c>
      <c r="AT338">
        <v>15621.61</v>
      </c>
      <c r="AU338">
        <v>6919.9</v>
      </c>
      <c r="AY338">
        <v>869</v>
      </c>
      <c r="AZ338">
        <v>321</v>
      </c>
      <c r="BA338">
        <v>72</v>
      </c>
      <c r="BB338">
        <v>76</v>
      </c>
      <c r="BC338">
        <v>85</v>
      </c>
      <c r="BG338">
        <v>83.08</v>
      </c>
      <c r="BH338">
        <v>80.23</v>
      </c>
      <c r="BI338">
        <v>93.83</v>
      </c>
      <c r="BJ338">
        <v>88.48</v>
      </c>
      <c r="BK338">
        <v>75.86</v>
      </c>
      <c r="BO338">
        <v>7.2</v>
      </c>
      <c r="BP338" s="3">
        <v>143200000</v>
      </c>
      <c r="BQ338" s="20">
        <v>236</v>
      </c>
      <c r="BR338" s="20">
        <v>575</v>
      </c>
      <c r="BS338" s="20">
        <v>391</v>
      </c>
      <c r="BT338" s="20">
        <v>925</v>
      </c>
      <c r="BW338" s="20">
        <v>1316</v>
      </c>
      <c r="BX338" s="22">
        <v>52654.91</v>
      </c>
      <c r="BY338">
        <v>94</v>
      </c>
      <c r="BZ338">
        <v>91.91</v>
      </c>
      <c r="CA338">
        <v>8.57</v>
      </c>
      <c r="CB338">
        <v>2.14</v>
      </c>
      <c r="CC338">
        <v>8.57</v>
      </c>
    </row>
    <row r="339" spans="1:81" ht="34" x14ac:dyDescent="0.2">
      <c r="A339" t="s">
        <v>3080</v>
      </c>
      <c r="B339" t="s">
        <v>3081</v>
      </c>
      <c r="C339" t="s">
        <v>3082</v>
      </c>
      <c r="D339" t="s">
        <v>3083</v>
      </c>
      <c r="E339" s="2" t="s">
        <v>3084</v>
      </c>
      <c r="H339" s="3">
        <v>9000000</v>
      </c>
      <c r="I339" s="3">
        <v>21000000</v>
      </c>
      <c r="J339" s="3">
        <v>15000000</v>
      </c>
      <c r="P339" s="3">
        <v>45000000</v>
      </c>
      <c r="Q339" s="3">
        <v>140070000</v>
      </c>
      <c r="R339" s="3">
        <v>150000000</v>
      </c>
      <c r="X339" s="2" t="s">
        <v>3085</v>
      </c>
      <c r="Y339" s="2" t="s">
        <v>3086</v>
      </c>
      <c r="Z339" s="2" t="s">
        <v>1187</v>
      </c>
      <c r="AF339">
        <v>2012</v>
      </c>
      <c r="AG339">
        <v>2014</v>
      </c>
      <c r="AH339">
        <v>2018</v>
      </c>
      <c r="AL339" s="3">
        <v>15000000</v>
      </c>
      <c r="AM339" t="s">
        <v>90</v>
      </c>
      <c r="AN339" s="1">
        <v>43180</v>
      </c>
      <c r="AO339" s="3">
        <v>19600000</v>
      </c>
      <c r="AR339">
        <v>2649.83</v>
      </c>
      <c r="AS339">
        <v>49356.93</v>
      </c>
      <c r="AT339">
        <v>222.38</v>
      </c>
      <c r="AZ339">
        <v>127</v>
      </c>
      <c r="BA339">
        <v>43</v>
      </c>
      <c r="BB339">
        <v>337</v>
      </c>
      <c r="BH339">
        <v>92.22</v>
      </c>
      <c r="BI339">
        <v>96.35</v>
      </c>
      <c r="BJ339">
        <v>60.61</v>
      </c>
      <c r="BO339">
        <v>0.13</v>
      </c>
      <c r="BP339" s="3">
        <v>65500000</v>
      </c>
      <c r="BR339" s="20">
        <v>481</v>
      </c>
      <c r="BS339" s="20">
        <v>1451</v>
      </c>
      <c r="BW339" s="20">
        <v>1451</v>
      </c>
      <c r="BX339" s="22">
        <v>52229.14</v>
      </c>
      <c r="BY339">
        <v>95</v>
      </c>
      <c r="BZ339">
        <v>91.83</v>
      </c>
      <c r="CA339">
        <v>1.07</v>
      </c>
      <c r="CC339">
        <v>0.14000000000000001</v>
      </c>
    </row>
    <row r="340" spans="1:81" ht="68" x14ac:dyDescent="0.2">
      <c r="A340" t="s">
        <v>3087</v>
      </c>
      <c r="B340" t="s">
        <v>3088</v>
      </c>
      <c r="C340" t="s">
        <v>3089</v>
      </c>
      <c r="D340" t="s">
        <v>3090</v>
      </c>
      <c r="E340" s="2" t="s">
        <v>3091</v>
      </c>
      <c r="G340" s="3">
        <v>2000000</v>
      </c>
      <c r="H340" s="3">
        <v>8500000</v>
      </c>
      <c r="I340" s="3">
        <v>18000000</v>
      </c>
      <c r="J340" s="3">
        <v>30000000</v>
      </c>
      <c r="O340" s="3">
        <v>20000000</v>
      </c>
      <c r="P340" s="3">
        <v>42500000</v>
      </c>
      <c r="Q340" s="3">
        <v>120060000</v>
      </c>
      <c r="R340" s="3">
        <v>300000000</v>
      </c>
      <c r="W340" s="2" t="s">
        <v>3092</v>
      </c>
      <c r="X340" s="2" t="s">
        <v>3093</v>
      </c>
      <c r="Y340" s="2" t="s">
        <v>3094</v>
      </c>
      <c r="Z340" s="2" t="s">
        <v>3095</v>
      </c>
      <c r="AE340">
        <v>2012</v>
      </c>
      <c r="AF340">
        <v>2013</v>
      </c>
      <c r="AG340">
        <v>2014</v>
      </c>
      <c r="AH340">
        <v>2015</v>
      </c>
      <c r="AL340" s="3">
        <v>30000000</v>
      </c>
      <c r="AM340" t="s">
        <v>90</v>
      </c>
      <c r="AN340" s="1">
        <v>42129</v>
      </c>
      <c r="AQ340">
        <v>0.5</v>
      </c>
      <c r="AR340">
        <v>71.8</v>
      </c>
      <c r="AS340">
        <v>39297.949999999997</v>
      </c>
      <c r="AT340">
        <v>12311.61</v>
      </c>
      <c r="AY340">
        <v>1255</v>
      </c>
      <c r="AZ340">
        <v>443</v>
      </c>
      <c r="BA340">
        <v>57</v>
      </c>
      <c r="BB340">
        <v>97</v>
      </c>
      <c r="BG340">
        <v>75.55</v>
      </c>
      <c r="BH340">
        <v>78</v>
      </c>
      <c r="BI340">
        <v>95.13</v>
      </c>
      <c r="BJ340">
        <v>85.25</v>
      </c>
      <c r="BP340" s="3">
        <v>58500000</v>
      </c>
      <c r="BQ340" s="20">
        <v>223</v>
      </c>
      <c r="BR340" s="20">
        <v>265</v>
      </c>
      <c r="BS340" s="20">
        <v>386</v>
      </c>
      <c r="BW340" s="20">
        <v>386</v>
      </c>
      <c r="BX340" s="22">
        <v>51681.86</v>
      </c>
      <c r="BY340">
        <v>96</v>
      </c>
      <c r="BZ340">
        <v>91.74</v>
      </c>
      <c r="CA340">
        <v>2.5</v>
      </c>
      <c r="CB340">
        <v>2.5</v>
      </c>
      <c r="CC340">
        <v>0</v>
      </c>
    </row>
    <row r="341" spans="1:81" ht="34" x14ac:dyDescent="0.2">
      <c r="A341" t="s">
        <v>3096</v>
      </c>
      <c r="B341" t="s">
        <v>3097</v>
      </c>
      <c r="C341" t="s">
        <v>3098</v>
      </c>
      <c r="D341" t="s">
        <v>3099</v>
      </c>
      <c r="E341" s="2" t="s">
        <v>3100</v>
      </c>
      <c r="H341" s="3">
        <v>7500000</v>
      </c>
      <c r="I341" s="3">
        <v>26000000</v>
      </c>
      <c r="J341" s="3">
        <v>40000000</v>
      </c>
      <c r="P341" s="3">
        <v>37500000</v>
      </c>
      <c r="Q341" s="3">
        <v>173420000</v>
      </c>
      <c r="R341" s="3">
        <v>400000000</v>
      </c>
      <c r="X341" s="2" t="s">
        <v>3101</v>
      </c>
      <c r="Y341" s="2" t="s">
        <v>3102</v>
      </c>
      <c r="Z341" s="2" t="s">
        <v>3103</v>
      </c>
      <c r="AF341">
        <v>2012</v>
      </c>
      <c r="AG341">
        <v>2014</v>
      </c>
      <c r="AH341">
        <v>2016</v>
      </c>
      <c r="AL341" s="3">
        <v>40000000</v>
      </c>
      <c r="AM341" t="s">
        <v>90</v>
      </c>
      <c r="AN341" s="1">
        <v>42422</v>
      </c>
      <c r="AR341">
        <v>1046.7</v>
      </c>
      <c r="AS341">
        <v>29480.799999999999</v>
      </c>
      <c r="AT341">
        <v>19025.25</v>
      </c>
      <c r="AZ341">
        <v>201</v>
      </c>
      <c r="BA341">
        <v>81</v>
      </c>
      <c r="BB341">
        <v>53</v>
      </c>
      <c r="BH341">
        <v>87.65</v>
      </c>
      <c r="BI341">
        <v>93.04</v>
      </c>
      <c r="BJ341">
        <v>91.1</v>
      </c>
      <c r="BP341" s="3">
        <v>74850000</v>
      </c>
      <c r="BR341" s="20">
        <v>664</v>
      </c>
      <c r="BS341" s="20">
        <v>511</v>
      </c>
      <c r="BW341" s="20">
        <v>511</v>
      </c>
      <c r="BX341" s="22">
        <v>49552.75</v>
      </c>
      <c r="BY341">
        <v>97</v>
      </c>
      <c r="BZ341">
        <v>91.65</v>
      </c>
      <c r="CA341">
        <v>2.31</v>
      </c>
      <c r="CB341">
        <v>2.31</v>
      </c>
      <c r="CC341">
        <v>0</v>
      </c>
    </row>
    <row r="342" spans="1:81" ht="34" x14ac:dyDescent="0.2">
      <c r="A342" t="s">
        <v>3104</v>
      </c>
      <c r="B342" t="s">
        <v>3105</v>
      </c>
      <c r="C342" t="s">
        <v>3106</v>
      </c>
      <c r="D342" t="s">
        <v>3107</v>
      </c>
      <c r="E342" s="2" t="s">
        <v>3108</v>
      </c>
      <c r="H342" s="3">
        <v>8000000</v>
      </c>
      <c r="I342" s="3">
        <v>20000000</v>
      </c>
      <c r="J342" s="3">
        <v>36000000</v>
      </c>
      <c r="P342" s="3">
        <v>40000000</v>
      </c>
      <c r="Q342" s="3">
        <v>133400000</v>
      </c>
      <c r="R342" s="3">
        <v>360000000</v>
      </c>
      <c r="X342" s="2" t="s">
        <v>3109</v>
      </c>
      <c r="Y342" s="2" t="s">
        <v>3110</v>
      </c>
      <c r="Z342" s="2" t="s">
        <v>3111</v>
      </c>
      <c r="AA342" s="2" t="s">
        <v>3112</v>
      </c>
      <c r="AF342">
        <v>2014</v>
      </c>
      <c r="AG342">
        <v>2014</v>
      </c>
      <c r="AH342">
        <v>2014</v>
      </c>
      <c r="AI342">
        <v>2019</v>
      </c>
      <c r="AM342" t="s">
        <v>91</v>
      </c>
      <c r="AN342" s="1">
        <v>43640</v>
      </c>
      <c r="AR342">
        <v>0</v>
      </c>
      <c r="AS342">
        <v>24130.11</v>
      </c>
      <c r="AT342">
        <v>24879.66</v>
      </c>
      <c r="AU342">
        <v>0</v>
      </c>
      <c r="AZ342">
        <v>1061</v>
      </c>
      <c r="BA342">
        <v>101</v>
      </c>
      <c r="BB342">
        <v>39</v>
      </c>
      <c r="BC342">
        <v>209</v>
      </c>
      <c r="BH342">
        <v>61.58</v>
      </c>
      <c r="BI342">
        <v>91.3</v>
      </c>
      <c r="BJ342">
        <v>92.55</v>
      </c>
      <c r="BK342">
        <v>39.36</v>
      </c>
      <c r="BP342" s="3">
        <v>64000000</v>
      </c>
      <c r="BR342" s="20">
        <v>68</v>
      </c>
      <c r="BS342" s="20">
        <v>163</v>
      </c>
      <c r="BT342" s="20">
        <v>1649</v>
      </c>
      <c r="BW342" s="20">
        <v>1812</v>
      </c>
      <c r="BX342" s="22">
        <v>49009.77</v>
      </c>
      <c r="BY342">
        <v>98</v>
      </c>
      <c r="BZ342">
        <v>91.57</v>
      </c>
      <c r="CA342">
        <v>0</v>
      </c>
      <c r="CB342">
        <v>2.7</v>
      </c>
      <c r="CC342">
        <v>0</v>
      </c>
    </row>
    <row r="343" spans="1:81" ht="34" x14ac:dyDescent="0.2">
      <c r="A343" t="s">
        <v>3113</v>
      </c>
      <c r="B343" t="s">
        <v>3114</v>
      </c>
      <c r="C343" t="s">
        <v>3115</v>
      </c>
      <c r="D343" t="s">
        <v>3116</v>
      </c>
      <c r="E343" s="2" t="s">
        <v>3117</v>
      </c>
      <c r="H343" s="3">
        <v>17000000</v>
      </c>
      <c r="I343" s="3">
        <v>50000000</v>
      </c>
      <c r="P343" s="3">
        <v>85000000</v>
      </c>
      <c r="Q343" s="3">
        <v>333500000</v>
      </c>
      <c r="X343" s="2" t="s">
        <v>3118</v>
      </c>
      <c r="Y343" s="2" t="s">
        <v>3119</v>
      </c>
      <c r="AF343">
        <v>2012</v>
      </c>
      <c r="AG343">
        <v>2014</v>
      </c>
      <c r="AM343" t="s">
        <v>114</v>
      </c>
      <c r="AN343" s="1">
        <v>41674</v>
      </c>
      <c r="AO343" s="3">
        <v>333500000</v>
      </c>
      <c r="AR343">
        <v>0</v>
      </c>
      <c r="AS343">
        <v>48731.68</v>
      </c>
      <c r="AZ343">
        <v>654</v>
      </c>
      <c r="BA343">
        <v>44</v>
      </c>
      <c r="BH343">
        <v>59.67</v>
      </c>
      <c r="BI343">
        <v>96.26</v>
      </c>
      <c r="BO343">
        <v>1</v>
      </c>
      <c r="BP343" s="3">
        <v>67000000</v>
      </c>
      <c r="BR343" s="20">
        <v>491</v>
      </c>
      <c r="BW343" s="20">
        <v>0</v>
      </c>
      <c r="BX343" s="22">
        <v>48731.68</v>
      </c>
      <c r="BY343">
        <v>99</v>
      </c>
      <c r="BZ343">
        <v>91.48</v>
      </c>
      <c r="CC343">
        <v>1</v>
      </c>
    </row>
    <row r="344" spans="1:81" ht="34" x14ac:dyDescent="0.2">
      <c r="A344" t="s">
        <v>3120</v>
      </c>
      <c r="B344" t="s">
        <v>3121</v>
      </c>
      <c r="C344" t="s">
        <v>3122</v>
      </c>
      <c r="D344" t="s">
        <v>3123</v>
      </c>
      <c r="E344" s="2" t="s">
        <v>3124</v>
      </c>
      <c r="H344" s="3">
        <v>2000000</v>
      </c>
      <c r="I344" s="3">
        <v>10000000</v>
      </c>
      <c r="K344" s="3">
        <v>100000000</v>
      </c>
      <c r="P344" s="3">
        <v>10000000</v>
      </c>
      <c r="Q344" s="3">
        <v>66700000</v>
      </c>
      <c r="S344" s="3">
        <v>1500000000</v>
      </c>
      <c r="X344" s="2" t="s">
        <v>339</v>
      </c>
      <c r="Y344" s="2" t="s">
        <v>3125</v>
      </c>
      <c r="Z344" s="2" t="s">
        <v>3126</v>
      </c>
      <c r="AA344" s="2" t="s">
        <v>3127</v>
      </c>
      <c r="AF344">
        <v>2013</v>
      </c>
      <c r="AG344">
        <v>2014</v>
      </c>
      <c r="AH344">
        <v>2016</v>
      </c>
      <c r="AI344">
        <v>2018</v>
      </c>
      <c r="AL344" s="3">
        <v>100000000</v>
      </c>
      <c r="AM344" t="s">
        <v>91</v>
      </c>
      <c r="AN344" s="1">
        <v>43763</v>
      </c>
      <c r="AO344" s="3">
        <v>1000000000</v>
      </c>
      <c r="AR344">
        <v>0</v>
      </c>
      <c r="AS344">
        <v>24126.85</v>
      </c>
      <c r="AT344">
        <v>20888.61</v>
      </c>
      <c r="AU344">
        <v>2844.25</v>
      </c>
      <c r="AZ344">
        <v>807</v>
      </c>
      <c r="BA344">
        <v>102</v>
      </c>
      <c r="BB344">
        <v>48</v>
      </c>
      <c r="BC344">
        <v>110</v>
      </c>
      <c r="BH344">
        <v>59.88</v>
      </c>
      <c r="BI344">
        <v>91.22</v>
      </c>
      <c r="BJ344">
        <v>91.95</v>
      </c>
      <c r="BK344">
        <v>68.680000000000007</v>
      </c>
      <c r="BO344">
        <v>12.59</v>
      </c>
      <c r="BP344" s="3">
        <v>234835624</v>
      </c>
      <c r="BR344" s="20">
        <v>365</v>
      </c>
      <c r="BS344" s="20">
        <v>919</v>
      </c>
      <c r="BT344" s="20">
        <v>489</v>
      </c>
      <c r="BW344" s="20">
        <v>2003</v>
      </c>
      <c r="BX344" s="22">
        <v>47859.71</v>
      </c>
      <c r="BY344">
        <v>100</v>
      </c>
      <c r="BZ344">
        <v>91.39</v>
      </c>
      <c r="CA344">
        <v>22.49</v>
      </c>
      <c r="CB344">
        <v>0</v>
      </c>
      <c r="CC344">
        <v>14.99</v>
      </c>
    </row>
    <row r="345" spans="1:81" ht="34" x14ac:dyDescent="0.2">
      <c r="A345" t="s">
        <v>3128</v>
      </c>
      <c r="B345" t="s">
        <v>3129</v>
      </c>
      <c r="C345" t="s">
        <v>3130</v>
      </c>
      <c r="D345" t="s">
        <v>3131</v>
      </c>
      <c r="E345" s="2" t="s">
        <v>3132</v>
      </c>
      <c r="H345" s="3">
        <v>3000000</v>
      </c>
      <c r="I345" s="3">
        <v>17500000</v>
      </c>
      <c r="J345" s="3">
        <v>30000000</v>
      </c>
      <c r="P345" s="3">
        <v>15000000</v>
      </c>
      <c r="Q345" s="3">
        <v>116725000</v>
      </c>
      <c r="R345" s="3">
        <v>300000000</v>
      </c>
      <c r="X345" s="2" t="s">
        <v>3133</v>
      </c>
      <c r="Y345" s="2" t="s">
        <v>3134</v>
      </c>
      <c r="Z345" s="2" t="s">
        <v>3135</v>
      </c>
      <c r="AF345">
        <v>2013</v>
      </c>
      <c r="AG345">
        <v>2014</v>
      </c>
      <c r="AH345">
        <v>2015</v>
      </c>
      <c r="AL345" s="3">
        <v>30000000</v>
      </c>
      <c r="AM345" t="s">
        <v>90</v>
      </c>
      <c r="AN345" s="1">
        <v>42328</v>
      </c>
      <c r="AO345" s="3">
        <v>300000000</v>
      </c>
      <c r="AR345">
        <v>0</v>
      </c>
      <c r="AS345">
        <v>4226.3900000000003</v>
      </c>
      <c r="AT345">
        <v>42887.23</v>
      </c>
      <c r="AZ345">
        <v>807</v>
      </c>
      <c r="BA345">
        <v>210</v>
      </c>
      <c r="BB345">
        <v>32</v>
      </c>
      <c r="BH345">
        <v>59.88</v>
      </c>
      <c r="BI345">
        <v>81.83</v>
      </c>
      <c r="BJ345">
        <v>95.24</v>
      </c>
      <c r="BO345">
        <v>2.31</v>
      </c>
      <c r="BP345" s="3">
        <v>50500000</v>
      </c>
      <c r="BR345" s="20">
        <v>367</v>
      </c>
      <c r="BS345" s="20">
        <v>443</v>
      </c>
      <c r="BW345" s="20">
        <v>443</v>
      </c>
      <c r="BX345" s="22">
        <v>47113.62</v>
      </c>
      <c r="BY345">
        <v>101</v>
      </c>
      <c r="BZ345">
        <v>91.3</v>
      </c>
      <c r="CA345">
        <v>2.57</v>
      </c>
      <c r="CB345">
        <v>2.57</v>
      </c>
      <c r="CC345">
        <v>2.57</v>
      </c>
    </row>
    <row r="346" spans="1:81" ht="34" x14ac:dyDescent="0.2">
      <c r="A346" t="s">
        <v>3136</v>
      </c>
      <c r="B346" t="s">
        <v>3137</v>
      </c>
      <c r="C346" t="s">
        <v>3138</v>
      </c>
      <c r="D346" t="s">
        <v>3139</v>
      </c>
      <c r="E346" s="2" t="s">
        <v>3140</v>
      </c>
      <c r="H346" s="3">
        <v>30000000</v>
      </c>
      <c r="I346" s="3">
        <v>35000000</v>
      </c>
      <c r="J346" s="3">
        <v>61000000</v>
      </c>
      <c r="K346" s="3">
        <v>166000000</v>
      </c>
      <c r="P346" s="3">
        <v>150000000</v>
      </c>
      <c r="Q346" s="3">
        <v>233450000</v>
      </c>
      <c r="R346" s="3">
        <v>610000000</v>
      </c>
      <c r="S346" s="3">
        <v>2490000000</v>
      </c>
      <c r="X346" s="2" t="s">
        <v>3141</v>
      </c>
      <c r="Y346" s="2" t="s">
        <v>3141</v>
      </c>
      <c r="Z346" s="2" t="s">
        <v>3142</v>
      </c>
      <c r="AA346" s="2" t="s">
        <v>3143</v>
      </c>
      <c r="AF346">
        <v>2012</v>
      </c>
      <c r="AG346">
        <v>2014</v>
      </c>
      <c r="AH346">
        <v>2015</v>
      </c>
      <c r="AI346">
        <v>2017</v>
      </c>
      <c r="AL346" s="3">
        <v>716100000</v>
      </c>
      <c r="AM346" t="s">
        <v>355</v>
      </c>
      <c r="AN346" s="1">
        <v>43025</v>
      </c>
      <c r="AR346">
        <v>6328.6</v>
      </c>
      <c r="AS346">
        <v>29482.82</v>
      </c>
      <c r="AT346">
        <v>11024.74</v>
      </c>
      <c r="AU346">
        <v>2.46</v>
      </c>
      <c r="AZ346">
        <v>79</v>
      </c>
      <c r="BA346">
        <v>78</v>
      </c>
      <c r="BB346">
        <v>105</v>
      </c>
      <c r="BC346">
        <v>140</v>
      </c>
      <c r="BH346">
        <v>95.18</v>
      </c>
      <c r="BI346">
        <v>93.3</v>
      </c>
      <c r="BJ346">
        <v>84.02</v>
      </c>
      <c r="BK346">
        <v>49.64</v>
      </c>
      <c r="BP346" s="3">
        <v>1243487955</v>
      </c>
      <c r="BR346" s="20">
        <v>827</v>
      </c>
      <c r="BS346" s="20">
        <v>364</v>
      </c>
      <c r="BT346" s="20">
        <v>762</v>
      </c>
      <c r="BW346" s="20">
        <v>1126</v>
      </c>
      <c r="BX346" s="22">
        <v>46838.62</v>
      </c>
      <c r="BY346">
        <v>102</v>
      </c>
      <c r="BZ346">
        <v>91.22</v>
      </c>
      <c r="CA346">
        <v>10.67</v>
      </c>
      <c r="CB346">
        <v>2.61</v>
      </c>
      <c r="CC346">
        <v>0</v>
      </c>
    </row>
    <row r="347" spans="1:81" ht="34" x14ac:dyDescent="0.2">
      <c r="A347" t="s">
        <v>3144</v>
      </c>
      <c r="B347" t="s">
        <v>3145</v>
      </c>
      <c r="C347" t="s">
        <v>3146</v>
      </c>
      <c r="D347" t="s">
        <v>3147</v>
      </c>
      <c r="E347" s="2" t="s">
        <v>3148</v>
      </c>
      <c r="G347" s="3">
        <v>200000</v>
      </c>
      <c r="H347" s="3">
        <v>1420600</v>
      </c>
      <c r="I347" s="3">
        <v>6000000</v>
      </c>
      <c r="O347" s="3">
        <v>1000000</v>
      </c>
      <c r="P347" s="3">
        <v>7103000</v>
      </c>
      <c r="Q347" s="3">
        <v>40020000</v>
      </c>
      <c r="X347" s="2" t="s">
        <v>3149</v>
      </c>
      <c r="Y347" s="2" t="s">
        <v>3149</v>
      </c>
      <c r="AE347">
        <v>2013</v>
      </c>
      <c r="AF347">
        <v>2013</v>
      </c>
      <c r="AG347">
        <v>2014</v>
      </c>
      <c r="AM347" t="s">
        <v>114</v>
      </c>
      <c r="AN347" s="1">
        <v>42039</v>
      </c>
      <c r="AQ347">
        <v>0</v>
      </c>
      <c r="AR347">
        <v>83.99</v>
      </c>
      <c r="AS347">
        <v>45635.48</v>
      </c>
      <c r="AY347">
        <v>2604</v>
      </c>
      <c r="AZ347">
        <v>412</v>
      </c>
      <c r="BA347">
        <v>49</v>
      </c>
      <c r="BG347">
        <v>63.89</v>
      </c>
      <c r="BH347">
        <v>79.540000000000006</v>
      </c>
      <c r="BI347">
        <v>95.83</v>
      </c>
      <c r="BP347" s="3">
        <v>10120600</v>
      </c>
      <c r="BQ347" s="20">
        <v>299</v>
      </c>
      <c r="BR347" s="20">
        <v>350</v>
      </c>
      <c r="BW347" s="20">
        <v>84</v>
      </c>
      <c r="BX347" s="22">
        <v>45719.47</v>
      </c>
      <c r="BY347">
        <v>103</v>
      </c>
      <c r="BZ347">
        <v>91.13</v>
      </c>
      <c r="CC347">
        <v>0</v>
      </c>
    </row>
    <row r="348" spans="1:81" ht="34" x14ac:dyDescent="0.2">
      <c r="A348" t="s">
        <v>3150</v>
      </c>
      <c r="B348" t="s">
        <v>3151</v>
      </c>
      <c r="C348" t="s">
        <v>3152</v>
      </c>
      <c r="D348" t="s">
        <v>3150</v>
      </c>
      <c r="E348" s="2" t="s">
        <v>3153</v>
      </c>
      <c r="H348" s="3">
        <v>9790000</v>
      </c>
      <c r="I348" s="3">
        <v>10000000</v>
      </c>
      <c r="P348" s="3">
        <v>48950000</v>
      </c>
      <c r="Q348" s="3">
        <v>66700000</v>
      </c>
      <c r="X348" s="2" t="s">
        <v>3154</v>
      </c>
      <c r="Y348" s="2" t="s">
        <v>3155</v>
      </c>
      <c r="AA348" s="2" t="s">
        <v>3156</v>
      </c>
      <c r="AF348">
        <v>2013</v>
      </c>
      <c r="AG348">
        <v>2014</v>
      </c>
      <c r="AI348">
        <v>2019</v>
      </c>
      <c r="AM348" t="s">
        <v>91</v>
      </c>
      <c r="AN348" s="1">
        <v>43767</v>
      </c>
      <c r="AR348">
        <v>0</v>
      </c>
      <c r="AS348">
        <v>45635.48</v>
      </c>
      <c r="AU348">
        <v>0</v>
      </c>
      <c r="AZ348">
        <v>807</v>
      </c>
      <c r="BA348">
        <v>49</v>
      </c>
      <c r="BC348">
        <v>209</v>
      </c>
      <c r="BH348">
        <v>59.88</v>
      </c>
      <c r="BI348">
        <v>95.83</v>
      </c>
      <c r="BK348">
        <v>39.36</v>
      </c>
      <c r="BP348" s="3">
        <v>19790000</v>
      </c>
      <c r="BR348" s="20">
        <v>258</v>
      </c>
      <c r="BW348" s="20">
        <v>1961</v>
      </c>
      <c r="BX348" s="22">
        <v>45635.48</v>
      </c>
      <c r="BY348">
        <v>104</v>
      </c>
      <c r="BZ348">
        <v>91.04</v>
      </c>
      <c r="CC348">
        <v>0</v>
      </c>
    </row>
    <row r="349" spans="1:81" ht="34" x14ac:dyDescent="0.2">
      <c r="A349" t="s">
        <v>3157</v>
      </c>
      <c r="B349" t="s">
        <v>3158</v>
      </c>
      <c r="C349" t="s">
        <v>3159</v>
      </c>
      <c r="E349" s="2" t="s">
        <v>3160</v>
      </c>
      <c r="H349" s="3">
        <v>3000000</v>
      </c>
      <c r="I349" s="3">
        <v>10000000</v>
      </c>
      <c r="P349" s="3">
        <v>15000000</v>
      </c>
      <c r="Q349" s="3">
        <v>66700000</v>
      </c>
      <c r="X349" s="2" t="s">
        <v>567</v>
      </c>
      <c r="Y349" s="2" t="s">
        <v>3161</v>
      </c>
      <c r="AF349">
        <v>2011</v>
      </c>
      <c r="AG349">
        <v>2014</v>
      </c>
      <c r="AL349" s="3">
        <v>10000000</v>
      </c>
      <c r="AM349" t="s">
        <v>89</v>
      </c>
      <c r="AN349" s="1">
        <v>41910</v>
      </c>
      <c r="AO349" s="3">
        <v>66700000</v>
      </c>
      <c r="AR349">
        <v>0</v>
      </c>
      <c r="AS349">
        <v>45635.48</v>
      </c>
      <c r="AZ349">
        <v>1</v>
      </c>
      <c r="BA349">
        <v>49</v>
      </c>
      <c r="BH349">
        <v>100</v>
      </c>
      <c r="BI349">
        <v>95.83</v>
      </c>
      <c r="BO349">
        <v>1</v>
      </c>
      <c r="BP349" s="3">
        <v>13000000</v>
      </c>
      <c r="BR349" s="20">
        <v>1062</v>
      </c>
      <c r="BW349" s="20">
        <v>0</v>
      </c>
      <c r="BX349" s="22">
        <v>45635.48</v>
      </c>
      <c r="BY349">
        <v>104</v>
      </c>
      <c r="BZ349">
        <v>91.04</v>
      </c>
      <c r="CC349">
        <v>1</v>
      </c>
    </row>
    <row r="350" spans="1:81" ht="68" x14ac:dyDescent="0.2">
      <c r="A350" t="s">
        <v>3162</v>
      </c>
      <c r="B350" t="s">
        <v>3163</v>
      </c>
      <c r="C350" t="s">
        <v>3164</v>
      </c>
      <c r="D350" t="s">
        <v>3165</v>
      </c>
      <c r="E350" s="2" t="s">
        <v>3166</v>
      </c>
      <c r="H350" s="3">
        <v>5000000</v>
      </c>
      <c r="I350" s="3">
        <v>20000000</v>
      </c>
      <c r="J350" s="3">
        <v>40000000</v>
      </c>
      <c r="K350" s="3">
        <v>50000000</v>
      </c>
      <c r="P350" s="3">
        <v>25000000</v>
      </c>
      <c r="Q350" s="3">
        <v>133400000</v>
      </c>
      <c r="R350" s="3">
        <v>400000000</v>
      </c>
      <c r="S350" s="3">
        <v>750000000</v>
      </c>
      <c r="X350" s="2" t="s">
        <v>3167</v>
      </c>
      <c r="Y350" s="2" t="s">
        <v>3168</v>
      </c>
      <c r="Z350" s="2" t="s">
        <v>3169</v>
      </c>
      <c r="AA350" s="2" t="s">
        <v>3170</v>
      </c>
      <c r="AF350">
        <v>2014</v>
      </c>
      <c r="AG350">
        <v>2014</v>
      </c>
      <c r="AH350">
        <v>2015</v>
      </c>
      <c r="AI350">
        <v>2020</v>
      </c>
      <c r="AL350" s="3">
        <v>50000000</v>
      </c>
      <c r="AM350" t="s">
        <v>91</v>
      </c>
      <c r="AN350" s="1">
        <v>43859</v>
      </c>
      <c r="AO350" s="3">
        <v>750000000</v>
      </c>
      <c r="AR350">
        <v>0</v>
      </c>
      <c r="AS350">
        <v>37639.49</v>
      </c>
      <c r="AT350">
        <v>7561.76</v>
      </c>
      <c r="AU350">
        <v>10.87</v>
      </c>
      <c r="AZ350">
        <v>1061</v>
      </c>
      <c r="BA350">
        <v>59</v>
      </c>
      <c r="BB350">
        <v>146</v>
      </c>
      <c r="BC350">
        <v>195</v>
      </c>
      <c r="BH350">
        <v>61.58</v>
      </c>
      <c r="BI350">
        <v>94.96</v>
      </c>
      <c r="BJ350">
        <v>77.73</v>
      </c>
      <c r="BK350">
        <v>38.99</v>
      </c>
      <c r="BO350">
        <v>4.72</v>
      </c>
      <c r="BP350" s="3">
        <v>115000000</v>
      </c>
      <c r="BR350" s="20">
        <v>216</v>
      </c>
      <c r="BS350" s="20">
        <v>216</v>
      </c>
      <c r="BT350" s="20">
        <v>1667</v>
      </c>
      <c r="BW350" s="20">
        <v>1883</v>
      </c>
      <c r="BX350" s="22">
        <v>45212.12</v>
      </c>
      <c r="BY350">
        <v>106</v>
      </c>
      <c r="BZ350">
        <v>90.87</v>
      </c>
      <c r="CA350">
        <v>3</v>
      </c>
      <c r="CB350">
        <v>3</v>
      </c>
      <c r="CC350">
        <v>5.62</v>
      </c>
    </row>
    <row r="351" spans="1:81" ht="51" x14ac:dyDescent="0.2">
      <c r="A351" t="s">
        <v>3171</v>
      </c>
      <c r="B351" t="s">
        <v>3172</v>
      </c>
      <c r="C351" t="s">
        <v>3173</v>
      </c>
      <c r="D351" t="s">
        <v>3174</v>
      </c>
      <c r="E351" s="2" t="s">
        <v>3175</v>
      </c>
      <c r="G351" s="3">
        <v>2349996</v>
      </c>
      <c r="H351" s="3">
        <v>6000000</v>
      </c>
      <c r="I351" s="3">
        <v>10000000</v>
      </c>
      <c r="J351" s="3">
        <v>27000000</v>
      </c>
      <c r="K351" s="3">
        <v>3999990</v>
      </c>
      <c r="O351" s="3">
        <v>23499960</v>
      </c>
      <c r="P351" s="3">
        <v>30000000</v>
      </c>
      <c r="Q351" s="3">
        <v>66700000</v>
      </c>
      <c r="R351" s="3">
        <v>270000000</v>
      </c>
      <c r="S351" s="3">
        <v>59999850</v>
      </c>
      <c r="W351" s="2" t="s">
        <v>3176</v>
      </c>
      <c r="X351" s="2" t="s">
        <v>3177</v>
      </c>
      <c r="Y351" s="2" t="s">
        <v>3178</v>
      </c>
      <c r="Z351" s="2" t="s">
        <v>3179</v>
      </c>
      <c r="AA351" s="2" t="s">
        <v>3180</v>
      </c>
      <c r="AB351" s="2" t="s">
        <v>3181</v>
      </c>
      <c r="AE351">
        <v>2012</v>
      </c>
      <c r="AF351">
        <v>2013</v>
      </c>
      <c r="AG351">
        <v>2014</v>
      </c>
      <c r="AH351">
        <v>2018</v>
      </c>
      <c r="AI351">
        <v>2019</v>
      </c>
      <c r="AJ351">
        <v>2021</v>
      </c>
      <c r="AM351" t="s">
        <v>92</v>
      </c>
      <c r="AN351" s="1">
        <v>44521</v>
      </c>
      <c r="AQ351">
        <v>0.23</v>
      </c>
      <c r="AR351">
        <v>238.32</v>
      </c>
      <c r="AS351">
        <v>13165.46</v>
      </c>
      <c r="AT351">
        <v>26685.88</v>
      </c>
      <c r="AU351">
        <v>4147.43</v>
      </c>
      <c r="AV351">
        <v>209.55</v>
      </c>
      <c r="AY351">
        <v>1816</v>
      </c>
      <c r="AZ351">
        <v>355</v>
      </c>
      <c r="BA351">
        <v>136</v>
      </c>
      <c r="BB351">
        <v>88</v>
      </c>
      <c r="BC351">
        <v>131</v>
      </c>
      <c r="BD351">
        <v>172</v>
      </c>
      <c r="BG351">
        <v>64.61</v>
      </c>
      <c r="BH351">
        <v>82.38</v>
      </c>
      <c r="BI351">
        <v>88.26</v>
      </c>
      <c r="BJ351">
        <v>89.8</v>
      </c>
      <c r="BK351">
        <v>62.1</v>
      </c>
      <c r="BL351">
        <v>31.6</v>
      </c>
      <c r="BP351" s="3">
        <v>141849986</v>
      </c>
      <c r="BQ351" s="20">
        <v>293</v>
      </c>
      <c r="BR351" s="20">
        <v>502</v>
      </c>
      <c r="BS351" s="20">
        <v>1588</v>
      </c>
      <c r="BT351" s="20">
        <v>344</v>
      </c>
      <c r="BU351" s="20">
        <v>754</v>
      </c>
      <c r="BW351" s="20">
        <v>2686</v>
      </c>
      <c r="BX351" s="22">
        <v>44446.87</v>
      </c>
      <c r="BY351">
        <v>107</v>
      </c>
      <c r="BZ351">
        <v>90.78</v>
      </c>
      <c r="CA351">
        <v>4.05</v>
      </c>
      <c r="CC351">
        <v>0</v>
      </c>
    </row>
    <row r="352" spans="1:81" ht="51" x14ac:dyDescent="0.2">
      <c r="A352" t="s">
        <v>3182</v>
      </c>
      <c r="B352" t="s">
        <v>3183</v>
      </c>
      <c r="C352" t="s">
        <v>3184</v>
      </c>
      <c r="D352" t="s">
        <v>3185</v>
      </c>
      <c r="E352" s="2" t="s">
        <v>3186</v>
      </c>
      <c r="H352" s="3">
        <v>3500000</v>
      </c>
      <c r="I352" s="3">
        <v>7000000</v>
      </c>
      <c r="J352" s="3">
        <v>50000000</v>
      </c>
      <c r="K352" s="3">
        <v>165000000</v>
      </c>
      <c r="P352" s="3">
        <v>17500000</v>
      </c>
      <c r="Q352" s="3">
        <v>46690000</v>
      </c>
      <c r="R352" s="3">
        <v>500000000</v>
      </c>
      <c r="S352" s="3">
        <v>1000000000</v>
      </c>
      <c r="X352" s="2" t="s">
        <v>3187</v>
      </c>
      <c r="Y352" s="2" t="s">
        <v>3188</v>
      </c>
      <c r="Z352" s="2" t="s">
        <v>3189</v>
      </c>
      <c r="AA352" s="2" t="s">
        <v>3190</v>
      </c>
      <c r="AF352">
        <v>2012</v>
      </c>
      <c r="AG352">
        <v>2014</v>
      </c>
      <c r="AH352">
        <v>2016</v>
      </c>
      <c r="AI352">
        <v>2018</v>
      </c>
      <c r="AM352" t="s">
        <v>355</v>
      </c>
      <c r="AN352" s="1">
        <v>43377</v>
      </c>
      <c r="AO352" s="3">
        <v>3511536930</v>
      </c>
      <c r="AR352">
        <v>6.53</v>
      </c>
      <c r="AS352">
        <v>0.16</v>
      </c>
      <c r="AT352">
        <v>5904.16</v>
      </c>
      <c r="AU352">
        <v>38252.730000000003</v>
      </c>
      <c r="AZ352">
        <v>494</v>
      </c>
      <c r="BA352">
        <v>547</v>
      </c>
      <c r="BB352">
        <v>108</v>
      </c>
      <c r="BC352">
        <v>32</v>
      </c>
      <c r="BH352">
        <v>69.55</v>
      </c>
      <c r="BI352">
        <v>52.52</v>
      </c>
      <c r="BJ352">
        <v>81.680000000000007</v>
      </c>
      <c r="BK352">
        <v>91.09</v>
      </c>
      <c r="BN352" t="s">
        <v>133</v>
      </c>
      <c r="BO352">
        <v>63.18</v>
      </c>
      <c r="BP352" s="3">
        <v>226500000</v>
      </c>
      <c r="BR352" s="20">
        <v>775</v>
      </c>
      <c r="BS352" s="20">
        <v>553</v>
      </c>
      <c r="BT352" s="20">
        <v>988</v>
      </c>
      <c r="BW352" s="20">
        <v>1541</v>
      </c>
      <c r="BX352" s="22">
        <v>44163.58</v>
      </c>
      <c r="BY352">
        <v>108</v>
      </c>
      <c r="BZ352">
        <v>90.7</v>
      </c>
      <c r="CA352">
        <v>21.42</v>
      </c>
      <c r="CB352">
        <v>10.71</v>
      </c>
      <c r="CC352">
        <v>75.209999999999994</v>
      </c>
    </row>
    <row r="353" spans="1:81" ht="68" x14ac:dyDescent="0.2">
      <c r="A353" t="s">
        <v>3191</v>
      </c>
      <c r="B353" t="s">
        <v>3192</v>
      </c>
      <c r="C353" t="s">
        <v>3193</v>
      </c>
      <c r="D353" t="s">
        <v>3194</v>
      </c>
      <c r="E353" s="2" t="s">
        <v>3195</v>
      </c>
      <c r="H353" s="3">
        <v>12000000</v>
      </c>
      <c r="J353" s="3">
        <v>207000000</v>
      </c>
      <c r="K353" s="3">
        <v>220000000</v>
      </c>
      <c r="L353" s="3">
        <v>40000000</v>
      </c>
      <c r="P353" s="3">
        <v>60000000</v>
      </c>
      <c r="R353" s="3">
        <v>700000000</v>
      </c>
      <c r="S353" s="3">
        <v>3300000000</v>
      </c>
      <c r="T353" s="3">
        <v>1200000000</v>
      </c>
      <c r="X353" s="2" t="s">
        <v>3196</v>
      </c>
      <c r="Y353" s="2" t="s">
        <v>3197</v>
      </c>
      <c r="Z353" s="2" t="s">
        <v>3198</v>
      </c>
      <c r="AA353" s="2" t="s">
        <v>3199</v>
      </c>
      <c r="AB353" s="2" t="s">
        <v>3200</v>
      </c>
      <c r="AF353">
        <v>2013</v>
      </c>
      <c r="AG353">
        <v>2014</v>
      </c>
      <c r="AH353">
        <v>2015</v>
      </c>
      <c r="AI353">
        <v>2017</v>
      </c>
      <c r="AJ353">
        <v>2018</v>
      </c>
      <c r="AM353" t="s">
        <v>695</v>
      </c>
      <c r="AN353" s="1">
        <v>43319</v>
      </c>
      <c r="AO353" s="3">
        <v>1200000000</v>
      </c>
      <c r="AR353">
        <v>1811.31</v>
      </c>
      <c r="AS353">
        <v>0</v>
      </c>
      <c r="AT353">
        <v>41769.019999999997</v>
      </c>
      <c r="AU353">
        <v>0</v>
      </c>
      <c r="AV353">
        <v>0</v>
      </c>
      <c r="AZ353">
        <v>203</v>
      </c>
      <c r="BA353">
        <v>548</v>
      </c>
      <c r="BB353">
        <v>37</v>
      </c>
      <c r="BC353">
        <v>143</v>
      </c>
      <c r="BD353">
        <v>86</v>
      </c>
      <c r="BH353">
        <v>89.95</v>
      </c>
      <c r="BI353">
        <v>52.43</v>
      </c>
      <c r="BJ353">
        <v>94.47</v>
      </c>
      <c r="BK353">
        <v>48.55</v>
      </c>
      <c r="BL353">
        <v>39.29</v>
      </c>
      <c r="BN353" t="s">
        <v>101</v>
      </c>
      <c r="BP353" s="3">
        <v>549000000</v>
      </c>
      <c r="BR353" s="20">
        <v>281</v>
      </c>
      <c r="BS353" s="20">
        <v>316</v>
      </c>
      <c r="BT353" s="20">
        <v>713</v>
      </c>
      <c r="BU353" s="20">
        <v>370</v>
      </c>
      <c r="BW353" s="20">
        <v>1399</v>
      </c>
      <c r="BX353" s="22">
        <v>43580.33</v>
      </c>
      <c r="BY353">
        <v>109</v>
      </c>
      <c r="BZ353">
        <v>90.61</v>
      </c>
    </row>
    <row r="354" spans="1:81" ht="34" x14ac:dyDescent="0.2">
      <c r="A354" t="s">
        <v>3201</v>
      </c>
      <c r="B354" t="s">
        <v>3202</v>
      </c>
      <c r="C354" t="s">
        <v>3203</v>
      </c>
      <c r="D354" t="s">
        <v>3204</v>
      </c>
      <c r="E354" s="2" t="s">
        <v>3205</v>
      </c>
      <c r="H354" s="3">
        <v>20000000</v>
      </c>
      <c r="I354" s="3">
        <v>30000000</v>
      </c>
      <c r="J354" s="3">
        <v>50000000</v>
      </c>
      <c r="P354" s="3">
        <v>100000000</v>
      </c>
      <c r="Q354" s="3">
        <v>200100000</v>
      </c>
      <c r="R354" s="3">
        <v>500000000</v>
      </c>
      <c r="W354" s="2" t="s">
        <v>3206</v>
      </c>
      <c r="X354" s="2" t="s">
        <v>3207</v>
      </c>
      <c r="Y354" s="2" t="e">
        <f>+ND Capital, DAG Ventures, Kleiner Perkins, OrbiMed</f>
        <v>#NAME?</v>
      </c>
      <c r="Z354" s="2" t="e">
        <f>+ND Capital, DAG Ventures, Google Ventures, HBM Healthcare Investments AG, Industrial Investors Group, Kleiner Perkins, OrbiMed</f>
        <v>#NAME?</v>
      </c>
      <c r="AE354">
        <v>2012</v>
      </c>
      <c r="AF354">
        <v>2013</v>
      </c>
      <c r="AG354">
        <v>2014</v>
      </c>
      <c r="AH354">
        <v>2016</v>
      </c>
      <c r="AM354" t="s">
        <v>114</v>
      </c>
      <c r="AN354" s="1">
        <v>42976</v>
      </c>
      <c r="AO354" s="3">
        <v>447300000</v>
      </c>
      <c r="AQ354">
        <v>0</v>
      </c>
      <c r="AR354">
        <v>8205.9500000000007</v>
      </c>
      <c r="AS354">
        <v>18929.669999999998</v>
      </c>
      <c r="AT354">
        <v>15694.9</v>
      </c>
      <c r="AY354">
        <v>1848</v>
      </c>
      <c r="AZ354">
        <v>69</v>
      </c>
      <c r="BA354">
        <v>110</v>
      </c>
      <c r="BB354">
        <v>62</v>
      </c>
      <c r="BG354">
        <v>63.99</v>
      </c>
      <c r="BH354">
        <v>96.62</v>
      </c>
      <c r="BI354">
        <v>90.52</v>
      </c>
      <c r="BJ354">
        <v>89.55</v>
      </c>
      <c r="BO354">
        <v>2.0099999999999998</v>
      </c>
      <c r="BP354" s="3">
        <v>167000000</v>
      </c>
      <c r="BQ354" s="20">
        <v>694</v>
      </c>
      <c r="BR354" s="20">
        <v>184</v>
      </c>
      <c r="BS354" s="20">
        <v>623</v>
      </c>
      <c r="BW354" s="20">
        <v>1189</v>
      </c>
      <c r="BX354" s="22">
        <v>42830.52</v>
      </c>
      <c r="BY354">
        <v>110</v>
      </c>
      <c r="BZ354">
        <v>90.52</v>
      </c>
      <c r="CA354">
        <v>2.5</v>
      </c>
      <c r="CB354">
        <v>2.5</v>
      </c>
      <c r="CC354">
        <v>2.2400000000000002</v>
      </c>
    </row>
    <row r="355" spans="1:81" ht="51" x14ac:dyDescent="0.2">
      <c r="A355" t="s">
        <v>3208</v>
      </c>
      <c r="B355" t="s">
        <v>3209</v>
      </c>
      <c r="C355" t="s">
        <v>3210</v>
      </c>
      <c r="D355" t="s">
        <v>3211</v>
      </c>
      <c r="E355" s="2" t="s">
        <v>3212</v>
      </c>
      <c r="G355" s="3">
        <v>3500000</v>
      </c>
      <c r="I355" s="3">
        <v>12200000</v>
      </c>
      <c r="J355" s="3">
        <v>35000000</v>
      </c>
      <c r="O355" s="3">
        <v>35000000</v>
      </c>
      <c r="Q355" s="3">
        <v>81374000</v>
      </c>
      <c r="R355" s="3">
        <v>350000000</v>
      </c>
      <c r="W355" s="2" t="s">
        <v>1254</v>
      </c>
      <c r="Y355" s="2" t="s">
        <v>3213</v>
      </c>
      <c r="Z355" s="2" t="s">
        <v>3214</v>
      </c>
      <c r="AE355">
        <v>2013</v>
      </c>
      <c r="AG355">
        <v>2014</v>
      </c>
      <c r="AH355">
        <v>2015</v>
      </c>
      <c r="AL355" s="3">
        <v>35000000</v>
      </c>
      <c r="AM355" t="s">
        <v>90</v>
      </c>
      <c r="AN355" s="1">
        <v>42326</v>
      </c>
      <c r="AO355" s="3">
        <v>350000000</v>
      </c>
      <c r="AQ355">
        <v>21.21</v>
      </c>
      <c r="AS355">
        <v>17483.830000000002</v>
      </c>
      <c r="AT355">
        <v>24983.46</v>
      </c>
      <c r="AY355">
        <v>1530</v>
      </c>
      <c r="BA355">
        <v>117</v>
      </c>
      <c r="BB355">
        <v>47</v>
      </c>
      <c r="BG355">
        <v>78.790000000000006</v>
      </c>
      <c r="BI355">
        <v>89.91</v>
      </c>
      <c r="BJ355">
        <v>92.93</v>
      </c>
      <c r="BO355">
        <v>3.87</v>
      </c>
      <c r="BP355" s="3">
        <v>50700000</v>
      </c>
      <c r="BS355" s="20">
        <v>463</v>
      </c>
      <c r="BW355" s="20">
        <v>463</v>
      </c>
      <c r="BX355" s="22">
        <v>42488.5</v>
      </c>
      <c r="BY355">
        <v>111</v>
      </c>
      <c r="BZ355">
        <v>90.43</v>
      </c>
      <c r="CA355">
        <v>4.3</v>
      </c>
      <c r="CB355">
        <v>4.3</v>
      </c>
      <c r="CC355">
        <v>4.3</v>
      </c>
    </row>
    <row r="356" spans="1:81" ht="51" x14ac:dyDescent="0.2">
      <c r="A356" t="s">
        <v>3215</v>
      </c>
      <c r="B356" t="s">
        <v>3216</v>
      </c>
      <c r="C356" t="s">
        <v>3217</v>
      </c>
      <c r="D356" t="s">
        <v>3218</v>
      </c>
      <c r="E356" s="2" t="s">
        <v>3219</v>
      </c>
      <c r="H356" s="3">
        <v>4000000</v>
      </c>
      <c r="I356" s="3">
        <v>40000000</v>
      </c>
      <c r="J356" s="3">
        <v>92697254</v>
      </c>
      <c r="P356" s="3">
        <v>20000000</v>
      </c>
      <c r="Q356" s="3">
        <v>190000000</v>
      </c>
      <c r="R356" s="3">
        <v>926972540</v>
      </c>
      <c r="W356" s="2" t="s">
        <v>3220</v>
      </c>
      <c r="X356" s="2" t="s">
        <v>3221</v>
      </c>
      <c r="Y356" s="2" t="s">
        <v>3222</v>
      </c>
      <c r="Z356" s="2" t="s">
        <v>3223</v>
      </c>
      <c r="AE356">
        <v>2012</v>
      </c>
      <c r="AF356">
        <v>2012</v>
      </c>
      <c r="AG356">
        <v>2014</v>
      </c>
      <c r="AH356">
        <v>2015</v>
      </c>
      <c r="AL356" s="3">
        <v>21902710</v>
      </c>
      <c r="AM356" t="s">
        <v>114</v>
      </c>
      <c r="AN356" s="1">
        <v>42708</v>
      </c>
      <c r="AO356" s="3">
        <v>926972540</v>
      </c>
      <c r="AQ356">
        <v>0</v>
      </c>
      <c r="AR356">
        <v>2.72</v>
      </c>
      <c r="AS356">
        <v>0</v>
      </c>
      <c r="AT356">
        <v>42137.31</v>
      </c>
      <c r="AY356">
        <v>1848</v>
      </c>
      <c r="AZ356">
        <v>519</v>
      </c>
      <c r="BA356">
        <v>548</v>
      </c>
      <c r="BB356">
        <v>34</v>
      </c>
      <c r="BG356">
        <v>63.99</v>
      </c>
      <c r="BH356">
        <v>68</v>
      </c>
      <c r="BI356">
        <v>52.43</v>
      </c>
      <c r="BJ356">
        <v>94.93</v>
      </c>
      <c r="BO356">
        <v>4.3899999999999997</v>
      </c>
      <c r="BP356" s="3">
        <v>519223147</v>
      </c>
      <c r="BQ356" s="20">
        <v>288</v>
      </c>
      <c r="BR356" s="20">
        <v>554</v>
      </c>
      <c r="BS356" s="20">
        <v>461</v>
      </c>
      <c r="BW356" s="20">
        <v>894</v>
      </c>
      <c r="BX356" s="22">
        <v>42140.03</v>
      </c>
      <c r="BY356">
        <v>112</v>
      </c>
      <c r="BZ356">
        <v>90.35</v>
      </c>
      <c r="CA356">
        <v>4.88</v>
      </c>
      <c r="CB356">
        <v>4.88</v>
      </c>
      <c r="CC356">
        <v>4.88</v>
      </c>
    </row>
    <row r="357" spans="1:81" ht="34" x14ac:dyDescent="0.2">
      <c r="A357" t="s">
        <v>3224</v>
      </c>
      <c r="B357" t="s">
        <v>3225</v>
      </c>
      <c r="C357" t="s">
        <v>3226</v>
      </c>
      <c r="D357" t="s">
        <v>3227</v>
      </c>
      <c r="E357" s="2" t="s">
        <v>3228</v>
      </c>
      <c r="H357" s="3">
        <v>6000000</v>
      </c>
      <c r="I357" s="3">
        <v>4000000</v>
      </c>
      <c r="J357" s="3">
        <v>100000000</v>
      </c>
      <c r="P357" s="3">
        <v>30000000</v>
      </c>
      <c r="Q357" s="3">
        <v>26680000</v>
      </c>
      <c r="R357" s="3">
        <v>400000000</v>
      </c>
      <c r="X357" s="2" t="s">
        <v>3229</v>
      </c>
      <c r="Y357" s="2" t="s">
        <v>3230</v>
      </c>
      <c r="Z357" s="2" t="s">
        <v>3231</v>
      </c>
      <c r="AF357">
        <v>2009</v>
      </c>
      <c r="AG357">
        <v>2014</v>
      </c>
      <c r="AH357">
        <v>2015</v>
      </c>
      <c r="AL357" s="3">
        <v>19609923</v>
      </c>
      <c r="AM357" t="s">
        <v>327</v>
      </c>
      <c r="AN357" s="1">
        <v>42470</v>
      </c>
      <c r="AO357" s="3">
        <v>1000000000</v>
      </c>
      <c r="AR357">
        <v>0</v>
      </c>
      <c r="AS357">
        <v>0</v>
      </c>
      <c r="AT357">
        <v>41772.92</v>
      </c>
      <c r="AZ357">
        <v>1</v>
      </c>
      <c r="BA357">
        <v>548</v>
      </c>
      <c r="BB357">
        <v>36</v>
      </c>
      <c r="BH357">
        <v>100</v>
      </c>
      <c r="BI357">
        <v>52.43</v>
      </c>
      <c r="BJ357">
        <v>94.62</v>
      </c>
      <c r="BO357">
        <v>33.729999999999997</v>
      </c>
      <c r="BP357" s="3">
        <v>131591747</v>
      </c>
      <c r="BR357" s="20">
        <v>2050</v>
      </c>
      <c r="BS357" s="20">
        <v>328</v>
      </c>
      <c r="BW357" s="20">
        <v>606</v>
      </c>
      <c r="BX357" s="22">
        <v>41772.92</v>
      </c>
      <c r="BY357">
        <v>113</v>
      </c>
      <c r="BZ357">
        <v>90.26</v>
      </c>
      <c r="CA357">
        <v>14.99</v>
      </c>
      <c r="CB357">
        <v>14.99</v>
      </c>
      <c r="CC357">
        <v>37.479999999999997</v>
      </c>
    </row>
    <row r="358" spans="1:81" ht="34" x14ac:dyDescent="0.2">
      <c r="A358" t="s">
        <v>3232</v>
      </c>
      <c r="B358" t="s">
        <v>3233</v>
      </c>
      <c r="C358" t="s">
        <v>3234</v>
      </c>
      <c r="D358" t="s">
        <v>3235</v>
      </c>
      <c r="E358" s="2" t="s">
        <v>3236</v>
      </c>
      <c r="I358" s="3">
        <v>14000000</v>
      </c>
      <c r="J358" s="3">
        <v>40000000</v>
      </c>
      <c r="Q358" s="3">
        <v>93380000</v>
      </c>
      <c r="R358" s="3">
        <v>400000000</v>
      </c>
      <c r="W358" s="2" t="s">
        <v>3237</v>
      </c>
      <c r="X358" s="2" t="s">
        <v>3238</v>
      </c>
      <c r="Y358" s="2" t="s">
        <v>3239</v>
      </c>
      <c r="Z358" s="2" t="s">
        <v>3240</v>
      </c>
      <c r="AE358">
        <v>2010</v>
      </c>
      <c r="AF358">
        <v>2012</v>
      </c>
      <c r="AG358">
        <v>2014</v>
      </c>
      <c r="AH358">
        <v>2015</v>
      </c>
      <c r="AL358" s="3">
        <v>85000000</v>
      </c>
      <c r="AM358" t="s">
        <v>114</v>
      </c>
      <c r="AN358" s="1">
        <v>42124</v>
      </c>
      <c r="AO358" s="3">
        <v>400000000</v>
      </c>
      <c r="AQ358">
        <v>0</v>
      </c>
      <c r="AR358">
        <v>0</v>
      </c>
      <c r="AS358">
        <v>29691.39</v>
      </c>
      <c r="AT358">
        <v>12029.23</v>
      </c>
      <c r="AY358">
        <v>1</v>
      </c>
      <c r="AZ358">
        <v>654</v>
      </c>
      <c r="BA358">
        <v>73</v>
      </c>
      <c r="BB358">
        <v>99</v>
      </c>
      <c r="BG358">
        <v>100</v>
      </c>
      <c r="BH358">
        <v>59.67</v>
      </c>
      <c r="BI358">
        <v>93.74</v>
      </c>
      <c r="BJ358">
        <v>84.95</v>
      </c>
      <c r="BO358">
        <v>3.86</v>
      </c>
      <c r="BP358" s="3">
        <v>144000000</v>
      </c>
      <c r="BQ358" s="20">
        <v>459</v>
      </c>
      <c r="BR358" s="20">
        <v>720</v>
      </c>
      <c r="BS358" s="20">
        <v>462</v>
      </c>
      <c r="BW358" s="20">
        <v>462</v>
      </c>
      <c r="BX358" s="22">
        <v>41720.620000000003</v>
      </c>
      <c r="BY358">
        <v>114</v>
      </c>
      <c r="BZ358">
        <v>90.17</v>
      </c>
      <c r="CA358">
        <v>4.28</v>
      </c>
      <c r="CB358">
        <v>4.28</v>
      </c>
      <c r="CC358">
        <v>4.28</v>
      </c>
    </row>
    <row r="359" spans="1:81" ht="51" x14ac:dyDescent="0.2">
      <c r="A359" t="s">
        <v>3241</v>
      </c>
      <c r="B359" t="s">
        <v>3242</v>
      </c>
      <c r="C359" t="s">
        <v>3243</v>
      </c>
      <c r="D359" t="s">
        <v>3244</v>
      </c>
      <c r="E359" s="2" t="s">
        <v>3245</v>
      </c>
      <c r="H359" s="3">
        <v>2000000</v>
      </c>
      <c r="I359" s="3">
        <v>30000000</v>
      </c>
      <c r="J359" s="3">
        <v>50000000</v>
      </c>
      <c r="P359" s="3">
        <v>10000000</v>
      </c>
      <c r="Q359" s="3">
        <v>200100000</v>
      </c>
      <c r="R359" s="3">
        <v>500000000</v>
      </c>
      <c r="X359" s="2" t="s">
        <v>3246</v>
      </c>
      <c r="Y359" s="2" t="s">
        <v>3247</v>
      </c>
      <c r="Z359" s="2" t="s">
        <v>3248</v>
      </c>
      <c r="AF359">
        <v>2012</v>
      </c>
      <c r="AG359">
        <v>2014</v>
      </c>
      <c r="AH359">
        <v>2015</v>
      </c>
      <c r="AL359" s="3">
        <v>50000000</v>
      </c>
      <c r="AM359" t="s">
        <v>90</v>
      </c>
      <c r="AN359" s="1">
        <v>42310</v>
      </c>
      <c r="AR359">
        <v>886.13</v>
      </c>
      <c r="AS359">
        <v>34619.15</v>
      </c>
      <c r="AT359">
        <v>5573.45</v>
      </c>
      <c r="AZ359">
        <v>220</v>
      </c>
      <c r="BA359">
        <v>63</v>
      </c>
      <c r="BB359">
        <v>175</v>
      </c>
      <c r="BH359">
        <v>86.47</v>
      </c>
      <c r="BI359">
        <v>94.61</v>
      </c>
      <c r="BJ359">
        <v>73.27</v>
      </c>
      <c r="BP359" s="3">
        <v>110728926</v>
      </c>
      <c r="BR359" s="20">
        <v>603</v>
      </c>
      <c r="BS359" s="20">
        <v>509</v>
      </c>
      <c r="BW359" s="20">
        <v>509</v>
      </c>
      <c r="BX359" s="22">
        <v>41078.730000000003</v>
      </c>
      <c r="BY359">
        <v>115</v>
      </c>
      <c r="BZ359">
        <v>90.09</v>
      </c>
      <c r="CA359">
        <v>2.5</v>
      </c>
      <c r="CB359">
        <v>2.5</v>
      </c>
      <c r="CC359">
        <v>0</v>
      </c>
    </row>
    <row r="360" spans="1:81" ht="51" x14ac:dyDescent="0.2">
      <c r="A360" t="s">
        <v>3249</v>
      </c>
      <c r="B360" t="s">
        <v>3250</v>
      </c>
      <c r="C360" t="s">
        <v>3251</v>
      </c>
      <c r="D360" t="s">
        <v>3252</v>
      </c>
      <c r="E360" s="2" t="s">
        <v>3253</v>
      </c>
      <c r="G360" s="3">
        <v>1700000</v>
      </c>
      <c r="H360" s="3">
        <v>12000000</v>
      </c>
      <c r="I360" s="3">
        <v>24000000</v>
      </c>
      <c r="O360" s="3">
        <v>17000000</v>
      </c>
      <c r="P360" s="3">
        <v>60000000</v>
      </c>
      <c r="Q360" s="3">
        <v>160080000</v>
      </c>
      <c r="W360" s="2" t="s">
        <v>3254</v>
      </c>
      <c r="X360" s="2" t="s">
        <v>3255</v>
      </c>
      <c r="Y360" s="2" t="s">
        <v>3256</v>
      </c>
      <c r="AE360">
        <v>2012</v>
      </c>
      <c r="AF360">
        <v>2013</v>
      </c>
      <c r="AG360">
        <v>2014</v>
      </c>
      <c r="AL360" s="3">
        <v>24000000</v>
      </c>
      <c r="AM360" t="s">
        <v>89</v>
      </c>
      <c r="AN360" s="1">
        <v>41968</v>
      </c>
      <c r="AO360" s="3">
        <v>1957306</v>
      </c>
      <c r="AQ360">
        <v>0</v>
      </c>
      <c r="AR360">
        <v>233.38</v>
      </c>
      <c r="AS360">
        <v>40121.75</v>
      </c>
      <c r="AY360">
        <v>1848</v>
      </c>
      <c r="AZ360">
        <v>357</v>
      </c>
      <c r="BA360">
        <v>56</v>
      </c>
      <c r="BG360">
        <v>63.99</v>
      </c>
      <c r="BH360">
        <v>82.28</v>
      </c>
      <c r="BI360">
        <v>95.22</v>
      </c>
      <c r="BO360">
        <v>0.01</v>
      </c>
      <c r="BP360" s="3">
        <v>37700000</v>
      </c>
      <c r="BQ360" s="20">
        <v>338</v>
      </c>
      <c r="BR360" s="20">
        <v>539</v>
      </c>
      <c r="BW360" s="20">
        <v>0</v>
      </c>
      <c r="BX360" s="22">
        <v>40355.129999999997</v>
      </c>
      <c r="BY360">
        <v>116</v>
      </c>
      <c r="BZ360">
        <v>90</v>
      </c>
      <c r="CC360">
        <v>0.01</v>
      </c>
    </row>
    <row r="361" spans="1:81" ht="34" x14ac:dyDescent="0.2">
      <c r="A361" t="s">
        <v>3257</v>
      </c>
      <c r="B361" t="s">
        <v>3258</v>
      </c>
      <c r="C361" t="s">
        <v>3259</v>
      </c>
      <c r="D361" t="s">
        <v>3260</v>
      </c>
      <c r="E361" s="2" t="s">
        <v>3261</v>
      </c>
      <c r="I361" s="3">
        <v>12778981</v>
      </c>
      <c r="J361" s="3">
        <v>8000000</v>
      </c>
      <c r="Q361" s="3">
        <v>85235803.269999996</v>
      </c>
      <c r="R361" s="3">
        <v>80000000</v>
      </c>
      <c r="W361" s="2" t="s">
        <v>3262</v>
      </c>
      <c r="Y361" s="2" t="s">
        <v>3263</v>
      </c>
      <c r="Z361" s="2" t="s">
        <v>3264</v>
      </c>
      <c r="AE361">
        <v>2010</v>
      </c>
      <c r="AG361">
        <v>2014</v>
      </c>
      <c r="AH361">
        <v>2015</v>
      </c>
      <c r="AL361" s="3">
        <v>1816475</v>
      </c>
      <c r="AM361" t="s">
        <v>695</v>
      </c>
      <c r="AN361" s="1">
        <v>42214</v>
      </c>
      <c r="AO361" s="3">
        <v>80000000</v>
      </c>
      <c r="AQ361">
        <v>0</v>
      </c>
      <c r="AS361">
        <v>29480.799999999999</v>
      </c>
      <c r="AT361">
        <v>10808.99</v>
      </c>
      <c r="AY361">
        <v>1</v>
      </c>
      <c r="BA361">
        <v>81</v>
      </c>
      <c r="BB361">
        <v>111</v>
      </c>
      <c r="BG361">
        <v>100</v>
      </c>
      <c r="BI361">
        <v>93.04</v>
      </c>
      <c r="BJ361">
        <v>83.1</v>
      </c>
      <c r="BO361">
        <v>0.84</v>
      </c>
      <c r="BP361" s="3">
        <v>22595456</v>
      </c>
      <c r="BS361" s="20">
        <v>308</v>
      </c>
      <c r="BW361" s="20">
        <v>308</v>
      </c>
      <c r="BX361" s="22">
        <v>40289.79</v>
      </c>
      <c r="BY361">
        <v>117</v>
      </c>
      <c r="BZ361">
        <v>89.91</v>
      </c>
      <c r="CA361">
        <v>0.94</v>
      </c>
      <c r="CB361">
        <v>0.94</v>
      </c>
      <c r="CC361">
        <v>0.94</v>
      </c>
    </row>
    <row r="362" spans="1:81" ht="68" x14ac:dyDescent="0.2">
      <c r="A362" t="s">
        <v>3265</v>
      </c>
      <c r="B362" t="s">
        <v>3266</v>
      </c>
      <c r="C362" t="s">
        <v>3267</v>
      </c>
      <c r="D362" t="s">
        <v>3265</v>
      </c>
      <c r="E362" s="2" t="s">
        <v>3268</v>
      </c>
      <c r="G362" s="3">
        <v>1500000</v>
      </c>
      <c r="H362" s="3">
        <v>7500000</v>
      </c>
      <c r="I362" s="3">
        <v>14000000</v>
      </c>
      <c r="J362" s="3">
        <v>30000000</v>
      </c>
      <c r="O362" s="3">
        <v>15000000</v>
      </c>
      <c r="P362" s="3">
        <v>37500000</v>
      </c>
      <c r="Q362" s="3">
        <v>93380000</v>
      </c>
      <c r="R362" s="3">
        <v>300000000</v>
      </c>
      <c r="W362" s="2" t="s">
        <v>3269</v>
      </c>
      <c r="X362" s="2" t="s">
        <v>3270</v>
      </c>
      <c r="Y362" s="2" t="s">
        <v>3271</v>
      </c>
      <c r="Z362" s="2" t="s">
        <v>3272</v>
      </c>
      <c r="AE362">
        <v>2012</v>
      </c>
      <c r="AF362">
        <v>2013</v>
      </c>
      <c r="AG362">
        <v>2014</v>
      </c>
      <c r="AH362">
        <v>2015</v>
      </c>
      <c r="AL362" s="3">
        <v>30000000</v>
      </c>
      <c r="AM362" t="s">
        <v>90</v>
      </c>
      <c r="AN362" s="1">
        <v>42319</v>
      </c>
      <c r="AQ362">
        <v>0</v>
      </c>
      <c r="AR362">
        <v>6573.61</v>
      </c>
      <c r="AS362">
        <v>9072.67</v>
      </c>
      <c r="AT362">
        <v>24189.98</v>
      </c>
      <c r="AY362">
        <v>1848</v>
      </c>
      <c r="AZ362">
        <v>75</v>
      </c>
      <c r="BA362">
        <v>157</v>
      </c>
      <c r="BB362">
        <v>50</v>
      </c>
      <c r="BG362">
        <v>63.99</v>
      </c>
      <c r="BH362">
        <v>96.32</v>
      </c>
      <c r="BI362">
        <v>86.43</v>
      </c>
      <c r="BJ362">
        <v>92.47</v>
      </c>
      <c r="BP362" s="3">
        <v>253000000</v>
      </c>
      <c r="BQ362" s="20">
        <v>384</v>
      </c>
      <c r="BR362" s="20">
        <v>323</v>
      </c>
      <c r="BS362" s="20">
        <v>595</v>
      </c>
      <c r="BW362" s="20">
        <v>595</v>
      </c>
      <c r="BX362" s="22">
        <v>39836.26</v>
      </c>
      <c r="BY362">
        <v>118</v>
      </c>
      <c r="BZ362">
        <v>89.83</v>
      </c>
      <c r="CA362">
        <v>3.21</v>
      </c>
      <c r="CB362">
        <v>3.21</v>
      </c>
      <c r="CC362">
        <v>0</v>
      </c>
    </row>
    <row r="363" spans="1:81" ht="17" x14ac:dyDescent="0.2">
      <c r="A363" t="s">
        <v>3273</v>
      </c>
      <c r="B363" t="s">
        <v>3274</v>
      </c>
      <c r="C363" t="s">
        <v>3275</v>
      </c>
      <c r="D363" t="s">
        <v>3276</v>
      </c>
      <c r="E363" s="2" t="s">
        <v>3277</v>
      </c>
      <c r="H363" s="3">
        <v>18000000</v>
      </c>
      <c r="I363" s="3">
        <v>25000000</v>
      </c>
      <c r="J363" s="3">
        <v>81500000</v>
      </c>
      <c r="K363" s="3">
        <v>100000000</v>
      </c>
      <c r="P363" s="3">
        <v>90000000</v>
      </c>
      <c r="Q363" s="3">
        <v>166750000</v>
      </c>
      <c r="R363" s="3">
        <v>444678445</v>
      </c>
      <c r="S363" s="3">
        <v>850000000</v>
      </c>
      <c r="W363" s="2" t="s">
        <v>3278</v>
      </c>
      <c r="X363" s="2" t="s">
        <v>444</v>
      </c>
      <c r="Y363" s="2" t="s">
        <v>3279</v>
      </c>
      <c r="Z363" s="2" t="s">
        <v>3280</v>
      </c>
      <c r="AA363" s="2" t="s">
        <v>3281</v>
      </c>
      <c r="AE363">
        <v>2007</v>
      </c>
      <c r="AF363">
        <v>2012</v>
      </c>
      <c r="AG363">
        <v>2014</v>
      </c>
      <c r="AH363">
        <v>2016</v>
      </c>
      <c r="AI363">
        <v>2018</v>
      </c>
      <c r="AM363" t="s">
        <v>114</v>
      </c>
      <c r="AN363" s="1">
        <v>43301</v>
      </c>
      <c r="AO363" s="3">
        <v>850000000</v>
      </c>
      <c r="AQ363">
        <v>0</v>
      </c>
      <c r="AR363">
        <v>6328.3</v>
      </c>
      <c r="AS363">
        <v>29480.799999999999</v>
      </c>
      <c r="AT363">
        <v>3743.73</v>
      </c>
      <c r="AU363">
        <v>268.16000000000003</v>
      </c>
      <c r="AY363">
        <v>1</v>
      </c>
      <c r="AZ363">
        <v>80</v>
      </c>
      <c r="BA363">
        <v>81</v>
      </c>
      <c r="BB363">
        <v>140</v>
      </c>
      <c r="BC363">
        <v>143</v>
      </c>
      <c r="BG363">
        <v>100</v>
      </c>
      <c r="BH363">
        <v>95.12</v>
      </c>
      <c r="BI363">
        <v>93.04</v>
      </c>
      <c r="BJ363">
        <v>76.2</v>
      </c>
      <c r="BK363">
        <v>59.2</v>
      </c>
      <c r="BO363">
        <v>4.28</v>
      </c>
      <c r="BP363" s="3">
        <v>224500000</v>
      </c>
      <c r="BQ363" s="20">
        <v>2061</v>
      </c>
      <c r="BR363" s="20">
        <v>664</v>
      </c>
      <c r="BS363" s="20">
        <v>748</v>
      </c>
      <c r="BT363" s="20">
        <v>745</v>
      </c>
      <c r="BW363" s="20">
        <v>1493</v>
      </c>
      <c r="BX363" s="22">
        <v>39820.99</v>
      </c>
      <c r="BY363">
        <v>119</v>
      </c>
      <c r="BZ363">
        <v>89.74</v>
      </c>
      <c r="CA363">
        <v>5.0999999999999996</v>
      </c>
      <c r="CB363">
        <v>2.67</v>
      </c>
      <c r="CC363">
        <v>5.0999999999999996</v>
      </c>
    </row>
    <row r="364" spans="1:81" ht="34" x14ac:dyDescent="0.2">
      <c r="A364" t="s">
        <v>3282</v>
      </c>
      <c r="B364" t="s">
        <v>3283</v>
      </c>
      <c r="C364" t="s">
        <v>3284</v>
      </c>
      <c r="D364" t="s">
        <v>3282</v>
      </c>
      <c r="E364" s="2" t="s">
        <v>3285</v>
      </c>
      <c r="I364" s="3">
        <v>9000000</v>
      </c>
      <c r="J364" s="3">
        <v>12600000</v>
      </c>
      <c r="Q364" s="3">
        <v>60030000</v>
      </c>
      <c r="R364" s="3">
        <v>126000000</v>
      </c>
      <c r="Y364" s="2" t="s">
        <v>3286</v>
      </c>
      <c r="Z364" s="2" t="s">
        <v>3287</v>
      </c>
      <c r="AG364">
        <v>2014</v>
      </c>
      <c r="AH364">
        <v>2015</v>
      </c>
      <c r="AL364" s="3">
        <v>12600000</v>
      </c>
      <c r="AM364" t="s">
        <v>90</v>
      </c>
      <c r="AN364" s="1">
        <v>42261</v>
      </c>
      <c r="AS364">
        <v>29480.799999999999</v>
      </c>
      <c r="AT364">
        <v>9965.2000000000007</v>
      </c>
      <c r="BA364">
        <v>81</v>
      </c>
      <c r="BB364">
        <v>121</v>
      </c>
      <c r="BI364">
        <v>93.04</v>
      </c>
      <c r="BJ364">
        <v>81.569999999999993</v>
      </c>
      <c r="BP364" s="3">
        <v>23540231</v>
      </c>
      <c r="BS364" s="20">
        <v>466</v>
      </c>
      <c r="BW364" s="20">
        <v>466</v>
      </c>
      <c r="BX364" s="22">
        <v>39446</v>
      </c>
      <c r="BY364">
        <v>120</v>
      </c>
      <c r="BZ364">
        <v>89.65</v>
      </c>
      <c r="CA364">
        <v>2.1</v>
      </c>
      <c r="CB364">
        <v>2.1</v>
      </c>
      <c r="CC364">
        <v>0</v>
      </c>
    </row>
    <row r="365" spans="1:81" ht="34" x14ac:dyDescent="0.2">
      <c r="A365" t="s">
        <v>3288</v>
      </c>
      <c r="B365" t="s">
        <v>3289</v>
      </c>
      <c r="C365" t="s">
        <v>3290</v>
      </c>
      <c r="D365" t="s">
        <v>3291</v>
      </c>
      <c r="E365" s="2" t="s">
        <v>3292</v>
      </c>
      <c r="G365" s="3">
        <v>683218</v>
      </c>
      <c r="H365" s="3">
        <v>1982622</v>
      </c>
      <c r="I365" s="3">
        <v>17500000</v>
      </c>
      <c r="J365" s="3">
        <v>28000000</v>
      </c>
      <c r="O365" s="3">
        <v>6832180</v>
      </c>
      <c r="P365" s="3">
        <v>9913110</v>
      </c>
      <c r="Q365" s="3">
        <v>116725000</v>
      </c>
      <c r="R365" s="3">
        <v>280000000</v>
      </c>
      <c r="W365" s="2" t="s">
        <v>3293</v>
      </c>
      <c r="X365" s="2" t="s">
        <v>3294</v>
      </c>
      <c r="Y365" s="2" t="s">
        <v>3295</v>
      </c>
      <c r="Z365" s="2" t="s">
        <v>3296</v>
      </c>
      <c r="AE365">
        <v>2007</v>
      </c>
      <c r="AF365">
        <v>2012</v>
      </c>
      <c r="AG365">
        <v>2014</v>
      </c>
      <c r="AH365">
        <v>2015</v>
      </c>
      <c r="AL365" s="3">
        <v>28000000</v>
      </c>
      <c r="AM365" t="s">
        <v>90</v>
      </c>
      <c r="AN365" s="1">
        <v>42277</v>
      </c>
      <c r="AO365" s="3">
        <v>300000000</v>
      </c>
      <c r="AQ365">
        <v>0</v>
      </c>
      <c r="AR365">
        <v>15.02</v>
      </c>
      <c r="AS365">
        <v>29480.799999999999</v>
      </c>
      <c r="AT365">
        <v>9926.7800000000007</v>
      </c>
      <c r="AY365">
        <v>1</v>
      </c>
      <c r="AZ365">
        <v>457</v>
      </c>
      <c r="BA365">
        <v>81</v>
      </c>
      <c r="BB365">
        <v>123</v>
      </c>
      <c r="BG365">
        <v>100</v>
      </c>
      <c r="BH365">
        <v>71.83</v>
      </c>
      <c r="BI365">
        <v>93.04</v>
      </c>
      <c r="BJ365">
        <v>81.260000000000005</v>
      </c>
      <c r="BO365">
        <v>2.31</v>
      </c>
      <c r="BP365" s="3">
        <v>51114316</v>
      </c>
      <c r="BQ365" s="20">
        <v>1662</v>
      </c>
      <c r="BR365" s="20">
        <v>786</v>
      </c>
      <c r="BS365" s="20">
        <v>503</v>
      </c>
      <c r="BW365" s="20">
        <v>503</v>
      </c>
      <c r="BX365" s="22">
        <v>39422.6</v>
      </c>
      <c r="BY365">
        <v>121</v>
      </c>
      <c r="BZ365">
        <v>89.57</v>
      </c>
      <c r="CA365">
        <v>2.4</v>
      </c>
      <c r="CB365">
        <v>2.4</v>
      </c>
      <c r="CC365">
        <v>2.57</v>
      </c>
    </row>
    <row r="366" spans="1:81" ht="85" x14ac:dyDescent="0.2">
      <c r="A366" t="s">
        <v>3297</v>
      </c>
      <c r="B366" t="s">
        <v>3298</v>
      </c>
      <c r="C366" t="s">
        <v>3299</v>
      </c>
      <c r="D366" t="s">
        <v>3300</v>
      </c>
      <c r="E366" s="2" t="s">
        <v>3301</v>
      </c>
      <c r="H366" s="3">
        <v>3000000</v>
      </c>
      <c r="I366" s="3">
        <v>15000000</v>
      </c>
      <c r="J366" s="3">
        <v>32000000</v>
      </c>
      <c r="K366" s="3">
        <v>50000000</v>
      </c>
      <c r="L366" s="3">
        <v>125000000</v>
      </c>
      <c r="M366" s="3">
        <v>300000000</v>
      </c>
      <c r="P366" s="3">
        <v>15000000</v>
      </c>
      <c r="Q366" s="3">
        <v>100050000</v>
      </c>
      <c r="R366" s="3">
        <v>320000000</v>
      </c>
      <c r="S366" s="3">
        <v>750000000</v>
      </c>
      <c r="T366" s="3">
        <v>1300000000</v>
      </c>
      <c r="U366" s="3">
        <v>3000000000</v>
      </c>
      <c r="X366" s="2" t="s">
        <v>3302</v>
      </c>
      <c r="Y366" s="2" t="s">
        <v>3303</v>
      </c>
      <c r="Z366" s="2" t="s">
        <v>3304</v>
      </c>
      <c r="AA366" s="2" t="s">
        <v>3305</v>
      </c>
      <c r="AB366" s="2" t="s">
        <v>3306</v>
      </c>
      <c r="AC366" s="2" t="s">
        <v>3307</v>
      </c>
      <c r="AF366">
        <v>2014</v>
      </c>
      <c r="AG366">
        <v>2014</v>
      </c>
      <c r="AH366">
        <v>2016</v>
      </c>
      <c r="AI366">
        <v>2018</v>
      </c>
      <c r="AJ366">
        <v>2020</v>
      </c>
      <c r="AK366">
        <v>2021</v>
      </c>
      <c r="AL366" s="3">
        <v>300000000</v>
      </c>
      <c r="AM366" t="s">
        <v>107</v>
      </c>
      <c r="AN366" s="1">
        <v>44337</v>
      </c>
      <c r="AO366" s="3">
        <v>3000000000</v>
      </c>
      <c r="AR366">
        <v>251.26</v>
      </c>
      <c r="AS366">
        <v>4340.08</v>
      </c>
      <c r="AT366">
        <v>15563.92</v>
      </c>
      <c r="AU366">
        <v>7501.54</v>
      </c>
      <c r="AV366">
        <v>8208.77</v>
      </c>
      <c r="AW366">
        <v>2948.59</v>
      </c>
      <c r="AZ366">
        <v>518</v>
      </c>
      <c r="BA366">
        <v>195</v>
      </c>
      <c r="BB366">
        <v>65</v>
      </c>
      <c r="BC366">
        <v>84</v>
      </c>
      <c r="BD366">
        <v>29</v>
      </c>
      <c r="BE366">
        <v>19</v>
      </c>
      <c r="BH366">
        <v>81.260000000000005</v>
      </c>
      <c r="BI366">
        <v>83.13</v>
      </c>
      <c r="BJ366">
        <v>89.04</v>
      </c>
      <c r="BK366">
        <v>76.150000000000006</v>
      </c>
      <c r="BL366">
        <v>80.56</v>
      </c>
      <c r="BM366">
        <v>81.819999999999993</v>
      </c>
      <c r="BN366" t="s">
        <v>101</v>
      </c>
      <c r="BO366">
        <v>23.13</v>
      </c>
      <c r="BP366" s="3">
        <v>525101500</v>
      </c>
      <c r="BR366" s="20">
        <v>231</v>
      </c>
      <c r="BS366" s="20">
        <v>527</v>
      </c>
      <c r="BT366" s="20">
        <v>888</v>
      </c>
      <c r="BU366" s="20">
        <v>785</v>
      </c>
      <c r="BV366" s="20">
        <v>183</v>
      </c>
      <c r="BW366" s="20">
        <v>2383</v>
      </c>
      <c r="BX366" s="22">
        <v>38814.160000000003</v>
      </c>
      <c r="BY366">
        <v>122</v>
      </c>
      <c r="BZ366">
        <v>89.48</v>
      </c>
      <c r="CA366">
        <v>7.5</v>
      </c>
      <c r="CB366">
        <v>3.2</v>
      </c>
      <c r="CC366">
        <v>29.99</v>
      </c>
    </row>
    <row r="367" spans="1:81" ht="85" x14ac:dyDescent="0.2">
      <c r="A367" t="s">
        <v>3308</v>
      </c>
      <c r="B367" t="s">
        <v>3309</v>
      </c>
      <c r="C367" t="s">
        <v>3310</v>
      </c>
      <c r="D367" t="s">
        <v>3311</v>
      </c>
      <c r="E367" s="2" t="s">
        <v>3312</v>
      </c>
      <c r="G367" s="3">
        <v>1400000</v>
      </c>
      <c r="H367" s="3">
        <v>10500000</v>
      </c>
      <c r="I367" s="3">
        <v>60000000</v>
      </c>
      <c r="J367" s="3">
        <v>15000000</v>
      </c>
      <c r="K367" s="3">
        <v>10270831</v>
      </c>
      <c r="O367" s="3">
        <v>14000000</v>
      </c>
      <c r="P367" s="3">
        <v>52500000</v>
      </c>
      <c r="Q367" s="3">
        <v>545000000</v>
      </c>
      <c r="R367" s="3">
        <v>150000000</v>
      </c>
      <c r="S367" s="3">
        <v>154062465</v>
      </c>
      <c r="W367" s="2" t="s">
        <v>3313</v>
      </c>
      <c r="X367" s="2" t="s">
        <v>3314</v>
      </c>
      <c r="Y367" s="2" t="s">
        <v>3315</v>
      </c>
      <c r="Z367" s="2" t="s">
        <v>3316</v>
      </c>
      <c r="AE367">
        <v>2010</v>
      </c>
      <c r="AF367">
        <v>2011</v>
      </c>
      <c r="AG367">
        <v>2014</v>
      </c>
      <c r="AH367">
        <v>2016</v>
      </c>
      <c r="AI367">
        <v>2020</v>
      </c>
      <c r="AL367" s="3">
        <v>10270831</v>
      </c>
      <c r="AM367" t="s">
        <v>91</v>
      </c>
      <c r="AN367" s="1">
        <v>43941</v>
      </c>
      <c r="AQ367">
        <v>0</v>
      </c>
      <c r="AR367">
        <v>0</v>
      </c>
      <c r="AS367">
        <v>29497.37</v>
      </c>
      <c r="AT367">
        <v>8954.15</v>
      </c>
      <c r="AU367">
        <v>0</v>
      </c>
      <c r="AY367">
        <v>1</v>
      </c>
      <c r="AZ367">
        <v>1</v>
      </c>
      <c r="BA367">
        <v>77</v>
      </c>
      <c r="BB367">
        <v>90</v>
      </c>
      <c r="BC367">
        <v>207</v>
      </c>
      <c r="BG367">
        <v>100</v>
      </c>
      <c r="BH367">
        <v>100</v>
      </c>
      <c r="BI367">
        <v>93.39</v>
      </c>
      <c r="BJ367">
        <v>84.76</v>
      </c>
      <c r="BK367">
        <v>35.22</v>
      </c>
      <c r="BP367" s="3">
        <v>97170831</v>
      </c>
      <c r="BQ367" s="20">
        <v>294</v>
      </c>
      <c r="BR367" s="20">
        <v>978</v>
      </c>
      <c r="BS367" s="20">
        <v>834</v>
      </c>
      <c r="BT367" s="20">
        <v>1357</v>
      </c>
      <c r="BW367" s="20">
        <v>2191</v>
      </c>
      <c r="BX367" s="22">
        <v>38451.519999999997</v>
      </c>
      <c r="BY367">
        <v>123</v>
      </c>
      <c r="BZ367">
        <v>89.39</v>
      </c>
      <c r="CA367">
        <v>0.28000000000000003</v>
      </c>
      <c r="CB367">
        <v>0.28000000000000003</v>
      </c>
      <c r="CC367">
        <v>0</v>
      </c>
    </row>
    <row r="368" spans="1:81" ht="34" x14ac:dyDescent="0.2">
      <c r="A368" t="s">
        <v>3317</v>
      </c>
      <c r="B368" t="s">
        <v>3318</v>
      </c>
      <c r="C368" t="s">
        <v>3319</v>
      </c>
      <c r="D368" t="s">
        <v>3320</v>
      </c>
      <c r="E368" s="2" t="s">
        <v>3321</v>
      </c>
      <c r="H368" s="3">
        <v>7250000</v>
      </c>
      <c r="I368" s="3">
        <v>12000000</v>
      </c>
      <c r="J368" s="3">
        <v>95000000</v>
      </c>
      <c r="L368" s="3">
        <v>50000000</v>
      </c>
      <c r="M368" s="3">
        <v>103000000</v>
      </c>
      <c r="P368" s="3">
        <v>36250000</v>
      </c>
      <c r="Q368" s="3">
        <v>42000000</v>
      </c>
      <c r="R368" s="3">
        <v>950000000</v>
      </c>
      <c r="T368" s="3">
        <v>440000000</v>
      </c>
      <c r="U368" s="3">
        <v>3090000000</v>
      </c>
      <c r="Y368" s="2" t="s">
        <v>3322</v>
      </c>
      <c r="Z368" s="2" t="s">
        <v>3323</v>
      </c>
      <c r="AB368" s="2" t="s">
        <v>3324</v>
      </c>
      <c r="AC368" s="2" t="s">
        <v>3325</v>
      </c>
      <c r="AF368">
        <v>2013</v>
      </c>
      <c r="AG368">
        <v>2014</v>
      </c>
      <c r="AH368">
        <v>2015</v>
      </c>
      <c r="AJ368">
        <v>2016</v>
      </c>
      <c r="AK368">
        <v>2017</v>
      </c>
      <c r="AL368" s="3">
        <v>588600000</v>
      </c>
      <c r="AM368" t="s">
        <v>355</v>
      </c>
      <c r="AN368" s="1">
        <v>43805</v>
      </c>
      <c r="AR368">
        <v>0</v>
      </c>
      <c r="AS368">
        <v>34432.97</v>
      </c>
      <c r="AT368">
        <v>0</v>
      </c>
      <c r="AV368">
        <v>2257.38</v>
      </c>
      <c r="AW368">
        <v>1499.52</v>
      </c>
      <c r="AZ368">
        <v>807</v>
      </c>
      <c r="BA368">
        <v>65</v>
      </c>
      <c r="BB368">
        <v>367</v>
      </c>
      <c r="BD368">
        <v>9</v>
      </c>
      <c r="BE368">
        <v>9</v>
      </c>
      <c r="BH368">
        <v>59.88</v>
      </c>
      <c r="BI368">
        <v>94.43</v>
      </c>
      <c r="BJ368">
        <v>43.78</v>
      </c>
      <c r="BL368">
        <v>91.67</v>
      </c>
      <c r="BM368">
        <v>78.38</v>
      </c>
      <c r="BN368" t="s">
        <v>133</v>
      </c>
      <c r="BP368" s="3">
        <v>1309850000</v>
      </c>
      <c r="BR368" s="20">
        <v>482</v>
      </c>
      <c r="BS368" s="20">
        <v>410</v>
      </c>
      <c r="BV368" s="20">
        <v>437</v>
      </c>
      <c r="BW368" s="20">
        <v>1861</v>
      </c>
      <c r="BX368" s="22">
        <v>38189.870000000003</v>
      </c>
      <c r="BY368">
        <v>124</v>
      </c>
      <c r="BZ368">
        <v>89.3</v>
      </c>
      <c r="CA368">
        <v>73.569999999999993</v>
      </c>
      <c r="CB368">
        <v>10.48</v>
      </c>
      <c r="CC368">
        <v>0</v>
      </c>
    </row>
    <row r="369" spans="1:81" ht="34" x14ac:dyDescent="0.2">
      <c r="A369" t="s">
        <v>3326</v>
      </c>
      <c r="B369" t="s">
        <v>3327</v>
      </c>
      <c r="C369" t="s">
        <v>3328</v>
      </c>
      <c r="E369" s="2" t="s">
        <v>3329</v>
      </c>
      <c r="H369" s="3">
        <v>5000000</v>
      </c>
      <c r="I369" s="3">
        <v>20000000</v>
      </c>
      <c r="P369" s="3">
        <v>25000000</v>
      </c>
      <c r="Q369" s="3">
        <v>80000000</v>
      </c>
      <c r="X369" s="2" t="s">
        <v>3330</v>
      </c>
      <c r="Y369" s="2" t="s">
        <v>3331</v>
      </c>
      <c r="AF369">
        <v>2014</v>
      </c>
      <c r="AG369">
        <v>2014</v>
      </c>
      <c r="AL369" s="3">
        <v>20000000</v>
      </c>
      <c r="AM369" t="s">
        <v>89</v>
      </c>
      <c r="AN369" s="1">
        <v>41961</v>
      </c>
      <c r="AO369" s="3">
        <v>133400000</v>
      </c>
      <c r="AR369">
        <v>4829.9799999999996</v>
      </c>
      <c r="AS369">
        <v>32888.1</v>
      </c>
      <c r="AZ369">
        <v>155</v>
      </c>
      <c r="BA369">
        <v>68</v>
      </c>
      <c r="BH369">
        <v>94.42</v>
      </c>
      <c r="BI369">
        <v>94.17</v>
      </c>
      <c r="BO369">
        <v>1.67</v>
      </c>
      <c r="BP369" s="3">
        <v>25000000</v>
      </c>
      <c r="BR369" s="20">
        <v>262</v>
      </c>
      <c r="BW369" s="20">
        <v>0</v>
      </c>
      <c r="BX369" s="22">
        <v>37718.080000000002</v>
      </c>
      <c r="BY369">
        <v>125</v>
      </c>
      <c r="BZ369">
        <v>89.22</v>
      </c>
      <c r="CC369">
        <v>1.67</v>
      </c>
    </row>
    <row r="370" spans="1:81" ht="34" x14ac:dyDescent="0.2">
      <c r="A370" t="s">
        <v>3332</v>
      </c>
      <c r="B370" t="s">
        <v>3333</v>
      </c>
      <c r="C370" t="s">
        <v>3334</v>
      </c>
      <c r="D370" t="s">
        <v>3335</v>
      </c>
      <c r="E370" s="2" t="s">
        <v>3336</v>
      </c>
      <c r="H370" s="3">
        <v>5000000</v>
      </c>
      <c r="I370" s="3">
        <v>10000000</v>
      </c>
      <c r="J370" s="3">
        <v>15800000</v>
      </c>
      <c r="K370" s="3">
        <v>30000000</v>
      </c>
      <c r="L370" s="3">
        <v>1976119</v>
      </c>
      <c r="P370" s="3">
        <v>25000000</v>
      </c>
      <c r="Q370" s="3">
        <v>66700000</v>
      </c>
      <c r="R370" s="3">
        <v>158000000</v>
      </c>
      <c r="S370" s="3">
        <v>450000000</v>
      </c>
      <c r="T370" s="3">
        <v>39522380</v>
      </c>
      <c r="X370" s="2" t="s">
        <v>3337</v>
      </c>
      <c r="Y370" s="2" t="s">
        <v>3338</v>
      </c>
      <c r="Z370" s="2" t="s">
        <v>3339</v>
      </c>
      <c r="AA370" s="2" t="s">
        <v>3340</v>
      </c>
      <c r="AB370" s="2" t="s">
        <v>3341</v>
      </c>
      <c r="AF370">
        <v>2012</v>
      </c>
      <c r="AG370">
        <v>2014</v>
      </c>
      <c r="AH370">
        <v>2015</v>
      </c>
      <c r="AI370">
        <v>2016</v>
      </c>
      <c r="AJ370">
        <v>2020</v>
      </c>
      <c r="AL370" s="3">
        <v>30000000</v>
      </c>
      <c r="AM370" t="s">
        <v>114</v>
      </c>
      <c r="AN370" s="1">
        <v>44033</v>
      </c>
      <c r="AO370" s="3">
        <v>39522380</v>
      </c>
      <c r="AR370">
        <v>6328.3</v>
      </c>
      <c r="AS370">
        <v>1670.54</v>
      </c>
      <c r="AT370">
        <v>10346.040000000001</v>
      </c>
      <c r="AU370">
        <v>17615.14</v>
      </c>
      <c r="AV370">
        <v>1259.95</v>
      </c>
      <c r="AZ370">
        <v>80</v>
      </c>
      <c r="BA370">
        <v>259</v>
      </c>
      <c r="BB370">
        <v>117</v>
      </c>
      <c r="BC370">
        <v>24</v>
      </c>
      <c r="BD370">
        <v>76</v>
      </c>
      <c r="BH370">
        <v>95.12</v>
      </c>
      <c r="BI370">
        <v>77.569999999999993</v>
      </c>
      <c r="BJ370">
        <v>82.18</v>
      </c>
      <c r="BK370">
        <v>90.53</v>
      </c>
      <c r="BL370">
        <v>47.92</v>
      </c>
      <c r="BO370">
        <v>0.47</v>
      </c>
      <c r="BP370" s="3">
        <v>100139914</v>
      </c>
      <c r="BR370" s="20">
        <v>784</v>
      </c>
      <c r="BS370" s="20">
        <v>478</v>
      </c>
      <c r="BT370" s="20">
        <v>375</v>
      </c>
      <c r="BU370" s="20">
        <v>1464</v>
      </c>
      <c r="BW370" s="20">
        <v>2317</v>
      </c>
      <c r="BX370" s="22">
        <v>37219.97</v>
      </c>
      <c r="BY370">
        <v>126</v>
      </c>
      <c r="BZ370">
        <v>89.13</v>
      </c>
      <c r="CA370">
        <v>6.75</v>
      </c>
      <c r="CB370">
        <v>6.75</v>
      </c>
      <c r="CC370">
        <v>0.59</v>
      </c>
    </row>
    <row r="371" spans="1:81" ht="51" x14ac:dyDescent="0.2">
      <c r="A371" t="s">
        <v>3342</v>
      </c>
      <c r="B371" t="s">
        <v>3343</v>
      </c>
      <c r="C371" t="s">
        <v>3344</v>
      </c>
      <c r="D371" t="s">
        <v>3345</v>
      </c>
      <c r="E371" s="2" t="s">
        <v>3346</v>
      </c>
      <c r="H371" s="3">
        <v>30000000</v>
      </c>
      <c r="I371" s="3">
        <v>260000000</v>
      </c>
      <c r="J371" s="3">
        <v>170000000</v>
      </c>
      <c r="K371" s="3">
        <v>500000000</v>
      </c>
      <c r="P371" s="3">
        <v>150000000</v>
      </c>
      <c r="Q371" s="3">
        <v>1734200000</v>
      </c>
      <c r="R371" s="3">
        <v>1700000000</v>
      </c>
      <c r="S371" s="3">
        <v>2000000000</v>
      </c>
      <c r="X371" s="2" t="s">
        <v>3347</v>
      </c>
      <c r="Y371" s="2" t="s">
        <v>3348</v>
      </c>
      <c r="Z371" s="2" t="s">
        <v>3349</v>
      </c>
      <c r="AA371" s="2" t="s">
        <v>3350</v>
      </c>
      <c r="AF371">
        <v>2013</v>
      </c>
      <c r="AG371">
        <v>2014</v>
      </c>
      <c r="AH371">
        <v>2015</v>
      </c>
      <c r="AI371">
        <v>2017</v>
      </c>
      <c r="AL371" s="3">
        <v>230000000</v>
      </c>
      <c r="AM371" t="s">
        <v>355</v>
      </c>
      <c r="AN371" s="1">
        <v>42751</v>
      </c>
      <c r="AO371" s="3">
        <v>3150000000</v>
      </c>
      <c r="AR371">
        <v>83.74</v>
      </c>
      <c r="AS371">
        <v>0</v>
      </c>
      <c r="AT371">
        <v>92.57</v>
      </c>
      <c r="AU371">
        <v>36919.07</v>
      </c>
      <c r="AZ371">
        <v>417</v>
      </c>
      <c r="BA371">
        <v>548</v>
      </c>
      <c r="BB371">
        <v>295</v>
      </c>
      <c r="BC371">
        <v>13</v>
      </c>
      <c r="BH371">
        <v>79.290000000000006</v>
      </c>
      <c r="BI371">
        <v>52.43</v>
      </c>
      <c r="BJ371">
        <v>54.84</v>
      </c>
      <c r="BK371">
        <v>95.65</v>
      </c>
      <c r="BN371" t="s">
        <v>133</v>
      </c>
      <c r="BO371">
        <v>1.53</v>
      </c>
      <c r="BP371" s="3">
        <v>1290000000</v>
      </c>
      <c r="BR371" s="20">
        <v>529</v>
      </c>
      <c r="BS371" s="20">
        <v>169</v>
      </c>
      <c r="BT371" s="20">
        <v>670</v>
      </c>
      <c r="BW371" s="20">
        <v>839</v>
      </c>
      <c r="BX371" s="22">
        <v>37095.379999999997</v>
      </c>
      <c r="BY371">
        <v>127</v>
      </c>
      <c r="BZ371">
        <v>89.04</v>
      </c>
      <c r="CA371">
        <v>1.1499999999999999</v>
      </c>
      <c r="CB371">
        <v>1.1499999999999999</v>
      </c>
      <c r="CC371">
        <v>1.82</v>
      </c>
    </row>
    <row r="372" spans="1:81" ht="51" x14ac:dyDescent="0.2">
      <c r="A372" t="s">
        <v>3351</v>
      </c>
      <c r="B372" t="s">
        <v>3352</v>
      </c>
      <c r="C372" t="s">
        <v>3353</v>
      </c>
      <c r="D372" t="s">
        <v>3354</v>
      </c>
      <c r="E372" s="2" t="s">
        <v>3355</v>
      </c>
      <c r="H372" s="3">
        <v>2000000</v>
      </c>
      <c r="I372" s="3">
        <v>12250000</v>
      </c>
      <c r="J372" s="3">
        <v>22000000</v>
      </c>
      <c r="K372" s="3">
        <v>38000000</v>
      </c>
      <c r="P372" s="3">
        <v>10000000</v>
      </c>
      <c r="Q372" s="3">
        <v>81707500</v>
      </c>
      <c r="R372" s="3">
        <v>220000000</v>
      </c>
      <c r="S372" s="3">
        <v>570000000</v>
      </c>
      <c r="X372" s="2" t="s">
        <v>3356</v>
      </c>
      <c r="Y372" s="2" t="s">
        <v>3357</v>
      </c>
      <c r="Z372" s="2" t="s">
        <v>3358</v>
      </c>
      <c r="AA372" s="2" t="s">
        <v>3359</v>
      </c>
      <c r="AF372">
        <v>2013</v>
      </c>
      <c r="AG372">
        <v>2014</v>
      </c>
      <c r="AH372">
        <v>2016</v>
      </c>
      <c r="AI372">
        <v>2018</v>
      </c>
      <c r="AL372" s="3">
        <v>38000000</v>
      </c>
      <c r="AM372" t="s">
        <v>91</v>
      </c>
      <c r="AN372" s="1">
        <v>43406</v>
      </c>
      <c r="AR372">
        <v>2796.05</v>
      </c>
      <c r="AS372">
        <v>729.63</v>
      </c>
      <c r="AT372">
        <v>7750.44</v>
      </c>
      <c r="AU372">
        <v>25279.83</v>
      </c>
      <c r="AZ372">
        <v>144</v>
      </c>
      <c r="BA372">
        <v>292</v>
      </c>
      <c r="BB372">
        <v>97</v>
      </c>
      <c r="BC372">
        <v>45</v>
      </c>
      <c r="BH372">
        <v>92.88</v>
      </c>
      <c r="BI372">
        <v>74.7</v>
      </c>
      <c r="BJ372">
        <v>83.56</v>
      </c>
      <c r="BK372">
        <v>87.36</v>
      </c>
      <c r="BP372" s="3">
        <v>105250000</v>
      </c>
      <c r="BR372" s="20">
        <v>393</v>
      </c>
      <c r="BS372" s="20">
        <v>944</v>
      </c>
      <c r="BT372" s="20">
        <v>681</v>
      </c>
      <c r="BW372" s="20">
        <v>1625</v>
      </c>
      <c r="BX372" s="22">
        <v>36555.949999999997</v>
      </c>
      <c r="BY372">
        <v>128</v>
      </c>
      <c r="BZ372">
        <v>88.96</v>
      </c>
      <c r="CA372">
        <v>6.98</v>
      </c>
      <c r="CB372">
        <v>2.69</v>
      </c>
      <c r="CC372">
        <v>0</v>
      </c>
    </row>
    <row r="373" spans="1:81" ht="34" x14ac:dyDescent="0.2">
      <c r="A373" t="s">
        <v>3360</v>
      </c>
      <c r="B373" t="s">
        <v>3361</v>
      </c>
      <c r="C373" t="s">
        <v>3362</v>
      </c>
      <c r="D373" t="s">
        <v>3363</v>
      </c>
      <c r="E373" s="2" t="s">
        <v>3364</v>
      </c>
      <c r="H373" s="3">
        <v>20000000</v>
      </c>
      <c r="I373" s="3">
        <v>10000000</v>
      </c>
      <c r="J373" s="3">
        <v>5500000</v>
      </c>
      <c r="P373" s="3">
        <v>100000000</v>
      </c>
      <c r="Q373" s="3">
        <v>66700000</v>
      </c>
      <c r="R373" s="3">
        <v>55000000</v>
      </c>
      <c r="X373" s="2" t="s">
        <v>701</v>
      </c>
      <c r="Y373" s="2" t="s">
        <v>3365</v>
      </c>
      <c r="Z373" s="2" t="s">
        <v>701</v>
      </c>
      <c r="AF373">
        <v>2013</v>
      </c>
      <c r="AG373">
        <v>2014</v>
      </c>
      <c r="AH373">
        <v>2017</v>
      </c>
      <c r="AL373" s="3">
        <v>5500000</v>
      </c>
      <c r="AM373" t="s">
        <v>90</v>
      </c>
      <c r="AN373" s="1">
        <v>42955</v>
      </c>
      <c r="AR373">
        <v>2.5</v>
      </c>
      <c r="AS373">
        <v>690.29</v>
      </c>
      <c r="AT373">
        <v>35424.03</v>
      </c>
      <c r="AZ373">
        <v>624</v>
      </c>
      <c r="BA373">
        <v>316</v>
      </c>
      <c r="BB373">
        <v>38</v>
      </c>
      <c r="BH373">
        <v>68.989999999999995</v>
      </c>
      <c r="BI373">
        <v>72.61</v>
      </c>
      <c r="BJ373">
        <v>94.75</v>
      </c>
      <c r="BP373" s="3">
        <v>45500000</v>
      </c>
      <c r="BR373" s="20">
        <v>435</v>
      </c>
      <c r="BS373" s="20">
        <v>1008</v>
      </c>
      <c r="BW373" s="20">
        <v>1008</v>
      </c>
      <c r="BX373" s="22">
        <v>36116.82</v>
      </c>
      <c r="BY373">
        <v>129</v>
      </c>
      <c r="BZ373">
        <v>88.87</v>
      </c>
      <c r="CA373">
        <v>0.82</v>
      </c>
      <c r="CB373">
        <v>0.82</v>
      </c>
      <c r="CC373">
        <v>0</v>
      </c>
    </row>
    <row r="374" spans="1:81" ht="102" x14ac:dyDescent="0.2">
      <c r="A374" t="s">
        <v>3366</v>
      </c>
      <c r="B374" t="s">
        <v>3367</v>
      </c>
      <c r="C374" t="s">
        <v>3368</v>
      </c>
      <c r="D374" t="s">
        <v>3369</v>
      </c>
      <c r="E374" s="2" t="s">
        <v>3370</v>
      </c>
      <c r="H374" s="3">
        <v>4500000</v>
      </c>
      <c r="I374" s="3">
        <v>25000000</v>
      </c>
      <c r="J374" s="3">
        <v>47000000</v>
      </c>
      <c r="K374" s="3">
        <v>104000000</v>
      </c>
      <c r="L374" s="3">
        <v>250000000</v>
      </c>
      <c r="P374" s="3">
        <v>22500000</v>
      </c>
      <c r="Q374" s="3">
        <v>166750000</v>
      </c>
      <c r="R374" s="3">
        <v>470000000</v>
      </c>
      <c r="S374" s="3">
        <v>1560000000</v>
      </c>
      <c r="T374" s="3">
        <v>1000000000</v>
      </c>
      <c r="X374" s="2" t="s">
        <v>3371</v>
      </c>
      <c r="Y374" s="2" t="s">
        <v>3372</v>
      </c>
      <c r="Z374" s="2" t="s">
        <v>3373</v>
      </c>
      <c r="AA374" s="2" t="s">
        <v>3374</v>
      </c>
      <c r="AB374" s="2" t="s">
        <v>3375</v>
      </c>
      <c r="AF374">
        <v>2010</v>
      </c>
      <c r="AG374">
        <v>2014</v>
      </c>
      <c r="AH374">
        <v>2015</v>
      </c>
      <c r="AI374">
        <v>2017</v>
      </c>
      <c r="AJ374">
        <v>2019</v>
      </c>
      <c r="AL374" s="3">
        <v>35167273</v>
      </c>
      <c r="AM374" t="s">
        <v>114</v>
      </c>
      <c r="AN374" s="1">
        <v>43866</v>
      </c>
      <c r="AO374" s="3">
        <v>5000000000</v>
      </c>
      <c r="AR374">
        <v>0</v>
      </c>
      <c r="AS374">
        <v>4860.54</v>
      </c>
      <c r="AT374">
        <v>10723.12</v>
      </c>
      <c r="AU374">
        <v>20424.53</v>
      </c>
      <c r="AV374">
        <v>0</v>
      </c>
      <c r="AZ374">
        <v>1</v>
      </c>
      <c r="BA374">
        <v>186</v>
      </c>
      <c r="BB374">
        <v>112</v>
      </c>
      <c r="BC374">
        <v>27</v>
      </c>
      <c r="BD374">
        <v>94</v>
      </c>
      <c r="BH374">
        <v>100</v>
      </c>
      <c r="BI374">
        <v>83.91</v>
      </c>
      <c r="BJ374">
        <v>82.95</v>
      </c>
      <c r="BK374">
        <v>90.58</v>
      </c>
      <c r="BL374">
        <v>32.119999999999997</v>
      </c>
      <c r="BN374" t="s">
        <v>101</v>
      </c>
      <c r="BO374">
        <v>23.93</v>
      </c>
      <c r="BP374" s="3">
        <v>502567273</v>
      </c>
      <c r="BR374" s="20">
        <v>1287</v>
      </c>
      <c r="BS374" s="20">
        <v>497</v>
      </c>
      <c r="BT374" s="20">
        <v>673</v>
      </c>
      <c r="BU374" s="20">
        <v>679</v>
      </c>
      <c r="BW374" s="20">
        <v>2052</v>
      </c>
      <c r="BX374" s="22">
        <v>36008.19</v>
      </c>
      <c r="BY374">
        <v>130</v>
      </c>
      <c r="BZ374">
        <v>88.78</v>
      </c>
      <c r="CA374">
        <v>9.36</v>
      </c>
      <c r="CB374">
        <v>2.82</v>
      </c>
      <c r="CC374">
        <v>29.99</v>
      </c>
    </row>
    <row r="375" spans="1:81" ht="34" x14ac:dyDescent="0.2">
      <c r="A375" t="s">
        <v>3376</v>
      </c>
      <c r="B375" t="s">
        <v>3377</v>
      </c>
      <c r="C375" t="s">
        <v>3378</v>
      </c>
      <c r="E375" s="2" t="s">
        <v>3379</v>
      </c>
      <c r="I375" s="3">
        <v>10000000</v>
      </c>
      <c r="J375" s="3">
        <v>23000000</v>
      </c>
      <c r="Q375" s="3">
        <v>66700000</v>
      </c>
      <c r="R375" s="3">
        <v>230000000</v>
      </c>
      <c r="W375" s="2" t="s">
        <v>3380</v>
      </c>
      <c r="X375" s="2" t="s">
        <v>3381</v>
      </c>
      <c r="Y375" s="2" t="s">
        <v>3382</v>
      </c>
      <c r="Z375" s="2" t="s">
        <v>3383</v>
      </c>
      <c r="AA375" s="2" t="s">
        <v>3384</v>
      </c>
      <c r="AB375" s="2" t="s">
        <v>3385</v>
      </c>
      <c r="AE375">
        <v>2012</v>
      </c>
      <c r="AF375">
        <v>2012</v>
      </c>
      <c r="AG375">
        <v>2014</v>
      </c>
      <c r="AH375">
        <v>2015</v>
      </c>
      <c r="AI375">
        <v>2017</v>
      </c>
      <c r="AJ375">
        <v>2019</v>
      </c>
      <c r="AL375" s="3">
        <v>57000000</v>
      </c>
      <c r="AM375" t="s">
        <v>92</v>
      </c>
      <c r="AN375" s="1">
        <v>44547</v>
      </c>
      <c r="AO375" s="3">
        <v>2000000000</v>
      </c>
      <c r="AQ375">
        <v>0</v>
      </c>
      <c r="AR375">
        <v>2567.8200000000002</v>
      </c>
      <c r="AS375">
        <v>17493.32</v>
      </c>
      <c r="AT375">
        <v>15376.38</v>
      </c>
      <c r="AU375">
        <v>483.16</v>
      </c>
      <c r="AV375">
        <v>0</v>
      </c>
      <c r="AY375">
        <v>1848</v>
      </c>
      <c r="AZ375">
        <v>130</v>
      </c>
      <c r="BA375">
        <v>114</v>
      </c>
      <c r="BB375">
        <v>81</v>
      </c>
      <c r="BC375">
        <v>101</v>
      </c>
      <c r="BD375">
        <v>94</v>
      </c>
      <c r="BG375">
        <v>63.99</v>
      </c>
      <c r="BH375">
        <v>92.03</v>
      </c>
      <c r="BI375">
        <v>90.17</v>
      </c>
      <c r="BJ375">
        <v>87.71</v>
      </c>
      <c r="BK375">
        <v>63.77</v>
      </c>
      <c r="BL375">
        <v>32.119999999999997</v>
      </c>
      <c r="BO375">
        <v>23.93</v>
      </c>
      <c r="BP375" s="3">
        <v>190000000</v>
      </c>
      <c r="BQ375" s="20">
        <v>243</v>
      </c>
      <c r="BR375" s="20">
        <v>528</v>
      </c>
      <c r="BS375" s="20">
        <v>390</v>
      </c>
      <c r="BT375" s="20">
        <v>850</v>
      </c>
      <c r="BU375" s="20">
        <v>748</v>
      </c>
      <c r="BW375" s="20">
        <v>2836</v>
      </c>
      <c r="BX375" s="22">
        <v>35920.68</v>
      </c>
      <c r="BY375">
        <v>131</v>
      </c>
      <c r="BZ375">
        <v>88.7</v>
      </c>
      <c r="CA375">
        <v>0</v>
      </c>
      <c r="CB375">
        <v>3.45</v>
      </c>
      <c r="CC375">
        <v>29.99</v>
      </c>
    </row>
    <row r="376" spans="1:81" ht="34" x14ac:dyDescent="0.2">
      <c r="A376" t="s">
        <v>3386</v>
      </c>
      <c r="B376" t="s">
        <v>3387</v>
      </c>
      <c r="C376" t="s">
        <v>3388</v>
      </c>
      <c r="D376" t="s">
        <v>3389</v>
      </c>
      <c r="E376" s="2" t="s">
        <v>3390</v>
      </c>
      <c r="H376" s="3">
        <v>5000000</v>
      </c>
      <c r="I376" s="3">
        <v>8400000</v>
      </c>
      <c r="P376" s="3">
        <v>25000000</v>
      </c>
      <c r="Q376" s="3">
        <v>56028000</v>
      </c>
      <c r="X376" s="2" t="s">
        <v>3391</v>
      </c>
      <c r="Y376" s="2" t="s">
        <v>3392</v>
      </c>
      <c r="AF376">
        <v>2012</v>
      </c>
      <c r="AG376">
        <v>2014</v>
      </c>
      <c r="AL376" s="3">
        <v>8400000</v>
      </c>
      <c r="AM376" t="s">
        <v>89</v>
      </c>
      <c r="AN376" s="1">
        <v>41648</v>
      </c>
      <c r="AO376" s="3">
        <v>56028000</v>
      </c>
      <c r="AR376">
        <v>6334.73</v>
      </c>
      <c r="AS376">
        <v>29511.23</v>
      </c>
      <c r="AZ376">
        <v>77</v>
      </c>
      <c r="BA376">
        <v>75</v>
      </c>
      <c r="BH376">
        <v>95.31</v>
      </c>
      <c r="BI376">
        <v>93.57</v>
      </c>
      <c r="BO376">
        <v>1</v>
      </c>
      <c r="BP376" s="3">
        <v>13400000</v>
      </c>
      <c r="BR376" s="20">
        <v>622</v>
      </c>
      <c r="BW376" s="20">
        <v>0</v>
      </c>
      <c r="BX376" s="22">
        <v>35845.96</v>
      </c>
      <c r="BY376">
        <v>132</v>
      </c>
      <c r="BZ376">
        <v>88.61</v>
      </c>
      <c r="CC376">
        <v>1</v>
      </c>
    </row>
    <row r="377" spans="1:81" ht="51" x14ac:dyDescent="0.2">
      <c r="A377" t="s">
        <v>3393</v>
      </c>
      <c r="B377" t="s">
        <v>3394</v>
      </c>
      <c r="C377" t="s">
        <v>3395</v>
      </c>
      <c r="D377" t="s">
        <v>3396</v>
      </c>
      <c r="E377" s="2" t="s">
        <v>3397</v>
      </c>
      <c r="H377" s="3">
        <v>1100000</v>
      </c>
      <c r="I377" s="3">
        <v>10000000</v>
      </c>
      <c r="J377" s="3">
        <v>20000000</v>
      </c>
      <c r="P377" s="3">
        <v>5500000</v>
      </c>
      <c r="Q377" s="3">
        <v>66700000</v>
      </c>
      <c r="R377" s="3">
        <v>200000000</v>
      </c>
      <c r="X377" s="2" t="s">
        <v>3398</v>
      </c>
      <c r="Y377" s="2" t="s">
        <v>3399</v>
      </c>
      <c r="Z377" s="2" t="s">
        <v>3400</v>
      </c>
      <c r="AF377">
        <v>2010</v>
      </c>
      <c r="AG377">
        <v>2014</v>
      </c>
      <c r="AH377">
        <v>2016</v>
      </c>
      <c r="AL377" s="3">
        <v>20000000</v>
      </c>
      <c r="AM377" t="s">
        <v>90</v>
      </c>
      <c r="AN377" s="1">
        <v>42391</v>
      </c>
      <c r="AO377" s="3">
        <v>200000000</v>
      </c>
      <c r="AR377">
        <v>0</v>
      </c>
      <c r="AS377">
        <v>31093.57</v>
      </c>
      <c r="AT377">
        <v>4682.3500000000004</v>
      </c>
      <c r="AZ377">
        <v>1</v>
      </c>
      <c r="BA377">
        <v>70</v>
      </c>
      <c r="BB377">
        <v>128</v>
      </c>
      <c r="BH377">
        <v>100</v>
      </c>
      <c r="BI377">
        <v>94</v>
      </c>
      <c r="BJ377">
        <v>78.25</v>
      </c>
      <c r="BO377">
        <v>2.7</v>
      </c>
      <c r="BP377" s="3">
        <v>48600000</v>
      </c>
      <c r="BR377" s="20">
        <v>1362</v>
      </c>
      <c r="BS377" s="20">
        <v>542</v>
      </c>
      <c r="BW377" s="20">
        <v>542</v>
      </c>
      <c r="BX377" s="22">
        <v>35775.919999999998</v>
      </c>
      <c r="BY377">
        <v>133</v>
      </c>
      <c r="BZ377">
        <v>88.52</v>
      </c>
      <c r="CA377">
        <v>3</v>
      </c>
      <c r="CB377">
        <v>3</v>
      </c>
      <c r="CC377">
        <v>3</v>
      </c>
    </row>
    <row r="378" spans="1:81" ht="85" x14ac:dyDescent="0.2">
      <c r="A378" t="s">
        <v>3401</v>
      </c>
      <c r="B378" t="s">
        <v>3402</v>
      </c>
      <c r="C378" t="s">
        <v>3403</v>
      </c>
      <c r="D378" t="s">
        <v>3404</v>
      </c>
      <c r="E378" s="2" t="s">
        <v>3405</v>
      </c>
      <c r="H378" s="3">
        <v>15000000</v>
      </c>
      <c r="I378" s="3">
        <v>40000000</v>
      </c>
      <c r="P378" s="3">
        <v>75000000</v>
      </c>
      <c r="Q378" s="3">
        <v>266800000</v>
      </c>
      <c r="X378" s="2" t="s">
        <v>3406</v>
      </c>
      <c r="Y378" s="2" t="s">
        <v>3407</v>
      </c>
      <c r="Z378" s="2" t="s">
        <v>3408</v>
      </c>
      <c r="AF378">
        <v>2012</v>
      </c>
      <c r="AG378">
        <v>2014</v>
      </c>
      <c r="AH378">
        <v>2016</v>
      </c>
      <c r="AM378" t="s">
        <v>114</v>
      </c>
      <c r="AN378" s="1">
        <v>42941</v>
      </c>
      <c r="AR378">
        <v>6659.87</v>
      </c>
      <c r="AS378">
        <v>28950.66</v>
      </c>
      <c r="AT378">
        <v>0</v>
      </c>
      <c r="AZ378">
        <v>64</v>
      </c>
      <c r="BA378">
        <v>89</v>
      </c>
      <c r="BB378">
        <v>274</v>
      </c>
      <c r="BH378">
        <v>96.11</v>
      </c>
      <c r="BI378">
        <v>92.35</v>
      </c>
      <c r="BJ378">
        <v>53.25</v>
      </c>
      <c r="BP378" s="3">
        <v>122000000</v>
      </c>
      <c r="BR378" s="20">
        <v>577</v>
      </c>
      <c r="BS378" s="20">
        <v>770</v>
      </c>
      <c r="BW378" s="20">
        <v>1222</v>
      </c>
      <c r="BX378" s="22">
        <v>35610.53</v>
      </c>
      <c r="BY378">
        <v>134</v>
      </c>
      <c r="BZ378">
        <v>88.43</v>
      </c>
      <c r="CA378">
        <v>0</v>
      </c>
      <c r="CB378">
        <v>0</v>
      </c>
      <c r="CC378">
        <v>0</v>
      </c>
    </row>
    <row r="379" spans="1:81" ht="68" x14ac:dyDescent="0.2">
      <c r="A379" t="s">
        <v>3409</v>
      </c>
      <c r="B379" t="s">
        <v>3410</v>
      </c>
      <c r="C379" t="s">
        <v>3411</v>
      </c>
      <c r="D379" t="s">
        <v>3412</v>
      </c>
      <c r="E379" s="2" t="s">
        <v>3413</v>
      </c>
      <c r="G379" s="3">
        <v>600000</v>
      </c>
      <c r="H379" s="3">
        <v>4000000</v>
      </c>
      <c r="I379" s="3">
        <v>18500000</v>
      </c>
      <c r="O379" s="3">
        <v>6000000</v>
      </c>
      <c r="P379" s="3">
        <v>20000000</v>
      </c>
      <c r="Q379" s="3">
        <v>123395000</v>
      </c>
      <c r="X379" s="2" t="s">
        <v>3414</v>
      </c>
      <c r="Y379" s="2" t="s">
        <v>3415</v>
      </c>
      <c r="AE379">
        <v>2011</v>
      </c>
      <c r="AF379">
        <v>2012</v>
      </c>
      <c r="AG379">
        <v>2014</v>
      </c>
      <c r="AL379" s="3">
        <v>18500000</v>
      </c>
      <c r="AM379" t="s">
        <v>89</v>
      </c>
      <c r="AN379" s="1">
        <v>41655</v>
      </c>
      <c r="AQ379">
        <v>0</v>
      </c>
      <c r="AR379">
        <v>14058.76</v>
      </c>
      <c r="AS379">
        <v>21238.17</v>
      </c>
      <c r="AY379">
        <v>1</v>
      </c>
      <c r="AZ379">
        <v>14</v>
      </c>
      <c r="BA379">
        <v>106</v>
      </c>
      <c r="BG379">
        <v>100</v>
      </c>
      <c r="BH379">
        <v>99.2</v>
      </c>
      <c r="BI379">
        <v>90.87</v>
      </c>
      <c r="BP379" s="3">
        <v>23100000</v>
      </c>
      <c r="BQ379" s="20">
        <v>448</v>
      </c>
      <c r="BR379" s="20">
        <v>513</v>
      </c>
      <c r="BW379" s="20">
        <v>0</v>
      </c>
      <c r="BX379" s="22">
        <v>35296.93</v>
      </c>
      <c r="BY379">
        <v>135</v>
      </c>
      <c r="BZ379">
        <v>88.35</v>
      </c>
      <c r="CC379">
        <v>0</v>
      </c>
    </row>
    <row r="380" spans="1:81" ht="51" x14ac:dyDescent="0.2">
      <c r="A380" t="s">
        <v>3416</v>
      </c>
      <c r="B380" t="s">
        <v>3417</v>
      </c>
      <c r="C380" t="s">
        <v>3418</v>
      </c>
      <c r="D380" t="s">
        <v>3419</v>
      </c>
      <c r="E380" s="2" t="s">
        <v>3420</v>
      </c>
      <c r="H380" s="3">
        <v>6000000</v>
      </c>
      <c r="I380" s="3">
        <v>30000000</v>
      </c>
      <c r="J380" s="3">
        <v>50000000</v>
      </c>
      <c r="K380" s="3">
        <v>30000000</v>
      </c>
      <c r="P380" s="3">
        <v>30000000</v>
      </c>
      <c r="Q380" s="3">
        <v>200100000</v>
      </c>
      <c r="R380" s="3">
        <v>500000000</v>
      </c>
      <c r="S380" s="3">
        <v>450000000</v>
      </c>
      <c r="W380" s="2" t="s">
        <v>3421</v>
      </c>
      <c r="X380" s="2" t="s">
        <v>3422</v>
      </c>
      <c r="Y380" s="2" t="s">
        <v>3423</v>
      </c>
      <c r="Z380" s="2" t="s">
        <v>3424</v>
      </c>
      <c r="AA380" s="2" t="s">
        <v>3425</v>
      </c>
      <c r="AE380">
        <v>2009</v>
      </c>
      <c r="AF380">
        <v>2011</v>
      </c>
      <c r="AG380">
        <v>2014</v>
      </c>
      <c r="AH380">
        <v>2015</v>
      </c>
      <c r="AI380">
        <v>2016</v>
      </c>
      <c r="AL380" s="3">
        <v>30000000</v>
      </c>
      <c r="AM380" t="s">
        <v>91</v>
      </c>
      <c r="AN380" s="1">
        <v>42488</v>
      </c>
      <c r="AO380" s="3">
        <v>450000000</v>
      </c>
      <c r="AQ380">
        <v>0</v>
      </c>
      <c r="AR380">
        <v>0</v>
      </c>
      <c r="AS380">
        <v>6066.27</v>
      </c>
      <c r="AT380">
        <v>16762</v>
      </c>
      <c r="AU380">
        <v>11605.63</v>
      </c>
      <c r="AY380">
        <v>1</v>
      </c>
      <c r="AZ380">
        <v>1</v>
      </c>
      <c r="BA380">
        <v>173</v>
      </c>
      <c r="BB380">
        <v>69</v>
      </c>
      <c r="BC380">
        <v>32</v>
      </c>
      <c r="BG380">
        <v>100</v>
      </c>
      <c r="BH380">
        <v>100</v>
      </c>
      <c r="BI380">
        <v>85.04</v>
      </c>
      <c r="BJ380">
        <v>89.55</v>
      </c>
      <c r="BK380">
        <v>87.24</v>
      </c>
      <c r="BO380">
        <v>1.89</v>
      </c>
      <c r="BP380" s="3">
        <v>116000000</v>
      </c>
      <c r="BQ380" s="20">
        <v>585</v>
      </c>
      <c r="BR380" s="20">
        <v>1011</v>
      </c>
      <c r="BS380" s="20">
        <v>318</v>
      </c>
      <c r="BT380" s="20">
        <v>420</v>
      </c>
      <c r="BW380" s="20">
        <v>738</v>
      </c>
      <c r="BX380" s="22">
        <v>34433.9</v>
      </c>
      <c r="BY380">
        <v>136</v>
      </c>
      <c r="BZ380">
        <v>88.26</v>
      </c>
      <c r="CA380">
        <v>2.25</v>
      </c>
      <c r="CB380">
        <v>2.25</v>
      </c>
      <c r="CC380">
        <v>2.25</v>
      </c>
    </row>
    <row r="381" spans="1:81" ht="34" x14ac:dyDescent="0.2">
      <c r="A381" t="s">
        <v>3426</v>
      </c>
      <c r="B381" t="s">
        <v>3427</v>
      </c>
      <c r="C381" t="s">
        <v>3428</v>
      </c>
      <c r="E381" s="2" t="s">
        <v>3429</v>
      </c>
      <c r="H381" s="3">
        <v>2242419</v>
      </c>
      <c r="I381" s="3">
        <v>5700000</v>
      </c>
      <c r="P381" s="3">
        <v>11212095</v>
      </c>
      <c r="Q381" s="3">
        <v>38019000</v>
      </c>
      <c r="X381" s="2" t="s">
        <v>444</v>
      </c>
      <c r="Y381" s="2" t="s">
        <v>3430</v>
      </c>
      <c r="AF381">
        <v>2011</v>
      </c>
      <c r="AG381">
        <v>2014</v>
      </c>
      <c r="AM381" t="s">
        <v>114</v>
      </c>
      <c r="AN381" s="1">
        <v>41652</v>
      </c>
      <c r="AO381" s="3">
        <v>38019000</v>
      </c>
      <c r="AR381">
        <v>0</v>
      </c>
      <c r="AS381">
        <v>34341.339999999997</v>
      </c>
      <c r="AZ381">
        <v>1</v>
      </c>
      <c r="BA381">
        <v>66</v>
      </c>
      <c r="BH381">
        <v>100</v>
      </c>
      <c r="BI381">
        <v>94.35</v>
      </c>
      <c r="BO381">
        <v>1</v>
      </c>
      <c r="BP381" s="3">
        <v>7942419</v>
      </c>
      <c r="BR381" s="20">
        <v>893</v>
      </c>
      <c r="BW381" s="20">
        <v>0</v>
      </c>
      <c r="BX381" s="22">
        <v>34341.339999999997</v>
      </c>
      <c r="BY381">
        <v>137</v>
      </c>
      <c r="BZ381">
        <v>88.17</v>
      </c>
      <c r="CC381">
        <v>1</v>
      </c>
    </row>
    <row r="382" spans="1:81" ht="68" x14ac:dyDescent="0.2">
      <c r="A382" t="s">
        <v>3431</v>
      </c>
      <c r="B382" t="s">
        <v>3432</v>
      </c>
      <c r="C382" t="s">
        <v>3433</v>
      </c>
      <c r="D382" t="s">
        <v>3434</v>
      </c>
      <c r="E382" s="2" t="s">
        <v>3435</v>
      </c>
      <c r="G382" s="3">
        <v>1000000</v>
      </c>
      <c r="H382" s="3">
        <v>3500000</v>
      </c>
      <c r="I382" s="3">
        <v>15000000</v>
      </c>
      <c r="J382" s="3">
        <v>40000000</v>
      </c>
      <c r="O382" s="3">
        <v>10000000</v>
      </c>
      <c r="P382" s="3">
        <v>17500000</v>
      </c>
      <c r="Q382" s="3">
        <v>100050000</v>
      </c>
      <c r="R382" s="3">
        <v>400000000</v>
      </c>
      <c r="W382" s="2" t="s">
        <v>3436</v>
      </c>
      <c r="X382" s="2" t="s">
        <v>3437</v>
      </c>
      <c r="Y382" s="2" t="s">
        <v>3438</v>
      </c>
      <c r="Z382" s="2" t="s">
        <v>3438</v>
      </c>
      <c r="AA382" s="2" t="s">
        <v>3439</v>
      </c>
      <c r="AB382" s="2" t="s">
        <v>3440</v>
      </c>
      <c r="AE382">
        <v>2012</v>
      </c>
      <c r="AF382">
        <v>2013</v>
      </c>
      <c r="AG382">
        <v>2014</v>
      </c>
      <c r="AH382">
        <v>2014</v>
      </c>
      <c r="AI382">
        <v>2017</v>
      </c>
      <c r="AJ382">
        <v>2020</v>
      </c>
      <c r="AM382" t="s">
        <v>92</v>
      </c>
      <c r="AN382" s="1">
        <v>43977</v>
      </c>
      <c r="AQ382">
        <v>390.94</v>
      </c>
      <c r="AR382">
        <v>2443.31</v>
      </c>
      <c r="AS382">
        <v>17492.490000000002</v>
      </c>
      <c r="AT382">
        <v>13695.06</v>
      </c>
      <c r="AU382">
        <v>0</v>
      </c>
      <c r="AV382">
        <v>0</v>
      </c>
      <c r="AY382">
        <v>625</v>
      </c>
      <c r="AZ382">
        <v>173</v>
      </c>
      <c r="BA382">
        <v>115</v>
      </c>
      <c r="BB382">
        <v>78</v>
      </c>
      <c r="BC382">
        <v>143</v>
      </c>
      <c r="BD382">
        <v>104</v>
      </c>
      <c r="BG382">
        <v>87.83</v>
      </c>
      <c r="BH382">
        <v>91.44</v>
      </c>
      <c r="BI382">
        <v>90.09</v>
      </c>
      <c r="BJ382">
        <v>84.9</v>
      </c>
      <c r="BK382">
        <v>48.55</v>
      </c>
      <c r="BL382">
        <v>28.47</v>
      </c>
      <c r="BP382" s="3">
        <v>59500000</v>
      </c>
      <c r="BQ382" s="20">
        <v>626</v>
      </c>
      <c r="BR382" s="20">
        <v>139</v>
      </c>
      <c r="BS382" s="20">
        <v>238</v>
      </c>
      <c r="BT382" s="20">
        <v>914</v>
      </c>
      <c r="BU382" s="20">
        <v>1151</v>
      </c>
      <c r="BW382" s="20">
        <v>2303</v>
      </c>
      <c r="BX382" s="22">
        <v>34021.800000000003</v>
      </c>
      <c r="BY382">
        <v>138</v>
      </c>
      <c r="BZ382">
        <v>88.09</v>
      </c>
      <c r="CA382">
        <v>0</v>
      </c>
      <c r="CB382">
        <v>4</v>
      </c>
      <c r="CC382">
        <v>0</v>
      </c>
    </row>
    <row r="383" spans="1:81" ht="34" x14ac:dyDescent="0.2">
      <c r="A383" t="s">
        <v>3441</v>
      </c>
      <c r="B383" t="s">
        <v>3442</v>
      </c>
      <c r="C383" t="s">
        <v>3443</v>
      </c>
      <c r="D383" t="s">
        <v>3444</v>
      </c>
      <c r="E383" s="2" t="s">
        <v>3445</v>
      </c>
      <c r="H383" s="3">
        <v>7700000</v>
      </c>
      <c r="I383" s="3">
        <v>11084666</v>
      </c>
      <c r="J383" s="3">
        <v>13000000</v>
      </c>
      <c r="P383" s="3">
        <v>38500000</v>
      </c>
      <c r="Q383" s="3">
        <v>73934722.219999999</v>
      </c>
      <c r="R383" s="3">
        <v>130000000</v>
      </c>
      <c r="X383" s="2" t="s">
        <v>1602</v>
      </c>
      <c r="Y383" s="2" t="s">
        <v>1603</v>
      </c>
      <c r="Z383" s="2" t="s">
        <v>3446</v>
      </c>
      <c r="AF383">
        <v>2012</v>
      </c>
      <c r="AG383">
        <v>2014</v>
      </c>
      <c r="AH383">
        <v>2015</v>
      </c>
      <c r="AL383" s="3">
        <v>5000000</v>
      </c>
      <c r="AM383" t="s">
        <v>114</v>
      </c>
      <c r="AN383" s="1">
        <v>42322</v>
      </c>
      <c r="AO383" s="3">
        <v>130000000</v>
      </c>
      <c r="AR383">
        <v>2962.37</v>
      </c>
      <c r="AS383">
        <v>11947.81</v>
      </c>
      <c r="AT383">
        <v>18778.62</v>
      </c>
      <c r="AZ383">
        <v>112</v>
      </c>
      <c r="BA383">
        <v>147</v>
      </c>
      <c r="BB383">
        <v>64</v>
      </c>
      <c r="BH383">
        <v>93.14</v>
      </c>
      <c r="BI383">
        <v>87.3</v>
      </c>
      <c r="BJ383">
        <v>90.32</v>
      </c>
      <c r="BO383">
        <v>1.58</v>
      </c>
      <c r="BP383" s="3">
        <v>46916889</v>
      </c>
      <c r="BR383" s="20">
        <v>874</v>
      </c>
      <c r="BS383" s="20">
        <v>522</v>
      </c>
      <c r="BW383" s="20">
        <v>522</v>
      </c>
      <c r="BX383" s="22">
        <v>33688.800000000003</v>
      </c>
      <c r="BY383">
        <v>139</v>
      </c>
      <c r="BZ383">
        <v>88</v>
      </c>
      <c r="CA383">
        <v>1.76</v>
      </c>
      <c r="CB383">
        <v>1.76</v>
      </c>
      <c r="CC383">
        <v>1.76</v>
      </c>
    </row>
    <row r="384" spans="1:81" ht="85" x14ac:dyDescent="0.2">
      <c r="A384" t="s">
        <v>3447</v>
      </c>
      <c r="B384" t="s">
        <v>3448</v>
      </c>
      <c r="C384" t="s">
        <v>3449</v>
      </c>
      <c r="D384" t="s">
        <v>3450</v>
      </c>
      <c r="E384" s="2" t="s">
        <v>3451</v>
      </c>
      <c r="G384" s="3">
        <v>1500000</v>
      </c>
      <c r="H384" s="3">
        <v>7000000</v>
      </c>
      <c r="I384" s="3">
        <v>30000000</v>
      </c>
      <c r="J384" s="3">
        <v>24000000</v>
      </c>
      <c r="O384" s="3">
        <v>15000000</v>
      </c>
      <c r="P384" s="3">
        <v>35000000</v>
      </c>
      <c r="Q384" s="3">
        <v>200100000</v>
      </c>
      <c r="R384" s="3">
        <v>240000000</v>
      </c>
      <c r="W384" s="2" t="s">
        <v>3452</v>
      </c>
      <c r="X384" s="2" t="s">
        <v>3453</v>
      </c>
      <c r="Y384" s="2" t="s">
        <v>3454</v>
      </c>
      <c r="Z384" s="2" t="s">
        <v>3455</v>
      </c>
      <c r="AE384">
        <v>2012</v>
      </c>
      <c r="AF384">
        <v>2012</v>
      </c>
      <c r="AG384">
        <v>2014</v>
      </c>
      <c r="AH384">
        <v>2018</v>
      </c>
      <c r="AL384" s="3">
        <v>24000000</v>
      </c>
      <c r="AM384" t="s">
        <v>90</v>
      </c>
      <c r="AN384" s="1">
        <v>43216</v>
      </c>
      <c r="AO384" s="3">
        <v>240000000</v>
      </c>
      <c r="AQ384">
        <v>2121.9</v>
      </c>
      <c r="AR384">
        <v>8745.23</v>
      </c>
      <c r="AS384">
        <v>18728.689999999999</v>
      </c>
      <c r="AT384">
        <v>3689.14</v>
      </c>
      <c r="AY384">
        <v>174</v>
      </c>
      <c r="AZ384">
        <v>47</v>
      </c>
      <c r="BA384">
        <v>111</v>
      </c>
      <c r="BB384">
        <v>232</v>
      </c>
      <c r="BG384">
        <v>96.63</v>
      </c>
      <c r="BH384">
        <v>97.16</v>
      </c>
      <c r="BI384">
        <v>90.43</v>
      </c>
      <c r="BJ384">
        <v>72.92</v>
      </c>
      <c r="BO384">
        <v>1.08</v>
      </c>
      <c r="BP384" s="3">
        <v>62500000</v>
      </c>
      <c r="BQ384" s="20">
        <v>354</v>
      </c>
      <c r="BR384" s="20">
        <v>617</v>
      </c>
      <c r="BS384" s="20">
        <v>1336</v>
      </c>
      <c r="BW384" s="20">
        <v>1336</v>
      </c>
      <c r="BX384" s="22">
        <v>33284.959999999999</v>
      </c>
      <c r="BY384">
        <v>140</v>
      </c>
      <c r="BZ384">
        <v>87.91</v>
      </c>
      <c r="CA384">
        <v>1.2</v>
      </c>
      <c r="CC384">
        <v>1.2</v>
      </c>
    </row>
    <row r="385" spans="1:81" ht="34" x14ac:dyDescent="0.2">
      <c r="A385" t="s">
        <v>3456</v>
      </c>
      <c r="B385" t="s">
        <v>3457</v>
      </c>
      <c r="C385" t="s">
        <v>3458</v>
      </c>
      <c r="D385" t="s">
        <v>3459</v>
      </c>
      <c r="E385" s="2" t="s">
        <v>3460</v>
      </c>
      <c r="H385" s="3">
        <v>2000000</v>
      </c>
      <c r="I385" s="3">
        <v>10000000</v>
      </c>
      <c r="J385" s="3">
        <v>18575000</v>
      </c>
      <c r="K385" s="3">
        <v>20000000</v>
      </c>
      <c r="L385" s="3">
        <v>83000000</v>
      </c>
      <c r="P385" s="3">
        <v>10000000</v>
      </c>
      <c r="Q385" s="3">
        <v>66700000</v>
      </c>
      <c r="R385" s="3">
        <v>185750000</v>
      </c>
      <c r="S385" s="3">
        <v>300000000</v>
      </c>
      <c r="T385" s="3">
        <v>1660000000</v>
      </c>
      <c r="X385" s="2" t="s">
        <v>3461</v>
      </c>
      <c r="Y385" s="2" t="s">
        <v>3462</v>
      </c>
      <c r="Z385" s="2" t="s">
        <v>3463</v>
      </c>
      <c r="AA385" s="2" t="s">
        <v>3463</v>
      </c>
      <c r="AB385" s="2" t="s">
        <v>3464</v>
      </c>
      <c r="AF385">
        <v>2014</v>
      </c>
      <c r="AG385">
        <v>2014</v>
      </c>
      <c r="AH385">
        <v>2016</v>
      </c>
      <c r="AI385">
        <v>2018</v>
      </c>
      <c r="AJ385">
        <v>2019</v>
      </c>
      <c r="AL385" s="3">
        <v>60000000</v>
      </c>
      <c r="AM385" t="s">
        <v>114</v>
      </c>
      <c r="AN385" s="1">
        <v>43489</v>
      </c>
      <c r="AO385" s="3">
        <v>1623600000</v>
      </c>
      <c r="AR385">
        <v>0</v>
      </c>
      <c r="AS385">
        <v>723.9</v>
      </c>
      <c r="AT385">
        <v>6351.52</v>
      </c>
      <c r="AU385">
        <v>25132.57</v>
      </c>
      <c r="AV385">
        <v>505.23</v>
      </c>
      <c r="AZ385">
        <v>1061</v>
      </c>
      <c r="BA385">
        <v>294</v>
      </c>
      <c r="BB385">
        <v>102</v>
      </c>
      <c r="BC385">
        <v>46</v>
      </c>
      <c r="BD385">
        <v>67</v>
      </c>
      <c r="BH385">
        <v>61.58</v>
      </c>
      <c r="BI385">
        <v>74.52</v>
      </c>
      <c r="BJ385">
        <v>82.71</v>
      </c>
      <c r="BK385">
        <v>87.07</v>
      </c>
      <c r="BL385">
        <v>51.82</v>
      </c>
      <c r="BN385" t="s">
        <v>178</v>
      </c>
      <c r="BO385">
        <v>19.420000000000002</v>
      </c>
      <c r="BP385" s="3">
        <v>233575000</v>
      </c>
      <c r="BR385" s="20">
        <v>309</v>
      </c>
      <c r="BS385" s="20">
        <v>621</v>
      </c>
      <c r="BT385" s="20">
        <v>546</v>
      </c>
      <c r="BU385" s="20">
        <v>359</v>
      </c>
      <c r="BW385" s="20">
        <v>1526</v>
      </c>
      <c r="BX385" s="22">
        <v>32713.22</v>
      </c>
      <c r="BY385">
        <v>141</v>
      </c>
      <c r="BZ385">
        <v>87.83</v>
      </c>
      <c r="CA385">
        <v>24.89</v>
      </c>
      <c r="CB385">
        <v>2.78</v>
      </c>
      <c r="CC385">
        <v>24.34</v>
      </c>
    </row>
    <row r="386" spans="1:81" ht="34" x14ac:dyDescent="0.2">
      <c r="A386" t="s">
        <v>3465</v>
      </c>
      <c r="B386" t="s">
        <v>3466</v>
      </c>
      <c r="C386" t="s">
        <v>3467</v>
      </c>
      <c r="D386" t="s">
        <v>3468</v>
      </c>
      <c r="E386" s="2" t="s">
        <v>3469</v>
      </c>
      <c r="H386" s="3">
        <v>6000000</v>
      </c>
      <c r="I386" s="3">
        <v>17000000</v>
      </c>
      <c r="P386" s="3">
        <v>30000000</v>
      </c>
      <c r="Q386" s="3">
        <v>113390000</v>
      </c>
      <c r="W386" s="2" t="s">
        <v>3470</v>
      </c>
      <c r="X386" s="2" t="s">
        <v>3471</v>
      </c>
      <c r="Y386" s="2" t="s">
        <v>3472</v>
      </c>
      <c r="AE386">
        <v>2013</v>
      </c>
      <c r="AF386">
        <v>2013</v>
      </c>
      <c r="AG386">
        <v>2014</v>
      </c>
      <c r="AL386" s="3">
        <v>17000000</v>
      </c>
      <c r="AM386" t="s">
        <v>89</v>
      </c>
      <c r="AN386" s="1">
        <v>41914</v>
      </c>
      <c r="AO386" s="3">
        <v>113390000</v>
      </c>
      <c r="AQ386">
        <v>0</v>
      </c>
      <c r="AR386">
        <v>5590.48</v>
      </c>
      <c r="AS386">
        <v>27023.57</v>
      </c>
      <c r="AY386">
        <v>2604</v>
      </c>
      <c r="AZ386">
        <v>101</v>
      </c>
      <c r="BA386">
        <v>90</v>
      </c>
      <c r="BG386">
        <v>63.89</v>
      </c>
      <c r="BH386">
        <v>95.02</v>
      </c>
      <c r="BI386">
        <v>92.26</v>
      </c>
      <c r="BO386">
        <v>1</v>
      </c>
      <c r="BP386" s="3">
        <v>23000000</v>
      </c>
      <c r="BQ386" s="20">
        <v>71</v>
      </c>
      <c r="BR386" s="20">
        <v>420</v>
      </c>
      <c r="BW386" s="20">
        <v>0</v>
      </c>
      <c r="BX386" s="22">
        <v>32614.05</v>
      </c>
      <c r="BY386">
        <v>142</v>
      </c>
      <c r="BZ386">
        <v>87.74</v>
      </c>
      <c r="CC386">
        <v>1</v>
      </c>
    </row>
    <row r="387" spans="1:81" ht="34" x14ac:dyDescent="0.2">
      <c r="A387" t="s">
        <v>3473</v>
      </c>
      <c r="B387" t="s">
        <v>3474</v>
      </c>
      <c r="C387" t="s">
        <v>3475</v>
      </c>
      <c r="D387" t="s">
        <v>3476</v>
      </c>
      <c r="E387" s="2" t="s">
        <v>3477</v>
      </c>
      <c r="G387" s="3">
        <v>1300000</v>
      </c>
      <c r="H387" s="3">
        <v>7000000</v>
      </c>
      <c r="I387" s="3">
        <v>21000000</v>
      </c>
      <c r="J387" s="3">
        <v>12700000</v>
      </c>
      <c r="O387" s="3">
        <v>13000000</v>
      </c>
      <c r="P387" s="3">
        <v>35000000</v>
      </c>
      <c r="Q387" s="3">
        <v>140070000</v>
      </c>
      <c r="R387" s="3">
        <v>127000000</v>
      </c>
      <c r="W387" s="2" t="s">
        <v>3478</v>
      </c>
      <c r="X387" s="2" t="s">
        <v>3479</v>
      </c>
      <c r="Y387" s="2" t="s">
        <v>3480</v>
      </c>
      <c r="Z387" s="2" t="s">
        <v>3481</v>
      </c>
      <c r="AE387">
        <v>2012</v>
      </c>
      <c r="AF387">
        <v>2013</v>
      </c>
      <c r="AG387">
        <v>2014</v>
      </c>
      <c r="AH387">
        <v>2017</v>
      </c>
      <c r="AL387" s="3">
        <v>12700000</v>
      </c>
      <c r="AM387" t="s">
        <v>90</v>
      </c>
      <c r="AN387" s="1">
        <v>42969</v>
      </c>
      <c r="AQ387">
        <v>0</v>
      </c>
      <c r="AR387">
        <v>74.55</v>
      </c>
      <c r="AS387">
        <v>9204.77</v>
      </c>
      <c r="AT387">
        <v>23010.9</v>
      </c>
      <c r="AY387">
        <v>1848</v>
      </c>
      <c r="AZ387">
        <v>438</v>
      </c>
      <c r="BA387">
        <v>156</v>
      </c>
      <c r="BB387">
        <v>57</v>
      </c>
      <c r="BG387">
        <v>63.99</v>
      </c>
      <c r="BH387">
        <v>78.25</v>
      </c>
      <c r="BI387">
        <v>86.52</v>
      </c>
      <c r="BJ387">
        <v>92.06</v>
      </c>
      <c r="BP387" s="3">
        <v>57000000</v>
      </c>
      <c r="BQ387" s="20">
        <v>383</v>
      </c>
      <c r="BR387" s="20">
        <v>308</v>
      </c>
      <c r="BS387" s="20">
        <v>1190</v>
      </c>
      <c r="BW387" s="20">
        <v>1190</v>
      </c>
      <c r="BX387" s="22">
        <v>32290.22</v>
      </c>
      <c r="BY387">
        <v>143</v>
      </c>
      <c r="BZ387">
        <v>87.65</v>
      </c>
      <c r="CA387">
        <v>0.91</v>
      </c>
      <c r="CC387">
        <v>0</v>
      </c>
    </row>
    <row r="388" spans="1:81" ht="34" x14ac:dyDescent="0.2">
      <c r="A388" t="s">
        <v>3482</v>
      </c>
      <c r="B388" t="s">
        <v>3483</v>
      </c>
      <c r="C388" t="s">
        <v>3484</v>
      </c>
      <c r="D388" t="s">
        <v>3485</v>
      </c>
      <c r="E388" s="2" t="s">
        <v>3486</v>
      </c>
      <c r="G388" s="3">
        <v>25000</v>
      </c>
      <c r="J388" s="3">
        <v>41000000</v>
      </c>
      <c r="O388" s="3">
        <v>250000</v>
      </c>
      <c r="R388" s="3">
        <v>410000000</v>
      </c>
      <c r="Y388" s="2" t="s">
        <v>3373</v>
      </c>
      <c r="Z388" s="2" t="s">
        <v>3487</v>
      </c>
      <c r="AE388">
        <v>2012</v>
      </c>
      <c r="AG388">
        <v>2014</v>
      </c>
      <c r="AH388">
        <v>2016</v>
      </c>
      <c r="AM388" t="s">
        <v>114</v>
      </c>
      <c r="AN388" s="1">
        <v>42514</v>
      </c>
      <c r="AO388" s="3">
        <v>1250010000</v>
      </c>
      <c r="AQ388">
        <v>0</v>
      </c>
      <c r="AS388">
        <v>17480.759999999998</v>
      </c>
      <c r="AT388">
        <v>13972.81</v>
      </c>
      <c r="AY388">
        <v>1848</v>
      </c>
      <c r="BA388">
        <v>120</v>
      </c>
      <c r="BB388">
        <v>71</v>
      </c>
      <c r="BG388">
        <v>63.99</v>
      </c>
      <c r="BI388">
        <v>89.65</v>
      </c>
      <c r="BJ388">
        <v>88.01</v>
      </c>
      <c r="BP388" s="3">
        <v>177276958</v>
      </c>
      <c r="BS388" s="20">
        <v>444</v>
      </c>
      <c r="BW388" s="20">
        <v>561</v>
      </c>
      <c r="BX388" s="22">
        <v>31453.57</v>
      </c>
      <c r="BY388">
        <v>144</v>
      </c>
      <c r="BZ388">
        <v>87.57</v>
      </c>
    </row>
    <row r="389" spans="1:81" ht="34" x14ac:dyDescent="0.2">
      <c r="A389" t="s">
        <v>3488</v>
      </c>
      <c r="B389" t="s">
        <v>3489</v>
      </c>
      <c r="C389" t="s">
        <v>3490</v>
      </c>
      <c r="D389" t="s">
        <v>3491</v>
      </c>
      <c r="E389" s="2" t="s">
        <v>3492</v>
      </c>
      <c r="H389" s="3">
        <v>3500000</v>
      </c>
      <c r="I389" s="3">
        <v>10500000</v>
      </c>
      <c r="J389" s="3">
        <v>22000000</v>
      </c>
      <c r="K389" s="3">
        <v>30000000</v>
      </c>
      <c r="P389" s="3">
        <v>3550000</v>
      </c>
      <c r="Q389" s="3">
        <v>70035000</v>
      </c>
      <c r="R389" s="3">
        <v>220000000</v>
      </c>
      <c r="S389" s="3">
        <v>450000000</v>
      </c>
      <c r="X389" s="2" t="s">
        <v>3493</v>
      </c>
      <c r="Y389" s="2" t="s">
        <v>3494</v>
      </c>
      <c r="Z389" s="2" t="s">
        <v>3495</v>
      </c>
      <c r="AA389" s="2" t="s">
        <v>3493</v>
      </c>
      <c r="AF389">
        <v>2012</v>
      </c>
      <c r="AG389">
        <v>2014</v>
      </c>
      <c r="AH389">
        <v>2015</v>
      </c>
      <c r="AI389">
        <v>2016</v>
      </c>
      <c r="AL389" s="3">
        <v>30000000</v>
      </c>
      <c r="AM389" t="s">
        <v>91</v>
      </c>
      <c r="AN389" s="1">
        <v>42614</v>
      </c>
      <c r="AO389" s="3">
        <v>150000000</v>
      </c>
      <c r="AR389">
        <v>0.22</v>
      </c>
      <c r="AS389">
        <v>11948.31</v>
      </c>
      <c r="AT389">
        <v>19181.580000000002</v>
      </c>
      <c r="AU389">
        <v>5.2</v>
      </c>
      <c r="AZ389">
        <v>646</v>
      </c>
      <c r="BA389">
        <v>142</v>
      </c>
      <c r="BB389">
        <v>59</v>
      </c>
      <c r="BC389">
        <v>101</v>
      </c>
      <c r="BH389">
        <v>60.16</v>
      </c>
      <c r="BI389">
        <v>87.74</v>
      </c>
      <c r="BJ389">
        <v>91.09</v>
      </c>
      <c r="BK389">
        <v>58.85</v>
      </c>
      <c r="BO389">
        <v>1.8</v>
      </c>
      <c r="BP389" s="3">
        <v>66000000</v>
      </c>
      <c r="BR389" s="20">
        <v>568</v>
      </c>
      <c r="BS389" s="20">
        <v>421</v>
      </c>
      <c r="BT389" s="20">
        <v>518</v>
      </c>
      <c r="BW389" s="20">
        <v>939</v>
      </c>
      <c r="BX389" s="22">
        <v>31135.31</v>
      </c>
      <c r="BY389">
        <v>145</v>
      </c>
      <c r="BZ389">
        <v>87.48</v>
      </c>
      <c r="CA389">
        <v>6.43</v>
      </c>
      <c r="CB389">
        <v>6.43</v>
      </c>
      <c r="CC389">
        <v>2.14</v>
      </c>
    </row>
    <row r="390" spans="1:81" ht="34" x14ac:dyDescent="0.2">
      <c r="A390" t="s">
        <v>3496</v>
      </c>
      <c r="B390" t="s">
        <v>3497</v>
      </c>
      <c r="C390" t="s">
        <v>3498</v>
      </c>
      <c r="D390" t="s">
        <v>3499</v>
      </c>
      <c r="E390" s="2" t="s">
        <v>3500</v>
      </c>
      <c r="H390" s="3">
        <v>23272000</v>
      </c>
      <c r="I390" s="3">
        <v>10000000</v>
      </c>
      <c r="J390" s="3">
        <v>14999995</v>
      </c>
      <c r="P390" s="3">
        <v>116360000</v>
      </c>
      <c r="Q390" s="3">
        <v>66700000</v>
      </c>
      <c r="R390" s="3">
        <v>149999950</v>
      </c>
      <c r="X390" s="2" t="s">
        <v>3501</v>
      </c>
      <c r="Y390" s="2" t="s">
        <v>3502</v>
      </c>
      <c r="Z390" s="2" t="s">
        <v>3503</v>
      </c>
      <c r="AF390">
        <v>2013</v>
      </c>
      <c r="AG390">
        <v>2014</v>
      </c>
      <c r="AH390">
        <v>2015</v>
      </c>
      <c r="AL390" s="3">
        <v>12500000</v>
      </c>
      <c r="AM390" t="s">
        <v>90</v>
      </c>
      <c r="AN390" s="1">
        <v>42157</v>
      </c>
      <c r="AR390">
        <v>5437.97</v>
      </c>
      <c r="AS390">
        <v>25442.65</v>
      </c>
      <c r="AT390">
        <v>0</v>
      </c>
      <c r="AZ390">
        <v>112</v>
      </c>
      <c r="BA390">
        <v>94</v>
      </c>
      <c r="BB390">
        <v>367</v>
      </c>
      <c r="BH390">
        <v>94.47</v>
      </c>
      <c r="BI390">
        <v>91.91</v>
      </c>
      <c r="BJ390">
        <v>43.78</v>
      </c>
      <c r="BP390" s="3">
        <v>60771995</v>
      </c>
      <c r="BR390" s="20">
        <v>373</v>
      </c>
      <c r="BS390" s="20">
        <v>350</v>
      </c>
      <c r="BW390" s="20">
        <v>496</v>
      </c>
      <c r="BX390" s="22">
        <v>30880.62</v>
      </c>
      <c r="BY390">
        <v>146</v>
      </c>
      <c r="BZ390">
        <v>87.39</v>
      </c>
      <c r="CA390">
        <v>2.25</v>
      </c>
      <c r="CB390">
        <v>2.25</v>
      </c>
      <c r="CC390">
        <v>0</v>
      </c>
    </row>
    <row r="391" spans="1:81" ht="34" x14ac:dyDescent="0.2">
      <c r="A391" t="s">
        <v>3504</v>
      </c>
      <c r="B391" t="s">
        <v>3505</v>
      </c>
      <c r="C391" t="s">
        <v>3506</v>
      </c>
      <c r="D391" t="s">
        <v>3507</v>
      </c>
      <c r="E391" s="2" t="s">
        <v>3508</v>
      </c>
      <c r="H391" s="3">
        <v>1000000</v>
      </c>
      <c r="I391" s="3">
        <v>15000000</v>
      </c>
      <c r="J391" s="3">
        <v>17477051</v>
      </c>
      <c r="P391" s="3">
        <v>5000000</v>
      </c>
      <c r="Q391" s="3">
        <v>100050000</v>
      </c>
      <c r="R391" s="3">
        <v>174770510</v>
      </c>
      <c r="Y391" s="2" t="s">
        <v>3509</v>
      </c>
      <c r="Z391" s="2" t="s">
        <v>3510</v>
      </c>
      <c r="AF391">
        <v>2013</v>
      </c>
      <c r="AG391">
        <v>2014</v>
      </c>
      <c r="AH391">
        <v>2015</v>
      </c>
      <c r="AL391" s="3">
        <v>17477051</v>
      </c>
      <c r="AM391" t="s">
        <v>90</v>
      </c>
      <c r="AN391" s="1">
        <v>42235</v>
      </c>
      <c r="AR391">
        <v>0</v>
      </c>
      <c r="AS391">
        <v>17492.310000000001</v>
      </c>
      <c r="AT391">
        <v>12995.65</v>
      </c>
      <c r="AZ391">
        <v>807</v>
      </c>
      <c r="BA391">
        <v>116</v>
      </c>
      <c r="BB391">
        <v>89</v>
      </c>
      <c r="BH391">
        <v>59.88</v>
      </c>
      <c r="BI391">
        <v>90</v>
      </c>
      <c r="BJ391">
        <v>86.48</v>
      </c>
      <c r="BP391" s="3">
        <v>33477051</v>
      </c>
      <c r="BR391" s="20">
        <v>372</v>
      </c>
      <c r="BS391" s="20">
        <v>588</v>
      </c>
      <c r="BW391" s="20">
        <v>588</v>
      </c>
      <c r="BX391" s="22">
        <v>30487.96</v>
      </c>
      <c r="BY391">
        <v>147</v>
      </c>
      <c r="BZ391">
        <v>87.3</v>
      </c>
      <c r="CA391">
        <v>1.75</v>
      </c>
      <c r="CB391">
        <v>1.75</v>
      </c>
      <c r="CC391">
        <v>0</v>
      </c>
    </row>
    <row r="392" spans="1:81" ht="34" x14ac:dyDescent="0.2">
      <c r="A392" t="s">
        <v>3511</v>
      </c>
      <c r="B392" t="s">
        <v>3512</v>
      </c>
      <c r="C392" t="s">
        <v>3513</v>
      </c>
      <c r="D392" t="s">
        <v>3514</v>
      </c>
      <c r="E392" s="2" t="s">
        <v>3515</v>
      </c>
      <c r="H392" s="3">
        <v>4000000</v>
      </c>
      <c r="I392" s="3">
        <v>12200000</v>
      </c>
      <c r="J392" s="3">
        <v>16100000</v>
      </c>
      <c r="K392" s="3">
        <v>60700000</v>
      </c>
      <c r="P392" s="3">
        <v>20000000</v>
      </c>
      <c r="Q392" s="3">
        <v>81374000</v>
      </c>
      <c r="R392" s="3">
        <v>161000000</v>
      </c>
      <c r="S392" s="3">
        <v>910500000</v>
      </c>
      <c r="X392" s="2" t="s">
        <v>3516</v>
      </c>
      <c r="Y392" s="2" t="s">
        <v>3517</v>
      </c>
      <c r="Z392" s="2" t="s">
        <v>3518</v>
      </c>
      <c r="AA392" s="2" t="s">
        <v>3519</v>
      </c>
      <c r="AB392" s="2" t="s">
        <v>3520</v>
      </c>
      <c r="AC392" s="2" t="s">
        <v>3521</v>
      </c>
      <c r="AF392">
        <v>2013</v>
      </c>
      <c r="AG392">
        <v>2014</v>
      </c>
      <c r="AH392">
        <v>2015</v>
      </c>
      <c r="AI392">
        <v>2019</v>
      </c>
      <c r="AJ392">
        <v>2020</v>
      </c>
      <c r="AK392">
        <v>2020</v>
      </c>
      <c r="AL392" s="3">
        <v>33000000</v>
      </c>
      <c r="AM392" t="s">
        <v>169</v>
      </c>
      <c r="AN392" s="1">
        <v>44679</v>
      </c>
      <c r="AO392" s="3">
        <v>1320000000</v>
      </c>
      <c r="AR392">
        <v>1981.01</v>
      </c>
      <c r="AS392">
        <v>3039.71</v>
      </c>
      <c r="AT392">
        <v>24626.39</v>
      </c>
      <c r="AU392">
        <v>823.75</v>
      </c>
      <c r="AV392">
        <v>0</v>
      </c>
      <c r="AW392">
        <v>0</v>
      </c>
      <c r="AZ392">
        <v>196</v>
      </c>
      <c r="BA392">
        <v>234</v>
      </c>
      <c r="BB392">
        <v>48</v>
      </c>
      <c r="BC392">
        <v>164</v>
      </c>
      <c r="BD392">
        <v>104</v>
      </c>
      <c r="BE392">
        <v>45</v>
      </c>
      <c r="BH392">
        <v>90.29</v>
      </c>
      <c r="BI392">
        <v>79.739999999999995</v>
      </c>
      <c r="BJ392">
        <v>92.78</v>
      </c>
      <c r="BK392">
        <v>52.48</v>
      </c>
      <c r="BL392">
        <v>28.47</v>
      </c>
      <c r="BM392">
        <v>31.25</v>
      </c>
      <c r="BO392">
        <v>12.2</v>
      </c>
      <c r="BP392" s="3">
        <v>273711245</v>
      </c>
      <c r="BR392" s="20">
        <v>274</v>
      </c>
      <c r="BS392" s="20">
        <v>604</v>
      </c>
      <c r="BT392" s="20">
        <v>1223</v>
      </c>
      <c r="BU392" s="20">
        <v>442</v>
      </c>
      <c r="BV392" s="20">
        <v>229</v>
      </c>
      <c r="BW392" s="20">
        <v>3012</v>
      </c>
      <c r="BX392" s="22">
        <v>30470.86</v>
      </c>
      <c r="BY392">
        <v>148</v>
      </c>
      <c r="BZ392">
        <v>87.22</v>
      </c>
      <c r="CA392">
        <v>1.98</v>
      </c>
      <c r="CB392">
        <v>1.98</v>
      </c>
      <c r="CC392">
        <v>16.22</v>
      </c>
    </row>
    <row r="393" spans="1:81" ht="34" x14ac:dyDescent="0.2">
      <c r="A393" t="s">
        <v>3522</v>
      </c>
      <c r="B393" t="s">
        <v>3523</v>
      </c>
      <c r="C393" t="s">
        <v>3524</v>
      </c>
      <c r="D393" t="s">
        <v>3525</v>
      </c>
      <c r="E393" s="2" t="s">
        <v>3526</v>
      </c>
      <c r="H393" s="3">
        <v>12000000</v>
      </c>
      <c r="I393" s="3">
        <v>16000000</v>
      </c>
      <c r="J393" s="3">
        <v>170105250</v>
      </c>
      <c r="L393" s="3">
        <v>15000000</v>
      </c>
      <c r="P393" s="3">
        <v>60000000</v>
      </c>
      <c r="Q393" s="3">
        <v>106720000</v>
      </c>
      <c r="R393" s="3">
        <v>1701052500</v>
      </c>
      <c r="T393" s="3">
        <v>300000000</v>
      </c>
      <c r="X393" s="2" t="s">
        <v>3527</v>
      </c>
      <c r="Y393" s="2" t="s">
        <v>3528</v>
      </c>
      <c r="Z393" s="2" t="s">
        <v>3529</v>
      </c>
      <c r="AA393" s="2" t="s">
        <v>3530</v>
      </c>
      <c r="AB393" s="2" t="s">
        <v>3531</v>
      </c>
      <c r="AF393">
        <v>2013</v>
      </c>
      <c r="AG393">
        <v>2014</v>
      </c>
      <c r="AH393">
        <v>2015</v>
      </c>
      <c r="AI393">
        <v>2016</v>
      </c>
      <c r="AJ393">
        <v>2017</v>
      </c>
      <c r="AL393" s="3">
        <v>177688486</v>
      </c>
      <c r="AM393" t="s">
        <v>695</v>
      </c>
      <c r="AN393" s="1">
        <v>42761</v>
      </c>
      <c r="AO393" s="3">
        <v>300000000</v>
      </c>
      <c r="AR393">
        <v>4708.2299999999996</v>
      </c>
      <c r="AS393">
        <v>13815.68</v>
      </c>
      <c r="AT393">
        <v>0</v>
      </c>
      <c r="AU393">
        <v>11069.87</v>
      </c>
      <c r="AV393">
        <v>0</v>
      </c>
      <c r="AZ393">
        <v>126</v>
      </c>
      <c r="BA393">
        <v>134</v>
      </c>
      <c r="BB393">
        <v>367</v>
      </c>
      <c r="BC393">
        <v>34</v>
      </c>
      <c r="BD393">
        <v>58</v>
      </c>
      <c r="BH393">
        <v>93.78</v>
      </c>
      <c r="BI393">
        <v>88.43</v>
      </c>
      <c r="BJ393">
        <v>43.78</v>
      </c>
      <c r="BK393">
        <v>86.42</v>
      </c>
      <c r="BL393">
        <v>44.12</v>
      </c>
      <c r="BO393">
        <v>2.2400000000000002</v>
      </c>
      <c r="BP393" s="3">
        <v>4088166773</v>
      </c>
      <c r="BR393" s="20">
        <v>427</v>
      </c>
      <c r="BS393" s="20">
        <v>526</v>
      </c>
      <c r="BT393" s="20">
        <v>132</v>
      </c>
      <c r="BU393" s="20">
        <v>331</v>
      </c>
      <c r="BW393" s="20">
        <v>989</v>
      </c>
      <c r="BX393" s="22">
        <v>29593.78</v>
      </c>
      <c r="BY393">
        <v>149</v>
      </c>
      <c r="BZ393">
        <v>87.13</v>
      </c>
      <c r="CA393">
        <v>2.81</v>
      </c>
      <c r="CB393">
        <v>2.81</v>
      </c>
      <c r="CC393">
        <v>2.81</v>
      </c>
    </row>
    <row r="394" spans="1:81" ht="51" x14ac:dyDescent="0.2">
      <c r="A394" t="s">
        <v>3532</v>
      </c>
      <c r="B394" t="s">
        <v>3533</v>
      </c>
      <c r="C394" t="s">
        <v>3534</v>
      </c>
      <c r="D394" t="s">
        <v>3535</v>
      </c>
      <c r="E394" s="2" t="s">
        <v>3536</v>
      </c>
      <c r="G394" s="3">
        <v>2000000</v>
      </c>
      <c r="H394" s="3">
        <v>13000000</v>
      </c>
      <c r="I394" s="3">
        <v>35000000</v>
      </c>
      <c r="O394" s="3">
        <v>20000000</v>
      </c>
      <c r="P394" s="3">
        <v>65000000</v>
      </c>
      <c r="Q394" s="3">
        <v>233450000</v>
      </c>
      <c r="W394" s="2" t="s">
        <v>3537</v>
      </c>
      <c r="X394" s="2" t="s">
        <v>444</v>
      </c>
      <c r="Y394" s="2" t="s">
        <v>3538</v>
      </c>
      <c r="AE394">
        <v>2010</v>
      </c>
      <c r="AF394">
        <v>2011</v>
      </c>
      <c r="AG394">
        <v>2014</v>
      </c>
      <c r="AL394" s="3">
        <v>35000000</v>
      </c>
      <c r="AM394" t="s">
        <v>89</v>
      </c>
      <c r="AN394" s="1">
        <v>41801</v>
      </c>
      <c r="AO394" s="3">
        <v>800000000</v>
      </c>
      <c r="AQ394">
        <v>0</v>
      </c>
      <c r="AR394">
        <v>0</v>
      </c>
      <c r="AS394">
        <v>29481.3</v>
      </c>
      <c r="AY394">
        <v>1</v>
      </c>
      <c r="AZ394">
        <v>1</v>
      </c>
      <c r="BA394">
        <v>79</v>
      </c>
      <c r="BG394">
        <v>100</v>
      </c>
      <c r="BH394">
        <v>100</v>
      </c>
      <c r="BI394">
        <v>93.22</v>
      </c>
      <c r="BO394">
        <v>3.43</v>
      </c>
      <c r="BP394" s="3">
        <v>50000000</v>
      </c>
      <c r="BQ394" s="20">
        <v>498</v>
      </c>
      <c r="BR394" s="20">
        <v>1004</v>
      </c>
      <c r="BW394" s="20">
        <v>0</v>
      </c>
      <c r="BX394" s="22">
        <v>29481.3</v>
      </c>
      <c r="BY394">
        <v>150</v>
      </c>
      <c r="BZ394">
        <v>87.04</v>
      </c>
      <c r="CC394">
        <v>3.43</v>
      </c>
    </row>
    <row r="395" spans="1:81" ht="34" x14ac:dyDescent="0.2">
      <c r="A395" t="s">
        <v>3539</v>
      </c>
      <c r="B395" t="s">
        <v>3540</v>
      </c>
      <c r="C395" t="s">
        <v>3541</v>
      </c>
      <c r="D395" t="s">
        <v>3539</v>
      </c>
      <c r="E395" s="2" t="s">
        <v>3542</v>
      </c>
      <c r="G395" s="3">
        <v>675000</v>
      </c>
      <c r="I395" s="3">
        <v>35000000</v>
      </c>
      <c r="O395" s="3">
        <v>3850000</v>
      </c>
      <c r="Q395" s="3">
        <v>615000000</v>
      </c>
      <c r="X395" s="2" t="s">
        <v>1123</v>
      </c>
      <c r="Y395" s="2" t="s">
        <v>3543</v>
      </c>
      <c r="AE395">
        <v>2012</v>
      </c>
      <c r="AF395">
        <v>2013</v>
      </c>
      <c r="AG395">
        <v>2014</v>
      </c>
      <c r="AL395" s="3">
        <v>5000000</v>
      </c>
      <c r="AM395" t="s">
        <v>114</v>
      </c>
      <c r="AN395" s="1">
        <v>41961</v>
      </c>
      <c r="AQ395">
        <v>0</v>
      </c>
      <c r="AR395">
        <v>261.26</v>
      </c>
      <c r="AS395">
        <v>29114.73</v>
      </c>
      <c r="AY395">
        <v>1848</v>
      </c>
      <c r="AZ395">
        <v>336</v>
      </c>
      <c r="BA395">
        <v>88</v>
      </c>
      <c r="BG395">
        <v>63.99</v>
      </c>
      <c r="BH395">
        <v>83.33</v>
      </c>
      <c r="BI395">
        <v>92.43</v>
      </c>
      <c r="BP395" s="3">
        <v>61875000</v>
      </c>
      <c r="BQ395" s="20">
        <v>422</v>
      </c>
      <c r="BR395" s="20">
        <v>599</v>
      </c>
      <c r="BW395" s="20">
        <v>0</v>
      </c>
      <c r="BX395" s="22">
        <v>29375.99</v>
      </c>
      <c r="BY395">
        <v>151</v>
      </c>
      <c r="BZ395">
        <v>86.96</v>
      </c>
      <c r="CC395">
        <v>0</v>
      </c>
    </row>
    <row r="396" spans="1:81" ht="51" x14ac:dyDescent="0.2">
      <c r="A396" t="s">
        <v>3544</v>
      </c>
      <c r="B396" t="s">
        <v>3545</v>
      </c>
      <c r="C396" t="s">
        <v>3546</v>
      </c>
      <c r="D396" t="s">
        <v>3547</v>
      </c>
      <c r="E396" s="2" t="s">
        <v>3548</v>
      </c>
      <c r="H396" s="3">
        <v>1500000</v>
      </c>
      <c r="I396" s="3">
        <v>14228830</v>
      </c>
      <c r="J396" s="3">
        <v>30000000</v>
      </c>
      <c r="K396" s="3">
        <v>67000000</v>
      </c>
      <c r="P396" s="3">
        <v>7500000</v>
      </c>
      <c r="Q396" s="3">
        <v>94906296.099999994</v>
      </c>
      <c r="R396" s="3">
        <v>300000000</v>
      </c>
      <c r="S396" s="3">
        <v>1005000000</v>
      </c>
      <c r="X396" s="2" t="s">
        <v>3549</v>
      </c>
      <c r="Y396" s="2" t="s">
        <v>3550</v>
      </c>
      <c r="Z396" s="2" t="s">
        <v>3551</v>
      </c>
      <c r="AA396" s="2" t="s">
        <v>3552</v>
      </c>
      <c r="AF396">
        <v>2012</v>
      </c>
      <c r="AG396">
        <v>2014</v>
      </c>
      <c r="AH396">
        <v>2016</v>
      </c>
      <c r="AI396">
        <v>2021</v>
      </c>
      <c r="AL396" s="3">
        <v>67000000</v>
      </c>
      <c r="AM396" t="s">
        <v>91</v>
      </c>
      <c r="AN396" s="1">
        <v>44455</v>
      </c>
      <c r="AR396">
        <v>356.93</v>
      </c>
      <c r="AS396">
        <v>17481.259999999998</v>
      </c>
      <c r="AT396">
        <v>11240.98</v>
      </c>
      <c r="AU396">
        <v>0</v>
      </c>
      <c r="AZ396">
        <v>241</v>
      </c>
      <c r="BA396">
        <v>118</v>
      </c>
      <c r="BB396">
        <v>84</v>
      </c>
      <c r="BC396">
        <v>399</v>
      </c>
      <c r="BH396">
        <v>85.18</v>
      </c>
      <c r="BI396">
        <v>89.83</v>
      </c>
      <c r="BJ396">
        <v>85.79</v>
      </c>
      <c r="BK396">
        <v>25.75</v>
      </c>
      <c r="BP396" s="3">
        <v>187728830</v>
      </c>
      <c r="BR396" s="20">
        <v>572</v>
      </c>
      <c r="BS396" s="20">
        <v>721</v>
      </c>
      <c r="BT396" s="20">
        <v>1956</v>
      </c>
      <c r="BW396" s="20">
        <v>2677</v>
      </c>
      <c r="BX396" s="22">
        <v>29079.17</v>
      </c>
      <c r="BY396">
        <v>152</v>
      </c>
      <c r="BZ396">
        <v>86.87</v>
      </c>
      <c r="CA396">
        <v>3.16</v>
      </c>
      <c r="CB396">
        <v>3.16</v>
      </c>
      <c r="CC396">
        <v>0</v>
      </c>
    </row>
    <row r="397" spans="1:81" ht="51" x14ac:dyDescent="0.2">
      <c r="A397" t="s">
        <v>3553</v>
      </c>
      <c r="B397" t="s">
        <v>3554</v>
      </c>
      <c r="C397" t="s">
        <v>3555</v>
      </c>
      <c r="D397" t="s">
        <v>3556</v>
      </c>
      <c r="E397" s="2" t="s">
        <v>3557</v>
      </c>
      <c r="K397" s="3">
        <v>117600000</v>
      </c>
      <c r="L397" s="3">
        <v>402442378</v>
      </c>
      <c r="M397" s="3">
        <v>564272475</v>
      </c>
      <c r="S397" s="3">
        <v>1200000000</v>
      </c>
      <c r="T397" s="3">
        <v>2794738736</v>
      </c>
      <c r="U397" s="3">
        <v>3557369949</v>
      </c>
      <c r="W397" s="2" t="s">
        <v>3558</v>
      </c>
      <c r="X397" s="2" t="s">
        <v>3559</v>
      </c>
      <c r="Y397" s="2" t="s">
        <v>3560</v>
      </c>
      <c r="Z397" s="2" t="s">
        <v>3561</v>
      </c>
      <c r="AA397" s="2" t="s">
        <v>3561</v>
      </c>
      <c r="AB397" s="2" t="s">
        <v>3562</v>
      </c>
      <c r="AC397" s="2" t="s">
        <v>3563</v>
      </c>
      <c r="AE397">
        <v>2012</v>
      </c>
      <c r="AF397">
        <v>2013</v>
      </c>
      <c r="AG397">
        <v>2014</v>
      </c>
      <c r="AH397">
        <v>2014</v>
      </c>
      <c r="AI397">
        <v>2015</v>
      </c>
      <c r="AJ397">
        <v>2017</v>
      </c>
      <c r="AK397">
        <v>2018</v>
      </c>
      <c r="AL397" s="3">
        <v>564272474</v>
      </c>
      <c r="AM397" t="s">
        <v>107</v>
      </c>
      <c r="AN397" s="1">
        <v>43115</v>
      </c>
      <c r="AO397" s="3">
        <v>8508855912.3000002</v>
      </c>
      <c r="AQ397">
        <v>0</v>
      </c>
      <c r="AR397">
        <v>0.3</v>
      </c>
      <c r="AS397">
        <v>0.5</v>
      </c>
      <c r="AT397">
        <v>0</v>
      </c>
      <c r="AU397">
        <v>22993.119999999999</v>
      </c>
      <c r="AV397">
        <v>4452.41</v>
      </c>
      <c r="AW397">
        <v>1618.59</v>
      </c>
      <c r="AY397">
        <v>1848</v>
      </c>
      <c r="AZ397">
        <v>644</v>
      </c>
      <c r="BA397">
        <v>480</v>
      </c>
      <c r="BB397">
        <v>290</v>
      </c>
      <c r="BC397">
        <v>19</v>
      </c>
      <c r="BD397">
        <v>20</v>
      </c>
      <c r="BE397">
        <v>14</v>
      </c>
      <c r="BG397">
        <v>63.99</v>
      </c>
      <c r="BH397">
        <v>67.989999999999995</v>
      </c>
      <c r="BI397">
        <v>58.35</v>
      </c>
      <c r="BJ397">
        <v>43.33</v>
      </c>
      <c r="BK397">
        <v>92.97</v>
      </c>
      <c r="BL397">
        <v>81.37</v>
      </c>
      <c r="BM397">
        <v>72.34</v>
      </c>
      <c r="BN397" t="s">
        <v>133</v>
      </c>
      <c r="BP397" s="3">
        <v>1387053390</v>
      </c>
      <c r="BQ397" s="20">
        <v>255</v>
      </c>
      <c r="BR397" s="20">
        <v>273</v>
      </c>
      <c r="BS397" s="20">
        <v>214</v>
      </c>
      <c r="BT397" s="20">
        <v>182</v>
      </c>
      <c r="BU397" s="20">
        <v>783</v>
      </c>
      <c r="BV397" s="20">
        <v>237</v>
      </c>
      <c r="BW397" s="20">
        <v>1416</v>
      </c>
      <c r="BX397" s="22">
        <v>29064.92</v>
      </c>
      <c r="BY397">
        <v>153</v>
      </c>
      <c r="BZ397">
        <v>86.78</v>
      </c>
    </row>
    <row r="398" spans="1:81" ht="34" x14ac:dyDescent="0.2">
      <c r="A398" t="s">
        <v>3564</v>
      </c>
      <c r="C398" t="s">
        <v>3565</v>
      </c>
      <c r="D398" t="s">
        <v>3566</v>
      </c>
      <c r="E398" s="2" t="s">
        <v>3567</v>
      </c>
      <c r="H398" s="3">
        <v>3000000</v>
      </c>
      <c r="I398" s="3">
        <v>8000000</v>
      </c>
      <c r="P398" s="3">
        <v>15000000</v>
      </c>
      <c r="Q398" s="3">
        <v>53360000</v>
      </c>
      <c r="X398" s="2" t="s">
        <v>3568</v>
      </c>
      <c r="Y398" s="2" t="s">
        <v>3569</v>
      </c>
      <c r="AF398">
        <v>2013</v>
      </c>
      <c r="AG398">
        <v>2014</v>
      </c>
      <c r="AL398" s="3">
        <v>8000000</v>
      </c>
      <c r="AM398" t="s">
        <v>89</v>
      </c>
      <c r="AN398" s="1">
        <v>41941</v>
      </c>
      <c r="AO398" s="3">
        <v>64200000</v>
      </c>
      <c r="AR398">
        <v>2480.9699999999998</v>
      </c>
      <c r="AS398">
        <v>26494</v>
      </c>
      <c r="AZ398">
        <v>167</v>
      </c>
      <c r="BA398">
        <v>91</v>
      </c>
      <c r="BH398">
        <v>91.74</v>
      </c>
      <c r="BI398">
        <v>92.17</v>
      </c>
      <c r="BO398">
        <v>1.2</v>
      </c>
      <c r="BP398" s="3">
        <v>11000000</v>
      </c>
      <c r="BR398" s="20">
        <v>321</v>
      </c>
      <c r="BW398" s="20">
        <v>0</v>
      </c>
      <c r="BX398" s="22">
        <v>28974.97</v>
      </c>
      <c r="BY398">
        <v>154</v>
      </c>
      <c r="BZ398">
        <v>86.7</v>
      </c>
      <c r="CC398">
        <v>1.2</v>
      </c>
    </row>
    <row r="399" spans="1:81" ht="34" x14ac:dyDescent="0.2">
      <c r="A399" t="s">
        <v>3570</v>
      </c>
      <c r="B399" t="s">
        <v>3571</v>
      </c>
      <c r="C399" t="s">
        <v>3572</v>
      </c>
      <c r="D399" t="s">
        <v>3573</v>
      </c>
      <c r="E399" s="2" t="s">
        <v>3574</v>
      </c>
      <c r="G399" s="3">
        <v>310000</v>
      </c>
      <c r="H399" s="3">
        <v>10000000</v>
      </c>
      <c r="I399" s="3">
        <v>11000000</v>
      </c>
      <c r="O399" s="3">
        <v>3100000</v>
      </c>
      <c r="P399" s="3">
        <v>50000000</v>
      </c>
      <c r="Q399" s="3">
        <v>73370000</v>
      </c>
      <c r="W399" s="2" t="s">
        <v>3575</v>
      </c>
      <c r="X399" s="2" t="s">
        <v>3576</v>
      </c>
      <c r="Y399" s="2" t="s">
        <v>3577</v>
      </c>
      <c r="AE399">
        <v>2011</v>
      </c>
      <c r="AF399">
        <v>2012</v>
      </c>
      <c r="AG399">
        <v>2014</v>
      </c>
      <c r="AL399" s="3">
        <v>11000000</v>
      </c>
      <c r="AM399" t="s">
        <v>89</v>
      </c>
      <c r="AN399" s="1">
        <v>41990</v>
      </c>
      <c r="AO399" s="3">
        <v>73370000</v>
      </c>
      <c r="AQ399">
        <v>0</v>
      </c>
      <c r="AR399">
        <v>1723.12</v>
      </c>
      <c r="AS399">
        <v>26182.47</v>
      </c>
      <c r="AY399">
        <v>1</v>
      </c>
      <c r="AZ399">
        <v>183</v>
      </c>
      <c r="BA399">
        <v>93</v>
      </c>
      <c r="BG399">
        <v>100</v>
      </c>
      <c r="BH399">
        <v>88.76</v>
      </c>
      <c r="BI399">
        <v>92</v>
      </c>
      <c r="BO399">
        <v>1</v>
      </c>
      <c r="BP399" s="3">
        <v>23310000</v>
      </c>
      <c r="BQ399" s="20">
        <v>502</v>
      </c>
      <c r="BR399" s="20">
        <v>743</v>
      </c>
      <c r="BW399" s="20">
        <v>0</v>
      </c>
      <c r="BX399" s="22">
        <v>27905.59</v>
      </c>
      <c r="BY399">
        <v>155</v>
      </c>
      <c r="BZ399">
        <v>86.61</v>
      </c>
      <c r="CC399">
        <v>1</v>
      </c>
    </row>
    <row r="400" spans="1:81" ht="51" x14ac:dyDescent="0.2">
      <c r="A400" t="s">
        <v>3578</v>
      </c>
      <c r="B400" t="s">
        <v>3579</v>
      </c>
      <c r="C400" t="s">
        <v>3580</v>
      </c>
      <c r="D400" t="s">
        <v>3581</v>
      </c>
      <c r="E400" s="2" t="s">
        <v>3582</v>
      </c>
      <c r="H400" s="3">
        <v>4000000</v>
      </c>
      <c r="I400" s="3">
        <v>10000000</v>
      </c>
      <c r="J400" s="3">
        <v>18000000</v>
      </c>
      <c r="K400" s="3">
        <v>24347813</v>
      </c>
      <c r="L400" s="3">
        <v>80000000</v>
      </c>
      <c r="P400" s="3">
        <v>20000000</v>
      </c>
      <c r="Q400" s="3">
        <v>66700000</v>
      </c>
      <c r="R400" s="3">
        <v>180000000</v>
      </c>
      <c r="S400" s="3">
        <v>365217195</v>
      </c>
      <c r="T400" s="3">
        <v>1600000000</v>
      </c>
      <c r="X400" s="2" t="s">
        <v>3583</v>
      </c>
      <c r="Y400" s="2" t="s">
        <v>3584</v>
      </c>
      <c r="Z400" s="2" t="s">
        <v>3585</v>
      </c>
      <c r="AA400" s="2" t="s">
        <v>3586</v>
      </c>
      <c r="AB400" s="2" t="s">
        <v>3587</v>
      </c>
      <c r="AF400">
        <v>2012</v>
      </c>
      <c r="AG400">
        <v>2014</v>
      </c>
      <c r="AH400">
        <v>2015</v>
      </c>
      <c r="AI400">
        <v>2017</v>
      </c>
      <c r="AJ400">
        <v>2020</v>
      </c>
      <c r="AL400" s="3">
        <v>80000000</v>
      </c>
      <c r="AM400" t="s">
        <v>92</v>
      </c>
      <c r="AN400" s="1">
        <v>43857</v>
      </c>
      <c r="AO400" s="3">
        <v>964095699</v>
      </c>
      <c r="AR400">
        <v>233.85</v>
      </c>
      <c r="AS400">
        <v>93.16</v>
      </c>
      <c r="AT400">
        <v>4995.3100000000004</v>
      </c>
      <c r="AU400">
        <v>17090.09</v>
      </c>
      <c r="AV400">
        <v>5171.84</v>
      </c>
      <c r="AZ400">
        <v>283</v>
      </c>
      <c r="BA400">
        <v>346</v>
      </c>
      <c r="BB400">
        <v>182</v>
      </c>
      <c r="BC400">
        <v>34</v>
      </c>
      <c r="BD400">
        <v>40</v>
      </c>
      <c r="BH400">
        <v>82.58</v>
      </c>
      <c r="BI400">
        <v>70</v>
      </c>
      <c r="BJ400">
        <v>72.2</v>
      </c>
      <c r="BK400">
        <v>88.04</v>
      </c>
      <c r="BL400">
        <v>72.92</v>
      </c>
      <c r="BO400">
        <v>11.53</v>
      </c>
      <c r="BP400" s="3">
        <v>160179092</v>
      </c>
      <c r="BR400" s="20">
        <v>763</v>
      </c>
      <c r="BS400" s="20">
        <v>434</v>
      </c>
      <c r="BT400" s="20">
        <v>624</v>
      </c>
      <c r="BU400" s="20">
        <v>1055</v>
      </c>
      <c r="BW400" s="20">
        <v>2113</v>
      </c>
      <c r="BX400" s="22">
        <v>27584.25</v>
      </c>
      <c r="BY400">
        <v>156</v>
      </c>
      <c r="BZ400">
        <v>86.52</v>
      </c>
      <c r="CA400">
        <v>5.48</v>
      </c>
      <c r="CB400">
        <v>5.48</v>
      </c>
      <c r="CC400">
        <v>14.45</v>
      </c>
    </row>
    <row r="401" spans="1:81" ht="34" x14ac:dyDescent="0.2">
      <c r="A401" t="s">
        <v>3588</v>
      </c>
      <c r="B401" t="s">
        <v>3589</v>
      </c>
      <c r="C401" t="s">
        <v>3590</v>
      </c>
      <c r="D401" t="s">
        <v>3591</v>
      </c>
      <c r="E401" s="2" t="s">
        <v>3592</v>
      </c>
      <c r="H401" s="3">
        <v>15000000</v>
      </c>
      <c r="P401" s="3">
        <v>75000000</v>
      </c>
      <c r="X401" s="2" t="s">
        <v>3593</v>
      </c>
      <c r="Y401" s="2" t="s">
        <v>3594</v>
      </c>
      <c r="AF401">
        <v>2022</v>
      </c>
      <c r="AG401">
        <v>2014</v>
      </c>
      <c r="AL401" s="3">
        <v>15000000</v>
      </c>
      <c r="AM401" t="s">
        <v>88</v>
      </c>
      <c r="AN401" s="1">
        <v>44740</v>
      </c>
      <c r="AO401" s="3">
        <v>75000000</v>
      </c>
      <c r="AR401">
        <v>27501.919999999998</v>
      </c>
      <c r="AS401">
        <v>0.5</v>
      </c>
      <c r="AZ401">
        <v>491</v>
      </c>
      <c r="BA401">
        <v>480</v>
      </c>
      <c r="BH401">
        <v>89.51</v>
      </c>
      <c r="BI401">
        <v>58.35</v>
      </c>
      <c r="BP401" s="3">
        <v>15050000</v>
      </c>
      <c r="BR401" s="20">
        <v>-3100</v>
      </c>
      <c r="BW401" s="20">
        <v>3100</v>
      </c>
      <c r="BX401" s="22">
        <v>27502.42</v>
      </c>
      <c r="BY401">
        <v>157</v>
      </c>
      <c r="BZ401">
        <v>86.43</v>
      </c>
    </row>
    <row r="402" spans="1:81" ht="34" x14ac:dyDescent="0.2">
      <c r="A402" t="s">
        <v>3595</v>
      </c>
      <c r="B402" t="s">
        <v>3596</v>
      </c>
      <c r="C402" t="s">
        <v>3597</v>
      </c>
      <c r="D402" t="s">
        <v>3598</v>
      </c>
      <c r="E402" s="2" t="s">
        <v>3599</v>
      </c>
      <c r="H402" s="3">
        <v>25000000</v>
      </c>
      <c r="I402" s="3">
        <v>45000000</v>
      </c>
      <c r="J402" s="3">
        <v>49500000</v>
      </c>
      <c r="P402" s="3">
        <v>125000000</v>
      </c>
      <c r="Q402" s="3">
        <v>300150000</v>
      </c>
      <c r="R402" s="3">
        <v>495000000</v>
      </c>
      <c r="X402" s="2" t="s">
        <v>120</v>
      </c>
      <c r="Y402" s="2" t="s">
        <v>3600</v>
      </c>
      <c r="Z402" s="2" t="s">
        <v>3601</v>
      </c>
      <c r="AF402">
        <v>2012</v>
      </c>
      <c r="AG402">
        <v>2014</v>
      </c>
      <c r="AH402">
        <v>2018</v>
      </c>
      <c r="AL402" s="3">
        <v>3065519</v>
      </c>
      <c r="AM402" t="s">
        <v>114</v>
      </c>
      <c r="AN402" s="1">
        <v>43657</v>
      </c>
      <c r="AO402" s="3">
        <v>570000000</v>
      </c>
      <c r="AR402">
        <v>2288.92</v>
      </c>
      <c r="AS402">
        <v>24424.82</v>
      </c>
      <c r="AT402">
        <v>0</v>
      </c>
      <c r="AZ402">
        <v>141</v>
      </c>
      <c r="BA402">
        <v>97</v>
      </c>
      <c r="BB402">
        <v>407</v>
      </c>
      <c r="BH402">
        <v>91.35</v>
      </c>
      <c r="BI402">
        <v>91.65</v>
      </c>
      <c r="BJ402">
        <v>52.4</v>
      </c>
      <c r="BO402">
        <v>1.71</v>
      </c>
      <c r="BP402" s="3">
        <v>179565519</v>
      </c>
      <c r="BR402" s="20">
        <v>925</v>
      </c>
      <c r="BS402" s="20">
        <v>1388</v>
      </c>
      <c r="BW402" s="20">
        <v>1730</v>
      </c>
      <c r="BX402" s="22">
        <v>26713.74</v>
      </c>
      <c r="BY402">
        <v>158</v>
      </c>
      <c r="BZ402">
        <v>86.35</v>
      </c>
      <c r="CA402">
        <v>1.65</v>
      </c>
      <c r="CC402">
        <v>1.9</v>
      </c>
    </row>
    <row r="403" spans="1:81" ht="34" x14ac:dyDescent="0.2">
      <c r="A403" t="s">
        <v>3602</v>
      </c>
      <c r="B403" t="s">
        <v>3603</v>
      </c>
      <c r="C403" t="s">
        <v>3604</v>
      </c>
      <c r="D403" t="s">
        <v>3605</v>
      </c>
      <c r="E403" s="2" t="s">
        <v>3606</v>
      </c>
      <c r="H403" s="3">
        <v>13000000</v>
      </c>
      <c r="I403" s="3">
        <v>38000000</v>
      </c>
      <c r="P403" s="3">
        <v>65000000</v>
      </c>
      <c r="Q403" s="3">
        <v>253460000</v>
      </c>
      <c r="X403" s="2" t="s">
        <v>3373</v>
      </c>
      <c r="Y403" s="2" t="s">
        <v>3607</v>
      </c>
      <c r="AF403">
        <v>2013</v>
      </c>
      <c r="AG403">
        <v>2014</v>
      </c>
      <c r="AL403" s="3">
        <v>15200000</v>
      </c>
      <c r="AM403" t="s">
        <v>114</v>
      </c>
      <c r="AN403" s="1">
        <v>41990</v>
      </c>
      <c r="AO403" s="3">
        <v>1250000000</v>
      </c>
      <c r="AR403">
        <v>5641.54</v>
      </c>
      <c r="AS403">
        <v>20935.82</v>
      </c>
      <c r="AZ403">
        <v>96</v>
      </c>
      <c r="BA403">
        <v>107</v>
      </c>
      <c r="BH403">
        <v>95.27</v>
      </c>
      <c r="BI403">
        <v>90.78</v>
      </c>
      <c r="BN403" t="s">
        <v>178</v>
      </c>
      <c r="BO403">
        <v>4.93</v>
      </c>
      <c r="BP403" s="3">
        <v>66200000</v>
      </c>
      <c r="BR403" s="20">
        <v>442</v>
      </c>
      <c r="BW403" s="20">
        <v>0</v>
      </c>
      <c r="BX403" s="22">
        <v>26577.360000000001</v>
      </c>
      <c r="BY403">
        <v>159</v>
      </c>
      <c r="BZ403">
        <v>86.26</v>
      </c>
      <c r="CC403">
        <v>4.93</v>
      </c>
    </row>
    <row r="404" spans="1:81" ht="85" x14ac:dyDescent="0.2">
      <c r="A404" t="s">
        <v>3608</v>
      </c>
      <c r="B404" t="s">
        <v>3609</v>
      </c>
      <c r="C404" t="s">
        <v>3610</v>
      </c>
      <c r="D404" t="s">
        <v>3611</v>
      </c>
      <c r="E404" s="2" t="s">
        <v>3612</v>
      </c>
      <c r="H404" s="3">
        <v>8000000</v>
      </c>
      <c r="I404" s="3">
        <v>130000000</v>
      </c>
      <c r="J404" s="3">
        <v>175000000</v>
      </c>
      <c r="K404" s="3">
        <v>11945748</v>
      </c>
      <c r="P404" s="3">
        <v>40000000</v>
      </c>
      <c r="Q404" s="3">
        <v>867100000</v>
      </c>
      <c r="R404" s="3">
        <v>1199999999</v>
      </c>
      <c r="S404" s="3">
        <v>179186220</v>
      </c>
      <c r="X404" s="2" t="s">
        <v>3613</v>
      </c>
      <c r="Y404" s="2" t="s">
        <v>3614</v>
      </c>
      <c r="Z404" s="2" t="s">
        <v>3615</v>
      </c>
      <c r="AF404">
        <v>2013</v>
      </c>
      <c r="AG404">
        <v>2014</v>
      </c>
      <c r="AH404">
        <v>2016</v>
      </c>
      <c r="AI404">
        <v>2021</v>
      </c>
      <c r="AL404" s="3">
        <v>11945748</v>
      </c>
      <c r="AM404" t="s">
        <v>91</v>
      </c>
      <c r="AN404" s="1">
        <v>44553</v>
      </c>
      <c r="AO404" s="3">
        <v>179186220</v>
      </c>
      <c r="AR404">
        <v>16496.13</v>
      </c>
      <c r="AS404">
        <v>2068.92</v>
      </c>
      <c r="AT404">
        <v>7882.29</v>
      </c>
      <c r="AU404">
        <v>0</v>
      </c>
      <c r="AZ404">
        <v>10</v>
      </c>
      <c r="BA404">
        <v>244</v>
      </c>
      <c r="BB404">
        <v>95</v>
      </c>
      <c r="BC404">
        <v>399</v>
      </c>
      <c r="BH404">
        <v>99.55</v>
      </c>
      <c r="BI404">
        <v>78.87</v>
      </c>
      <c r="BJ404">
        <v>83.9</v>
      </c>
      <c r="BK404">
        <v>25.75</v>
      </c>
      <c r="BN404" t="s">
        <v>133</v>
      </c>
      <c r="BO404">
        <v>0.17</v>
      </c>
      <c r="BP404" s="3">
        <v>324945748</v>
      </c>
      <c r="BR404" s="20">
        <v>477</v>
      </c>
      <c r="BS404" s="20">
        <v>609</v>
      </c>
      <c r="BT404" s="20">
        <v>2178</v>
      </c>
      <c r="BW404" s="20">
        <v>2787</v>
      </c>
      <c r="BX404" s="22">
        <v>26447.34</v>
      </c>
      <c r="BY404">
        <v>160</v>
      </c>
      <c r="BZ404">
        <v>86.17</v>
      </c>
      <c r="CA404">
        <v>1.38</v>
      </c>
      <c r="CB404">
        <v>1.38</v>
      </c>
      <c r="CC404">
        <v>0.21</v>
      </c>
    </row>
    <row r="405" spans="1:81" ht="85" x14ac:dyDescent="0.2">
      <c r="A405" t="s">
        <v>3616</v>
      </c>
      <c r="B405" t="s">
        <v>3617</v>
      </c>
      <c r="C405" t="s">
        <v>3618</v>
      </c>
      <c r="D405" t="s">
        <v>3619</v>
      </c>
      <c r="E405" s="2" t="s">
        <v>3620</v>
      </c>
      <c r="G405" s="3">
        <v>610000</v>
      </c>
      <c r="H405" s="3">
        <v>6800000</v>
      </c>
      <c r="I405" s="3">
        <v>27800000</v>
      </c>
      <c r="J405" s="3">
        <v>65000000</v>
      </c>
      <c r="O405" s="3">
        <v>6100000</v>
      </c>
      <c r="P405" s="3">
        <v>34000000</v>
      </c>
      <c r="Q405" s="3">
        <v>185426000</v>
      </c>
      <c r="R405" s="3">
        <v>650000000</v>
      </c>
      <c r="W405" s="2" t="s">
        <v>3621</v>
      </c>
      <c r="X405" s="2" t="s">
        <v>3622</v>
      </c>
      <c r="Y405" s="2" t="s">
        <v>3623</v>
      </c>
      <c r="Z405" s="2" t="s">
        <v>3624</v>
      </c>
      <c r="AE405">
        <v>2013</v>
      </c>
      <c r="AF405">
        <v>2014</v>
      </c>
      <c r="AG405">
        <v>2014</v>
      </c>
      <c r="AH405">
        <v>2015</v>
      </c>
      <c r="AM405" t="s">
        <v>87</v>
      </c>
      <c r="AN405" s="1">
        <v>42563</v>
      </c>
      <c r="AQ405">
        <v>196.69</v>
      </c>
      <c r="AR405">
        <v>8980.33</v>
      </c>
      <c r="AS405">
        <v>4292.6400000000003</v>
      </c>
      <c r="AT405">
        <v>12903.06</v>
      </c>
      <c r="AY405">
        <v>836</v>
      </c>
      <c r="AZ405">
        <v>111</v>
      </c>
      <c r="BA405">
        <v>198</v>
      </c>
      <c r="BB405">
        <v>90</v>
      </c>
      <c r="BG405">
        <v>88.42</v>
      </c>
      <c r="BH405">
        <v>96.01</v>
      </c>
      <c r="BI405">
        <v>82.87</v>
      </c>
      <c r="BJ405">
        <v>86.33</v>
      </c>
      <c r="BP405" s="3">
        <v>100210000</v>
      </c>
      <c r="BQ405" s="20">
        <v>100</v>
      </c>
      <c r="BR405" s="20">
        <v>140</v>
      </c>
      <c r="BS405" s="20">
        <v>396</v>
      </c>
      <c r="BW405" s="20">
        <v>691</v>
      </c>
      <c r="BX405" s="22">
        <v>26372.720000000001</v>
      </c>
      <c r="BY405">
        <v>161</v>
      </c>
      <c r="BZ405">
        <v>86.09</v>
      </c>
      <c r="CA405">
        <v>3.51</v>
      </c>
      <c r="CB405">
        <v>3.51</v>
      </c>
      <c r="CC405">
        <v>0</v>
      </c>
    </row>
    <row r="406" spans="1:81" ht="68" x14ac:dyDescent="0.2">
      <c r="A406" t="s">
        <v>3625</v>
      </c>
      <c r="B406" t="s">
        <v>3626</v>
      </c>
      <c r="C406" t="s">
        <v>3627</v>
      </c>
      <c r="D406" t="s">
        <v>3628</v>
      </c>
      <c r="E406" s="2" t="s">
        <v>3629</v>
      </c>
      <c r="G406" s="3">
        <v>800000</v>
      </c>
      <c r="H406" s="3">
        <v>10700000</v>
      </c>
      <c r="J406" s="3">
        <v>22000000</v>
      </c>
      <c r="K406" s="3">
        <v>51000000</v>
      </c>
      <c r="L406" s="3">
        <v>75000000</v>
      </c>
      <c r="M406" s="3">
        <v>230000000</v>
      </c>
      <c r="O406" s="3">
        <v>8000000</v>
      </c>
      <c r="P406" s="3">
        <v>53500000</v>
      </c>
      <c r="R406" s="3">
        <v>220000000</v>
      </c>
      <c r="S406" s="3">
        <v>765000000</v>
      </c>
      <c r="T406" s="3">
        <v>1500000000</v>
      </c>
      <c r="U406" s="3">
        <v>1400000000</v>
      </c>
      <c r="V406" s="2" t="s">
        <v>3630</v>
      </c>
      <c r="W406" s="2" t="s">
        <v>3631</v>
      </c>
      <c r="X406" s="2" t="s">
        <v>3632</v>
      </c>
      <c r="Y406" s="2" t="s">
        <v>3633</v>
      </c>
      <c r="Z406" s="2" t="s">
        <v>3634</v>
      </c>
      <c r="AA406" s="2" t="s">
        <v>3635</v>
      </c>
      <c r="AB406" s="2" t="s">
        <v>3636</v>
      </c>
      <c r="AC406" s="2" t="s">
        <v>3637</v>
      </c>
      <c r="AD406">
        <v>2011</v>
      </c>
      <c r="AE406">
        <v>2011</v>
      </c>
      <c r="AF406">
        <v>2014</v>
      </c>
      <c r="AG406">
        <v>2014</v>
      </c>
      <c r="AH406">
        <v>2016</v>
      </c>
      <c r="AI406">
        <v>2017</v>
      </c>
      <c r="AJ406">
        <v>2020</v>
      </c>
      <c r="AK406">
        <v>2021</v>
      </c>
      <c r="AL406" s="3">
        <v>30000000</v>
      </c>
      <c r="AM406" t="s">
        <v>327</v>
      </c>
      <c r="AN406" s="1">
        <v>44272</v>
      </c>
      <c r="AO406" s="3">
        <v>1400000000</v>
      </c>
      <c r="AP406">
        <v>0</v>
      </c>
      <c r="AQ406">
        <v>0</v>
      </c>
      <c r="AR406">
        <v>2582.15</v>
      </c>
      <c r="AS406">
        <v>0</v>
      </c>
      <c r="AT406">
        <v>7600.9</v>
      </c>
      <c r="AU406">
        <v>11689.34</v>
      </c>
      <c r="AV406">
        <v>3185.21</v>
      </c>
      <c r="AW406">
        <v>1298.93</v>
      </c>
      <c r="AX406">
        <v>1</v>
      </c>
      <c r="AY406">
        <v>1</v>
      </c>
      <c r="AZ406">
        <v>222</v>
      </c>
      <c r="BA406">
        <v>548</v>
      </c>
      <c r="BB406">
        <v>98</v>
      </c>
      <c r="BC406">
        <v>51</v>
      </c>
      <c r="BD406">
        <v>52</v>
      </c>
      <c r="BE406">
        <v>48</v>
      </c>
      <c r="BF406">
        <v>100</v>
      </c>
      <c r="BG406">
        <v>100</v>
      </c>
      <c r="BH406">
        <v>91.99</v>
      </c>
      <c r="BI406">
        <v>52.43</v>
      </c>
      <c r="BJ406">
        <v>83.39</v>
      </c>
      <c r="BK406">
        <v>81.88</v>
      </c>
      <c r="BL406">
        <v>64.58</v>
      </c>
      <c r="BM406">
        <v>52.53</v>
      </c>
      <c r="BN406" t="s">
        <v>101</v>
      </c>
      <c r="BP406" s="3">
        <v>436000000</v>
      </c>
      <c r="BQ406" s="20">
        <v>995</v>
      </c>
      <c r="BR406" s="20">
        <v>246</v>
      </c>
      <c r="BS406" s="20">
        <v>643</v>
      </c>
      <c r="BT406" s="20">
        <v>512</v>
      </c>
      <c r="BU406" s="20">
        <v>1000</v>
      </c>
      <c r="BV406" s="20">
        <v>225</v>
      </c>
      <c r="BW406" s="20">
        <v>2380</v>
      </c>
      <c r="BX406" s="22">
        <v>26356.53</v>
      </c>
      <c r="BY406">
        <v>162</v>
      </c>
      <c r="BZ406">
        <v>86</v>
      </c>
    </row>
    <row r="407" spans="1:81" ht="34" x14ac:dyDescent="0.2">
      <c r="A407" t="s">
        <v>3638</v>
      </c>
      <c r="B407" t="s">
        <v>3639</v>
      </c>
      <c r="C407" t="s">
        <v>3640</v>
      </c>
      <c r="D407" t="s">
        <v>3641</v>
      </c>
      <c r="E407" s="2" t="s">
        <v>3642</v>
      </c>
      <c r="G407" s="3">
        <v>2000000</v>
      </c>
      <c r="H407" s="3">
        <v>6500000</v>
      </c>
      <c r="I407" s="3">
        <v>11000000</v>
      </c>
      <c r="J407" s="3">
        <v>14000000</v>
      </c>
      <c r="O407" s="3">
        <v>20000000</v>
      </c>
      <c r="P407" s="3">
        <v>32500000</v>
      </c>
      <c r="Q407" s="3">
        <v>73370000</v>
      </c>
      <c r="R407" s="3">
        <v>140000000</v>
      </c>
      <c r="W407" s="2" t="s">
        <v>3643</v>
      </c>
      <c r="X407" s="2" t="s">
        <v>3644</v>
      </c>
      <c r="Y407" s="2" t="s">
        <v>3645</v>
      </c>
      <c r="Z407" s="2" t="s">
        <v>3646</v>
      </c>
      <c r="AE407">
        <v>2010</v>
      </c>
      <c r="AF407">
        <v>2012</v>
      </c>
      <c r="AG407">
        <v>2014</v>
      </c>
      <c r="AH407">
        <v>2016</v>
      </c>
      <c r="AM407" t="s">
        <v>114</v>
      </c>
      <c r="AN407" s="1">
        <v>42585</v>
      </c>
      <c r="AO407" s="3">
        <v>140000000</v>
      </c>
      <c r="AQ407">
        <v>0</v>
      </c>
      <c r="AR407">
        <v>2564.4</v>
      </c>
      <c r="AS407">
        <v>2065.84</v>
      </c>
      <c r="AT407">
        <v>21359.33</v>
      </c>
      <c r="AY407">
        <v>1</v>
      </c>
      <c r="AZ407">
        <v>132</v>
      </c>
      <c r="BA407">
        <v>245</v>
      </c>
      <c r="BB407">
        <v>45</v>
      </c>
      <c r="BG407">
        <v>100</v>
      </c>
      <c r="BH407">
        <v>91.91</v>
      </c>
      <c r="BI407">
        <v>78.78</v>
      </c>
      <c r="BJ407">
        <v>92.47</v>
      </c>
      <c r="BO407">
        <v>1.72</v>
      </c>
      <c r="BP407" s="3">
        <v>33500000</v>
      </c>
      <c r="BQ407" s="20">
        <v>559</v>
      </c>
      <c r="BR407" s="20">
        <v>817</v>
      </c>
      <c r="BS407" s="20">
        <v>722</v>
      </c>
      <c r="BW407" s="20">
        <v>722</v>
      </c>
      <c r="BX407" s="22">
        <v>25989.57</v>
      </c>
      <c r="BY407">
        <v>163</v>
      </c>
      <c r="BZ407">
        <v>85.91</v>
      </c>
      <c r="CA407">
        <v>1.91</v>
      </c>
      <c r="CB407">
        <v>1.91</v>
      </c>
      <c r="CC407">
        <v>1.91</v>
      </c>
    </row>
    <row r="408" spans="1:81" ht="34" x14ac:dyDescent="0.2">
      <c r="A408" t="s">
        <v>3647</v>
      </c>
      <c r="B408" t="s">
        <v>3648</v>
      </c>
      <c r="C408" t="s">
        <v>3649</v>
      </c>
      <c r="D408" t="s">
        <v>3650</v>
      </c>
      <c r="E408" s="2" t="s">
        <v>3651</v>
      </c>
      <c r="H408" s="3">
        <v>11000000</v>
      </c>
      <c r="I408" s="3">
        <v>7000000</v>
      </c>
      <c r="P408" s="3">
        <v>55000000</v>
      </c>
      <c r="Q408" s="3">
        <v>46690000</v>
      </c>
      <c r="X408" s="2" t="s">
        <v>3330</v>
      </c>
      <c r="Y408" s="2" t="s">
        <v>3652</v>
      </c>
      <c r="AF408">
        <v>2012</v>
      </c>
      <c r="AG408">
        <v>2014</v>
      </c>
      <c r="AL408" s="3">
        <v>7000000</v>
      </c>
      <c r="AM408" t="s">
        <v>89</v>
      </c>
      <c r="AN408" s="1">
        <v>41746</v>
      </c>
      <c r="AO408" s="3">
        <v>46690000</v>
      </c>
      <c r="AR408">
        <v>1722.82</v>
      </c>
      <c r="AS408">
        <v>24125.279999999999</v>
      </c>
      <c r="AZ408">
        <v>185</v>
      </c>
      <c r="BA408">
        <v>103</v>
      </c>
      <c r="BH408">
        <v>88.63</v>
      </c>
      <c r="BI408">
        <v>91.13</v>
      </c>
      <c r="BO408">
        <v>1</v>
      </c>
      <c r="BP408" s="3">
        <v>18000000</v>
      </c>
      <c r="BR408" s="20">
        <v>581</v>
      </c>
      <c r="BW408" s="20">
        <v>0</v>
      </c>
      <c r="BX408" s="22">
        <v>25848.1</v>
      </c>
      <c r="BY408">
        <v>164</v>
      </c>
      <c r="BZ408">
        <v>85.83</v>
      </c>
      <c r="CC408">
        <v>1</v>
      </c>
    </row>
    <row r="409" spans="1:81" ht="34" x14ac:dyDescent="0.2">
      <c r="A409" t="s">
        <v>3653</v>
      </c>
      <c r="B409" t="s">
        <v>3654</v>
      </c>
      <c r="C409" t="s">
        <v>3655</v>
      </c>
      <c r="D409" t="s">
        <v>3653</v>
      </c>
      <c r="E409" s="2" t="s">
        <v>3656</v>
      </c>
      <c r="H409" s="3">
        <v>2000000</v>
      </c>
      <c r="I409" s="3">
        <v>8500000</v>
      </c>
      <c r="J409" s="3">
        <v>50000000</v>
      </c>
      <c r="K409" s="3">
        <v>70000000</v>
      </c>
      <c r="P409" s="3">
        <v>10000000</v>
      </c>
      <c r="Q409" s="3">
        <v>56695000</v>
      </c>
      <c r="R409" s="3">
        <v>500000000</v>
      </c>
      <c r="S409" s="3">
        <v>1050000000</v>
      </c>
      <c r="X409" s="2" t="s">
        <v>3657</v>
      </c>
      <c r="Y409" s="2" t="s">
        <v>3658</v>
      </c>
      <c r="Z409" s="2" t="s">
        <v>3659</v>
      </c>
      <c r="AA409" s="2" t="s">
        <v>3660</v>
      </c>
      <c r="AF409">
        <v>2013</v>
      </c>
      <c r="AG409">
        <v>2014</v>
      </c>
      <c r="AH409">
        <v>2016</v>
      </c>
      <c r="AI409">
        <v>2019</v>
      </c>
      <c r="AL409" s="3">
        <v>70000000</v>
      </c>
      <c r="AM409" t="s">
        <v>91</v>
      </c>
      <c r="AN409" s="1">
        <v>43641</v>
      </c>
      <c r="AO409" s="3">
        <v>1050000000</v>
      </c>
      <c r="AR409">
        <v>0</v>
      </c>
      <c r="AS409">
        <v>210.59</v>
      </c>
      <c r="AT409">
        <v>12360.47</v>
      </c>
      <c r="AU409">
        <v>13245.46</v>
      </c>
      <c r="AZ409">
        <v>807</v>
      </c>
      <c r="BA409">
        <v>333</v>
      </c>
      <c r="BB409">
        <v>78</v>
      </c>
      <c r="BC409">
        <v>100</v>
      </c>
      <c r="BH409">
        <v>59.88</v>
      </c>
      <c r="BI409">
        <v>71.13</v>
      </c>
      <c r="BJ409">
        <v>86.82</v>
      </c>
      <c r="BK409">
        <v>71.14</v>
      </c>
      <c r="BO409">
        <v>15.56</v>
      </c>
      <c r="BP409" s="3">
        <v>159500000</v>
      </c>
      <c r="BR409" s="20">
        <v>590</v>
      </c>
      <c r="BS409" s="20">
        <v>560</v>
      </c>
      <c r="BT409" s="20">
        <v>1132</v>
      </c>
      <c r="BW409" s="20">
        <v>1692</v>
      </c>
      <c r="BX409" s="22">
        <v>25816.52</v>
      </c>
      <c r="BY409">
        <v>165</v>
      </c>
      <c r="BZ409">
        <v>85.74</v>
      </c>
      <c r="CA409">
        <v>18.52</v>
      </c>
      <c r="CB409">
        <v>8.82</v>
      </c>
      <c r="CC409">
        <v>18.52</v>
      </c>
    </row>
    <row r="410" spans="1:81" ht="51" x14ac:dyDescent="0.2">
      <c r="A410" t="s">
        <v>3661</v>
      </c>
      <c r="B410" t="s">
        <v>3662</v>
      </c>
      <c r="C410" t="s">
        <v>3663</v>
      </c>
      <c r="D410" t="s">
        <v>3664</v>
      </c>
      <c r="E410" s="2" t="s">
        <v>3665</v>
      </c>
      <c r="H410" s="3">
        <v>10020000</v>
      </c>
      <c r="I410" s="3">
        <v>25030000</v>
      </c>
      <c r="J410" s="3">
        <v>45000000</v>
      </c>
      <c r="K410" s="3">
        <v>70000000</v>
      </c>
      <c r="P410" s="3">
        <v>50100000</v>
      </c>
      <c r="Q410" s="3">
        <v>166950100</v>
      </c>
      <c r="R410" s="3">
        <v>450000000</v>
      </c>
      <c r="S410" s="3">
        <v>1050000000</v>
      </c>
      <c r="X410" s="2" t="s">
        <v>3666</v>
      </c>
      <c r="Y410" s="2" t="s">
        <v>3667</v>
      </c>
      <c r="Z410" s="2" t="s">
        <v>3668</v>
      </c>
      <c r="AA410" s="2" t="s">
        <v>3669</v>
      </c>
      <c r="AF410">
        <v>2013</v>
      </c>
      <c r="AG410">
        <v>2014</v>
      </c>
      <c r="AH410">
        <v>2017</v>
      </c>
      <c r="AI410">
        <v>2019</v>
      </c>
      <c r="AL410" s="3">
        <v>70000000</v>
      </c>
      <c r="AM410" t="s">
        <v>91</v>
      </c>
      <c r="AN410" s="1">
        <v>43563</v>
      </c>
      <c r="AR410">
        <v>6114.52</v>
      </c>
      <c r="AS410">
        <v>5835.93</v>
      </c>
      <c r="AT410">
        <v>6040.87</v>
      </c>
      <c r="AU410">
        <v>7550.03</v>
      </c>
      <c r="AZ410">
        <v>79</v>
      </c>
      <c r="BA410">
        <v>175</v>
      </c>
      <c r="BB410">
        <v>135</v>
      </c>
      <c r="BC410">
        <v>118</v>
      </c>
      <c r="BH410">
        <v>96.12</v>
      </c>
      <c r="BI410">
        <v>84.87</v>
      </c>
      <c r="BJ410">
        <v>80.989999999999995</v>
      </c>
      <c r="BK410">
        <v>65.89</v>
      </c>
      <c r="BP410" s="3">
        <v>150050000</v>
      </c>
      <c r="BR410" s="20">
        <v>515</v>
      </c>
      <c r="BS410" s="20">
        <v>885</v>
      </c>
      <c r="BT410" s="20">
        <v>822</v>
      </c>
      <c r="BW410" s="20">
        <v>1707</v>
      </c>
      <c r="BX410" s="22">
        <v>25541.35</v>
      </c>
      <c r="BY410">
        <v>166</v>
      </c>
      <c r="BZ410">
        <v>85.65</v>
      </c>
      <c r="CA410">
        <v>6.29</v>
      </c>
      <c r="CB410">
        <v>2.7</v>
      </c>
      <c r="CC410">
        <v>0</v>
      </c>
    </row>
    <row r="411" spans="1:81" ht="51" x14ac:dyDescent="0.2">
      <c r="A411" t="s">
        <v>3670</v>
      </c>
      <c r="B411" t="s">
        <v>3671</v>
      </c>
      <c r="C411" t="s">
        <v>3672</v>
      </c>
      <c r="D411" t="s">
        <v>3673</v>
      </c>
      <c r="E411" s="2" t="s">
        <v>3674</v>
      </c>
      <c r="H411" s="3">
        <v>6200000</v>
      </c>
      <c r="I411" s="3">
        <v>15000000</v>
      </c>
      <c r="J411" s="3">
        <v>31000000</v>
      </c>
      <c r="K411" s="3">
        <v>94500000</v>
      </c>
      <c r="P411" s="3">
        <v>31000000</v>
      </c>
      <c r="Q411" s="3">
        <v>100050000</v>
      </c>
      <c r="R411" s="3">
        <v>310000000</v>
      </c>
      <c r="S411" s="3">
        <v>1417500000</v>
      </c>
      <c r="W411" s="2" t="s">
        <v>3675</v>
      </c>
      <c r="X411" s="2" t="s">
        <v>3676</v>
      </c>
      <c r="Y411" s="2" t="s">
        <v>3677</v>
      </c>
      <c r="Z411" s="2" t="s">
        <v>3678</v>
      </c>
      <c r="AA411" s="2" t="s">
        <v>3679</v>
      </c>
      <c r="AE411">
        <v>2010</v>
      </c>
      <c r="AF411">
        <v>2012</v>
      </c>
      <c r="AG411">
        <v>2014</v>
      </c>
      <c r="AH411">
        <v>2015</v>
      </c>
      <c r="AI411">
        <v>2016</v>
      </c>
      <c r="AM411" t="s">
        <v>114</v>
      </c>
      <c r="AN411" s="1">
        <v>42381</v>
      </c>
      <c r="AO411" s="3">
        <v>7047000000</v>
      </c>
      <c r="AQ411">
        <v>0</v>
      </c>
      <c r="AR411">
        <v>36.29</v>
      </c>
      <c r="AS411">
        <v>11959.59</v>
      </c>
      <c r="AT411">
        <v>8227.7000000000007</v>
      </c>
      <c r="AU411">
        <v>5133.76</v>
      </c>
      <c r="AY411">
        <v>1</v>
      </c>
      <c r="AZ411">
        <v>401</v>
      </c>
      <c r="BA411">
        <v>141</v>
      </c>
      <c r="BB411">
        <v>137</v>
      </c>
      <c r="BC411">
        <v>44</v>
      </c>
      <c r="BG411">
        <v>100</v>
      </c>
      <c r="BH411">
        <v>75.290000000000006</v>
      </c>
      <c r="BI411">
        <v>87.83</v>
      </c>
      <c r="BJ411">
        <v>79.11</v>
      </c>
      <c r="BK411">
        <v>82.3</v>
      </c>
      <c r="BN411" t="s">
        <v>178</v>
      </c>
      <c r="BO411">
        <v>59.17</v>
      </c>
      <c r="BP411" s="3">
        <v>147900000</v>
      </c>
      <c r="BQ411" s="20">
        <v>848</v>
      </c>
      <c r="BR411" s="20">
        <v>440</v>
      </c>
      <c r="BS411" s="20">
        <v>358</v>
      </c>
      <c r="BT411" s="20">
        <v>349</v>
      </c>
      <c r="BW411" s="20">
        <v>707</v>
      </c>
      <c r="BX411" s="22">
        <v>25357.34</v>
      </c>
      <c r="BY411">
        <v>167</v>
      </c>
      <c r="BZ411">
        <v>85.57</v>
      </c>
      <c r="CA411">
        <v>14.17</v>
      </c>
      <c r="CB411">
        <v>14.17</v>
      </c>
      <c r="CC411">
        <v>70.430000000000007</v>
      </c>
    </row>
    <row r="412" spans="1:81" ht="68" x14ac:dyDescent="0.2">
      <c r="A412" t="s">
        <v>3680</v>
      </c>
      <c r="B412" t="s">
        <v>3681</v>
      </c>
      <c r="C412" t="s">
        <v>3682</v>
      </c>
      <c r="D412" t="s">
        <v>3683</v>
      </c>
      <c r="E412" s="2" t="s">
        <v>3684</v>
      </c>
      <c r="G412" s="3">
        <v>520000</v>
      </c>
      <c r="H412" s="3">
        <v>10000000</v>
      </c>
      <c r="I412" s="3">
        <v>10000000</v>
      </c>
      <c r="J412" s="3">
        <v>15000000</v>
      </c>
      <c r="O412" s="3">
        <v>5200000</v>
      </c>
      <c r="P412" s="3">
        <v>50000000</v>
      </c>
      <c r="Q412" s="3">
        <v>66700000</v>
      </c>
      <c r="R412" s="3">
        <v>150000000</v>
      </c>
      <c r="W412" s="2" t="s">
        <v>3685</v>
      </c>
      <c r="X412" s="2" t="s">
        <v>3686</v>
      </c>
      <c r="Y412" s="2" t="s">
        <v>3687</v>
      </c>
      <c r="Z412" s="2" t="s">
        <v>3688</v>
      </c>
      <c r="AE412">
        <v>2011</v>
      </c>
      <c r="AF412">
        <v>2012</v>
      </c>
      <c r="AG412">
        <v>2014</v>
      </c>
      <c r="AH412">
        <v>2014</v>
      </c>
      <c r="AL412" s="3">
        <v>15000000</v>
      </c>
      <c r="AM412" t="s">
        <v>90</v>
      </c>
      <c r="AN412" s="1">
        <v>41897</v>
      </c>
      <c r="AQ412">
        <v>0</v>
      </c>
      <c r="AR412">
        <v>807.77</v>
      </c>
      <c r="AS412">
        <v>677</v>
      </c>
      <c r="AT412">
        <v>23540.61</v>
      </c>
      <c r="AY412">
        <v>1</v>
      </c>
      <c r="AZ412">
        <v>224</v>
      </c>
      <c r="BA412">
        <v>319</v>
      </c>
      <c r="BB412">
        <v>48</v>
      </c>
      <c r="BG412">
        <v>100</v>
      </c>
      <c r="BH412">
        <v>86.23</v>
      </c>
      <c r="BI412">
        <v>72.349999999999994</v>
      </c>
      <c r="BJ412">
        <v>90.78</v>
      </c>
      <c r="BP412" s="3">
        <v>35520000</v>
      </c>
      <c r="BQ412" s="20">
        <v>314</v>
      </c>
      <c r="BR412" s="20">
        <v>497</v>
      </c>
      <c r="BS412" s="20">
        <v>208</v>
      </c>
      <c r="BW412" s="20">
        <v>208</v>
      </c>
      <c r="BX412" s="22">
        <v>25025.38</v>
      </c>
      <c r="BY412">
        <v>168</v>
      </c>
      <c r="BZ412">
        <v>85.48</v>
      </c>
      <c r="CA412">
        <v>2.25</v>
      </c>
      <c r="CB412">
        <v>2.25</v>
      </c>
      <c r="CC412">
        <v>0</v>
      </c>
    </row>
    <row r="413" spans="1:81" ht="34" x14ac:dyDescent="0.2">
      <c r="A413" t="s">
        <v>3689</v>
      </c>
      <c r="B413" t="s">
        <v>3690</v>
      </c>
      <c r="C413" t="s">
        <v>3691</v>
      </c>
      <c r="D413" t="s">
        <v>3692</v>
      </c>
      <c r="E413" s="2" t="s">
        <v>3693</v>
      </c>
      <c r="K413" s="3">
        <v>17500000</v>
      </c>
      <c r="S413" s="3">
        <v>262500000</v>
      </c>
      <c r="Y413" s="2" t="s">
        <v>3694</v>
      </c>
      <c r="Z413" s="2" t="s">
        <v>3695</v>
      </c>
      <c r="AA413" s="2" t="s">
        <v>3696</v>
      </c>
      <c r="AG413">
        <v>2014</v>
      </c>
      <c r="AH413">
        <v>2016</v>
      </c>
      <c r="AI413">
        <v>2019</v>
      </c>
      <c r="AL413" s="3">
        <v>17500000</v>
      </c>
      <c r="AM413" t="s">
        <v>91</v>
      </c>
      <c r="AN413" s="1">
        <v>43683</v>
      </c>
      <c r="AO413" s="3">
        <v>262500000</v>
      </c>
      <c r="AS413">
        <v>9013.24</v>
      </c>
      <c r="AT413">
        <v>3266.95</v>
      </c>
      <c r="AU413">
        <v>12679.92</v>
      </c>
      <c r="BA413">
        <v>158</v>
      </c>
      <c r="BB413">
        <v>146</v>
      </c>
      <c r="BC413">
        <v>106</v>
      </c>
      <c r="BI413">
        <v>86.35</v>
      </c>
      <c r="BJ413">
        <v>75.17</v>
      </c>
      <c r="BK413">
        <v>69.39</v>
      </c>
      <c r="BP413" s="3">
        <v>17532436</v>
      </c>
      <c r="BS413" s="20">
        <v>690</v>
      </c>
      <c r="BT413" s="20">
        <v>1294</v>
      </c>
      <c r="BW413" s="20">
        <v>1984</v>
      </c>
      <c r="BX413" s="22">
        <v>24960.11</v>
      </c>
      <c r="BY413">
        <v>169</v>
      </c>
      <c r="BZ413">
        <v>85.39</v>
      </c>
    </row>
    <row r="414" spans="1:81" ht="51" x14ac:dyDescent="0.2">
      <c r="A414" t="s">
        <v>3697</v>
      </c>
      <c r="B414" t="s">
        <v>3698</v>
      </c>
      <c r="C414" t="s">
        <v>3699</v>
      </c>
      <c r="D414" t="s">
        <v>3700</v>
      </c>
      <c r="E414" s="2" t="s">
        <v>3701</v>
      </c>
      <c r="G414" s="3">
        <v>2700000</v>
      </c>
      <c r="H414" s="3">
        <v>15000000</v>
      </c>
      <c r="I414" s="3">
        <v>15000000</v>
      </c>
      <c r="J414" s="3">
        <v>40000000</v>
      </c>
      <c r="K414" s="3">
        <v>30000000</v>
      </c>
      <c r="O414" s="3">
        <v>27000000</v>
      </c>
      <c r="P414" s="3">
        <v>75000000</v>
      </c>
      <c r="Q414" s="3">
        <v>100050000</v>
      </c>
      <c r="R414" s="3">
        <v>400000000</v>
      </c>
      <c r="S414" s="3">
        <v>450000000</v>
      </c>
      <c r="W414" s="2" t="s">
        <v>3702</v>
      </c>
      <c r="X414" s="2" t="s">
        <v>3703</v>
      </c>
      <c r="Y414" s="2" t="s">
        <v>3704</v>
      </c>
      <c r="Z414" s="2" t="s">
        <v>3705</v>
      </c>
      <c r="AA414" s="2" t="s">
        <v>3706</v>
      </c>
      <c r="AE414">
        <v>2013</v>
      </c>
      <c r="AF414">
        <v>2014</v>
      </c>
      <c r="AG414">
        <v>2014</v>
      </c>
      <c r="AH414">
        <v>2016</v>
      </c>
      <c r="AI414">
        <v>2018</v>
      </c>
      <c r="AL414" s="3">
        <v>30000000</v>
      </c>
      <c r="AM414" t="s">
        <v>91</v>
      </c>
      <c r="AN414" s="1">
        <v>43271</v>
      </c>
      <c r="AQ414">
        <v>44.17</v>
      </c>
      <c r="AR414">
        <v>440.43</v>
      </c>
      <c r="AS414">
        <v>32.340000000000003</v>
      </c>
      <c r="AT414">
        <v>24364.32</v>
      </c>
      <c r="AU414">
        <v>0</v>
      </c>
      <c r="AY414">
        <v>1386</v>
      </c>
      <c r="AZ414">
        <v>470</v>
      </c>
      <c r="BA414">
        <v>373</v>
      </c>
      <c r="BB414">
        <v>40</v>
      </c>
      <c r="BC414">
        <v>195</v>
      </c>
      <c r="BG414">
        <v>80.790000000000006</v>
      </c>
      <c r="BH414">
        <v>83</v>
      </c>
      <c r="BI414">
        <v>67.650000000000006</v>
      </c>
      <c r="BJ414">
        <v>93.32</v>
      </c>
      <c r="BK414">
        <v>44.25</v>
      </c>
      <c r="BP414" s="3">
        <v>132700000</v>
      </c>
      <c r="BQ414" s="20">
        <v>447</v>
      </c>
      <c r="BR414" s="20">
        <v>260</v>
      </c>
      <c r="BS414" s="20">
        <v>426</v>
      </c>
      <c r="BT414" s="20">
        <v>863</v>
      </c>
      <c r="BW414" s="20">
        <v>1289</v>
      </c>
      <c r="BX414" s="22">
        <v>24881.26</v>
      </c>
      <c r="BY414">
        <v>170</v>
      </c>
      <c r="BZ414">
        <v>85.3</v>
      </c>
      <c r="CA414">
        <v>4.5</v>
      </c>
      <c r="CB414">
        <v>4</v>
      </c>
      <c r="CC414">
        <v>0</v>
      </c>
    </row>
    <row r="415" spans="1:81" ht="68" x14ac:dyDescent="0.2">
      <c r="A415" t="s">
        <v>3707</v>
      </c>
      <c r="B415" t="s">
        <v>3708</v>
      </c>
      <c r="C415" t="s">
        <v>3709</v>
      </c>
      <c r="D415" t="s">
        <v>3710</v>
      </c>
      <c r="E415" s="2" t="s">
        <v>3711</v>
      </c>
      <c r="G415" s="3">
        <v>5000000</v>
      </c>
      <c r="H415" s="3">
        <v>55000000</v>
      </c>
      <c r="I415" s="3">
        <v>115000000</v>
      </c>
      <c r="J415" s="3">
        <v>190000000</v>
      </c>
      <c r="K415" s="3">
        <v>136000000</v>
      </c>
      <c r="O415" s="3">
        <v>50000000</v>
      </c>
      <c r="P415" s="3">
        <v>275000000</v>
      </c>
      <c r="Q415" s="3">
        <v>767050000</v>
      </c>
      <c r="R415" s="3">
        <v>2000000000</v>
      </c>
      <c r="S415" s="3">
        <v>2040000000</v>
      </c>
      <c r="W415" s="2" t="s">
        <v>3712</v>
      </c>
      <c r="Y415" s="2" t="s">
        <v>3713</v>
      </c>
      <c r="Z415" s="2" t="s">
        <v>3714</v>
      </c>
      <c r="AA415" s="2" t="s">
        <v>3715</v>
      </c>
      <c r="AE415">
        <v>2013</v>
      </c>
      <c r="AF415">
        <v>2014</v>
      </c>
      <c r="AG415">
        <v>2014</v>
      </c>
      <c r="AH415">
        <v>2014</v>
      </c>
      <c r="AI415">
        <v>2016</v>
      </c>
      <c r="AL415" s="3">
        <v>136000000</v>
      </c>
      <c r="AM415" t="s">
        <v>91</v>
      </c>
      <c r="AN415" s="1">
        <v>42491</v>
      </c>
      <c r="AO415" s="3">
        <v>4140000000</v>
      </c>
      <c r="AQ415">
        <v>0</v>
      </c>
      <c r="AR415">
        <v>0</v>
      </c>
      <c r="AS415">
        <v>0</v>
      </c>
      <c r="AT415">
        <v>24879.66</v>
      </c>
      <c r="AU415">
        <v>0</v>
      </c>
      <c r="AY415">
        <v>2604</v>
      </c>
      <c r="AZ415">
        <v>1061</v>
      </c>
      <c r="BA415">
        <v>548</v>
      </c>
      <c r="BB415">
        <v>39</v>
      </c>
      <c r="BC415">
        <v>123</v>
      </c>
      <c r="BG415">
        <v>63.89</v>
      </c>
      <c r="BH415">
        <v>61.58</v>
      </c>
      <c r="BI415">
        <v>52.43</v>
      </c>
      <c r="BJ415">
        <v>92.55</v>
      </c>
      <c r="BK415">
        <v>49.79</v>
      </c>
      <c r="BN415" t="s">
        <v>133</v>
      </c>
      <c r="BO415">
        <v>4.53</v>
      </c>
      <c r="BP415" s="3">
        <v>501000000</v>
      </c>
      <c r="BQ415" s="20">
        <v>55</v>
      </c>
      <c r="BR415" s="20">
        <v>147</v>
      </c>
      <c r="BS415" s="20">
        <v>217</v>
      </c>
      <c r="BT415" s="20">
        <v>487</v>
      </c>
      <c r="BW415" s="20">
        <v>704</v>
      </c>
      <c r="BX415" s="22">
        <v>24879.66</v>
      </c>
      <c r="BY415">
        <v>171</v>
      </c>
      <c r="BZ415">
        <v>85.22</v>
      </c>
      <c r="CA415">
        <v>2.66</v>
      </c>
      <c r="CB415">
        <v>2.66</v>
      </c>
      <c r="CC415">
        <v>5.4</v>
      </c>
    </row>
    <row r="416" spans="1:81" ht="51" x14ac:dyDescent="0.2">
      <c r="A416" t="s">
        <v>3716</v>
      </c>
      <c r="B416" t="s">
        <v>3717</v>
      </c>
      <c r="C416" t="s">
        <v>3718</v>
      </c>
      <c r="D416" t="s">
        <v>3719</v>
      </c>
      <c r="E416" s="2" t="s">
        <v>3720</v>
      </c>
      <c r="J416" s="3">
        <v>100000000</v>
      </c>
      <c r="R416" s="3">
        <v>1000000000</v>
      </c>
      <c r="W416" s="2" t="s">
        <v>3721</v>
      </c>
      <c r="X416" s="2" t="s">
        <v>3722</v>
      </c>
      <c r="Z416" s="2" t="s">
        <v>3723</v>
      </c>
      <c r="AE416">
        <v>2013</v>
      </c>
      <c r="AF416">
        <v>2013</v>
      </c>
      <c r="AG416">
        <v>2014</v>
      </c>
      <c r="AH416">
        <v>2017</v>
      </c>
      <c r="AL416" s="3">
        <v>100000000</v>
      </c>
      <c r="AM416" t="s">
        <v>90</v>
      </c>
      <c r="AN416" s="1">
        <v>42942</v>
      </c>
      <c r="AO416" s="3">
        <v>720000000</v>
      </c>
      <c r="AQ416">
        <v>0</v>
      </c>
      <c r="AR416">
        <v>0</v>
      </c>
      <c r="AS416">
        <v>0</v>
      </c>
      <c r="AT416">
        <v>24687.42</v>
      </c>
      <c r="AY416">
        <v>2604</v>
      </c>
      <c r="AZ416">
        <v>807</v>
      </c>
      <c r="BA416">
        <v>548</v>
      </c>
      <c r="BB416">
        <v>51</v>
      </c>
      <c r="BG416">
        <v>63.89</v>
      </c>
      <c r="BH416">
        <v>59.88</v>
      </c>
      <c r="BI416">
        <v>52.43</v>
      </c>
      <c r="BJ416">
        <v>92.91</v>
      </c>
      <c r="BP416" s="3">
        <v>128900000</v>
      </c>
      <c r="BQ416" s="20">
        <v>135</v>
      </c>
      <c r="BR416" s="20">
        <v>243</v>
      </c>
      <c r="BS416" s="20">
        <v>1151</v>
      </c>
      <c r="BW416" s="20">
        <v>1151</v>
      </c>
      <c r="BX416" s="22">
        <v>24687.42</v>
      </c>
      <c r="BY416">
        <v>172</v>
      </c>
      <c r="BZ416">
        <v>85.13</v>
      </c>
    </row>
    <row r="417" spans="1:81" ht="34" x14ac:dyDescent="0.2">
      <c r="A417" t="s">
        <v>3724</v>
      </c>
      <c r="B417" t="s">
        <v>3725</v>
      </c>
      <c r="C417" t="s">
        <v>3726</v>
      </c>
      <c r="D417" t="s">
        <v>3727</v>
      </c>
      <c r="E417" s="2" t="s">
        <v>3728</v>
      </c>
      <c r="H417" s="3">
        <v>4400000</v>
      </c>
      <c r="I417" s="3">
        <v>12300000</v>
      </c>
      <c r="P417" s="3">
        <v>22000000</v>
      </c>
      <c r="Q417" s="3">
        <v>82041000</v>
      </c>
      <c r="X417" s="2" t="s">
        <v>3729</v>
      </c>
      <c r="Y417" s="2" t="s">
        <v>3730</v>
      </c>
      <c r="AF417">
        <v>2013</v>
      </c>
      <c r="AG417">
        <v>2014</v>
      </c>
      <c r="AL417" s="3">
        <v>12300000</v>
      </c>
      <c r="AM417" t="s">
        <v>89</v>
      </c>
      <c r="AN417" s="1">
        <v>41765</v>
      </c>
      <c r="AR417">
        <v>90.55</v>
      </c>
      <c r="AS417">
        <v>24137.09</v>
      </c>
      <c r="AZ417">
        <v>393</v>
      </c>
      <c r="BA417">
        <v>99</v>
      </c>
      <c r="BH417">
        <v>80.489999999999995</v>
      </c>
      <c r="BI417">
        <v>91.48</v>
      </c>
      <c r="BP417" s="3">
        <v>16700000</v>
      </c>
      <c r="BR417" s="20">
        <v>412</v>
      </c>
      <c r="BW417" s="20">
        <v>0</v>
      </c>
      <c r="BX417" s="22">
        <v>24227.64</v>
      </c>
      <c r="BY417">
        <v>173</v>
      </c>
      <c r="BZ417">
        <v>85.04</v>
      </c>
      <c r="CC417">
        <v>0</v>
      </c>
    </row>
    <row r="418" spans="1:81" ht="68" x14ac:dyDescent="0.2">
      <c r="A418" t="s">
        <v>3731</v>
      </c>
      <c r="B418" t="s">
        <v>3732</v>
      </c>
      <c r="C418" t="s">
        <v>3733</v>
      </c>
      <c r="D418" t="s">
        <v>3734</v>
      </c>
      <c r="E418" s="2" t="s">
        <v>3735</v>
      </c>
      <c r="H418" s="3">
        <v>12000000</v>
      </c>
      <c r="I418" s="3">
        <v>20000000</v>
      </c>
      <c r="J418" s="3">
        <v>40000000</v>
      </c>
      <c r="K418" s="3">
        <v>125000000</v>
      </c>
      <c r="L418" s="3">
        <v>200000000</v>
      </c>
      <c r="P418" s="3">
        <v>45290000</v>
      </c>
      <c r="Q418" s="3">
        <v>133400000</v>
      </c>
      <c r="R418" s="3">
        <v>300000000</v>
      </c>
      <c r="S418" s="3">
        <v>2100000000</v>
      </c>
      <c r="T418" s="3">
        <v>5200000000</v>
      </c>
      <c r="V418" s="2" t="s">
        <v>93</v>
      </c>
      <c r="W418" s="2" t="s">
        <v>3736</v>
      </c>
      <c r="X418" s="2" t="s">
        <v>3737</v>
      </c>
      <c r="Y418" s="2" t="s">
        <v>3738</v>
      </c>
      <c r="Z418" s="2" t="s">
        <v>3739</v>
      </c>
      <c r="AA418" s="2" t="s">
        <v>3740</v>
      </c>
      <c r="AB418" s="2" t="s">
        <v>3741</v>
      </c>
      <c r="AD418">
        <v>2015</v>
      </c>
      <c r="AE418">
        <v>2019</v>
      </c>
      <c r="AF418">
        <v>2014</v>
      </c>
      <c r="AG418">
        <v>2015</v>
      </c>
      <c r="AH418">
        <v>2020</v>
      </c>
      <c r="AI418">
        <v>2021</v>
      </c>
      <c r="AJ418">
        <v>2022</v>
      </c>
      <c r="AL418" s="3">
        <v>200000000</v>
      </c>
      <c r="AM418" t="s">
        <v>92</v>
      </c>
      <c r="AN418" s="1">
        <v>44581</v>
      </c>
      <c r="AO418" s="3">
        <v>5200000000</v>
      </c>
      <c r="AP418">
        <v>13420.85</v>
      </c>
      <c r="AQ418">
        <v>0</v>
      </c>
      <c r="AR418">
        <v>1196.95</v>
      </c>
      <c r="AS418">
        <v>4246.8999999999996</v>
      </c>
      <c r="AT418">
        <v>24922.080000000002</v>
      </c>
      <c r="AU418">
        <v>663372.73</v>
      </c>
      <c r="AV418">
        <v>33725.46</v>
      </c>
      <c r="AX418">
        <v>2</v>
      </c>
      <c r="AY418">
        <v>3695</v>
      </c>
      <c r="AZ418">
        <v>377</v>
      </c>
      <c r="BA418">
        <v>262</v>
      </c>
      <c r="BB418">
        <v>138</v>
      </c>
      <c r="BC418">
        <v>12</v>
      </c>
      <c r="BD418">
        <v>1</v>
      </c>
      <c r="BF418">
        <v>99.92</v>
      </c>
      <c r="BG418">
        <v>61.5</v>
      </c>
      <c r="BH418">
        <v>86.37</v>
      </c>
      <c r="BI418">
        <v>81.61</v>
      </c>
      <c r="BJ418">
        <v>80.92</v>
      </c>
      <c r="BK418">
        <v>97.95</v>
      </c>
      <c r="BL418">
        <v>100</v>
      </c>
      <c r="BN418" t="s">
        <v>101</v>
      </c>
      <c r="BO418">
        <v>31.11</v>
      </c>
      <c r="BP418" s="3">
        <v>526000000</v>
      </c>
      <c r="BQ418" s="20">
        <v>-1718</v>
      </c>
      <c r="BR418" s="20">
        <v>275</v>
      </c>
      <c r="BS418" s="20">
        <v>1791</v>
      </c>
      <c r="BT418" s="20">
        <v>440</v>
      </c>
      <c r="BU418" s="20">
        <v>296</v>
      </c>
      <c r="BW418" s="20">
        <v>2527</v>
      </c>
      <c r="BX418" s="22">
        <v>740884.97</v>
      </c>
      <c r="BY418">
        <v>1</v>
      </c>
      <c r="BZ418">
        <v>100</v>
      </c>
      <c r="CA418">
        <v>2.25</v>
      </c>
      <c r="CC418">
        <v>38.979999999999997</v>
      </c>
    </row>
    <row r="419" spans="1:81" ht="68" x14ac:dyDescent="0.2">
      <c r="A419" t="s">
        <v>3742</v>
      </c>
      <c r="B419" t="s">
        <v>3743</v>
      </c>
      <c r="C419" t="s">
        <v>3744</v>
      </c>
      <c r="D419" t="s">
        <v>3745</v>
      </c>
      <c r="E419" s="2" t="s">
        <v>3746</v>
      </c>
      <c r="H419" s="3">
        <v>10000000</v>
      </c>
      <c r="I419" s="3">
        <v>22000000</v>
      </c>
      <c r="J419" s="3">
        <v>12000000</v>
      </c>
      <c r="K419" s="3">
        <v>155000000</v>
      </c>
      <c r="L419" s="3">
        <v>250000000</v>
      </c>
      <c r="P419" s="3">
        <v>50000000</v>
      </c>
      <c r="Q419" s="3">
        <v>146740000</v>
      </c>
      <c r="R419" s="3">
        <v>120000000</v>
      </c>
      <c r="S419" s="3">
        <v>1100000000</v>
      </c>
      <c r="T419" s="3">
        <v>2400000000</v>
      </c>
      <c r="X419" s="2" t="s">
        <v>3747</v>
      </c>
      <c r="Y419" s="2" t="s">
        <v>3748</v>
      </c>
      <c r="Z419" s="2" t="s">
        <v>3749</v>
      </c>
      <c r="AA419" s="2" t="s">
        <v>3750</v>
      </c>
      <c r="AB419" s="2" t="s">
        <v>3751</v>
      </c>
      <c r="AF419">
        <v>2014</v>
      </c>
      <c r="AG419">
        <v>2015</v>
      </c>
      <c r="AH419">
        <v>2016</v>
      </c>
      <c r="AI419">
        <v>2021</v>
      </c>
      <c r="AJ419">
        <v>2021</v>
      </c>
      <c r="AL419" s="3">
        <v>250000000</v>
      </c>
      <c r="AM419" t="s">
        <v>92</v>
      </c>
      <c r="AN419" s="1">
        <v>44503</v>
      </c>
      <c r="AO419" s="3">
        <v>2400000000</v>
      </c>
      <c r="AR419">
        <v>2317.11</v>
      </c>
      <c r="AS419">
        <v>340.26</v>
      </c>
      <c r="AT419">
        <v>878.89</v>
      </c>
      <c r="AU419">
        <v>525922.89</v>
      </c>
      <c r="AV419">
        <v>22619.88</v>
      </c>
      <c r="AZ419">
        <v>267</v>
      </c>
      <c r="BA419">
        <v>444</v>
      </c>
      <c r="BB419">
        <v>195</v>
      </c>
      <c r="BC419">
        <v>28</v>
      </c>
      <c r="BD419">
        <v>34</v>
      </c>
      <c r="BH419">
        <v>90.36</v>
      </c>
      <c r="BI419">
        <v>68.78</v>
      </c>
      <c r="BJ419">
        <v>66.78</v>
      </c>
      <c r="BK419">
        <v>94.96</v>
      </c>
      <c r="BL419">
        <v>86.8</v>
      </c>
      <c r="BN419" t="s">
        <v>101</v>
      </c>
      <c r="BO419">
        <v>13.05</v>
      </c>
      <c r="BP419" s="3">
        <v>498000000</v>
      </c>
      <c r="BR419" s="20">
        <v>164</v>
      </c>
      <c r="BS419" s="20">
        <v>461</v>
      </c>
      <c r="BT419" s="20">
        <v>1791</v>
      </c>
      <c r="BU419" s="20">
        <v>183</v>
      </c>
      <c r="BW419" s="20">
        <v>2435</v>
      </c>
      <c r="BX419" s="22">
        <v>552079.03</v>
      </c>
      <c r="BY419">
        <v>2</v>
      </c>
      <c r="BZ419">
        <v>99.93</v>
      </c>
      <c r="CA419">
        <v>0.82</v>
      </c>
      <c r="CB419">
        <v>0.82</v>
      </c>
      <c r="CC419">
        <v>16.36</v>
      </c>
    </row>
    <row r="420" spans="1:81" ht="34" x14ac:dyDescent="0.2">
      <c r="A420" t="s">
        <v>3752</v>
      </c>
      <c r="B420" t="s">
        <v>3753</v>
      </c>
      <c r="C420" t="s">
        <v>3754</v>
      </c>
      <c r="D420" t="s">
        <v>3755</v>
      </c>
      <c r="E420" s="2" t="s">
        <v>3756</v>
      </c>
      <c r="H420" s="3">
        <v>4500000</v>
      </c>
      <c r="I420" s="3">
        <v>30000000</v>
      </c>
      <c r="J420" s="3">
        <v>46149963</v>
      </c>
      <c r="K420" s="3">
        <v>100000000</v>
      </c>
      <c r="L420" s="3">
        <v>123000000</v>
      </c>
      <c r="M420" s="3">
        <v>260000000</v>
      </c>
      <c r="P420" s="3">
        <v>22500000</v>
      </c>
      <c r="Q420" s="3">
        <v>139000000</v>
      </c>
      <c r="R420" s="3">
        <v>461499630</v>
      </c>
      <c r="S420" s="3">
        <v>2100000000</v>
      </c>
      <c r="T420" s="3">
        <v>3100000000</v>
      </c>
      <c r="U420" s="3">
        <v>3500000000</v>
      </c>
      <c r="X420" s="2" t="s">
        <v>3757</v>
      </c>
      <c r="Y420" s="2" t="s">
        <v>3758</v>
      </c>
      <c r="Z420" s="2" t="s">
        <v>3759</v>
      </c>
      <c r="AA420" s="2" t="s">
        <v>3760</v>
      </c>
      <c r="AB420" s="2" t="s">
        <v>3761</v>
      </c>
      <c r="AC420" s="2" t="s">
        <v>3762</v>
      </c>
      <c r="AF420">
        <v>2014</v>
      </c>
      <c r="AG420">
        <v>2015</v>
      </c>
      <c r="AH420">
        <v>2017</v>
      </c>
      <c r="AI420">
        <v>2021</v>
      </c>
      <c r="AJ420">
        <v>2022</v>
      </c>
      <c r="AK420">
        <v>2023</v>
      </c>
      <c r="AL420" s="3">
        <v>260000000</v>
      </c>
      <c r="AM420" t="s">
        <v>107</v>
      </c>
      <c r="AN420" s="1">
        <v>45098</v>
      </c>
      <c r="AO420" s="3">
        <v>3500000000</v>
      </c>
      <c r="AR420">
        <v>913.5</v>
      </c>
      <c r="AS420">
        <v>10549.01</v>
      </c>
      <c r="AT420">
        <v>2805.75</v>
      </c>
      <c r="AU420">
        <v>536350.64</v>
      </c>
      <c r="AV420">
        <v>250.51</v>
      </c>
      <c r="AW420">
        <v>376.07</v>
      </c>
      <c r="AZ420">
        <v>420</v>
      </c>
      <c r="BA420">
        <v>186</v>
      </c>
      <c r="BB420">
        <v>190</v>
      </c>
      <c r="BC420">
        <v>26</v>
      </c>
      <c r="BD420">
        <v>63</v>
      </c>
      <c r="BE420">
        <v>5</v>
      </c>
      <c r="BH420">
        <v>84.81</v>
      </c>
      <c r="BI420">
        <v>86.96</v>
      </c>
      <c r="BJ420">
        <v>73.19</v>
      </c>
      <c r="BK420">
        <v>95.34</v>
      </c>
      <c r="BL420">
        <v>44.14</v>
      </c>
      <c r="BM420">
        <v>77.78</v>
      </c>
      <c r="BN420" t="s">
        <v>101</v>
      </c>
      <c r="BO420">
        <v>19.420000000000002</v>
      </c>
      <c r="BP420" s="3">
        <v>677899959</v>
      </c>
      <c r="BR420" s="20">
        <v>362</v>
      </c>
      <c r="BS420" s="20">
        <v>918</v>
      </c>
      <c r="BT420" s="20">
        <v>1127</v>
      </c>
      <c r="BU420" s="20">
        <v>503</v>
      </c>
      <c r="BV420" s="20">
        <v>380</v>
      </c>
      <c r="BW420" s="20">
        <v>2928</v>
      </c>
      <c r="BX420" s="22">
        <v>551245.48</v>
      </c>
      <c r="BY420">
        <v>3</v>
      </c>
      <c r="BZ420">
        <v>99.86</v>
      </c>
      <c r="CA420">
        <v>3.32</v>
      </c>
      <c r="CB420">
        <v>3.32</v>
      </c>
      <c r="CC420">
        <v>25.18</v>
      </c>
    </row>
    <row r="421" spans="1:81" ht="68" x14ac:dyDescent="0.2">
      <c r="A421" t="s">
        <v>3763</v>
      </c>
      <c r="B421" t="s">
        <v>3764</v>
      </c>
      <c r="C421" t="s">
        <v>3765</v>
      </c>
      <c r="D421" t="s">
        <v>3766</v>
      </c>
      <c r="E421" s="2" t="s">
        <v>3767</v>
      </c>
      <c r="H421" s="3">
        <v>25000000</v>
      </c>
      <c r="I421" s="3">
        <v>35000000</v>
      </c>
      <c r="J421" s="3">
        <v>80000000</v>
      </c>
      <c r="K421" s="3">
        <v>100000000</v>
      </c>
      <c r="P421" s="3">
        <v>125000000</v>
      </c>
      <c r="Q421" s="3">
        <v>233450000</v>
      </c>
      <c r="R421" s="3">
        <v>636000000</v>
      </c>
      <c r="S421" s="3">
        <v>1400000000</v>
      </c>
      <c r="X421" s="2" t="s">
        <v>3768</v>
      </c>
      <c r="Y421" s="2" t="s">
        <v>3769</v>
      </c>
      <c r="Z421" s="2" t="s">
        <v>3770</v>
      </c>
      <c r="AA421" s="2" t="s">
        <v>3771</v>
      </c>
      <c r="AF421">
        <v>2014</v>
      </c>
      <c r="AG421">
        <v>2015</v>
      </c>
      <c r="AH421">
        <v>2020</v>
      </c>
      <c r="AI421">
        <v>2021</v>
      </c>
      <c r="AM421" t="s">
        <v>91</v>
      </c>
      <c r="AN421" s="1">
        <v>44987</v>
      </c>
      <c r="AO421" s="3">
        <v>1400000000</v>
      </c>
      <c r="AR421">
        <v>8098.45</v>
      </c>
      <c r="AS421">
        <v>223350.38</v>
      </c>
      <c r="AT421">
        <v>120202.37</v>
      </c>
      <c r="AU421">
        <v>159913.79999999999</v>
      </c>
      <c r="AZ421">
        <v>125</v>
      </c>
      <c r="BA421">
        <v>4</v>
      </c>
      <c r="BB421">
        <v>32</v>
      </c>
      <c r="BC421">
        <v>90</v>
      </c>
      <c r="BH421">
        <v>95.51</v>
      </c>
      <c r="BI421">
        <v>99.79</v>
      </c>
      <c r="BJ421">
        <v>95.68</v>
      </c>
      <c r="BK421">
        <v>83.4</v>
      </c>
      <c r="BN421" t="s">
        <v>101</v>
      </c>
      <c r="BO421">
        <v>5.04</v>
      </c>
      <c r="BP421" s="3">
        <v>240000000</v>
      </c>
      <c r="BR421" s="20">
        <v>457</v>
      </c>
      <c r="BS421" s="20">
        <v>1776</v>
      </c>
      <c r="BT421" s="20">
        <v>331</v>
      </c>
      <c r="BW421" s="20">
        <v>2709</v>
      </c>
      <c r="BX421" s="22">
        <v>511565</v>
      </c>
      <c r="BY421">
        <v>4</v>
      </c>
      <c r="BZ421">
        <v>99.79</v>
      </c>
      <c r="CA421">
        <v>2.72</v>
      </c>
      <c r="CC421">
        <v>6</v>
      </c>
    </row>
    <row r="422" spans="1:81" ht="51" x14ac:dyDescent="0.2">
      <c r="A422" t="s">
        <v>3772</v>
      </c>
      <c r="B422" t="s">
        <v>3773</v>
      </c>
      <c r="C422" t="s">
        <v>3774</v>
      </c>
      <c r="D422" t="s">
        <v>3775</v>
      </c>
      <c r="E422" s="2" t="s">
        <v>3776</v>
      </c>
      <c r="F422" s="3">
        <v>120000</v>
      </c>
      <c r="G422" s="3">
        <v>2400000</v>
      </c>
      <c r="H422" s="3">
        <v>17300000</v>
      </c>
      <c r="I422" s="3">
        <v>40000000</v>
      </c>
      <c r="J422" s="3">
        <v>127000000</v>
      </c>
      <c r="K422" s="3">
        <v>535000000</v>
      </c>
      <c r="L422" s="3">
        <v>250000000</v>
      </c>
      <c r="M422" s="3">
        <v>400000000</v>
      </c>
      <c r="N422" s="3">
        <v>2400000</v>
      </c>
      <c r="O422" s="3">
        <v>24000000</v>
      </c>
      <c r="P422" s="3">
        <v>86500000</v>
      </c>
      <c r="Q422" s="3">
        <v>600000000</v>
      </c>
      <c r="R422" s="3">
        <v>700000000</v>
      </c>
      <c r="S422" s="3">
        <v>1400000000</v>
      </c>
      <c r="T422" s="3">
        <v>4000000000</v>
      </c>
      <c r="U422" s="3">
        <v>7100000000</v>
      </c>
      <c r="V422" s="2" t="s">
        <v>93</v>
      </c>
      <c r="W422" s="2" t="s">
        <v>3777</v>
      </c>
      <c r="X422" s="2" t="s">
        <v>3778</v>
      </c>
      <c r="Y422" s="2" t="s">
        <v>3779</v>
      </c>
      <c r="Z422" s="2" t="s">
        <v>3780</v>
      </c>
      <c r="AA422" s="2" t="s">
        <v>3781</v>
      </c>
      <c r="AB422" s="2" t="s">
        <v>3782</v>
      </c>
      <c r="AC422" s="2" t="s">
        <v>3783</v>
      </c>
      <c r="AD422">
        <v>2013</v>
      </c>
      <c r="AE422">
        <v>2013</v>
      </c>
      <c r="AF422">
        <v>2014</v>
      </c>
      <c r="AG422">
        <v>2015</v>
      </c>
      <c r="AH422">
        <v>2016</v>
      </c>
      <c r="AI422">
        <v>2018</v>
      </c>
      <c r="AJ422">
        <v>2018</v>
      </c>
      <c r="AK422">
        <v>2019</v>
      </c>
      <c r="AL422" s="3">
        <v>400000000</v>
      </c>
      <c r="AM422" t="s">
        <v>277</v>
      </c>
      <c r="AN422" s="1">
        <v>43993</v>
      </c>
      <c r="AP422">
        <v>3532.75</v>
      </c>
      <c r="AQ422">
        <v>59.99</v>
      </c>
      <c r="AR422">
        <v>21576.5</v>
      </c>
      <c r="AS422">
        <v>217779.77</v>
      </c>
      <c r="AT422">
        <v>103038.82</v>
      </c>
      <c r="AU422">
        <v>92379</v>
      </c>
      <c r="AV422">
        <v>8294.26</v>
      </c>
      <c r="AW422">
        <v>6891.16</v>
      </c>
      <c r="AX422">
        <v>1</v>
      </c>
      <c r="AY422">
        <v>1174</v>
      </c>
      <c r="AZ422">
        <v>11</v>
      </c>
      <c r="BA422">
        <v>5</v>
      </c>
      <c r="BB422">
        <v>5</v>
      </c>
      <c r="BC422">
        <v>9</v>
      </c>
      <c r="BD422">
        <v>17</v>
      </c>
      <c r="BE422">
        <v>3</v>
      </c>
      <c r="BF422">
        <v>100</v>
      </c>
      <c r="BG422">
        <v>83.73</v>
      </c>
      <c r="BH422">
        <v>99.64</v>
      </c>
      <c r="BI422">
        <v>99.72</v>
      </c>
      <c r="BJ422">
        <v>99.32</v>
      </c>
      <c r="BK422">
        <v>97.7</v>
      </c>
      <c r="BL422">
        <v>88.57</v>
      </c>
      <c r="BM422">
        <v>95.35</v>
      </c>
      <c r="BN422" t="s">
        <v>133</v>
      </c>
      <c r="BP422" s="3">
        <v>2471820000</v>
      </c>
      <c r="BQ422" s="20">
        <v>234</v>
      </c>
      <c r="BR422" s="20">
        <v>308</v>
      </c>
      <c r="BS422" s="20">
        <v>362</v>
      </c>
      <c r="BT422" s="20">
        <v>709</v>
      </c>
      <c r="BU422" s="20">
        <v>168</v>
      </c>
      <c r="BV422" s="20">
        <v>189</v>
      </c>
      <c r="BW422" s="20">
        <v>1904</v>
      </c>
      <c r="BX422" s="22">
        <v>453552.25</v>
      </c>
      <c r="BY422">
        <v>5</v>
      </c>
      <c r="BZ422">
        <v>99.72</v>
      </c>
      <c r="CA422">
        <v>11.83</v>
      </c>
      <c r="CB422">
        <v>2.33</v>
      </c>
      <c r="CC422">
        <v>0</v>
      </c>
    </row>
    <row r="423" spans="1:81" ht="51" x14ac:dyDescent="0.2">
      <c r="A423" t="s">
        <v>3784</v>
      </c>
      <c r="B423" t="s">
        <v>3785</v>
      </c>
      <c r="C423" t="s">
        <v>3786</v>
      </c>
      <c r="D423" t="s">
        <v>3787</v>
      </c>
      <c r="E423" s="2" t="s">
        <v>3788</v>
      </c>
      <c r="G423" s="3">
        <v>2000000</v>
      </c>
      <c r="H423" s="3">
        <v>14300000</v>
      </c>
      <c r="I423" s="3">
        <v>30000000</v>
      </c>
      <c r="J423" s="3">
        <v>52000000</v>
      </c>
      <c r="K423" s="3">
        <v>80000000</v>
      </c>
      <c r="L423" s="3">
        <v>150000000</v>
      </c>
      <c r="M423" s="3">
        <v>400000000</v>
      </c>
      <c r="O423" s="3">
        <v>20000000</v>
      </c>
      <c r="P423" s="3">
        <v>71500000</v>
      </c>
      <c r="Q423" s="3">
        <v>200100000</v>
      </c>
      <c r="R423" s="3">
        <v>500000000</v>
      </c>
      <c r="S423" s="3">
        <v>1200000000</v>
      </c>
      <c r="T423" s="3">
        <v>2250000000</v>
      </c>
      <c r="U423" s="3">
        <v>10000000000</v>
      </c>
      <c r="W423" s="2" t="s">
        <v>3789</v>
      </c>
      <c r="X423" s="2" t="s">
        <v>3790</v>
      </c>
      <c r="Y423" s="2" t="s">
        <v>3791</v>
      </c>
      <c r="Z423" s="2" t="s">
        <v>3792</v>
      </c>
      <c r="AA423" s="2" t="s">
        <v>3793</v>
      </c>
      <c r="AB423" s="2" t="s">
        <v>3794</v>
      </c>
      <c r="AC423" s="2" t="s">
        <v>3795</v>
      </c>
      <c r="AE423">
        <v>2013</v>
      </c>
      <c r="AF423">
        <v>2014</v>
      </c>
      <c r="AG423">
        <v>2015</v>
      </c>
      <c r="AH423">
        <v>2016</v>
      </c>
      <c r="AI423">
        <v>2016</v>
      </c>
      <c r="AJ423">
        <v>2018</v>
      </c>
      <c r="AK423">
        <v>2019</v>
      </c>
      <c r="AL423" s="3">
        <v>1000000000</v>
      </c>
      <c r="AM423" t="s">
        <v>355</v>
      </c>
      <c r="AN423" s="1">
        <v>44355</v>
      </c>
      <c r="AO423" s="3">
        <v>36900000000</v>
      </c>
      <c r="AQ423">
        <v>0</v>
      </c>
      <c r="AR423">
        <v>20531.53</v>
      </c>
      <c r="AS423">
        <v>169113.04</v>
      </c>
      <c r="AT423">
        <v>140663.48000000001</v>
      </c>
      <c r="AU423">
        <v>95559.62</v>
      </c>
      <c r="AV423">
        <v>13113.55</v>
      </c>
      <c r="AW423">
        <v>4318.84</v>
      </c>
      <c r="AY423">
        <v>2604</v>
      </c>
      <c r="AZ423">
        <v>15</v>
      </c>
      <c r="BA423">
        <v>15</v>
      </c>
      <c r="BB423">
        <v>1</v>
      </c>
      <c r="BC423">
        <v>1</v>
      </c>
      <c r="BD423">
        <v>10</v>
      </c>
      <c r="BE423">
        <v>6</v>
      </c>
      <c r="BG423">
        <v>63.89</v>
      </c>
      <c r="BH423">
        <v>99.49</v>
      </c>
      <c r="BI423">
        <v>99.01</v>
      </c>
      <c r="BJ423">
        <v>100</v>
      </c>
      <c r="BK423">
        <v>100</v>
      </c>
      <c r="BL423">
        <v>93.57</v>
      </c>
      <c r="BM423">
        <v>88.37</v>
      </c>
      <c r="BN423" t="s">
        <v>133</v>
      </c>
      <c r="BO423">
        <v>138.69999999999999</v>
      </c>
      <c r="BP423" s="3">
        <v>4172702393</v>
      </c>
      <c r="BQ423" s="20">
        <v>447</v>
      </c>
      <c r="BR423" s="20">
        <v>250</v>
      </c>
      <c r="BS423" s="20">
        <v>219</v>
      </c>
      <c r="BT423" s="20">
        <v>334</v>
      </c>
      <c r="BU423" s="20">
        <v>450</v>
      </c>
      <c r="BV423" s="20">
        <v>512</v>
      </c>
      <c r="BW423" s="20">
        <v>2198</v>
      </c>
      <c r="BX423" s="22">
        <v>443300.06</v>
      </c>
      <c r="BY423">
        <v>6</v>
      </c>
      <c r="BZ423">
        <v>99.65</v>
      </c>
      <c r="CA423">
        <v>49.98</v>
      </c>
      <c r="CB423">
        <v>11.24</v>
      </c>
      <c r="CC423">
        <v>184.41</v>
      </c>
    </row>
    <row r="424" spans="1:81" ht="51" x14ac:dyDescent="0.2">
      <c r="A424" t="s">
        <v>3796</v>
      </c>
      <c r="B424" t="s">
        <v>3797</v>
      </c>
      <c r="C424" t="s">
        <v>3798</v>
      </c>
      <c r="D424" t="s">
        <v>3799</v>
      </c>
      <c r="E424" s="2" t="s">
        <v>3800</v>
      </c>
      <c r="H424" s="3">
        <v>4000000</v>
      </c>
      <c r="I424" s="3">
        <v>32000000</v>
      </c>
      <c r="J424" s="3">
        <v>32000000</v>
      </c>
      <c r="P424" s="3">
        <v>20000000</v>
      </c>
      <c r="Q424" s="3">
        <v>213440000</v>
      </c>
      <c r="R424" s="3">
        <v>320000000</v>
      </c>
      <c r="X424" s="2" t="s">
        <v>3801</v>
      </c>
      <c r="Y424" s="2" t="s">
        <v>3802</v>
      </c>
      <c r="Z424" s="2" t="s">
        <v>3803</v>
      </c>
      <c r="AF424">
        <v>2012</v>
      </c>
      <c r="AG424">
        <v>2015</v>
      </c>
      <c r="AH424">
        <v>2018</v>
      </c>
      <c r="AL424" s="3">
        <v>32000000</v>
      </c>
      <c r="AM424" t="s">
        <v>90</v>
      </c>
      <c r="AN424" s="1">
        <v>43138</v>
      </c>
      <c r="AR424">
        <v>15411.08</v>
      </c>
      <c r="AS424">
        <v>274048.64000000001</v>
      </c>
      <c r="AT424">
        <v>96476.51</v>
      </c>
      <c r="AZ424">
        <v>11</v>
      </c>
      <c r="BA424">
        <v>2</v>
      </c>
      <c r="BB424">
        <v>25</v>
      </c>
      <c r="BH424">
        <v>99.38</v>
      </c>
      <c r="BI424">
        <v>99.93</v>
      </c>
      <c r="BJ424">
        <v>97.19</v>
      </c>
      <c r="BP424" s="3">
        <v>77400000</v>
      </c>
      <c r="BR424" s="20">
        <v>974</v>
      </c>
      <c r="BS424" s="20">
        <v>1063</v>
      </c>
      <c r="BW424" s="20">
        <v>1063</v>
      </c>
      <c r="BX424" s="22">
        <v>385936.23</v>
      </c>
      <c r="BY424">
        <v>7</v>
      </c>
      <c r="BZ424">
        <v>99.58</v>
      </c>
      <c r="CA424">
        <v>1.5</v>
      </c>
      <c r="CB424">
        <v>1.5</v>
      </c>
      <c r="CC424">
        <v>0</v>
      </c>
    </row>
    <row r="425" spans="1:81" ht="102" x14ac:dyDescent="0.2">
      <c r="A425" t="s">
        <v>3804</v>
      </c>
      <c r="B425" t="s">
        <v>3805</v>
      </c>
      <c r="C425" t="s">
        <v>3806</v>
      </c>
      <c r="D425" t="s">
        <v>3807</v>
      </c>
      <c r="E425" s="2" t="s">
        <v>3808</v>
      </c>
      <c r="H425" s="3">
        <v>15000000</v>
      </c>
      <c r="I425" s="3">
        <v>55000000</v>
      </c>
      <c r="J425" s="3">
        <v>90000000</v>
      </c>
      <c r="K425" s="3">
        <v>250000000</v>
      </c>
      <c r="L425" s="3">
        <v>250000000</v>
      </c>
      <c r="P425" s="3">
        <v>75000000</v>
      </c>
      <c r="Q425" s="3">
        <v>366850000</v>
      </c>
      <c r="R425" s="3">
        <v>500000000</v>
      </c>
      <c r="S425" s="3">
        <v>1000000000</v>
      </c>
      <c r="T425" s="3">
        <v>2500000000</v>
      </c>
      <c r="X425" s="2" t="s">
        <v>3809</v>
      </c>
      <c r="Y425" s="2" t="s">
        <v>3810</v>
      </c>
      <c r="Z425" s="2" t="s">
        <v>3811</v>
      </c>
      <c r="AA425" s="2" t="s">
        <v>3812</v>
      </c>
      <c r="AB425" s="2" t="s">
        <v>3813</v>
      </c>
      <c r="AF425">
        <v>2013</v>
      </c>
      <c r="AG425">
        <v>2015</v>
      </c>
      <c r="AH425">
        <v>2017</v>
      </c>
      <c r="AI425">
        <v>2018</v>
      </c>
      <c r="AJ425">
        <v>2020</v>
      </c>
      <c r="AM425" t="s">
        <v>327</v>
      </c>
      <c r="AN425" s="1">
        <v>43930</v>
      </c>
      <c r="AO425" s="3">
        <v>2500000000</v>
      </c>
      <c r="AR425">
        <v>8407.57</v>
      </c>
      <c r="AS425">
        <v>185339.29</v>
      </c>
      <c r="AT425">
        <v>83013.98</v>
      </c>
      <c r="AU425">
        <v>81010.55</v>
      </c>
      <c r="AV425">
        <v>26363.05</v>
      </c>
      <c r="AZ425">
        <v>59</v>
      </c>
      <c r="BA425">
        <v>11</v>
      </c>
      <c r="BB425">
        <v>6</v>
      </c>
      <c r="BC425">
        <v>14</v>
      </c>
      <c r="BD425">
        <v>6</v>
      </c>
      <c r="BH425">
        <v>97.11</v>
      </c>
      <c r="BI425">
        <v>99.3</v>
      </c>
      <c r="BJ425">
        <v>99.29</v>
      </c>
      <c r="BK425">
        <v>96.26</v>
      </c>
      <c r="BL425">
        <v>96.53</v>
      </c>
      <c r="BN425" t="s">
        <v>101</v>
      </c>
      <c r="BO425">
        <v>5.44</v>
      </c>
      <c r="BP425" s="3">
        <v>805000000</v>
      </c>
      <c r="BR425" s="20">
        <v>579</v>
      </c>
      <c r="BS425" s="20">
        <v>657</v>
      </c>
      <c r="BT425" s="20">
        <v>433</v>
      </c>
      <c r="BU425" s="20">
        <v>668</v>
      </c>
      <c r="BW425" s="20">
        <v>1758</v>
      </c>
      <c r="BX425" s="22">
        <v>384134.44</v>
      </c>
      <c r="BY425">
        <v>8</v>
      </c>
      <c r="BZ425">
        <v>99.51</v>
      </c>
      <c r="CA425">
        <v>6.81</v>
      </c>
      <c r="CB425">
        <v>2.73</v>
      </c>
      <c r="CC425">
        <v>6.81</v>
      </c>
    </row>
    <row r="426" spans="1:81" ht="51" x14ac:dyDescent="0.2">
      <c r="A426" t="s">
        <v>3814</v>
      </c>
      <c r="B426" t="s">
        <v>3815</v>
      </c>
      <c r="C426" t="s">
        <v>3816</v>
      </c>
      <c r="D426" t="s">
        <v>3817</v>
      </c>
      <c r="E426" s="2" t="s">
        <v>3818</v>
      </c>
      <c r="G426" s="3">
        <v>1353678</v>
      </c>
      <c r="H426" s="3">
        <v>24000000</v>
      </c>
      <c r="I426" s="3">
        <v>50000000</v>
      </c>
      <c r="J426" s="3">
        <v>57000000</v>
      </c>
      <c r="K426" s="3">
        <v>70000000</v>
      </c>
      <c r="O426" s="3">
        <v>13536780</v>
      </c>
      <c r="P426" s="3">
        <v>120000000</v>
      </c>
      <c r="Q426" s="3">
        <v>333500000</v>
      </c>
      <c r="R426" s="3">
        <v>570000000</v>
      </c>
      <c r="S426" s="3">
        <v>1050000000</v>
      </c>
      <c r="X426" s="2" t="s">
        <v>3819</v>
      </c>
      <c r="Y426" s="2" t="s">
        <v>3820</v>
      </c>
      <c r="Z426" s="2" t="s">
        <v>3821</v>
      </c>
      <c r="AA426" s="2" t="s">
        <v>3822</v>
      </c>
      <c r="AE426">
        <v>2013</v>
      </c>
      <c r="AF426">
        <v>2014</v>
      </c>
      <c r="AG426">
        <v>2015</v>
      </c>
      <c r="AH426">
        <v>2016</v>
      </c>
      <c r="AI426">
        <v>2018</v>
      </c>
      <c r="AL426" s="3">
        <v>70000000</v>
      </c>
      <c r="AM426" t="s">
        <v>91</v>
      </c>
      <c r="AN426" s="1">
        <v>43342</v>
      </c>
      <c r="AQ426">
        <v>0</v>
      </c>
      <c r="AR426">
        <v>26289.599999999999</v>
      </c>
      <c r="AS426">
        <v>238843.46</v>
      </c>
      <c r="AT426">
        <v>116756.18</v>
      </c>
      <c r="AU426">
        <v>0</v>
      </c>
      <c r="AY426">
        <v>2604</v>
      </c>
      <c r="AZ426">
        <v>5</v>
      </c>
      <c r="BA426">
        <v>3</v>
      </c>
      <c r="BB426">
        <v>3</v>
      </c>
      <c r="BC426">
        <v>195</v>
      </c>
      <c r="BG426">
        <v>63.89</v>
      </c>
      <c r="BH426">
        <v>99.86</v>
      </c>
      <c r="BI426">
        <v>99.86</v>
      </c>
      <c r="BJ426">
        <v>99.66</v>
      </c>
      <c r="BK426">
        <v>44.25</v>
      </c>
      <c r="BP426" s="3">
        <v>225353678</v>
      </c>
      <c r="BQ426" s="20">
        <v>140</v>
      </c>
      <c r="BR426" s="20">
        <v>383</v>
      </c>
      <c r="BS426" s="20">
        <v>379</v>
      </c>
      <c r="BT426" s="20">
        <v>807</v>
      </c>
      <c r="BW426" s="20">
        <v>1186</v>
      </c>
      <c r="BX426" s="22">
        <v>381889.24</v>
      </c>
      <c r="BY426">
        <v>9</v>
      </c>
      <c r="BZ426">
        <v>99.44</v>
      </c>
      <c r="CA426">
        <v>3.15</v>
      </c>
      <c r="CB426">
        <v>1.71</v>
      </c>
      <c r="CC426">
        <v>0</v>
      </c>
    </row>
    <row r="427" spans="1:81" ht="51" x14ac:dyDescent="0.2">
      <c r="A427" t="s">
        <v>3823</v>
      </c>
      <c r="B427" t="s">
        <v>3824</v>
      </c>
      <c r="C427" t="s">
        <v>3825</v>
      </c>
      <c r="D427" t="s">
        <v>3826</v>
      </c>
      <c r="E427" s="2" t="s">
        <v>3827</v>
      </c>
      <c r="H427" s="3">
        <v>8000000</v>
      </c>
      <c r="I427" s="3">
        <v>23000000</v>
      </c>
      <c r="J427" s="3">
        <v>61000000</v>
      </c>
      <c r="P427" s="3">
        <v>40000000</v>
      </c>
      <c r="Q427" s="3">
        <v>153410000</v>
      </c>
      <c r="R427" s="3">
        <v>610000000</v>
      </c>
      <c r="X427" s="2" t="s">
        <v>3828</v>
      </c>
      <c r="Y427" s="2" t="s">
        <v>3829</v>
      </c>
      <c r="Z427" s="2" t="s">
        <v>3830</v>
      </c>
      <c r="AF427">
        <v>2014</v>
      </c>
      <c r="AG427">
        <v>2015</v>
      </c>
      <c r="AH427">
        <v>2021</v>
      </c>
      <c r="AL427" s="3">
        <v>61000000</v>
      </c>
      <c r="AM427" t="s">
        <v>90</v>
      </c>
      <c r="AN427" s="1">
        <v>44544</v>
      </c>
      <c r="AO427" s="3">
        <v>610000000</v>
      </c>
      <c r="AR427">
        <v>36.380000000000003</v>
      </c>
      <c r="AS427">
        <v>18671.89</v>
      </c>
      <c r="AT427">
        <v>349126.02</v>
      </c>
      <c r="AZ427">
        <v>671</v>
      </c>
      <c r="BA427">
        <v>146</v>
      </c>
      <c r="BB427">
        <v>90</v>
      </c>
      <c r="BH427">
        <v>75.72</v>
      </c>
      <c r="BI427">
        <v>89.78</v>
      </c>
      <c r="BJ427">
        <v>92.49</v>
      </c>
      <c r="BO427">
        <v>3.58</v>
      </c>
      <c r="BP427" s="3">
        <v>93986557</v>
      </c>
      <c r="BR427" s="20">
        <v>365</v>
      </c>
      <c r="BS427" s="20">
        <v>2287</v>
      </c>
      <c r="BW427" s="20">
        <v>2287</v>
      </c>
      <c r="BX427" s="22">
        <v>367834.29</v>
      </c>
      <c r="BY427">
        <v>10</v>
      </c>
      <c r="BZ427">
        <v>99.37</v>
      </c>
      <c r="CC427">
        <v>3.98</v>
      </c>
    </row>
    <row r="428" spans="1:81" ht="85" x14ac:dyDescent="0.2">
      <c r="A428" t="s">
        <v>3831</v>
      </c>
      <c r="B428" t="s">
        <v>3832</v>
      </c>
      <c r="C428" t="s">
        <v>3833</v>
      </c>
      <c r="D428" t="s">
        <v>3834</v>
      </c>
      <c r="E428" s="2" t="s">
        <v>3835</v>
      </c>
      <c r="G428" s="3">
        <v>1000000</v>
      </c>
      <c r="H428" s="3">
        <v>11000000</v>
      </c>
      <c r="I428" s="3">
        <v>30000000</v>
      </c>
      <c r="J428" s="3">
        <v>80799996</v>
      </c>
      <c r="K428" s="3">
        <v>90000000</v>
      </c>
      <c r="O428" s="3">
        <v>10000000</v>
      </c>
      <c r="P428" s="3">
        <v>55000000</v>
      </c>
      <c r="Q428" s="3">
        <v>200100000</v>
      </c>
      <c r="R428" s="3">
        <v>807999960</v>
      </c>
      <c r="S428" s="3">
        <v>1350000000</v>
      </c>
      <c r="W428" s="2" t="s">
        <v>3836</v>
      </c>
      <c r="X428" s="2" t="s">
        <v>3837</v>
      </c>
      <c r="Y428" s="2" t="s">
        <v>3838</v>
      </c>
      <c r="Z428" s="2" t="s">
        <v>3839</v>
      </c>
      <c r="AA428" s="2" t="s">
        <v>3840</v>
      </c>
      <c r="AE428">
        <v>2012</v>
      </c>
      <c r="AF428">
        <v>2013</v>
      </c>
      <c r="AG428">
        <v>2015</v>
      </c>
      <c r="AH428">
        <v>2016</v>
      </c>
      <c r="AI428">
        <v>2018</v>
      </c>
      <c r="AL428" s="3">
        <v>4999985</v>
      </c>
      <c r="AM428" t="s">
        <v>114</v>
      </c>
      <c r="AN428" s="1">
        <v>43439</v>
      </c>
      <c r="AO428" s="3">
        <v>1350000000</v>
      </c>
      <c r="AQ428">
        <v>3162.97</v>
      </c>
      <c r="AR428">
        <v>1060.44</v>
      </c>
      <c r="AS428">
        <v>173457.47</v>
      </c>
      <c r="AT428">
        <v>84227.25</v>
      </c>
      <c r="AU428">
        <v>97043.94</v>
      </c>
      <c r="AY428">
        <v>26</v>
      </c>
      <c r="AZ428">
        <v>233</v>
      </c>
      <c r="BA428">
        <v>14</v>
      </c>
      <c r="BB428">
        <v>7</v>
      </c>
      <c r="BC428">
        <v>7</v>
      </c>
      <c r="BG428">
        <v>99.51</v>
      </c>
      <c r="BH428">
        <v>88.45</v>
      </c>
      <c r="BI428">
        <v>99.08</v>
      </c>
      <c r="BJ428">
        <v>98.97</v>
      </c>
      <c r="BK428">
        <v>98.28</v>
      </c>
      <c r="BO428">
        <v>5.67</v>
      </c>
      <c r="BP428" s="3">
        <v>218299981</v>
      </c>
      <c r="BQ428" s="20">
        <v>414</v>
      </c>
      <c r="BR428" s="20">
        <v>609</v>
      </c>
      <c r="BS428" s="20">
        <v>537</v>
      </c>
      <c r="BT428" s="20">
        <v>849</v>
      </c>
      <c r="BW428" s="20">
        <v>1386</v>
      </c>
      <c r="BX428" s="22">
        <v>358952.07</v>
      </c>
      <c r="BY428">
        <v>11</v>
      </c>
      <c r="BZ428">
        <v>99.3</v>
      </c>
      <c r="CA428">
        <v>6.75</v>
      </c>
      <c r="CB428">
        <v>4.04</v>
      </c>
      <c r="CC428">
        <v>6.75</v>
      </c>
    </row>
    <row r="429" spans="1:81" ht="356" x14ac:dyDescent="0.2">
      <c r="A429" t="s">
        <v>3841</v>
      </c>
      <c r="B429" t="s">
        <v>3842</v>
      </c>
      <c r="C429" t="s">
        <v>3843</v>
      </c>
      <c r="D429" t="s">
        <v>3844</v>
      </c>
      <c r="E429" s="2" t="s">
        <v>3845</v>
      </c>
      <c r="G429" s="3">
        <v>6100000</v>
      </c>
      <c r="H429" s="3">
        <v>20000000</v>
      </c>
      <c r="I429" s="3">
        <v>60000000</v>
      </c>
      <c r="K429" s="3">
        <v>200000000</v>
      </c>
      <c r="L429" s="3">
        <v>175000000</v>
      </c>
      <c r="O429" s="3">
        <v>61000000</v>
      </c>
      <c r="P429" s="3">
        <v>133000000</v>
      </c>
      <c r="Q429" s="3">
        <v>560000000</v>
      </c>
      <c r="S429" s="3">
        <v>3800000000</v>
      </c>
      <c r="T429" s="3">
        <v>9500000000</v>
      </c>
      <c r="W429" s="2" t="s">
        <v>3846</v>
      </c>
      <c r="X429" s="2" t="s">
        <v>3847</v>
      </c>
      <c r="Y429" s="2" t="s">
        <v>3848</v>
      </c>
      <c r="Z429" s="2" t="s">
        <v>3849</v>
      </c>
      <c r="AA429" s="2" t="s">
        <v>3850</v>
      </c>
      <c r="AB429" s="2" t="s">
        <v>3851</v>
      </c>
      <c r="AE429">
        <v>2012</v>
      </c>
      <c r="AF429">
        <v>2014</v>
      </c>
      <c r="AG429">
        <v>2015</v>
      </c>
      <c r="AH429">
        <v>2017</v>
      </c>
      <c r="AI429">
        <v>2019</v>
      </c>
      <c r="AJ429">
        <v>2021</v>
      </c>
      <c r="AM429" t="s">
        <v>114</v>
      </c>
      <c r="AN429" s="1">
        <v>44693</v>
      </c>
      <c r="AO429" s="3">
        <v>9500000000</v>
      </c>
      <c r="AQ429">
        <v>2848.74</v>
      </c>
      <c r="AR429">
        <v>7136.38</v>
      </c>
      <c r="AS429">
        <v>189945.09</v>
      </c>
      <c r="AT429">
        <v>0</v>
      </c>
      <c r="AU429">
        <v>122204.59</v>
      </c>
      <c r="AV429">
        <v>18677.009999999998</v>
      </c>
      <c r="AY429">
        <v>48</v>
      </c>
      <c r="AZ429">
        <v>130</v>
      </c>
      <c r="BA429">
        <v>10</v>
      </c>
      <c r="BB429">
        <v>349</v>
      </c>
      <c r="BC429">
        <v>8</v>
      </c>
      <c r="BD429">
        <v>47</v>
      </c>
      <c r="BG429">
        <v>99.08</v>
      </c>
      <c r="BH429">
        <v>95.32</v>
      </c>
      <c r="BI429">
        <v>99.37</v>
      </c>
      <c r="BJ429">
        <v>50.64</v>
      </c>
      <c r="BK429">
        <v>97.96</v>
      </c>
      <c r="BL429">
        <v>81.599999999999994</v>
      </c>
      <c r="BN429" t="s">
        <v>101</v>
      </c>
      <c r="BO429">
        <v>13.54</v>
      </c>
      <c r="BP429" s="3">
        <v>746100000</v>
      </c>
      <c r="BQ429" s="20">
        <v>435</v>
      </c>
      <c r="BR429" s="20">
        <v>411</v>
      </c>
      <c r="BS429" s="20">
        <v>898</v>
      </c>
      <c r="BT429" s="20">
        <v>672</v>
      </c>
      <c r="BU429" s="20">
        <v>748</v>
      </c>
      <c r="BW429" s="20">
        <v>2593</v>
      </c>
      <c r="BX429" s="22">
        <v>340811.81</v>
      </c>
      <c r="BY429">
        <v>12</v>
      </c>
      <c r="BZ429">
        <v>99.22</v>
      </c>
      <c r="CA429">
        <v>6.79</v>
      </c>
      <c r="CB429">
        <v>0</v>
      </c>
      <c r="CC429">
        <v>16.96</v>
      </c>
    </row>
    <row r="430" spans="1:81" ht="34" x14ac:dyDescent="0.2">
      <c r="A430" t="s">
        <v>3852</v>
      </c>
      <c r="B430" t="s">
        <v>3853</v>
      </c>
      <c r="C430" t="s">
        <v>3854</v>
      </c>
      <c r="D430" t="s">
        <v>3855</v>
      </c>
      <c r="E430" s="2" t="s">
        <v>3856</v>
      </c>
      <c r="H430" s="3">
        <v>7000000</v>
      </c>
      <c r="I430" s="3">
        <v>16000000</v>
      </c>
      <c r="J430" s="3">
        <v>50000000</v>
      </c>
      <c r="K430" s="3">
        <v>190000000</v>
      </c>
      <c r="L430" s="3">
        <v>20000000</v>
      </c>
      <c r="P430" s="3">
        <v>35000000</v>
      </c>
      <c r="Q430" s="3">
        <v>106720000</v>
      </c>
      <c r="R430" s="3">
        <v>500000000</v>
      </c>
      <c r="S430" s="3">
        <v>1200000000</v>
      </c>
      <c r="T430" s="3">
        <v>1200000000</v>
      </c>
      <c r="W430" s="2" t="s">
        <v>3302</v>
      </c>
      <c r="X430" s="2" t="s">
        <v>3857</v>
      </c>
      <c r="Y430" s="2" t="s">
        <v>3858</v>
      </c>
      <c r="Z430" s="2" t="s">
        <v>3859</v>
      </c>
      <c r="AA430" s="2" t="s">
        <v>3860</v>
      </c>
      <c r="AB430" s="2" t="s">
        <v>3861</v>
      </c>
      <c r="AE430">
        <v>2013</v>
      </c>
      <c r="AF430">
        <v>2014</v>
      </c>
      <c r="AG430">
        <v>2015</v>
      </c>
      <c r="AH430">
        <v>2019</v>
      </c>
      <c r="AI430">
        <v>2022</v>
      </c>
      <c r="AJ430">
        <v>2022</v>
      </c>
      <c r="AL430" s="3">
        <v>20000000</v>
      </c>
      <c r="AM430" t="s">
        <v>92</v>
      </c>
      <c r="AN430" s="1">
        <v>44790</v>
      </c>
      <c r="AO430" s="3">
        <v>1200000000</v>
      </c>
      <c r="AQ430">
        <v>0</v>
      </c>
      <c r="AR430">
        <v>2107.9299999999998</v>
      </c>
      <c r="AS430">
        <v>866.57</v>
      </c>
      <c r="AT430">
        <v>162227.79</v>
      </c>
      <c r="AU430">
        <v>165117.68</v>
      </c>
      <c r="AV430">
        <v>181.61</v>
      </c>
      <c r="AY430">
        <v>2604</v>
      </c>
      <c r="AZ430">
        <v>281</v>
      </c>
      <c r="BA430">
        <v>395</v>
      </c>
      <c r="BB430">
        <v>6</v>
      </c>
      <c r="BC430">
        <v>47</v>
      </c>
      <c r="BD430">
        <v>66</v>
      </c>
      <c r="BG430">
        <v>63.89</v>
      </c>
      <c r="BH430">
        <v>89.85</v>
      </c>
      <c r="BI430">
        <v>72.23</v>
      </c>
      <c r="BJ430">
        <v>99.38</v>
      </c>
      <c r="BK430">
        <v>86.71</v>
      </c>
      <c r="BL430">
        <v>41.44</v>
      </c>
      <c r="BN430" t="s">
        <v>101</v>
      </c>
      <c r="BO430">
        <v>8.9700000000000006</v>
      </c>
      <c r="BP430" s="3">
        <v>337000000</v>
      </c>
      <c r="BQ430" s="20">
        <v>665</v>
      </c>
      <c r="BR430" s="20">
        <v>338</v>
      </c>
      <c r="BS430" s="20">
        <v>1512</v>
      </c>
      <c r="BT430" s="20">
        <v>783</v>
      </c>
      <c r="BU430" s="20">
        <v>217</v>
      </c>
      <c r="BW430" s="20">
        <v>2512</v>
      </c>
      <c r="BX430" s="22">
        <v>330501.58</v>
      </c>
      <c r="BY430">
        <v>13</v>
      </c>
      <c r="BZ430">
        <v>99.15</v>
      </c>
      <c r="CA430">
        <v>4.6900000000000004</v>
      </c>
      <c r="CC430">
        <v>11.24</v>
      </c>
    </row>
    <row r="431" spans="1:81" ht="34" x14ac:dyDescent="0.2">
      <c r="A431" t="s">
        <v>3862</v>
      </c>
      <c r="B431" t="s">
        <v>3863</v>
      </c>
      <c r="C431" t="s">
        <v>3864</v>
      </c>
      <c r="D431" t="s">
        <v>3865</v>
      </c>
      <c r="E431" s="2" t="s">
        <v>3866</v>
      </c>
      <c r="H431" s="3">
        <v>100000000</v>
      </c>
      <c r="I431" s="3">
        <v>250000000</v>
      </c>
      <c r="P431" s="3">
        <v>750000000</v>
      </c>
      <c r="Q431" s="3">
        <v>2000000000</v>
      </c>
      <c r="X431" s="2" t="s">
        <v>3867</v>
      </c>
      <c r="Y431" s="2" t="s">
        <v>3868</v>
      </c>
      <c r="AF431">
        <v>2012</v>
      </c>
      <c r="AG431">
        <v>2015</v>
      </c>
      <c r="AM431" t="s">
        <v>89</v>
      </c>
      <c r="AN431" s="1">
        <v>42579</v>
      </c>
      <c r="AO431" s="3">
        <v>7500000000</v>
      </c>
      <c r="AR431">
        <v>12787.02</v>
      </c>
      <c r="AS431">
        <v>311432.14</v>
      </c>
      <c r="AZ431">
        <v>22</v>
      </c>
      <c r="BA431">
        <v>1</v>
      </c>
      <c r="BH431">
        <v>98.7</v>
      </c>
      <c r="BI431">
        <v>100</v>
      </c>
      <c r="BN431" t="s">
        <v>133</v>
      </c>
      <c r="BO431">
        <v>3.75</v>
      </c>
      <c r="BP431" s="3">
        <v>350000000</v>
      </c>
      <c r="BR431" s="20">
        <v>1115</v>
      </c>
      <c r="BW431" s="20">
        <v>365</v>
      </c>
      <c r="BX431" s="22">
        <v>324219.15999999997</v>
      </c>
      <c r="BY431">
        <v>14</v>
      </c>
      <c r="BZ431">
        <v>99.08</v>
      </c>
      <c r="CC431">
        <v>3.75</v>
      </c>
    </row>
    <row r="432" spans="1:81" ht="85" x14ac:dyDescent="0.2">
      <c r="A432" t="s">
        <v>3869</v>
      </c>
      <c r="B432" t="s">
        <v>3870</v>
      </c>
      <c r="C432" t="s">
        <v>3871</v>
      </c>
      <c r="D432" t="s">
        <v>3872</v>
      </c>
      <c r="E432" s="2" t="s">
        <v>3873</v>
      </c>
      <c r="H432" s="3">
        <v>11000000</v>
      </c>
      <c r="I432" s="3">
        <v>30000000</v>
      </c>
      <c r="J432" s="3">
        <v>100000000</v>
      </c>
      <c r="K432" s="3">
        <v>200000000</v>
      </c>
      <c r="L432" s="3">
        <v>260000000</v>
      </c>
      <c r="P432" s="3">
        <v>55000000</v>
      </c>
      <c r="Q432" s="3">
        <v>200100000</v>
      </c>
      <c r="R432" s="3">
        <v>1000000000</v>
      </c>
      <c r="S432" s="3">
        <v>1700000000</v>
      </c>
      <c r="T432" s="3">
        <v>2400000000</v>
      </c>
      <c r="X432" s="2" t="s">
        <v>3874</v>
      </c>
      <c r="Y432" s="2" t="s">
        <v>3875</v>
      </c>
      <c r="Z432" s="2" t="s">
        <v>3876</v>
      </c>
      <c r="AA432" s="2" t="s">
        <v>3877</v>
      </c>
      <c r="AB432" s="2" t="s">
        <v>3878</v>
      </c>
      <c r="AF432">
        <v>2013</v>
      </c>
      <c r="AG432">
        <v>2015</v>
      </c>
      <c r="AH432">
        <v>2015</v>
      </c>
      <c r="AI432">
        <v>2017</v>
      </c>
      <c r="AJ432">
        <v>2019</v>
      </c>
      <c r="AL432" s="3">
        <v>1350000</v>
      </c>
      <c r="AM432" t="s">
        <v>114</v>
      </c>
      <c r="AN432" s="1">
        <v>43641</v>
      </c>
      <c r="AO432" s="3">
        <v>2400000000</v>
      </c>
      <c r="AR432">
        <v>8407.57</v>
      </c>
      <c r="AS432">
        <v>156290.74</v>
      </c>
      <c r="AT432">
        <v>61076.81</v>
      </c>
      <c r="AU432">
        <v>64565.04</v>
      </c>
      <c r="AV432">
        <v>23991.63</v>
      </c>
      <c r="AZ432">
        <v>59</v>
      </c>
      <c r="BA432">
        <v>23</v>
      </c>
      <c r="BB432">
        <v>15</v>
      </c>
      <c r="BC432">
        <v>2</v>
      </c>
      <c r="BD432">
        <v>10</v>
      </c>
      <c r="BH432">
        <v>97.11</v>
      </c>
      <c r="BI432">
        <v>98.45</v>
      </c>
      <c r="BJ432">
        <v>97.85</v>
      </c>
      <c r="BK432">
        <v>99.64</v>
      </c>
      <c r="BL432">
        <v>93.43</v>
      </c>
      <c r="BN432" t="s">
        <v>101</v>
      </c>
      <c r="BO432">
        <v>9.57</v>
      </c>
      <c r="BP432" s="3">
        <v>683350000</v>
      </c>
      <c r="BR432" s="20">
        <v>440</v>
      </c>
      <c r="BS432" s="20">
        <v>157</v>
      </c>
      <c r="BT432" s="20">
        <v>853</v>
      </c>
      <c r="BU432" s="20">
        <v>552</v>
      </c>
      <c r="BW432" s="20">
        <v>1562</v>
      </c>
      <c r="BX432" s="22">
        <v>314331.78999999998</v>
      </c>
      <c r="BY432">
        <v>15</v>
      </c>
      <c r="BZ432">
        <v>99.01</v>
      </c>
      <c r="CA432">
        <v>11.99</v>
      </c>
      <c r="CB432">
        <v>8.5</v>
      </c>
      <c r="CC432">
        <v>11.99</v>
      </c>
    </row>
    <row r="433" spans="1:81" ht="51" x14ac:dyDescent="0.2">
      <c r="A433" t="s">
        <v>3879</v>
      </c>
      <c r="B433" t="s">
        <v>3880</v>
      </c>
      <c r="C433" t="s">
        <v>3881</v>
      </c>
      <c r="D433" t="s">
        <v>3882</v>
      </c>
      <c r="E433" s="2" t="s">
        <v>3883</v>
      </c>
      <c r="H433" s="3">
        <v>11200000</v>
      </c>
      <c r="I433" s="3">
        <v>20000000</v>
      </c>
      <c r="J433" s="3">
        <v>22000000</v>
      </c>
      <c r="K433" s="3">
        <v>130000000</v>
      </c>
      <c r="P433" s="3">
        <v>56000000</v>
      </c>
      <c r="Q433" s="3">
        <v>133400000</v>
      </c>
      <c r="R433" s="3">
        <v>220000000</v>
      </c>
      <c r="S433" s="3">
        <v>1500000000</v>
      </c>
      <c r="W433" s="2" t="s">
        <v>3884</v>
      </c>
      <c r="X433" s="2" t="s">
        <v>3885</v>
      </c>
      <c r="Y433" s="2" t="s">
        <v>3886</v>
      </c>
      <c r="Z433" s="2" t="s">
        <v>3887</v>
      </c>
      <c r="AA433" s="2" t="s">
        <v>3888</v>
      </c>
      <c r="AE433">
        <v>2011</v>
      </c>
      <c r="AF433">
        <v>2012</v>
      </c>
      <c r="AG433">
        <v>2015</v>
      </c>
      <c r="AH433">
        <v>2019</v>
      </c>
      <c r="AI433">
        <v>2021</v>
      </c>
      <c r="AL433" s="3">
        <v>130000000</v>
      </c>
      <c r="AM433" t="s">
        <v>91</v>
      </c>
      <c r="AN433" s="1">
        <v>44425</v>
      </c>
      <c r="AO433" s="3">
        <v>1500000000</v>
      </c>
      <c r="AQ433">
        <v>0</v>
      </c>
      <c r="AR433">
        <v>1804.83</v>
      </c>
      <c r="AS433">
        <v>69456.42</v>
      </c>
      <c r="AT433">
        <v>50345.73</v>
      </c>
      <c r="AU433">
        <v>191630.34</v>
      </c>
      <c r="AY433">
        <v>1</v>
      </c>
      <c r="AZ433">
        <v>164</v>
      </c>
      <c r="BA433">
        <v>64</v>
      </c>
      <c r="BB433">
        <v>68</v>
      </c>
      <c r="BC433">
        <v>75</v>
      </c>
      <c r="BG433">
        <v>100</v>
      </c>
      <c r="BH433">
        <v>89.93</v>
      </c>
      <c r="BI433">
        <v>95.56</v>
      </c>
      <c r="BJ433">
        <v>91.65</v>
      </c>
      <c r="BK433">
        <v>86.19</v>
      </c>
      <c r="BN433" t="s">
        <v>101</v>
      </c>
      <c r="BO433">
        <v>9.4499999999999993</v>
      </c>
      <c r="BP433" s="3">
        <v>183200000</v>
      </c>
      <c r="BQ433" s="20">
        <v>288</v>
      </c>
      <c r="BR433" s="20">
        <v>1028</v>
      </c>
      <c r="BS433" s="20">
        <v>1485</v>
      </c>
      <c r="BT433" s="20">
        <v>797</v>
      </c>
      <c r="BW433" s="20">
        <v>2282</v>
      </c>
      <c r="BX433" s="22">
        <v>313237.32</v>
      </c>
      <c r="BY433">
        <v>16</v>
      </c>
      <c r="BZ433">
        <v>98.94</v>
      </c>
      <c r="CA433">
        <v>1.65</v>
      </c>
      <c r="CC433">
        <v>11.24</v>
      </c>
    </row>
    <row r="434" spans="1:81" ht="102" x14ac:dyDescent="0.2">
      <c r="A434" t="s">
        <v>3889</v>
      </c>
      <c r="B434" t="s">
        <v>3890</v>
      </c>
      <c r="C434" t="s">
        <v>3891</v>
      </c>
      <c r="D434" t="s">
        <v>3892</v>
      </c>
      <c r="E434" s="2" t="s">
        <v>3893</v>
      </c>
      <c r="H434" s="3">
        <v>17500000</v>
      </c>
      <c r="I434" s="3">
        <v>40000000</v>
      </c>
      <c r="J434" s="3">
        <v>176000000</v>
      </c>
      <c r="K434" s="3">
        <v>100000000</v>
      </c>
      <c r="P434" s="3">
        <v>87500000</v>
      </c>
      <c r="Q434" s="3">
        <v>266800000</v>
      </c>
      <c r="R434" s="3">
        <v>1760000000</v>
      </c>
      <c r="S434" s="3">
        <v>1100000000</v>
      </c>
      <c r="X434" s="2" t="s">
        <v>3894</v>
      </c>
      <c r="Y434" s="2" t="s">
        <v>3895</v>
      </c>
      <c r="Z434" s="2" t="s">
        <v>3896</v>
      </c>
      <c r="AA434" s="2" t="s">
        <v>3897</v>
      </c>
      <c r="AF434">
        <v>2014</v>
      </c>
      <c r="AG434">
        <v>2015</v>
      </c>
      <c r="AH434">
        <v>2019</v>
      </c>
      <c r="AI434">
        <v>2021</v>
      </c>
      <c r="AL434" s="3">
        <v>100000000</v>
      </c>
      <c r="AM434" t="s">
        <v>91</v>
      </c>
      <c r="AN434" s="1">
        <v>44530</v>
      </c>
      <c r="AO434" s="3">
        <v>1100000000</v>
      </c>
      <c r="AR434">
        <v>13956.77</v>
      </c>
      <c r="AS434">
        <v>132530.78</v>
      </c>
      <c r="AT434">
        <v>78845.440000000002</v>
      </c>
      <c r="AU434">
        <v>42153.87</v>
      </c>
      <c r="AZ434">
        <v>76</v>
      </c>
      <c r="BA434">
        <v>37</v>
      </c>
      <c r="BB434">
        <v>32</v>
      </c>
      <c r="BC434">
        <v>188</v>
      </c>
      <c r="BH434">
        <v>97.28</v>
      </c>
      <c r="BI434">
        <v>97.46</v>
      </c>
      <c r="BJ434">
        <v>96.13</v>
      </c>
      <c r="BK434">
        <v>65.11</v>
      </c>
      <c r="BN434" t="s">
        <v>101</v>
      </c>
      <c r="BO434">
        <v>3.46</v>
      </c>
      <c r="BP434" s="3">
        <v>553500000</v>
      </c>
      <c r="BR434" s="20">
        <v>343</v>
      </c>
      <c r="BS434" s="20">
        <v>1650</v>
      </c>
      <c r="BT434" s="20">
        <v>798</v>
      </c>
      <c r="BW434" s="20">
        <v>2448</v>
      </c>
      <c r="BX434" s="22">
        <v>267486.86</v>
      </c>
      <c r="BY434">
        <v>17</v>
      </c>
      <c r="BZ434">
        <v>98.87</v>
      </c>
      <c r="CA434">
        <v>6.6</v>
      </c>
      <c r="CC434">
        <v>4.12</v>
      </c>
    </row>
    <row r="435" spans="1:81" ht="51" x14ac:dyDescent="0.2">
      <c r="A435" t="s">
        <v>3898</v>
      </c>
      <c r="B435" t="s">
        <v>3899</v>
      </c>
      <c r="C435" t="s">
        <v>3900</v>
      </c>
      <c r="D435" t="s">
        <v>3901</v>
      </c>
      <c r="E435" s="2" t="s">
        <v>3902</v>
      </c>
      <c r="H435" s="3">
        <v>13000000</v>
      </c>
      <c r="I435" s="3">
        <v>50000000</v>
      </c>
      <c r="J435" s="3">
        <v>110000000</v>
      </c>
      <c r="K435" s="3">
        <v>363000000</v>
      </c>
      <c r="L435" s="3">
        <v>323000000</v>
      </c>
      <c r="M435" s="3">
        <v>280025000</v>
      </c>
      <c r="P435" s="3">
        <v>65000000</v>
      </c>
      <c r="Q435" s="3">
        <v>333500000</v>
      </c>
      <c r="R435" s="3">
        <v>1300000000</v>
      </c>
      <c r="S435" s="3">
        <v>5600000000</v>
      </c>
      <c r="T435" s="3">
        <v>7600000000</v>
      </c>
      <c r="U435" s="3">
        <v>8300025000</v>
      </c>
      <c r="W435" s="2" t="s">
        <v>3903</v>
      </c>
      <c r="X435" s="2" t="s">
        <v>3904</v>
      </c>
      <c r="Y435" s="2" t="s">
        <v>3905</v>
      </c>
      <c r="Z435" s="2" t="s">
        <v>3906</v>
      </c>
      <c r="AA435" s="2" t="s">
        <v>3907</v>
      </c>
      <c r="AB435" s="2" t="s">
        <v>3908</v>
      </c>
      <c r="AC435" s="2" t="s">
        <v>3909</v>
      </c>
      <c r="AE435">
        <v>2013</v>
      </c>
      <c r="AF435">
        <v>2014</v>
      </c>
      <c r="AG435">
        <v>2015</v>
      </c>
      <c r="AH435">
        <v>2017</v>
      </c>
      <c r="AI435">
        <v>2018</v>
      </c>
      <c r="AJ435">
        <v>2019</v>
      </c>
      <c r="AK435">
        <v>2020</v>
      </c>
      <c r="AL435" s="3">
        <v>2400000000</v>
      </c>
      <c r="AM435" t="s">
        <v>695</v>
      </c>
      <c r="AN435" s="1">
        <v>44225</v>
      </c>
      <c r="AQ435">
        <v>19.75</v>
      </c>
      <c r="AR435">
        <v>2503.34</v>
      </c>
      <c r="AS435">
        <v>11596.06</v>
      </c>
      <c r="AT435">
        <v>38136.47</v>
      </c>
      <c r="AU435">
        <v>166691.41</v>
      </c>
      <c r="AV435">
        <v>26539.49</v>
      </c>
      <c r="AW435">
        <v>4519.54</v>
      </c>
      <c r="AY435">
        <v>1598</v>
      </c>
      <c r="AZ435">
        <v>236</v>
      </c>
      <c r="BA435">
        <v>178</v>
      </c>
      <c r="BB435">
        <v>34</v>
      </c>
      <c r="BC435">
        <v>1</v>
      </c>
      <c r="BD435">
        <v>9</v>
      </c>
      <c r="BE435">
        <v>6</v>
      </c>
      <c r="BG435">
        <v>77.849999999999994</v>
      </c>
      <c r="BH435">
        <v>91.48</v>
      </c>
      <c r="BI435">
        <v>87.53</v>
      </c>
      <c r="BJ435">
        <v>95.32</v>
      </c>
      <c r="BK435">
        <v>100</v>
      </c>
      <c r="BL435">
        <v>94.16</v>
      </c>
      <c r="BM435">
        <v>92.19</v>
      </c>
      <c r="BN435" t="s">
        <v>133</v>
      </c>
      <c r="BP435" s="3">
        <v>6234466886</v>
      </c>
      <c r="BQ435" s="20">
        <v>523</v>
      </c>
      <c r="BR435" s="20">
        <v>226</v>
      </c>
      <c r="BS435" s="20">
        <v>720</v>
      </c>
      <c r="BT435" s="20">
        <v>379</v>
      </c>
      <c r="BU435" s="20">
        <v>438</v>
      </c>
      <c r="BV435" s="20">
        <v>287</v>
      </c>
      <c r="BW435" s="20">
        <v>2094</v>
      </c>
      <c r="BX435" s="22">
        <v>250006.06</v>
      </c>
      <c r="BY435">
        <v>18</v>
      </c>
      <c r="BZ435">
        <v>98.8</v>
      </c>
      <c r="CA435">
        <v>24.89</v>
      </c>
      <c r="CB435">
        <v>3.9</v>
      </c>
      <c r="CC435">
        <v>0</v>
      </c>
    </row>
    <row r="436" spans="1:81" ht="51" x14ac:dyDescent="0.2">
      <c r="A436" t="s">
        <v>3910</v>
      </c>
      <c r="B436" t="s">
        <v>3911</v>
      </c>
      <c r="C436" t="s">
        <v>3912</v>
      </c>
      <c r="D436" t="s">
        <v>3913</v>
      </c>
      <c r="E436" s="2" t="s">
        <v>3914</v>
      </c>
      <c r="H436" s="3">
        <v>10000000</v>
      </c>
      <c r="I436" s="3">
        <v>41000000</v>
      </c>
      <c r="J436" s="3">
        <v>61000000</v>
      </c>
      <c r="K436" s="3">
        <v>180000000</v>
      </c>
      <c r="L436" s="3">
        <v>261000000</v>
      </c>
      <c r="P436" s="3">
        <v>50000000</v>
      </c>
      <c r="Q436" s="3">
        <v>273470000</v>
      </c>
      <c r="R436" s="3">
        <v>610000000</v>
      </c>
      <c r="S436" s="3">
        <v>1300000000</v>
      </c>
      <c r="T436" s="3">
        <v>3561000000</v>
      </c>
      <c r="X436" s="2" t="s">
        <v>3915</v>
      </c>
      <c r="Y436" s="2" t="s">
        <v>2491</v>
      </c>
      <c r="Z436" s="2" t="s">
        <v>3916</v>
      </c>
      <c r="AA436" s="2" t="s">
        <v>3917</v>
      </c>
      <c r="AB436" s="2" t="s">
        <v>3918</v>
      </c>
      <c r="AF436">
        <v>2015</v>
      </c>
      <c r="AG436">
        <v>2015</v>
      </c>
      <c r="AH436">
        <v>2016</v>
      </c>
      <c r="AI436">
        <v>2017</v>
      </c>
      <c r="AJ436">
        <v>2019</v>
      </c>
      <c r="AL436" s="3">
        <v>1300000</v>
      </c>
      <c r="AM436" t="s">
        <v>114</v>
      </c>
      <c r="AN436" s="1">
        <v>44185</v>
      </c>
      <c r="AO436" s="3">
        <v>3561000000</v>
      </c>
      <c r="AR436">
        <v>12931.33</v>
      </c>
      <c r="AS436">
        <v>110730.15</v>
      </c>
      <c r="AT436">
        <v>69453.95</v>
      </c>
      <c r="AU436">
        <v>36975.79</v>
      </c>
      <c r="AV436">
        <v>16511.740000000002</v>
      </c>
      <c r="AZ436">
        <v>82</v>
      </c>
      <c r="BA436">
        <v>48</v>
      </c>
      <c r="BB436">
        <v>10</v>
      </c>
      <c r="BC436">
        <v>12</v>
      </c>
      <c r="BD436">
        <v>19</v>
      </c>
      <c r="BH436">
        <v>97.81</v>
      </c>
      <c r="BI436">
        <v>96.69</v>
      </c>
      <c r="BJ436">
        <v>98.46</v>
      </c>
      <c r="BK436">
        <v>96.01</v>
      </c>
      <c r="BL436">
        <v>86.86</v>
      </c>
      <c r="BN436" t="s">
        <v>101</v>
      </c>
      <c r="BO436">
        <v>10.39</v>
      </c>
      <c r="BP436" s="3">
        <v>554300000</v>
      </c>
      <c r="BR436" s="20">
        <v>63</v>
      </c>
      <c r="BS436" s="20">
        <v>448</v>
      </c>
      <c r="BT436" s="20">
        <v>255</v>
      </c>
      <c r="BU436" s="20">
        <v>627</v>
      </c>
      <c r="BW436" s="20">
        <v>2035</v>
      </c>
      <c r="BX436" s="22">
        <v>246602.96</v>
      </c>
      <c r="BY436">
        <v>19</v>
      </c>
      <c r="BZ436">
        <v>98.73</v>
      </c>
      <c r="CA436">
        <v>13.02</v>
      </c>
      <c r="CB436">
        <v>4.75</v>
      </c>
      <c r="CC436">
        <v>13.02</v>
      </c>
    </row>
    <row r="437" spans="1:81" ht="68" x14ac:dyDescent="0.2">
      <c r="A437" t="s">
        <v>3919</v>
      </c>
      <c r="B437" t="s">
        <v>3920</v>
      </c>
      <c r="C437" t="s">
        <v>3921</v>
      </c>
      <c r="D437" t="s">
        <v>3922</v>
      </c>
      <c r="E437" s="2" t="s">
        <v>3923</v>
      </c>
      <c r="H437" s="3">
        <v>25000000</v>
      </c>
      <c r="I437" s="3">
        <v>57000000</v>
      </c>
      <c r="J437" s="3">
        <v>50000000</v>
      </c>
      <c r="P437" s="3">
        <v>125000000</v>
      </c>
      <c r="Q437" s="3">
        <v>457000000</v>
      </c>
      <c r="R437" s="3">
        <v>600000000</v>
      </c>
      <c r="X437" s="2" t="s">
        <v>3924</v>
      </c>
      <c r="Y437" s="2" t="s">
        <v>3925</v>
      </c>
      <c r="Z437" s="2" t="s">
        <v>3926</v>
      </c>
      <c r="AF437">
        <v>2014</v>
      </c>
      <c r="AG437">
        <v>2015</v>
      </c>
      <c r="AH437">
        <v>2016</v>
      </c>
      <c r="AL437" s="3">
        <v>30967569</v>
      </c>
      <c r="AM437" t="s">
        <v>114</v>
      </c>
      <c r="AN437" s="1">
        <v>42481</v>
      </c>
      <c r="AO437" s="3">
        <v>600000000</v>
      </c>
      <c r="AR437">
        <v>23418.7</v>
      </c>
      <c r="AS437">
        <v>153861.23000000001</v>
      </c>
      <c r="AT437">
        <v>63988.88</v>
      </c>
      <c r="AZ437">
        <v>8</v>
      </c>
      <c r="BA437">
        <v>33</v>
      </c>
      <c r="BB437">
        <v>15</v>
      </c>
      <c r="BH437">
        <v>99.75</v>
      </c>
      <c r="BI437">
        <v>97.74</v>
      </c>
      <c r="BJ437">
        <v>97.6</v>
      </c>
      <c r="BO437">
        <v>1.18</v>
      </c>
      <c r="BP437" s="3">
        <v>162967569</v>
      </c>
      <c r="BR437" s="20">
        <v>609</v>
      </c>
      <c r="BS437" s="20">
        <v>205</v>
      </c>
      <c r="BW437" s="20">
        <v>205</v>
      </c>
      <c r="BX437" s="22">
        <v>241268.81</v>
      </c>
      <c r="BY437">
        <v>20</v>
      </c>
      <c r="BZ437">
        <v>98.66</v>
      </c>
      <c r="CA437">
        <v>1.31</v>
      </c>
      <c r="CB437">
        <v>1.31</v>
      </c>
      <c r="CC437">
        <v>1.31</v>
      </c>
    </row>
    <row r="438" spans="1:81" ht="85" x14ac:dyDescent="0.2">
      <c r="A438" t="s">
        <v>3927</v>
      </c>
      <c r="B438" t="s">
        <v>3928</v>
      </c>
      <c r="C438" t="s">
        <v>3929</v>
      </c>
      <c r="D438" t="s">
        <v>3930</v>
      </c>
      <c r="E438" s="2" t="s">
        <v>3931</v>
      </c>
      <c r="H438" s="3">
        <v>100000000</v>
      </c>
      <c r="I438" s="3">
        <v>35000000</v>
      </c>
      <c r="J438" s="3">
        <v>160000000</v>
      </c>
      <c r="K438" s="3">
        <v>130000000</v>
      </c>
      <c r="L438" s="3">
        <v>500000000</v>
      </c>
      <c r="P438" s="3">
        <v>500000000</v>
      </c>
      <c r="Q438" s="3">
        <v>233450000</v>
      </c>
      <c r="R438" s="3">
        <v>1600000000</v>
      </c>
      <c r="S438" s="3">
        <v>1200000000</v>
      </c>
      <c r="T438" s="3">
        <v>10000000000</v>
      </c>
      <c r="X438" s="2" t="s">
        <v>3932</v>
      </c>
      <c r="Y438" s="2" t="s">
        <v>3933</v>
      </c>
      <c r="Z438" s="2" t="s">
        <v>3934</v>
      </c>
      <c r="AA438" s="2" t="s">
        <v>3935</v>
      </c>
      <c r="AB438" s="2" t="s">
        <v>3936</v>
      </c>
      <c r="AF438">
        <v>2015</v>
      </c>
      <c r="AG438">
        <v>2015</v>
      </c>
      <c r="AH438">
        <v>2016</v>
      </c>
      <c r="AI438">
        <v>2017</v>
      </c>
      <c r="AJ438">
        <v>2019</v>
      </c>
      <c r="AL438" s="3">
        <v>300000000</v>
      </c>
      <c r="AM438" t="s">
        <v>355</v>
      </c>
      <c r="AN438" s="1">
        <v>43494</v>
      </c>
      <c r="AR438">
        <v>6334.68</v>
      </c>
      <c r="AS438">
        <v>157352.07</v>
      </c>
      <c r="AT438">
        <v>62097.77</v>
      </c>
      <c r="AU438">
        <v>12807.37</v>
      </c>
      <c r="AV438">
        <v>0</v>
      </c>
      <c r="AZ438">
        <v>176</v>
      </c>
      <c r="BA438">
        <v>18</v>
      </c>
      <c r="BB438">
        <v>17</v>
      </c>
      <c r="BC438">
        <v>46</v>
      </c>
      <c r="BD438">
        <v>94</v>
      </c>
      <c r="BH438">
        <v>95.26</v>
      </c>
      <c r="BI438">
        <v>98.8</v>
      </c>
      <c r="BJ438">
        <v>97.26</v>
      </c>
      <c r="BK438">
        <v>83.7</v>
      </c>
      <c r="BL438">
        <v>32.119999999999997</v>
      </c>
      <c r="BN438" t="s">
        <v>133</v>
      </c>
      <c r="BP438" s="3">
        <v>1625000000</v>
      </c>
      <c r="BR438" s="20">
        <v>74</v>
      </c>
      <c r="BS438" s="20">
        <v>171</v>
      </c>
      <c r="BT438" s="20">
        <v>355</v>
      </c>
      <c r="BU438" s="20">
        <v>629</v>
      </c>
      <c r="BW438" s="20">
        <v>1155</v>
      </c>
      <c r="BX438" s="22">
        <v>238591.89</v>
      </c>
      <c r="BY438">
        <v>21</v>
      </c>
      <c r="BZ438">
        <v>98.59</v>
      </c>
      <c r="CA438">
        <v>42.84</v>
      </c>
      <c r="CB438">
        <v>5.14</v>
      </c>
      <c r="CC438">
        <v>0</v>
      </c>
    </row>
    <row r="439" spans="1:81" ht="51" x14ac:dyDescent="0.2">
      <c r="A439" t="s">
        <v>3937</v>
      </c>
      <c r="B439" t="s">
        <v>3938</v>
      </c>
      <c r="C439" t="s">
        <v>3939</v>
      </c>
      <c r="D439" t="s">
        <v>3940</v>
      </c>
      <c r="E439" s="2" t="s">
        <v>3941</v>
      </c>
      <c r="F439" s="3">
        <v>120000</v>
      </c>
      <c r="G439" s="3">
        <v>600000</v>
      </c>
      <c r="H439" s="3">
        <v>15000000</v>
      </c>
      <c r="I439" s="3">
        <v>27000000</v>
      </c>
      <c r="J439" s="3">
        <v>64000000</v>
      </c>
      <c r="K439" s="3">
        <v>175000000</v>
      </c>
      <c r="N439" s="3">
        <v>2400000</v>
      </c>
      <c r="O439" s="3">
        <v>6000000</v>
      </c>
      <c r="P439" s="3">
        <v>75000000</v>
      </c>
      <c r="Q439" s="3">
        <v>180090000</v>
      </c>
      <c r="R439" s="3">
        <v>640000000</v>
      </c>
      <c r="S439" s="3">
        <v>1500000000</v>
      </c>
      <c r="V439" s="2" t="s">
        <v>93</v>
      </c>
      <c r="W439" s="2" t="s">
        <v>3942</v>
      </c>
      <c r="X439" s="2" t="s">
        <v>3943</v>
      </c>
      <c r="Y439" s="2" t="s">
        <v>3944</v>
      </c>
      <c r="Z439" s="2" t="s">
        <v>3945</v>
      </c>
      <c r="AA439" s="2" t="s">
        <v>3946</v>
      </c>
      <c r="AD439">
        <v>2011</v>
      </c>
      <c r="AE439">
        <v>2013</v>
      </c>
      <c r="AF439">
        <v>2014</v>
      </c>
      <c r="AG439">
        <v>2015</v>
      </c>
      <c r="AH439">
        <v>2017</v>
      </c>
      <c r="AI439">
        <v>2019</v>
      </c>
      <c r="AL439" s="3">
        <v>175000000</v>
      </c>
      <c r="AM439" t="s">
        <v>91</v>
      </c>
      <c r="AN439" s="1">
        <v>43557</v>
      </c>
      <c r="AO439" s="3">
        <v>3200000000</v>
      </c>
      <c r="AP439">
        <v>0</v>
      </c>
      <c r="AQ439">
        <v>64.489999999999995</v>
      </c>
      <c r="AR439">
        <v>20635.28</v>
      </c>
      <c r="AS439">
        <v>82896.86</v>
      </c>
      <c r="AT439">
        <v>50593.18</v>
      </c>
      <c r="AU439">
        <v>84356.56</v>
      </c>
      <c r="AX439">
        <v>1</v>
      </c>
      <c r="AY439">
        <v>1058</v>
      </c>
      <c r="AZ439">
        <v>14</v>
      </c>
      <c r="BA439">
        <v>62</v>
      </c>
      <c r="BB439">
        <v>29</v>
      </c>
      <c r="BC439">
        <v>17</v>
      </c>
      <c r="BF439">
        <v>100</v>
      </c>
      <c r="BG439">
        <v>85.34</v>
      </c>
      <c r="BH439">
        <v>99.53</v>
      </c>
      <c r="BI439">
        <v>95.7</v>
      </c>
      <c r="BJ439">
        <v>96.03</v>
      </c>
      <c r="BK439">
        <v>95.34</v>
      </c>
      <c r="BN439" t="s">
        <v>133</v>
      </c>
      <c r="BO439">
        <v>14.93</v>
      </c>
      <c r="BP439" s="3">
        <v>283720000</v>
      </c>
      <c r="BQ439" s="20">
        <v>631</v>
      </c>
      <c r="BR439" s="20">
        <v>366</v>
      </c>
      <c r="BS439" s="20">
        <v>643</v>
      </c>
      <c r="BT439" s="20">
        <v>628</v>
      </c>
      <c r="BW439" s="20">
        <v>1271</v>
      </c>
      <c r="BX439" s="22">
        <v>238546.37</v>
      </c>
      <c r="BY439">
        <v>22</v>
      </c>
      <c r="BZ439">
        <v>98.52</v>
      </c>
      <c r="CA439">
        <v>8.33</v>
      </c>
      <c r="CB439">
        <v>3.55</v>
      </c>
      <c r="CC439">
        <v>17.77</v>
      </c>
    </row>
    <row r="440" spans="1:81" ht="68" x14ac:dyDescent="0.2">
      <c r="A440" t="s">
        <v>3947</v>
      </c>
      <c r="B440" t="s">
        <v>3948</v>
      </c>
      <c r="C440" t="s">
        <v>3949</v>
      </c>
      <c r="D440" t="s">
        <v>3950</v>
      </c>
      <c r="E440" s="2" t="s">
        <v>3951</v>
      </c>
      <c r="H440" s="3">
        <v>11000000</v>
      </c>
      <c r="I440" s="3">
        <v>45000000</v>
      </c>
      <c r="P440" s="3">
        <v>55000000</v>
      </c>
      <c r="Q440" s="3">
        <v>300150000</v>
      </c>
      <c r="W440" s="2" t="s">
        <v>3952</v>
      </c>
      <c r="X440" s="2" t="s">
        <v>3953</v>
      </c>
      <c r="Y440" s="2" t="s">
        <v>3954</v>
      </c>
      <c r="AE440">
        <v>2012</v>
      </c>
      <c r="AF440">
        <v>2014</v>
      </c>
      <c r="AG440">
        <v>2015</v>
      </c>
      <c r="AL440" s="3">
        <v>6392457</v>
      </c>
      <c r="AM440" t="s">
        <v>114</v>
      </c>
      <c r="AN440" s="1">
        <v>42235</v>
      </c>
      <c r="AO440" s="3">
        <v>300150000</v>
      </c>
      <c r="AQ440">
        <v>47.58</v>
      </c>
      <c r="AR440">
        <v>21089.54</v>
      </c>
      <c r="AS440">
        <v>207592.97</v>
      </c>
      <c r="AY440">
        <v>1045</v>
      </c>
      <c r="AZ440">
        <v>12</v>
      </c>
      <c r="BA440">
        <v>6</v>
      </c>
      <c r="BG440">
        <v>79.650000000000006</v>
      </c>
      <c r="BH440">
        <v>99.6</v>
      </c>
      <c r="BI440">
        <v>99.65</v>
      </c>
      <c r="BO440">
        <v>1</v>
      </c>
      <c r="BP440" s="3">
        <v>64392457</v>
      </c>
      <c r="BQ440" s="20">
        <v>630</v>
      </c>
      <c r="BR440" s="20">
        <v>539</v>
      </c>
      <c r="BW440" s="20">
        <v>0</v>
      </c>
      <c r="BX440" s="22">
        <v>228730.09</v>
      </c>
      <c r="BY440">
        <v>23</v>
      </c>
      <c r="BZ440">
        <v>98.45</v>
      </c>
      <c r="CC440">
        <v>1</v>
      </c>
    </row>
    <row r="441" spans="1:81" ht="68" x14ac:dyDescent="0.2">
      <c r="A441" t="s">
        <v>3955</v>
      </c>
      <c r="B441" t="s">
        <v>3956</v>
      </c>
      <c r="C441" t="s">
        <v>3957</v>
      </c>
      <c r="D441" t="s">
        <v>3958</v>
      </c>
      <c r="E441" s="2" t="s">
        <v>3959</v>
      </c>
      <c r="G441" s="3">
        <v>1100000</v>
      </c>
      <c r="H441" s="3">
        <v>18000000</v>
      </c>
      <c r="I441" s="3">
        <v>50000000</v>
      </c>
      <c r="O441" s="3">
        <v>11000000</v>
      </c>
      <c r="P441" s="3">
        <v>110000000</v>
      </c>
      <c r="Q441" s="3">
        <v>419000000</v>
      </c>
      <c r="W441" s="2" t="s">
        <v>3960</v>
      </c>
      <c r="X441" s="2" t="s">
        <v>3961</v>
      </c>
      <c r="Y441" s="2" t="s">
        <v>3962</v>
      </c>
      <c r="AE441">
        <v>2012</v>
      </c>
      <c r="AF441">
        <v>2014</v>
      </c>
      <c r="AG441">
        <v>2015</v>
      </c>
      <c r="AL441" s="3">
        <v>50000000</v>
      </c>
      <c r="AM441" t="s">
        <v>89</v>
      </c>
      <c r="AN441" s="1">
        <v>42326</v>
      </c>
      <c r="AO441" s="3">
        <v>875000000</v>
      </c>
      <c r="AQ441">
        <v>2852.07</v>
      </c>
      <c r="AR441">
        <v>26295.86</v>
      </c>
      <c r="AS441">
        <v>198394.3</v>
      </c>
      <c r="AY441">
        <v>46</v>
      </c>
      <c r="AZ441">
        <v>4</v>
      </c>
      <c r="BA441">
        <v>8</v>
      </c>
      <c r="BG441">
        <v>99.12</v>
      </c>
      <c r="BH441">
        <v>99.89</v>
      </c>
      <c r="BI441">
        <v>99.51</v>
      </c>
      <c r="BO441">
        <v>2.09</v>
      </c>
      <c r="BP441" s="3">
        <v>69100000</v>
      </c>
      <c r="BQ441" s="20">
        <v>773</v>
      </c>
      <c r="BR441" s="20">
        <v>495</v>
      </c>
      <c r="BW441" s="20">
        <v>0</v>
      </c>
      <c r="BX441" s="22">
        <v>227542.23</v>
      </c>
      <c r="BY441">
        <v>24</v>
      </c>
      <c r="BZ441">
        <v>98.38</v>
      </c>
      <c r="CC441">
        <v>2.09</v>
      </c>
    </row>
    <row r="442" spans="1:81" ht="68" x14ac:dyDescent="0.2">
      <c r="A442" t="s">
        <v>3963</v>
      </c>
      <c r="B442" t="s">
        <v>3964</v>
      </c>
      <c r="C442" t="s">
        <v>3965</v>
      </c>
      <c r="D442" t="s">
        <v>3966</v>
      </c>
      <c r="E442" s="2" t="s">
        <v>3967</v>
      </c>
      <c r="F442" s="3">
        <v>118000</v>
      </c>
      <c r="G442" s="3">
        <v>1700000</v>
      </c>
      <c r="H442" s="3">
        <v>7500000</v>
      </c>
      <c r="I442" s="3">
        <v>25000000</v>
      </c>
      <c r="J442" s="3">
        <v>21250000</v>
      </c>
      <c r="K442" s="3">
        <v>52000000</v>
      </c>
      <c r="N442" s="3">
        <v>2360000</v>
      </c>
      <c r="O442" s="3">
        <v>17000000</v>
      </c>
      <c r="P442" s="3">
        <v>37500000</v>
      </c>
      <c r="Q442" s="3">
        <v>166750000</v>
      </c>
      <c r="R442" s="3">
        <v>212500000</v>
      </c>
      <c r="S442" s="3">
        <v>450000000</v>
      </c>
      <c r="V442" s="2" t="s">
        <v>821</v>
      </c>
      <c r="W442" s="2" t="s">
        <v>3968</v>
      </c>
      <c r="X442" s="2" t="s">
        <v>3969</v>
      </c>
      <c r="Y442" s="2" t="s">
        <v>3970</v>
      </c>
      <c r="Z442" s="2" t="s">
        <v>3971</v>
      </c>
      <c r="AA442" s="2" t="s">
        <v>3972</v>
      </c>
      <c r="AD442">
        <v>2013</v>
      </c>
      <c r="AE442">
        <v>2013</v>
      </c>
      <c r="AF442">
        <v>2014</v>
      </c>
      <c r="AG442">
        <v>2015</v>
      </c>
      <c r="AH442">
        <v>2017</v>
      </c>
      <c r="AI442">
        <v>2020</v>
      </c>
      <c r="AL442" s="3">
        <v>52000000</v>
      </c>
      <c r="AM442" t="s">
        <v>91</v>
      </c>
      <c r="AN442" s="1">
        <v>43979</v>
      </c>
      <c r="AO442" s="3">
        <v>450000000</v>
      </c>
      <c r="AP442">
        <v>403.24</v>
      </c>
      <c r="AQ442">
        <v>1121.43</v>
      </c>
      <c r="AR442">
        <v>5668.21</v>
      </c>
      <c r="AS442">
        <v>123722.65</v>
      </c>
      <c r="AT442">
        <v>57754.38</v>
      </c>
      <c r="AU442">
        <v>34472.800000000003</v>
      </c>
      <c r="AX442">
        <v>25</v>
      </c>
      <c r="AY442">
        <v>83</v>
      </c>
      <c r="AZ442">
        <v>145</v>
      </c>
      <c r="BA442">
        <v>41</v>
      </c>
      <c r="BB442">
        <v>22</v>
      </c>
      <c r="BC442">
        <v>43</v>
      </c>
      <c r="BF442">
        <v>96.52</v>
      </c>
      <c r="BG442">
        <v>98.86</v>
      </c>
      <c r="BH442">
        <v>94.78</v>
      </c>
      <c r="BI442">
        <v>97.18</v>
      </c>
      <c r="BJ442">
        <v>97.02</v>
      </c>
      <c r="BK442">
        <v>86.79</v>
      </c>
      <c r="BO442">
        <v>2.27</v>
      </c>
      <c r="BP442" s="3">
        <v>107568000</v>
      </c>
      <c r="BQ442" s="20">
        <v>266</v>
      </c>
      <c r="BR442" s="20">
        <v>301</v>
      </c>
      <c r="BS442" s="20">
        <v>782</v>
      </c>
      <c r="BT442" s="20">
        <v>1143</v>
      </c>
      <c r="BW442" s="20">
        <v>1925</v>
      </c>
      <c r="BX442" s="22">
        <v>223142.71</v>
      </c>
      <c r="BY442">
        <v>25</v>
      </c>
      <c r="BZ442">
        <v>98.31</v>
      </c>
      <c r="CA442">
        <v>1.27</v>
      </c>
      <c r="CB442">
        <v>1.27</v>
      </c>
      <c r="CC442">
        <v>2.7</v>
      </c>
    </row>
    <row r="443" spans="1:81" ht="34" x14ac:dyDescent="0.2">
      <c r="A443" t="s">
        <v>3973</v>
      </c>
      <c r="B443" t="s">
        <v>3974</v>
      </c>
      <c r="C443" t="s">
        <v>3975</v>
      </c>
      <c r="D443" t="s">
        <v>3976</v>
      </c>
      <c r="E443" s="2" t="s">
        <v>3977</v>
      </c>
      <c r="H443" s="3">
        <v>8000000</v>
      </c>
      <c r="I443" s="3">
        <v>16000000</v>
      </c>
      <c r="J443" s="3">
        <v>30000000</v>
      </c>
      <c r="K443" s="3">
        <v>15901207</v>
      </c>
      <c r="L443" s="3">
        <v>50000000</v>
      </c>
      <c r="M443" s="3">
        <v>175000000</v>
      </c>
      <c r="P443" s="3">
        <v>40000000</v>
      </c>
      <c r="Q443" s="3">
        <v>106720000</v>
      </c>
      <c r="R443" s="3">
        <v>300000000</v>
      </c>
      <c r="S443" s="3">
        <v>238518105</v>
      </c>
      <c r="T443" s="3">
        <v>700000000</v>
      </c>
      <c r="U443" s="3">
        <v>1400000000</v>
      </c>
      <c r="V443" s="2" t="s">
        <v>3978</v>
      </c>
      <c r="X443" s="2" t="s">
        <v>3979</v>
      </c>
      <c r="Y443" s="2" t="s">
        <v>3980</v>
      </c>
      <c r="Z443" s="2" t="s">
        <v>3981</v>
      </c>
      <c r="AA443" s="2" t="s">
        <v>3982</v>
      </c>
      <c r="AB443" s="2" t="s">
        <v>1218</v>
      </c>
      <c r="AC443" s="2" t="s">
        <v>3983</v>
      </c>
      <c r="AD443">
        <v>2010</v>
      </c>
      <c r="AF443">
        <v>2011</v>
      </c>
      <c r="AG443">
        <v>2015</v>
      </c>
      <c r="AH443">
        <v>2015</v>
      </c>
      <c r="AI443">
        <v>2019</v>
      </c>
      <c r="AJ443">
        <v>2020</v>
      </c>
      <c r="AK443">
        <v>2021</v>
      </c>
      <c r="AL443" s="3">
        <v>14500000</v>
      </c>
      <c r="AM443" t="s">
        <v>107</v>
      </c>
      <c r="AN443" s="1">
        <v>44526</v>
      </c>
      <c r="AO443" s="3">
        <v>1400000000</v>
      </c>
      <c r="AP443">
        <v>0</v>
      </c>
      <c r="AR443">
        <v>0</v>
      </c>
      <c r="AS443">
        <v>156290.74</v>
      </c>
      <c r="AT443">
        <v>55836.92</v>
      </c>
      <c r="AU443">
        <v>377.69</v>
      </c>
      <c r="AV443">
        <v>7142.41</v>
      </c>
      <c r="AW443">
        <v>693.7</v>
      </c>
      <c r="AX443">
        <v>1</v>
      </c>
      <c r="AZ443">
        <v>1</v>
      </c>
      <c r="BA443">
        <v>23</v>
      </c>
      <c r="BB443">
        <v>17</v>
      </c>
      <c r="BC443">
        <v>174</v>
      </c>
      <c r="BD443">
        <v>33</v>
      </c>
      <c r="BE443">
        <v>68</v>
      </c>
      <c r="BF443">
        <v>100</v>
      </c>
      <c r="BH443">
        <v>100</v>
      </c>
      <c r="BI443">
        <v>98.45</v>
      </c>
      <c r="BJ443">
        <v>97.54</v>
      </c>
      <c r="BK443">
        <v>49.56</v>
      </c>
      <c r="BL443">
        <v>77.78</v>
      </c>
      <c r="BM443">
        <v>32.32</v>
      </c>
      <c r="BN443" t="s">
        <v>101</v>
      </c>
      <c r="BO443">
        <v>10.119999999999999</v>
      </c>
      <c r="BP443" s="3">
        <v>564349099</v>
      </c>
      <c r="BR443" s="20">
        <v>1500</v>
      </c>
      <c r="BS443" s="20">
        <v>301</v>
      </c>
      <c r="BT443" s="20">
        <v>1192</v>
      </c>
      <c r="BU443" s="20">
        <v>394</v>
      </c>
      <c r="BV443" s="20">
        <v>545</v>
      </c>
      <c r="BW443" s="20">
        <v>2482</v>
      </c>
      <c r="BX443" s="22">
        <v>220341.46</v>
      </c>
      <c r="BY443">
        <v>26</v>
      </c>
      <c r="BZ443">
        <v>98.24</v>
      </c>
      <c r="CA443">
        <v>2.23</v>
      </c>
      <c r="CB443">
        <v>2.81</v>
      </c>
      <c r="CC443">
        <v>13.12</v>
      </c>
    </row>
    <row r="444" spans="1:81" ht="68" x14ac:dyDescent="0.2">
      <c r="A444" t="s">
        <v>3984</v>
      </c>
      <c r="B444" t="s">
        <v>3985</v>
      </c>
      <c r="C444" t="s">
        <v>3986</v>
      </c>
      <c r="D444" t="s">
        <v>3987</v>
      </c>
      <c r="E444" s="2" t="s">
        <v>3988</v>
      </c>
      <c r="H444" s="3">
        <v>45000000</v>
      </c>
      <c r="I444" s="3">
        <v>275000000</v>
      </c>
      <c r="K444" s="3">
        <v>100000000</v>
      </c>
      <c r="L444" s="3">
        <v>200000000</v>
      </c>
      <c r="M444" s="3">
        <v>300000000</v>
      </c>
      <c r="P444" s="3">
        <v>225000000</v>
      </c>
      <c r="Q444" s="3">
        <v>1834250000</v>
      </c>
      <c r="S444" s="3">
        <v>800000000</v>
      </c>
      <c r="T444" s="3">
        <v>2000000000</v>
      </c>
      <c r="U444" s="3">
        <v>2900000000</v>
      </c>
      <c r="W444" s="2" t="s">
        <v>3989</v>
      </c>
      <c r="X444" s="2" t="s">
        <v>3990</v>
      </c>
      <c r="Y444" s="2" t="s">
        <v>3991</v>
      </c>
      <c r="AA444" s="2" t="s">
        <v>3992</v>
      </c>
      <c r="AB444" s="2" t="s">
        <v>3993</v>
      </c>
      <c r="AC444" s="2" t="s">
        <v>3994</v>
      </c>
      <c r="AE444">
        <v>2014</v>
      </c>
      <c r="AF444">
        <v>2014</v>
      </c>
      <c r="AG444">
        <v>2015</v>
      </c>
      <c r="AI444">
        <v>2016</v>
      </c>
      <c r="AJ444">
        <v>2017</v>
      </c>
      <c r="AK444">
        <v>2019</v>
      </c>
      <c r="AM444" t="s">
        <v>355</v>
      </c>
      <c r="AN444" s="1">
        <v>44091</v>
      </c>
      <c r="AQ444">
        <v>4.7</v>
      </c>
      <c r="AR444">
        <v>10729.01</v>
      </c>
      <c r="AS444">
        <v>119300.86</v>
      </c>
      <c r="AU444">
        <v>66301.119999999995</v>
      </c>
      <c r="AV444">
        <v>15513.24</v>
      </c>
      <c r="AW444">
        <v>6982.13</v>
      </c>
      <c r="AY444">
        <v>2294</v>
      </c>
      <c r="AZ444">
        <v>87</v>
      </c>
      <c r="BA444">
        <v>43</v>
      </c>
      <c r="BC444">
        <v>2</v>
      </c>
      <c r="BD444">
        <v>4</v>
      </c>
      <c r="BE444">
        <v>2</v>
      </c>
      <c r="BG444">
        <v>73.19</v>
      </c>
      <c r="BH444">
        <v>96.88</v>
      </c>
      <c r="BI444">
        <v>97.04</v>
      </c>
      <c r="BK444">
        <v>99.59</v>
      </c>
      <c r="BL444">
        <v>97.06</v>
      </c>
      <c r="BM444">
        <v>97.67</v>
      </c>
      <c r="BN444" t="s">
        <v>133</v>
      </c>
      <c r="BP444" s="3">
        <v>1520000000</v>
      </c>
      <c r="BQ444" s="20">
        <v>65</v>
      </c>
      <c r="BR444" s="20">
        <v>331</v>
      </c>
      <c r="BU444" s="20">
        <v>607</v>
      </c>
      <c r="BV444" s="20">
        <v>478</v>
      </c>
      <c r="BW444" s="20">
        <v>1961</v>
      </c>
      <c r="BX444" s="22">
        <v>218831.06</v>
      </c>
      <c r="BY444">
        <v>27</v>
      </c>
      <c r="BZ444">
        <v>98.17</v>
      </c>
      <c r="CA444">
        <v>1.58</v>
      </c>
      <c r="CB444">
        <v>1.0900000000000001</v>
      </c>
      <c r="CC444">
        <v>0</v>
      </c>
    </row>
    <row r="445" spans="1:81" ht="102" x14ac:dyDescent="0.2">
      <c r="A445" t="s">
        <v>3995</v>
      </c>
      <c r="B445" t="s">
        <v>3996</v>
      </c>
      <c r="C445" t="s">
        <v>3997</v>
      </c>
      <c r="D445" t="s">
        <v>3998</v>
      </c>
      <c r="E445" s="2" t="s">
        <v>3999</v>
      </c>
      <c r="H445" s="3">
        <v>55000000</v>
      </c>
      <c r="I445" s="3">
        <v>140000000</v>
      </c>
      <c r="P445" s="3">
        <v>275000000</v>
      </c>
      <c r="Q445" s="3">
        <v>600000000</v>
      </c>
      <c r="X445" s="2" t="s">
        <v>4000</v>
      </c>
      <c r="Y445" s="2" t="s">
        <v>4001</v>
      </c>
      <c r="AF445">
        <v>2014</v>
      </c>
      <c r="AG445">
        <v>2015</v>
      </c>
      <c r="AL445" s="3">
        <v>350000000</v>
      </c>
      <c r="AM445" t="s">
        <v>114</v>
      </c>
      <c r="AN445" s="1">
        <v>42046</v>
      </c>
      <c r="AO445" s="3">
        <v>3000000000</v>
      </c>
      <c r="AR445">
        <v>17516.939999999999</v>
      </c>
      <c r="AS445">
        <v>198477.25</v>
      </c>
      <c r="AZ445">
        <v>30</v>
      </c>
      <c r="BA445">
        <v>7</v>
      </c>
      <c r="BH445">
        <v>98.95</v>
      </c>
      <c r="BI445">
        <v>99.58</v>
      </c>
      <c r="BN445" t="s">
        <v>133</v>
      </c>
      <c r="BO445">
        <v>5</v>
      </c>
      <c r="BP445" s="3">
        <v>570000000</v>
      </c>
      <c r="BR445" s="20">
        <v>197</v>
      </c>
      <c r="BW445" s="20">
        <v>0</v>
      </c>
      <c r="BX445" s="22">
        <v>215994.19</v>
      </c>
      <c r="BY445">
        <v>28</v>
      </c>
      <c r="BZ445">
        <v>98.1</v>
      </c>
      <c r="CC445">
        <v>5</v>
      </c>
    </row>
    <row r="446" spans="1:81" ht="102" x14ac:dyDescent="0.2">
      <c r="A446" t="s">
        <v>4002</v>
      </c>
      <c r="B446" t="s">
        <v>4003</v>
      </c>
      <c r="C446" t="s">
        <v>4004</v>
      </c>
      <c r="D446" t="s">
        <v>4005</v>
      </c>
      <c r="E446" s="2" t="s">
        <v>4006</v>
      </c>
      <c r="G446" s="3">
        <v>1600000</v>
      </c>
      <c r="H446" s="3">
        <v>13100000</v>
      </c>
      <c r="I446" s="3">
        <v>55000000</v>
      </c>
      <c r="J446" s="3">
        <v>170000000</v>
      </c>
      <c r="K446" s="3">
        <v>100000000</v>
      </c>
      <c r="O446" s="3">
        <v>16000000</v>
      </c>
      <c r="P446" s="3">
        <v>65500000</v>
      </c>
      <c r="Q446" s="3">
        <v>605000000</v>
      </c>
      <c r="R446" s="3">
        <v>920000000</v>
      </c>
      <c r="S446" s="3">
        <v>1100000000</v>
      </c>
      <c r="W446" s="2" t="s">
        <v>4007</v>
      </c>
      <c r="X446" s="2" t="s">
        <v>4008</v>
      </c>
      <c r="Y446" s="2" t="s">
        <v>4009</v>
      </c>
      <c r="Z446" s="2" t="s">
        <v>4010</v>
      </c>
      <c r="AA446" s="2" t="s">
        <v>4011</v>
      </c>
      <c r="AE446">
        <v>2014</v>
      </c>
      <c r="AF446">
        <v>2014</v>
      </c>
      <c r="AG446">
        <v>2015</v>
      </c>
      <c r="AH446">
        <v>2017</v>
      </c>
      <c r="AI446">
        <v>2019</v>
      </c>
      <c r="AL446" s="3">
        <v>100000000</v>
      </c>
      <c r="AM446" t="s">
        <v>91</v>
      </c>
      <c r="AN446" s="1">
        <v>43551</v>
      </c>
      <c r="AQ446">
        <v>111.58</v>
      </c>
      <c r="AR446">
        <v>9450.2800000000007</v>
      </c>
      <c r="AS446">
        <v>153273.94</v>
      </c>
      <c r="AT446">
        <v>24218.97</v>
      </c>
      <c r="AU446">
        <v>27615.1</v>
      </c>
      <c r="AY446">
        <v>1558</v>
      </c>
      <c r="AZ446">
        <v>102</v>
      </c>
      <c r="BA446">
        <v>34</v>
      </c>
      <c r="BB446">
        <v>52</v>
      </c>
      <c r="BC446">
        <v>79</v>
      </c>
      <c r="BG446">
        <v>81.790000000000006</v>
      </c>
      <c r="BH446">
        <v>96.34</v>
      </c>
      <c r="BI446">
        <v>97.67</v>
      </c>
      <c r="BJ446">
        <v>92.77</v>
      </c>
      <c r="BK446">
        <v>77.260000000000005</v>
      </c>
      <c r="BN446" t="s">
        <v>133</v>
      </c>
      <c r="BP446" s="3">
        <v>339700000</v>
      </c>
      <c r="BQ446" s="20">
        <v>163</v>
      </c>
      <c r="BR446" s="20">
        <v>319</v>
      </c>
      <c r="BS446" s="20">
        <v>727</v>
      </c>
      <c r="BT446" s="20">
        <v>647</v>
      </c>
      <c r="BW446" s="20">
        <v>1374</v>
      </c>
      <c r="BX446" s="22">
        <v>214669.87</v>
      </c>
      <c r="BY446">
        <v>29</v>
      </c>
      <c r="BZ446">
        <v>98.03</v>
      </c>
      <c r="CA446">
        <v>1.82</v>
      </c>
      <c r="CB446">
        <v>1.52</v>
      </c>
      <c r="CC446">
        <v>0</v>
      </c>
    </row>
    <row r="447" spans="1:81" ht="34" x14ac:dyDescent="0.2">
      <c r="A447" t="s">
        <v>4012</v>
      </c>
      <c r="B447" t="s">
        <v>4013</v>
      </c>
      <c r="C447" t="s">
        <v>4014</v>
      </c>
      <c r="E447" s="2" t="s">
        <v>4015</v>
      </c>
      <c r="H447" s="3">
        <v>20000000</v>
      </c>
      <c r="I447" s="3">
        <v>20000000</v>
      </c>
      <c r="J447" s="3">
        <v>70000000</v>
      </c>
      <c r="P447" s="3">
        <v>100000000</v>
      </c>
      <c r="Q447" s="3">
        <v>133400000</v>
      </c>
      <c r="R447" s="3">
        <v>700000000</v>
      </c>
      <c r="X447" s="2" t="s">
        <v>2652</v>
      </c>
      <c r="Y447" s="2" t="s">
        <v>4016</v>
      </c>
      <c r="Z447" s="2" t="s">
        <v>4017</v>
      </c>
      <c r="AF447">
        <v>2014</v>
      </c>
      <c r="AG447">
        <v>2015</v>
      </c>
      <c r="AH447">
        <v>2015</v>
      </c>
      <c r="AL447" s="3">
        <v>70000000</v>
      </c>
      <c r="AM447" t="s">
        <v>90</v>
      </c>
      <c r="AN447" s="1">
        <v>42270</v>
      </c>
      <c r="AR447">
        <v>0</v>
      </c>
      <c r="AS447">
        <v>156290.74</v>
      </c>
      <c r="AT447">
        <v>55439.46</v>
      </c>
      <c r="AZ447">
        <v>1061</v>
      </c>
      <c r="BA447">
        <v>23</v>
      </c>
      <c r="BB447">
        <v>20</v>
      </c>
      <c r="BH447">
        <v>61.58</v>
      </c>
      <c r="BI447">
        <v>98.45</v>
      </c>
      <c r="BJ447">
        <v>97.08</v>
      </c>
      <c r="BP447" s="3">
        <v>110000000</v>
      </c>
      <c r="BR447" s="20">
        <v>181</v>
      </c>
      <c r="BS447" s="20">
        <v>176</v>
      </c>
      <c r="BW447" s="20">
        <v>176</v>
      </c>
      <c r="BX447" s="22">
        <v>211730.2</v>
      </c>
      <c r="BY447">
        <v>30</v>
      </c>
      <c r="BZ447">
        <v>97.96</v>
      </c>
      <c r="CA447">
        <v>5.25</v>
      </c>
      <c r="CB447">
        <v>5.25</v>
      </c>
      <c r="CC447">
        <v>0</v>
      </c>
    </row>
    <row r="448" spans="1:81" ht="34" x14ac:dyDescent="0.2">
      <c r="A448" t="s">
        <v>4018</v>
      </c>
      <c r="B448" t="s">
        <v>4019</v>
      </c>
      <c r="C448" t="s">
        <v>4020</v>
      </c>
      <c r="D448" t="s">
        <v>4021</v>
      </c>
      <c r="E448" s="2" t="s">
        <v>4022</v>
      </c>
      <c r="H448" s="3">
        <v>6900000</v>
      </c>
      <c r="I448" s="3">
        <v>24000000</v>
      </c>
      <c r="J448" s="3">
        <v>50000000</v>
      </c>
      <c r="K448" s="3">
        <v>125000000</v>
      </c>
      <c r="L448" s="3">
        <v>250000000</v>
      </c>
      <c r="P448" s="3">
        <v>34500000</v>
      </c>
      <c r="Q448" s="3">
        <v>160080000</v>
      </c>
      <c r="R448" s="3">
        <v>500000000</v>
      </c>
      <c r="S448" s="3">
        <v>2500000000</v>
      </c>
      <c r="T448" s="3">
        <v>4500000000</v>
      </c>
      <c r="X448" s="2" t="s">
        <v>4023</v>
      </c>
      <c r="Y448" s="2" t="s">
        <v>4024</v>
      </c>
      <c r="Z448" s="2" t="s">
        <v>4025</v>
      </c>
      <c r="AA448" s="2" t="s">
        <v>4025</v>
      </c>
      <c r="AB448" s="2" t="s">
        <v>4026</v>
      </c>
      <c r="AF448">
        <v>2014</v>
      </c>
      <c r="AG448">
        <v>2015</v>
      </c>
      <c r="AH448">
        <v>2017</v>
      </c>
      <c r="AI448">
        <v>2019</v>
      </c>
      <c r="AJ448">
        <v>2020</v>
      </c>
      <c r="AM448" t="s">
        <v>695</v>
      </c>
      <c r="AN448" s="1">
        <v>43942</v>
      </c>
      <c r="AR448">
        <v>14680.51</v>
      </c>
      <c r="AS448">
        <v>20577.28</v>
      </c>
      <c r="AT448">
        <v>77008.7</v>
      </c>
      <c r="AU448">
        <v>69234.3</v>
      </c>
      <c r="AV448">
        <v>25512.42</v>
      </c>
      <c r="AZ448">
        <v>71</v>
      </c>
      <c r="BA448">
        <v>141</v>
      </c>
      <c r="BB448">
        <v>8</v>
      </c>
      <c r="BC448">
        <v>27</v>
      </c>
      <c r="BD448">
        <v>7</v>
      </c>
      <c r="BH448">
        <v>97.46</v>
      </c>
      <c r="BI448">
        <v>90.13</v>
      </c>
      <c r="BJ448">
        <v>99.01</v>
      </c>
      <c r="BK448">
        <v>92.42</v>
      </c>
      <c r="BL448">
        <v>95.83</v>
      </c>
      <c r="BN448" t="s">
        <v>133</v>
      </c>
      <c r="BP448" s="3">
        <v>455900000</v>
      </c>
      <c r="BR448" s="20">
        <v>244</v>
      </c>
      <c r="BS448" s="20">
        <v>608</v>
      </c>
      <c r="BT448" s="20">
        <v>687</v>
      </c>
      <c r="BU448" s="20">
        <v>454</v>
      </c>
      <c r="BW448" s="20">
        <v>1749</v>
      </c>
      <c r="BX448" s="22">
        <v>207013.21</v>
      </c>
      <c r="BY448">
        <v>31</v>
      </c>
      <c r="BZ448">
        <v>97.89</v>
      </c>
      <c r="CA448">
        <v>28.11</v>
      </c>
      <c r="CB448">
        <v>3.12</v>
      </c>
      <c r="CC448">
        <v>0</v>
      </c>
    </row>
    <row r="449" spans="1:81" ht="34" x14ac:dyDescent="0.2">
      <c r="A449" t="s">
        <v>4027</v>
      </c>
      <c r="B449" t="s">
        <v>4028</v>
      </c>
      <c r="C449" t="s">
        <v>4029</v>
      </c>
      <c r="D449" t="s">
        <v>4030</v>
      </c>
      <c r="E449" s="2" t="s">
        <v>4031</v>
      </c>
      <c r="G449" s="3">
        <v>1700000</v>
      </c>
      <c r="H449" s="3">
        <v>12000000</v>
      </c>
      <c r="I449" s="3">
        <v>65000000</v>
      </c>
      <c r="O449" s="3">
        <v>17000000</v>
      </c>
      <c r="P449" s="3">
        <v>60000000</v>
      </c>
      <c r="Q449" s="3">
        <v>433550000</v>
      </c>
      <c r="W449" s="2" t="s">
        <v>4032</v>
      </c>
      <c r="X449" s="2" t="s">
        <v>4033</v>
      </c>
      <c r="Y449" s="2" t="s">
        <v>4034</v>
      </c>
      <c r="AE449">
        <v>2013</v>
      </c>
      <c r="AF449">
        <v>2014</v>
      </c>
      <c r="AG449">
        <v>2015</v>
      </c>
      <c r="AL449" s="3">
        <v>65000000</v>
      </c>
      <c r="AM449" t="s">
        <v>89</v>
      </c>
      <c r="AN449" s="1">
        <v>42290</v>
      </c>
      <c r="AQ449">
        <v>0</v>
      </c>
      <c r="AR449">
        <v>25419.3</v>
      </c>
      <c r="AS449">
        <v>179106.74</v>
      </c>
      <c r="AY449">
        <v>2604</v>
      </c>
      <c r="AZ449">
        <v>6</v>
      </c>
      <c r="BA449">
        <v>12</v>
      </c>
      <c r="BG449">
        <v>63.89</v>
      </c>
      <c r="BH449">
        <v>99.82</v>
      </c>
      <c r="BI449">
        <v>99.22</v>
      </c>
      <c r="BP449" s="3">
        <v>78700000</v>
      </c>
      <c r="BQ449" s="20">
        <v>588</v>
      </c>
      <c r="BR449" s="20">
        <v>427</v>
      </c>
      <c r="BW449" s="20">
        <v>0</v>
      </c>
      <c r="BX449" s="22">
        <v>204526.04</v>
      </c>
      <c r="BY449">
        <v>32</v>
      </c>
      <c r="BZ449">
        <v>97.82</v>
      </c>
      <c r="CC449">
        <v>0</v>
      </c>
    </row>
    <row r="450" spans="1:81" ht="34" x14ac:dyDescent="0.2">
      <c r="A450" t="s">
        <v>4035</v>
      </c>
      <c r="B450" t="s">
        <v>4036</v>
      </c>
      <c r="C450" t="s">
        <v>4037</v>
      </c>
      <c r="D450" t="s">
        <v>4038</v>
      </c>
      <c r="E450" s="2" t="s">
        <v>4039</v>
      </c>
      <c r="H450" s="3">
        <v>800000</v>
      </c>
      <c r="I450" s="3">
        <v>5000000</v>
      </c>
      <c r="J450" s="3">
        <v>18000000</v>
      </c>
      <c r="K450" s="3">
        <v>14000000</v>
      </c>
      <c r="M450" s="3">
        <v>55000000</v>
      </c>
      <c r="P450" s="3">
        <v>4000000</v>
      </c>
      <c r="Q450" s="3">
        <v>33350000</v>
      </c>
      <c r="R450" s="3">
        <v>180000000</v>
      </c>
      <c r="S450" s="3">
        <v>210000000</v>
      </c>
      <c r="U450" s="3">
        <v>500000000</v>
      </c>
      <c r="X450" s="2" t="s">
        <v>444</v>
      </c>
      <c r="Y450" s="2" t="s">
        <v>372</v>
      </c>
      <c r="Z450" s="2" t="s">
        <v>4040</v>
      </c>
      <c r="AA450" s="2" t="s">
        <v>4041</v>
      </c>
      <c r="AC450" s="2" t="s">
        <v>4042</v>
      </c>
      <c r="AF450">
        <v>2014</v>
      </c>
      <c r="AG450">
        <v>2015</v>
      </c>
      <c r="AH450">
        <v>2018</v>
      </c>
      <c r="AI450">
        <v>2019</v>
      </c>
      <c r="AK450">
        <v>2020</v>
      </c>
      <c r="AL450" s="3">
        <v>250000000</v>
      </c>
      <c r="AM450" t="s">
        <v>277</v>
      </c>
      <c r="AN450" s="1">
        <v>44593</v>
      </c>
      <c r="AO450" s="3">
        <v>3500000000</v>
      </c>
      <c r="AR450">
        <v>17452.37</v>
      </c>
      <c r="AS450">
        <v>21970.46</v>
      </c>
      <c r="AT450">
        <v>133839.64000000001</v>
      </c>
      <c r="AU450">
        <v>27304.34</v>
      </c>
      <c r="AW450">
        <v>1487.13</v>
      </c>
      <c r="AZ450">
        <v>36</v>
      </c>
      <c r="BA450">
        <v>134</v>
      </c>
      <c r="BB450">
        <v>12</v>
      </c>
      <c r="BC450">
        <v>81</v>
      </c>
      <c r="BE450">
        <v>24</v>
      </c>
      <c r="BH450">
        <v>98.73</v>
      </c>
      <c r="BI450">
        <v>90.63</v>
      </c>
      <c r="BJ450">
        <v>98.71</v>
      </c>
      <c r="BK450">
        <v>76.680000000000007</v>
      </c>
      <c r="BM450">
        <v>64.06</v>
      </c>
      <c r="BN450" t="s">
        <v>101</v>
      </c>
      <c r="BO450">
        <v>77.349999999999994</v>
      </c>
      <c r="BP450" s="3">
        <v>468170000</v>
      </c>
      <c r="BR450" s="20">
        <v>414</v>
      </c>
      <c r="BS450" s="20">
        <v>1113</v>
      </c>
      <c r="BT450" s="20">
        <v>526</v>
      </c>
      <c r="BW450" s="20">
        <v>2527</v>
      </c>
      <c r="BX450" s="22">
        <v>202053.94</v>
      </c>
      <c r="BY450">
        <v>33</v>
      </c>
      <c r="BZ450">
        <v>97.74</v>
      </c>
      <c r="CA450">
        <v>6.3</v>
      </c>
      <c r="CC450">
        <v>104.95</v>
      </c>
    </row>
    <row r="451" spans="1:81" ht="34" x14ac:dyDescent="0.2">
      <c r="A451" t="s">
        <v>4043</v>
      </c>
      <c r="B451" t="s">
        <v>4044</v>
      </c>
      <c r="C451" t="s">
        <v>4045</v>
      </c>
      <c r="D451" t="s">
        <v>4046</v>
      </c>
      <c r="E451" s="2" t="s">
        <v>4047</v>
      </c>
      <c r="H451" s="3">
        <v>37200000</v>
      </c>
      <c r="I451" s="3">
        <v>83000000</v>
      </c>
      <c r="J451" s="3">
        <v>50000000</v>
      </c>
      <c r="P451" s="3">
        <v>153000000</v>
      </c>
      <c r="Q451" s="3">
        <v>553610000</v>
      </c>
      <c r="R451" s="3">
        <v>1150000000</v>
      </c>
      <c r="W451" s="2" t="s">
        <v>4048</v>
      </c>
      <c r="X451" s="2" t="s">
        <v>4049</v>
      </c>
      <c r="Y451" s="2" t="s">
        <v>4050</v>
      </c>
      <c r="Z451" s="2" t="s">
        <v>4051</v>
      </c>
      <c r="AE451">
        <v>2012</v>
      </c>
      <c r="AF451">
        <v>2014</v>
      </c>
      <c r="AG451">
        <v>2015</v>
      </c>
      <c r="AH451">
        <v>2020</v>
      </c>
      <c r="AL451" s="3">
        <v>34913641</v>
      </c>
      <c r="AM451" t="s">
        <v>355</v>
      </c>
      <c r="AN451" s="1">
        <v>44077</v>
      </c>
      <c r="AQ451">
        <v>1012.94</v>
      </c>
      <c r="AR451">
        <v>1101</v>
      </c>
      <c r="AS451">
        <v>59811.4</v>
      </c>
      <c r="AT451">
        <v>133668.76</v>
      </c>
      <c r="AY451">
        <v>210</v>
      </c>
      <c r="AZ451">
        <v>399</v>
      </c>
      <c r="BA451">
        <v>72</v>
      </c>
      <c r="BB451">
        <v>27</v>
      </c>
      <c r="BG451">
        <v>95.93</v>
      </c>
      <c r="BH451">
        <v>85.57</v>
      </c>
      <c r="BI451">
        <v>95</v>
      </c>
      <c r="BJ451">
        <v>96.38</v>
      </c>
      <c r="BN451" t="s">
        <v>133</v>
      </c>
      <c r="BP451" s="3">
        <v>491275418</v>
      </c>
      <c r="BQ451" s="20">
        <v>650</v>
      </c>
      <c r="BR451" s="20">
        <v>489</v>
      </c>
      <c r="BS451" s="20">
        <v>1772</v>
      </c>
      <c r="BW451" s="20">
        <v>1884</v>
      </c>
      <c r="BX451" s="22">
        <v>195594.1</v>
      </c>
      <c r="BY451">
        <v>34</v>
      </c>
      <c r="BZ451">
        <v>97.67</v>
      </c>
      <c r="CA451">
        <v>2.08</v>
      </c>
      <c r="CC451">
        <v>0</v>
      </c>
    </row>
    <row r="452" spans="1:81" ht="34" x14ac:dyDescent="0.2">
      <c r="A452" t="s">
        <v>4052</v>
      </c>
      <c r="B452" t="s">
        <v>4053</v>
      </c>
      <c r="C452" t="s">
        <v>4054</v>
      </c>
      <c r="D452" t="s">
        <v>4055</v>
      </c>
      <c r="E452" s="2" t="s">
        <v>4056</v>
      </c>
      <c r="I452" s="3">
        <v>70000000</v>
      </c>
      <c r="Q452" s="3">
        <v>466900000</v>
      </c>
      <c r="Y452" s="2" t="s">
        <v>4057</v>
      </c>
      <c r="AG452">
        <v>2015</v>
      </c>
      <c r="AL452" s="3">
        <v>70000000</v>
      </c>
      <c r="AM452" t="s">
        <v>89</v>
      </c>
      <c r="AN452" s="1">
        <v>42201</v>
      </c>
      <c r="AS452">
        <v>194456.74</v>
      </c>
      <c r="BA452">
        <v>9</v>
      </c>
      <c r="BI452">
        <v>99.44</v>
      </c>
      <c r="BP452" s="3">
        <v>70000000</v>
      </c>
      <c r="BW452" s="20">
        <v>0</v>
      </c>
      <c r="BX452" s="22">
        <v>194456.74</v>
      </c>
      <c r="BY452">
        <v>35</v>
      </c>
      <c r="BZ452">
        <v>97.6</v>
      </c>
      <c r="CC452">
        <v>0</v>
      </c>
    </row>
    <row r="453" spans="1:81" ht="85" x14ac:dyDescent="0.2">
      <c r="A453" t="s">
        <v>4058</v>
      </c>
      <c r="B453" t="s">
        <v>4059</v>
      </c>
      <c r="C453" t="s">
        <v>4060</v>
      </c>
      <c r="D453" t="s">
        <v>4061</v>
      </c>
      <c r="E453" s="2" t="s">
        <v>4062</v>
      </c>
      <c r="H453" s="3">
        <v>6000000</v>
      </c>
      <c r="I453" s="3">
        <v>32000000</v>
      </c>
      <c r="J453" s="3">
        <v>81000000</v>
      </c>
      <c r="K453" s="3">
        <v>110000000</v>
      </c>
      <c r="L453" s="3">
        <v>210000000</v>
      </c>
      <c r="M453" s="3">
        <v>280000000</v>
      </c>
      <c r="P453" s="3">
        <v>30000000</v>
      </c>
      <c r="Q453" s="3">
        <v>213440000</v>
      </c>
      <c r="R453" s="3">
        <v>810000000</v>
      </c>
      <c r="S453" s="3">
        <v>625000000</v>
      </c>
      <c r="T453" s="3">
        <v>4200000000</v>
      </c>
      <c r="U453" s="3">
        <v>1500000000</v>
      </c>
      <c r="X453" s="2" t="s">
        <v>4063</v>
      </c>
      <c r="Y453" s="2" t="s">
        <v>4064</v>
      </c>
      <c r="Z453" s="2" t="s">
        <v>4065</v>
      </c>
      <c r="AA453" s="2" t="s">
        <v>4066</v>
      </c>
      <c r="AB453" s="2" t="s">
        <v>4067</v>
      </c>
      <c r="AC453" s="2" t="s">
        <v>4068</v>
      </c>
      <c r="AF453">
        <v>2014</v>
      </c>
      <c r="AG453">
        <v>2015</v>
      </c>
      <c r="AH453">
        <v>2015</v>
      </c>
      <c r="AI453">
        <v>2018</v>
      </c>
      <c r="AJ453">
        <v>2019</v>
      </c>
      <c r="AK453">
        <v>2021</v>
      </c>
      <c r="AL453" s="3">
        <v>280000000</v>
      </c>
      <c r="AM453" t="s">
        <v>107</v>
      </c>
      <c r="AN453" s="1">
        <v>44320</v>
      </c>
      <c r="AO453" s="3">
        <v>1500000000</v>
      </c>
      <c r="AR453">
        <v>16191.66</v>
      </c>
      <c r="AS453">
        <v>66177.13</v>
      </c>
      <c r="AT453">
        <v>61705.98</v>
      </c>
      <c r="AU453">
        <v>36647.31</v>
      </c>
      <c r="AV453">
        <v>8861.43</v>
      </c>
      <c r="AW453">
        <v>3604.75</v>
      </c>
      <c r="AZ453">
        <v>67</v>
      </c>
      <c r="BA453">
        <v>65</v>
      </c>
      <c r="BB453">
        <v>14</v>
      </c>
      <c r="BC453">
        <v>33</v>
      </c>
      <c r="BD453">
        <v>31</v>
      </c>
      <c r="BE453">
        <v>14</v>
      </c>
      <c r="BH453">
        <v>97.61</v>
      </c>
      <c r="BI453">
        <v>95.49</v>
      </c>
      <c r="BJ453">
        <v>98</v>
      </c>
      <c r="BK453">
        <v>90.8</v>
      </c>
      <c r="BL453">
        <v>78.099999999999994</v>
      </c>
      <c r="BM453">
        <v>86.87</v>
      </c>
      <c r="BN453" t="s">
        <v>101</v>
      </c>
      <c r="BO453">
        <v>5.42</v>
      </c>
      <c r="BP453" s="3">
        <v>719000000</v>
      </c>
      <c r="BR453" s="20">
        <v>441</v>
      </c>
      <c r="BS453" s="20">
        <v>216</v>
      </c>
      <c r="BT453" s="20">
        <v>862</v>
      </c>
      <c r="BU453" s="20">
        <v>474</v>
      </c>
      <c r="BV453" s="20">
        <v>687</v>
      </c>
      <c r="BW453" s="20">
        <v>2239</v>
      </c>
      <c r="BX453" s="22">
        <v>193188.26</v>
      </c>
      <c r="BY453">
        <v>36</v>
      </c>
      <c r="BZ453">
        <v>97.53</v>
      </c>
      <c r="CA453">
        <v>19.68</v>
      </c>
      <c r="CB453">
        <v>2.93</v>
      </c>
      <c r="CC453">
        <v>7.03</v>
      </c>
    </row>
    <row r="454" spans="1:81" ht="34" x14ac:dyDescent="0.2">
      <c r="A454" t="s">
        <v>4069</v>
      </c>
      <c r="B454" t="s">
        <v>4070</v>
      </c>
      <c r="C454" t="s">
        <v>4071</v>
      </c>
      <c r="D454" t="s">
        <v>4072</v>
      </c>
      <c r="E454" s="2" t="s">
        <v>4073</v>
      </c>
      <c r="H454" s="3">
        <v>8500000</v>
      </c>
      <c r="I454" s="3">
        <v>20000000</v>
      </c>
      <c r="J454" s="3">
        <v>30000000</v>
      </c>
      <c r="K454" s="3">
        <v>45000000</v>
      </c>
      <c r="L454" s="3">
        <v>75000000</v>
      </c>
      <c r="P454" s="3">
        <v>42500000</v>
      </c>
      <c r="Q454" s="3">
        <v>133400000</v>
      </c>
      <c r="R454" s="3">
        <v>300000000</v>
      </c>
      <c r="S454" s="3">
        <v>675000000</v>
      </c>
      <c r="T454" s="3">
        <v>500000000</v>
      </c>
      <c r="X454" s="2" t="s">
        <v>1537</v>
      </c>
      <c r="Y454" s="2" t="s">
        <v>3049</v>
      </c>
      <c r="Z454" s="2" t="s">
        <v>3049</v>
      </c>
      <c r="AA454" s="2" t="s">
        <v>1856</v>
      </c>
      <c r="AB454" s="2" t="s">
        <v>4074</v>
      </c>
      <c r="AF454">
        <v>2013</v>
      </c>
      <c r="AG454">
        <v>2015</v>
      </c>
      <c r="AH454">
        <v>2017</v>
      </c>
      <c r="AI454">
        <v>2018</v>
      </c>
      <c r="AJ454">
        <v>2019</v>
      </c>
      <c r="AL454" s="3">
        <v>75000000</v>
      </c>
      <c r="AM454" t="s">
        <v>92</v>
      </c>
      <c r="AN454" s="1">
        <v>43628</v>
      </c>
      <c r="AO454" s="3">
        <v>1050000000</v>
      </c>
      <c r="AR454">
        <v>35.03</v>
      </c>
      <c r="AS454">
        <v>62560.82</v>
      </c>
      <c r="AT454">
        <v>55340.56</v>
      </c>
      <c r="AU454">
        <v>33722.199999999997</v>
      </c>
      <c r="AV454">
        <v>36364.33</v>
      </c>
      <c r="AZ454">
        <v>476</v>
      </c>
      <c r="BA454">
        <v>69</v>
      </c>
      <c r="BB454">
        <v>26</v>
      </c>
      <c r="BC454">
        <v>35</v>
      </c>
      <c r="BD454">
        <v>6</v>
      </c>
      <c r="BH454">
        <v>76.36</v>
      </c>
      <c r="BI454">
        <v>95.21</v>
      </c>
      <c r="BJ454">
        <v>96.45</v>
      </c>
      <c r="BK454">
        <v>90.23</v>
      </c>
      <c r="BL454">
        <v>96.35</v>
      </c>
      <c r="BN454" t="s">
        <v>178</v>
      </c>
      <c r="BO454">
        <v>6.28</v>
      </c>
      <c r="BP454" s="3">
        <v>178500000</v>
      </c>
      <c r="BR454" s="20">
        <v>671</v>
      </c>
      <c r="BS454" s="20">
        <v>1004</v>
      </c>
      <c r="BT454" s="20">
        <v>233</v>
      </c>
      <c r="BU454" s="20">
        <v>386</v>
      </c>
      <c r="BW454" s="20">
        <v>1623</v>
      </c>
      <c r="BX454" s="22">
        <v>188022.94</v>
      </c>
      <c r="BY454">
        <v>37</v>
      </c>
      <c r="BZ454">
        <v>97.46</v>
      </c>
      <c r="CA454">
        <v>3.75</v>
      </c>
      <c r="CB454">
        <v>2.25</v>
      </c>
      <c r="CC454">
        <v>7.87</v>
      </c>
    </row>
    <row r="455" spans="1:81" ht="34" x14ac:dyDescent="0.2">
      <c r="A455" t="s">
        <v>4075</v>
      </c>
      <c r="B455" t="s">
        <v>4076</v>
      </c>
      <c r="C455" t="s">
        <v>4077</v>
      </c>
      <c r="D455" t="s">
        <v>4078</v>
      </c>
      <c r="E455" s="2" t="s">
        <v>4079</v>
      </c>
      <c r="G455" s="3">
        <v>1200000</v>
      </c>
      <c r="H455" s="3">
        <v>10000000</v>
      </c>
      <c r="I455" s="3">
        <v>36000000</v>
      </c>
      <c r="O455" s="3">
        <v>12000000</v>
      </c>
      <c r="P455" s="3">
        <v>50000000</v>
      </c>
      <c r="Q455" s="3">
        <v>240120000</v>
      </c>
      <c r="W455" s="2" t="s">
        <v>142</v>
      </c>
      <c r="X455" s="2" t="s">
        <v>4080</v>
      </c>
      <c r="Y455" s="2" t="s">
        <v>4081</v>
      </c>
      <c r="AE455">
        <v>2015</v>
      </c>
      <c r="AF455">
        <v>2015</v>
      </c>
      <c r="AG455">
        <v>2015</v>
      </c>
      <c r="AL455" s="3">
        <v>4000000</v>
      </c>
      <c r="AM455" t="s">
        <v>89</v>
      </c>
      <c r="AN455" s="1">
        <v>42359</v>
      </c>
      <c r="AQ455">
        <v>2061.2600000000002</v>
      </c>
      <c r="AR455">
        <v>27219.56</v>
      </c>
      <c r="AS455">
        <v>156293.49</v>
      </c>
      <c r="AY455">
        <v>381</v>
      </c>
      <c r="AZ455">
        <v>27</v>
      </c>
      <c r="BA455">
        <v>21</v>
      </c>
      <c r="BG455">
        <v>96.13</v>
      </c>
      <c r="BH455">
        <v>99.3</v>
      </c>
      <c r="BI455">
        <v>98.59</v>
      </c>
      <c r="BP455" s="3">
        <v>51200000</v>
      </c>
      <c r="BQ455" s="20">
        <v>44</v>
      </c>
      <c r="BR455" s="20">
        <v>168</v>
      </c>
      <c r="BW455" s="20">
        <v>83</v>
      </c>
      <c r="BX455" s="22">
        <v>185574.31</v>
      </c>
      <c r="BY455">
        <v>38</v>
      </c>
      <c r="BZ455">
        <v>97.39</v>
      </c>
      <c r="CC455">
        <v>0</v>
      </c>
    </row>
    <row r="456" spans="1:81" ht="34" x14ac:dyDescent="0.2">
      <c r="A456" t="s">
        <v>4082</v>
      </c>
      <c r="B456" t="s">
        <v>4083</v>
      </c>
      <c r="C456" t="s">
        <v>4084</v>
      </c>
      <c r="D456" t="s">
        <v>4085</v>
      </c>
      <c r="E456" s="2" t="s">
        <v>4086</v>
      </c>
      <c r="G456" s="3">
        <v>1200000</v>
      </c>
      <c r="H456" s="3">
        <v>10000000</v>
      </c>
      <c r="I456" s="3">
        <v>36000000</v>
      </c>
      <c r="O456" s="3">
        <v>12000000</v>
      </c>
      <c r="P456" s="3">
        <v>50000000</v>
      </c>
      <c r="Q456" s="3">
        <v>240120000</v>
      </c>
      <c r="W456" s="2" t="s">
        <v>142</v>
      </c>
      <c r="X456" s="2" t="s">
        <v>4080</v>
      </c>
      <c r="Y456" s="2" t="s">
        <v>4087</v>
      </c>
      <c r="AE456">
        <v>2015</v>
      </c>
      <c r="AF456">
        <v>2015</v>
      </c>
      <c r="AG456">
        <v>2015</v>
      </c>
      <c r="AL456" s="3">
        <v>4000000</v>
      </c>
      <c r="AM456" t="s">
        <v>89</v>
      </c>
      <c r="AN456" s="1">
        <v>42359</v>
      </c>
      <c r="AO456" s="3">
        <v>240120000</v>
      </c>
      <c r="AQ456">
        <v>2061.2600000000002</v>
      </c>
      <c r="AR456">
        <v>27219.56</v>
      </c>
      <c r="AS456">
        <v>156293.49</v>
      </c>
      <c r="AY456">
        <v>381</v>
      </c>
      <c r="AZ456">
        <v>27</v>
      </c>
      <c r="BA456">
        <v>21</v>
      </c>
      <c r="BG456">
        <v>96.13</v>
      </c>
      <c r="BH456">
        <v>99.3</v>
      </c>
      <c r="BI456">
        <v>98.59</v>
      </c>
      <c r="BO456">
        <v>1</v>
      </c>
      <c r="BP456" s="3">
        <v>51200000</v>
      </c>
      <c r="BQ456" s="20">
        <v>35</v>
      </c>
      <c r="BR456" s="20">
        <v>168</v>
      </c>
      <c r="BW456" s="20">
        <v>83</v>
      </c>
      <c r="BX456" s="22">
        <v>185574.31</v>
      </c>
      <c r="BY456">
        <v>38</v>
      </c>
      <c r="BZ456">
        <v>97.39</v>
      </c>
      <c r="CC456">
        <v>1</v>
      </c>
    </row>
    <row r="457" spans="1:81" ht="68" x14ac:dyDescent="0.2">
      <c r="A457" t="s">
        <v>4088</v>
      </c>
      <c r="B457" t="s">
        <v>4089</v>
      </c>
      <c r="C457" t="s">
        <v>4090</v>
      </c>
      <c r="D457" t="s">
        <v>4091</v>
      </c>
      <c r="E457" s="2" t="s">
        <v>4092</v>
      </c>
      <c r="H457" s="3">
        <v>6000000</v>
      </c>
      <c r="I457" s="3">
        <v>30000000</v>
      </c>
      <c r="J457" s="3">
        <v>13000003</v>
      </c>
      <c r="K457" s="3">
        <v>25000000</v>
      </c>
      <c r="L457" s="3">
        <v>120000000</v>
      </c>
      <c r="P457" s="3">
        <v>30000000</v>
      </c>
      <c r="Q457" s="3">
        <v>200100000</v>
      </c>
      <c r="R457" s="3">
        <v>130000030</v>
      </c>
      <c r="S457" s="3">
        <v>375000000</v>
      </c>
      <c r="T457" s="3">
        <v>900000000</v>
      </c>
      <c r="X457" s="2" t="s">
        <v>3302</v>
      </c>
      <c r="Y457" s="2" t="s">
        <v>4093</v>
      </c>
      <c r="Z457" s="2" t="s">
        <v>4094</v>
      </c>
      <c r="AA457" s="2" t="s">
        <v>4094</v>
      </c>
      <c r="AB457" s="2" t="s">
        <v>4095</v>
      </c>
      <c r="AF457">
        <v>2013</v>
      </c>
      <c r="AG457">
        <v>2015</v>
      </c>
      <c r="AH457">
        <v>2018</v>
      </c>
      <c r="AI457">
        <v>2020</v>
      </c>
      <c r="AJ457">
        <v>2022</v>
      </c>
      <c r="AL457" s="3">
        <v>120000000</v>
      </c>
      <c r="AM457" t="s">
        <v>92</v>
      </c>
      <c r="AN457" s="1">
        <v>44689</v>
      </c>
      <c r="AO457" s="3">
        <v>900000000</v>
      </c>
      <c r="AR457">
        <v>251.26</v>
      </c>
      <c r="AS457">
        <v>13.56</v>
      </c>
      <c r="AT457">
        <v>124842.35</v>
      </c>
      <c r="AU457">
        <v>56629.35</v>
      </c>
      <c r="AV457">
        <v>3441.1</v>
      </c>
      <c r="AZ457">
        <v>348</v>
      </c>
      <c r="BA457">
        <v>518</v>
      </c>
      <c r="BB457">
        <v>20</v>
      </c>
      <c r="BC457">
        <v>33</v>
      </c>
      <c r="BD457">
        <v>45</v>
      </c>
      <c r="BH457">
        <v>82.73</v>
      </c>
      <c r="BI457">
        <v>63.57</v>
      </c>
      <c r="BJ457">
        <v>97.77</v>
      </c>
      <c r="BK457">
        <v>89.94</v>
      </c>
      <c r="BL457">
        <v>60.36</v>
      </c>
      <c r="BO457">
        <v>3.59</v>
      </c>
      <c r="BP457" s="3">
        <v>194000003</v>
      </c>
      <c r="BR457" s="20">
        <v>1000</v>
      </c>
      <c r="BS457" s="20">
        <v>1112</v>
      </c>
      <c r="BT457" s="20">
        <v>432</v>
      </c>
      <c r="BU457" s="20">
        <v>804</v>
      </c>
      <c r="BW457" s="20">
        <v>2348</v>
      </c>
      <c r="BX457" s="22">
        <v>185177.62</v>
      </c>
      <c r="BY457">
        <v>40</v>
      </c>
      <c r="BZ457">
        <v>97.25</v>
      </c>
      <c r="CA457">
        <v>1.87</v>
      </c>
      <c r="CC457">
        <v>4.5</v>
      </c>
    </row>
    <row r="458" spans="1:81" ht="102" x14ac:dyDescent="0.2">
      <c r="A458" t="s">
        <v>4096</v>
      </c>
      <c r="B458" t="s">
        <v>4097</v>
      </c>
      <c r="C458" t="s">
        <v>4098</v>
      </c>
      <c r="D458" t="s">
        <v>4099</v>
      </c>
      <c r="E458" s="2" t="s">
        <v>4100</v>
      </c>
      <c r="G458" s="3">
        <v>2400000</v>
      </c>
      <c r="H458" s="3">
        <v>6900000</v>
      </c>
      <c r="I458" s="3">
        <v>24000000</v>
      </c>
      <c r="O458" s="3">
        <v>24000000</v>
      </c>
      <c r="P458" s="3">
        <v>34500000</v>
      </c>
      <c r="Q458" s="3">
        <v>160080000</v>
      </c>
      <c r="W458" s="2" t="s">
        <v>4101</v>
      </c>
      <c r="X458" s="2" t="s">
        <v>4102</v>
      </c>
      <c r="Y458" s="2" t="s">
        <v>4103</v>
      </c>
      <c r="AE458">
        <v>2013</v>
      </c>
      <c r="AF458">
        <v>2014</v>
      </c>
      <c r="AG458">
        <v>2015</v>
      </c>
      <c r="AM458" t="s">
        <v>114</v>
      </c>
      <c r="AN458" s="1">
        <v>42275</v>
      </c>
      <c r="AQ458">
        <v>2728.69</v>
      </c>
      <c r="AR458">
        <v>2451.16</v>
      </c>
      <c r="AS458">
        <v>174403.15</v>
      </c>
      <c r="AY458">
        <v>25</v>
      </c>
      <c r="AZ458">
        <v>247</v>
      </c>
      <c r="BA458">
        <v>13</v>
      </c>
      <c r="BG458">
        <v>99.67</v>
      </c>
      <c r="BH458">
        <v>91.08</v>
      </c>
      <c r="BI458">
        <v>99.15</v>
      </c>
      <c r="BP458" s="3">
        <v>33300000</v>
      </c>
      <c r="BQ458" s="20">
        <v>185</v>
      </c>
      <c r="BR458" s="20">
        <v>468</v>
      </c>
      <c r="BW458" s="20">
        <v>0</v>
      </c>
      <c r="BX458" s="22">
        <v>179583</v>
      </c>
      <c r="BY458">
        <v>41</v>
      </c>
      <c r="BZ458">
        <v>97.18</v>
      </c>
      <c r="CC458">
        <v>0</v>
      </c>
    </row>
    <row r="459" spans="1:81" ht="34" x14ac:dyDescent="0.2">
      <c r="A459" t="s">
        <v>4104</v>
      </c>
      <c r="B459" t="s">
        <v>4105</v>
      </c>
      <c r="C459" t="s">
        <v>4106</v>
      </c>
      <c r="D459" t="s">
        <v>4107</v>
      </c>
      <c r="E459" s="2" t="s">
        <v>4108</v>
      </c>
      <c r="H459" s="3">
        <v>75000000</v>
      </c>
      <c r="I459" s="3">
        <v>57500000</v>
      </c>
      <c r="P459" s="3">
        <v>375000000</v>
      </c>
      <c r="Q459" s="3">
        <v>383525000</v>
      </c>
      <c r="X459" s="2" t="s">
        <v>4109</v>
      </c>
      <c r="Y459" s="2" t="s">
        <v>4110</v>
      </c>
      <c r="AF459">
        <v>2014</v>
      </c>
      <c r="AG459">
        <v>2015</v>
      </c>
      <c r="AL459" s="3">
        <v>57500000</v>
      </c>
      <c r="AM459" t="s">
        <v>89</v>
      </c>
      <c r="AN459" s="1">
        <v>42111</v>
      </c>
      <c r="AR459">
        <v>18303.12</v>
      </c>
      <c r="AS459">
        <v>160620.22</v>
      </c>
      <c r="AZ459">
        <v>26</v>
      </c>
      <c r="BA459">
        <v>17</v>
      </c>
      <c r="BH459">
        <v>99.09</v>
      </c>
      <c r="BI459">
        <v>98.87</v>
      </c>
      <c r="BP459" s="3">
        <v>132500000</v>
      </c>
      <c r="BR459" s="20">
        <v>297</v>
      </c>
      <c r="BW459" s="20">
        <v>0</v>
      </c>
      <c r="BX459" s="22">
        <v>178923.34</v>
      </c>
      <c r="BY459">
        <v>42</v>
      </c>
      <c r="BZ459">
        <v>97.11</v>
      </c>
      <c r="CC459">
        <v>0</v>
      </c>
    </row>
    <row r="460" spans="1:81" ht="136" x14ac:dyDescent="0.2">
      <c r="A460" t="s">
        <v>4111</v>
      </c>
      <c r="B460" t="s">
        <v>4112</v>
      </c>
      <c r="C460" t="s">
        <v>4113</v>
      </c>
      <c r="D460" t="s">
        <v>4114</v>
      </c>
      <c r="E460" s="2" t="s">
        <v>4115</v>
      </c>
      <c r="G460" s="3">
        <v>200000</v>
      </c>
      <c r="H460" s="3">
        <v>3700000</v>
      </c>
      <c r="I460" s="3">
        <v>14000000</v>
      </c>
      <c r="J460" s="3">
        <v>52000000</v>
      </c>
      <c r="O460" s="3">
        <v>2000000</v>
      </c>
      <c r="P460" s="3">
        <v>18500000</v>
      </c>
      <c r="Q460" s="3">
        <v>93380000</v>
      </c>
      <c r="R460" s="3">
        <v>520000000</v>
      </c>
      <c r="V460" s="2" t="s">
        <v>3630</v>
      </c>
      <c r="W460" s="2" t="s">
        <v>4116</v>
      </c>
      <c r="X460" s="2" t="s">
        <v>4117</v>
      </c>
      <c r="Y460" s="2" t="s">
        <v>4118</v>
      </c>
      <c r="Z460" s="2" t="s">
        <v>4119</v>
      </c>
      <c r="AD460">
        <v>2014</v>
      </c>
      <c r="AE460">
        <v>2013</v>
      </c>
      <c r="AF460">
        <v>2014</v>
      </c>
      <c r="AG460">
        <v>2015</v>
      </c>
      <c r="AH460">
        <v>2016</v>
      </c>
      <c r="AL460" s="3">
        <v>52000000</v>
      </c>
      <c r="AM460" t="s">
        <v>90</v>
      </c>
      <c r="AN460" s="1">
        <v>42713</v>
      </c>
      <c r="AP460">
        <v>0</v>
      </c>
      <c r="AQ460">
        <v>588.42999999999995</v>
      </c>
      <c r="AR460">
        <v>11.14</v>
      </c>
      <c r="AS460">
        <v>88237.16</v>
      </c>
      <c r="AT460">
        <v>87603.64</v>
      </c>
      <c r="AX460">
        <v>220</v>
      </c>
      <c r="AY460">
        <v>432</v>
      </c>
      <c r="AZ460">
        <v>793</v>
      </c>
      <c r="BA460">
        <v>58</v>
      </c>
      <c r="BB460">
        <v>6</v>
      </c>
      <c r="BF460">
        <v>76.14</v>
      </c>
      <c r="BG460">
        <v>94.02</v>
      </c>
      <c r="BH460">
        <v>71.290000000000006</v>
      </c>
      <c r="BI460">
        <v>95.98</v>
      </c>
      <c r="BJ460">
        <v>99.14</v>
      </c>
      <c r="BP460" s="3">
        <v>70200000</v>
      </c>
      <c r="BQ460" s="20">
        <v>317</v>
      </c>
      <c r="BR460" s="20">
        <v>408</v>
      </c>
      <c r="BS460" s="20">
        <v>623</v>
      </c>
      <c r="BW460" s="20">
        <v>623</v>
      </c>
      <c r="BX460" s="22">
        <v>176440.37</v>
      </c>
      <c r="BY460">
        <v>43</v>
      </c>
      <c r="BZ460">
        <v>97.04</v>
      </c>
      <c r="CA460">
        <v>5.57</v>
      </c>
      <c r="CB460">
        <v>5.57</v>
      </c>
      <c r="CC460">
        <v>0</v>
      </c>
    </row>
    <row r="461" spans="1:81" ht="17" x14ac:dyDescent="0.2">
      <c r="A461" t="s">
        <v>4120</v>
      </c>
      <c r="B461" t="s">
        <v>4121</v>
      </c>
      <c r="C461" t="s">
        <v>4122</v>
      </c>
      <c r="D461" t="s">
        <v>4123</v>
      </c>
      <c r="E461" s="2" t="s">
        <v>4124</v>
      </c>
      <c r="H461" s="3">
        <v>2500000</v>
      </c>
      <c r="I461" s="3">
        <v>10000000</v>
      </c>
      <c r="P461" s="3">
        <v>12500000</v>
      </c>
      <c r="Q461" s="3">
        <v>66700000</v>
      </c>
      <c r="X461" s="2" t="s">
        <v>4125</v>
      </c>
      <c r="Y461" s="2" t="s">
        <v>4125</v>
      </c>
      <c r="AE461">
        <v>2014</v>
      </c>
      <c r="AF461">
        <v>2014</v>
      </c>
      <c r="AG461">
        <v>2015</v>
      </c>
      <c r="AL461" s="3">
        <v>10000000</v>
      </c>
      <c r="AM461" t="s">
        <v>89</v>
      </c>
      <c r="AN461" s="1">
        <v>42285</v>
      </c>
      <c r="AQ461">
        <v>0</v>
      </c>
      <c r="AR461">
        <v>19018.62</v>
      </c>
      <c r="AS461">
        <v>157189.98000000001</v>
      </c>
      <c r="AY461">
        <v>3167</v>
      </c>
      <c r="AZ461">
        <v>22</v>
      </c>
      <c r="BA461">
        <v>19</v>
      </c>
      <c r="BG461">
        <v>62.98</v>
      </c>
      <c r="BH461">
        <v>99.24</v>
      </c>
      <c r="BI461">
        <v>98.73</v>
      </c>
      <c r="BP461" s="3">
        <v>13000000</v>
      </c>
      <c r="BQ461" s="20">
        <v>284</v>
      </c>
      <c r="BR461" s="20">
        <v>341</v>
      </c>
      <c r="BW461" s="20">
        <v>0</v>
      </c>
      <c r="BX461" s="22">
        <v>176208.6</v>
      </c>
      <c r="BY461">
        <v>44</v>
      </c>
      <c r="BZ461">
        <v>96.97</v>
      </c>
      <c r="CC461">
        <v>0</v>
      </c>
    </row>
    <row r="462" spans="1:81" ht="34" x14ac:dyDescent="0.2">
      <c r="A462" t="s">
        <v>4126</v>
      </c>
      <c r="B462" t="s">
        <v>4127</v>
      </c>
      <c r="C462" t="s">
        <v>4128</v>
      </c>
      <c r="D462" t="s">
        <v>4129</v>
      </c>
      <c r="E462" s="2" t="s">
        <v>4130</v>
      </c>
      <c r="H462" s="3">
        <v>15000000</v>
      </c>
      <c r="I462" s="3">
        <v>26000000</v>
      </c>
      <c r="J462" s="3">
        <v>46000000</v>
      </c>
      <c r="P462" s="3">
        <v>75000000</v>
      </c>
      <c r="Q462" s="3">
        <v>173420000</v>
      </c>
      <c r="R462" s="3">
        <v>460000000</v>
      </c>
      <c r="S462" s="3">
        <v>500000000</v>
      </c>
      <c r="X462" s="2" t="s">
        <v>4131</v>
      </c>
      <c r="Y462" s="2" t="s">
        <v>4132</v>
      </c>
      <c r="Z462" s="2" t="s">
        <v>4133</v>
      </c>
      <c r="AF462">
        <v>2014</v>
      </c>
      <c r="AG462">
        <v>2015</v>
      </c>
      <c r="AH462">
        <v>2016</v>
      </c>
      <c r="AI462">
        <v>2018</v>
      </c>
      <c r="AM462" t="s">
        <v>91</v>
      </c>
      <c r="AN462" s="1">
        <v>43374</v>
      </c>
      <c r="AO462" s="3">
        <v>500000000</v>
      </c>
      <c r="AR462">
        <v>17175.57</v>
      </c>
      <c r="AS462">
        <v>156290.74</v>
      </c>
      <c r="AT462">
        <v>3.87</v>
      </c>
      <c r="AU462">
        <v>0</v>
      </c>
      <c r="AZ462">
        <v>53</v>
      </c>
      <c r="BA462">
        <v>23</v>
      </c>
      <c r="BB462">
        <v>271</v>
      </c>
      <c r="BC462">
        <v>195</v>
      </c>
      <c r="BH462">
        <v>98.12</v>
      </c>
      <c r="BI462">
        <v>98.45</v>
      </c>
      <c r="BJ462">
        <v>53.77</v>
      </c>
      <c r="BK462">
        <v>44.25</v>
      </c>
      <c r="BO462">
        <v>2.42</v>
      </c>
      <c r="BP462" s="3">
        <v>87000000</v>
      </c>
      <c r="BR462" s="20">
        <v>304</v>
      </c>
      <c r="BS462" s="20">
        <v>255</v>
      </c>
      <c r="BT462" s="20">
        <v>902</v>
      </c>
      <c r="BW462" s="20">
        <v>1157</v>
      </c>
      <c r="BX462" s="22">
        <v>173470.18</v>
      </c>
      <c r="BY462">
        <v>45</v>
      </c>
      <c r="BZ462">
        <v>96.9</v>
      </c>
      <c r="CA462">
        <v>2.88</v>
      </c>
      <c r="CB462">
        <v>2.65</v>
      </c>
      <c r="CC462">
        <v>2.88</v>
      </c>
    </row>
    <row r="463" spans="1:81" ht="85" x14ac:dyDescent="0.2">
      <c r="A463" t="s">
        <v>4134</v>
      </c>
      <c r="B463" t="s">
        <v>4135</v>
      </c>
      <c r="C463" t="s">
        <v>4136</v>
      </c>
      <c r="D463" t="s">
        <v>4137</v>
      </c>
      <c r="E463" s="2" t="s">
        <v>4138</v>
      </c>
      <c r="G463" s="3">
        <v>3000000</v>
      </c>
      <c r="H463" s="3">
        <v>10000000</v>
      </c>
      <c r="I463" s="3">
        <v>20000000</v>
      </c>
      <c r="J463" s="3">
        <v>44500001</v>
      </c>
      <c r="K463" s="3">
        <v>52500000</v>
      </c>
      <c r="L463" s="3">
        <v>104999995</v>
      </c>
      <c r="O463" s="3">
        <v>30000000</v>
      </c>
      <c r="P463" s="3">
        <v>50000000</v>
      </c>
      <c r="Q463" s="3">
        <v>133400000</v>
      </c>
      <c r="R463" s="3">
        <v>445000010</v>
      </c>
      <c r="S463" s="3">
        <v>787500000</v>
      </c>
      <c r="T463" s="3">
        <v>799999995</v>
      </c>
      <c r="W463" s="2" t="s">
        <v>4139</v>
      </c>
      <c r="X463" s="2" t="s">
        <v>4140</v>
      </c>
      <c r="Y463" s="2" t="s">
        <v>4141</v>
      </c>
      <c r="Z463" s="2" t="s">
        <v>4142</v>
      </c>
      <c r="AA463" s="2" t="s">
        <v>4143</v>
      </c>
      <c r="AB463" s="2" t="s">
        <v>4144</v>
      </c>
      <c r="AE463">
        <v>2013</v>
      </c>
      <c r="AF463">
        <v>2014</v>
      </c>
      <c r="AG463">
        <v>2015</v>
      </c>
      <c r="AH463">
        <v>2016</v>
      </c>
      <c r="AI463">
        <v>2017</v>
      </c>
      <c r="AJ463">
        <v>2018</v>
      </c>
      <c r="AL463" s="3">
        <v>104999995</v>
      </c>
      <c r="AM463" t="s">
        <v>92</v>
      </c>
      <c r="AN463" s="1">
        <v>43201</v>
      </c>
      <c r="AO463" s="3">
        <v>18500000000</v>
      </c>
      <c r="AQ463">
        <v>0</v>
      </c>
      <c r="AR463">
        <v>2506.56</v>
      </c>
      <c r="AS463">
        <v>132931.91</v>
      </c>
      <c r="AT463">
        <v>17139.150000000001</v>
      </c>
      <c r="AU463">
        <v>16044.74</v>
      </c>
      <c r="AV463">
        <v>2569.96</v>
      </c>
      <c r="AY463">
        <v>2604</v>
      </c>
      <c r="AZ463">
        <v>235</v>
      </c>
      <c r="BA463">
        <v>36</v>
      </c>
      <c r="BB463">
        <v>58</v>
      </c>
      <c r="BC463">
        <v>41</v>
      </c>
      <c r="BD463">
        <v>46</v>
      </c>
      <c r="BG463">
        <v>63.89</v>
      </c>
      <c r="BH463">
        <v>91.52</v>
      </c>
      <c r="BI463">
        <v>97.53</v>
      </c>
      <c r="BJ463">
        <v>90.24</v>
      </c>
      <c r="BK463">
        <v>85.51</v>
      </c>
      <c r="BL463">
        <v>67.86</v>
      </c>
      <c r="BN463" t="s">
        <v>178</v>
      </c>
      <c r="BO463">
        <v>110.67</v>
      </c>
      <c r="BP463" s="3">
        <v>234999996</v>
      </c>
      <c r="BQ463" s="20">
        <v>313</v>
      </c>
      <c r="BR463" s="20">
        <v>209</v>
      </c>
      <c r="BS463" s="20">
        <v>371</v>
      </c>
      <c r="BT463" s="20">
        <v>338</v>
      </c>
      <c r="BU463" s="20">
        <v>391</v>
      </c>
      <c r="BW463" s="20">
        <v>1100</v>
      </c>
      <c r="BX463" s="22">
        <v>171192.32000000001</v>
      </c>
      <c r="BY463">
        <v>46</v>
      </c>
      <c r="BZ463">
        <v>96.83</v>
      </c>
      <c r="CA463">
        <v>6</v>
      </c>
      <c r="CB463">
        <v>5.9</v>
      </c>
      <c r="CC463">
        <v>138.68</v>
      </c>
    </row>
    <row r="464" spans="1:81" ht="68" x14ac:dyDescent="0.2">
      <c r="A464" t="s">
        <v>4145</v>
      </c>
      <c r="B464" t="s">
        <v>4146</v>
      </c>
      <c r="C464" t="s">
        <v>4147</v>
      </c>
      <c r="D464" t="s">
        <v>4148</v>
      </c>
      <c r="E464" s="2" t="s">
        <v>4149</v>
      </c>
      <c r="F464" s="3">
        <v>125000</v>
      </c>
      <c r="G464" s="3">
        <v>118000</v>
      </c>
      <c r="H464" s="3">
        <v>12000000</v>
      </c>
      <c r="I464" s="3">
        <v>40000000</v>
      </c>
      <c r="J464" s="3">
        <v>70000000</v>
      </c>
      <c r="K464" s="3">
        <v>85000000</v>
      </c>
      <c r="L464" s="3">
        <v>285000000</v>
      </c>
      <c r="N464" s="3">
        <v>2500000</v>
      </c>
      <c r="O464" s="3">
        <v>1180000</v>
      </c>
      <c r="P464" s="3">
        <v>60000000</v>
      </c>
      <c r="Q464" s="3">
        <v>266800000</v>
      </c>
      <c r="R464" s="3">
        <v>700000000</v>
      </c>
      <c r="S464" s="3">
        <v>1275000000</v>
      </c>
      <c r="T464" s="3">
        <v>1000000000</v>
      </c>
      <c r="V464" s="2" t="s">
        <v>4150</v>
      </c>
      <c r="W464" s="2" t="s">
        <v>4151</v>
      </c>
      <c r="X464" s="2" t="s">
        <v>4152</v>
      </c>
      <c r="Y464" s="2" t="s">
        <v>4153</v>
      </c>
      <c r="Z464" s="2" t="s">
        <v>4154</v>
      </c>
      <c r="AA464" s="2" t="s">
        <v>4155</v>
      </c>
      <c r="AB464" s="2" t="s">
        <v>4156</v>
      </c>
      <c r="AD464">
        <v>2011</v>
      </c>
      <c r="AE464">
        <v>2012</v>
      </c>
      <c r="AF464">
        <v>2014</v>
      </c>
      <c r="AG464">
        <v>2015</v>
      </c>
      <c r="AH464">
        <v>2017</v>
      </c>
      <c r="AI464">
        <v>2018</v>
      </c>
      <c r="AJ464">
        <v>2020</v>
      </c>
      <c r="AL464" s="3">
        <v>285000000</v>
      </c>
      <c r="AM464" t="s">
        <v>92</v>
      </c>
      <c r="AN464" s="1">
        <v>43838</v>
      </c>
      <c r="AP464">
        <v>0</v>
      </c>
      <c r="AQ464">
        <v>1012.94</v>
      </c>
      <c r="AR464">
        <v>1909.44</v>
      </c>
      <c r="AS464">
        <v>138047.57</v>
      </c>
      <c r="AT464">
        <v>23801.27</v>
      </c>
      <c r="AU464">
        <v>871.22</v>
      </c>
      <c r="AV464">
        <v>2231.73</v>
      </c>
      <c r="AX464">
        <v>1</v>
      </c>
      <c r="AY464">
        <v>210</v>
      </c>
      <c r="AZ464">
        <v>301</v>
      </c>
      <c r="BA464">
        <v>35</v>
      </c>
      <c r="BB464">
        <v>53</v>
      </c>
      <c r="BC464">
        <v>126</v>
      </c>
      <c r="BD464">
        <v>65</v>
      </c>
      <c r="BF464">
        <v>100</v>
      </c>
      <c r="BG464">
        <v>95.93</v>
      </c>
      <c r="BH464">
        <v>89.13</v>
      </c>
      <c r="BI464">
        <v>97.6</v>
      </c>
      <c r="BJ464">
        <v>92.62</v>
      </c>
      <c r="BK464">
        <v>64.08</v>
      </c>
      <c r="BL464">
        <v>55.56</v>
      </c>
      <c r="BN464" t="s">
        <v>133</v>
      </c>
      <c r="BP464" s="3">
        <v>549243000</v>
      </c>
      <c r="BQ464" s="20">
        <v>926</v>
      </c>
      <c r="BR464" s="20">
        <v>120</v>
      </c>
      <c r="BS464" s="20">
        <v>883</v>
      </c>
      <c r="BT464" s="20">
        <v>404</v>
      </c>
      <c r="BU464" s="20">
        <v>532</v>
      </c>
      <c r="BW464" s="20">
        <v>1819</v>
      </c>
      <c r="BX464" s="22">
        <v>167874.17</v>
      </c>
      <c r="BY464">
        <v>47</v>
      </c>
      <c r="BZ464">
        <v>96.76</v>
      </c>
      <c r="CA464">
        <v>3.75</v>
      </c>
      <c r="CB464">
        <v>2.62</v>
      </c>
      <c r="CC464">
        <v>0</v>
      </c>
    </row>
    <row r="465" spans="1:81" ht="51" x14ac:dyDescent="0.2">
      <c r="A465" t="s">
        <v>4157</v>
      </c>
      <c r="B465" t="s">
        <v>4158</v>
      </c>
      <c r="C465" t="s">
        <v>4159</v>
      </c>
      <c r="D465" t="s">
        <v>4160</v>
      </c>
      <c r="E465" s="2" t="s">
        <v>4161</v>
      </c>
      <c r="H465" s="3">
        <v>2400000</v>
      </c>
      <c r="I465" s="3">
        <v>21549998</v>
      </c>
      <c r="J465" s="3">
        <v>55000000</v>
      </c>
      <c r="K465" s="3">
        <v>72000000</v>
      </c>
      <c r="P465" s="3">
        <v>12000000</v>
      </c>
      <c r="Q465" s="3">
        <v>101549998</v>
      </c>
      <c r="R465" s="3">
        <v>300000000</v>
      </c>
      <c r="S465" s="3">
        <v>600000000</v>
      </c>
      <c r="X465" s="2" t="s">
        <v>4162</v>
      </c>
      <c r="Y465" s="2" t="s">
        <v>4163</v>
      </c>
      <c r="Z465" s="2" t="s">
        <v>4164</v>
      </c>
      <c r="AA465" s="2" t="s">
        <v>4165</v>
      </c>
      <c r="AF465">
        <v>2014</v>
      </c>
      <c r="AG465">
        <v>2015</v>
      </c>
      <c r="AH465">
        <v>2016</v>
      </c>
      <c r="AI465">
        <v>2016</v>
      </c>
      <c r="AL465" s="3">
        <v>72000000</v>
      </c>
      <c r="AM465" t="s">
        <v>91</v>
      </c>
      <c r="AN465" s="1">
        <v>42674</v>
      </c>
      <c r="AO465" s="3">
        <v>53000000</v>
      </c>
      <c r="AR465">
        <v>674.64</v>
      </c>
      <c r="AS465">
        <v>128397.25</v>
      </c>
      <c r="AT465">
        <v>14409.74</v>
      </c>
      <c r="AU465">
        <v>22425.63</v>
      </c>
      <c r="AZ465">
        <v>462</v>
      </c>
      <c r="BA465">
        <v>39</v>
      </c>
      <c r="BB465">
        <v>69</v>
      </c>
      <c r="BC465">
        <v>17</v>
      </c>
      <c r="BH465">
        <v>83.29</v>
      </c>
      <c r="BI465">
        <v>97.32</v>
      </c>
      <c r="BJ465">
        <v>88.36</v>
      </c>
      <c r="BK465">
        <v>93.42</v>
      </c>
      <c r="BO465">
        <v>0.44</v>
      </c>
      <c r="BP465" s="3">
        <v>150949998</v>
      </c>
      <c r="BR465" s="20">
        <v>259</v>
      </c>
      <c r="BS465" s="20">
        <v>383</v>
      </c>
      <c r="BT465" s="20">
        <v>258</v>
      </c>
      <c r="BW465" s="20">
        <v>641</v>
      </c>
      <c r="BX465" s="22">
        <v>165907.26</v>
      </c>
      <c r="BY465">
        <v>48</v>
      </c>
      <c r="BZ465">
        <v>96.69</v>
      </c>
      <c r="CA465">
        <v>5.91</v>
      </c>
      <c r="CB465">
        <v>5.91</v>
      </c>
      <c r="CC465">
        <v>0.52</v>
      </c>
    </row>
    <row r="466" spans="1:81" ht="34" x14ac:dyDescent="0.2">
      <c r="A466" t="s">
        <v>4166</v>
      </c>
      <c r="B466" t="s">
        <v>4167</v>
      </c>
      <c r="C466" t="s">
        <v>4168</v>
      </c>
      <c r="D466" t="s">
        <v>4169</v>
      </c>
      <c r="E466" s="2" t="s">
        <v>4170</v>
      </c>
      <c r="H466" s="3">
        <v>15000000</v>
      </c>
      <c r="I466" s="3">
        <v>50000000</v>
      </c>
      <c r="K466" s="3">
        <v>40050000</v>
      </c>
      <c r="P466" s="3">
        <v>75000000</v>
      </c>
      <c r="Q466" s="3">
        <v>350000000</v>
      </c>
      <c r="S466" s="3">
        <v>600750000</v>
      </c>
      <c r="X466" s="2" t="s">
        <v>142</v>
      </c>
      <c r="Y466" s="2" t="s">
        <v>4171</v>
      </c>
      <c r="Z466" s="2" t="s">
        <v>276</v>
      </c>
      <c r="AF466">
        <v>2013</v>
      </c>
      <c r="AG466">
        <v>2015</v>
      </c>
      <c r="AH466">
        <v>2016</v>
      </c>
      <c r="AI466">
        <v>2019</v>
      </c>
      <c r="AL466" s="3">
        <v>40050000</v>
      </c>
      <c r="AM466" t="s">
        <v>91</v>
      </c>
      <c r="AN466" s="1">
        <v>43803</v>
      </c>
      <c r="AO466" s="3">
        <v>600750000</v>
      </c>
      <c r="AR466">
        <v>8407.57</v>
      </c>
      <c r="AS466">
        <v>156290.74</v>
      </c>
      <c r="AT466">
        <v>0</v>
      </c>
      <c r="AU466">
        <v>0</v>
      </c>
      <c r="AZ466">
        <v>59</v>
      </c>
      <c r="BA466">
        <v>23</v>
      </c>
      <c r="BB466">
        <v>274</v>
      </c>
      <c r="BC466">
        <v>209</v>
      </c>
      <c r="BH466">
        <v>97.11</v>
      </c>
      <c r="BI466">
        <v>98.45</v>
      </c>
      <c r="BJ466">
        <v>53.25</v>
      </c>
      <c r="BK466">
        <v>39.36</v>
      </c>
      <c r="BO466">
        <v>1.44</v>
      </c>
      <c r="BP466" s="3">
        <v>108650000</v>
      </c>
      <c r="BR466" s="20">
        <v>434</v>
      </c>
      <c r="BS466" s="20">
        <v>418</v>
      </c>
      <c r="BT466" s="20">
        <v>1353</v>
      </c>
      <c r="BW466" s="20">
        <v>1771</v>
      </c>
      <c r="BX466" s="22">
        <v>164698.31</v>
      </c>
      <c r="BY466">
        <v>49</v>
      </c>
      <c r="BZ466">
        <v>96.62</v>
      </c>
      <c r="CA466">
        <v>1.72</v>
      </c>
      <c r="CB466">
        <v>0</v>
      </c>
      <c r="CC466">
        <v>1.72</v>
      </c>
    </row>
    <row r="467" spans="1:81" ht="51" x14ac:dyDescent="0.2">
      <c r="A467" t="s">
        <v>4172</v>
      </c>
      <c r="B467" t="s">
        <v>4173</v>
      </c>
      <c r="C467" t="s">
        <v>4174</v>
      </c>
      <c r="D467" t="s">
        <v>4175</v>
      </c>
      <c r="E467" s="2" t="s">
        <v>4176</v>
      </c>
      <c r="H467" s="3">
        <v>10500000</v>
      </c>
      <c r="I467" s="3">
        <v>25000000</v>
      </c>
      <c r="J467" s="3">
        <v>40316894</v>
      </c>
      <c r="K467" s="3">
        <v>75000000</v>
      </c>
      <c r="L467" s="3">
        <v>100000000</v>
      </c>
      <c r="P467" s="3">
        <v>52500000</v>
      </c>
      <c r="Q467" s="3">
        <v>166750000</v>
      </c>
      <c r="R467" s="3">
        <v>403168940</v>
      </c>
      <c r="S467" s="3">
        <v>1125000000</v>
      </c>
      <c r="T467" s="3">
        <v>800000000</v>
      </c>
      <c r="W467" s="2" t="s">
        <v>4177</v>
      </c>
      <c r="X467" s="2" t="s">
        <v>4178</v>
      </c>
      <c r="Y467" s="2" t="s">
        <v>4179</v>
      </c>
      <c r="Z467" s="2" t="s">
        <v>4180</v>
      </c>
      <c r="AA467" s="2" t="s">
        <v>4181</v>
      </c>
      <c r="AB467" s="2" t="s">
        <v>4182</v>
      </c>
      <c r="AE467">
        <v>2014</v>
      </c>
      <c r="AF467">
        <v>2014</v>
      </c>
      <c r="AG467">
        <v>2015</v>
      </c>
      <c r="AH467">
        <v>2017</v>
      </c>
      <c r="AI467">
        <v>2019</v>
      </c>
      <c r="AJ467">
        <v>2020</v>
      </c>
      <c r="AL467" s="3">
        <v>100000000</v>
      </c>
      <c r="AM467" t="s">
        <v>92</v>
      </c>
      <c r="AN467" s="1">
        <v>44147</v>
      </c>
      <c r="AO467" s="3">
        <v>800000000</v>
      </c>
      <c r="AQ467">
        <v>0</v>
      </c>
      <c r="AR467">
        <v>2469.69</v>
      </c>
      <c r="AS467">
        <v>114697.1</v>
      </c>
      <c r="AT467">
        <v>4318.84</v>
      </c>
      <c r="AU467">
        <v>34816.75</v>
      </c>
      <c r="AV467">
        <v>6134.49</v>
      </c>
      <c r="AY467">
        <v>3167</v>
      </c>
      <c r="AZ467">
        <v>244</v>
      </c>
      <c r="BA467">
        <v>44</v>
      </c>
      <c r="BB467">
        <v>166</v>
      </c>
      <c r="BC467">
        <v>61</v>
      </c>
      <c r="BD467">
        <v>35</v>
      </c>
      <c r="BG467">
        <v>62.98</v>
      </c>
      <c r="BH467">
        <v>91.19</v>
      </c>
      <c r="BI467">
        <v>96.97</v>
      </c>
      <c r="BJ467">
        <v>76.599999999999994</v>
      </c>
      <c r="BK467">
        <v>82.51</v>
      </c>
      <c r="BL467">
        <v>76.39</v>
      </c>
      <c r="BO467">
        <v>3.83</v>
      </c>
      <c r="BP467" s="3">
        <v>250816894</v>
      </c>
      <c r="BQ467" s="20">
        <v>321</v>
      </c>
      <c r="BR467" s="20">
        <v>202</v>
      </c>
      <c r="BS467" s="20">
        <v>917</v>
      </c>
      <c r="BT467" s="20">
        <v>575</v>
      </c>
      <c r="BU467" s="20">
        <v>492</v>
      </c>
      <c r="BW467" s="20">
        <v>1984</v>
      </c>
      <c r="BX467" s="22">
        <v>162436.87</v>
      </c>
      <c r="BY467">
        <v>50</v>
      </c>
      <c r="BZ467">
        <v>96.55</v>
      </c>
      <c r="CA467">
        <v>6.75</v>
      </c>
      <c r="CB467">
        <v>2.42</v>
      </c>
      <c r="CC467">
        <v>4.8</v>
      </c>
    </row>
    <row r="468" spans="1:81" ht="17" x14ac:dyDescent="0.2">
      <c r="A468" t="s">
        <v>4183</v>
      </c>
      <c r="B468" t="s">
        <v>4184</v>
      </c>
      <c r="C468" t="s">
        <v>4185</v>
      </c>
      <c r="E468" s="2" t="s">
        <v>4186</v>
      </c>
      <c r="I468" s="3">
        <v>10300000</v>
      </c>
      <c r="Q468" s="3">
        <v>61540000</v>
      </c>
      <c r="Y468" s="2" t="s">
        <v>4187</v>
      </c>
      <c r="AF468">
        <v>2014</v>
      </c>
      <c r="AG468">
        <v>2015</v>
      </c>
      <c r="AL468" s="3">
        <v>10300000</v>
      </c>
      <c r="AM468" t="s">
        <v>89</v>
      </c>
      <c r="AN468" s="1">
        <v>42102</v>
      </c>
      <c r="AO468" s="3">
        <v>61540000</v>
      </c>
      <c r="AR468">
        <v>0</v>
      </c>
      <c r="AS468">
        <v>160654.09</v>
      </c>
      <c r="AZ468">
        <v>1061</v>
      </c>
      <c r="BA468">
        <v>16</v>
      </c>
      <c r="BH468">
        <v>61.58</v>
      </c>
      <c r="BI468">
        <v>98.94</v>
      </c>
      <c r="BO468">
        <v>1</v>
      </c>
      <c r="BP468" s="3">
        <v>10300000</v>
      </c>
      <c r="BR468" s="20">
        <v>128</v>
      </c>
      <c r="BW468" s="20">
        <v>0</v>
      </c>
      <c r="BX468" s="22">
        <v>160654.09</v>
      </c>
      <c r="BY468">
        <v>51</v>
      </c>
      <c r="BZ468">
        <v>96.48</v>
      </c>
      <c r="CC468">
        <v>1</v>
      </c>
    </row>
    <row r="469" spans="1:81" ht="34" x14ac:dyDescent="0.2">
      <c r="A469" t="s">
        <v>4188</v>
      </c>
      <c r="B469" t="s">
        <v>4189</v>
      </c>
      <c r="C469" t="s">
        <v>4190</v>
      </c>
      <c r="D469" t="s">
        <v>4191</v>
      </c>
      <c r="E469" s="2" t="s">
        <v>4192</v>
      </c>
      <c r="G469" s="3">
        <v>500000</v>
      </c>
      <c r="I469" s="3">
        <v>20000000</v>
      </c>
      <c r="J469" s="3">
        <v>13500000</v>
      </c>
      <c r="O469" s="3">
        <v>5000000</v>
      </c>
      <c r="Q469" s="3">
        <v>133400000</v>
      </c>
      <c r="R469" s="3">
        <v>135000000</v>
      </c>
      <c r="X469" s="2" t="s">
        <v>3330</v>
      </c>
      <c r="Y469" s="2" t="s">
        <v>4193</v>
      </c>
      <c r="Z469" s="2" t="s">
        <v>4194</v>
      </c>
      <c r="AE469">
        <v>2013</v>
      </c>
      <c r="AF469">
        <v>2013</v>
      </c>
      <c r="AG469">
        <v>2015</v>
      </c>
      <c r="AH469">
        <v>2016</v>
      </c>
      <c r="AL469" s="3">
        <v>13500000</v>
      </c>
      <c r="AM469" t="s">
        <v>90</v>
      </c>
      <c r="AN469" s="1">
        <v>42502</v>
      </c>
      <c r="AO469" s="3">
        <v>135000000</v>
      </c>
      <c r="AQ469">
        <v>0</v>
      </c>
      <c r="AR469">
        <v>90.25</v>
      </c>
      <c r="AS469">
        <v>157183.85999999999</v>
      </c>
      <c r="AT469">
        <v>3289.31</v>
      </c>
      <c r="AY469">
        <v>2604</v>
      </c>
      <c r="AZ469">
        <v>394</v>
      </c>
      <c r="BA469">
        <v>20</v>
      </c>
      <c r="BB469">
        <v>145</v>
      </c>
      <c r="BG469">
        <v>63.89</v>
      </c>
      <c r="BH469">
        <v>80.44</v>
      </c>
      <c r="BI469">
        <v>98.66</v>
      </c>
      <c r="BJ469">
        <v>75.34</v>
      </c>
      <c r="BO469">
        <v>0.91</v>
      </c>
      <c r="BP469" s="3">
        <v>34000000</v>
      </c>
      <c r="BQ469" s="20">
        <v>216</v>
      </c>
      <c r="BR469" s="20">
        <v>496</v>
      </c>
      <c r="BS469" s="20">
        <v>456</v>
      </c>
      <c r="BW469" s="20">
        <v>456</v>
      </c>
      <c r="BX469" s="22">
        <v>160563.42000000001</v>
      </c>
      <c r="BY469">
        <v>52</v>
      </c>
      <c r="BZ469">
        <v>96.41</v>
      </c>
      <c r="CA469">
        <v>1.01</v>
      </c>
      <c r="CB469">
        <v>1.01</v>
      </c>
      <c r="CC469">
        <v>1.01</v>
      </c>
    </row>
    <row r="470" spans="1:81" ht="34" x14ac:dyDescent="0.2">
      <c r="A470" t="s">
        <v>4195</v>
      </c>
      <c r="B470" t="s">
        <v>4196</v>
      </c>
      <c r="C470" t="s">
        <v>4197</v>
      </c>
      <c r="D470" t="s">
        <v>4198</v>
      </c>
      <c r="E470" s="2" t="s">
        <v>4199</v>
      </c>
      <c r="H470" s="3">
        <v>10000000</v>
      </c>
      <c r="J470" s="3">
        <v>200000000</v>
      </c>
      <c r="P470" s="3">
        <v>50000000</v>
      </c>
      <c r="R470" s="3">
        <v>2000000000</v>
      </c>
      <c r="X470" s="2" t="s">
        <v>2652</v>
      </c>
      <c r="Y470" s="2" t="s">
        <v>4200</v>
      </c>
      <c r="Z470" s="2" t="s">
        <v>4201</v>
      </c>
      <c r="AF470">
        <v>2012</v>
      </c>
      <c r="AG470">
        <v>2015</v>
      </c>
      <c r="AH470">
        <v>2017</v>
      </c>
      <c r="AL470" s="3">
        <v>200000000</v>
      </c>
      <c r="AM470" t="s">
        <v>90</v>
      </c>
      <c r="AN470" s="1">
        <v>43003</v>
      </c>
      <c r="AO470" s="3">
        <v>2000000000</v>
      </c>
      <c r="AR470">
        <v>0</v>
      </c>
      <c r="AS470">
        <v>156290.74</v>
      </c>
      <c r="AT470">
        <v>397.14</v>
      </c>
      <c r="AZ470">
        <v>654</v>
      </c>
      <c r="BA470">
        <v>23</v>
      </c>
      <c r="BB470">
        <v>268</v>
      </c>
      <c r="BH470">
        <v>59.67</v>
      </c>
      <c r="BI470">
        <v>98.45</v>
      </c>
      <c r="BJ470">
        <v>62.13</v>
      </c>
      <c r="BP470" s="3">
        <v>210000000</v>
      </c>
      <c r="BR470" s="20">
        <v>865</v>
      </c>
      <c r="BS470" s="20">
        <v>894</v>
      </c>
      <c r="BW470" s="20">
        <v>894</v>
      </c>
      <c r="BX470" s="22">
        <v>156687.88</v>
      </c>
      <c r="BY470">
        <v>53</v>
      </c>
      <c r="BZ470">
        <v>96.34</v>
      </c>
    </row>
    <row r="471" spans="1:81" ht="34" x14ac:dyDescent="0.2">
      <c r="A471" t="s">
        <v>4202</v>
      </c>
      <c r="B471" t="s">
        <v>4203</v>
      </c>
      <c r="C471" t="s">
        <v>4204</v>
      </c>
      <c r="E471" s="2" t="s">
        <v>4205</v>
      </c>
      <c r="I471" s="3">
        <v>30000000</v>
      </c>
      <c r="Q471" s="3">
        <v>200100000</v>
      </c>
      <c r="W471" s="2" t="s">
        <v>4206</v>
      </c>
      <c r="X471" s="2" t="s">
        <v>2652</v>
      </c>
      <c r="Y471" s="2" t="s">
        <v>4207</v>
      </c>
      <c r="AE471">
        <v>2012</v>
      </c>
      <c r="AF471">
        <v>2014</v>
      </c>
      <c r="AG471">
        <v>2015</v>
      </c>
      <c r="AL471" s="3">
        <v>30000000</v>
      </c>
      <c r="AM471" t="s">
        <v>89</v>
      </c>
      <c r="AN471" s="1">
        <v>42011</v>
      </c>
      <c r="AO471" s="3">
        <v>200100000</v>
      </c>
      <c r="AQ471">
        <v>0</v>
      </c>
      <c r="AR471">
        <v>0</v>
      </c>
      <c r="AS471">
        <v>156290.74</v>
      </c>
      <c r="AY471">
        <v>1848</v>
      </c>
      <c r="AZ471">
        <v>1061</v>
      </c>
      <c r="BA471">
        <v>23</v>
      </c>
      <c r="BG471">
        <v>63.99</v>
      </c>
      <c r="BH471">
        <v>61.58</v>
      </c>
      <c r="BI471">
        <v>98.45</v>
      </c>
      <c r="BO471">
        <v>1</v>
      </c>
      <c r="BP471" s="3">
        <v>30000000</v>
      </c>
      <c r="BQ471" s="20">
        <v>730</v>
      </c>
      <c r="BR471" s="20">
        <v>190</v>
      </c>
      <c r="BW471" s="20">
        <v>0</v>
      </c>
      <c r="BX471" s="22">
        <v>156290.74</v>
      </c>
      <c r="BY471">
        <v>54</v>
      </c>
      <c r="BZ471">
        <v>96.26</v>
      </c>
      <c r="CC471">
        <v>1</v>
      </c>
    </row>
    <row r="472" spans="1:81" ht="34" x14ac:dyDescent="0.2">
      <c r="A472" t="s">
        <v>4208</v>
      </c>
      <c r="B472" t="s">
        <v>4209</v>
      </c>
      <c r="C472" t="s">
        <v>4210</v>
      </c>
      <c r="D472" t="s">
        <v>4211</v>
      </c>
      <c r="E472" s="2" t="s">
        <v>4212</v>
      </c>
      <c r="H472" s="3">
        <v>5000000</v>
      </c>
      <c r="I472" s="3">
        <v>60000000</v>
      </c>
      <c r="P472" s="3">
        <v>25000000</v>
      </c>
      <c r="Q472" s="3">
        <v>300000000</v>
      </c>
      <c r="X472" s="2" t="s">
        <v>4213</v>
      </c>
      <c r="Y472" s="2" t="s">
        <v>4214</v>
      </c>
      <c r="AF472">
        <v>2010</v>
      </c>
      <c r="AG472">
        <v>2015</v>
      </c>
      <c r="AL472" s="3">
        <v>90000000</v>
      </c>
      <c r="AM472" t="s">
        <v>89</v>
      </c>
      <c r="AN472" s="1">
        <v>42866</v>
      </c>
      <c r="AO472" s="3">
        <v>600000000</v>
      </c>
      <c r="AR472">
        <v>0</v>
      </c>
      <c r="AS472">
        <v>156290.74</v>
      </c>
      <c r="AZ472">
        <v>1</v>
      </c>
      <c r="BA472">
        <v>23</v>
      </c>
      <c r="BH472">
        <v>100</v>
      </c>
      <c r="BI472">
        <v>98.45</v>
      </c>
      <c r="BO472">
        <v>2</v>
      </c>
      <c r="BP472" s="3">
        <v>155000000</v>
      </c>
      <c r="BR472" s="20">
        <v>1610</v>
      </c>
      <c r="BW472" s="20">
        <v>729</v>
      </c>
      <c r="BX472" s="22">
        <v>156290.74</v>
      </c>
      <c r="BY472">
        <v>54</v>
      </c>
      <c r="BZ472">
        <v>96.26</v>
      </c>
      <c r="CC472">
        <v>2</v>
      </c>
    </row>
    <row r="473" spans="1:81" ht="17" x14ac:dyDescent="0.2">
      <c r="A473" t="s">
        <v>4215</v>
      </c>
      <c r="B473" t="s">
        <v>4216</v>
      </c>
      <c r="C473" t="s">
        <v>4217</v>
      </c>
      <c r="E473" s="2" t="s">
        <v>4218</v>
      </c>
      <c r="H473" s="3">
        <v>10000000</v>
      </c>
      <c r="I473" s="3">
        <v>50000000</v>
      </c>
      <c r="J473" s="3">
        <v>15800000</v>
      </c>
      <c r="P473" s="3">
        <v>50000000</v>
      </c>
      <c r="Q473" s="3">
        <v>333500000</v>
      </c>
      <c r="R473" s="3">
        <v>158000000</v>
      </c>
      <c r="W473" s="2" t="s">
        <v>4219</v>
      </c>
      <c r="Y473" s="2" t="s">
        <v>4220</v>
      </c>
      <c r="Z473" s="2" t="s">
        <v>4221</v>
      </c>
      <c r="AE473">
        <v>2012</v>
      </c>
      <c r="AF473">
        <v>2014</v>
      </c>
      <c r="AG473">
        <v>2015</v>
      </c>
      <c r="AH473">
        <v>2018</v>
      </c>
      <c r="AM473" t="s">
        <v>90</v>
      </c>
      <c r="AN473" s="1">
        <v>43525</v>
      </c>
      <c r="AO473" s="3">
        <v>158000000</v>
      </c>
      <c r="AQ473">
        <v>0</v>
      </c>
      <c r="AR473">
        <v>0</v>
      </c>
      <c r="AS473">
        <v>156290.74</v>
      </c>
      <c r="AT473">
        <v>0</v>
      </c>
      <c r="AY473">
        <v>1848</v>
      </c>
      <c r="AZ473">
        <v>1061</v>
      </c>
      <c r="BA473">
        <v>23</v>
      </c>
      <c r="BB473">
        <v>407</v>
      </c>
      <c r="BG473">
        <v>63.99</v>
      </c>
      <c r="BH473">
        <v>61.58</v>
      </c>
      <c r="BI473">
        <v>98.45</v>
      </c>
      <c r="BJ473">
        <v>52.4</v>
      </c>
      <c r="BO473">
        <v>0.43</v>
      </c>
      <c r="BP473" s="3">
        <v>75800000</v>
      </c>
      <c r="BQ473" s="20">
        <v>667</v>
      </c>
      <c r="BR473" s="20">
        <v>428</v>
      </c>
      <c r="BS473" s="20">
        <v>983</v>
      </c>
      <c r="BW473" s="20">
        <v>1323</v>
      </c>
      <c r="BX473" s="22">
        <v>156290.74</v>
      </c>
      <c r="BY473">
        <v>54</v>
      </c>
      <c r="BZ473">
        <v>96.26</v>
      </c>
      <c r="CA473">
        <v>0.47</v>
      </c>
      <c r="CB473">
        <v>0.47</v>
      </c>
      <c r="CC473">
        <v>0.47</v>
      </c>
    </row>
    <row r="474" spans="1:81" ht="34" x14ac:dyDescent="0.2">
      <c r="A474" t="s">
        <v>4222</v>
      </c>
      <c r="B474" t="s">
        <v>4223</v>
      </c>
      <c r="C474" t="s">
        <v>4224</v>
      </c>
      <c r="D474" t="s">
        <v>4225</v>
      </c>
      <c r="E474" s="2" t="s">
        <v>4226</v>
      </c>
      <c r="I474" s="3">
        <v>16199996</v>
      </c>
      <c r="Q474" s="3">
        <v>108053973.31999999</v>
      </c>
      <c r="Y474" s="2" t="s">
        <v>4227</v>
      </c>
      <c r="AG474">
        <v>2015</v>
      </c>
      <c r="AL474" s="3">
        <v>16199996</v>
      </c>
      <c r="AM474" t="s">
        <v>89</v>
      </c>
      <c r="AN474" s="1">
        <v>42367</v>
      </c>
      <c r="AS474">
        <v>156290.74</v>
      </c>
      <c r="BA474">
        <v>23</v>
      </c>
      <c r="BI474">
        <v>98.45</v>
      </c>
      <c r="BP474" s="3">
        <v>33892496</v>
      </c>
      <c r="BW474" s="20">
        <v>0</v>
      </c>
      <c r="BX474" s="22">
        <v>156290.74</v>
      </c>
      <c r="BY474">
        <v>54</v>
      </c>
      <c r="BZ474">
        <v>96.26</v>
      </c>
      <c r="CC474">
        <v>0</v>
      </c>
    </row>
    <row r="475" spans="1:81" ht="51" x14ac:dyDescent="0.2">
      <c r="A475" t="s">
        <v>4228</v>
      </c>
      <c r="B475" t="s">
        <v>4229</v>
      </c>
      <c r="C475" t="s">
        <v>4230</v>
      </c>
      <c r="D475" t="s">
        <v>4231</v>
      </c>
      <c r="E475" s="2" t="s">
        <v>4232</v>
      </c>
      <c r="G475" s="3">
        <v>2100000</v>
      </c>
      <c r="H475" s="3">
        <v>2100000</v>
      </c>
      <c r="I475" s="3">
        <v>21000000</v>
      </c>
      <c r="J475" s="3">
        <v>20000000</v>
      </c>
      <c r="O475" s="3">
        <v>21000000</v>
      </c>
      <c r="P475" s="3">
        <v>10500000</v>
      </c>
      <c r="Q475" s="3">
        <v>140070000</v>
      </c>
      <c r="R475" s="3">
        <v>200000000</v>
      </c>
      <c r="W475" s="2" t="s">
        <v>4233</v>
      </c>
      <c r="X475" s="2" t="s">
        <v>4234</v>
      </c>
      <c r="Y475" s="2" t="s">
        <v>4235</v>
      </c>
      <c r="Z475" s="2" t="s">
        <v>4236</v>
      </c>
      <c r="AE475">
        <v>2012</v>
      </c>
      <c r="AF475">
        <v>2014</v>
      </c>
      <c r="AG475">
        <v>2015</v>
      </c>
      <c r="AH475">
        <v>2019</v>
      </c>
      <c r="AL475" s="3">
        <v>125000000</v>
      </c>
      <c r="AM475" t="s">
        <v>90</v>
      </c>
      <c r="AN475" s="1">
        <v>44593</v>
      </c>
      <c r="AO475" s="3">
        <v>1250000000</v>
      </c>
      <c r="AQ475">
        <v>0</v>
      </c>
      <c r="AR475">
        <v>3985.72</v>
      </c>
      <c r="AS475">
        <v>110940.69</v>
      </c>
      <c r="AT475">
        <v>36462.480000000003</v>
      </c>
      <c r="AY475">
        <v>1848</v>
      </c>
      <c r="AZ475">
        <v>172</v>
      </c>
      <c r="BA475">
        <v>46</v>
      </c>
      <c r="BB475">
        <v>95</v>
      </c>
      <c r="BG475">
        <v>63.99</v>
      </c>
      <c r="BH475">
        <v>93.8</v>
      </c>
      <c r="BI475">
        <v>96.83</v>
      </c>
      <c r="BJ475">
        <v>88.28</v>
      </c>
      <c r="BO475">
        <v>8.0299999999999994</v>
      </c>
      <c r="BP475" s="3">
        <v>261700000</v>
      </c>
      <c r="BQ475" s="20">
        <v>506</v>
      </c>
      <c r="BR475" s="20">
        <v>436</v>
      </c>
      <c r="BS475" s="20">
        <v>1603</v>
      </c>
      <c r="BW475" s="20">
        <v>2407</v>
      </c>
      <c r="BX475" s="22">
        <v>151388.89000000001</v>
      </c>
      <c r="BY475">
        <v>58</v>
      </c>
      <c r="BZ475">
        <v>95.98</v>
      </c>
      <c r="CA475">
        <v>1.43</v>
      </c>
      <c r="CC475">
        <v>8.92</v>
      </c>
    </row>
    <row r="476" spans="1:81" ht="51" x14ac:dyDescent="0.2">
      <c r="A476" t="s">
        <v>4237</v>
      </c>
      <c r="B476" t="s">
        <v>4238</v>
      </c>
      <c r="C476" t="s">
        <v>4239</v>
      </c>
      <c r="D476" t="s">
        <v>4240</v>
      </c>
      <c r="E476" s="2" t="s">
        <v>4241</v>
      </c>
      <c r="H476" s="3">
        <v>14000000</v>
      </c>
      <c r="I476" s="3">
        <v>18000000</v>
      </c>
      <c r="J476" s="3">
        <v>16000000</v>
      </c>
      <c r="P476" s="3">
        <v>70000000</v>
      </c>
      <c r="Q476" s="3">
        <v>120060000</v>
      </c>
      <c r="R476" s="3">
        <v>160000000</v>
      </c>
      <c r="X476" s="2" t="s">
        <v>4242</v>
      </c>
      <c r="Y476" s="2" t="s">
        <v>4243</v>
      </c>
      <c r="Z476" s="2" t="s">
        <v>4244</v>
      </c>
      <c r="AF476">
        <v>2015</v>
      </c>
      <c r="AG476">
        <v>2015</v>
      </c>
      <c r="AH476">
        <v>2017</v>
      </c>
      <c r="AL476" s="3">
        <v>23456128</v>
      </c>
      <c r="AM476" t="s">
        <v>114</v>
      </c>
      <c r="AN476" s="1">
        <v>42906</v>
      </c>
      <c r="AO476" s="3">
        <v>160000000</v>
      </c>
      <c r="AR476">
        <v>12702.44</v>
      </c>
      <c r="AS476">
        <v>123185.96</v>
      </c>
      <c r="AT476">
        <v>12612.08</v>
      </c>
      <c r="AZ476">
        <v>87</v>
      </c>
      <c r="BA476">
        <v>42</v>
      </c>
      <c r="BB476">
        <v>84</v>
      </c>
      <c r="BH476">
        <v>97.67</v>
      </c>
      <c r="BI476">
        <v>97.11</v>
      </c>
      <c r="BJ476">
        <v>88.23</v>
      </c>
      <c r="BO476">
        <v>1.2</v>
      </c>
      <c r="BP476" s="3">
        <v>81456128</v>
      </c>
      <c r="BR476" s="20">
        <v>225</v>
      </c>
      <c r="BS476" s="20">
        <v>594</v>
      </c>
      <c r="BW476" s="20">
        <v>594</v>
      </c>
      <c r="BX476" s="22">
        <v>148500.48000000001</v>
      </c>
      <c r="BY476">
        <v>59</v>
      </c>
      <c r="BZ476">
        <v>95.91</v>
      </c>
      <c r="CA476">
        <v>1.33</v>
      </c>
      <c r="CB476">
        <v>1.33</v>
      </c>
      <c r="CC476">
        <v>1.33</v>
      </c>
    </row>
    <row r="477" spans="1:81" ht="187" x14ac:dyDescent="0.2">
      <c r="A477" t="s">
        <v>4245</v>
      </c>
      <c r="B477" t="s">
        <v>4246</v>
      </c>
      <c r="C477" t="s">
        <v>4247</v>
      </c>
      <c r="D477" t="s">
        <v>4248</v>
      </c>
      <c r="E477" s="2" t="s">
        <v>4249</v>
      </c>
      <c r="H477" s="3">
        <v>9950000</v>
      </c>
      <c r="I477" s="3">
        <v>20000000</v>
      </c>
      <c r="J477" s="3">
        <v>80000000</v>
      </c>
      <c r="K477" s="3">
        <v>210000000</v>
      </c>
      <c r="L477" s="3">
        <v>325000000</v>
      </c>
      <c r="P477" s="3">
        <v>49750000</v>
      </c>
      <c r="Q477" s="3">
        <v>133400000</v>
      </c>
      <c r="R477" s="3">
        <v>580000000</v>
      </c>
      <c r="S477" s="3">
        <v>1110000000</v>
      </c>
      <c r="T477" s="3">
        <v>2000000000</v>
      </c>
      <c r="X477" s="2" t="s">
        <v>4250</v>
      </c>
      <c r="Y477" s="2" t="s">
        <v>4251</v>
      </c>
      <c r="Z477" s="2" t="s">
        <v>4252</v>
      </c>
      <c r="AA477" s="2" t="s">
        <v>4253</v>
      </c>
      <c r="AB477" s="2" t="s">
        <v>4254</v>
      </c>
      <c r="AF477">
        <v>2014</v>
      </c>
      <c r="AG477">
        <v>2015</v>
      </c>
      <c r="AH477">
        <v>2015</v>
      </c>
      <c r="AI477">
        <v>2016</v>
      </c>
      <c r="AJ477">
        <v>2018</v>
      </c>
      <c r="AL477" s="3">
        <v>400000000</v>
      </c>
      <c r="AM477" t="s">
        <v>355</v>
      </c>
      <c r="AN477" s="1">
        <v>43544</v>
      </c>
      <c r="AR477">
        <v>14232.81</v>
      </c>
      <c r="AS477">
        <v>63890.48</v>
      </c>
      <c r="AT477">
        <v>34234.449999999997</v>
      </c>
      <c r="AU477">
        <v>10608.07</v>
      </c>
      <c r="AV477">
        <v>21593.65</v>
      </c>
      <c r="AZ477">
        <v>72</v>
      </c>
      <c r="BA477">
        <v>68</v>
      </c>
      <c r="BB477">
        <v>41</v>
      </c>
      <c r="BC477">
        <v>35</v>
      </c>
      <c r="BD477">
        <v>4</v>
      </c>
      <c r="BH477">
        <v>97.43</v>
      </c>
      <c r="BI477">
        <v>95.28</v>
      </c>
      <c r="BJ477">
        <v>93.86</v>
      </c>
      <c r="BK477">
        <v>86.01</v>
      </c>
      <c r="BL477">
        <v>97.86</v>
      </c>
      <c r="BN477" t="s">
        <v>133</v>
      </c>
      <c r="BP477" s="3">
        <v>1887930000</v>
      </c>
      <c r="BR477" s="20">
        <v>233</v>
      </c>
      <c r="BS477" s="20">
        <v>230</v>
      </c>
      <c r="BT477" s="20">
        <v>414</v>
      </c>
      <c r="BU477" s="20">
        <v>559</v>
      </c>
      <c r="BW477" s="20">
        <v>1483</v>
      </c>
      <c r="BX477" s="22">
        <v>144559.46</v>
      </c>
      <c r="BY477">
        <v>60</v>
      </c>
      <c r="BZ477">
        <v>95.84</v>
      </c>
      <c r="CA477">
        <v>14.99</v>
      </c>
      <c r="CB477">
        <v>8.32</v>
      </c>
      <c r="CC477">
        <v>0</v>
      </c>
    </row>
    <row r="478" spans="1:81" ht="102" x14ac:dyDescent="0.2">
      <c r="A478" t="s">
        <v>4255</v>
      </c>
      <c r="B478" t="s">
        <v>4256</v>
      </c>
      <c r="C478" t="s">
        <v>4257</v>
      </c>
      <c r="D478" t="s">
        <v>4258</v>
      </c>
      <c r="E478" s="2" t="s">
        <v>4259</v>
      </c>
      <c r="H478" s="3">
        <v>33000000</v>
      </c>
      <c r="I478" s="3">
        <v>100000000</v>
      </c>
      <c r="J478" s="3">
        <v>39999982</v>
      </c>
      <c r="P478" s="3">
        <v>165000000</v>
      </c>
      <c r="Q478" s="3">
        <v>667000000</v>
      </c>
      <c r="R478" s="3">
        <v>399999820</v>
      </c>
      <c r="W478" s="2" t="s">
        <v>4260</v>
      </c>
      <c r="X478" s="2" t="s">
        <v>4261</v>
      </c>
      <c r="Y478" s="2" t="s">
        <v>4262</v>
      </c>
      <c r="Z478" s="2" t="s">
        <v>4263</v>
      </c>
      <c r="AE478">
        <v>2013</v>
      </c>
      <c r="AF478">
        <v>2014</v>
      </c>
      <c r="AG478">
        <v>2015</v>
      </c>
      <c r="AH478">
        <v>2017</v>
      </c>
      <c r="AL478" s="3">
        <v>3183851</v>
      </c>
      <c r="AM478" t="s">
        <v>114</v>
      </c>
      <c r="AN478" s="1">
        <v>43060</v>
      </c>
      <c r="AQ478">
        <v>3241.45</v>
      </c>
      <c r="AR478">
        <v>13812.06</v>
      </c>
      <c r="AS478">
        <v>125673.07</v>
      </c>
      <c r="AT478">
        <v>0</v>
      </c>
      <c r="AY478">
        <v>8</v>
      </c>
      <c r="AZ478">
        <v>78</v>
      </c>
      <c r="BA478">
        <v>40</v>
      </c>
      <c r="BB478">
        <v>349</v>
      </c>
      <c r="BG478">
        <v>99.9</v>
      </c>
      <c r="BH478">
        <v>97.21</v>
      </c>
      <c r="BI478">
        <v>97.25</v>
      </c>
      <c r="BJ478">
        <v>50.64</v>
      </c>
      <c r="BP478" s="3">
        <v>176183834</v>
      </c>
      <c r="BQ478" s="20">
        <v>229</v>
      </c>
      <c r="BR478" s="20">
        <v>412</v>
      </c>
      <c r="BS478" s="20">
        <v>729</v>
      </c>
      <c r="BW478" s="20">
        <v>932</v>
      </c>
      <c r="BX478" s="22">
        <v>142726.57999999999</v>
      </c>
      <c r="BY478">
        <v>61</v>
      </c>
      <c r="BZ478">
        <v>95.77</v>
      </c>
      <c r="CA478">
        <v>0.6</v>
      </c>
      <c r="CB478">
        <v>0.6</v>
      </c>
      <c r="CC478">
        <v>0</v>
      </c>
    </row>
    <row r="479" spans="1:81" ht="68" x14ac:dyDescent="0.2">
      <c r="A479" t="s">
        <v>4264</v>
      </c>
      <c r="B479" t="s">
        <v>4265</v>
      </c>
      <c r="C479" t="s">
        <v>4266</v>
      </c>
      <c r="D479" t="s">
        <v>4267</v>
      </c>
      <c r="E479" s="2" t="s">
        <v>4268</v>
      </c>
      <c r="G479" s="3">
        <v>750000</v>
      </c>
      <c r="H479" s="3">
        <v>4000000</v>
      </c>
      <c r="I479" s="3">
        <v>7800000</v>
      </c>
      <c r="J479" s="3">
        <v>22000000</v>
      </c>
      <c r="K479" s="3">
        <v>41000000</v>
      </c>
      <c r="L479" s="3">
        <v>35000000</v>
      </c>
      <c r="O479" s="3">
        <v>7500000</v>
      </c>
      <c r="P479" s="3">
        <v>20000000</v>
      </c>
      <c r="Q479" s="3">
        <v>52026000</v>
      </c>
      <c r="R479" s="3">
        <v>220000000</v>
      </c>
      <c r="S479" s="3">
        <v>615000000</v>
      </c>
      <c r="T479" s="3">
        <v>700000000</v>
      </c>
      <c r="W479" s="2" t="s">
        <v>4269</v>
      </c>
      <c r="X479" s="2" t="s">
        <v>4270</v>
      </c>
      <c r="Y479" s="2" t="s">
        <v>4271</v>
      </c>
      <c r="Z479" s="2" t="s">
        <v>4272</v>
      </c>
      <c r="AA479" s="2" t="s">
        <v>4273</v>
      </c>
      <c r="AB479" s="2" t="s">
        <v>4274</v>
      </c>
      <c r="AE479">
        <v>2013</v>
      </c>
      <c r="AF479">
        <v>2014</v>
      </c>
      <c r="AG479">
        <v>2015</v>
      </c>
      <c r="AH479">
        <v>2016</v>
      </c>
      <c r="AI479">
        <v>2017</v>
      </c>
      <c r="AJ479">
        <v>2020</v>
      </c>
      <c r="AL479" s="3">
        <v>35000000</v>
      </c>
      <c r="AM479" t="s">
        <v>114</v>
      </c>
      <c r="AN479" s="1">
        <v>43852</v>
      </c>
      <c r="AO479" s="3">
        <v>700000000</v>
      </c>
      <c r="AQ479">
        <v>0</v>
      </c>
      <c r="AR479">
        <v>4612.83</v>
      </c>
      <c r="AS479">
        <v>88081.67</v>
      </c>
      <c r="AT479">
        <v>33075.360000000001</v>
      </c>
      <c r="AU479">
        <v>12648.26</v>
      </c>
      <c r="AV479">
        <v>4080.57</v>
      </c>
      <c r="AY479">
        <v>2604</v>
      </c>
      <c r="AZ479">
        <v>161</v>
      </c>
      <c r="BA479">
        <v>60</v>
      </c>
      <c r="BB479">
        <v>32</v>
      </c>
      <c r="BC479">
        <v>47</v>
      </c>
      <c r="BD479">
        <v>45</v>
      </c>
      <c r="BG479">
        <v>63.89</v>
      </c>
      <c r="BH479">
        <v>94.2</v>
      </c>
      <c r="BI479">
        <v>95.84</v>
      </c>
      <c r="BJ479">
        <v>94.69</v>
      </c>
      <c r="BK479">
        <v>83.33</v>
      </c>
      <c r="BL479">
        <v>69.44</v>
      </c>
      <c r="BO479">
        <v>10.74</v>
      </c>
      <c r="BP479" s="3">
        <v>145550000</v>
      </c>
      <c r="BQ479" s="20">
        <v>195</v>
      </c>
      <c r="BR479" s="20">
        <v>315</v>
      </c>
      <c r="BS479" s="20">
        <v>517</v>
      </c>
      <c r="BT479" s="20">
        <v>357</v>
      </c>
      <c r="BU479" s="20">
        <v>939</v>
      </c>
      <c r="BW479" s="20">
        <v>1813</v>
      </c>
      <c r="BX479" s="22">
        <v>142498.69</v>
      </c>
      <c r="BY479">
        <v>62</v>
      </c>
      <c r="BZ479">
        <v>95.7</v>
      </c>
      <c r="CA479">
        <v>13.45</v>
      </c>
      <c r="CB479">
        <v>11.82</v>
      </c>
      <c r="CC479">
        <v>13.45</v>
      </c>
    </row>
    <row r="480" spans="1:81" ht="68" x14ac:dyDescent="0.2">
      <c r="A480" t="s">
        <v>4275</v>
      </c>
      <c r="B480" t="s">
        <v>4276</v>
      </c>
      <c r="C480" t="s">
        <v>4277</v>
      </c>
      <c r="D480" t="s">
        <v>4278</v>
      </c>
      <c r="E480" s="2" t="s">
        <v>4279</v>
      </c>
      <c r="H480" s="3">
        <v>5050000</v>
      </c>
      <c r="I480" s="3">
        <v>116000000</v>
      </c>
      <c r="P480" s="3">
        <v>25250000</v>
      </c>
      <c r="Q480" s="3">
        <v>773720000</v>
      </c>
      <c r="X480" s="2" t="s">
        <v>4280</v>
      </c>
      <c r="Y480" s="2" t="s">
        <v>4281</v>
      </c>
      <c r="AF480">
        <v>2013</v>
      </c>
      <c r="AG480">
        <v>2015</v>
      </c>
      <c r="AL480" s="3">
        <v>116000000</v>
      </c>
      <c r="AM480" t="s">
        <v>89</v>
      </c>
      <c r="AN480" s="1">
        <v>42073</v>
      </c>
      <c r="AO480" s="3">
        <v>120000000</v>
      </c>
      <c r="AR480">
        <v>0</v>
      </c>
      <c r="AS480">
        <v>131665.93</v>
      </c>
      <c r="AZ480">
        <v>807</v>
      </c>
      <c r="BA480">
        <v>38</v>
      </c>
      <c r="BH480">
        <v>59.88</v>
      </c>
      <c r="BI480">
        <v>97.39</v>
      </c>
      <c r="BO480">
        <v>0.16</v>
      </c>
      <c r="BP480" s="3">
        <v>121050000</v>
      </c>
      <c r="BR480" s="20">
        <v>631</v>
      </c>
      <c r="BW480" s="20">
        <v>0</v>
      </c>
      <c r="BX480" s="22">
        <v>131665.93</v>
      </c>
      <c r="BY480">
        <v>63</v>
      </c>
      <c r="BZ480">
        <v>95.63</v>
      </c>
      <c r="CC480">
        <v>0.16</v>
      </c>
    </row>
    <row r="481" spans="1:81" ht="68" x14ac:dyDescent="0.2">
      <c r="A481" t="s">
        <v>4282</v>
      </c>
      <c r="B481" t="s">
        <v>4283</v>
      </c>
      <c r="C481" t="s">
        <v>4284</v>
      </c>
      <c r="D481" t="s">
        <v>4285</v>
      </c>
      <c r="E481" s="2" t="s">
        <v>4286</v>
      </c>
      <c r="G481" s="3">
        <v>250000</v>
      </c>
      <c r="I481" s="3">
        <v>16600000</v>
      </c>
      <c r="J481" s="3">
        <v>133500000</v>
      </c>
      <c r="O481" s="3">
        <v>2500000</v>
      </c>
      <c r="Q481" s="3">
        <v>110722000</v>
      </c>
      <c r="R481" s="3">
        <v>533500000</v>
      </c>
      <c r="Y481" s="2" t="s">
        <v>4287</v>
      </c>
      <c r="Z481" s="2" t="s">
        <v>4288</v>
      </c>
      <c r="AE481">
        <v>2014</v>
      </c>
      <c r="AG481">
        <v>2015</v>
      </c>
      <c r="AH481">
        <v>2016</v>
      </c>
      <c r="AL481" s="3">
        <v>133500000</v>
      </c>
      <c r="AM481" t="s">
        <v>90</v>
      </c>
      <c r="AN481" s="1">
        <v>42503</v>
      </c>
      <c r="AO481" s="3">
        <v>800000000</v>
      </c>
      <c r="AQ481">
        <v>0</v>
      </c>
      <c r="AS481">
        <v>88198.09</v>
      </c>
      <c r="AT481">
        <v>42603.75</v>
      </c>
      <c r="AY481">
        <v>3167</v>
      </c>
      <c r="BA481">
        <v>59</v>
      </c>
      <c r="BB481">
        <v>24</v>
      </c>
      <c r="BG481">
        <v>62.98</v>
      </c>
      <c r="BI481">
        <v>95.91</v>
      </c>
      <c r="BJ481">
        <v>96.06</v>
      </c>
      <c r="BO481">
        <v>6.5</v>
      </c>
      <c r="BP481" s="3">
        <v>150350000</v>
      </c>
      <c r="BS481" s="20">
        <v>260</v>
      </c>
      <c r="BW481" s="20">
        <v>260</v>
      </c>
      <c r="BX481" s="22">
        <v>130801.84</v>
      </c>
      <c r="BY481">
        <v>64</v>
      </c>
      <c r="BZ481">
        <v>95.56</v>
      </c>
      <c r="CA481">
        <v>4.82</v>
      </c>
      <c r="CB481">
        <v>4.82</v>
      </c>
      <c r="CC481">
        <v>7.23</v>
      </c>
    </row>
    <row r="482" spans="1:81" ht="136" x14ac:dyDescent="0.2">
      <c r="A482" t="s">
        <v>4289</v>
      </c>
      <c r="B482" t="s">
        <v>4290</v>
      </c>
      <c r="C482" t="s">
        <v>4291</v>
      </c>
      <c r="D482" t="s">
        <v>4292</v>
      </c>
      <c r="E482" s="2" t="s">
        <v>4293</v>
      </c>
      <c r="H482" s="3">
        <v>6800000</v>
      </c>
      <c r="I482" s="3">
        <v>17000000</v>
      </c>
      <c r="J482" s="3">
        <v>42000000</v>
      </c>
      <c r="K482" s="3">
        <v>80000000</v>
      </c>
      <c r="L482" s="3">
        <v>300000000</v>
      </c>
      <c r="M482" s="3">
        <v>180000000</v>
      </c>
      <c r="P482" s="3">
        <v>34000000</v>
      </c>
      <c r="Q482" s="3">
        <v>77000000</v>
      </c>
      <c r="R482" s="3">
        <v>420000000</v>
      </c>
      <c r="S482" s="3">
        <v>800000000</v>
      </c>
      <c r="T482" s="3">
        <v>1700000000</v>
      </c>
      <c r="U482" s="3">
        <v>3100000000</v>
      </c>
      <c r="V482" s="2" t="s">
        <v>93</v>
      </c>
      <c r="W482" s="2" t="s">
        <v>4294</v>
      </c>
      <c r="X482" s="2" t="s">
        <v>4295</v>
      </c>
      <c r="Y482" s="2" t="s">
        <v>4296</v>
      </c>
      <c r="Z482" s="2" t="s">
        <v>4297</v>
      </c>
      <c r="AA482" s="2" t="s">
        <v>4298</v>
      </c>
      <c r="AB482" s="2" t="s">
        <v>4299</v>
      </c>
      <c r="AC482" s="2" t="s">
        <v>4300</v>
      </c>
      <c r="AD482">
        <v>2014</v>
      </c>
      <c r="AE482">
        <v>2012</v>
      </c>
      <c r="AF482">
        <v>2015</v>
      </c>
      <c r="AG482">
        <v>2015</v>
      </c>
      <c r="AH482">
        <v>2017</v>
      </c>
      <c r="AI482">
        <v>2018</v>
      </c>
      <c r="AJ482">
        <v>2019</v>
      </c>
      <c r="AK482">
        <v>2020</v>
      </c>
      <c r="AL482" s="3">
        <v>500000000</v>
      </c>
      <c r="AM482" t="s">
        <v>169</v>
      </c>
      <c r="AN482" s="1">
        <v>44421</v>
      </c>
      <c r="AO482" s="3">
        <v>7400000000</v>
      </c>
      <c r="AP482">
        <v>14482.87</v>
      </c>
      <c r="AQ482">
        <v>0.25</v>
      </c>
      <c r="AR482">
        <v>3976.85</v>
      </c>
      <c r="AS482">
        <v>16861.71</v>
      </c>
      <c r="AT482">
        <v>49837.440000000002</v>
      </c>
      <c r="AU482">
        <v>824.7</v>
      </c>
      <c r="AV482">
        <v>39184.980000000003</v>
      </c>
      <c r="AW482">
        <v>1615.01</v>
      </c>
      <c r="AX482">
        <v>2</v>
      </c>
      <c r="AY482">
        <v>1308</v>
      </c>
      <c r="AZ482">
        <v>228</v>
      </c>
      <c r="BA482">
        <v>164</v>
      </c>
      <c r="BB482">
        <v>30</v>
      </c>
      <c r="BC482">
        <v>128</v>
      </c>
      <c r="BD482">
        <v>5</v>
      </c>
      <c r="BE482">
        <v>22</v>
      </c>
      <c r="BF482">
        <v>99.89</v>
      </c>
      <c r="BG482">
        <v>74.52</v>
      </c>
      <c r="BH482">
        <v>93.85</v>
      </c>
      <c r="BI482">
        <v>88.51</v>
      </c>
      <c r="BJ482">
        <v>95.89</v>
      </c>
      <c r="BK482">
        <v>63.51</v>
      </c>
      <c r="BL482">
        <v>97.08</v>
      </c>
      <c r="BM482">
        <v>67.19</v>
      </c>
      <c r="BN482" t="s">
        <v>101</v>
      </c>
      <c r="BO482">
        <v>72.28</v>
      </c>
      <c r="BP482" s="3">
        <v>1157600000</v>
      </c>
      <c r="BQ482" s="20">
        <v>825</v>
      </c>
      <c r="BR482" s="20">
        <v>221</v>
      </c>
      <c r="BS482" s="20">
        <v>790</v>
      </c>
      <c r="BT482" s="20">
        <v>441</v>
      </c>
      <c r="BU482" s="20">
        <v>131</v>
      </c>
      <c r="BV482" s="20">
        <v>370</v>
      </c>
      <c r="BW482" s="20">
        <v>2192</v>
      </c>
      <c r="BX482" s="22">
        <v>126783.81</v>
      </c>
      <c r="BY482">
        <v>65</v>
      </c>
      <c r="BZ482">
        <v>95.49</v>
      </c>
      <c r="CA482">
        <v>40.26</v>
      </c>
      <c r="CB482">
        <v>5.45</v>
      </c>
      <c r="CC482">
        <v>96.1</v>
      </c>
    </row>
    <row r="483" spans="1:81" ht="51" x14ac:dyDescent="0.2">
      <c r="A483" t="s">
        <v>4301</v>
      </c>
      <c r="B483" t="s">
        <v>4302</v>
      </c>
      <c r="C483" t="s">
        <v>4303</v>
      </c>
      <c r="D483" t="s">
        <v>4304</v>
      </c>
      <c r="E483" s="2" t="s">
        <v>4305</v>
      </c>
      <c r="I483" s="3">
        <v>20000000</v>
      </c>
      <c r="J483" s="3">
        <v>40000000</v>
      </c>
      <c r="K483" s="3">
        <v>100000000</v>
      </c>
      <c r="L483" s="3">
        <v>130000000</v>
      </c>
      <c r="M483" s="3">
        <v>75000000</v>
      </c>
      <c r="Q483" s="3">
        <v>133400000</v>
      </c>
      <c r="R483" s="3">
        <v>400000000</v>
      </c>
      <c r="S483" s="3">
        <v>600000000</v>
      </c>
      <c r="T483" s="3">
        <v>950000000</v>
      </c>
      <c r="U483" s="3">
        <v>1700000000</v>
      </c>
      <c r="W483" s="2" t="s">
        <v>4306</v>
      </c>
      <c r="X483" s="2" t="s">
        <v>4307</v>
      </c>
      <c r="Y483" s="2" t="s">
        <v>4308</v>
      </c>
      <c r="Z483" s="2" t="s">
        <v>4309</v>
      </c>
      <c r="AA483" s="2" t="s">
        <v>4310</v>
      </c>
      <c r="AB483" s="2" t="s">
        <v>4311</v>
      </c>
      <c r="AC483" s="2" t="s">
        <v>4312</v>
      </c>
      <c r="AE483">
        <v>2012</v>
      </c>
      <c r="AF483">
        <v>2013</v>
      </c>
      <c r="AG483">
        <v>2015</v>
      </c>
      <c r="AH483">
        <v>2016</v>
      </c>
      <c r="AI483">
        <v>2017</v>
      </c>
      <c r="AJ483">
        <v>2019</v>
      </c>
      <c r="AK483">
        <v>2020</v>
      </c>
      <c r="AL483" s="3">
        <v>300000000</v>
      </c>
      <c r="AM483" t="s">
        <v>169</v>
      </c>
      <c r="AN483" s="1">
        <v>44209</v>
      </c>
      <c r="AO483" s="3">
        <v>3557403000</v>
      </c>
      <c r="AQ483">
        <v>3134.83</v>
      </c>
      <c r="AR483">
        <v>345.25</v>
      </c>
      <c r="AS483">
        <v>47558.21</v>
      </c>
      <c r="AT483">
        <v>35824.35</v>
      </c>
      <c r="AU483">
        <v>16149.36</v>
      </c>
      <c r="AV483">
        <v>14079.28</v>
      </c>
      <c r="AW483">
        <v>5106.72</v>
      </c>
      <c r="AY483">
        <v>27</v>
      </c>
      <c r="AZ483">
        <v>300</v>
      </c>
      <c r="BA483">
        <v>77</v>
      </c>
      <c r="BB483">
        <v>29</v>
      </c>
      <c r="BC483">
        <v>39</v>
      </c>
      <c r="BD483">
        <v>24</v>
      </c>
      <c r="BE483">
        <v>4</v>
      </c>
      <c r="BG483">
        <v>99.49</v>
      </c>
      <c r="BH483">
        <v>85.12</v>
      </c>
      <c r="BI483">
        <v>94.64</v>
      </c>
      <c r="BJ483">
        <v>95.21</v>
      </c>
      <c r="BK483">
        <v>86.23</v>
      </c>
      <c r="BL483">
        <v>83.21</v>
      </c>
      <c r="BM483">
        <v>95.31</v>
      </c>
      <c r="BN483" t="s">
        <v>133</v>
      </c>
      <c r="BO483">
        <v>20.059999999999999</v>
      </c>
      <c r="BP483" s="3">
        <v>665000000</v>
      </c>
      <c r="BQ483" s="20">
        <v>559</v>
      </c>
      <c r="BR483" s="20">
        <v>580</v>
      </c>
      <c r="BS483" s="20">
        <v>189</v>
      </c>
      <c r="BT483" s="20">
        <v>582</v>
      </c>
      <c r="BU483" s="20">
        <v>669</v>
      </c>
      <c r="BV483" s="20">
        <v>415</v>
      </c>
      <c r="BW483" s="20">
        <v>2009</v>
      </c>
      <c r="BX483" s="22">
        <v>122198</v>
      </c>
      <c r="BY483">
        <v>66</v>
      </c>
      <c r="BZ483">
        <v>95.42</v>
      </c>
      <c r="CA483">
        <v>7.12</v>
      </c>
      <c r="CB483">
        <v>4.5</v>
      </c>
      <c r="CC483">
        <v>26.67</v>
      </c>
    </row>
    <row r="484" spans="1:81" ht="51" x14ac:dyDescent="0.2">
      <c r="A484" t="s">
        <v>4313</v>
      </c>
      <c r="B484" t="s">
        <v>4314</v>
      </c>
      <c r="C484" t="s">
        <v>4315</v>
      </c>
      <c r="D484" t="s">
        <v>4316</v>
      </c>
      <c r="E484" s="2" t="s">
        <v>4317</v>
      </c>
      <c r="G484" s="3">
        <v>1000000</v>
      </c>
      <c r="H484" s="3">
        <v>15000000</v>
      </c>
      <c r="I484" s="3">
        <v>26000000</v>
      </c>
      <c r="O484" s="3">
        <v>10000000</v>
      </c>
      <c r="P484" s="3">
        <v>75000000</v>
      </c>
      <c r="Q484" s="3">
        <v>173420000</v>
      </c>
      <c r="W484" s="2" t="s">
        <v>4318</v>
      </c>
      <c r="X484" s="2" t="s">
        <v>4319</v>
      </c>
      <c r="Y484" s="2" t="s">
        <v>4320</v>
      </c>
      <c r="AE484">
        <v>2012</v>
      </c>
      <c r="AF484">
        <v>2014</v>
      </c>
      <c r="AG484">
        <v>2015</v>
      </c>
      <c r="AL484" s="3">
        <v>10500000</v>
      </c>
      <c r="AM484" t="s">
        <v>114</v>
      </c>
      <c r="AN484" s="1">
        <v>42225</v>
      </c>
      <c r="AO484" s="3">
        <v>173420000</v>
      </c>
      <c r="AQ484">
        <v>8.33</v>
      </c>
      <c r="AR484">
        <v>2469.4299999999998</v>
      </c>
      <c r="AS484">
        <v>111753.27</v>
      </c>
      <c r="AY484">
        <v>1232</v>
      </c>
      <c r="AZ484">
        <v>245</v>
      </c>
      <c r="BA484">
        <v>45</v>
      </c>
      <c r="BG484">
        <v>76</v>
      </c>
      <c r="BH484">
        <v>91.16</v>
      </c>
      <c r="BI484">
        <v>96.9</v>
      </c>
      <c r="BO484">
        <v>1</v>
      </c>
      <c r="BP484" s="3">
        <v>71549147</v>
      </c>
      <c r="BQ484" s="20">
        <v>642</v>
      </c>
      <c r="BR484" s="20">
        <v>430</v>
      </c>
      <c r="BW484" s="20">
        <v>0</v>
      </c>
      <c r="BX484" s="22">
        <v>114231.03</v>
      </c>
      <c r="BY484">
        <v>67</v>
      </c>
      <c r="BZ484">
        <v>95.35</v>
      </c>
      <c r="CC484">
        <v>1</v>
      </c>
    </row>
    <row r="485" spans="1:81" ht="68" x14ac:dyDescent="0.2">
      <c r="A485" t="s">
        <v>4321</v>
      </c>
      <c r="B485" t="s">
        <v>4322</v>
      </c>
      <c r="C485" t="s">
        <v>4323</v>
      </c>
      <c r="D485" t="s">
        <v>4324</v>
      </c>
      <c r="E485" s="2" t="s">
        <v>4325</v>
      </c>
      <c r="G485" s="3">
        <v>20000</v>
      </c>
      <c r="H485" s="3">
        <v>12000000</v>
      </c>
      <c r="I485" s="3">
        <v>25000000</v>
      </c>
      <c r="J485" s="3">
        <v>70000000</v>
      </c>
      <c r="K485" s="3">
        <v>120000000</v>
      </c>
      <c r="L485" s="3">
        <v>200000000</v>
      </c>
      <c r="M485" s="3">
        <v>267000000</v>
      </c>
      <c r="O485" s="3">
        <v>200000</v>
      </c>
      <c r="P485" s="3">
        <v>60000000</v>
      </c>
      <c r="Q485" s="3">
        <v>166750000</v>
      </c>
      <c r="R485" s="3">
        <v>700000000</v>
      </c>
      <c r="S485" s="3">
        <v>500000000</v>
      </c>
      <c r="T485" s="3">
        <v>1100000000</v>
      </c>
      <c r="U485" s="3">
        <v>3000000000</v>
      </c>
      <c r="W485" s="2" t="s">
        <v>4326</v>
      </c>
      <c r="X485" s="2" t="s">
        <v>4327</v>
      </c>
      <c r="Y485" s="2" t="s">
        <v>4328</v>
      </c>
      <c r="Z485" s="2" t="s">
        <v>4329</v>
      </c>
      <c r="AA485" s="2" t="s">
        <v>4330</v>
      </c>
      <c r="AB485" s="2" t="s">
        <v>4331</v>
      </c>
      <c r="AC485" s="2" t="s">
        <v>4332</v>
      </c>
      <c r="AE485">
        <v>2013</v>
      </c>
      <c r="AF485">
        <v>2014</v>
      </c>
      <c r="AG485">
        <v>2015</v>
      </c>
      <c r="AH485">
        <v>2017</v>
      </c>
      <c r="AI485">
        <v>2019</v>
      </c>
      <c r="AJ485">
        <v>2020</v>
      </c>
      <c r="AK485">
        <v>2020</v>
      </c>
      <c r="AM485" t="s">
        <v>355</v>
      </c>
      <c r="AN485" s="1">
        <v>44146</v>
      </c>
      <c r="AO485" s="3">
        <v>8075695288.5</v>
      </c>
      <c r="AQ485">
        <v>0.25</v>
      </c>
      <c r="AR485">
        <v>20185.650000000001</v>
      </c>
      <c r="AS485">
        <v>8097.92</v>
      </c>
      <c r="AT485">
        <v>3939.57</v>
      </c>
      <c r="AU485">
        <v>60797.65</v>
      </c>
      <c r="AV485">
        <v>16141.91</v>
      </c>
      <c r="AW485">
        <v>3545.29</v>
      </c>
      <c r="AY485">
        <v>1778</v>
      </c>
      <c r="AZ485">
        <v>16</v>
      </c>
      <c r="BA485">
        <v>210</v>
      </c>
      <c r="BB485">
        <v>172</v>
      </c>
      <c r="BC485">
        <v>36</v>
      </c>
      <c r="BD485">
        <v>15</v>
      </c>
      <c r="BE485">
        <v>11</v>
      </c>
      <c r="BG485">
        <v>75.349999999999994</v>
      </c>
      <c r="BH485">
        <v>99.46</v>
      </c>
      <c r="BI485">
        <v>85.27</v>
      </c>
      <c r="BJ485">
        <v>75.739999999999995</v>
      </c>
      <c r="BK485">
        <v>89.8</v>
      </c>
      <c r="BL485">
        <v>90.28</v>
      </c>
      <c r="BM485">
        <v>84.38</v>
      </c>
      <c r="BN485" t="s">
        <v>133</v>
      </c>
      <c r="BO485">
        <v>37.36</v>
      </c>
      <c r="BP485" s="3">
        <v>696520000</v>
      </c>
      <c r="BQ485" s="20">
        <v>404</v>
      </c>
      <c r="BR485" s="20">
        <v>538</v>
      </c>
      <c r="BS485" s="20">
        <v>470</v>
      </c>
      <c r="BT485" s="20">
        <v>861</v>
      </c>
      <c r="BU485" s="20">
        <v>259</v>
      </c>
      <c r="BV485" s="20">
        <v>266</v>
      </c>
      <c r="BW485" s="20">
        <v>1856</v>
      </c>
      <c r="BX485" s="22">
        <v>112708.24</v>
      </c>
      <c r="BY485">
        <v>68</v>
      </c>
      <c r="BZ485">
        <v>95.28</v>
      </c>
      <c r="CA485">
        <v>6.6</v>
      </c>
      <c r="CB485">
        <v>4.2</v>
      </c>
      <c r="CC485">
        <v>48.43</v>
      </c>
    </row>
    <row r="486" spans="1:81" ht="34" x14ac:dyDescent="0.2">
      <c r="A486" t="s">
        <v>4333</v>
      </c>
      <c r="B486" t="s">
        <v>4334</v>
      </c>
      <c r="C486" t="s">
        <v>4335</v>
      </c>
      <c r="D486" t="s">
        <v>4336</v>
      </c>
      <c r="E486" s="2" t="s">
        <v>4337</v>
      </c>
      <c r="G486" s="3">
        <v>1200000</v>
      </c>
      <c r="I486" s="3">
        <v>12000000</v>
      </c>
      <c r="J486" s="3">
        <v>30000000</v>
      </c>
      <c r="K486" s="3">
        <v>51000000</v>
      </c>
      <c r="O486" s="3">
        <v>12000000</v>
      </c>
      <c r="Q486" s="3">
        <v>80040000</v>
      </c>
      <c r="R486" s="3">
        <v>300000000</v>
      </c>
      <c r="S486" s="3">
        <v>201000000</v>
      </c>
      <c r="W486" s="2" t="s">
        <v>4338</v>
      </c>
      <c r="Y486" s="2" t="s">
        <v>4339</v>
      </c>
      <c r="Z486" s="2" t="s">
        <v>4340</v>
      </c>
      <c r="AA486" s="2" t="s">
        <v>4341</v>
      </c>
      <c r="AE486">
        <v>2015</v>
      </c>
      <c r="AG486">
        <v>2015</v>
      </c>
      <c r="AH486">
        <v>2016</v>
      </c>
      <c r="AI486">
        <v>2018</v>
      </c>
      <c r="AL486" s="3">
        <v>4868908</v>
      </c>
      <c r="AM486" t="s">
        <v>91</v>
      </c>
      <c r="AN486" s="1">
        <v>43725</v>
      </c>
      <c r="AO486" s="3">
        <v>10938691</v>
      </c>
      <c r="AQ486">
        <v>0</v>
      </c>
      <c r="AS486">
        <v>3882.21</v>
      </c>
      <c r="AT486">
        <v>55915.1</v>
      </c>
      <c r="AU486">
        <v>52740.84</v>
      </c>
      <c r="AY486">
        <v>3493</v>
      </c>
      <c r="BA486">
        <v>273</v>
      </c>
      <c r="BB486">
        <v>19</v>
      </c>
      <c r="BC486">
        <v>20</v>
      </c>
      <c r="BG486">
        <v>64.400000000000006</v>
      </c>
      <c r="BI486">
        <v>80.83</v>
      </c>
      <c r="BJ486">
        <v>96.92</v>
      </c>
      <c r="BK486">
        <v>94.54</v>
      </c>
      <c r="BO486">
        <v>0.11</v>
      </c>
      <c r="BP486" s="3">
        <v>109068909</v>
      </c>
      <c r="BS486" s="20">
        <v>269</v>
      </c>
      <c r="BT486" s="20">
        <v>685</v>
      </c>
      <c r="BW486" s="20">
        <v>1519</v>
      </c>
      <c r="BX486" s="22">
        <v>112538.15</v>
      </c>
      <c r="BY486">
        <v>69</v>
      </c>
      <c r="BZ486">
        <v>95.21</v>
      </c>
      <c r="CA486">
        <v>2.5099999999999998</v>
      </c>
      <c r="CB486">
        <v>2.5099999999999998</v>
      </c>
      <c r="CC486">
        <v>0.14000000000000001</v>
      </c>
    </row>
    <row r="487" spans="1:81" ht="68" x14ac:dyDescent="0.2">
      <c r="A487" t="s">
        <v>4342</v>
      </c>
      <c r="B487" t="s">
        <v>4343</v>
      </c>
      <c r="C487" t="s">
        <v>4344</v>
      </c>
      <c r="D487" t="s">
        <v>4345</v>
      </c>
      <c r="E487" s="2" t="s">
        <v>4346</v>
      </c>
      <c r="G487" s="3">
        <v>1200000</v>
      </c>
      <c r="H487" s="3">
        <v>10000000</v>
      </c>
      <c r="I487" s="3">
        <v>45000000</v>
      </c>
      <c r="O487" s="3">
        <v>12000000</v>
      </c>
      <c r="P487" s="3">
        <v>50000000</v>
      </c>
      <c r="Q487" s="3">
        <v>300150000</v>
      </c>
      <c r="W487" s="2" t="s">
        <v>4347</v>
      </c>
      <c r="X487" s="2" t="s">
        <v>4348</v>
      </c>
      <c r="Y487" s="2" t="s">
        <v>4349</v>
      </c>
      <c r="AE487">
        <v>2013</v>
      </c>
      <c r="AF487">
        <v>2014</v>
      </c>
      <c r="AG487">
        <v>2015</v>
      </c>
      <c r="AL487" s="3">
        <v>45000000</v>
      </c>
      <c r="AM487" t="s">
        <v>89</v>
      </c>
      <c r="AN487" s="1">
        <v>42104</v>
      </c>
      <c r="AO487" s="3">
        <v>300150000</v>
      </c>
      <c r="AQ487">
        <v>761.27</v>
      </c>
      <c r="AR487">
        <v>22033.21</v>
      </c>
      <c r="AS487">
        <v>89578.62</v>
      </c>
      <c r="AY487">
        <v>310</v>
      </c>
      <c r="AZ487">
        <v>9</v>
      </c>
      <c r="BA487">
        <v>57</v>
      </c>
      <c r="BG487">
        <v>95.71</v>
      </c>
      <c r="BH487">
        <v>99.71</v>
      </c>
      <c r="BI487">
        <v>96.05</v>
      </c>
      <c r="BO487">
        <v>1</v>
      </c>
      <c r="BP487" s="3">
        <v>56200000</v>
      </c>
      <c r="BQ487" s="20">
        <v>147</v>
      </c>
      <c r="BR487" s="20">
        <v>373</v>
      </c>
      <c r="BW487" s="20">
        <v>0</v>
      </c>
      <c r="BX487" s="22">
        <v>112373.1</v>
      </c>
      <c r="BY487">
        <v>70</v>
      </c>
      <c r="BZ487">
        <v>95.14</v>
      </c>
      <c r="CC487">
        <v>1</v>
      </c>
    </row>
    <row r="488" spans="1:81" ht="51" x14ac:dyDescent="0.2">
      <c r="A488" t="s">
        <v>4350</v>
      </c>
      <c r="B488" t="s">
        <v>4351</v>
      </c>
      <c r="C488" t="s">
        <v>4352</v>
      </c>
      <c r="D488" t="s">
        <v>4353</v>
      </c>
      <c r="E488" s="2" t="s">
        <v>4354</v>
      </c>
      <c r="H488" s="3">
        <v>7700000</v>
      </c>
      <c r="I488" s="3">
        <v>32299999</v>
      </c>
      <c r="J488" s="3">
        <v>50000000</v>
      </c>
      <c r="K488" s="3">
        <v>123000000</v>
      </c>
      <c r="L488" s="3">
        <v>115000000</v>
      </c>
      <c r="P488" s="3">
        <v>38500000</v>
      </c>
      <c r="Q488" s="3">
        <v>215440993.33000001</v>
      </c>
      <c r="R488" s="3">
        <v>500000000</v>
      </c>
      <c r="S488" s="3">
        <v>1845000000</v>
      </c>
      <c r="T488" s="3">
        <v>1012000000</v>
      </c>
      <c r="X488" s="2" t="s">
        <v>4355</v>
      </c>
      <c r="Y488" s="2" t="s">
        <v>4356</v>
      </c>
      <c r="Z488" s="2" t="s">
        <v>4357</v>
      </c>
      <c r="AA488" s="2" t="s">
        <v>4358</v>
      </c>
      <c r="AF488">
        <v>2014</v>
      </c>
      <c r="AG488">
        <v>2015</v>
      </c>
      <c r="AH488">
        <v>2016</v>
      </c>
      <c r="AI488">
        <v>2017</v>
      </c>
      <c r="AJ488">
        <v>2021</v>
      </c>
      <c r="AL488" s="3">
        <v>115000000</v>
      </c>
      <c r="AM488" t="s">
        <v>92</v>
      </c>
      <c r="AN488" s="1">
        <v>44440</v>
      </c>
      <c r="AO488" s="3">
        <v>1012000000</v>
      </c>
      <c r="AR488">
        <v>244.68</v>
      </c>
      <c r="AS488">
        <v>60076.09</v>
      </c>
      <c r="AT488">
        <v>35942.269999999997</v>
      </c>
      <c r="AU488">
        <v>15702.75</v>
      </c>
      <c r="AV488">
        <v>0</v>
      </c>
      <c r="AZ488">
        <v>523</v>
      </c>
      <c r="BA488">
        <v>70</v>
      </c>
      <c r="BB488">
        <v>28</v>
      </c>
      <c r="BC488">
        <v>42</v>
      </c>
      <c r="BD488">
        <v>199</v>
      </c>
      <c r="BH488">
        <v>81.08</v>
      </c>
      <c r="BI488">
        <v>95.14</v>
      </c>
      <c r="BJ488">
        <v>95.38</v>
      </c>
      <c r="BK488">
        <v>85.14</v>
      </c>
      <c r="BL488">
        <v>20.8</v>
      </c>
      <c r="BO488">
        <v>3.75</v>
      </c>
      <c r="BP488" s="3">
        <v>334118794</v>
      </c>
      <c r="BR488" s="20">
        <v>194</v>
      </c>
      <c r="BS488" s="20">
        <v>342</v>
      </c>
      <c r="BT488" s="20">
        <v>547</v>
      </c>
      <c r="BU488" s="20">
        <v>1392</v>
      </c>
      <c r="BW488" s="20">
        <v>2281</v>
      </c>
      <c r="BX488" s="22">
        <v>111965.79</v>
      </c>
      <c r="BY488">
        <v>71</v>
      </c>
      <c r="BZ488">
        <v>95.07</v>
      </c>
      <c r="CA488">
        <v>8.56</v>
      </c>
      <c r="CB488">
        <v>8.56</v>
      </c>
      <c r="CC488">
        <v>4.7</v>
      </c>
    </row>
    <row r="489" spans="1:81" ht="34" x14ac:dyDescent="0.2">
      <c r="A489" t="s">
        <v>4359</v>
      </c>
      <c r="B489" t="s">
        <v>4360</v>
      </c>
      <c r="C489" t="s">
        <v>4361</v>
      </c>
      <c r="E489" s="2" t="s">
        <v>4362</v>
      </c>
      <c r="H489" s="3">
        <v>4400000</v>
      </c>
      <c r="I489" s="3">
        <v>15000000</v>
      </c>
      <c r="P489" s="3">
        <v>22000000</v>
      </c>
      <c r="Q489" s="3">
        <v>100050000</v>
      </c>
      <c r="X489" s="2" t="s">
        <v>4363</v>
      </c>
      <c r="Y489" s="2" t="s">
        <v>4364</v>
      </c>
      <c r="AF489">
        <v>2014</v>
      </c>
      <c r="AG489">
        <v>2015</v>
      </c>
      <c r="AM489" t="s">
        <v>114</v>
      </c>
      <c r="AN489" s="1">
        <v>42124</v>
      </c>
      <c r="AO489" s="3">
        <v>100050000</v>
      </c>
      <c r="AR489">
        <v>2508.62</v>
      </c>
      <c r="AS489">
        <v>109322.63</v>
      </c>
      <c r="AZ489">
        <v>234</v>
      </c>
      <c r="BA489">
        <v>49</v>
      </c>
      <c r="BH489">
        <v>91.55</v>
      </c>
      <c r="BI489">
        <v>96.62</v>
      </c>
      <c r="BO489">
        <v>1</v>
      </c>
      <c r="BP489" s="3">
        <v>19400000</v>
      </c>
      <c r="BR489" s="20">
        <v>322</v>
      </c>
      <c r="BW489" s="20">
        <v>0</v>
      </c>
      <c r="BX489" s="22">
        <v>111831.25</v>
      </c>
      <c r="BY489">
        <v>72</v>
      </c>
      <c r="BZ489">
        <v>95</v>
      </c>
      <c r="CC489">
        <v>1</v>
      </c>
    </row>
    <row r="490" spans="1:81" ht="51" x14ac:dyDescent="0.2">
      <c r="A490" t="s">
        <v>4365</v>
      </c>
      <c r="B490" t="s">
        <v>4366</v>
      </c>
      <c r="C490" t="s">
        <v>4367</v>
      </c>
      <c r="D490" t="s">
        <v>4368</v>
      </c>
      <c r="E490" s="2" t="s">
        <v>4369</v>
      </c>
      <c r="H490" s="3">
        <v>7000000</v>
      </c>
      <c r="I490" s="3">
        <v>22000000</v>
      </c>
      <c r="P490" s="3">
        <v>35000000</v>
      </c>
      <c r="Q490" s="3">
        <v>146740000</v>
      </c>
      <c r="X490" s="2" t="s">
        <v>4370</v>
      </c>
      <c r="Y490" s="2" t="s">
        <v>4371</v>
      </c>
      <c r="AF490">
        <v>2013</v>
      </c>
      <c r="AG490">
        <v>2015</v>
      </c>
      <c r="AL490" s="3">
        <v>22000000</v>
      </c>
      <c r="AM490" t="s">
        <v>89</v>
      </c>
      <c r="AN490" s="1">
        <v>42290</v>
      </c>
      <c r="AR490">
        <v>737.88</v>
      </c>
      <c r="AS490">
        <v>110863.06</v>
      </c>
      <c r="AZ490">
        <v>269</v>
      </c>
      <c r="BA490">
        <v>47</v>
      </c>
      <c r="BH490">
        <v>86.66</v>
      </c>
      <c r="BI490">
        <v>96.76</v>
      </c>
      <c r="BP490" s="3">
        <v>39003374</v>
      </c>
      <c r="BR490" s="20">
        <v>707</v>
      </c>
      <c r="BW490" s="20">
        <v>0</v>
      </c>
      <c r="BX490" s="22">
        <v>111600.94</v>
      </c>
      <c r="BY490">
        <v>73</v>
      </c>
      <c r="BZ490">
        <v>94.93</v>
      </c>
      <c r="CC490">
        <v>0</v>
      </c>
    </row>
    <row r="491" spans="1:81" ht="51" x14ac:dyDescent="0.2">
      <c r="A491" t="s">
        <v>4372</v>
      </c>
      <c r="B491" t="s">
        <v>4373</v>
      </c>
      <c r="C491" t="s">
        <v>4374</v>
      </c>
      <c r="D491" t="s">
        <v>4375</v>
      </c>
      <c r="E491" s="2" t="s">
        <v>4376</v>
      </c>
      <c r="G491" s="3">
        <v>100000</v>
      </c>
      <c r="H491" s="3">
        <v>15000000</v>
      </c>
      <c r="I491" s="3">
        <v>30000000</v>
      </c>
      <c r="O491" s="3">
        <v>1000000</v>
      </c>
      <c r="P491" s="3">
        <v>75000000</v>
      </c>
      <c r="Q491" s="3">
        <v>200100000</v>
      </c>
      <c r="W491" s="2" t="s">
        <v>4377</v>
      </c>
      <c r="X491" s="2" t="s">
        <v>4378</v>
      </c>
      <c r="Y491" s="2" t="s">
        <v>4379</v>
      </c>
      <c r="AE491">
        <v>2012</v>
      </c>
      <c r="AF491">
        <v>2013</v>
      </c>
      <c r="AG491">
        <v>2015</v>
      </c>
      <c r="AL491" s="3">
        <v>30000000</v>
      </c>
      <c r="AM491" t="s">
        <v>89</v>
      </c>
      <c r="AN491" s="1">
        <v>42080</v>
      </c>
      <c r="AQ491">
        <v>22.31</v>
      </c>
      <c r="AR491">
        <v>13367.69</v>
      </c>
      <c r="AS491">
        <v>97634.55</v>
      </c>
      <c r="AY491">
        <v>1131</v>
      </c>
      <c r="AZ491">
        <v>20</v>
      </c>
      <c r="BA491">
        <v>55</v>
      </c>
      <c r="BG491">
        <v>77.97</v>
      </c>
      <c r="BH491">
        <v>99.05</v>
      </c>
      <c r="BI491">
        <v>96.19</v>
      </c>
      <c r="BP491" s="3">
        <v>45100000</v>
      </c>
      <c r="BQ491" s="20">
        <v>443</v>
      </c>
      <c r="BR491" s="20">
        <v>637</v>
      </c>
      <c r="BW491" s="20">
        <v>0</v>
      </c>
      <c r="BX491" s="22">
        <v>111024.55</v>
      </c>
      <c r="BY491">
        <v>74</v>
      </c>
      <c r="BZ491">
        <v>94.86</v>
      </c>
      <c r="CC491">
        <v>0</v>
      </c>
    </row>
    <row r="492" spans="1:81" ht="51" x14ac:dyDescent="0.2">
      <c r="A492" t="s">
        <v>4380</v>
      </c>
      <c r="B492" t="s">
        <v>4381</v>
      </c>
      <c r="C492" t="s">
        <v>4382</v>
      </c>
      <c r="D492" t="s">
        <v>4383</v>
      </c>
      <c r="E492" s="2" t="s">
        <v>4384</v>
      </c>
      <c r="G492" s="3">
        <v>1000000</v>
      </c>
      <c r="H492" s="3">
        <v>6000000</v>
      </c>
      <c r="I492" s="3">
        <v>13000000</v>
      </c>
      <c r="J492" s="3">
        <v>33000000</v>
      </c>
      <c r="K492" s="3">
        <v>40000000</v>
      </c>
      <c r="L492" s="3">
        <v>50000000</v>
      </c>
      <c r="O492" s="3">
        <v>10000000</v>
      </c>
      <c r="P492" s="3">
        <v>30000000</v>
      </c>
      <c r="Q492" s="3">
        <v>86710000</v>
      </c>
      <c r="R492" s="3">
        <v>330000000</v>
      </c>
      <c r="S492" s="3">
        <v>600000000</v>
      </c>
      <c r="T492" s="3">
        <v>1000000000</v>
      </c>
      <c r="W492" s="2" t="s">
        <v>4385</v>
      </c>
      <c r="X492" s="2" t="s">
        <v>4386</v>
      </c>
      <c r="Y492" s="2" t="s">
        <v>4387</v>
      </c>
      <c r="Z492" s="2" t="s">
        <v>4388</v>
      </c>
      <c r="AA492" s="2" t="s">
        <v>4389</v>
      </c>
      <c r="AB492" s="2" t="s">
        <v>4390</v>
      </c>
      <c r="AE492">
        <v>2013</v>
      </c>
      <c r="AF492">
        <v>2014</v>
      </c>
      <c r="AG492">
        <v>2015</v>
      </c>
      <c r="AH492">
        <v>2016</v>
      </c>
      <c r="AI492">
        <v>2018</v>
      </c>
      <c r="AJ492">
        <v>2020</v>
      </c>
      <c r="AL492" s="3">
        <v>16837671</v>
      </c>
      <c r="AM492" t="s">
        <v>114</v>
      </c>
      <c r="AN492" s="1">
        <v>43858</v>
      </c>
      <c r="AO492" s="3">
        <v>1000000000</v>
      </c>
      <c r="AQ492">
        <v>75.84</v>
      </c>
      <c r="AR492">
        <v>2121.33</v>
      </c>
      <c r="AS492">
        <v>44671.94</v>
      </c>
      <c r="AT492">
        <v>29489.31</v>
      </c>
      <c r="AU492">
        <v>21783.93</v>
      </c>
      <c r="AV492">
        <v>12213.32</v>
      </c>
      <c r="AY492">
        <v>1037</v>
      </c>
      <c r="AZ492">
        <v>275</v>
      </c>
      <c r="BA492">
        <v>82</v>
      </c>
      <c r="BB492">
        <v>33</v>
      </c>
      <c r="BC492">
        <v>49</v>
      </c>
      <c r="BD492">
        <v>24</v>
      </c>
      <c r="BG492">
        <v>85.63</v>
      </c>
      <c r="BH492">
        <v>90.07</v>
      </c>
      <c r="BI492">
        <v>94.29</v>
      </c>
      <c r="BJ492">
        <v>94.52</v>
      </c>
      <c r="BK492">
        <v>86.21</v>
      </c>
      <c r="BL492">
        <v>84.03</v>
      </c>
      <c r="BO492">
        <v>9.1999999999999993</v>
      </c>
      <c r="BP492" s="3">
        <v>159837671</v>
      </c>
      <c r="BQ492" s="20">
        <v>357</v>
      </c>
      <c r="BR492" s="20">
        <v>223</v>
      </c>
      <c r="BS492" s="20">
        <v>296</v>
      </c>
      <c r="BT492" s="20">
        <v>726</v>
      </c>
      <c r="BU492" s="20">
        <v>693</v>
      </c>
      <c r="BW492" s="20">
        <v>1715</v>
      </c>
      <c r="BX492" s="22">
        <v>110355.67</v>
      </c>
      <c r="BY492">
        <v>75</v>
      </c>
      <c r="BZ492">
        <v>94.79</v>
      </c>
      <c r="CA492">
        <v>11.53</v>
      </c>
      <c r="CB492">
        <v>6.92</v>
      </c>
      <c r="CC492">
        <v>11.53</v>
      </c>
    </row>
    <row r="493" spans="1:81" ht="34" x14ac:dyDescent="0.2">
      <c r="A493" t="s">
        <v>4391</v>
      </c>
      <c r="B493" t="s">
        <v>4392</v>
      </c>
      <c r="C493" t="s">
        <v>4393</v>
      </c>
      <c r="D493" t="s">
        <v>4394</v>
      </c>
      <c r="E493" s="2" t="s">
        <v>4395</v>
      </c>
      <c r="H493" s="3">
        <v>12000000</v>
      </c>
      <c r="I493" s="3">
        <v>27000000</v>
      </c>
      <c r="P493" s="3">
        <v>60000000</v>
      </c>
      <c r="Q493" s="3">
        <v>180090000</v>
      </c>
      <c r="X493" s="2" t="s">
        <v>4396</v>
      </c>
      <c r="Y493" s="2" t="s">
        <v>4397</v>
      </c>
      <c r="AF493">
        <v>2014</v>
      </c>
      <c r="AG493">
        <v>2015</v>
      </c>
      <c r="AL493" s="3">
        <v>20000000</v>
      </c>
      <c r="AM493" t="s">
        <v>114</v>
      </c>
      <c r="AN493" s="1">
        <v>42309</v>
      </c>
      <c r="AO493" s="3">
        <v>180090000</v>
      </c>
      <c r="AR493">
        <v>2554.6799999999998</v>
      </c>
      <c r="AS493">
        <v>105689.38</v>
      </c>
      <c r="AZ493">
        <v>226</v>
      </c>
      <c r="BA493">
        <v>50</v>
      </c>
      <c r="BH493">
        <v>91.84</v>
      </c>
      <c r="BI493">
        <v>96.55</v>
      </c>
      <c r="BO493">
        <v>1</v>
      </c>
      <c r="BP493" s="3">
        <v>59000000</v>
      </c>
      <c r="BR493" s="20">
        <v>655</v>
      </c>
      <c r="BW493" s="20">
        <v>0</v>
      </c>
      <c r="BX493" s="22">
        <v>108244.06</v>
      </c>
      <c r="BY493">
        <v>76</v>
      </c>
      <c r="BZ493">
        <v>94.71</v>
      </c>
      <c r="CC493">
        <v>1</v>
      </c>
    </row>
    <row r="494" spans="1:81" ht="68" x14ac:dyDescent="0.2">
      <c r="A494" t="s">
        <v>4398</v>
      </c>
      <c r="B494" t="s">
        <v>4399</v>
      </c>
      <c r="C494" t="s">
        <v>4400</v>
      </c>
      <c r="D494" t="s">
        <v>4401</v>
      </c>
      <c r="E494" s="2" t="s">
        <v>4402</v>
      </c>
      <c r="F494" s="3">
        <v>1000000</v>
      </c>
      <c r="G494" s="3">
        <v>1000000</v>
      </c>
      <c r="H494" s="3">
        <v>5000000</v>
      </c>
      <c r="I494" s="3">
        <v>15500000</v>
      </c>
      <c r="J494" s="3">
        <v>37500000</v>
      </c>
      <c r="K494" s="3">
        <v>70000000</v>
      </c>
      <c r="N494" s="3">
        <v>20000000</v>
      </c>
      <c r="O494" s="3">
        <v>10000000</v>
      </c>
      <c r="P494" s="3">
        <v>25000000</v>
      </c>
      <c r="Q494" s="3">
        <v>103385000</v>
      </c>
      <c r="R494" s="3">
        <v>375000000</v>
      </c>
      <c r="S494" s="3">
        <v>970000000</v>
      </c>
      <c r="V494" s="2" t="s">
        <v>4403</v>
      </c>
      <c r="W494" s="2" t="s">
        <v>2247</v>
      </c>
      <c r="X494" s="2" t="s">
        <v>4404</v>
      </c>
      <c r="Y494" s="2" t="s">
        <v>4405</v>
      </c>
      <c r="Z494" s="2" t="s">
        <v>4406</v>
      </c>
      <c r="AA494" s="2" t="s">
        <v>4407</v>
      </c>
      <c r="AD494">
        <v>2012</v>
      </c>
      <c r="AE494">
        <v>2014</v>
      </c>
      <c r="AF494">
        <v>2014</v>
      </c>
      <c r="AG494">
        <v>2015</v>
      </c>
      <c r="AH494">
        <v>2018</v>
      </c>
      <c r="AI494">
        <v>2019</v>
      </c>
      <c r="AL494" s="3">
        <v>70000000</v>
      </c>
      <c r="AM494" t="s">
        <v>91</v>
      </c>
      <c r="AN494" s="1">
        <v>43762</v>
      </c>
      <c r="AO494" s="3">
        <v>1358769600</v>
      </c>
      <c r="AP494">
        <v>0</v>
      </c>
      <c r="AQ494">
        <v>2913.46</v>
      </c>
      <c r="AR494">
        <v>9220.39</v>
      </c>
      <c r="AS494">
        <v>4747.42</v>
      </c>
      <c r="AT494">
        <v>14987.24</v>
      </c>
      <c r="AU494">
        <v>75927.710000000006</v>
      </c>
      <c r="AX494">
        <v>87</v>
      </c>
      <c r="AY494">
        <v>42</v>
      </c>
      <c r="AZ494">
        <v>106</v>
      </c>
      <c r="BA494">
        <v>254</v>
      </c>
      <c r="BB494">
        <v>122</v>
      </c>
      <c r="BC494">
        <v>22</v>
      </c>
      <c r="BF494">
        <v>75.98</v>
      </c>
      <c r="BG494">
        <v>99.52</v>
      </c>
      <c r="BH494">
        <v>96.19</v>
      </c>
      <c r="BI494">
        <v>82.17</v>
      </c>
      <c r="BJ494">
        <v>85.81</v>
      </c>
      <c r="BK494">
        <v>93.88</v>
      </c>
      <c r="BN494" t="s">
        <v>178</v>
      </c>
      <c r="BO494">
        <v>11.04</v>
      </c>
      <c r="BP494" s="3">
        <v>168000000</v>
      </c>
      <c r="BQ494" s="20">
        <v>161</v>
      </c>
      <c r="BR494" s="20">
        <v>510</v>
      </c>
      <c r="BS494" s="20">
        <v>1129</v>
      </c>
      <c r="BT494" s="20">
        <v>322</v>
      </c>
      <c r="BW494" s="20">
        <v>1451</v>
      </c>
      <c r="BX494" s="22">
        <v>107796.22</v>
      </c>
      <c r="BY494">
        <v>77</v>
      </c>
      <c r="BZ494">
        <v>94.64</v>
      </c>
      <c r="CA494">
        <v>9.3800000000000008</v>
      </c>
      <c r="CC494">
        <v>13.14</v>
      </c>
    </row>
    <row r="495" spans="1:81" ht="68" x14ac:dyDescent="0.2">
      <c r="A495" t="s">
        <v>4408</v>
      </c>
      <c r="B495" t="s">
        <v>4409</v>
      </c>
      <c r="C495" t="s">
        <v>4410</v>
      </c>
      <c r="D495" t="s">
        <v>4411</v>
      </c>
      <c r="E495" s="2" t="s">
        <v>4412</v>
      </c>
      <c r="G495" s="3">
        <v>590000</v>
      </c>
      <c r="H495" s="3">
        <v>5600000</v>
      </c>
      <c r="I495" s="3">
        <v>20718608</v>
      </c>
      <c r="O495" s="3">
        <v>5900000</v>
      </c>
      <c r="P495" s="3">
        <v>28000000</v>
      </c>
      <c r="Q495" s="3">
        <v>138193115.36000001</v>
      </c>
      <c r="W495" s="2" t="s">
        <v>4413</v>
      </c>
      <c r="X495" s="2" t="s">
        <v>4414</v>
      </c>
      <c r="Y495" s="2" t="s">
        <v>4415</v>
      </c>
      <c r="AE495">
        <v>2013</v>
      </c>
      <c r="AF495">
        <v>2013</v>
      </c>
      <c r="AG495">
        <v>2015</v>
      </c>
      <c r="AL495" s="3">
        <v>20718608</v>
      </c>
      <c r="AM495" t="s">
        <v>89</v>
      </c>
      <c r="AN495" s="1">
        <v>42279</v>
      </c>
      <c r="AQ495">
        <v>1900.58</v>
      </c>
      <c r="AR495">
        <v>71.5</v>
      </c>
      <c r="AS495">
        <v>105030.14</v>
      </c>
      <c r="AY495">
        <v>45</v>
      </c>
      <c r="AZ495">
        <v>444</v>
      </c>
      <c r="BA495">
        <v>51</v>
      </c>
      <c r="BG495">
        <v>99.39</v>
      </c>
      <c r="BH495">
        <v>77.95</v>
      </c>
      <c r="BI495">
        <v>96.48</v>
      </c>
      <c r="BP495" s="3">
        <v>40428608</v>
      </c>
      <c r="BQ495" s="20">
        <v>60</v>
      </c>
      <c r="BR495" s="20">
        <v>899</v>
      </c>
      <c r="BW495" s="20">
        <v>0</v>
      </c>
      <c r="BX495" s="22">
        <v>107002.22</v>
      </c>
      <c r="BY495">
        <v>78</v>
      </c>
      <c r="BZ495">
        <v>94.57</v>
      </c>
      <c r="CC495">
        <v>0</v>
      </c>
    </row>
    <row r="496" spans="1:81" ht="34" x14ac:dyDescent="0.2">
      <c r="A496" t="s">
        <v>4416</v>
      </c>
      <c r="B496" t="s">
        <v>4417</v>
      </c>
      <c r="C496" t="s">
        <v>4418</v>
      </c>
      <c r="D496" t="s">
        <v>4419</v>
      </c>
      <c r="E496" s="2" t="s">
        <v>4420</v>
      </c>
      <c r="H496" s="3">
        <v>15000000</v>
      </c>
      <c r="I496" s="3">
        <v>30000000</v>
      </c>
      <c r="P496" s="3">
        <v>75000000</v>
      </c>
      <c r="Q496" s="3">
        <v>200100000</v>
      </c>
      <c r="X496" s="2" t="s">
        <v>4421</v>
      </c>
      <c r="Y496" s="2" t="s">
        <v>4422</v>
      </c>
      <c r="AF496">
        <v>2013</v>
      </c>
      <c r="AG496">
        <v>2015</v>
      </c>
      <c r="AL496" s="3">
        <v>30000000</v>
      </c>
      <c r="AM496" t="s">
        <v>89</v>
      </c>
      <c r="AN496" s="1">
        <v>42292</v>
      </c>
      <c r="AO496" s="3">
        <v>750000000</v>
      </c>
      <c r="AR496">
        <v>6090.18</v>
      </c>
      <c r="AS496">
        <v>100072.68</v>
      </c>
      <c r="AZ496">
        <v>82</v>
      </c>
      <c r="BA496">
        <v>54</v>
      </c>
      <c r="BH496">
        <v>95.97</v>
      </c>
      <c r="BI496">
        <v>96.26</v>
      </c>
      <c r="BO496">
        <v>3.75</v>
      </c>
      <c r="BP496" s="3">
        <v>45000000</v>
      </c>
      <c r="BR496" s="20">
        <v>807</v>
      </c>
      <c r="BW496" s="20">
        <v>0</v>
      </c>
      <c r="BX496" s="22">
        <v>106162.86</v>
      </c>
      <c r="BY496">
        <v>79</v>
      </c>
      <c r="BZ496">
        <v>94.5</v>
      </c>
      <c r="CC496">
        <v>3.75</v>
      </c>
    </row>
    <row r="497" spans="1:81" ht="51" x14ac:dyDescent="0.2">
      <c r="A497" t="s">
        <v>4423</v>
      </c>
      <c r="B497" t="s">
        <v>4424</v>
      </c>
      <c r="C497" t="s">
        <v>4425</v>
      </c>
      <c r="D497" t="s">
        <v>4426</v>
      </c>
      <c r="E497" s="2" t="s">
        <v>4427</v>
      </c>
      <c r="G497" s="3">
        <v>1900000</v>
      </c>
      <c r="H497" s="3">
        <v>7900000</v>
      </c>
      <c r="I497" s="3">
        <v>12000000</v>
      </c>
      <c r="J497" s="3">
        <v>20000000</v>
      </c>
      <c r="K497" s="3">
        <v>30000000</v>
      </c>
      <c r="L497" s="3">
        <v>227000000</v>
      </c>
      <c r="O497" s="3">
        <v>19000000</v>
      </c>
      <c r="P497" s="3">
        <v>39500000</v>
      </c>
      <c r="Q497" s="3">
        <v>80040000</v>
      </c>
      <c r="R497" s="3">
        <v>200000000</v>
      </c>
      <c r="S497" s="3">
        <v>450000000</v>
      </c>
      <c r="T497" s="3">
        <v>1000000000</v>
      </c>
      <c r="W497" s="2" t="s">
        <v>4428</v>
      </c>
      <c r="X497" s="2" t="s">
        <v>4429</v>
      </c>
      <c r="Y497" s="2" t="s">
        <v>4430</v>
      </c>
      <c r="Z497" s="2" t="s">
        <v>4431</v>
      </c>
      <c r="AA497" s="2" t="s">
        <v>4432</v>
      </c>
      <c r="AB497" s="2" t="s">
        <v>4433</v>
      </c>
      <c r="AE497">
        <v>2014</v>
      </c>
      <c r="AF497">
        <v>2014</v>
      </c>
      <c r="AG497">
        <v>2015</v>
      </c>
      <c r="AH497">
        <v>2018</v>
      </c>
      <c r="AI497">
        <v>2019</v>
      </c>
      <c r="AJ497">
        <v>2021</v>
      </c>
      <c r="AL497" s="3">
        <v>110000000</v>
      </c>
      <c r="AM497" t="s">
        <v>114</v>
      </c>
      <c r="AN497" s="1">
        <v>44561</v>
      </c>
      <c r="AO497" s="3">
        <v>4540000000</v>
      </c>
      <c r="AQ497">
        <v>0</v>
      </c>
      <c r="AR497">
        <v>17452.37</v>
      </c>
      <c r="AS497">
        <v>18088.25</v>
      </c>
      <c r="AT497">
        <v>49896.75</v>
      </c>
      <c r="AU497">
        <v>17303.740000000002</v>
      </c>
      <c r="AV497">
        <v>3164.56</v>
      </c>
      <c r="AY497">
        <v>3167</v>
      </c>
      <c r="AZ497">
        <v>36</v>
      </c>
      <c r="BA497">
        <v>153</v>
      </c>
      <c r="BB497">
        <v>69</v>
      </c>
      <c r="BC497">
        <v>92</v>
      </c>
      <c r="BD497">
        <v>123</v>
      </c>
      <c r="BG497">
        <v>62.98</v>
      </c>
      <c r="BH497">
        <v>98.73</v>
      </c>
      <c r="BI497">
        <v>89.29</v>
      </c>
      <c r="BJ497">
        <v>92.03</v>
      </c>
      <c r="BK497">
        <v>73.47</v>
      </c>
      <c r="BL497">
        <v>51.2</v>
      </c>
      <c r="BN497" t="s">
        <v>101</v>
      </c>
      <c r="BO497">
        <v>45.26</v>
      </c>
      <c r="BP497" s="3">
        <v>408800000</v>
      </c>
      <c r="BQ497" s="20">
        <v>147</v>
      </c>
      <c r="BR497" s="20">
        <v>419</v>
      </c>
      <c r="BS497" s="20">
        <v>801</v>
      </c>
      <c r="BT497" s="20">
        <v>453</v>
      </c>
      <c r="BU497" s="20">
        <v>975</v>
      </c>
      <c r="BW497" s="20">
        <v>2229</v>
      </c>
      <c r="BX497" s="22">
        <v>105905.67</v>
      </c>
      <c r="BY497">
        <v>80</v>
      </c>
      <c r="BZ497">
        <v>94.43</v>
      </c>
      <c r="CA497">
        <v>5.62</v>
      </c>
      <c r="CB497">
        <v>2.5</v>
      </c>
      <c r="CC497">
        <v>56.72</v>
      </c>
    </row>
    <row r="498" spans="1:81" ht="51" x14ac:dyDescent="0.2">
      <c r="A498" t="s">
        <v>4434</v>
      </c>
      <c r="B498" t="s">
        <v>4435</v>
      </c>
      <c r="C498" t="s">
        <v>4436</v>
      </c>
      <c r="D498" t="s">
        <v>4437</v>
      </c>
      <c r="E498" s="2" t="s">
        <v>4438</v>
      </c>
      <c r="G498" s="3">
        <v>2000000</v>
      </c>
      <c r="H498" s="3">
        <v>6000000</v>
      </c>
      <c r="I498" s="3">
        <v>10923430</v>
      </c>
      <c r="J498" s="3">
        <v>52860149</v>
      </c>
      <c r="K498" s="3">
        <v>394000000</v>
      </c>
      <c r="O498" s="3">
        <v>20000000</v>
      </c>
      <c r="P498" s="3">
        <v>30000000</v>
      </c>
      <c r="Q498" s="3">
        <v>72859278.099999994</v>
      </c>
      <c r="R498" s="3">
        <v>528601490</v>
      </c>
      <c r="S498" s="3">
        <v>1750000000</v>
      </c>
      <c r="W498" s="2" t="s">
        <v>4439</v>
      </c>
      <c r="X498" s="2" t="s">
        <v>4440</v>
      </c>
      <c r="Y498" s="2" t="s">
        <v>4441</v>
      </c>
      <c r="Z498" s="2" t="s">
        <v>4442</v>
      </c>
      <c r="AA498" s="2" t="s">
        <v>4443</v>
      </c>
      <c r="AE498">
        <v>2012</v>
      </c>
      <c r="AF498">
        <v>2014</v>
      </c>
      <c r="AG498">
        <v>2015</v>
      </c>
      <c r="AH498">
        <v>2019</v>
      </c>
      <c r="AI498">
        <v>2021</v>
      </c>
      <c r="AL498" s="3">
        <v>394000000</v>
      </c>
      <c r="AM498" t="s">
        <v>91</v>
      </c>
      <c r="AN498" s="1">
        <v>44354</v>
      </c>
      <c r="AO498" s="3">
        <v>5910000000</v>
      </c>
      <c r="AQ498">
        <v>0.5</v>
      </c>
      <c r="AR498">
        <v>2596.1999999999998</v>
      </c>
      <c r="AS498">
        <v>16330.73</v>
      </c>
      <c r="AT498">
        <v>24913.48</v>
      </c>
      <c r="AU498">
        <v>61609.35</v>
      </c>
      <c r="AY498">
        <v>1255</v>
      </c>
      <c r="AZ498">
        <v>217</v>
      </c>
      <c r="BA498">
        <v>167</v>
      </c>
      <c r="BB498">
        <v>128</v>
      </c>
      <c r="BC498">
        <v>160</v>
      </c>
      <c r="BG498">
        <v>75.55</v>
      </c>
      <c r="BH498">
        <v>92.17</v>
      </c>
      <c r="BI498">
        <v>88.3</v>
      </c>
      <c r="BJ498">
        <v>84.16</v>
      </c>
      <c r="BK498">
        <v>70.34</v>
      </c>
      <c r="BN498" t="s">
        <v>101</v>
      </c>
      <c r="BO498">
        <v>68.14</v>
      </c>
      <c r="BP498" s="3">
        <v>474765412</v>
      </c>
      <c r="BQ498" s="20">
        <v>651</v>
      </c>
      <c r="BR498" s="20">
        <v>643</v>
      </c>
      <c r="BS498" s="20">
        <v>1373</v>
      </c>
      <c r="BT498" s="20">
        <v>629</v>
      </c>
      <c r="BW498" s="20">
        <v>2002</v>
      </c>
      <c r="BX498" s="22">
        <v>105450.26</v>
      </c>
      <c r="BY498">
        <v>81</v>
      </c>
      <c r="BZ498">
        <v>94.36</v>
      </c>
      <c r="CA498">
        <v>7.26</v>
      </c>
      <c r="CC498">
        <v>81.12</v>
      </c>
    </row>
    <row r="499" spans="1:81" ht="34" x14ac:dyDescent="0.2">
      <c r="A499" t="s">
        <v>4444</v>
      </c>
      <c r="B499" t="s">
        <v>4445</v>
      </c>
      <c r="C499" t="s">
        <v>4446</v>
      </c>
      <c r="D499" t="s">
        <v>4447</v>
      </c>
      <c r="E499" s="2" t="s">
        <v>4448</v>
      </c>
      <c r="H499" s="3">
        <v>8500000</v>
      </c>
      <c r="I499" s="3">
        <v>12380178</v>
      </c>
      <c r="P499" s="3">
        <v>42500000</v>
      </c>
      <c r="Q499" s="3">
        <v>82575787.260000005</v>
      </c>
      <c r="Y499" s="2" t="s">
        <v>4449</v>
      </c>
      <c r="AF499">
        <v>2014</v>
      </c>
      <c r="AG499">
        <v>2015</v>
      </c>
      <c r="AL499" s="3">
        <v>12380178</v>
      </c>
      <c r="AM499" t="s">
        <v>89</v>
      </c>
      <c r="AN499" s="1">
        <v>42361</v>
      </c>
      <c r="AR499">
        <v>0</v>
      </c>
      <c r="AS499">
        <v>104649.87</v>
      </c>
      <c r="AZ499">
        <v>1061</v>
      </c>
      <c r="BA499">
        <v>52</v>
      </c>
      <c r="BH499">
        <v>61.58</v>
      </c>
      <c r="BI499">
        <v>96.41</v>
      </c>
      <c r="BP499" s="3">
        <v>20880178</v>
      </c>
      <c r="BR499" s="20">
        <v>411</v>
      </c>
      <c r="BW499" s="20">
        <v>0</v>
      </c>
      <c r="BX499" s="22">
        <v>104649.87</v>
      </c>
      <c r="BY499">
        <v>82</v>
      </c>
      <c r="BZ499">
        <v>94.29</v>
      </c>
      <c r="CC499">
        <v>0</v>
      </c>
    </row>
    <row r="500" spans="1:81" ht="34" x14ac:dyDescent="0.2">
      <c r="A500" t="s">
        <v>4450</v>
      </c>
      <c r="B500" t="s">
        <v>4451</v>
      </c>
      <c r="C500" t="s">
        <v>4452</v>
      </c>
      <c r="E500" s="2" t="s">
        <v>4453</v>
      </c>
      <c r="G500" s="3">
        <v>1000000</v>
      </c>
      <c r="H500" s="3">
        <v>6726927</v>
      </c>
      <c r="I500" s="3">
        <v>4500000</v>
      </c>
      <c r="O500" s="3">
        <v>10000000</v>
      </c>
      <c r="P500" s="3">
        <v>33634635</v>
      </c>
      <c r="Q500" s="3">
        <v>30015000</v>
      </c>
      <c r="W500" s="2" t="s">
        <v>1009</v>
      </c>
      <c r="X500" s="2" t="s">
        <v>4454</v>
      </c>
      <c r="Y500" s="2" t="s">
        <v>4455</v>
      </c>
      <c r="AE500">
        <v>2012</v>
      </c>
      <c r="AF500">
        <v>2013</v>
      </c>
      <c r="AG500">
        <v>2015</v>
      </c>
      <c r="AL500" s="3">
        <v>4500000</v>
      </c>
      <c r="AM500" t="s">
        <v>89</v>
      </c>
      <c r="AN500" s="1">
        <v>42179</v>
      </c>
      <c r="AQ500">
        <v>0.25</v>
      </c>
      <c r="AR500">
        <v>66.64</v>
      </c>
      <c r="AS500">
        <v>103291.83</v>
      </c>
      <c r="AY500">
        <v>1308</v>
      </c>
      <c r="AZ500">
        <v>445</v>
      </c>
      <c r="BA500">
        <v>53</v>
      </c>
      <c r="BG500">
        <v>74.52</v>
      </c>
      <c r="BH500">
        <v>77.900000000000006</v>
      </c>
      <c r="BI500">
        <v>96.34</v>
      </c>
      <c r="BP500" s="3">
        <v>13726927</v>
      </c>
      <c r="BQ500" s="20">
        <v>189</v>
      </c>
      <c r="BR500" s="20">
        <v>806</v>
      </c>
      <c r="BW500" s="20">
        <v>0</v>
      </c>
      <c r="BX500" s="22">
        <v>103358.72</v>
      </c>
      <c r="BY500">
        <v>83</v>
      </c>
      <c r="BZ500">
        <v>94.22</v>
      </c>
      <c r="CC500">
        <v>0</v>
      </c>
    </row>
    <row r="501" spans="1:81" ht="34" x14ac:dyDescent="0.2">
      <c r="A501" t="s">
        <v>4456</v>
      </c>
      <c r="B501" t="s">
        <v>4457</v>
      </c>
      <c r="C501" t="s">
        <v>4458</v>
      </c>
      <c r="D501" t="s">
        <v>4459</v>
      </c>
      <c r="E501" s="2" t="s">
        <v>4460</v>
      </c>
      <c r="G501" s="3">
        <v>1100000</v>
      </c>
      <c r="H501" s="3">
        <v>8200000</v>
      </c>
      <c r="J501" s="3">
        <v>20000000</v>
      </c>
      <c r="K501" s="3">
        <v>50000000</v>
      </c>
      <c r="L501" s="3">
        <v>50000000</v>
      </c>
      <c r="M501" s="3">
        <v>150000000</v>
      </c>
      <c r="O501" s="3">
        <v>11000000</v>
      </c>
      <c r="P501" s="3">
        <v>41000000</v>
      </c>
      <c r="R501" s="3">
        <v>200000000</v>
      </c>
      <c r="S501" s="3">
        <v>775000000</v>
      </c>
      <c r="T501" s="3">
        <v>1650000000</v>
      </c>
      <c r="U501" s="3">
        <v>2050000000</v>
      </c>
      <c r="W501" s="2" t="s">
        <v>4461</v>
      </c>
      <c r="X501" s="2" t="s">
        <v>4462</v>
      </c>
      <c r="Y501" s="2" t="s">
        <v>4463</v>
      </c>
      <c r="Z501" s="2" t="s">
        <v>4464</v>
      </c>
      <c r="AA501" s="2" t="s">
        <v>4465</v>
      </c>
      <c r="AB501" s="2" t="s">
        <v>4466</v>
      </c>
      <c r="AC501" s="2" t="s">
        <v>4467</v>
      </c>
      <c r="AE501">
        <v>2012</v>
      </c>
      <c r="AF501">
        <v>2013</v>
      </c>
      <c r="AG501">
        <v>2015</v>
      </c>
      <c r="AH501">
        <v>2016</v>
      </c>
      <c r="AI501">
        <v>2017</v>
      </c>
      <c r="AJ501">
        <v>2018</v>
      </c>
      <c r="AK501">
        <v>2018</v>
      </c>
      <c r="AM501" t="s">
        <v>100</v>
      </c>
      <c r="AN501" s="1">
        <v>44887</v>
      </c>
      <c r="AQ501">
        <v>56.23</v>
      </c>
      <c r="AR501">
        <v>14592.71</v>
      </c>
      <c r="AS501">
        <v>12083.85</v>
      </c>
      <c r="AT501">
        <v>23502.73</v>
      </c>
      <c r="AU501">
        <v>38232.17</v>
      </c>
      <c r="AV501">
        <v>7441.34</v>
      </c>
      <c r="AW501">
        <v>6315.52</v>
      </c>
      <c r="AY501">
        <v>845</v>
      </c>
      <c r="AZ501">
        <v>15</v>
      </c>
      <c r="BA501">
        <v>173</v>
      </c>
      <c r="BB501">
        <v>42</v>
      </c>
      <c r="BC501">
        <v>11</v>
      </c>
      <c r="BD501">
        <v>20</v>
      </c>
      <c r="BE501">
        <v>6</v>
      </c>
      <c r="BG501">
        <v>83.54</v>
      </c>
      <c r="BH501">
        <v>99.3</v>
      </c>
      <c r="BI501">
        <v>87.88</v>
      </c>
      <c r="BJ501">
        <v>92.98</v>
      </c>
      <c r="BK501">
        <v>96.38</v>
      </c>
      <c r="BL501">
        <v>86.43</v>
      </c>
      <c r="BM501">
        <v>89.36</v>
      </c>
      <c r="BN501" t="s">
        <v>101</v>
      </c>
      <c r="BP501" s="3">
        <v>995408718</v>
      </c>
      <c r="BQ501" s="20">
        <v>498</v>
      </c>
      <c r="BR501" s="20">
        <v>446</v>
      </c>
      <c r="BS501" s="20">
        <v>350</v>
      </c>
      <c r="BT501" s="20">
        <v>341</v>
      </c>
      <c r="BU501" s="20">
        <v>473</v>
      </c>
      <c r="BV501" s="20">
        <v>246</v>
      </c>
      <c r="BW501" s="20">
        <v>2842</v>
      </c>
      <c r="BX501" s="22">
        <v>102224.55</v>
      </c>
      <c r="BY501">
        <v>84</v>
      </c>
      <c r="BZ501">
        <v>94.15</v>
      </c>
    </row>
    <row r="502" spans="1:81" ht="34" x14ac:dyDescent="0.2">
      <c r="A502" t="s">
        <v>4468</v>
      </c>
      <c r="B502" t="s">
        <v>4469</v>
      </c>
      <c r="C502" t="s">
        <v>4470</v>
      </c>
      <c r="D502" t="s">
        <v>4471</v>
      </c>
      <c r="E502" s="2" t="s">
        <v>4472</v>
      </c>
      <c r="G502" s="3">
        <v>3406792</v>
      </c>
      <c r="H502" s="3">
        <v>2400000</v>
      </c>
      <c r="I502" s="3">
        <v>17500000</v>
      </c>
      <c r="J502" s="3">
        <v>50000000</v>
      </c>
      <c r="K502" s="3">
        <v>200000000</v>
      </c>
      <c r="O502" s="3">
        <v>34067920</v>
      </c>
      <c r="P502" s="3">
        <v>12000000</v>
      </c>
      <c r="Q502" s="3">
        <v>116725000</v>
      </c>
      <c r="R502" s="3">
        <v>500000000</v>
      </c>
      <c r="S502" s="3">
        <v>1000000000</v>
      </c>
      <c r="W502" s="2" t="s">
        <v>4473</v>
      </c>
      <c r="X502" s="2" t="s">
        <v>4474</v>
      </c>
      <c r="Y502" s="2" t="s">
        <v>4475</v>
      </c>
      <c r="Z502" s="2" t="s">
        <v>4476</v>
      </c>
      <c r="AA502" s="2" t="s">
        <v>4477</v>
      </c>
      <c r="AE502">
        <v>2011</v>
      </c>
      <c r="AF502">
        <v>2013</v>
      </c>
      <c r="AG502">
        <v>2015</v>
      </c>
      <c r="AH502">
        <v>2017</v>
      </c>
      <c r="AI502">
        <v>2021</v>
      </c>
      <c r="AM502" t="s">
        <v>114</v>
      </c>
      <c r="AN502" s="1">
        <v>44279</v>
      </c>
      <c r="AO502" s="3">
        <v>1000000000</v>
      </c>
      <c r="AQ502">
        <v>0</v>
      </c>
      <c r="AR502">
        <v>1811.31</v>
      </c>
      <c r="AS502">
        <v>0.25</v>
      </c>
      <c r="AT502">
        <v>1414.31</v>
      </c>
      <c r="AU502">
        <v>97282.63</v>
      </c>
      <c r="AY502">
        <v>1</v>
      </c>
      <c r="AZ502">
        <v>203</v>
      </c>
      <c r="BA502">
        <v>580</v>
      </c>
      <c r="BB502">
        <v>212</v>
      </c>
      <c r="BC502">
        <v>134</v>
      </c>
      <c r="BG502">
        <v>100</v>
      </c>
      <c r="BH502">
        <v>89.95</v>
      </c>
      <c r="BI502">
        <v>59.2</v>
      </c>
      <c r="BJ502">
        <v>70.069999999999993</v>
      </c>
      <c r="BK502">
        <v>75.19</v>
      </c>
      <c r="BN502" t="s">
        <v>101</v>
      </c>
      <c r="BO502">
        <v>7.2</v>
      </c>
      <c r="BP502" s="3">
        <v>277465392</v>
      </c>
      <c r="BQ502" s="20">
        <v>646</v>
      </c>
      <c r="BR502" s="20">
        <v>818</v>
      </c>
      <c r="BS502" s="20">
        <v>883</v>
      </c>
      <c r="BT502" s="20">
        <v>1254</v>
      </c>
      <c r="BW502" s="20">
        <v>2137</v>
      </c>
      <c r="BX502" s="22">
        <v>100508.5</v>
      </c>
      <c r="BY502">
        <v>85</v>
      </c>
      <c r="BZ502">
        <v>94.08</v>
      </c>
      <c r="CA502">
        <v>4.28</v>
      </c>
      <c r="CB502">
        <v>4.28</v>
      </c>
      <c r="CC502">
        <v>8.57</v>
      </c>
    </row>
    <row r="503" spans="1:81" ht="51" x14ac:dyDescent="0.2">
      <c r="A503" t="s">
        <v>4478</v>
      </c>
      <c r="B503" t="s">
        <v>4479</v>
      </c>
      <c r="C503" t="s">
        <v>4480</v>
      </c>
      <c r="D503" t="s">
        <v>4481</v>
      </c>
      <c r="E503" s="2" t="s">
        <v>4482</v>
      </c>
      <c r="H503" s="3">
        <v>6200000</v>
      </c>
      <c r="I503" s="3">
        <v>18700000</v>
      </c>
      <c r="P503" s="3">
        <v>31000000</v>
      </c>
      <c r="Q503" s="3">
        <v>124729000</v>
      </c>
      <c r="X503" s="2" t="s">
        <v>4483</v>
      </c>
      <c r="Y503" s="2" t="s">
        <v>4484</v>
      </c>
      <c r="AF503">
        <v>2014</v>
      </c>
      <c r="AG503">
        <v>2015</v>
      </c>
      <c r="AL503" s="3">
        <v>18700000</v>
      </c>
      <c r="AM503" t="s">
        <v>89</v>
      </c>
      <c r="AN503" s="1">
        <v>42207</v>
      </c>
      <c r="AO503" s="3">
        <v>300000000</v>
      </c>
      <c r="AR503">
        <v>4862.7</v>
      </c>
      <c r="AS503">
        <v>94939.44</v>
      </c>
      <c r="AZ503">
        <v>154</v>
      </c>
      <c r="BA503">
        <v>56</v>
      </c>
      <c r="BH503">
        <v>94.45</v>
      </c>
      <c r="BI503">
        <v>96.12</v>
      </c>
      <c r="BO503">
        <v>2.41</v>
      </c>
      <c r="BP503" s="3">
        <v>24900000</v>
      </c>
      <c r="BR503" s="20">
        <v>514</v>
      </c>
      <c r="BW503" s="20">
        <v>0</v>
      </c>
      <c r="BX503" s="22">
        <v>99802.14</v>
      </c>
      <c r="BY503">
        <v>86</v>
      </c>
      <c r="BZ503">
        <v>94.01</v>
      </c>
      <c r="CC503">
        <v>2.41</v>
      </c>
    </row>
    <row r="504" spans="1:81" ht="51" x14ac:dyDescent="0.2">
      <c r="A504" t="s">
        <v>4485</v>
      </c>
      <c r="B504" t="s">
        <v>4486</v>
      </c>
      <c r="C504" t="s">
        <v>4487</v>
      </c>
      <c r="D504" t="s">
        <v>4488</v>
      </c>
      <c r="E504" s="2" t="s">
        <v>4489</v>
      </c>
      <c r="K504" s="3">
        <v>75000000</v>
      </c>
      <c r="L504" s="3">
        <v>140000000</v>
      </c>
      <c r="S504" s="3">
        <v>1000000000</v>
      </c>
      <c r="T504" s="3">
        <v>2800000000</v>
      </c>
      <c r="X504" s="2" t="s">
        <v>1602</v>
      </c>
      <c r="Y504" s="2" t="s">
        <v>4490</v>
      </c>
      <c r="Z504" s="2" t="s">
        <v>1602</v>
      </c>
      <c r="AA504" s="2" t="s">
        <v>4491</v>
      </c>
      <c r="AB504" s="2" t="s">
        <v>4492</v>
      </c>
      <c r="AF504">
        <v>2013</v>
      </c>
      <c r="AG504">
        <v>2015</v>
      </c>
      <c r="AH504">
        <v>2015</v>
      </c>
      <c r="AI504">
        <v>2017</v>
      </c>
      <c r="AJ504">
        <v>2018</v>
      </c>
      <c r="AL504" s="3">
        <v>470000000</v>
      </c>
      <c r="AM504" t="s">
        <v>355</v>
      </c>
      <c r="AN504" s="1">
        <v>43419</v>
      </c>
      <c r="AO504" s="3">
        <v>3690000000</v>
      </c>
      <c r="AR504">
        <v>821.92</v>
      </c>
      <c r="AS504">
        <v>35102.39</v>
      </c>
      <c r="AT504">
        <v>18778.62</v>
      </c>
      <c r="AU504">
        <v>36751.550000000003</v>
      </c>
      <c r="AV504">
        <v>5567.79</v>
      </c>
      <c r="AZ504">
        <v>256</v>
      </c>
      <c r="BA504">
        <v>94</v>
      </c>
      <c r="BB504">
        <v>64</v>
      </c>
      <c r="BC504">
        <v>14</v>
      </c>
      <c r="BD504">
        <v>29</v>
      </c>
      <c r="BH504">
        <v>87.31</v>
      </c>
      <c r="BI504">
        <v>93.45</v>
      </c>
      <c r="BJ504">
        <v>90.32</v>
      </c>
      <c r="BK504">
        <v>95.29</v>
      </c>
      <c r="BL504">
        <v>80</v>
      </c>
      <c r="BN504" t="s">
        <v>133</v>
      </c>
      <c r="BP504" s="3">
        <v>1184350000</v>
      </c>
      <c r="BR504" s="20">
        <v>517</v>
      </c>
      <c r="BS504" s="20">
        <v>261</v>
      </c>
      <c r="BT504" s="20">
        <v>489</v>
      </c>
      <c r="BU504" s="20">
        <v>604</v>
      </c>
      <c r="BW504" s="20">
        <v>1354</v>
      </c>
      <c r="BX504" s="22">
        <v>97022.27</v>
      </c>
      <c r="BY504">
        <v>87</v>
      </c>
      <c r="BZ504">
        <v>93.94</v>
      </c>
    </row>
    <row r="505" spans="1:81" ht="68" x14ac:dyDescent="0.2">
      <c r="A505" t="s">
        <v>4493</v>
      </c>
      <c r="B505" t="s">
        <v>4494</v>
      </c>
      <c r="C505" t="s">
        <v>4495</v>
      </c>
      <c r="D505" t="s">
        <v>4496</v>
      </c>
      <c r="E505" s="2" t="s">
        <v>4497</v>
      </c>
      <c r="G505" s="3">
        <v>1000000</v>
      </c>
      <c r="H505" s="3">
        <v>9000000</v>
      </c>
      <c r="I505" s="3">
        <v>53328100</v>
      </c>
      <c r="J505" s="3">
        <v>100000000</v>
      </c>
      <c r="K505" s="3">
        <v>275000000</v>
      </c>
      <c r="L505" s="3">
        <v>290000000</v>
      </c>
      <c r="M505" s="3">
        <v>70000000</v>
      </c>
      <c r="O505" s="3">
        <v>10000000</v>
      </c>
      <c r="P505" s="3">
        <v>45000000</v>
      </c>
      <c r="Q505" s="3">
        <v>200000000</v>
      </c>
      <c r="R505" s="3">
        <v>450000000</v>
      </c>
      <c r="S505" s="3">
        <v>1000000000</v>
      </c>
      <c r="T505" s="3">
        <v>4200000000</v>
      </c>
      <c r="U505" s="3">
        <v>2100000000</v>
      </c>
      <c r="W505" s="2" t="s">
        <v>4498</v>
      </c>
      <c r="X505" s="2" t="s">
        <v>4499</v>
      </c>
      <c r="Y505" s="2" t="s">
        <v>4500</v>
      </c>
      <c r="Z505" s="2" t="s">
        <v>4501</v>
      </c>
      <c r="AA505" s="2" t="s">
        <v>4502</v>
      </c>
      <c r="AB505" s="2" t="s">
        <v>4503</v>
      </c>
      <c r="AC505" s="2" t="s">
        <v>4504</v>
      </c>
      <c r="AE505">
        <v>2014</v>
      </c>
      <c r="AF505">
        <v>2015</v>
      </c>
      <c r="AG505">
        <v>2015</v>
      </c>
      <c r="AH505">
        <v>2016</v>
      </c>
      <c r="AI505">
        <v>2017</v>
      </c>
      <c r="AJ505">
        <v>2019</v>
      </c>
      <c r="AK505">
        <v>2020</v>
      </c>
      <c r="AL505" s="3">
        <v>775000000</v>
      </c>
      <c r="AM505" t="s">
        <v>355</v>
      </c>
      <c r="AN505" s="1">
        <v>43983</v>
      </c>
      <c r="AQ505">
        <v>826.37</v>
      </c>
      <c r="AR505">
        <v>4965.25</v>
      </c>
      <c r="AS505">
        <v>51940.49</v>
      </c>
      <c r="AT505">
        <v>7886.19</v>
      </c>
      <c r="AU505">
        <v>13125.69</v>
      </c>
      <c r="AV505">
        <v>13856.33</v>
      </c>
      <c r="AW505">
        <v>1017.98</v>
      </c>
      <c r="AY505">
        <v>294</v>
      </c>
      <c r="AZ505">
        <v>204</v>
      </c>
      <c r="BA505">
        <v>74</v>
      </c>
      <c r="BB505">
        <v>94</v>
      </c>
      <c r="BC505">
        <v>45</v>
      </c>
      <c r="BD505">
        <v>25</v>
      </c>
      <c r="BE505">
        <v>29</v>
      </c>
      <c r="BG505">
        <v>96.57</v>
      </c>
      <c r="BH505">
        <v>94.5</v>
      </c>
      <c r="BI505">
        <v>94.86</v>
      </c>
      <c r="BJ505">
        <v>84.08</v>
      </c>
      <c r="BK505">
        <v>84.06</v>
      </c>
      <c r="BL505">
        <v>82.48</v>
      </c>
      <c r="BM505">
        <v>56.25</v>
      </c>
      <c r="BN505" t="s">
        <v>133</v>
      </c>
      <c r="BP505" s="3">
        <v>1575403063</v>
      </c>
      <c r="BQ505" s="20">
        <v>245</v>
      </c>
      <c r="BR505" s="20">
        <v>127</v>
      </c>
      <c r="BS505" s="20">
        <v>321</v>
      </c>
      <c r="BT505" s="20">
        <v>554</v>
      </c>
      <c r="BU505" s="20">
        <v>644</v>
      </c>
      <c r="BV505" s="20">
        <v>252</v>
      </c>
      <c r="BW505" s="20">
        <v>1775</v>
      </c>
      <c r="BX505" s="22">
        <v>93618.3</v>
      </c>
      <c r="BY505">
        <v>88</v>
      </c>
      <c r="BZ505">
        <v>93.87</v>
      </c>
      <c r="CA505">
        <v>10.5</v>
      </c>
      <c r="CB505">
        <v>5</v>
      </c>
      <c r="CC505">
        <v>0</v>
      </c>
    </row>
    <row r="506" spans="1:81" ht="34" x14ac:dyDescent="0.2">
      <c r="A506" t="s">
        <v>4505</v>
      </c>
      <c r="B506" t="s">
        <v>4506</v>
      </c>
      <c r="C506" t="s">
        <v>4507</v>
      </c>
      <c r="D506" t="s">
        <v>4508</v>
      </c>
      <c r="E506" s="2" t="s">
        <v>4509</v>
      </c>
      <c r="G506" s="3">
        <v>3000000</v>
      </c>
      <c r="H506" s="3">
        <v>3000000</v>
      </c>
      <c r="I506" s="3">
        <v>16600000</v>
      </c>
      <c r="J506" s="3">
        <v>27000000</v>
      </c>
      <c r="O506" s="3">
        <v>8130000</v>
      </c>
      <c r="P506" s="3">
        <v>15000000</v>
      </c>
      <c r="Q506" s="3">
        <v>110722000</v>
      </c>
      <c r="R506" s="3">
        <v>270000000</v>
      </c>
      <c r="W506" s="2" t="s">
        <v>1602</v>
      </c>
      <c r="X506" s="2" t="s">
        <v>1602</v>
      </c>
      <c r="Y506" s="2" t="s">
        <v>4510</v>
      </c>
      <c r="Z506" s="2" t="s">
        <v>4511</v>
      </c>
      <c r="AE506">
        <v>2011</v>
      </c>
      <c r="AF506">
        <v>2012</v>
      </c>
      <c r="AG506">
        <v>2015</v>
      </c>
      <c r="AH506">
        <v>2018</v>
      </c>
      <c r="AL506" s="3">
        <v>18000000</v>
      </c>
      <c r="AM506" t="s">
        <v>114</v>
      </c>
      <c r="AN506" s="1">
        <v>43116</v>
      </c>
      <c r="AO506" s="3">
        <v>270000000</v>
      </c>
      <c r="AQ506">
        <v>0</v>
      </c>
      <c r="AR506">
        <v>2962.37</v>
      </c>
      <c r="AS506">
        <v>29067.040000000001</v>
      </c>
      <c r="AT506">
        <v>61316.04</v>
      </c>
      <c r="AY506">
        <v>1</v>
      </c>
      <c r="AZ506">
        <v>112</v>
      </c>
      <c r="BA506">
        <v>114</v>
      </c>
      <c r="BB506">
        <v>56</v>
      </c>
      <c r="BG506">
        <v>100</v>
      </c>
      <c r="BH506">
        <v>93.14</v>
      </c>
      <c r="BI506">
        <v>92.04</v>
      </c>
      <c r="BJ506">
        <v>93.55</v>
      </c>
      <c r="BO506">
        <v>2.19</v>
      </c>
      <c r="BP506" s="3">
        <v>100665744</v>
      </c>
      <c r="BQ506" s="20">
        <v>363</v>
      </c>
      <c r="BR506" s="20">
        <v>1099</v>
      </c>
      <c r="BS506" s="20">
        <v>806</v>
      </c>
      <c r="BW506" s="20">
        <v>806</v>
      </c>
      <c r="BX506" s="22">
        <v>93345.45</v>
      </c>
      <c r="BY506">
        <v>89</v>
      </c>
      <c r="BZ506">
        <v>93.8</v>
      </c>
      <c r="CA506">
        <v>2.44</v>
      </c>
      <c r="CB506">
        <v>2.44</v>
      </c>
      <c r="CC506">
        <v>2.44</v>
      </c>
    </row>
    <row r="507" spans="1:81" ht="34" x14ac:dyDescent="0.2">
      <c r="A507" t="s">
        <v>4512</v>
      </c>
      <c r="B507" t="s">
        <v>4513</v>
      </c>
      <c r="C507" t="s">
        <v>4514</v>
      </c>
      <c r="D507" t="s">
        <v>4515</v>
      </c>
      <c r="E507" s="2" t="s">
        <v>4516</v>
      </c>
      <c r="H507" s="3">
        <v>9500000</v>
      </c>
      <c r="I507" s="3">
        <v>28400000</v>
      </c>
      <c r="J507" s="3">
        <v>26000000</v>
      </c>
      <c r="P507" s="3">
        <v>47500000</v>
      </c>
      <c r="Q507" s="3">
        <v>189428000</v>
      </c>
      <c r="R507" s="3">
        <v>260000000</v>
      </c>
      <c r="X507" s="2" t="s">
        <v>4517</v>
      </c>
      <c r="Y507" s="2" t="s">
        <v>4518</v>
      </c>
      <c r="Z507" s="2" t="s">
        <v>4518</v>
      </c>
      <c r="AF507">
        <v>2013</v>
      </c>
      <c r="AG507">
        <v>2015</v>
      </c>
      <c r="AH507">
        <v>2018</v>
      </c>
      <c r="AL507" s="3">
        <v>26000000</v>
      </c>
      <c r="AM507" t="s">
        <v>90</v>
      </c>
      <c r="AN507" s="1">
        <v>43373</v>
      </c>
      <c r="AO507" s="3">
        <v>260000000</v>
      </c>
      <c r="AR507">
        <v>821.92</v>
      </c>
      <c r="AS507">
        <v>29067.29</v>
      </c>
      <c r="AT507">
        <v>62654.07</v>
      </c>
      <c r="AZ507">
        <v>256</v>
      </c>
      <c r="BA507">
        <v>113</v>
      </c>
      <c r="BB507">
        <v>53</v>
      </c>
      <c r="BH507">
        <v>87.31</v>
      </c>
      <c r="BI507">
        <v>92.11</v>
      </c>
      <c r="BJ507">
        <v>93.9</v>
      </c>
      <c r="BO507">
        <v>1.24</v>
      </c>
      <c r="BP507" s="3">
        <v>63900000</v>
      </c>
      <c r="BR507" s="20">
        <v>549</v>
      </c>
      <c r="BS507" s="20">
        <v>1337</v>
      </c>
      <c r="BW507" s="20">
        <v>1337</v>
      </c>
      <c r="BX507" s="22">
        <v>92543.28</v>
      </c>
      <c r="BY507">
        <v>90</v>
      </c>
      <c r="BZ507">
        <v>93.73</v>
      </c>
      <c r="CA507">
        <v>1.37</v>
      </c>
      <c r="CC507">
        <v>1.37</v>
      </c>
    </row>
    <row r="508" spans="1:81" ht="51" x14ac:dyDescent="0.2">
      <c r="A508" t="s">
        <v>4519</v>
      </c>
      <c r="B508" t="s">
        <v>4520</v>
      </c>
      <c r="C508" t="s">
        <v>4521</v>
      </c>
      <c r="D508" t="s">
        <v>4522</v>
      </c>
      <c r="E508" s="2" t="s">
        <v>4523</v>
      </c>
      <c r="H508" s="3">
        <v>4682541</v>
      </c>
      <c r="I508" s="3">
        <v>25000000</v>
      </c>
      <c r="J508" s="3">
        <v>70000000</v>
      </c>
      <c r="K508" s="3">
        <v>100000000</v>
      </c>
      <c r="L508" s="3">
        <v>275000000</v>
      </c>
      <c r="M508" s="3">
        <v>385000000</v>
      </c>
      <c r="P508" s="3">
        <v>23412705</v>
      </c>
      <c r="Q508" s="3">
        <v>166750000</v>
      </c>
      <c r="R508" s="3">
        <v>700000000</v>
      </c>
      <c r="S508" s="3">
        <v>1500000000</v>
      </c>
      <c r="T508" s="3">
        <v>1000000000</v>
      </c>
      <c r="U508" s="3">
        <v>2385000000</v>
      </c>
      <c r="W508" s="2" t="s">
        <v>4524</v>
      </c>
      <c r="X508" s="2" t="s">
        <v>4525</v>
      </c>
      <c r="Y508" s="2" t="s">
        <v>4526</v>
      </c>
      <c r="Z508" s="2" t="s">
        <v>4527</v>
      </c>
      <c r="AA508" s="2" t="s">
        <v>4528</v>
      </c>
      <c r="AB508" s="2" t="s">
        <v>4529</v>
      </c>
      <c r="AC508" s="2" t="s">
        <v>4530</v>
      </c>
      <c r="AE508">
        <v>2014</v>
      </c>
      <c r="AF508">
        <v>2014</v>
      </c>
      <c r="AG508">
        <v>2015</v>
      </c>
      <c r="AH508">
        <v>2015</v>
      </c>
      <c r="AI508">
        <v>2015</v>
      </c>
      <c r="AJ508">
        <v>2016</v>
      </c>
      <c r="AK508">
        <v>2017</v>
      </c>
      <c r="AM508" t="s">
        <v>355</v>
      </c>
      <c r="AN508" s="1">
        <v>44197</v>
      </c>
      <c r="AO508" s="3">
        <v>9417016249.2000008</v>
      </c>
      <c r="AQ508">
        <v>0</v>
      </c>
      <c r="AR508">
        <v>1443.16</v>
      </c>
      <c r="AS508">
        <v>26581.68</v>
      </c>
      <c r="AT508">
        <v>17757.02</v>
      </c>
      <c r="AU508">
        <v>35368.550000000003</v>
      </c>
      <c r="AV508">
        <v>63.41</v>
      </c>
      <c r="AW508">
        <v>8886.09</v>
      </c>
      <c r="AY508">
        <v>3167</v>
      </c>
      <c r="AZ508">
        <v>361</v>
      </c>
      <c r="BA508">
        <v>121</v>
      </c>
      <c r="BB508">
        <v>68</v>
      </c>
      <c r="BC508">
        <v>13</v>
      </c>
      <c r="BD508">
        <v>39</v>
      </c>
      <c r="BE508">
        <v>3</v>
      </c>
      <c r="BG508">
        <v>62.98</v>
      </c>
      <c r="BH508">
        <v>86.95</v>
      </c>
      <c r="BI508">
        <v>91.54</v>
      </c>
      <c r="BJ508">
        <v>89.71</v>
      </c>
      <c r="BK508">
        <v>95.31</v>
      </c>
      <c r="BL508">
        <v>60.42</v>
      </c>
      <c r="BM508">
        <v>94.59</v>
      </c>
      <c r="BN508" t="s">
        <v>133</v>
      </c>
      <c r="BO508">
        <v>41.63</v>
      </c>
      <c r="BP508" s="3">
        <v>1712682541</v>
      </c>
      <c r="BQ508" s="20">
        <v>56</v>
      </c>
      <c r="BR508" s="20">
        <v>217</v>
      </c>
      <c r="BS508" s="20">
        <v>179</v>
      </c>
      <c r="BT508" s="20">
        <v>119</v>
      </c>
      <c r="BU508" s="20">
        <v>256</v>
      </c>
      <c r="BV508" s="20">
        <v>415</v>
      </c>
      <c r="BW508" s="20">
        <v>2164</v>
      </c>
      <c r="BX508" s="22">
        <v>90099.91</v>
      </c>
      <c r="BY508">
        <v>91</v>
      </c>
      <c r="BZ508">
        <v>93.66</v>
      </c>
      <c r="CA508">
        <v>14.3</v>
      </c>
      <c r="CB508">
        <v>14.3</v>
      </c>
      <c r="CC508">
        <v>56.47</v>
      </c>
    </row>
    <row r="509" spans="1:81" ht="85" x14ac:dyDescent="0.2">
      <c r="A509" t="s">
        <v>4531</v>
      </c>
      <c r="B509" t="s">
        <v>4532</v>
      </c>
      <c r="C509" t="s">
        <v>4533</v>
      </c>
      <c r="D509" t="s">
        <v>4534</v>
      </c>
      <c r="E509" s="2" t="s">
        <v>4535</v>
      </c>
      <c r="H509" s="3">
        <v>4600000</v>
      </c>
      <c r="I509" s="3">
        <v>15000000</v>
      </c>
      <c r="J509" s="3">
        <v>40000000</v>
      </c>
      <c r="K509" s="3">
        <v>110000000</v>
      </c>
      <c r="L509" s="3">
        <v>175000000</v>
      </c>
      <c r="M509" s="3">
        <v>250000000</v>
      </c>
      <c r="P509" s="3">
        <v>23000000</v>
      </c>
      <c r="Q509" s="3">
        <v>100050000</v>
      </c>
      <c r="R509" s="3">
        <v>400000000</v>
      </c>
      <c r="S509" s="3">
        <v>1650000000</v>
      </c>
      <c r="T509" s="3">
        <v>1075000000</v>
      </c>
      <c r="U509" s="3">
        <v>1750000000</v>
      </c>
      <c r="X509" s="2" t="s">
        <v>3373</v>
      </c>
      <c r="Y509" s="2" t="s">
        <v>4536</v>
      </c>
      <c r="Z509" s="2" t="s">
        <v>4537</v>
      </c>
      <c r="AA509" s="2" t="s">
        <v>4538</v>
      </c>
      <c r="AB509" s="2" t="s">
        <v>4539</v>
      </c>
      <c r="AC509" s="2" t="s">
        <v>4540</v>
      </c>
      <c r="AF509">
        <v>2014</v>
      </c>
      <c r="AG509">
        <v>2015</v>
      </c>
      <c r="AH509">
        <v>2017</v>
      </c>
      <c r="AI509">
        <v>2017</v>
      </c>
      <c r="AJ509">
        <v>2019</v>
      </c>
      <c r="AK509">
        <v>2020</v>
      </c>
      <c r="AL509" s="3">
        <v>300000000</v>
      </c>
      <c r="AM509" t="s">
        <v>169</v>
      </c>
      <c r="AN509" s="1">
        <v>44454</v>
      </c>
      <c r="AO509" s="3">
        <v>3900000000</v>
      </c>
      <c r="AR509">
        <v>1101.44</v>
      </c>
      <c r="AS509">
        <v>35733.57</v>
      </c>
      <c r="AT509">
        <v>9914.2900000000009</v>
      </c>
      <c r="AU509">
        <v>32106.49</v>
      </c>
      <c r="AV509">
        <v>6236.34</v>
      </c>
      <c r="AW509">
        <v>4044.89</v>
      </c>
      <c r="AZ509">
        <v>393</v>
      </c>
      <c r="BA509">
        <v>93</v>
      </c>
      <c r="BB509">
        <v>95</v>
      </c>
      <c r="BC509">
        <v>17</v>
      </c>
      <c r="BD509">
        <v>42</v>
      </c>
      <c r="BE509">
        <v>8</v>
      </c>
      <c r="BH509">
        <v>85.79</v>
      </c>
      <c r="BI509">
        <v>93.52</v>
      </c>
      <c r="BJ509">
        <v>86.67</v>
      </c>
      <c r="BK509">
        <v>94.2</v>
      </c>
      <c r="BL509">
        <v>70.069999999999993</v>
      </c>
      <c r="BM509">
        <v>89.06</v>
      </c>
      <c r="BN509" t="s">
        <v>101</v>
      </c>
      <c r="BO509">
        <v>29.32</v>
      </c>
      <c r="BP509" s="3">
        <v>917900000</v>
      </c>
      <c r="BR509" s="20">
        <v>404</v>
      </c>
      <c r="BS509" s="20">
        <v>658</v>
      </c>
      <c r="BT509" s="20">
        <v>268</v>
      </c>
      <c r="BU509" s="20">
        <v>428</v>
      </c>
      <c r="BV509" s="20">
        <v>546</v>
      </c>
      <c r="BW509" s="20">
        <v>2311</v>
      </c>
      <c r="BX509" s="22">
        <v>89137.02</v>
      </c>
      <c r="BY509">
        <v>92</v>
      </c>
      <c r="BZ509">
        <v>93.59</v>
      </c>
      <c r="CA509">
        <v>10.74</v>
      </c>
      <c r="CB509">
        <v>16.489999999999998</v>
      </c>
      <c r="CC509">
        <v>38.979999999999997</v>
      </c>
    </row>
    <row r="510" spans="1:81" ht="34" x14ac:dyDescent="0.2">
      <c r="A510" t="s">
        <v>4541</v>
      </c>
      <c r="B510" t="s">
        <v>4542</v>
      </c>
      <c r="C510" t="s">
        <v>4543</v>
      </c>
      <c r="D510" t="s">
        <v>4544</v>
      </c>
      <c r="E510" s="2" t="s">
        <v>4545</v>
      </c>
      <c r="H510" s="3">
        <v>8000000</v>
      </c>
      <c r="I510" s="3">
        <v>20000000</v>
      </c>
      <c r="P510" s="3">
        <v>40000000</v>
      </c>
      <c r="Q510" s="3">
        <v>133400000</v>
      </c>
      <c r="X510" s="2" t="s">
        <v>4546</v>
      </c>
      <c r="Y510" s="2" t="s">
        <v>4547</v>
      </c>
      <c r="AF510">
        <v>2014</v>
      </c>
      <c r="AG510">
        <v>2015</v>
      </c>
      <c r="AM510" t="s">
        <v>114</v>
      </c>
      <c r="AN510" s="1">
        <v>42207</v>
      </c>
      <c r="AR510">
        <v>2570.4</v>
      </c>
      <c r="AS510">
        <v>84964.77</v>
      </c>
      <c r="AZ510">
        <v>224</v>
      </c>
      <c r="BA510">
        <v>61</v>
      </c>
      <c r="BH510">
        <v>91.92</v>
      </c>
      <c r="BI510">
        <v>95.77</v>
      </c>
      <c r="BP510" s="3">
        <v>38000000</v>
      </c>
      <c r="BR510" s="20">
        <v>275</v>
      </c>
      <c r="BW510" s="20">
        <v>0</v>
      </c>
      <c r="BX510" s="22">
        <v>87535.17</v>
      </c>
      <c r="BY510">
        <v>93</v>
      </c>
      <c r="BZ510">
        <v>93.52</v>
      </c>
      <c r="CC510">
        <v>0</v>
      </c>
    </row>
    <row r="511" spans="1:81" ht="51" x14ac:dyDescent="0.2">
      <c r="A511" t="s">
        <v>4548</v>
      </c>
      <c r="B511" t="s">
        <v>4549</v>
      </c>
      <c r="C511" t="s">
        <v>4550</v>
      </c>
      <c r="D511" t="s">
        <v>4551</v>
      </c>
      <c r="E511" s="2" t="s">
        <v>4552</v>
      </c>
      <c r="H511" s="3">
        <v>9000000</v>
      </c>
      <c r="I511" s="3">
        <v>25000000</v>
      </c>
      <c r="J511" s="3">
        <v>40000000</v>
      </c>
      <c r="K511" s="3">
        <v>36400000</v>
      </c>
      <c r="L511" s="3">
        <v>49000000</v>
      </c>
      <c r="P511" s="3">
        <v>45000000</v>
      </c>
      <c r="Q511" s="3">
        <v>140000000</v>
      </c>
      <c r="R511" s="3">
        <v>400000000</v>
      </c>
      <c r="S511" s="3">
        <v>546000000</v>
      </c>
      <c r="T511" s="3">
        <v>980000000</v>
      </c>
      <c r="X511" s="2" t="s">
        <v>120</v>
      </c>
      <c r="Y511" s="2" t="s">
        <v>4553</v>
      </c>
      <c r="Z511" s="2" t="s">
        <v>4554</v>
      </c>
      <c r="AA511" s="2" t="s">
        <v>4555</v>
      </c>
      <c r="AB511" s="2" t="s">
        <v>4556</v>
      </c>
      <c r="AF511">
        <v>2014</v>
      </c>
      <c r="AG511">
        <v>2015</v>
      </c>
      <c r="AH511">
        <v>2017</v>
      </c>
      <c r="AI511">
        <v>2019</v>
      </c>
      <c r="AJ511">
        <v>2022</v>
      </c>
      <c r="AL511" s="3">
        <v>49000000</v>
      </c>
      <c r="AM511" t="s">
        <v>92</v>
      </c>
      <c r="AN511" s="1">
        <v>44588</v>
      </c>
      <c r="AO511" s="3">
        <v>980000000</v>
      </c>
      <c r="AR511">
        <v>13775.54</v>
      </c>
      <c r="AS511">
        <v>15119.02</v>
      </c>
      <c r="AT511">
        <v>17391.98</v>
      </c>
      <c r="AU511">
        <v>34626.58</v>
      </c>
      <c r="AV511">
        <v>5471.85</v>
      </c>
      <c r="AZ511">
        <v>79</v>
      </c>
      <c r="BA511">
        <v>168</v>
      </c>
      <c r="BB511">
        <v>68</v>
      </c>
      <c r="BC511">
        <v>62</v>
      </c>
      <c r="BD511">
        <v>30</v>
      </c>
      <c r="BH511">
        <v>97.17</v>
      </c>
      <c r="BI511">
        <v>88.23</v>
      </c>
      <c r="BJ511">
        <v>90.5</v>
      </c>
      <c r="BK511">
        <v>82.22</v>
      </c>
      <c r="BL511">
        <v>73.87</v>
      </c>
      <c r="BO511">
        <v>5.59</v>
      </c>
      <c r="BP511" s="3">
        <v>159400000</v>
      </c>
      <c r="BR511" s="20">
        <v>391</v>
      </c>
      <c r="BS511" s="20">
        <v>595</v>
      </c>
      <c r="BT511" s="20">
        <v>942</v>
      </c>
      <c r="BU511" s="20">
        <v>872</v>
      </c>
      <c r="BW511" s="20">
        <v>2409</v>
      </c>
      <c r="BX511" s="22">
        <v>86384.97</v>
      </c>
      <c r="BY511">
        <v>94</v>
      </c>
      <c r="BZ511">
        <v>93.45</v>
      </c>
      <c r="CA511">
        <v>3.9</v>
      </c>
      <c r="CB511">
        <v>2.86</v>
      </c>
      <c r="CC511">
        <v>7</v>
      </c>
    </row>
    <row r="512" spans="1:81" ht="51" x14ac:dyDescent="0.2">
      <c r="A512" t="s">
        <v>4557</v>
      </c>
      <c r="B512" t="s">
        <v>4558</v>
      </c>
      <c r="C512" t="s">
        <v>4559</v>
      </c>
      <c r="D512" t="s">
        <v>4560</v>
      </c>
      <c r="E512" s="2" t="s">
        <v>4561</v>
      </c>
      <c r="J512" s="3">
        <v>60000000</v>
      </c>
      <c r="R512" s="3">
        <v>600000000</v>
      </c>
      <c r="Y512" s="2" t="s">
        <v>4562</v>
      </c>
      <c r="Z512" s="2" t="s">
        <v>4563</v>
      </c>
      <c r="AG512">
        <v>2015</v>
      </c>
      <c r="AH512">
        <v>2021</v>
      </c>
      <c r="AL512" s="3">
        <v>60000000</v>
      </c>
      <c r="AM512" t="s">
        <v>90</v>
      </c>
      <c r="AN512" s="1">
        <v>44321</v>
      </c>
      <c r="AO512" s="3">
        <v>600000000</v>
      </c>
      <c r="AS512">
        <v>0</v>
      </c>
      <c r="AT512">
        <v>85487.02</v>
      </c>
      <c r="BA512">
        <v>647</v>
      </c>
      <c r="BB512">
        <v>290</v>
      </c>
      <c r="BI512">
        <v>54.47</v>
      </c>
      <c r="BJ512">
        <v>75.61</v>
      </c>
      <c r="BP512" s="3">
        <v>115000000</v>
      </c>
      <c r="BS512" s="20">
        <v>2044</v>
      </c>
      <c r="BW512" s="20">
        <v>2044</v>
      </c>
      <c r="BX512" s="22">
        <v>85487.02</v>
      </c>
      <c r="BY512">
        <v>95</v>
      </c>
      <c r="BZ512">
        <v>93.38</v>
      </c>
    </row>
    <row r="513" spans="1:81" ht="68" x14ac:dyDescent="0.2">
      <c r="A513" t="s">
        <v>4564</v>
      </c>
      <c r="B513" t="s">
        <v>4565</v>
      </c>
      <c r="C513" t="s">
        <v>4566</v>
      </c>
      <c r="D513" t="s">
        <v>4567</v>
      </c>
      <c r="E513" s="2" t="s">
        <v>4568</v>
      </c>
      <c r="H513" s="3">
        <v>15000000</v>
      </c>
      <c r="I513" s="3">
        <v>50000000</v>
      </c>
      <c r="J513" s="3">
        <v>110000000</v>
      </c>
      <c r="K513" s="3">
        <v>70000000</v>
      </c>
      <c r="L513" s="3">
        <v>200000000</v>
      </c>
      <c r="P513" s="3">
        <v>75000000</v>
      </c>
      <c r="Q513" s="3">
        <v>333500000</v>
      </c>
      <c r="R513" s="3">
        <v>460000000</v>
      </c>
      <c r="S513" s="3">
        <v>670000000</v>
      </c>
      <c r="T513" s="3">
        <v>1200000000</v>
      </c>
      <c r="X513" s="2" t="s">
        <v>3979</v>
      </c>
      <c r="Y513" s="2" t="s">
        <v>4569</v>
      </c>
      <c r="Z513" s="2" t="s">
        <v>4570</v>
      </c>
      <c r="AA513" s="2" t="s">
        <v>4571</v>
      </c>
      <c r="AB513" s="2" t="s">
        <v>4572</v>
      </c>
      <c r="AF513">
        <v>2013</v>
      </c>
      <c r="AG513">
        <v>2015</v>
      </c>
      <c r="AH513">
        <v>2019</v>
      </c>
      <c r="AI513">
        <v>2019</v>
      </c>
      <c r="AJ513">
        <v>2021</v>
      </c>
      <c r="AL513" s="3">
        <v>200000000</v>
      </c>
      <c r="AM513" t="s">
        <v>92</v>
      </c>
      <c r="AN513" s="1">
        <v>44482</v>
      </c>
      <c r="AO513" s="3">
        <v>1200000000</v>
      </c>
      <c r="AR513">
        <v>0.3</v>
      </c>
      <c r="AS513">
        <v>86.01</v>
      </c>
      <c r="AT513">
        <v>11973.15</v>
      </c>
      <c r="AU513">
        <v>61332.9</v>
      </c>
      <c r="AV513">
        <v>3613.75</v>
      </c>
      <c r="AZ513">
        <v>644</v>
      </c>
      <c r="BA513">
        <v>466</v>
      </c>
      <c r="BB513">
        <v>186</v>
      </c>
      <c r="BC513">
        <v>34</v>
      </c>
      <c r="BD513">
        <v>116</v>
      </c>
      <c r="BH513">
        <v>67.989999999999995</v>
      </c>
      <c r="BI513">
        <v>67.23</v>
      </c>
      <c r="BJ513">
        <v>76.930000000000007</v>
      </c>
      <c r="BK513">
        <v>90.38</v>
      </c>
      <c r="BL513">
        <v>54</v>
      </c>
      <c r="BN513" t="s">
        <v>101</v>
      </c>
      <c r="BO513">
        <v>2.87</v>
      </c>
      <c r="BP513" s="3">
        <v>497500000</v>
      </c>
      <c r="BR513" s="20">
        <v>427</v>
      </c>
      <c r="BS513" s="20">
        <v>1436</v>
      </c>
      <c r="BT513" s="20">
        <v>336</v>
      </c>
      <c r="BU513" s="20">
        <v>678</v>
      </c>
      <c r="BW513" s="20">
        <v>2450</v>
      </c>
      <c r="BX513" s="22">
        <v>77006.11</v>
      </c>
      <c r="BY513">
        <v>96</v>
      </c>
      <c r="BZ513">
        <v>93.31</v>
      </c>
      <c r="CA513">
        <v>2.0099999999999998</v>
      </c>
      <c r="CC513">
        <v>3.6</v>
      </c>
    </row>
    <row r="514" spans="1:81" ht="34" x14ac:dyDescent="0.2">
      <c r="A514" t="s">
        <v>4573</v>
      </c>
      <c r="B514" t="s">
        <v>4574</v>
      </c>
      <c r="C514" t="s">
        <v>4575</v>
      </c>
      <c r="D514" t="s">
        <v>4576</v>
      </c>
      <c r="E514" s="2" t="s">
        <v>4577</v>
      </c>
      <c r="G514" s="3">
        <v>546000</v>
      </c>
      <c r="H514" s="3">
        <v>40000000</v>
      </c>
      <c r="I514" s="3">
        <v>100000000</v>
      </c>
      <c r="J514" s="3">
        <v>40000000</v>
      </c>
      <c r="K514" s="3">
        <v>175000000</v>
      </c>
      <c r="L514" s="3">
        <v>292000000</v>
      </c>
      <c r="O514" s="3">
        <v>5460000</v>
      </c>
      <c r="P514" s="3">
        <v>200000000</v>
      </c>
      <c r="Q514" s="3">
        <v>500000000</v>
      </c>
      <c r="R514" s="3">
        <v>668000000</v>
      </c>
      <c r="S514" s="3">
        <v>900000000</v>
      </c>
      <c r="T514" s="3">
        <v>5000000000</v>
      </c>
      <c r="X514" s="2" t="s">
        <v>4578</v>
      </c>
      <c r="Y514" s="2" t="s">
        <v>4579</v>
      </c>
      <c r="Z514" s="2" t="s">
        <v>4580</v>
      </c>
      <c r="AA514" s="2" t="s">
        <v>4580</v>
      </c>
      <c r="AB514" s="2" t="s">
        <v>4581</v>
      </c>
      <c r="AE514">
        <v>2010</v>
      </c>
      <c r="AF514">
        <v>2014</v>
      </c>
      <c r="AG514">
        <v>2015</v>
      </c>
      <c r="AH514">
        <v>2017</v>
      </c>
      <c r="AI514">
        <v>2019</v>
      </c>
      <c r="AJ514">
        <v>2021</v>
      </c>
      <c r="AL514" s="3">
        <v>292000000</v>
      </c>
      <c r="AM514" t="s">
        <v>92</v>
      </c>
      <c r="AN514" s="1">
        <v>44431</v>
      </c>
      <c r="AO514" s="3">
        <v>5000000000</v>
      </c>
      <c r="AQ514">
        <v>0</v>
      </c>
      <c r="AR514">
        <v>17452.669999999998</v>
      </c>
      <c r="AS514">
        <v>18088.25</v>
      </c>
      <c r="AT514">
        <v>14587.25</v>
      </c>
      <c r="AU514">
        <v>23012.45</v>
      </c>
      <c r="AV514">
        <v>2783.94</v>
      </c>
      <c r="AY514">
        <v>1</v>
      </c>
      <c r="AZ514">
        <v>33</v>
      </c>
      <c r="BA514">
        <v>153</v>
      </c>
      <c r="BB514">
        <v>73</v>
      </c>
      <c r="BC514">
        <v>83</v>
      </c>
      <c r="BD514">
        <v>134</v>
      </c>
      <c r="BG514">
        <v>100</v>
      </c>
      <c r="BH514">
        <v>98.84</v>
      </c>
      <c r="BI514">
        <v>89.29</v>
      </c>
      <c r="BJ514">
        <v>89.79</v>
      </c>
      <c r="BK514">
        <v>76.09</v>
      </c>
      <c r="BL514">
        <v>46.8</v>
      </c>
      <c r="BN514" t="s">
        <v>101</v>
      </c>
      <c r="BO514">
        <v>7.98</v>
      </c>
      <c r="BP514" s="3">
        <v>699655000</v>
      </c>
      <c r="BQ514" s="20">
        <v>1530</v>
      </c>
      <c r="BR514" s="20">
        <v>343</v>
      </c>
      <c r="BS514" s="20">
        <v>1024</v>
      </c>
      <c r="BT514" s="20">
        <v>543</v>
      </c>
      <c r="BU514" s="20">
        <v>812</v>
      </c>
      <c r="BW514" s="20">
        <v>2379</v>
      </c>
      <c r="BX514" s="22">
        <v>75924.56</v>
      </c>
      <c r="BY514">
        <v>97</v>
      </c>
      <c r="BZ514">
        <v>93.23</v>
      </c>
      <c r="CA514">
        <v>1.8</v>
      </c>
      <c r="CB514">
        <v>1.34</v>
      </c>
      <c r="CC514">
        <v>10</v>
      </c>
    </row>
    <row r="515" spans="1:81" ht="34" x14ac:dyDescent="0.2">
      <c r="A515" t="s">
        <v>4582</v>
      </c>
      <c r="B515" t="s">
        <v>4583</v>
      </c>
      <c r="C515" t="s">
        <v>4584</v>
      </c>
      <c r="D515" t="s">
        <v>4585</v>
      </c>
      <c r="E515" s="2" t="s">
        <v>4586</v>
      </c>
      <c r="H515" s="3">
        <v>5000000</v>
      </c>
      <c r="I515" s="3">
        <v>15000000</v>
      </c>
      <c r="J515" s="3">
        <v>15000000</v>
      </c>
      <c r="K515" s="3">
        <v>32800000</v>
      </c>
      <c r="L515" s="3">
        <v>52022171</v>
      </c>
      <c r="M515" s="3">
        <v>106000000</v>
      </c>
      <c r="P515" s="3">
        <v>25000000</v>
      </c>
      <c r="Q515" s="3">
        <v>100050000</v>
      </c>
      <c r="R515" s="3">
        <v>150000000</v>
      </c>
      <c r="S515" s="3">
        <v>492000000</v>
      </c>
      <c r="T515" s="3">
        <v>1040443420</v>
      </c>
      <c r="U515" s="3">
        <v>3180000000</v>
      </c>
      <c r="X515" s="2" t="s">
        <v>275</v>
      </c>
      <c r="Y515" s="2" t="s">
        <v>4587</v>
      </c>
      <c r="Z515" s="2" t="s">
        <v>4588</v>
      </c>
      <c r="AA515" s="2" t="s">
        <v>4589</v>
      </c>
      <c r="AB515" s="2" t="s">
        <v>4590</v>
      </c>
      <c r="AC515" s="2" t="s">
        <v>4591</v>
      </c>
      <c r="AF515">
        <v>2013</v>
      </c>
      <c r="AG515">
        <v>2015</v>
      </c>
      <c r="AH515">
        <v>2016</v>
      </c>
      <c r="AI515">
        <v>2018</v>
      </c>
      <c r="AJ515">
        <v>2020</v>
      </c>
      <c r="AK515">
        <v>2020</v>
      </c>
      <c r="AL515" s="3">
        <v>400000000</v>
      </c>
      <c r="AM515" t="s">
        <v>277</v>
      </c>
      <c r="AN515" s="1">
        <v>44378</v>
      </c>
      <c r="AO515" s="3">
        <v>4000000000</v>
      </c>
      <c r="AR515">
        <v>0</v>
      </c>
      <c r="AS515">
        <v>29067.040000000001</v>
      </c>
      <c r="AT515">
        <v>42047.34</v>
      </c>
      <c r="AU515">
        <v>0</v>
      </c>
      <c r="AV515">
        <v>4527.17</v>
      </c>
      <c r="AW515">
        <v>255.94</v>
      </c>
      <c r="AZ515">
        <v>807</v>
      </c>
      <c r="BA515">
        <v>114</v>
      </c>
      <c r="BB515">
        <v>25</v>
      </c>
      <c r="BC515">
        <v>195</v>
      </c>
      <c r="BD515">
        <v>44</v>
      </c>
      <c r="BE515">
        <v>38</v>
      </c>
      <c r="BH515">
        <v>59.88</v>
      </c>
      <c r="BI515">
        <v>92.04</v>
      </c>
      <c r="BJ515">
        <v>95.89</v>
      </c>
      <c r="BK515">
        <v>44.25</v>
      </c>
      <c r="BL515">
        <v>70.14</v>
      </c>
      <c r="BM515">
        <v>42.19</v>
      </c>
      <c r="BO515">
        <v>29.47</v>
      </c>
      <c r="BP515" s="3">
        <v>856322171</v>
      </c>
      <c r="BR515" s="20">
        <v>739</v>
      </c>
      <c r="BS515" s="20">
        <v>359</v>
      </c>
      <c r="BT515" s="20">
        <v>845</v>
      </c>
      <c r="BU515" s="20">
        <v>610</v>
      </c>
      <c r="BV515" s="20">
        <v>170</v>
      </c>
      <c r="BW515" s="20">
        <v>2271</v>
      </c>
      <c r="BX515" s="22">
        <v>75897.490000000005</v>
      </c>
      <c r="BY515">
        <v>98</v>
      </c>
      <c r="BZ515">
        <v>93.16</v>
      </c>
      <c r="CA515">
        <v>10.4</v>
      </c>
      <c r="CB515">
        <v>1.5</v>
      </c>
      <c r="CC515">
        <v>39.979999999999997</v>
      </c>
    </row>
    <row r="516" spans="1:81" ht="51" x14ac:dyDescent="0.2">
      <c r="A516" t="s">
        <v>4592</v>
      </c>
      <c r="B516" t="s">
        <v>4593</v>
      </c>
      <c r="C516" t="s">
        <v>4594</v>
      </c>
      <c r="D516" t="s">
        <v>4595</v>
      </c>
      <c r="E516" s="2" t="s">
        <v>4596</v>
      </c>
      <c r="G516" s="3">
        <v>1600000</v>
      </c>
      <c r="H516" s="3">
        <v>10000000</v>
      </c>
      <c r="I516" s="3">
        <v>25000000</v>
      </c>
      <c r="J516" s="3">
        <v>21000000</v>
      </c>
      <c r="K516" s="3">
        <v>50000000</v>
      </c>
      <c r="L516" s="3">
        <v>75000000</v>
      </c>
      <c r="M516" s="3">
        <v>188000000</v>
      </c>
      <c r="O516" s="3">
        <v>16000000</v>
      </c>
      <c r="P516" s="3">
        <v>50000000</v>
      </c>
      <c r="Q516" s="3">
        <v>166750000</v>
      </c>
      <c r="R516" s="3">
        <v>210000000</v>
      </c>
      <c r="S516" s="3">
        <v>480000000</v>
      </c>
      <c r="T516" s="3">
        <v>843400000</v>
      </c>
      <c r="U516" s="3">
        <v>2100000000</v>
      </c>
      <c r="W516" s="2" t="s">
        <v>4597</v>
      </c>
      <c r="X516" s="2" t="s">
        <v>4598</v>
      </c>
      <c r="Y516" s="2" t="s">
        <v>4599</v>
      </c>
      <c r="Z516" s="2" t="s">
        <v>4600</v>
      </c>
      <c r="AA516" s="2" t="s">
        <v>4601</v>
      </c>
      <c r="AB516" s="2" t="s">
        <v>4602</v>
      </c>
      <c r="AC516" s="2" t="s">
        <v>4603</v>
      </c>
      <c r="AE516">
        <v>2015</v>
      </c>
      <c r="AF516">
        <v>2015</v>
      </c>
      <c r="AG516">
        <v>2015</v>
      </c>
      <c r="AH516">
        <v>2017</v>
      </c>
      <c r="AI516">
        <v>2018</v>
      </c>
      <c r="AJ516">
        <v>2019</v>
      </c>
      <c r="AK516">
        <v>2021</v>
      </c>
      <c r="AL516" s="3">
        <v>188000000</v>
      </c>
      <c r="AM516" t="s">
        <v>107</v>
      </c>
      <c r="AN516" s="1">
        <v>44313</v>
      </c>
      <c r="AO516" s="3">
        <v>2100000000</v>
      </c>
      <c r="AQ516">
        <v>1824.43</v>
      </c>
      <c r="AR516">
        <v>11528.69</v>
      </c>
      <c r="AS516">
        <v>24125.89</v>
      </c>
      <c r="AT516">
        <v>10841.53</v>
      </c>
      <c r="AU516">
        <v>629.42999999999995</v>
      </c>
      <c r="AV516">
        <v>22566.48</v>
      </c>
      <c r="AW516">
        <v>4188.26</v>
      </c>
      <c r="AY516">
        <v>457</v>
      </c>
      <c r="AZ516">
        <v>103</v>
      </c>
      <c r="BA516">
        <v>126</v>
      </c>
      <c r="BB516">
        <v>89</v>
      </c>
      <c r="BC516">
        <v>133</v>
      </c>
      <c r="BD516">
        <v>13</v>
      </c>
      <c r="BE516">
        <v>7</v>
      </c>
      <c r="BG516">
        <v>95.35</v>
      </c>
      <c r="BH516">
        <v>97.24</v>
      </c>
      <c r="BI516">
        <v>91.19</v>
      </c>
      <c r="BJ516">
        <v>87.52</v>
      </c>
      <c r="BK516">
        <v>62.07</v>
      </c>
      <c r="BL516">
        <v>91.24</v>
      </c>
      <c r="BM516">
        <v>93.94</v>
      </c>
      <c r="BN516" t="s">
        <v>101</v>
      </c>
      <c r="BO516">
        <v>9.7100000000000009</v>
      </c>
      <c r="BP516" s="3">
        <v>445920356</v>
      </c>
      <c r="BQ516" s="20">
        <v>74</v>
      </c>
      <c r="BR516" s="20">
        <v>143</v>
      </c>
      <c r="BS516" s="20">
        <v>592</v>
      </c>
      <c r="BT516" s="20">
        <v>515</v>
      </c>
      <c r="BU516" s="20">
        <v>245</v>
      </c>
      <c r="BV516" s="20">
        <v>634</v>
      </c>
      <c r="BW516" s="20">
        <v>1986</v>
      </c>
      <c r="BX516" s="22">
        <v>75704.710000000006</v>
      </c>
      <c r="BY516">
        <v>99</v>
      </c>
      <c r="BZ516">
        <v>93.09</v>
      </c>
      <c r="CA516">
        <v>5.0599999999999996</v>
      </c>
      <c r="CB516">
        <v>1.26</v>
      </c>
      <c r="CC516">
        <v>12.59</v>
      </c>
    </row>
    <row r="517" spans="1:81" ht="34" x14ac:dyDescent="0.2">
      <c r="A517" t="s">
        <v>4604</v>
      </c>
      <c r="B517" t="s">
        <v>4605</v>
      </c>
      <c r="C517" t="s">
        <v>4606</v>
      </c>
      <c r="D517" t="s">
        <v>4607</v>
      </c>
      <c r="E517" s="2" t="s">
        <v>4608</v>
      </c>
      <c r="G517" s="3">
        <v>118000</v>
      </c>
      <c r="H517" s="3">
        <v>6000000</v>
      </c>
      <c r="I517" s="3">
        <v>21000000</v>
      </c>
      <c r="J517" s="3">
        <v>35000000</v>
      </c>
      <c r="K517" s="3">
        <v>50000000</v>
      </c>
      <c r="L517" s="3">
        <v>125000000</v>
      </c>
      <c r="O517" s="3">
        <v>1180000</v>
      </c>
      <c r="P517" s="3">
        <v>30000000</v>
      </c>
      <c r="Q517" s="3">
        <v>140070000</v>
      </c>
      <c r="R517" s="3">
        <v>350000000</v>
      </c>
      <c r="S517" s="3">
        <v>750000000</v>
      </c>
      <c r="T517" s="3">
        <v>1000000000</v>
      </c>
      <c r="W517" s="2" t="s">
        <v>4048</v>
      </c>
      <c r="X517" s="2" t="s">
        <v>4609</v>
      </c>
      <c r="Y517" s="2" t="s">
        <v>4610</v>
      </c>
      <c r="Z517" s="2" t="s">
        <v>4611</v>
      </c>
      <c r="AA517" s="2" t="s">
        <v>4612</v>
      </c>
      <c r="AB517" s="2" t="s">
        <v>4613</v>
      </c>
      <c r="AE517">
        <v>2013</v>
      </c>
      <c r="AF517">
        <v>2015</v>
      </c>
      <c r="AG517">
        <v>2015</v>
      </c>
      <c r="AH517">
        <v>2017</v>
      </c>
      <c r="AI517">
        <v>2020</v>
      </c>
      <c r="AJ517">
        <v>2021</v>
      </c>
      <c r="AL517" s="3">
        <v>125000000</v>
      </c>
      <c r="AM517" t="s">
        <v>92</v>
      </c>
      <c r="AN517" s="1">
        <v>44413</v>
      </c>
      <c r="AO517" s="3">
        <v>1000000000</v>
      </c>
      <c r="AQ517">
        <v>1064.93</v>
      </c>
      <c r="AR517">
        <v>10723.04</v>
      </c>
      <c r="AS517">
        <v>51359.91</v>
      </c>
      <c r="AT517">
        <v>5288.47</v>
      </c>
      <c r="AU517">
        <v>1439.09</v>
      </c>
      <c r="AV517">
        <v>5562.29</v>
      </c>
      <c r="AY517">
        <v>92</v>
      </c>
      <c r="AZ517">
        <v>121</v>
      </c>
      <c r="BA517">
        <v>76</v>
      </c>
      <c r="BB517">
        <v>150</v>
      </c>
      <c r="BC517">
        <v>144</v>
      </c>
      <c r="BD517">
        <v>97</v>
      </c>
      <c r="BG517">
        <v>98.74</v>
      </c>
      <c r="BH517">
        <v>96.75</v>
      </c>
      <c r="BI517">
        <v>94.71</v>
      </c>
      <c r="BJ517">
        <v>78.87</v>
      </c>
      <c r="BK517">
        <v>55.03</v>
      </c>
      <c r="BL517">
        <v>61.6</v>
      </c>
      <c r="BN517" t="s">
        <v>101</v>
      </c>
      <c r="BO517">
        <v>5.7</v>
      </c>
      <c r="BP517" s="3">
        <v>238219452</v>
      </c>
      <c r="BQ517" s="20">
        <v>660</v>
      </c>
      <c r="BR517" s="20">
        <v>314</v>
      </c>
      <c r="BS517" s="20">
        <v>672</v>
      </c>
      <c r="BT517" s="20">
        <v>965</v>
      </c>
      <c r="BU517" s="20">
        <v>436</v>
      </c>
      <c r="BW517" s="20">
        <v>2073</v>
      </c>
      <c r="BX517" s="22">
        <v>75437.73</v>
      </c>
      <c r="BY517">
        <v>100</v>
      </c>
      <c r="BZ517">
        <v>93.02</v>
      </c>
      <c r="CA517">
        <v>5.35</v>
      </c>
      <c r="CB517">
        <v>2.5</v>
      </c>
      <c r="CC517">
        <v>7.14</v>
      </c>
    </row>
    <row r="518" spans="1:81" ht="85" x14ac:dyDescent="0.2">
      <c r="A518" t="s">
        <v>4614</v>
      </c>
      <c r="B518" t="s">
        <v>4615</v>
      </c>
      <c r="C518" t="s">
        <v>4616</v>
      </c>
      <c r="D518" t="s">
        <v>4617</v>
      </c>
      <c r="E518" s="2" t="s">
        <v>4618</v>
      </c>
      <c r="G518" s="3">
        <v>2000000</v>
      </c>
      <c r="H518" s="3">
        <v>25000000</v>
      </c>
      <c r="I518" s="3">
        <v>35000000</v>
      </c>
      <c r="O518" s="3">
        <v>20000000</v>
      </c>
      <c r="P518" s="3">
        <v>125000000</v>
      </c>
      <c r="Q518" s="3">
        <v>233450000</v>
      </c>
      <c r="W518" s="2" t="s">
        <v>4619</v>
      </c>
      <c r="X518" s="2" t="s">
        <v>4620</v>
      </c>
      <c r="Y518" s="2" t="s">
        <v>4621</v>
      </c>
      <c r="AE518">
        <v>2010</v>
      </c>
      <c r="AF518">
        <v>2010</v>
      </c>
      <c r="AG518">
        <v>2015</v>
      </c>
      <c r="AL518" s="3">
        <v>42000000</v>
      </c>
      <c r="AM518" t="s">
        <v>114</v>
      </c>
      <c r="AN518" s="1">
        <v>42348</v>
      </c>
      <c r="AQ518">
        <v>0</v>
      </c>
      <c r="AR518">
        <v>0</v>
      </c>
      <c r="AS518">
        <v>74293.399999999994</v>
      </c>
      <c r="AY518">
        <v>1</v>
      </c>
      <c r="AZ518">
        <v>1</v>
      </c>
      <c r="BA518">
        <v>63</v>
      </c>
      <c r="BG518">
        <v>100</v>
      </c>
      <c r="BH518">
        <v>100</v>
      </c>
      <c r="BI518">
        <v>95.63</v>
      </c>
      <c r="BP518" s="3">
        <v>104000000</v>
      </c>
      <c r="BQ518" s="20">
        <v>309</v>
      </c>
      <c r="BR518" s="20">
        <v>1827</v>
      </c>
      <c r="BW518" s="20">
        <v>0</v>
      </c>
      <c r="BX518" s="22">
        <v>74293.399999999994</v>
      </c>
      <c r="BY518">
        <v>101</v>
      </c>
      <c r="BZ518">
        <v>92.95</v>
      </c>
      <c r="CC518">
        <v>0</v>
      </c>
    </row>
    <row r="519" spans="1:81" ht="51" x14ac:dyDescent="0.2">
      <c r="A519" t="s">
        <v>4622</v>
      </c>
      <c r="B519" t="s">
        <v>4623</v>
      </c>
      <c r="C519" t="s">
        <v>4624</v>
      </c>
      <c r="D519" t="s">
        <v>4625</v>
      </c>
      <c r="E519" s="2" t="s">
        <v>4626</v>
      </c>
      <c r="H519" s="3">
        <v>12000000</v>
      </c>
      <c r="I519" s="3">
        <v>5000000</v>
      </c>
      <c r="J519" s="3">
        <v>40000000</v>
      </c>
      <c r="P519" s="3">
        <v>60000000</v>
      </c>
      <c r="Q519" s="3">
        <v>33350000</v>
      </c>
      <c r="R519" s="3">
        <v>400000000</v>
      </c>
      <c r="X519" s="2" t="s">
        <v>4627</v>
      </c>
      <c r="Y519" s="2" t="s">
        <v>4628</v>
      </c>
      <c r="Z519" s="2" t="s">
        <v>4629</v>
      </c>
      <c r="AF519">
        <v>2013</v>
      </c>
      <c r="AG519">
        <v>2015</v>
      </c>
      <c r="AH519">
        <v>2019</v>
      </c>
      <c r="AL519" s="3">
        <v>46000000</v>
      </c>
      <c r="AM519" t="s">
        <v>88</v>
      </c>
      <c r="AN519" s="1">
        <v>44699</v>
      </c>
      <c r="AO519" s="3">
        <v>230000000</v>
      </c>
      <c r="AR519">
        <v>5892.59</v>
      </c>
      <c r="AS519">
        <v>33656.120000000003</v>
      </c>
      <c r="AT519">
        <v>34053.449999999997</v>
      </c>
      <c r="AZ519">
        <v>83</v>
      </c>
      <c r="BA519">
        <v>100</v>
      </c>
      <c r="BB519">
        <v>102</v>
      </c>
      <c r="BH519">
        <v>95.92</v>
      </c>
      <c r="BI519">
        <v>93.02</v>
      </c>
      <c r="BJ519">
        <v>87.41</v>
      </c>
      <c r="BP519" s="3">
        <v>103000000</v>
      </c>
      <c r="BR519" s="20">
        <v>623</v>
      </c>
      <c r="BS519" s="20">
        <v>1737</v>
      </c>
      <c r="BW519" s="20">
        <v>2646</v>
      </c>
      <c r="BX519" s="22">
        <v>73602.16</v>
      </c>
      <c r="BY519">
        <v>102</v>
      </c>
      <c r="BZ519">
        <v>92.88</v>
      </c>
      <c r="CA519">
        <v>11.99</v>
      </c>
      <c r="CC519">
        <v>6.9</v>
      </c>
    </row>
    <row r="520" spans="1:81" ht="34" x14ac:dyDescent="0.2">
      <c r="A520" t="s">
        <v>4630</v>
      </c>
      <c r="B520" t="s">
        <v>4631</v>
      </c>
      <c r="C520" t="s">
        <v>4632</v>
      </c>
      <c r="D520" t="s">
        <v>4633</v>
      </c>
      <c r="E520" s="2" t="s">
        <v>4634</v>
      </c>
      <c r="G520" s="3">
        <v>700000</v>
      </c>
      <c r="H520" s="3">
        <v>7500000</v>
      </c>
      <c r="I520" s="3">
        <v>13900000</v>
      </c>
      <c r="J520" s="3">
        <v>35000000</v>
      </c>
      <c r="K520" s="3">
        <v>50000000</v>
      </c>
      <c r="O520" s="3">
        <v>7000000</v>
      </c>
      <c r="P520" s="3">
        <v>37500000</v>
      </c>
      <c r="Q520" s="3">
        <v>92713000</v>
      </c>
      <c r="R520" s="3">
        <v>350000000</v>
      </c>
      <c r="S520" s="3">
        <v>750000000</v>
      </c>
      <c r="W520" s="2" t="s">
        <v>4635</v>
      </c>
      <c r="X520" s="2" t="s">
        <v>4636</v>
      </c>
      <c r="Y520" s="2" t="s">
        <v>4637</v>
      </c>
      <c r="Z520" s="2" t="s">
        <v>4638</v>
      </c>
      <c r="AA520" s="2" t="s">
        <v>4639</v>
      </c>
      <c r="AE520">
        <v>2012</v>
      </c>
      <c r="AF520">
        <v>2014</v>
      </c>
      <c r="AG520">
        <v>2015</v>
      </c>
      <c r="AH520">
        <v>2015</v>
      </c>
      <c r="AI520">
        <v>2018</v>
      </c>
      <c r="AL520" s="3">
        <v>50000000</v>
      </c>
      <c r="AM520" t="s">
        <v>91</v>
      </c>
      <c r="AN520" s="1">
        <v>43293</v>
      </c>
      <c r="AO520" s="3">
        <v>500000000</v>
      </c>
      <c r="AQ520">
        <v>0.5</v>
      </c>
      <c r="AR520">
        <v>1479.55</v>
      </c>
      <c r="AS520">
        <v>58298.25</v>
      </c>
      <c r="AT520">
        <v>13489.69</v>
      </c>
      <c r="AU520">
        <v>287.67</v>
      </c>
      <c r="AY520">
        <v>1255</v>
      </c>
      <c r="AZ520">
        <v>357</v>
      </c>
      <c r="BA520">
        <v>73</v>
      </c>
      <c r="BB520">
        <v>88</v>
      </c>
      <c r="BC520">
        <v>142</v>
      </c>
      <c r="BG520">
        <v>75.55</v>
      </c>
      <c r="BH520">
        <v>87.1</v>
      </c>
      <c r="BI520">
        <v>94.93</v>
      </c>
      <c r="BJ520">
        <v>86.64</v>
      </c>
      <c r="BK520">
        <v>59.48</v>
      </c>
      <c r="BO520">
        <v>4.53</v>
      </c>
      <c r="BP520" s="3">
        <v>110130270</v>
      </c>
      <c r="BQ520" s="20">
        <v>834</v>
      </c>
      <c r="BR520" s="20">
        <v>208</v>
      </c>
      <c r="BS520" s="20">
        <v>168</v>
      </c>
      <c r="BT520" s="20">
        <v>1053</v>
      </c>
      <c r="BW520" s="20">
        <v>1221</v>
      </c>
      <c r="BX520" s="22">
        <v>73555.66</v>
      </c>
      <c r="BY520">
        <v>103</v>
      </c>
      <c r="BZ520">
        <v>92.81</v>
      </c>
      <c r="CA520">
        <v>8.09</v>
      </c>
      <c r="CB520">
        <v>3.78</v>
      </c>
      <c r="CC520">
        <v>5.39</v>
      </c>
    </row>
    <row r="521" spans="1:81" ht="51" x14ac:dyDescent="0.2">
      <c r="A521" t="s">
        <v>4640</v>
      </c>
      <c r="B521" t="s">
        <v>4641</v>
      </c>
      <c r="C521" t="s">
        <v>4642</v>
      </c>
      <c r="D521" t="s">
        <v>4643</v>
      </c>
      <c r="E521" s="2" t="s">
        <v>4644</v>
      </c>
      <c r="G521" s="3">
        <v>1200000</v>
      </c>
      <c r="H521" s="3">
        <v>10000000</v>
      </c>
      <c r="I521" s="3">
        <v>30000000</v>
      </c>
      <c r="J521" s="3">
        <v>31000000</v>
      </c>
      <c r="O521" s="3">
        <v>12000000</v>
      </c>
      <c r="P521" s="3">
        <v>50000000</v>
      </c>
      <c r="Q521" s="3">
        <v>200100000</v>
      </c>
      <c r="R521" s="3">
        <v>310000000</v>
      </c>
      <c r="W521" s="2" t="s">
        <v>4645</v>
      </c>
      <c r="X521" s="2" t="s">
        <v>4646</v>
      </c>
      <c r="Y521" s="2" t="s">
        <v>4647</v>
      </c>
      <c r="Z521" s="2" t="s">
        <v>4648</v>
      </c>
      <c r="AE521">
        <v>2013</v>
      </c>
      <c r="AF521">
        <v>2014</v>
      </c>
      <c r="AG521">
        <v>2015</v>
      </c>
      <c r="AH521">
        <v>2016</v>
      </c>
      <c r="AM521" t="s">
        <v>327</v>
      </c>
      <c r="AN521" s="1">
        <v>42697</v>
      </c>
      <c r="AQ521">
        <v>0.25</v>
      </c>
      <c r="AR521">
        <v>2814.58</v>
      </c>
      <c r="AS521">
        <v>29069.66</v>
      </c>
      <c r="AT521">
        <v>41596.269999999997</v>
      </c>
      <c r="AY521">
        <v>1778</v>
      </c>
      <c r="AZ521">
        <v>201</v>
      </c>
      <c r="BA521">
        <v>112</v>
      </c>
      <c r="BB521">
        <v>26</v>
      </c>
      <c r="BG521">
        <v>75.349999999999994</v>
      </c>
      <c r="BH521">
        <v>92.75</v>
      </c>
      <c r="BI521">
        <v>92.18</v>
      </c>
      <c r="BJ521">
        <v>95.72</v>
      </c>
      <c r="BP521" s="3">
        <v>123800000</v>
      </c>
      <c r="BQ521" s="20">
        <v>216</v>
      </c>
      <c r="BR521" s="20">
        <v>453</v>
      </c>
      <c r="BS521" s="20">
        <v>541</v>
      </c>
      <c r="BW521" s="20">
        <v>541</v>
      </c>
      <c r="BX521" s="22">
        <v>73480.759999999995</v>
      </c>
      <c r="BY521">
        <v>104</v>
      </c>
      <c r="BZ521">
        <v>92.74</v>
      </c>
      <c r="CA521">
        <v>1.55</v>
      </c>
      <c r="CB521">
        <v>1.55</v>
      </c>
      <c r="CC521">
        <v>0</v>
      </c>
    </row>
    <row r="522" spans="1:81" ht="17" x14ac:dyDescent="0.2">
      <c r="A522" t="s">
        <v>4649</v>
      </c>
      <c r="B522" t="s">
        <v>4650</v>
      </c>
      <c r="C522" t="s">
        <v>4651</v>
      </c>
      <c r="D522" t="s">
        <v>4576</v>
      </c>
      <c r="E522" s="2" t="s">
        <v>4652</v>
      </c>
      <c r="G522" s="3">
        <v>7066490</v>
      </c>
      <c r="H522" s="3">
        <v>40000000</v>
      </c>
      <c r="I522" s="3">
        <v>100371219</v>
      </c>
      <c r="J522" s="3">
        <v>40000000</v>
      </c>
      <c r="K522" s="3">
        <v>174758314</v>
      </c>
      <c r="O522" s="3">
        <v>70664900</v>
      </c>
      <c r="P522" s="3">
        <v>200000000</v>
      </c>
      <c r="Q522" s="3">
        <v>500311922</v>
      </c>
      <c r="R522" s="3">
        <v>668000000</v>
      </c>
      <c r="S522" s="3">
        <v>900385227</v>
      </c>
      <c r="X522" s="2" t="s">
        <v>444</v>
      </c>
      <c r="Y522" s="2" t="s">
        <v>4579</v>
      </c>
      <c r="Z522" s="2" t="s">
        <v>4580</v>
      </c>
      <c r="AA522" s="2" t="s">
        <v>4580</v>
      </c>
      <c r="AE522">
        <v>2013</v>
      </c>
      <c r="AF522">
        <v>2014</v>
      </c>
      <c r="AG522">
        <v>2015</v>
      </c>
      <c r="AH522">
        <v>2017</v>
      </c>
      <c r="AI522">
        <v>2019</v>
      </c>
      <c r="AL522" s="3">
        <v>174758314</v>
      </c>
      <c r="AM522" t="s">
        <v>91</v>
      </c>
      <c r="AN522" s="1">
        <v>43619</v>
      </c>
      <c r="AO522" s="3">
        <v>900385227</v>
      </c>
      <c r="AQ522">
        <v>0</v>
      </c>
      <c r="AR522">
        <v>17452.37</v>
      </c>
      <c r="AS522">
        <v>18088.25</v>
      </c>
      <c r="AT522">
        <v>14587.25</v>
      </c>
      <c r="AU522">
        <v>23012.45</v>
      </c>
      <c r="AY522">
        <v>2604</v>
      </c>
      <c r="AZ522">
        <v>36</v>
      </c>
      <c r="BA522">
        <v>153</v>
      </c>
      <c r="BB522">
        <v>73</v>
      </c>
      <c r="BC522">
        <v>83</v>
      </c>
      <c r="BG522">
        <v>63.89</v>
      </c>
      <c r="BH522">
        <v>98.73</v>
      </c>
      <c r="BI522">
        <v>89.29</v>
      </c>
      <c r="BJ522">
        <v>89.79</v>
      </c>
      <c r="BK522">
        <v>76.09</v>
      </c>
      <c r="BO522">
        <v>1.51</v>
      </c>
      <c r="BP522" s="3">
        <v>727196023</v>
      </c>
      <c r="BQ522" s="20">
        <v>375</v>
      </c>
      <c r="BR522" s="20">
        <v>344</v>
      </c>
      <c r="BS522" s="20">
        <v>1022</v>
      </c>
      <c r="BT522" s="20">
        <v>544</v>
      </c>
      <c r="BW522" s="20">
        <v>1566</v>
      </c>
      <c r="BX522" s="22">
        <v>73140.320000000007</v>
      </c>
      <c r="BY522">
        <v>105</v>
      </c>
      <c r="BZ522">
        <v>92.67</v>
      </c>
      <c r="CA522">
        <v>1.8</v>
      </c>
      <c r="CB522">
        <v>1.34</v>
      </c>
      <c r="CC522">
        <v>1.8</v>
      </c>
    </row>
    <row r="523" spans="1:81" ht="119" x14ac:dyDescent="0.2">
      <c r="A523" t="s">
        <v>4653</v>
      </c>
      <c r="B523" t="s">
        <v>4654</v>
      </c>
      <c r="C523" t="s">
        <v>4655</v>
      </c>
      <c r="D523" t="s">
        <v>4656</v>
      </c>
      <c r="E523" s="2" t="s">
        <v>4657</v>
      </c>
      <c r="G523" s="3">
        <v>1100000</v>
      </c>
      <c r="H523" s="3">
        <v>6500000</v>
      </c>
      <c r="I523" s="3">
        <v>25000000</v>
      </c>
      <c r="J523" s="3">
        <v>102253889</v>
      </c>
      <c r="K523" s="3">
        <v>111000000</v>
      </c>
      <c r="O523" s="3">
        <v>11000000</v>
      </c>
      <c r="P523" s="3">
        <v>32500000</v>
      </c>
      <c r="Q523" s="3">
        <v>166750000</v>
      </c>
      <c r="R523" s="3">
        <v>1022538890</v>
      </c>
      <c r="S523" s="3">
        <v>600000000</v>
      </c>
      <c r="W523" s="2" t="s">
        <v>4658</v>
      </c>
      <c r="X523" s="2" t="s">
        <v>4659</v>
      </c>
      <c r="Y523" s="2" t="s">
        <v>4660</v>
      </c>
      <c r="Z523" s="2" t="s">
        <v>4661</v>
      </c>
      <c r="AA523" s="2" t="s">
        <v>4662</v>
      </c>
      <c r="AE523">
        <v>2013</v>
      </c>
      <c r="AF523">
        <v>2014</v>
      </c>
      <c r="AG523">
        <v>2015</v>
      </c>
      <c r="AH523">
        <v>2016</v>
      </c>
      <c r="AI523">
        <v>2018</v>
      </c>
      <c r="AL523" s="3">
        <v>120000000</v>
      </c>
      <c r="AM523" t="s">
        <v>355</v>
      </c>
      <c r="AN523" s="1">
        <v>43333</v>
      </c>
      <c r="AO523" s="3">
        <v>810000000</v>
      </c>
      <c r="AQ523">
        <v>9.56</v>
      </c>
      <c r="AR523">
        <v>3993.15</v>
      </c>
      <c r="AS523">
        <v>47301.49</v>
      </c>
      <c r="AT523">
        <v>21085.47</v>
      </c>
      <c r="AU523">
        <v>0</v>
      </c>
      <c r="AY523">
        <v>1622</v>
      </c>
      <c r="AZ523">
        <v>171</v>
      </c>
      <c r="BA523">
        <v>79</v>
      </c>
      <c r="BB523">
        <v>47</v>
      </c>
      <c r="BC523">
        <v>195</v>
      </c>
      <c r="BG523">
        <v>77.510000000000005</v>
      </c>
      <c r="BH523">
        <v>93.84</v>
      </c>
      <c r="BI523">
        <v>94.5</v>
      </c>
      <c r="BJ523">
        <v>92.12</v>
      </c>
      <c r="BK523">
        <v>44.25</v>
      </c>
      <c r="BO523">
        <v>4.08</v>
      </c>
      <c r="BP523" s="3">
        <v>365853889</v>
      </c>
      <c r="BQ523" s="20">
        <v>264</v>
      </c>
      <c r="BR523" s="20">
        <v>246</v>
      </c>
      <c r="BS523" s="20">
        <v>371</v>
      </c>
      <c r="BT523" s="20">
        <v>944</v>
      </c>
      <c r="BW523" s="20">
        <v>1315</v>
      </c>
      <c r="BX523" s="22">
        <v>72389.67</v>
      </c>
      <c r="BY523">
        <v>106</v>
      </c>
      <c r="BZ523">
        <v>92.6</v>
      </c>
      <c r="CA523">
        <v>3.6</v>
      </c>
      <c r="CB523">
        <v>6.13</v>
      </c>
      <c r="CC523">
        <v>4.8600000000000003</v>
      </c>
    </row>
    <row r="524" spans="1:81" ht="68" x14ac:dyDescent="0.2">
      <c r="A524" t="s">
        <v>4663</v>
      </c>
      <c r="B524" t="s">
        <v>4664</v>
      </c>
      <c r="C524" t="s">
        <v>4665</v>
      </c>
      <c r="D524" t="s">
        <v>4666</v>
      </c>
      <c r="E524" s="2" t="s">
        <v>4667</v>
      </c>
      <c r="G524" s="3">
        <v>1000000</v>
      </c>
      <c r="H524" s="3">
        <v>4500000</v>
      </c>
      <c r="I524" s="3">
        <v>28000000</v>
      </c>
      <c r="J524" s="3">
        <v>61200000</v>
      </c>
      <c r="K524" s="3">
        <v>109000000</v>
      </c>
      <c r="O524" s="3">
        <v>8000000</v>
      </c>
      <c r="P524" s="3">
        <v>22500000</v>
      </c>
      <c r="Q524" s="3">
        <v>186760000</v>
      </c>
      <c r="R524" s="3">
        <v>612000000</v>
      </c>
      <c r="S524" s="3">
        <v>1635000000</v>
      </c>
      <c r="W524" s="2" t="s">
        <v>4668</v>
      </c>
      <c r="X524" s="2" t="s">
        <v>4669</v>
      </c>
      <c r="Y524" s="2" t="s">
        <v>4670</v>
      </c>
      <c r="Z524" s="2" t="s">
        <v>4671</v>
      </c>
      <c r="AA524" s="2" t="s">
        <v>4672</v>
      </c>
      <c r="AE524">
        <v>2013</v>
      </c>
      <c r="AF524">
        <v>2014</v>
      </c>
      <c r="AG524">
        <v>2015</v>
      </c>
      <c r="AH524">
        <v>2016</v>
      </c>
      <c r="AI524">
        <v>2017</v>
      </c>
      <c r="AL524" s="3">
        <v>109000000</v>
      </c>
      <c r="AM524" t="s">
        <v>91</v>
      </c>
      <c r="AN524" s="1">
        <v>42760</v>
      </c>
      <c r="AO524" s="3">
        <v>1000000000</v>
      </c>
      <c r="AQ524">
        <v>154</v>
      </c>
      <c r="AR524">
        <v>5468.09</v>
      </c>
      <c r="AS524">
        <v>46200.35</v>
      </c>
      <c r="AT524">
        <v>11855.17</v>
      </c>
      <c r="AU524">
        <v>8426.94</v>
      </c>
      <c r="AY524">
        <v>937</v>
      </c>
      <c r="AZ524">
        <v>148</v>
      </c>
      <c r="BA524">
        <v>80</v>
      </c>
      <c r="BB524">
        <v>81</v>
      </c>
      <c r="BC524">
        <v>56</v>
      </c>
      <c r="BG524">
        <v>87.02</v>
      </c>
      <c r="BH524">
        <v>94.67</v>
      </c>
      <c r="BI524">
        <v>94.43</v>
      </c>
      <c r="BJ524">
        <v>86.3</v>
      </c>
      <c r="BK524">
        <v>80.069999999999993</v>
      </c>
      <c r="BN524" t="s">
        <v>178</v>
      </c>
      <c r="BO524">
        <v>4.5</v>
      </c>
      <c r="BP524" s="3">
        <v>203700000</v>
      </c>
      <c r="BQ524" s="20">
        <v>203</v>
      </c>
      <c r="BR524" s="20">
        <v>413</v>
      </c>
      <c r="BS524" s="20">
        <v>210</v>
      </c>
      <c r="BT524" s="20">
        <v>315</v>
      </c>
      <c r="BW524" s="20">
        <v>525</v>
      </c>
      <c r="BX524" s="22">
        <v>72104.55</v>
      </c>
      <c r="BY524">
        <v>107</v>
      </c>
      <c r="BZ524">
        <v>92.53</v>
      </c>
      <c r="CA524">
        <v>8.75</v>
      </c>
      <c r="CB524">
        <v>8.75</v>
      </c>
      <c r="CC524">
        <v>5.35</v>
      </c>
    </row>
    <row r="525" spans="1:81" ht="51" x14ac:dyDescent="0.2">
      <c r="A525" t="s">
        <v>3539</v>
      </c>
      <c r="B525" t="s">
        <v>4673</v>
      </c>
      <c r="C525" t="s">
        <v>4674</v>
      </c>
      <c r="D525" t="s">
        <v>4675</v>
      </c>
      <c r="E525" s="2" t="s">
        <v>4676</v>
      </c>
      <c r="H525" s="3">
        <v>7500000</v>
      </c>
      <c r="I525" s="3">
        <v>25000000</v>
      </c>
      <c r="J525" s="3">
        <v>65000000</v>
      </c>
      <c r="P525" s="3">
        <v>37500000</v>
      </c>
      <c r="Q525" s="3">
        <v>166750000</v>
      </c>
      <c r="R525" s="3">
        <v>650000000</v>
      </c>
      <c r="X525" s="2" t="s">
        <v>4677</v>
      </c>
      <c r="Y525" s="2" t="s">
        <v>4678</v>
      </c>
      <c r="Z525" s="2" t="s">
        <v>4679</v>
      </c>
      <c r="AF525">
        <v>2014</v>
      </c>
      <c r="AG525">
        <v>2015</v>
      </c>
      <c r="AH525">
        <v>2017</v>
      </c>
      <c r="AL525" s="3">
        <v>65000000</v>
      </c>
      <c r="AM525" t="s">
        <v>90</v>
      </c>
      <c r="AN525" s="1">
        <v>42866</v>
      </c>
      <c r="AR525">
        <v>9981.52</v>
      </c>
      <c r="AS525">
        <v>42385.94</v>
      </c>
      <c r="AT525">
        <v>17616.47</v>
      </c>
      <c r="AZ525">
        <v>95</v>
      </c>
      <c r="BA525">
        <v>86</v>
      </c>
      <c r="BB525">
        <v>67</v>
      </c>
      <c r="BH525">
        <v>96.59</v>
      </c>
      <c r="BI525">
        <v>94.01</v>
      </c>
      <c r="BJ525">
        <v>90.64</v>
      </c>
      <c r="BP525" s="3">
        <v>97500000</v>
      </c>
      <c r="BR525" s="20">
        <v>281</v>
      </c>
      <c r="BS525" s="20">
        <v>756</v>
      </c>
      <c r="BW525" s="20">
        <v>756</v>
      </c>
      <c r="BX525" s="22">
        <v>69983.929999999993</v>
      </c>
      <c r="BY525">
        <v>108</v>
      </c>
      <c r="BZ525">
        <v>92.46</v>
      </c>
      <c r="CA525">
        <v>3.9</v>
      </c>
      <c r="CB525">
        <v>3.9</v>
      </c>
      <c r="CC525">
        <v>0</v>
      </c>
    </row>
    <row r="526" spans="1:81" ht="51" x14ac:dyDescent="0.2">
      <c r="A526" t="s">
        <v>4680</v>
      </c>
      <c r="B526" t="s">
        <v>4681</v>
      </c>
      <c r="C526" t="s">
        <v>4682</v>
      </c>
      <c r="D526" t="s">
        <v>4683</v>
      </c>
      <c r="E526" s="2" t="s">
        <v>4684</v>
      </c>
      <c r="I526" s="3">
        <v>2700000</v>
      </c>
      <c r="J526" s="3">
        <v>47800000</v>
      </c>
      <c r="K526" s="3">
        <v>510000000</v>
      </c>
      <c r="Q526" s="3">
        <v>18009000</v>
      </c>
      <c r="R526" s="3">
        <v>478000000</v>
      </c>
      <c r="S526" s="3">
        <v>7650000000</v>
      </c>
      <c r="X526" s="2" t="s">
        <v>339</v>
      </c>
      <c r="Y526" s="2" t="s">
        <v>4685</v>
      </c>
      <c r="Z526" s="2" t="s">
        <v>4686</v>
      </c>
      <c r="AA526" s="2" t="s">
        <v>4687</v>
      </c>
      <c r="AF526">
        <v>2014</v>
      </c>
      <c r="AG526">
        <v>2015</v>
      </c>
      <c r="AH526">
        <v>2018</v>
      </c>
      <c r="AI526">
        <v>2021</v>
      </c>
      <c r="AL526" s="3">
        <v>160000000</v>
      </c>
      <c r="AM526" t="s">
        <v>91</v>
      </c>
      <c r="AN526" s="1">
        <v>44425</v>
      </c>
      <c r="AO526" s="3">
        <v>7650000000</v>
      </c>
      <c r="AR526">
        <v>0</v>
      </c>
      <c r="AS526">
        <v>0</v>
      </c>
      <c r="AT526">
        <v>0</v>
      </c>
      <c r="AU526">
        <v>68921.990000000005</v>
      </c>
      <c r="AZ526">
        <v>1061</v>
      </c>
      <c r="BA526">
        <v>647</v>
      </c>
      <c r="BB526">
        <v>407</v>
      </c>
      <c r="BC526">
        <v>156</v>
      </c>
      <c r="BH526">
        <v>61.58</v>
      </c>
      <c r="BI526">
        <v>54.47</v>
      </c>
      <c r="BJ526">
        <v>52.4</v>
      </c>
      <c r="BK526">
        <v>71.08</v>
      </c>
      <c r="BN526" t="s">
        <v>101</v>
      </c>
      <c r="BO526">
        <v>356.82</v>
      </c>
      <c r="BP526" s="3">
        <v>720500000</v>
      </c>
      <c r="BR526" s="20">
        <v>231</v>
      </c>
      <c r="BS526" s="20">
        <v>1004</v>
      </c>
      <c r="BT526" s="20">
        <v>1191</v>
      </c>
      <c r="BW526" s="20">
        <v>2220</v>
      </c>
      <c r="BX526" s="22">
        <v>68921.990000000005</v>
      </c>
      <c r="BY526">
        <v>109</v>
      </c>
      <c r="BZ526">
        <v>92.39</v>
      </c>
      <c r="CA526">
        <v>26.54</v>
      </c>
      <c r="CB526">
        <v>26.54</v>
      </c>
      <c r="CC526">
        <v>424.79</v>
      </c>
    </row>
    <row r="527" spans="1:81" ht="68" x14ac:dyDescent="0.2">
      <c r="A527" t="s">
        <v>4688</v>
      </c>
      <c r="B527" t="s">
        <v>4689</v>
      </c>
      <c r="C527" t="s">
        <v>4690</v>
      </c>
      <c r="D527" t="s">
        <v>4691</v>
      </c>
      <c r="E527" s="2" t="s">
        <v>4692</v>
      </c>
      <c r="G527" s="3">
        <v>1200000</v>
      </c>
      <c r="H527" s="3">
        <v>5956174</v>
      </c>
      <c r="I527" s="3">
        <v>15000000</v>
      </c>
      <c r="J527" s="3">
        <v>50000000</v>
      </c>
      <c r="K527" s="3">
        <v>100000000</v>
      </c>
      <c r="O527" s="3">
        <v>12000000</v>
      </c>
      <c r="P527" s="3">
        <v>29780870</v>
      </c>
      <c r="Q527" s="3">
        <v>100050000</v>
      </c>
      <c r="R527" s="3">
        <v>500000000</v>
      </c>
      <c r="S527" s="3">
        <v>1000000000</v>
      </c>
      <c r="W527" s="2" t="s">
        <v>4693</v>
      </c>
      <c r="X527" s="2" t="s">
        <v>4694</v>
      </c>
      <c r="Y527" s="2" t="s">
        <v>4695</v>
      </c>
      <c r="Z527" s="2" t="s">
        <v>748</v>
      </c>
      <c r="AA527" s="2" t="s">
        <v>4696</v>
      </c>
      <c r="AE527">
        <v>2013</v>
      </c>
      <c r="AF527">
        <v>2014</v>
      </c>
      <c r="AG527">
        <v>2015</v>
      </c>
      <c r="AH527">
        <v>2019</v>
      </c>
      <c r="AI527">
        <v>2021</v>
      </c>
      <c r="AL527" s="3">
        <v>100000000</v>
      </c>
      <c r="AM527" t="s">
        <v>91</v>
      </c>
      <c r="AN527" s="1">
        <v>44252</v>
      </c>
      <c r="AO527" s="3">
        <v>1000000000</v>
      </c>
      <c r="AQ527">
        <v>899.38</v>
      </c>
      <c r="AR527">
        <v>669.12</v>
      </c>
      <c r="AS527">
        <v>29672.57</v>
      </c>
      <c r="AT527">
        <v>80</v>
      </c>
      <c r="AU527">
        <v>37538.980000000003</v>
      </c>
      <c r="AY527">
        <v>245</v>
      </c>
      <c r="AZ527">
        <v>463</v>
      </c>
      <c r="BA527">
        <v>111</v>
      </c>
      <c r="BB527">
        <v>399</v>
      </c>
      <c r="BC527">
        <v>203</v>
      </c>
      <c r="BG527">
        <v>96.62</v>
      </c>
      <c r="BH527">
        <v>83.25</v>
      </c>
      <c r="BI527">
        <v>92.25</v>
      </c>
      <c r="BJ527">
        <v>50.37</v>
      </c>
      <c r="BK527">
        <v>62.31</v>
      </c>
      <c r="BN527" t="s">
        <v>101</v>
      </c>
      <c r="BO527">
        <v>8.4</v>
      </c>
      <c r="BP527" s="3">
        <v>172156174</v>
      </c>
      <c r="BQ527" s="20">
        <v>350</v>
      </c>
      <c r="BR527" s="20">
        <v>377</v>
      </c>
      <c r="BS527" s="20">
        <v>1254</v>
      </c>
      <c r="BT527" s="20">
        <v>715</v>
      </c>
      <c r="BW527" s="20">
        <v>1969</v>
      </c>
      <c r="BX527" s="22">
        <v>68860.05</v>
      </c>
      <c r="BY527">
        <v>110</v>
      </c>
      <c r="BZ527">
        <v>92.32</v>
      </c>
      <c r="CA527">
        <v>5</v>
      </c>
      <c r="CC527">
        <v>10</v>
      </c>
    </row>
    <row r="528" spans="1:81" ht="102" x14ac:dyDescent="0.2">
      <c r="A528" t="s">
        <v>4697</v>
      </c>
      <c r="B528" t="s">
        <v>4698</v>
      </c>
      <c r="C528" t="s">
        <v>4699</v>
      </c>
      <c r="D528" t="s">
        <v>4700</v>
      </c>
      <c r="E528" s="2" t="s">
        <v>4701</v>
      </c>
      <c r="G528" s="3">
        <v>5500000</v>
      </c>
      <c r="H528" s="3">
        <v>20000000</v>
      </c>
      <c r="O528" s="3">
        <v>55000000</v>
      </c>
      <c r="P528" s="3">
        <v>100000000</v>
      </c>
      <c r="W528" s="2" t="s">
        <v>4702</v>
      </c>
      <c r="X528" s="2" t="s">
        <v>4703</v>
      </c>
      <c r="Y528" s="2" t="s">
        <v>4704</v>
      </c>
      <c r="AE528">
        <v>2014</v>
      </c>
      <c r="AF528">
        <v>2015</v>
      </c>
      <c r="AG528">
        <v>2015</v>
      </c>
      <c r="AL528" s="3">
        <v>50000000</v>
      </c>
      <c r="AM528" t="s">
        <v>89</v>
      </c>
      <c r="AN528" s="1">
        <v>42467</v>
      </c>
      <c r="AQ528">
        <v>6677.29</v>
      </c>
      <c r="AR528">
        <v>62169.279999999999</v>
      </c>
      <c r="AS528">
        <v>0</v>
      </c>
      <c r="AY528">
        <v>12</v>
      </c>
      <c r="AZ528">
        <v>4</v>
      </c>
      <c r="BA528">
        <v>647</v>
      </c>
      <c r="BG528">
        <v>99.87</v>
      </c>
      <c r="BH528">
        <v>99.92</v>
      </c>
      <c r="BI528">
        <v>54.47</v>
      </c>
      <c r="BP528" s="3">
        <v>75500000</v>
      </c>
      <c r="BQ528" s="20">
        <v>125</v>
      </c>
      <c r="BR528" s="20">
        <v>175</v>
      </c>
      <c r="BW528" s="20">
        <v>232</v>
      </c>
      <c r="BX528" s="22">
        <v>68846.570000000007</v>
      </c>
      <c r="BY528">
        <v>111</v>
      </c>
      <c r="BZ528">
        <v>92.25</v>
      </c>
    </row>
    <row r="529" spans="1:81" ht="51" x14ac:dyDescent="0.2">
      <c r="A529" t="s">
        <v>4705</v>
      </c>
      <c r="B529" t="s">
        <v>4706</v>
      </c>
      <c r="C529" t="s">
        <v>4707</v>
      </c>
      <c r="D529" t="s">
        <v>4708</v>
      </c>
      <c r="E529" s="2" t="s">
        <v>4709</v>
      </c>
      <c r="G529" s="3">
        <v>2300000</v>
      </c>
      <c r="H529" s="3">
        <v>24500000</v>
      </c>
      <c r="I529" s="3">
        <v>40000000</v>
      </c>
      <c r="J529" s="3">
        <v>32500000</v>
      </c>
      <c r="K529" s="3">
        <v>93000000</v>
      </c>
      <c r="L529" s="3">
        <v>125000000</v>
      </c>
      <c r="O529" s="3">
        <v>23000000</v>
      </c>
      <c r="P529" s="3">
        <v>122500000</v>
      </c>
      <c r="Q529" s="3">
        <v>266800000</v>
      </c>
      <c r="R529" s="3">
        <v>325000000</v>
      </c>
      <c r="S529" s="3">
        <v>1395000000</v>
      </c>
      <c r="T529" s="3">
        <v>1200000000</v>
      </c>
      <c r="W529" s="2" t="s">
        <v>4710</v>
      </c>
      <c r="X529" s="2" t="s">
        <v>4711</v>
      </c>
      <c r="Y529" s="2" t="s">
        <v>4712</v>
      </c>
      <c r="Z529" s="2" t="s">
        <v>4713</v>
      </c>
      <c r="AA529" s="2" t="s">
        <v>4714</v>
      </c>
      <c r="AB529" s="2" t="s">
        <v>4715</v>
      </c>
      <c r="AE529">
        <v>2012</v>
      </c>
      <c r="AF529">
        <v>2012</v>
      </c>
      <c r="AG529">
        <v>2015</v>
      </c>
      <c r="AH529">
        <v>2016</v>
      </c>
      <c r="AI529">
        <v>2018</v>
      </c>
      <c r="AJ529">
        <v>2020</v>
      </c>
      <c r="AL529" s="3">
        <v>125000000</v>
      </c>
      <c r="AM529" t="s">
        <v>92</v>
      </c>
      <c r="AN529" s="1">
        <v>44028</v>
      </c>
      <c r="AO529" s="3">
        <v>1200000000</v>
      </c>
      <c r="AQ529">
        <v>0.25</v>
      </c>
      <c r="AR529">
        <v>58.6</v>
      </c>
      <c r="AS529">
        <v>29816.68</v>
      </c>
      <c r="AT529">
        <v>19139.009999999998</v>
      </c>
      <c r="AU529">
        <v>13698.83</v>
      </c>
      <c r="AV529">
        <v>5022.8999999999996</v>
      </c>
      <c r="AY529">
        <v>1308</v>
      </c>
      <c r="AZ529">
        <v>381</v>
      </c>
      <c r="BA529">
        <v>109</v>
      </c>
      <c r="BB529">
        <v>51</v>
      </c>
      <c r="BC529">
        <v>62</v>
      </c>
      <c r="BD529">
        <v>42</v>
      </c>
      <c r="BG529">
        <v>74.52</v>
      </c>
      <c r="BH529">
        <v>76.53</v>
      </c>
      <c r="BI529">
        <v>92.39</v>
      </c>
      <c r="BJ529">
        <v>91.44</v>
      </c>
      <c r="BK529">
        <v>82.47</v>
      </c>
      <c r="BL529">
        <v>71.53</v>
      </c>
      <c r="BN529" t="s">
        <v>101</v>
      </c>
      <c r="BO529">
        <v>3.59</v>
      </c>
      <c r="BP529" s="3">
        <v>347300000</v>
      </c>
      <c r="BQ529" s="20">
        <v>264</v>
      </c>
      <c r="BR529" s="20">
        <v>806</v>
      </c>
      <c r="BS529" s="20">
        <v>484</v>
      </c>
      <c r="BT529" s="20">
        <v>734</v>
      </c>
      <c r="BU529" s="20">
        <v>771</v>
      </c>
      <c r="BW529" s="20">
        <v>1989</v>
      </c>
      <c r="BX529" s="22">
        <v>67736.27</v>
      </c>
      <c r="BY529">
        <v>112</v>
      </c>
      <c r="BZ529">
        <v>92.18</v>
      </c>
      <c r="CA529">
        <v>5.23</v>
      </c>
      <c r="CB529">
        <v>1.22</v>
      </c>
      <c r="CC529">
        <v>4.5</v>
      </c>
    </row>
    <row r="530" spans="1:81" ht="51" x14ac:dyDescent="0.2">
      <c r="A530" t="s">
        <v>4716</v>
      </c>
      <c r="B530" t="s">
        <v>4717</v>
      </c>
      <c r="C530" t="s">
        <v>4718</v>
      </c>
      <c r="D530" t="s">
        <v>4719</v>
      </c>
      <c r="E530" s="2" t="s">
        <v>4720</v>
      </c>
      <c r="G530" s="3">
        <v>500000</v>
      </c>
      <c r="H530" s="3">
        <v>10000000</v>
      </c>
      <c r="I530" s="3">
        <v>35000000</v>
      </c>
      <c r="J530" s="3">
        <v>120000000</v>
      </c>
      <c r="K530" s="3">
        <v>14803392</v>
      </c>
      <c r="L530" s="3">
        <v>61467537</v>
      </c>
      <c r="M530" s="3">
        <v>220000000</v>
      </c>
      <c r="O530" s="3">
        <v>5000000</v>
      </c>
      <c r="P530" s="3">
        <v>50000000</v>
      </c>
      <c r="Q530" s="3">
        <v>233450000</v>
      </c>
      <c r="R530" s="3">
        <v>300000000</v>
      </c>
      <c r="S530" s="3">
        <v>399803392</v>
      </c>
      <c r="T530" s="3">
        <v>299467537</v>
      </c>
      <c r="U530" s="3">
        <v>770000000</v>
      </c>
      <c r="W530" s="2" t="s">
        <v>3979</v>
      </c>
      <c r="X530" s="2" t="s">
        <v>4721</v>
      </c>
      <c r="Y530" s="2" t="s">
        <v>4721</v>
      </c>
      <c r="Z530" s="2" t="s">
        <v>4722</v>
      </c>
      <c r="AA530" s="2" t="s">
        <v>4723</v>
      </c>
      <c r="AB530" s="2" t="s">
        <v>4724</v>
      </c>
      <c r="AC530" s="2" t="s">
        <v>4725</v>
      </c>
      <c r="AE530">
        <v>2014</v>
      </c>
      <c r="AF530">
        <v>2015</v>
      </c>
      <c r="AG530">
        <v>2015</v>
      </c>
      <c r="AH530">
        <v>2015</v>
      </c>
      <c r="AI530">
        <v>2017</v>
      </c>
      <c r="AJ530">
        <v>2018</v>
      </c>
      <c r="AK530">
        <v>2019</v>
      </c>
      <c r="AL530" s="3">
        <v>16700000</v>
      </c>
      <c r="AM530" t="s">
        <v>169</v>
      </c>
      <c r="AN530" s="1">
        <v>44468</v>
      </c>
      <c r="AO530" s="3">
        <v>725000000</v>
      </c>
      <c r="AQ530">
        <v>0</v>
      </c>
      <c r="AR530">
        <v>917.73</v>
      </c>
      <c r="AS530">
        <v>3968.22</v>
      </c>
      <c r="AT530">
        <v>42034.15</v>
      </c>
      <c r="AU530">
        <v>0</v>
      </c>
      <c r="AV530">
        <v>16784.09</v>
      </c>
      <c r="AW530">
        <v>3981.25</v>
      </c>
      <c r="AY530">
        <v>3167</v>
      </c>
      <c r="AZ530">
        <v>525</v>
      </c>
      <c r="BA530">
        <v>270</v>
      </c>
      <c r="BB530">
        <v>35</v>
      </c>
      <c r="BC530">
        <v>143</v>
      </c>
      <c r="BD530">
        <v>5</v>
      </c>
      <c r="BE530">
        <v>7</v>
      </c>
      <c r="BG530">
        <v>62.98</v>
      </c>
      <c r="BH530">
        <v>85.81</v>
      </c>
      <c r="BI530">
        <v>81.040000000000006</v>
      </c>
      <c r="BJ530">
        <v>94.78</v>
      </c>
      <c r="BK530">
        <v>48.55</v>
      </c>
      <c r="BL530">
        <v>97.14</v>
      </c>
      <c r="BM530">
        <v>86.05</v>
      </c>
      <c r="BN530" t="s">
        <v>133</v>
      </c>
      <c r="BO530">
        <v>2.34</v>
      </c>
      <c r="BP530" s="3">
        <v>1049098135</v>
      </c>
      <c r="BQ530" s="20">
        <v>80</v>
      </c>
      <c r="BR530" s="20">
        <v>47</v>
      </c>
      <c r="BS530" s="20">
        <v>226</v>
      </c>
      <c r="BT530" s="20">
        <v>699</v>
      </c>
      <c r="BU530" s="20">
        <v>142</v>
      </c>
      <c r="BV530" s="20">
        <v>425</v>
      </c>
      <c r="BW530" s="20">
        <v>2360</v>
      </c>
      <c r="BX530" s="22">
        <v>67685.440000000002</v>
      </c>
      <c r="BY530">
        <v>113</v>
      </c>
      <c r="BZ530">
        <v>92.11</v>
      </c>
      <c r="CA530">
        <v>3.3</v>
      </c>
      <c r="CB530">
        <v>1.28</v>
      </c>
      <c r="CC530">
        <v>3.11</v>
      </c>
    </row>
    <row r="531" spans="1:81" ht="51" x14ac:dyDescent="0.2">
      <c r="A531" t="s">
        <v>4726</v>
      </c>
      <c r="B531" t="s">
        <v>4727</v>
      </c>
      <c r="C531" t="s">
        <v>4728</v>
      </c>
      <c r="D531" t="s">
        <v>4729</v>
      </c>
      <c r="E531" s="2" t="s">
        <v>4730</v>
      </c>
      <c r="I531" s="3">
        <v>60000000</v>
      </c>
      <c r="J531" s="3">
        <v>76500000</v>
      </c>
      <c r="K531" s="3">
        <v>132000000</v>
      </c>
      <c r="L531" s="3">
        <v>125000000</v>
      </c>
      <c r="Q531" s="3">
        <v>400200000</v>
      </c>
      <c r="R531" s="3">
        <v>765000000</v>
      </c>
      <c r="S531" s="3">
        <v>1980000000</v>
      </c>
      <c r="T531" s="3">
        <v>2500000000</v>
      </c>
      <c r="Y531" s="2" t="s">
        <v>4731</v>
      </c>
      <c r="Z531" s="2" t="s">
        <v>4732</v>
      </c>
      <c r="AA531" s="2" t="s">
        <v>4733</v>
      </c>
      <c r="AB531" s="2" t="s">
        <v>4734</v>
      </c>
      <c r="AG531">
        <v>2015</v>
      </c>
      <c r="AH531">
        <v>2017</v>
      </c>
      <c r="AI531">
        <v>2018</v>
      </c>
      <c r="AJ531">
        <v>2020</v>
      </c>
      <c r="AL531" s="3">
        <v>149700000</v>
      </c>
      <c r="AM531" t="s">
        <v>355</v>
      </c>
      <c r="AN531" s="1">
        <v>43866</v>
      </c>
      <c r="AO531" s="3">
        <v>995950760.39999998</v>
      </c>
      <c r="AS531">
        <v>0</v>
      </c>
      <c r="AT531">
        <v>13072.51</v>
      </c>
      <c r="AU531">
        <v>41552.65</v>
      </c>
      <c r="AV531">
        <v>13043.66</v>
      </c>
      <c r="BA531">
        <v>647</v>
      </c>
      <c r="BB531">
        <v>77</v>
      </c>
      <c r="BC531">
        <v>28</v>
      </c>
      <c r="BD531">
        <v>22</v>
      </c>
      <c r="BI531">
        <v>54.47</v>
      </c>
      <c r="BJ531">
        <v>89.22</v>
      </c>
      <c r="BK531">
        <v>92.24</v>
      </c>
      <c r="BL531">
        <v>85.42</v>
      </c>
      <c r="BN531" t="s">
        <v>178</v>
      </c>
      <c r="BO531">
        <v>1.99</v>
      </c>
      <c r="BP531" s="3">
        <v>1138987536</v>
      </c>
      <c r="BS531" s="20">
        <v>714</v>
      </c>
      <c r="BT531" s="20">
        <v>482</v>
      </c>
      <c r="BU531" s="20">
        <v>526</v>
      </c>
      <c r="BW531" s="20">
        <v>1722</v>
      </c>
      <c r="BX531" s="22">
        <v>67668.820000000007</v>
      </c>
      <c r="BY531">
        <v>114</v>
      </c>
      <c r="BZ531">
        <v>92.04</v>
      </c>
      <c r="CA531">
        <v>6.25</v>
      </c>
      <c r="CB531">
        <v>1.91</v>
      </c>
      <c r="CC531">
        <v>2.4900000000000002</v>
      </c>
    </row>
    <row r="532" spans="1:81" ht="51" x14ac:dyDescent="0.2">
      <c r="A532" t="s">
        <v>4735</v>
      </c>
      <c r="B532" t="s">
        <v>4736</v>
      </c>
      <c r="C532" t="s">
        <v>4737</v>
      </c>
      <c r="D532" t="s">
        <v>4738</v>
      </c>
      <c r="E532" s="2" t="s">
        <v>4739</v>
      </c>
      <c r="H532" s="3">
        <v>10154552</v>
      </c>
      <c r="I532" s="3">
        <v>21802999</v>
      </c>
      <c r="J532" s="3">
        <v>32050084</v>
      </c>
      <c r="K532" s="3">
        <v>114000000</v>
      </c>
      <c r="L532" s="3">
        <v>65007741</v>
      </c>
      <c r="P532" s="3">
        <v>50772760</v>
      </c>
      <c r="Q532" s="3">
        <v>145426003.33000001</v>
      </c>
      <c r="R532" s="3">
        <v>320500840</v>
      </c>
      <c r="S532" s="3">
        <v>1710000000</v>
      </c>
      <c r="T532" s="3">
        <v>1000000000</v>
      </c>
      <c r="X532" s="2" t="s">
        <v>4740</v>
      </c>
      <c r="Y532" s="2" t="s">
        <v>4741</v>
      </c>
      <c r="Z532" s="2" t="s">
        <v>4742</v>
      </c>
      <c r="AA532" s="2" t="s">
        <v>4743</v>
      </c>
      <c r="AB532" s="2" t="s">
        <v>4744</v>
      </c>
      <c r="AF532">
        <v>2014</v>
      </c>
      <c r="AG532">
        <v>2015</v>
      </c>
      <c r="AH532">
        <v>2017</v>
      </c>
      <c r="AI532">
        <v>2019</v>
      </c>
      <c r="AJ532">
        <v>2023</v>
      </c>
      <c r="AL532" s="3">
        <v>65007741</v>
      </c>
      <c r="AM532" t="s">
        <v>92</v>
      </c>
      <c r="AN532" s="1">
        <v>45008</v>
      </c>
      <c r="AO532" s="3">
        <v>1000000000</v>
      </c>
      <c r="AR532">
        <v>1443.16</v>
      </c>
      <c r="AS532">
        <v>9335.77</v>
      </c>
      <c r="AT532">
        <v>34659.160000000003</v>
      </c>
      <c r="AU532">
        <v>20464.68</v>
      </c>
      <c r="AV532">
        <v>932.29</v>
      </c>
      <c r="AZ532">
        <v>361</v>
      </c>
      <c r="BA532">
        <v>196</v>
      </c>
      <c r="BB532">
        <v>40</v>
      </c>
      <c r="BC532">
        <v>85</v>
      </c>
      <c r="BD532">
        <v>19</v>
      </c>
      <c r="BH532">
        <v>86.95</v>
      </c>
      <c r="BI532">
        <v>86.26</v>
      </c>
      <c r="BJ532">
        <v>94.47</v>
      </c>
      <c r="BK532">
        <v>75.510000000000005</v>
      </c>
      <c r="BL532">
        <v>61.7</v>
      </c>
      <c r="BN532" t="s">
        <v>101</v>
      </c>
      <c r="BO532">
        <v>5.49</v>
      </c>
      <c r="BP532" s="3">
        <v>304924869</v>
      </c>
      <c r="BR532" s="20">
        <v>418</v>
      </c>
      <c r="BS532" s="20">
        <v>540</v>
      </c>
      <c r="BT532" s="20">
        <v>740</v>
      </c>
      <c r="BU532" s="20">
        <v>1507</v>
      </c>
      <c r="BW532" s="20">
        <v>2787</v>
      </c>
      <c r="BX532" s="22">
        <v>66835.06</v>
      </c>
      <c r="BY532">
        <v>115</v>
      </c>
      <c r="BZ532">
        <v>91.97</v>
      </c>
      <c r="CA532">
        <v>11.76</v>
      </c>
      <c r="CB532">
        <v>2.2000000000000002</v>
      </c>
      <c r="CC532">
        <v>6.88</v>
      </c>
    </row>
    <row r="533" spans="1:81" ht="51" x14ac:dyDescent="0.2">
      <c r="A533" t="s">
        <v>4745</v>
      </c>
      <c r="B533" t="s">
        <v>4746</v>
      </c>
      <c r="C533" t="s">
        <v>4747</v>
      </c>
      <c r="D533" t="s">
        <v>4748</v>
      </c>
      <c r="E533" s="2" t="s">
        <v>4749</v>
      </c>
      <c r="H533" s="3">
        <v>10000000</v>
      </c>
      <c r="I533" s="3">
        <v>52600000</v>
      </c>
      <c r="J533" s="3">
        <v>164000000</v>
      </c>
      <c r="K533" s="3">
        <v>107000000</v>
      </c>
      <c r="L533" s="3">
        <v>280000000</v>
      </c>
      <c r="P533" s="3">
        <v>50000000</v>
      </c>
      <c r="Q533" s="3">
        <v>350842000</v>
      </c>
      <c r="R533" s="3">
        <v>1640000000</v>
      </c>
      <c r="S533" s="3">
        <v>1000000000</v>
      </c>
      <c r="T533" s="3">
        <v>1300000000</v>
      </c>
      <c r="X533" s="2" t="s">
        <v>557</v>
      </c>
      <c r="Y533" s="2" t="s">
        <v>4750</v>
      </c>
      <c r="Z533" s="2" t="s">
        <v>4751</v>
      </c>
      <c r="AA533" s="2" t="s">
        <v>4752</v>
      </c>
      <c r="AB533" s="2" t="s">
        <v>4753</v>
      </c>
      <c r="AF533">
        <v>2013</v>
      </c>
      <c r="AG533">
        <v>2015</v>
      </c>
      <c r="AH533">
        <v>2017</v>
      </c>
      <c r="AI533">
        <v>2020</v>
      </c>
      <c r="AJ533">
        <v>2023</v>
      </c>
      <c r="AL533" s="3">
        <v>280000000</v>
      </c>
      <c r="AM533" t="s">
        <v>92</v>
      </c>
      <c r="AN533" s="1">
        <v>45188</v>
      </c>
      <c r="AO533" s="3">
        <v>5600000000</v>
      </c>
      <c r="AR533">
        <v>2056.66</v>
      </c>
      <c r="AS533">
        <v>36491.800000000003</v>
      </c>
      <c r="AT533">
        <v>26443.56</v>
      </c>
      <c r="AU533">
        <v>1234.73</v>
      </c>
      <c r="AV533">
        <v>260.70999999999998</v>
      </c>
      <c r="AZ533">
        <v>190</v>
      </c>
      <c r="BA533">
        <v>91</v>
      </c>
      <c r="BB533">
        <v>47</v>
      </c>
      <c r="BC533">
        <v>153</v>
      </c>
      <c r="BD533">
        <v>22</v>
      </c>
      <c r="BH533">
        <v>90.59</v>
      </c>
      <c r="BI533">
        <v>93.66</v>
      </c>
      <c r="BJ533">
        <v>93.48</v>
      </c>
      <c r="BK533">
        <v>52.2</v>
      </c>
      <c r="BL533">
        <v>55.32</v>
      </c>
      <c r="BN533" t="s">
        <v>101</v>
      </c>
      <c r="BO533">
        <v>12.74</v>
      </c>
      <c r="BP533" s="3">
        <v>614175000</v>
      </c>
      <c r="BR533" s="20">
        <v>609</v>
      </c>
      <c r="BS533" s="20">
        <v>846</v>
      </c>
      <c r="BT533" s="20">
        <v>934</v>
      </c>
      <c r="BU533" s="20">
        <v>1236</v>
      </c>
      <c r="BW533" s="20">
        <v>3016</v>
      </c>
      <c r="BX533" s="22">
        <v>66487.460000000006</v>
      </c>
      <c r="BY533">
        <v>116</v>
      </c>
      <c r="BZ533">
        <v>91.9</v>
      </c>
      <c r="CA533">
        <v>2.85</v>
      </c>
      <c r="CB533">
        <v>4.67</v>
      </c>
      <c r="CC533">
        <v>15.96</v>
      </c>
    </row>
    <row r="534" spans="1:81" ht="85" x14ac:dyDescent="0.2">
      <c r="A534" t="s">
        <v>4754</v>
      </c>
      <c r="B534" t="s">
        <v>4755</v>
      </c>
      <c r="C534" t="s">
        <v>4756</v>
      </c>
      <c r="D534" t="s">
        <v>4757</v>
      </c>
      <c r="E534" s="2" t="s">
        <v>4758</v>
      </c>
      <c r="G534" s="3">
        <v>50000</v>
      </c>
      <c r="H534" s="3">
        <v>4500000</v>
      </c>
      <c r="I534" s="3">
        <v>20000000</v>
      </c>
      <c r="J534" s="3">
        <v>30000000</v>
      </c>
      <c r="K534" s="3">
        <v>50000000</v>
      </c>
      <c r="O534" s="3">
        <v>500000</v>
      </c>
      <c r="P534" s="3">
        <v>22500000</v>
      </c>
      <c r="Q534" s="3">
        <v>133400000</v>
      </c>
      <c r="R534" s="3">
        <v>300000000</v>
      </c>
      <c r="S534" s="3">
        <v>750000000</v>
      </c>
      <c r="W534" s="2" t="s">
        <v>4759</v>
      </c>
      <c r="X534" s="2" t="s">
        <v>4760</v>
      </c>
      <c r="Y534" s="2" t="s">
        <v>4761</v>
      </c>
      <c r="Z534" s="2" t="s">
        <v>4762</v>
      </c>
      <c r="AA534" s="2" t="s">
        <v>4763</v>
      </c>
      <c r="AE534">
        <v>2012</v>
      </c>
      <c r="AF534">
        <v>2014</v>
      </c>
      <c r="AG534">
        <v>2015</v>
      </c>
      <c r="AH534">
        <v>2017</v>
      </c>
      <c r="AI534">
        <v>2019</v>
      </c>
      <c r="AL534" s="3">
        <v>50000000</v>
      </c>
      <c r="AM534" t="s">
        <v>91</v>
      </c>
      <c r="AN534" s="1">
        <v>43699</v>
      </c>
      <c r="AO534" s="3">
        <v>750000000</v>
      </c>
      <c r="AQ534">
        <v>0</v>
      </c>
      <c r="AR534">
        <v>5042.82</v>
      </c>
      <c r="AS534">
        <v>8497.23</v>
      </c>
      <c r="AT534">
        <v>39802.21</v>
      </c>
      <c r="AU534">
        <v>13000.96</v>
      </c>
      <c r="AY534">
        <v>1848</v>
      </c>
      <c r="AZ534">
        <v>150</v>
      </c>
      <c r="BA534">
        <v>208</v>
      </c>
      <c r="BB534">
        <v>33</v>
      </c>
      <c r="BC534">
        <v>103</v>
      </c>
      <c r="BG534">
        <v>63.99</v>
      </c>
      <c r="BH534">
        <v>94.6</v>
      </c>
      <c r="BI534">
        <v>85.41</v>
      </c>
      <c r="BJ534">
        <v>95.46</v>
      </c>
      <c r="BK534">
        <v>70.260000000000005</v>
      </c>
      <c r="BO534">
        <v>4.72</v>
      </c>
      <c r="BP534" s="3">
        <v>117610000</v>
      </c>
      <c r="BQ534" s="20">
        <v>679</v>
      </c>
      <c r="BR534" s="20">
        <v>434</v>
      </c>
      <c r="BS534" s="20">
        <v>699</v>
      </c>
      <c r="BT534" s="20">
        <v>765</v>
      </c>
      <c r="BW534" s="20">
        <v>1464</v>
      </c>
      <c r="BX534" s="22">
        <v>66343.22</v>
      </c>
      <c r="BY534">
        <v>117</v>
      </c>
      <c r="BZ534">
        <v>91.83</v>
      </c>
      <c r="CA534">
        <v>5.62</v>
      </c>
      <c r="CB534">
        <v>2.25</v>
      </c>
      <c r="CC534">
        <v>5.62</v>
      </c>
    </row>
    <row r="535" spans="1:81" ht="51" x14ac:dyDescent="0.2">
      <c r="A535" t="s">
        <v>4764</v>
      </c>
      <c r="B535" t="s">
        <v>4765</v>
      </c>
      <c r="C535" t="s">
        <v>4766</v>
      </c>
      <c r="D535" t="s">
        <v>4767</v>
      </c>
      <c r="E535" s="2" t="s">
        <v>4768</v>
      </c>
      <c r="H535" s="3">
        <v>5000000</v>
      </c>
      <c r="I535" s="3">
        <v>25000000</v>
      </c>
      <c r="J535" s="3">
        <v>70000000</v>
      </c>
      <c r="K535" s="3">
        <v>27470014</v>
      </c>
      <c r="L535" s="3">
        <v>67000000</v>
      </c>
      <c r="P535" s="3">
        <v>25000000</v>
      </c>
      <c r="Q535" s="3">
        <v>166750000</v>
      </c>
      <c r="R535" s="3">
        <v>700000000</v>
      </c>
      <c r="S535" s="3">
        <v>412050210</v>
      </c>
      <c r="T535" s="3">
        <v>1020000000</v>
      </c>
      <c r="X535" s="2" t="s">
        <v>444</v>
      </c>
      <c r="Y535" s="2" t="s">
        <v>4769</v>
      </c>
      <c r="Z535" s="2" t="s">
        <v>4770</v>
      </c>
      <c r="AA535" s="2" t="s">
        <v>4771</v>
      </c>
      <c r="AB535" s="2" t="s">
        <v>4772</v>
      </c>
      <c r="AF535">
        <v>2015</v>
      </c>
      <c r="AG535">
        <v>2015</v>
      </c>
      <c r="AH535">
        <v>2017</v>
      </c>
      <c r="AI535">
        <v>2018</v>
      </c>
      <c r="AJ535">
        <v>2021</v>
      </c>
      <c r="AL535" s="3">
        <v>67000000</v>
      </c>
      <c r="AM535" t="s">
        <v>92</v>
      </c>
      <c r="AN535" s="1">
        <v>44399</v>
      </c>
      <c r="AO535" s="3">
        <v>1020000000</v>
      </c>
      <c r="AR535">
        <v>11487.2</v>
      </c>
      <c r="AS535">
        <v>21970.46</v>
      </c>
      <c r="AT535">
        <v>13012.83</v>
      </c>
      <c r="AU535">
        <v>12432.05</v>
      </c>
      <c r="AV535">
        <v>6519.04</v>
      </c>
      <c r="AZ535">
        <v>112</v>
      </c>
      <c r="BA535">
        <v>134</v>
      </c>
      <c r="BB535">
        <v>78</v>
      </c>
      <c r="BC535">
        <v>66</v>
      </c>
      <c r="BD535">
        <v>92</v>
      </c>
      <c r="BH535">
        <v>96.99</v>
      </c>
      <c r="BI535">
        <v>90.63</v>
      </c>
      <c r="BJ535">
        <v>89.08</v>
      </c>
      <c r="BK535">
        <v>81.319999999999993</v>
      </c>
      <c r="BL535">
        <v>63.6</v>
      </c>
      <c r="BN535" t="s">
        <v>101</v>
      </c>
      <c r="BO535">
        <v>4.88</v>
      </c>
      <c r="BP535" s="3">
        <v>363995198</v>
      </c>
      <c r="BR535" s="20">
        <v>142</v>
      </c>
      <c r="BS535" s="20">
        <v>466</v>
      </c>
      <c r="BT535" s="20">
        <v>566</v>
      </c>
      <c r="BU535" s="20">
        <v>1018</v>
      </c>
      <c r="BW535" s="20">
        <v>2050</v>
      </c>
      <c r="BX535" s="22">
        <v>65421.58</v>
      </c>
      <c r="BY535">
        <v>118</v>
      </c>
      <c r="BZ535">
        <v>91.75</v>
      </c>
      <c r="CA535">
        <v>2.4700000000000002</v>
      </c>
      <c r="CB535">
        <v>2.4700000000000002</v>
      </c>
      <c r="CC535">
        <v>6.12</v>
      </c>
    </row>
    <row r="536" spans="1:81" ht="51" x14ac:dyDescent="0.2">
      <c r="A536" t="s">
        <v>4773</v>
      </c>
      <c r="B536" t="s">
        <v>4774</v>
      </c>
      <c r="C536" t="s">
        <v>4775</v>
      </c>
      <c r="D536" t="s">
        <v>4776</v>
      </c>
      <c r="E536" s="2" t="s">
        <v>4777</v>
      </c>
      <c r="G536" s="3">
        <v>350000</v>
      </c>
      <c r="H536" s="3">
        <v>5210000</v>
      </c>
      <c r="I536" s="3">
        <v>15000000</v>
      </c>
      <c r="O536" s="3">
        <v>3500000</v>
      </c>
      <c r="P536" s="3">
        <v>26050000</v>
      </c>
      <c r="Q536" s="3">
        <v>100050000</v>
      </c>
      <c r="W536" s="2" t="s">
        <v>4778</v>
      </c>
      <c r="X536" s="2" t="s">
        <v>4779</v>
      </c>
      <c r="Y536" s="2" t="s">
        <v>4780</v>
      </c>
      <c r="AE536">
        <v>2011</v>
      </c>
      <c r="AF536">
        <v>2013</v>
      </c>
      <c r="AG536">
        <v>2015</v>
      </c>
      <c r="AL536" s="3">
        <v>15000000</v>
      </c>
      <c r="AM536" t="s">
        <v>89</v>
      </c>
      <c r="AN536" s="1">
        <v>42066</v>
      </c>
      <c r="AQ536">
        <v>0</v>
      </c>
      <c r="AR536">
        <v>74.510000000000005</v>
      </c>
      <c r="AS536">
        <v>64747.87</v>
      </c>
      <c r="AY536">
        <v>1</v>
      </c>
      <c r="AZ536">
        <v>439</v>
      </c>
      <c r="BA536">
        <v>66</v>
      </c>
      <c r="BG536">
        <v>100</v>
      </c>
      <c r="BH536">
        <v>78.2</v>
      </c>
      <c r="BI536">
        <v>95.42</v>
      </c>
      <c r="BP536" s="3">
        <v>21480000</v>
      </c>
      <c r="BQ536" s="20">
        <v>910</v>
      </c>
      <c r="BR536" s="20">
        <v>478</v>
      </c>
      <c r="BW536" s="20">
        <v>0</v>
      </c>
      <c r="BX536" s="22">
        <v>64822.38</v>
      </c>
      <c r="BY536">
        <v>119</v>
      </c>
      <c r="BZ536">
        <v>91.68</v>
      </c>
      <c r="CC536">
        <v>0</v>
      </c>
    </row>
    <row r="537" spans="1:81" ht="51" x14ac:dyDescent="0.2">
      <c r="A537" t="s">
        <v>4781</v>
      </c>
      <c r="B537" t="s">
        <v>4782</v>
      </c>
      <c r="C537" t="s">
        <v>4783</v>
      </c>
      <c r="D537" t="s">
        <v>4784</v>
      </c>
      <c r="E537" s="2" t="s">
        <v>4785</v>
      </c>
      <c r="H537" s="3">
        <v>10000000</v>
      </c>
      <c r="I537" s="3">
        <v>31000000</v>
      </c>
      <c r="J537" s="3">
        <v>100000000</v>
      </c>
      <c r="K537" s="3">
        <v>450000000</v>
      </c>
      <c r="L537" s="3">
        <v>495000000</v>
      </c>
      <c r="P537" s="3">
        <v>50000000</v>
      </c>
      <c r="Q537" s="3">
        <v>206770000</v>
      </c>
      <c r="R537" s="3">
        <v>1000000000</v>
      </c>
      <c r="S537" s="3">
        <v>6750000000</v>
      </c>
      <c r="T537" s="3">
        <v>9900000000</v>
      </c>
      <c r="X537" s="2" t="s">
        <v>4786</v>
      </c>
      <c r="Y537" s="2" t="s">
        <v>1642</v>
      </c>
      <c r="Z537" s="2" t="s">
        <v>4787</v>
      </c>
      <c r="AA537" s="2" t="s">
        <v>4788</v>
      </c>
      <c r="AB537" s="2" t="s">
        <v>4789</v>
      </c>
      <c r="AF537">
        <v>2014</v>
      </c>
      <c r="AG537">
        <v>2015</v>
      </c>
      <c r="AH537">
        <v>2017</v>
      </c>
      <c r="AI537">
        <v>2018</v>
      </c>
      <c r="AJ537">
        <v>2020</v>
      </c>
      <c r="AL537" s="3">
        <v>27000000</v>
      </c>
      <c r="AM537" t="s">
        <v>355</v>
      </c>
      <c r="AN537" s="1">
        <v>44035</v>
      </c>
      <c r="AO537" s="3">
        <v>2250000000</v>
      </c>
      <c r="AR537">
        <v>0</v>
      </c>
      <c r="AS537">
        <v>0</v>
      </c>
      <c r="AT537">
        <v>0</v>
      </c>
      <c r="AU537">
        <v>51475.58</v>
      </c>
      <c r="AV537">
        <v>13234.6</v>
      </c>
      <c r="AZ537">
        <v>1061</v>
      </c>
      <c r="BA537">
        <v>647</v>
      </c>
      <c r="BB537">
        <v>349</v>
      </c>
      <c r="BC537">
        <v>23</v>
      </c>
      <c r="BD537">
        <v>21</v>
      </c>
      <c r="BH537">
        <v>61.58</v>
      </c>
      <c r="BI537">
        <v>54.47</v>
      </c>
      <c r="BJ537">
        <v>50.64</v>
      </c>
      <c r="BK537">
        <v>93.68</v>
      </c>
      <c r="BL537">
        <v>86.11</v>
      </c>
      <c r="BN537" t="s">
        <v>133</v>
      </c>
      <c r="BO537">
        <v>8.68</v>
      </c>
      <c r="BP537" s="3">
        <v>1719258606</v>
      </c>
      <c r="BR537" s="20">
        <v>346</v>
      </c>
      <c r="BS537" s="20">
        <v>437</v>
      </c>
      <c r="BT537" s="20">
        <v>592</v>
      </c>
      <c r="BU537" s="20">
        <v>686</v>
      </c>
      <c r="BW537" s="20">
        <v>1715</v>
      </c>
      <c r="BX537" s="22">
        <v>64710.18</v>
      </c>
      <c r="BY537">
        <v>120</v>
      </c>
      <c r="BZ537">
        <v>91.61</v>
      </c>
      <c r="CA537">
        <v>47.88</v>
      </c>
      <c r="CB537">
        <v>32.64</v>
      </c>
      <c r="CC537">
        <v>10.88</v>
      </c>
    </row>
    <row r="538" spans="1:81" ht="17" x14ac:dyDescent="0.2">
      <c r="A538" t="s">
        <v>4790</v>
      </c>
      <c r="B538" t="s">
        <v>4791</v>
      </c>
      <c r="C538" t="s">
        <v>4792</v>
      </c>
      <c r="D538" t="s">
        <v>4793</v>
      </c>
      <c r="E538" s="2" t="s">
        <v>4794</v>
      </c>
      <c r="I538" s="3">
        <v>10000000</v>
      </c>
      <c r="Q538" s="3">
        <v>66700000</v>
      </c>
      <c r="X538" s="2" t="s">
        <v>4795</v>
      </c>
      <c r="Y538" s="2" t="s">
        <v>4796</v>
      </c>
      <c r="AF538">
        <v>2013</v>
      </c>
      <c r="AG538">
        <v>2015</v>
      </c>
      <c r="AL538" s="3">
        <v>10000000</v>
      </c>
      <c r="AM538" t="s">
        <v>89</v>
      </c>
      <c r="AN538" s="1">
        <v>42136</v>
      </c>
      <c r="AR538">
        <v>0</v>
      </c>
      <c r="AS538">
        <v>64288.85</v>
      </c>
      <c r="AZ538">
        <v>807</v>
      </c>
      <c r="BA538">
        <v>67</v>
      </c>
      <c r="BH538">
        <v>59.88</v>
      </c>
      <c r="BI538">
        <v>95.35</v>
      </c>
      <c r="BP538" s="3">
        <v>10000000</v>
      </c>
      <c r="BR538" s="20">
        <v>720</v>
      </c>
      <c r="BW538" s="20">
        <v>0</v>
      </c>
      <c r="BX538" s="22">
        <v>64288.85</v>
      </c>
      <c r="BY538">
        <v>121</v>
      </c>
      <c r="BZ538">
        <v>91.54</v>
      </c>
      <c r="CC538">
        <v>0</v>
      </c>
    </row>
    <row r="539" spans="1:81" ht="85" x14ac:dyDescent="0.2">
      <c r="A539" t="s">
        <v>4797</v>
      </c>
      <c r="B539" t="s">
        <v>4798</v>
      </c>
      <c r="C539" t="s">
        <v>4799</v>
      </c>
      <c r="D539" t="s">
        <v>4800</v>
      </c>
      <c r="E539" s="2" t="s">
        <v>4801</v>
      </c>
      <c r="H539" s="3">
        <v>3250000</v>
      </c>
      <c r="I539" s="3">
        <v>10000000</v>
      </c>
      <c r="J539" s="3">
        <v>25000000</v>
      </c>
      <c r="K539" s="3">
        <v>100000000</v>
      </c>
      <c r="P539" s="3">
        <v>16250000</v>
      </c>
      <c r="Q539" s="3">
        <v>66700000</v>
      </c>
      <c r="R539" s="3">
        <v>225000000</v>
      </c>
      <c r="S539" s="3">
        <v>600000000</v>
      </c>
      <c r="X539" s="2" t="s">
        <v>4802</v>
      </c>
      <c r="Y539" s="2" t="s">
        <v>4803</v>
      </c>
      <c r="Z539" s="2" t="s">
        <v>4804</v>
      </c>
      <c r="AA539" s="2" t="s">
        <v>4805</v>
      </c>
      <c r="AF539">
        <v>2013</v>
      </c>
      <c r="AG539">
        <v>2015</v>
      </c>
      <c r="AH539">
        <v>2016</v>
      </c>
      <c r="AI539">
        <v>2018</v>
      </c>
      <c r="AM539" t="s">
        <v>91</v>
      </c>
      <c r="AN539" s="1">
        <v>43973</v>
      </c>
      <c r="AO539" s="3">
        <v>600000000</v>
      </c>
      <c r="AR539">
        <v>684.09</v>
      </c>
      <c r="AS539">
        <v>36626.35</v>
      </c>
      <c r="AT539">
        <v>5477.3</v>
      </c>
      <c r="AU539">
        <v>20508.73</v>
      </c>
      <c r="AZ539">
        <v>284</v>
      </c>
      <c r="BA539">
        <v>90</v>
      </c>
      <c r="BB539">
        <v>119</v>
      </c>
      <c r="BC539">
        <v>51</v>
      </c>
      <c r="BH539">
        <v>85.91</v>
      </c>
      <c r="BI539">
        <v>93.73</v>
      </c>
      <c r="BJ539">
        <v>79.790000000000006</v>
      </c>
      <c r="BK539">
        <v>85.63</v>
      </c>
      <c r="BO539">
        <v>7.56</v>
      </c>
      <c r="BP539" s="3">
        <v>240849999</v>
      </c>
      <c r="BR539" s="20">
        <v>737</v>
      </c>
      <c r="BS539" s="20">
        <v>376</v>
      </c>
      <c r="BT539" s="20">
        <v>525</v>
      </c>
      <c r="BW539" s="20">
        <v>1653</v>
      </c>
      <c r="BX539" s="22">
        <v>63296.47</v>
      </c>
      <c r="BY539">
        <v>122</v>
      </c>
      <c r="BZ539">
        <v>91.47</v>
      </c>
      <c r="CA539">
        <v>9</v>
      </c>
      <c r="CB539">
        <v>9</v>
      </c>
      <c r="CC539">
        <v>9</v>
      </c>
    </row>
    <row r="540" spans="1:81" ht="68" x14ac:dyDescent="0.2">
      <c r="A540" t="s">
        <v>4806</v>
      </c>
      <c r="B540" t="s">
        <v>4807</v>
      </c>
      <c r="C540" t="s">
        <v>4808</v>
      </c>
      <c r="D540" t="s">
        <v>4809</v>
      </c>
      <c r="E540" s="2" t="s">
        <v>4810</v>
      </c>
      <c r="G540" s="3">
        <v>3000000</v>
      </c>
      <c r="H540" s="3">
        <v>12000000</v>
      </c>
      <c r="K540" s="3">
        <v>20000000</v>
      </c>
      <c r="O540" s="3">
        <v>30000000</v>
      </c>
      <c r="P540" s="3">
        <v>60000000</v>
      </c>
      <c r="S540" s="3">
        <v>300000000</v>
      </c>
      <c r="W540" s="2" t="s">
        <v>4811</v>
      </c>
      <c r="X540" s="2" t="s">
        <v>4812</v>
      </c>
      <c r="Y540" s="2" t="s">
        <v>4813</v>
      </c>
      <c r="Z540" s="2" t="s">
        <v>4814</v>
      </c>
      <c r="AA540" s="2" t="s">
        <v>4815</v>
      </c>
      <c r="AE540">
        <v>2013</v>
      </c>
      <c r="AF540">
        <v>2013</v>
      </c>
      <c r="AG540">
        <v>2015</v>
      </c>
      <c r="AH540">
        <v>2016</v>
      </c>
      <c r="AI540">
        <v>2018</v>
      </c>
      <c r="AM540" t="s">
        <v>91</v>
      </c>
      <c r="AN540" s="1">
        <v>43371</v>
      </c>
      <c r="AQ540">
        <v>0</v>
      </c>
      <c r="AR540">
        <v>11774.47</v>
      </c>
      <c r="AS540">
        <v>0</v>
      </c>
      <c r="AT540">
        <v>0</v>
      </c>
      <c r="AU540">
        <v>51225.01</v>
      </c>
      <c r="AY540">
        <v>2604</v>
      </c>
      <c r="AZ540">
        <v>36</v>
      </c>
      <c r="BA540">
        <v>647</v>
      </c>
      <c r="BB540">
        <v>274</v>
      </c>
      <c r="BC540">
        <v>24</v>
      </c>
      <c r="BG540">
        <v>63.89</v>
      </c>
      <c r="BH540">
        <v>98.26</v>
      </c>
      <c r="BI540">
        <v>54.47</v>
      </c>
      <c r="BJ540">
        <v>53.25</v>
      </c>
      <c r="BK540">
        <v>93.39</v>
      </c>
      <c r="BP540" s="3">
        <v>51374474</v>
      </c>
      <c r="BQ540" s="20">
        <v>86</v>
      </c>
      <c r="BR540" s="20">
        <v>485</v>
      </c>
      <c r="BS540" s="20">
        <v>635</v>
      </c>
      <c r="BT540" s="20">
        <v>499</v>
      </c>
      <c r="BW540" s="20">
        <v>1311</v>
      </c>
      <c r="BX540" s="22">
        <v>62999.48</v>
      </c>
      <c r="BY540">
        <v>123</v>
      </c>
      <c r="BZ540">
        <v>91.4</v>
      </c>
    </row>
    <row r="541" spans="1:81" ht="34" x14ac:dyDescent="0.2">
      <c r="A541" t="s">
        <v>4816</v>
      </c>
      <c r="B541" t="s">
        <v>4817</v>
      </c>
      <c r="C541" t="s">
        <v>4818</v>
      </c>
      <c r="D541" t="s">
        <v>4819</v>
      </c>
      <c r="E541" s="2" t="s">
        <v>4820</v>
      </c>
      <c r="H541" s="3">
        <v>18730000</v>
      </c>
      <c r="J541" s="3">
        <v>100000000</v>
      </c>
      <c r="P541" s="3">
        <v>93650000</v>
      </c>
      <c r="R541" s="3">
        <v>1000000000</v>
      </c>
      <c r="X541" s="2" t="s">
        <v>4821</v>
      </c>
      <c r="Y541" s="2" t="s">
        <v>4822</v>
      </c>
      <c r="Z541" s="2" t="s">
        <v>4823</v>
      </c>
      <c r="AF541">
        <v>2016</v>
      </c>
      <c r="AG541">
        <v>2015</v>
      </c>
      <c r="AH541">
        <v>2022</v>
      </c>
      <c r="AL541" s="3">
        <v>100000000</v>
      </c>
      <c r="AM541" t="s">
        <v>90</v>
      </c>
      <c r="AN541" s="1">
        <v>44740</v>
      </c>
      <c r="AO541" s="3">
        <v>1000000000</v>
      </c>
      <c r="AR541">
        <v>62905.440000000002</v>
      </c>
      <c r="AS541">
        <v>0</v>
      </c>
      <c r="AT541">
        <v>0</v>
      </c>
      <c r="AZ541">
        <v>8</v>
      </c>
      <c r="BA541">
        <v>647</v>
      </c>
      <c r="BB541">
        <v>502</v>
      </c>
      <c r="BH541">
        <v>99.82</v>
      </c>
      <c r="BI541">
        <v>54.47</v>
      </c>
      <c r="BJ541">
        <v>39.71</v>
      </c>
      <c r="BP541" s="3">
        <v>169356000</v>
      </c>
      <c r="BR541" s="20">
        <v>-190</v>
      </c>
      <c r="BS541" s="20">
        <v>2371</v>
      </c>
      <c r="BW541" s="20">
        <v>2371</v>
      </c>
      <c r="BX541" s="22">
        <v>62905.440000000002</v>
      </c>
      <c r="BY541">
        <v>124</v>
      </c>
      <c r="BZ541">
        <v>91.33</v>
      </c>
    </row>
    <row r="542" spans="1:81" ht="34" x14ac:dyDescent="0.2">
      <c r="A542" t="s">
        <v>4824</v>
      </c>
      <c r="B542" t="s">
        <v>4825</v>
      </c>
      <c r="C542" t="s">
        <v>4826</v>
      </c>
      <c r="D542" t="s">
        <v>4827</v>
      </c>
      <c r="E542" s="2" t="s">
        <v>4828</v>
      </c>
      <c r="I542" s="3">
        <v>16181811</v>
      </c>
      <c r="J542" s="3">
        <v>36038114</v>
      </c>
      <c r="K542" s="3">
        <v>177000000</v>
      </c>
      <c r="L542" s="3">
        <v>125000000</v>
      </c>
      <c r="M542" s="3">
        <v>240000000</v>
      </c>
      <c r="Q542" s="3">
        <v>107932679.37</v>
      </c>
      <c r="R542" s="3">
        <v>144152454</v>
      </c>
      <c r="S542" s="3">
        <v>2655000000</v>
      </c>
      <c r="T542" s="3">
        <v>2500000000</v>
      </c>
      <c r="U542" s="3">
        <v>1250000000</v>
      </c>
      <c r="Z542" s="2" t="s">
        <v>4829</v>
      </c>
      <c r="AA542" s="2" t="s">
        <v>4830</v>
      </c>
      <c r="AB542" s="2" t="s">
        <v>1642</v>
      </c>
      <c r="AC542" s="2" t="s">
        <v>4831</v>
      </c>
      <c r="AG542">
        <v>2015</v>
      </c>
      <c r="AH542">
        <v>2017</v>
      </c>
      <c r="AI542">
        <v>2017</v>
      </c>
      <c r="AJ542">
        <v>2019</v>
      </c>
      <c r="AK542">
        <v>2021</v>
      </c>
      <c r="AL542" s="3">
        <v>240000000</v>
      </c>
      <c r="AM542" t="s">
        <v>107</v>
      </c>
      <c r="AN542" s="1">
        <v>44431</v>
      </c>
      <c r="AO542" s="3">
        <v>1250000000</v>
      </c>
      <c r="AS542">
        <v>0</v>
      </c>
      <c r="AT542">
        <v>61963.15</v>
      </c>
      <c r="AU542">
        <v>0</v>
      </c>
      <c r="AV542">
        <v>0</v>
      </c>
      <c r="AW542">
        <v>381.54</v>
      </c>
      <c r="BA542">
        <v>647</v>
      </c>
      <c r="BB542">
        <v>18</v>
      </c>
      <c r="BC542">
        <v>143</v>
      </c>
      <c r="BD542">
        <v>94</v>
      </c>
      <c r="BE542">
        <v>72</v>
      </c>
      <c r="BI542">
        <v>54.47</v>
      </c>
      <c r="BJ542">
        <v>97.59</v>
      </c>
      <c r="BK542">
        <v>48.55</v>
      </c>
      <c r="BL542">
        <v>32.119999999999997</v>
      </c>
      <c r="BM542">
        <v>28.28</v>
      </c>
      <c r="BN542" t="s">
        <v>101</v>
      </c>
      <c r="BO542">
        <v>8.93</v>
      </c>
      <c r="BP542" s="3">
        <v>594219925</v>
      </c>
      <c r="BS542" s="20">
        <v>728</v>
      </c>
      <c r="BT542" s="20">
        <v>324</v>
      </c>
      <c r="BU542" s="20">
        <v>635</v>
      </c>
      <c r="BV542" s="20">
        <v>726</v>
      </c>
      <c r="BW542" s="20">
        <v>2413</v>
      </c>
      <c r="BX542" s="22">
        <v>62344.69</v>
      </c>
      <c r="BY542">
        <v>125</v>
      </c>
      <c r="BZ542">
        <v>91.26</v>
      </c>
      <c r="CA542">
        <v>23.16</v>
      </c>
      <c r="CB542">
        <v>24.6</v>
      </c>
      <c r="CC542">
        <v>11.58</v>
      </c>
    </row>
    <row r="543" spans="1:81" ht="51" x14ac:dyDescent="0.2">
      <c r="A543" t="s">
        <v>4832</v>
      </c>
      <c r="B543" t="s">
        <v>4833</v>
      </c>
      <c r="C543" t="s">
        <v>4834</v>
      </c>
      <c r="D543" t="s">
        <v>4835</v>
      </c>
      <c r="E543" s="2" t="s">
        <v>4836</v>
      </c>
      <c r="G543" s="3">
        <v>120000</v>
      </c>
      <c r="H543" s="3">
        <v>8200000</v>
      </c>
      <c r="I543" s="3">
        <v>20000000</v>
      </c>
      <c r="J543" s="3">
        <v>18000000</v>
      </c>
      <c r="O543" s="3">
        <v>1200000</v>
      </c>
      <c r="P543" s="3">
        <v>41000000</v>
      </c>
      <c r="Q543" s="3">
        <v>133400000</v>
      </c>
      <c r="R543" s="3">
        <v>180000000</v>
      </c>
      <c r="W543" s="2" t="s">
        <v>2682</v>
      </c>
      <c r="X543" s="2" t="s">
        <v>4837</v>
      </c>
      <c r="Y543" s="2" t="s">
        <v>4838</v>
      </c>
      <c r="Z543" s="2" t="s">
        <v>4839</v>
      </c>
      <c r="AE543">
        <v>2013</v>
      </c>
      <c r="AF543">
        <v>2014</v>
      </c>
      <c r="AG543">
        <v>2015</v>
      </c>
      <c r="AH543">
        <v>2017</v>
      </c>
      <c r="AL543" s="3">
        <v>18000000</v>
      </c>
      <c r="AM543" t="s">
        <v>90</v>
      </c>
      <c r="AN543" s="1">
        <v>43086</v>
      </c>
      <c r="AO543" s="3">
        <v>180000000</v>
      </c>
      <c r="AQ543">
        <v>1035.1600000000001</v>
      </c>
      <c r="AR543">
        <v>9933.48</v>
      </c>
      <c r="AS543">
        <v>17721.240000000002</v>
      </c>
      <c r="AT543">
        <v>33434.6</v>
      </c>
      <c r="AY543">
        <v>144</v>
      </c>
      <c r="AZ543">
        <v>96</v>
      </c>
      <c r="BA543">
        <v>162</v>
      </c>
      <c r="BB543">
        <v>41</v>
      </c>
      <c r="BG543">
        <v>98.02</v>
      </c>
      <c r="BH543">
        <v>96.56</v>
      </c>
      <c r="BI543">
        <v>88.65</v>
      </c>
      <c r="BJ543">
        <v>94.33</v>
      </c>
      <c r="BO543">
        <v>1.21</v>
      </c>
      <c r="BP543" s="3">
        <v>46320000</v>
      </c>
      <c r="BQ543" s="20">
        <v>560</v>
      </c>
      <c r="BR543" s="20">
        <v>107</v>
      </c>
      <c r="BS543" s="20">
        <v>1060</v>
      </c>
      <c r="BW543" s="20">
        <v>1060</v>
      </c>
      <c r="BX543" s="22">
        <v>62124.480000000003</v>
      </c>
      <c r="BY543">
        <v>126</v>
      </c>
      <c r="BZ543">
        <v>91.19</v>
      </c>
      <c r="CA543">
        <v>1.35</v>
      </c>
      <c r="CB543">
        <v>1.35</v>
      </c>
      <c r="CC543">
        <v>1.35</v>
      </c>
    </row>
    <row r="544" spans="1:81" ht="68" x14ac:dyDescent="0.2">
      <c r="A544" t="s">
        <v>4840</v>
      </c>
      <c r="B544" t="s">
        <v>4841</v>
      </c>
      <c r="C544" t="s">
        <v>4842</v>
      </c>
      <c r="D544" t="s">
        <v>4843</v>
      </c>
      <c r="E544" s="2" t="s">
        <v>4844</v>
      </c>
      <c r="H544" s="3">
        <v>12000000</v>
      </c>
      <c r="I544" s="3">
        <v>22000000</v>
      </c>
      <c r="J544" s="3">
        <v>45000000</v>
      </c>
      <c r="K544" s="3">
        <v>109000000</v>
      </c>
      <c r="L544" s="3">
        <v>108000000</v>
      </c>
      <c r="P544" s="3">
        <v>60000000</v>
      </c>
      <c r="Q544" s="3">
        <v>146740000</v>
      </c>
      <c r="R544" s="3">
        <v>450000000</v>
      </c>
      <c r="S544" s="3">
        <v>600000000</v>
      </c>
      <c r="T544" s="3">
        <v>1500000000</v>
      </c>
      <c r="X544" s="2" t="s">
        <v>4845</v>
      </c>
      <c r="Y544" s="2" t="s">
        <v>4846</v>
      </c>
      <c r="Z544" s="2" t="s">
        <v>4847</v>
      </c>
      <c r="AA544" s="2" t="s">
        <v>4848</v>
      </c>
      <c r="AB544" s="2" t="s">
        <v>4849</v>
      </c>
      <c r="AF544">
        <v>2012</v>
      </c>
      <c r="AG544">
        <v>2015</v>
      </c>
      <c r="AH544">
        <v>2017</v>
      </c>
      <c r="AI544">
        <v>2019</v>
      </c>
      <c r="AJ544">
        <v>2022</v>
      </c>
      <c r="AL544" s="3">
        <v>108000000</v>
      </c>
      <c r="AM544" t="s">
        <v>92</v>
      </c>
      <c r="AN544" s="1">
        <v>44718</v>
      </c>
      <c r="AO544" s="3">
        <v>1500000000</v>
      </c>
      <c r="AR544">
        <v>1751.53</v>
      </c>
      <c r="AS544">
        <v>6874.18</v>
      </c>
      <c r="AT544">
        <v>5100.92</v>
      </c>
      <c r="AU544">
        <v>43522.23</v>
      </c>
      <c r="AV544">
        <v>3003.42</v>
      </c>
      <c r="AZ544">
        <v>172</v>
      </c>
      <c r="BA544">
        <v>223</v>
      </c>
      <c r="BB544">
        <v>152</v>
      </c>
      <c r="BC544">
        <v>46</v>
      </c>
      <c r="BD544">
        <v>48</v>
      </c>
      <c r="BH544">
        <v>89.44</v>
      </c>
      <c r="BI544">
        <v>84.36</v>
      </c>
      <c r="BJ544">
        <v>78.58</v>
      </c>
      <c r="BK544">
        <v>86.88</v>
      </c>
      <c r="BL544">
        <v>57.66</v>
      </c>
      <c r="BO544">
        <v>8.16</v>
      </c>
      <c r="BP544" s="3">
        <v>296000000</v>
      </c>
      <c r="BR544" s="20">
        <v>1231</v>
      </c>
      <c r="BS544" s="20">
        <v>729</v>
      </c>
      <c r="BT544" s="20">
        <v>706</v>
      </c>
      <c r="BU544" s="20">
        <v>930</v>
      </c>
      <c r="BW544" s="20">
        <v>2365</v>
      </c>
      <c r="BX544" s="22">
        <v>60252.28</v>
      </c>
      <c r="BY544">
        <v>127</v>
      </c>
      <c r="BZ544">
        <v>91.12</v>
      </c>
      <c r="CA544">
        <v>4.09</v>
      </c>
      <c r="CB544">
        <v>3.07</v>
      </c>
      <c r="CC544">
        <v>10.220000000000001</v>
      </c>
    </row>
    <row r="545" spans="1:81" ht="34" x14ac:dyDescent="0.2">
      <c r="A545" t="s">
        <v>4850</v>
      </c>
      <c r="B545" t="s">
        <v>4851</v>
      </c>
      <c r="C545" t="s">
        <v>4852</v>
      </c>
      <c r="D545" t="s">
        <v>4853</v>
      </c>
      <c r="E545" s="2" t="s">
        <v>4854</v>
      </c>
      <c r="H545" s="3">
        <v>525000</v>
      </c>
      <c r="I545" s="3">
        <v>13000000</v>
      </c>
      <c r="P545" s="3">
        <v>2625000</v>
      </c>
      <c r="Q545" s="3">
        <v>86710000</v>
      </c>
      <c r="V545" s="2" t="s">
        <v>4855</v>
      </c>
      <c r="X545" s="2" t="s">
        <v>4856</v>
      </c>
      <c r="Y545" s="2" t="s">
        <v>4857</v>
      </c>
      <c r="AD545">
        <v>2011</v>
      </c>
      <c r="AF545">
        <v>2011</v>
      </c>
      <c r="AG545">
        <v>2015</v>
      </c>
      <c r="AL545" s="3">
        <v>13000000</v>
      </c>
      <c r="AM545" t="s">
        <v>89</v>
      </c>
      <c r="AN545" s="1">
        <v>42206</v>
      </c>
      <c r="AO545" s="3">
        <v>17000000</v>
      </c>
      <c r="AP545">
        <v>0</v>
      </c>
      <c r="AR545">
        <v>0</v>
      </c>
      <c r="AS545">
        <v>59913.75</v>
      </c>
      <c r="AX545">
        <v>1</v>
      </c>
      <c r="AZ545">
        <v>1</v>
      </c>
      <c r="BA545">
        <v>71</v>
      </c>
      <c r="BF545">
        <v>100</v>
      </c>
      <c r="BH545">
        <v>100</v>
      </c>
      <c r="BI545">
        <v>95.07</v>
      </c>
      <c r="BO545">
        <v>0.2</v>
      </c>
      <c r="BP545" s="3">
        <v>22325000</v>
      </c>
      <c r="BR545" s="20">
        <v>1509</v>
      </c>
      <c r="BW545" s="20">
        <v>0</v>
      </c>
      <c r="BX545" s="22">
        <v>59913.75</v>
      </c>
      <c r="BY545">
        <v>128</v>
      </c>
      <c r="BZ545">
        <v>91.05</v>
      </c>
      <c r="CC545">
        <v>0.2</v>
      </c>
    </row>
    <row r="546" spans="1:81" ht="51" x14ac:dyDescent="0.2">
      <c r="A546" t="s">
        <v>4858</v>
      </c>
      <c r="B546" t="s">
        <v>4859</v>
      </c>
      <c r="C546" t="s">
        <v>4860</v>
      </c>
      <c r="D546" t="s">
        <v>4861</v>
      </c>
      <c r="E546" s="2" t="s">
        <v>4862</v>
      </c>
      <c r="H546" s="3">
        <v>2000000</v>
      </c>
      <c r="I546" s="3">
        <v>16500000</v>
      </c>
      <c r="J546" s="3">
        <v>35000000</v>
      </c>
      <c r="K546" s="3">
        <v>15000000</v>
      </c>
      <c r="L546" s="3">
        <v>80000000</v>
      </c>
      <c r="M546" s="3">
        <v>100000000</v>
      </c>
      <c r="P546" s="3">
        <v>10000000</v>
      </c>
      <c r="Q546" s="3">
        <v>110055000</v>
      </c>
      <c r="R546" s="3">
        <v>350000000</v>
      </c>
      <c r="S546" s="3">
        <v>225000000</v>
      </c>
      <c r="T546" s="3">
        <v>400000000</v>
      </c>
      <c r="U546" s="3">
        <v>600000000</v>
      </c>
      <c r="X546" s="2" t="s">
        <v>4863</v>
      </c>
      <c r="Y546" s="2" t="s">
        <v>4864</v>
      </c>
      <c r="Z546" s="2" t="s">
        <v>4865</v>
      </c>
      <c r="AA546" s="2" t="s">
        <v>4866</v>
      </c>
      <c r="AB546" s="2" t="s">
        <v>4867</v>
      </c>
      <c r="AC546" s="2" t="s">
        <v>4868</v>
      </c>
      <c r="AF546">
        <v>2015</v>
      </c>
      <c r="AG546">
        <v>2015</v>
      </c>
      <c r="AH546">
        <v>2016</v>
      </c>
      <c r="AI546">
        <v>2016</v>
      </c>
      <c r="AJ546">
        <v>2017</v>
      </c>
      <c r="AK546">
        <v>2018</v>
      </c>
      <c r="AL546" s="3">
        <v>700000000</v>
      </c>
      <c r="AM546" t="s">
        <v>1487</v>
      </c>
      <c r="AN546" s="1">
        <v>44585</v>
      </c>
      <c r="AO546" s="3">
        <v>10700000000</v>
      </c>
      <c r="AR546">
        <v>11494.26</v>
      </c>
      <c r="AS546">
        <v>18430.8</v>
      </c>
      <c r="AT546">
        <v>4575.6000000000004</v>
      </c>
      <c r="AU546">
        <v>22488.17</v>
      </c>
      <c r="AV546">
        <v>2183.69</v>
      </c>
      <c r="AW546">
        <v>0</v>
      </c>
      <c r="AZ546">
        <v>104</v>
      </c>
      <c r="BA546">
        <v>148</v>
      </c>
      <c r="BB546">
        <v>134</v>
      </c>
      <c r="BC546">
        <v>16</v>
      </c>
      <c r="BD546">
        <v>27</v>
      </c>
      <c r="BE546">
        <v>27</v>
      </c>
      <c r="BH546">
        <v>97.21</v>
      </c>
      <c r="BI546">
        <v>89.64</v>
      </c>
      <c r="BJ546">
        <v>77.23</v>
      </c>
      <c r="BK546">
        <v>93.83</v>
      </c>
      <c r="BL546">
        <v>74.510000000000005</v>
      </c>
      <c r="BM546">
        <v>44.68</v>
      </c>
      <c r="BN546" t="s">
        <v>101</v>
      </c>
      <c r="BO546">
        <v>68.819999999999993</v>
      </c>
      <c r="BP546" s="3">
        <v>3576500000</v>
      </c>
      <c r="BR546" s="20">
        <v>62</v>
      </c>
      <c r="BS546" s="20">
        <v>228</v>
      </c>
      <c r="BT546" s="20">
        <v>245</v>
      </c>
      <c r="BU546" s="20">
        <v>253</v>
      </c>
      <c r="BV546" s="20">
        <v>254</v>
      </c>
      <c r="BW546" s="20">
        <v>2426</v>
      </c>
      <c r="BX546" s="22">
        <v>59172.52</v>
      </c>
      <c r="BY546">
        <v>129</v>
      </c>
      <c r="BZ546">
        <v>90.98</v>
      </c>
      <c r="CA546">
        <v>5.45</v>
      </c>
      <c r="CB546">
        <v>5.45</v>
      </c>
      <c r="CC546">
        <v>97.22</v>
      </c>
    </row>
    <row r="547" spans="1:81" ht="68" x14ac:dyDescent="0.2">
      <c r="A547" t="s">
        <v>4869</v>
      </c>
      <c r="B547" t="s">
        <v>4870</v>
      </c>
      <c r="C547" t="s">
        <v>4871</v>
      </c>
      <c r="D547" t="s">
        <v>4872</v>
      </c>
      <c r="E547" s="2" t="s">
        <v>4873</v>
      </c>
      <c r="G547" s="3">
        <v>2700000</v>
      </c>
      <c r="H547" s="3">
        <v>12000000</v>
      </c>
      <c r="I547" s="3">
        <v>30000000</v>
      </c>
      <c r="J547" s="3">
        <v>15000000</v>
      </c>
      <c r="O547" s="3">
        <v>27000000</v>
      </c>
      <c r="P547" s="3">
        <v>60000000</v>
      </c>
      <c r="Q547" s="3">
        <v>200100000</v>
      </c>
      <c r="R547" s="3">
        <v>150000000</v>
      </c>
      <c r="W547" s="2" t="s">
        <v>4874</v>
      </c>
      <c r="X547" s="2" t="s">
        <v>4875</v>
      </c>
      <c r="Y547" s="2" t="s">
        <v>4876</v>
      </c>
      <c r="Z547" s="2" t="s">
        <v>4877</v>
      </c>
      <c r="AE547">
        <v>2013</v>
      </c>
      <c r="AF547">
        <v>2014</v>
      </c>
      <c r="AG547">
        <v>2015</v>
      </c>
      <c r="AH547">
        <v>2017</v>
      </c>
      <c r="AL547" s="3">
        <v>15000000</v>
      </c>
      <c r="AM547" t="s">
        <v>90</v>
      </c>
      <c r="AN547" s="1">
        <v>43034</v>
      </c>
      <c r="AQ547">
        <v>149.91999999999999</v>
      </c>
      <c r="AR547">
        <v>4969.38</v>
      </c>
      <c r="AS547">
        <v>51769.77</v>
      </c>
      <c r="AT547">
        <v>0</v>
      </c>
      <c r="AY547">
        <v>959</v>
      </c>
      <c r="AZ547">
        <v>151</v>
      </c>
      <c r="BA547">
        <v>75</v>
      </c>
      <c r="BB547">
        <v>349</v>
      </c>
      <c r="BG547">
        <v>86.71</v>
      </c>
      <c r="BH547">
        <v>94.56</v>
      </c>
      <c r="BI547">
        <v>94.79</v>
      </c>
      <c r="BJ547">
        <v>50.64</v>
      </c>
      <c r="BP547" s="3">
        <v>59700000</v>
      </c>
      <c r="BQ547" s="20">
        <v>309</v>
      </c>
      <c r="BR547" s="20">
        <v>324</v>
      </c>
      <c r="BS547" s="20">
        <v>777</v>
      </c>
      <c r="BW547" s="20">
        <v>777</v>
      </c>
      <c r="BX547" s="22">
        <v>56889.07</v>
      </c>
      <c r="BY547">
        <v>130</v>
      </c>
      <c r="BZ547">
        <v>90.91</v>
      </c>
      <c r="CA547">
        <v>0.75</v>
      </c>
      <c r="CB547">
        <v>0.75</v>
      </c>
      <c r="CC547">
        <v>0</v>
      </c>
    </row>
    <row r="548" spans="1:81" ht="34" x14ac:dyDescent="0.2">
      <c r="A548" t="s">
        <v>4878</v>
      </c>
      <c r="B548" t="s">
        <v>4879</v>
      </c>
      <c r="C548" t="s">
        <v>4880</v>
      </c>
      <c r="D548" t="s">
        <v>4881</v>
      </c>
      <c r="E548" s="2" t="s">
        <v>4882</v>
      </c>
      <c r="H548" s="3">
        <v>4000000</v>
      </c>
      <c r="I548" s="3">
        <v>20000000</v>
      </c>
      <c r="J548" s="3">
        <v>30000000</v>
      </c>
      <c r="K548" s="3">
        <v>55000000</v>
      </c>
      <c r="P548" s="3">
        <v>20000000</v>
      </c>
      <c r="Q548" s="3">
        <v>133400000</v>
      </c>
      <c r="R548" s="3">
        <v>300000000</v>
      </c>
      <c r="S548" s="3">
        <v>825000000</v>
      </c>
      <c r="X548" s="2" t="s">
        <v>4883</v>
      </c>
      <c r="Y548" s="2" t="s">
        <v>3979</v>
      </c>
      <c r="Z548" s="2" t="s">
        <v>4884</v>
      </c>
      <c r="AA548" s="2" t="s">
        <v>4885</v>
      </c>
      <c r="AF548">
        <v>2014</v>
      </c>
      <c r="AG548">
        <v>2015</v>
      </c>
      <c r="AH548">
        <v>2017</v>
      </c>
      <c r="AI548">
        <v>2020</v>
      </c>
      <c r="AL548" s="3">
        <v>50000000</v>
      </c>
      <c r="AM548" t="s">
        <v>114</v>
      </c>
      <c r="AN548" s="1">
        <v>43922</v>
      </c>
      <c r="AO548" s="3">
        <v>825000000</v>
      </c>
      <c r="AR548">
        <v>0</v>
      </c>
      <c r="AS548">
        <v>86.01</v>
      </c>
      <c r="AT548">
        <v>173</v>
      </c>
      <c r="AU548">
        <v>56452.08</v>
      </c>
      <c r="AZ548">
        <v>1061</v>
      </c>
      <c r="BA548">
        <v>466</v>
      </c>
      <c r="BB548">
        <v>295</v>
      </c>
      <c r="BC548">
        <v>34</v>
      </c>
      <c r="BH548">
        <v>61.58</v>
      </c>
      <c r="BI548">
        <v>67.23</v>
      </c>
      <c r="BJ548">
        <v>58.3</v>
      </c>
      <c r="BK548">
        <v>89.62</v>
      </c>
      <c r="BO548">
        <v>5.19</v>
      </c>
      <c r="BP548" s="3">
        <v>185501306</v>
      </c>
      <c r="BR548" s="20">
        <v>413</v>
      </c>
      <c r="BS548" s="20">
        <v>768</v>
      </c>
      <c r="BT548" s="20">
        <v>947</v>
      </c>
      <c r="BW548" s="20">
        <v>1715</v>
      </c>
      <c r="BX548" s="22">
        <v>56711.09</v>
      </c>
      <c r="BY548">
        <v>131</v>
      </c>
      <c r="BZ548">
        <v>90.84</v>
      </c>
      <c r="CA548">
        <v>6.18</v>
      </c>
      <c r="CB548">
        <v>2.25</v>
      </c>
      <c r="CC548">
        <v>6.18</v>
      </c>
    </row>
    <row r="549" spans="1:81" ht="17" x14ac:dyDescent="0.2">
      <c r="A549" t="s">
        <v>4886</v>
      </c>
      <c r="B549" t="s">
        <v>4887</v>
      </c>
      <c r="C549" t="s">
        <v>4888</v>
      </c>
      <c r="E549" s="2" t="s">
        <v>4889</v>
      </c>
      <c r="H549" s="3">
        <v>3000000</v>
      </c>
      <c r="I549" s="3">
        <v>10000000</v>
      </c>
      <c r="P549" s="3">
        <v>15000000</v>
      </c>
      <c r="Q549" s="3">
        <v>66700000</v>
      </c>
      <c r="X549" s="2" t="s">
        <v>2499</v>
      </c>
      <c r="Y549" s="2" t="s">
        <v>2652</v>
      </c>
      <c r="Z549" s="2" t="s">
        <v>2500</v>
      </c>
      <c r="AF549">
        <v>2014</v>
      </c>
      <c r="AG549">
        <v>2015</v>
      </c>
      <c r="AH549">
        <v>2015</v>
      </c>
      <c r="AM549" t="s">
        <v>90</v>
      </c>
      <c r="AN549" s="1">
        <v>42107</v>
      </c>
      <c r="AR549">
        <v>0</v>
      </c>
      <c r="AS549">
        <v>0</v>
      </c>
      <c r="AT549">
        <v>55439.46</v>
      </c>
      <c r="AZ549">
        <v>1061</v>
      </c>
      <c r="BA549">
        <v>647</v>
      </c>
      <c r="BB549">
        <v>20</v>
      </c>
      <c r="BH549">
        <v>61.58</v>
      </c>
      <c r="BI549">
        <v>54.47</v>
      </c>
      <c r="BJ549">
        <v>97.08</v>
      </c>
      <c r="BP549" s="3">
        <v>13000000</v>
      </c>
      <c r="BR549" s="20">
        <v>242</v>
      </c>
      <c r="BS549" s="20">
        <v>74</v>
      </c>
      <c r="BW549" s="20">
        <v>74</v>
      </c>
      <c r="BX549" s="22">
        <v>55439.46</v>
      </c>
      <c r="BY549">
        <v>132</v>
      </c>
      <c r="BZ549">
        <v>90.77</v>
      </c>
      <c r="CA549">
        <v>0</v>
      </c>
      <c r="CB549">
        <v>0</v>
      </c>
      <c r="CC549">
        <v>0</v>
      </c>
    </row>
    <row r="550" spans="1:81" ht="51" x14ac:dyDescent="0.2">
      <c r="A550" t="s">
        <v>4890</v>
      </c>
      <c r="B550" t="s">
        <v>4891</v>
      </c>
      <c r="C550" t="s">
        <v>4892</v>
      </c>
      <c r="D550" t="s">
        <v>4893</v>
      </c>
      <c r="E550" s="2" t="s">
        <v>4894</v>
      </c>
      <c r="G550" s="3">
        <v>2000000</v>
      </c>
      <c r="H550" s="3">
        <v>16000000</v>
      </c>
      <c r="I550" s="3">
        <v>30000000</v>
      </c>
      <c r="J550" s="3">
        <v>48000000</v>
      </c>
      <c r="K550" s="3">
        <v>81500000</v>
      </c>
      <c r="L550" s="3">
        <v>103000000</v>
      </c>
      <c r="O550" s="3">
        <v>20000000</v>
      </c>
      <c r="P550" s="3">
        <v>80000000</v>
      </c>
      <c r="Q550" s="3">
        <v>200100000</v>
      </c>
      <c r="R550" s="3">
        <v>480000000</v>
      </c>
      <c r="S550" s="3">
        <v>850000000</v>
      </c>
      <c r="T550" s="3">
        <v>1600000000</v>
      </c>
      <c r="W550" s="2" t="s">
        <v>4895</v>
      </c>
      <c r="X550" s="2" t="s">
        <v>4896</v>
      </c>
      <c r="Y550" s="2" t="s">
        <v>4897</v>
      </c>
      <c r="Z550" s="2" t="s">
        <v>4898</v>
      </c>
      <c r="AA550" s="2" t="s">
        <v>4899</v>
      </c>
      <c r="AB550" s="2" t="s">
        <v>4900</v>
      </c>
      <c r="AE550">
        <v>2013</v>
      </c>
      <c r="AF550">
        <v>2013</v>
      </c>
      <c r="AG550">
        <v>2015</v>
      </c>
      <c r="AH550">
        <v>2016</v>
      </c>
      <c r="AI550">
        <v>2017</v>
      </c>
      <c r="AJ550">
        <v>2018</v>
      </c>
      <c r="AL550" s="3">
        <v>103000000</v>
      </c>
      <c r="AM550" t="s">
        <v>92</v>
      </c>
      <c r="AN550" s="1">
        <v>43440</v>
      </c>
      <c r="AO550" s="3">
        <v>2600000000</v>
      </c>
      <c r="AQ550">
        <v>143.91999999999999</v>
      </c>
      <c r="AR550">
        <v>2760.55</v>
      </c>
      <c r="AS550">
        <v>4880.42</v>
      </c>
      <c r="AT550">
        <v>20770.57</v>
      </c>
      <c r="AU550">
        <v>18803.2</v>
      </c>
      <c r="AV550">
        <v>7706</v>
      </c>
      <c r="AY550">
        <v>976</v>
      </c>
      <c r="AZ550">
        <v>148</v>
      </c>
      <c r="BA550">
        <v>249</v>
      </c>
      <c r="BB550">
        <v>49</v>
      </c>
      <c r="BC550">
        <v>31</v>
      </c>
      <c r="BD550">
        <v>18</v>
      </c>
      <c r="BG550">
        <v>86.48</v>
      </c>
      <c r="BH550">
        <v>92.68</v>
      </c>
      <c r="BI550">
        <v>82.52</v>
      </c>
      <c r="BJ550">
        <v>91.78</v>
      </c>
      <c r="BK550">
        <v>89.13</v>
      </c>
      <c r="BL550">
        <v>87.86</v>
      </c>
      <c r="BN550" t="s">
        <v>133</v>
      </c>
      <c r="BO550">
        <v>10.37</v>
      </c>
      <c r="BP550" s="3">
        <v>280500000</v>
      </c>
      <c r="BQ550" s="20">
        <v>160</v>
      </c>
      <c r="BR550" s="20">
        <v>575</v>
      </c>
      <c r="BS550" s="20">
        <v>309</v>
      </c>
      <c r="BT550" s="20">
        <v>441</v>
      </c>
      <c r="BU550" s="20">
        <v>616</v>
      </c>
      <c r="BW550" s="20">
        <v>1366</v>
      </c>
      <c r="BX550" s="22">
        <v>55064.66</v>
      </c>
      <c r="BY550">
        <v>133</v>
      </c>
      <c r="BZ550">
        <v>90.7</v>
      </c>
      <c r="CA550">
        <v>8</v>
      </c>
      <c r="CB550">
        <v>4.25</v>
      </c>
      <c r="CC550">
        <v>12.99</v>
      </c>
    </row>
    <row r="551" spans="1:81" ht="68" x14ac:dyDescent="0.2">
      <c r="A551" t="s">
        <v>4901</v>
      </c>
      <c r="B551" t="s">
        <v>4902</v>
      </c>
      <c r="C551" t="s">
        <v>4903</v>
      </c>
      <c r="D551" t="s">
        <v>4904</v>
      </c>
      <c r="E551" s="2" t="s">
        <v>4905</v>
      </c>
      <c r="H551" s="3">
        <v>3400000</v>
      </c>
      <c r="I551" s="3">
        <v>15500000</v>
      </c>
      <c r="P551" s="3">
        <v>17000000</v>
      </c>
      <c r="Q551" s="3">
        <v>103385000</v>
      </c>
      <c r="X551" s="2" t="s">
        <v>4906</v>
      </c>
      <c r="Y551" s="2" t="s">
        <v>4907</v>
      </c>
      <c r="AF551">
        <v>2014</v>
      </c>
      <c r="AG551">
        <v>2015</v>
      </c>
      <c r="AL551" s="3">
        <v>15500000</v>
      </c>
      <c r="AM551" t="s">
        <v>89</v>
      </c>
      <c r="AN551" s="1">
        <v>42264</v>
      </c>
      <c r="AR551">
        <v>14225.23</v>
      </c>
      <c r="AS551">
        <v>40605.17</v>
      </c>
      <c r="AZ551">
        <v>73</v>
      </c>
      <c r="BA551">
        <v>87</v>
      </c>
      <c r="BH551">
        <v>97.39</v>
      </c>
      <c r="BI551">
        <v>93.94</v>
      </c>
      <c r="BP551" s="3">
        <v>18900000</v>
      </c>
      <c r="BR551" s="20">
        <v>624</v>
      </c>
      <c r="BW551" s="20">
        <v>0</v>
      </c>
      <c r="BX551" s="22">
        <v>54830.400000000001</v>
      </c>
      <c r="BY551">
        <v>134</v>
      </c>
      <c r="BZ551">
        <v>90.63</v>
      </c>
      <c r="CC551">
        <v>0</v>
      </c>
    </row>
    <row r="552" spans="1:81" ht="51" x14ac:dyDescent="0.2">
      <c r="A552" t="s">
        <v>4908</v>
      </c>
      <c r="B552" t="s">
        <v>4909</v>
      </c>
      <c r="C552" t="s">
        <v>4910</v>
      </c>
      <c r="D552" t="s">
        <v>4911</v>
      </c>
      <c r="E552" s="2" t="s">
        <v>4912</v>
      </c>
      <c r="H552" s="3">
        <v>7000000</v>
      </c>
      <c r="I552" s="3">
        <v>13000000</v>
      </c>
      <c r="J552" s="3">
        <v>25000000</v>
      </c>
      <c r="P552" s="3">
        <v>35000000</v>
      </c>
      <c r="Q552" s="3">
        <v>86710000</v>
      </c>
      <c r="R552" s="3">
        <v>250000000</v>
      </c>
      <c r="V552" s="2" t="s">
        <v>821</v>
      </c>
      <c r="W552" s="2" t="s">
        <v>4913</v>
      </c>
      <c r="X552" s="2" t="s">
        <v>4914</v>
      </c>
      <c r="Y552" s="2" t="s">
        <v>4915</v>
      </c>
      <c r="Z552" s="2" t="s">
        <v>4916</v>
      </c>
      <c r="AD552">
        <v>2014</v>
      </c>
      <c r="AE552">
        <v>2014</v>
      </c>
      <c r="AF552">
        <v>2014</v>
      </c>
      <c r="AG552">
        <v>2015</v>
      </c>
      <c r="AH552">
        <v>2017</v>
      </c>
      <c r="AL552" s="3">
        <v>38000000</v>
      </c>
      <c r="AM552" t="s">
        <v>114</v>
      </c>
      <c r="AN552" s="1">
        <v>42829</v>
      </c>
      <c r="AO552" s="3">
        <v>250000000</v>
      </c>
      <c r="AP552">
        <v>490.69</v>
      </c>
      <c r="AQ552">
        <v>187.34</v>
      </c>
      <c r="AR552">
        <v>19361.810000000001</v>
      </c>
      <c r="AS552">
        <v>20837.669999999998</v>
      </c>
      <c r="AT552">
        <v>12772.14</v>
      </c>
      <c r="AX552">
        <v>36</v>
      </c>
      <c r="AY552">
        <v>1094</v>
      </c>
      <c r="AZ552">
        <v>17</v>
      </c>
      <c r="BA552">
        <v>140</v>
      </c>
      <c r="BB552">
        <v>81</v>
      </c>
      <c r="BF552">
        <v>96.19</v>
      </c>
      <c r="BG552">
        <v>87.22</v>
      </c>
      <c r="BH552">
        <v>99.42</v>
      </c>
      <c r="BI552">
        <v>90.2</v>
      </c>
      <c r="BJ552">
        <v>88.65</v>
      </c>
      <c r="BO552">
        <v>2.59</v>
      </c>
      <c r="BP552" s="3">
        <v>125000000</v>
      </c>
      <c r="BQ552" s="20">
        <v>146</v>
      </c>
      <c r="BR552" s="20">
        <v>414</v>
      </c>
      <c r="BS552" s="20">
        <v>532</v>
      </c>
      <c r="BW552" s="20">
        <v>532</v>
      </c>
      <c r="BX552" s="22">
        <v>53649.65</v>
      </c>
      <c r="BY552">
        <v>135</v>
      </c>
      <c r="BZ552">
        <v>90.56</v>
      </c>
      <c r="CA552">
        <v>2.88</v>
      </c>
      <c r="CB552">
        <v>2.88</v>
      </c>
      <c r="CC552">
        <v>2.88</v>
      </c>
    </row>
    <row r="553" spans="1:81" ht="51" x14ac:dyDescent="0.2">
      <c r="A553" t="s">
        <v>4917</v>
      </c>
      <c r="B553" t="s">
        <v>4918</v>
      </c>
      <c r="C553" t="s">
        <v>4919</v>
      </c>
      <c r="D553" t="s">
        <v>4920</v>
      </c>
      <c r="E553" s="2" t="s">
        <v>4921</v>
      </c>
      <c r="H553" s="3">
        <v>4500000</v>
      </c>
      <c r="I553" s="3">
        <v>6699997</v>
      </c>
      <c r="J553" s="3">
        <v>34000000</v>
      </c>
      <c r="K553" s="3">
        <v>139000000</v>
      </c>
      <c r="P553" s="3">
        <v>15000000</v>
      </c>
      <c r="Q553" s="3">
        <v>44688979.990000002</v>
      </c>
      <c r="R553" s="3">
        <v>340000000</v>
      </c>
      <c r="S553" s="3">
        <v>2085000000</v>
      </c>
      <c r="X553" s="2" t="s">
        <v>4922</v>
      </c>
      <c r="Y553" s="2" t="s">
        <v>4923</v>
      </c>
      <c r="Z553" s="2" t="s">
        <v>4924</v>
      </c>
      <c r="AA553" s="2" t="s">
        <v>4925</v>
      </c>
      <c r="AF553">
        <v>2013</v>
      </c>
      <c r="AG553">
        <v>2015</v>
      </c>
      <c r="AH553">
        <v>2017</v>
      </c>
      <c r="AI553">
        <v>2021</v>
      </c>
      <c r="AL553" s="3">
        <v>275000000</v>
      </c>
      <c r="AM553" t="s">
        <v>355</v>
      </c>
      <c r="AN553" s="1">
        <v>44305</v>
      </c>
      <c r="AO553" s="3">
        <v>3240000000</v>
      </c>
      <c r="AR553">
        <v>2181.48</v>
      </c>
      <c r="AS553">
        <v>33430.57</v>
      </c>
      <c r="AT553">
        <v>1224.4100000000001</v>
      </c>
      <c r="AU553">
        <v>16350.76</v>
      </c>
      <c r="AZ553">
        <v>177</v>
      </c>
      <c r="BA553">
        <v>101</v>
      </c>
      <c r="BB553">
        <v>217</v>
      </c>
      <c r="BC553">
        <v>245</v>
      </c>
      <c r="BH553">
        <v>91.24</v>
      </c>
      <c r="BI553">
        <v>92.95</v>
      </c>
      <c r="BJ553">
        <v>69.36</v>
      </c>
      <c r="BK553">
        <v>54.48</v>
      </c>
      <c r="BN553" t="s">
        <v>178</v>
      </c>
      <c r="BO553">
        <v>60.9</v>
      </c>
      <c r="BP553" s="3">
        <v>600114997</v>
      </c>
      <c r="BR553" s="20">
        <v>668</v>
      </c>
      <c r="BS553" s="20">
        <v>879</v>
      </c>
      <c r="BT553" s="20">
        <v>1217</v>
      </c>
      <c r="BW553" s="20">
        <v>2096</v>
      </c>
      <c r="BX553" s="22">
        <v>53187.22</v>
      </c>
      <c r="BY553">
        <v>136</v>
      </c>
      <c r="BZ553">
        <v>90.49</v>
      </c>
      <c r="CA553">
        <v>7.61</v>
      </c>
      <c r="CB553">
        <v>7.61</v>
      </c>
      <c r="CC553">
        <v>72.5</v>
      </c>
    </row>
    <row r="554" spans="1:81" ht="34" x14ac:dyDescent="0.2">
      <c r="A554" t="s">
        <v>4926</v>
      </c>
      <c r="B554" t="s">
        <v>4927</v>
      </c>
      <c r="C554" t="s">
        <v>4928</v>
      </c>
      <c r="D554" t="s">
        <v>4929</v>
      </c>
      <c r="E554" s="2" t="s">
        <v>4930</v>
      </c>
      <c r="F554" s="3">
        <v>118000</v>
      </c>
      <c r="H554" s="3">
        <v>4800000</v>
      </c>
      <c r="I554" s="3">
        <v>11600000</v>
      </c>
      <c r="J554" s="3">
        <v>29000000</v>
      </c>
      <c r="K554" s="3">
        <v>47000000</v>
      </c>
      <c r="N554" s="3">
        <v>2360000</v>
      </c>
      <c r="P554" s="3">
        <v>24000000</v>
      </c>
      <c r="Q554" s="3">
        <v>77372000</v>
      </c>
      <c r="R554" s="3">
        <v>290000000</v>
      </c>
      <c r="S554" s="3">
        <v>705000000</v>
      </c>
      <c r="V554" s="2" t="s">
        <v>4048</v>
      </c>
      <c r="X554" s="2" t="s">
        <v>4931</v>
      </c>
      <c r="Y554" s="2" t="s">
        <v>4932</v>
      </c>
      <c r="Z554" s="2" t="s">
        <v>4933</v>
      </c>
      <c r="AA554" s="2" t="s">
        <v>4934</v>
      </c>
      <c r="AD554">
        <v>2012</v>
      </c>
      <c r="AF554">
        <v>2014</v>
      </c>
      <c r="AG554">
        <v>2015</v>
      </c>
      <c r="AH554">
        <v>2016</v>
      </c>
      <c r="AI554">
        <v>2017</v>
      </c>
      <c r="AL554" s="3">
        <v>27000000</v>
      </c>
      <c r="AM554" t="s">
        <v>91</v>
      </c>
      <c r="AN554" s="1">
        <v>43881</v>
      </c>
      <c r="AP554">
        <v>461.58</v>
      </c>
      <c r="AR554">
        <v>860.26</v>
      </c>
      <c r="AS554">
        <v>30090.51</v>
      </c>
      <c r="AT554">
        <v>13411.29</v>
      </c>
      <c r="AU554">
        <v>7982.96</v>
      </c>
      <c r="AX554">
        <v>25</v>
      </c>
      <c r="AZ554">
        <v>431</v>
      </c>
      <c r="BA554">
        <v>107</v>
      </c>
      <c r="BB554">
        <v>72</v>
      </c>
      <c r="BC554">
        <v>57</v>
      </c>
      <c r="BF554">
        <v>93.3</v>
      </c>
      <c r="BH554">
        <v>84.41</v>
      </c>
      <c r="BI554">
        <v>92.53</v>
      </c>
      <c r="BJ554">
        <v>87.84</v>
      </c>
      <c r="BK554">
        <v>79.709999999999994</v>
      </c>
      <c r="BP554" s="3">
        <v>131222867</v>
      </c>
      <c r="BR554" s="20">
        <v>373</v>
      </c>
      <c r="BS554" s="20">
        <v>440</v>
      </c>
      <c r="BT554" s="20">
        <v>386</v>
      </c>
      <c r="BW554" s="20">
        <v>1660</v>
      </c>
      <c r="BX554" s="22">
        <v>52806.6</v>
      </c>
      <c r="BY554">
        <v>137</v>
      </c>
      <c r="BZ554">
        <v>90.42</v>
      </c>
      <c r="CA554">
        <v>9.11</v>
      </c>
      <c r="CB554">
        <v>9.11</v>
      </c>
      <c r="CC554">
        <v>0</v>
      </c>
    </row>
    <row r="555" spans="1:81" ht="34" x14ac:dyDescent="0.2">
      <c r="A555" t="s">
        <v>4935</v>
      </c>
      <c r="B555" t="s">
        <v>4936</v>
      </c>
      <c r="C555" t="s">
        <v>4937</v>
      </c>
      <c r="D555" t="s">
        <v>4938</v>
      </c>
      <c r="E555" s="2" t="s">
        <v>4939</v>
      </c>
      <c r="H555" s="3">
        <v>5500000</v>
      </c>
      <c r="I555" s="3">
        <v>9000000</v>
      </c>
      <c r="P555" s="3">
        <v>27500000</v>
      </c>
      <c r="Q555" s="3">
        <v>60030000</v>
      </c>
      <c r="X555" s="2" t="s">
        <v>4940</v>
      </c>
      <c r="Y555" s="2" t="s">
        <v>4941</v>
      </c>
      <c r="AF555">
        <v>2014</v>
      </c>
      <c r="AG555">
        <v>2015</v>
      </c>
      <c r="AL555" s="3">
        <v>9000000</v>
      </c>
      <c r="AM555" t="s">
        <v>89</v>
      </c>
      <c r="AN555" s="1">
        <v>42110</v>
      </c>
      <c r="AR555">
        <v>7026.17</v>
      </c>
      <c r="AS555">
        <v>45182</v>
      </c>
      <c r="AZ555">
        <v>131</v>
      </c>
      <c r="BA555">
        <v>81</v>
      </c>
      <c r="BH555">
        <v>95.29</v>
      </c>
      <c r="BI555">
        <v>94.36</v>
      </c>
      <c r="BP555" s="3">
        <v>15700000</v>
      </c>
      <c r="BR555" s="20">
        <v>372</v>
      </c>
      <c r="BW555" s="20">
        <v>0</v>
      </c>
      <c r="BX555" s="22">
        <v>52208.17</v>
      </c>
      <c r="BY555">
        <v>138</v>
      </c>
      <c r="BZ555">
        <v>90.35</v>
      </c>
      <c r="CC555">
        <v>0</v>
      </c>
    </row>
    <row r="556" spans="1:81" ht="51" x14ac:dyDescent="0.2">
      <c r="A556" t="s">
        <v>4942</v>
      </c>
      <c r="B556" t="s">
        <v>4943</v>
      </c>
      <c r="C556" t="s">
        <v>4944</v>
      </c>
      <c r="D556" t="s">
        <v>4945</v>
      </c>
      <c r="E556" s="2" t="s">
        <v>4946</v>
      </c>
      <c r="G556" s="3">
        <v>1500000</v>
      </c>
      <c r="H556" s="3">
        <v>10000000</v>
      </c>
      <c r="I556" s="3">
        <v>20000000</v>
      </c>
      <c r="O556" s="3">
        <v>15000000</v>
      </c>
      <c r="P556" s="3">
        <v>50000000</v>
      </c>
      <c r="Q556" s="3">
        <v>133400000</v>
      </c>
      <c r="W556" s="2" t="s">
        <v>4947</v>
      </c>
      <c r="X556" s="2" t="s">
        <v>4948</v>
      </c>
      <c r="Y556" s="2" t="s">
        <v>4949</v>
      </c>
      <c r="AE556">
        <v>2012</v>
      </c>
      <c r="AF556">
        <v>2014</v>
      </c>
      <c r="AG556">
        <v>2015</v>
      </c>
      <c r="AL556" s="3">
        <v>20000000</v>
      </c>
      <c r="AM556" t="s">
        <v>89</v>
      </c>
      <c r="AN556" s="1">
        <v>42292</v>
      </c>
      <c r="AQ556">
        <v>1302.8</v>
      </c>
      <c r="AR556">
        <v>8069.8</v>
      </c>
      <c r="AS556">
        <v>42438.42</v>
      </c>
      <c r="AY556">
        <v>201</v>
      </c>
      <c r="AZ556">
        <v>126</v>
      </c>
      <c r="BA556">
        <v>85</v>
      </c>
      <c r="BG556">
        <v>96.1</v>
      </c>
      <c r="BH556">
        <v>95.47</v>
      </c>
      <c r="BI556">
        <v>94.08</v>
      </c>
      <c r="BP556" s="3">
        <v>31500000</v>
      </c>
      <c r="BQ556" s="20">
        <v>633</v>
      </c>
      <c r="BR556" s="20">
        <v>395</v>
      </c>
      <c r="BW556" s="20">
        <v>0</v>
      </c>
      <c r="BX556" s="22">
        <v>51811.02</v>
      </c>
      <c r="BY556">
        <v>139</v>
      </c>
      <c r="BZ556">
        <v>90.27</v>
      </c>
      <c r="CC556">
        <v>0</v>
      </c>
    </row>
    <row r="557" spans="1:81" ht="34" x14ac:dyDescent="0.2">
      <c r="A557" t="s">
        <v>4950</v>
      </c>
      <c r="B557" t="s">
        <v>4951</v>
      </c>
      <c r="C557" t="s">
        <v>4952</v>
      </c>
      <c r="D557" t="s">
        <v>4953</v>
      </c>
      <c r="E557" s="2" t="s">
        <v>4954</v>
      </c>
      <c r="G557" s="3">
        <v>1673390</v>
      </c>
      <c r="H557" s="3">
        <v>1312743</v>
      </c>
      <c r="I557" s="3">
        <v>23000000</v>
      </c>
      <c r="J557" s="3">
        <v>50000000</v>
      </c>
      <c r="K557" s="3">
        <v>58000000</v>
      </c>
      <c r="L557" s="3">
        <v>100000000</v>
      </c>
      <c r="M557" s="3">
        <v>112500000</v>
      </c>
      <c r="O557" s="3">
        <v>16733900</v>
      </c>
      <c r="P557" s="3">
        <v>6563715</v>
      </c>
      <c r="Q557" s="3">
        <v>153410000</v>
      </c>
      <c r="R557" s="3">
        <v>650000000</v>
      </c>
      <c r="S557" s="3">
        <v>395935981</v>
      </c>
      <c r="T557" s="3">
        <v>1000000000</v>
      </c>
      <c r="U557" s="3">
        <v>2360000000</v>
      </c>
      <c r="W557" s="2" t="s">
        <v>4955</v>
      </c>
      <c r="X557" s="2" t="s">
        <v>4956</v>
      </c>
      <c r="Y557" s="2" t="s">
        <v>4957</v>
      </c>
      <c r="Z557" s="2" t="s">
        <v>4958</v>
      </c>
      <c r="AA557" s="2" t="s">
        <v>4958</v>
      </c>
      <c r="AB557" s="2" t="s">
        <v>4959</v>
      </c>
      <c r="AC557" s="2" t="s">
        <v>4960</v>
      </c>
      <c r="AE557">
        <v>2009</v>
      </c>
      <c r="AF557">
        <v>2012</v>
      </c>
      <c r="AG557">
        <v>2015</v>
      </c>
      <c r="AH557">
        <v>2017</v>
      </c>
      <c r="AI557">
        <v>2017</v>
      </c>
      <c r="AJ557">
        <v>2019</v>
      </c>
      <c r="AK557">
        <v>2020</v>
      </c>
      <c r="AM557" t="s">
        <v>114</v>
      </c>
      <c r="AN557" s="1">
        <v>44509</v>
      </c>
      <c r="AO557" s="3">
        <v>5250000000</v>
      </c>
      <c r="AQ557">
        <v>0</v>
      </c>
      <c r="AR557">
        <v>0</v>
      </c>
      <c r="AS557">
        <v>11893.63</v>
      </c>
      <c r="AT557">
        <v>15467.87</v>
      </c>
      <c r="AU557">
        <v>3158.21</v>
      </c>
      <c r="AV557">
        <v>17230.7</v>
      </c>
      <c r="AW557">
        <v>3110.08</v>
      </c>
      <c r="AY557">
        <v>1</v>
      </c>
      <c r="AZ557">
        <v>654</v>
      </c>
      <c r="BA557">
        <v>176</v>
      </c>
      <c r="BB557">
        <v>72</v>
      </c>
      <c r="BC557">
        <v>73</v>
      </c>
      <c r="BD557">
        <v>18</v>
      </c>
      <c r="BE557">
        <v>15</v>
      </c>
      <c r="BG557">
        <v>100</v>
      </c>
      <c r="BH557">
        <v>59.67</v>
      </c>
      <c r="BI557">
        <v>87.67</v>
      </c>
      <c r="BJ557">
        <v>89.93</v>
      </c>
      <c r="BK557">
        <v>73.91</v>
      </c>
      <c r="BL557">
        <v>87.59</v>
      </c>
      <c r="BM557">
        <v>78.13</v>
      </c>
      <c r="BN557" t="s">
        <v>101</v>
      </c>
      <c r="BO557">
        <v>25.74</v>
      </c>
      <c r="BP557" s="3">
        <v>596486133</v>
      </c>
      <c r="BQ557" s="20">
        <v>1202</v>
      </c>
      <c r="BR557" s="20">
        <v>1259</v>
      </c>
      <c r="BS557" s="20">
        <v>478</v>
      </c>
      <c r="BT557" s="20">
        <v>342</v>
      </c>
      <c r="BU557" s="20">
        <v>399</v>
      </c>
      <c r="BV557" s="20">
        <v>429</v>
      </c>
      <c r="BW557" s="20">
        <v>2234</v>
      </c>
      <c r="BX557" s="22">
        <v>50860.49</v>
      </c>
      <c r="BY557">
        <v>140</v>
      </c>
      <c r="BZ557">
        <v>90.2</v>
      </c>
      <c r="CA557">
        <v>15.38</v>
      </c>
      <c r="CB557">
        <v>2.58</v>
      </c>
      <c r="CC557">
        <v>34.22</v>
      </c>
    </row>
    <row r="558" spans="1:81" ht="51" x14ac:dyDescent="0.2">
      <c r="A558" t="s">
        <v>4961</v>
      </c>
      <c r="B558" t="s">
        <v>4962</v>
      </c>
      <c r="C558" t="s">
        <v>4963</v>
      </c>
      <c r="D558" t="s">
        <v>4964</v>
      </c>
      <c r="E558" s="2" t="s">
        <v>4965</v>
      </c>
      <c r="G558" s="3">
        <v>1200000</v>
      </c>
      <c r="H558" s="3">
        <v>6000000</v>
      </c>
      <c r="I558" s="3">
        <v>10000000</v>
      </c>
      <c r="J558" s="3">
        <v>9500000</v>
      </c>
      <c r="O558" s="3">
        <v>12000000</v>
      </c>
      <c r="P558" s="3">
        <v>30000000</v>
      </c>
      <c r="Q558" s="3">
        <v>66700000</v>
      </c>
      <c r="R558" s="3">
        <v>95000000</v>
      </c>
      <c r="W558" s="2" t="s">
        <v>4966</v>
      </c>
      <c r="X558" s="2" t="s">
        <v>4967</v>
      </c>
      <c r="Y558" s="2" t="s">
        <v>4968</v>
      </c>
      <c r="Z558" s="2" t="s">
        <v>4969</v>
      </c>
      <c r="AE558">
        <v>2012</v>
      </c>
      <c r="AF558">
        <v>2013</v>
      </c>
      <c r="AG558">
        <v>2015</v>
      </c>
      <c r="AH558">
        <v>2022</v>
      </c>
      <c r="AL558" s="3">
        <v>9500000</v>
      </c>
      <c r="AM558" t="s">
        <v>90</v>
      </c>
      <c r="AN558" s="1">
        <v>44784</v>
      </c>
      <c r="AO558" s="3">
        <v>95000000</v>
      </c>
      <c r="AQ558">
        <v>0.25</v>
      </c>
      <c r="AR558">
        <v>3198.34</v>
      </c>
      <c r="AS558">
        <v>47421.86</v>
      </c>
      <c r="AT558">
        <v>29.76</v>
      </c>
      <c r="AY558">
        <v>1308</v>
      </c>
      <c r="AZ558">
        <v>138</v>
      </c>
      <c r="BA558">
        <v>78</v>
      </c>
      <c r="BB558">
        <v>478</v>
      </c>
      <c r="BG558">
        <v>74.52</v>
      </c>
      <c r="BH558">
        <v>93.18</v>
      </c>
      <c r="BI558">
        <v>94.57</v>
      </c>
      <c r="BJ558">
        <v>42.6</v>
      </c>
      <c r="BO558">
        <v>1.28</v>
      </c>
      <c r="BP558" s="3">
        <v>39949919</v>
      </c>
      <c r="BQ558" s="20">
        <v>514</v>
      </c>
      <c r="BR558" s="20">
        <v>630</v>
      </c>
      <c r="BS558" s="20">
        <v>2653</v>
      </c>
      <c r="BW558" s="20">
        <v>2653</v>
      </c>
      <c r="BX558" s="22">
        <v>50650.21</v>
      </c>
      <c r="BY558">
        <v>141</v>
      </c>
      <c r="BZ558">
        <v>90.13</v>
      </c>
      <c r="CC558">
        <v>1.42</v>
      </c>
    </row>
    <row r="559" spans="1:81" ht="51" x14ac:dyDescent="0.2">
      <c r="A559" t="s">
        <v>4970</v>
      </c>
      <c r="B559" t="s">
        <v>4971</v>
      </c>
      <c r="C559" t="s">
        <v>4972</v>
      </c>
      <c r="D559" t="s">
        <v>4973</v>
      </c>
      <c r="E559" s="2" t="s">
        <v>4974</v>
      </c>
      <c r="H559" s="3">
        <v>22000000</v>
      </c>
      <c r="I559" s="3">
        <v>35000000</v>
      </c>
      <c r="J559" s="3">
        <v>40000000</v>
      </c>
      <c r="K559" s="3">
        <v>45000000</v>
      </c>
      <c r="P559" s="3">
        <v>110000000</v>
      </c>
      <c r="Q559" s="3">
        <v>233450000</v>
      </c>
      <c r="R559" s="3">
        <v>400000000</v>
      </c>
      <c r="S559" s="3">
        <v>675000000</v>
      </c>
      <c r="X559" s="2" t="s">
        <v>4975</v>
      </c>
      <c r="Y559" s="2" t="s">
        <v>4976</v>
      </c>
      <c r="Z559" s="2" t="s">
        <v>4977</v>
      </c>
      <c r="AA559" s="2" t="s">
        <v>4978</v>
      </c>
      <c r="AF559">
        <v>2014</v>
      </c>
      <c r="AG559">
        <v>2015</v>
      </c>
      <c r="AH559">
        <v>2015</v>
      </c>
      <c r="AI559">
        <v>2016</v>
      </c>
      <c r="AM559" t="s">
        <v>114</v>
      </c>
      <c r="AN559" s="1">
        <v>42661</v>
      </c>
      <c r="AO559" s="3">
        <v>400000000</v>
      </c>
      <c r="AR559">
        <v>1106.58</v>
      </c>
      <c r="AS559">
        <v>32555.03</v>
      </c>
      <c r="AT559">
        <v>15200.12</v>
      </c>
      <c r="AU559">
        <v>828.4</v>
      </c>
      <c r="AZ559">
        <v>392</v>
      </c>
      <c r="BA559">
        <v>103</v>
      </c>
      <c r="BB559">
        <v>83</v>
      </c>
      <c r="BC559">
        <v>76</v>
      </c>
      <c r="BH559">
        <v>85.83</v>
      </c>
      <c r="BI559">
        <v>92.81</v>
      </c>
      <c r="BJ559">
        <v>87.4</v>
      </c>
      <c r="BK559">
        <v>69.14</v>
      </c>
      <c r="BO559">
        <v>1.44</v>
      </c>
      <c r="BP559" s="3">
        <v>142000000</v>
      </c>
      <c r="BR559" s="20">
        <v>294</v>
      </c>
      <c r="BS559" s="20">
        <v>240</v>
      </c>
      <c r="BT559" s="20">
        <v>320</v>
      </c>
      <c r="BW559" s="20">
        <v>560</v>
      </c>
      <c r="BX559" s="22">
        <v>49690.13</v>
      </c>
      <c r="BY559">
        <v>142</v>
      </c>
      <c r="BZ559">
        <v>90.06</v>
      </c>
      <c r="CA559">
        <v>2.89</v>
      </c>
      <c r="CB559">
        <v>2.89</v>
      </c>
      <c r="CC559">
        <v>1.71</v>
      </c>
    </row>
    <row r="560" spans="1:81" ht="51" x14ac:dyDescent="0.2">
      <c r="A560" t="s">
        <v>4979</v>
      </c>
      <c r="B560" t="s">
        <v>4980</v>
      </c>
      <c r="C560" t="s">
        <v>4981</v>
      </c>
      <c r="D560" t="s">
        <v>4982</v>
      </c>
      <c r="E560" s="2" t="s">
        <v>4983</v>
      </c>
      <c r="H560" s="3">
        <v>8250000</v>
      </c>
      <c r="I560" s="3">
        <v>36000000</v>
      </c>
      <c r="J560" s="3">
        <v>38000000</v>
      </c>
      <c r="K560" s="3">
        <v>58000000</v>
      </c>
      <c r="L560" s="3">
        <v>200000000</v>
      </c>
      <c r="P560" s="3">
        <v>75000000</v>
      </c>
      <c r="Q560" s="3">
        <v>240120000</v>
      </c>
      <c r="R560" s="3">
        <v>380000000</v>
      </c>
      <c r="S560" s="3">
        <v>870000000</v>
      </c>
      <c r="T560" s="3">
        <v>1450000000</v>
      </c>
      <c r="X560" s="2" t="s">
        <v>4984</v>
      </c>
      <c r="Y560" s="2" t="s">
        <v>4985</v>
      </c>
      <c r="Z560" s="2" t="s">
        <v>4986</v>
      </c>
      <c r="AA560" s="2" t="s">
        <v>4987</v>
      </c>
      <c r="AB560" s="2" t="s">
        <v>4988</v>
      </c>
      <c r="AF560">
        <v>2015</v>
      </c>
      <c r="AG560">
        <v>2015</v>
      </c>
      <c r="AH560">
        <v>2017</v>
      </c>
      <c r="AI560">
        <v>2018</v>
      </c>
      <c r="AJ560">
        <v>2020</v>
      </c>
      <c r="AL560" s="3">
        <v>208000000</v>
      </c>
      <c r="AM560" t="s">
        <v>695</v>
      </c>
      <c r="AN560" s="1">
        <v>44054</v>
      </c>
      <c r="AO560" s="3">
        <v>1450000000</v>
      </c>
      <c r="AR560">
        <v>0</v>
      </c>
      <c r="AS560">
        <v>34500.39</v>
      </c>
      <c r="AT560">
        <v>0</v>
      </c>
      <c r="AU560">
        <v>0</v>
      </c>
      <c r="AV560">
        <v>14728.35</v>
      </c>
      <c r="AZ560">
        <v>1231</v>
      </c>
      <c r="BA560">
        <v>96</v>
      </c>
      <c r="BB560">
        <v>349</v>
      </c>
      <c r="BC560">
        <v>195</v>
      </c>
      <c r="BD560">
        <v>20</v>
      </c>
      <c r="BH560">
        <v>66.69</v>
      </c>
      <c r="BI560">
        <v>93.31</v>
      </c>
      <c r="BJ560">
        <v>50.64</v>
      </c>
      <c r="BK560">
        <v>44.25</v>
      </c>
      <c r="BL560">
        <v>86.81</v>
      </c>
      <c r="BN560" t="s">
        <v>101</v>
      </c>
      <c r="BO560">
        <v>4.82</v>
      </c>
      <c r="BP560" s="3">
        <v>658250000</v>
      </c>
      <c r="BR560" s="20">
        <v>242</v>
      </c>
      <c r="BS560" s="20">
        <v>547</v>
      </c>
      <c r="BT560" s="20">
        <v>505</v>
      </c>
      <c r="BU560" s="20">
        <v>693</v>
      </c>
      <c r="BW560" s="20">
        <v>1745</v>
      </c>
      <c r="BX560" s="22">
        <v>49228.74</v>
      </c>
      <c r="BY560">
        <v>143</v>
      </c>
      <c r="BZ560">
        <v>89.99</v>
      </c>
      <c r="CA560">
        <v>6.04</v>
      </c>
      <c r="CB560">
        <v>3.62</v>
      </c>
      <c r="CC560">
        <v>6.04</v>
      </c>
    </row>
    <row r="561" spans="1:81" ht="68" x14ac:dyDescent="0.2">
      <c r="A561" t="s">
        <v>4989</v>
      </c>
      <c r="B561" t="s">
        <v>4990</v>
      </c>
      <c r="C561" t="s">
        <v>4991</v>
      </c>
      <c r="D561" t="s">
        <v>4992</v>
      </c>
      <c r="E561" s="2" t="s">
        <v>4993</v>
      </c>
      <c r="G561" s="3">
        <v>1753219</v>
      </c>
      <c r="H561" s="3">
        <v>6400000</v>
      </c>
      <c r="I561" s="3">
        <v>11100000</v>
      </c>
      <c r="O561" s="3">
        <v>17532190</v>
      </c>
      <c r="P561" s="3">
        <v>32000000</v>
      </c>
      <c r="Q561" s="3">
        <v>74037000</v>
      </c>
      <c r="W561" s="2" t="s">
        <v>4994</v>
      </c>
      <c r="X561" s="2" t="s">
        <v>4995</v>
      </c>
      <c r="Y561" s="2" t="s">
        <v>4996</v>
      </c>
      <c r="AE561">
        <v>2013</v>
      </c>
      <c r="AF561">
        <v>2014</v>
      </c>
      <c r="AG561">
        <v>2015</v>
      </c>
      <c r="AL561" s="3">
        <v>11100000</v>
      </c>
      <c r="AM561" t="s">
        <v>89</v>
      </c>
      <c r="AN561" s="1">
        <v>42062</v>
      </c>
      <c r="AQ561">
        <v>68.37</v>
      </c>
      <c r="AR561">
        <v>12137.68</v>
      </c>
      <c r="AS561">
        <v>36037.65</v>
      </c>
      <c r="AY561">
        <v>1052</v>
      </c>
      <c r="AZ561">
        <v>83</v>
      </c>
      <c r="BA561">
        <v>92</v>
      </c>
      <c r="BG561">
        <v>85.42</v>
      </c>
      <c r="BH561">
        <v>97.03</v>
      </c>
      <c r="BI561">
        <v>93.59</v>
      </c>
      <c r="BP561" s="3">
        <v>23698503</v>
      </c>
      <c r="BQ561" s="20">
        <v>131</v>
      </c>
      <c r="BR561" s="20">
        <v>304</v>
      </c>
      <c r="BW561" s="20">
        <v>0</v>
      </c>
      <c r="BX561" s="22">
        <v>48243.7</v>
      </c>
      <c r="BY561">
        <v>144</v>
      </c>
      <c r="BZ561">
        <v>89.92</v>
      </c>
      <c r="CC561">
        <v>0</v>
      </c>
    </row>
    <row r="562" spans="1:81" ht="34" x14ac:dyDescent="0.2">
      <c r="A562" t="s">
        <v>4997</v>
      </c>
      <c r="B562" t="s">
        <v>4998</v>
      </c>
      <c r="C562" t="s">
        <v>4999</v>
      </c>
      <c r="D562" t="s">
        <v>5000</v>
      </c>
      <c r="E562" s="2" t="s">
        <v>5001</v>
      </c>
      <c r="I562" s="3">
        <v>15000000</v>
      </c>
      <c r="J562" s="3">
        <v>100000000</v>
      </c>
      <c r="K562" s="3">
        <v>55000000</v>
      </c>
      <c r="Q562" s="3">
        <v>100050000</v>
      </c>
      <c r="R562" s="3">
        <v>1000000000</v>
      </c>
      <c r="S562" s="3">
        <v>825000000</v>
      </c>
      <c r="X562" s="2" t="s">
        <v>5002</v>
      </c>
      <c r="Y562" s="2" t="s">
        <v>5003</v>
      </c>
      <c r="Z562" s="2" t="s">
        <v>5004</v>
      </c>
      <c r="AA562" s="2" t="s">
        <v>5005</v>
      </c>
      <c r="AF562">
        <v>2014</v>
      </c>
      <c r="AG562">
        <v>2015</v>
      </c>
      <c r="AH562">
        <v>2015</v>
      </c>
      <c r="AI562">
        <v>2017</v>
      </c>
      <c r="AL562" s="3">
        <v>55000000</v>
      </c>
      <c r="AM562" t="s">
        <v>91</v>
      </c>
      <c r="AN562" s="1">
        <v>43039</v>
      </c>
      <c r="AO562" s="3">
        <v>825000000</v>
      </c>
      <c r="AR562">
        <v>0</v>
      </c>
      <c r="AS562">
        <v>0</v>
      </c>
      <c r="AT562">
        <v>0</v>
      </c>
      <c r="AU562">
        <v>48065.760000000002</v>
      </c>
      <c r="AZ562">
        <v>1061</v>
      </c>
      <c r="BA562">
        <v>647</v>
      </c>
      <c r="BB562">
        <v>367</v>
      </c>
      <c r="BC562">
        <v>9</v>
      </c>
      <c r="BH562">
        <v>61.58</v>
      </c>
      <c r="BI562">
        <v>54.47</v>
      </c>
      <c r="BJ562">
        <v>43.78</v>
      </c>
      <c r="BK562">
        <v>97.1</v>
      </c>
      <c r="BO562">
        <v>6.93</v>
      </c>
      <c r="BP562" s="3">
        <v>188000000</v>
      </c>
      <c r="BR562" s="20">
        <v>155</v>
      </c>
      <c r="BS562" s="20">
        <v>118</v>
      </c>
      <c r="BT562" s="20">
        <v>883</v>
      </c>
      <c r="BW562" s="20">
        <v>1001</v>
      </c>
      <c r="BX562" s="22">
        <v>48065.760000000002</v>
      </c>
      <c r="BY562">
        <v>145</v>
      </c>
      <c r="BZ562">
        <v>89.85</v>
      </c>
      <c r="CA562">
        <v>8.25</v>
      </c>
      <c r="CB562">
        <v>8.25</v>
      </c>
      <c r="CC562">
        <v>8.25</v>
      </c>
    </row>
    <row r="563" spans="1:81" ht="51" x14ac:dyDescent="0.2">
      <c r="A563" t="s">
        <v>5006</v>
      </c>
      <c r="B563" t="s">
        <v>5007</v>
      </c>
      <c r="C563" t="s">
        <v>5008</v>
      </c>
      <c r="D563" t="s">
        <v>5009</v>
      </c>
      <c r="E563" s="2" t="s">
        <v>5010</v>
      </c>
      <c r="H563" s="3">
        <v>12500000</v>
      </c>
      <c r="I563" s="3">
        <v>40000000</v>
      </c>
      <c r="J563" s="3">
        <v>45000000</v>
      </c>
      <c r="K563" s="3">
        <v>15000000</v>
      </c>
      <c r="P563" s="3">
        <v>62500000</v>
      </c>
      <c r="Q563" s="3">
        <v>266800000</v>
      </c>
      <c r="R563" s="3">
        <v>450000000</v>
      </c>
      <c r="S563" s="3">
        <v>225000000</v>
      </c>
      <c r="X563" s="2" t="s">
        <v>5011</v>
      </c>
      <c r="Y563" s="2" t="s">
        <v>5012</v>
      </c>
      <c r="Z563" s="2" t="s">
        <v>5013</v>
      </c>
      <c r="AA563" s="2" t="s">
        <v>5014</v>
      </c>
      <c r="AF563">
        <v>2014</v>
      </c>
      <c r="AG563">
        <v>2015</v>
      </c>
      <c r="AH563">
        <v>2016</v>
      </c>
      <c r="AI563">
        <v>2018</v>
      </c>
      <c r="AL563" s="3">
        <v>15000000</v>
      </c>
      <c r="AM563" t="s">
        <v>91</v>
      </c>
      <c r="AN563" s="1">
        <v>43440</v>
      </c>
      <c r="AO563" s="3">
        <v>411570000</v>
      </c>
      <c r="AR563">
        <v>257.18</v>
      </c>
      <c r="AS563">
        <v>2025.38</v>
      </c>
      <c r="AT563">
        <v>2627.9</v>
      </c>
      <c r="AU563">
        <v>43034.76</v>
      </c>
      <c r="AZ563">
        <v>514</v>
      </c>
      <c r="BA563">
        <v>340</v>
      </c>
      <c r="BB563">
        <v>159</v>
      </c>
      <c r="BC563">
        <v>27</v>
      </c>
      <c r="BH563">
        <v>81.41</v>
      </c>
      <c r="BI563">
        <v>76.11</v>
      </c>
      <c r="BJ563">
        <v>72.95</v>
      </c>
      <c r="BK563">
        <v>92.53</v>
      </c>
      <c r="BO563">
        <v>1.3</v>
      </c>
      <c r="BP563" s="3">
        <v>797500000</v>
      </c>
      <c r="BR563" s="20">
        <v>477</v>
      </c>
      <c r="BS563" s="20">
        <v>553</v>
      </c>
      <c r="BT563" s="20">
        <v>744</v>
      </c>
      <c r="BW563" s="20">
        <v>1297</v>
      </c>
      <c r="BX563" s="22">
        <v>47945.22</v>
      </c>
      <c r="BY563">
        <v>146</v>
      </c>
      <c r="BZ563">
        <v>89.78</v>
      </c>
      <c r="CA563">
        <v>0.84</v>
      </c>
      <c r="CB563">
        <v>1.69</v>
      </c>
      <c r="CC563">
        <v>1.54</v>
      </c>
    </row>
    <row r="564" spans="1:81" ht="68" x14ac:dyDescent="0.2">
      <c r="A564" t="s">
        <v>5015</v>
      </c>
      <c r="B564" t="s">
        <v>5016</v>
      </c>
      <c r="C564" t="s">
        <v>5017</v>
      </c>
      <c r="D564" t="s">
        <v>5018</v>
      </c>
      <c r="E564" s="2" t="s">
        <v>5019</v>
      </c>
      <c r="G564" s="3">
        <v>1200000</v>
      </c>
      <c r="H564" s="3">
        <v>25000000</v>
      </c>
      <c r="I564" s="3">
        <v>40000000</v>
      </c>
      <c r="J564" s="3">
        <v>70000000</v>
      </c>
      <c r="K564" s="3">
        <v>40000000</v>
      </c>
      <c r="O564" s="3">
        <v>12000000</v>
      </c>
      <c r="P564" s="3">
        <v>125000000</v>
      </c>
      <c r="Q564" s="3">
        <v>266800000</v>
      </c>
      <c r="R564" s="3">
        <v>700000000</v>
      </c>
      <c r="S564" s="3">
        <v>600000000</v>
      </c>
      <c r="W564" s="2" t="s">
        <v>5020</v>
      </c>
      <c r="X564" s="2" t="s">
        <v>5021</v>
      </c>
      <c r="Y564" s="2" t="s">
        <v>5022</v>
      </c>
      <c r="Z564" s="2" t="s">
        <v>5023</v>
      </c>
      <c r="AA564" s="2" t="s">
        <v>5024</v>
      </c>
      <c r="AE564">
        <v>2013</v>
      </c>
      <c r="AF564">
        <v>2014</v>
      </c>
      <c r="AG564">
        <v>2015</v>
      </c>
      <c r="AH564">
        <v>2017</v>
      </c>
      <c r="AI564">
        <v>2019</v>
      </c>
      <c r="AL564" s="3">
        <v>10000000</v>
      </c>
      <c r="AM564" t="s">
        <v>355</v>
      </c>
      <c r="AN564" s="1">
        <v>43733</v>
      </c>
      <c r="AO564" s="3">
        <v>1440000000</v>
      </c>
      <c r="AQ564">
        <v>0.25</v>
      </c>
      <c r="AR564">
        <v>377.5</v>
      </c>
      <c r="AS564">
        <v>9565.64</v>
      </c>
      <c r="AT564">
        <v>3.9</v>
      </c>
      <c r="AU564">
        <v>36470.019999999997</v>
      </c>
      <c r="AY564">
        <v>1778</v>
      </c>
      <c r="AZ564">
        <v>473</v>
      </c>
      <c r="BA564">
        <v>194</v>
      </c>
      <c r="BB564">
        <v>324</v>
      </c>
      <c r="BC564">
        <v>54</v>
      </c>
      <c r="BG564">
        <v>75.349999999999994</v>
      </c>
      <c r="BH564">
        <v>82.89</v>
      </c>
      <c r="BI564">
        <v>86.4</v>
      </c>
      <c r="BJ564">
        <v>54.18</v>
      </c>
      <c r="BK564">
        <v>84.55</v>
      </c>
      <c r="BN564" t="s">
        <v>178</v>
      </c>
      <c r="BO564">
        <v>4.53</v>
      </c>
      <c r="BP564" s="3">
        <v>667707891</v>
      </c>
      <c r="BQ564" s="20">
        <v>537</v>
      </c>
      <c r="BR564" s="20">
        <v>336</v>
      </c>
      <c r="BS564" s="20">
        <v>870</v>
      </c>
      <c r="BT564" s="20">
        <v>678</v>
      </c>
      <c r="BW564" s="20">
        <v>1548</v>
      </c>
      <c r="BX564" s="22">
        <v>46417.31</v>
      </c>
      <c r="BY564">
        <v>147</v>
      </c>
      <c r="BZ564">
        <v>89.71</v>
      </c>
      <c r="CA564">
        <v>2.25</v>
      </c>
      <c r="CB564">
        <v>2.62</v>
      </c>
      <c r="CC564">
        <v>5.4</v>
      </c>
    </row>
    <row r="565" spans="1:81" ht="68" x14ac:dyDescent="0.2">
      <c r="A565" t="s">
        <v>5025</v>
      </c>
      <c r="B565" t="s">
        <v>5026</v>
      </c>
      <c r="C565" t="s">
        <v>5027</v>
      </c>
      <c r="D565" t="s">
        <v>5028</v>
      </c>
      <c r="E565" s="2" t="s">
        <v>5029</v>
      </c>
      <c r="G565" s="3">
        <v>2120000</v>
      </c>
      <c r="H565" s="3">
        <v>6540000</v>
      </c>
      <c r="I565" s="3">
        <v>13000000</v>
      </c>
      <c r="O565" s="3">
        <v>21200000</v>
      </c>
      <c r="P565" s="3">
        <v>32700000</v>
      </c>
      <c r="Q565" s="3">
        <v>86710000</v>
      </c>
      <c r="W565" s="2" t="s">
        <v>5030</v>
      </c>
      <c r="X565" s="2" t="s">
        <v>5031</v>
      </c>
      <c r="Y565" s="2" t="s">
        <v>5032</v>
      </c>
      <c r="AE565">
        <v>2013</v>
      </c>
      <c r="AF565">
        <v>2014</v>
      </c>
      <c r="AG565">
        <v>2015</v>
      </c>
      <c r="AM565" t="s">
        <v>114</v>
      </c>
      <c r="AN565" s="1">
        <v>42143</v>
      </c>
      <c r="AQ565">
        <v>59.47</v>
      </c>
      <c r="AR565">
        <v>1862.46</v>
      </c>
      <c r="AS565">
        <v>43593.24</v>
      </c>
      <c r="AY565">
        <v>1175</v>
      </c>
      <c r="AZ565">
        <v>307</v>
      </c>
      <c r="BA565">
        <v>84</v>
      </c>
      <c r="BG565">
        <v>83.71</v>
      </c>
      <c r="BH565">
        <v>88.91</v>
      </c>
      <c r="BI565">
        <v>94.15</v>
      </c>
      <c r="BP565" s="3">
        <v>21660000</v>
      </c>
      <c r="BQ565" s="20">
        <v>244</v>
      </c>
      <c r="BR565" s="20">
        <v>271</v>
      </c>
      <c r="BW565" s="20">
        <v>0</v>
      </c>
      <c r="BX565" s="22">
        <v>45515.17</v>
      </c>
      <c r="BY565">
        <v>148</v>
      </c>
      <c r="BZ565">
        <v>89.64</v>
      </c>
      <c r="CC565">
        <v>0</v>
      </c>
    </row>
    <row r="566" spans="1:81" ht="34" x14ac:dyDescent="0.2">
      <c r="A566" t="s">
        <v>5033</v>
      </c>
      <c r="B566" t="s">
        <v>5034</v>
      </c>
      <c r="C566" t="s">
        <v>5035</v>
      </c>
      <c r="D566" t="s">
        <v>5036</v>
      </c>
      <c r="E566" s="2" t="s">
        <v>5037</v>
      </c>
      <c r="H566" s="3">
        <v>9000000</v>
      </c>
      <c r="I566" s="3">
        <v>37500000</v>
      </c>
      <c r="J566" s="3">
        <v>26000000</v>
      </c>
      <c r="P566" s="3">
        <v>45000000</v>
      </c>
      <c r="Q566" s="3">
        <v>250125000</v>
      </c>
      <c r="R566" s="3">
        <v>260000000</v>
      </c>
      <c r="X566" s="2" t="s">
        <v>5038</v>
      </c>
      <c r="Y566" s="2" t="s">
        <v>5039</v>
      </c>
      <c r="Z566" s="2" t="s">
        <v>5040</v>
      </c>
      <c r="AF566">
        <v>2013</v>
      </c>
      <c r="AG566">
        <v>2015</v>
      </c>
      <c r="AH566">
        <v>2017</v>
      </c>
      <c r="AM566" t="s">
        <v>114</v>
      </c>
      <c r="AN566" s="1">
        <v>43060</v>
      </c>
      <c r="AO566" s="3">
        <v>260000000</v>
      </c>
      <c r="AR566">
        <v>11708.35</v>
      </c>
      <c r="AS566">
        <v>20148.3</v>
      </c>
      <c r="AT566">
        <v>13521.65</v>
      </c>
      <c r="AZ566">
        <v>38</v>
      </c>
      <c r="BA566">
        <v>143</v>
      </c>
      <c r="BB566">
        <v>76</v>
      </c>
      <c r="BH566">
        <v>98.16</v>
      </c>
      <c r="BI566">
        <v>89.99</v>
      </c>
      <c r="BJ566">
        <v>89.36</v>
      </c>
      <c r="BO566">
        <v>0.94</v>
      </c>
      <c r="BP566" s="3">
        <v>76066894</v>
      </c>
      <c r="BR566" s="20">
        <v>657</v>
      </c>
      <c r="BS566" s="20">
        <v>793</v>
      </c>
      <c r="BW566" s="20">
        <v>793</v>
      </c>
      <c r="BX566" s="22">
        <v>45378.3</v>
      </c>
      <c r="BY566">
        <v>149</v>
      </c>
      <c r="BZ566">
        <v>89.57</v>
      </c>
      <c r="CA566">
        <v>1.04</v>
      </c>
      <c r="CB566">
        <v>1.04</v>
      </c>
      <c r="CC566">
        <v>1.04</v>
      </c>
    </row>
    <row r="567" spans="1:81" ht="51" x14ac:dyDescent="0.2">
      <c r="A567" t="s">
        <v>5041</v>
      </c>
      <c r="B567" t="s">
        <v>5042</v>
      </c>
      <c r="C567" t="s">
        <v>5043</v>
      </c>
      <c r="D567" t="s">
        <v>5044</v>
      </c>
      <c r="E567" s="2" t="s">
        <v>5045</v>
      </c>
      <c r="G567" s="3">
        <v>1800000</v>
      </c>
      <c r="H567" s="3">
        <v>10000000</v>
      </c>
      <c r="I567" s="3">
        <v>17000000</v>
      </c>
      <c r="J567" s="3">
        <v>21000000</v>
      </c>
      <c r="O567" s="3">
        <v>18000000</v>
      </c>
      <c r="P567" s="3">
        <v>50000000</v>
      </c>
      <c r="Q567" s="3">
        <v>89000000</v>
      </c>
      <c r="R567" s="3">
        <v>210000000</v>
      </c>
      <c r="W567" s="2" t="s">
        <v>5046</v>
      </c>
      <c r="X567" s="2" t="s">
        <v>5047</v>
      </c>
      <c r="Y567" s="2" t="s">
        <v>5048</v>
      </c>
      <c r="Z567" s="2" t="s">
        <v>5049</v>
      </c>
      <c r="AE567">
        <v>2013</v>
      </c>
      <c r="AF567">
        <v>2014</v>
      </c>
      <c r="AG567">
        <v>2015</v>
      </c>
      <c r="AH567">
        <v>2017</v>
      </c>
      <c r="AM567" t="s">
        <v>114</v>
      </c>
      <c r="AN567" s="1">
        <v>42832</v>
      </c>
      <c r="AO567" s="3">
        <v>5000000</v>
      </c>
      <c r="AQ567">
        <v>0</v>
      </c>
      <c r="AR567">
        <v>8503.7800000000007</v>
      </c>
      <c r="AS567">
        <v>28315.01</v>
      </c>
      <c r="AT567">
        <v>8515.8799999999992</v>
      </c>
      <c r="AY567">
        <v>2604</v>
      </c>
      <c r="AZ567">
        <v>117</v>
      </c>
      <c r="BA567">
        <v>118</v>
      </c>
      <c r="BB567">
        <v>109</v>
      </c>
      <c r="BG567">
        <v>63.89</v>
      </c>
      <c r="BH567">
        <v>95.8</v>
      </c>
      <c r="BI567">
        <v>91.75</v>
      </c>
      <c r="BJ567">
        <v>84.68</v>
      </c>
      <c r="BO567">
        <v>0.05</v>
      </c>
      <c r="BP567" s="3">
        <v>59500000</v>
      </c>
      <c r="BQ567" s="20">
        <v>423</v>
      </c>
      <c r="BR567" s="20">
        <v>400</v>
      </c>
      <c r="BS567" s="20">
        <v>675</v>
      </c>
      <c r="BW567" s="20">
        <v>675</v>
      </c>
      <c r="BX567" s="22">
        <v>45334.67</v>
      </c>
      <c r="BY567">
        <v>150</v>
      </c>
      <c r="BZ567">
        <v>89.5</v>
      </c>
      <c r="CA567">
        <v>2.36</v>
      </c>
      <c r="CB567">
        <v>2.36</v>
      </c>
      <c r="CC567">
        <v>0.06</v>
      </c>
    </row>
    <row r="568" spans="1:81" ht="51" x14ac:dyDescent="0.2">
      <c r="A568" t="s">
        <v>5050</v>
      </c>
      <c r="B568" t="s">
        <v>5051</v>
      </c>
      <c r="C568" t="s">
        <v>5052</v>
      </c>
      <c r="D568" t="s">
        <v>5053</v>
      </c>
      <c r="E568" s="2" t="s">
        <v>5054</v>
      </c>
      <c r="G568" s="3">
        <v>600000</v>
      </c>
      <c r="H568" s="3">
        <v>20100000</v>
      </c>
      <c r="I568" s="3">
        <v>62000000</v>
      </c>
      <c r="J568" s="3">
        <v>60000000</v>
      </c>
      <c r="O568" s="3">
        <v>6000000</v>
      </c>
      <c r="P568" s="3">
        <v>100500000</v>
      </c>
      <c r="Q568" s="3">
        <v>615000000</v>
      </c>
      <c r="R568" s="3">
        <v>600000000</v>
      </c>
      <c r="W568" s="2" t="s">
        <v>5055</v>
      </c>
      <c r="X568" s="2" t="s">
        <v>5056</v>
      </c>
      <c r="Y568" s="2" t="s">
        <v>5057</v>
      </c>
      <c r="Z568" s="2" t="s">
        <v>5058</v>
      </c>
      <c r="AE568">
        <v>2011</v>
      </c>
      <c r="AF568">
        <v>2013</v>
      </c>
      <c r="AG568">
        <v>2015</v>
      </c>
      <c r="AH568">
        <v>2017</v>
      </c>
      <c r="AM568" t="s">
        <v>114</v>
      </c>
      <c r="AN568" s="1">
        <v>42997</v>
      </c>
      <c r="AO568" s="3">
        <v>600000000</v>
      </c>
      <c r="AQ568">
        <v>0</v>
      </c>
      <c r="AR568">
        <v>1030.78</v>
      </c>
      <c r="AS568">
        <v>27158.77</v>
      </c>
      <c r="AT568">
        <v>17144.78</v>
      </c>
      <c r="AY568">
        <v>1</v>
      </c>
      <c r="AZ568">
        <v>236</v>
      </c>
      <c r="BA568">
        <v>120</v>
      </c>
      <c r="BB568">
        <v>69</v>
      </c>
      <c r="BG568">
        <v>100</v>
      </c>
      <c r="BH568">
        <v>88.3</v>
      </c>
      <c r="BI568">
        <v>91.61</v>
      </c>
      <c r="BJ568">
        <v>90.35</v>
      </c>
      <c r="BO568">
        <v>0.88</v>
      </c>
      <c r="BP568" s="3">
        <v>147200000</v>
      </c>
      <c r="BQ568" s="20">
        <v>741</v>
      </c>
      <c r="BR568" s="20">
        <v>437</v>
      </c>
      <c r="BS568" s="20">
        <v>971</v>
      </c>
      <c r="BW568" s="20">
        <v>971</v>
      </c>
      <c r="BX568" s="22">
        <v>45334.33</v>
      </c>
      <c r="BY568">
        <v>151</v>
      </c>
      <c r="BZ568">
        <v>89.43</v>
      </c>
      <c r="CA568">
        <v>0.98</v>
      </c>
      <c r="CB568">
        <v>0.98</v>
      </c>
      <c r="CC568">
        <v>0.98</v>
      </c>
    </row>
    <row r="569" spans="1:81" ht="51" x14ac:dyDescent="0.2">
      <c r="A569" t="s">
        <v>5059</v>
      </c>
      <c r="B569" t="s">
        <v>5060</v>
      </c>
      <c r="C569" t="s">
        <v>5061</v>
      </c>
      <c r="D569" t="s">
        <v>5062</v>
      </c>
      <c r="E569" s="2" t="s">
        <v>5063</v>
      </c>
      <c r="G569" s="3">
        <v>200000</v>
      </c>
      <c r="H569" s="3">
        <v>14500000</v>
      </c>
      <c r="I569" s="3">
        <v>15340000</v>
      </c>
      <c r="J569" s="3">
        <v>12990000</v>
      </c>
      <c r="K569" s="3">
        <v>8000000</v>
      </c>
      <c r="L569" s="3">
        <v>39200000</v>
      </c>
      <c r="O569" s="3">
        <v>2000000</v>
      </c>
      <c r="P569" s="3">
        <v>72500000</v>
      </c>
      <c r="Q569" s="3">
        <v>102317800</v>
      </c>
      <c r="R569" s="3">
        <v>129900000</v>
      </c>
      <c r="S569" s="3">
        <v>120000000</v>
      </c>
      <c r="T569" s="3">
        <v>784000000</v>
      </c>
      <c r="X569" s="2" t="s">
        <v>5064</v>
      </c>
      <c r="Y569" s="2" t="s">
        <v>5065</v>
      </c>
      <c r="Z569" s="2" t="s">
        <v>5066</v>
      </c>
      <c r="AE569">
        <v>2009</v>
      </c>
      <c r="AF569">
        <v>2012</v>
      </c>
      <c r="AG569">
        <v>2015</v>
      </c>
      <c r="AH569">
        <v>2016</v>
      </c>
      <c r="AI569">
        <v>2020</v>
      </c>
      <c r="AJ569">
        <v>2021</v>
      </c>
      <c r="AL569" s="3">
        <v>39200000</v>
      </c>
      <c r="AM569" t="s">
        <v>92</v>
      </c>
      <c r="AN569" s="1">
        <v>44414</v>
      </c>
      <c r="AO569" s="3">
        <v>784000000</v>
      </c>
      <c r="AQ569">
        <v>0</v>
      </c>
      <c r="AR569">
        <v>2288.92</v>
      </c>
      <c r="AS569">
        <v>38406.14</v>
      </c>
      <c r="AT569">
        <v>4599.74</v>
      </c>
      <c r="AU569">
        <v>0</v>
      </c>
      <c r="AV569">
        <v>0</v>
      </c>
      <c r="AY569">
        <v>1</v>
      </c>
      <c r="AZ569">
        <v>141</v>
      </c>
      <c r="BA569">
        <v>88</v>
      </c>
      <c r="BB569">
        <v>133</v>
      </c>
      <c r="BC569">
        <v>207</v>
      </c>
      <c r="BD569">
        <v>199</v>
      </c>
      <c r="BG569">
        <v>100</v>
      </c>
      <c r="BH569">
        <v>91.35</v>
      </c>
      <c r="BI569">
        <v>93.87</v>
      </c>
      <c r="BJ569">
        <v>77.400000000000006</v>
      </c>
      <c r="BK569">
        <v>35.22</v>
      </c>
      <c r="BL569">
        <v>20.8</v>
      </c>
      <c r="BO569">
        <v>6.11</v>
      </c>
      <c r="BP569" s="3">
        <v>105730000</v>
      </c>
      <c r="BQ569" s="20">
        <v>1008</v>
      </c>
      <c r="BR569" s="20">
        <v>922</v>
      </c>
      <c r="BS569" s="20">
        <v>514</v>
      </c>
      <c r="BT569" s="20">
        <v>1408</v>
      </c>
      <c r="BU569" s="20">
        <v>455</v>
      </c>
      <c r="BW569" s="20">
        <v>2377</v>
      </c>
      <c r="BX569" s="22">
        <v>45294.8</v>
      </c>
      <c r="BY569">
        <v>152</v>
      </c>
      <c r="BZ569">
        <v>89.36</v>
      </c>
      <c r="CA569">
        <v>1.27</v>
      </c>
      <c r="CB569">
        <v>1.27</v>
      </c>
      <c r="CC569">
        <v>7.66</v>
      </c>
    </row>
    <row r="570" spans="1:81" ht="68" x14ac:dyDescent="0.2">
      <c r="A570" t="s">
        <v>5067</v>
      </c>
      <c r="B570" t="s">
        <v>5068</v>
      </c>
      <c r="C570" t="s">
        <v>5069</v>
      </c>
      <c r="D570" t="s">
        <v>5070</v>
      </c>
      <c r="E570" s="2" t="s">
        <v>5071</v>
      </c>
      <c r="G570" s="3">
        <v>1350000</v>
      </c>
      <c r="H570" s="3">
        <v>6500000</v>
      </c>
      <c r="I570" s="3">
        <v>40000000</v>
      </c>
      <c r="J570" s="3">
        <v>27150000</v>
      </c>
      <c r="O570" s="3">
        <v>13500000</v>
      </c>
      <c r="P570" s="3">
        <v>32500000</v>
      </c>
      <c r="Q570" s="3">
        <v>266800000</v>
      </c>
      <c r="R570" s="3">
        <v>271500000</v>
      </c>
      <c r="W570" s="2" t="s">
        <v>5072</v>
      </c>
      <c r="X570" s="2" t="s">
        <v>5073</v>
      </c>
      <c r="Y570" s="2" t="s">
        <v>5074</v>
      </c>
      <c r="Z570" s="2" t="s">
        <v>5075</v>
      </c>
      <c r="AE570">
        <v>2013</v>
      </c>
      <c r="AF570">
        <v>2014</v>
      </c>
      <c r="AG570">
        <v>2015</v>
      </c>
      <c r="AH570">
        <v>2019</v>
      </c>
      <c r="AL570" s="3">
        <v>27150000</v>
      </c>
      <c r="AM570" t="s">
        <v>90</v>
      </c>
      <c r="AN570" s="1">
        <v>43584</v>
      </c>
      <c r="AQ570">
        <v>144.41999999999999</v>
      </c>
      <c r="AR570">
        <v>2972.9</v>
      </c>
      <c r="AS570">
        <v>6154.73</v>
      </c>
      <c r="AT570">
        <v>35715.370000000003</v>
      </c>
      <c r="AY570">
        <v>973</v>
      </c>
      <c r="AZ570">
        <v>195</v>
      </c>
      <c r="BA570">
        <v>232</v>
      </c>
      <c r="BB570">
        <v>98</v>
      </c>
      <c r="BG570">
        <v>86.52</v>
      </c>
      <c r="BH570">
        <v>92.97</v>
      </c>
      <c r="BI570">
        <v>83.72</v>
      </c>
      <c r="BJ570">
        <v>87.91</v>
      </c>
      <c r="BP570" s="3">
        <v>122500000</v>
      </c>
      <c r="BQ570" s="20">
        <v>388</v>
      </c>
      <c r="BR570" s="20">
        <v>323</v>
      </c>
      <c r="BS570" s="20">
        <v>1355</v>
      </c>
      <c r="BW570" s="20">
        <v>1355</v>
      </c>
      <c r="BX570" s="22">
        <v>44987.42</v>
      </c>
      <c r="BY570">
        <v>153</v>
      </c>
      <c r="BZ570">
        <v>89.29</v>
      </c>
      <c r="CA570">
        <v>1.02</v>
      </c>
      <c r="CC570">
        <v>0</v>
      </c>
    </row>
    <row r="571" spans="1:81" ht="68" x14ac:dyDescent="0.2">
      <c r="A571" t="s">
        <v>5076</v>
      </c>
      <c r="B571" t="s">
        <v>5077</v>
      </c>
      <c r="C571" t="s">
        <v>5078</v>
      </c>
      <c r="D571" t="s">
        <v>5079</v>
      </c>
      <c r="E571" s="2" t="s">
        <v>5080</v>
      </c>
      <c r="G571" s="3">
        <v>775000</v>
      </c>
      <c r="H571" s="3">
        <v>10200000</v>
      </c>
      <c r="I571" s="3">
        <v>25000000</v>
      </c>
      <c r="O571" s="3">
        <v>7750000</v>
      </c>
      <c r="P571" s="3">
        <v>51000000</v>
      </c>
      <c r="Q571" s="3">
        <v>166750000</v>
      </c>
      <c r="W571" s="2" t="s">
        <v>5081</v>
      </c>
      <c r="X571" s="2" t="s">
        <v>5082</v>
      </c>
      <c r="Y571" s="2" t="s">
        <v>5083</v>
      </c>
      <c r="Z571" s="2" t="s">
        <v>5084</v>
      </c>
      <c r="AE571">
        <v>2012</v>
      </c>
      <c r="AF571">
        <v>2014</v>
      </c>
      <c r="AG571">
        <v>2015</v>
      </c>
      <c r="AH571">
        <v>2021</v>
      </c>
      <c r="AM571" t="s">
        <v>90</v>
      </c>
      <c r="AN571" s="1">
        <v>44245</v>
      </c>
      <c r="AQ571">
        <v>93.72</v>
      </c>
      <c r="AR571">
        <v>21903.94</v>
      </c>
      <c r="AS571">
        <v>22741.57</v>
      </c>
      <c r="AT571">
        <v>147.83000000000001</v>
      </c>
      <c r="AY571">
        <v>827</v>
      </c>
      <c r="AZ571">
        <v>10</v>
      </c>
      <c r="BA571">
        <v>130</v>
      </c>
      <c r="BB571">
        <v>747</v>
      </c>
      <c r="BG571">
        <v>83.9</v>
      </c>
      <c r="BH571">
        <v>99.67</v>
      </c>
      <c r="BI571">
        <v>90.91</v>
      </c>
      <c r="BJ571">
        <v>37.049999999999997</v>
      </c>
      <c r="BP571" s="3">
        <v>39975000</v>
      </c>
      <c r="BQ571" s="20">
        <v>678</v>
      </c>
      <c r="BR571" s="20">
        <v>537</v>
      </c>
      <c r="BS571" s="20">
        <v>2047</v>
      </c>
      <c r="BW571" s="20">
        <v>2047</v>
      </c>
      <c r="BX571" s="22">
        <v>44887.06</v>
      </c>
      <c r="BY571">
        <v>154</v>
      </c>
      <c r="BZ571">
        <v>89.22</v>
      </c>
      <c r="CC571">
        <v>0</v>
      </c>
    </row>
    <row r="572" spans="1:81" ht="85" x14ac:dyDescent="0.2">
      <c r="A572" t="s">
        <v>5085</v>
      </c>
      <c r="B572" t="s">
        <v>5086</v>
      </c>
      <c r="C572" t="s">
        <v>5087</v>
      </c>
      <c r="D572" t="s">
        <v>5088</v>
      </c>
      <c r="E572" s="2" t="s">
        <v>5089</v>
      </c>
      <c r="H572" s="3">
        <v>43000000</v>
      </c>
      <c r="I572" s="3">
        <v>120000000</v>
      </c>
      <c r="P572" s="3">
        <v>215000000</v>
      </c>
      <c r="Q572" s="3">
        <v>800400000</v>
      </c>
      <c r="X572" s="2" t="s">
        <v>5090</v>
      </c>
      <c r="Y572" s="2" t="s">
        <v>5091</v>
      </c>
      <c r="AF572">
        <v>2013</v>
      </c>
      <c r="AG572">
        <v>2015</v>
      </c>
      <c r="AL572" s="3">
        <v>125000000</v>
      </c>
      <c r="AM572" t="s">
        <v>355</v>
      </c>
      <c r="AN572" s="1">
        <v>42226</v>
      </c>
      <c r="AO572" s="3">
        <v>513900000</v>
      </c>
      <c r="AR572">
        <v>13.75</v>
      </c>
      <c r="AS572">
        <v>44187.93</v>
      </c>
      <c r="AZ572">
        <v>558</v>
      </c>
      <c r="BA572">
        <v>83</v>
      </c>
      <c r="BH572">
        <v>72.27</v>
      </c>
      <c r="BI572">
        <v>94.22</v>
      </c>
      <c r="BO572">
        <v>0.64</v>
      </c>
      <c r="BP572" s="3">
        <v>931600000</v>
      </c>
      <c r="BR572" s="20">
        <v>623</v>
      </c>
      <c r="BW572" s="20">
        <v>0</v>
      </c>
      <c r="BX572" s="22">
        <v>44201.68</v>
      </c>
      <c r="BY572">
        <v>155</v>
      </c>
      <c r="BZ572">
        <v>89.15</v>
      </c>
      <c r="CC572">
        <v>0.64</v>
      </c>
    </row>
    <row r="573" spans="1:81" ht="51" x14ac:dyDescent="0.2">
      <c r="A573" t="s">
        <v>5092</v>
      </c>
      <c r="B573" t="s">
        <v>5093</v>
      </c>
      <c r="C573" t="s">
        <v>5094</v>
      </c>
      <c r="D573" t="s">
        <v>5095</v>
      </c>
      <c r="E573" s="2" t="s">
        <v>5096</v>
      </c>
      <c r="H573" s="3">
        <v>25000000</v>
      </c>
      <c r="I573" s="3">
        <v>100000000</v>
      </c>
      <c r="J573" s="3">
        <v>90000000</v>
      </c>
      <c r="K573" s="3">
        <v>260000000</v>
      </c>
      <c r="L573" s="3">
        <v>800000000</v>
      </c>
      <c r="M573" s="3">
        <v>1500000000</v>
      </c>
      <c r="P573" s="3">
        <v>100000000</v>
      </c>
      <c r="Q573" s="3">
        <v>400000000</v>
      </c>
      <c r="R573" s="3">
        <v>460000000</v>
      </c>
      <c r="S573" s="3">
        <v>885000000</v>
      </c>
      <c r="T573" s="3">
        <v>5000000000</v>
      </c>
      <c r="U573" s="3">
        <v>10000000000</v>
      </c>
      <c r="W573" s="2" t="s">
        <v>5097</v>
      </c>
      <c r="X573" s="2" t="s">
        <v>5098</v>
      </c>
      <c r="Y573" s="2" t="s">
        <v>5099</v>
      </c>
      <c r="Z573" s="2" t="s">
        <v>5100</v>
      </c>
      <c r="AA573" s="2" t="s">
        <v>5101</v>
      </c>
      <c r="AB573" s="2" t="s">
        <v>5102</v>
      </c>
      <c r="AC573" s="2" t="s">
        <v>5103</v>
      </c>
      <c r="AE573">
        <v>2012</v>
      </c>
      <c r="AF573">
        <v>2015</v>
      </c>
      <c r="AG573">
        <v>2015</v>
      </c>
      <c r="AH573">
        <v>2016</v>
      </c>
      <c r="AI573">
        <v>2017</v>
      </c>
      <c r="AJ573">
        <v>2018</v>
      </c>
      <c r="AK573">
        <v>2019</v>
      </c>
      <c r="AL573" s="3">
        <v>5000000</v>
      </c>
      <c r="AM573" t="s">
        <v>107</v>
      </c>
      <c r="AN573" s="1">
        <v>44406</v>
      </c>
      <c r="AO573" s="3">
        <v>10000000000</v>
      </c>
      <c r="AQ573">
        <v>0</v>
      </c>
      <c r="AR573">
        <v>12931.63</v>
      </c>
      <c r="AS573">
        <v>22827.58</v>
      </c>
      <c r="AT573">
        <v>211.5</v>
      </c>
      <c r="AU573">
        <v>4859.28</v>
      </c>
      <c r="AV573">
        <v>3302.57</v>
      </c>
      <c r="AW573">
        <v>0</v>
      </c>
      <c r="AY573">
        <v>1848</v>
      </c>
      <c r="AZ573">
        <v>80</v>
      </c>
      <c r="BA573">
        <v>128</v>
      </c>
      <c r="BB573">
        <v>219</v>
      </c>
      <c r="BC573">
        <v>71</v>
      </c>
      <c r="BD573">
        <v>43</v>
      </c>
      <c r="BE573">
        <v>29</v>
      </c>
      <c r="BG573">
        <v>63.99</v>
      </c>
      <c r="BH573">
        <v>97.86</v>
      </c>
      <c r="BI573">
        <v>91.05</v>
      </c>
      <c r="BJ573">
        <v>62.67</v>
      </c>
      <c r="BK573">
        <v>74.64</v>
      </c>
      <c r="BL573">
        <v>70</v>
      </c>
      <c r="BM573">
        <v>34.880000000000003</v>
      </c>
      <c r="BN573" t="s">
        <v>101</v>
      </c>
      <c r="BO573">
        <v>19.29</v>
      </c>
      <c r="BP573" s="3">
        <v>3326269789</v>
      </c>
      <c r="BQ573" s="20">
        <v>839</v>
      </c>
      <c r="BR573" s="20">
        <v>150</v>
      </c>
      <c r="BS573" s="20">
        <v>412</v>
      </c>
      <c r="BT573" s="20">
        <v>387</v>
      </c>
      <c r="BU573" s="20">
        <v>383</v>
      </c>
      <c r="BV573" s="20">
        <v>441</v>
      </c>
      <c r="BW573" s="20">
        <v>2220</v>
      </c>
      <c r="BX573" s="22">
        <v>44132.56</v>
      </c>
      <c r="BY573">
        <v>156</v>
      </c>
      <c r="BZ573">
        <v>89.08</v>
      </c>
      <c r="CA573">
        <v>25</v>
      </c>
      <c r="CB573">
        <v>2.21</v>
      </c>
      <c r="CC573">
        <v>25</v>
      </c>
    </row>
    <row r="574" spans="1:81" ht="68" x14ac:dyDescent="0.2">
      <c r="A574" t="s">
        <v>5104</v>
      </c>
      <c r="B574" t="s">
        <v>5105</v>
      </c>
      <c r="C574" t="s">
        <v>5106</v>
      </c>
      <c r="D574" t="s">
        <v>5107</v>
      </c>
      <c r="E574" s="2" t="s">
        <v>5108</v>
      </c>
      <c r="G574" s="3">
        <v>1000000</v>
      </c>
      <c r="H574" s="3">
        <v>24000000</v>
      </c>
      <c r="I574" s="3">
        <v>25600000</v>
      </c>
      <c r="J574" s="3">
        <v>40000000</v>
      </c>
      <c r="K574" s="3">
        <v>60000000</v>
      </c>
      <c r="O574" s="3">
        <v>10000000</v>
      </c>
      <c r="P574" s="3">
        <v>49035000</v>
      </c>
      <c r="Q574" s="3">
        <v>170752000</v>
      </c>
      <c r="R574" s="3">
        <v>330000000</v>
      </c>
      <c r="S574" s="3">
        <v>600000000</v>
      </c>
      <c r="W574" s="2" t="s">
        <v>5109</v>
      </c>
      <c r="X574" s="2" t="s">
        <v>5110</v>
      </c>
      <c r="Y574" s="2" t="s">
        <v>5111</v>
      </c>
      <c r="Z574" s="2" t="s">
        <v>5112</v>
      </c>
      <c r="AA574" s="2" t="s">
        <v>5113</v>
      </c>
      <c r="AE574">
        <v>2011</v>
      </c>
      <c r="AF574">
        <v>2013</v>
      </c>
      <c r="AG574">
        <v>2015</v>
      </c>
      <c r="AH574">
        <v>2016</v>
      </c>
      <c r="AI574">
        <v>2018</v>
      </c>
      <c r="AL574" s="3">
        <v>250000000</v>
      </c>
      <c r="AM574" t="s">
        <v>327</v>
      </c>
      <c r="AN574" s="1">
        <v>43279</v>
      </c>
      <c r="AO574" s="3">
        <v>600000000</v>
      </c>
      <c r="AQ574">
        <v>0</v>
      </c>
      <c r="AR574">
        <v>224.99</v>
      </c>
      <c r="AS574">
        <v>4181.67</v>
      </c>
      <c r="AT574">
        <v>35662.04</v>
      </c>
      <c r="AU574">
        <v>3493.71</v>
      </c>
      <c r="AY574">
        <v>1</v>
      </c>
      <c r="AZ574">
        <v>361</v>
      </c>
      <c r="BA574">
        <v>266</v>
      </c>
      <c r="BB574">
        <v>31</v>
      </c>
      <c r="BC574">
        <v>104</v>
      </c>
      <c r="BG574">
        <v>100</v>
      </c>
      <c r="BH574">
        <v>82.08</v>
      </c>
      <c r="BI574">
        <v>81.319999999999993</v>
      </c>
      <c r="BJ574">
        <v>94.86</v>
      </c>
      <c r="BK574">
        <v>70.400000000000006</v>
      </c>
      <c r="BN574" t="s">
        <v>101</v>
      </c>
      <c r="BO574">
        <v>2.95</v>
      </c>
      <c r="BP574" s="3">
        <v>401600000</v>
      </c>
      <c r="BQ574" s="20">
        <v>782</v>
      </c>
      <c r="BR574" s="20">
        <v>750</v>
      </c>
      <c r="BS574" s="20">
        <v>448</v>
      </c>
      <c r="BT574" s="20">
        <v>651</v>
      </c>
      <c r="BW574" s="20">
        <v>1099</v>
      </c>
      <c r="BX574" s="22">
        <v>43562.41</v>
      </c>
      <c r="BY574">
        <v>157</v>
      </c>
      <c r="BZ574">
        <v>89.01</v>
      </c>
      <c r="CA574">
        <v>3.51</v>
      </c>
      <c r="CB574">
        <v>1.93</v>
      </c>
      <c r="CC574">
        <v>3.51</v>
      </c>
    </row>
    <row r="575" spans="1:81" ht="34" x14ac:dyDescent="0.2">
      <c r="A575" t="s">
        <v>5114</v>
      </c>
      <c r="B575" t="s">
        <v>5115</v>
      </c>
      <c r="C575" t="s">
        <v>5116</v>
      </c>
      <c r="E575" s="2" t="s">
        <v>5117</v>
      </c>
      <c r="W575" s="2" t="s">
        <v>5118</v>
      </c>
      <c r="X575" s="2" t="s">
        <v>5119</v>
      </c>
      <c r="Y575" s="2" t="s">
        <v>5120</v>
      </c>
      <c r="Z575" s="2" t="s">
        <v>445</v>
      </c>
      <c r="AE575">
        <v>2012</v>
      </c>
      <c r="AF575">
        <v>2013</v>
      </c>
      <c r="AG575">
        <v>2015</v>
      </c>
      <c r="AH575">
        <v>2015</v>
      </c>
      <c r="AM575" t="s">
        <v>90</v>
      </c>
      <c r="AN575" s="1">
        <v>42213</v>
      </c>
      <c r="AO575" s="3">
        <v>64000000</v>
      </c>
      <c r="AQ575">
        <v>0</v>
      </c>
      <c r="AR575">
        <v>0.3</v>
      </c>
      <c r="AS575">
        <v>0</v>
      </c>
      <c r="AT575">
        <v>41769.019999999997</v>
      </c>
      <c r="AY575">
        <v>1848</v>
      </c>
      <c r="AZ575">
        <v>644</v>
      </c>
      <c r="BA575">
        <v>647</v>
      </c>
      <c r="BB575">
        <v>37</v>
      </c>
      <c r="BG575">
        <v>63.99</v>
      </c>
      <c r="BH575">
        <v>67.989999999999995</v>
      </c>
      <c r="BI575">
        <v>54.47</v>
      </c>
      <c r="BJ575">
        <v>94.47</v>
      </c>
      <c r="BQ575" s="20">
        <v>281</v>
      </c>
      <c r="BR575" s="20">
        <v>677</v>
      </c>
      <c r="BS575" s="20">
        <v>21</v>
      </c>
      <c r="BW575" s="20">
        <v>21</v>
      </c>
      <c r="BX575" s="22">
        <v>41769.32</v>
      </c>
      <c r="BY575">
        <v>158</v>
      </c>
      <c r="BZ575">
        <v>88.94</v>
      </c>
    </row>
    <row r="576" spans="1:81" ht="51" x14ac:dyDescent="0.2">
      <c r="A576" t="s">
        <v>5121</v>
      </c>
      <c r="B576" t="s">
        <v>5122</v>
      </c>
      <c r="C576" t="s">
        <v>5123</v>
      </c>
      <c r="D576" t="s">
        <v>5121</v>
      </c>
      <c r="E576" s="2" t="s">
        <v>5124</v>
      </c>
      <c r="H576" s="3">
        <v>7000000</v>
      </c>
      <c r="I576" s="3">
        <v>30000000</v>
      </c>
      <c r="J576" s="3">
        <v>30000000</v>
      </c>
      <c r="P576" s="3">
        <v>35000000</v>
      </c>
      <c r="Q576" s="3">
        <v>200100000</v>
      </c>
      <c r="R576" s="3">
        <v>300000000</v>
      </c>
      <c r="Y576" s="2" t="s">
        <v>5125</v>
      </c>
      <c r="Z576" s="2" t="s">
        <v>5126</v>
      </c>
      <c r="AF576">
        <v>2014</v>
      </c>
      <c r="AG576">
        <v>2015</v>
      </c>
      <c r="AH576">
        <v>2016</v>
      </c>
      <c r="AL576" s="3">
        <v>30000000</v>
      </c>
      <c r="AM576" t="s">
        <v>90</v>
      </c>
      <c r="AN576" s="1">
        <v>42444</v>
      </c>
      <c r="AR576">
        <v>0</v>
      </c>
      <c r="AS576">
        <v>11967.31</v>
      </c>
      <c r="AT576">
        <v>29240.13</v>
      </c>
      <c r="AZ576">
        <v>1061</v>
      </c>
      <c r="BA576">
        <v>175</v>
      </c>
      <c r="BB576">
        <v>34</v>
      </c>
      <c r="BH576">
        <v>61.58</v>
      </c>
      <c r="BI576">
        <v>87.74</v>
      </c>
      <c r="BJ576">
        <v>94.35</v>
      </c>
      <c r="BP576" s="3">
        <v>67000000</v>
      </c>
      <c r="BR576" s="20">
        <v>469</v>
      </c>
      <c r="BS576" s="20">
        <v>335</v>
      </c>
      <c r="BW576" s="20">
        <v>335</v>
      </c>
      <c r="BX576" s="22">
        <v>41207.440000000002</v>
      </c>
      <c r="BY576">
        <v>159</v>
      </c>
      <c r="BZ576">
        <v>88.87</v>
      </c>
      <c r="CA576">
        <v>1.5</v>
      </c>
      <c r="CB576">
        <v>1.5</v>
      </c>
      <c r="CC576">
        <v>0</v>
      </c>
    </row>
    <row r="577" spans="1:81" ht="34" x14ac:dyDescent="0.2">
      <c r="A577" t="s">
        <v>5127</v>
      </c>
      <c r="B577" t="s">
        <v>5128</v>
      </c>
      <c r="C577" t="s">
        <v>5129</v>
      </c>
      <c r="D577" t="s">
        <v>5130</v>
      </c>
      <c r="E577" s="2" t="s">
        <v>5131</v>
      </c>
      <c r="G577" s="3">
        <v>2500000</v>
      </c>
      <c r="H577" s="3">
        <v>6200000</v>
      </c>
      <c r="I577" s="3">
        <v>11000000</v>
      </c>
      <c r="O577" s="3">
        <v>25000000</v>
      </c>
      <c r="P577" s="3">
        <v>31000000</v>
      </c>
      <c r="Q577" s="3">
        <v>73370000</v>
      </c>
      <c r="W577" s="2" t="s">
        <v>5132</v>
      </c>
      <c r="X577" s="2" t="s">
        <v>1982</v>
      </c>
      <c r="Y577" s="2" t="s">
        <v>5133</v>
      </c>
      <c r="Z577" s="2" t="s">
        <v>5134</v>
      </c>
      <c r="AE577">
        <v>2011</v>
      </c>
      <c r="AF577">
        <v>2012</v>
      </c>
      <c r="AG577">
        <v>2015</v>
      </c>
      <c r="AH577">
        <v>2016</v>
      </c>
      <c r="AM577" t="s">
        <v>90</v>
      </c>
      <c r="AN577" s="1">
        <v>42404</v>
      </c>
      <c r="AQ577">
        <v>0</v>
      </c>
      <c r="AR577">
        <v>6364.32</v>
      </c>
      <c r="AS577">
        <v>34500.39</v>
      </c>
      <c r="AT577">
        <v>0</v>
      </c>
      <c r="AY577">
        <v>1</v>
      </c>
      <c r="AZ577">
        <v>72</v>
      </c>
      <c r="BA577">
        <v>96</v>
      </c>
      <c r="BB577">
        <v>274</v>
      </c>
      <c r="BG577">
        <v>100</v>
      </c>
      <c r="BH577">
        <v>95.61</v>
      </c>
      <c r="BI577">
        <v>93.31</v>
      </c>
      <c r="BJ577">
        <v>53.25</v>
      </c>
      <c r="BP577" s="3">
        <v>19700000</v>
      </c>
      <c r="BQ577" s="20">
        <v>294</v>
      </c>
      <c r="BR577" s="20">
        <v>994</v>
      </c>
      <c r="BS577" s="20">
        <v>234</v>
      </c>
      <c r="BW577" s="20">
        <v>234</v>
      </c>
      <c r="BX577" s="22">
        <v>40864.71</v>
      </c>
      <c r="BY577">
        <v>160</v>
      </c>
      <c r="BZ577">
        <v>88.79</v>
      </c>
      <c r="CA577">
        <v>0</v>
      </c>
      <c r="CB577">
        <v>0</v>
      </c>
      <c r="CC577">
        <v>0</v>
      </c>
    </row>
    <row r="578" spans="1:81" ht="51" x14ac:dyDescent="0.2">
      <c r="A578" t="s">
        <v>5135</v>
      </c>
      <c r="B578" t="s">
        <v>5136</v>
      </c>
      <c r="C578" t="s">
        <v>5137</v>
      </c>
      <c r="D578" t="s">
        <v>5138</v>
      </c>
      <c r="E578" s="2" t="s">
        <v>5139</v>
      </c>
      <c r="H578" s="3">
        <v>15000000</v>
      </c>
      <c r="I578" s="3">
        <v>21000000</v>
      </c>
      <c r="J578" s="3">
        <v>30000000</v>
      </c>
      <c r="P578" s="3">
        <v>75000000</v>
      </c>
      <c r="Q578" s="3">
        <v>140070000</v>
      </c>
      <c r="R578" s="3">
        <v>300000000</v>
      </c>
      <c r="X578" s="2" t="s">
        <v>5140</v>
      </c>
      <c r="Y578" s="2" t="s">
        <v>5141</v>
      </c>
      <c r="Z578" s="2" t="s">
        <v>5142</v>
      </c>
      <c r="AF578">
        <v>2013</v>
      </c>
      <c r="AG578">
        <v>2015</v>
      </c>
      <c r="AH578">
        <v>2016</v>
      </c>
      <c r="AL578" s="3">
        <v>30000000</v>
      </c>
      <c r="AM578" t="s">
        <v>90</v>
      </c>
      <c r="AN578" s="1">
        <v>42465</v>
      </c>
      <c r="AO578" s="3">
        <v>300000000</v>
      </c>
      <c r="AR578">
        <v>0.17</v>
      </c>
      <c r="AS578">
        <v>19296.79</v>
      </c>
      <c r="AT578">
        <v>21258.400000000001</v>
      </c>
      <c r="AZ578">
        <v>803</v>
      </c>
      <c r="BA578">
        <v>145</v>
      </c>
      <c r="BB578">
        <v>46</v>
      </c>
      <c r="BH578">
        <v>60.08</v>
      </c>
      <c r="BI578">
        <v>89.85</v>
      </c>
      <c r="BJ578">
        <v>92.29</v>
      </c>
      <c r="BO578">
        <v>1.93</v>
      </c>
      <c r="BP578" s="3">
        <v>96000000</v>
      </c>
      <c r="BR578" s="20">
        <v>708</v>
      </c>
      <c r="BS578" s="20">
        <v>439</v>
      </c>
      <c r="BW578" s="20">
        <v>439</v>
      </c>
      <c r="BX578" s="22">
        <v>40555.360000000001</v>
      </c>
      <c r="BY578">
        <v>161</v>
      </c>
      <c r="BZ578">
        <v>88.72</v>
      </c>
      <c r="CA578">
        <v>2.14</v>
      </c>
      <c r="CB578">
        <v>2.14</v>
      </c>
      <c r="CC578">
        <v>2.14</v>
      </c>
    </row>
    <row r="579" spans="1:81" ht="68" x14ac:dyDescent="0.2">
      <c r="A579" t="s">
        <v>5143</v>
      </c>
      <c r="B579" t="s">
        <v>5144</v>
      </c>
      <c r="C579" t="s">
        <v>5145</v>
      </c>
      <c r="D579" t="s">
        <v>5146</v>
      </c>
      <c r="E579" s="2" t="s">
        <v>5147</v>
      </c>
      <c r="G579" s="3">
        <v>4300000</v>
      </c>
      <c r="H579" s="3">
        <v>17000000</v>
      </c>
      <c r="I579" s="3">
        <v>75000000</v>
      </c>
      <c r="J579" s="3">
        <v>20000000</v>
      </c>
      <c r="O579" s="3">
        <v>43000000</v>
      </c>
      <c r="P579" s="3">
        <v>85000000</v>
      </c>
      <c r="Q579" s="3">
        <v>500250000</v>
      </c>
      <c r="R579" s="3">
        <v>200000000</v>
      </c>
      <c r="W579" s="2" t="s">
        <v>5148</v>
      </c>
      <c r="X579" s="2" t="s">
        <v>5149</v>
      </c>
      <c r="Y579" s="2" t="s">
        <v>5150</v>
      </c>
      <c r="Z579" s="2" t="s">
        <v>5151</v>
      </c>
      <c r="AE579">
        <v>2014</v>
      </c>
      <c r="AF579">
        <v>2015</v>
      </c>
      <c r="AG579">
        <v>2015</v>
      </c>
      <c r="AH579">
        <v>2017</v>
      </c>
      <c r="AL579" s="3">
        <v>20000000</v>
      </c>
      <c r="AM579" t="s">
        <v>90</v>
      </c>
      <c r="AN579" s="1">
        <v>42825</v>
      </c>
      <c r="AO579" s="3">
        <v>155000000</v>
      </c>
      <c r="AQ579">
        <v>6794.67</v>
      </c>
      <c r="AR579">
        <v>31173.64</v>
      </c>
      <c r="AS579">
        <v>2483.29</v>
      </c>
      <c r="AT579">
        <v>3.12</v>
      </c>
      <c r="AY579">
        <v>11</v>
      </c>
      <c r="AZ579">
        <v>21</v>
      </c>
      <c r="BA579">
        <v>306</v>
      </c>
      <c r="BB579">
        <v>346</v>
      </c>
      <c r="BG579">
        <v>99.88</v>
      </c>
      <c r="BH579">
        <v>99.46</v>
      </c>
      <c r="BI579">
        <v>78.510000000000005</v>
      </c>
      <c r="BJ579">
        <v>51.06</v>
      </c>
      <c r="BO579">
        <v>0.28000000000000003</v>
      </c>
      <c r="BP579" s="3">
        <v>316300000</v>
      </c>
      <c r="BQ579" s="20">
        <v>252</v>
      </c>
      <c r="BR579" s="20">
        <v>294</v>
      </c>
      <c r="BS579" s="20">
        <v>500</v>
      </c>
      <c r="BW579" s="20">
        <v>500</v>
      </c>
      <c r="BX579" s="22">
        <v>40454.720000000001</v>
      </c>
      <c r="BY579">
        <v>162</v>
      </c>
      <c r="BZ579">
        <v>88.65</v>
      </c>
      <c r="CA579">
        <v>0.4</v>
      </c>
      <c r="CB579">
        <v>0.4</v>
      </c>
      <c r="CC579">
        <v>0.31</v>
      </c>
    </row>
    <row r="580" spans="1:81" ht="34" x14ac:dyDescent="0.2">
      <c r="A580" t="s">
        <v>5152</v>
      </c>
      <c r="B580" t="s">
        <v>5153</v>
      </c>
      <c r="C580" t="s">
        <v>5154</v>
      </c>
      <c r="D580" t="s">
        <v>5155</v>
      </c>
      <c r="E580" s="2" t="s">
        <v>5156</v>
      </c>
      <c r="H580" s="3">
        <v>7100000</v>
      </c>
      <c r="I580" s="3">
        <v>20000000</v>
      </c>
      <c r="J580" s="3">
        <v>56000000</v>
      </c>
      <c r="K580" s="3">
        <v>210000000</v>
      </c>
      <c r="P580" s="3">
        <v>35500000</v>
      </c>
      <c r="Q580" s="3">
        <v>133400000</v>
      </c>
      <c r="R580" s="3">
        <v>560000000</v>
      </c>
      <c r="S580" s="3">
        <v>1600000000</v>
      </c>
      <c r="W580" s="2" t="s">
        <v>5157</v>
      </c>
      <c r="X580" s="2" t="s">
        <v>5158</v>
      </c>
      <c r="Y580" s="2" t="s">
        <v>5159</v>
      </c>
      <c r="Z580" s="2" t="s">
        <v>5160</v>
      </c>
      <c r="AA580" s="2" t="s">
        <v>5161</v>
      </c>
      <c r="AE580">
        <v>2012</v>
      </c>
      <c r="AF580">
        <v>2014</v>
      </c>
      <c r="AG580">
        <v>2015</v>
      </c>
      <c r="AH580">
        <v>2017</v>
      </c>
      <c r="AI580">
        <v>2020</v>
      </c>
      <c r="AM580" t="s">
        <v>114</v>
      </c>
      <c r="AN580" s="1">
        <v>43851</v>
      </c>
      <c r="AO580" s="3">
        <v>1600000000</v>
      </c>
      <c r="AQ580">
        <v>0</v>
      </c>
      <c r="AR580">
        <v>494.83</v>
      </c>
      <c r="AS580">
        <v>858.3</v>
      </c>
      <c r="AT580">
        <v>21083.38</v>
      </c>
      <c r="AU580">
        <v>17182.39</v>
      </c>
      <c r="AY580">
        <v>1848</v>
      </c>
      <c r="AZ580">
        <v>468</v>
      </c>
      <c r="BA580">
        <v>396</v>
      </c>
      <c r="BB580">
        <v>60</v>
      </c>
      <c r="BC580">
        <v>72</v>
      </c>
      <c r="BG580">
        <v>63.99</v>
      </c>
      <c r="BH580">
        <v>83.07</v>
      </c>
      <c r="BI580">
        <v>72.16</v>
      </c>
      <c r="BJ580">
        <v>91.63</v>
      </c>
      <c r="BK580">
        <v>77.67</v>
      </c>
      <c r="BN580" t="s">
        <v>101</v>
      </c>
      <c r="BO580">
        <v>10.07</v>
      </c>
      <c r="BP580" s="3">
        <v>293100000</v>
      </c>
      <c r="BQ580" s="20">
        <v>536</v>
      </c>
      <c r="BR580" s="20">
        <v>321</v>
      </c>
      <c r="BS580" s="20">
        <v>728</v>
      </c>
      <c r="BT580" s="20">
        <v>1099</v>
      </c>
      <c r="BW580" s="20">
        <v>1827</v>
      </c>
      <c r="BX580" s="22">
        <v>39618.9</v>
      </c>
      <c r="BY580">
        <v>163</v>
      </c>
      <c r="BZ580">
        <v>88.58</v>
      </c>
      <c r="CA580">
        <v>4.2</v>
      </c>
      <c r="CB580">
        <v>4.2</v>
      </c>
      <c r="CC580">
        <v>11.99</v>
      </c>
    </row>
    <row r="581" spans="1:81" ht="34" x14ac:dyDescent="0.2">
      <c r="A581" t="s">
        <v>5162</v>
      </c>
      <c r="B581" t="s">
        <v>5163</v>
      </c>
      <c r="C581" t="s">
        <v>5164</v>
      </c>
      <c r="D581" t="s">
        <v>5165</v>
      </c>
      <c r="E581" s="2" t="s">
        <v>5166</v>
      </c>
      <c r="H581" s="3">
        <v>9700000</v>
      </c>
      <c r="I581" s="3">
        <v>25000000</v>
      </c>
      <c r="J581" s="3">
        <v>30000000</v>
      </c>
      <c r="K581" s="3">
        <v>121000000</v>
      </c>
      <c r="P581" s="3">
        <v>48500000</v>
      </c>
      <c r="Q581" s="3">
        <v>166750000</v>
      </c>
      <c r="R581" s="3">
        <v>300000000</v>
      </c>
      <c r="S581" s="3">
        <v>1815000000</v>
      </c>
      <c r="X581" s="2" t="s">
        <v>5167</v>
      </c>
      <c r="Y581" s="2" t="s">
        <v>5168</v>
      </c>
      <c r="Z581" s="2" t="s">
        <v>108</v>
      </c>
      <c r="AA581" s="2" t="s">
        <v>5169</v>
      </c>
      <c r="AF581">
        <v>2014</v>
      </c>
      <c r="AG581">
        <v>2015</v>
      </c>
      <c r="AH581">
        <v>2016</v>
      </c>
      <c r="AI581">
        <v>2018</v>
      </c>
      <c r="AL581" s="3">
        <v>121000000</v>
      </c>
      <c r="AM581" t="s">
        <v>91</v>
      </c>
      <c r="AN581" s="1">
        <v>43299</v>
      </c>
      <c r="AR581">
        <v>2992.5</v>
      </c>
      <c r="AS581">
        <v>8784.77</v>
      </c>
      <c r="AT581">
        <v>2653.83</v>
      </c>
      <c r="AU581">
        <v>25132.57</v>
      </c>
      <c r="AZ581">
        <v>193</v>
      </c>
      <c r="BA581">
        <v>204</v>
      </c>
      <c r="BB581">
        <v>157</v>
      </c>
      <c r="BC581">
        <v>46</v>
      </c>
      <c r="BH581">
        <v>93.04</v>
      </c>
      <c r="BI581">
        <v>85.69</v>
      </c>
      <c r="BJ581">
        <v>73.290000000000006</v>
      </c>
      <c r="BK581">
        <v>87.07</v>
      </c>
      <c r="BP581" s="3">
        <v>185700000</v>
      </c>
      <c r="BR581" s="20">
        <v>415</v>
      </c>
      <c r="BS581" s="20">
        <v>342</v>
      </c>
      <c r="BT581" s="20">
        <v>742</v>
      </c>
      <c r="BW581" s="20">
        <v>1084</v>
      </c>
      <c r="BX581" s="22">
        <v>39563.67</v>
      </c>
      <c r="BY581">
        <v>164</v>
      </c>
      <c r="BZ581">
        <v>88.51</v>
      </c>
      <c r="CA581">
        <v>10.88</v>
      </c>
      <c r="CB581">
        <v>10.88</v>
      </c>
      <c r="CC581">
        <v>0</v>
      </c>
    </row>
    <row r="582" spans="1:81" ht="102" x14ac:dyDescent="0.2">
      <c r="A582" t="s">
        <v>5170</v>
      </c>
      <c r="B582" t="s">
        <v>5171</v>
      </c>
      <c r="C582" t="s">
        <v>5172</v>
      </c>
      <c r="D582" t="s">
        <v>5173</v>
      </c>
      <c r="E582" s="2" t="s">
        <v>5174</v>
      </c>
      <c r="G582" s="3">
        <v>500000</v>
      </c>
      <c r="H582" s="3">
        <v>11920000</v>
      </c>
      <c r="I582" s="3">
        <v>29350000</v>
      </c>
      <c r="J582" s="3">
        <v>65950000</v>
      </c>
      <c r="K582" s="3">
        <v>39500000</v>
      </c>
      <c r="O582" s="3">
        <v>5000000</v>
      </c>
      <c r="P582" s="3">
        <v>59600000</v>
      </c>
      <c r="Q582" s="3">
        <v>195764500</v>
      </c>
      <c r="R582" s="3">
        <v>659500000</v>
      </c>
      <c r="S582" s="3">
        <v>592500000</v>
      </c>
      <c r="W582" s="2" t="s">
        <v>5175</v>
      </c>
      <c r="X582" s="2" t="s">
        <v>5176</v>
      </c>
      <c r="Y582" s="2" t="s">
        <v>5177</v>
      </c>
      <c r="Z582" s="2" t="s">
        <v>5178</v>
      </c>
      <c r="AA582" s="2" t="s">
        <v>5179</v>
      </c>
      <c r="AE582">
        <v>2013</v>
      </c>
      <c r="AF582">
        <v>2014</v>
      </c>
      <c r="AG582">
        <v>2015</v>
      </c>
      <c r="AH582">
        <v>2016</v>
      </c>
      <c r="AI582">
        <v>2019</v>
      </c>
      <c r="AL582" s="3">
        <v>39500000</v>
      </c>
      <c r="AM582" t="s">
        <v>91</v>
      </c>
      <c r="AN582" s="1">
        <v>43489</v>
      </c>
      <c r="AO582" s="3">
        <v>592500000</v>
      </c>
      <c r="AQ582">
        <v>0.25</v>
      </c>
      <c r="AR582">
        <v>6559.59</v>
      </c>
      <c r="AS582">
        <v>32762.23</v>
      </c>
      <c r="AT582">
        <v>0</v>
      </c>
      <c r="AU582">
        <v>0</v>
      </c>
      <c r="AY582">
        <v>1778</v>
      </c>
      <c r="AZ582">
        <v>135</v>
      </c>
      <c r="BA582">
        <v>102</v>
      </c>
      <c r="BB582">
        <v>274</v>
      </c>
      <c r="BC582">
        <v>209</v>
      </c>
      <c r="BG582">
        <v>75.349999999999994</v>
      </c>
      <c r="BH582">
        <v>95.14</v>
      </c>
      <c r="BI582">
        <v>92.88</v>
      </c>
      <c r="BJ582">
        <v>53.25</v>
      </c>
      <c r="BK582">
        <v>39.36</v>
      </c>
      <c r="BO582">
        <v>2.54</v>
      </c>
      <c r="BP582" s="3">
        <v>208020000</v>
      </c>
      <c r="BQ582" s="20">
        <v>204</v>
      </c>
      <c r="BR582" s="20">
        <v>253</v>
      </c>
      <c r="BS582" s="20">
        <v>517</v>
      </c>
      <c r="BT582" s="20">
        <v>898</v>
      </c>
      <c r="BW582" s="20">
        <v>1415</v>
      </c>
      <c r="BX582" s="22">
        <v>39322.07</v>
      </c>
      <c r="BY582">
        <v>165</v>
      </c>
      <c r="BZ582">
        <v>88.44</v>
      </c>
      <c r="CA582">
        <v>3.03</v>
      </c>
      <c r="CB582">
        <v>3.37</v>
      </c>
      <c r="CC582">
        <v>3.03</v>
      </c>
    </row>
    <row r="583" spans="1:81" ht="34" x14ac:dyDescent="0.2">
      <c r="A583" t="s">
        <v>5180</v>
      </c>
      <c r="B583" t="s">
        <v>5181</v>
      </c>
      <c r="C583" t="s">
        <v>5182</v>
      </c>
      <c r="D583" t="s">
        <v>5183</v>
      </c>
      <c r="E583" s="2" t="s">
        <v>5184</v>
      </c>
      <c r="I583" s="3">
        <v>18500000</v>
      </c>
      <c r="J583" s="3">
        <v>40000000</v>
      </c>
      <c r="K583" s="3">
        <v>49000000</v>
      </c>
      <c r="L583" s="3">
        <v>60000000</v>
      </c>
      <c r="Q583" s="3">
        <v>123395000</v>
      </c>
      <c r="R583" s="3">
        <v>400000000</v>
      </c>
      <c r="S583" s="3">
        <v>735000000</v>
      </c>
      <c r="T583" s="3">
        <v>1200000000</v>
      </c>
      <c r="X583" s="2" t="s">
        <v>2788</v>
      </c>
      <c r="Y583" s="2" t="s">
        <v>5185</v>
      </c>
      <c r="Z583" s="2" t="s">
        <v>5186</v>
      </c>
      <c r="AA583" s="2" t="s">
        <v>5187</v>
      </c>
      <c r="AB583" s="2" t="s">
        <v>5188</v>
      </c>
      <c r="AF583">
        <v>2013</v>
      </c>
      <c r="AG583">
        <v>2015</v>
      </c>
      <c r="AH583">
        <v>2016</v>
      </c>
      <c r="AI583">
        <v>2016</v>
      </c>
      <c r="AJ583">
        <v>2018</v>
      </c>
      <c r="AK583">
        <v>2019</v>
      </c>
      <c r="AL583" s="3">
        <v>1651000</v>
      </c>
      <c r="AM583" t="s">
        <v>114</v>
      </c>
      <c r="AN583" s="1">
        <v>43788</v>
      </c>
      <c r="AO583" s="3">
        <v>3075000000</v>
      </c>
      <c r="AR583">
        <v>0</v>
      </c>
      <c r="AS583">
        <v>27907.3</v>
      </c>
      <c r="AT583">
        <v>4947.25</v>
      </c>
      <c r="AU583">
        <v>4162.47</v>
      </c>
      <c r="AV583">
        <v>2208.92</v>
      </c>
      <c r="AW583">
        <v>0</v>
      </c>
      <c r="AZ583">
        <v>807</v>
      </c>
      <c r="BA583">
        <v>119</v>
      </c>
      <c r="BB583">
        <v>123</v>
      </c>
      <c r="BC583">
        <v>48</v>
      </c>
      <c r="BD583">
        <v>51</v>
      </c>
      <c r="BE583">
        <v>29</v>
      </c>
      <c r="BH583">
        <v>59.88</v>
      </c>
      <c r="BI583">
        <v>91.68</v>
      </c>
      <c r="BJ583">
        <v>79.11</v>
      </c>
      <c r="BK583">
        <v>80.66</v>
      </c>
      <c r="BL583">
        <v>64.290000000000006</v>
      </c>
      <c r="BM583">
        <v>34.880000000000003</v>
      </c>
      <c r="BO583">
        <v>19.22</v>
      </c>
      <c r="BP583" s="3">
        <v>769151000</v>
      </c>
      <c r="BR583" s="20">
        <v>534</v>
      </c>
      <c r="BS583" s="20">
        <v>364</v>
      </c>
      <c r="BT583" s="20">
        <v>316</v>
      </c>
      <c r="BU583" s="20">
        <v>551</v>
      </c>
      <c r="BV583" s="20">
        <v>499</v>
      </c>
      <c r="BW583" s="20">
        <v>1763</v>
      </c>
      <c r="BX583" s="22">
        <v>39225.94</v>
      </c>
      <c r="BY583">
        <v>166</v>
      </c>
      <c r="BZ583">
        <v>88.37</v>
      </c>
      <c r="CA583">
        <v>0</v>
      </c>
      <c r="CB583">
        <v>5.96</v>
      </c>
      <c r="CC583">
        <v>24.92</v>
      </c>
    </row>
    <row r="584" spans="1:81" ht="34" x14ac:dyDescent="0.2">
      <c r="A584" t="s">
        <v>5189</v>
      </c>
      <c r="B584" t="s">
        <v>5190</v>
      </c>
      <c r="C584" t="s">
        <v>5191</v>
      </c>
      <c r="D584" t="s">
        <v>5192</v>
      </c>
      <c r="E584" s="2" t="s">
        <v>5193</v>
      </c>
      <c r="H584" s="3">
        <v>7000000</v>
      </c>
      <c r="I584" s="3">
        <v>20000000</v>
      </c>
      <c r="J584" s="3">
        <v>7000000</v>
      </c>
      <c r="P584" s="3">
        <v>35000000</v>
      </c>
      <c r="Q584" s="3">
        <v>133400000</v>
      </c>
      <c r="R584" s="3">
        <v>70000000</v>
      </c>
      <c r="X584" s="2" t="s">
        <v>141</v>
      </c>
      <c r="Y584" s="2" t="s">
        <v>5194</v>
      </c>
      <c r="Z584" s="2" t="s">
        <v>5195</v>
      </c>
      <c r="AF584">
        <v>2014</v>
      </c>
      <c r="AG584">
        <v>2015</v>
      </c>
      <c r="AH584">
        <v>2018</v>
      </c>
      <c r="AL584" s="3">
        <v>7000000</v>
      </c>
      <c r="AM584" t="s">
        <v>90</v>
      </c>
      <c r="AN584" s="1">
        <v>43391</v>
      </c>
      <c r="AO584" s="3">
        <v>70000000</v>
      </c>
      <c r="AR584">
        <v>1443.16</v>
      </c>
      <c r="AS584">
        <v>8720.2199999999993</v>
      </c>
      <c r="AT584">
        <v>28147.98</v>
      </c>
      <c r="AZ584">
        <v>361</v>
      </c>
      <c r="BA584">
        <v>206</v>
      </c>
      <c r="BB584">
        <v>82</v>
      </c>
      <c r="BH584">
        <v>86.95</v>
      </c>
      <c r="BI584">
        <v>85.55</v>
      </c>
      <c r="BJ584">
        <v>90.5</v>
      </c>
      <c r="BO584">
        <v>0.47</v>
      </c>
      <c r="BP584" s="3">
        <v>34000000</v>
      </c>
      <c r="BR584" s="20">
        <v>370</v>
      </c>
      <c r="BS584" s="20">
        <v>1192</v>
      </c>
      <c r="BW584" s="20">
        <v>1192</v>
      </c>
      <c r="BX584" s="22">
        <v>38311.360000000001</v>
      </c>
      <c r="BY584">
        <v>167</v>
      </c>
      <c r="BZ584">
        <v>88.3</v>
      </c>
      <c r="CA584">
        <v>0.52</v>
      </c>
      <c r="CC584">
        <v>0.52</v>
      </c>
    </row>
    <row r="585" spans="1:81" ht="34" x14ac:dyDescent="0.2">
      <c r="A585" t="s">
        <v>5196</v>
      </c>
      <c r="B585" t="s">
        <v>5197</v>
      </c>
      <c r="C585" t="s">
        <v>5198</v>
      </c>
      <c r="D585" t="s">
        <v>5199</v>
      </c>
      <c r="E585" s="2" t="s">
        <v>5200</v>
      </c>
      <c r="H585" s="3">
        <v>1500000</v>
      </c>
      <c r="I585" s="3">
        <v>19000000</v>
      </c>
      <c r="J585" s="3">
        <v>34000000</v>
      </c>
      <c r="P585" s="3">
        <v>7500000</v>
      </c>
      <c r="Q585" s="3">
        <v>126730000</v>
      </c>
      <c r="R585" s="3">
        <v>200000000</v>
      </c>
      <c r="X585" s="2" t="s">
        <v>5201</v>
      </c>
      <c r="Y585" s="2" t="s">
        <v>5202</v>
      </c>
      <c r="Z585" s="2" t="s">
        <v>5202</v>
      </c>
      <c r="AF585">
        <v>2012</v>
      </c>
      <c r="AG585">
        <v>2015</v>
      </c>
      <c r="AH585">
        <v>2015</v>
      </c>
      <c r="AL585" s="3">
        <v>3887726</v>
      </c>
      <c r="AM585" t="s">
        <v>114</v>
      </c>
      <c r="AN585" s="1">
        <v>42325</v>
      </c>
      <c r="AO585" s="3">
        <v>200000000</v>
      </c>
      <c r="AR585">
        <v>171.72</v>
      </c>
      <c r="AS585">
        <v>23720.45</v>
      </c>
      <c r="AT585">
        <v>13760.23</v>
      </c>
      <c r="AZ585">
        <v>306</v>
      </c>
      <c r="BA585">
        <v>127</v>
      </c>
      <c r="BB585">
        <v>87</v>
      </c>
      <c r="BH585">
        <v>81.16</v>
      </c>
      <c r="BI585">
        <v>91.12</v>
      </c>
      <c r="BJ585">
        <v>86.79</v>
      </c>
      <c r="BO585">
        <v>1.42</v>
      </c>
      <c r="BP585" s="3">
        <v>62691719</v>
      </c>
      <c r="BR585" s="20">
        <v>1027</v>
      </c>
      <c r="BS585" s="20">
        <v>209</v>
      </c>
      <c r="BW585" s="20">
        <v>209</v>
      </c>
      <c r="BX585" s="22">
        <v>37652.400000000001</v>
      </c>
      <c r="BY585">
        <v>168</v>
      </c>
      <c r="BZ585">
        <v>88.23</v>
      </c>
      <c r="CA585">
        <v>1.58</v>
      </c>
      <c r="CB585">
        <v>1.58</v>
      </c>
      <c r="CC585">
        <v>1.58</v>
      </c>
    </row>
    <row r="586" spans="1:81" ht="51" x14ac:dyDescent="0.2">
      <c r="A586" t="s">
        <v>5203</v>
      </c>
      <c r="B586" t="s">
        <v>5204</v>
      </c>
      <c r="C586" t="s">
        <v>5205</v>
      </c>
      <c r="D586" t="s">
        <v>5203</v>
      </c>
      <c r="E586" s="2" t="s">
        <v>5206</v>
      </c>
      <c r="H586" s="3">
        <v>3100000</v>
      </c>
      <c r="I586" s="3">
        <v>17000000</v>
      </c>
      <c r="P586" s="3">
        <v>15500000</v>
      </c>
      <c r="Q586" s="3">
        <v>113390000</v>
      </c>
      <c r="X586" s="2" t="s">
        <v>5207</v>
      </c>
      <c r="Y586" s="2" t="s">
        <v>5208</v>
      </c>
      <c r="AF586">
        <v>2012</v>
      </c>
      <c r="AG586">
        <v>2015</v>
      </c>
      <c r="AL586" s="3">
        <v>17000000</v>
      </c>
      <c r="AM586" t="s">
        <v>89</v>
      </c>
      <c r="AN586" s="1">
        <v>42354</v>
      </c>
      <c r="AO586" s="3">
        <v>305000000</v>
      </c>
      <c r="AR586">
        <v>2962.37</v>
      </c>
      <c r="AS586">
        <v>34028.620000000003</v>
      </c>
      <c r="AZ586">
        <v>112</v>
      </c>
      <c r="BA586">
        <v>99</v>
      </c>
      <c r="BH586">
        <v>93.14</v>
      </c>
      <c r="BI586">
        <v>93.09</v>
      </c>
      <c r="BO586">
        <v>2.69</v>
      </c>
      <c r="BP586" s="3">
        <v>31099998</v>
      </c>
      <c r="BR586" s="20">
        <v>1192</v>
      </c>
      <c r="BW586" s="20">
        <v>0</v>
      </c>
      <c r="BX586" s="22">
        <v>36990.99</v>
      </c>
      <c r="BY586">
        <v>169</v>
      </c>
      <c r="BZ586">
        <v>88.16</v>
      </c>
      <c r="CC586">
        <v>2.69</v>
      </c>
    </row>
    <row r="587" spans="1:81" ht="68" x14ac:dyDescent="0.2">
      <c r="A587" t="s">
        <v>5209</v>
      </c>
      <c r="B587" t="s">
        <v>5210</v>
      </c>
      <c r="C587" t="s">
        <v>5211</v>
      </c>
      <c r="D587" t="s">
        <v>5212</v>
      </c>
      <c r="E587" s="2" t="s">
        <v>5213</v>
      </c>
      <c r="G587" s="3">
        <v>6250000</v>
      </c>
      <c r="H587" s="3">
        <v>27600000</v>
      </c>
      <c r="I587" s="3">
        <v>65000000</v>
      </c>
      <c r="J587" s="3">
        <v>21000000</v>
      </c>
      <c r="O587" s="3">
        <v>62500000</v>
      </c>
      <c r="P587" s="3">
        <v>138000000</v>
      </c>
      <c r="Q587" s="3">
        <v>500000000</v>
      </c>
      <c r="R587" s="3">
        <v>210000000</v>
      </c>
      <c r="W587" s="2" t="s">
        <v>5214</v>
      </c>
      <c r="X587" s="2" t="s">
        <v>5215</v>
      </c>
      <c r="Y587" s="2" t="s">
        <v>5216</v>
      </c>
      <c r="Z587" s="2" t="s">
        <v>5217</v>
      </c>
      <c r="AE587">
        <v>2013</v>
      </c>
      <c r="AF587">
        <v>2014</v>
      </c>
      <c r="AG587">
        <v>2015</v>
      </c>
      <c r="AH587">
        <v>2020</v>
      </c>
      <c r="AL587" s="3">
        <v>4000000</v>
      </c>
      <c r="AM587" t="s">
        <v>355</v>
      </c>
      <c r="AN587" s="1">
        <v>43838</v>
      </c>
      <c r="AQ587">
        <v>49.66</v>
      </c>
      <c r="AR587">
        <v>0</v>
      </c>
      <c r="AS587">
        <v>36914.71</v>
      </c>
      <c r="AT587">
        <v>0</v>
      </c>
      <c r="AY587">
        <v>1368</v>
      </c>
      <c r="AZ587">
        <v>1061</v>
      </c>
      <c r="BA587">
        <v>89</v>
      </c>
      <c r="BB587">
        <v>457</v>
      </c>
      <c r="BG587">
        <v>81.040000000000006</v>
      </c>
      <c r="BH587">
        <v>61.58</v>
      </c>
      <c r="BI587">
        <v>93.8</v>
      </c>
      <c r="BJ587">
        <v>36.49</v>
      </c>
      <c r="BP587" s="3">
        <v>648849965</v>
      </c>
      <c r="BQ587" s="20">
        <v>469</v>
      </c>
      <c r="BR587" s="20">
        <v>125</v>
      </c>
      <c r="BS587" s="20">
        <v>1814</v>
      </c>
      <c r="BW587" s="20">
        <v>1814</v>
      </c>
      <c r="BX587" s="22">
        <v>36964.370000000003</v>
      </c>
      <c r="BY587">
        <v>170</v>
      </c>
      <c r="BZ587">
        <v>88.09</v>
      </c>
      <c r="CA587">
        <v>0.42</v>
      </c>
      <c r="CC587">
        <v>0</v>
      </c>
    </row>
    <row r="588" spans="1:81" ht="34" x14ac:dyDescent="0.2">
      <c r="A588" t="s">
        <v>5218</v>
      </c>
      <c r="B588" t="s">
        <v>5219</v>
      </c>
      <c r="C588" t="s">
        <v>5220</v>
      </c>
      <c r="D588" t="s">
        <v>5221</v>
      </c>
      <c r="E588" s="2" t="s">
        <v>5222</v>
      </c>
      <c r="G588" s="3">
        <v>1348849</v>
      </c>
      <c r="H588" s="3">
        <v>4989653</v>
      </c>
      <c r="I588" s="3">
        <v>20000000</v>
      </c>
      <c r="J588" s="3">
        <v>28000000</v>
      </c>
      <c r="K588" s="3">
        <v>42000000</v>
      </c>
      <c r="L588" s="3">
        <v>170316550</v>
      </c>
      <c r="M588" s="3">
        <v>548374891</v>
      </c>
      <c r="O588" s="3">
        <v>13488490</v>
      </c>
      <c r="P588" s="3">
        <v>24948265</v>
      </c>
      <c r="Q588" s="3">
        <v>133400000</v>
      </c>
      <c r="R588" s="3">
        <v>280000000</v>
      </c>
      <c r="S588" s="3">
        <v>630000000</v>
      </c>
      <c r="T588" s="3">
        <v>1135443668</v>
      </c>
      <c r="U588" s="3">
        <v>6361148735</v>
      </c>
      <c r="V588" s="2" t="s">
        <v>5223</v>
      </c>
      <c r="W588" s="2" t="s">
        <v>5224</v>
      </c>
      <c r="X588" s="2" t="s">
        <v>5225</v>
      </c>
      <c r="Y588" s="2" t="s">
        <v>5226</v>
      </c>
      <c r="Z588" s="2" t="s">
        <v>5227</v>
      </c>
      <c r="AA588" s="2" t="s">
        <v>5228</v>
      </c>
      <c r="AB588" s="2" t="s">
        <v>5229</v>
      </c>
      <c r="AC588" s="2" t="s">
        <v>5230</v>
      </c>
      <c r="AD588">
        <v>2013</v>
      </c>
      <c r="AE588">
        <v>2014</v>
      </c>
      <c r="AF588">
        <v>2014</v>
      </c>
      <c r="AG588">
        <v>2015</v>
      </c>
      <c r="AH588">
        <v>2017</v>
      </c>
      <c r="AI588">
        <v>2017</v>
      </c>
      <c r="AJ588">
        <v>2019</v>
      </c>
      <c r="AK588">
        <v>2022</v>
      </c>
      <c r="AL588" s="3">
        <v>548374891</v>
      </c>
      <c r="AM588" t="s">
        <v>107</v>
      </c>
      <c r="AN588" s="1">
        <v>44635</v>
      </c>
      <c r="AO588" s="3">
        <v>6361148735</v>
      </c>
      <c r="AP588">
        <v>0</v>
      </c>
      <c r="AQ588">
        <v>0</v>
      </c>
      <c r="AR588">
        <v>0</v>
      </c>
      <c r="AS588">
        <v>18088.25</v>
      </c>
      <c r="AT588">
        <v>9921.9599999999991</v>
      </c>
      <c r="AU588">
        <v>5.2</v>
      </c>
      <c r="AV588">
        <v>8432.57</v>
      </c>
      <c r="AW588">
        <v>398.86</v>
      </c>
      <c r="AX588">
        <v>202</v>
      </c>
      <c r="AY588">
        <v>3167</v>
      </c>
      <c r="AZ588">
        <v>1061</v>
      </c>
      <c r="BA588">
        <v>153</v>
      </c>
      <c r="BB588">
        <v>94</v>
      </c>
      <c r="BC588">
        <v>131</v>
      </c>
      <c r="BD588">
        <v>32</v>
      </c>
      <c r="BE588">
        <v>25</v>
      </c>
      <c r="BF588">
        <v>70.83</v>
      </c>
      <c r="BG588">
        <v>62.98</v>
      </c>
      <c r="BH588">
        <v>61.58</v>
      </c>
      <c r="BI588">
        <v>89.29</v>
      </c>
      <c r="BJ588">
        <v>86.81</v>
      </c>
      <c r="BK588">
        <v>52.9</v>
      </c>
      <c r="BL588">
        <v>77.37</v>
      </c>
      <c r="BM588">
        <v>47.83</v>
      </c>
      <c r="BN588" t="s">
        <v>101</v>
      </c>
      <c r="BO588">
        <v>36.78</v>
      </c>
      <c r="BP588" s="3">
        <v>815029943</v>
      </c>
      <c r="BQ588" s="20">
        <v>297</v>
      </c>
      <c r="BR588" s="20">
        <v>322</v>
      </c>
      <c r="BS588" s="20">
        <v>471</v>
      </c>
      <c r="BT588" s="20">
        <v>305</v>
      </c>
      <c r="BU588" s="20">
        <v>477</v>
      </c>
      <c r="BV588" s="20">
        <v>1092</v>
      </c>
      <c r="BW588" s="20">
        <v>2345</v>
      </c>
      <c r="BX588" s="22">
        <v>36846.839999999997</v>
      </c>
      <c r="BY588">
        <v>171</v>
      </c>
      <c r="BZ588">
        <v>88.02</v>
      </c>
      <c r="CA588">
        <v>8.51</v>
      </c>
      <c r="CB588">
        <v>4.72</v>
      </c>
      <c r="CC588">
        <v>47.68</v>
      </c>
    </row>
    <row r="589" spans="1:81" ht="85" x14ac:dyDescent="0.2">
      <c r="A589" t="s">
        <v>5231</v>
      </c>
      <c r="B589" t="s">
        <v>5232</v>
      </c>
      <c r="C589" t="s">
        <v>5233</v>
      </c>
      <c r="D589" t="s">
        <v>5234</v>
      </c>
      <c r="E589" s="2" t="s">
        <v>5235</v>
      </c>
      <c r="G589" s="3">
        <v>3000000</v>
      </c>
      <c r="H589" s="3">
        <v>21000000</v>
      </c>
      <c r="I589" s="3">
        <v>62749919</v>
      </c>
      <c r="J589" s="3">
        <v>74000000</v>
      </c>
      <c r="K589" s="3">
        <v>75000000</v>
      </c>
      <c r="O589" s="3">
        <v>30000000</v>
      </c>
      <c r="P589" s="3">
        <v>105000000</v>
      </c>
      <c r="Q589" s="3">
        <v>418541959.73000002</v>
      </c>
      <c r="R589" s="3">
        <v>740000000</v>
      </c>
      <c r="S589" s="3">
        <v>1125000000</v>
      </c>
      <c r="W589" s="2" t="s">
        <v>5236</v>
      </c>
      <c r="X589" s="2" t="s">
        <v>5237</v>
      </c>
      <c r="Y589" s="2" t="s">
        <v>5238</v>
      </c>
      <c r="Z589" s="2" t="s">
        <v>5239</v>
      </c>
      <c r="AA589" s="2" t="s">
        <v>5240</v>
      </c>
      <c r="AE589">
        <v>2013</v>
      </c>
      <c r="AF589">
        <v>2014</v>
      </c>
      <c r="AG589">
        <v>2015</v>
      </c>
      <c r="AH589">
        <v>2018</v>
      </c>
      <c r="AI589">
        <v>2020</v>
      </c>
      <c r="AM589" t="s">
        <v>114</v>
      </c>
      <c r="AN589" s="1">
        <v>44020</v>
      </c>
      <c r="AQ589">
        <v>2771.54</v>
      </c>
      <c r="AR589">
        <v>1787.6</v>
      </c>
      <c r="AS589">
        <v>4532.96</v>
      </c>
      <c r="AT589">
        <v>14780.84</v>
      </c>
      <c r="AU589">
        <v>12971.9</v>
      </c>
      <c r="AY589">
        <v>23</v>
      </c>
      <c r="AZ589">
        <v>336</v>
      </c>
      <c r="BA589">
        <v>257</v>
      </c>
      <c r="BB589">
        <v>124</v>
      </c>
      <c r="BC589">
        <v>83</v>
      </c>
      <c r="BG589">
        <v>99.69</v>
      </c>
      <c r="BH589">
        <v>87.86</v>
      </c>
      <c r="BI589">
        <v>81.96</v>
      </c>
      <c r="BJ589">
        <v>85.58</v>
      </c>
      <c r="BK589">
        <v>74.209999999999994</v>
      </c>
      <c r="BP589" s="3">
        <v>235749919</v>
      </c>
      <c r="BQ589" s="20">
        <v>239</v>
      </c>
      <c r="BR589" s="20">
        <v>348</v>
      </c>
      <c r="BS589" s="20">
        <v>1010</v>
      </c>
      <c r="BT589" s="20">
        <v>805</v>
      </c>
      <c r="BW589" s="20">
        <v>1815</v>
      </c>
      <c r="BX589" s="22">
        <v>36844.839999999997</v>
      </c>
      <c r="BY589">
        <v>172</v>
      </c>
      <c r="BZ589">
        <v>87.95</v>
      </c>
      <c r="CA589">
        <v>2.69</v>
      </c>
      <c r="CB589">
        <v>1.77</v>
      </c>
      <c r="CC589">
        <v>0</v>
      </c>
    </row>
    <row r="590" spans="1:81" ht="68" x14ac:dyDescent="0.2">
      <c r="A590" t="s">
        <v>5241</v>
      </c>
      <c r="B590" t="s">
        <v>5242</v>
      </c>
      <c r="C590" t="s">
        <v>5243</v>
      </c>
      <c r="D590" t="s">
        <v>5244</v>
      </c>
      <c r="E590" s="2" t="s">
        <v>5245</v>
      </c>
      <c r="I590" s="3">
        <v>18000000</v>
      </c>
      <c r="J590" s="3">
        <v>30000000</v>
      </c>
      <c r="K590" s="3">
        <v>118000000</v>
      </c>
      <c r="Q590" s="3">
        <v>120060000</v>
      </c>
      <c r="R590" s="3">
        <v>300000000</v>
      </c>
      <c r="S590" s="3">
        <v>1770000000</v>
      </c>
      <c r="Y590" s="2" t="s">
        <v>5246</v>
      </c>
      <c r="Z590" s="2" t="s">
        <v>5247</v>
      </c>
      <c r="AA590" s="2" t="s">
        <v>5248</v>
      </c>
      <c r="AE590">
        <v>2010</v>
      </c>
      <c r="AG590">
        <v>2015</v>
      </c>
      <c r="AH590">
        <v>2016</v>
      </c>
      <c r="AI590">
        <v>2021</v>
      </c>
      <c r="AM590" t="s">
        <v>91</v>
      </c>
      <c r="AN590" s="1">
        <v>44372</v>
      </c>
      <c r="AQ590">
        <v>0</v>
      </c>
      <c r="AS590">
        <v>583.65</v>
      </c>
      <c r="AT590">
        <v>19023.099999999999</v>
      </c>
      <c r="AU590">
        <v>16735.62</v>
      </c>
      <c r="AY590">
        <v>1</v>
      </c>
      <c r="BA590">
        <v>412</v>
      </c>
      <c r="BB590">
        <v>54</v>
      </c>
      <c r="BC590">
        <v>244</v>
      </c>
      <c r="BG590">
        <v>100</v>
      </c>
      <c r="BI590">
        <v>71.040000000000006</v>
      </c>
      <c r="BJ590">
        <v>90.92</v>
      </c>
      <c r="BK590">
        <v>54.66</v>
      </c>
      <c r="BP590" s="3">
        <v>183500000</v>
      </c>
      <c r="BS590" s="20">
        <v>491</v>
      </c>
      <c r="BT590" s="20">
        <v>1630</v>
      </c>
      <c r="BW590" s="20">
        <v>2187</v>
      </c>
      <c r="BX590" s="22">
        <v>36342.370000000003</v>
      </c>
      <c r="BY590">
        <v>173</v>
      </c>
      <c r="BZ590">
        <v>87.88</v>
      </c>
      <c r="CA590">
        <v>2.5</v>
      </c>
      <c r="CB590">
        <v>2.5</v>
      </c>
      <c r="CC590">
        <v>0</v>
      </c>
    </row>
    <row r="591" spans="1:81" ht="34" x14ac:dyDescent="0.2">
      <c r="A591" t="s">
        <v>5249</v>
      </c>
      <c r="B591" t="s">
        <v>5250</v>
      </c>
      <c r="C591" t="s">
        <v>5251</v>
      </c>
      <c r="D591" t="s">
        <v>5252</v>
      </c>
      <c r="E591" s="2" t="s">
        <v>5253</v>
      </c>
      <c r="H591" s="3">
        <v>5000000</v>
      </c>
      <c r="I591" s="3">
        <v>48426604</v>
      </c>
      <c r="K591" s="3">
        <v>500000000</v>
      </c>
      <c r="M591" s="3">
        <v>1500000000</v>
      </c>
      <c r="P591" s="3">
        <v>25000000</v>
      </c>
      <c r="Q591" s="3">
        <v>232426603</v>
      </c>
      <c r="R591" s="3">
        <v>2500000000</v>
      </c>
      <c r="S591" s="3">
        <v>5000000000</v>
      </c>
      <c r="T591" s="3">
        <v>15000000000</v>
      </c>
      <c r="U591" s="3">
        <v>100000000000</v>
      </c>
      <c r="X591" s="2" t="s">
        <v>5254</v>
      </c>
      <c r="Y591" s="2" t="s">
        <v>5255</v>
      </c>
      <c r="Z591" s="2" t="s">
        <v>2652</v>
      </c>
      <c r="AA591" s="2" t="s">
        <v>5256</v>
      </c>
      <c r="AC591" s="2" t="s">
        <v>5257</v>
      </c>
      <c r="AF591">
        <v>2013</v>
      </c>
      <c r="AG591">
        <v>2015</v>
      </c>
      <c r="AH591">
        <v>2018</v>
      </c>
      <c r="AI591">
        <v>2019</v>
      </c>
      <c r="AJ591">
        <v>2020</v>
      </c>
      <c r="AK591">
        <v>2022</v>
      </c>
      <c r="AL591" s="3">
        <v>2000000000</v>
      </c>
      <c r="AM591" t="s">
        <v>695</v>
      </c>
      <c r="AN591" s="1">
        <v>44655</v>
      </c>
      <c r="AO591" s="3">
        <v>100000000000</v>
      </c>
      <c r="AR591">
        <v>0</v>
      </c>
      <c r="AS591">
        <v>0</v>
      </c>
      <c r="AT591">
        <v>0</v>
      </c>
      <c r="AU591">
        <v>34974.35</v>
      </c>
      <c r="AV591">
        <v>0</v>
      </c>
      <c r="AW591">
        <v>1290.1300000000001</v>
      </c>
      <c r="AZ591">
        <v>807</v>
      </c>
      <c r="BA591">
        <v>647</v>
      </c>
      <c r="BB591">
        <v>407</v>
      </c>
      <c r="BC591">
        <v>59</v>
      </c>
      <c r="BD591">
        <v>104</v>
      </c>
      <c r="BE591">
        <v>16</v>
      </c>
      <c r="BH591">
        <v>59.88</v>
      </c>
      <c r="BI591">
        <v>54.47</v>
      </c>
      <c r="BJ591">
        <v>52.4</v>
      </c>
      <c r="BK591">
        <v>83.09</v>
      </c>
      <c r="BL591">
        <v>28.47</v>
      </c>
      <c r="BM591">
        <v>67.39</v>
      </c>
      <c r="BN591" t="s">
        <v>101</v>
      </c>
      <c r="BO591">
        <v>331.89</v>
      </c>
      <c r="BP591" s="3">
        <v>4053426604</v>
      </c>
      <c r="BR591" s="20">
        <v>730</v>
      </c>
      <c r="BS591" s="20">
        <v>1096</v>
      </c>
      <c r="BT591" s="20">
        <v>365</v>
      </c>
      <c r="BU591" s="20">
        <v>578</v>
      </c>
      <c r="BV591" s="20">
        <v>611</v>
      </c>
      <c r="BW591" s="20">
        <v>2650</v>
      </c>
      <c r="BX591" s="22">
        <v>36264.480000000003</v>
      </c>
      <c r="BY591">
        <v>174</v>
      </c>
      <c r="BZ591">
        <v>87.81</v>
      </c>
      <c r="CA591">
        <v>21.51</v>
      </c>
      <c r="CB591">
        <v>10.76</v>
      </c>
      <c r="CC591">
        <v>430.24</v>
      </c>
    </row>
    <row r="592" spans="1:81" ht="51" x14ac:dyDescent="0.2">
      <c r="A592" t="s">
        <v>5258</v>
      </c>
      <c r="B592" t="s">
        <v>5259</v>
      </c>
      <c r="C592" t="s">
        <v>5260</v>
      </c>
      <c r="D592" t="s">
        <v>5261</v>
      </c>
      <c r="E592" s="2" t="s">
        <v>5262</v>
      </c>
      <c r="G592" s="3">
        <v>1650000</v>
      </c>
      <c r="H592" s="3">
        <v>6000000</v>
      </c>
      <c r="I592" s="3">
        <v>18000000</v>
      </c>
      <c r="J592" s="3">
        <v>35000000</v>
      </c>
      <c r="O592" s="3">
        <v>16500000</v>
      </c>
      <c r="P592" s="3">
        <v>30000000</v>
      </c>
      <c r="Q592" s="3">
        <v>120060000</v>
      </c>
      <c r="R592" s="3">
        <v>300000000</v>
      </c>
      <c r="W592" s="2" t="s">
        <v>5263</v>
      </c>
      <c r="X592" s="2" t="s">
        <v>5264</v>
      </c>
      <c r="Y592" s="2" t="s">
        <v>5265</v>
      </c>
      <c r="Z592" s="2" t="s">
        <v>5266</v>
      </c>
      <c r="AE592">
        <v>2011</v>
      </c>
      <c r="AF592">
        <v>2013</v>
      </c>
      <c r="AG592">
        <v>2015</v>
      </c>
      <c r="AH592">
        <v>2016</v>
      </c>
      <c r="AL592" s="3">
        <v>35000000</v>
      </c>
      <c r="AM592" t="s">
        <v>90</v>
      </c>
      <c r="AN592" s="1">
        <v>42395</v>
      </c>
      <c r="AO592" s="3">
        <v>300000000</v>
      </c>
      <c r="AQ592">
        <v>0</v>
      </c>
      <c r="AR592">
        <v>724.7</v>
      </c>
      <c r="AS592">
        <v>7880.22</v>
      </c>
      <c r="AT592">
        <v>27638.87</v>
      </c>
      <c r="AY592">
        <v>1</v>
      </c>
      <c r="AZ592">
        <v>272</v>
      </c>
      <c r="BA592">
        <v>213</v>
      </c>
      <c r="BB592">
        <v>37</v>
      </c>
      <c r="BG592">
        <v>100</v>
      </c>
      <c r="BH592">
        <v>86.51</v>
      </c>
      <c r="BI592">
        <v>85.06</v>
      </c>
      <c r="BJ592">
        <v>93.84</v>
      </c>
      <c r="BO592">
        <v>2.25</v>
      </c>
      <c r="BP592" s="3">
        <v>75650000</v>
      </c>
      <c r="BQ592" s="20">
        <v>490</v>
      </c>
      <c r="BR592" s="20">
        <v>664</v>
      </c>
      <c r="BS592" s="20">
        <v>377</v>
      </c>
      <c r="BW592" s="20">
        <v>377</v>
      </c>
      <c r="BX592" s="22">
        <v>36243.79</v>
      </c>
      <c r="BY592">
        <v>175</v>
      </c>
      <c r="BZ592">
        <v>87.74</v>
      </c>
      <c r="CA592">
        <v>2.5</v>
      </c>
      <c r="CB592">
        <v>2.5</v>
      </c>
      <c r="CC592">
        <v>2.5</v>
      </c>
    </row>
    <row r="593" spans="1:81" ht="34" x14ac:dyDescent="0.2">
      <c r="A593" t="s">
        <v>5267</v>
      </c>
      <c r="B593" t="s">
        <v>5268</v>
      </c>
      <c r="C593" t="s">
        <v>5269</v>
      </c>
      <c r="D593" t="s">
        <v>5270</v>
      </c>
      <c r="E593" s="2" t="s">
        <v>5271</v>
      </c>
      <c r="H593" s="3">
        <v>1000000</v>
      </c>
      <c r="I593" s="3">
        <v>10000000</v>
      </c>
      <c r="P593" s="3">
        <v>5000000</v>
      </c>
      <c r="Q593" s="3">
        <v>66700000</v>
      </c>
      <c r="X593" s="2" t="s">
        <v>5272</v>
      </c>
      <c r="Y593" s="2" t="s">
        <v>5272</v>
      </c>
      <c r="AF593">
        <v>2014</v>
      </c>
      <c r="AG593">
        <v>2015</v>
      </c>
      <c r="AL593" s="3">
        <v>10000000</v>
      </c>
      <c r="AM593" t="s">
        <v>89</v>
      </c>
      <c r="AN593" s="1">
        <v>42198</v>
      </c>
      <c r="AO593" s="3">
        <v>66700000</v>
      </c>
      <c r="AR593">
        <v>17452.669999999998</v>
      </c>
      <c r="AS593">
        <v>18619.05</v>
      </c>
      <c r="AZ593">
        <v>33</v>
      </c>
      <c r="BA593">
        <v>147</v>
      </c>
      <c r="BH593">
        <v>98.84</v>
      </c>
      <c r="BI593">
        <v>89.71</v>
      </c>
      <c r="BO593">
        <v>1</v>
      </c>
      <c r="BP593" s="3">
        <v>11000000</v>
      </c>
      <c r="BR593" s="20">
        <v>537</v>
      </c>
      <c r="BW593" s="20">
        <v>0</v>
      </c>
      <c r="BX593" s="22">
        <v>36071.72</v>
      </c>
      <c r="BY593">
        <v>176</v>
      </c>
      <c r="BZ593">
        <v>87.67</v>
      </c>
      <c r="CC593">
        <v>1</v>
      </c>
    </row>
    <row r="594" spans="1:81" ht="119" x14ac:dyDescent="0.2">
      <c r="A594" t="s">
        <v>5273</v>
      </c>
      <c r="B594" t="s">
        <v>5274</v>
      </c>
      <c r="C594" t="s">
        <v>5275</v>
      </c>
      <c r="D594" t="s">
        <v>5276</v>
      </c>
      <c r="E594" s="2" t="s">
        <v>5277</v>
      </c>
      <c r="G594" s="3">
        <v>2000000</v>
      </c>
      <c r="H594" s="3">
        <v>8000000</v>
      </c>
      <c r="I594" s="3">
        <v>38000000</v>
      </c>
      <c r="J594" s="3">
        <v>25000000</v>
      </c>
      <c r="O594" s="3">
        <v>20000000</v>
      </c>
      <c r="P594" s="3">
        <v>40000000</v>
      </c>
      <c r="Q594" s="3">
        <v>253460000</v>
      </c>
      <c r="R594" s="3">
        <v>250000000</v>
      </c>
      <c r="W594" s="2" t="s">
        <v>5278</v>
      </c>
      <c r="X594" s="2" t="s">
        <v>5279</v>
      </c>
      <c r="Y594" s="2" t="s">
        <v>5280</v>
      </c>
      <c r="Z594" s="2" t="s">
        <v>5281</v>
      </c>
      <c r="AE594">
        <v>2013</v>
      </c>
      <c r="AF594">
        <v>2013</v>
      </c>
      <c r="AG594">
        <v>2015</v>
      </c>
      <c r="AH594">
        <v>2017</v>
      </c>
      <c r="AL594" s="3">
        <v>25000000</v>
      </c>
      <c r="AM594" t="s">
        <v>90</v>
      </c>
      <c r="AN594" s="1">
        <v>42942</v>
      </c>
      <c r="AQ594">
        <v>24.59</v>
      </c>
      <c r="AR594">
        <v>2632.32</v>
      </c>
      <c r="AS594">
        <v>11260.9</v>
      </c>
      <c r="AT594">
        <v>21950.39</v>
      </c>
      <c r="AY594">
        <v>1398</v>
      </c>
      <c r="AZ594">
        <v>154</v>
      </c>
      <c r="BA594">
        <v>181</v>
      </c>
      <c r="BB594">
        <v>58</v>
      </c>
      <c r="BG594">
        <v>80.62</v>
      </c>
      <c r="BH594">
        <v>92.38</v>
      </c>
      <c r="BI594">
        <v>87.32</v>
      </c>
      <c r="BJ594">
        <v>91.91</v>
      </c>
      <c r="BP594" s="3">
        <v>73000000</v>
      </c>
      <c r="BQ594" s="20">
        <v>263</v>
      </c>
      <c r="BR594" s="20">
        <v>491</v>
      </c>
      <c r="BS594" s="20">
        <v>854</v>
      </c>
      <c r="BW594" s="20">
        <v>854</v>
      </c>
      <c r="BX594" s="22">
        <v>35868.199999999997</v>
      </c>
      <c r="BY594">
        <v>177</v>
      </c>
      <c r="BZ594">
        <v>87.6</v>
      </c>
      <c r="CA594">
        <v>0.99</v>
      </c>
      <c r="CB594">
        <v>0.99</v>
      </c>
      <c r="CC594">
        <v>0</v>
      </c>
    </row>
    <row r="595" spans="1:81" ht="34" x14ac:dyDescent="0.2">
      <c r="A595" t="s">
        <v>5282</v>
      </c>
      <c r="B595" t="s">
        <v>5283</v>
      </c>
      <c r="C595" t="s">
        <v>5284</v>
      </c>
      <c r="D595" t="s">
        <v>5285</v>
      </c>
      <c r="E595" s="2" t="s">
        <v>5286</v>
      </c>
      <c r="G595" s="3">
        <v>1567075</v>
      </c>
      <c r="H595" s="3">
        <v>8000000</v>
      </c>
      <c r="I595" s="3">
        <v>22000000</v>
      </c>
      <c r="O595" s="3">
        <v>15670750</v>
      </c>
      <c r="P595" s="3">
        <v>40000000</v>
      </c>
      <c r="Q595" s="3">
        <v>146740000</v>
      </c>
      <c r="W595" s="2" t="s">
        <v>5287</v>
      </c>
      <c r="X595" s="2" t="s">
        <v>5288</v>
      </c>
      <c r="Y595" s="2" t="s">
        <v>5289</v>
      </c>
      <c r="AE595">
        <v>2012</v>
      </c>
      <c r="AF595">
        <v>2014</v>
      </c>
      <c r="AG595">
        <v>2015</v>
      </c>
      <c r="AM595" t="s">
        <v>114</v>
      </c>
      <c r="AN595" s="1">
        <v>42214</v>
      </c>
      <c r="AQ595">
        <v>0</v>
      </c>
      <c r="AR595">
        <v>681.34</v>
      </c>
      <c r="AS595">
        <v>35046.42</v>
      </c>
      <c r="AY595">
        <v>1848</v>
      </c>
      <c r="AZ595">
        <v>455</v>
      </c>
      <c r="BA595">
        <v>95</v>
      </c>
      <c r="BG595">
        <v>63.99</v>
      </c>
      <c r="BH595">
        <v>83.54</v>
      </c>
      <c r="BI595">
        <v>93.38</v>
      </c>
      <c r="BP595" s="3">
        <v>32567075</v>
      </c>
      <c r="BQ595" s="20">
        <v>484</v>
      </c>
      <c r="BR595" s="20">
        <v>526</v>
      </c>
      <c r="BW595" s="20">
        <v>0</v>
      </c>
      <c r="BX595" s="22">
        <v>35727.760000000002</v>
      </c>
      <c r="BY595">
        <v>178</v>
      </c>
      <c r="BZ595">
        <v>87.53</v>
      </c>
      <c r="CC595">
        <v>0</v>
      </c>
    </row>
    <row r="596" spans="1:81" ht="51" x14ac:dyDescent="0.2">
      <c r="A596" t="s">
        <v>5290</v>
      </c>
      <c r="B596" t="s">
        <v>5291</v>
      </c>
      <c r="C596" t="s">
        <v>5292</v>
      </c>
      <c r="D596" t="s">
        <v>5293</v>
      </c>
      <c r="E596" s="2" t="s">
        <v>5294</v>
      </c>
      <c r="G596" s="3">
        <v>1523992</v>
      </c>
      <c r="H596" s="3">
        <v>5500000</v>
      </c>
      <c r="I596" s="3">
        <v>15000000</v>
      </c>
      <c r="J596" s="3">
        <v>40000000</v>
      </c>
      <c r="K596" s="3">
        <v>11300000</v>
      </c>
      <c r="O596" s="3">
        <v>15239920</v>
      </c>
      <c r="P596" s="3">
        <v>27500000</v>
      </c>
      <c r="Q596" s="3">
        <v>100050000</v>
      </c>
      <c r="R596" s="3">
        <v>400000000</v>
      </c>
      <c r="S596" s="3">
        <v>169500000</v>
      </c>
      <c r="W596" s="2" t="s">
        <v>5295</v>
      </c>
      <c r="X596" s="2" t="s">
        <v>5296</v>
      </c>
      <c r="Y596" s="2" t="s">
        <v>5297</v>
      </c>
      <c r="Z596" s="2" t="s">
        <v>5298</v>
      </c>
      <c r="AA596" s="2" t="s">
        <v>5299</v>
      </c>
      <c r="AE596">
        <v>2011</v>
      </c>
      <c r="AF596">
        <v>2013</v>
      </c>
      <c r="AG596">
        <v>2015</v>
      </c>
      <c r="AH596">
        <v>2016</v>
      </c>
      <c r="AI596">
        <v>2017</v>
      </c>
      <c r="AL596" s="3">
        <v>11300000</v>
      </c>
      <c r="AM596" t="s">
        <v>91</v>
      </c>
      <c r="AN596" s="1">
        <v>42941</v>
      </c>
      <c r="AQ596">
        <v>0</v>
      </c>
      <c r="AR596">
        <v>10304.450000000001</v>
      </c>
      <c r="AS596">
        <v>21684.73</v>
      </c>
      <c r="AT596">
        <v>3656.42</v>
      </c>
      <c r="AU596">
        <v>0</v>
      </c>
      <c r="AY596">
        <v>1</v>
      </c>
      <c r="AZ596">
        <v>44</v>
      </c>
      <c r="BA596">
        <v>136</v>
      </c>
      <c r="BB596">
        <v>141</v>
      </c>
      <c r="BC596">
        <v>143</v>
      </c>
      <c r="BG596">
        <v>100</v>
      </c>
      <c r="BH596">
        <v>97.86</v>
      </c>
      <c r="BI596">
        <v>90.49</v>
      </c>
      <c r="BJ596">
        <v>76.03</v>
      </c>
      <c r="BK596">
        <v>48.55</v>
      </c>
      <c r="BP596" s="3">
        <v>73323992</v>
      </c>
      <c r="BQ596" s="20">
        <v>684</v>
      </c>
      <c r="BR596" s="20">
        <v>581</v>
      </c>
      <c r="BS596" s="20">
        <v>342</v>
      </c>
      <c r="BT596" s="20">
        <v>546</v>
      </c>
      <c r="BW596" s="20">
        <v>888</v>
      </c>
      <c r="BX596" s="22">
        <v>35645.599999999999</v>
      </c>
      <c r="BY596">
        <v>179</v>
      </c>
      <c r="BZ596">
        <v>87.46</v>
      </c>
      <c r="CA596">
        <v>1.69</v>
      </c>
      <c r="CB596">
        <v>1.69</v>
      </c>
      <c r="CC596">
        <v>0</v>
      </c>
    </row>
    <row r="597" spans="1:81" ht="34" x14ac:dyDescent="0.2">
      <c r="A597" t="s">
        <v>5300</v>
      </c>
      <c r="B597" t="s">
        <v>5301</v>
      </c>
      <c r="C597" t="s">
        <v>5302</v>
      </c>
      <c r="D597" t="s">
        <v>5303</v>
      </c>
      <c r="E597" s="2" t="s">
        <v>5304</v>
      </c>
      <c r="H597" s="3">
        <v>40000000</v>
      </c>
      <c r="I597" s="3">
        <v>50000000</v>
      </c>
      <c r="P597" s="3">
        <v>200000000</v>
      </c>
      <c r="Q597" s="3">
        <v>333500000</v>
      </c>
      <c r="X597" s="2" t="s">
        <v>5305</v>
      </c>
      <c r="Y597" s="2" t="s">
        <v>5306</v>
      </c>
      <c r="AF597">
        <v>2014</v>
      </c>
      <c r="AG597">
        <v>2015</v>
      </c>
      <c r="AL597" s="3">
        <v>50000000</v>
      </c>
      <c r="AM597" t="s">
        <v>89</v>
      </c>
      <c r="AN597" s="1">
        <v>42118</v>
      </c>
      <c r="AO597" s="3">
        <v>333500000</v>
      </c>
      <c r="AR597">
        <v>17452.37</v>
      </c>
      <c r="AS597">
        <v>18088.25</v>
      </c>
      <c r="AZ597">
        <v>36</v>
      </c>
      <c r="BA597">
        <v>153</v>
      </c>
      <c r="BH597">
        <v>98.73</v>
      </c>
      <c r="BI597">
        <v>89.29</v>
      </c>
      <c r="BO597">
        <v>1</v>
      </c>
      <c r="BP597" s="3">
        <v>90000000</v>
      </c>
      <c r="BR597" s="20">
        <v>353</v>
      </c>
      <c r="BW597" s="20">
        <v>0</v>
      </c>
      <c r="BX597" s="22">
        <v>35540.620000000003</v>
      </c>
      <c r="BY597">
        <v>180</v>
      </c>
      <c r="BZ597">
        <v>87.39</v>
      </c>
      <c r="CC597">
        <v>1</v>
      </c>
    </row>
    <row r="598" spans="1:81" ht="68" x14ac:dyDescent="0.2">
      <c r="A598" t="s">
        <v>5307</v>
      </c>
      <c r="B598" t="s">
        <v>5308</v>
      </c>
      <c r="C598" t="s">
        <v>5309</v>
      </c>
      <c r="D598" t="s">
        <v>5310</v>
      </c>
      <c r="E598" s="2" t="s">
        <v>5311</v>
      </c>
      <c r="G598" s="3">
        <v>850000</v>
      </c>
      <c r="H598" s="3">
        <v>3650000</v>
      </c>
      <c r="I598" s="3">
        <v>46744476</v>
      </c>
      <c r="O598" s="3">
        <v>8500000</v>
      </c>
      <c r="P598" s="3">
        <v>18250000</v>
      </c>
      <c r="Q598" s="3">
        <v>311785654.92000002</v>
      </c>
      <c r="W598" s="2" t="s">
        <v>5312</v>
      </c>
      <c r="X598" s="2" t="s">
        <v>5313</v>
      </c>
      <c r="Y598" s="2" t="s">
        <v>5314</v>
      </c>
      <c r="AE598">
        <v>2011</v>
      </c>
      <c r="AF598">
        <v>2012</v>
      </c>
      <c r="AG598">
        <v>2015</v>
      </c>
      <c r="AL598" s="3">
        <v>7775000</v>
      </c>
      <c r="AM598" t="s">
        <v>114</v>
      </c>
      <c r="AN598" s="1">
        <v>42213</v>
      </c>
      <c r="AQ598">
        <v>0</v>
      </c>
      <c r="AR598">
        <v>3962.81</v>
      </c>
      <c r="AS598">
        <v>30591.1</v>
      </c>
      <c r="AY598">
        <v>1</v>
      </c>
      <c r="AZ598">
        <v>98</v>
      </c>
      <c r="BA598">
        <v>106</v>
      </c>
      <c r="BG598">
        <v>100</v>
      </c>
      <c r="BH598">
        <v>94.01</v>
      </c>
      <c r="BI598">
        <v>92.6</v>
      </c>
      <c r="BP598" s="3">
        <v>70119476</v>
      </c>
      <c r="BQ598" s="20">
        <v>321</v>
      </c>
      <c r="BR598" s="20">
        <v>1105</v>
      </c>
      <c r="BW598" s="20">
        <v>0</v>
      </c>
      <c r="BX598" s="22">
        <v>34553.910000000003</v>
      </c>
      <c r="BY598">
        <v>181</v>
      </c>
      <c r="BZ598">
        <v>87.32</v>
      </c>
      <c r="CC598">
        <v>0</v>
      </c>
    </row>
    <row r="599" spans="1:81" ht="17" x14ac:dyDescent="0.2">
      <c r="A599" t="s">
        <v>5315</v>
      </c>
      <c r="B599" t="s">
        <v>5316</v>
      </c>
      <c r="C599" t="s">
        <v>5317</v>
      </c>
      <c r="D599" t="s">
        <v>5318</v>
      </c>
      <c r="E599" s="2" t="s">
        <v>5319</v>
      </c>
      <c r="H599" s="3">
        <v>7000000</v>
      </c>
      <c r="I599" s="3">
        <v>75000000</v>
      </c>
      <c r="J599" s="3">
        <v>100000000</v>
      </c>
      <c r="P599" s="3">
        <v>35000000</v>
      </c>
      <c r="Q599" s="3">
        <v>500250000</v>
      </c>
      <c r="R599" s="3">
        <v>600000000</v>
      </c>
      <c r="X599" s="2" t="s">
        <v>5320</v>
      </c>
      <c r="Y599" s="2" t="s">
        <v>5321</v>
      </c>
      <c r="Z599" s="2" t="s">
        <v>5322</v>
      </c>
      <c r="AF599">
        <v>2013</v>
      </c>
      <c r="AG599">
        <v>2015</v>
      </c>
      <c r="AH599">
        <v>2018</v>
      </c>
      <c r="AL599" s="3">
        <v>100000000</v>
      </c>
      <c r="AM599" t="s">
        <v>90</v>
      </c>
      <c r="AN599" s="1">
        <v>43125</v>
      </c>
      <c r="AR599">
        <v>0</v>
      </c>
      <c r="AS599">
        <v>34500.39</v>
      </c>
      <c r="AT599">
        <v>0</v>
      </c>
      <c r="AZ599">
        <v>807</v>
      </c>
      <c r="BA599">
        <v>96</v>
      </c>
      <c r="BB599">
        <v>407</v>
      </c>
      <c r="BH599">
        <v>59.88</v>
      </c>
      <c r="BI599">
        <v>93.31</v>
      </c>
      <c r="BJ599">
        <v>52.4</v>
      </c>
      <c r="BP599" s="3">
        <v>228000000</v>
      </c>
      <c r="BR599" s="20">
        <v>629</v>
      </c>
      <c r="BS599" s="20">
        <v>1025</v>
      </c>
      <c r="BW599" s="20">
        <v>1025</v>
      </c>
      <c r="BX599" s="22">
        <v>34500.39</v>
      </c>
      <c r="BY599">
        <v>182</v>
      </c>
      <c r="BZ599">
        <v>87.24</v>
      </c>
      <c r="CA599">
        <v>1.2</v>
      </c>
      <c r="CB599">
        <v>1.2</v>
      </c>
      <c r="CC599">
        <v>0</v>
      </c>
    </row>
    <row r="600" spans="1:81" ht="51" x14ac:dyDescent="0.2">
      <c r="A600" t="s">
        <v>5323</v>
      </c>
      <c r="B600" t="s">
        <v>5324</v>
      </c>
      <c r="C600" t="s">
        <v>5325</v>
      </c>
      <c r="D600" t="s">
        <v>5326</v>
      </c>
      <c r="E600" s="2" t="s">
        <v>5327</v>
      </c>
      <c r="H600" s="3">
        <v>10000000</v>
      </c>
      <c r="I600" s="3">
        <v>25000000</v>
      </c>
      <c r="J600" s="3">
        <v>30000000</v>
      </c>
      <c r="K600" s="3">
        <v>50000000</v>
      </c>
      <c r="L600" s="3">
        <v>75000000</v>
      </c>
      <c r="M600" s="3">
        <v>200000000</v>
      </c>
      <c r="P600" s="3">
        <v>50000000</v>
      </c>
      <c r="Q600" s="3">
        <v>166750000</v>
      </c>
      <c r="R600" s="3">
        <v>300000000</v>
      </c>
      <c r="S600" s="3">
        <v>550000000</v>
      </c>
      <c r="T600" s="3">
        <v>820000000</v>
      </c>
      <c r="U600" s="3">
        <v>2400000000</v>
      </c>
      <c r="X600" s="2" t="s">
        <v>5328</v>
      </c>
      <c r="Y600" s="2" t="s">
        <v>5329</v>
      </c>
      <c r="Z600" s="2" t="s">
        <v>5330</v>
      </c>
      <c r="AA600" s="2" t="s">
        <v>5331</v>
      </c>
      <c r="AB600" s="2" t="s">
        <v>5332</v>
      </c>
      <c r="AC600" s="2" t="s">
        <v>5333</v>
      </c>
      <c r="AF600">
        <v>2014</v>
      </c>
      <c r="AG600">
        <v>2015</v>
      </c>
      <c r="AH600">
        <v>2017</v>
      </c>
      <c r="AI600">
        <v>2018</v>
      </c>
      <c r="AJ600">
        <v>2019</v>
      </c>
      <c r="AK600">
        <v>2021</v>
      </c>
      <c r="AL600" s="3">
        <v>1000000</v>
      </c>
      <c r="AM600" t="s">
        <v>114</v>
      </c>
      <c r="AN600" s="1">
        <v>44348</v>
      </c>
      <c r="AO600" s="3">
        <v>2400000000</v>
      </c>
      <c r="AR600">
        <v>16.18</v>
      </c>
      <c r="AS600">
        <v>340.51</v>
      </c>
      <c r="AT600">
        <v>9170.6200000000008</v>
      </c>
      <c r="AU600">
        <v>8980.5300000000007</v>
      </c>
      <c r="AV600">
        <v>12998.8</v>
      </c>
      <c r="AW600">
        <v>1588.89</v>
      </c>
      <c r="AZ600">
        <v>732</v>
      </c>
      <c r="BA600">
        <v>443</v>
      </c>
      <c r="BB600">
        <v>100</v>
      </c>
      <c r="BC600">
        <v>76</v>
      </c>
      <c r="BD600">
        <v>27</v>
      </c>
      <c r="BE600">
        <v>39</v>
      </c>
      <c r="BH600">
        <v>73.5</v>
      </c>
      <c r="BI600">
        <v>68.849999999999994</v>
      </c>
      <c r="BJ600">
        <v>85.96</v>
      </c>
      <c r="BK600">
        <v>78.45</v>
      </c>
      <c r="BL600">
        <v>81.02</v>
      </c>
      <c r="BM600">
        <v>61.62</v>
      </c>
      <c r="BN600" t="s">
        <v>101</v>
      </c>
      <c r="BO600">
        <v>11.1</v>
      </c>
      <c r="BP600" s="3">
        <v>391000000</v>
      </c>
      <c r="BR600" s="20">
        <v>476</v>
      </c>
      <c r="BS600" s="20">
        <v>497</v>
      </c>
      <c r="BT600" s="20">
        <v>553</v>
      </c>
      <c r="BU600" s="20">
        <v>266</v>
      </c>
      <c r="BV600" s="20">
        <v>756</v>
      </c>
      <c r="BW600" s="20">
        <v>2072</v>
      </c>
      <c r="BX600" s="22">
        <v>33095.53</v>
      </c>
      <c r="BY600">
        <v>183</v>
      </c>
      <c r="BZ600">
        <v>87.17</v>
      </c>
      <c r="CA600">
        <v>4.92</v>
      </c>
      <c r="CB600">
        <v>3.3</v>
      </c>
      <c r="CC600">
        <v>14.39</v>
      </c>
    </row>
    <row r="601" spans="1:81" ht="34" x14ac:dyDescent="0.2">
      <c r="A601" t="s">
        <v>5334</v>
      </c>
      <c r="B601" t="s">
        <v>5335</v>
      </c>
      <c r="C601" t="s">
        <v>5336</v>
      </c>
      <c r="D601" t="s">
        <v>5337</v>
      </c>
      <c r="E601" s="2" t="s">
        <v>5338</v>
      </c>
      <c r="G601" s="3">
        <v>500000</v>
      </c>
      <c r="H601" s="3">
        <v>10400000</v>
      </c>
      <c r="I601" s="3">
        <v>26000000</v>
      </c>
      <c r="O601" s="3">
        <v>5000000</v>
      </c>
      <c r="P601" s="3">
        <v>52000000</v>
      </c>
      <c r="Q601" s="3">
        <v>52000000</v>
      </c>
      <c r="X601" s="2" t="s">
        <v>729</v>
      </c>
      <c r="Y601" s="2" t="s">
        <v>5339</v>
      </c>
      <c r="AE601">
        <v>2011</v>
      </c>
      <c r="AF601">
        <v>2014</v>
      </c>
      <c r="AG601">
        <v>2015</v>
      </c>
      <c r="AL601" s="3">
        <v>26000000</v>
      </c>
      <c r="AM601" t="s">
        <v>89</v>
      </c>
      <c r="AN601" s="1">
        <v>42325</v>
      </c>
      <c r="AO601" s="3">
        <v>160000000</v>
      </c>
      <c r="AQ601">
        <v>0</v>
      </c>
      <c r="AR601">
        <v>34.36</v>
      </c>
      <c r="AS601">
        <v>32040.85</v>
      </c>
      <c r="AY601">
        <v>1</v>
      </c>
      <c r="AZ601">
        <v>687</v>
      </c>
      <c r="BA601">
        <v>104</v>
      </c>
      <c r="BG601">
        <v>100</v>
      </c>
      <c r="BH601">
        <v>75.14</v>
      </c>
      <c r="BI601">
        <v>92.74</v>
      </c>
      <c r="BO601">
        <v>3.08</v>
      </c>
      <c r="BP601" s="3">
        <v>53216613</v>
      </c>
      <c r="BQ601" s="20">
        <v>1292</v>
      </c>
      <c r="BR601" s="20">
        <v>489</v>
      </c>
      <c r="BW601" s="20">
        <v>0</v>
      </c>
      <c r="BX601" s="22">
        <v>32075.21</v>
      </c>
      <c r="BY601">
        <v>184</v>
      </c>
      <c r="BZ601">
        <v>87.1</v>
      </c>
      <c r="CC601">
        <v>3.08</v>
      </c>
    </row>
    <row r="602" spans="1:81" ht="68" x14ac:dyDescent="0.2">
      <c r="A602" t="s">
        <v>5340</v>
      </c>
      <c r="B602" t="s">
        <v>5341</v>
      </c>
      <c r="C602" t="s">
        <v>5342</v>
      </c>
      <c r="D602" t="s">
        <v>5343</v>
      </c>
      <c r="E602" s="2" t="s">
        <v>5344</v>
      </c>
      <c r="H602" s="3">
        <v>3000000</v>
      </c>
      <c r="I602" s="3">
        <v>10754391</v>
      </c>
      <c r="J602" s="3">
        <v>5700443</v>
      </c>
      <c r="P602" s="3">
        <v>15000000</v>
      </c>
      <c r="Q602" s="3">
        <v>71731787.969999999</v>
      </c>
      <c r="R602" s="3">
        <v>57004430</v>
      </c>
      <c r="X602" s="2" t="s">
        <v>5345</v>
      </c>
      <c r="Y602" s="2" t="s">
        <v>5346</v>
      </c>
      <c r="Z602" s="2" t="s">
        <v>5347</v>
      </c>
      <c r="AF602">
        <v>2012</v>
      </c>
      <c r="AG602">
        <v>2015</v>
      </c>
      <c r="AH602">
        <v>2017</v>
      </c>
      <c r="AL602" s="3">
        <v>5700443</v>
      </c>
      <c r="AM602" t="s">
        <v>90</v>
      </c>
      <c r="AN602" s="1">
        <v>42845</v>
      </c>
      <c r="AO602" s="3">
        <v>57004430</v>
      </c>
      <c r="AR602">
        <v>1140.08</v>
      </c>
      <c r="AS602">
        <v>30855.42</v>
      </c>
      <c r="AT602">
        <v>36.479999999999997</v>
      </c>
      <c r="AZ602">
        <v>199</v>
      </c>
      <c r="BA602">
        <v>105</v>
      </c>
      <c r="BB602">
        <v>313</v>
      </c>
      <c r="BH602">
        <v>87.77</v>
      </c>
      <c r="BI602">
        <v>92.67</v>
      </c>
      <c r="BJ602">
        <v>55.74</v>
      </c>
      <c r="BO602">
        <v>0.72</v>
      </c>
      <c r="BP602" s="3">
        <v>19454834</v>
      </c>
      <c r="BR602" s="20">
        <v>1085</v>
      </c>
      <c r="BS602" s="20">
        <v>730</v>
      </c>
      <c r="BW602" s="20">
        <v>730</v>
      </c>
      <c r="BX602" s="22">
        <v>32031.98</v>
      </c>
      <c r="BY602">
        <v>185</v>
      </c>
      <c r="BZ602">
        <v>87.03</v>
      </c>
      <c r="CA602">
        <v>0.79</v>
      </c>
      <c r="CB602">
        <v>0.79</v>
      </c>
      <c r="CC602">
        <v>0.79</v>
      </c>
    </row>
    <row r="603" spans="1:81" ht="34" x14ac:dyDescent="0.2">
      <c r="A603" t="s">
        <v>5348</v>
      </c>
      <c r="B603" t="s">
        <v>5349</v>
      </c>
      <c r="C603" t="s">
        <v>5350</v>
      </c>
      <c r="E603" s="2" t="s">
        <v>5351</v>
      </c>
      <c r="G603" s="3">
        <v>1500000</v>
      </c>
      <c r="H603" s="3">
        <v>3000000</v>
      </c>
      <c r="I603" s="3">
        <v>10650000</v>
      </c>
      <c r="O603" s="3">
        <v>15000000</v>
      </c>
      <c r="P603" s="3">
        <v>15000000</v>
      </c>
      <c r="Q603" s="3">
        <v>71035500</v>
      </c>
      <c r="W603" s="2" t="s">
        <v>1602</v>
      </c>
      <c r="X603" s="2" t="s">
        <v>1602</v>
      </c>
      <c r="Y603" s="2" t="s">
        <v>1602</v>
      </c>
      <c r="AE603">
        <v>2011</v>
      </c>
      <c r="AF603">
        <v>2012</v>
      </c>
      <c r="AG603">
        <v>2015</v>
      </c>
      <c r="AL603" s="3">
        <v>17000000</v>
      </c>
      <c r="AM603" t="s">
        <v>89</v>
      </c>
      <c r="AN603" s="1">
        <v>43675</v>
      </c>
      <c r="AO603" s="3">
        <v>113390000</v>
      </c>
      <c r="AQ603">
        <v>0</v>
      </c>
      <c r="AR603">
        <v>2962.37</v>
      </c>
      <c r="AS603">
        <v>29067.040000000001</v>
      </c>
      <c r="AY603">
        <v>1</v>
      </c>
      <c r="AZ603">
        <v>112</v>
      </c>
      <c r="BA603">
        <v>114</v>
      </c>
      <c r="BG603">
        <v>100</v>
      </c>
      <c r="BH603">
        <v>93.14</v>
      </c>
      <c r="BI603">
        <v>92.04</v>
      </c>
      <c r="BO603">
        <v>1.6</v>
      </c>
      <c r="BP603" s="3">
        <v>32150000</v>
      </c>
      <c r="BQ603" s="20">
        <v>376</v>
      </c>
      <c r="BR603" s="20">
        <v>972</v>
      </c>
      <c r="BW603" s="20">
        <v>1602</v>
      </c>
      <c r="BX603" s="22">
        <v>32029.41</v>
      </c>
      <c r="BY603">
        <v>186</v>
      </c>
      <c r="BZ603">
        <v>86.96</v>
      </c>
      <c r="CC603">
        <v>1.6</v>
      </c>
    </row>
    <row r="604" spans="1:81" ht="34" x14ac:dyDescent="0.2">
      <c r="A604" t="s">
        <v>5352</v>
      </c>
      <c r="B604" t="s">
        <v>5353</v>
      </c>
      <c r="C604" t="s">
        <v>5354</v>
      </c>
      <c r="D604" t="s">
        <v>5355</v>
      </c>
      <c r="E604" s="2" t="s">
        <v>5356</v>
      </c>
      <c r="H604" s="3">
        <v>30000000</v>
      </c>
      <c r="I604" s="3">
        <v>50000000</v>
      </c>
      <c r="J604" s="3">
        <v>150000000</v>
      </c>
      <c r="P604" s="3">
        <v>150000000</v>
      </c>
      <c r="Q604" s="3">
        <v>333500000</v>
      </c>
      <c r="R604" s="3">
        <v>870000000</v>
      </c>
      <c r="X604" s="2" t="s">
        <v>5357</v>
      </c>
      <c r="Y604" s="2" t="s">
        <v>5358</v>
      </c>
      <c r="Z604" s="2" t="s">
        <v>5359</v>
      </c>
      <c r="AF604">
        <v>2014</v>
      </c>
      <c r="AG604">
        <v>2015</v>
      </c>
      <c r="AH604">
        <v>2019</v>
      </c>
      <c r="AL604" s="3">
        <v>80000000</v>
      </c>
      <c r="AM604" t="s">
        <v>355</v>
      </c>
      <c r="AN604" s="1">
        <v>43704</v>
      </c>
      <c r="AO604" s="3">
        <v>1080000000</v>
      </c>
      <c r="AR604">
        <v>1972.04</v>
      </c>
      <c r="AS604">
        <v>29959.32</v>
      </c>
      <c r="AT604">
        <v>0</v>
      </c>
      <c r="AZ604">
        <v>293</v>
      </c>
      <c r="BA604">
        <v>108</v>
      </c>
      <c r="BB604">
        <v>451</v>
      </c>
      <c r="BH604">
        <v>89.42</v>
      </c>
      <c r="BI604">
        <v>92.46</v>
      </c>
      <c r="BJ604">
        <v>43.89</v>
      </c>
      <c r="BN604" t="s">
        <v>178</v>
      </c>
      <c r="BO604">
        <v>2.91</v>
      </c>
      <c r="BP604" s="3">
        <v>310500000</v>
      </c>
      <c r="BR604" s="20">
        <v>286</v>
      </c>
      <c r="BS604" s="20">
        <v>1482</v>
      </c>
      <c r="BW604" s="20">
        <v>1482</v>
      </c>
      <c r="BX604" s="22">
        <v>31931.360000000001</v>
      </c>
      <c r="BY604">
        <v>187</v>
      </c>
      <c r="BZ604">
        <v>86.89</v>
      </c>
      <c r="CA604">
        <v>2.61</v>
      </c>
      <c r="CC604">
        <v>3.24</v>
      </c>
    </row>
    <row r="605" spans="1:81" ht="68" x14ac:dyDescent="0.2">
      <c r="A605" t="s">
        <v>5360</v>
      </c>
      <c r="B605" t="s">
        <v>5361</v>
      </c>
      <c r="C605" t="s">
        <v>5362</v>
      </c>
      <c r="D605" t="s">
        <v>5363</v>
      </c>
      <c r="E605" s="2" t="s">
        <v>5364</v>
      </c>
      <c r="G605" s="3">
        <v>1100000</v>
      </c>
      <c r="H605" s="3">
        <v>4500000</v>
      </c>
      <c r="I605" s="3">
        <v>28200000</v>
      </c>
      <c r="J605" s="3">
        <v>95000000</v>
      </c>
      <c r="O605" s="3">
        <v>11000000</v>
      </c>
      <c r="P605" s="3">
        <v>22500000</v>
      </c>
      <c r="Q605" s="3">
        <v>188094000</v>
      </c>
      <c r="R605" s="3">
        <v>950000000</v>
      </c>
      <c r="W605" s="2" t="s">
        <v>5365</v>
      </c>
      <c r="X605" s="2" t="s">
        <v>5366</v>
      </c>
      <c r="Y605" s="2" t="s">
        <v>5367</v>
      </c>
      <c r="Z605" s="2" t="s">
        <v>5368</v>
      </c>
      <c r="AE605">
        <v>2013</v>
      </c>
      <c r="AF605">
        <v>2013</v>
      </c>
      <c r="AG605">
        <v>2015</v>
      </c>
      <c r="AH605">
        <v>2018</v>
      </c>
      <c r="AM605" t="s">
        <v>114</v>
      </c>
      <c r="AN605" s="1">
        <v>43361</v>
      </c>
      <c r="AO605" s="3">
        <v>950000000</v>
      </c>
      <c r="AQ605">
        <v>0.5</v>
      </c>
      <c r="AR605">
        <v>5.74</v>
      </c>
      <c r="AS605">
        <v>19371.46</v>
      </c>
      <c r="AT605">
        <v>12542.62</v>
      </c>
      <c r="AY605">
        <v>1735</v>
      </c>
      <c r="AZ605">
        <v>608</v>
      </c>
      <c r="BA605">
        <v>144</v>
      </c>
      <c r="BB605">
        <v>140</v>
      </c>
      <c r="BG605">
        <v>75.95</v>
      </c>
      <c r="BH605">
        <v>69.790000000000006</v>
      </c>
      <c r="BI605">
        <v>89.92</v>
      </c>
      <c r="BJ605">
        <v>83.7</v>
      </c>
      <c r="BO605">
        <v>4.55</v>
      </c>
      <c r="BP605" s="3">
        <v>129640000</v>
      </c>
      <c r="BQ605" s="20">
        <v>184</v>
      </c>
      <c r="BR605" s="20">
        <v>569</v>
      </c>
      <c r="BS605" s="20">
        <v>1276</v>
      </c>
      <c r="BW605" s="20">
        <v>1276</v>
      </c>
      <c r="BX605" s="22">
        <v>31920.32</v>
      </c>
      <c r="BY605">
        <v>188</v>
      </c>
      <c r="BZ605">
        <v>86.82</v>
      </c>
      <c r="CA605">
        <v>5.05</v>
      </c>
      <c r="CC605">
        <v>5.05</v>
      </c>
    </row>
    <row r="606" spans="1:81" ht="51" x14ac:dyDescent="0.2">
      <c r="A606" t="s">
        <v>5369</v>
      </c>
      <c r="B606" t="s">
        <v>5370</v>
      </c>
      <c r="C606" t="s">
        <v>5371</v>
      </c>
      <c r="D606" t="s">
        <v>5372</v>
      </c>
      <c r="E606" s="2" t="s">
        <v>5373</v>
      </c>
      <c r="G606" s="3">
        <v>700000</v>
      </c>
      <c r="H606" s="3">
        <v>6540000</v>
      </c>
      <c r="I606" s="3">
        <v>21000000</v>
      </c>
      <c r="J606" s="3">
        <v>55000000</v>
      </c>
      <c r="K606" s="3">
        <v>90000000</v>
      </c>
      <c r="L606" s="3">
        <v>125000000</v>
      </c>
      <c r="O606" s="3">
        <v>7000000</v>
      </c>
      <c r="P606" s="3">
        <v>32700000</v>
      </c>
      <c r="Q606" s="3">
        <v>121000000</v>
      </c>
      <c r="R606" s="3">
        <v>550000000</v>
      </c>
      <c r="S606" s="3">
        <v>1000000000</v>
      </c>
      <c r="T606" s="3">
        <v>1700000000</v>
      </c>
      <c r="W606" s="2" t="s">
        <v>5374</v>
      </c>
      <c r="X606" s="2" t="s">
        <v>5031</v>
      </c>
      <c r="Y606" s="2" t="s">
        <v>5375</v>
      </c>
      <c r="Z606" s="2" t="s">
        <v>5376</v>
      </c>
      <c r="AA606" s="2" t="s">
        <v>5377</v>
      </c>
      <c r="AB606" s="2" t="s">
        <v>5378</v>
      </c>
      <c r="AE606">
        <v>2012</v>
      </c>
      <c r="AF606">
        <v>2014</v>
      </c>
      <c r="AG606">
        <v>2015</v>
      </c>
      <c r="AH606">
        <v>2016</v>
      </c>
      <c r="AI606">
        <v>2019</v>
      </c>
      <c r="AJ606">
        <v>2022</v>
      </c>
      <c r="AL606" s="3">
        <v>125000000</v>
      </c>
      <c r="AM606" t="s">
        <v>92</v>
      </c>
      <c r="AN606" s="1">
        <v>44810</v>
      </c>
      <c r="AO606" s="3">
        <v>1700000000</v>
      </c>
      <c r="AQ606">
        <v>0</v>
      </c>
      <c r="AR606">
        <v>1862.46</v>
      </c>
      <c r="AS606">
        <v>2000.42</v>
      </c>
      <c r="AT606">
        <v>12616.62</v>
      </c>
      <c r="AU606">
        <v>11328.46</v>
      </c>
      <c r="AV606">
        <v>3990.2</v>
      </c>
      <c r="AY606">
        <v>1848</v>
      </c>
      <c r="AZ606">
        <v>307</v>
      </c>
      <c r="BA606">
        <v>342</v>
      </c>
      <c r="BB606">
        <v>75</v>
      </c>
      <c r="BC606">
        <v>108</v>
      </c>
      <c r="BD606">
        <v>43</v>
      </c>
      <c r="BG606">
        <v>63.99</v>
      </c>
      <c r="BH606">
        <v>88.91</v>
      </c>
      <c r="BI606">
        <v>75.97</v>
      </c>
      <c r="BJ606">
        <v>87.33</v>
      </c>
      <c r="BK606">
        <v>68.8</v>
      </c>
      <c r="BL606">
        <v>62.16</v>
      </c>
      <c r="BN606" t="s">
        <v>101</v>
      </c>
      <c r="BO606">
        <v>11.21</v>
      </c>
      <c r="BP606" s="3">
        <v>462360000</v>
      </c>
      <c r="BQ606" s="20">
        <v>784</v>
      </c>
      <c r="BR606" s="20">
        <v>328</v>
      </c>
      <c r="BS606" s="20">
        <v>294</v>
      </c>
      <c r="BT606" s="20">
        <v>1098</v>
      </c>
      <c r="BU606" s="20">
        <v>1218</v>
      </c>
      <c r="BW606" s="20">
        <v>2610</v>
      </c>
      <c r="BX606" s="22">
        <v>31798.16</v>
      </c>
      <c r="BY606">
        <v>189</v>
      </c>
      <c r="BZ606">
        <v>86.75</v>
      </c>
      <c r="CA606">
        <v>8.26</v>
      </c>
      <c r="CB606">
        <v>4.55</v>
      </c>
      <c r="CC606">
        <v>14.05</v>
      </c>
    </row>
    <row r="607" spans="1:81" ht="51" x14ac:dyDescent="0.2">
      <c r="A607" t="s">
        <v>5379</v>
      </c>
      <c r="B607" t="s">
        <v>5380</v>
      </c>
      <c r="C607" t="s">
        <v>5381</v>
      </c>
      <c r="D607" t="s">
        <v>5382</v>
      </c>
      <c r="E607" s="2" t="s">
        <v>5383</v>
      </c>
      <c r="H607" s="3">
        <v>3000000</v>
      </c>
      <c r="I607" s="3">
        <v>7000000</v>
      </c>
      <c r="P607" s="3">
        <v>15000000</v>
      </c>
      <c r="Q607" s="3">
        <v>46690000</v>
      </c>
      <c r="X607" s="2" t="s">
        <v>5384</v>
      </c>
      <c r="Y607" s="2" t="s">
        <v>5385</v>
      </c>
      <c r="AF607">
        <v>2014</v>
      </c>
      <c r="AG607">
        <v>2015</v>
      </c>
      <c r="AL607" s="3">
        <v>7000000</v>
      </c>
      <c r="AM607" t="s">
        <v>89</v>
      </c>
      <c r="AN607" s="1">
        <v>42064</v>
      </c>
      <c r="AO607" s="3">
        <v>46690000</v>
      </c>
      <c r="AR607">
        <v>6189.92</v>
      </c>
      <c r="AS607">
        <v>24816.89</v>
      </c>
      <c r="AZ607">
        <v>143</v>
      </c>
      <c r="BA607">
        <v>124</v>
      </c>
      <c r="BH607">
        <v>94.85</v>
      </c>
      <c r="BI607">
        <v>91.33</v>
      </c>
      <c r="BO607">
        <v>1</v>
      </c>
      <c r="BP607" s="3">
        <v>12065000</v>
      </c>
      <c r="BR607" s="20">
        <v>307</v>
      </c>
      <c r="BW607" s="20">
        <v>0</v>
      </c>
      <c r="BX607" s="22">
        <v>31006.81</v>
      </c>
      <c r="BY607">
        <v>190</v>
      </c>
      <c r="BZ607">
        <v>86.68</v>
      </c>
      <c r="CC607">
        <v>1</v>
      </c>
    </row>
    <row r="608" spans="1:81" ht="34" x14ac:dyDescent="0.2">
      <c r="A608" t="s">
        <v>5386</v>
      </c>
      <c r="B608" t="s">
        <v>5387</v>
      </c>
      <c r="C608" t="s">
        <v>5388</v>
      </c>
      <c r="D608" t="s">
        <v>5389</v>
      </c>
      <c r="E608" s="2" t="s">
        <v>5390</v>
      </c>
      <c r="H608" s="3">
        <v>5000000</v>
      </c>
      <c r="J608" s="3">
        <v>250000000</v>
      </c>
      <c r="P608" s="3">
        <v>25000000</v>
      </c>
      <c r="R608" s="3">
        <v>1000000000</v>
      </c>
      <c r="X608" s="2" t="s">
        <v>1137</v>
      </c>
      <c r="Y608" s="2" t="s">
        <v>1137</v>
      </c>
      <c r="Z608" s="2" t="s">
        <v>5391</v>
      </c>
      <c r="AF608">
        <v>2014</v>
      </c>
      <c r="AG608">
        <v>2015</v>
      </c>
      <c r="AH608">
        <v>2019</v>
      </c>
      <c r="AL608" s="3">
        <v>250000000</v>
      </c>
      <c r="AM608" t="s">
        <v>90</v>
      </c>
      <c r="AN608" s="1">
        <v>43579</v>
      </c>
      <c r="AO608" s="3">
        <v>2500000000</v>
      </c>
      <c r="AR608">
        <v>8243.73</v>
      </c>
      <c r="AS608">
        <v>22741.32</v>
      </c>
      <c r="AT608">
        <v>0</v>
      </c>
      <c r="AZ608">
        <v>121</v>
      </c>
      <c r="BA608">
        <v>131</v>
      </c>
      <c r="BB608">
        <v>451</v>
      </c>
      <c r="BH608">
        <v>95.65</v>
      </c>
      <c r="BI608">
        <v>90.84</v>
      </c>
      <c r="BJ608">
        <v>43.89</v>
      </c>
      <c r="BN608" t="s">
        <v>101</v>
      </c>
      <c r="BP608" s="3">
        <v>255000000</v>
      </c>
      <c r="BR608" s="20">
        <v>335</v>
      </c>
      <c r="BS608" s="20">
        <v>1380</v>
      </c>
      <c r="BW608" s="20">
        <v>1380</v>
      </c>
      <c r="BX608" s="22">
        <v>30985.05</v>
      </c>
      <c r="BY608">
        <v>191</v>
      </c>
      <c r="BZ608">
        <v>86.61</v>
      </c>
    </row>
    <row r="609" spans="1:81" ht="85" x14ac:dyDescent="0.2">
      <c r="A609" t="s">
        <v>5392</v>
      </c>
      <c r="B609" t="s">
        <v>5393</v>
      </c>
      <c r="C609" t="s">
        <v>5394</v>
      </c>
      <c r="D609" t="s">
        <v>5395</v>
      </c>
      <c r="E609" s="2" t="s">
        <v>5396</v>
      </c>
      <c r="G609" s="3">
        <v>2500000</v>
      </c>
      <c r="H609" s="3">
        <v>21200000</v>
      </c>
      <c r="I609" s="3">
        <v>25100000</v>
      </c>
      <c r="J609" s="3">
        <v>13176197</v>
      </c>
      <c r="L609" s="3">
        <v>26670025</v>
      </c>
      <c r="O609" s="3">
        <v>25000000</v>
      </c>
      <c r="P609" s="3">
        <v>106000000</v>
      </c>
      <c r="Q609" s="3">
        <v>167417000</v>
      </c>
      <c r="R609" s="3">
        <v>131761970</v>
      </c>
      <c r="T609" s="3">
        <v>533400500</v>
      </c>
      <c r="W609" s="2" t="s">
        <v>5397</v>
      </c>
      <c r="X609" s="2" t="s">
        <v>5398</v>
      </c>
      <c r="Y609" s="2" t="s">
        <v>5399</v>
      </c>
      <c r="Z609" s="2" t="s">
        <v>5400</v>
      </c>
      <c r="AA609" s="2" t="s">
        <v>5401</v>
      </c>
      <c r="AB609" s="2" t="s">
        <v>5402</v>
      </c>
      <c r="AE609">
        <v>2013</v>
      </c>
      <c r="AF609">
        <v>2014</v>
      </c>
      <c r="AG609">
        <v>2015</v>
      </c>
      <c r="AH609">
        <v>2017</v>
      </c>
      <c r="AI609">
        <v>2018</v>
      </c>
      <c r="AJ609">
        <v>2020</v>
      </c>
      <c r="AL609" s="3">
        <v>14690000</v>
      </c>
      <c r="AM609" t="s">
        <v>169</v>
      </c>
      <c r="AN609" s="1">
        <v>44708</v>
      </c>
      <c r="AO609" s="3">
        <v>587600000</v>
      </c>
      <c r="AQ609">
        <v>0</v>
      </c>
      <c r="AR609">
        <v>2579.92</v>
      </c>
      <c r="AS609">
        <v>0</v>
      </c>
      <c r="AT609">
        <v>6762.21</v>
      </c>
      <c r="AU609">
        <v>10894.32</v>
      </c>
      <c r="AV609">
        <v>10384.780000000001</v>
      </c>
      <c r="AY609">
        <v>2604</v>
      </c>
      <c r="AZ609">
        <v>223</v>
      </c>
      <c r="BA609">
        <v>647</v>
      </c>
      <c r="BB609">
        <v>129</v>
      </c>
      <c r="BC609">
        <v>74</v>
      </c>
      <c r="BD609">
        <v>25</v>
      </c>
      <c r="BG609">
        <v>63.89</v>
      </c>
      <c r="BH609">
        <v>91.95</v>
      </c>
      <c r="BI609">
        <v>54.47</v>
      </c>
      <c r="BJ609">
        <v>81.84</v>
      </c>
      <c r="BK609">
        <v>79.02</v>
      </c>
      <c r="BL609">
        <v>83.33</v>
      </c>
      <c r="BO609">
        <v>2.64</v>
      </c>
      <c r="BP609" s="3">
        <v>143704271</v>
      </c>
      <c r="BQ609" s="20">
        <v>268</v>
      </c>
      <c r="BR609" s="20">
        <v>346</v>
      </c>
      <c r="BS609" s="20">
        <v>699</v>
      </c>
      <c r="BT609" s="20">
        <v>449</v>
      </c>
      <c r="BU609" s="20">
        <v>610</v>
      </c>
      <c r="BW609" s="20">
        <v>2598</v>
      </c>
      <c r="BX609" s="22">
        <v>30621.23</v>
      </c>
      <c r="BY609">
        <v>192</v>
      </c>
      <c r="BZ609">
        <v>86.54</v>
      </c>
      <c r="CA609">
        <v>3.19</v>
      </c>
      <c r="CB609">
        <v>0.79</v>
      </c>
      <c r="CC609">
        <v>3.51</v>
      </c>
    </row>
    <row r="610" spans="1:81" ht="34" x14ac:dyDescent="0.2">
      <c r="A610" t="s">
        <v>5403</v>
      </c>
      <c r="B610" t="s">
        <v>5404</v>
      </c>
      <c r="C610" t="s">
        <v>5405</v>
      </c>
      <c r="D610" t="s">
        <v>5406</v>
      </c>
      <c r="E610" s="2" t="s">
        <v>5407</v>
      </c>
      <c r="H610" s="3">
        <v>6500000</v>
      </c>
      <c r="I610" s="3">
        <v>18000000</v>
      </c>
      <c r="J610" s="3">
        <v>48000000</v>
      </c>
      <c r="P610" s="3">
        <v>32500000</v>
      </c>
      <c r="Q610" s="3">
        <v>120060000</v>
      </c>
      <c r="R610" s="3">
        <v>480000000</v>
      </c>
      <c r="X610" s="2" t="s">
        <v>5408</v>
      </c>
      <c r="Y610" s="2" t="s">
        <v>5409</v>
      </c>
      <c r="Z610" s="2" t="s">
        <v>5410</v>
      </c>
      <c r="AF610">
        <v>2014</v>
      </c>
      <c r="AG610">
        <v>2015</v>
      </c>
      <c r="AH610">
        <v>2015</v>
      </c>
      <c r="AL610" s="3">
        <v>48000000</v>
      </c>
      <c r="AM610" t="s">
        <v>90</v>
      </c>
      <c r="AN610" s="1">
        <v>42290</v>
      </c>
      <c r="AO610" s="3">
        <v>360000000</v>
      </c>
      <c r="AR610">
        <v>13.49</v>
      </c>
      <c r="AS610">
        <v>5753.17</v>
      </c>
      <c r="AT610">
        <v>24391.29</v>
      </c>
      <c r="AZ610">
        <v>785</v>
      </c>
      <c r="BA610">
        <v>237</v>
      </c>
      <c r="BB610">
        <v>49</v>
      </c>
      <c r="BH610">
        <v>71.58</v>
      </c>
      <c r="BI610">
        <v>83.37</v>
      </c>
      <c r="BJ610">
        <v>92.63</v>
      </c>
      <c r="BO610">
        <v>2.7</v>
      </c>
      <c r="BP610" s="3">
        <v>77700000</v>
      </c>
      <c r="BR610" s="20">
        <v>269</v>
      </c>
      <c r="BS610" s="20">
        <v>250</v>
      </c>
      <c r="BW610" s="20">
        <v>250</v>
      </c>
      <c r="BX610" s="22">
        <v>30157.95</v>
      </c>
      <c r="BY610">
        <v>193</v>
      </c>
      <c r="BZ610">
        <v>86.47</v>
      </c>
      <c r="CA610">
        <v>4</v>
      </c>
      <c r="CB610">
        <v>4</v>
      </c>
      <c r="CC610">
        <v>3</v>
      </c>
    </row>
    <row r="611" spans="1:81" ht="51" x14ac:dyDescent="0.2">
      <c r="A611" t="s">
        <v>5411</v>
      </c>
      <c r="B611" t="s">
        <v>5412</v>
      </c>
      <c r="C611" t="s">
        <v>5413</v>
      </c>
      <c r="D611" t="s">
        <v>5414</v>
      </c>
      <c r="E611" s="2" t="s">
        <v>5415</v>
      </c>
      <c r="G611" s="3">
        <v>1900000</v>
      </c>
      <c r="H611" s="3">
        <v>7100000</v>
      </c>
      <c r="I611" s="3">
        <v>20000000</v>
      </c>
      <c r="O611" s="3">
        <v>19000000</v>
      </c>
      <c r="P611" s="3">
        <v>35500000</v>
      </c>
      <c r="Q611" s="3">
        <v>133400000</v>
      </c>
      <c r="W611" s="2" t="s">
        <v>5416</v>
      </c>
      <c r="X611" s="2" t="s">
        <v>5417</v>
      </c>
      <c r="Y611" s="2" t="s">
        <v>5418</v>
      </c>
      <c r="AE611">
        <v>2011</v>
      </c>
      <c r="AF611">
        <v>2013</v>
      </c>
      <c r="AG611">
        <v>2015</v>
      </c>
      <c r="AL611" s="3">
        <v>11202846</v>
      </c>
      <c r="AM611" t="s">
        <v>114</v>
      </c>
      <c r="AN611" s="1">
        <v>42087</v>
      </c>
      <c r="AO611" s="3">
        <v>39000000</v>
      </c>
      <c r="AQ611">
        <v>0</v>
      </c>
      <c r="AR611">
        <v>821.92</v>
      </c>
      <c r="AS611">
        <v>29067.040000000001</v>
      </c>
      <c r="AY611">
        <v>1</v>
      </c>
      <c r="AZ611">
        <v>256</v>
      </c>
      <c r="BA611">
        <v>114</v>
      </c>
      <c r="BG611">
        <v>100</v>
      </c>
      <c r="BH611">
        <v>87.31</v>
      </c>
      <c r="BI611">
        <v>92.04</v>
      </c>
      <c r="BO611">
        <v>0.28999999999999998</v>
      </c>
      <c r="BP611" s="3">
        <v>40202846</v>
      </c>
      <c r="BQ611" s="20">
        <v>761</v>
      </c>
      <c r="BR611" s="20">
        <v>631</v>
      </c>
      <c r="BW611" s="20">
        <v>0</v>
      </c>
      <c r="BX611" s="22">
        <v>29888.959999999999</v>
      </c>
      <c r="BY611">
        <v>194</v>
      </c>
      <c r="BZ611">
        <v>86.4</v>
      </c>
      <c r="CC611">
        <v>0.28999999999999998</v>
      </c>
    </row>
    <row r="612" spans="1:81" ht="68" x14ac:dyDescent="0.2">
      <c r="A612" t="s">
        <v>5419</v>
      </c>
      <c r="B612" t="s">
        <v>5420</v>
      </c>
      <c r="C612" t="s">
        <v>5421</v>
      </c>
      <c r="D612" t="s">
        <v>5422</v>
      </c>
      <c r="E612" s="2" t="s">
        <v>5423</v>
      </c>
      <c r="G612" s="3">
        <v>1200000</v>
      </c>
      <c r="H612" s="3">
        <v>3067501</v>
      </c>
      <c r="I612" s="3">
        <v>3200000</v>
      </c>
      <c r="J612" s="3">
        <v>20000000</v>
      </c>
      <c r="K612" s="3">
        <v>50000000</v>
      </c>
      <c r="L612" s="3">
        <v>75000000</v>
      </c>
      <c r="M612" s="3">
        <v>159000000</v>
      </c>
      <c r="O612" s="3">
        <v>12000000</v>
      </c>
      <c r="P612" s="3">
        <v>15337505</v>
      </c>
      <c r="Q612" s="3">
        <v>21344000</v>
      </c>
      <c r="R612" s="3">
        <v>200000000</v>
      </c>
      <c r="S612" s="3">
        <v>750000000</v>
      </c>
      <c r="T612" s="3">
        <v>1500000000</v>
      </c>
      <c r="U612" s="3">
        <v>2560000000</v>
      </c>
      <c r="W612" s="2" t="s">
        <v>5424</v>
      </c>
      <c r="X612" s="2" t="s">
        <v>5425</v>
      </c>
      <c r="Y612" s="2" t="s">
        <v>5426</v>
      </c>
      <c r="Z612" s="2" t="s">
        <v>5427</v>
      </c>
      <c r="AA612" s="2" t="s">
        <v>5428</v>
      </c>
      <c r="AB612" s="2" t="s">
        <v>5429</v>
      </c>
      <c r="AC612" s="2" t="s">
        <v>5430</v>
      </c>
      <c r="AE612">
        <v>2012</v>
      </c>
      <c r="AF612">
        <v>2014</v>
      </c>
      <c r="AG612">
        <v>2015</v>
      </c>
      <c r="AH612">
        <v>2017</v>
      </c>
      <c r="AI612">
        <v>2019</v>
      </c>
      <c r="AJ612">
        <v>2020</v>
      </c>
      <c r="AK612">
        <v>2021</v>
      </c>
      <c r="AL612" s="3">
        <v>66000000</v>
      </c>
      <c r="AM612" t="s">
        <v>107</v>
      </c>
      <c r="AN612" s="1">
        <v>44488</v>
      </c>
      <c r="AO612" s="3">
        <v>2625000000</v>
      </c>
      <c r="AQ612">
        <v>867.93</v>
      </c>
      <c r="AR612">
        <v>2359.3200000000002</v>
      </c>
      <c r="AS612">
        <v>961.02</v>
      </c>
      <c r="AT612">
        <v>5556.74</v>
      </c>
      <c r="AU612">
        <v>14994.41</v>
      </c>
      <c r="AV612">
        <v>2794.37</v>
      </c>
      <c r="AW612">
        <v>2306.08</v>
      </c>
      <c r="AY612">
        <v>256</v>
      </c>
      <c r="AZ612">
        <v>263</v>
      </c>
      <c r="BA612">
        <v>386</v>
      </c>
      <c r="BB612">
        <v>146</v>
      </c>
      <c r="BC612">
        <v>96</v>
      </c>
      <c r="BD612">
        <v>54</v>
      </c>
      <c r="BE612">
        <v>27</v>
      </c>
      <c r="BG612">
        <v>95.03</v>
      </c>
      <c r="BH612">
        <v>90.5</v>
      </c>
      <c r="BI612">
        <v>72.87</v>
      </c>
      <c r="BJ612">
        <v>79.430000000000007</v>
      </c>
      <c r="BK612">
        <v>72.3</v>
      </c>
      <c r="BL612">
        <v>63.19</v>
      </c>
      <c r="BM612">
        <v>73.739999999999995</v>
      </c>
      <c r="BN612" t="s">
        <v>101</v>
      </c>
      <c r="BO612">
        <v>94.87</v>
      </c>
      <c r="BP612" s="3">
        <v>416817501</v>
      </c>
      <c r="BQ612" s="20">
        <v>398</v>
      </c>
      <c r="BR612" s="20">
        <v>446</v>
      </c>
      <c r="BS612" s="20">
        <v>952</v>
      </c>
      <c r="BT612" s="20">
        <v>549</v>
      </c>
      <c r="BU612" s="20">
        <v>537</v>
      </c>
      <c r="BV612" s="20">
        <v>307</v>
      </c>
      <c r="BW612" s="20">
        <v>2381</v>
      </c>
      <c r="BX612" s="22">
        <v>29839.87</v>
      </c>
      <c r="BY612">
        <v>195</v>
      </c>
      <c r="BZ612">
        <v>86.33</v>
      </c>
      <c r="CA612">
        <v>35.14</v>
      </c>
      <c r="CB612">
        <v>9.3699999999999992</v>
      </c>
      <c r="CC612">
        <v>122.99</v>
      </c>
    </row>
    <row r="613" spans="1:81" ht="68" x14ac:dyDescent="0.2">
      <c r="A613" t="s">
        <v>5431</v>
      </c>
      <c r="B613" t="s">
        <v>5432</v>
      </c>
      <c r="C613" t="s">
        <v>5433</v>
      </c>
      <c r="D613" t="s">
        <v>5434</v>
      </c>
      <c r="E613" s="2" t="s">
        <v>5435</v>
      </c>
      <c r="G613" s="3">
        <v>1400000</v>
      </c>
      <c r="H613" s="3">
        <v>5000000</v>
      </c>
      <c r="I613" s="3">
        <v>35000000</v>
      </c>
      <c r="O613" s="3">
        <v>14000000</v>
      </c>
      <c r="P613" s="3">
        <v>25000000</v>
      </c>
      <c r="Q613" s="3">
        <v>233450000</v>
      </c>
      <c r="W613" s="2" t="s">
        <v>5436</v>
      </c>
      <c r="X613" s="2" t="s">
        <v>5437</v>
      </c>
      <c r="Y613" s="2" t="s">
        <v>5438</v>
      </c>
      <c r="AE613">
        <v>2013</v>
      </c>
      <c r="AF613">
        <v>2014</v>
      </c>
      <c r="AG613">
        <v>2015</v>
      </c>
      <c r="AL613" s="3">
        <v>35000000</v>
      </c>
      <c r="AM613" t="s">
        <v>89</v>
      </c>
      <c r="AN613" s="1">
        <v>42201</v>
      </c>
      <c r="AO613" s="3">
        <v>200000000</v>
      </c>
      <c r="AQ613">
        <v>1228.08</v>
      </c>
      <c r="AR613">
        <v>2396.96</v>
      </c>
      <c r="AS613">
        <v>26203.279999999999</v>
      </c>
      <c r="AY613">
        <v>77</v>
      </c>
      <c r="AZ613">
        <v>250</v>
      </c>
      <c r="BA613">
        <v>122</v>
      </c>
      <c r="BG613">
        <v>98.95</v>
      </c>
      <c r="BH613">
        <v>90.97</v>
      </c>
      <c r="BI613">
        <v>91.47</v>
      </c>
      <c r="BO613">
        <v>0.86</v>
      </c>
      <c r="BP613" s="3">
        <v>56400000</v>
      </c>
      <c r="BQ613" s="20">
        <v>279</v>
      </c>
      <c r="BR613" s="20">
        <v>556</v>
      </c>
      <c r="BW613" s="20">
        <v>0</v>
      </c>
      <c r="BX613" s="22">
        <v>29828.32</v>
      </c>
      <c r="BY613">
        <v>196</v>
      </c>
      <c r="BZ613">
        <v>86.26</v>
      </c>
      <c r="CC613">
        <v>0.86</v>
      </c>
    </row>
    <row r="614" spans="1:81" ht="136" x14ac:dyDescent="0.2">
      <c r="A614" t="s">
        <v>5439</v>
      </c>
      <c r="B614" t="s">
        <v>5440</v>
      </c>
      <c r="C614" t="s">
        <v>5441</v>
      </c>
      <c r="D614" t="s">
        <v>5442</v>
      </c>
      <c r="E614" s="2" t="s">
        <v>5443</v>
      </c>
      <c r="G614" s="3">
        <v>2100000</v>
      </c>
      <c r="H614" s="3">
        <v>10000000</v>
      </c>
      <c r="I614" s="3">
        <v>50000000</v>
      </c>
      <c r="O614" s="3">
        <v>21000000</v>
      </c>
      <c r="P614" s="3">
        <v>50000000</v>
      </c>
      <c r="Q614" s="3">
        <v>333500000</v>
      </c>
      <c r="W614" s="2" t="s">
        <v>5444</v>
      </c>
      <c r="X614" s="2" t="s">
        <v>5445</v>
      </c>
      <c r="Y614" s="2" t="s">
        <v>5446</v>
      </c>
      <c r="AE614">
        <v>2013</v>
      </c>
      <c r="AF614">
        <v>2014</v>
      </c>
      <c r="AG614">
        <v>2015</v>
      </c>
      <c r="AL614" s="3">
        <v>50000000</v>
      </c>
      <c r="AM614" t="s">
        <v>89</v>
      </c>
      <c r="AN614" s="1">
        <v>42115</v>
      </c>
      <c r="AO614" s="3">
        <v>333500000</v>
      </c>
      <c r="AQ614">
        <v>0.5</v>
      </c>
      <c r="AR614">
        <v>0.3</v>
      </c>
      <c r="AS614">
        <v>29713.86</v>
      </c>
      <c r="AY614">
        <v>1735</v>
      </c>
      <c r="AZ614">
        <v>892</v>
      </c>
      <c r="BA614">
        <v>110</v>
      </c>
      <c r="BG614">
        <v>75.95</v>
      </c>
      <c r="BH614">
        <v>67.709999999999994</v>
      </c>
      <c r="BI614">
        <v>92.32</v>
      </c>
      <c r="BO614">
        <v>1</v>
      </c>
      <c r="BP614" s="3">
        <v>62100000</v>
      </c>
      <c r="BQ614" s="20">
        <v>292</v>
      </c>
      <c r="BR614" s="20">
        <v>279</v>
      </c>
      <c r="BW614" s="20">
        <v>0</v>
      </c>
      <c r="BX614" s="22">
        <v>29714.66</v>
      </c>
      <c r="BY614">
        <v>197</v>
      </c>
      <c r="BZ614">
        <v>86.19</v>
      </c>
      <c r="CC614">
        <v>1</v>
      </c>
    </row>
    <row r="615" spans="1:81" ht="34" x14ac:dyDescent="0.2">
      <c r="A615" t="s">
        <v>5447</v>
      </c>
      <c r="B615" t="s">
        <v>5448</v>
      </c>
      <c r="C615" t="s">
        <v>5449</v>
      </c>
      <c r="E615" s="2" t="s">
        <v>5450</v>
      </c>
      <c r="H615" s="3">
        <v>3000000</v>
      </c>
      <c r="I615" s="3">
        <v>20000000</v>
      </c>
      <c r="J615" s="3">
        <v>70000000</v>
      </c>
      <c r="K615" s="3">
        <v>300000000</v>
      </c>
      <c r="L615" s="3">
        <v>555000000</v>
      </c>
      <c r="P615" s="3">
        <v>15000000</v>
      </c>
      <c r="Q615" s="3">
        <v>133400000</v>
      </c>
      <c r="R615" s="3">
        <v>700000000</v>
      </c>
      <c r="S615" s="3">
        <v>1500000000</v>
      </c>
      <c r="T615" s="3">
        <v>3500000000</v>
      </c>
      <c r="X615" s="2" t="s">
        <v>5451</v>
      </c>
      <c r="Y615" s="2" t="s">
        <v>5452</v>
      </c>
      <c r="Z615" s="2" t="s">
        <v>5453</v>
      </c>
      <c r="AA615" s="2" t="s">
        <v>5454</v>
      </c>
      <c r="AB615" s="2" t="s">
        <v>5455</v>
      </c>
      <c r="AF615">
        <v>2012</v>
      </c>
      <c r="AG615">
        <v>2015</v>
      </c>
      <c r="AH615">
        <v>2019</v>
      </c>
      <c r="AI615">
        <v>2020</v>
      </c>
      <c r="AJ615">
        <v>2021</v>
      </c>
      <c r="AL615" s="3">
        <v>555000000</v>
      </c>
      <c r="AM615" t="s">
        <v>92</v>
      </c>
      <c r="AN615" s="1">
        <v>44460</v>
      </c>
      <c r="AO615" s="3">
        <v>3500000000</v>
      </c>
      <c r="AR615">
        <v>0.3</v>
      </c>
      <c r="AS615">
        <v>4747.4799999999996</v>
      </c>
      <c r="AT615">
        <v>12432.1</v>
      </c>
      <c r="AU615">
        <v>8825.24</v>
      </c>
      <c r="AV615">
        <v>3454.19</v>
      </c>
      <c r="AZ615">
        <v>537</v>
      </c>
      <c r="BA615">
        <v>253</v>
      </c>
      <c r="BB615">
        <v>179</v>
      </c>
      <c r="BC615">
        <v>94</v>
      </c>
      <c r="BD615">
        <v>119</v>
      </c>
      <c r="BH615">
        <v>66.89</v>
      </c>
      <c r="BI615">
        <v>82.24</v>
      </c>
      <c r="BJ615">
        <v>77.81</v>
      </c>
      <c r="BK615">
        <v>70.75</v>
      </c>
      <c r="BL615">
        <v>52.8</v>
      </c>
      <c r="BN615" t="s">
        <v>101</v>
      </c>
      <c r="BO615">
        <v>20.94</v>
      </c>
      <c r="BP615" s="3">
        <v>1058076999</v>
      </c>
      <c r="BR615" s="20">
        <v>978</v>
      </c>
      <c r="BS615" s="20">
        <v>1317</v>
      </c>
      <c r="BT615" s="20">
        <v>572</v>
      </c>
      <c r="BU615" s="20">
        <v>364</v>
      </c>
      <c r="BW615" s="20">
        <v>2253</v>
      </c>
      <c r="BX615" s="22">
        <v>29459.31</v>
      </c>
      <c r="BY615">
        <v>198</v>
      </c>
      <c r="BZ615">
        <v>86.12</v>
      </c>
      <c r="CA615">
        <v>5.25</v>
      </c>
      <c r="CC615">
        <v>26.24</v>
      </c>
    </row>
    <row r="616" spans="1:81" ht="51" x14ac:dyDescent="0.2">
      <c r="A616" t="s">
        <v>5456</v>
      </c>
      <c r="B616" t="s">
        <v>5457</v>
      </c>
      <c r="C616" t="s">
        <v>5458</v>
      </c>
      <c r="D616" t="s">
        <v>5459</v>
      </c>
      <c r="E616" s="2" t="s">
        <v>5460</v>
      </c>
      <c r="H616" s="3">
        <v>27000000</v>
      </c>
      <c r="I616" s="3">
        <v>35000000</v>
      </c>
      <c r="J616" s="3">
        <v>33000000</v>
      </c>
      <c r="P616" s="3">
        <v>135000000</v>
      </c>
      <c r="Q616" s="3">
        <v>233450000</v>
      </c>
      <c r="R616" s="3">
        <v>330000000</v>
      </c>
      <c r="X616" s="2" t="s">
        <v>5461</v>
      </c>
      <c r="Y616" s="2" t="s">
        <v>5462</v>
      </c>
      <c r="Z616" s="2" t="s">
        <v>5463</v>
      </c>
      <c r="AF616">
        <v>2012</v>
      </c>
      <c r="AG616">
        <v>2015</v>
      </c>
      <c r="AH616">
        <v>2016</v>
      </c>
      <c r="AL616" s="3">
        <v>174800000</v>
      </c>
      <c r="AM616" t="s">
        <v>355</v>
      </c>
      <c r="AN616" s="1">
        <v>42537</v>
      </c>
      <c r="AO616" s="3">
        <v>305100000</v>
      </c>
      <c r="AR616">
        <v>7982.44</v>
      </c>
      <c r="AS616">
        <v>3041.96</v>
      </c>
      <c r="AT616">
        <v>18394.759999999998</v>
      </c>
      <c r="AZ616">
        <v>51</v>
      </c>
      <c r="BA616">
        <v>291</v>
      </c>
      <c r="BB616">
        <v>56</v>
      </c>
      <c r="BH616">
        <v>96.91</v>
      </c>
      <c r="BI616">
        <v>79.56</v>
      </c>
      <c r="BJ616">
        <v>90.58</v>
      </c>
      <c r="BO616">
        <v>1.18</v>
      </c>
      <c r="BP616" s="3">
        <v>655605371</v>
      </c>
      <c r="BR616" s="20">
        <v>944</v>
      </c>
      <c r="BS616" s="20">
        <v>472</v>
      </c>
      <c r="BW616" s="20">
        <v>472</v>
      </c>
      <c r="BX616" s="22">
        <v>29419.16</v>
      </c>
      <c r="BY616">
        <v>199</v>
      </c>
      <c r="BZ616">
        <v>86.05</v>
      </c>
      <c r="CA616">
        <v>1.41</v>
      </c>
      <c r="CB616">
        <v>1.41</v>
      </c>
      <c r="CC616">
        <v>1.31</v>
      </c>
    </row>
    <row r="617" spans="1:81" ht="34" x14ac:dyDescent="0.2">
      <c r="A617" t="s">
        <v>5464</v>
      </c>
      <c r="B617" t="s">
        <v>5465</v>
      </c>
      <c r="C617" t="s">
        <v>5466</v>
      </c>
      <c r="D617" t="s">
        <v>5467</v>
      </c>
      <c r="E617" s="2" t="s">
        <v>5468</v>
      </c>
      <c r="H617" s="3">
        <v>4500000</v>
      </c>
      <c r="I617" s="3">
        <v>44200000</v>
      </c>
      <c r="J617" s="3">
        <v>161400000</v>
      </c>
      <c r="K617" s="3">
        <v>107151904</v>
      </c>
      <c r="P617" s="3">
        <v>22500000</v>
      </c>
      <c r="Q617" s="3">
        <v>294814000</v>
      </c>
      <c r="R617" s="3">
        <v>1000000000</v>
      </c>
      <c r="S617" s="3">
        <v>1607278560</v>
      </c>
      <c r="X617" s="2" t="s">
        <v>339</v>
      </c>
      <c r="Y617" s="2" t="s">
        <v>5469</v>
      </c>
      <c r="Z617" s="2" t="s">
        <v>5470</v>
      </c>
      <c r="AA617" s="2" t="s">
        <v>5471</v>
      </c>
      <c r="AF617">
        <v>2014</v>
      </c>
      <c r="AG617">
        <v>2015</v>
      </c>
      <c r="AH617">
        <v>2015</v>
      </c>
      <c r="AI617">
        <v>2017</v>
      </c>
      <c r="AL617" s="3">
        <v>400000000</v>
      </c>
      <c r="AM617" t="s">
        <v>355</v>
      </c>
      <c r="AN617" s="1">
        <v>42857</v>
      </c>
      <c r="AO617" s="3">
        <v>2881800000</v>
      </c>
      <c r="AR617">
        <v>0</v>
      </c>
      <c r="AS617">
        <v>0</v>
      </c>
      <c r="AT617">
        <v>0</v>
      </c>
      <c r="AU617">
        <v>29301.49</v>
      </c>
      <c r="AZ617">
        <v>1061</v>
      </c>
      <c r="BA617">
        <v>647</v>
      </c>
      <c r="BB617">
        <v>367</v>
      </c>
      <c r="BC617">
        <v>18</v>
      </c>
      <c r="BH617">
        <v>61.58</v>
      </c>
      <c r="BI617">
        <v>54.47</v>
      </c>
      <c r="BJ617">
        <v>43.78</v>
      </c>
      <c r="BK617">
        <v>93.84</v>
      </c>
      <c r="BN617" t="s">
        <v>133</v>
      </c>
      <c r="BO617">
        <v>8.2100000000000009</v>
      </c>
      <c r="BP617" s="3">
        <v>4119051904</v>
      </c>
      <c r="BR617" s="20">
        <v>74</v>
      </c>
      <c r="BS617" s="20">
        <v>182</v>
      </c>
      <c r="BT617" s="20">
        <v>657</v>
      </c>
      <c r="BW617" s="20">
        <v>839</v>
      </c>
      <c r="BX617" s="22">
        <v>29301.49</v>
      </c>
      <c r="BY617">
        <v>200</v>
      </c>
      <c r="BZ617">
        <v>85.98</v>
      </c>
      <c r="CA617">
        <v>5.45</v>
      </c>
      <c r="CB617">
        <v>5.45</v>
      </c>
      <c r="CC617">
        <v>9.77</v>
      </c>
    </row>
    <row r="618" spans="1:81" ht="34" x14ac:dyDescent="0.2">
      <c r="A618" t="s">
        <v>5472</v>
      </c>
      <c r="B618" t="s">
        <v>5473</v>
      </c>
      <c r="C618" t="s">
        <v>5474</v>
      </c>
      <c r="D618" t="s">
        <v>5475</v>
      </c>
      <c r="E618" s="2" t="s">
        <v>5476</v>
      </c>
      <c r="I618" s="3">
        <v>35000000</v>
      </c>
      <c r="J618" s="3">
        <v>45000000</v>
      </c>
      <c r="Q618" s="3">
        <v>233450000</v>
      </c>
      <c r="R618" s="3">
        <v>450000000</v>
      </c>
      <c r="X618" s="2" t="s">
        <v>5477</v>
      </c>
      <c r="Y618" s="2" t="s">
        <v>5478</v>
      </c>
      <c r="Z618" s="2" t="s">
        <v>5479</v>
      </c>
      <c r="AF618">
        <v>2014</v>
      </c>
      <c r="AG618">
        <v>2015</v>
      </c>
      <c r="AH618">
        <v>2017</v>
      </c>
      <c r="AL618" s="3">
        <v>45000000</v>
      </c>
      <c r="AM618" t="s">
        <v>90</v>
      </c>
      <c r="AN618" s="1">
        <v>42916</v>
      </c>
      <c r="AR618">
        <v>0</v>
      </c>
      <c r="AS618">
        <v>3035.17</v>
      </c>
      <c r="AT618">
        <v>26048.21</v>
      </c>
      <c r="AZ618">
        <v>1061</v>
      </c>
      <c r="BA618">
        <v>293</v>
      </c>
      <c r="BB618">
        <v>48</v>
      </c>
      <c r="BH618">
        <v>61.58</v>
      </c>
      <c r="BI618">
        <v>79.42</v>
      </c>
      <c r="BJ618">
        <v>93.33</v>
      </c>
      <c r="BP618" s="3">
        <v>99592828</v>
      </c>
      <c r="BR618" s="20">
        <v>645</v>
      </c>
      <c r="BS618" s="20">
        <v>601</v>
      </c>
      <c r="BW618" s="20">
        <v>601</v>
      </c>
      <c r="BX618" s="22">
        <v>29083.38</v>
      </c>
      <c r="BY618">
        <v>201</v>
      </c>
      <c r="BZ618">
        <v>85.91</v>
      </c>
      <c r="CA618">
        <v>1.93</v>
      </c>
      <c r="CB618">
        <v>1.93</v>
      </c>
      <c r="CC618">
        <v>0</v>
      </c>
    </row>
    <row r="619" spans="1:81" ht="68" x14ac:dyDescent="0.2">
      <c r="A619" t="s">
        <v>5480</v>
      </c>
      <c r="B619" t="s">
        <v>5481</v>
      </c>
      <c r="C619" t="s">
        <v>5482</v>
      </c>
      <c r="D619" t="s">
        <v>5483</v>
      </c>
      <c r="E619" s="2" t="s">
        <v>5484</v>
      </c>
      <c r="H619" s="3">
        <v>34377390</v>
      </c>
      <c r="I619" s="3">
        <v>149549998</v>
      </c>
      <c r="J619" s="3">
        <v>49033667</v>
      </c>
      <c r="K619" s="3">
        <v>280210782</v>
      </c>
      <c r="L619" s="3">
        <v>220000000</v>
      </c>
      <c r="P619" s="3">
        <v>171886950</v>
      </c>
      <c r="Q619" s="3">
        <v>599549998</v>
      </c>
      <c r="R619" s="3">
        <v>490336670</v>
      </c>
      <c r="S619" s="3">
        <v>1280210782</v>
      </c>
      <c r="T619" s="3">
        <v>2000000000</v>
      </c>
      <c r="X619" s="2" t="s">
        <v>5485</v>
      </c>
      <c r="Y619" s="2" t="s">
        <v>5486</v>
      </c>
      <c r="Z619" s="2" t="s">
        <v>5487</v>
      </c>
      <c r="AA619" s="2" t="s">
        <v>5488</v>
      </c>
      <c r="AB619" s="2" t="s">
        <v>5489</v>
      </c>
      <c r="AF619">
        <v>2014</v>
      </c>
      <c r="AG619">
        <v>2015</v>
      </c>
      <c r="AH619">
        <v>2016</v>
      </c>
      <c r="AI619">
        <v>2017</v>
      </c>
      <c r="AJ619">
        <v>2018</v>
      </c>
      <c r="AL619" s="3">
        <v>220000000</v>
      </c>
      <c r="AM619" t="s">
        <v>92</v>
      </c>
      <c r="AN619" s="1">
        <v>43432</v>
      </c>
      <c r="AR619">
        <v>87.8</v>
      </c>
      <c r="AS619">
        <v>1535.04</v>
      </c>
      <c r="AT619">
        <v>0</v>
      </c>
      <c r="AU619">
        <v>11670.81</v>
      </c>
      <c r="AV619">
        <v>15347.25</v>
      </c>
      <c r="AZ619">
        <v>610</v>
      </c>
      <c r="BA619">
        <v>363</v>
      </c>
      <c r="BB619">
        <v>274</v>
      </c>
      <c r="BC619">
        <v>52</v>
      </c>
      <c r="BD619">
        <v>8</v>
      </c>
      <c r="BH619">
        <v>77.930000000000007</v>
      </c>
      <c r="BI619">
        <v>74.489999999999995</v>
      </c>
      <c r="BJ619">
        <v>53.25</v>
      </c>
      <c r="BK619">
        <v>81.52</v>
      </c>
      <c r="BL619">
        <v>95</v>
      </c>
      <c r="BN619" t="s">
        <v>133</v>
      </c>
      <c r="BP619" s="3">
        <v>733296837</v>
      </c>
      <c r="BR619" s="20">
        <v>541</v>
      </c>
      <c r="BS619" s="20">
        <v>321</v>
      </c>
      <c r="BT619" s="20">
        <v>360</v>
      </c>
      <c r="BU619" s="20">
        <v>481</v>
      </c>
      <c r="BW619" s="20">
        <v>1162</v>
      </c>
      <c r="BX619" s="22">
        <v>28640.9</v>
      </c>
      <c r="BY619">
        <v>202</v>
      </c>
      <c r="BZ619">
        <v>85.84</v>
      </c>
      <c r="CA619">
        <v>3.34</v>
      </c>
      <c r="CB619">
        <v>2.14</v>
      </c>
      <c r="CC619">
        <v>0</v>
      </c>
    </row>
    <row r="620" spans="1:81" ht="34" x14ac:dyDescent="0.2">
      <c r="A620" t="s">
        <v>5490</v>
      </c>
      <c r="B620" t="s">
        <v>5491</v>
      </c>
      <c r="C620" t="s">
        <v>5492</v>
      </c>
      <c r="D620" t="s">
        <v>5493</v>
      </c>
      <c r="E620" s="2" t="s">
        <v>5494</v>
      </c>
      <c r="H620" s="3">
        <v>9400000</v>
      </c>
      <c r="I620" s="3">
        <v>27000000</v>
      </c>
      <c r="P620" s="3">
        <v>47000000</v>
      </c>
      <c r="Q620" s="3">
        <v>180090000</v>
      </c>
      <c r="X620" s="2" t="s">
        <v>5495</v>
      </c>
      <c r="Y620" s="2" t="s">
        <v>5496</v>
      </c>
      <c r="AF620">
        <v>2013</v>
      </c>
      <c r="AG620">
        <v>2015</v>
      </c>
      <c r="AL620" s="3">
        <v>27000000</v>
      </c>
      <c r="AM620" t="s">
        <v>89</v>
      </c>
      <c r="AN620" s="1">
        <v>42033</v>
      </c>
      <c r="AR620">
        <v>10372.219999999999</v>
      </c>
      <c r="AS620">
        <v>18088.5</v>
      </c>
      <c r="AZ620">
        <v>43</v>
      </c>
      <c r="BA620">
        <v>151</v>
      </c>
      <c r="BH620">
        <v>97.91</v>
      </c>
      <c r="BI620">
        <v>89.43</v>
      </c>
      <c r="BP620" s="3">
        <v>36400000</v>
      </c>
      <c r="BR620" s="20">
        <v>618</v>
      </c>
      <c r="BW620" s="20">
        <v>0</v>
      </c>
      <c r="BX620" s="22">
        <v>28460.720000000001</v>
      </c>
      <c r="BY620">
        <v>203</v>
      </c>
      <c r="BZ620">
        <v>85.76</v>
      </c>
      <c r="CC620">
        <v>0</v>
      </c>
    </row>
    <row r="621" spans="1:81" ht="187" x14ac:dyDescent="0.2">
      <c r="A621" t="s">
        <v>5497</v>
      </c>
      <c r="B621" t="s">
        <v>5498</v>
      </c>
      <c r="C621" t="s">
        <v>5499</v>
      </c>
      <c r="E621" s="2" t="s">
        <v>5500</v>
      </c>
      <c r="H621" s="3">
        <v>24000000</v>
      </c>
      <c r="I621" s="3">
        <v>2100000</v>
      </c>
      <c r="P621" s="3">
        <v>150000000</v>
      </c>
      <c r="Q621" s="3">
        <v>14007000</v>
      </c>
      <c r="W621" s="2" t="s">
        <v>5501</v>
      </c>
      <c r="X621" s="2" t="s">
        <v>5502</v>
      </c>
      <c r="Y621" s="2" t="s">
        <v>5503</v>
      </c>
      <c r="AE621">
        <v>2012</v>
      </c>
      <c r="AF621">
        <v>2013</v>
      </c>
      <c r="AG621">
        <v>2015</v>
      </c>
      <c r="AL621" s="3">
        <v>44000000</v>
      </c>
      <c r="AM621" t="s">
        <v>89</v>
      </c>
      <c r="AN621" s="1">
        <v>44673</v>
      </c>
      <c r="AO621" s="3">
        <v>4100000000</v>
      </c>
      <c r="AQ621">
        <v>0</v>
      </c>
      <c r="AR621">
        <v>18782.39</v>
      </c>
      <c r="AS621">
        <v>9599.14</v>
      </c>
      <c r="AY621">
        <v>1848</v>
      </c>
      <c r="AZ621">
        <v>5</v>
      </c>
      <c r="BA621">
        <v>193</v>
      </c>
      <c r="BG621">
        <v>63.99</v>
      </c>
      <c r="BH621">
        <v>99.8</v>
      </c>
      <c r="BI621">
        <v>86.47</v>
      </c>
      <c r="BN621" t="s">
        <v>101</v>
      </c>
      <c r="BO621">
        <v>292.70999999999998</v>
      </c>
      <c r="BP621" s="3">
        <v>170200000</v>
      </c>
      <c r="BQ621" s="20">
        <v>478</v>
      </c>
      <c r="BR621" s="20">
        <v>533</v>
      </c>
      <c r="BW621" s="20">
        <v>2601</v>
      </c>
      <c r="BX621" s="22">
        <v>28381.53</v>
      </c>
      <c r="BY621">
        <v>204</v>
      </c>
      <c r="BZ621">
        <v>85.69</v>
      </c>
      <c r="CC621">
        <v>292.70999999999998</v>
      </c>
    </row>
    <row r="622" spans="1:81" ht="68" x14ac:dyDescent="0.2">
      <c r="A622" t="s">
        <v>5504</v>
      </c>
      <c r="B622" t="s">
        <v>5505</v>
      </c>
      <c r="C622" t="s">
        <v>5506</v>
      </c>
      <c r="D622" t="s">
        <v>5507</v>
      </c>
      <c r="E622" s="2" t="s">
        <v>5508</v>
      </c>
      <c r="H622" s="3">
        <v>2000000</v>
      </c>
      <c r="I622" s="3">
        <v>26000000</v>
      </c>
      <c r="J622" s="3">
        <v>170000000</v>
      </c>
      <c r="K622" s="3">
        <v>550000000</v>
      </c>
      <c r="M622" s="3">
        <v>920000000</v>
      </c>
      <c r="P622" s="3">
        <v>10000000</v>
      </c>
      <c r="Q622" s="3">
        <v>173420000</v>
      </c>
      <c r="R622" s="3">
        <v>1700000000</v>
      </c>
      <c r="S622" s="3">
        <v>1300000000</v>
      </c>
      <c r="U622" s="3">
        <v>9500000000</v>
      </c>
      <c r="X622" s="2" t="s">
        <v>5509</v>
      </c>
      <c r="Y622" s="2" t="s">
        <v>5510</v>
      </c>
      <c r="Z622" s="2" t="s">
        <v>5511</v>
      </c>
      <c r="AA622" s="2" t="s">
        <v>5512</v>
      </c>
      <c r="AB622" s="2" t="s">
        <v>5513</v>
      </c>
      <c r="AC622" s="2" t="s">
        <v>5514</v>
      </c>
      <c r="AF622">
        <v>2014</v>
      </c>
      <c r="AG622">
        <v>2015</v>
      </c>
      <c r="AH622">
        <v>2016</v>
      </c>
      <c r="AI622">
        <v>2016</v>
      </c>
      <c r="AJ622">
        <v>2017</v>
      </c>
      <c r="AK622">
        <v>2018</v>
      </c>
      <c r="AL622" s="3">
        <v>300000000</v>
      </c>
      <c r="AM622" t="s">
        <v>327</v>
      </c>
      <c r="AN622" s="1">
        <v>43985</v>
      </c>
      <c r="AR622">
        <v>0</v>
      </c>
      <c r="AS622">
        <v>86.01</v>
      </c>
      <c r="AT622">
        <v>0</v>
      </c>
      <c r="AU622">
        <v>28221.26</v>
      </c>
      <c r="AV622">
        <v>0</v>
      </c>
      <c r="AW622">
        <v>0</v>
      </c>
      <c r="AZ622">
        <v>1061</v>
      </c>
      <c r="BA622">
        <v>466</v>
      </c>
      <c r="BB622">
        <v>274</v>
      </c>
      <c r="BC622">
        <v>14</v>
      </c>
      <c r="BD622">
        <v>58</v>
      </c>
      <c r="BE622">
        <v>27</v>
      </c>
      <c r="BH622">
        <v>61.58</v>
      </c>
      <c r="BI622">
        <v>67.23</v>
      </c>
      <c r="BJ622">
        <v>53.25</v>
      </c>
      <c r="BK622">
        <v>94.65</v>
      </c>
      <c r="BL622">
        <v>44.12</v>
      </c>
      <c r="BM622">
        <v>44.68</v>
      </c>
      <c r="BP622" s="3">
        <v>5293000000</v>
      </c>
      <c r="BR622" s="20">
        <v>288</v>
      </c>
      <c r="BS622" s="20">
        <v>169</v>
      </c>
      <c r="BT622" s="20">
        <v>125</v>
      </c>
      <c r="BU622" s="20">
        <v>365</v>
      </c>
      <c r="BV622" s="20">
        <v>452</v>
      </c>
      <c r="BW622" s="20">
        <v>1693</v>
      </c>
      <c r="BX622" s="22">
        <v>28307.27</v>
      </c>
      <c r="BY622">
        <v>205</v>
      </c>
      <c r="BZ622">
        <v>85.62</v>
      </c>
      <c r="CA622">
        <v>54.78</v>
      </c>
      <c r="CB622">
        <v>0</v>
      </c>
      <c r="CC622">
        <v>0</v>
      </c>
    </row>
    <row r="623" spans="1:81" ht="85" x14ac:dyDescent="0.2">
      <c r="A623" t="s">
        <v>5515</v>
      </c>
      <c r="B623" t="s">
        <v>5516</v>
      </c>
      <c r="C623" t="s">
        <v>5517</v>
      </c>
      <c r="D623" t="s">
        <v>5518</v>
      </c>
      <c r="E623" s="2" t="s">
        <v>5519</v>
      </c>
      <c r="H623" s="3">
        <v>3000000</v>
      </c>
      <c r="I623" s="3">
        <v>22000000</v>
      </c>
      <c r="J623" s="3">
        <v>20000000</v>
      </c>
      <c r="P623" s="3">
        <v>15000000</v>
      </c>
      <c r="Q623" s="3">
        <v>146740000</v>
      </c>
      <c r="R623" s="3">
        <v>150000000</v>
      </c>
      <c r="X623" s="2" t="s">
        <v>5520</v>
      </c>
      <c r="Y623" s="2" t="s">
        <v>5521</v>
      </c>
      <c r="Z623" s="2" t="s">
        <v>5522</v>
      </c>
      <c r="AF623">
        <v>2012</v>
      </c>
      <c r="AG623">
        <v>2015</v>
      </c>
      <c r="AH623">
        <v>2017</v>
      </c>
      <c r="AL623" s="3">
        <v>20000000</v>
      </c>
      <c r="AM623" t="s">
        <v>90</v>
      </c>
      <c r="AN623" s="1">
        <v>42752</v>
      </c>
      <c r="AO623" s="3">
        <v>150000000</v>
      </c>
      <c r="AR623">
        <v>0</v>
      </c>
      <c r="AS623">
        <v>2318.29</v>
      </c>
      <c r="AT623">
        <v>25924.21</v>
      </c>
      <c r="AZ623">
        <v>654</v>
      </c>
      <c r="BA623">
        <v>315</v>
      </c>
      <c r="BB623">
        <v>49</v>
      </c>
      <c r="BH623">
        <v>59.67</v>
      </c>
      <c r="BI623">
        <v>77.87</v>
      </c>
      <c r="BJ623">
        <v>93.19</v>
      </c>
      <c r="BO623">
        <v>0.92</v>
      </c>
      <c r="BP623" s="3">
        <v>56000000</v>
      </c>
      <c r="BR623" s="20">
        <v>1113</v>
      </c>
      <c r="BS623" s="20">
        <v>420</v>
      </c>
      <c r="BW623" s="20">
        <v>420</v>
      </c>
      <c r="BX623" s="22">
        <v>28242.5</v>
      </c>
      <c r="BY623">
        <v>206</v>
      </c>
      <c r="BZ623">
        <v>85.55</v>
      </c>
      <c r="CA623">
        <v>1.02</v>
      </c>
      <c r="CB623">
        <v>1.02</v>
      </c>
      <c r="CC623">
        <v>1.02</v>
      </c>
    </row>
    <row r="624" spans="1:81" ht="34" x14ac:dyDescent="0.2">
      <c r="A624" t="s">
        <v>5523</v>
      </c>
      <c r="B624" t="s">
        <v>5524</v>
      </c>
      <c r="C624" t="s">
        <v>5525</v>
      </c>
      <c r="D624" t="s">
        <v>5526</v>
      </c>
      <c r="E624" s="2" t="s">
        <v>5527</v>
      </c>
      <c r="H624" s="3">
        <v>52500000</v>
      </c>
      <c r="I624" s="3">
        <v>85000000</v>
      </c>
      <c r="P624" s="3">
        <v>262500000</v>
      </c>
      <c r="Q624" s="3">
        <v>566950000</v>
      </c>
      <c r="X624" s="2" t="s">
        <v>5528</v>
      </c>
      <c r="Y624" s="2" t="s">
        <v>5529</v>
      </c>
      <c r="AF624">
        <v>2012</v>
      </c>
      <c r="AG624">
        <v>2015</v>
      </c>
      <c r="AM624" t="s">
        <v>695</v>
      </c>
      <c r="AN624" s="1">
        <v>42283</v>
      </c>
      <c r="AO624" s="3">
        <v>566950000</v>
      </c>
      <c r="AR624">
        <v>6335.4</v>
      </c>
      <c r="AS624">
        <v>21138.21</v>
      </c>
      <c r="AZ624">
        <v>76</v>
      </c>
      <c r="BA624">
        <v>139</v>
      </c>
      <c r="BH624">
        <v>95.37</v>
      </c>
      <c r="BI624">
        <v>90.27</v>
      </c>
      <c r="BO624">
        <v>1</v>
      </c>
      <c r="BP624" s="3">
        <v>137500000</v>
      </c>
      <c r="BR624" s="20">
        <v>1358</v>
      </c>
      <c r="BW624" s="20">
        <v>0</v>
      </c>
      <c r="BX624" s="22">
        <v>27473.61</v>
      </c>
      <c r="BY624">
        <v>207</v>
      </c>
      <c r="BZ624">
        <v>85.48</v>
      </c>
      <c r="CC624">
        <v>1</v>
      </c>
    </row>
    <row r="625" spans="1:81" ht="34" x14ac:dyDescent="0.2">
      <c r="A625" t="s">
        <v>5530</v>
      </c>
      <c r="B625" t="s">
        <v>5531</v>
      </c>
      <c r="C625" t="s">
        <v>5532</v>
      </c>
      <c r="D625" t="s">
        <v>5533</v>
      </c>
      <c r="E625" s="2" t="s">
        <v>5534</v>
      </c>
      <c r="H625" s="3">
        <v>1850000</v>
      </c>
      <c r="I625" s="3">
        <v>13000000</v>
      </c>
      <c r="P625" s="3">
        <v>9620000</v>
      </c>
      <c r="Q625" s="3">
        <v>53000000</v>
      </c>
      <c r="Y625" s="2" t="s">
        <v>5535</v>
      </c>
      <c r="Z625" s="2" t="s">
        <v>5536</v>
      </c>
      <c r="AF625">
        <v>2011</v>
      </c>
      <c r="AG625">
        <v>2015</v>
      </c>
      <c r="AH625">
        <v>2021</v>
      </c>
      <c r="AM625" t="s">
        <v>327</v>
      </c>
      <c r="AN625" s="1">
        <v>44235</v>
      </c>
      <c r="AR625">
        <v>0</v>
      </c>
      <c r="AS625">
        <v>24816.89</v>
      </c>
      <c r="AT625">
        <v>2646.57</v>
      </c>
      <c r="AZ625">
        <v>1</v>
      </c>
      <c r="BA625">
        <v>124</v>
      </c>
      <c r="BB625">
        <v>618</v>
      </c>
      <c r="BH625">
        <v>100</v>
      </c>
      <c r="BI625">
        <v>91.33</v>
      </c>
      <c r="BJ625">
        <v>47.93</v>
      </c>
      <c r="BP625" s="3">
        <v>53144552</v>
      </c>
      <c r="BR625" s="20">
        <v>1522</v>
      </c>
      <c r="BS625" s="20">
        <v>2152</v>
      </c>
      <c r="BW625" s="20">
        <v>2152</v>
      </c>
      <c r="BX625" s="22">
        <v>27463.46</v>
      </c>
      <c r="BY625">
        <v>208</v>
      </c>
      <c r="BZ625">
        <v>85.41</v>
      </c>
      <c r="CC625">
        <v>0</v>
      </c>
    </row>
    <row r="626" spans="1:81" ht="17" x14ac:dyDescent="0.2">
      <c r="A626" t="s">
        <v>5537</v>
      </c>
      <c r="B626" t="s">
        <v>5538</v>
      </c>
      <c r="C626" t="s">
        <v>5539</v>
      </c>
      <c r="D626" t="s">
        <v>5540</v>
      </c>
      <c r="E626" s="2" t="s">
        <v>5541</v>
      </c>
      <c r="H626" s="3">
        <v>103000000</v>
      </c>
      <c r="I626" s="3">
        <v>186000000</v>
      </c>
      <c r="P626" s="3">
        <v>515000000</v>
      </c>
      <c r="Q626" s="3">
        <v>1000000000</v>
      </c>
      <c r="X626" s="2" t="s">
        <v>5542</v>
      </c>
      <c r="Y626" s="2" t="s">
        <v>5542</v>
      </c>
      <c r="AF626">
        <v>2013</v>
      </c>
      <c r="AG626">
        <v>2015</v>
      </c>
      <c r="AL626" s="3">
        <v>186000000</v>
      </c>
      <c r="AM626" t="s">
        <v>89</v>
      </c>
      <c r="AN626" s="1">
        <v>42018</v>
      </c>
      <c r="AO626" s="3">
        <v>1500000000</v>
      </c>
      <c r="AR626">
        <v>9302.77</v>
      </c>
      <c r="AS626">
        <v>18088.25</v>
      </c>
      <c r="AZ626">
        <v>50</v>
      </c>
      <c r="BA626">
        <v>153</v>
      </c>
      <c r="BH626">
        <v>97.56</v>
      </c>
      <c r="BI626">
        <v>89.29</v>
      </c>
      <c r="BN626" t="s">
        <v>133</v>
      </c>
      <c r="BO626">
        <v>1.5</v>
      </c>
      <c r="BP626" s="3">
        <v>289000000</v>
      </c>
      <c r="BR626" s="20">
        <v>728</v>
      </c>
      <c r="BW626" s="20">
        <v>0</v>
      </c>
      <c r="BX626" s="22">
        <v>27391.02</v>
      </c>
      <c r="BY626">
        <v>209</v>
      </c>
      <c r="BZ626">
        <v>85.34</v>
      </c>
      <c r="CC626">
        <v>1.5</v>
      </c>
    </row>
    <row r="627" spans="1:81" ht="51" x14ac:dyDescent="0.2">
      <c r="A627" t="s">
        <v>5543</v>
      </c>
      <c r="B627" t="s">
        <v>5544</v>
      </c>
      <c r="C627" t="s">
        <v>5545</v>
      </c>
      <c r="E627" s="2" t="s">
        <v>5546</v>
      </c>
      <c r="H627" s="3">
        <v>5000000</v>
      </c>
      <c r="I627" s="3">
        <v>10000000</v>
      </c>
      <c r="J627" s="3">
        <v>15266548</v>
      </c>
      <c r="P627" s="3">
        <v>25000000</v>
      </c>
      <c r="Q627" s="3">
        <v>66700000</v>
      </c>
      <c r="R627" s="3">
        <v>152665480</v>
      </c>
      <c r="X627" s="2" t="s">
        <v>5547</v>
      </c>
      <c r="Y627" s="2" t="s">
        <v>5548</v>
      </c>
      <c r="Z627" s="2" t="s">
        <v>5549</v>
      </c>
      <c r="AF627">
        <v>2015</v>
      </c>
      <c r="AG627">
        <v>2015</v>
      </c>
      <c r="AH627">
        <v>2020</v>
      </c>
      <c r="AL627" s="3">
        <v>15266548</v>
      </c>
      <c r="AM627" t="s">
        <v>90</v>
      </c>
      <c r="AN627" s="1">
        <v>44103</v>
      </c>
      <c r="AO627" s="3">
        <v>152665480</v>
      </c>
      <c r="AR627">
        <v>0</v>
      </c>
      <c r="AS627">
        <v>15.15</v>
      </c>
      <c r="AT627">
        <v>27104.43</v>
      </c>
      <c r="AZ627">
        <v>1231</v>
      </c>
      <c r="BA627">
        <v>503</v>
      </c>
      <c r="BB627">
        <v>133</v>
      </c>
      <c r="BH627">
        <v>66.69</v>
      </c>
      <c r="BI627">
        <v>64.62</v>
      </c>
      <c r="BJ627">
        <v>81.62</v>
      </c>
      <c r="BO627">
        <v>2.06</v>
      </c>
      <c r="BP627" s="3">
        <v>30266548</v>
      </c>
      <c r="BR627" s="20">
        <v>31</v>
      </c>
      <c r="BS627" s="20">
        <v>1980</v>
      </c>
      <c r="BW627" s="20">
        <v>1980</v>
      </c>
      <c r="BX627" s="22">
        <v>27119.58</v>
      </c>
      <c r="BY627">
        <v>210</v>
      </c>
      <c r="BZ627">
        <v>85.27</v>
      </c>
      <c r="CC627">
        <v>2.29</v>
      </c>
    </row>
    <row r="628" spans="1:81" ht="34" x14ac:dyDescent="0.2">
      <c r="A628" t="s">
        <v>5550</v>
      </c>
      <c r="B628" t="s">
        <v>5551</v>
      </c>
      <c r="C628" t="s">
        <v>5552</v>
      </c>
      <c r="D628" t="s">
        <v>5553</v>
      </c>
      <c r="E628" s="2" t="s">
        <v>5554</v>
      </c>
      <c r="H628" s="3">
        <v>50000000</v>
      </c>
      <c r="I628" s="3">
        <v>250000000</v>
      </c>
      <c r="P628" s="3">
        <v>250000000</v>
      </c>
      <c r="Q628" s="3">
        <v>1667500000</v>
      </c>
      <c r="X628" s="2" t="s">
        <v>5555</v>
      </c>
      <c r="Y628" s="2" t="s">
        <v>3039</v>
      </c>
      <c r="AF628">
        <v>2012</v>
      </c>
      <c r="AG628">
        <v>2015</v>
      </c>
      <c r="AL628" s="3">
        <v>255600000</v>
      </c>
      <c r="AM628" t="s">
        <v>355</v>
      </c>
      <c r="AN628" s="1">
        <v>42318</v>
      </c>
      <c r="AO628" s="3">
        <v>1884600000</v>
      </c>
      <c r="AR628">
        <v>6362.26</v>
      </c>
      <c r="AS628">
        <v>20199.59</v>
      </c>
      <c r="AZ628">
        <v>74</v>
      </c>
      <c r="BA628">
        <v>142</v>
      </c>
      <c r="BH628">
        <v>95.49</v>
      </c>
      <c r="BI628">
        <v>90.06</v>
      </c>
      <c r="BN628" t="s">
        <v>178</v>
      </c>
      <c r="BO628">
        <v>1.1299999999999999</v>
      </c>
      <c r="BP628" s="3">
        <v>565438430</v>
      </c>
      <c r="BR628" s="20">
        <v>1161</v>
      </c>
      <c r="BW628" s="20">
        <v>0</v>
      </c>
      <c r="BX628" s="22">
        <v>26561.85</v>
      </c>
      <c r="BY628">
        <v>211</v>
      </c>
      <c r="BZ628">
        <v>85.2</v>
      </c>
      <c r="CC628">
        <v>1.1299999999999999</v>
      </c>
    </row>
    <row r="629" spans="1:81" ht="68" x14ac:dyDescent="0.2">
      <c r="A629" t="s">
        <v>5556</v>
      </c>
      <c r="B629" t="s">
        <v>5557</v>
      </c>
      <c r="C629" t="s">
        <v>5558</v>
      </c>
      <c r="D629" t="s">
        <v>5559</v>
      </c>
      <c r="E629" s="2" t="s">
        <v>5560</v>
      </c>
      <c r="H629" s="3">
        <v>50000000</v>
      </c>
      <c r="I629" s="3">
        <v>25000000</v>
      </c>
      <c r="J629" s="3">
        <v>50000000</v>
      </c>
      <c r="K629" s="3">
        <v>117400000</v>
      </c>
      <c r="P629" s="3">
        <v>250000000</v>
      </c>
      <c r="Q629" s="3">
        <v>166750000</v>
      </c>
      <c r="R629" s="3">
        <v>500000000</v>
      </c>
      <c r="S629" s="3">
        <v>1761000000</v>
      </c>
      <c r="X629" s="2" t="s">
        <v>5561</v>
      </c>
      <c r="Y629" s="2" t="s">
        <v>5562</v>
      </c>
      <c r="Z629" s="2" t="s">
        <v>5563</v>
      </c>
      <c r="AA629" s="2" t="s">
        <v>5564</v>
      </c>
      <c r="AF629">
        <v>2011</v>
      </c>
      <c r="AG629">
        <v>2015</v>
      </c>
      <c r="AH629">
        <v>2016</v>
      </c>
      <c r="AI629">
        <v>2018</v>
      </c>
      <c r="AJ629">
        <v>2018</v>
      </c>
      <c r="AM629" t="s">
        <v>92</v>
      </c>
      <c r="AN629" s="1">
        <v>43188</v>
      </c>
      <c r="AO629" s="3">
        <v>997687352.70000005</v>
      </c>
      <c r="AR629">
        <v>0</v>
      </c>
      <c r="AS629">
        <v>10549.01</v>
      </c>
      <c r="AT629">
        <v>2296.35</v>
      </c>
      <c r="AU629">
        <v>13379.49</v>
      </c>
      <c r="AV629">
        <v>0</v>
      </c>
      <c r="AZ629">
        <v>1</v>
      </c>
      <c r="BA629">
        <v>186</v>
      </c>
      <c r="BB629">
        <v>167</v>
      </c>
      <c r="BC629">
        <v>64</v>
      </c>
      <c r="BD629">
        <v>86</v>
      </c>
      <c r="BH629">
        <v>100</v>
      </c>
      <c r="BI629">
        <v>86.96</v>
      </c>
      <c r="BJ629">
        <v>71.58</v>
      </c>
      <c r="BK629">
        <v>81.900000000000006</v>
      </c>
      <c r="BL629">
        <v>39.29</v>
      </c>
      <c r="BN629" t="s">
        <v>178</v>
      </c>
      <c r="BO629">
        <v>4.7699999999999996</v>
      </c>
      <c r="BP629" s="3">
        <v>242400000</v>
      </c>
      <c r="BR629" s="20">
        <v>1206</v>
      </c>
      <c r="BS629" s="20">
        <v>469</v>
      </c>
      <c r="BT629" s="20">
        <v>705</v>
      </c>
      <c r="BU629" s="20">
        <v>2</v>
      </c>
      <c r="BW629" s="20">
        <v>1176</v>
      </c>
      <c r="BX629" s="22">
        <v>26224.85</v>
      </c>
      <c r="BY629">
        <v>212</v>
      </c>
      <c r="BZ629">
        <v>85.13</v>
      </c>
      <c r="CA629">
        <v>0</v>
      </c>
      <c r="CB629">
        <v>3</v>
      </c>
      <c r="CC629">
        <v>5.98</v>
      </c>
    </row>
    <row r="630" spans="1:81" ht="34" x14ac:dyDescent="0.2">
      <c r="A630" t="s">
        <v>5565</v>
      </c>
      <c r="B630" t="s">
        <v>5566</v>
      </c>
      <c r="C630" t="s">
        <v>5567</v>
      </c>
      <c r="D630" t="s">
        <v>5568</v>
      </c>
      <c r="E630" s="2" t="s">
        <v>5569</v>
      </c>
      <c r="H630" s="3">
        <v>5600000</v>
      </c>
      <c r="I630" s="3">
        <v>16000000</v>
      </c>
      <c r="P630" s="3">
        <v>28000000</v>
      </c>
      <c r="Q630" s="3">
        <v>106720000</v>
      </c>
      <c r="X630" s="2" t="s">
        <v>2225</v>
      </c>
      <c r="Y630" s="2" t="s">
        <v>5570</v>
      </c>
      <c r="AF630">
        <v>2015</v>
      </c>
      <c r="AG630">
        <v>2015</v>
      </c>
      <c r="AL630" s="3">
        <v>16000000</v>
      </c>
      <c r="AM630" t="s">
        <v>89</v>
      </c>
      <c r="AN630" s="1">
        <v>42297</v>
      </c>
      <c r="AO630" s="3">
        <v>106720000</v>
      </c>
      <c r="AR630">
        <v>39.450000000000003</v>
      </c>
      <c r="AS630">
        <v>25575.7</v>
      </c>
      <c r="AZ630">
        <v>787</v>
      </c>
      <c r="BA630">
        <v>123</v>
      </c>
      <c r="BH630">
        <v>78.72</v>
      </c>
      <c r="BI630">
        <v>91.4</v>
      </c>
      <c r="BO630">
        <v>1</v>
      </c>
      <c r="BP630" s="3">
        <v>21600000</v>
      </c>
      <c r="BR630" s="20">
        <v>55</v>
      </c>
      <c r="BW630" s="20">
        <v>0</v>
      </c>
      <c r="BX630" s="22">
        <v>25615.15</v>
      </c>
      <c r="BY630">
        <v>213</v>
      </c>
      <c r="BZ630">
        <v>85.06</v>
      </c>
      <c r="CC630">
        <v>1</v>
      </c>
    </row>
    <row r="631" spans="1:81" ht="34" x14ac:dyDescent="0.2">
      <c r="A631" t="s">
        <v>5571</v>
      </c>
      <c r="B631" t="s">
        <v>5572</v>
      </c>
      <c r="C631" t="s">
        <v>5573</v>
      </c>
      <c r="D631" t="s">
        <v>5574</v>
      </c>
      <c r="E631" s="2" t="s">
        <v>5575</v>
      </c>
      <c r="G631" s="3">
        <v>2897392</v>
      </c>
      <c r="H631" s="3">
        <v>4316433</v>
      </c>
      <c r="I631" s="3">
        <v>23000000</v>
      </c>
      <c r="J631" s="3">
        <v>45489731</v>
      </c>
      <c r="K631" s="3">
        <v>73709006</v>
      </c>
      <c r="O631" s="3">
        <v>28973920</v>
      </c>
      <c r="P631" s="3">
        <v>21582165</v>
      </c>
      <c r="Q631" s="3">
        <v>153410000</v>
      </c>
      <c r="R631" s="3">
        <v>333591361</v>
      </c>
      <c r="S631" s="3">
        <v>1629356977</v>
      </c>
      <c r="W631" s="2" t="s">
        <v>5576</v>
      </c>
      <c r="X631" s="2" t="s">
        <v>5577</v>
      </c>
      <c r="Y631" s="2" t="s">
        <v>5578</v>
      </c>
      <c r="Z631" s="2" t="s">
        <v>5579</v>
      </c>
      <c r="AA631" s="2" t="s">
        <v>5580</v>
      </c>
      <c r="AE631">
        <v>2013</v>
      </c>
      <c r="AF631">
        <v>2015</v>
      </c>
      <c r="AG631">
        <v>2016</v>
      </c>
      <c r="AH631">
        <v>2018</v>
      </c>
      <c r="AI631">
        <v>2021</v>
      </c>
      <c r="AL631" s="3">
        <v>22058685</v>
      </c>
      <c r="AM631" t="s">
        <v>114</v>
      </c>
      <c r="AN631" s="1">
        <v>44319</v>
      </c>
      <c r="AO631" s="3">
        <v>1629356977</v>
      </c>
      <c r="AQ631">
        <v>653.82000000000005</v>
      </c>
      <c r="AR631">
        <v>0</v>
      </c>
      <c r="AS631">
        <v>29171.99</v>
      </c>
      <c r="AT631">
        <v>104732.04</v>
      </c>
      <c r="AU631">
        <v>631990.93000000005</v>
      </c>
      <c r="AY631">
        <v>408</v>
      </c>
      <c r="AZ631">
        <v>1231</v>
      </c>
      <c r="BA631">
        <v>92</v>
      </c>
      <c r="BB631">
        <v>23</v>
      </c>
      <c r="BC631">
        <v>13</v>
      </c>
      <c r="BG631">
        <v>94.35</v>
      </c>
      <c r="BH631">
        <v>66.69</v>
      </c>
      <c r="BI631">
        <v>93.97</v>
      </c>
      <c r="BJ631">
        <v>97.42</v>
      </c>
      <c r="BK631">
        <v>97.76</v>
      </c>
      <c r="BN631" t="s">
        <v>101</v>
      </c>
      <c r="BO631">
        <v>8.92</v>
      </c>
      <c r="BP631" s="3">
        <v>245211656</v>
      </c>
      <c r="BQ631" s="20">
        <v>701</v>
      </c>
      <c r="BR631" s="20">
        <v>391</v>
      </c>
      <c r="BS631" s="20">
        <v>581</v>
      </c>
      <c r="BT631" s="20">
        <v>1078</v>
      </c>
      <c r="BW631" s="20">
        <v>1659</v>
      </c>
      <c r="BX631" s="22">
        <v>766548.78</v>
      </c>
      <c r="BY631">
        <v>1</v>
      </c>
      <c r="BZ631">
        <v>100</v>
      </c>
      <c r="CA631">
        <v>10.62</v>
      </c>
      <c r="CB631">
        <v>2.17</v>
      </c>
      <c r="CC631">
        <v>10.62</v>
      </c>
    </row>
    <row r="632" spans="1:81" ht="102" x14ac:dyDescent="0.2">
      <c r="A632" t="s">
        <v>5581</v>
      </c>
      <c r="B632" t="s">
        <v>5582</v>
      </c>
      <c r="C632" t="s">
        <v>5583</v>
      </c>
      <c r="D632" t="s">
        <v>5584</v>
      </c>
      <c r="E632" s="2" t="s">
        <v>5585</v>
      </c>
      <c r="F632" s="3">
        <v>120000</v>
      </c>
      <c r="H632" s="3">
        <v>9000000</v>
      </c>
      <c r="I632" s="3">
        <v>52765447</v>
      </c>
      <c r="J632" s="3">
        <v>130000000</v>
      </c>
      <c r="K632" s="3">
        <v>200000000</v>
      </c>
      <c r="L632" s="3">
        <v>1000000000</v>
      </c>
      <c r="M632" s="3">
        <v>300000000</v>
      </c>
      <c r="N632" s="3">
        <v>2400000</v>
      </c>
      <c r="P632" s="3">
        <v>45000000</v>
      </c>
      <c r="Q632" s="3">
        <v>351945531.49000001</v>
      </c>
      <c r="R632" s="3">
        <v>1300000000</v>
      </c>
      <c r="S632" s="3">
        <v>1000000000</v>
      </c>
      <c r="T632" s="3">
        <v>3500000000</v>
      </c>
      <c r="U632" s="3">
        <v>9000000000</v>
      </c>
      <c r="V632" s="2" t="s">
        <v>5586</v>
      </c>
      <c r="W632" s="2" t="s">
        <v>5587</v>
      </c>
      <c r="X632" s="2" t="s">
        <v>5588</v>
      </c>
      <c r="Y632" s="2" t="s">
        <v>5589</v>
      </c>
      <c r="Z632" s="2" t="s">
        <v>5590</v>
      </c>
      <c r="AA632" s="2" t="s">
        <v>5591</v>
      </c>
      <c r="AB632" s="2" t="s">
        <v>5592</v>
      </c>
      <c r="AC632" s="2" t="s">
        <v>5593</v>
      </c>
      <c r="AD632">
        <v>2015</v>
      </c>
      <c r="AE632">
        <v>2016</v>
      </c>
      <c r="AF632">
        <v>2016</v>
      </c>
      <c r="AG632">
        <v>2016</v>
      </c>
      <c r="AH632">
        <v>2018</v>
      </c>
      <c r="AI632">
        <v>2018</v>
      </c>
      <c r="AJ632">
        <v>2019</v>
      </c>
      <c r="AK632">
        <v>2020</v>
      </c>
      <c r="AM632" t="s">
        <v>107</v>
      </c>
      <c r="AN632" s="1">
        <v>44612</v>
      </c>
      <c r="AO632" s="3">
        <v>5250000000</v>
      </c>
      <c r="AP632">
        <v>0</v>
      </c>
      <c r="AQ632">
        <v>497.78</v>
      </c>
      <c r="AR632">
        <v>53654.75</v>
      </c>
      <c r="AS632">
        <v>315062.27</v>
      </c>
      <c r="AT632">
        <v>214382.91</v>
      </c>
      <c r="AU632">
        <v>128562.99</v>
      </c>
      <c r="AV632">
        <v>13615.72</v>
      </c>
      <c r="AW632">
        <v>1869.99</v>
      </c>
      <c r="AX632">
        <v>376</v>
      </c>
      <c r="AY632">
        <v>1090</v>
      </c>
      <c r="AZ632">
        <v>21</v>
      </c>
      <c r="BA632">
        <v>2</v>
      </c>
      <c r="BB632">
        <v>3</v>
      </c>
      <c r="BC632">
        <v>3</v>
      </c>
      <c r="BD632">
        <v>26</v>
      </c>
      <c r="BE632">
        <v>21</v>
      </c>
      <c r="BF632">
        <v>70.73</v>
      </c>
      <c r="BG632">
        <v>88.72</v>
      </c>
      <c r="BH632">
        <v>99.48</v>
      </c>
      <c r="BI632">
        <v>99.93</v>
      </c>
      <c r="BJ632">
        <v>99.77</v>
      </c>
      <c r="BK632">
        <v>99.43</v>
      </c>
      <c r="BL632">
        <v>81.75</v>
      </c>
      <c r="BM632">
        <v>68.75</v>
      </c>
      <c r="BN632" t="s">
        <v>101</v>
      </c>
      <c r="BO632">
        <v>11.51</v>
      </c>
      <c r="BP632" s="3">
        <v>2342905447</v>
      </c>
      <c r="BQ632" s="20">
        <v>192</v>
      </c>
      <c r="BR632" s="20">
        <v>36</v>
      </c>
      <c r="BS632" s="20">
        <v>404</v>
      </c>
      <c r="BT632" s="20">
        <v>219</v>
      </c>
      <c r="BU632" s="20">
        <v>242</v>
      </c>
      <c r="BV632" s="20">
        <v>513</v>
      </c>
      <c r="BW632" s="20">
        <v>1892</v>
      </c>
      <c r="BX632" s="22">
        <v>727646.41</v>
      </c>
      <c r="BY632">
        <v>2</v>
      </c>
      <c r="BZ632">
        <v>99.93</v>
      </c>
      <c r="CA632">
        <v>25.57</v>
      </c>
      <c r="CB632">
        <v>9.94</v>
      </c>
      <c r="CC632">
        <v>14.92</v>
      </c>
    </row>
    <row r="633" spans="1:81" ht="102" x14ac:dyDescent="0.2">
      <c r="A633" t="s">
        <v>5594</v>
      </c>
      <c r="B633" t="s">
        <v>5595</v>
      </c>
      <c r="C633" t="s">
        <v>5596</v>
      </c>
      <c r="D633" t="s">
        <v>5597</v>
      </c>
      <c r="E633" s="2" t="s">
        <v>5598</v>
      </c>
      <c r="G633" s="3">
        <v>2800000</v>
      </c>
      <c r="I633" s="3">
        <v>20000000</v>
      </c>
      <c r="J633" s="3">
        <v>15000000</v>
      </c>
      <c r="K633" s="3">
        <v>200000000</v>
      </c>
      <c r="O633" s="3">
        <v>28000000</v>
      </c>
      <c r="Q633" s="3">
        <v>133400000</v>
      </c>
      <c r="R633" s="3">
        <v>150000000</v>
      </c>
      <c r="S633" s="3">
        <v>1200000000</v>
      </c>
      <c r="W633" s="2" t="s">
        <v>5599</v>
      </c>
      <c r="X633" s="2" t="s">
        <v>3408</v>
      </c>
      <c r="Y633" s="2" t="s">
        <v>5600</v>
      </c>
      <c r="Z633" s="2" t="s">
        <v>5601</v>
      </c>
      <c r="AA633" s="2" t="s">
        <v>5602</v>
      </c>
      <c r="AE633">
        <v>2013</v>
      </c>
      <c r="AF633">
        <v>2014</v>
      </c>
      <c r="AG633">
        <v>2016</v>
      </c>
      <c r="AH633">
        <v>2019</v>
      </c>
      <c r="AI633">
        <v>2022</v>
      </c>
      <c r="AL633" s="3">
        <v>200000000</v>
      </c>
      <c r="AM633" t="s">
        <v>91</v>
      </c>
      <c r="AN633" s="1">
        <v>44611</v>
      </c>
      <c r="AO633" s="3">
        <v>1200000000</v>
      </c>
      <c r="AQ633">
        <v>2100.9699999999998</v>
      </c>
      <c r="AR633">
        <v>0</v>
      </c>
      <c r="AS633">
        <v>45384.959999999999</v>
      </c>
      <c r="AT633">
        <v>86397.86</v>
      </c>
      <c r="AU633">
        <v>499684.9</v>
      </c>
      <c r="AY633">
        <v>44</v>
      </c>
      <c r="AZ633">
        <v>1061</v>
      </c>
      <c r="BA633">
        <v>57</v>
      </c>
      <c r="BB633">
        <v>26</v>
      </c>
      <c r="BC633">
        <v>9</v>
      </c>
      <c r="BG633">
        <v>99.4</v>
      </c>
      <c r="BH633">
        <v>61.58</v>
      </c>
      <c r="BI633">
        <v>96.29</v>
      </c>
      <c r="BJ633">
        <v>96.88</v>
      </c>
      <c r="BK633">
        <v>97.69</v>
      </c>
      <c r="BN633" t="s">
        <v>101</v>
      </c>
      <c r="BO633">
        <v>7.56</v>
      </c>
      <c r="BP633" s="3">
        <v>364800000</v>
      </c>
      <c r="BQ633" s="20">
        <v>223</v>
      </c>
      <c r="BR633" s="20">
        <v>683</v>
      </c>
      <c r="BS633" s="20">
        <v>1143</v>
      </c>
      <c r="BT633" s="20">
        <v>983</v>
      </c>
      <c r="BW633" s="20">
        <v>2126</v>
      </c>
      <c r="BX633" s="22">
        <v>633568.68999999994</v>
      </c>
      <c r="BY633">
        <v>3</v>
      </c>
      <c r="BZ633">
        <v>99.87</v>
      </c>
      <c r="CA633">
        <v>1.1200000000000001</v>
      </c>
      <c r="CC633">
        <v>9</v>
      </c>
    </row>
    <row r="634" spans="1:81" ht="34" x14ac:dyDescent="0.2">
      <c r="A634" t="s">
        <v>5603</v>
      </c>
      <c r="B634" t="s">
        <v>5604</v>
      </c>
      <c r="C634" t="s">
        <v>5605</v>
      </c>
      <c r="D634" t="s">
        <v>5606</v>
      </c>
      <c r="E634" s="2" t="s">
        <v>5607</v>
      </c>
      <c r="G634" s="3">
        <v>821396</v>
      </c>
      <c r="H634" s="3">
        <v>1842522</v>
      </c>
      <c r="I634" s="3">
        <v>8689060</v>
      </c>
      <c r="J634" s="3">
        <v>33934963</v>
      </c>
      <c r="K634" s="3">
        <v>134960714</v>
      </c>
      <c r="L634" s="3">
        <v>265401174</v>
      </c>
      <c r="O634" s="3">
        <v>8213960</v>
      </c>
      <c r="P634" s="3">
        <v>9212610</v>
      </c>
      <c r="Q634" s="3">
        <v>57956030.200000003</v>
      </c>
      <c r="R634" s="3">
        <v>339349630</v>
      </c>
      <c r="S634" s="3">
        <v>2085756491</v>
      </c>
      <c r="T634" s="3">
        <v>5533896811</v>
      </c>
      <c r="W634" s="2" t="s">
        <v>5608</v>
      </c>
      <c r="X634" s="2" t="s">
        <v>5609</v>
      </c>
      <c r="Y634" s="2" t="s">
        <v>5610</v>
      </c>
      <c r="Z634" s="2" t="s">
        <v>5611</v>
      </c>
      <c r="AA634" s="2" t="s">
        <v>5612</v>
      </c>
      <c r="AB634" s="2" t="s">
        <v>5613</v>
      </c>
      <c r="AE634">
        <v>2011</v>
      </c>
      <c r="AF634">
        <v>2012</v>
      </c>
      <c r="AG634">
        <v>2016</v>
      </c>
      <c r="AH634">
        <v>2019</v>
      </c>
      <c r="AI634">
        <v>2021</v>
      </c>
      <c r="AJ634">
        <v>2021</v>
      </c>
      <c r="AL634" s="3">
        <v>265401173</v>
      </c>
      <c r="AM634" t="s">
        <v>92</v>
      </c>
      <c r="AN634" s="1">
        <v>44539</v>
      </c>
      <c r="AO634" s="3">
        <v>5533896811</v>
      </c>
      <c r="AQ634">
        <v>0</v>
      </c>
      <c r="AR634">
        <v>6.25</v>
      </c>
      <c r="AS634">
        <v>685.45</v>
      </c>
      <c r="AT634">
        <v>8060.81</v>
      </c>
      <c r="AU634">
        <v>513096.73</v>
      </c>
      <c r="AV634">
        <v>810.5</v>
      </c>
      <c r="AY634">
        <v>1</v>
      </c>
      <c r="AZ634">
        <v>496</v>
      </c>
      <c r="BA634">
        <v>337</v>
      </c>
      <c r="BB634">
        <v>214</v>
      </c>
      <c r="BC634">
        <v>30</v>
      </c>
      <c r="BD634">
        <v>164</v>
      </c>
      <c r="BG634">
        <v>100</v>
      </c>
      <c r="BH634">
        <v>69.430000000000007</v>
      </c>
      <c r="BI634">
        <v>77.72</v>
      </c>
      <c r="BJ634">
        <v>73.44</v>
      </c>
      <c r="BK634">
        <v>94.59</v>
      </c>
      <c r="BL634">
        <v>34.799999999999997</v>
      </c>
      <c r="BN634" t="s">
        <v>101</v>
      </c>
      <c r="BO634">
        <v>76.2</v>
      </c>
      <c r="BP634" s="3">
        <v>448322143</v>
      </c>
      <c r="BQ634" s="20">
        <v>689</v>
      </c>
      <c r="BR634" s="20">
        <v>1122</v>
      </c>
      <c r="BS634" s="20">
        <v>1134</v>
      </c>
      <c r="BT634" s="20">
        <v>689</v>
      </c>
      <c r="BU634" s="20">
        <v>336</v>
      </c>
      <c r="BW634" s="20">
        <v>2159</v>
      </c>
      <c r="BX634" s="22">
        <v>522659.74</v>
      </c>
      <c r="BY634">
        <v>4</v>
      </c>
      <c r="BZ634">
        <v>99.8</v>
      </c>
      <c r="CA634">
        <v>35.99</v>
      </c>
      <c r="CC634">
        <v>95.48</v>
      </c>
    </row>
    <row r="635" spans="1:81" ht="51" x14ac:dyDescent="0.2">
      <c r="A635" t="s">
        <v>5614</v>
      </c>
      <c r="B635" t="s">
        <v>5615</v>
      </c>
      <c r="C635" t="s">
        <v>5616</v>
      </c>
      <c r="D635" t="s">
        <v>5617</v>
      </c>
      <c r="E635" s="2" t="s">
        <v>5618</v>
      </c>
      <c r="G635" s="3">
        <v>2800000</v>
      </c>
      <c r="H635" s="3">
        <v>12500000</v>
      </c>
      <c r="I635" s="3">
        <v>44000000</v>
      </c>
      <c r="J635" s="3">
        <v>250000000</v>
      </c>
      <c r="K635" s="3">
        <v>425000000</v>
      </c>
      <c r="O635" s="3">
        <v>28000000</v>
      </c>
      <c r="P635" s="3">
        <v>62500000</v>
      </c>
      <c r="Q635" s="3">
        <v>293480000</v>
      </c>
      <c r="R635" s="3">
        <v>2650000000</v>
      </c>
      <c r="S635" s="3">
        <v>13400000000</v>
      </c>
      <c r="W635" s="2" t="s">
        <v>5619</v>
      </c>
      <c r="X635" s="2" t="s">
        <v>5620</v>
      </c>
      <c r="Y635" s="2" t="s">
        <v>5621</v>
      </c>
      <c r="Z635" s="2" t="s">
        <v>5622</v>
      </c>
      <c r="AA635" s="2" t="s">
        <v>5623</v>
      </c>
      <c r="AE635">
        <v>2013</v>
      </c>
      <c r="AF635">
        <v>2014</v>
      </c>
      <c r="AG635">
        <v>2016</v>
      </c>
      <c r="AH635">
        <v>2018</v>
      </c>
      <c r="AI635">
        <v>2021</v>
      </c>
      <c r="AM635" t="s">
        <v>91</v>
      </c>
      <c r="AN635" s="1">
        <v>44425</v>
      </c>
      <c r="AO635" s="3">
        <v>13400000000</v>
      </c>
      <c r="AQ635">
        <v>29.15</v>
      </c>
      <c r="AR635">
        <v>3018.58</v>
      </c>
      <c r="AS635">
        <v>34619.620000000003</v>
      </c>
      <c r="AT635">
        <v>135272.43</v>
      </c>
      <c r="AU635">
        <v>321156.18</v>
      </c>
      <c r="AY635">
        <v>1394</v>
      </c>
      <c r="AZ635">
        <v>192</v>
      </c>
      <c r="BA635">
        <v>81</v>
      </c>
      <c r="BB635">
        <v>10</v>
      </c>
      <c r="BC635">
        <v>54</v>
      </c>
      <c r="BG635">
        <v>80.680000000000007</v>
      </c>
      <c r="BH635">
        <v>93.08</v>
      </c>
      <c r="BI635">
        <v>94.69</v>
      </c>
      <c r="BJ635">
        <v>98.94</v>
      </c>
      <c r="BK635">
        <v>90.11</v>
      </c>
      <c r="BN635" t="s">
        <v>101</v>
      </c>
      <c r="BO635">
        <v>38.35</v>
      </c>
      <c r="BP635" s="3">
        <v>734300000</v>
      </c>
      <c r="BQ635" s="20">
        <v>422</v>
      </c>
      <c r="BR635" s="20">
        <v>582</v>
      </c>
      <c r="BS635" s="20">
        <v>905</v>
      </c>
      <c r="BT635" s="20">
        <v>848</v>
      </c>
      <c r="BW635" s="20">
        <v>1885</v>
      </c>
      <c r="BX635" s="22">
        <v>494095.96</v>
      </c>
      <c r="BY635">
        <v>5</v>
      </c>
      <c r="BZ635">
        <v>99.73</v>
      </c>
      <c r="CA635">
        <v>45.66</v>
      </c>
      <c r="CB635">
        <v>9.0299999999999994</v>
      </c>
      <c r="CC635">
        <v>45.66</v>
      </c>
    </row>
    <row r="636" spans="1:81" ht="68" x14ac:dyDescent="0.2">
      <c r="A636" t="s">
        <v>5624</v>
      </c>
      <c r="B636" t="s">
        <v>5625</v>
      </c>
      <c r="C636" t="s">
        <v>5626</v>
      </c>
      <c r="D636" t="s">
        <v>5627</v>
      </c>
      <c r="E636" s="2" t="s">
        <v>5628</v>
      </c>
      <c r="H636" s="3">
        <v>18000000</v>
      </c>
      <c r="I636" s="3">
        <v>25000000</v>
      </c>
      <c r="J636" s="3">
        <v>70000000</v>
      </c>
      <c r="K636" s="3">
        <v>120000000</v>
      </c>
      <c r="L636" s="3">
        <v>250000000</v>
      </c>
      <c r="M636" s="3">
        <v>330000000</v>
      </c>
      <c r="P636" s="3">
        <v>90000000</v>
      </c>
      <c r="Q636" s="3">
        <v>166750000</v>
      </c>
      <c r="R636" s="3">
        <v>620000000</v>
      </c>
      <c r="S636" s="3">
        <v>1200000000</v>
      </c>
      <c r="T636" s="3">
        <v>2750000000</v>
      </c>
      <c r="U636" s="3">
        <v>4200000000</v>
      </c>
      <c r="W636" s="2" t="s">
        <v>821</v>
      </c>
      <c r="X636" s="2" t="s">
        <v>5629</v>
      </c>
      <c r="Y636" s="2" t="s">
        <v>5630</v>
      </c>
      <c r="Z636" s="2" t="s">
        <v>5631</v>
      </c>
      <c r="AA636" s="2" t="s">
        <v>5632</v>
      </c>
      <c r="AB636" s="2" t="s">
        <v>5633</v>
      </c>
      <c r="AE636">
        <v>2011</v>
      </c>
      <c r="AF636">
        <v>2015</v>
      </c>
      <c r="AG636">
        <v>2016</v>
      </c>
      <c r="AH636">
        <v>2018</v>
      </c>
      <c r="AI636">
        <v>2019</v>
      </c>
      <c r="AJ636">
        <v>2021</v>
      </c>
      <c r="AK636">
        <v>2023</v>
      </c>
      <c r="AL636" s="3">
        <v>330000000</v>
      </c>
      <c r="AM636" t="s">
        <v>107</v>
      </c>
      <c r="AN636" s="1">
        <v>45044</v>
      </c>
      <c r="AO636" s="3">
        <v>4200000000</v>
      </c>
      <c r="AQ636">
        <v>0</v>
      </c>
      <c r="AR636">
        <v>75288.25</v>
      </c>
      <c r="AS636">
        <v>317114.21000000002</v>
      </c>
      <c r="AT636">
        <v>26689.96</v>
      </c>
      <c r="AU636">
        <v>31277.22</v>
      </c>
      <c r="AV636">
        <v>3040.67</v>
      </c>
      <c r="AW636">
        <v>0</v>
      </c>
      <c r="AY636">
        <v>1</v>
      </c>
      <c r="AZ636">
        <v>2</v>
      </c>
      <c r="BA636">
        <v>1</v>
      </c>
      <c r="BB636">
        <v>87</v>
      </c>
      <c r="BC636">
        <v>68</v>
      </c>
      <c r="BD636">
        <v>125</v>
      </c>
      <c r="BE636">
        <v>12</v>
      </c>
      <c r="BG636">
        <v>100</v>
      </c>
      <c r="BH636">
        <v>99.97</v>
      </c>
      <c r="BI636">
        <v>100</v>
      </c>
      <c r="BJ636">
        <v>89.92</v>
      </c>
      <c r="BK636">
        <v>80.47</v>
      </c>
      <c r="BL636">
        <v>50.4</v>
      </c>
      <c r="BM636">
        <v>38.89</v>
      </c>
      <c r="BN636" t="s">
        <v>101</v>
      </c>
      <c r="BO636">
        <v>19.43</v>
      </c>
      <c r="BP636" s="3">
        <v>821000000</v>
      </c>
      <c r="BQ636" s="20">
        <v>1442</v>
      </c>
      <c r="BR636" s="20">
        <v>484</v>
      </c>
      <c r="BS636" s="20">
        <v>483</v>
      </c>
      <c r="BT636" s="20">
        <v>366</v>
      </c>
      <c r="BU636" s="20">
        <v>845</v>
      </c>
      <c r="BV636" s="20">
        <v>667</v>
      </c>
      <c r="BW636" s="20">
        <v>2361</v>
      </c>
      <c r="BX636" s="22">
        <v>453410.31</v>
      </c>
      <c r="BY636">
        <v>6</v>
      </c>
      <c r="BZ636">
        <v>99.67</v>
      </c>
      <c r="CA636">
        <v>16.489999999999998</v>
      </c>
      <c r="CB636">
        <v>7.2</v>
      </c>
      <c r="CC636">
        <v>25.19</v>
      </c>
    </row>
    <row r="637" spans="1:81" ht="51" x14ac:dyDescent="0.2">
      <c r="A637" t="s">
        <v>5634</v>
      </c>
      <c r="B637" t="s">
        <v>5635</v>
      </c>
      <c r="C637" t="s">
        <v>5636</v>
      </c>
      <c r="D637" t="s">
        <v>5637</v>
      </c>
      <c r="E637" s="2" t="s">
        <v>5638</v>
      </c>
      <c r="H637" s="3">
        <v>3500000</v>
      </c>
      <c r="I637" s="3">
        <v>7500000</v>
      </c>
      <c r="J637" s="3">
        <v>15000000</v>
      </c>
      <c r="K637" s="3">
        <v>40000000</v>
      </c>
      <c r="P637" s="3">
        <v>17500000</v>
      </c>
      <c r="Q637" s="3">
        <v>50025000</v>
      </c>
      <c r="R637" s="3">
        <v>150000000</v>
      </c>
      <c r="S637" s="3">
        <v>340000000</v>
      </c>
      <c r="W637" s="2" t="s">
        <v>5639</v>
      </c>
      <c r="X637" s="2" t="s">
        <v>5640</v>
      </c>
      <c r="Y637" s="2" t="s">
        <v>5641</v>
      </c>
      <c r="Z637" s="2" t="s">
        <v>5642</v>
      </c>
      <c r="AA637" s="2" t="s">
        <v>445</v>
      </c>
      <c r="AE637">
        <v>2012</v>
      </c>
      <c r="AF637">
        <v>2015</v>
      </c>
      <c r="AG637">
        <v>2016</v>
      </c>
      <c r="AH637">
        <v>2019</v>
      </c>
      <c r="AI637">
        <v>2021</v>
      </c>
      <c r="AL637" s="3">
        <v>40000000</v>
      </c>
      <c r="AM637" t="s">
        <v>91</v>
      </c>
      <c r="AN637" s="1">
        <v>44530</v>
      </c>
      <c r="AO637" s="3">
        <v>340000000</v>
      </c>
      <c r="AQ637">
        <v>0</v>
      </c>
      <c r="AR637">
        <v>1757.38</v>
      </c>
      <c r="AS637">
        <v>14.18</v>
      </c>
      <c r="AT637">
        <v>1375.37</v>
      </c>
      <c r="AU637">
        <v>437702.89</v>
      </c>
      <c r="AY637">
        <v>1848</v>
      </c>
      <c r="AZ637">
        <v>417</v>
      </c>
      <c r="BA637">
        <v>456</v>
      </c>
      <c r="BB637">
        <v>288</v>
      </c>
      <c r="BC637">
        <v>47</v>
      </c>
      <c r="BG637">
        <v>63.99</v>
      </c>
      <c r="BH637">
        <v>88.74</v>
      </c>
      <c r="BI637">
        <v>69.83</v>
      </c>
      <c r="BJ637">
        <v>64.209999999999994</v>
      </c>
      <c r="BK637">
        <v>91.42</v>
      </c>
      <c r="BO637">
        <v>5.71</v>
      </c>
      <c r="BP637" s="3">
        <v>102668662</v>
      </c>
      <c r="BQ637" s="20">
        <v>985</v>
      </c>
      <c r="BR637" s="20">
        <v>536</v>
      </c>
      <c r="BS637" s="20">
        <v>887</v>
      </c>
      <c r="BT637" s="20">
        <v>976</v>
      </c>
      <c r="BW637" s="20">
        <v>1863</v>
      </c>
      <c r="BX637" s="22">
        <v>440849.82</v>
      </c>
      <c r="BY637">
        <v>7</v>
      </c>
      <c r="BZ637">
        <v>99.6</v>
      </c>
      <c r="CA637">
        <v>3</v>
      </c>
      <c r="CB637">
        <v>3</v>
      </c>
      <c r="CC637">
        <v>6.8</v>
      </c>
    </row>
    <row r="638" spans="1:81" ht="85" x14ac:dyDescent="0.2">
      <c r="A638" t="s">
        <v>5643</v>
      </c>
      <c r="B638" t="s">
        <v>5644</v>
      </c>
      <c r="C638" t="s">
        <v>5645</v>
      </c>
      <c r="D638" t="s">
        <v>5646</v>
      </c>
      <c r="E638" s="2" t="s">
        <v>5647</v>
      </c>
      <c r="G638" s="3">
        <v>1500000</v>
      </c>
      <c r="H638" s="3">
        <v>8700000</v>
      </c>
      <c r="I638" s="3">
        <v>20000000</v>
      </c>
      <c r="J638" s="3">
        <v>50000000</v>
      </c>
      <c r="K638" s="3">
        <v>50000000</v>
      </c>
      <c r="O638" s="3">
        <v>15000000</v>
      </c>
      <c r="P638" s="3">
        <v>43500000</v>
      </c>
      <c r="Q638" s="3">
        <v>133400000</v>
      </c>
      <c r="R638" s="3">
        <v>500000000</v>
      </c>
      <c r="S638" s="3">
        <v>750000000</v>
      </c>
      <c r="W638" s="2" t="s">
        <v>5648</v>
      </c>
      <c r="X638" s="2" t="s">
        <v>5649</v>
      </c>
      <c r="Y638" s="2" t="s">
        <v>5650</v>
      </c>
      <c r="Z638" s="2" t="s">
        <v>5651</v>
      </c>
      <c r="AA638" s="2" t="s">
        <v>5652</v>
      </c>
      <c r="AB638" s="2" t="s">
        <v>5653</v>
      </c>
      <c r="AE638">
        <v>2014</v>
      </c>
      <c r="AF638">
        <v>2015</v>
      </c>
      <c r="AG638">
        <v>2016</v>
      </c>
      <c r="AH638">
        <v>2017</v>
      </c>
      <c r="AI638">
        <v>2019</v>
      </c>
      <c r="AJ638">
        <v>2020</v>
      </c>
      <c r="AM638" t="s">
        <v>92</v>
      </c>
      <c r="AN638" s="1">
        <v>44307</v>
      </c>
      <c r="AQ638">
        <v>6436.18</v>
      </c>
      <c r="AR638">
        <v>28067.58</v>
      </c>
      <c r="AS638">
        <v>184992.17</v>
      </c>
      <c r="AT638">
        <v>66361.179999999993</v>
      </c>
      <c r="AU638">
        <v>86635.62</v>
      </c>
      <c r="AV638">
        <v>2527.5700000000002</v>
      </c>
      <c r="AY638">
        <v>16</v>
      </c>
      <c r="AZ638">
        <v>25</v>
      </c>
      <c r="BA638">
        <v>4</v>
      </c>
      <c r="BB638">
        <v>14</v>
      </c>
      <c r="BC638">
        <v>16</v>
      </c>
      <c r="BD638">
        <v>58</v>
      </c>
      <c r="BG638">
        <v>99.82</v>
      </c>
      <c r="BH638">
        <v>99.35</v>
      </c>
      <c r="BI638">
        <v>99.8</v>
      </c>
      <c r="BJ638">
        <v>98.16</v>
      </c>
      <c r="BK638">
        <v>95.63</v>
      </c>
      <c r="BL638">
        <v>60.42</v>
      </c>
      <c r="BP638" s="3">
        <v>130200000</v>
      </c>
      <c r="BQ638" s="20">
        <v>388</v>
      </c>
      <c r="BR638" s="20">
        <v>469</v>
      </c>
      <c r="BS638" s="20">
        <v>277</v>
      </c>
      <c r="BT638" s="20">
        <v>956</v>
      </c>
      <c r="BU638" s="20">
        <v>276</v>
      </c>
      <c r="BW638" s="20">
        <v>1759</v>
      </c>
      <c r="BX638" s="22">
        <v>375020.3</v>
      </c>
      <c r="BY638">
        <v>8</v>
      </c>
      <c r="BZ638">
        <v>99.54</v>
      </c>
      <c r="CA638">
        <v>0</v>
      </c>
      <c r="CB638">
        <v>3.75</v>
      </c>
      <c r="CC638">
        <v>0</v>
      </c>
    </row>
    <row r="639" spans="1:81" ht="34" x14ac:dyDescent="0.2">
      <c r="A639" t="s">
        <v>5654</v>
      </c>
      <c r="B639" t="s">
        <v>5655</v>
      </c>
      <c r="C639" t="s">
        <v>5656</v>
      </c>
      <c r="D639" t="s">
        <v>5657</v>
      </c>
      <c r="E639" s="2" t="s">
        <v>5658</v>
      </c>
      <c r="H639" s="3">
        <v>3000000</v>
      </c>
      <c r="I639" s="3">
        <v>10500000</v>
      </c>
      <c r="J639" s="3">
        <v>27000000</v>
      </c>
      <c r="K639" s="3">
        <v>40000000</v>
      </c>
      <c r="L639" s="3">
        <v>43000000</v>
      </c>
      <c r="M639" s="3">
        <v>100000000</v>
      </c>
      <c r="P639" s="3">
        <v>15000000</v>
      </c>
      <c r="Q639" s="3">
        <v>70035000</v>
      </c>
      <c r="R639" s="3">
        <v>270000000</v>
      </c>
      <c r="S639" s="3">
        <v>250000000</v>
      </c>
      <c r="T639" s="3">
        <v>860000000</v>
      </c>
      <c r="U639" s="3">
        <v>3000000000</v>
      </c>
      <c r="X639" s="2" t="s">
        <v>5659</v>
      </c>
      <c r="Y639" s="2" t="s">
        <v>142</v>
      </c>
      <c r="Z639" s="2" t="s">
        <v>5660</v>
      </c>
      <c r="AA639" s="2" t="s">
        <v>5661</v>
      </c>
      <c r="AB639" s="2" t="s">
        <v>5662</v>
      </c>
      <c r="AC639" s="2" t="s">
        <v>5663</v>
      </c>
      <c r="AF639">
        <v>2015</v>
      </c>
      <c r="AG639">
        <v>2016</v>
      </c>
      <c r="AH639">
        <v>2017</v>
      </c>
      <c r="AI639">
        <v>2018</v>
      </c>
      <c r="AJ639">
        <v>2020</v>
      </c>
      <c r="AK639">
        <v>2021</v>
      </c>
      <c r="AM639" t="s">
        <v>107</v>
      </c>
      <c r="AN639" s="1">
        <v>44727</v>
      </c>
      <c r="AO639" s="3">
        <v>3000000000</v>
      </c>
      <c r="AR639">
        <v>44.21</v>
      </c>
      <c r="AS639">
        <v>175701.91</v>
      </c>
      <c r="AT639">
        <v>105198.2</v>
      </c>
      <c r="AU639">
        <v>75446.78</v>
      </c>
      <c r="AV639">
        <v>14768.86</v>
      </c>
      <c r="AW639">
        <v>1333.94</v>
      </c>
      <c r="AZ639">
        <v>762</v>
      </c>
      <c r="BA639">
        <v>12</v>
      </c>
      <c r="BB639">
        <v>4</v>
      </c>
      <c r="BC639">
        <v>16</v>
      </c>
      <c r="BD639">
        <v>19</v>
      </c>
      <c r="BE639">
        <v>46</v>
      </c>
      <c r="BH639">
        <v>79.39</v>
      </c>
      <c r="BI639">
        <v>99.27</v>
      </c>
      <c r="BJ639">
        <v>99.57</v>
      </c>
      <c r="BK639">
        <v>95.69</v>
      </c>
      <c r="BL639">
        <v>87.5</v>
      </c>
      <c r="BM639">
        <v>54.55</v>
      </c>
      <c r="BO639">
        <v>33.04</v>
      </c>
      <c r="BP639" s="3">
        <v>223600000</v>
      </c>
      <c r="BR639" s="20">
        <v>471</v>
      </c>
      <c r="BS639" s="20">
        <v>160</v>
      </c>
      <c r="BT639" s="20">
        <v>469</v>
      </c>
      <c r="BU639" s="20">
        <v>672</v>
      </c>
      <c r="BV639" s="20">
        <v>482</v>
      </c>
      <c r="BW639" s="20">
        <v>2036</v>
      </c>
      <c r="BX639" s="22">
        <v>372493.9</v>
      </c>
      <c r="BY639">
        <v>9</v>
      </c>
      <c r="BZ639">
        <v>99.47</v>
      </c>
      <c r="CA639">
        <v>42.84</v>
      </c>
      <c r="CB639">
        <v>3.57</v>
      </c>
      <c r="CC639">
        <v>42.84</v>
      </c>
    </row>
    <row r="640" spans="1:81" ht="85" x14ac:dyDescent="0.2">
      <c r="A640" t="s">
        <v>5664</v>
      </c>
      <c r="B640" t="s">
        <v>5665</v>
      </c>
      <c r="C640" t="s">
        <v>5666</v>
      </c>
      <c r="D640" t="s">
        <v>5667</v>
      </c>
      <c r="E640" s="2" t="s">
        <v>5668</v>
      </c>
      <c r="G640" s="3">
        <v>2000000</v>
      </c>
      <c r="H640" s="3">
        <v>9000000</v>
      </c>
      <c r="I640" s="3">
        <v>20000000</v>
      </c>
      <c r="J640" s="3">
        <v>64000000</v>
      </c>
      <c r="K640" s="3">
        <v>200000000</v>
      </c>
      <c r="O640" s="3">
        <v>20000000</v>
      </c>
      <c r="P640" s="3">
        <v>45000000</v>
      </c>
      <c r="Q640" s="3">
        <v>133400000</v>
      </c>
      <c r="R640" s="3">
        <v>240000000</v>
      </c>
      <c r="S640" s="3">
        <v>600000000</v>
      </c>
      <c r="V640" s="2" t="s">
        <v>5669</v>
      </c>
      <c r="W640" s="2" t="s">
        <v>5670</v>
      </c>
      <c r="X640" s="2" t="s">
        <v>5671</v>
      </c>
      <c r="Y640" s="2" t="s">
        <v>5672</v>
      </c>
      <c r="Z640" s="2" t="s">
        <v>5673</v>
      </c>
      <c r="AA640" s="2" t="s">
        <v>5674</v>
      </c>
      <c r="AD640">
        <v>2014</v>
      </c>
      <c r="AE640">
        <v>2015</v>
      </c>
      <c r="AF640">
        <v>2015</v>
      </c>
      <c r="AG640">
        <v>2016</v>
      </c>
      <c r="AH640">
        <v>2017</v>
      </c>
      <c r="AI640">
        <v>2019</v>
      </c>
      <c r="AL640" s="3">
        <v>200000000</v>
      </c>
      <c r="AM640" t="s">
        <v>91</v>
      </c>
      <c r="AN640" s="1">
        <v>43497</v>
      </c>
      <c r="AP640">
        <v>0</v>
      </c>
      <c r="AQ640">
        <v>95.21</v>
      </c>
      <c r="AR640">
        <v>27178.37</v>
      </c>
      <c r="AS640">
        <v>175701.91</v>
      </c>
      <c r="AT640">
        <v>65799.83</v>
      </c>
      <c r="AU640">
        <v>102546.86</v>
      </c>
      <c r="AX640">
        <v>220</v>
      </c>
      <c r="AY640">
        <v>1673</v>
      </c>
      <c r="AZ640">
        <v>30</v>
      </c>
      <c r="BA640">
        <v>12</v>
      </c>
      <c r="BB640">
        <v>16</v>
      </c>
      <c r="BC640">
        <v>12</v>
      </c>
      <c r="BF640">
        <v>76.14</v>
      </c>
      <c r="BG640">
        <v>82.96</v>
      </c>
      <c r="BH640">
        <v>99.21</v>
      </c>
      <c r="BI640">
        <v>99.27</v>
      </c>
      <c r="BJ640">
        <v>97.87</v>
      </c>
      <c r="BK640">
        <v>96.79</v>
      </c>
      <c r="BP640" s="3">
        <v>296300000</v>
      </c>
      <c r="BQ640" s="20">
        <v>157</v>
      </c>
      <c r="BR640" s="20">
        <v>168</v>
      </c>
      <c r="BS640" s="20">
        <v>432</v>
      </c>
      <c r="BT640" s="20">
        <v>598</v>
      </c>
      <c r="BW640" s="20">
        <v>1030</v>
      </c>
      <c r="BX640" s="22">
        <v>371322.18</v>
      </c>
      <c r="BY640">
        <v>10</v>
      </c>
      <c r="BZ640">
        <v>99.4</v>
      </c>
      <c r="CA640">
        <v>4.5</v>
      </c>
      <c r="CB640">
        <v>4.5</v>
      </c>
      <c r="CC640">
        <v>0</v>
      </c>
    </row>
    <row r="641" spans="1:81" ht="34" x14ac:dyDescent="0.2">
      <c r="A641" t="s">
        <v>5675</v>
      </c>
      <c r="B641" t="s">
        <v>5676</v>
      </c>
      <c r="C641" t="s">
        <v>5677</v>
      </c>
      <c r="D641" t="s">
        <v>5678</v>
      </c>
      <c r="E641" s="2" t="s">
        <v>5679</v>
      </c>
      <c r="H641" s="3">
        <v>5500000</v>
      </c>
      <c r="I641" s="3">
        <v>21000000</v>
      </c>
      <c r="J641" s="3">
        <v>30000000</v>
      </c>
      <c r="K641" s="3">
        <v>88000000</v>
      </c>
      <c r="P641" s="3">
        <v>27500000</v>
      </c>
      <c r="Q641" s="3">
        <v>140070000</v>
      </c>
      <c r="R641" s="3">
        <v>300000000</v>
      </c>
      <c r="S641" s="3">
        <v>1320000000</v>
      </c>
      <c r="X641" s="2" t="s">
        <v>5680</v>
      </c>
      <c r="Y641" s="2" t="s">
        <v>5681</v>
      </c>
      <c r="Z641" s="2" t="s">
        <v>5682</v>
      </c>
      <c r="AA641" s="2" t="s">
        <v>5683</v>
      </c>
      <c r="AF641">
        <v>2014</v>
      </c>
      <c r="AG641">
        <v>2016</v>
      </c>
      <c r="AH641">
        <v>2018</v>
      </c>
      <c r="AI641">
        <v>2021</v>
      </c>
      <c r="AL641" s="3">
        <v>88000000</v>
      </c>
      <c r="AM641" t="s">
        <v>91</v>
      </c>
      <c r="AN641" s="1">
        <v>44502</v>
      </c>
      <c r="AO641" s="3">
        <v>1320000000</v>
      </c>
      <c r="AR641">
        <v>0</v>
      </c>
      <c r="AS641">
        <v>184257.31</v>
      </c>
      <c r="AT641">
        <v>130343.16</v>
      </c>
      <c r="AU641">
        <v>40528.32</v>
      </c>
      <c r="AZ641">
        <v>1061</v>
      </c>
      <c r="BA641">
        <v>6</v>
      </c>
      <c r="BB641">
        <v>16</v>
      </c>
      <c r="BC641">
        <v>192</v>
      </c>
      <c r="BH641">
        <v>61.58</v>
      </c>
      <c r="BI641">
        <v>99.67</v>
      </c>
      <c r="BJ641">
        <v>98.24</v>
      </c>
      <c r="BK641">
        <v>64.37</v>
      </c>
      <c r="BO641">
        <v>7.92</v>
      </c>
      <c r="BP641" s="3">
        <v>155190399</v>
      </c>
      <c r="BR641" s="20">
        <v>502</v>
      </c>
      <c r="BS641" s="20">
        <v>903</v>
      </c>
      <c r="BT641" s="20">
        <v>1156</v>
      </c>
      <c r="BW641" s="20">
        <v>2059</v>
      </c>
      <c r="BX641" s="22">
        <v>355128.79</v>
      </c>
      <c r="BY641">
        <v>11</v>
      </c>
      <c r="BZ641">
        <v>99.34</v>
      </c>
      <c r="CA641">
        <v>2.14</v>
      </c>
      <c r="CB641">
        <v>2.14</v>
      </c>
      <c r="CC641">
        <v>9.42</v>
      </c>
    </row>
    <row r="642" spans="1:81" ht="34" x14ac:dyDescent="0.2">
      <c r="A642" t="s">
        <v>5684</v>
      </c>
      <c r="B642" t="s">
        <v>5685</v>
      </c>
      <c r="C642" t="s">
        <v>5686</v>
      </c>
      <c r="D642" t="s">
        <v>5687</v>
      </c>
      <c r="E642" s="2" t="s">
        <v>5688</v>
      </c>
      <c r="H642" s="3">
        <v>9600000</v>
      </c>
      <c r="I642" s="3">
        <v>31600000</v>
      </c>
      <c r="J642" s="3">
        <v>60000000</v>
      </c>
      <c r="P642" s="3">
        <v>48000000</v>
      </c>
      <c r="Q642" s="3">
        <v>210772000</v>
      </c>
      <c r="R642" s="3">
        <v>600000000</v>
      </c>
      <c r="X642" s="2" t="s">
        <v>5689</v>
      </c>
      <c r="Y642" s="2" t="s">
        <v>5690</v>
      </c>
      <c r="Z642" s="2" t="s">
        <v>5691</v>
      </c>
      <c r="AF642">
        <v>2015</v>
      </c>
      <c r="AG642">
        <v>2016</v>
      </c>
      <c r="AH642">
        <v>2020</v>
      </c>
      <c r="AL642" s="3">
        <v>60000000</v>
      </c>
      <c r="AM642" t="s">
        <v>90</v>
      </c>
      <c r="AN642" s="1">
        <v>43991</v>
      </c>
      <c r="AR642">
        <v>51179.839999999997</v>
      </c>
      <c r="AS642">
        <v>137249.34</v>
      </c>
      <c r="AT642">
        <v>161092.43</v>
      </c>
      <c r="AZ642">
        <v>10</v>
      </c>
      <c r="BA642">
        <v>23</v>
      </c>
      <c r="BB642">
        <v>14</v>
      </c>
      <c r="BH642">
        <v>99.76</v>
      </c>
      <c r="BI642">
        <v>98.54</v>
      </c>
      <c r="BJ642">
        <v>98.19</v>
      </c>
      <c r="BP642" s="3">
        <v>101200000</v>
      </c>
      <c r="BR642" s="20">
        <v>386</v>
      </c>
      <c r="BS642" s="20">
        <v>1281</v>
      </c>
      <c r="BW642" s="20">
        <v>1281</v>
      </c>
      <c r="BX642" s="22">
        <v>349521.61</v>
      </c>
      <c r="BY642">
        <v>12</v>
      </c>
      <c r="BZ642">
        <v>99.27</v>
      </c>
      <c r="CA642">
        <v>2.85</v>
      </c>
      <c r="CC642">
        <v>0</v>
      </c>
    </row>
    <row r="643" spans="1:81" ht="85" x14ac:dyDescent="0.2">
      <c r="A643" t="s">
        <v>5692</v>
      </c>
      <c r="B643" t="s">
        <v>5693</v>
      </c>
      <c r="C643" t="s">
        <v>5694</v>
      </c>
      <c r="D643" t="s">
        <v>5695</v>
      </c>
      <c r="E643" s="2" t="s">
        <v>5696</v>
      </c>
      <c r="H643" s="3">
        <v>20000000</v>
      </c>
      <c r="I643" s="3">
        <v>45000000</v>
      </c>
      <c r="J643" s="3">
        <v>50000000</v>
      </c>
      <c r="K643" s="3">
        <v>140000000</v>
      </c>
      <c r="L643" s="3">
        <v>70000000</v>
      </c>
      <c r="P643" s="3">
        <v>100000000</v>
      </c>
      <c r="Q643" s="3">
        <v>300150000</v>
      </c>
      <c r="R643" s="3">
        <v>500000000</v>
      </c>
      <c r="S643" s="3">
        <v>2100000000</v>
      </c>
      <c r="T643" s="3">
        <v>1250000000</v>
      </c>
      <c r="X643" s="2" t="s">
        <v>5697</v>
      </c>
      <c r="Y643" s="2" t="s">
        <v>5698</v>
      </c>
      <c r="Z643" s="2" t="s">
        <v>5699</v>
      </c>
      <c r="AA643" s="2" t="s">
        <v>5700</v>
      </c>
      <c r="AB643" s="2" t="s">
        <v>5701</v>
      </c>
      <c r="AF643">
        <v>2015</v>
      </c>
      <c r="AG643">
        <v>2016</v>
      </c>
      <c r="AH643">
        <v>2018</v>
      </c>
      <c r="AI643">
        <v>2020</v>
      </c>
      <c r="AJ643">
        <v>2021</v>
      </c>
      <c r="AL643" s="3">
        <v>70000000</v>
      </c>
      <c r="AM643" t="s">
        <v>92</v>
      </c>
      <c r="AN643" s="1">
        <v>44474</v>
      </c>
      <c r="AO643" s="3">
        <v>1250000000</v>
      </c>
      <c r="AR643">
        <v>23341.39</v>
      </c>
      <c r="AS643">
        <v>59132.73</v>
      </c>
      <c r="AT643">
        <v>101566.83</v>
      </c>
      <c r="AU643">
        <v>150029.79</v>
      </c>
      <c r="AV643">
        <v>13064.41</v>
      </c>
      <c r="AZ643">
        <v>43</v>
      </c>
      <c r="BA643">
        <v>51</v>
      </c>
      <c r="BB643">
        <v>24</v>
      </c>
      <c r="BC643">
        <v>4</v>
      </c>
      <c r="BD643">
        <v>59</v>
      </c>
      <c r="BH643">
        <v>98.86</v>
      </c>
      <c r="BI643">
        <v>96.68</v>
      </c>
      <c r="BJ643">
        <v>97.3</v>
      </c>
      <c r="BK643">
        <v>99.06</v>
      </c>
      <c r="BL643">
        <v>76.8</v>
      </c>
      <c r="BN643" t="s">
        <v>101</v>
      </c>
      <c r="BO643">
        <v>3.32</v>
      </c>
      <c r="BP643" s="3">
        <v>625000000</v>
      </c>
      <c r="BR643" s="20">
        <v>491</v>
      </c>
      <c r="BS643" s="20">
        <v>655</v>
      </c>
      <c r="BT643" s="20">
        <v>889</v>
      </c>
      <c r="BU643" s="20">
        <v>343</v>
      </c>
      <c r="BW643" s="20">
        <v>1887</v>
      </c>
      <c r="BX643" s="22">
        <v>347135.15</v>
      </c>
      <c r="BY643">
        <v>13</v>
      </c>
      <c r="BZ643">
        <v>99.2</v>
      </c>
      <c r="CA643">
        <v>7</v>
      </c>
      <c r="CB643">
        <v>1.67</v>
      </c>
      <c r="CC643">
        <v>4.16</v>
      </c>
    </row>
    <row r="644" spans="1:81" ht="51" x14ac:dyDescent="0.2">
      <c r="A644" t="s">
        <v>5702</v>
      </c>
      <c r="B644" t="s">
        <v>5703</v>
      </c>
      <c r="C644" t="s">
        <v>5704</v>
      </c>
      <c r="D644" t="s">
        <v>5705</v>
      </c>
      <c r="E644" s="2" t="s">
        <v>5706</v>
      </c>
      <c r="G644" s="3">
        <v>2000000</v>
      </c>
      <c r="H644" s="3">
        <v>8400000</v>
      </c>
      <c r="I644" s="3">
        <v>24000000</v>
      </c>
      <c r="J644" s="3">
        <v>52000000</v>
      </c>
      <c r="K644" s="3">
        <v>100000000</v>
      </c>
      <c r="L644" s="3">
        <v>80000000</v>
      </c>
      <c r="O644" s="3">
        <v>20000000</v>
      </c>
      <c r="P644" s="3">
        <v>42000000</v>
      </c>
      <c r="Q644" s="3">
        <v>160080000</v>
      </c>
      <c r="R644" s="3">
        <v>390000000</v>
      </c>
      <c r="S644" s="3">
        <v>1200000000</v>
      </c>
      <c r="T644" s="3">
        <v>1800000000</v>
      </c>
      <c r="W644" s="2" t="s">
        <v>5707</v>
      </c>
      <c r="X644" s="2" t="s">
        <v>5708</v>
      </c>
      <c r="Y644" s="2" t="s">
        <v>5709</v>
      </c>
      <c r="Z644" s="2" t="s">
        <v>5710</v>
      </c>
      <c r="AA644" s="2" t="s">
        <v>5711</v>
      </c>
      <c r="AB644" s="2" t="s">
        <v>5712</v>
      </c>
      <c r="AE644">
        <v>2014</v>
      </c>
      <c r="AF644">
        <v>2014</v>
      </c>
      <c r="AG644">
        <v>2016</v>
      </c>
      <c r="AH644">
        <v>2018</v>
      </c>
      <c r="AI644">
        <v>2019</v>
      </c>
      <c r="AJ644">
        <v>2021</v>
      </c>
      <c r="AL644" s="3">
        <v>80000000</v>
      </c>
      <c r="AM644" t="s">
        <v>92</v>
      </c>
      <c r="AN644" s="1">
        <v>44384</v>
      </c>
      <c r="AO644" s="3">
        <v>1800000000</v>
      </c>
      <c r="AQ644">
        <v>65.27</v>
      </c>
      <c r="AR644">
        <v>970.91</v>
      </c>
      <c r="AS644">
        <v>89829.58</v>
      </c>
      <c r="AT644">
        <v>83609.25</v>
      </c>
      <c r="AU644">
        <v>154454.45000000001</v>
      </c>
      <c r="AV644">
        <v>13050.08</v>
      </c>
      <c r="AY644">
        <v>1782</v>
      </c>
      <c r="AZ644">
        <v>417</v>
      </c>
      <c r="BA644">
        <v>37</v>
      </c>
      <c r="BB644">
        <v>28</v>
      </c>
      <c r="BC644">
        <v>4</v>
      </c>
      <c r="BD644">
        <v>60</v>
      </c>
      <c r="BG644">
        <v>79.17</v>
      </c>
      <c r="BH644">
        <v>84.92</v>
      </c>
      <c r="BI644">
        <v>97.61</v>
      </c>
      <c r="BJ644">
        <v>96.83</v>
      </c>
      <c r="BK644">
        <v>99.13</v>
      </c>
      <c r="BL644">
        <v>76.400000000000006</v>
      </c>
      <c r="BN644" t="s">
        <v>101</v>
      </c>
      <c r="BO644">
        <v>8.9700000000000006</v>
      </c>
      <c r="BP644" s="3">
        <v>266400000</v>
      </c>
      <c r="BQ644" s="20">
        <v>77</v>
      </c>
      <c r="BR644" s="20">
        <v>744</v>
      </c>
      <c r="BS644" s="20">
        <v>450</v>
      </c>
      <c r="BT644" s="20">
        <v>389</v>
      </c>
      <c r="BU644" s="20">
        <v>841</v>
      </c>
      <c r="BW644" s="20">
        <v>1680</v>
      </c>
      <c r="BX644" s="22">
        <v>341979.54</v>
      </c>
      <c r="BY644">
        <v>14</v>
      </c>
      <c r="BZ644">
        <v>99.14</v>
      </c>
      <c r="CA644">
        <v>11.24</v>
      </c>
      <c r="CB644">
        <v>7.5</v>
      </c>
      <c r="CC644">
        <v>11.24</v>
      </c>
    </row>
    <row r="645" spans="1:81" ht="85" x14ac:dyDescent="0.2">
      <c r="A645" t="s">
        <v>5713</v>
      </c>
      <c r="B645" t="s">
        <v>5714</v>
      </c>
      <c r="C645" t="s">
        <v>5715</v>
      </c>
      <c r="D645" t="s">
        <v>5716</v>
      </c>
      <c r="E645" s="2" t="s">
        <v>5717</v>
      </c>
      <c r="H645" s="3">
        <v>9000000</v>
      </c>
      <c r="I645" s="3">
        <v>40000000</v>
      </c>
      <c r="J645" s="3">
        <v>100000000</v>
      </c>
      <c r="K645" s="3">
        <v>160000000</v>
      </c>
      <c r="L645" s="3">
        <v>250000000</v>
      </c>
      <c r="P645" s="3">
        <v>45000000</v>
      </c>
      <c r="Q645" s="3">
        <v>290000000</v>
      </c>
      <c r="R645" s="3">
        <v>1000000000</v>
      </c>
      <c r="S645" s="3">
        <v>2200000000</v>
      </c>
      <c r="T645" s="3">
        <v>4600000000</v>
      </c>
      <c r="W645" s="2" t="s">
        <v>5718</v>
      </c>
      <c r="X645" s="2" t="s">
        <v>5719</v>
      </c>
      <c r="Y645" s="2" t="s">
        <v>5720</v>
      </c>
      <c r="Z645" s="2" t="s">
        <v>5721</v>
      </c>
      <c r="AA645" s="2" t="s">
        <v>5722</v>
      </c>
      <c r="AB645" s="2" t="s">
        <v>5723</v>
      </c>
      <c r="AE645">
        <v>2014</v>
      </c>
      <c r="AF645">
        <v>2014</v>
      </c>
      <c r="AG645">
        <v>2016</v>
      </c>
      <c r="AH645">
        <v>2018</v>
      </c>
      <c r="AI645">
        <v>2019</v>
      </c>
      <c r="AJ645">
        <v>2021</v>
      </c>
      <c r="AL645" s="3">
        <v>119999991</v>
      </c>
      <c r="AM645" t="s">
        <v>92</v>
      </c>
      <c r="AN645" s="1">
        <v>44665</v>
      </c>
      <c r="AO645" s="3">
        <v>4600000000</v>
      </c>
      <c r="AQ645">
        <v>821.17</v>
      </c>
      <c r="AR645">
        <v>31910.5</v>
      </c>
      <c r="AS645">
        <v>81042.8</v>
      </c>
      <c r="AT645">
        <v>70882.39</v>
      </c>
      <c r="AU645">
        <v>138681.24</v>
      </c>
      <c r="AV645">
        <v>17534.57</v>
      </c>
      <c r="AY645">
        <v>401</v>
      </c>
      <c r="AZ645">
        <v>1</v>
      </c>
      <c r="BA645">
        <v>41</v>
      </c>
      <c r="BB645">
        <v>48</v>
      </c>
      <c r="BC645">
        <v>6</v>
      </c>
      <c r="BD645">
        <v>49</v>
      </c>
      <c r="BG645">
        <v>95.32</v>
      </c>
      <c r="BH645">
        <v>100</v>
      </c>
      <c r="BI645">
        <v>97.35</v>
      </c>
      <c r="BJ645">
        <v>94.49</v>
      </c>
      <c r="BK645">
        <v>98.54</v>
      </c>
      <c r="BL645">
        <v>80.8</v>
      </c>
      <c r="BN645" t="s">
        <v>101</v>
      </c>
      <c r="BO645">
        <v>12.66</v>
      </c>
      <c r="BP645" s="3">
        <v>678999991</v>
      </c>
      <c r="BQ645" s="20">
        <v>90</v>
      </c>
      <c r="BR645" s="20">
        <v>526</v>
      </c>
      <c r="BS645" s="20">
        <v>750</v>
      </c>
      <c r="BT645" s="20">
        <v>522</v>
      </c>
      <c r="BU645" s="20">
        <v>716</v>
      </c>
      <c r="BW645" s="20">
        <v>2213</v>
      </c>
      <c r="BX645" s="22">
        <v>340872.67</v>
      </c>
      <c r="BY645">
        <v>15</v>
      </c>
      <c r="BZ645">
        <v>99.07</v>
      </c>
      <c r="CA645">
        <v>7.59</v>
      </c>
      <c r="CB645">
        <v>3.45</v>
      </c>
      <c r="CC645">
        <v>15.86</v>
      </c>
    </row>
    <row r="646" spans="1:81" ht="51" x14ac:dyDescent="0.2">
      <c r="A646" t="s">
        <v>5724</v>
      </c>
      <c r="B646" t="s">
        <v>5725</v>
      </c>
      <c r="C646" t="s">
        <v>5726</v>
      </c>
      <c r="D646" t="s">
        <v>5727</v>
      </c>
      <c r="E646" s="2" t="s">
        <v>5728</v>
      </c>
      <c r="H646" s="3">
        <v>10000000</v>
      </c>
      <c r="I646" s="3">
        <v>20000000</v>
      </c>
      <c r="J646" s="3">
        <v>130000000</v>
      </c>
      <c r="P646" s="3">
        <v>50000000</v>
      </c>
      <c r="Q646" s="3">
        <v>133400000</v>
      </c>
      <c r="R646" s="3">
        <v>1000000000</v>
      </c>
      <c r="X646" s="2" t="s">
        <v>5729</v>
      </c>
      <c r="Y646" s="2" t="s">
        <v>5730</v>
      </c>
      <c r="Z646" s="2" t="s">
        <v>5731</v>
      </c>
      <c r="AF646">
        <v>2015</v>
      </c>
      <c r="AG646">
        <v>2016</v>
      </c>
      <c r="AH646">
        <v>2021</v>
      </c>
      <c r="AL646" s="3">
        <v>130000000</v>
      </c>
      <c r="AM646" t="s">
        <v>90</v>
      </c>
      <c r="AN646" s="1">
        <v>44434</v>
      </c>
      <c r="AO646" s="3">
        <v>1000000000</v>
      </c>
      <c r="AR646">
        <v>27178.07</v>
      </c>
      <c r="AS646">
        <v>362.16</v>
      </c>
      <c r="AT646">
        <v>305733.43</v>
      </c>
      <c r="AZ646">
        <v>31</v>
      </c>
      <c r="BA646">
        <v>375</v>
      </c>
      <c r="BB646">
        <v>105</v>
      </c>
      <c r="BH646">
        <v>99.19</v>
      </c>
      <c r="BI646">
        <v>75.2</v>
      </c>
      <c r="BJ646">
        <v>91.22</v>
      </c>
      <c r="BN646" t="s">
        <v>101</v>
      </c>
      <c r="BO646">
        <v>6.75</v>
      </c>
      <c r="BP646" s="3">
        <v>195000000</v>
      </c>
      <c r="BR646" s="20">
        <v>440</v>
      </c>
      <c r="BS646" s="20">
        <v>1954</v>
      </c>
      <c r="BW646" s="20">
        <v>1954</v>
      </c>
      <c r="BX646" s="22">
        <v>333273.65999999997</v>
      </c>
      <c r="BY646">
        <v>16</v>
      </c>
      <c r="BZ646">
        <v>99.01</v>
      </c>
      <c r="CC646">
        <v>7.5</v>
      </c>
    </row>
    <row r="647" spans="1:81" ht="102" x14ac:dyDescent="0.2">
      <c r="A647" t="s">
        <v>5732</v>
      </c>
      <c r="B647" t="s">
        <v>5733</v>
      </c>
      <c r="C647" t="s">
        <v>5734</v>
      </c>
      <c r="D647" t="s">
        <v>5735</v>
      </c>
      <c r="E647" s="2" t="s">
        <v>5736</v>
      </c>
      <c r="H647" s="3">
        <v>15000000</v>
      </c>
      <c r="I647" s="3">
        <v>45000000</v>
      </c>
      <c r="J647" s="3">
        <v>80000000</v>
      </c>
      <c r="K647" s="3">
        <v>75000000</v>
      </c>
      <c r="L647" s="3">
        <v>100000000</v>
      </c>
      <c r="P647" s="3">
        <v>75000000</v>
      </c>
      <c r="Q647" s="3">
        <v>300150000</v>
      </c>
      <c r="R647" s="3">
        <v>800000000</v>
      </c>
      <c r="S647" s="3">
        <v>1125000000</v>
      </c>
      <c r="T647" s="3">
        <v>4600000000</v>
      </c>
      <c r="W647" s="2" t="s">
        <v>5737</v>
      </c>
      <c r="X647" s="2" t="s">
        <v>5738</v>
      </c>
      <c r="Y647" s="2" t="s">
        <v>5739</v>
      </c>
      <c r="Z647" s="2" t="s">
        <v>5740</v>
      </c>
      <c r="AA647" s="2" t="s">
        <v>5741</v>
      </c>
      <c r="AB647" s="2" t="s">
        <v>5742</v>
      </c>
      <c r="AE647">
        <v>2015</v>
      </c>
      <c r="AF647">
        <v>2015</v>
      </c>
      <c r="AG647">
        <v>2016</v>
      </c>
      <c r="AH647">
        <v>2017</v>
      </c>
      <c r="AI647">
        <v>2020</v>
      </c>
      <c r="AJ647">
        <v>2021</v>
      </c>
      <c r="AL647" s="3">
        <v>100000000</v>
      </c>
      <c r="AM647" t="s">
        <v>92</v>
      </c>
      <c r="AN647" s="1">
        <v>44509</v>
      </c>
      <c r="AO647" s="3">
        <v>4600000000</v>
      </c>
      <c r="AQ647">
        <v>18959.45</v>
      </c>
      <c r="AR647">
        <v>8564.85</v>
      </c>
      <c r="AS647">
        <v>200200.13</v>
      </c>
      <c r="AT647">
        <v>4789.5</v>
      </c>
      <c r="AU647">
        <v>86225.62</v>
      </c>
      <c r="AV647">
        <v>8382.4500000000007</v>
      </c>
      <c r="AY647">
        <v>21</v>
      </c>
      <c r="AZ647">
        <v>151</v>
      </c>
      <c r="BA647">
        <v>3</v>
      </c>
      <c r="BB647">
        <v>158</v>
      </c>
      <c r="BC647">
        <v>26</v>
      </c>
      <c r="BD647">
        <v>77</v>
      </c>
      <c r="BG647">
        <v>99.8</v>
      </c>
      <c r="BH647">
        <v>95.94</v>
      </c>
      <c r="BI647">
        <v>99.87</v>
      </c>
      <c r="BJ647">
        <v>77.73</v>
      </c>
      <c r="BK647">
        <v>92.14</v>
      </c>
      <c r="BL647">
        <v>69.599999999999994</v>
      </c>
      <c r="BN647" t="s">
        <v>101</v>
      </c>
      <c r="BO647">
        <v>12.23</v>
      </c>
      <c r="BP647" s="3">
        <v>482000000</v>
      </c>
      <c r="BQ647" s="20">
        <v>110</v>
      </c>
      <c r="BR647" s="20">
        <v>525</v>
      </c>
      <c r="BS647" s="20">
        <v>323</v>
      </c>
      <c r="BT647" s="20">
        <v>881</v>
      </c>
      <c r="BU647" s="20">
        <v>665</v>
      </c>
      <c r="BW647" s="20">
        <v>1869</v>
      </c>
      <c r="BX647" s="22">
        <v>327122</v>
      </c>
      <c r="BY647">
        <v>17</v>
      </c>
      <c r="BZ647">
        <v>98.94</v>
      </c>
      <c r="CA647">
        <v>3.75</v>
      </c>
      <c r="CB647">
        <v>2.67</v>
      </c>
      <c r="CC647">
        <v>15.33</v>
      </c>
    </row>
    <row r="648" spans="1:81" ht="34" x14ac:dyDescent="0.2">
      <c r="A648" t="s">
        <v>5743</v>
      </c>
      <c r="B648" t="s">
        <v>5744</v>
      </c>
      <c r="C648" t="s">
        <v>5745</v>
      </c>
      <c r="D648" t="s">
        <v>5746</v>
      </c>
      <c r="E648" s="2" t="s">
        <v>5747</v>
      </c>
      <c r="H648" s="3">
        <v>8500000</v>
      </c>
      <c r="I648" s="3">
        <v>12000000</v>
      </c>
      <c r="J648" s="3">
        <v>60000000</v>
      </c>
      <c r="K648" s="3">
        <v>115000000</v>
      </c>
      <c r="P648" s="3">
        <v>42500000</v>
      </c>
      <c r="Q648" s="3">
        <v>80040000</v>
      </c>
      <c r="R648" s="3">
        <v>600000000</v>
      </c>
      <c r="S648" s="3">
        <v>1000000000</v>
      </c>
      <c r="X648" s="2" t="s">
        <v>5748</v>
      </c>
      <c r="Y648" s="2" t="s">
        <v>5749</v>
      </c>
      <c r="Z648" s="2" t="s">
        <v>5750</v>
      </c>
      <c r="AA648" s="2" t="s">
        <v>5751</v>
      </c>
      <c r="AF648">
        <v>2014</v>
      </c>
      <c r="AG648">
        <v>2016</v>
      </c>
      <c r="AH648">
        <v>2021</v>
      </c>
      <c r="AI648">
        <v>2022</v>
      </c>
      <c r="AL648" s="3">
        <v>115000000</v>
      </c>
      <c r="AM648" t="s">
        <v>91</v>
      </c>
      <c r="AN648" s="1">
        <v>44641</v>
      </c>
      <c r="AO648" s="3">
        <v>1000000000</v>
      </c>
      <c r="AR648">
        <v>37.43</v>
      </c>
      <c r="AS648">
        <v>2417.5700000000002</v>
      </c>
      <c r="AT648">
        <v>106853.82</v>
      </c>
      <c r="AU648">
        <v>213836.86</v>
      </c>
      <c r="AZ648">
        <v>657</v>
      </c>
      <c r="BA648">
        <v>252</v>
      </c>
      <c r="BB648">
        <v>237</v>
      </c>
      <c r="BC648">
        <v>37</v>
      </c>
      <c r="BH648">
        <v>76.22</v>
      </c>
      <c r="BI648">
        <v>83.36</v>
      </c>
      <c r="BJ648">
        <v>80.08</v>
      </c>
      <c r="BK648">
        <v>89.6</v>
      </c>
      <c r="BN648" t="s">
        <v>101</v>
      </c>
      <c r="BO648">
        <v>10.49</v>
      </c>
      <c r="BP648" s="3">
        <v>195500000</v>
      </c>
      <c r="BR648" s="20">
        <v>547</v>
      </c>
      <c r="BS648" s="20">
        <v>1986</v>
      </c>
      <c r="BT648" s="20">
        <v>272</v>
      </c>
      <c r="BW648" s="20">
        <v>2258</v>
      </c>
      <c r="BX648" s="22">
        <v>323145.68</v>
      </c>
      <c r="BY648">
        <v>18</v>
      </c>
      <c r="BZ648">
        <v>98.87</v>
      </c>
      <c r="CC648">
        <v>12.49</v>
      </c>
    </row>
    <row r="649" spans="1:81" ht="34" x14ac:dyDescent="0.2">
      <c r="A649" t="s">
        <v>5752</v>
      </c>
      <c r="B649" t="s">
        <v>5753</v>
      </c>
      <c r="C649" t="s">
        <v>5754</v>
      </c>
      <c r="D649" t="s">
        <v>5755</v>
      </c>
      <c r="E649" s="2" t="s">
        <v>5756</v>
      </c>
      <c r="H649" s="3">
        <v>4700000</v>
      </c>
      <c r="I649" s="3">
        <v>12250000</v>
      </c>
      <c r="J649" s="3">
        <v>44000000</v>
      </c>
      <c r="K649" s="3">
        <v>85000000</v>
      </c>
      <c r="P649" s="3">
        <v>23500000</v>
      </c>
      <c r="Q649" s="3">
        <v>81707500</v>
      </c>
      <c r="R649" s="3">
        <v>220000000</v>
      </c>
      <c r="S649" s="3">
        <v>1275000000</v>
      </c>
      <c r="X649" s="2" t="s">
        <v>3979</v>
      </c>
      <c r="Y649" s="2" t="s">
        <v>5757</v>
      </c>
      <c r="Z649" s="2" t="s">
        <v>5758</v>
      </c>
      <c r="AA649" s="2" t="s">
        <v>5759</v>
      </c>
      <c r="AF649">
        <v>2014</v>
      </c>
      <c r="AG649">
        <v>2016</v>
      </c>
      <c r="AH649">
        <v>2020</v>
      </c>
      <c r="AI649">
        <v>2022</v>
      </c>
      <c r="AL649" s="3">
        <v>25000000</v>
      </c>
      <c r="AM649" t="s">
        <v>91</v>
      </c>
      <c r="AN649" s="1">
        <v>44929</v>
      </c>
      <c r="AO649" s="3">
        <v>1275000000</v>
      </c>
      <c r="AR649">
        <v>0.3</v>
      </c>
      <c r="AS649">
        <v>73.27</v>
      </c>
      <c r="AT649">
        <v>31948.720000000001</v>
      </c>
      <c r="AU649">
        <v>288253.69</v>
      </c>
      <c r="AZ649">
        <v>892</v>
      </c>
      <c r="BA649">
        <v>420</v>
      </c>
      <c r="BB649">
        <v>123</v>
      </c>
      <c r="BC649">
        <v>29</v>
      </c>
      <c r="BH649">
        <v>67.709999999999994</v>
      </c>
      <c r="BI649">
        <v>72.209999999999994</v>
      </c>
      <c r="BJ649">
        <v>83.01</v>
      </c>
      <c r="BK649">
        <v>91.91</v>
      </c>
      <c r="BO649">
        <v>13.11</v>
      </c>
      <c r="BP649" s="3">
        <v>170950000</v>
      </c>
      <c r="BR649" s="20">
        <v>809</v>
      </c>
      <c r="BS649" s="20">
        <v>1385</v>
      </c>
      <c r="BT649" s="20">
        <v>743</v>
      </c>
      <c r="BW649" s="20">
        <v>2366</v>
      </c>
      <c r="BX649" s="22">
        <v>320275.98</v>
      </c>
      <c r="BY649">
        <v>19</v>
      </c>
      <c r="BZ649">
        <v>98.81</v>
      </c>
      <c r="CA649">
        <v>2.69</v>
      </c>
      <c r="CC649">
        <v>15.6</v>
      </c>
    </row>
    <row r="650" spans="1:81" ht="204" x14ac:dyDescent="0.2">
      <c r="A650" t="s">
        <v>5760</v>
      </c>
      <c r="B650" t="s">
        <v>5761</v>
      </c>
      <c r="C650" t="s">
        <v>5762</v>
      </c>
      <c r="D650" t="s">
        <v>5763</v>
      </c>
      <c r="E650" s="2" t="s">
        <v>5764</v>
      </c>
      <c r="H650" s="3">
        <v>6900000</v>
      </c>
      <c r="I650" s="3">
        <v>65000000</v>
      </c>
      <c r="J650" s="3">
        <v>110000000</v>
      </c>
      <c r="K650" s="3">
        <v>1000000000</v>
      </c>
      <c r="L650" s="3">
        <v>935000000</v>
      </c>
      <c r="P650" s="3">
        <v>34500000</v>
      </c>
      <c r="Q650" s="3">
        <v>300000000</v>
      </c>
      <c r="R650" s="3">
        <v>910000000</v>
      </c>
      <c r="S650" s="3">
        <v>3200000000</v>
      </c>
      <c r="T650" s="3">
        <v>8000000000</v>
      </c>
      <c r="W650" s="2" t="s">
        <v>5765</v>
      </c>
      <c r="X650" s="2" t="s">
        <v>5766</v>
      </c>
      <c r="Y650" s="2" t="s">
        <v>5767</v>
      </c>
      <c r="Z650" s="2" t="s">
        <v>5768</v>
      </c>
      <c r="AA650" s="2" t="s">
        <v>5769</v>
      </c>
      <c r="AB650" s="2" t="s">
        <v>5770</v>
      </c>
      <c r="AE650">
        <v>2014</v>
      </c>
      <c r="AF650">
        <v>2014</v>
      </c>
      <c r="AG650">
        <v>2016</v>
      </c>
      <c r="AH650">
        <v>2017</v>
      </c>
      <c r="AI650">
        <v>2019</v>
      </c>
      <c r="AJ650">
        <v>2022</v>
      </c>
      <c r="AM650" t="s">
        <v>114</v>
      </c>
      <c r="AN650" s="1">
        <v>44599</v>
      </c>
      <c r="AO650" s="3">
        <v>8000000000</v>
      </c>
      <c r="AQ650">
        <v>994.53</v>
      </c>
      <c r="AR650">
        <v>24358.15</v>
      </c>
      <c r="AS650">
        <v>98111.54</v>
      </c>
      <c r="AT650">
        <v>40106.99</v>
      </c>
      <c r="AU650">
        <v>136228.81</v>
      </c>
      <c r="AV650">
        <v>14879.91</v>
      </c>
      <c r="AY650">
        <v>241</v>
      </c>
      <c r="AZ650">
        <v>7</v>
      </c>
      <c r="BA650">
        <v>35</v>
      </c>
      <c r="BB650">
        <v>32</v>
      </c>
      <c r="BC650">
        <v>7</v>
      </c>
      <c r="BD650">
        <v>12</v>
      </c>
      <c r="BG650">
        <v>97.19</v>
      </c>
      <c r="BH650">
        <v>99.78</v>
      </c>
      <c r="BI650">
        <v>97.75</v>
      </c>
      <c r="BJ650">
        <v>95.6</v>
      </c>
      <c r="BK650">
        <v>98.25</v>
      </c>
      <c r="BL650">
        <v>90.09</v>
      </c>
      <c r="BN650" t="s">
        <v>101</v>
      </c>
      <c r="BO650">
        <v>21.28</v>
      </c>
      <c r="BP650" s="3">
        <v>2699000000</v>
      </c>
      <c r="BQ650" s="20">
        <v>32</v>
      </c>
      <c r="BR650" s="20">
        <v>909</v>
      </c>
      <c r="BS650" s="20">
        <v>360</v>
      </c>
      <c r="BT650" s="20">
        <v>518</v>
      </c>
      <c r="BU650" s="20">
        <v>1082</v>
      </c>
      <c r="BW650" s="20">
        <v>1960</v>
      </c>
      <c r="BX650" s="22">
        <v>314679.93</v>
      </c>
      <c r="BY650">
        <v>20</v>
      </c>
      <c r="BZ650">
        <v>98.74</v>
      </c>
      <c r="CA650">
        <v>10.67</v>
      </c>
      <c r="CB650">
        <v>10.67</v>
      </c>
      <c r="CC650">
        <v>26.67</v>
      </c>
    </row>
    <row r="651" spans="1:81" ht="68" x14ac:dyDescent="0.2">
      <c r="A651" t="s">
        <v>5771</v>
      </c>
      <c r="B651" t="s">
        <v>5772</v>
      </c>
      <c r="C651" t="s">
        <v>5773</v>
      </c>
      <c r="D651" t="s">
        <v>5774</v>
      </c>
      <c r="E651" s="2" t="s">
        <v>5775</v>
      </c>
      <c r="H651" s="3">
        <v>8000000</v>
      </c>
      <c r="I651" s="3">
        <v>24000000</v>
      </c>
      <c r="J651" s="3">
        <v>40000000</v>
      </c>
      <c r="K651" s="3">
        <v>30000000</v>
      </c>
      <c r="L651" s="3">
        <v>75000000</v>
      </c>
      <c r="P651" s="3">
        <v>40000000</v>
      </c>
      <c r="Q651" s="3">
        <v>160080000</v>
      </c>
      <c r="R651" s="3">
        <v>170000000</v>
      </c>
      <c r="S651" s="3">
        <v>450000000</v>
      </c>
      <c r="T651" s="3">
        <v>1500000000</v>
      </c>
      <c r="W651" s="2" t="s">
        <v>5776</v>
      </c>
      <c r="X651" s="2" t="s">
        <v>5777</v>
      </c>
      <c r="Y651" s="2" t="s">
        <v>5778</v>
      </c>
      <c r="Z651" s="2" t="s">
        <v>5779</v>
      </c>
      <c r="AA651" s="2" t="s">
        <v>5780</v>
      </c>
      <c r="AB651" s="2" t="s">
        <v>5781</v>
      </c>
      <c r="AE651">
        <v>2013</v>
      </c>
      <c r="AF651">
        <v>2014</v>
      </c>
      <c r="AG651">
        <v>2016</v>
      </c>
      <c r="AH651">
        <v>2018</v>
      </c>
      <c r="AI651">
        <v>2020</v>
      </c>
      <c r="AJ651">
        <v>2021</v>
      </c>
      <c r="AM651" t="s">
        <v>114</v>
      </c>
      <c r="AN651" s="1">
        <v>44389</v>
      </c>
      <c r="AQ651">
        <v>0</v>
      </c>
      <c r="AR651">
        <v>0.3</v>
      </c>
      <c r="AS651">
        <v>175894.82</v>
      </c>
      <c r="AT651">
        <v>128418.92</v>
      </c>
      <c r="AU651">
        <v>0</v>
      </c>
      <c r="AV651">
        <v>0</v>
      </c>
      <c r="AY651">
        <v>2604</v>
      </c>
      <c r="AZ651">
        <v>892</v>
      </c>
      <c r="BA651">
        <v>11</v>
      </c>
      <c r="BB651">
        <v>19</v>
      </c>
      <c r="BC651">
        <v>207</v>
      </c>
      <c r="BD651">
        <v>199</v>
      </c>
      <c r="BG651">
        <v>63.89</v>
      </c>
      <c r="BH651">
        <v>67.709999999999994</v>
      </c>
      <c r="BI651">
        <v>99.34</v>
      </c>
      <c r="BJ651">
        <v>97.89</v>
      </c>
      <c r="BK651">
        <v>35.22</v>
      </c>
      <c r="BL651">
        <v>20.8</v>
      </c>
      <c r="BP651" s="3">
        <v>287169643</v>
      </c>
      <c r="BQ651" s="20">
        <v>658</v>
      </c>
      <c r="BR651" s="20">
        <v>633</v>
      </c>
      <c r="BS651" s="20">
        <v>571</v>
      </c>
      <c r="BT651" s="20">
        <v>703</v>
      </c>
      <c r="BU651" s="20">
        <v>416</v>
      </c>
      <c r="BW651" s="20">
        <v>1813</v>
      </c>
      <c r="BX651" s="22">
        <v>304314.03999999998</v>
      </c>
      <c r="BY651">
        <v>21</v>
      </c>
      <c r="BZ651">
        <v>98.67</v>
      </c>
      <c r="CA651">
        <v>9.3699999999999992</v>
      </c>
      <c r="CB651">
        <v>1.06</v>
      </c>
      <c r="CC651">
        <v>0</v>
      </c>
    </row>
    <row r="652" spans="1:81" ht="102" x14ac:dyDescent="0.2">
      <c r="A652" t="s">
        <v>5782</v>
      </c>
      <c r="B652" t="s">
        <v>5783</v>
      </c>
      <c r="C652" t="s">
        <v>5784</v>
      </c>
      <c r="D652" t="s">
        <v>5785</v>
      </c>
      <c r="E652" s="2" t="s">
        <v>5786</v>
      </c>
      <c r="G652" s="3">
        <v>2200000</v>
      </c>
      <c r="H652" s="3">
        <v>12500000</v>
      </c>
      <c r="I652" s="3">
        <v>20000000</v>
      </c>
      <c r="J652" s="3">
        <v>27500000</v>
      </c>
      <c r="K652" s="3">
        <v>50000000</v>
      </c>
      <c r="L652" s="3">
        <v>180000000</v>
      </c>
      <c r="O652" s="3">
        <v>22000000</v>
      </c>
      <c r="P652" s="3">
        <v>62500000</v>
      </c>
      <c r="Q652" s="3">
        <v>133400000</v>
      </c>
      <c r="R652" s="3">
        <v>275000000</v>
      </c>
      <c r="S652" s="3">
        <v>750000000</v>
      </c>
      <c r="T652" s="3">
        <v>900000000</v>
      </c>
      <c r="W652" s="2" t="s">
        <v>5787</v>
      </c>
      <c r="X652" s="2" t="s">
        <v>5788</v>
      </c>
      <c r="Y652" s="2" t="s">
        <v>5789</v>
      </c>
      <c r="Z652" s="2" t="s">
        <v>5790</v>
      </c>
      <c r="AA652" s="2" t="s">
        <v>5791</v>
      </c>
      <c r="AB652" s="2" t="s">
        <v>5792</v>
      </c>
      <c r="AE652">
        <v>2014</v>
      </c>
      <c r="AF652">
        <v>2015</v>
      </c>
      <c r="AG652">
        <v>2016</v>
      </c>
      <c r="AH652">
        <v>2017</v>
      </c>
      <c r="AI652">
        <v>2019</v>
      </c>
      <c r="AJ652">
        <v>2021</v>
      </c>
      <c r="AL652" s="3">
        <v>180000000</v>
      </c>
      <c r="AM652" t="s">
        <v>92</v>
      </c>
      <c r="AN652" s="1">
        <v>44273</v>
      </c>
      <c r="AO652" s="3">
        <v>900000000</v>
      </c>
      <c r="AQ652">
        <v>37.99</v>
      </c>
      <c r="AR652">
        <v>29034.37</v>
      </c>
      <c r="AS652">
        <v>184257.51</v>
      </c>
      <c r="AT652">
        <v>71092.399999999994</v>
      </c>
      <c r="AU652">
        <v>2180.89</v>
      </c>
      <c r="AV652">
        <v>11281.59</v>
      </c>
      <c r="AY652">
        <v>1836</v>
      </c>
      <c r="AZ652">
        <v>24</v>
      </c>
      <c r="BA652">
        <v>5</v>
      </c>
      <c r="BB652">
        <v>11</v>
      </c>
      <c r="BC652">
        <v>145</v>
      </c>
      <c r="BD652">
        <v>65</v>
      </c>
      <c r="BG652">
        <v>78.540000000000006</v>
      </c>
      <c r="BH652">
        <v>99.38</v>
      </c>
      <c r="BI652">
        <v>99.73</v>
      </c>
      <c r="BJ652">
        <v>98.58</v>
      </c>
      <c r="BK652">
        <v>58.02</v>
      </c>
      <c r="BL652">
        <v>74.400000000000006</v>
      </c>
      <c r="BO652">
        <v>5.38</v>
      </c>
      <c r="BP652" s="3">
        <v>292200000</v>
      </c>
      <c r="BQ652" s="20">
        <v>464</v>
      </c>
      <c r="BR652" s="20">
        <v>440</v>
      </c>
      <c r="BS652" s="20">
        <v>476</v>
      </c>
      <c r="BT652" s="20">
        <v>609</v>
      </c>
      <c r="BU652" s="20">
        <v>644</v>
      </c>
      <c r="BW652" s="20">
        <v>1729</v>
      </c>
      <c r="BX652" s="22">
        <v>297884.75</v>
      </c>
      <c r="BY652">
        <v>22</v>
      </c>
      <c r="BZ652">
        <v>98.61</v>
      </c>
      <c r="CA652">
        <v>6.75</v>
      </c>
      <c r="CB652">
        <v>5.62</v>
      </c>
      <c r="CC652">
        <v>6.75</v>
      </c>
    </row>
    <row r="653" spans="1:81" ht="102" x14ac:dyDescent="0.2">
      <c r="A653" t="s">
        <v>5793</v>
      </c>
      <c r="B653" t="s">
        <v>5794</v>
      </c>
      <c r="C653" t="s">
        <v>5795</v>
      </c>
      <c r="D653" t="s">
        <v>5796</v>
      </c>
      <c r="E653" s="2" t="s">
        <v>5797</v>
      </c>
      <c r="G653" s="3">
        <v>1250000</v>
      </c>
      <c r="H653" s="3">
        <v>5750564</v>
      </c>
      <c r="I653" s="3">
        <v>33000000</v>
      </c>
      <c r="J653" s="3">
        <v>70000000</v>
      </c>
      <c r="K653" s="3">
        <v>250000000</v>
      </c>
      <c r="L653" s="3">
        <v>250000000</v>
      </c>
      <c r="O653" s="3">
        <v>12500000</v>
      </c>
      <c r="P653" s="3">
        <v>28752820</v>
      </c>
      <c r="Q653" s="3">
        <v>220110000</v>
      </c>
      <c r="R653" s="3">
        <v>700000000</v>
      </c>
      <c r="S653" s="3">
        <v>1000000000</v>
      </c>
      <c r="T653" s="3">
        <v>2000000000</v>
      </c>
      <c r="W653" s="2" t="s">
        <v>5798</v>
      </c>
      <c r="X653" s="2" t="s">
        <v>5799</v>
      </c>
      <c r="Y653" s="2" t="s">
        <v>5800</v>
      </c>
      <c r="Z653" s="2" t="s">
        <v>5801</v>
      </c>
      <c r="AA653" s="2" t="s">
        <v>5802</v>
      </c>
      <c r="AB653" s="2" t="s">
        <v>5803</v>
      </c>
      <c r="AE653">
        <v>2013</v>
      </c>
      <c r="AF653">
        <v>2014</v>
      </c>
      <c r="AG653">
        <v>2016</v>
      </c>
      <c r="AH653">
        <v>2018</v>
      </c>
      <c r="AI653">
        <v>2020</v>
      </c>
      <c r="AJ653">
        <v>2021</v>
      </c>
      <c r="AM653" t="s">
        <v>114</v>
      </c>
      <c r="AN653" s="1">
        <v>44426</v>
      </c>
      <c r="AO653" s="3">
        <v>2000000000</v>
      </c>
      <c r="AQ653">
        <v>0</v>
      </c>
      <c r="AR653">
        <v>1596.54</v>
      </c>
      <c r="AS653">
        <v>139382.48000000001</v>
      </c>
      <c r="AT653">
        <v>81228.17</v>
      </c>
      <c r="AU653">
        <v>42544.38</v>
      </c>
      <c r="AV653">
        <v>10175.9</v>
      </c>
      <c r="AY653">
        <v>2604</v>
      </c>
      <c r="AZ653">
        <v>353</v>
      </c>
      <c r="BA653">
        <v>22</v>
      </c>
      <c r="BB653">
        <v>31</v>
      </c>
      <c r="BC653">
        <v>38</v>
      </c>
      <c r="BD653">
        <v>68</v>
      </c>
      <c r="BG653">
        <v>63.89</v>
      </c>
      <c r="BH653">
        <v>87.24</v>
      </c>
      <c r="BI653">
        <v>98.61</v>
      </c>
      <c r="BJ653">
        <v>96.48</v>
      </c>
      <c r="BK653">
        <v>88.36</v>
      </c>
      <c r="BL653">
        <v>73.2</v>
      </c>
      <c r="BN653" t="s">
        <v>101</v>
      </c>
      <c r="BO653">
        <v>7.25</v>
      </c>
      <c r="BP653" s="3">
        <v>719060564</v>
      </c>
      <c r="BQ653" s="20">
        <v>176</v>
      </c>
      <c r="BR653" s="20">
        <v>902</v>
      </c>
      <c r="BS653" s="20">
        <v>595</v>
      </c>
      <c r="BT653" s="20">
        <v>665</v>
      </c>
      <c r="BU653" s="20">
        <v>449</v>
      </c>
      <c r="BW653" s="20">
        <v>1709</v>
      </c>
      <c r="BX653" s="22">
        <v>274927.46999999997</v>
      </c>
      <c r="BY653">
        <v>23</v>
      </c>
      <c r="BZ653">
        <v>98.54</v>
      </c>
      <c r="CA653">
        <v>9.09</v>
      </c>
      <c r="CB653">
        <v>3.18</v>
      </c>
      <c r="CC653">
        <v>9.09</v>
      </c>
    </row>
    <row r="654" spans="1:81" ht="68" x14ac:dyDescent="0.2">
      <c r="A654" t="s">
        <v>5804</v>
      </c>
      <c r="B654" t="s">
        <v>5805</v>
      </c>
      <c r="C654" t="s">
        <v>5806</v>
      </c>
      <c r="D654" t="s">
        <v>5807</v>
      </c>
      <c r="E654" s="2" t="s">
        <v>5808</v>
      </c>
      <c r="H654" s="3">
        <v>25000000</v>
      </c>
      <c r="I654" s="3">
        <v>15000000</v>
      </c>
      <c r="J654" s="3">
        <v>40000000</v>
      </c>
      <c r="K654" s="3">
        <v>50000000</v>
      </c>
      <c r="L654" s="3">
        <v>100000000</v>
      </c>
      <c r="M654" s="3">
        <v>700000000</v>
      </c>
      <c r="P654" s="3">
        <v>125000000</v>
      </c>
      <c r="Q654" s="3">
        <v>100050000</v>
      </c>
      <c r="R654" s="3">
        <v>530000000</v>
      </c>
      <c r="S654" s="3">
        <v>1450000000</v>
      </c>
      <c r="T654" s="3">
        <v>3600000000</v>
      </c>
      <c r="U654" s="3">
        <v>5400000000</v>
      </c>
      <c r="X654" s="2" t="s">
        <v>1537</v>
      </c>
      <c r="Y654" s="2" t="s">
        <v>1537</v>
      </c>
      <c r="Z654" s="2" t="s">
        <v>5809</v>
      </c>
      <c r="AA654" s="2" t="s">
        <v>5809</v>
      </c>
      <c r="AB654" s="2" t="s">
        <v>5810</v>
      </c>
      <c r="AC654" s="2" t="s">
        <v>5811</v>
      </c>
      <c r="AF654">
        <v>2015</v>
      </c>
      <c r="AG654">
        <v>2016</v>
      </c>
      <c r="AH654">
        <v>2017</v>
      </c>
      <c r="AI654">
        <v>2018</v>
      </c>
      <c r="AJ654">
        <v>2018</v>
      </c>
      <c r="AK654">
        <v>2020</v>
      </c>
      <c r="AL654" s="3">
        <v>700000000</v>
      </c>
      <c r="AM654" t="s">
        <v>107</v>
      </c>
      <c r="AN654" s="1">
        <v>43971</v>
      </c>
      <c r="AO654" s="3">
        <v>10357650000</v>
      </c>
      <c r="AR654">
        <v>22923.08</v>
      </c>
      <c r="AS654">
        <v>137249.34</v>
      </c>
      <c r="AT654">
        <v>58862.78</v>
      </c>
      <c r="AU654">
        <v>33478.959999999999</v>
      </c>
      <c r="AV654">
        <v>12404.82</v>
      </c>
      <c r="AW654">
        <v>6768.97</v>
      </c>
      <c r="AZ654">
        <v>47</v>
      </c>
      <c r="BA654">
        <v>23</v>
      </c>
      <c r="BB654">
        <v>21</v>
      </c>
      <c r="BC654">
        <v>36</v>
      </c>
      <c r="BD654">
        <v>13</v>
      </c>
      <c r="BE654">
        <v>2</v>
      </c>
      <c r="BH654">
        <v>98.75</v>
      </c>
      <c r="BI654">
        <v>98.54</v>
      </c>
      <c r="BJ654">
        <v>97.16</v>
      </c>
      <c r="BK654">
        <v>89.94</v>
      </c>
      <c r="BL654">
        <v>91.43</v>
      </c>
      <c r="BM654">
        <v>98.44</v>
      </c>
      <c r="BN654" t="s">
        <v>133</v>
      </c>
      <c r="BO654">
        <v>79.86</v>
      </c>
      <c r="BP654" s="3">
        <v>930000000</v>
      </c>
      <c r="BR654" s="20">
        <v>562</v>
      </c>
      <c r="BS654" s="20">
        <v>202</v>
      </c>
      <c r="BT654" s="20">
        <v>274</v>
      </c>
      <c r="BU654" s="20">
        <v>281</v>
      </c>
      <c r="BV654" s="20">
        <v>509</v>
      </c>
      <c r="BW654" s="20">
        <v>1266</v>
      </c>
      <c r="BX654" s="22">
        <v>271687.95</v>
      </c>
      <c r="BY654">
        <v>24</v>
      </c>
      <c r="BZ654">
        <v>98.47</v>
      </c>
      <c r="CA654">
        <v>53.97</v>
      </c>
      <c r="CB654">
        <v>35.979999999999997</v>
      </c>
      <c r="CC654">
        <v>103.52</v>
      </c>
    </row>
    <row r="655" spans="1:81" ht="119" x14ac:dyDescent="0.2">
      <c r="A655" t="s">
        <v>5812</v>
      </c>
      <c r="B655" t="s">
        <v>5813</v>
      </c>
      <c r="C655" t="s">
        <v>5814</v>
      </c>
      <c r="D655" t="s">
        <v>5815</v>
      </c>
      <c r="E655" s="2" t="s">
        <v>5816</v>
      </c>
      <c r="H655" s="3">
        <v>7000000</v>
      </c>
      <c r="I655" s="3">
        <v>20000000</v>
      </c>
      <c r="J655" s="3">
        <v>35000000</v>
      </c>
      <c r="K655" s="3">
        <v>50000000</v>
      </c>
      <c r="L655" s="3">
        <v>240000000</v>
      </c>
      <c r="P655" s="3">
        <v>35000000</v>
      </c>
      <c r="Q655" s="3">
        <v>133400000</v>
      </c>
      <c r="R655" s="3">
        <v>350000000</v>
      </c>
      <c r="S655" s="3">
        <v>750000000</v>
      </c>
      <c r="T655" s="3">
        <v>1940000000</v>
      </c>
      <c r="X655" s="2" t="s">
        <v>5817</v>
      </c>
      <c r="Y655" s="2" t="s">
        <v>5818</v>
      </c>
      <c r="Z655" s="2" t="s">
        <v>5819</v>
      </c>
      <c r="AA655" s="2" t="s">
        <v>5820</v>
      </c>
      <c r="AB655" s="2" t="s">
        <v>5821</v>
      </c>
      <c r="AF655">
        <v>2016</v>
      </c>
      <c r="AG655">
        <v>2016</v>
      </c>
      <c r="AH655">
        <v>2017</v>
      </c>
      <c r="AI655">
        <v>2020</v>
      </c>
      <c r="AJ655">
        <v>2022</v>
      </c>
      <c r="AL655" s="3">
        <v>240000000</v>
      </c>
      <c r="AM655" t="s">
        <v>92</v>
      </c>
      <c r="AN655" s="1">
        <v>44630</v>
      </c>
      <c r="AO655" s="3">
        <v>1940000000</v>
      </c>
      <c r="AR655">
        <v>65184.72</v>
      </c>
      <c r="AS655">
        <v>85197.01</v>
      </c>
      <c r="AT655">
        <v>66284.55</v>
      </c>
      <c r="AU655">
        <v>25272.76</v>
      </c>
      <c r="AV655">
        <v>15255.98</v>
      </c>
      <c r="AZ655">
        <v>5</v>
      </c>
      <c r="BA655">
        <v>40</v>
      </c>
      <c r="BB655">
        <v>15</v>
      </c>
      <c r="BC655">
        <v>59</v>
      </c>
      <c r="BD655">
        <v>9</v>
      </c>
      <c r="BH655">
        <v>99.9</v>
      </c>
      <c r="BI655">
        <v>97.41</v>
      </c>
      <c r="BJ655">
        <v>98.01</v>
      </c>
      <c r="BK655">
        <v>81.760000000000005</v>
      </c>
      <c r="BL655">
        <v>92.79</v>
      </c>
      <c r="BN655" t="s">
        <v>101</v>
      </c>
      <c r="BO655">
        <v>11.61</v>
      </c>
      <c r="BP655" s="3">
        <v>365250000</v>
      </c>
      <c r="BR655" s="20">
        <v>256</v>
      </c>
      <c r="BS655" s="20">
        <v>324</v>
      </c>
      <c r="BT655" s="20">
        <v>826</v>
      </c>
      <c r="BU655" s="20">
        <v>792</v>
      </c>
      <c r="BW655" s="20">
        <v>1942</v>
      </c>
      <c r="BX655" s="22">
        <v>257195.02</v>
      </c>
      <c r="BY655">
        <v>25</v>
      </c>
      <c r="BZ655">
        <v>98.41</v>
      </c>
      <c r="CA655">
        <v>5.62</v>
      </c>
      <c r="CB655">
        <v>2.62</v>
      </c>
      <c r="CC655">
        <v>14.54</v>
      </c>
    </row>
    <row r="656" spans="1:81" ht="68" x14ac:dyDescent="0.2">
      <c r="A656" t="s">
        <v>5822</v>
      </c>
      <c r="B656" t="s">
        <v>5823</v>
      </c>
      <c r="C656" t="s">
        <v>5824</v>
      </c>
      <c r="D656" t="s">
        <v>5825</v>
      </c>
      <c r="E656" s="2" t="s">
        <v>5826</v>
      </c>
      <c r="G656" s="3">
        <v>1950000</v>
      </c>
      <c r="H656" s="3">
        <v>10800000</v>
      </c>
      <c r="I656" s="3">
        <v>27000000</v>
      </c>
      <c r="J656" s="3">
        <v>38000000</v>
      </c>
      <c r="K656" s="3">
        <v>50000000</v>
      </c>
      <c r="L656" s="3">
        <v>101000000</v>
      </c>
      <c r="O656" s="3">
        <v>19500000</v>
      </c>
      <c r="P656" s="3">
        <v>54000000</v>
      </c>
      <c r="Q656" s="3">
        <v>180090000</v>
      </c>
      <c r="R656" s="3">
        <v>380000000</v>
      </c>
      <c r="S656" s="3">
        <v>750000000</v>
      </c>
      <c r="T656" s="3">
        <v>1000000000</v>
      </c>
      <c r="W656" s="2" t="s">
        <v>5827</v>
      </c>
      <c r="X656" s="2" t="s">
        <v>5828</v>
      </c>
      <c r="Y656" s="2" t="s">
        <v>5829</v>
      </c>
      <c r="Z656" s="2" t="s">
        <v>5830</v>
      </c>
      <c r="AA656" s="2" t="s">
        <v>5831</v>
      </c>
      <c r="AB656" s="2" t="s">
        <v>5832</v>
      </c>
      <c r="AE656">
        <v>2013</v>
      </c>
      <c r="AF656">
        <v>2015</v>
      </c>
      <c r="AG656">
        <v>2016</v>
      </c>
      <c r="AH656">
        <v>2018</v>
      </c>
      <c r="AI656">
        <v>2020</v>
      </c>
      <c r="AJ656">
        <v>2021</v>
      </c>
      <c r="AL656" s="3">
        <v>101000000</v>
      </c>
      <c r="AM656" t="s">
        <v>92</v>
      </c>
      <c r="AN656" s="1">
        <v>44389</v>
      </c>
      <c r="AO656" s="3">
        <v>1000000000</v>
      </c>
      <c r="AQ656">
        <v>67.489999999999995</v>
      </c>
      <c r="AR656">
        <v>29644.29</v>
      </c>
      <c r="AS656">
        <v>160005.89000000001</v>
      </c>
      <c r="AT656">
        <v>36692.129999999997</v>
      </c>
      <c r="AU656">
        <v>0</v>
      </c>
      <c r="AV656">
        <v>29190.13</v>
      </c>
      <c r="AY656">
        <v>1054</v>
      </c>
      <c r="AZ656">
        <v>22</v>
      </c>
      <c r="BA656">
        <v>18</v>
      </c>
      <c r="BB656">
        <v>73</v>
      </c>
      <c r="BC656">
        <v>207</v>
      </c>
      <c r="BD656">
        <v>19</v>
      </c>
      <c r="BG656">
        <v>85.39</v>
      </c>
      <c r="BH656">
        <v>99.43</v>
      </c>
      <c r="BI656">
        <v>98.87</v>
      </c>
      <c r="BJ656">
        <v>91.56</v>
      </c>
      <c r="BK656">
        <v>35.22</v>
      </c>
      <c r="BL656">
        <v>92.8</v>
      </c>
      <c r="BN656" t="s">
        <v>101</v>
      </c>
      <c r="BO656">
        <v>4.43</v>
      </c>
      <c r="BP656" s="3">
        <v>228825000</v>
      </c>
      <c r="BQ656" s="20">
        <v>749</v>
      </c>
      <c r="BR656" s="20">
        <v>268</v>
      </c>
      <c r="BS656" s="20">
        <v>692</v>
      </c>
      <c r="BT656" s="20">
        <v>743</v>
      </c>
      <c r="BU656" s="20">
        <v>467</v>
      </c>
      <c r="BW656" s="20">
        <v>1902</v>
      </c>
      <c r="BX656" s="22">
        <v>255599.93</v>
      </c>
      <c r="BY656">
        <v>26</v>
      </c>
      <c r="BZ656">
        <v>98.34</v>
      </c>
      <c r="CA656">
        <v>4.16</v>
      </c>
      <c r="CB656">
        <v>2.11</v>
      </c>
      <c r="CC656">
        <v>5.55</v>
      </c>
    </row>
    <row r="657" spans="1:81" ht="34" x14ac:dyDescent="0.2">
      <c r="A657" t="s">
        <v>5833</v>
      </c>
      <c r="B657" t="s">
        <v>5834</v>
      </c>
      <c r="C657" t="s">
        <v>5835</v>
      </c>
      <c r="D657" t="s">
        <v>5836</v>
      </c>
      <c r="E657" s="2" t="s">
        <v>5837</v>
      </c>
      <c r="H657" s="3">
        <v>6000000</v>
      </c>
      <c r="I657" s="3">
        <v>15000000</v>
      </c>
      <c r="J657" s="3">
        <v>50000000</v>
      </c>
      <c r="K657" s="3">
        <v>160000000</v>
      </c>
      <c r="P657" s="3">
        <v>30000000</v>
      </c>
      <c r="Q657" s="3">
        <v>100050000</v>
      </c>
      <c r="R657" s="3">
        <v>500000000</v>
      </c>
      <c r="S657" s="3">
        <v>1000000000</v>
      </c>
      <c r="X657" s="2" t="s">
        <v>444</v>
      </c>
      <c r="Y657" s="2" t="s">
        <v>5838</v>
      </c>
      <c r="Z657" s="2" t="s">
        <v>5839</v>
      </c>
      <c r="AA657" s="2" t="s">
        <v>5840</v>
      </c>
      <c r="AF657">
        <v>2015</v>
      </c>
      <c r="AG657">
        <v>2016</v>
      </c>
      <c r="AH657">
        <v>2019</v>
      </c>
      <c r="AI657">
        <v>2020</v>
      </c>
      <c r="AL657" s="3">
        <v>80000000</v>
      </c>
      <c r="AM657" t="s">
        <v>91</v>
      </c>
      <c r="AN657" s="1">
        <v>44354</v>
      </c>
      <c r="AO657" s="3">
        <v>1500000000</v>
      </c>
      <c r="AR657">
        <v>11487.2</v>
      </c>
      <c r="AS657">
        <v>18406.23</v>
      </c>
      <c r="AT657">
        <v>106760.06</v>
      </c>
      <c r="AU657">
        <v>106641.4</v>
      </c>
      <c r="AZ657">
        <v>112</v>
      </c>
      <c r="BA657">
        <v>113</v>
      </c>
      <c r="BB657">
        <v>20</v>
      </c>
      <c r="BC657">
        <v>23</v>
      </c>
      <c r="BH657">
        <v>96.99</v>
      </c>
      <c r="BI657">
        <v>92.57</v>
      </c>
      <c r="BJ657">
        <v>97.63</v>
      </c>
      <c r="BK657">
        <v>93.08</v>
      </c>
      <c r="BN657" t="s">
        <v>101</v>
      </c>
      <c r="BO657">
        <v>12.59</v>
      </c>
      <c r="BP657" s="3">
        <v>331000000</v>
      </c>
      <c r="BR657" s="20">
        <v>381</v>
      </c>
      <c r="BS657" s="20">
        <v>993</v>
      </c>
      <c r="BT657" s="20">
        <v>594</v>
      </c>
      <c r="BW657" s="20">
        <v>1761</v>
      </c>
      <c r="BX657" s="22">
        <v>243294.89</v>
      </c>
      <c r="BY657">
        <v>27</v>
      </c>
      <c r="BZ657">
        <v>98.28</v>
      </c>
      <c r="CA657">
        <v>10</v>
      </c>
      <c r="CB657">
        <v>5</v>
      </c>
      <c r="CC657">
        <v>14.99</v>
      </c>
    </row>
    <row r="658" spans="1:81" ht="34" x14ac:dyDescent="0.2">
      <c r="A658" t="s">
        <v>5841</v>
      </c>
      <c r="B658" t="s">
        <v>5842</v>
      </c>
      <c r="C658" t="s">
        <v>5843</v>
      </c>
      <c r="D658" t="s">
        <v>5844</v>
      </c>
      <c r="E658" s="2" t="s">
        <v>5845</v>
      </c>
      <c r="H658" s="3">
        <v>7600000</v>
      </c>
      <c r="I658" s="3">
        <v>14500000</v>
      </c>
      <c r="J658" s="3">
        <v>23500000</v>
      </c>
      <c r="P658" s="3">
        <v>38000000</v>
      </c>
      <c r="Q658" s="3">
        <v>96715000</v>
      </c>
      <c r="R658" s="3">
        <v>235000000</v>
      </c>
      <c r="X658" s="2" t="s">
        <v>5846</v>
      </c>
      <c r="Y658" s="2" t="s">
        <v>5847</v>
      </c>
      <c r="Z658" s="2" t="s">
        <v>5848</v>
      </c>
      <c r="AF658">
        <v>2013</v>
      </c>
      <c r="AG658">
        <v>2016</v>
      </c>
      <c r="AH658">
        <v>2018</v>
      </c>
      <c r="AL658" s="3">
        <v>14000000</v>
      </c>
      <c r="AM658" t="s">
        <v>90</v>
      </c>
      <c r="AN658" s="1">
        <v>44222</v>
      </c>
      <c r="AR658">
        <v>18162.86</v>
      </c>
      <c r="AS658">
        <v>141425.76</v>
      </c>
      <c r="AT658">
        <v>78974.039999999994</v>
      </c>
      <c r="AZ658">
        <v>6</v>
      </c>
      <c r="BA658">
        <v>20</v>
      </c>
      <c r="BB658">
        <v>37</v>
      </c>
      <c r="BH658">
        <v>99.75</v>
      </c>
      <c r="BI658">
        <v>98.74</v>
      </c>
      <c r="BJ658">
        <v>95.78</v>
      </c>
      <c r="BP658" s="3">
        <v>60200000</v>
      </c>
      <c r="BR658" s="20">
        <v>904</v>
      </c>
      <c r="BS658" s="20">
        <v>672</v>
      </c>
      <c r="BW658" s="20">
        <v>1777</v>
      </c>
      <c r="BX658" s="22">
        <v>238562.66</v>
      </c>
      <c r="BY658">
        <v>28</v>
      </c>
      <c r="BZ658">
        <v>98.21</v>
      </c>
      <c r="CA658">
        <v>2.4300000000000002</v>
      </c>
      <c r="CB658">
        <v>2.4300000000000002</v>
      </c>
      <c r="CC658">
        <v>0</v>
      </c>
    </row>
    <row r="659" spans="1:81" ht="51" x14ac:dyDescent="0.2">
      <c r="A659" t="s">
        <v>5849</v>
      </c>
      <c r="B659" t="s">
        <v>5850</v>
      </c>
      <c r="C659" t="s">
        <v>5851</v>
      </c>
      <c r="D659" t="s">
        <v>5852</v>
      </c>
      <c r="E659" s="2" t="s">
        <v>5853</v>
      </c>
      <c r="H659" s="3">
        <v>13000000</v>
      </c>
      <c r="I659" s="3">
        <v>34000000</v>
      </c>
      <c r="J659" s="3">
        <v>120000000</v>
      </c>
      <c r="K659" s="3">
        <v>300000000</v>
      </c>
      <c r="P659" s="3">
        <v>65000000</v>
      </c>
      <c r="Q659" s="3">
        <v>226780000</v>
      </c>
      <c r="R659" s="3">
        <v>620000000</v>
      </c>
      <c r="S659" s="3">
        <v>2000000000</v>
      </c>
      <c r="X659" s="2" t="s">
        <v>5854</v>
      </c>
      <c r="Y659" s="2" t="s">
        <v>5855</v>
      </c>
      <c r="Z659" s="2" t="s">
        <v>5856</v>
      </c>
      <c r="AA659" s="2" t="s">
        <v>5857</v>
      </c>
      <c r="AE659">
        <v>2015</v>
      </c>
      <c r="AF659">
        <v>2016</v>
      </c>
      <c r="AG659">
        <v>2016</v>
      </c>
      <c r="AH659">
        <v>2017</v>
      </c>
      <c r="AI659">
        <v>2019</v>
      </c>
      <c r="AL659" s="3">
        <v>150000000</v>
      </c>
      <c r="AM659" t="s">
        <v>355</v>
      </c>
      <c r="AN659" s="1">
        <v>43566</v>
      </c>
      <c r="AQ659">
        <v>0</v>
      </c>
      <c r="AR659">
        <v>8644.56</v>
      </c>
      <c r="AS659">
        <v>170769.45</v>
      </c>
      <c r="AT659">
        <v>7632.24</v>
      </c>
      <c r="AU659">
        <v>44974.82</v>
      </c>
      <c r="AY659">
        <v>3493</v>
      </c>
      <c r="AZ659">
        <v>133</v>
      </c>
      <c r="BA659">
        <v>17</v>
      </c>
      <c r="BB659">
        <v>116</v>
      </c>
      <c r="BC659">
        <v>45</v>
      </c>
      <c r="BG659">
        <v>64.400000000000006</v>
      </c>
      <c r="BH659">
        <v>96.54</v>
      </c>
      <c r="BI659">
        <v>98.94</v>
      </c>
      <c r="BJ659">
        <v>83.69</v>
      </c>
      <c r="BK659">
        <v>87.17</v>
      </c>
      <c r="BN659" t="s">
        <v>133</v>
      </c>
      <c r="BP659" s="3">
        <v>631500000</v>
      </c>
      <c r="BQ659" s="20">
        <v>369</v>
      </c>
      <c r="BR659" s="20">
        <v>165</v>
      </c>
      <c r="BS659" s="20">
        <v>379</v>
      </c>
      <c r="BT659" s="20">
        <v>478</v>
      </c>
      <c r="BW659" s="20">
        <v>857</v>
      </c>
      <c r="BX659" s="22">
        <v>232021.07</v>
      </c>
      <c r="BY659">
        <v>29</v>
      </c>
      <c r="BZ659">
        <v>98.14</v>
      </c>
      <c r="CA659">
        <v>8.82</v>
      </c>
      <c r="CB659">
        <v>8.82</v>
      </c>
      <c r="CC659">
        <v>0</v>
      </c>
    </row>
    <row r="660" spans="1:81" ht="51" x14ac:dyDescent="0.2">
      <c r="A660" t="s">
        <v>5858</v>
      </c>
      <c r="B660" t="s">
        <v>5859</v>
      </c>
      <c r="C660" t="s">
        <v>5860</v>
      </c>
      <c r="D660" t="s">
        <v>5861</v>
      </c>
      <c r="E660" s="2" t="s">
        <v>5862</v>
      </c>
      <c r="G660" s="3">
        <v>1725000</v>
      </c>
      <c r="H660" s="3">
        <v>6500000</v>
      </c>
      <c r="I660" s="3">
        <v>16250000</v>
      </c>
      <c r="J660" s="3">
        <v>60000000</v>
      </c>
      <c r="O660" s="3">
        <v>17250000</v>
      </c>
      <c r="P660" s="3">
        <v>32500000</v>
      </c>
      <c r="Q660" s="3">
        <v>108387500</v>
      </c>
      <c r="R660" s="3">
        <v>600000000</v>
      </c>
      <c r="W660" s="2" t="s">
        <v>5863</v>
      </c>
      <c r="X660" s="2" t="s">
        <v>5864</v>
      </c>
      <c r="Y660" s="2" t="s">
        <v>5865</v>
      </c>
      <c r="Z660" s="2" t="s">
        <v>5866</v>
      </c>
      <c r="AE660">
        <v>2014</v>
      </c>
      <c r="AF660">
        <v>2015</v>
      </c>
      <c r="AG660">
        <v>2016</v>
      </c>
      <c r="AH660">
        <v>2021</v>
      </c>
      <c r="AL660" s="3">
        <v>60000000</v>
      </c>
      <c r="AM660" t="s">
        <v>90</v>
      </c>
      <c r="AN660" s="1">
        <v>44342</v>
      </c>
      <c r="AO660" s="3">
        <v>600000000</v>
      </c>
      <c r="AQ660">
        <v>23.89</v>
      </c>
      <c r="AR660">
        <v>5403.24</v>
      </c>
      <c r="AS660">
        <v>107468.53</v>
      </c>
      <c r="AT660">
        <v>93947.57</v>
      </c>
      <c r="AY660">
        <v>2019</v>
      </c>
      <c r="AZ660">
        <v>197</v>
      </c>
      <c r="BA660">
        <v>28</v>
      </c>
      <c r="BB660">
        <v>271</v>
      </c>
      <c r="BG660">
        <v>76.400000000000006</v>
      </c>
      <c r="BH660">
        <v>94.69</v>
      </c>
      <c r="BI660">
        <v>98.21</v>
      </c>
      <c r="BJ660">
        <v>77.22</v>
      </c>
      <c r="BO660">
        <v>4.9800000000000004</v>
      </c>
      <c r="BP660" s="3">
        <v>126475000</v>
      </c>
      <c r="BQ660" s="20">
        <v>531</v>
      </c>
      <c r="BR660" s="20">
        <v>455</v>
      </c>
      <c r="BS660" s="20">
        <v>1625</v>
      </c>
      <c r="BW660" s="20">
        <v>1625</v>
      </c>
      <c r="BX660" s="22">
        <v>206843.23</v>
      </c>
      <c r="BY660">
        <v>30</v>
      </c>
      <c r="BZ660">
        <v>98.08</v>
      </c>
      <c r="CA660">
        <v>5.54</v>
      </c>
      <c r="CC660">
        <v>5.54</v>
      </c>
    </row>
    <row r="661" spans="1:81" ht="51" x14ac:dyDescent="0.2">
      <c r="A661" t="s">
        <v>5867</v>
      </c>
      <c r="B661" t="s">
        <v>5868</v>
      </c>
      <c r="C661" t="s">
        <v>5869</v>
      </c>
      <c r="D661" t="s">
        <v>5870</v>
      </c>
      <c r="E661" s="2" t="s">
        <v>5871</v>
      </c>
      <c r="G661" s="3">
        <v>2628595</v>
      </c>
      <c r="H661" s="3">
        <v>8000000</v>
      </c>
      <c r="I661" s="3">
        <v>16000000</v>
      </c>
      <c r="O661" s="3">
        <v>26285950</v>
      </c>
      <c r="P661" s="3">
        <v>40000000</v>
      </c>
      <c r="Q661" s="3">
        <v>106720000</v>
      </c>
      <c r="W661" s="2" t="s">
        <v>5872</v>
      </c>
      <c r="X661" s="2" t="s">
        <v>5873</v>
      </c>
      <c r="Y661" s="2" t="s">
        <v>5874</v>
      </c>
      <c r="AE661">
        <v>2013</v>
      </c>
      <c r="AF661">
        <v>2015</v>
      </c>
      <c r="AG661">
        <v>2016</v>
      </c>
      <c r="AL661" s="3">
        <v>16000000</v>
      </c>
      <c r="AM661" t="s">
        <v>89</v>
      </c>
      <c r="AN661" s="1">
        <v>42654</v>
      </c>
      <c r="AQ661">
        <v>0.25</v>
      </c>
      <c r="AR661">
        <v>27979.85</v>
      </c>
      <c r="AS661">
        <v>177186.73</v>
      </c>
      <c r="AY661">
        <v>1778</v>
      </c>
      <c r="AZ661">
        <v>26</v>
      </c>
      <c r="BA661">
        <v>9</v>
      </c>
      <c r="BG661">
        <v>75.349999999999994</v>
      </c>
      <c r="BH661">
        <v>99.32</v>
      </c>
      <c r="BI661">
        <v>99.47</v>
      </c>
      <c r="BP661" s="3">
        <v>27478595</v>
      </c>
      <c r="BQ661" s="20">
        <v>902</v>
      </c>
      <c r="BR661" s="20">
        <v>308</v>
      </c>
      <c r="BW661" s="20">
        <v>0</v>
      </c>
      <c r="BX661" s="22">
        <v>205166.83</v>
      </c>
      <c r="BY661">
        <v>31</v>
      </c>
      <c r="BZ661">
        <v>98.01</v>
      </c>
      <c r="CC661">
        <v>0</v>
      </c>
    </row>
    <row r="662" spans="1:81" ht="34" x14ac:dyDescent="0.2">
      <c r="A662" t="s">
        <v>5875</v>
      </c>
      <c r="B662" t="s">
        <v>5876</v>
      </c>
      <c r="C662" t="s">
        <v>5877</v>
      </c>
      <c r="D662" t="s">
        <v>5878</v>
      </c>
      <c r="E662" s="2" t="s">
        <v>5879</v>
      </c>
      <c r="G662" s="3">
        <v>2000000</v>
      </c>
      <c r="H662" s="3">
        <v>11500000</v>
      </c>
      <c r="I662" s="3">
        <v>52000000</v>
      </c>
      <c r="O662" s="3">
        <v>20000000</v>
      </c>
      <c r="P662" s="3">
        <v>57500000</v>
      </c>
      <c r="Q662" s="3">
        <v>346840000</v>
      </c>
      <c r="W662" s="2" t="s">
        <v>1577</v>
      </c>
      <c r="X662" s="2" t="s">
        <v>5880</v>
      </c>
      <c r="Y662" s="2" t="s">
        <v>5881</v>
      </c>
      <c r="AE662">
        <v>2013</v>
      </c>
      <c r="AF662">
        <v>2016</v>
      </c>
      <c r="AG662">
        <v>2016</v>
      </c>
      <c r="AL662" s="3">
        <v>52000000</v>
      </c>
      <c r="AM662" t="s">
        <v>89</v>
      </c>
      <c r="AN662" s="1">
        <v>42667</v>
      </c>
      <c r="AO662" s="3">
        <v>375000000</v>
      </c>
      <c r="AQ662">
        <v>0</v>
      </c>
      <c r="AR662">
        <v>27241.279999999999</v>
      </c>
      <c r="AS662">
        <v>175904.98</v>
      </c>
      <c r="AY662">
        <v>2604</v>
      </c>
      <c r="AZ662">
        <v>29</v>
      </c>
      <c r="BA662">
        <v>10</v>
      </c>
      <c r="BG662">
        <v>63.89</v>
      </c>
      <c r="BH662">
        <v>99.27</v>
      </c>
      <c r="BI662">
        <v>99.4</v>
      </c>
      <c r="BO662">
        <v>1.08</v>
      </c>
      <c r="BP662" s="3">
        <v>65500000</v>
      </c>
      <c r="BQ662" s="20">
        <v>1021</v>
      </c>
      <c r="BR662" s="20">
        <v>251</v>
      </c>
      <c r="BW662" s="20">
        <v>0</v>
      </c>
      <c r="BX662" s="22">
        <v>203146.26</v>
      </c>
      <c r="BY662">
        <v>32</v>
      </c>
      <c r="BZ662">
        <v>97.94</v>
      </c>
      <c r="CC662">
        <v>1.08</v>
      </c>
    </row>
    <row r="663" spans="1:81" ht="17" x14ac:dyDescent="0.2">
      <c r="A663" t="s">
        <v>5882</v>
      </c>
      <c r="B663" t="s">
        <v>5883</v>
      </c>
      <c r="C663" t="s">
        <v>5884</v>
      </c>
      <c r="D663" t="s">
        <v>5882</v>
      </c>
      <c r="E663" s="2" t="s">
        <v>5885</v>
      </c>
      <c r="I663" s="3">
        <v>15341767</v>
      </c>
      <c r="J663" s="3">
        <v>29114811</v>
      </c>
      <c r="K663" s="3">
        <v>73984000</v>
      </c>
      <c r="Q663" s="3">
        <v>102329585.89</v>
      </c>
      <c r="R663" s="3">
        <v>291148110</v>
      </c>
      <c r="S663" s="3">
        <v>1109760000</v>
      </c>
      <c r="X663" s="2" t="s">
        <v>5886</v>
      </c>
      <c r="Y663" s="2" t="s">
        <v>5887</v>
      </c>
      <c r="Z663" s="2" t="s">
        <v>5888</v>
      </c>
      <c r="AF663">
        <v>2015</v>
      </c>
      <c r="AG663">
        <v>2016</v>
      </c>
      <c r="AH663">
        <v>2017</v>
      </c>
      <c r="AI663">
        <v>2018</v>
      </c>
      <c r="AL663" s="3">
        <v>73984000</v>
      </c>
      <c r="AM663" t="s">
        <v>91</v>
      </c>
      <c r="AN663" s="1">
        <v>43300</v>
      </c>
      <c r="AO663" s="3">
        <v>1109760000</v>
      </c>
      <c r="AR663">
        <v>27178.07</v>
      </c>
      <c r="AS663">
        <v>175701.91</v>
      </c>
      <c r="AT663">
        <v>0</v>
      </c>
      <c r="AU663">
        <v>0</v>
      </c>
      <c r="AZ663">
        <v>31</v>
      </c>
      <c r="BA663">
        <v>12</v>
      </c>
      <c r="BB663">
        <v>349</v>
      </c>
      <c r="BC663">
        <v>195</v>
      </c>
      <c r="BH663">
        <v>99.19</v>
      </c>
      <c r="BI663">
        <v>99.27</v>
      </c>
      <c r="BJ663">
        <v>50.64</v>
      </c>
      <c r="BK663">
        <v>44.25</v>
      </c>
      <c r="BO663">
        <v>9.11</v>
      </c>
      <c r="BP663" s="3">
        <v>119654449</v>
      </c>
      <c r="BR663" s="20">
        <v>237</v>
      </c>
      <c r="BS663" s="20">
        <v>359</v>
      </c>
      <c r="BT663" s="20">
        <v>525</v>
      </c>
      <c r="BW663" s="20">
        <v>884</v>
      </c>
      <c r="BX663" s="22">
        <v>202879.98</v>
      </c>
      <c r="BY663">
        <v>33</v>
      </c>
      <c r="BZ663">
        <v>97.88</v>
      </c>
      <c r="CA663">
        <v>10.84</v>
      </c>
      <c r="CB663">
        <v>10.84</v>
      </c>
      <c r="CC663">
        <v>10.84</v>
      </c>
    </row>
    <row r="664" spans="1:81" ht="85" x14ac:dyDescent="0.2">
      <c r="A664" t="s">
        <v>5889</v>
      </c>
      <c r="B664" t="s">
        <v>5890</v>
      </c>
      <c r="C664" t="s">
        <v>5891</v>
      </c>
      <c r="D664" t="s">
        <v>5892</v>
      </c>
      <c r="E664" s="2" t="s">
        <v>5893</v>
      </c>
      <c r="G664" s="3">
        <v>118000</v>
      </c>
      <c r="H664" s="3">
        <v>11300000</v>
      </c>
      <c r="I664" s="3">
        <v>14700000</v>
      </c>
      <c r="O664" s="3">
        <v>1180000</v>
      </c>
      <c r="P664" s="3">
        <v>56500000</v>
      </c>
      <c r="Q664" s="3">
        <v>98049000</v>
      </c>
      <c r="W664" s="2" t="s">
        <v>4048</v>
      </c>
      <c r="X664" s="2" t="s">
        <v>5894</v>
      </c>
      <c r="Y664" s="2" t="s">
        <v>5895</v>
      </c>
      <c r="AE664">
        <v>2012</v>
      </c>
      <c r="AF664">
        <v>2014</v>
      </c>
      <c r="AG664">
        <v>2016</v>
      </c>
      <c r="AL664" s="3">
        <v>14700000</v>
      </c>
      <c r="AM664" t="s">
        <v>89</v>
      </c>
      <c r="AN664" s="1">
        <v>42550</v>
      </c>
      <c r="AQ664">
        <v>1012.94</v>
      </c>
      <c r="AR664">
        <v>17412.7</v>
      </c>
      <c r="AS664">
        <v>181816.9</v>
      </c>
      <c r="AY664">
        <v>210</v>
      </c>
      <c r="AZ664">
        <v>48</v>
      </c>
      <c r="BA664">
        <v>7</v>
      </c>
      <c r="BG664">
        <v>95.93</v>
      </c>
      <c r="BH664">
        <v>98.3</v>
      </c>
      <c r="BI664">
        <v>99.6</v>
      </c>
      <c r="BP664" s="3">
        <v>29218000</v>
      </c>
      <c r="BQ664" s="20">
        <v>912</v>
      </c>
      <c r="BR664" s="20">
        <v>729</v>
      </c>
      <c r="BW664" s="20">
        <v>0</v>
      </c>
      <c r="BX664" s="22">
        <v>200242.54</v>
      </c>
      <c r="BY664">
        <v>34</v>
      </c>
      <c r="BZ664">
        <v>97.81</v>
      </c>
      <c r="CC664">
        <v>0</v>
      </c>
    </row>
    <row r="665" spans="1:81" ht="34" x14ac:dyDescent="0.2">
      <c r="A665" t="s">
        <v>5896</v>
      </c>
      <c r="B665" t="s">
        <v>5897</v>
      </c>
      <c r="C665" t="s">
        <v>5898</v>
      </c>
      <c r="D665" t="s">
        <v>5899</v>
      </c>
      <c r="E665" s="2" t="s">
        <v>5900</v>
      </c>
      <c r="G665" s="3">
        <v>1300000</v>
      </c>
      <c r="H665" s="3">
        <v>4700000</v>
      </c>
      <c r="I665" s="3">
        <v>17100000</v>
      </c>
      <c r="O665" s="3">
        <v>13000000</v>
      </c>
      <c r="P665" s="3">
        <v>23500000</v>
      </c>
      <c r="Q665" s="3">
        <v>114057000</v>
      </c>
      <c r="W665" s="2" t="s">
        <v>5901</v>
      </c>
      <c r="X665" s="2" t="s">
        <v>5902</v>
      </c>
      <c r="Y665" s="2" t="s">
        <v>5903</v>
      </c>
      <c r="AE665">
        <v>2012</v>
      </c>
      <c r="AF665">
        <v>2014</v>
      </c>
      <c r="AG665">
        <v>2016</v>
      </c>
      <c r="AL665" s="3">
        <v>17100000</v>
      </c>
      <c r="AM665" t="s">
        <v>89</v>
      </c>
      <c r="AN665" s="1">
        <v>42712</v>
      </c>
      <c r="AO665" s="3">
        <v>114057000</v>
      </c>
      <c r="AQ665">
        <v>1899.92</v>
      </c>
      <c r="AR665">
        <v>17495.009999999998</v>
      </c>
      <c r="AS665">
        <v>177205.23</v>
      </c>
      <c r="AY665">
        <v>196</v>
      </c>
      <c r="AZ665">
        <v>31</v>
      </c>
      <c r="BA665">
        <v>8</v>
      </c>
      <c r="BG665">
        <v>96.2</v>
      </c>
      <c r="BH665">
        <v>98.91</v>
      </c>
      <c r="BI665">
        <v>99.54</v>
      </c>
      <c r="BO665">
        <v>1</v>
      </c>
      <c r="BP665" s="3">
        <v>23100000</v>
      </c>
      <c r="BQ665" s="20">
        <v>872</v>
      </c>
      <c r="BR665" s="20">
        <v>765</v>
      </c>
      <c r="BW665" s="20">
        <v>0</v>
      </c>
      <c r="BX665" s="22">
        <v>196600.16</v>
      </c>
      <c r="BY665">
        <v>35</v>
      </c>
      <c r="BZ665">
        <v>97.75</v>
      </c>
      <c r="CC665">
        <v>1</v>
      </c>
    </row>
    <row r="666" spans="1:81" ht="51" x14ac:dyDescent="0.2">
      <c r="A666" t="s">
        <v>5904</v>
      </c>
      <c r="B666" t="s">
        <v>5905</v>
      </c>
      <c r="C666" t="s">
        <v>5906</v>
      </c>
      <c r="D666" t="s">
        <v>5907</v>
      </c>
      <c r="E666" s="2" t="s">
        <v>5908</v>
      </c>
      <c r="H666" s="3">
        <v>10175000</v>
      </c>
      <c r="I666" s="3">
        <v>24000000</v>
      </c>
      <c r="J666" s="3">
        <v>40000000</v>
      </c>
      <c r="K666" s="3">
        <v>100000000</v>
      </c>
      <c r="L666" s="3">
        <v>175000000</v>
      </c>
      <c r="P666" s="3">
        <v>50875000</v>
      </c>
      <c r="Q666" s="3">
        <v>88000000</v>
      </c>
      <c r="R666" s="3">
        <v>400000000</v>
      </c>
      <c r="S666" s="3">
        <v>1900000000</v>
      </c>
      <c r="T666" s="3">
        <v>5100000000</v>
      </c>
      <c r="W666" s="2" t="s">
        <v>5909</v>
      </c>
      <c r="X666" s="2" t="s">
        <v>5910</v>
      </c>
      <c r="Y666" s="2" t="s">
        <v>5911</v>
      </c>
      <c r="Z666" s="2" t="s">
        <v>5911</v>
      </c>
      <c r="AA666" s="2" t="s">
        <v>5912</v>
      </c>
      <c r="AB666" s="2" t="s">
        <v>5913</v>
      </c>
      <c r="AE666">
        <v>2013</v>
      </c>
      <c r="AF666">
        <v>2014</v>
      </c>
      <c r="AG666">
        <v>2016</v>
      </c>
      <c r="AH666">
        <v>2017</v>
      </c>
      <c r="AI666">
        <v>2018</v>
      </c>
      <c r="AJ666">
        <v>2020</v>
      </c>
      <c r="AL666" s="3">
        <v>175000000</v>
      </c>
      <c r="AM666" t="s">
        <v>92</v>
      </c>
      <c r="AN666" s="1">
        <v>43906</v>
      </c>
      <c r="AQ666">
        <v>0</v>
      </c>
      <c r="AR666">
        <v>1967.71</v>
      </c>
      <c r="AS666">
        <v>39510.730000000003</v>
      </c>
      <c r="AT666">
        <v>30473.200000000001</v>
      </c>
      <c r="AU666">
        <v>88066.35</v>
      </c>
      <c r="AV666">
        <v>31698.54</v>
      </c>
      <c r="AY666">
        <v>2604</v>
      </c>
      <c r="AZ666">
        <v>294</v>
      </c>
      <c r="BA666">
        <v>62</v>
      </c>
      <c r="BB666">
        <v>42</v>
      </c>
      <c r="BC666">
        <v>11</v>
      </c>
      <c r="BD666">
        <v>2</v>
      </c>
      <c r="BG666">
        <v>63.89</v>
      </c>
      <c r="BH666">
        <v>89.38</v>
      </c>
      <c r="BI666">
        <v>95.95</v>
      </c>
      <c r="BJ666">
        <v>94.18</v>
      </c>
      <c r="BK666">
        <v>97.13</v>
      </c>
      <c r="BL666">
        <v>99.31</v>
      </c>
      <c r="BN666" t="s">
        <v>133</v>
      </c>
      <c r="BP666" s="3">
        <v>349175000</v>
      </c>
      <c r="BQ666" s="20">
        <v>407</v>
      </c>
      <c r="BR666" s="20">
        <v>637</v>
      </c>
      <c r="BS666" s="20">
        <v>412</v>
      </c>
      <c r="BT666" s="20">
        <v>373</v>
      </c>
      <c r="BU666" s="20">
        <v>501</v>
      </c>
      <c r="BW666" s="20">
        <v>1286</v>
      </c>
      <c r="BX666" s="22">
        <v>191716.53</v>
      </c>
      <c r="BY666">
        <v>36</v>
      </c>
      <c r="BZ666">
        <v>97.68</v>
      </c>
      <c r="CA666">
        <v>57.95</v>
      </c>
      <c r="CB666">
        <v>21.59</v>
      </c>
      <c r="CC666">
        <v>0</v>
      </c>
    </row>
    <row r="667" spans="1:81" ht="51" x14ac:dyDescent="0.2">
      <c r="A667" t="s">
        <v>5914</v>
      </c>
      <c r="B667" t="s">
        <v>5915</v>
      </c>
      <c r="C667" t="s">
        <v>5916</v>
      </c>
      <c r="D667" t="s">
        <v>5917</v>
      </c>
      <c r="E667" s="2" t="s">
        <v>5918</v>
      </c>
      <c r="H667" s="3">
        <v>4500000</v>
      </c>
      <c r="I667" s="3">
        <v>6000000</v>
      </c>
      <c r="J667" s="3">
        <v>10000000</v>
      </c>
      <c r="K667" s="3">
        <v>3500000</v>
      </c>
      <c r="L667" s="3">
        <v>50454293</v>
      </c>
      <c r="P667" s="3">
        <v>22500000</v>
      </c>
      <c r="Q667" s="3">
        <v>40020000</v>
      </c>
      <c r="R667" s="3">
        <v>100000000</v>
      </c>
      <c r="S667" s="3">
        <v>52500000</v>
      </c>
      <c r="T667" s="3">
        <v>475983892</v>
      </c>
      <c r="X667" s="2" t="s">
        <v>5919</v>
      </c>
      <c r="Y667" s="2" t="s">
        <v>5920</v>
      </c>
      <c r="Z667" s="2" t="s">
        <v>5921</v>
      </c>
      <c r="AA667" s="2" t="s">
        <v>5922</v>
      </c>
      <c r="AB667" s="2" t="s">
        <v>5923</v>
      </c>
      <c r="AF667">
        <v>2015</v>
      </c>
      <c r="AG667">
        <v>2016</v>
      </c>
      <c r="AH667">
        <v>2017</v>
      </c>
      <c r="AI667">
        <v>2018</v>
      </c>
      <c r="AJ667">
        <v>2021</v>
      </c>
      <c r="AL667" s="3">
        <v>50454292</v>
      </c>
      <c r="AM667" t="s">
        <v>92</v>
      </c>
      <c r="AN667" s="1">
        <v>44448</v>
      </c>
      <c r="AO667" s="3">
        <v>475983892</v>
      </c>
      <c r="AR667">
        <v>0.6</v>
      </c>
      <c r="AS667">
        <v>175701.91</v>
      </c>
      <c r="AT667">
        <v>9074.7099999999991</v>
      </c>
      <c r="AU667">
        <v>0</v>
      </c>
      <c r="AV667">
        <v>2025.47</v>
      </c>
      <c r="AZ667">
        <v>1046</v>
      </c>
      <c r="BA667">
        <v>12</v>
      </c>
      <c r="BB667">
        <v>101</v>
      </c>
      <c r="BC667">
        <v>195</v>
      </c>
      <c r="BD667">
        <v>142</v>
      </c>
      <c r="BH667">
        <v>71.7</v>
      </c>
      <c r="BI667">
        <v>99.27</v>
      </c>
      <c r="BJ667">
        <v>85.82</v>
      </c>
      <c r="BK667">
        <v>44.25</v>
      </c>
      <c r="BL667">
        <v>43.6</v>
      </c>
      <c r="BO667">
        <v>9.49</v>
      </c>
      <c r="BP667" s="3">
        <v>125157907</v>
      </c>
      <c r="BR667" s="20">
        <v>525</v>
      </c>
      <c r="BS667" s="20">
        <v>500</v>
      </c>
      <c r="BT667" s="20">
        <v>182</v>
      </c>
      <c r="BU667" s="20">
        <v>1183</v>
      </c>
      <c r="BW667" s="20">
        <v>1865</v>
      </c>
      <c r="BX667" s="22">
        <v>186802.69</v>
      </c>
      <c r="BY667">
        <v>37</v>
      </c>
      <c r="BZ667">
        <v>97.61</v>
      </c>
      <c r="CA667">
        <v>1.31</v>
      </c>
      <c r="CB667">
        <v>1.31</v>
      </c>
      <c r="CC667">
        <v>11.89</v>
      </c>
    </row>
    <row r="668" spans="1:81" ht="85" x14ac:dyDescent="0.2">
      <c r="A668" t="s">
        <v>5924</v>
      </c>
      <c r="B668" t="s">
        <v>5925</v>
      </c>
      <c r="C668" t="s">
        <v>5926</v>
      </c>
      <c r="D668" t="s">
        <v>5927</v>
      </c>
      <c r="E668" s="2" t="s">
        <v>5928</v>
      </c>
      <c r="G668" s="3">
        <v>2100000</v>
      </c>
      <c r="H668" s="3">
        <v>15300000</v>
      </c>
      <c r="I668" s="3">
        <v>30000000</v>
      </c>
      <c r="J668" s="3">
        <v>59400000</v>
      </c>
      <c r="K668" s="3">
        <v>60000000</v>
      </c>
      <c r="L668" s="3">
        <v>90000000</v>
      </c>
      <c r="M668" s="3">
        <v>155000000</v>
      </c>
      <c r="O668" s="3">
        <v>21000000</v>
      </c>
      <c r="P668" s="3">
        <v>76500000</v>
      </c>
      <c r="Q668" s="3">
        <v>200100000</v>
      </c>
      <c r="R668" s="3">
        <v>449400000</v>
      </c>
      <c r="S668" s="3">
        <v>660000000</v>
      </c>
      <c r="T668" s="3">
        <v>1200000000</v>
      </c>
      <c r="U668" s="3">
        <v>4000000000</v>
      </c>
      <c r="W668" s="2" t="s">
        <v>5929</v>
      </c>
      <c r="X668" s="2" t="s">
        <v>5930</v>
      </c>
      <c r="Y668" s="2" t="s">
        <v>5931</v>
      </c>
      <c r="Z668" s="2" t="s">
        <v>5932</v>
      </c>
      <c r="AA668" s="2" t="s">
        <v>5933</v>
      </c>
      <c r="AB668" s="2" t="s">
        <v>5934</v>
      </c>
      <c r="AC668" s="2" t="s">
        <v>5935</v>
      </c>
      <c r="AE668">
        <v>2013</v>
      </c>
      <c r="AF668">
        <v>2014</v>
      </c>
      <c r="AG668">
        <v>2016</v>
      </c>
      <c r="AH668">
        <v>2017</v>
      </c>
      <c r="AI668">
        <v>2019</v>
      </c>
      <c r="AJ668">
        <v>2020</v>
      </c>
      <c r="AK668">
        <v>2021</v>
      </c>
      <c r="AM668" t="s">
        <v>114</v>
      </c>
      <c r="AN668" s="1">
        <v>44292</v>
      </c>
      <c r="AO668" s="3">
        <v>4000000000</v>
      </c>
      <c r="AQ668">
        <v>125.78</v>
      </c>
      <c r="AR668">
        <v>13157.51</v>
      </c>
      <c r="AS668">
        <v>88681.86</v>
      </c>
      <c r="AT668">
        <v>30470.19</v>
      </c>
      <c r="AU668">
        <v>29210.27</v>
      </c>
      <c r="AV668">
        <v>15091.77</v>
      </c>
      <c r="AW668">
        <v>3553.47</v>
      </c>
      <c r="AY668">
        <v>1014</v>
      </c>
      <c r="AZ668">
        <v>82</v>
      </c>
      <c r="BA668">
        <v>38</v>
      </c>
      <c r="BB668">
        <v>43</v>
      </c>
      <c r="BC668">
        <v>78</v>
      </c>
      <c r="BD668">
        <v>17</v>
      </c>
      <c r="BE668">
        <v>15</v>
      </c>
      <c r="BG668">
        <v>85.95</v>
      </c>
      <c r="BH668">
        <v>97.06</v>
      </c>
      <c r="BI668">
        <v>97.55</v>
      </c>
      <c r="BJ668">
        <v>94.04</v>
      </c>
      <c r="BK668">
        <v>77.55</v>
      </c>
      <c r="BL668">
        <v>88.89</v>
      </c>
      <c r="BM668">
        <v>85.86</v>
      </c>
      <c r="BN668" t="s">
        <v>101</v>
      </c>
      <c r="BO668">
        <v>15.42</v>
      </c>
      <c r="BP668" s="3">
        <v>413300000</v>
      </c>
      <c r="BQ668" s="20">
        <v>326</v>
      </c>
      <c r="BR668" s="20">
        <v>572</v>
      </c>
      <c r="BS668" s="20">
        <v>607</v>
      </c>
      <c r="BT668" s="20">
        <v>670</v>
      </c>
      <c r="BU668" s="20">
        <v>414</v>
      </c>
      <c r="BV668" s="20">
        <v>216</v>
      </c>
      <c r="BW668" s="20">
        <v>1907</v>
      </c>
      <c r="BX668" s="22">
        <v>180290.85</v>
      </c>
      <c r="BY668">
        <v>38</v>
      </c>
      <c r="BZ668">
        <v>97.55</v>
      </c>
      <c r="CA668">
        <v>6</v>
      </c>
      <c r="CB668">
        <v>2.25</v>
      </c>
      <c r="CC668">
        <v>19.989999999999998</v>
      </c>
    </row>
    <row r="669" spans="1:81" ht="34" x14ac:dyDescent="0.2">
      <c r="A669" t="s">
        <v>5936</v>
      </c>
      <c r="B669" t="s">
        <v>5937</v>
      </c>
      <c r="C669" t="s">
        <v>5938</v>
      </c>
      <c r="E669" s="2" t="s">
        <v>5939</v>
      </c>
      <c r="F669" s="3">
        <v>78672</v>
      </c>
      <c r="I669" s="3">
        <v>10000000</v>
      </c>
      <c r="N669" s="3">
        <v>1573440</v>
      </c>
      <c r="Q669" s="3">
        <v>66700000</v>
      </c>
      <c r="V669" s="2" t="s">
        <v>3380</v>
      </c>
      <c r="Y669" s="2" t="s">
        <v>5940</v>
      </c>
      <c r="AD669">
        <v>2014</v>
      </c>
      <c r="AG669">
        <v>2016</v>
      </c>
      <c r="AL669" s="3">
        <v>10000000</v>
      </c>
      <c r="AM669" t="s">
        <v>89</v>
      </c>
      <c r="AN669" s="1">
        <v>42388</v>
      </c>
      <c r="AO669" s="3">
        <v>66700000</v>
      </c>
      <c r="AP669">
        <v>0</v>
      </c>
      <c r="AS669">
        <v>175701.91</v>
      </c>
      <c r="AX669">
        <v>220</v>
      </c>
      <c r="BA669">
        <v>12</v>
      </c>
      <c r="BF669">
        <v>76.14</v>
      </c>
      <c r="BI669">
        <v>99.27</v>
      </c>
      <c r="BO669">
        <v>1</v>
      </c>
      <c r="BP669" s="3">
        <v>10241473</v>
      </c>
      <c r="BW669" s="20">
        <v>0</v>
      </c>
      <c r="BX669" s="22">
        <v>175701.91</v>
      </c>
      <c r="BY669">
        <v>39</v>
      </c>
      <c r="BZ669">
        <v>97.48</v>
      </c>
      <c r="CC669">
        <v>1</v>
      </c>
    </row>
    <row r="670" spans="1:81" ht="68" x14ac:dyDescent="0.2">
      <c r="A670" t="s">
        <v>5941</v>
      </c>
      <c r="B670" t="s">
        <v>5942</v>
      </c>
      <c r="C670" t="s">
        <v>5943</v>
      </c>
      <c r="D670" t="s">
        <v>5944</v>
      </c>
      <c r="E670" s="2" t="s">
        <v>5945</v>
      </c>
      <c r="I670" s="3">
        <v>24000000</v>
      </c>
      <c r="Q670" s="3">
        <v>160080000</v>
      </c>
      <c r="W670" s="2" t="s">
        <v>5946</v>
      </c>
      <c r="X670" s="2" t="s">
        <v>5947</v>
      </c>
      <c r="Y670" s="2" t="s">
        <v>5948</v>
      </c>
      <c r="AE670">
        <v>2012</v>
      </c>
      <c r="AF670">
        <v>2015</v>
      </c>
      <c r="AG670">
        <v>2016</v>
      </c>
      <c r="AL670" s="3">
        <v>10200000</v>
      </c>
      <c r="AM670" t="s">
        <v>89</v>
      </c>
      <c r="AN670" s="1">
        <v>43382</v>
      </c>
      <c r="AQ670">
        <v>2828.24</v>
      </c>
      <c r="AR670">
        <v>23358.17</v>
      </c>
      <c r="AS670">
        <v>139979.29999999999</v>
      </c>
      <c r="AY670">
        <v>58</v>
      </c>
      <c r="AZ670">
        <v>42</v>
      </c>
      <c r="BA670">
        <v>21</v>
      </c>
      <c r="BG670">
        <v>98.89</v>
      </c>
      <c r="BH670">
        <v>98.89</v>
      </c>
      <c r="BI670">
        <v>98.67</v>
      </c>
      <c r="BP670" s="3">
        <v>38200000</v>
      </c>
      <c r="BQ670" s="20">
        <v>1348</v>
      </c>
      <c r="BR670" s="20">
        <v>92</v>
      </c>
      <c r="BW670" s="20">
        <v>952</v>
      </c>
      <c r="BX670" s="22">
        <v>166165.71</v>
      </c>
      <c r="BY670">
        <v>40</v>
      </c>
      <c r="BZ670">
        <v>97.41</v>
      </c>
      <c r="CC670">
        <v>0</v>
      </c>
    </row>
    <row r="671" spans="1:81" ht="34" x14ac:dyDescent="0.2">
      <c r="A671" t="s">
        <v>5949</v>
      </c>
      <c r="B671" t="s">
        <v>5950</v>
      </c>
      <c r="C671" t="s">
        <v>5951</v>
      </c>
      <c r="D671" t="s">
        <v>5952</v>
      </c>
      <c r="E671" s="2" t="s">
        <v>5953</v>
      </c>
      <c r="G671" s="3">
        <v>5500000</v>
      </c>
      <c r="I671" s="3">
        <v>41400000</v>
      </c>
      <c r="J671" s="3">
        <v>34600000</v>
      </c>
      <c r="K671" s="3">
        <v>55000000</v>
      </c>
      <c r="O671" s="3">
        <v>55000000</v>
      </c>
      <c r="Q671" s="3">
        <v>276138000</v>
      </c>
      <c r="R671" s="3">
        <v>346000000</v>
      </c>
      <c r="S671" s="3">
        <v>825000000</v>
      </c>
      <c r="W671" s="2" t="s">
        <v>5954</v>
      </c>
      <c r="Y671" s="2" t="s">
        <v>5955</v>
      </c>
      <c r="Z671" s="2" t="s">
        <v>5956</v>
      </c>
      <c r="AA671" s="2" t="s">
        <v>5957</v>
      </c>
      <c r="AE671">
        <v>2014</v>
      </c>
      <c r="AG671">
        <v>2016</v>
      </c>
      <c r="AH671">
        <v>2017</v>
      </c>
      <c r="AI671">
        <v>2019</v>
      </c>
      <c r="AL671" s="3">
        <v>55000000</v>
      </c>
      <c r="AM671" t="s">
        <v>91</v>
      </c>
      <c r="AN671" s="1">
        <v>43593</v>
      </c>
      <c r="AO671" s="3">
        <v>825000000</v>
      </c>
      <c r="AQ671">
        <v>2966.69</v>
      </c>
      <c r="AS671">
        <v>64106.93</v>
      </c>
      <c r="AT671">
        <v>57242.97</v>
      </c>
      <c r="AU671">
        <v>36461.83</v>
      </c>
      <c r="AY671">
        <v>40</v>
      </c>
      <c r="BA671">
        <v>47</v>
      </c>
      <c r="BB671">
        <v>24</v>
      </c>
      <c r="BC671">
        <v>55</v>
      </c>
      <c r="BG671">
        <v>99.54</v>
      </c>
      <c r="BI671">
        <v>96.95</v>
      </c>
      <c r="BJ671">
        <v>96.74</v>
      </c>
      <c r="BK671">
        <v>84.26</v>
      </c>
      <c r="BO671">
        <v>2.5099999999999998</v>
      </c>
      <c r="BP671" s="3">
        <v>136500000</v>
      </c>
      <c r="BS671" s="20">
        <v>349</v>
      </c>
      <c r="BT671" s="20">
        <v>539</v>
      </c>
      <c r="BW671" s="20">
        <v>888</v>
      </c>
      <c r="BX671" s="22">
        <v>160778.42000000001</v>
      </c>
      <c r="BY671">
        <v>41</v>
      </c>
      <c r="BZ671">
        <v>97.35</v>
      </c>
      <c r="CA671">
        <v>2.99</v>
      </c>
      <c r="CB671">
        <v>2.99</v>
      </c>
      <c r="CC671">
        <v>2.99</v>
      </c>
    </row>
    <row r="672" spans="1:81" ht="34" x14ac:dyDescent="0.2">
      <c r="A672" t="s">
        <v>5958</v>
      </c>
      <c r="B672" t="s">
        <v>5959</v>
      </c>
      <c r="C672" t="s">
        <v>5960</v>
      </c>
      <c r="D672" t="s">
        <v>5961</v>
      </c>
      <c r="E672" s="2" t="s">
        <v>5962</v>
      </c>
      <c r="I672" s="3">
        <v>15900000</v>
      </c>
      <c r="K672" s="3">
        <v>80000000</v>
      </c>
      <c r="L672" s="3">
        <v>50000000</v>
      </c>
      <c r="M672" s="3">
        <v>150000000</v>
      </c>
      <c r="Q672" s="3">
        <v>85000000</v>
      </c>
      <c r="S672" s="3">
        <v>850000000</v>
      </c>
      <c r="T672" s="3">
        <v>1000000000</v>
      </c>
      <c r="U672" s="3">
        <v>4150000000</v>
      </c>
      <c r="W672" s="2" t="s">
        <v>2682</v>
      </c>
      <c r="X672" s="2" t="s">
        <v>5963</v>
      </c>
      <c r="Y672" s="2" t="s">
        <v>5964</v>
      </c>
      <c r="AA672" s="2" t="s">
        <v>5965</v>
      </c>
      <c r="AB672" s="2" t="s">
        <v>5966</v>
      </c>
      <c r="AC672" s="2" t="s">
        <v>5967</v>
      </c>
      <c r="AE672">
        <v>2012</v>
      </c>
      <c r="AF672">
        <v>2015</v>
      </c>
      <c r="AG672">
        <v>2016</v>
      </c>
      <c r="AI672">
        <v>2018</v>
      </c>
      <c r="AJ672">
        <v>2020</v>
      </c>
      <c r="AK672">
        <v>2021</v>
      </c>
      <c r="AL672" s="3">
        <v>150000000</v>
      </c>
      <c r="AM672" t="s">
        <v>107</v>
      </c>
      <c r="AN672" s="1">
        <v>44356</v>
      </c>
      <c r="AO672" s="3">
        <v>4140000000</v>
      </c>
      <c r="AQ672">
        <v>2828.24</v>
      </c>
      <c r="AR672">
        <v>37.43</v>
      </c>
      <c r="AS672">
        <v>17580.88</v>
      </c>
      <c r="AU672">
        <v>120824.76</v>
      </c>
      <c r="AV672">
        <v>15228.21</v>
      </c>
      <c r="AW672">
        <v>1486.54</v>
      </c>
      <c r="AY672">
        <v>58</v>
      </c>
      <c r="AZ672">
        <v>798</v>
      </c>
      <c r="BA672">
        <v>117</v>
      </c>
      <c r="BC672">
        <v>4</v>
      </c>
      <c r="BD672">
        <v>16</v>
      </c>
      <c r="BE672">
        <v>43</v>
      </c>
      <c r="BG672">
        <v>98.89</v>
      </c>
      <c r="BH672">
        <v>78.42</v>
      </c>
      <c r="BI672">
        <v>92.31</v>
      </c>
      <c r="BK672">
        <v>99.14</v>
      </c>
      <c r="BL672">
        <v>89.58</v>
      </c>
      <c r="BM672">
        <v>57.58</v>
      </c>
      <c r="BN672" t="s">
        <v>133</v>
      </c>
      <c r="BO672">
        <v>37.57</v>
      </c>
      <c r="BP672" s="3">
        <v>311500000</v>
      </c>
      <c r="BQ672" s="20">
        <v>959</v>
      </c>
      <c r="BR672" s="20">
        <v>509</v>
      </c>
      <c r="BU672" s="20">
        <v>533</v>
      </c>
      <c r="BV672" s="20">
        <v>384</v>
      </c>
      <c r="BW672" s="20">
        <v>1827</v>
      </c>
      <c r="BX672" s="22">
        <v>157986.06</v>
      </c>
      <c r="BY672">
        <v>42</v>
      </c>
      <c r="BZ672">
        <v>97.28</v>
      </c>
      <c r="CA672">
        <v>11.76</v>
      </c>
      <c r="CB672">
        <v>10</v>
      </c>
      <c r="CC672">
        <v>48.71</v>
      </c>
    </row>
    <row r="673" spans="1:81" ht="34" x14ac:dyDescent="0.2">
      <c r="A673" t="s">
        <v>5968</v>
      </c>
      <c r="B673" t="s">
        <v>5969</v>
      </c>
      <c r="C673" t="s">
        <v>5970</v>
      </c>
      <c r="D673" t="s">
        <v>5971</v>
      </c>
      <c r="E673" s="2" t="s">
        <v>5972</v>
      </c>
      <c r="H673" s="3">
        <v>16000000</v>
      </c>
      <c r="I673" s="3">
        <v>30000000</v>
      </c>
      <c r="J673" s="3">
        <v>30000000</v>
      </c>
      <c r="P673" s="3">
        <v>80000000</v>
      </c>
      <c r="Q673" s="3">
        <v>200100000</v>
      </c>
      <c r="R673" s="3">
        <v>300000000</v>
      </c>
      <c r="W673" s="2" t="s">
        <v>5973</v>
      </c>
      <c r="X673" s="2" t="s">
        <v>5974</v>
      </c>
      <c r="Y673" s="2" t="s">
        <v>5975</v>
      </c>
      <c r="Z673" s="2" t="s">
        <v>5976</v>
      </c>
      <c r="AE673">
        <v>2012</v>
      </c>
      <c r="AF673">
        <v>2015</v>
      </c>
      <c r="AG673">
        <v>2016</v>
      </c>
      <c r="AH673">
        <v>2017</v>
      </c>
      <c r="AL673" s="3">
        <v>12715021</v>
      </c>
      <c r="AM673" t="s">
        <v>114</v>
      </c>
      <c r="AN673" s="1">
        <v>42817</v>
      </c>
      <c r="AO673" s="3">
        <v>300000000</v>
      </c>
      <c r="AQ673">
        <v>0</v>
      </c>
      <c r="AR673">
        <v>9393.73</v>
      </c>
      <c r="AS673">
        <v>97830.06</v>
      </c>
      <c r="AT673">
        <v>49555.26</v>
      </c>
      <c r="AY673">
        <v>1848</v>
      </c>
      <c r="AZ673">
        <v>130</v>
      </c>
      <c r="BA673">
        <v>36</v>
      </c>
      <c r="BB673">
        <v>31</v>
      </c>
      <c r="BG673">
        <v>63.99</v>
      </c>
      <c r="BH673">
        <v>96.51</v>
      </c>
      <c r="BI673">
        <v>97.68</v>
      </c>
      <c r="BJ673">
        <v>95.74</v>
      </c>
      <c r="BO673">
        <v>1.35</v>
      </c>
      <c r="BP673" s="3">
        <v>106715022</v>
      </c>
      <c r="BQ673" s="20">
        <v>1155</v>
      </c>
      <c r="BR673" s="20">
        <v>506</v>
      </c>
      <c r="BS673" s="20">
        <v>247</v>
      </c>
      <c r="BW673" s="20">
        <v>247</v>
      </c>
      <c r="BX673" s="22">
        <v>156779.04999999999</v>
      </c>
      <c r="BY673">
        <v>43</v>
      </c>
      <c r="BZ673">
        <v>97.21</v>
      </c>
      <c r="CA673">
        <v>1.5</v>
      </c>
      <c r="CB673">
        <v>1.5</v>
      </c>
      <c r="CC673">
        <v>1.5</v>
      </c>
    </row>
    <row r="674" spans="1:81" ht="68" x14ac:dyDescent="0.2">
      <c r="A674" t="s">
        <v>5977</v>
      </c>
      <c r="B674" t="s">
        <v>5978</v>
      </c>
      <c r="C674" t="s">
        <v>5979</v>
      </c>
      <c r="D674" t="s">
        <v>5980</v>
      </c>
      <c r="E674" s="2" t="s">
        <v>5981</v>
      </c>
      <c r="G674" s="3">
        <v>2000000</v>
      </c>
      <c r="H674" s="3">
        <v>42140000</v>
      </c>
      <c r="I674" s="3">
        <v>130000000</v>
      </c>
      <c r="J674" s="3">
        <v>400000000</v>
      </c>
      <c r="K674" s="3">
        <v>300000000</v>
      </c>
      <c r="O674" s="3">
        <v>20000000</v>
      </c>
      <c r="P674" s="3">
        <v>210700000</v>
      </c>
      <c r="Q674" s="3">
        <v>867100000</v>
      </c>
      <c r="R674" s="3">
        <v>4000000000</v>
      </c>
      <c r="S674" s="3">
        <v>4500000000</v>
      </c>
      <c r="W674" s="2" t="s">
        <v>5982</v>
      </c>
      <c r="X674" s="2" t="s">
        <v>5983</v>
      </c>
      <c r="Y674" s="2" t="s">
        <v>5984</v>
      </c>
      <c r="Z674" s="2" t="s">
        <v>5985</v>
      </c>
      <c r="AA674" s="2" t="s">
        <v>5986</v>
      </c>
      <c r="AE674">
        <v>2014</v>
      </c>
      <c r="AF674">
        <v>2015</v>
      </c>
      <c r="AG674">
        <v>2016</v>
      </c>
      <c r="AH674">
        <v>2018</v>
      </c>
      <c r="AI674">
        <v>2020</v>
      </c>
      <c r="AL674" s="3">
        <v>300000000</v>
      </c>
      <c r="AM674" t="s">
        <v>91</v>
      </c>
      <c r="AN674" s="1">
        <v>44082</v>
      </c>
      <c r="AO674" s="3">
        <v>300000000</v>
      </c>
      <c r="AQ674">
        <v>4.34</v>
      </c>
      <c r="AR674">
        <v>12680.84</v>
      </c>
      <c r="AS674">
        <v>8962.6299999999992</v>
      </c>
      <c r="AT674">
        <v>24048.75</v>
      </c>
      <c r="AU674">
        <v>110013.2</v>
      </c>
      <c r="AY674">
        <v>2377</v>
      </c>
      <c r="AZ674">
        <v>90</v>
      </c>
      <c r="BA674">
        <v>160</v>
      </c>
      <c r="BB674">
        <v>104</v>
      </c>
      <c r="BC674">
        <v>21</v>
      </c>
      <c r="BG674">
        <v>72.22</v>
      </c>
      <c r="BH674">
        <v>97.59</v>
      </c>
      <c r="BI674">
        <v>89.46</v>
      </c>
      <c r="BJ674">
        <v>87.92</v>
      </c>
      <c r="BK674">
        <v>93.71</v>
      </c>
      <c r="BN674" t="s">
        <v>133</v>
      </c>
      <c r="BO674">
        <v>0.28999999999999998</v>
      </c>
      <c r="BP674" s="3">
        <v>974140000</v>
      </c>
      <c r="BQ674" s="20">
        <v>531</v>
      </c>
      <c r="BR674" s="20">
        <v>483</v>
      </c>
      <c r="BS674" s="20">
        <v>793</v>
      </c>
      <c r="BT674" s="20">
        <v>635</v>
      </c>
      <c r="BW674" s="20">
        <v>1428</v>
      </c>
      <c r="BX674" s="22">
        <v>155709.76000000001</v>
      </c>
      <c r="BY674">
        <v>44</v>
      </c>
      <c r="BZ674">
        <v>97.15</v>
      </c>
      <c r="CA674">
        <v>5.19</v>
      </c>
      <c r="CB674">
        <v>4.6100000000000003</v>
      </c>
      <c r="CC674">
        <v>0.35</v>
      </c>
    </row>
    <row r="675" spans="1:81" ht="68" x14ac:dyDescent="0.2">
      <c r="A675" t="s">
        <v>5987</v>
      </c>
      <c r="B675" t="s">
        <v>5988</v>
      </c>
      <c r="C675" t="s">
        <v>5989</v>
      </c>
      <c r="D675" t="s">
        <v>5990</v>
      </c>
      <c r="E675" s="2" t="s">
        <v>5991</v>
      </c>
      <c r="G675" s="3">
        <v>3500000</v>
      </c>
      <c r="H675" s="3">
        <v>10500000</v>
      </c>
      <c r="I675" s="3">
        <v>20000000</v>
      </c>
      <c r="J675" s="3">
        <v>40000000</v>
      </c>
      <c r="K675" s="3">
        <v>80000000</v>
      </c>
      <c r="L675" s="3">
        <v>80000000</v>
      </c>
      <c r="M675" s="3">
        <v>200000000</v>
      </c>
      <c r="O675" s="3">
        <v>35000000</v>
      </c>
      <c r="P675" s="3">
        <v>52500000</v>
      </c>
      <c r="Q675" s="3">
        <v>108000000</v>
      </c>
      <c r="R675" s="3">
        <v>275000000</v>
      </c>
      <c r="S675" s="3">
        <v>600000000</v>
      </c>
      <c r="T675" s="3">
        <v>1500000000</v>
      </c>
      <c r="U675" s="3">
        <v>3500000000</v>
      </c>
      <c r="W675" s="2" t="s">
        <v>5992</v>
      </c>
      <c r="X675" s="2" t="s">
        <v>5993</v>
      </c>
      <c r="Y675" s="2" t="s">
        <v>5994</v>
      </c>
      <c r="Z675" s="2" t="s">
        <v>5995</v>
      </c>
      <c r="AA675" s="2" t="s">
        <v>5996</v>
      </c>
      <c r="AB675" s="2" t="s">
        <v>5997</v>
      </c>
      <c r="AC675" s="2" t="s">
        <v>5998</v>
      </c>
      <c r="AE675">
        <v>2015</v>
      </c>
      <c r="AF675">
        <v>2016</v>
      </c>
      <c r="AG675">
        <v>2016</v>
      </c>
      <c r="AH675">
        <v>2018</v>
      </c>
      <c r="AI675">
        <v>2020</v>
      </c>
      <c r="AJ675">
        <v>2021</v>
      </c>
      <c r="AK675">
        <v>2022</v>
      </c>
      <c r="AL675" s="3">
        <v>200000000</v>
      </c>
      <c r="AM675" t="s">
        <v>107</v>
      </c>
      <c r="AN675" s="1">
        <v>44580</v>
      </c>
      <c r="AO675" s="3">
        <v>3500000000</v>
      </c>
      <c r="AQ675">
        <v>6073.01</v>
      </c>
      <c r="AR675">
        <v>23616.32</v>
      </c>
      <c r="AS675">
        <v>21249.65</v>
      </c>
      <c r="AT675">
        <v>24465.040000000001</v>
      </c>
      <c r="AU675">
        <v>57472.28</v>
      </c>
      <c r="AV675">
        <v>17156.810000000001</v>
      </c>
      <c r="AW675">
        <v>1389.65</v>
      </c>
      <c r="AY675">
        <v>176</v>
      </c>
      <c r="AZ675">
        <v>40</v>
      </c>
      <c r="BA675">
        <v>101</v>
      </c>
      <c r="BB675">
        <v>103</v>
      </c>
      <c r="BC675">
        <v>32</v>
      </c>
      <c r="BD675">
        <v>52</v>
      </c>
      <c r="BE675">
        <v>14</v>
      </c>
      <c r="BG675">
        <v>98.22</v>
      </c>
      <c r="BH675">
        <v>98.98</v>
      </c>
      <c r="BI675">
        <v>93.37</v>
      </c>
      <c r="BJ675">
        <v>88.04</v>
      </c>
      <c r="BK675">
        <v>90.25</v>
      </c>
      <c r="BL675">
        <v>79.599999999999994</v>
      </c>
      <c r="BM675">
        <v>71.739999999999995</v>
      </c>
      <c r="BN675" t="s">
        <v>101</v>
      </c>
      <c r="BO675">
        <v>25</v>
      </c>
      <c r="BP675" s="3">
        <v>434000000</v>
      </c>
      <c r="BQ675" s="20">
        <v>325</v>
      </c>
      <c r="BR675" s="20">
        <v>288</v>
      </c>
      <c r="BS675" s="20">
        <v>713</v>
      </c>
      <c r="BT675" s="20">
        <v>720</v>
      </c>
      <c r="BU675" s="20">
        <v>204</v>
      </c>
      <c r="BV675" s="20">
        <v>252</v>
      </c>
      <c r="BW675" s="20">
        <v>1889</v>
      </c>
      <c r="BX675" s="22">
        <v>151422.76</v>
      </c>
      <c r="BY675">
        <v>45</v>
      </c>
      <c r="BZ675">
        <v>97.08</v>
      </c>
      <c r="CA675">
        <v>13.89</v>
      </c>
      <c r="CB675">
        <v>2.5499999999999998</v>
      </c>
      <c r="CC675">
        <v>32.409999999999997</v>
      </c>
    </row>
    <row r="676" spans="1:81" ht="34" x14ac:dyDescent="0.2">
      <c r="A676" t="s">
        <v>5999</v>
      </c>
      <c r="B676" t="s">
        <v>6000</v>
      </c>
      <c r="C676" t="s">
        <v>6001</v>
      </c>
      <c r="D676" t="s">
        <v>6002</v>
      </c>
      <c r="E676" s="2" t="s">
        <v>6003</v>
      </c>
      <c r="H676" s="3">
        <v>12000000</v>
      </c>
      <c r="I676" s="3">
        <v>15000000</v>
      </c>
      <c r="J676" s="3">
        <v>36000000</v>
      </c>
      <c r="K676" s="3">
        <v>50000000</v>
      </c>
      <c r="P676" s="3">
        <v>60000000</v>
      </c>
      <c r="Q676" s="3">
        <v>100050000</v>
      </c>
      <c r="R676" s="3">
        <v>360000000</v>
      </c>
      <c r="S676" s="3">
        <v>750000000</v>
      </c>
      <c r="W676" s="2" t="s">
        <v>215</v>
      </c>
      <c r="X676" s="2" t="s">
        <v>6004</v>
      </c>
      <c r="Y676" s="2" t="s">
        <v>6005</v>
      </c>
      <c r="Z676" s="2" t="s">
        <v>6006</v>
      </c>
      <c r="AA676" s="2" t="s">
        <v>6007</v>
      </c>
      <c r="AE676">
        <v>2015</v>
      </c>
      <c r="AF676">
        <v>2016</v>
      </c>
      <c r="AG676">
        <v>2016</v>
      </c>
      <c r="AH676">
        <v>2017</v>
      </c>
      <c r="AI676">
        <v>2019</v>
      </c>
      <c r="AL676" s="3">
        <v>55000000</v>
      </c>
      <c r="AM676" t="s">
        <v>114</v>
      </c>
      <c r="AN676" s="1">
        <v>43494</v>
      </c>
      <c r="AO676" s="3">
        <v>750000000</v>
      </c>
      <c r="AQ676">
        <v>18959.45</v>
      </c>
      <c r="AR676">
        <v>2355.4299999999998</v>
      </c>
      <c r="AS676">
        <v>61594.21</v>
      </c>
      <c r="AT676">
        <v>53181.23</v>
      </c>
      <c r="AU676">
        <v>13976.28</v>
      </c>
      <c r="AY676">
        <v>21</v>
      </c>
      <c r="AZ676">
        <v>288</v>
      </c>
      <c r="BA676">
        <v>49</v>
      </c>
      <c r="BB676">
        <v>28</v>
      </c>
      <c r="BC676">
        <v>98</v>
      </c>
      <c r="BG676">
        <v>99.8</v>
      </c>
      <c r="BH676">
        <v>92.47</v>
      </c>
      <c r="BI676">
        <v>96.82</v>
      </c>
      <c r="BJ676">
        <v>96.17</v>
      </c>
      <c r="BK676">
        <v>71.72</v>
      </c>
      <c r="BO676">
        <v>6.3</v>
      </c>
      <c r="BP676" s="3">
        <v>168000000</v>
      </c>
      <c r="BQ676" s="20">
        <v>468</v>
      </c>
      <c r="BR676" s="20">
        <v>4</v>
      </c>
      <c r="BS676" s="20">
        <v>299</v>
      </c>
      <c r="BT676" s="20">
        <v>649</v>
      </c>
      <c r="BW676" s="20">
        <v>948</v>
      </c>
      <c r="BX676" s="22">
        <v>150066.6</v>
      </c>
      <c r="BY676">
        <v>46</v>
      </c>
      <c r="BZ676">
        <v>97.02</v>
      </c>
      <c r="CA676">
        <v>7.5</v>
      </c>
      <c r="CB676">
        <v>7.5</v>
      </c>
      <c r="CC676">
        <v>7.5</v>
      </c>
    </row>
    <row r="677" spans="1:81" ht="85" x14ac:dyDescent="0.2">
      <c r="A677" t="s">
        <v>6008</v>
      </c>
      <c r="B677" t="s">
        <v>6009</v>
      </c>
      <c r="C677" t="s">
        <v>6010</v>
      </c>
      <c r="D677" t="s">
        <v>6011</v>
      </c>
      <c r="E677" s="2" t="s">
        <v>6012</v>
      </c>
      <c r="H677" s="3">
        <v>18300000</v>
      </c>
      <c r="I677" s="3">
        <v>50000000</v>
      </c>
      <c r="J677" s="3">
        <v>65000000</v>
      </c>
      <c r="P677" s="3">
        <v>100300000</v>
      </c>
      <c r="Q677" s="3">
        <v>333500000</v>
      </c>
      <c r="R677" s="3">
        <v>800000000</v>
      </c>
      <c r="X677" s="2" t="s">
        <v>6013</v>
      </c>
      <c r="Y677" s="2" t="s">
        <v>6014</v>
      </c>
      <c r="Z677" s="2" t="s">
        <v>6015</v>
      </c>
      <c r="AA677" s="2" t="s">
        <v>6016</v>
      </c>
      <c r="AF677">
        <v>2015</v>
      </c>
      <c r="AG677">
        <v>2016</v>
      </c>
      <c r="AH677">
        <v>2017</v>
      </c>
      <c r="AI677">
        <v>2023</v>
      </c>
      <c r="AM677" t="s">
        <v>91</v>
      </c>
      <c r="AN677" s="1">
        <v>45000</v>
      </c>
      <c r="AR677">
        <v>19863.18</v>
      </c>
      <c r="AS677">
        <v>0</v>
      </c>
      <c r="AT677">
        <v>130083.75</v>
      </c>
      <c r="AU677">
        <v>1.3</v>
      </c>
      <c r="AZ677">
        <v>54</v>
      </c>
      <c r="BA677">
        <v>603</v>
      </c>
      <c r="BB677">
        <v>2</v>
      </c>
      <c r="BC677">
        <v>99</v>
      </c>
      <c r="BH677">
        <v>98.56</v>
      </c>
      <c r="BI677">
        <v>60.08</v>
      </c>
      <c r="BJ677">
        <v>99.86</v>
      </c>
      <c r="BK677">
        <v>48.15</v>
      </c>
      <c r="BP677" s="3">
        <v>133300000</v>
      </c>
      <c r="BR677" s="20">
        <v>308</v>
      </c>
      <c r="BS677" s="20">
        <v>497</v>
      </c>
      <c r="BT677" s="20">
        <v>2108</v>
      </c>
      <c r="BW677" s="20">
        <v>2605</v>
      </c>
      <c r="BX677" s="22">
        <v>149948.23000000001</v>
      </c>
      <c r="BY677">
        <v>47</v>
      </c>
      <c r="BZ677">
        <v>96.95</v>
      </c>
      <c r="CA677">
        <v>2.4</v>
      </c>
      <c r="CB677">
        <v>2.4</v>
      </c>
      <c r="CC677">
        <v>0</v>
      </c>
    </row>
    <row r="678" spans="1:81" ht="68" x14ac:dyDescent="0.2">
      <c r="A678" t="s">
        <v>6017</v>
      </c>
      <c r="B678" t="s">
        <v>6018</v>
      </c>
      <c r="C678" t="s">
        <v>6019</v>
      </c>
      <c r="D678" t="s">
        <v>6020</v>
      </c>
      <c r="E678" s="2" t="s">
        <v>6021</v>
      </c>
      <c r="F678" s="3">
        <v>324999</v>
      </c>
      <c r="G678" s="3">
        <v>1100000</v>
      </c>
      <c r="H678" s="3">
        <v>7000000</v>
      </c>
      <c r="I678" s="3">
        <v>13000000</v>
      </c>
      <c r="J678" s="3">
        <v>34000000</v>
      </c>
      <c r="N678" s="3">
        <v>6499980</v>
      </c>
      <c r="O678" s="3">
        <v>11000000</v>
      </c>
      <c r="P678" s="3">
        <v>35000000</v>
      </c>
      <c r="Q678" s="3">
        <v>86710000</v>
      </c>
      <c r="R678" s="3">
        <v>340000000</v>
      </c>
      <c r="W678" s="2" t="s">
        <v>6022</v>
      </c>
      <c r="X678" s="2" t="s">
        <v>6023</v>
      </c>
      <c r="Y678" s="2" t="s">
        <v>6024</v>
      </c>
      <c r="Z678" s="2" t="s">
        <v>6025</v>
      </c>
      <c r="AD678">
        <v>2013</v>
      </c>
      <c r="AE678">
        <v>2015</v>
      </c>
      <c r="AF678">
        <v>2015</v>
      </c>
      <c r="AG678">
        <v>2016</v>
      </c>
      <c r="AH678">
        <v>2018</v>
      </c>
      <c r="AM678" t="s">
        <v>114</v>
      </c>
      <c r="AN678" s="1">
        <v>43173</v>
      </c>
      <c r="AO678" s="3">
        <v>340000000</v>
      </c>
      <c r="AP678">
        <v>0</v>
      </c>
      <c r="AQ678">
        <v>5952.62</v>
      </c>
      <c r="AR678">
        <v>12702.74</v>
      </c>
      <c r="AS678">
        <v>112618.52</v>
      </c>
      <c r="AT678">
        <v>18152.37</v>
      </c>
      <c r="AX678">
        <v>202</v>
      </c>
      <c r="AY678">
        <v>189</v>
      </c>
      <c r="AZ678">
        <v>86</v>
      </c>
      <c r="BA678">
        <v>26</v>
      </c>
      <c r="BB678">
        <v>115</v>
      </c>
      <c r="BF678">
        <v>70.83</v>
      </c>
      <c r="BG678">
        <v>98.08</v>
      </c>
      <c r="BH678">
        <v>97.7</v>
      </c>
      <c r="BI678">
        <v>98.34</v>
      </c>
      <c r="BJ678">
        <v>86.64</v>
      </c>
      <c r="BO678">
        <v>3.53</v>
      </c>
      <c r="BP678" s="3">
        <v>64424999</v>
      </c>
      <c r="BQ678" s="20">
        <v>177</v>
      </c>
      <c r="BR678" s="20">
        <v>279</v>
      </c>
      <c r="BS678" s="20">
        <v>603</v>
      </c>
      <c r="BW678" s="20">
        <v>603</v>
      </c>
      <c r="BX678" s="22">
        <v>149426.25</v>
      </c>
      <c r="BY678">
        <v>48</v>
      </c>
      <c r="BZ678">
        <v>96.88</v>
      </c>
      <c r="CA678">
        <v>3.92</v>
      </c>
      <c r="CB678">
        <v>3.92</v>
      </c>
      <c r="CC678">
        <v>3.92</v>
      </c>
    </row>
    <row r="679" spans="1:81" ht="51" x14ac:dyDescent="0.2">
      <c r="A679" t="s">
        <v>6026</v>
      </c>
      <c r="B679" t="s">
        <v>6027</v>
      </c>
      <c r="C679" t="s">
        <v>6028</v>
      </c>
      <c r="D679" t="s">
        <v>6029</v>
      </c>
      <c r="E679" s="2" t="s">
        <v>6030</v>
      </c>
      <c r="H679" s="3">
        <v>8000000</v>
      </c>
      <c r="I679" s="3">
        <v>16000000</v>
      </c>
      <c r="J679" s="3">
        <v>30000000</v>
      </c>
      <c r="K679" s="3">
        <v>65000000</v>
      </c>
      <c r="L679" s="3">
        <v>150000000</v>
      </c>
      <c r="P679" s="3">
        <v>40000000</v>
      </c>
      <c r="Q679" s="3">
        <v>106720000</v>
      </c>
      <c r="R679" s="3">
        <v>300000000</v>
      </c>
      <c r="S679" s="3">
        <v>975000000</v>
      </c>
      <c r="T679" s="3">
        <v>1000000000</v>
      </c>
      <c r="X679" s="2" t="s">
        <v>6031</v>
      </c>
      <c r="Y679" s="2" t="s">
        <v>6032</v>
      </c>
      <c r="Z679" s="2" t="s">
        <v>6033</v>
      </c>
      <c r="AA679" s="2" t="s">
        <v>6034</v>
      </c>
      <c r="AB679" s="2" t="s">
        <v>6035</v>
      </c>
      <c r="AF679">
        <v>2014</v>
      </c>
      <c r="AG679">
        <v>2016</v>
      </c>
      <c r="AH679">
        <v>2017</v>
      </c>
      <c r="AI679">
        <v>2019</v>
      </c>
      <c r="AJ679">
        <v>2021</v>
      </c>
      <c r="AL679" s="3">
        <v>150000000</v>
      </c>
      <c r="AM679" t="s">
        <v>92</v>
      </c>
      <c r="AN679" s="1">
        <v>44509</v>
      </c>
      <c r="AO679" s="3">
        <v>1000000000</v>
      </c>
      <c r="AR679">
        <v>0</v>
      </c>
      <c r="AS679">
        <v>103051.87</v>
      </c>
      <c r="AT679">
        <v>7076.56</v>
      </c>
      <c r="AU679">
        <v>31471.29</v>
      </c>
      <c r="AV679">
        <v>6980.92</v>
      </c>
      <c r="AZ679">
        <v>1061</v>
      </c>
      <c r="BA679">
        <v>31</v>
      </c>
      <c r="BB679">
        <v>125</v>
      </c>
      <c r="BC679">
        <v>67</v>
      </c>
      <c r="BD679">
        <v>89</v>
      </c>
      <c r="BH679">
        <v>61.58</v>
      </c>
      <c r="BI679">
        <v>98.01</v>
      </c>
      <c r="BJ679">
        <v>82.41</v>
      </c>
      <c r="BK679">
        <v>80.760000000000005</v>
      </c>
      <c r="BL679">
        <v>64.8</v>
      </c>
      <c r="BN679" t="s">
        <v>101</v>
      </c>
      <c r="BO679">
        <v>7.48</v>
      </c>
      <c r="BP679" s="3">
        <v>269000000</v>
      </c>
      <c r="BR679" s="20">
        <v>826</v>
      </c>
      <c r="BS679" s="20">
        <v>386</v>
      </c>
      <c r="BT679" s="20">
        <v>497</v>
      </c>
      <c r="BU679" s="20">
        <v>985</v>
      </c>
      <c r="BW679" s="20">
        <v>1868</v>
      </c>
      <c r="BX679" s="22">
        <v>148580.64000000001</v>
      </c>
      <c r="BY679">
        <v>49</v>
      </c>
      <c r="BZ679">
        <v>96.82</v>
      </c>
      <c r="CA679">
        <v>9.14</v>
      </c>
      <c r="CB679">
        <v>9.14</v>
      </c>
      <c r="CC679">
        <v>9.3699999999999992</v>
      </c>
    </row>
    <row r="680" spans="1:81" ht="51" x14ac:dyDescent="0.2">
      <c r="A680" t="s">
        <v>6036</v>
      </c>
      <c r="B680" t="s">
        <v>6037</v>
      </c>
      <c r="C680" t="s">
        <v>6038</v>
      </c>
      <c r="D680" t="s">
        <v>6039</v>
      </c>
      <c r="E680" s="2" t="s">
        <v>6040</v>
      </c>
      <c r="G680" s="3">
        <v>1000000</v>
      </c>
      <c r="H680" s="3">
        <v>5100000</v>
      </c>
      <c r="I680" s="3">
        <v>36000000</v>
      </c>
      <c r="J680" s="3">
        <v>72000000</v>
      </c>
      <c r="K680" s="3">
        <v>52000000</v>
      </c>
      <c r="O680" s="3">
        <v>10000000</v>
      </c>
      <c r="P680" s="3">
        <v>25500000</v>
      </c>
      <c r="Q680" s="3">
        <v>240120000</v>
      </c>
      <c r="R680" s="3">
        <v>720000000</v>
      </c>
      <c r="S680" s="3">
        <v>1000000000</v>
      </c>
      <c r="W680" s="2" t="s">
        <v>6041</v>
      </c>
      <c r="X680" s="2" t="s">
        <v>6042</v>
      </c>
      <c r="Y680" s="2" t="s">
        <v>6043</v>
      </c>
      <c r="Z680" s="2" t="s">
        <v>6044</v>
      </c>
      <c r="AA680" s="2" t="s">
        <v>6045</v>
      </c>
      <c r="AB680" s="2" t="s">
        <v>6046</v>
      </c>
      <c r="AE680">
        <v>2011</v>
      </c>
      <c r="AF680">
        <v>2014</v>
      </c>
      <c r="AG680">
        <v>2016</v>
      </c>
      <c r="AH680">
        <v>2018</v>
      </c>
      <c r="AI680">
        <v>2020</v>
      </c>
      <c r="AJ680">
        <v>2021</v>
      </c>
      <c r="AM680" t="s">
        <v>92</v>
      </c>
      <c r="AN680" s="1">
        <v>44277</v>
      </c>
      <c r="AQ680">
        <v>0</v>
      </c>
      <c r="AR680">
        <v>0.6</v>
      </c>
      <c r="AS680">
        <v>0</v>
      </c>
      <c r="AT680">
        <v>25356.66</v>
      </c>
      <c r="AU680">
        <v>114301.19</v>
      </c>
      <c r="AV680">
        <v>6037.15</v>
      </c>
      <c r="AY680">
        <v>1</v>
      </c>
      <c r="AZ680">
        <v>877</v>
      </c>
      <c r="BA680">
        <v>603</v>
      </c>
      <c r="BB680">
        <v>95</v>
      </c>
      <c r="BC680">
        <v>16</v>
      </c>
      <c r="BD680">
        <v>95</v>
      </c>
      <c r="BG680">
        <v>100</v>
      </c>
      <c r="BH680">
        <v>68.25</v>
      </c>
      <c r="BI680">
        <v>60.08</v>
      </c>
      <c r="BJ680">
        <v>88.98</v>
      </c>
      <c r="BK680">
        <v>95.28</v>
      </c>
      <c r="BL680">
        <v>62.4</v>
      </c>
      <c r="BN680" t="s">
        <v>101</v>
      </c>
      <c r="BP680" s="3">
        <v>670462414</v>
      </c>
      <c r="BQ680" s="20">
        <v>1038</v>
      </c>
      <c r="BR680" s="20">
        <v>839</v>
      </c>
      <c r="BS680" s="20">
        <v>763</v>
      </c>
      <c r="BT680" s="20">
        <v>547</v>
      </c>
      <c r="BU680" s="20">
        <v>340</v>
      </c>
      <c r="BW680" s="20">
        <v>1650</v>
      </c>
      <c r="BX680" s="22">
        <v>145695.6</v>
      </c>
      <c r="BY680">
        <v>50</v>
      </c>
      <c r="BZ680">
        <v>96.75</v>
      </c>
      <c r="CA680">
        <v>0</v>
      </c>
      <c r="CB680">
        <v>3</v>
      </c>
      <c r="CC680">
        <v>0</v>
      </c>
    </row>
    <row r="681" spans="1:81" ht="68" x14ac:dyDescent="0.2">
      <c r="A681" t="s">
        <v>6047</v>
      </c>
      <c r="B681" t="s">
        <v>6048</v>
      </c>
      <c r="C681" t="s">
        <v>6049</v>
      </c>
      <c r="D681" t="s">
        <v>6050</v>
      </c>
      <c r="E681" s="2" t="s">
        <v>6051</v>
      </c>
      <c r="H681" s="3">
        <v>3000000</v>
      </c>
      <c r="I681" s="3">
        <v>30000000</v>
      </c>
      <c r="J681" s="3">
        <v>101000000</v>
      </c>
      <c r="K681" s="3">
        <v>115000000</v>
      </c>
      <c r="L681" s="3">
        <v>250000000</v>
      </c>
      <c r="M681" s="3">
        <v>400000000</v>
      </c>
      <c r="P681" s="3">
        <v>15000000</v>
      </c>
      <c r="Q681" s="3">
        <v>200100000</v>
      </c>
      <c r="R681" s="3">
        <v>1010000000</v>
      </c>
      <c r="S681" s="3">
        <v>1400000000</v>
      </c>
      <c r="T681" s="3">
        <v>2700000000</v>
      </c>
      <c r="U681" s="3">
        <v>4900000000</v>
      </c>
      <c r="X681" s="2" t="s">
        <v>6052</v>
      </c>
      <c r="Y681" s="2" t="s">
        <v>6053</v>
      </c>
      <c r="Z681" s="2" t="s">
        <v>6054</v>
      </c>
      <c r="AA681" s="2" t="s">
        <v>6055</v>
      </c>
      <c r="AB681" s="2" t="s">
        <v>6056</v>
      </c>
      <c r="AC681" s="2" t="s">
        <v>6057</v>
      </c>
      <c r="AF681">
        <v>2015</v>
      </c>
      <c r="AG681">
        <v>2016</v>
      </c>
      <c r="AH681">
        <v>2017</v>
      </c>
      <c r="AI681">
        <v>2018</v>
      </c>
      <c r="AJ681">
        <v>2019</v>
      </c>
      <c r="AK681">
        <v>2020</v>
      </c>
      <c r="AL681" s="3">
        <v>400000000</v>
      </c>
      <c r="AM681" t="s">
        <v>107</v>
      </c>
      <c r="AN681" s="1">
        <v>43875</v>
      </c>
      <c r="AO681" s="3">
        <v>17975700000</v>
      </c>
      <c r="AR681">
        <v>0</v>
      </c>
      <c r="AS681">
        <v>12501.24</v>
      </c>
      <c r="AT681">
        <v>9999.85</v>
      </c>
      <c r="AU681">
        <v>90203.86</v>
      </c>
      <c r="AV681">
        <v>27356.94</v>
      </c>
      <c r="AW681">
        <v>4883.21</v>
      </c>
      <c r="AZ681">
        <v>1231</v>
      </c>
      <c r="BA681">
        <v>131</v>
      </c>
      <c r="BB681">
        <v>93</v>
      </c>
      <c r="BC681">
        <v>10</v>
      </c>
      <c r="BD681">
        <v>8</v>
      </c>
      <c r="BE681">
        <v>5</v>
      </c>
      <c r="BH681">
        <v>66.69</v>
      </c>
      <c r="BI681">
        <v>91.38</v>
      </c>
      <c r="BJ681">
        <v>86.95</v>
      </c>
      <c r="BK681">
        <v>97.41</v>
      </c>
      <c r="BL681">
        <v>94.89</v>
      </c>
      <c r="BM681">
        <v>93.75</v>
      </c>
      <c r="BN681" t="s">
        <v>133</v>
      </c>
      <c r="BO681">
        <v>69.3</v>
      </c>
      <c r="BP681" s="3">
        <v>961950000</v>
      </c>
      <c r="BR681" s="20">
        <v>159</v>
      </c>
      <c r="BS681" s="20">
        <v>567</v>
      </c>
      <c r="BT681" s="20">
        <v>350</v>
      </c>
      <c r="BU681" s="20">
        <v>262</v>
      </c>
      <c r="BV681" s="20">
        <v>322</v>
      </c>
      <c r="BW681" s="20">
        <v>1501</v>
      </c>
      <c r="BX681" s="22">
        <v>144945.1</v>
      </c>
      <c r="BY681">
        <v>51</v>
      </c>
      <c r="BZ681">
        <v>96.68</v>
      </c>
      <c r="CA681">
        <v>24.49</v>
      </c>
      <c r="CB681">
        <v>7</v>
      </c>
      <c r="CC681">
        <v>89.83</v>
      </c>
    </row>
    <row r="682" spans="1:81" ht="51" x14ac:dyDescent="0.2">
      <c r="A682" t="s">
        <v>6058</v>
      </c>
      <c r="B682" t="s">
        <v>6059</v>
      </c>
      <c r="C682" t="s">
        <v>6060</v>
      </c>
      <c r="D682" t="s">
        <v>6061</v>
      </c>
      <c r="E682" s="2" t="s">
        <v>6062</v>
      </c>
      <c r="H682" s="3">
        <v>5000000</v>
      </c>
      <c r="I682" s="3">
        <v>10000000</v>
      </c>
      <c r="P682" s="3">
        <v>25000000</v>
      </c>
      <c r="Q682" s="3">
        <v>66700000</v>
      </c>
      <c r="X682" s="2" t="s">
        <v>6063</v>
      </c>
      <c r="Y682" s="2" t="s">
        <v>6064</v>
      </c>
      <c r="AF682">
        <v>2014</v>
      </c>
      <c r="AG682">
        <v>2016</v>
      </c>
      <c r="AL682" s="3">
        <v>10000000</v>
      </c>
      <c r="AM682" t="s">
        <v>89</v>
      </c>
      <c r="AN682" s="1">
        <v>42550</v>
      </c>
      <c r="AR682">
        <v>3214.31</v>
      </c>
      <c r="AS682">
        <v>141445.54999999999</v>
      </c>
      <c r="AZ682">
        <v>186</v>
      </c>
      <c r="BA682">
        <v>19</v>
      </c>
      <c r="BH682">
        <v>93.29</v>
      </c>
      <c r="BI682">
        <v>98.81</v>
      </c>
      <c r="BP682" s="3">
        <v>15000000</v>
      </c>
      <c r="BR682" s="20">
        <v>693</v>
      </c>
      <c r="BW682" s="20">
        <v>0</v>
      </c>
      <c r="BX682" s="22">
        <v>144659.85999999999</v>
      </c>
      <c r="BY682">
        <v>52</v>
      </c>
      <c r="BZ682">
        <v>96.62</v>
      </c>
      <c r="CC682">
        <v>0</v>
      </c>
    </row>
    <row r="683" spans="1:81" ht="85" x14ac:dyDescent="0.2">
      <c r="A683" t="s">
        <v>6065</v>
      </c>
      <c r="B683" t="s">
        <v>6066</v>
      </c>
      <c r="C683" t="s">
        <v>6067</v>
      </c>
      <c r="D683" t="s">
        <v>6068</v>
      </c>
      <c r="E683" s="2" t="s">
        <v>6069</v>
      </c>
      <c r="G683" s="3">
        <v>1600000</v>
      </c>
      <c r="H683" s="3">
        <v>8500000</v>
      </c>
      <c r="I683" s="3">
        <v>21000000</v>
      </c>
      <c r="J683" s="3">
        <v>35000000</v>
      </c>
      <c r="K683" s="3">
        <v>125000000</v>
      </c>
      <c r="O683" s="3">
        <v>16000000</v>
      </c>
      <c r="P683" s="3">
        <v>42500000</v>
      </c>
      <c r="Q683" s="3">
        <v>140070000</v>
      </c>
      <c r="R683" s="3">
        <v>350000000</v>
      </c>
      <c r="S683" s="3">
        <v>1250000000</v>
      </c>
      <c r="W683" s="2" t="s">
        <v>6070</v>
      </c>
      <c r="X683" s="2" t="s">
        <v>6071</v>
      </c>
      <c r="Y683" s="2" t="s">
        <v>6072</v>
      </c>
      <c r="Z683" s="2" t="s">
        <v>6073</v>
      </c>
      <c r="AA683" s="2" t="s">
        <v>6074</v>
      </c>
      <c r="AE683">
        <v>2012</v>
      </c>
      <c r="AF683">
        <v>2013</v>
      </c>
      <c r="AG683">
        <v>2016</v>
      </c>
      <c r="AH683">
        <v>2019</v>
      </c>
      <c r="AI683">
        <v>2022</v>
      </c>
      <c r="AL683" s="3">
        <v>125000000</v>
      </c>
      <c r="AM683" t="s">
        <v>91</v>
      </c>
      <c r="AN683" s="1">
        <v>44763</v>
      </c>
      <c r="AO683" s="3">
        <v>1250000000</v>
      </c>
      <c r="AQ683">
        <v>69.34</v>
      </c>
      <c r="AR683">
        <v>15941.72</v>
      </c>
      <c r="AS683">
        <v>103051.87</v>
      </c>
      <c r="AT683">
        <v>18633.11</v>
      </c>
      <c r="AU683">
        <v>1470.91</v>
      </c>
      <c r="AY683">
        <v>832</v>
      </c>
      <c r="AZ683">
        <v>12</v>
      </c>
      <c r="BA683">
        <v>31</v>
      </c>
      <c r="BB683">
        <v>150</v>
      </c>
      <c r="BC683">
        <v>179</v>
      </c>
      <c r="BG683">
        <v>83.8</v>
      </c>
      <c r="BH683">
        <v>99.45</v>
      </c>
      <c r="BI683">
        <v>98.01</v>
      </c>
      <c r="BJ683">
        <v>81.42</v>
      </c>
      <c r="BK683">
        <v>48.55</v>
      </c>
      <c r="BN683" t="s">
        <v>101</v>
      </c>
      <c r="BO683">
        <v>7.5</v>
      </c>
      <c r="BP683" s="3">
        <v>191100000</v>
      </c>
      <c r="BQ683" s="20">
        <v>427</v>
      </c>
      <c r="BR683" s="20">
        <v>1109</v>
      </c>
      <c r="BS683" s="20">
        <v>1049</v>
      </c>
      <c r="BT683" s="20">
        <v>1239</v>
      </c>
      <c r="BW683" s="20">
        <v>2288</v>
      </c>
      <c r="BX683" s="22">
        <v>139166.95000000001</v>
      </c>
      <c r="BY683">
        <v>53</v>
      </c>
      <c r="BZ683">
        <v>96.55</v>
      </c>
      <c r="CA683">
        <v>2.5</v>
      </c>
      <c r="CB683">
        <v>2.5</v>
      </c>
      <c r="CC683">
        <v>8.92</v>
      </c>
    </row>
    <row r="684" spans="1:81" ht="51" x14ac:dyDescent="0.2">
      <c r="A684" t="s">
        <v>6075</v>
      </c>
      <c r="B684" t="s">
        <v>6076</v>
      </c>
      <c r="C684" t="s">
        <v>6077</v>
      </c>
      <c r="D684" t="s">
        <v>6078</v>
      </c>
      <c r="E684" s="2" t="s">
        <v>6079</v>
      </c>
      <c r="H684" s="3">
        <v>7000000</v>
      </c>
      <c r="I684" s="3">
        <v>16000000</v>
      </c>
      <c r="J684" s="3">
        <v>17800000</v>
      </c>
      <c r="K684" s="3">
        <v>17400000</v>
      </c>
      <c r="P684" s="3">
        <v>35000000</v>
      </c>
      <c r="Q684" s="3">
        <v>106720000</v>
      </c>
      <c r="R684" s="3">
        <v>178000000</v>
      </c>
      <c r="S684" s="3">
        <v>261000000</v>
      </c>
      <c r="X684" s="2" t="s">
        <v>6080</v>
      </c>
      <c r="Y684" s="2" t="s">
        <v>6081</v>
      </c>
      <c r="Z684" s="2" t="s">
        <v>6082</v>
      </c>
      <c r="AA684" s="2" t="s">
        <v>6083</v>
      </c>
      <c r="AF684">
        <v>2015</v>
      </c>
      <c r="AG684">
        <v>2016</v>
      </c>
      <c r="AH684">
        <v>2019</v>
      </c>
      <c r="AI684">
        <v>2022</v>
      </c>
      <c r="AL684" s="3">
        <v>17400000</v>
      </c>
      <c r="AM684" t="s">
        <v>91</v>
      </c>
      <c r="AN684" s="1">
        <v>44773</v>
      </c>
      <c r="AO684" s="3">
        <v>261000000</v>
      </c>
      <c r="AR684">
        <v>11529.32</v>
      </c>
      <c r="AS684">
        <v>8587.15</v>
      </c>
      <c r="AT684">
        <v>50732.69</v>
      </c>
      <c r="AU684">
        <v>68172.070000000007</v>
      </c>
      <c r="AZ684">
        <v>102</v>
      </c>
      <c r="BA684">
        <v>171</v>
      </c>
      <c r="BB684">
        <v>67</v>
      </c>
      <c r="BC684">
        <v>67</v>
      </c>
      <c r="BH684">
        <v>97.27</v>
      </c>
      <c r="BI684">
        <v>88.73</v>
      </c>
      <c r="BJ684">
        <v>91.77</v>
      </c>
      <c r="BK684">
        <v>80.92</v>
      </c>
      <c r="BO684">
        <v>2.0499999999999998</v>
      </c>
      <c r="BP684" s="3">
        <v>58200000</v>
      </c>
      <c r="BR684" s="20">
        <v>335</v>
      </c>
      <c r="BS684" s="20">
        <v>1008</v>
      </c>
      <c r="BT684" s="20">
        <v>1188</v>
      </c>
      <c r="BW684" s="20">
        <v>2196</v>
      </c>
      <c r="BX684" s="22">
        <v>139021.23000000001</v>
      </c>
      <c r="BY684">
        <v>54</v>
      </c>
      <c r="BZ684">
        <v>96.49</v>
      </c>
      <c r="CA684">
        <v>1.67</v>
      </c>
      <c r="CB684">
        <v>1.67</v>
      </c>
      <c r="CC684">
        <v>2.4500000000000002</v>
      </c>
    </row>
    <row r="685" spans="1:81" ht="68" x14ac:dyDescent="0.2">
      <c r="A685" t="s">
        <v>6084</v>
      </c>
      <c r="B685" t="s">
        <v>6085</v>
      </c>
      <c r="C685" t="s">
        <v>6086</v>
      </c>
      <c r="D685" t="s">
        <v>6087</v>
      </c>
      <c r="E685" s="2" t="s">
        <v>6088</v>
      </c>
      <c r="I685" s="3">
        <v>4500000000</v>
      </c>
      <c r="J685" s="3">
        <v>14000000000</v>
      </c>
      <c r="P685" s="3">
        <v>45000000000</v>
      </c>
      <c r="Q685" s="3">
        <v>60000000000</v>
      </c>
      <c r="R685" s="3">
        <v>150000000000</v>
      </c>
      <c r="X685" s="2" t="s">
        <v>6089</v>
      </c>
      <c r="Y685" s="2" t="s">
        <v>6090</v>
      </c>
      <c r="Z685" s="2" t="s">
        <v>6091</v>
      </c>
      <c r="AF685">
        <v>2015</v>
      </c>
      <c r="AG685">
        <v>2016</v>
      </c>
      <c r="AH685">
        <v>2018</v>
      </c>
      <c r="AL685" s="3">
        <v>14000000000</v>
      </c>
      <c r="AM685" t="s">
        <v>90</v>
      </c>
      <c r="AN685" s="1">
        <v>43259</v>
      </c>
      <c r="AO685" s="3">
        <v>150000000000</v>
      </c>
      <c r="AR685">
        <v>0</v>
      </c>
      <c r="AS685">
        <v>0</v>
      </c>
      <c r="AT685">
        <v>136397.64000000001</v>
      </c>
      <c r="AZ685">
        <v>1231</v>
      </c>
      <c r="BA685">
        <v>603</v>
      </c>
      <c r="BB685">
        <v>8</v>
      </c>
      <c r="BH685">
        <v>66.69</v>
      </c>
      <c r="BI685">
        <v>60.08</v>
      </c>
      <c r="BJ685">
        <v>99.18</v>
      </c>
      <c r="BN685" t="s">
        <v>101</v>
      </c>
      <c r="BO685">
        <v>2.25</v>
      </c>
      <c r="BP685" s="3">
        <v>28500000000</v>
      </c>
      <c r="BR685" s="20">
        <v>294</v>
      </c>
      <c r="BS685" s="20">
        <v>777</v>
      </c>
      <c r="BW685" s="20">
        <v>777</v>
      </c>
      <c r="BX685" s="22">
        <v>136397.64000000001</v>
      </c>
      <c r="BY685">
        <v>55</v>
      </c>
      <c r="BZ685">
        <v>96.42</v>
      </c>
      <c r="CA685">
        <v>2.5</v>
      </c>
      <c r="CB685">
        <v>2.5</v>
      </c>
      <c r="CC685">
        <v>2.5</v>
      </c>
    </row>
    <row r="686" spans="1:81" ht="68" x14ac:dyDescent="0.2">
      <c r="A686" t="s">
        <v>6092</v>
      </c>
      <c r="B686" t="s">
        <v>6093</v>
      </c>
      <c r="C686" t="s">
        <v>6094</v>
      </c>
      <c r="D686" t="s">
        <v>6095</v>
      </c>
      <c r="E686" s="2" t="s">
        <v>6096</v>
      </c>
      <c r="H686" s="3">
        <v>13637592</v>
      </c>
      <c r="I686" s="3">
        <v>30000000</v>
      </c>
      <c r="J686" s="3">
        <v>65000000</v>
      </c>
      <c r="K686" s="3">
        <v>55766652</v>
      </c>
      <c r="L686" s="3">
        <v>60000000</v>
      </c>
      <c r="M686" s="3">
        <v>49000000</v>
      </c>
      <c r="P686" s="3">
        <v>68187960</v>
      </c>
      <c r="Q686" s="3">
        <v>200100000</v>
      </c>
      <c r="R686" s="3">
        <v>650000000</v>
      </c>
      <c r="S686" s="3">
        <v>836499780</v>
      </c>
      <c r="T686" s="3">
        <v>1200000000</v>
      </c>
      <c r="U686" s="3">
        <v>1470000000</v>
      </c>
      <c r="X686" s="2" t="s">
        <v>6097</v>
      </c>
      <c r="Y686" s="2" t="s">
        <v>6098</v>
      </c>
      <c r="Z686" s="2" t="s">
        <v>6099</v>
      </c>
      <c r="AA686" s="2" t="s">
        <v>6100</v>
      </c>
      <c r="AB686" s="2" t="s">
        <v>6101</v>
      </c>
      <c r="AF686">
        <v>2015</v>
      </c>
      <c r="AG686">
        <v>2016</v>
      </c>
      <c r="AH686">
        <v>2018</v>
      </c>
      <c r="AI686">
        <v>2020</v>
      </c>
      <c r="AJ686">
        <v>2021</v>
      </c>
      <c r="AK686">
        <v>2023</v>
      </c>
      <c r="AL686" s="3">
        <v>49000000</v>
      </c>
      <c r="AM686" t="s">
        <v>107</v>
      </c>
      <c r="AN686" s="1">
        <v>45259</v>
      </c>
      <c r="AO686" s="3">
        <v>1470000000</v>
      </c>
      <c r="AR686">
        <v>2250.61</v>
      </c>
      <c r="AS686">
        <v>44508.79</v>
      </c>
      <c r="AT686">
        <v>79528.31</v>
      </c>
      <c r="AU686">
        <v>5433.11</v>
      </c>
      <c r="AV686">
        <v>120.47</v>
      </c>
      <c r="AW686">
        <v>0</v>
      </c>
      <c r="AZ686">
        <v>344</v>
      </c>
      <c r="BA686">
        <v>58</v>
      </c>
      <c r="BB686">
        <v>34</v>
      </c>
      <c r="BC686">
        <v>108</v>
      </c>
      <c r="BD686">
        <v>175</v>
      </c>
      <c r="BE686">
        <v>12</v>
      </c>
      <c r="BH686">
        <v>90.71</v>
      </c>
      <c r="BI686">
        <v>96.22</v>
      </c>
      <c r="BJ686">
        <v>96.13</v>
      </c>
      <c r="BK686">
        <v>66.349999999999994</v>
      </c>
      <c r="BL686">
        <v>30.4</v>
      </c>
      <c r="BM686">
        <v>38.89</v>
      </c>
      <c r="BO686">
        <v>5.67</v>
      </c>
      <c r="BP686" s="3">
        <v>312959244</v>
      </c>
      <c r="BR686" s="20">
        <v>216</v>
      </c>
      <c r="BS686" s="20">
        <v>571</v>
      </c>
      <c r="BT686" s="20">
        <v>997</v>
      </c>
      <c r="BU686" s="20">
        <v>334</v>
      </c>
      <c r="BV686" s="20">
        <v>799</v>
      </c>
      <c r="BW686" s="20">
        <v>2701</v>
      </c>
      <c r="BX686" s="22">
        <v>131841.29</v>
      </c>
      <c r="BY686">
        <v>56</v>
      </c>
      <c r="BZ686">
        <v>96.35</v>
      </c>
      <c r="CA686">
        <v>4.18</v>
      </c>
      <c r="CB686">
        <v>3.25</v>
      </c>
      <c r="CC686">
        <v>7.35</v>
      </c>
    </row>
    <row r="687" spans="1:81" ht="51" x14ac:dyDescent="0.2">
      <c r="A687" t="s">
        <v>6102</v>
      </c>
      <c r="B687" t="s">
        <v>6103</v>
      </c>
      <c r="C687" t="s">
        <v>6104</v>
      </c>
      <c r="D687" t="s">
        <v>6105</v>
      </c>
      <c r="E687" s="2" t="s">
        <v>6106</v>
      </c>
      <c r="G687" s="3">
        <v>2500000</v>
      </c>
      <c r="H687" s="3">
        <v>11300000</v>
      </c>
      <c r="I687" s="3">
        <v>22500000</v>
      </c>
      <c r="O687" s="3">
        <v>9400000</v>
      </c>
      <c r="P687" s="3">
        <v>56500000</v>
      </c>
      <c r="Q687" s="3">
        <v>150075000</v>
      </c>
      <c r="W687" s="2" t="s">
        <v>1123</v>
      </c>
      <c r="X687" s="2" t="s">
        <v>6107</v>
      </c>
      <c r="Y687" s="2" t="s">
        <v>6108</v>
      </c>
      <c r="Z687" s="2" t="s">
        <v>6109</v>
      </c>
      <c r="AE687">
        <v>2014</v>
      </c>
      <c r="AF687">
        <v>2015</v>
      </c>
      <c r="AG687">
        <v>2016</v>
      </c>
      <c r="AH687">
        <v>2019</v>
      </c>
      <c r="AL687" s="3">
        <v>27500000</v>
      </c>
      <c r="AM687" t="s">
        <v>90</v>
      </c>
      <c r="AN687" s="1">
        <v>43738</v>
      </c>
      <c r="AO687" s="3">
        <v>212900000</v>
      </c>
      <c r="AQ687">
        <v>221.69</v>
      </c>
      <c r="AR687">
        <v>22954.09</v>
      </c>
      <c r="AS687">
        <v>103051.87</v>
      </c>
      <c r="AT687">
        <v>3507.21</v>
      </c>
      <c r="AY687">
        <v>961</v>
      </c>
      <c r="AZ687">
        <v>45</v>
      </c>
      <c r="BA687">
        <v>31</v>
      </c>
      <c r="BB687">
        <v>251</v>
      </c>
      <c r="BG687">
        <v>88.77</v>
      </c>
      <c r="BH687">
        <v>98.81</v>
      </c>
      <c r="BI687">
        <v>98.01</v>
      </c>
      <c r="BJ687">
        <v>68.83</v>
      </c>
      <c r="BO687">
        <v>1.28</v>
      </c>
      <c r="BP687" s="3">
        <v>66300000</v>
      </c>
      <c r="BQ687" s="20">
        <v>324</v>
      </c>
      <c r="BR687" s="20">
        <v>357</v>
      </c>
      <c r="BS687" s="20">
        <v>1030</v>
      </c>
      <c r="BW687" s="20">
        <v>1215</v>
      </c>
      <c r="BX687" s="22">
        <v>129734.86</v>
      </c>
      <c r="BY687">
        <v>57</v>
      </c>
      <c r="BZ687">
        <v>96.29</v>
      </c>
      <c r="CA687">
        <v>0</v>
      </c>
      <c r="CB687">
        <v>0</v>
      </c>
      <c r="CC687">
        <v>1.42</v>
      </c>
    </row>
    <row r="688" spans="1:81" ht="34" x14ac:dyDescent="0.2">
      <c r="A688" t="s">
        <v>6110</v>
      </c>
      <c r="B688" t="s">
        <v>6111</v>
      </c>
      <c r="C688" t="s">
        <v>6112</v>
      </c>
      <c r="D688" t="s">
        <v>6113</v>
      </c>
      <c r="E688" s="2" t="s">
        <v>6114</v>
      </c>
      <c r="H688" s="3">
        <v>10000000</v>
      </c>
      <c r="I688" s="3">
        <v>20000000</v>
      </c>
      <c r="J688" s="3">
        <v>28000000</v>
      </c>
      <c r="P688" s="3">
        <v>50000000</v>
      </c>
      <c r="Q688" s="3">
        <v>133400000</v>
      </c>
      <c r="R688" s="3">
        <v>280000000</v>
      </c>
      <c r="W688" s="2" t="s">
        <v>1197</v>
      </c>
      <c r="X688" s="2" t="s">
        <v>6115</v>
      </c>
      <c r="Y688" s="2" t="s">
        <v>6116</v>
      </c>
      <c r="Z688" s="2" t="s">
        <v>6117</v>
      </c>
      <c r="AE688">
        <v>2013</v>
      </c>
      <c r="AF688">
        <v>2015</v>
      </c>
      <c r="AG688">
        <v>2016</v>
      </c>
      <c r="AH688">
        <v>2017</v>
      </c>
      <c r="AL688" s="3">
        <v>28000000</v>
      </c>
      <c r="AM688" t="s">
        <v>90</v>
      </c>
      <c r="AN688" s="1">
        <v>42992</v>
      </c>
      <c r="AQ688">
        <v>63.21</v>
      </c>
      <c r="AR688">
        <v>13073.62</v>
      </c>
      <c r="AS688">
        <v>108913.52</v>
      </c>
      <c r="AT688">
        <v>4806.95</v>
      </c>
      <c r="AY688">
        <v>1070</v>
      </c>
      <c r="AZ688">
        <v>77</v>
      </c>
      <c r="BA688">
        <v>27</v>
      </c>
      <c r="BB688">
        <v>157</v>
      </c>
      <c r="BG688">
        <v>85.17</v>
      </c>
      <c r="BH688">
        <v>97.94</v>
      </c>
      <c r="BI688">
        <v>98.28</v>
      </c>
      <c r="BJ688">
        <v>77.87</v>
      </c>
      <c r="BP688" s="3">
        <v>105600000</v>
      </c>
      <c r="BQ688" s="20">
        <v>675</v>
      </c>
      <c r="BR688" s="20">
        <v>323</v>
      </c>
      <c r="BS688" s="20">
        <v>568</v>
      </c>
      <c r="BW688" s="20">
        <v>568</v>
      </c>
      <c r="BX688" s="22">
        <v>126857.3</v>
      </c>
      <c r="BY688">
        <v>58</v>
      </c>
      <c r="BZ688">
        <v>96.22</v>
      </c>
      <c r="CA688">
        <v>2.1</v>
      </c>
      <c r="CB688">
        <v>2.1</v>
      </c>
      <c r="CC688">
        <v>0</v>
      </c>
    </row>
    <row r="689" spans="1:81" ht="34" x14ac:dyDescent="0.2">
      <c r="A689" t="s">
        <v>6118</v>
      </c>
      <c r="B689" t="s">
        <v>6119</v>
      </c>
      <c r="C689" t="s">
        <v>6120</v>
      </c>
      <c r="D689" t="s">
        <v>6121</v>
      </c>
      <c r="E689" s="2" t="s">
        <v>6122</v>
      </c>
      <c r="H689" s="3">
        <v>22085521</v>
      </c>
      <c r="K689" s="3">
        <v>28000000</v>
      </c>
      <c r="P689" s="3">
        <v>110427605</v>
      </c>
      <c r="S689" s="3">
        <v>420000000</v>
      </c>
      <c r="X689" s="2" t="s">
        <v>1602</v>
      </c>
      <c r="Y689" s="2" t="s">
        <v>6123</v>
      </c>
      <c r="Z689" s="2" t="s">
        <v>6123</v>
      </c>
      <c r="AA689" s="2" t="s">
        <v>6124</v>
      </c>
      <c r="AF689">
        <v>2015</v>
      </c>
      <c r="AG689">
        <v>2016</v>
      </c>
      <c r="AH689">
        <v>2018</v>
      </c>
      <c r="AI689">
        <v>2020</v>
      </c>
      <c r="AL689" s="3">
        <v>155000000</v>
      </c>
      <c r="AM689" t="s">
        <v>355</v>
      </c>
      <c r="AN689" s="1">
        <v>43949</v>
      </c>
      <c r="AO689" s="3">
        <v>1440000000</v>
      </c>
      <c r="AR689">
        <v>2250.61</v>
      </c>
      <c r="AS689">
        <v>35953.64</v>
      </c>
      <c r="AT689">
        <v>61208.06</v>
      </c>
      <c r="AU689">
        <v>27218.69</v>
      </c>
      <c r="AZ689">
        <v>344</v>
      </c>
      <c r="BA689">
        <v>71</v>
      </c>
      <c r="BB689">
        <v>58</v>
      </c>
      <c r="BC689">
        <v>58</v>
      </c>
      <c r="BH689">
        <v>90.71</v>
      </c>
      <c r="BI689">
        <v>95.36</v>
      </c>
      <c r="BJ689">
        <v>93.32</v>
      </c>
      <c r="BK689">
        <v>82.08</v>
      </c>
      <c r="BN689" t="s">
        <v>178</v>
      </c>
      <c r="BP689" s="3">
        <v>293085521</v>
      </c>
      <c r="BR689" s="20">
        <v>497</v>
      </c>
      <c r="BS689" s="20">
        <v>492</v>
      </c>
      <c r="BT689" s="20">
        <v>802</v>
      </c>
      <c r="BW689" s="20">
        <v>1294</v>
      </c>
      <c r="BX689" s="22">
        <v>126631</v>
      </c>
      <c r="BY689">
        <v>59</v>
      </c>
      <c r="BZ689">
        <v>96.15</v>
      </c>
    </row>
    <row r="690" spans="1:81" ht="102" x14ac:dyDescent="0.2">
      <c r="A690" t="s">
        <v>6125</v>
      </c>
      <c r="B690" t="s">
        <v>6126</v>
      </c>
      <c r="C690" t="s">
        <v>6127</v>
      </c>
      <c r="D690" t="s">
        <v>6128</v>
      </c>
      <c r="E690" s="2" t="s">
        <v>6129</v>
      </c>
      <c r="G690" s="3">
        <v>1500000</v>
      </c>
      <c r="H690" s="3">
        <v>4000000</v>
      </c>
      <c r="I690" s="3">
        <v>20000000</v>
      </c>
      <c r="J690" s="3">
        <v>20000000</v>
      </c>
      <c r="K690" s="3">
        <v>100000000</v>
      </c>
      <c r="L690" s="3">
        <v>268000000</v>
      </c>
      <c r="O690" s="3">
        <v>15000000</v>
      </c>
      <c r="P690" s="3">
        <v>20000000</v>
      </c>
      <c r="Q690" s="3">
        <v>133400000</v>
      </c>
      <c r="R690" s="3">
        <v>200000000</v>
      </c>
      <c r="S690" s="3">
        <v>1100000000</v>
      </c>
      <c r="T690" s="3">
        <v>2750000000</v>
      </c>
      <c r="W690" s="2" t="s">
        <v>6130</v>
      </c>
      <c r="X690" s="2" t="s">
        <v>1602</v>
      </c>
      <c r="Y690" s="2" t="s">
        <v>6131</v>
      </c>
      <c r="Z690" s="2" t="s">
        <v>108</v>
      </c>
      <c r="AA690" s="2" t="s">
        <v>6132</v>
      </c>
      <c r="AB690" s="2" t="s">
        <v>6133</v>
      </c>
      <c r="AE690">
        <v>2015</v>
      </c>
      <c r="AF690">
        <v>2015</v>
      </c>
      <c r="AG690">
        <v>2016</v>
      </c>
      <c r="AH690">
        <v>2017</v>
      </c>
      <c r="AI690">
        <v>2018</v>
      </c>
      <c r="AJ690">
        <v>2019</v>
      </c>
      <c r="AL690" s="3">
        <v>268000000</v>
      </c>
      <c r="AM690" t="s">
        <v>92</v>
      </c>
      <c r="AN690" s="1">
        <v>43725</v>
      </c>
      <c r="AO690" s="3">
        <v>9900000000</v>
      </c>
      <c r="AQ690">
        <v>8666.19</v>
      </c>
      <c r="AR690">
        <v>2250.61</v>
      </c>
      <c r="AS690">
        <v>39013.019999999997</v>
      </c>
      <c r="AT690">
        <v>3832.99</v>
      </c>
      <c r="AU690">
        <v>32598.54</v>
      </c>
      <c r="AV690">
        <v>40074.51</v>
      </c>
      <c r="AY690">
        <v>37</v>
      </c>
      <c r="AZ690">
        <v>344</v>
      </c>
      <c r="BA690">
        <v>63</v>
      </c>
      <c r="BB690">
        <v>174</v>
      </c>
      <c r="BC690">
        <v>37</v>
      </c>
      <c r="BD690">
        <v>4</v>
      </c>
      <c r="BG690">
        <v>99.63</v>
      </c>
      <c r="BH690">
        <v>90.71</v>
      </c>
      <c r="BI690">
        <v>95.89</v>
      </c>
      <c r="BJ690">
        <v>75.459999999999994</v>
      </c>
      <c r="BK690">
        <v>89.66</v>
      </c>
      <c r="BL690">
        <v>97.81</v>
      </c>
      <c r="BN690" t="s">
        <v>133</v>
      </c>
      <c r="BO690">
        <v>59.22</v>
      </c>
      <c r="BP690" s="3">
        <v>413500000</v>
      </c>
      <c r="BQ690" s="20">
        <v>70</v>
      </c>
      <c r="BR690" s="20">
        <v>362</v>
      </c>
      <c r="BS690" s="20">
        <v>391</v>
      </c>
      <c r="BT690" s="20">
        <v>345</v>
      </c>
      <c r="BU690" s="20">
        <v>363</v>
      </c>
      <c r="BW690" s="20">
        <v>1099</v>
      </c>
      <c r="BX690" s="22">
        <v>126435.86</v>
      </c>
      <c r="BY690">
        <v>60</v>
      </c>
      <c r="BZ690">
        <v>96.09</v>
      </c>
      <c r="CA690">
        <v>20.61</v>
      </c>
      <c r="CB690">
        <v>8.25</v>
      </c>
      <c r="CC690">
        <v>74.209999999999994</v>
      </c>
    </row>
    <row r="691" spans="1:81" ht="51" x14ac:dyDescent="0.2">
      <c r="A691" t="s">
        <v>6134</v>
      </c>
      <c r="B691" t="s">
        <v>6135</v>
      </c>
      <c r="C691" t="s">
        <v>6136</v>
      </c>
      <c r="D691" t="s">
        <v>6137</v>
      </c>
      <c r="E691" s="2" t="s">
        <v>6138</v>
      </c>
      <c r="H691" s="3">
        <v>6209000</v>
      </c>
      <c r="I691" s="3">
        <v>20000000</v>
      </c>
      <c r="J691" s="3">
        <v>40000000</v>
      </c>
      <c r="P691" s="3">
        <v>31045000</v>
      </c>
      <c r="Q691" s="3">
        <v>157000000</v>
      </c>
      <c r="R691" s="3">
        <v>400000000</v>
      </c>
      <c r="W691" s="2" t="s">
        <v>6139</v>
      </c>
      <c r="Y691" s="2" t="s">
        <v>6140</v>
      </c>
      <c r="Z691" s="2" t="s">
        <v>6141</v>
      </c>
      <c r="AE691">
        <v>2015</v>
      </c>
      <c r="AF691">
        <v>2016</v>
      </c>
      <c r="AG691">
        <v>2016</v>
      </c>
      <c r="AH691">
        <v>2019</v>
      </c>
      <c r="AM691" t="s">
        <v>90</v>
      </c>
      <c r="AN691" s="1">
        <v>44460</v>
      </c>
      <c r="AO691" s="3">
        <v>400000000</v>
      </c>
      <c r="AQ691">
        <v>27.99</v>
      </c>
      <c r="AR691">
        <v>0</v>
      </c>
      <c r="AS691">
        <v>103065.74</v>
      </c>
      <c r="AT691">
        <v>22347.89</v>
      </c>
      <c r="AY691">
        <v>2145</v>
      </c>
      <c r="AZ691">
        <v>1216</v>
      </c>
      <c r="BA691">
        <v>30</v>
      </c>
      <c r="BB691">
        <v>134</v>
      </c>
      <c r="BG691">
        <v>78.14</v>
      </c>
      <c r="BH691">
        <v>68.11</v>
      </c>
      <c r="BI691">
        <v>98.08</v>
      </c>
      <c r="BJ691">
        <v>83.42</v>
      </c>
      <c r="BO691">
        <v>2.29</v>
      </c>
      <c r="BP691" s="3">
        <v>71209000</v>
      </c>
      <c r="BQ691" s="20">
        <v>31</v>
      </c>
      <c r="BR691" s="20">
        <v>340</v>
      </c>
      <c r="BS691" s="20">
        <v>1112</v>
      </c>
      <c r="BW691" s="20">
        <v>1750</v>
      </c>
      <c r="BX691" s="22">
        <v>125441.62</v>
      </c>
      <c r="BY691">
        <v>61</v>
      </c>
      <c r="BZ691">
        <v>96.02</v>
      </c>
      <c r="CA691">
        <v>2.5499999999999998</v>
      </c>
      <c r="CC691">
        <v>2.5499999999999998</v>
      </c>
    </row>
    <row r="692" spans="1:81" ht="85" x14ac:dyDescent="0.2">
      <c r="A692" t="s">
        <v>6142</v>
      </c>
      <c r="B692" t="s">
        <v>6143</v>
      </c>
      <c r="C692" t="s">
        <v>6144</v>
      </c>
      <c r="D692" t="s">
        <v>6145</v>
      </c>
      <c r="E692" s="2" t="s">
        <v>6146</v>
      </c>
      <c r="G692" s="3">
        <v>20000</v>
      </c>
      <c r="H692" s="3">
        <v>9000000</v>
      </c>
      <c r="I692" s="3">
        <v>21000000</v>
      </c>
      <c r="J692" s="3">
        <v>42000000</v>
      </c>
      <c r="K692" s="3">
        <v>153000000</v>
      </c>
      <c r="O692" s="3">
        <v>200000</v>
      </c>
      <c r="P692" s="3">
        <v>45000000</v>
      </c>
      <c r="Q692" s="3">
        <v>140070000</v>
      </c>
      <c r="R692" s="3">
        <v>420000000</v>
      </c>
      <c r="S692" s="3">
        <v>1400000000</v>
      </c>
      <c r="W692" s="2" t="s">
        <v>6147</v>
      </c>
      <c r="X692" s="2" t="s">
        <v>6148</v>
      </c>
      <c r="Y692" s="2" t="s">
        <v>6149</v>
      </c>
      <c r="Z692" s="2" t="s">
        <v>6150</v>
      </c>
      <c r="AA692" s="2" t="s">
        <v>6151</v>
      </c>
      <c r="AE692">
        <v>2013</v>
      </c>
      <c r="AF692">
        <v>2015</v>
      </c>
      <c r="AG692">
        <v>2016</v>
      </c>
      <c r="AH692">
        <v>2018</v>
      </c>
      <c r="AI692">
        <v>2021</v>
      </c>
      <c r="AL692" s="3">
        <v>50935667</v>
      </c>
      <c r="AM692" t="s">
        <v>114</v>
      </c>
      <c r="AN692" s="1">
        <v>44299</v>
      </c>
      <c r="AO692" s="3">
        <v>1400000000</v>
      </c>
      <c r="AQ692">
        <v>890.85</v>
      </c>
      <c r="AR692">
        <v>0.3</v>
      </c>
      <c r="AS692">
        <v>633.26</v>
      </c>
      <c r="AT692">
        <v>11.7</v>
      </c>
      <c r="AU692">
        <v>123729.05</v>
      </c>
      <c r="AY692">
        <v>253</v>
      </c>
      <c r="AZ692">
        <v>1070</v>
      </c>
      <c r="BA692">
        <v>342</v>
      </c>
      <c r="BB692">
        <v>382</v>
      </c>
      <c r="BC692">
        <v>109</v>
      </c>
      <c r="BG692">
        <v>96.5</v>
      </c>
      <c r="BH692">
        <v>71.05</v>
      </c>
      <c r="BI692">
        <v>77.39</v>
      </c>
      <c r="BJ692">
        <v>55.33</v>
      </c>
      <c r="BK692">
        <v>79.849999999999994</v>
      </c>
      <c r="BN692" t="s">
        <v>101</v>
      </c>
      <c r="BO692">
        <v>8.4</v>
      </c>
      <c r="BP692" s="3">
        <v>462741463</v>
      </c>
      <c r="BQ692" s="20">
        <v>656</v>
      </c>
      <c r="BR692" s="20">
        <v>292</v>
      </c>
      <c r="BS692" s="20">
        <v>791</v>
      </c>
      <c r="BT692" s="20">
        <v>1134</v>
      </c>
      <c r="BW692" s="20">
        <v>1925</v>
      </c>
      <c r="BX692" s="22">
        <v>125265.16</v>
      </c>
      <c r="BY692">
        <v>62</v>
      </c>
      <c r="BZ692">
        <v>95.95</v>
      </c>
      <c r="CA692">
        <v>3</v>
      </c>
      <c r="CB692">
        <v>3</v>
      </c>
      <c r="CC692">
        <v>10</v>
      </c>
    </row>
    <row r="693" spans="1:81" ht="68" x14ac:dyDescent="0.2">
      <c r="A693" t="s">
        <v>6152</v>
      </c>
      <c r="B693" t="s">
        <v>6153</v>
      </c>
      <c r="C693" t="s">
        <v>6154</v>
      </c>
      <c r="D693" t="s">
        <v>6155</v>
      </c>
      <c r="E693" s="2" t="s">
        <v>6156</v>
      </c>
      <c r="H693" s="3">
        <v>6300000</v>
      </c>
      <c r="I693" s="3">
        <v>10000000</v>
      </c>
      <c r="J693" s="3">
        <v>20000000</v>
      </c>
      <c r="K693" s="3">
        <v>40000000</v>
      </c>
      <c r="L693" s="3">
        <v>81158072</v>
      </c>
      <c r="M693" s="3">
        <v>100000000</v>
      </c>
      <c r="P693" s="3">
        <v>31500000</v>
      </c>
      <c r="Q693" s="3">
        <v>66700000</v>
      </c>
      <c r="R693" s="3">
        <v>200000000</v>
      </c>
      <c r="S693" s="3">
        <v>600000000</v>
      </c>
      <c r="T693" s="3">
        <v>703369953</v>
      </c>
      <c r="U693" s="3">
        <v>1500000000</v>
      </c>
      <c r="X693" s="2" t="s">
        <v>6157</v>
      </c>
      <c r="Y693" s="2" t="s">
        <v>6158</v>
      </c>
      <c r="Z693" s="2" t="s">
        <v>6159</v>
      </c>
      <c r="AA693" s="2" t="s">
        <v>6160</v>
      </c>
      <c r="AB693" s="2" t="s">
        <v>6161</v>
      </c>
      <c r="AC693" s="2" t="s">
        <v>6162</v>
      </c>
      <c r="AF693">
        <v>2015</v>
      </c>
      <c r="AG693">
        <v>2016</v>
      </c>
      <c r="AH693">
        <v>2017</v>
      </c>
      <c r="AI693">
        <v>2018</v>
      </c>
      <c r="AJ693">
        <v>2019</v>
      </c>
      <c r="AK693">
        <v>2021</v>
      </c>
      <c r="AL693" s="3">
        <v>100000000</v>
      </c>
      <c r="AM693" t="s">
        <v>107</v>
      </c>
      <c r="AN693" s="1">
        <v>44406</v>
      </c>
      <c r="AO693" s="3">
        <v>1500000000</v>
      </c>
      <c r="AR693">
        <v>4018.49</v>
      </c>
      <c r="AS693">
        <v>88300.34</v>
      </c>
      <c r="AT693">
        <v>12717.42</v>
      </c>
      <c r="AU693">
        <v>12295.75</v>
      </c>
      <c r="AV693">
        <v>5267.87</v>
      </c>
      <c r="AW693">
        <v>1997.03</v>
      </c>
      <c r="AZ693">
        <v>225</v>
      </c>
      <c r="BA693">
        <v>39</v>
      </c>
      <c r="BB693">
        <v>83</v>
      </c>
      <c r="BC693">
        <v>67</v>
      </c>
      <c r="BD693">
        <v>46</v>
      </c>
      <c r="BE693">
        <v>34</v>
      </c>
      <c r="BH693">
        <v>93.93</v>
      </c>
      <c r="BI693">
        <v>97.48</v>
      </c>
      <c r="BJ693">
        <v>88.37</v>
      </c>
      <c r="BK693">
        <v>81.03</v>
      </c>
      <c r="BL693">
        <v>67.150000000000006</v>
      </c>
      <c r="BM693">
        <v>66.67</v>
      </c>
      <c r="BN693" t="s">
        <v>101</v>
      </c>
      <c r="BO693">
        <v>17.350000000000001</v>
      </c>
      <c r="BP693" s="3">
        <v>257458072</v>
      </c>
      <c r="BR693" s="20">
        <v>369</v>
      </c>
      <c r="BS693" s="20">
        <v>465</v>
      </c>
      <c r="BT693" s="20">
        <v>399</v>
      </c>
      <c r="BU693" s="20">
        <v>411</v>
      </c>
      <c r="BV693" s="20">
        <v>695</v>
      </c>
      <c r="BW693" s="20">
        <v>1970</v>
      </c>
      <c r="BX693" s="22">
        <v>124596.9</v>
      </c>
      <c r="BY693">
        <v>63</v>
      </c>
      <c r="BZ693">
        <v>95.89</v>
      </c>
      <c r="CA693">
        <v>10.55</v>
      </c>
      <c r="CB693">
        <v>9</v>
      </c>
      <c r="CC693">
        <v>22.49</v>
      </c>
    </row>
    <row r="694" spans="1:81" ht="34" x14ac:dyDescent="0.2">
      <c r="A694" t="s">
        <v>6163</v>
      </c>
      <c r="B694" t="s">
        <v>6164</v>
      </c>
      <c r="C694" t="s">
        <v>6165</v>
      </c>
      <c r="D694" t="s">
        <v>6166</v>
      </c>
      <c r="E694" s="2" t="s">
        <v>6167</v>
      </c>
      <c r="H694" s="3">
        <v>27000000</v>
      </c>
      <c r="I694" s="3">
        <v>25000000</v>
      </c>
      <c r="J694" s="3">
        <v>60000000</v>
      </c>
      <c r="K694" s="3">
        <v>81000000</v>
      </c>
      <c r="L694" s="3">
        <v>272000000</v>
      </c>
      <c r="M694" s="3">
        <v>250000000</v>
      </c>
      <c r="P694" s="3">
        <v>89500000</v>
      </c>
      <c r="Q694" s="3">
        <v>270000000</v>
      </c>
      <c r="R694" s="3">
        <v>860000000</v>
      </c>
      <c r="S694" s="3">
        <v>1781000000</v>
      </c>
      <c r="T694" s="3">
        <v>2672000000</v>
      </c>
      <c r="U694" s="3">
        <v>4000000000</v>
      </c>
      <c r="X694" s="2" t="s">
        <v>6168</v>
      </c>
      <c r="Y694" s="2" t="s">
        <v>6169</v>
      </c>
      <c r="Z694" s="2" t="s">
        <v>6170</v>
      </c>
      <c r="AA694" s="2" t="s">
        <v>6171</v>
      </c>
      <c r="AC694" s="2" t="s">
        <v>6172</v>
      </c>
      <c r="AF694">
        <v>2016</v>
      </c>
      <c r="AG694">
        <v>2016</v>
      </c>
      <c r="AH694">
        <v>2017</v>
      </c>
      <c r="AI694">
        <v>2018</v>
      </c>
      <c r="AJ694">
        <v>2019</v>
      </c>
      <c r="AK694">
        <v>2021</v>
      </c>
      <c r="AL694" s="3">
        <v>250000000</v>
      </c>
      <c r="AM694" t="s">
        <v>107</v>
      </c>
      <c r="AN694" s="1">
        <v>44510</v>
      </c>
      <c r="AO694" s="3">
        <v>4000000000</v>
      </c>
      <c r="AR694">
        <v>91.54</v>
      </c>
      <c r="AS694">
        <v>46577.09</v>
      </c>
      <c r="AT694">
        <v>65086.16</v>
      </c>
      <c r="AU694">
        <v>9972.32</v>
      </c>
      <c r="AV694">
        <v>0</v>
      </c>
      <c r="AW694">
        <v>234.42</v>
      </c>
      <c r="AZ694">
        <v>730</v>
      </c>
      <c r="BA694">
        <v>55</v>
      </c>
      <c r="BB694">
        <v>17</v>
      </c>
      <c r="BC694">
        <v>75</v>
      </c>
      <c r="BD694">
        <v>94</v>
      </c>
      <c r="BE694">
        <v>73</v>
      </c>
      <c r="BH694">
        <v>80.87</v>
      </c>
      <c r="BI694">
        <v>96.42</v>
      </c>
      <c r="BJ694">
        <v>97.73</v>
      </c>
      <c r="BK694">
        <v>78.739999999999995</v>
      </c>
      <c r="BL694">
        <v>32.119999999999997</v>
      </c>
      <c r="BM694">
        <v>27.27</v>
      </c>
      <c r="BN694" t="s">
        <v>101</v>
      </c>
      <c r="BO694">
        <v>11.43</v>
      </c>
      <c r="BP694" s="3">
        <v>715000000</v>
      </c>
      <c r="BR694" s="20">
        <v>228</v>
      </c>
      <c r="BS694" s="20">
        <v>13</v>
      </c>
      <c r="BT694" s="20">
        <v>682</v>
      </c>
      <c r="BU694" s="20">
        <v>378</v>
      </c>
      <c r="BV694" s="20">
        <v>714</v>
      </c>
      <c r="BW694" s="20">
        <v>1787</v>
      </c>
      <c r="BX694" s="22">
        <v>121961.53</v>
      </c>
      <c r="BY694">
        <v>64</v>
      </c>
      <c r="BZ694">
        <v>95.82</v>
      </c>
      <c r="CA694">
        <v>14.81</v>
      </c>
      <c r="CB694">
        <v>9.9</v>
      </c>
      <c r="CC694">
        <v>14.81</v>
      </c>
    </row>
    <row r="695" spans="1:81" ht="34" x14ac:dyDescent="0.2">
      <c r="A695" t="s">
        <v>6173</v>
      </c>
      <c r="B695" t="s">
        <v>6174</v>
      </c>
      <c r="C695" t="s">
        <v>6175</v>
      </c>
      <c r="D695" t="s">
        <v>6176</v>
      </c>
      <c r="E695" s="2" t="s">
        <v>6177</v>
      </c>
      <c r="H695" s="3">
        <v>10000000</v>
      </c>
      <c r="I695" s="3">
        <v>15000000</v>
      </c>
      <c r="P695" s="3">
        <v>50000000</v>
      </c>
      <c r="Q695" s="3">
        <v>115000000</v>
      </c>
      <c r="X695" s="2" t="s">
        <v>6178</v>
      </c>
      <c r="Y695" s="2" t="s">
        <v>6179</v>
      </c>
      <c r="AF695">
        <v>2015</v>
      </c>
      <c r="AG695">
        <v>2016</v>
      </c>
      <c r="AL695" s="3">
        <v>15000000</v>
      </c>
      <c r="AM695" t="s">
        <v>89</v>
      </c>
      <c r="AN695" s="1">
        <v>42635</v>
      </c>
      <c r="AO695" s="3">
        <v>115000000</v>
      </c>
      <c r="AR695">
        <v>2346.6999999999998</v>
      </c>
      <c r="AS695">
        <v>118909.08</v>
      </c>
      <c r="AZ695">
        <v>333</v>
      </c>
      <c r="BA695">
        <v>25</v>
      </c>
      <c r="BH695">
        <v>91.01</v>
      </c>
      <c r="BI695">
        <v>98.41</v>
      </c>
      <c r="BO695">
        <v>1</v>
      </c>
      <c r="BP695" s="3">
        <v>25000000</v>
      </c>
      <c r="BR695" s="20">
        <v>518</v>
      </c>
      <c r="BW695" s="20">
        <v>0</v>
      </c>
      <c r="BX695" s="22">
        <v>121255.78</v>
      </c>
      <c r="BY695">
        <v>65</v>
      </c>
      <c r="BZ695">
        <v>95.76</v>
      </c>
      <c r="CC695">
        <v>1</v>
      </c>
    </row>
    <row r="696" spans="1:81" ht="136" x14ac:dyDescent="0.2">
      <c r="A696" t="s">
        <v>6180</v>
      </c>
      <c r="B696" t="s">
        <v>6181</v>
      </c>
      <c r="C696" t="s">
        <v>6182</v>
      </c>
      <c r="D696" t="s">
        <v>6183</v>
      </c>
      <c r="E696" s="2" t="s">
        <v>6184</v>
      </c>
      <c r="G696" s="3">
        <v>8500000</v>
      </c>
      <c r="H696" s="3">
        <v>35000000</v>
      </c>
      <c r="I696" s="3">
        <v>55000000</v>
      </c>
      <c r="J696" s="3">
        <v>60000000</v>
      </c>
      <c r="K696" s="3">
        <v>400000000</v>
      </c>
      <c r="L696" s="3">
        <v>340000000</v>
      </c>
      <c r="O696" s="3">
        <v>85000000</v>
      </c>
      <c r="P696" s="3">
        <v>175000000</v>
      </c>
      <c r="Q696" s="3">
        <v>366850000</v>
      </c>
      <c r="R696" s="3">
        <v>600000000</v>
      </c>
      <c r="S696" s="3">
        <v>1900000000</v>
      </c>
      <c r="T696" s="3">
        <v>3300000000</v>
      </c>
      <c r="W696" s="2" t="s">
        <v>6185</v>
      </c>
      <c r="X696" s="2" t="s">
        <v>6186</v>
      </c>
      <c r="Y696" s="2" t="s">
        <v>6187</v>
      </c>
      <c r="Z696" s="2" t="s">
        <v>6188</v>
      </c>
      <c r="AA696" s="2" t="s">
        <v>6189</v>
      </c>
      <c r="AB696" s="2" t="s">
        <v>6190</v>
      </c>
      <c r="AE696">
        <v>2012</v>
      </c>
      <c r="AF696">
        <v>2014</v>
      </c>
      <c r="AG696">
        <v>2016</v>
      </c>
      <c r="AH696">
        <v>2017</v>
      </c>
      <c r="AI696">
        <v>2019</v>
      </c>
      <c r="AJ696">
        <v>2020</v>
      </c>
      <c r="AL696" s="3">
        <v>340000000</v>
      </c>
      <c r="AM696" t="s">
        <v>92</v>
      </c>
      <c r="AN696" s="1">
        <v>44132</v>
      </c>
      <c r="AO696" s="3">
        <v>4900000000</v>
      </c>
      <c r="AQ696">
        <v>151.16</v>
      </c>
      <c r="AR696">
        <v>1218.3900000000001</v>
      </c>
      <c r="AS696">
        <v>1150.68</v>
      </c>
      <c r="AT696">
        <v>12933.89</v>
      </c>
      <c r="AU696">
        <v>70533.41</v>
      </c>
      <c r="AV696">
        <v>31087.24</v>
      </c>
      <c r="AY696">
        <v>706</v>
      </c>
      <c r="AZ696">
        <v>376</v>
      </c>
      <c r="BA696">
        <v>302</v>
      </c>
      <c r="BB696">
        <v>79</v>
      </c>
      <c r="BC696">
        <v>26</v>
      </c>
      <c r="BD696">
        <v>3</v>
      </c>
      <c r="BG696">
        <v>86.25</v>
      </c>
      <c r="BH696">
        <v>86.41</v>
      </c>
      <c r="BI696">
        <v>80.040000000000006</v>
      </c>
      <c r="BJ696">
        <v>88.94</v>
      </c>
      <c r="BK696">
        <v>92.71</v>
      </c>
      <c r="BL696">
        <v>98.61</v>
      </c>
      <c r="BN696" t="s">
        <v>133</v>
      </c>
      <c r="BO696">
        <v>10.66</v>
      </c>
      <c r="BP696" s="3">
        <v>998500000</v>
      </c>
      <c r="BQ696" s="20">
        <v>785</v>
      </c>
      <c r="BR696" s="20">
        <v>621</v>
      </c>
      <c r="BS696" s="20">
        <v>324</v>
      </c>
      <c r="BT696" s="20">
        <v>865</v>
      </c>
      <c r="BU696" s="20">
        <v>366</v>
      </c>
      <c r="BW696" s="20">
        <v>1555</v>
      </c>
      <c r="BX696" s="22">
        <v>117074.77</v>
      </c>
      <c r="BY696">
        <v>66</v>
      </c>
      <c r="BZ696">
        <v>95.69</v>
      </c>
      <c r="CA696">
        <v>9</v>
      </c>
      <c r="CB696">
        <v>1.64</v>
      </c>
      <c r="CC696">
        <v>13.36</v>
      </c>
    </row>
    <row r="697" spans="1:81" ht="51" x14ac:dyDescent="0.2">
      <c r="A697" t="s">
        <v>6191</v>
      </c>
      <c r="B697" t="s">
        <v>6192</v>
      </c>
      <c r="C697" t="s">
        <v>6193</v>
      </c>
      <c r="D697" t="s">
        <v>6194</v>
      </c>
      <c r="E697" s="2" t="s">
        <v>6195</v>
      </c>
      <c r="H697" s="3">
        <v>20000000</v>
      </c>
      <c r="I697" s="3">
        <v>50000000</v>
      </c>
      <c r="J697" s="3">
        <v>55000000</v>
      </c>
      <c r="K697" s="3">
        <v>77000000</v>
      </c>
      <c r="L697" s="3">
        <v>130000000</v>
      </c>
      <c r="M697" s="3">
        <v>200000000</v>
      </c>
      <c r="P697" s="3">
        <v>100000000</v>
      </c>
      <c r="Q697" s="3">
        <v>333500000</v>
      </c>
      <c r="R697" s="3">
        <v>550000000</v>
      </c>
      <c r="S697" s="3">
        <v>1155000000</v>
      </c>
      <c r="T697" s="3">
        <v>1000000000</v>
      </c>
      <c r="U697" s="3">
        <v>2500000000</v>
      </c>
      <c r="X697" s="2" t="s">
        <v>6196</v>
      </c>
      <c r="Y697" s="2" t="s">
        <v>6197</v>
      </c>
      <c r="Z697" s="2" t="s">
        <v>6198</v>
      </c>
      <c r="AA697" s="2" t="s">
        <v>6199</v>
      </c>
      <c r="AB697" s="2" t="s">
        <v>6200</v>
      </c>
      <c r="AC697" s="2" t="s">
        <v>6200</v>
      </c>
      <c r="AF697">
        <v>2015</v>
      </c>
      <c r="AG697">
        <v>2016</v>
      </c>
      <c r="AH697">
        <v>2019</v>
      </c>
      <c r="AI697">
        <v>2020</v>
      </c>
      <c r="AJ697">
        <v>2020</v>
      </c>
      <c r="AK697">
        <v>2021</v>
      </c>
      <c r="AL697" s="3">
        <v>238000000</v>
      </c>
      <c r="AM697" t="s">
        <v>114</v>
      </c>
      <c r="AN697" s="1">
        <v>44488</v>
      </c>
      <c r="AO697" s="3">
        <v>2500000000</v>
      </c>
      <c r="AR697">
        <v>1132.68</v>
      </c>
      <c r="AS697">
        <v>60838.93</v>
      </c>
      <c r="AT697">
        <v>13430.91</v>
      </c>
      <c r="AU697">
        <v>20859.87</v>
      </c>
      <c r="AV697">
        <v>18631.330000000002</v>
      </c>
      <c r="AW697">
        <v>1157.7</v>
      </c>
      <c r="AZ697">
        <v>480</v>
      </c>
      <c r="BA697">
        <v>50</v>
      </c>
      <c r="BB697">
        <v>172</v>
      </c>
      <c r="BC697">
        <v>68</v>
      </c>
      <c r="BD697">
        <v>11</v>
      </c>
      <c r="BE697">
        <v>54</v>
      </c>
      <c r="BH697">
        <v>87.03</v>
      </c>
      <c r="BI697">
        <v>96.75</v>
      </c>
      <c r="BJ697">
        <v>78.680000000000007</v>
      </c>
      <c r="BK697">
        <v>78.930000000000007</v>
      </c>
      <c r="BL697">
        <v>93.06</v>
      </c>
      <c r="BM697">
        <v>46.46</v>
      </c>
      <c r="BN697" t="s">
        <v>101</v>
      </c>
      <c r="BO697">
        <v>5.78</v>
      </c>
      <c r="BP697" s="3">
        <v>770000000</v>
      </c>
      <c r="BR697" s="20">
        <v>322</v>
      </c>
      <c r="BS697" s="20">
        <v>868</v>
      </c>
      <c r="BT697" s="20">
        <v>434</v>
      </c>
      <c r="BU697" s="20">
        <v>224</v>
      </c>
      <c r="BV697" s="20">
        <v>336</v>
      </c>
      <c r="BW697" s="20">
        <v>1862</v>
      </c>
      <c r="BX697" s="22">
        <v>116051.42</v>
      </c>
      <c r="BY697">
        <v>67</v>
      </c>
      <c r="BZ697">
        <v>95.62</v>
      </c>
      <c r="CA697">
        <v>3</v>
      </c>
      <c r="CB697">
        <v>1.65</v>
      </c>
      <c r="CC697">
        <v>7.5</v>
      </c>
    </row>
    <row r="698" spans="1:81" ht="51" x14ac:dyDescent="0.2">
      <c r="A698" t="s">
        <v>6201</v>
      </c>
      <c r="B698" t="s">
        <v>6202</v>
      </c>
      <c r="C698" t="s">
        <v>6203</v>
      </c>
      <c r="D698" t="s">
        <v>6204</v>
      </c>
      <c r="E698" s="2" t="s">
        <v>6205</v>
      </c>
      <c r="H698" s="3">
        <v>5000000</v>
      </c>
      <c r="I698" s="3">
        <v>20000000</v>
      </c>
      <c r="J698" s="3">
        <v>36649991</v>
      </c>
      <c r="P698" s="3">
        <v>25000000</v>
      </c>
      <c r="Q698" s="3">
        <v>133400000</v>
      </c>
      <c r="R698" s="3">
        <v>366499910</v>
      </c>
      <c r="X698" s="2" t="s">
        <v>6206</v>
      </c>
      <c r="Y698" s="2" t="s">
        <v>6207</v>
      </c>
      <c r="Z698" s="2" t="s">
        <v>6208</v>
      </c>
      <c r="AF698">
        <v>2014</v>
      </c>
      <c r="AG698">
        <v>2016</v>
      </c>
      <c r="AH698">
        <v>2020</v>
      </c>
      <c r="AL698" s="3">
        <v>36649991</v>
      </c>
      <c r="AM698" t="s">
        <v>90</v>
      </c>
      <c r="AN698" s="1">
        <v>44173</v>
      </c>
      <c r="AO698" s="3">
        <v>366499910</v>
      </c>
      <c r="AR698">
        <v>17452.37</v>
      </c>
      <c r="AS698">
        <v>26620.01</v>
      </c>
      <c r="AT698">
        <v>70012.59</v>
      </c>
      <c r="AZ698">
        <v>36</v>
      </c>
      <c r="BA698">
        <v>95</v>
      </c>
      <c r="BB698">
        <v>57</v>
      </c>
      <c r="BH698">
        <v>98.73</v>
      </c>
      <c r="BI698">
        <v>93.77</v>
      </c>
      <c r="BJ698">
        <v>92.2</v>
      </c>
      <c r="BO698">
        <v>2.4700000000000002</v>
      </c>
      <c r="BP698" s="3">
        <v>61649991</v>
      </c>
      <c r="BR698" s="20">
        <v>525</v>
      </c>
      <c r="BS698" s="20">
        <v>1672</v>
      </c>
      <c r="BW698" s="20">
        <v>1672</v>
      </c>
      <c r="BX698" s="22">
        <v>114084.97</v>
      </c>
      <c r="BY698">
        <v>68</v>
      </c>
      <c r="BZ698">
        <v>95.56</v>
      </c>
      <c r="CA698">
        <v>2.75</v>
      </c>
      <c r="CC698">
        <v>2.75</v>
      </c>
    </row>
    <row r="699" spans="1:81" ht="51" x14ac:dyDescent="0.2">
      <c r="A699" t="s">
        <v>6209</v>
      </c>
      <c r="B699" t="s">
        <v>6210</v>
      </c>
      <c r="C699" t="s">
        <v>6211</v>
      </c>
      <c r="D699" t="s">
        <v>6212</v>
      </c>
      <c r="E699" s="2" t="s">
        <v>6213</v>
      </c>
      <c r="H699" s="3">
        <v>11200000</v>
      </c>
      <c r="I699" s="3">
        <v>15000000</v>
      </c>
      <c r="J699" s="3">
        <v>27000000</v>
      </c>
      <c r="P699" s="3">
        <v>56000000</v>
      </c>
      <c r="Q699" s="3">
        <v>100050000</v>
      </c>
      <c r="R699" s="3">
        <v>270000000</v>
      </c>
      <c r="X699" s="2" t="s">
        <v>6214</v>
      </c>
      <c r="Y699" s="2" t="s">
        <v>6215</v>
      </c>
      <c r="Z699" s="2" t="s">
        <v>6216</v>
      </c>
      <c r="AA699" s="2" t="s">
        <v>6217</v>
      </c>
      <c r="AF699">
        <v>2014</v>
      </c>
      <c r="AG699">
        <v>2016</v>
      </c>
      <c r="AH699">
        <v>2018</v>
      </c>
      <c r="AI699">
        <v>2021</v>
      </c>
      <c r="AM699" t="s">
        <v>114</v>
      </c>
      <c r="AN699" s="1">
        <v>44344</v>
      </c>
      <c r="AR699">
        <v>17543.36</v>
      </c>
      <c r="AS699">
        <v>24023.35</v>
      </c>
      <c r="AT699">
        <v>70510.350000000006</v>
      </c>
      <c r="AU699">
        <v>155.47999999999999</v>
      </c>
      <c r="AZ699">
        <v>29</v>
      </c>
      <c r="BA699">
        <v>97</v>
      </c>
      <c r="BB699">
        <v>49</v>
      </c>
      <c r="BC699">
        <v>356</v>
      </c>
      <c r="BH699">
        <v>98.99</v>
      </c>
      <c r="BI699">
        <v>93.63</v>
      </c>
      <c r="BJ699">
        <v>94.37</v>
      </c>
      <c r="BK699">
        <v>33.770000000000003</v>
      </c>
      <c r="BP699" s="3">
        <v>53200000</v>
      </c>
      <c r="BR699" s="20">
        <v>993</v>
      </c>
      <c r="BS699" s="20">
        <v>560</v>
      </c>
      <c r="BT699" s="20">
        <v>1068</v>
      </c>
      <c r="BW699" s="20">
        <v>1628</v>
      </c>
      <c r="BX699" s="22">
        <v>112232.54</v>
      </c>
      <c r="BY699">
        <v>69</v>
      </c>
      <c r="BZ699">
        <v>95.49</v>
      </c>
      <c r="CA699">
        <v>0</v>
      </c>
      <c r="CB699">
        <v>2.7</v>
      </c>
      <c r="CC699">
        <v>0</v>
      </c>
    </row>
    <row r="700" spans="1:81" ht="51" x14ac:dyDescent="0.2">
      <c r="A700" t="s">
        <v>6218</v>
      </c>
      <c r="B700" t="s">
        <v>6219</v>
      </c>
      <c r="C700" t="s">
        <v>6220</v>
      </c>
      <c r="D700" t="s">
        <v>6221</v>
      </c>
      <c r="E700" s="2" t="s">
        <v>6222</v>
      </c>
      <c r="H700" s="3">
        <v>8000000</v>
      </c>
      <c r="I700" s="3">
        <v>23000000</v>
      </c>
      <c r="J700" s="3">
        <v>50000000</v>
      </c>
      <c r="K700" s="3">
        <v>60000000</v>
      </c>
      <c r="L700" s="3">
        <v>200000000</v>
      </c>
      <c r="P700" s="3">
        <v>40000000</v>
      </c>
      <c r="Q700" s="3">
        <v>153410000</v>
      </c>
      <c r="R700" s="3">
        <v>500000000</v>
      </c>
      <c r="S700" s="3">
        <v>535000000</v>
      </c>
      <c r="T700" s="3">
        <v>2000000000</v>
      </c>
      <c r="W700" s="2" t="s">
        <v>6223</v>
      </c>
      <c r="X700" s="2" t="s">
        <v>6224</v>
      </c>
      <c r="Y700" s="2" t="s">
        <v>6225</v>
      </c>
      <c r="Z700" s="2" t="s">
        <v>6226</v>
      </c>
      <c r="AA700" s="2" t="s">
        <v>6227</v>
      </c>
      <c r="AB700" s="2" t="s">
        <v>6228</v>
      </c>
      <c r="AE700">
        <v>2013</v>
      </c>
      <c r="AF700">
        <v>2016</v>
      </c>
      <c r="AG700">
        <v>2016</v>
      </c>
      <c r="AH700">
        <v>2019</v>
      </c>
      <c r="AI700">
        <v>2019</v>
      </c>
      <c r="AJ700">
        <v>2021</v>
      </c>
      <c r="AL700" s="3">
        <v>200000000</v>
      </c>
      <c r="AM700" t="s">
        <v>92</v>
      </c>
      <c r="AN700" s="1">
        <v>44362</v>
      </c>
      <c r="AO700" s="3">
        <v>2000000000</v>
      </c>
      <c r="AQ700">
        <v>616.86</v>
      </c>
      <c r="AR700">
        <v>842.06</v>
      </c>
      <c r="AS700">
        <v>29517.27</v>
      </c>
      <c r="AT700">
        <v>47658.400000000001</v>
      </c>
      <c r="AU700">
        <v>27605.85</v>
      </c>
      <c r="AV700">
        <v>5240.8500000000004</v>
      </c>
      <c r="AY700">
        <v>415</v>
      </c>
      <c r="AZ700">
        <v>517</v>
      </c>
      <c r="BA700">
        <v>88</v>
      </c>
      <c r="BB700">
        <v>71</v>
      </c>
      <c r="BC700">
        <v>80</v>
      </c>
      <c r="BD700">
        <v>105</v>
      </c>
      <c r="BG700">
        <v>94.26</v>
      </c>
      <c r="BH700">
        <v>86.46</v>
      </c>
      <c r="BI700">
        <v>94.23</v>
      </c>
      <c r="BJ700">
        <v>91.27</v>
      </c>
      <c r="BK700">
        <v>76.97</v>
      </c>
      <c r="BL700">
        <v>58.4</v>
      </c>
      <c r="BN700" t="s">
        <v>101</v>
      </c>
      <c r="BO700">
        <v>10.4</v>
      </c>
      <c r="BP700" s="3">
        <v>342200000</v>
      </c>
      <c r="BQ700" s="20">
        <v>995</v>
      </c>
      <c r="BR700" s="20">
        <v>296</v>
      </c>
      <c r="BS700" s="20">
        <v>858</v>
      </c>
      <c r="BT700" s="20">
        <v>265</v>
      </c>
      <c r="BU700" s="20">
        <v>553</v>
      </c>
      <c r="BW700" s="20">
        <v>1676</v>
      </c>
      <c r="BX700" s="22">
        <v>111481.29</v>
      </c>
      <c r="BY700">
        <v>70</v>
      </c>
      <c r="BZ700">
        <v>95.42</v>
      </c>
      <c r="CA700">
        <v>13.04</v>
      </c>
      <c r="CB700">
        <v>3.26</v>
      </c>
      <c r="CC700">
        <v>13.04</v>
      </c>
    </row>
    <row r="701" spans="1:81" ht="34" x14ac:dyDescent="0.2">
      <c r="A701" t="s">
        <v>6229</v>
      </c>
      <c r="B701" t="s">
        <v>6230</v>
      </c>
      <c r="C701" t="s">
        <v>6231</v>
      </c>
      <c r="D701" t="s">
        <v>6232</v>
      </c>
      <c r="E701" s="2" t="s">
        <v>6233</v>
      </c>
      <c r="F701" s="3">
        <v>119000</v>
      </c>
      <c r="G701" s="3">
        <v>1300000</v>
      </c>
      <c r="H701" s="3">
        <v>4900000</v>
      </c>
      <c r="I701" s="3">
        <v>48900000</v>
      </c>
      <c r="J701" s="3">
        <v>86400000</v>
      </c>
      <c r="K701" s="3">
        <v>180162375</v>
      </c>
      <c r="N701" s="3">
        <v>2380000</v>
      </c>
      <c r="O701" s="3">
        <v>13000000</v>
      </c>
      <c r="P701" s="3">
        <v>24500000</v>
      </c>
      <c r="Q701" s="3">
        <v>326163000</v>
      </c>
      <c r="R701" s="3">
        <v>864000000</v>
      </c>
      <c r="S701" s="3">
        <v>1101460942</v>
      </c>
      <c r="W701" s="2" t="s">
        <v>6234</v>
      </c>
      <c r="X701" s="2" t="s">
        <v>6235</v>
      </c>
      <c r="Y701" s="2" t="s">
        <v>6236</v>
      </c>
      <c r="Z701" s="2" t="s">
        <v>6237</v>
      </c>
      <c r="AA701" s="2" t="s">
        <v>6238</v>
      </c>
      <c r="AD701">
        <v>2004</v>
      </c>
      <c r="AE701">
        <v>2006</v>
      </c>
      <c r="AF701">
        <v>2010</v>
      </c>
      <c r="AG701">
        <v>2016</v>
      </c>
      <c r="AH701">
        <v>2018</v>
      </c>
      <c r="AI701">
        <v>2021</v>
      </c>
      <c r="AL701" s="3">
        <v>180162375</v>
      </c>
      <c r="AM701" t="s">
        <v>91</v>
      </c>
      <c r="AN701" s="1">
        <v>44235</v>
      </c>
      <c r="AO701" s="3">
        <v>1101460942</v>
      </c>
      <c r="AP701">
        <v>0</v>
      </c>
      <c r="AQ701">
        <v>0</v>
      </c>
      <c r="AR701">
        <v>0</v>
      </c>
      <c r="AS701">
        <v>13.43</v>
      </c>
      <c r="AT701">
        <v>28182.77</v>
      </c>
      <c r="AU701">
        <v>83033.789999999994</v>
      </c>
      <c r="AX701">
        <v>1</v>
      </c>
      <c r="AY701">
        <v>1</v>
      </c>
      <c r="AZ701">
        <v>1</v>
      </c>
      <c r="BA701">
        <v>466</v>
      </c>
      <c r="BB701">
        <v>81</v>
      </c>
      <c r="BC701">
        <v>145</v>
      </c>
      <c r="BF701">
        <v>100</v>
      </c>
      <c r="BG701">
        <v>100</v>
      </c>
      <c r="BH701">
        <v>100</v>
      </c>
      <c r="BI701">
        <v>69.16</v>
      </c>
      <c r="BJ701">
        <v>90.62</v>
      </c>
      <c r="BK701">
        <v>73.13</v>
      </c>
      <c r="BN701" t="s">
        <v>101</v>
      </c>
      <c r="BO701">
        <v>2.84</v>
      </c>
      <c r="BP701" s="3">
        <v>345881375</v>
      </c>
      <c r="BQ701" s="20">
        <v>1608</v>
      </c>
      <c r="BR701" s="20">
        <v>2045</v>
      </c>
      <c r="BS701" s="20">
        <v>979</v>
      </c>
      <c r="BT701" s="20">
        <v>789</v>
      </c>
      <c r="BW701" s="20">
        <v>1768</v>
      </c>
      <c r="BX701" s="22">
        <v>111229.99</v>
      </c>
      <c r="BY701">
        <v>71</v>
      </c>
      <c r="BZ701">
        <v>95.36</v>
      </c>
      <c r="CA701">
        <v>3.38</v>
      </c>
      <c r="CB701">
        <v>2.65</v>
      </c>
      <c r="CC701">
        <v>3.38</v>
      </c>
    </row>
    <row r="702" spans="1:81" ht="85" x14ac:dyDescent="0.2">
      <c r="A702" t="s">
        <v>6239</v>
      </c>
      <c r="B702" t="s">
        <v>6240</v>
      </c>
      <c r="C702" t="s">
        <v>6241</v>
      </c>
      <c r="D702" t="s">
        <v>6242</v>
      </c>
      <c r="E702" s="2" t="s">
        <v>6243</v>
      </c>
      <c r="G702" s="3">
        <v>6600000</v>
      </c>
      <c r="H702" s="3">
        <v>6000000</v>
      </c>
      <c r="I702" s="3">
        <v>15000000</v>
      </c>
      <c r="J702" s="3">
        <v>40000000</v>
      </c>
      <c r="K702" s="3">
        <v>70000000</v>
      </c>
      <c r="L702" s="3">
        <v>85000000</v>
      </c>
      <c r="O702" s="3">
        <v>66000000</v>
      </c>
      <c r="P702" s="3">
        <v>30000000</v>
      </c>
      <c r="Q702" s="3">
        <v>345000000</v>
      </c>
      <c r="R702" s="3">
        <v>1000000000</v>
      </c>
      <c r="S702" s="3">
        <v>2500000000</v>
      </c>
      <c r="T702" s="3">
        <v>3200000000</v>
      </c>
      <c r="W702" s="2" t="s">
        <v>6244</v>
      </c>
      <c r="X702" s="2" t="s">
        <v>6245</v>
      </c>
      <c r="Y702" s="2" t="s">
        <v>6246</v>
      </c>
      <c r="Z702" s="2" t="s">
        <v>6247</v>
      </c>
      <c r="AA702" s="2" t="s">
        <v>6248</v>
      </c>
      <c r="AB702" s="2" t="s">
        <v>6249</v>
      </c>
      <c r="AE702">
        <v>2013</v>
      </c>
      <c r="AF702">
        <v>2015</v>
      </c>
      <c r="AG702">
        <v>2016</v>
      </c>
      <c r="AH702">
        <v>2018</v>
      </c>
      <c r="AI702">
        <v>2019</v>
      </c>
      <c r="AJ702">
        <v>2019</v>
      </c>
      <c r="AL702" s="3">
        <v>200000000</v>
      </c>
      <c r="AM702" t="s">
        <v>114</v>
      </c>
      <c r="AN702" s="1">
        <v>43754</v>
      </c>
      <c r="AO702" s="3">
        <v>3200000000</v>
      </c>
      <c r="AQ702">
        <v>717.28</v>
      </c>
      <c r="AR702">
        <v>3677.07</v>
      </c>
      <c r="AS702">
        <v>59128.35</v>
      </c>
      <c r="AT702">
        <v>5675.81</v>
      </c>
      <c r="AU702">
        <v>30603.81</v>
      </c>
      <c r="AV702">
        <v>7375.63</v>
      </c>
      <c r="AY702">
        <v>368</v>
      </c>
      <c r="AZ702">
        <v>241</v>
      </c>
      <c r="BA702">
        <v>52</v>
      </c>
      <c r="BB702">
        <v>207</v>
      </c>
      <c r="BC702">
        <v>72</v>
      </c>
      <c r="BD702">
        <v>37</v>
      </c>
      <c r="BG702">
        <v>94.91</v>
      </c>
      <c r="BH702">
        <v>93.5</v>
      </c>
      <c r="BI702">
        <v>96.62</v>
      </c>
      <c r="BJ702">
        <v>75.849999999999994</v>
      </c>
      <c r="BK702">
        <v>79.3</v>
      </c>
      <c r="BL702">
        <v>73.72</v>
      </c>
      <c r="BN702" t="s">
        <v>101</v>
      </c>
      <c r="BO702">
        <v>7.4</v>
      </c>
      <c r="BP702" s="3">
        <v>572555000</v>
      </c>
      <c r="BQ702" s="20">
        <v>745</v>
      </c>
      <c r="BR702" s="20">
        <v>530</v>
      </c>
      <c r="BS702" s="20">
        <v>482</v>
      </c>
      <c r="BT702" s="20">
        <v>496</v>
      </c>
      <c r="BU702" s="20">
        <v>149</v>
      </c>
      <c r="BW702" s="20">
        <v>1127</v>
      </c>
      <c r="BX702" s="22">
        <v>107177.95</v>
      </c>
      <c r="BY702">
        <v>72</v>
      </c>
      <c r="BZ702">
        <v>95.29</v>
      </c>
      <c r="CA702">
        <v>9.2799999999999994</v>
      </c>
      <c r="CB702">
        <v>7.25</v>
      </c>
      <c r="CC702">
        <v>9.2799999999999994</v>
      </c>
    </row>
    <row r="703" spans="1:81" ht="34" x14ac:dyDescent="0.2">
      <c r="A703" t="s">
        <v>6250</v>
      </c>
      <c r="B703" t="s">
        <v>6251</v>
      </c>
      <c r="C703" t="s">
        <v>6252</v>
      </c>
      <c r="D703" t="s">
        <v>6253</v>
      </c>
      <c r="E703" s="2" t="s">
        <v>6254</v>
      </c>
      <c r="H703" s="3">
        <v>7000000</v>
      </c>
      <c r="I703" s="3">
        <v>19000000</v>
      </c>
      <c r="P703" s="3">
        <v>35000000</v>
      </c>
      <c r="Q703" s="3">
        <v>126730000</v>
      </c>
      <c r="X703" s="2" t="s">
        <v>6255</v>
      </c>
      <c r="Y703" s="2" t="s">
        <v>6256</v>
      </c>
      <c r="AF703">
        <v>2013</v>
      </c>
      <c r="AG703">
        <v>2016</v>
      </c>
      <c r="AL703" s="3">
        <v>19000000</v>
      </c>
      <c r="AM703" t="s">
        <v>89</v>
      </c>
      <c r="AN703" s="1">
        <v>42551</v>
      </c>
      <c r="AR703">
        <v>2587.19</v>
      </c>
      <c r="AS703">
        <v>103051.87</v>
      </c>
      <c r="AZ703">
        <v>155</v>
      </c>
      <c r="BA703">
        <v>31</v>
      </c>
      <c r="BH703">
        <v>92.33</v>
      </c>
      <c r="BI703">
        <v>98.01</v>
      </c>
      <c r="BP703" s="3">
        <v>26000000</v>
      </c>
      <c r="BR703" s="20">
        <v>954</v>
      </c>
      <c r="BW703" s="20">
        <v>0</v>
      </c>
      <c r="BX703" s="22">
        <v>105639.06</v>
      </c>
      <c r="BY703">
        <v>73</v>
      </c>
      <c r="BZ703">
        <v>95.23</v>
      </c>
      <c r="CC703">
        <v>0</v>
      </c>
    </row>
    <row r="704" spans="1:81" ht="68" x14ac:dyDescent="0.2">
      <c r="A704" t="s">
        <v>6257</v>
      </c>
      <c r="B704" t="s">
        <v>6258</v>
      </c>
      <c r="C704" t="s">
        <v>6259</v>
      </c>
      <c r="D704" t="s">
        <v>6260</v>
      </c>
      <c r="E704" s="2" t="s">
        <v>6261</v>
      </c>
      <c r="G704" s="3">
        <v>1500000</v>
      </c>
      <c r="H704" s="3">
        <v>5000000</v>
      </c>
      <c r="I704" s="3">
        <v>8500000</v>
      </c>
      <c r="O704" s="3">
        <v>15000000</v>
      </c>
      <c r="P704" s="3">
        <v>25000000</v>
      </c>
      <c r="Q704" s="3">
        <v>33500000</v>
      </c>
      <c r="W704" s="2" t="s">
        <v>6262</v>
      </c>
      <c r="X704" s="2" t="s">
        <v>6263</v>
      </c>
      <c r="Y704" s="2" t="s">
        <v>6264</v>
      </c>
      <c r="AE704">
        <v>2012</v>
      </c>
      <c r="AF704">
        <v>2013</v>
      </c>
      <c r="AG704">
        <v>2016</v>
      </c>
      <c r="AL704" s="3">
        <v>8500000</v>
      </c>
      <c r="AM704" t="s">
        <v>89</v>
      </c>
      <c r="AN704" s="1">
        <v>42612</v>
      </c>
      <c r="AO704" s="3">
        <v>68000000</v>
      </c>
      <c r="AQ704">
        <v>19.75</v>
      </c>
      <c r="AR704">
        <v>42.15</v>
      </c>
      <c r="AS704">
        <v>103066.17</v>
      </c>
      <c r="AY704">
        <v>1190</v>
      </c>
      <c r="AZ704">
        <v>453</v>
      </c>
      <c r="BA704">
        <v>29</v>
      </c>
      <c r="BG704">
        <v>76.819999999999993</v>
      </c>
      <c r="BH704">
        <v>77.5</v>
      </c>
      <c r="BI704">
        <v>98.14</v>
      </c>
      <c r="BO704">
        <v>2.0299999999999998</v>
      </c>
      <c r="BP704" s="3">
        <v>18368996</v>
      </c>
      <c r="BQ704" s="20">
        <v>376</v>
      </c>
      <c r="BR704" s="20">
        <v>1050</v>
      </c>
      <c r="BW704" s="20">
        <v>0</v>
      </c>
      <c r="BX704" s="22">
        <v>103128.07</v>
      </c>
      <c r="BY704">
        <v>74</v>
      </c>
      <c r="BZ704">
        <v>95.16</v>
      </c>
      <c r="CC704">
        <v>2.0299999999999998</v>
      </c>
    </row>
    <row r="705" spans="1:81" ht="68" x14ac:dyDescent="0.2">
      <c r="A705" t="s">
        <v>6265</v>
      </c>
      <c r="B705" t="s">
        <v>6266</v>
      </c>
      <c r="C705" t="s">
        <v>6267</v>
      </c>
      <c r="D705" t="s">
        <v>6268</v>
      </c>
      <c r="E705" s="2" t="s">
        <v>6269</v>
      </c>
      <c r="H705" s="3">
        <v>11600000</v>
      </c>
      <c r="I705" s="3">
        <v>52000000</v>
      </c>
      <c r="J705" s="3">
        <v>100000000</v>
      </c>
      <c r="K705" s="3">
        <v>100000000</v>
      </c>
      <c r="P705" s="3">
        <v>58000000</v>
      </c>
      <c r="Q705" s="3">
        <v>346840000</v>
      </c>
      <c r="R705" s="3">
        <v>1000000000</v>
      </c>
      <c r="S705" s="3">
        <v>1500000000</v>
      </c>
      <c r="X705" s="2" t="s">
        <v>6270</v>
      </c>
      <c r="Y705" s="2" t="s">
        <v>6271</v>
      </c>
      <c r="Z705" s="2" t="s">
        <v>6272</v>
      </c>
      <c r="AA705" s="2" t="s">
        <v>6273</v>
      </c>
      <c r="AF705">
        <v>2014</v>
      </c>
      <c r="AG705">
        <v>2016</v>
      </c>
      <c r="AH705">
        <v>2018</v>
      </c>
      <c r="AI705">
        <v>2020</v>
      </c>
      <c r="AL705" s="3">
        <v>105000000</v>
      </c>
      <c r="AM705" t="s">
        <v>114</v>
      </c>
      <c r="AN705" s="1">
        <v>44257</v>
      </c>
      <c r="AO705" s="3">
        <v>1500000000</v>
      </c>
      <c r="AR705">
        <v>1170.68</v>
      </c>
      <c r="AS705">
        <v>7662.14</v>
      </c>
      <c r="AT705">
        <v>20169.05</v>
      </c>
      <c r="AU705">
        <v>72335.69</v>
      </c>
      <c r="AZ705">
        <v>378</v>
      </c>
      <c r="BA705">
        <v>180</v>
      </c>
      <c r="BB705">
        <v>113</v>
      </c>
      <c r="BC705">
        <v>28</v>
      </c>
      <c r="BH705">
        <v>86.34</v>
      </c>
      <c r="BI705">
        <v>88.13</v>
      </c>
      <c r="BJ705">
        <v>86.87</v>
      </c>
      <c r="BK705">
        <v>91.51</v>
      </c>
      <c r="BO705">
        <v>3.63</v>
      </c>
      <c r="BP705" s="3">
        <v>675100000</v>
      </c>
      <c r="BR705" s="20">
        <v>742</v>
      </c>
      <c r="BS705" s="20">
        <v>720</v>
      </c>
      <c r="BT705" s="20">
        <v>744</v>
      </c>
      <c r="BW705" s="20">
        <v>1783</v>
      </c>
      <c r="BX705" s="22">
        <v>101337.56</v>
      </c>
      <c r="BY705">
        <v>75</v>
      </c>
      <c r="BZ705">
        <v>95.09</v>
      </c>
      <c r="CA705">
        <v>4.32</v>
      </c>
      <c r="CB705">
        <v>2.88</v>
      </c>
      <c r="CC705">
        <v>4.32</v>
      </c>
    </row>
    <row r="706" spans="1:81" ht="85" x14ac:dyDescent="0.2">
      <c r="A706" t="s">
        <v>6274</v>
      </c>
      <c r="B706" t="s">
        <v>6275</v>
      </c>
      <c r="C706" t="s">
        <v>6276</v>
      </c>
      <c r="D706" t="s">
        <v>6277</v>
      </c>
      <c r="E706" s="2" t="s">
        <v>6278</v>
      </c>
      <c r="H706" s="3">
        <v>13000000</v>
      </c>
      <c r="I706" s="3">
        <v>18000000</v>
      </c>
      <c r="J706" s="3">
        <v>45000000</v>
      </c>
      <c r="P706" s="3">
        <v>65000000</v>
      </c>
      <c r="Q706" s="3">
        <v>120060000</v>
      </c>
      <c r="R706" s="3">
        <v>450000000</v>
      </c>
      <c r="X706" s="2" t="s">
        <v>6279</v>
      </c>
      <c r="Y706" s="2" t="s">
        <v>6280</v>
      </c>
      <c r="Z706" s="2" t="s">
        <v>6281</v>
      </c>
      <c r="AF706">
        <v>2014</v>
      </c>
      <c r="AG706">
        <v>2016</v>
      </c>
      <c r="AH706">
        <v>2019</v>
      </c>
      <c r="AL706" s="3">
        <v>45000000</v>
      </c>
      <c r="AM706" t="s">
        <v>90</v>
      </c>
      <c r="AN706" s="1">
        <v>43670</v>
      </c>
      <c r="AO706" s="3">
        <v>205000000</v>
      </c>
      <c r="AR706">
        <v>4238.66</v>
      </c>
      <c r="AS706">
        <v>75481.81</v>
      </c>
      <c r="AT706">
        <v>20314.599999999999</v>
      </c>
      <c r="AZ706">
        <v>169</v>
      </c>
      <c r="BA706">
        <v>44</v>
      </c>
      <c r="BB706">
        <v>141</v>
      </c>
      <c r="BH706">
        <v>93.91</v>
      </c>
      <c r="BI706">
        <v>97.15</v>
      </c>
      <c r="BJ706">
        <v>82.54</v>
      </c>
      <c r="BO706">
        <v>1.54</v>
      </c>
      <c r="BP706" s="3">
        <v>141000000</v>
      </c>
      <c r="BR706" s="20">
        <v>610</v>
      </c>
      <c r="BS706" s="20">
        <v>1147</v>
      </c>
      <c r="BW706" s="20">
        <v>1147</v>
      </c>
      <c r="BX706" s="22">
        <v>100035.07</v>
      </c>
      <c r="BY706">
        <v>76</v>
      </c>
      <c r="BZ706">
        <v>95.03</v>
      </c>
      <c r="CA706">
        <v>3.75</v>
      </c>
      <c r="CC706">
        <v>1.71</v>
      </c>
    </row>
    <row r="707" spans="1:81" ht="68" x14ac:dyDescent="0.2">
      <c r="A707" t="s">
        <v>6282</v>
      </c>
      <c r="B707" t="s">
        <v>6283</v>
      </c>
      <c r="C707" t="s">
        <v>6284</v>
      </c>
      <c r="D707" t="s">
        <v>6285</v>
      </c>
      <c r="E707" s="2" t="s">
        <v>6286</v>
      </c>
      <c r="G707" s="3">
        <v>8000000</v>
      </c>
      <c r="H707" s="3">
        <v>4930533</v>
      </c>
      <c r="I707" s="3">
        <v>12000000</v>
      </c>
      <c r="J707" s="3">
        <v>30000000</v>
      </c>
      <c r="O707" s="3">
        <v>80000000</v>
      </c>
      <c r="P707" s="3">
        <v>24652665</v>
      </c>
      <c r="Q707" s="3">
        <v>80040000</v>
      </c>
      <c r="R707" s="3">
        <v>300000000</v>
      </c>
      <c r="W707" s="2" t="s">
        <v>6287</v>
      </c>
      <c r="X707" s="2" t="s">
        <v>6288</v>
      </c>
      <c r="Y707" s="2" t="s">
        <v>6289</v>
      </c>
      <c r="Z707" s="2" t="s">
        <v>6290</v>
      </c>
      <c r="AE707">
        <v>2015</v>
      </c>
      <c r="AF707">
        <v>2015</v>
      </c>
      <c r="AG707">
        <v>2016</v>
      </c>
      <c r="AH707">
        <v>2018</v>
      </c>
      <c r="AM707" t="s">
        <v>114</v>
      </c>
      <c r="AN707" s="1">
        <v>43258</v>
      </c>
      <c r="AO707" s="3">
        <v>200000000</v>
      </c>
      <c r="AQ707">
        <v>1835.68</v>
      </c>
      <c r="AR707">
        <v>288.51</v>
      </c>
      <c r="AS707">
        <v>36350.769999999997</v>
      </c>
      <c r="AT707">
        <v>61313.93</v>
      </c>
      <c r="AY707">
        <v>453</v>
      </c>
      <c r="AZ707">
        <v>663</v>
      </c>
      <c r="BA707">
        <v>70</v>
      </c>
      <c r="BB707">
        <v>57</v>
      </c>
      <c r="BG707">
        <v>95.39</v>
      </c>
      <c r="BH707">
        <v>82.07</v>
      </c>
      <c r="BI707">
        <v>95.42</v>
      </c>
      <c r="BJ707">
        <v>93.43</v>
      </c>
      <c r="BO707">
        <v>2.25</v>
      </c>
      <c r="BP707" s="3">
        <v>57430519</v>
      </c>
      <c r="BQ707" s="20">
        <v>218</v>
      </c>
      <c r="BR707" s="20">
        <v>196</v>
      </c>
      <c r="BS707" s="20">
        <v>744</v>
      </c>
      <c r="BW707" s="20">
        <v>744</v>
      </c>
      <c r="BX707" s="22">
        <v>99788.89</v>
      </c>
      <c r="BY707">
        <v>77</v>
      </c>
      <c r="BZ707">
        <v>94.96</v>
      </c>
      <c r="CA707">
        <v>3.75</v>
      </c>
      <c r="CB707">
        <v>3.75</v>
      </c>
      <c r="CC707">
        <v>2.5</v>
      </c>
    </row>
    <row r="708" spans="1:81" ht="204" x14ac:dyDescent="0.2">
      <c r="A708" t="s">
        <v>6291</v>
      </c>
      <c r="B708" t="s">
        <v>6292</v>
      </c>
      <c r="C708" t="s">
        <v>6293</v>
      </c>
      <c r="D708" t="s">
        <v>6294</v>
      </c>
      <c r="E708" s="2" t="s">
        <v>6295</v>
      </c>
      <c r="G708" s="3">
        <v>2100000</v>
      </c>
      <c r="H708" s="3">
        <v>10000000</v>
      </c>
      <c r="I708" s="3">
        <v>20000000</v>
      </c>
      <c r="J708" s="3">
        <v>25000000</v>
      </c>
      <c r="K708" s="3">
        <v>90000000</v>
      </c>
      <c r="L708" s="3">
        <v>200000000</v>
      </c>
      <c r="M708" s="3">
        <v>120000000</v>
      </c>
      <c r="O708" s="3">
        <v>21000000</v>
      </c>
      <c r="P708" s="3">
        <v>50000000</v>
      </c>
      <c r="Q708" s="3">
        <v>133400000</v>
      </c>
      <c r="R708" s="3">
        <v>250000000</v>
      </c>
      <c r="S708" s="3">
        <v>480000000</v>
      </c>
      <c r="T708" s="3">
        <v>1200000000</v>
      </c>
      <c r="U708" s="3">
        <v>2000000000</v>
      </c>
      <c r="W708" s="2" t="s">
        <v>6296</v>
      </c>
      <c r="X708" s="2" t="s">
        <v>6297</v>
      </c>
      <c r="Y708" s="2" t="s">
        <v>6298</v>
      </c>
      <c r="Z708" s="2" t="s">
        <v>6299</v>
      </c>
      <c r="AA708" s="2" t="s">
        <v>6300</v>
      </c>
      <c r="AB708" s="2" t="s">
        <v>6301</v>
      </c>
      <c r="AC708" s="2" t="s">
        <v>6302</v>
      </c>
      <c r="AE708">
        <v>2015</v>
      </c>
      <c r="AF708">
        <v>2015</v>
      </c>
      <c r="AG708">
        <v>2016</v>
      </c>
      <c r="AH708">
        <v>2019</v>
      </c>
      <c r="AI708">
        <v>2020</v>
      </c>
      <c r="AJ708">
        <v>2021</v>
      </c>
      <c r="AK708">
        <v>2022</v>
      </c>
      <c r="AL708" s="3">
        <v>120000000</v>
      </c>
      <c r="AM708" t="s">
        <v>107</v>
      </c>
      <c r="AN708" s="1">
        <v>44832</v>
      </c>
      <c r="AO708" s="3">
        <v>2000000000</v>
      </c>
      <c r="AQ708">
        <v>6930.92</v>
      </c>
      <c r="AR708">
        <v>2043.4</v>
      </c>
      <c r="AS708">
        <v>37870.660000000003</v>
      </c>
      <c r="AT708">
        <v>12348.68</v>
      </c>
      <c r="AU708">
        <v>11255.97</v>
      </c>
      <c r="AV708">
        <v>24779.03</v>
      </c>
      <c r="AW708">
        <v>1225.42</v>
      </c>
      <c r="AY708">
        <v>50</v>
      </c>
      <c r="AZ708">
        <v>372</v>
      </c>
      <c r="BA708">
        <v>66</v>
      </c>
      <c r="BB708">
        <v>180</v>
      </c>
      <c r="BC708">
        <v>89</v>
      </c>
      <c r="BD708">
        <v>30</v>
      </c>
      <c r="BE708">
        <v>17</v>
      </c>
      <c r="BG708">
        <v>99.5</v>
      </c>
      <c r="BH708">
        <v>89.95</v>
      </c>
      <c r="BI708">
        <v>95.69</v>
      </c>
      <c r="BJ708">
        <v>77.680000000000007</v>
      </c>
      <c r="BK708">
        <v>72.33</v>
      </c>
      <c r="BL708">
        <v>88.4</v>
      </c>
      <c r="BM708">
        <v>65.22</v>
      </c>
      <c r="BN708" t="s">
        <v>101</v>
      </c>
      <c r="BO708">
        <v>11.57</v>
      </c>
      <c r="BP708" s="3">
        <v>499100000</v>
      </c>
      <c r="BQ708" s="20">
        <v>234</v>
      </c>
      <c r="BR708" s="20">
        <v>321</v>
      </c>
      <c r="BS708" s="20">
        <v>973</v>
      </c>
      <c r="BT708" s="20">
        <v>550</v>
      </c>
      <c r="BU708" s="20">
        <v>344</v>
      </c>
      <c r="BV708" s="20">
        <v>379</v>
      </c>
      <c r="BW708" s="20">
        <v>2246</v>
      </c>
      <c r="BX708" s="22">
        <v>96454.080000000002</v>
      </c>
      <c r="BY708">
        <v>78</v>
      </c>
      <c r="BZ708">
        <v>94.89</v>
      </c>
      <c r="CA708">
        <v>3.6</v>
      </c>
      <c r="CB708">
        <v>1.87</v>
      </c>
      <c r="CC708">
        <v>14.99</v>
      </c>
    </row>
    <row r="709" spans="1:81" ht="34" x14ac:dyDescent="0.2">
      <c r="A709" t="s">
        <v>6303</v>
      </c>
      <c r="B709" t="s">
        <v>6304</v>
      </c>
      <c r="C709" t="s">
        <v>6305</v>
      </c>
      <c r="D709" t="s">
        <v>6306</v>
      </c>
      <c r="E709" s="2" t="s">
        <v>6307</v>
      </c>
      <c r="G709" s="3">
        <v>640000</v>
      </c>
      <c r="H709" s="3">
        <v>1800000</v>
      </c>
      <c r="I709" s="3">
        <v>3000000</v>
      </c>
      <c r="J709" s="3">
        <v>50000000</v>
      </c>
      <c r="O709" s="3">
        <v>6400000</v>
      </c>
      <c r="P709" s="3">
        <v>9000000</v>
      </c>
      <c r="Q709" s="3">
        <v>20010000</v>
      </c>
      <c r="R709" s="3">
        <v>500000000</v>
      </c>
      <c r="W709" s="2" t="s">
        <v>6308</v>
      </c>
      <c r="Y709" s="2" t="s">
        <v>6309</v>
      </c>
      <c r="Z709" s="2" t="s">
        <v>6310</v>
      </c>
      <c r="AE709">
        <v>2012</v>
      </c>
      <c r="AF709">
        <v>2014</v>
      </c>
      <c r="AG709">
        <v>2016</v>
      </c>
      <c r="AH709">
        <v>2021</v>
      </c>
      <c r="AL709" s="3">
        <v>68000000</v>
      </c>
      <c r="AM709" t="s">
        <v>90</v>
      </c>
      <c r="AN709" s="1">
        <v>44621</v>
      </c>
      <c r="AO709" s="3">
        <v>680000000</v>
      </c>
      <c r="AQ709">
        <v>0</v>
      </c>
      <c r="AR709">
        <v>0</v>
      </c>
      <c r="AS709">
        <v>0</v>
      </c>
      <c r="AT709">
        <v>96001.13</v>
      </c>
      <c r="AY709">
        <v>1848</v>
      </c>
      <c r="AZ709">
        <v>1061</v>
      </c>
      <c r="BA709">
        <v>603</v>
      </c>
      <c r="BB709">
        <v>263</v>
      </c>
      <c r="BG709">
        <v>63.99</v>
      </c>
      <c r="BH709">
        <v>61.58</v>
      </c>
      <c r="BI709">
        <v>60.08</v>
      </c>
      <c r="BJ709">
        <v>77.89</v>
      </c>
      <c r="BO709">
        <v>30.58</v>
      </c>
      <c r="BP709" s="3">
        <v>151126000</v>
      </c>
      <c r="BQ709" s="20">
        <v>730</v>
      </c>
      <c r="BR709" s="20">
        <v>777</v>
      </c>
      <c r="BS709" s="20">
        <v>1854</v>
      </c>
      <c r="BW709" s="20">
        <v>1999</v>
      </c>
      <c r="BX709" s="22">
        <v>96001.13</v>
      </c>
      <c r="BY709">
        <v>79</v>
      </c>
      <c r="BZ709">
        <v>94.83</v>
      </c>
      <c r="CC709">
        <v>33.979999999999997</v>
      </c>
    </row>
    <row r="710" spans="1:81" ht="51" x14ac:dyDescent="0.2">
      <c r="A710" t="s">
        <v>6311</v>
      </c>
      <c r="B710" t="s">
        <v>6312</v>
      </c>
      <c r="C710" t="s">
        <v>6313</v>
      </c>
      <c r="D710" t="s">
        <v>6314</v>
      </c>
      <c r="E710" s="2" t="s">
        <v>6315</v>
      </c>
      <c r="H710" s="3">
        <v>3300000</v>
      </c>
      <c r="I710" s="3">
        <v>12000000</v>
      </c>
      <c r="J710" s="3">
        <v>75000000</v>
      </c>
      <c r="P710" s="3">
        <v>16500000</v>
      </c>
      <c r="Q710" s="3">
        <v>80040000</v>
      </c>
      <c r="R710" s="3">
        <v>750000000</v>
      </c>
      <c r="X710" s="2" t="s">
        <v>6316</v>
      </c>
      <c r="Y710" s="2" t="s">
        <v>6317</v>
      </c>
      <c r="Z710" s="2" t="s">
        <v>6318</v>
      </c>
      <c r="AF710">
        <v>2014</v>
      </c>
      <c r="AG710">
        <v>2016</v>
      </c>
      <c r="AH710">
        <v>2022</v>
      </c>
      <c r="AL710" s="3">
        <v>75000000</v>
      </c>
      <c r="AM710" t="s">
        <v>90</v>
      </c>
      <c r="AN710" s="1">
        <v>44580</v>
      </c>
      <c r="AO710" s="3">
        <v>750000000</v>
      </c>
      <c r="AR710">
        <v>1443.16</v>
      </c>
      <c r="AS710">
        <v>29174.080000000002</v>
      </c>
      <c r="AT710">
        <v>64958.33</v>
      </c>
      <c r="AZ710">
        <v>361</v>
      </c>
      <c r="BA710">
        <v>90</v>
      </c>
      <c r="BB710">
        <v>172</v>
      </c>
      <c r="BH710">
        <v>86.95</v>
      </c>
      <c r="BI710">
        <v>94.1</v>
      </c>
      <c r="BJ710">
        <v>79.42</v>
      </c>
      <c r="BO710">
        <v>8.43</v>
      </c>
      <c r="BP710" s="3">
        <v>129300000</v>
      </c>
      <c r="BR710" s="20">
        <v>821</v>
      </c>
      <c r="BS710" s="20">
        <v>2002</v>
      </c>
      <c r="BW710" s="20">
        <v>2002</v>
      </c>
      <c r="BX710" s="22">
        <v>95575.57</v>
      </c>
      <c r="BY710">
        <v>80</v>
      </c>
      <c r="BZ710">
        <v>94.76</v>
      </c>
      <c r="CC710">
        <v>9.3699999999999992</v>
      </c>
    </row>
    <row r="711" spans="1:81" ht="51" x14ac:dyDescent="0.2">
      <c r="A711" t="s">
        <v>6319</v>
      </c>
      <c r="B711" t="s">
        <v>6320</v>
      </c>
      <c r="C711" t="s">
        <v>6321</v>
      </c>
      <c r="D711" t="s">
        <v>6322</v>
      </c>
      <c r="E711" s="2" t="s">
        <v>6323</v>
      </c>
      <c r="G711" s="3">
        <v>3000000</v>
      </c>
      <c r="H711" s="3">
        <v>9250000</v>
      </c>
      <c r="I711" s="3">
        <v>25000000</v>
      </c>
      <c r="J711" s="3">
        <v>40000000</v>
      </c>
      <c r="K711" s="3">
        <v>37500000</v>
      </c>
      <c r="L711" s="3">
        <v>73000000</v>
      </c>
      <c r="M711" s="3">
        <v>112000000</v>
      </c>
      <c r="O711" s="3">
        <v>30000000</v>
      </c>
      <c r="P711" s="3">
        <v>46250000</v>
      </c>
      <c r="Q711" s="3">
        <v>166750000</v>
      </c>
      <c r="R711" s="3">
        <v>400000000</v>
      </c>
      <c r="S711" s="3">
        <v>562500000</v>
      </c>
      <c r="T711" s="3">
        <v>1460000000</v>
      </c>
      <c r="U711" s="3">
        <v>812000000</v>
      </c>
      <c r="W711" s="2" t="s">
        <v>6324</v>
      </c>
      <c r="X711" s="2" t="s">
        <v>6324</v>
      </c>
      <c r="Y711" s="2" t="s">
        <v>6325</v>
      </c>
      <c r="Z711" s="2" t="s">
        <v>6326</v>
      </c>
      <c r="AA711" s="2" t="s">
        <v>6327</v>
      </c>
      <c r="AB711" s="2" t="s">
        <v>6328</v>
      </c>
      <c r="AC711" s="2" t="s">
        <v>6329</v>
      </c>
      <c r="AE711">
        <v>2016</v>
      </c>
      <c r="AF711">
        <v>2016</v>
      </c>
      <c r="AG711">
        <v>2016</v>
      </c>
      <c r="AH711">
        <v>2017</v>
      </c>
      <c r="AI711">
        <v>2018</v>
      </c>
      <c r="AJ711">
        <v>2019</v>
      </c>
      <c r="AK711">
        <v>2020</v>
      </c>
      <c r="AL711" s="3">
        <v>125000000</v>
      </c>
      <c r="AM711" t="s">
        <v>169</v>
      </c>
      <c r="AN711" s="1">
        <v>44230</v>
      </c>
      <c r="AO711" s="3">
        <v>1400000000</v>
      </c>
      <c r="AQ711">
        <v>1953.99</v>
      </c>
      <c r="AR711">
        <v>2201.6</v>
      </c>
      <c r="AS711">
        <v>204.4</v>
      </c>
      <c r="AT711">
        <v>79688.81</v>
      </c>
      <c r="AU711">
        <v>2234.9699999999998</v>
      </c>
      <c r="AV711">
        <v>5024.66</v>
      </c>
      <c r="AW711">
        <v>3014.71</v>
      </c>
      <c r="AY711">
        <v>333</v>
      </c>
      <c r="AZ711">
        <v>305</v>
      </c>
      <c r="BA711">
        <v>391</v>
      </c>
      <c r="BB711">
        <v>7</v>
      </c>
      <c r="BC711">
        <v>113</v>
      </c>
      <c r="BD711">
        <v>51</v>
      </c>
      <c r="BE711">
        <v>16</v>
      </c>
      <c r="BG711">
        <v>96.56</v>
      </c>
      <c r="BH711">
        <v>92.02</v>
      </c>
      <c r="BI711">
        <v>74.14</v>
      </c>
      <c r="BJ711">
        <v>99.15</v>
      </c>
      <c r="BK711">
        <v>67.819999999999993</v>
      </c>
      <c r="BL711">
        <v>63.5</v>
      </c>
      <c r="BM711">
        <v>76.56</v>
      </c>
      <c r="BN711" t="s">
        <v>101</v>
      </c>
      <c r="BO711">
        <v>6.31</v>
      </c>
      <c r="BP711" s="3">
        <v>519972000</v>
      </c>
      <c r="BQ711" s="20">
        <v>190</v>
      </c>
      <c r="BR711" s="20">
        <v>119</v>
      </c>
      <c r="BS711" s="20">
        <v>211</v>
      </c>
      <c r="BT711" s="20">
        <v>214</v>
      </c>
      <c r="BU711" s="20">
        <v>393</v>
      </c>
      <c r="BV711" s="20">
        <v>414</v>
      </c>
      <c r="BW711" s="20">
        <v>1512</v>
      </c>
      <c r="BX711" s="22">
        <v>94323.14</v>
      </c>
      <c r="BY711">
        <v>81</v>
      </c>
      <c r="BZ711">
        <v>94.69</v>
      </c>
      <c r="CA711">
        <v>4.87</v>
      </c>
      <c r="CB711">
        <v>8.76</v>
      </c>
      <c r="CC711">
        <v>8.4</v>
      </c>
    </row>
    <row r="712" spans="1:81" ht="85" x14ac:dyDescent="0.2">
      <c r="A712" t="s">
        <v>6330</v>
      </c>
      <c r="B712" t="s">
        <v>6331</v>
      </c>
      <c r="C712" t="s">
        <v>6332</v>
      </c>
      <c r="D712" t="s">
        <v>6333</v>
      </c>
      <c r="E712" s="2" t="s">
        <v>6334</v>
      </c>
      <c r="G712" s="3">
        <v>1650000</v>
      </c>
      <c r="H712" s="3">
        <v>15000000</v>
      </c>
      <c r="I712" s="3">
        <v>25000000</v>
      </c>
      <c r="J712" s="3">
        <v>30000000</v>
      </c>
      <c r="O712" s="3">
        <v>16500000</v>
      </c>
      <c r="P712" s="3">
        <v>75000000</v>
      </c>
      <c r="Q712" s="3">
        <v>166750000</v>
      </c>
      <c r="R712" s="3">
        <v>300000000</v>
      </c>
      <c r="W712" s="2" t="s">
        <v>6335</v>
      </c>
      <c r="X712" s="2" t="s">
        <v>6336</v>
      </c>
      <c r="Y712" s="2" t="s">
        <v>6337</v>
      </c>
      <c r="Z712" s="2" t="s">
        <v>6338</v>
      </c>
      <c r="AE712">
        <v>2014</v>
      </c>
      <c r="AF712">
        <v>2015</v>
      </c>
      <c r="AG712">
        <v>2016</v>
      </c>
      <c r="AH712">
        <v>2016</v>
      </c>
      <c r="AL712" s="3">
        <v>25000000</v>
      </c>
      <c r="AM712" t="s">
        <v>90</v>
      </c>
      <c r="AN712" s="1">
        <v>43473</v>
      </c>
      <c r="AO712" s="3">
        <v>25000000</v>
      </c>
      <c r="AQ712">
        <v>70.5</v>
      </c>
      <c r="AR712">
        <v>45049.57</v>
      </c>
      <c r="AS712">
        <v>46399.73</v>
      </c>
      <c r="AT712">
        <v>2653.83</v>
      </c>
      <c r="AY712">
        <v>1686</v>
      </c>
      <c r="AZ712">
        <v>13</v>
      </c>
      <c r="BA712">
        <v>56</v>
      </c>
      <c r="BB712">
        <v>157</v>
      </c>
      <c r="BG712">
        <v>80.3</v>
      </c>
      <c r="BH712">
        <v>99.68</v>
      </c>
      <c r="BI712">
        <v>96.35</v>
      </c>
      <c r="BJ712">
        <v>73.290000000000006</v>
      </c>
      <c r="BO712">
        <v>0.13</v>
      </c>
      <c r="BP712" s="3">
        <v>97425000</v>
      </c>
      <c r="BQ712" s="20">
        <v>211</v>
      </c>
      <c r="BR712" s="20">
        <v>288</v>
      </c>
      <c r="BS712" s="20">
        <v>259</v>
      </c>
      <c r="BW712" s="20">
        <v>1012</v>
      </c>
      <c r="BX712" s="22">
        <v>94173.63</v>
      </c>
      <c r="BY712">
        <v>82</v>
      </c>
      <c r="BZ712">
        <v>94.63</v>
      </c>
      <c r="CA712">
        <v>1.8</v>
      </c>
      <c r="CB712">
        <v>1.8</v>
      </c>
      <c r="CC712">
        <v>0.15</v>
      </c>
    </row>
    <row r="713" spans="1:81" ht="34" x14ac:dyDescent="0.2">
      <c r="A713" t="s">
        <v>6339</v>
      </c>
      <c r="B713" t="s">
        <v>6340</v>
      </c>
      <c r="C713" t="s">
        <v>6341</v>
      </c>
      <c r="D713" t="s">
        <v>6342</v>
      </c>
      <c r="E713" s="2" t="s">
        <v>6343</v>
      </c>
      <c r="H713" s="3">
        <v>5500000</v>
      </c>
      <c r="I713" s="3">
        <v>7000000</v>
      </c>
      <c r="P713" s="3">
        <v>27500000</v>
      </c>
      <c r="Q713" s="3">
        <v>46690000</v>
      </c>
      <c r="X713" s="2" t="s">
        <v>6344</v>
      </c>
      <c r="Y713" s="2" t="s">
        <v>6345</v>
      </c>
      <c r="AF713">
        <v>2013</v>
      </c>
      <c r="AG713">
        <v>2016</v>
      </c>
      <c r="AL713" s="3">
        <v>7000000</v>
      </c>
      <c r="AM713" t="s">
        <v>89</v>
      </c>
      <c r="AN713" s="1">
        <v>42704</v>
      </c>
      <c r="AO713" s="3">
        <v>46690000</v>
      </c>
      <c r="AR713">
        <v>15907.73</v>
      </c>
      <c r="AS713">
        <v>75870.34</v>
      </c>
      <c r="AZ713">
        <v>13</v>
      </c>
      <c r="BA713">
        <v>43</v>
      </c>
      <c r="BH713">
        <v>99.4</v>
      </c>
      <c r="BI713">
        <v>97.21</v>
      </c>
      <c r="BO713">
        <v>1</v>
      </c>
      <c r="BP713" s="3">
        <v>22500000</v>
      </c>
      <c r="BR713" s="20">
        <v>1094</v>
      </c>
      <c r="BW713" s="20">
        <v>0</v>
      </c>
      <c r="BX713" s="22">
        <v>91778.07</v>
      </c>
      <c r="BY713">
        <v>83</v>
      </c>
      <c r="BZ713">
        <v>94.56</v>
      </c>
      <c r="CC713">
        <v>1</v>
      </c>
    </row>
    <row r="714" spans="1:81" ht="68" x14ac:dyDescent="0.2">
      <c r="A714" t="s">
        <v>6346</v>
      </c>
      <c r="B714" t="s">
        <v>6347</v>
      </c>
      <c r="C714" t="s">
        <v>6348</v>
      </c>
      <c r="D714" t="s">
        <v>6349</v>
      </c>
      <c r="E714" s="2" t="s">
        <v>6350</v>
      </c>
      <c r="G714" s="3">
        <v>1000000</v>
      </c>
      <c r="H714" s="3">
        <v>11000000</v>
      </c>
      <c r="I714" s="3">
        <v>20000000</v>
      </c>
      <c r="J714" s="3">
        <v>25000000</v>
      </c>
      <c r="K714" s="3">
        <v>50000000</v>
      </c>
      <c r="L714" s="3">
        <v>100000000</v>
      </c>
      <c r="M714" s="3">
        <v>150000000</v>
      </c>
      <c r="O714" s="3">
        <v>10000000</v>
      </c>
      <c r="P714" s="3">
        <v>55000000</v>
      </c>
      <c r="Q714" s="3">
        <v>133400000</v>
      </c>
      <c r="R714" s="3">
        <v>250000000</v>
      </c>
      <c r="S714" s="3">
        <v>750000000</v>
      </c>
      <c r="T714" s="3">
        <v>1000000000</v>
      </c>
      <c r="U714" s="3">
        <v>2600000000</v>
      </c>
      <c r="W714" s="2" t="s">
        <v>6351</v>
      </c>
      <c r="X714" s="2" t="s">
        <v>6352</v>
      </c>
      <c r="Y714" s="2" t="s">
        <v>6353</v>
      </c>
      <c r="Z714" s="2" t="s">
        <v>6354</v>
      </c>
      <c r="AA714" s="2" t="s">
        <v>6355</v>
      </c>
      <c r="AB714" s="2" t="s">
        <v>6356</v>
      </c>
      <c r="AC714" s="2" t="s">
        <v>6357</v>
      </c>
      <c r="AE714">
        <v>2014</v>
      </c>
      <c r="AF714">
        <v>2015</v>
      </c>
      <c r="AG714">
        <v>2016</v>
      </c>
      <c r="AH714">
        <v>2017</v>
      </c>
      <c r="AI714">
        <v>2018</v>
      </c>
      <c r="AJ714">
        <v>2019</v>
      </c>
      <c r="AK714">
        <v>2021</v>
      </c>
      <c r="AL714" s="3">
        <v>150000000</v>
      </c>
      <c r="AM714" t="s">
        <v>107</v>
      </c>
      <c r="AN714" s="1">
        <v>44403</v>
      </c>
      <c r="AO714" s="3">
        <v>2600000000</v>
      </c>
      <c r="AQ714">
        <v>0.25</v>
      </c>
      <c r="AR714">
        <v>1648.88</v>
      </c>
      <c r="AS714">
        <v>5773.47</v>
      </c>
      <c r="AT714">
        <v>12788.04</v>
      </c>
      <c r="AU714">
        <v>20543.8</v>
      </c>
      <c r="AV714">
        <v>46063.3</v>
      </c>
      <c r="AW714">
        <v>4053.38</v>
      </c>
      <c r="AY714">
        <v>2473</v>
      </c>
      <c r="AZ714">
        <v>445</v>
      </c>
      <c r="BA714">
        <v>189</v>
      </c>
      <c r="BB714">
        <v>80</v>
      </c>
      <c r="BC714">
        <v>50</v>
      </c>
      <c r="BD714">
        <v>1</v>
      </c>
      <c r="BE714">
        <v>8</v>
      </c>
      <c r="BG714">
        <v>71.09</v>
      </c>
      <c r="BH714">
        <v>87.98</v>
      </c>
      <c r="BI714">
        <v>87.53</v>
      </c>
      <c r="BJ714">
        <v>88.79</v>
      </c>
      <c r="BK714">
        <v>85.92</v>
      </c>
      <c r="BL714">
        <v>100</v>
      </c>
      <c r="BM714">
        <v>92.93</v>
      </c>
      <c r="BN714" t="s">
        <v>101</v>
      </c>
      <c r="BO714">
        <v>15.03</v>
      </c>
      <c r="BP714" s="3">
        <v>469500000</v>
      </c>
      <c r="BQ714" s="20">
        <v>358</v>
      </c>
      <c r="BR714" s="20">
        <v>411</v>
      </c>
      <c r="BS714" s="20">
        <v>213</v>
      </c>
      <c r="BT714" s="20">
        <v>426</v>
      </c>
      <c r="BU714" s="20">
        <v>400</v>
      </c>
      <c r="BV714" s="20">
        <v>648</v>
      </c>
      <c r="BW714" s="20">
        <v>1687</v>
      </c>
      <c r="BX714" s="22">
        <v>90871.12</v>
      </c>
      <c r="BY714">
        <v>84</v>
      </c>
      <c r="BZ714">
        <v>94.5</v>
      </c>
      <c r="CA714">
        <v>19.489999999999998</v>
      </c>
      <c r="CB714">
        <v>7.5</v>
      </c>
      <c r="CC714">
        <v>19.489999999999998</v>
      </c>
    </row>
    <row r="715" spans="1:81" ht="34" x14ac:dyDescent="0.2">
      <c r="A715" t="s">
        <v>6358</v>
      </c>
      <c r="B715" t="s">
        <v>6359</v>
      </c>
      <c r="C715" t="s">
        <v>6360</v>
      </c>
      <c r="D715" t="s">
        <v>6361</v>
      </c>
      <c r="E715" s="2" t="s">
        <v>6362</v>
      </c>
      <c r="H715" s="3">
        <v>3000000</v>
      </c>
      <c r="I715" s="3">
        <v>10000000</v>
      </c>
      <c r="J715" s="3">
        <v>51000000</v>
      </c>
      <c r="K715" s="3">
        <v>50000000</v>
      </c>
      <c r="L715" s="3">
        <v>211559154</v>
      </c>
      <c r="P715" s="3">
        <v>15000000</v>
      </c>
      <c r="Q715" s="3">
        <v>66700000</v>
      </c>
      <c r="R715" s="3">
        <v>200000000</v>
      </c>
      <c r="S715" s="3">
        <v>325000000</v>
      </c>
      <c r="T715" s="3">
        <v>1001559154</v>
      </c>
      <c r="W715" s="2" t="s">
        <v>6363</v>
      </c>
      <c r="X715" s="2" t="s">
        <v>6364</v>
      </c>
      <c r="Y715" s="2" t="s">
        <v>6365</v>
      </c>
      <c r="Z715" s="2" t="s">
        <v>6366</v>
      </c>
      <c r="AA715" s="2" t="s">
        <v>6367</v>
      </c>
      <c r="AB715" s="2" t="s">
        <v>6368</v>
      </c>
      <c r="AE715">
        <v>2013</v>
      </c>
      <c r="AF715">
        <v>2015</v>
      </c>
      <c r="AG715">
        <v>2016</v>
      </c>
      <c r="AH715">
        <v>2019</v>
      </c>
      <c r="AI715">
        <v>2019</v>
      </c>
      <c r="AJ715">
        <v>2021</v>
      </c>
      <c r="AL715" s="3">
        <v>4853182</v>
      </c>
      <c r="AM715" t="s">
        <v>92</v>
      </c>
      <c r="AN715" s="1">
        <v>44986</v>
      </c>
      <c r="AO715" s="3">
        <v>4231183080</v>
      </c>
      <c r="AQ715">
        <v>0</v>
      </c>
      <c r="AR715">
        <v>41.49</v>
      </c>
      <c r="AS715">
        <v>2.54</v>
      </c>
      <c r="AT715">
        <v>17587.93</v>
      </c>
      <c r="AU715">
        <v>48153.91</v>
      </c>
      <c r="AV715">
        <v>24303.71</v>
      </c>
      <c r="AY715">
        <v>2604</v>
      </c>
      <c r="AZ715">
        <v>767</v>
      </c>
      <c r="BA715">
        <v>502</v>
      </c>
      <c r="BB715">
        <v>154</v>
      </c>
      <c r="BC715">
        <v>44</v>
      </c>
      <c r="BD715">
        <v>32</v>
      </c>
      <c r="BG715">
        <v>63.89</v>
      </c>
      <c r="BH715">
        <v>79.260000000000005</v>
      </c>
      <c r="BI715">
        <v>66.78</v>
      </c>
      <c r="BJ715">
        <v>80.92</v>
      </c>
      <c r="BK715">
        <v>87.46</v>
      </c>
      <c r="BL715">
        <v>87.6</v>
      </c>
      <c r="BN715" t="s">
        <v>101</v>
      </c>
      <c r="BO715">
        <v>50.62</v>
      </c>
      <c r="BP715" s="3">
        <v>430864899</v>
      </c>
      <c r="BQ715" s="20">
        <v>783</v>
      </c>
      <c r="BR715" s="20">
        <v>366</v>
      </c>
      <c r="BS715" s="20">
        <v>1197</v>
      </c>
      <c r="BT715" s="20">
        <v>118</v>
      </c>
      <c r="BU715" s="20">
        <v>784</v>
      </c>
      <c r="BW715" s="20">
        <v>2562</v>
      </c>
      <c r="BX715" s="22">
        <v>90089.58</v>
      </c>
      <c r="BY715">
        <v>85</v>
      </c>
      <c r="BZ715">
        <v>94.43</v>
      </c>
      <c r="CA715">
        <v>4.87</v>
      </c>
      <c r="CC715">
        <v>63.44</v>
      </c>
    </row>
    <row r="716" spans="1:81" ht="34" x14ac:dyDescent="0.2">
      <c r="A716" t="s">
        <v>6369</v>
      </c>
      <c r="B716" t="s">
        <v>6370</v>
      </c>
      <c r="C716" t="s">
        <v>6371</v>
      </c>
      <c r="D716" t="s">
        <v>6372</v>
      </c>
      <c r="E716" s="2" t="s">
        <v>6373</v>
      </c>
      <c r="G716" s="3">
        <v>2000000</v>
      </c>
      <c r="H716" s="3">
        <v>10000000</v>
      </c>
      <c r="I716" s="3">
        <v>22000000</v>
      </c>
      <c r="J716" s="3">
        <v>30000000</v>
      </c>
      <c r="O716" s="3">
        <v>20000000</v>
      </c>
      <c r="P716" s="3">
        <v>50000000</v>
      </c>
      <c r="Q716" s="3">
        <v>146740000</v>
      </c>
      <c r="R716" s="3">
        <v>345000000</v>
      </c>
      <c r="W716" s="2" t="s">
        <v>6374</v>
      </c>
      <c r="X716" s="2" t="s">
        <v>6375</v>
      </c>
      <c r="Y716" s="2" t="s">
        <v>6376</v>
      </c>
      <c r="Z716" s="2" t="s">
        <v>6377</v>
      </c>
      <c r="AE716">
        <v>2014</v>
      </c>
      <c r="AF716">
        <v>2015</v>
      </c>
      <c r="AG716">
        <v>2016</v>
      </c>
      <c r="AH716">
        <v>2018</v>
      </c>
      <c r="AM716" t="s">
        <v>114</v>
      </c>
      <c r="AN716" s="1">
        <v>43340</v>
      </c>
      <c r="AO716" s="3">
        <v>345000000</v>
      </c>
      <c r="AQ716">
        <v>32.29</v>
      </c>
      <c r="AR716">
        <v>12766.45</v>
      </c>
      <c r="AS716">
        <v>19512.59</v>
      </c>
      <c r="AT716">
        <v>57223.56</v>
      </c>
      <c r="AY716">
        <v>1844</v>
      </c>
      <c r="AZ716">
        <v>84</v>
      </c>
      <c r="BA716">
        <v>105</v>
      </c>
      <c r="BB716">
        <v>61</v>
      </c>
      <c r="BG716">
        <v>78.45</v>
      </c>
      <c r="BH716">
        <v>97.75</v>
      </c>
      <c r="BI716">
        <v>93.1</v>
      </c>
      <c r="BJ716">
        <v>92.97</v>
      </c>
      <c r="BO716">
        <v>2.12</v>
      </c>
      <c r="BP716" s="3">
        <v>64000000</v>
      </c>
      <c r="BQ716" s="20">
        <v>452</v>
      </c>
      <c r="BR716" s="20">
        <v>301</v>
      </c>
      <c r="BS716" s="20">
        <v>796</v>
      </c>
      <c r="BW716" s="20">
        <v>796</v>
      </c>
      <c r="BX716" s="22">
        <v>89534.89</v>
      </c>
      <c r="BY716">
        <v>86</v>
      </c>
      <c r="BZ716">
        <v>94.36</v>
      </c>
      <c r="CA716">
        <v>2.35</v>
      </c>
      <c r="CB716">
        <v>2.35</v>
      </c>
      <c r="CC716">
        <v>2.35</v>
      </c>
    </row>
    <row r="717" spans="1:81" ht="136" x14ac:dyDescent="0.2">
      <c r="A717" t="s">
        <v>6378</v>
      </c>
      <c r="B717" t="s">
        <v>6379</v>
      </c>
      <c r="C717" t="s">
        <v>6380</v>
      </c>
      <c r="D717" t="s">
        <v>6381</v>
      </c>
      <c r="E717" s="2" t="s">
        <v>6382</v>
      </c>
      <c r="H717" s="3">
        <v>2300000</v>
      </c>
      <c r="I717" s="3">
        <v>116000000</v>
      </c>
      <c r="J717" s="3">
        <v>55000000</v>
      </c>
      <c r="P717" s="3">
        <v>11500000</v>
      </c>
      <c r="Q717" s="3">
        <v>773720000</v>
      </c>
      <c r="R717" s="3">
        <v>550000000</v>
      </c>
      <c r="X717" s="2" t="s">
        <v>6383</v>
      </c>
      <c r="Y717" s="2" t="s">
        <v>6384</v>
      </c>
      <c r="Z717" s="2" t="s">
        <v>6385</v>
      </c>
      <c r="AF717">
        <v>2015</v>
      </c>
      <c r="AG717">
        <v>2016</v>
      </c>
      <c r="AH717">
        <v>2018</v>
      </c>
      <c r="AL717" s="3">
        <v>55000000</v>
      </c>
      <c r="AM717" t="s">
        <v>90</v>
      </c>
      <c r="AN717" s="1">
        <v>43178</v>
      </c>
      <c r="AO717" s="3">
        <v>640800000</v>
      </c>
      <c r="AR717">
        <v>1725.06</v>
      </c>
      <c r="AS717">
        <v>12499.57</v>
      </c>
      <c r="AT717">
        <v>75279.490000000005</v>
      </c>
      <c r="AZ717">
        <v>442</v>
      </c>
      <c r="BA717">
        <v>132</v>
      </c>
      <c r="BB717">
        <v>46</v>
      </c>
      <c r="BH717">
        <v>88.06</v>
      </c>
      <c r="BI717">
        <v>91.31</v>
      </c>
      <c r="BJ717">
        <v>94.72</v>
      </c>
      <c r="BO717">
        <v>0.75</v>
      </c>
      <c r="BP717" s="3">
        <v>294891000</v>
      </c>
      <c r="BR717" s="20">
        <v>665</v>
      </c>
      <c r="BS717" s="20">
        <v>508</v>
      </c>
      <c r="BW717" s="20">
        <v>508</v>
      </c>
      <c r="BX717" s="22">
        <v>89504.12</v>
      </c>
      <c r="BY717">
        <v>87</v>
      </c>
      <c r="BZ717">
        <v>94.3</v>
      </c>
      <c r="CA717">
        <v>0.71</v>
      </c>
      <c r="CB717">
        <v>0.71</v>
      </c>
      <c r="CC717">
        <v>0.83</v>
      </c>
    </row>
    <row r="718" spans="1:81" ht="51" x14ac:dyDescent="0.2">
      <c r="A718" t="s">
        <v>6386</v>
      </c>
      <c r="B718" t="s">
        <v>6387</v>
      </c>
      <c r="C718" t="s">
        <v>6388</v>
      </c>
      <c r="D718" t="s">
        <v>6389</v>
      </c>
      <c r="E718" s="2" t="s">
        <v>6390</v>
      </c>
      <c r="H718" s="3">
        <v>100000000</v>
      </c>
      <c r="I718" s="3">
        <v>100000000</v>
      </c>
      <c r="J718" s="3">
        <v>175000000</v>
      </c>
      <c r="K718" s="3">
        <v>100000000</v>
      </c>
      <c r="L718" s="3">
        <v>500000000</v>
      </c>
      <c r="P718" s="3">
        <v>500000000</v>
      </c>
      <c r="Q718" s="3">
        <v>667000000</v>
      </c>
      <c r="R718" s="3">
        <v>1750000000</v>
      </c>
      <c r="S718" s="3">
        <v>1000000000</v>
      </c>
      <c r="T718" s="3">
        <v>2000000000</v>
      </c>
      <c r="X718" s="2" t="s">
        <v>6391</v>
      </c>
      <c r="Y718" s="2" t="s">
        <v>6392</v>
      </c>
      <c r="Z718" s="2" t="s">
        <v>6393</v>
      </c>
      <c r="AB718" s="2" t="s">
        <v>6391</v>
      </c>
      <c r="AF718">
        <v>2015</v>
      </c>
      <c r="AG718">
        <v>2016</v>
      </c>
      <c r="AH718">
        <v>2017</v>
      </c>
      <c r="AI718">
        <v>2017</v>
      </c>
      <c r="AJ718">
        <v>2018</v>
      </c>
      <c r="AL718" s="3">
        <v>500000000</v>
      </c>
      <c r="AM718" t="s">
        <v>92</v>
      </c>
      <c r="AN718" s="1">
        <v>43320</v>
      </c>
      <c r="AR718">
        <v>0</v>
      </c>
      <c r="AS718">
        <v>31186.16</v>
      </c>
      <c r="AT718">
        <v>57125.05</v>
      </c>
      <c r="AU718">
        <v>0</v>
      </c>
      <c r="AV718">
        <v>1157.74</v>
      </c>
      <c r="AZ718">
        <v>1231</v>
      </c>
      <c r="BA718">
        <v>86</v>
      </c>
      <c r="BB718">
        <v>25</v>
      </c>
      <c r="BC718">
        <v>143</v>
      </c>
      <c r="BD718">
        <v>58</v>
      </c>
      <c r="BH718">
        <v>66.69</v>
      </c>
      <c r="BI718">
        <v>94.36</v>
      </c>
      <c r="BJ718">
        <v>96.6</v>
      </c>
      <c r="BK718">
        <v>48.55</v>
      </c>
      <c r="BL718">
        <v>59.29</v>
      </c>
      <c r="BN718" t="s">
        <v>133</v>
      </c>
      <c r="BP718" s="3">
        <v>975000000</v>
      </c>
      <c r="BR718" s="20">
        <v>252</v>
      </c>
      <c r="BS718" s="20">
        <v>250</v>
      </c>
      <c r="BT718" s="20">
        <v>254</v>
      </c>
      <c r="BU718" s="20">
        <v>314</v>
      </c>
      <c r="BW718" s="20">
        <v>818</v>
      </c>
      <c r="BX718" s="22">
        <v>89468.95</v>
      </c>
      <c r="BY718">
        <v>88</v>
      </c>
      <c r="BZ718">
        <v>94.23</v>
      </c>
      <c r="CA718">
        <v>3</v>
      </c>
      <c r="CB718">
        <v>3</v>
      </c>
      <c r="CC718">
        <v>0</v>
      </c>
    </row>
    <row r="719" spans="1:81" ht="51" x14ac:dyDescent="0.2">
      <c r="A719" t="s">
        <v>6394</v>
      </c>
      <c r="B719" t="s">
        <v>6395</v>
      </c>
      <c r="C719" t="s">
        <v>6396</v>
      </c>
      <c r="D719" t="s">
        <v>6397</v>
      </c>
      <c r="E719" s="2" t="s">
        <v>6398</v>
      </c>
      <c r="H719" s="3">
        <v>25000000</v>
      </c>
      <c r="I719" s="3">
        <v>60000000</v>
      </c>
      <c r="J719" s="3">
        <v>150000000</v>
      </c>
      <c r="K719" s="3">
        <v>350000000</v>
      </c>
      <c r="L719" s="3">
        <v>750000000</v>
      </c>
      <c r="P719" s="3">
        <v>125000000</v>
      </c>
      <c r="Q719" s="3">
        <v>400200000</v>
      </c>
      <c r="R719" s="3">
        <v>1500000000</v>
      </c>
      <c r="S719" s="3">
        <v>3000000000</v>
      </c>
      <c r="T719" s="3">
        <v>7250000000</v>
      </c>
      <c r="X719" s="2" t="s">
        <v>6399</v>
      </c>
      <c r="Y719" s="2" t="s">
        <v>6400</v>
      </c>
      <c r="Z719" s="2" t="s">
        <v>6401</v>
      </c>
      <c r="AA719" s="2" t="s">
        <v>6402</v>
      </c>
      <c r="AB719" s="2" t="s">
        <v>6403</v>
      </c>
      <c r="AF719">
        <v>2015</v>
      </c>
      <c r="AG719">
        <v>2016</v>
      </c>
      <c r="AH719">
        <v>2017</v>
      </c>
      <c r="AI719">
        <v>2018</v>
      </c>
      <c r="AJ719">
        <v>2020</v>
      </c>
      <c r="AL719" s="3">
        <v>1600000000</v>
      </c>
      <c r="AM719" t="s">
        <v>92</v>
      </c>
      <c r="AN719" s="1">
        <v>44193</v>
      </c>
      <c r="AO719" s="3">
        <v>10000000000</v>
      </c>
      <c r="AR719">
        <v>0</v>
      </c>
      <c r="AS719">
        <v>35594.89</v>
      </c>
      <c r="AT719">
        <v>23794.2</v>
      </c>
      <c r="AU719">
        <v>8963.7099999999991</v>
      </c>
      <c r="AV719">
        <v>17014.78</v>
      </c>
      <c r="AZ719">
        <v>1231</v>
      </c>
      <c r="BA719">
        <v>74</v>
      </c>
      <c r="BB719">
        <v>54</v>
      </c>
      <c r="BC719">
        <v>77</v>
      </c>
      <c r="BD719">
        <v>12</v>
      </c>
      <c r="BH719">
        <v>66.69</v>
      </c>
      <c r="BI719">
        <v>95.16</v>
      </c>
      <c r="BJ719">
        <v>92.48</v>
      </c>
      <c r="BK719">
        <v>78.16</v>
      </c>
      <c r="BL719">
        <v>92.36</v>
      </c>
      <c r="BN719" t="s">
        <v>101</v>
      </c>
      <c r="BO719">
        <v>19.940000000000001</v>
      </c>
      <c r="BP719" s="3">
        <v>2935000000</v>
      </c>
      <c r="BR719" s="20">
        <v>388</v>
      </c>
      <c r="BS719" s="20">
        <v>323</v>
      </c>
      <c r="BT719" s="20">
        <v>338</v>
      </c>
      <c r="BU719" s="20">
        <v>712</v>
      </c>
      <c r="BW719" s="20">
        <v>1555</v>
      </c>
      <c r="BX719" s="22">
        <v>85367.58</v>
      </c>
      <c r="BY719">
        <v>89</v>
      </c>
      <c r="BZ719">
        <v>94.16</v>
      </c>
      <c r="CA719">
        <v>18.12</v>
      </c>
      <c r="CB719">
        <v>7.5</v>
      </c>
      <c r="CC719">
        <v>24.99</v>
      </c>
    </row>
    <row r="720" spans="1:81" ht="51" x14ac:dyDescent="0.2">
      <c r="A720" t="s">
        <v>6404</v>
      </c>
      <c r="B720" t="s">
        <v>6405</v>
      </c>
      <c r="C720" t="s">
        <v>6406</v>
      </c>
      <c r="D720" t="s">
        <v>6407</v>
      </c>
      <c r="E720" s="2" t="s">
        <v>6408</v>
      </c>
      <c r="I720" s="3">
        <v>6900000</v>
      </c>
      <c r="J720" s="3">
        <v>135000000</v>
      </c>
      <c r="K720" s="3">
        <v>299200000</v>
      </c>
      <c r="Q720" s="3">
        <v>46023000</v>
      </c>
      <c r="R720" s="3">
        <v>1350000000</v>
      </c>
      <c r="S720" s="3">
        <v>4488000000</v>
      </c>
      <c r="Y720" s="2" t="s">
        <v>6409</v>
      </c>
      <c r="Z720" s="2" t="s">
        <v>6410</v>
      </c>
      <c r="AA720" s="2" t="s">
        <v>6411</v>
      </c>
      <c r="AG720">
        <v>2016</v>
      </c>
      <c r="AH720">
        <v>2017</v>
      </c>
      <c r="AI720">
        <v>2019</v>
      </c>
      <c r="AL720" s="3">
        <v>250000000</v>
      </c>
      <c r="AM720" t="s">
        <v>355</v>
      </c>
      <c r="AN720" s="1">
        <v>43488</v>
      </c>
      <c r="AO720" s="3">
        <v>1835999495.0999999</v>
      </c>
      <c r="AS720">
        <v>0</v>
      </c>
      <c r="AT720">
        <v>615.45000000000005</v>
      </c>
      <c r="AU720">
        <v>82777.97</v>
      </c>
      <c r="BA720">
        <v>603</v>
      </c>
      <c r="BB720">
        <v>244</v>
      </c>
      <c r="BC720">
        <v>18</v>
      </c>
      <c r="BI720">
        <v>60.08</v>
      </c>
      <c r="BJ720">
        <v>65.53</v>
      </c>
      <c r="BK720">
        <v>95.04</v>
      </c>
      <c r="BN720" t="s">
        <v>178</v>
      </c>
      <c r="BO720">
        <v>33.51</v>
      </c>
      <c r="BP720" s="3">
        <v>3849200000</v>
      </c>
      <c r="BS720" s="20">
        <v>561</v>
      </c>
      <c r="BT720" s="20">
        <v>497</v>
      </c>
      <c r="BW720" s="20">
        <v>1058</v>
      </c>
      <c r="BX720" s="22">
        <v>83393.42</v>
      </c>
      <c r="BY720">
        <v>90</v>
      </c>
      <c r="BZ720">
        <v>94.1</v>
      </c>
      <c r="CA720">
        <v>97.52</v>
      </c>
      <c r="CB720">
        <v>97.52</v>
      </c>
      <c r="CC720">
        <v>39.89</v>
      </c>
    </row>
    <row r="721" spans="1:81" ht="34" x14ac:dyDescent="0.2">
      <c r="A721" t="s">
        <v>6412</v>
      </c>
      <c r="B721" t="s">
        <v>6413</v>
      </c>
      <c r="C721" t="s">
        <v>6414</v>
      </c>
      <c r="D721" t="s">
        <v>6415</v>
      </c>
      <c r="E721" s="2" t="s">
        <v>6416</v>
      </c>
      <c r="H721" s="3">
        <v>5343473</v>
      </c>
      <c r="I721" s="3">
        <v>22482014</v>
      </c>
      <c r="J721" s="3">
        <v>23704894</v>
      </c>
      <c r="P721" s="3">
        <v>26717365</v>
      </c>
      <c r="Q721" s="3">
        <v>149955033.38</v>
      </c>
      <c r="R721" s="3">
        <v>237048940</v>
      </c>
      <c r="X721" s="2" t="s">
        <v>6417</v>
      </c>
      <c r="Y721" s="2" t="s">
        <v>6418</v>
      </c>
      <c r="Z721" s="2" t="s">
        <v>6419</v>
      </c>
      <c r="AF721">
        <v>2015</v>
      </c>
      <c r="AG721">
        <v>2016</v>
      </c>
      <c r="AH721">
        <v>2020</v>
      </c>
      <c r="AL721" s="3">
        <v>23704894</v>
      </c>
      <c r="AM721" t="s">
        <v>90</v>
      </c>
      <c r="AN721" s="1">
        <v>43993</v>
      </c>
      <c r="AR721">
        <v>912.74</v>
      </c>
      <c r="AS721">
        <v>29172.240000000002</v>
      </c>
      <c r="AT721">
        <v>52546.5</v>
      </c>
      <c r="AZ721">
        <v>540</v>
      </c>
      <c r="BA721">
        <v>91</v>
      </c>
      <c r="BB721">
        <v>77</v>
      </c>
      <c r="BH721">
        <v>85.4</v>
      </c>
      <c r="BI721">
        <v>94.03</v>
      </c>
      <c r="BJ721">
        <v>89.42</v>
      </c>
      <c r="BP721" s="3">
        <v>51530381</v>
      </c>
      <c r="BR721" s="20">
        <v>547</v>
      </c>
      <c r="BS721" s="20">
        <v>1373</v>
      </c>
      <c r="BW721" s="20">
        <v>1373</v>
      </c>
      <c r="BX721" s="22">
        <v>82631.48</v>
      </c>
      <c r="BY721">
        <v>91</v>
      </c>
      <c r="BZ721">
        <v>94.03</v>
      </c>
      <c r="CA721">
        <v>1.58</v>
      </c>
      <c r="CC721">
        <v>0</v>
      </c>
    </row>
    <row r="722" spans="1:81" ht="51" x14ac:dyDescent="0.2">
      <c r="A722" t="s">
        <v>6420</v>
      </c>
      <c r="B722" t="s">
        <v>6421</v>
      </c>
      <c r="C722" t="s">
        <v>6422</v>
      </c>
      <c r="D722" t="s">
        <v>6423</v>
      </c>
      <c r="E722" s="2" t="s">
        <v>6424</v>
      </c>
      <c r="G722" s="3">
        <v>5550000</v>
      </c>
      <c r="H722" s="3">
        <v>12000000</v>
      </c>
      <c r="I722" s="3">
        <v>30000000</v>
      </c>
      <c r="J722" s="3">
        <v>29999995</v>
      </c>
      <c r="O722" s="3">
        <v>55500000</v>
      </c>
      <c r="P722" s="3">
        <v>60000000</v>
      </c>
      <c r="Q722" s="3">
        <v>200100000</v>
      </c>
      <c r="R722" s="3">
        <v>299999950</v>
      </c>
      <c r="W722" s="2" t="s">
        <v>6425</v>
      </c>
      <c r="X722" s="2" t="s">
        <v>6426</v>
      </c>
      <c r="Y722" s="2" t="s">
        <v>6427</v>
      </c>
      <c r="Z722" s="2" t="s">
        <v>6428</v>
      </c>
      <c r="AE722">
        <v>2015</v>
      </c>
      <c r="AF722">
        <v>2015</v>
      </c>
      <c r="AG722">
        <v>2016</v>
      </c>
      <c r="AH722">
        <v>2017</v>
      </c>
      <c r="AL722" s="3">
        <v>29999995</v>
      </c>
      <c r="AM722" t="s">
        <v>90</v>
      </c>
      <c r="AN722" s="1">
        <v>43074</v>
      </c>
      <c r="AQ722">
        <v>6072.89</v>
      </c>
      <c r="AR722">
        <v>906.46</v>
      </c>
      <c r="AS722">
        <v>73140.13</v>
      </c>
      <c r="AT722">
        <v>2260.71</v>
      </c>
      <c r="AY722">
        <v>177</v>
      </c>
      <c r="AZ722">
        <v>542</v>
      </c>
      <c r="BA722">
        <v>45</v>
      </c>
      <c r="BB722">
        <v>196</v>
      </c>
      <c r="BG722">
        <v>98.21</v>
      </c>
      <c r="BH722">
        <v>85.35</v>
      </c>
      <c r="BI722">
        <v>97.08</v>
      </c>
      <c r="BJ722">
        <v>72.34</v>
      </c>
      <c r="BP722" s="3">
        <v>77549995</v>
      </c>
      <c r="BQ722" s="20">
        <v>140</v>
      </c>
      <c r="BR722" s="20">
        <v>336</v>
      </c>
      <c r="BS722" s="20">
        <v>397</v>
      </c>
      <c r="BW722" s="20">
        <v>397</v>
      </c>
      <c r="BX722" s="22">
        <v>82380.19</v>
      </c>
      <c r="BY722">
        <v>92</v>
      </c>
      <c r="BZ722">
        <v>93.97</v>
      </c>
      <c r="CA722">
        <v>1.5</v>
      </c>
      <c r="CB722">
        <v>1.5</v>
      </c>
      <c r="CC722">
        <v>0</v>
      </c>
    </row>
    <row r="723" spans="1:81" ht="85" x14ac:dyDescent="0.2">
      <c r="A723" t="s">
        <v>6429</v>
      </c>
      <c r="B723" t="s">
        <v>6430</v>
      </c>
      <c r="C723" t="s">
        <v>6431</v>
      </c>
      <c r="D723" t="s">
        <v>6432</v>
      </c>
      <c r="E723" s="2" t="s">
        <v>6433</v>
      </c>
      <c r="H723" s="3">
        <v>14000000</v>
      </c>
      <c r="I723" s="3">
        <v>33760835</v>
      </c>
      <c r="J723" s="3">
        <v>45000000</v>
      </c>
      <c r="K723" s="3">
        <v>115000000</v>
      </c>
      <c r="L723" s="3">
        <v>160000000</v>
      </c>
      <c r="P723" s="3">
        <v>70000000</v>
      </c>
      <c r="Q723" s="3">
        <v>225184769.44999999</v>
      </c>
      <c r="R723" s="3">
        <v>350000000</v>
      </c>
      <c r="S723" s="3">
        <v>1000000000</v>
      </c>
      <c r="T723" s="3">
        <v>1500000000</v>
      </c>
      <c r="X723" s="2" t="s">
        <v>6434</v>
      </c>
      <c r="Y723" s="2" t="s">
        <v>6435</v>
      </c>
      <c r="Z723" s="2" t="s">
        <v>6436</v>
      </c>
      <c r="AA723" s="2" t="s">
        <v>6437</v>
      </c>
      <c r="AB723" s="2" t="s">
        <v>6438</v>
      </c>
      <c r="AF723">
        <v>2015</v>
      </c>
      <c r="AG723">
        <v>2016</v>
      </c>
      <c r="AH723">
        <v>2017</v>
      </c>
      <c r="AI723">
        <v>2017</v>
      </c>
      <c r="AJ723">
        <v>2019</v>
      </c>
      <c r="AL723" s="3">
        <v>280000000</v>
      </c>
      <c r="AM723" t="s">
        <v>355</v>
      </c>
      <c r="AN723" s="1">
        <v>43488</v>
      </c>
      <c r="AO723" s="3">
        <v>2250000000</v>
      </c>
      <c r="AR723">
        <v>16754.060000000001</v>
      </c>
      <c r="AS723">
        <v>16543.97</v>
      </c>
      <c r="AT723">
        <v>20994.959999999999</v>
      </c>
      <c r="AU723">
        <v>27986.85</v>
      </c>
      <c r="AV723">
        <v>84.58</v>
      </c>
      <c r="AZ723">
        <v>56</v>
      </c>
      <c r="BA723">
        <v>125</v>
      </c>
      <c r="BB723">
        <v>61</v>
      </c>
      <c r="BC723">
        <v>19</v>
      </c>
      <c r="BD723">
        <v>80</v>
      </c>
      <c r="BH723">
        <v>98.51</v>
      </c>
      <c r="BI723">
        <v>91.78</v>
      </c>
      <c r="BJ723">
        <v>91.49</v>
      </c>
      <c r="BK723">
        <v>93.48</v>
      </c>
      <c r="BL723">
        <v>42.34</v>
      </c>
      <c r="BN723" t="s">
        <v>133</v>
      </c>
      <c r="BO723">
        <v>7.97</v>
      </c>
      <c r="BP723" s="3">
        <v>816760835</v>
      </c>
      <c r="BR723" s="20">
        <v>181</v>
      </c>
      <c r="BS723" s="20">
        <v>287</v>
      </c>
      <c r="BT723" s="20">
        <v>161</v>
      </c>
      <c r="BU723" s="20">
        <v>555</v>
      </c>
      <c r="BW723" s="20">
        <v>1003</v>
      </c>
      <c r="BX723" s="22">
        <v>82364.42</v>
      </c>
      <c r="BY723">
        <v>93</v>
      </c>
      <c r="BZ723">
        <v>93.9</v>
      </c>
      <c r="CA723">
        <v>6.66</v>
      </c>
      <c r="CB723">
        <v>6.66</v>
      </c>
      <c r="CC723">
        <v>9.99</v>
      </c>
    </row>
    <row r="724" spans="1:81" ht="68" x14ac:dyDescent="0.2">
      <c r="A724" t="s">
        <v>6439</v>
      </c>
      <c r="B724" t="s">
        <v>6440</v>
      </c>
      <c r="C724" t="s">
        <v>6441</v>
      </c>
      <c r="D724" t="s">
        <v>6442</v>
      </c>
      <c r="E724" s="2" t="s">
        <v>6443</v>
      </c>
      <c r="G724" s="3">
        <v>300000</v>
      </c>
      <c r="H724" s="3">
        <v>15000000</v>
      </c>
      <c r="I724" s="3">
        <v>35000000</v>
      </c>
      <c r="J724" s="3">
        <v>60000000</v>
      </c>
      <c r="K724" s="3">
        <v>129000000</v>
      </c>
      <c r="L724" s="3">
        <v>125000000</v>
      </c>
      <c r="M724" s="3">
        <v>300000000</v>
      </c>
      <c r="O724" s="3">
        <v>3000000</v>
      </c>
      <c r="P724" s="3">
        <v>75000000</v>
      </c>
      <c r="Q724" s="3">
        <v>205000000</v>
      </c>
      <c r="R724" s="3">
        <v>600000000</v>
      </c>
      <c r="S724" s="3">
        <v>1000000000</v>
      </c>
      <c r="T724" s="3">
        <v>2500000000</v>
      </c>
      <c r="U724" s="3">
        <v>4000000000</v>
      </c>
      <c r="W724" s="2" t="s">
        <v>6444</v>
      </c>
      <c r="X724" s="2" t="s">
        <v>6445</v>
      </c>
      <c r="Y724" s="2" t="s">
        <v>6446</v>
      </c>
      <c r="Z724" s="2" t="s">
        <v>6447</v>
      </c>
      <c r="AA724" s="2" t="s">
        <v>6448</v>
      </c>
      <c r="AB724" s="2" t="s">
        <v>6449</v>
      </c>
      <c r="AC724" s="2" t="s">
        <v>6450</v>
      </c>
      <c r="AE724">
        <v>2014</v>
      </c>
      <c r="AF724">
        <v>2015</v>
      </c>
      <c r="AG724">
        <v>2016</v>
      </c>
      <c r="AH724">
        <v>2017</v>
      </c>
      <c r="AI724">
        <v>2018</v>
      </c>
      <c r="AJ724">
        <v>2019</v>
      </c>
      <c r="AK724">
        <v>2022</v>
      </c>
      <c r="AL724" s="3">
        <v>300000000</v>
      </c>
      <c r="AM724" t="s">
        <v>107</v>
      </c>
      <c r="AN724" s="1">
        <v>44602</v>
      </c>
      <c r="AO724" s="3">
        <v>4000000000</v>
      </c>
      <c r="AQ724">
        <v>0</v>
      </c>
      <c r="AR724">
        <v>2492.46</v>
      </c>
      <c r="AS724">
        <v>37694.04</v>
      </c>
      <c r="AT724">
        <v>9480.5300000000007</v>
      </c>
      <c r="AU724">
        <v>30626.87</v>
      </c>
      <c r="AV724">
        <v>0</v>
      </c>
      <c r="AW724">
        <v>1591.07</v>
      </c>
      <c r="AY724">
        <v>3167</v>
      </c>
      <c r="AZ724">
        <v>306</v>
      </c>
      <c r="BA724">
        <v>67</v>
      </c>
      <c r="BB724">
        <v>96</v>
      </c>
      <c r="BC724">
        <v>39</v>
      </c>
      <c r="BD724">
        <v>94</v>
      </c>
      <c r="BE724">
        <v>11</v>
      </c>
      <c r="BG724">
        <v>62.98</v>
      </c>
      <c r="BH724">
        <v>91.74</v>
      </c>
      <c r="BI724">
        <v>95.62</v>
      </c>
      <c r="BJ724">
        <v>86.52</v>
      </c>
      <c r="BK724">
        <v>89.08</v>
      </c>
      <c r="BL724">
        <v>32.119999999999997</v>
      </c>
      <c r="BM724">
        <v>78.260000000000005</v>
      </c>
      <c r="BN724" t="s">
        <v>101</v>
      </c>
      <c r="BO724">
        <v>15.05</v>
      </c>
      <c r="BP724" s="3">
        <v>667050000</v>
      </c>
      <c r="BQ724" s="20">
        <v>270</v>
      </c>
      <c r="BR724" s="20">
        <v>335</v>
      </c>
      <c r="BS724" s="20">
        <v>439</v>
      </c>
      <c r="BT724" s="20">
        <v>515</v>
      </c>
      <c r="BU724" s="20">
        <v>359</v>
      </c>
      <c r="BV724" s="20">
        <v>893</v>
      </c>
      <c r="BW724" s="20">
        <v>2206</v>
      </c>
      <c r="BX724" s="22">
        <v>81884.97</v>
      </c>
      <c r="BY724">
        <v>94</v>
      </c>
      <c r="BZ724">
        <v>93.83</v>
      </c>
      <c r="CA724">
        <v>12.2</v>
      </c>
      <c r="CB724">
        <v>4.88</v>
      </c>
      <c r="CC724">
        <v>19.510000000000002</v>
      </c>
    </row>
    <row r="725" spans="1:81" ht="34" x14ac:dyDescent="0.2">
      <c r="A725" t="s">
        <v>6451</v>
      </c>
      <c r="B725" t="s">
        <v>6452</v>
      </c>
      <c r="C725" t="s">
        <v>6453</v>
      </c>
      <c r="D725" t="s">
        <v>6454</v>
      </c>
      <c r="E725" s="2" t="s">
        <v>6455</v>
      </c>
      <c r="H725" s="3">
        <v>2700000</v>
      </c>
      <c r="I725" s="3">
        <v>5500000</v>
      </c>
      <c r="J725" s="3">
        <v>11000000</v>
      </c>
      <c r="K725" s="3">
        <v>80000000</v>
      </c>
      <c r="L725" s="3">
        <v>25000000</v>
      </c>
      <c r="M725" s="3">
        <v>100000000</v>
      </c>
      <c r="P725" s="3">
        <v>13500000</v>
      </c>
      <c r="Q725" s="3">
        <v>36685000</v>
      </c>
      <c r="R725" s="3">
        <v>110000000</v>
      </c>
      <c r="S725" s="3">
        <v>1200000000</v>
      </c>
      <c r="T725" s="3">
        <v>500000000</v>
      </c>
      <c r="U725" s="3">
        <v>3000000000</v>
      </c>
      <c r="X725" s="2" t="s">
        <v>6456</v>
      </c>
      <c r="Y725" s="2" t="s">
        <v>6457</v>
      </c>
      <c r="Z725" s="2" t="s">
        <v>6458</v>
      </c>
      <c r="AA725" s="2" t="s">
        <v>6459</v>
      </c>
      <c r="AB725" s="2" t="s">
        <v>6459</v>
      </c>
      <c r="AC725" s="2" t="s">
        <v>6460</v>
      </c>
      <c r="AF725">
        <v>2013</v>
      </c>
      <c r="AG725">
        <v>2016</v>
      </c>
      <c r="AH725">
        <v>2017</v>
      </c>
      <c r="AI725">
        <v>2018</v>
      </c>
      <c r="AJ725">
        <v>2020</v>
      </c>
      <c r="AK725">
        <v>2022</v>
      </c>
      <c r="AL725" s="3">
        <v>100000000</v>
      </c>
      <c r="AM725" t="s">
        <v>107</v>
      </c>
      <c r="AN725" s="1">
        <v>44606</v>
      </c>
      <c r="AO725" s="3">
        <v>3000000000</v>
      </c>
      <c r="AR725">
        <v>0</v>
      </c>
      <c r="AS725">
        <v>3431.59</v>
      </c>
      <c r="AT725">
        <v>27622.76</v>
      </c>
      <c r="AU725">
        <v>41284.9</v>
      </c>
      <c r="AV725">
        <v>7273.08</v>
      </c>
      <c r="AW725">
        <v>237.17</v>
      </c>
      <c r="AZ725">
        <v>807</v>
      </c>
      <c r="BA725">
        <v>231</v>
      </c>
      <c r="BB725">
        <v>45</v>
      </c>
      <c r="BC725">
        <v>29</v>
      </c>
      <c r="BD725">
        <v>32</v>
      </c>
      <c r="BE725">
        <v>28</v>
      </c>
      <c r="BH725">
        <v>59.88</v>
      </c>
      <c r="BI725">
        <v>84.75</v>
      </c>
      <c r="BJ725">
        <v>93.76</v>
      </c>
      <c r="BK725">
        <v>91.95</v>
      </c>
      <c r="BL725">
        <v>78.47</v>
      </c>
      <c r="BM725">
        <v>41.3</v>
      </c>
      <c r="BO725">
        <v>63.08</v>
      </c>
      <c r="BP725" s="3">
        <v>224200000</v>
      </c>
      <c r="BR725" s="20">
        <v>1148</v>
      </c>
      <c r="BS725" s="20">
        <v>357</v>
      </c>
      <c r="BT725" s="20">
        <v>448</v>
      </c>
      <c r="BU725" s="20">
        <v>645</v>
      </c>
      <c r="BV725" s="20">
        <v>626</v>
      </c>
      <c r="BW725" s="20">
        <v>2076</v>
      </c>
      <c r="BX725" s="22">
        <v>79849.5</v>
      </c>
      <c r="BY725">
        <v>95</v>
      </c>
      <c r="BZ725">
        <v>93.77</v>
      </c>
      <c r="CA725">
        <v>13.63</v>
      </c>
      <c r="CB725">
        <v>32.71</v>
      </c>
      <c r="CC725">
        <v>81.78</v>
      </c>
    </row>
    <row r="726" spans="1:81" ht="34" x14ac:dyDescent="0.2">
      <c r="A726" t="s">
        <v>6461</v>
      </c>
      <c r="B726" t="s">
        <v>6462</v>
      </c>
      <c r="C726" t="s">
        <v>6463</v>
      </c>
      <c r="D726" t="s">
        <v>6464</v>
      </c>
      <c r="E726" s="2" t="s">
        <v>6465</v>
      </c>
      <c r="H726" s="3">
        <v>12000000</v>
      </c>
      <c r="I726" s="3">
        <v>28000000</v>
      </c>
      <c r="J726" s="3">
        <v>36000000</v>
      </c>
      <c r="L726" s="3">
        <v>82000000</v>
      </c>
      <c r="P726" s="3">
        <v>60000000</v>
      </c>
      <c r="Q726" s="3">
        <v>186760000</v>
      </c>
      <c r="R726" s="3">
        <v>360000000</v>
      </c>
      <c r="T726" s="3">
        <v>1640000000</v>
      </c>
      <c r="X726" s="2" t="e">
        <f>+ND Capital, Cedars Sinai</f>
        <v>#NAME?</v>
      </c>
      <c r="Y726" s="2" t="s">
        <v>6466</v>
      </c>
      <c r="Z726" s="2" t="s">
        <v>6467</v>
      </c>
      <c r="AA726" s="2" t="s">
        <v>6468</v>
      </c>
      <c r="AB726" s="2" t="s">
        <v>6469</v>
      </c>
      <c r="AF726">
        <v>2014</v>
      </c>
      <c r="AG726">
        <v>2016</v>
      </c>
      <c r="AH726">
        <v>2018</v>
      </c>
      <c r="AI726">
        <v>2020</v>
      </c>
      <c r="AJ726">
        <v>2021</v>
      </c>
      <c r="AL726" s="3">
        <v>82000000</v>
      </c>
      <c r="AM726" t="s">
        <v>92</v>
      </c>
      <c r="AN726" s="1">
        <v>44446</v>
      </c>
      <c r="AO726" s="3">
        <v>1640000000</v>
      </c>
      <c r="AR726">
        <v>0</v>
      </c>
      <c r="AS726">
        <v>0</v>
      </c>
      <c r="AT726">
        <v>62029.36</v>
      </c>
      <c r="AU726">
        <v>17478.919999999998</v>
      </c>
      <c r="AV726">
        <v>30.57</v>
      </c>
      <c r="AZ726">
        <v>1061</v>
      </c>
      <c r="BA726">
        <v>603</v>
      </c>
      <c r="BB726">
        <v>55</v>
      </c>
      <c r="BC726">
        <v>70</v>
      </c>
      <c r="BD726">
        <v>180</v>
      </c>
      <c r="BH726">
        <v>61.58</v>
      </c>
      <c r="BI726">
        <v>60.08</v>
      </c>
      <c r="BJ726">
        <v>93.67</v>
      </c>
      <c r="BK726">
        <v>78.3</v>
      </c>
      <c r="BL726">
        <v>28.4</v>
      </c>
      <c r="BO726">
        <v>7.01</v>
      </c>
      <c r="BP726" s="3">
        <v>224269991</v>
      </c>
      <c r="BR726" s="20">
        <v>609</v>
      </c>
      <c r="BS726" s="20">
        <v>812</v>
      </c>
      <c r="BT726" s="20">
        <v>627</v>
      </c>
      <c r="BU726" s="20">
        <v>550</v>
      </c>
      <c r="BW726" s="20">
        <v>1989</v>
      </c>
      <c r="BX726" s="22">
        <v>79538.850000000006</v>
      </c>
      <c r="BY726">
        <v>96</v>
      </c>
      <c r="BZ726">
        <v>93.7</v>
      </c>
      <c r="CA726">
        <v>0</v>
      </c>
      <c r="CB726">
        <v>1.93</v>
      </c>
      <c r="CC726">
        <v>8.7799999999999994</v>
      </c>
    </row>
    <row r="727" spans="1:81" ht="68" x14ac:dyDescent="0.2">
      <c r="A727" t="s">
        <v>6470</v>
      </c>
      <c r="B727" t="s">
        <v>6471</v>
      </c>
      <c r="C727" t="s">
        <v>6472</v>
      </c>
      <c r="D727" t="s">
        <v>6473</v>
      </c>
      <c r="E727" s="2" t="s">
        <v>6474</v>
      </c>
      <c r="H727" s="3">
        <v>5000000</v>
      </c>
      <c r="I727" s="3">
        <v>18000000</v>
      </c>
      <c r="J727" s="3">
        <v>30000000</v>
      </c>
      <c r="K727" s="3">
        <v>110000000</v>
      </c>
      <c r="P727" s="3">
        <v>25000000</v>
      </c>
      <c r="Q727" s="3">
        <v>120060000</v>
      </c>
      <c r="R727" s="3">
        <v>300000000</v>
      </c>
      <c r="S727" s="3">
        <v>1650000000</v>
      </c>
      <c r="X727" s="2" t="s">
        <v>6475</v>
      </c>
      <c r="Y727" s="2" t="s">
        <v>6476</v>
      </c>
      <c r="Z727" s="2" t="s">
        <v>6477</v>
      </c>
      <c r="AA727" s="2" t="s">
        <v>6478</v>
      </c>
      <c r="AF727">
        <v>2014</v>
      </c>
      <c r="AG727">
        <v>2016</v>
      </c>
      <c r="AH727">
        <v>2019</v>
      </c>
      <c r="AI727">
        <v>2021</v>
      </c>
      <c r="AL727" s="3">
        <v>28500000</v>
      </c>
      <c r="AM727" t="s">
        <v>114</v>
      </c>
      <c r="AN727" s="1">
        <v>44321</v>
      </c>
      <c r="AO727" s="3">
        <v>1650000000</v>
      </c>
      <c r="AR727">
        <v>4446.08</v>
      </c>
      <c r="AS727">
        <v>37553.800000000003</v>
      </c>
      <c r="AT727">
        <v>0</v>
      </c>
      <c r="AU727">
        <v>36487.199999999997</v>
      </c>
      <c r="AZ727">
        <v>166</v>
      </c>
      <c r="BA727">
        <v>68</v>
      </c>
      <c r="BB727">
        <v>451</v>
      </c>
      <c r="BC727">
        <v>204</v>
      </c>
      <c r="BH727">
        <v>94.02</v>
      </c>
      <c r="BI727">
        <v>95.56</v>
      </c>
      <c r="BJ727">
        <v>43.89</v>
      </c>
      <c r="BK727">
        <v>62.13</v>
      </c>
      <c r="BO727">
        <v>11.54</v>
      </c>
      <c r="BP727" s="3">
        <v>216500000</v>
      </c>
      <c r="BR727" s="20">
        <v>772</v>
      </c>
      <c r="BS727" s="20">
        <v>923</v>
      </c>
      <c r="BT727" s="20">
        <v>686</v>
      </c>
      <c r="BW727" s="20">
        <v>1609</v>
      </c>
      <c r="BX727" s="22">
        <v>78487.08</v>
      </c>
      <c r="BY727">
        <v>97</v>
      </c>
      <c r="BZ727">
        <v>93.63</v>
      </c>
      <c r="CA727">
        <v>13.74</v>
      </c>
      <c r="CB727">
        <v>2.5</v>
      </c>
      <c r="CC727">
        <v>13.74</v>
      </c>
    </row>
    <row r="728" spans="1:81" ht="17" x14ac:dyDescent="0.2">
      <c r="A728" t="s">
        <v>6479</v>
      </c>
      <c r="B728" t="s">
        <v>6480</v>
      </c>
      <c r="C728" t="s">
        <v>6481</v>
      </c>
      <c r="D728" t="s">
        <v>6482</v>
      </c>
      <c r="E728" s="2" t="s">
        <v>6483</v>
      </c>
      <c r="H728" s="3">
        <v>3000000</v>
      </c>
      <c r="I728" s="3">
        <v>14951205</v>
      </c>
      <c r="J728" s="3">
        <v>43674480</v>
      </c>
      <c r="P728" s="3">
        <v>15000000</v>
      </c>
      <c r="Q728" s="3">
        <v>99724537.349999994</v>
      </c>
      <c r="R728" s="3">
        <v>436744800</v>
      </c>
      <c r="X728" s="2" t="s">
        <v>1433</v>
      </c>
      <c r="Y728" s="2" t="s">
        <v>6484</v>
      </c>
      <c r="Z728" s="2" t="s">
        <v>6485</v>
      </c>
      <c r="AF728">
        <v>2015</v>
      </c>
      <c r="AG728">
        <v>2016</v>
      </c>
      <c r="AH728">
        <v>2018</v>
      </c>
      <c r="AL728" s="3">
        <v>43674479</v>
      </c>
      <c r="AM728" t="s">
        <v>90</v>
      </c>
      <c r="AN728" s="1">
        <v>43371</v>
      </c>
      <c r="AO728" s="3">
        <v>436744800</v>
      </c>
      <c r="AR728">
        <v>854.2</v>
      </c>
      <c r="AS728">
        <v>362.16</v>
      </c>
      <c r="AT728">
        <v>77219.62</v>
      </c>
      <c r="AZ728">
        <v>580</v>
      </c>
      <c r="BA728">
        <v>375</v>
      </c>
      <c r="BB728">
        <v>39</v>
      </c>
      <c r="BH728">
        <v>84.32</v>
      </c>
      <c r="BI728">
        <v>75.2</v>
      </c>
      <c r="BJ728">
        <v>95.55</v>
      </c>
      <c r="BO728">
        <v>3.94</v>
      </c>
      <c r="BP728" s="3">
        <v>66478314</v>
      </c>
      <c r="BR728" s="20">
        <v>561</v>
      </c>
      <c r="BS728" s="20">
        <v>805</v>
      </c>
      <c r="BW728" s="20">
        <v>805</v>
      </c>
      <c r="BX728" s="22">
        <v>78435.98</v>
      </c>
      <c r="BY728">
        <v>98</v>
      </c>
      <c r="BZ728">
        <v>93.57</v>
      </c>
      <c r="CA728">
        <v>4.38</v>
      </c>
      <c r="CB728">
        <v>4.38</v>
      </c>
      <c r="CC728">
        <v>4.38</v>
      </c>
    </row>
    <row r="729" spans="1:81" ht="34" x14ac:dyDescent="0.2">
      <c r="A729" t="s">
        <v>6486</v>
      </c>
      <c r="B729" t="s">
        <v>6487</v>
      </c>
      <c r="C729" t="s">
        <v>6488</v>
      </c>
      <c r="D729" t="s">
        <v>6489</v>
      </c>
      <c r="E729" s="2" t="s">
        <v>6490</v>
      </c>
      <c r="H729" s="3">
        <v>8053306</v>
      </c>
      <c r="I729" s="3">
        <v>500000000</v>
      </c>
      <c r="J729" s="3">
        <v>100000000</v>
      </c>
      <c r="K729" s="3">
        <v>255000000</v>
      </c>
      <c r="P729" s="3">
        <v>40266530</v>
      </c>
      <c r="Q729" s="3">
        <v>3335000000</v>
      </c>
      <c r="R729" s="3">
        <v>1000000000</v>
      </c>
      <c r="S729" s="3">
        <v>3825000000</v>
      </c>
      <c r="X729" s="2" t="s">
        <v>6491</v>
      </c>
      <c r="Y729" s="2" t="s">
        <v>6492</v>
      </c>
      <c r="Z729" s="2" t="s">
        <v>6493</v>
      </c>
      <c r="AA729" s="2" t="s">
        <v>6494</v>
      </c>
      <c r="AF729">
        <v>2015</v>
      </c>
      <c r="AG729">
        <v>2016</v>
      </c>
      <c r="AH729">
        <v>2018</v>
      </c>
      <c r="AI729">
        <v>2019</v>
      </c>
      <c r="AM729" t="s">
        <v>114</v>
      </c>
      <c r="AN729" s="1">
        <v>43481</v>
      </c>
      <c r="AO729" s="3">
        <v>3825000000</v>
      </c>
      <c r="AR729">
        <v>0</v>
      </c>
      <c r="AS729">
        <v>0</v>
      </c>
      <c r="AT729">
        <v>76587.960000000006</v>
      </c>
      <c r="AU729">
        <v>1123.8399999999999</v>
      </c>
      <c r="AZ729">
        <v>1231</v>
      </c>
      <c r="BA729">
        <v>603</v>
      </c>
      <c r="BB729">
        <v>43</v>
      </c>
      <c r="BC729">
        <v>160</v>
      </c>
      <c r="BH729">
        <v>66.69</v>
      </c>
      <c r="BI729">
        <v>60.08</v>
      </c>
      <c r="BJ729">
        <v>95.08</v>
      </c>
      <c r="BK729">
        <v>53.64</v>
      </c>
      <c r="BO729">
        <v>0.96</v>
      </c>
      <c r="BP729" s="3">
        <v>863867280</v>
      </c>
      <c r="BR729" s="20">
        <v>242</v>
      </c>
      <c r="BS729" s="20">
        <v>642</v>
      </c>
      <c r="BT729" s="20">
        <v>372</v>
      </c>
      <c r="BW729" s="20">
        <v>1014</v>
      </c>
      <c r="BX729" s="22">
        <v>77711.8</v>
      </c>
      <c r="BY729">
        <v>99</v>
      </c>
      <c r="BZ729">
        <v>93.5</v>
      </c>
      <c r="CA729">
        <v>1.1499999999999999</v>
      </c>
      <c r="CB729">
        <v>1.1499999999999999</v>
      </c>
      <c r="CC729">
        <v>1.1499999999999999</v>
      </c>
    </row>
    <row r="730" spans="1:81" ht="136" x14ac:dyDescent="0.2">
      <c r="A730" t="s">
        <v>6495</v>
      </c>
      <c r="B730" t="s">
        <v>6496</v>
      </c>
      <c r="C730" t="s">
        <v>6497</v>
      </c>
      <c r="D730" t="s">
        <v>6495</v>
      </c>
      <c r="E730" s="2" t="s">
        <v>6498</v>
      </c>
      <c r="G730" s="3">
        <v>1900000</v>
      </c>
      <c r="H730" s="3">
        <v>4500000</v>
      </c>
      <c r="I730" s="3">
        <v>15000000</v>
      </c>
      <c r="J730" s="3">
        <v>35000000</v>
      </c>
      <c r="K730" s="3">
        <v>80000000</v>
      </c>
      <c r="L730" s="3">
        <v>100000000</v>
      </c>
      <c r="M730" s="3">
        <v>225000000</v>
      </c>
      <c r="O730" s="3">
        <v>19000000</v>
      </c>
      <c r="P730" s="3">
        <v>22500000</v>
      </c>
      <c r="Q730" s="3">
        <v>100050000</v>
      </c>
      <c r="R730" s="3">
        <v>350000000</v>
      </c>
      <c r="S730" s="3">
        <v>1200000000</v>
      </c>
      <c r="T730" s="3">
        <v>800000000</v>
      </c>
      <c r="U730" s="3">
        <v>2750000000</v>
      </c>
      <c r="W730" s="2" t="s">
        <v>6499</v>
      </c>
      <c r="X730" s="2" t="s">
        <v>6500</v>
      </c>
      <c r="Y730" s="2" t="s">
        <v>6501</v>
      </c>
      <c r="Z730" s="2" t="s">
        <v>6502</v>
      </c>
      <c r="AA730" s="2" t="s">
        <v>6503</v>
      </c>
      <c r="AB730" s="2" t="s">
        <v>6504</v>
      </c>
      <c r="AC730" s="2" t="s">
        <v>6505</v>
      </c>
      <c r="AE730">
        <v>2013</v>
      </c>
      <c r="AF730">
        <v>2015</v>
      </c>
      <c r="AG730">
        <v>2016</v>
      </c>
      <c r="AH730">
        <v>2017</v>
      </c>
      <c r="AI730">
        <v>2018</v>
      </c>
      <c r="AJ730">
        <v>2020</v>
      </c>
      <c r="AK730">
        <v>2021</v>
      </c>
      <c r="AL730" s="3">
        <v>225000000</v>
      </c>
      <c r="AM730" t="s">
        <v>107</v>
      </c>
      <c r="AN730" s="1">
        <v>44309</v>
      </c>
      <c r="AO730" s="3">
        <v>2750000000</v>
      </c>
      <c r="AQ730">
        <v>56.5</v>
      </c>
      <c r="AR730">
        <v>2095.37</v>
      </c>
      <c r="AS730">
        <v>7776.61</v>
      </c>
      <c r="AT730">
        <v>20664.96</v>
      </c>
      <c r="AU730">
        <v>38801.980000000003</v>
      </c>
      <c r="AV730">
        <v>3983.16</v>
      </c>
      <c r="AW730">
        <v>4041.95</v>
      </c>
      <c r="AY730">
        <v>1272</v>
      </c>
      <c r="AZ730">
        <v>364</v>
      </c>
      <c r="BA730">
        <v>178</v>
      </c>
      <c r="BB730">
        <v>64</v>
      </c>
      <c r="BC730">
        <v>31</v>
      </c>
      <c r="BD730">
        <v>46</v>
      </c>
      <c r="BE730">
        <v>9</v>
      </c>
      <c r="BG730">
        <v>82.37</v>
      </c>
      <c r="BH730">
        <v>90.17</v>
      </c>
      <c r="BI730">
        <v>88.26</v>
      </c>
      <c r="BJ730">
        <v>91.06</v>
      </c>
      <c r="BK730">
        <v>91.38</v>
      </c>
      <c r="BL730">
        <v>68.75</v>
      </c>
      <c r="BM730">
        <v>91.92</v>
      </c>
      <c r="BN730" t="s">
        <v>101</v>
      </c>
      <c r="BO730">
        <v>21.2</v>
      </c>
      <c r="BP730" s="3">
        <v>461400000</v>
      </c>
      <c r="BQ730" s="20">
        <v>677</v>
      </c>
      <c r="BR730" s="20">
        <v>418</v>
      </c>
      <c r="BS730" s="20">
        <v>399</v>
      </c>
      <c r="BT730" s="20">
        <v>527</v>
      </c>
      <c r="BU730" s="20">
        <v>622</v>
      </c>
      <c r="BV730" s="20">
        <v>338</v>
      </c>
      <c r="BW730" s="20">
        <v>1886</v>
      </c>
      <c r="BX730" s="22">
        <v>77420.53</v>
      </c>
      <c r="BY730">
        <v>100</v>
      </c>
      <c r="BZ730">
        <v>93.44</v>
      </c>
      <c r="CA730">
        <v>8</v>
      </c>
      <c r="CB730">
        <v>11.99</v>
      </c>
      <c r="CC730">
        <v>27.49</v>
      </c>
    </row>
    <row r="731" spans="1:81" ht="51" x14ac:dyDescent="0.2">
      <c r="A731" t="s">
        <v>6506</v>
      </c>
      <c r="B731" t="s">
        <v>6507</v>
      </c>
      <c r="C731" t="s">
        <v>6508</v>
      </c>
      <c r="D731" t="s">
        <v>6509</v>
      </c>
      <c r="E731" s="2" t="s">
        <v>6510</v>
      </c>
      <c r="H731" s="3">
        <v>14000000</v>
      </c>
      <c r="I731" s="3">
        <v>50000000</v>
      </c>
      <c r="J731" s="3">
        <v>47500000</v>
      </c>
      <c r="P731" s="3">
        <v>70000000</v>
      </c>
      <c r="Q731" s="3">
        <v>352326649</v>
      </c>
      <c r="R731" s="3">
        <v>540000000</v>
      </c>
      <c r="W731" s="2" t="s">
        <v>2451</v>
      </c>
      <c r="X731" s="2" t="s">
        <v>6511</v>
      </c>
      <c r="Y731" s="2" t="s">
        <v>6512</v>
      </c>
      <c r="Z731" s="2" t="s">
        <v>6513</v>
      </c>
      <c r="AE731">
        <v>2012</v>
      </c>
      <c r="AF731">
        <v>2013</v>
      </c>
      <c r="AG731">
        <v>2016</v>
      </c>
      <c r="AH731">
        <v>2016</v>
      </c>
      <c r="AM731" t="s">
        <v>114</v>
      </c>
      <c r="AN731" s="1">
        <v>42604</v>
      </c>
      <c r="AO731" s="3">
        <v>540000000</v>
      </c>
      <c r="AQ731">
        <v>2806.18</v>
      </c>
      <c r="AR731">
        <v>3462</v>
      </c>
      <c r="AS731">
        <v>48766.58</v>
      </c>
      <c r="AT731">
        <v>21637.48</v>
      </c>
      <c r="AY731">
        <v>71</v>
      </c>
      <c r="AZ731">
        <v>135</v>
      </c>
      <c r="BA731">
        <v>54</v>
      </c>
      <c r="BB731">
        <v>43</v>
      </c>
      <c r="BG731">
        <v>98.64</v>
      </c>
      <c r="BH731">
        <v>93.33</v>
      </c>
      <c r="BI731">
        <v>96.49</v>
      </c>
      <c r="BJ731">
        <v>92.81</v>
      </c>
      <c r="BO731">
        <v>1.38</v>
      </c>
      <c r="BP731" s="3">
        <v>361500000</v>
      </c>
      <c r="BQ731" s="20">
        <v>571</v>
      </c>
      <c r="BR731" s="20">
        <v>799</v>
      </c>
      <c r="BS731" s="20">
        <v>215</v>
      </c>
      <c r="BW731" s="20">
        <v>215</v>
      </c>
      <c r="BX731" s="22">
        <v>76672.240000000005</v>
      </c>
      <c r="BY731">
        <v>101</v>
      </c>
      <c r="BZ731">
        <v>93.37</v>
      </c>
      <c r="CA731">
        <v>1.53</v>
      </c>
      <c r="CB731">
        <v>1.53</v>
      </c>
      <c r="CC731">
        <v>1.53</v>
      </c>
    </row>
    <row r="732" spans="1:81" ht="102" x14ac:dyDescent="0.2">
      <c r="A732" t="s">
        <v>6514</v>
      </c>
      <c r="B732" t="s">
        <v>6515</v>
      </c>
      <c r="C732" t="s">
        <v>6516</v>
      </c>
      <c r="D732" t="s">
        <v>6517</v>
      </c>
      <c r="E732" s="2" t="s">
        <v>6518</v>
      </c>
      <c r="G732" s="3">
        <v>4000000</v>
      </c>
      <c r="H732" s="3">
        <v>16500000</v>
      </c>
      <c r="I732" s="3">
        <v>70000000</v>
      </c>
      <c r="J732" s="3">
        <v>28000000</v>
      </c>
      <c r="O732" s="3">
        <v>40000000</v>
      </c>
      <c r="P732" s="3">
        <v>82500000</v>
      </c>
      <c r="Q732" s="3">
        <v>466900000</v>
      </c>
      <c r="R732" s="3">
        <v>280000000</v>
      </c>
      <c r="Y732" s="2" t="s">
        <v>6519</v>
      </c>
      <c r="AE732">
        <v>2013</v>
      </c>
      <c r="AF732">
        <v>2014</v>
      </c>
      <c r="AG732">
        <v>2016</v>
      </c>
      <c r="AH732">
        <v>2016</v>
      </c>
      <c r="AL732" s="3">
        <v>28000000</v>
      </c>
      <c r="AM732" t="s">
        <v>90</v>
      </c>
      <c r="AN732" s="1">
        <v>42461</v>
      </c>
      <c r="AO732" s="3">
        <v>280000000</v>
      </c>
      <c r="AQ732">
        <v>0</v>
      </c>
      <c r="AR732">
        <v>0</v>
      </c>
      <c r="AS732">
        <v>76373.87</v>
      </c>
      <c r="AT732">
        <v>0</v>
      </c>
      <c r="AY732">
        <v>2604</v>
      </c>
      <c r="AZ732">
        <v>1061</v>
      </c>
      <c r="BA732">
        <v>42</v>
      </c>
      <c r="BB732">
        <v>274</v>
      </c>
      <c r="BG732">
        <v>63.89</v>
      </c>
      <c r="BH732">
        <v>61.58</v>
      </c>
      <c r="BI732">
        <v>97.28</v>
      </c>
      <c r="BJ732">
        <v>53.25</v>
      </c>
      <c r="BO732">
        <v>0.54</v>
      </c>
      <c r="BP732" s="3">
        <v>118500000</v>
      </c>
      <c r="BQ732" s="20">
        <v>195</v>
      </c>
      <c r="BR732" s="20">
        <v>717</v>
      </c>
      <c r="BS732" s="20">
        <v>1</v>
      </c>
      <c r="BW732" s="20">
        <v>1</v>
      </c>
      <c r="BX732" s="22">
        <v>76373.87</v>
      </c>
      <c r="BY732">
        <v>102</v>
      </c>
      <c r="BZ732">
        <v>93.3</v>
      </c>
      <c r="CA732">
        <v>0.6</v>
      </c>
      <c r="CB732">
        <v>0.6</v>
      </c>
      <c r="CC732">
        <v>0.6</v>
      </c>
    </row>
    <row r="733" spans="1:81" ht="85" x14ac:dyDescent="0.2">
      <c r="A733" t="s">
        <v>6520</v>
      </c>
      <c r="B733" t="s">
        <v>6521</v>
      </c>
      <c r="C733" t="s">
        <v>6522</v>
      </c>
      <c r="D733" t="s">
        <v>6523</v>
      </c>
      <c r="E733" s="2" t="s">
        <v>6524</v>
      </c>
      <c r="F733" s="3">
        <v>118000</v>
      </c>
      <c r="G733" s="3">
        <v>3300000</v>
      </c>
      <c r="H733" s="3">
        <v>21000000</v>
      </c>
      <c r="I733" s="3">
        <v>33000000</v>
      </c>
      <c r="J733" s="3">
        <v>67180000</v>
      </c>
      <c r="K733" s="3">
        <v>100000000</v>
      </c>
      <c r="L733" s="3">
        <v>206000000</v>
      </c>
      <c r="M733" s="3">
        <v>270000000</v>
      </c>
      <c r="N733" s="3">
        <v>2360000</v>
      </c>
      <c r="O733" s="3">
        <v>33000000</v>
      </c>
      <c r="P733" s="3">
        <v>81000000</v>
      </c>
      <c r="Q733" s="3">
        <v>220110000</v>
      </c>
      <c r="R733" s="3">
        <v>671800000</v>
      </c>
      <c r="S733" s="3">
        <v>1500000000</v>
      </c>
      <c r="T733" s="3">
        <v>1000000000</v>
      </c>
      <c r="U733" s="3">
        <v>2700000000</v>
      </c>
      <c r="V733" s="2" t="s">
        <v>4048</v>
      </c>
      <c r="W733" s="2" t="s">
        <v>6525</v>
      </c>
      <c r="X733" s="2" t="s">
        <v>6526</v>
      </c>
      <c r="Y733" s="2" t="s">
        <v>6527</v>
      </c>
      <c r="Z733" s="2" t="s">
        <v>6528</v>
      </c>
      <c r="AA733" s="2" t="s">
        <v>6529</v>
      </c>
      <c r="AB733" s="2" t="s">
        <v>6530</v>
      </c>
      <c r="AC733" s="2" t="s">
        <v>6531</v>
      </c>
      <c r="AD733">
        <v>2013</v>
      </c>
      <c r="AE733">
        <v>2013</v>
      </c>
      <c r="AF733">
        <v>2014</v>
      </c>
      <c r="AG733">
        <v>2016</v>
      </c>
      <c r="AH733">
        <v>2017</v>
      </c>
      <c r="AI733">
        <v>2018</v>
      </c>
      <c r="AJ733">
        <v>2019</v>
      </c>
      <c r="AK733">
        <v>2020</v>
      </c>
      <c r="AL733" s="3">
        <v>250000000</v>
      </c>
      <c r="AM733" t="s">
        <v>169</v>
      </c>
      <c r="AN733" s="1">
        <v>44376</v>
      </c>
      <c r="AO733" s="3">
        <v>6250000000</v>
      </c>
      <c r="AP733">
        <v>469.46</v>
      </c>
      <c r="AQ733">
        <v>217.29</v>
      </c>
      <c r="AR733">
        <v>277.39</v>
      </c>
      <c r="AS733">
        <v>9694.92</v>
      </c>
      <c r="AT733">
        <v>5628.94</v>
      </c>
      <c r="AU733">
        <v>8722.15</v>
      </c>
      <c r="AV733">
        <v>43109.07</v>
      </c>
      <c r="AW733">
        <v>7405.08</v>
      </c>
      <c r="AX733">
        <v>11</v>
      </c>
      <c r="AY733">
        <v>818</v>
      </c>
      <c r="AZ733">
        <v>502</v>
      </c>
      <c r="BA733">
        <v>147</v>
      </c>
      <c r="BB733">
        <v>142</v>
      </c>
      <c r="BC733">
        <v>78</v>
      </c>
      <c r="BD733">
        <v>2</v>
      </c>
      <c r="BE733">
        <v>1</v>
      </c>
      <c r="BF733">
        <v>98.55</v>
      </c>
      <c r="BG733">
        <v>88.67</v>
      </c>
      <c r="BH733">
        <v>81.84</v>
      </c>
      <c r="BI733">
        <v>90.32</v>
      </c>
      <c r="BJ733">
        <v>80</v>
      </c>
      <c r="BK733">
        <v>77.87</v>
      </c>
      <c r="BL733">
        <v>99.27</v>
      </c>
      <c r="BM733">
        <v>100</v>
      </c>
      <c r="BN733" t="s">
        <v>101</v>
      </c>
      <c r="BO733">
        <v>21.36</v>
      </c>
      <c r="BP733" s="3">
        <v>1000598000</v>
      </c>
      <c r="BQ733" s="20">
        <v>333</v>
      </c>
      <c r="BR733" s="20">
        <v>545</v>
      </c>
      <c r="BS733" s="20">
        <v>532</v>
      </c>
      <c r="BT733" s="20">
        <v>454</v>
      </c>
      <c r="BU733" s="20">
        <v>328</v>
      </c>
      <c r="BV733" s="20">
        <v>427</v>
      </c>
      <c r="BW733" s="20">
        <v>1965</v>
      </c>
      <c r="BX733" s="22">
        <v>75524.3</v>
      </c>
      <c r="BY733">
        <v>103</v>
      </c>
      <c r="BZ733">
        <v>93.24</v>
      </c>
      <c r="CA733">
        <v>12.27</v>
      </c>
      <c r="CB733">
        <v>6.81</v>
      </c>
      <c r="CC733">
        <v>28.39</v>
      </c>
    </row>
    <row r="734" spans="1:81" ht="34" x14ac:dyDescent="0.2">
      <c r="A734" t="s">
        <v>6532</v>
      </c>
      <c r="B734" t="s">
        <v>6533</v>
      </c>
      <c r="C734" t="s">
        <v>6534</v>
      </c>
      <c r="D734" t="s">
        <v>6535</v>
      </c>
      <c r="E734" s="2" t="s">
        <v>6536</v>
      </c>
      <c r="H734" s="3">
        <v>10000000</v>
      </c>
      <c r="I734" s="3">
        <v>10000000</v>
      </c>
      <c r="J734" s="3">
        <v>70000000</v>
      </c>
      <c r="K734" s="3">
        <v>80000000</v>
      </c>
      <c r="L734" s="3">
        <v>110000000</v>
      </c>
      <c r="M734" s="3">
        <v>200000000</v>
      </c>
      <c r="P734" s="3">
        <v>50000000</v>
      </c>
      <c r="Q734" s="3">
        <v>66700000</v>
      </c>
      <c r="R734" s="3">
        <v>700000000</v>
      </c>
      <c r="S734" s="3">
        <v>1100000000</v>
      </c>
      <c r="T734" s="3">
        <v>2000000000</v>
      </c>
      <c r="U734" s="3">
        <v>3100000000</v>
      </c>
      <c r="Z734" s="2" t="s">
        <v>6537</v>
      </c>
      <c r="AA734" s="2" t="s">
        <v>6538</v>
      </c>
      <c r="AB734" s="2" t="s">
        <v>6539</v>
      </c>
      <c r="AC734" s="2" t="s">
        <v>6540</v>
      </c>
      <c r="AF734">
        <v>2015</v>
      </c>
      <c r="AG734">
        <v>2016</v>
      </c>
      <c r="AH734">
        <v>2017</v>
      </c>
      <c r="AI734">
        <v>2018</v>
      </c>
      <c r="AJ734">
        <v>2018</v>
      </c>
      <c r="AK734">
        <v>2019</v>
      </c>
      <c r="AL734" s="3">
        <v>100000000</v>
      </c>
      <c r="AM734" t="s">
        <v>114</v>
      </c>
      <c r="AN734" s="1">
        <v>44175</v>
      </c>
      <c r="AO734" s="3">
        <v>8100000000</v>
      </c>
      <c r="AR734">
        <v>0</v>
      </c>
      <c r="AS734">
        <v>0</v>
      </c>
      <c r="AT734">
        <v>6487.9</v>
      </c>
      <c r="AU734">
        <v>52378.27</v>
      </c>
      <c r="AV734">
        <v>12643.5</v>
      </c>
      <c r="AW734">
        <v>3233.06</v>
      </c>
      <c r="AZ734">
        <v>1231</v>
      </c>
      <c r="BA734">
        <v>603</v>
      </c>
      <c r="BB734">
        <v>133</v>
      </c>
      <c r="BC734">
        <v>21</v>
      </c>
      <c r="BD734">
        <v>12</v>
      </c>
      <c r="BE734">
        <v>10</v>
      </c>
      <c r="BH734">
        <v>66.69</v>
      </c>
      <c r="BI734">
        <v>60.08</v>
      </c>
      <c r="BJ734">
        <v>81.28</v>
      </c>
      <c r="BK734">
        <v>94.25</v>
      </c>
      <c r="BL734">
        <v>92.14</v>
      </c>
      <c r="BM734">
        <v>79.069999999999993</v>
      </c>
      <c r="BN734" t="s">
        <v>101</v>
      </c>
      <c r="BO734">
        <v>91.34</v>
      </c>
      <c r="BP734" s="3">
        <v>1345000000</v>
      </c>
      <c r="BR734" s="20">
        <v>273</v>
      </c>
      <c r="BS734" s="20">
        <v>462</v>
      </c>
      <c r="BT734" s="20">
        <v>176</v>
      </c>
      <c r="BU734" s="20">
        <v>162</v>
      </c>
      <c r="BV734" s="20">
        <v>274</v>
      </c>
      <c r="BW734" s="20">
        <v>1634</v>
      </c>
      <c r="BX734" s="22">
        <v>74742.73</v>
      </c>
      <c r="BY734">
        <v>104</v>
      </c>
      <c r="BZ734">
        <v>93.17</v>
      </c>
      <c r="CA734">
        <v>46.48</v>
      </c>
      <c r="CB734">
        <v>46.48</v>
      </c>
      <c r="CC734">
        <v>121.44</v>
      </c>
    </row>
    <row r="735" spans="1:81" ht="34" x14ac:dyDescent="0.2">
      <c r="A735" t="s">
        <v>6541</v>
      </c>
      <c r="B735" t="s">
        <v>6542</v>
      </c>
      <c r="C735" t="s">
        <v>6543</v>
      </c>
      <c r="D735" t="s">
        <v>6544</v>
      </c>
      <c r="E735" s="2" t="s">
        <v>6545</v>
      </c>
      <c r="H735" s="3">
        <v>2500000</v>
      </c>
      <c r="J735" s="3">
        <v>21000000</v>
      </c>
      <c r="K735" s="3">
        <v>10500000</v>
      </c>
      <c r="P735" s="3">
        <v>12500000</v>
      </c>
      <c r="R735" s="3">
        <v>210000000</v>
      </c>
      <c r="S735" s="3">
        <v>157500000</v>
      </c>
      <c r="X735" s="2" t="s">
        <v>6546</v>
      </c>
      <c r="Y735" s="2" t="s">
        <v>6547</v>
      </c>
      <c r="Z735" s="2" t="s">
        <v>6548</v>
      </c>
      <c r="AA735" s="2" t="s">
        <v>6549</v>
      </c>
      <c r="AF735">
        <v>2015</v>
      </c>
      <c r="AG735">
        <v>2016</v>
      </c>
      <c r="AH735">
        <v>2019</v>
      </c>
      <c r="AI735">
        <v>2021</v>
      </c>
      <c r="AL735" s="3">
        <v>13000000</v>
      </c>
      <c r="AM735" t="s">
        <v>91</v>
      </c>
      <c r="AN735" s="1">
        <v>44579</v>
      </c>
      <c r="AO735" s="3">
        <v>195000000</v>
      </c>
      <c r="AR735">
        <v>11487.2</v>
      </c>
      <c r="AS735">
        <v>539.25</v>
      </c>
      <c r="AT735">
        <v>33462.53</v>
      </c>
      <c r="AU735">
        <v>27871.040000000001</v>
      </c>
      <c r="AZ735">
        <v>112</v>
      </c>
      <c r="BA735">
        <v>347</v>
      </c>
      <c r="BB735">
        <v>103</v>
      </c>
      <c r="BC735">
        <v>219</v>
      </c>
      <c r="BH735">
        <v>96.99</v>
      </c>
      <c r="BI735">
        <v>77.06</v>
      </c>
      <c r="BJ735">
        <v>87.28</v>
      </c>
      <c r="BK735">
        <v>59.33</v>
      </c>
      <c r="BP735" s="3">
        <v>55000000</v>
      </c>
      <c r="BR735" s="20">
        <v>323</v>
      </c>
      <c r="BS735" s="20">
        <v>925</v>
      </c>
      <c r="BT735" s="20">
        <v>1022</v>
      </c>
      <c r="BW735" s="20">
        <v>2028</v>
      </c>
      <c r="BX735" s="22">
        <v>73360.02</v>
      </c>
      <c r="BY735">
        <v>105</v>
      </c>
      <c r="BZ735">
        <v>93.1</v>
      </c>
    </row>
    <row r="736" spans="1:81" ht="85" x14ac:dyDescent="0.2">
      <c r="A736" t="s">
        <v>6550</v>
      </c>
      <c r="B736" t="s">
        <v>6551</v>
      </c>
      <c r="C736" t="s">
        <v>6552</v>
      </c>
      <c r="D736" t="s">
        <v>6553</v>
      </c>
      <c r="E736" s="2" t="s">
        <v>6554</v>
      </c>
      <c r="G736" s="3">
        <v>5800</v>
      </c>
      <c r="H736" s="3">
        <v>14000000</v>
      </c>
      <c r="I736" s="3">
        <v>24000000</v>
      </c>
      <c r="J736" s="3">
        <v>40000000</v>
      </c>
      <c r="K736" s="3">
        <v>100000000</v>
      </c>
      <c r="L736" s="3">
        <v>200000000</v>
      </c>
      <c r="O736" s="3">
        <v>58000</v>
      </c>
      <c r="P736" s="3">
        <v>70000000</v>
      </c>
      <c r="Q736" s="3">
        <v>160080000</v>
      </c>
      <c r="R736" s="3">
        <v>400000000</v>
      </c>
      <c r="S736" s="3">
        <v>1500000000</v>
      </c>
      <c r="T736" s="3">
        <v>1500000000</v>
      </c>
      <c r="W736" s="2" t="s">
        <v>6555</v>
      </c>
      <c r="X736" s="2" t="s">
        <v>6556</v>
      </c>
      <c r="Y736" s="2" t="s">
        <v>6557</v>
      </c>
      <c r="Z736" s="2" t="s">
        <v>6558</v>
      </c>
      <c r="AA736" s="2" t="s">
        <v>6559</v>
      </c>
      <c r="AB736" s="2" t="s">
        <v>6560</v>
      </c>
      <c r="AE736">
        <v>2014</v>
      </c>
      <c r="AF736">
        <v>2015</v>
      </c>
      <c r="AG736">
        <v>2016</v>
      </c>
      <c r="AH736">
        <v>2017</v>
      </c>
      <c r="AI736">
        <v>2019</v>
      </c>
      <c r="AJ736">
        <v>2021</v>
      </c>
      <c r="AL736" s="3">
        <v>200000000</v>
      </c>
      <c r="AM736" t="s">
        <v>92</v>
      </c>
      <c r="AN736" s="1">
        <v>44468</v>
      </c>
      <c r="AO736" s="3">
        <v>1500000000</v>
      </c>
      <c r="AQ736">
        <v>0</v>
      </c>
      <c r="AR736">
        <v>3960.25</v>
      </c>
      <c r="AS736">
        <v>12918.49</v>
      </c>
      <c r="AT736">
        <v>12717.56</v>
      </c>
      <c r="AU736">
        <v>31526.3</v>
      </c>
      <c r="AV736">
        <v>10356.9</v>
      </c>
      <c r="AY736">
        <v>3167</v>
      </c>
      <c r="AZ736">
        <v>231</v>
      </c>
      <c r="BA736">
        <v>129</v>
      </c>
      <c r="BB736">
        <v>82</v>
      </c>
      <c r="BC736">
        <v>66</v>
      </c>
      <c r="BD736">
        <v>67</v>
      </c>
      <c r="BG736">
        <v>62.98</v>
      </c>
      <c r="BH736">
        <v>93.77</v>
      </c>
      <c r="BI736">
        <v>91.51</v>
      </c>
      <c r="BJ736">
        <v>88.51</v>
      </c>
      <c r="BK736">
        <v>81.05</v>
      </c>
      <c r="BL736">
        <v>73.599999999999994</v>
      </c>
      <c r="BN736" t="s">
        <v>101</v>
      </c>
      <c r="BO736">
        <v>7.48</v>
      </c>
      <c r="BP736" s="3">
        <v>381005800</v>
      </c>
      <c r="BQ736" s="20">
        <v>420</v>
      </c>
      <c r="BR736" s="20">
        <v>356</v>
      </c>
      <c r="BS736" s="20">
        <v>482</v>
      </c>
      <c r="BT736" s="20">
        <v>470</v>
      </c>
      <c r="BU736" s="20">
        <v>980</v>
      </c>
      <c r="BW736" s="20">
        <v>1932</v>
      </c>
      <c r="BX736" s="22">
        <v>71479.5</v>
      </c>
      <c r="BY736">
        <v>106</v>
      </c>
      <c r="BZ736">
        <v>93.04</v>
      </c>
      <c r="CA736">
        <v>9.3699999999999992</v>
      </c>
      <c r="CB736">
        <v>9.3699999999999992</v>
      </c>
      <c r="CC736">
        <v>9.3699999999999992</v>
      </c>
    </row>
    <row r="737" spans="1:81" ht="51" x14ac:dyDescent="0.2">
      <c r="A737" t="s">
        <v>6561</v>
      </c>
      <c r="B737" t="s">
        <v>6562</v>
      </c>
      <c r="C737" t="s">
        <v>6563</v>
      </c>
      <c r="D737" t="s">
        <v>6564</v>
      </c>
      <c r="E737" s="2" t="s">
        <v>6565</v>
      </c>
      <c r="H737" s="3">
        <v>1542950</v>
      </c>
      <c r="J737" s="3">
        <v>30000000</v>
      </c>
      <c r="K737" s="3">
        <v>300000000</v>
      </c>
      <c r="P737" s="3">
        <v>7714750</v>
      </c>
      <c r="R737" s="3">
        <v>300000000</v>
      </c>
      <c r="S737" s="3">
        <v>4500000000</v>
      </c>
      <c r="X737" s="2" t="s">
        <v>6566</v>
      </c>
      <c r="Y737" s="2" t="s">
        <v>6567</v>
      </c>
      <c r="Z737" s="2" t="s">
        <v>6568</v>
      </c>
      <c r="AA737" s="2" t="s">
        <v>6569</v>
      </c>
      <c r="AF737">
        <v>2016</v>
      </c>
      <c r="AG737">
        <v>2016</v>
      </c>
      <c r="AH737">
        <v>2018</v>
      </c>
      <c r="AI737">
        <v>2019</v>
      </c>
      <c r="AL737" s="3">
        <v>110000000</v>
      </c>
      <c r="AM737" t="s">
        <v>91</v>
      </c>
      <c r="AN737" s="1">
        <v>44203</v>
      </c>
      <c r="AO737" s="3">
        <v>4500000000</v>
      </c>
      <c r="AR737">
        <v>0</v>
      </c>
      <c r="AS737">
        <v>0</v>
      </c>
      <c r="AT737">
        <v>0</v>
      </c>
      <c r="AU737">
        <v>71230.78</v>
      </c>
      <c r="AZ737">
        <v>1216</v>
      </c>
      <c r="BA737">
        <v>603</v>
      </c>
      <c r="BB737">
        <v>407</v>
      </c>
      <c r="BC737">
        <v>24</v>
      </c>
      <c r="BH737">
        <v>68.11</v>
      </c>
      <c r="BI737">
        <v>60.08</v>
      </c>
      <c r="BJ737">
        <v>52.4</v>
      </c>
      <c r="BK737">
        <v>93.29</v>
      </c>
      <c r="BP737" s="3">
        <v>566369701</v>
      </c>
      <c r="BR737" s="20">
        <v>105</v>
      </c>
      <c r="BS737" s="20">
        <v>786</v>
      </c>
      <c r="BT737" s="20">
        <v>475</v>
      </c>
      <c r="BW737" s="20">
        <v>1648</v>
      </c>
      <c r="BX737" s="22">
        <v>71230.78</v>
      </c>
      <c r="BY737">
        <v>107</v>
      </c>
      <c r="BZ737">
        <v>92.97</v>
      </c>
    </row>
    <row r="738" spans="1:81" ht="51" x14ac:dyDescent="0.2">
      <c r="A738" t="s">
        <v>6570</v>
      </c>
      <c r="B738" t="s">
        <v>6571</v>
      </c>
      <c r="C738" t="s">
        <v>6572</v>
      </c>
      <c r="D738" t="s">
        <v>6573</v>
      </c>
      <c r="E738" s="2" t="s">
        <v>6574</v>
      </c>
      <c r="H738" s="3">
        <v>12800000</v>
      </c>
      <c r="I738" s="3">
        <v>27000000</v>
      </c>
      <c r="P738" s="3">
        <v>64000000</v>
      </c>
      <c r="Q738" s="3">
        <v>180090000</v>
      </c>
      <c r="W738" s="2" t="s">
        <v>1296</v>
      </c>
      <c r="X738" s="2" t="s">
        <v>6575</v>
      </c>
      <c r="Y738" s="2" t="s">
        <v>6576</v>
      </c>
      <c r="AE738">
        <v>2013</v>
      </c>
      <c r="AF738">
        <v>2014</v>
      </c>
      <c r="AG738">
        <v>2016</v>
      </c>
      <c r="AM738" t="s">
        <v>327</v>
      </c>
      <c r="AN738" s="1">
        <v>42494</v>
      </c>
      <c r="AO738" s="3">
        <v>180090000</v>
      </c>
      <c r="AQ738">
        <v>22.54</v>
      </c>
      <c r="AR738">
        <v>2590.48</v>
      </c>
      <c r="AS738">
        <v>65795.97</v>
      </c>
      <c r="AY738">
        <v>1481</v>
      </c>
      <c r="AZ738">
        <v>219</v>
      </c>
      <c r="BA738">
        <v>46</v>
      </c>
      <c r="BG738">
        <v>79.47</v>
      </c>
      <c r="BH738">
        <v>92.1</v>
      </c>
      <c r="BI738">
        <v>97.02</v>
      </c>
      <c r="BO738">
        <v>1</v>
      </c>
      <c r="BP738" s="3">
        <v>44092188</v>
      </c>
      <c r="BQ738" s="20">
        <v>330</v>
      </c>
      <c r="BR738" s="20">
        <v>713</v>
      </c>
      <c r="BW738" s="20">
        <v>0</v>
      </c>
      <c r="BX738" s="22">
        <v>68408.990000000005</v>
      </c>
      <c r="BY738">
        <v>108</v>
      </c>
      <c r="BZ738">
        <v>92.9</v>
      </c>
      <c r="CC738">
        <v>1</v>
      </c>
    </row>
    <row r="739" spans="1:81" ht="34" x14ac:dyDescent="0.2">
      <c r="A739" t="s">
        <v>6577</v>
      </c>
      <c r="B739" t="s">
        <v>6578</v>
      </c>
      <c r="C739" t="s">
        <v>6579</v>
      </c>
      <c r="D739" t="s">
        <v>6580</v>
      </c>
      <c r="E739" s="2" t="s">
        <v>6581</v>
      </c>
      <c r="K739" s="3">
        <v>300000000</v>
      </c>
      <c r="L739" s="3">
        <v>220000000</v>
      </c>
      <c r="M739" s="3">
        <v>85000000</v>
      </c>
      <c r="S739" s="3">
        <v>1000000000</v>
      </c>
      <c r="T739" s="3">
        <v>2200000000</v>
      </c>
      <c r="U739" s="3">
        <v>2400000000</v>
      </c>
      <c r="W739" s="2" t="s">
        <v>6582</v>
      </c>
      <c r="X739" s="2" t="s">
        <v>6583</v>
      </c>
      <c r="Y739" s="2" t="s">
        <v>6584</v>
      </c>
      <c r="Z739" s="2" t="s">
        <v>6585</v>
      </c>
      <c r="AA739" s="2" t="s">
        <v>6586</v>
      </c>
      <c r="AB739" s="2" t="s">
        <v>6587</v>
      </c>
      <c r="AC739" s="2" t="s">
        <v>6588</v>
      </c>
      <c r="AE739">
        <v>2012</v>
      </c>
      <c r="AF739">
        <v>2015</v>
      </c>
      <c r="AG739">
        <v>2016</v>
      </c>
      <c r="AH739">
        <v>2017</v>
      </c>
      <c r="AI739">
        <v>2019</v>
      </c>
      <c r="AJ739">
        <v>2021</v>
      </c>
      <c r="AK739">
        <v>2023</v>
      </c>
      <c r="AL739" s="3">
        <v>85000000</v>
      </c>
      <c r="AM739" t="s">
        <v>107</v>
      </c>
      <c r="AN739" s="1">
        <v>45161</v>
      </c>
      <c r="AO739" s="3">
        <v>2400000000</v>
      </c>
      <c r="AQ739">
        <v>0</v>
      </c>
      <c r="AR739">
        <v>37.25</v>
      </c>
      <c r="AS739">
        <v>1663.94</v>
      </c>
      <c r="AT739">
        <v>7.41</v>
      </c>
      <c r="AU739">
        <v>54151.95</v>
      </c>
      <c r="AV739">
        <v>9776.34</v>
      </c>
      <c r="AW739">
        <v>426.28</v>
      </c>
      <c r="AY739">
        <v>1848</v>
      </c>
      <c r="AZ739">
        <v>800</v>
      </c>
      <c r="BA739">
        <v>279</v>
      </c>
      <c r="BB739">
        <v>323</v>
      </c>
      <c r="BC739">
        <v>39</v>
      </c>
      <c r="BD739">
        <v>70</v>
      </c>
      <c r="BE739">
        <v>4</v>
      </c>
      <c r="BG739">
        <v>63.99</v>
      </c>
      <c r="BH739">
        <v>78.36</v>
      </c>
      <c r="BI739">
        <v>81.56</v>
      </c>
      <c r="BJ739">
        <v>54.33</v>
      </c>
      <c r="BK739">
        <v>88.92</v>
      </c>
      <c r="BL739">
        <v>72.400000000000006</v>
      </c>
      <c r="BM739">
        <v>83.33</v>
      </c>
      <c r="BN739" t="s">
        <v>101</v>
      </c>
      <c r="BP739" s="3">
        <v>605000000</v>
      </c>
      <c r="BQ739" s="20">
        <v>1216</v>
      </c>
      <c r="BR739" s="20">
        <v>397</v>
      </c>
      <c r="BS739" s="20">
        <v>457</v>
      </c>
      <c r="BT739" s="20">
        <v>649</v>
      </c>
      <c r="BU739" s="20">
        <v>748</v>
      </c>
      <c r="BV739" s="20">
        <v>785</v>
      </c>
      <c r="BW739" s="20">
        <v>2639</v>
      </c>
      <c r="BX739" s="22">
        <v>66063.17</v>
      </c>
      <c r="BY739">
        <v>109</v>
      </c>
      <c r="BZ739">
        <v>92.84</v>
      </c>
    </row>
    <row r="740" spans="1:81" ht="68" x14ac:dyDescent="0.2">
      <c r="A740" t="s">
        <v>6589</v>
      </c>
      <c r="B740" t="s">
        <v>6590</v>
      </c>
      <c r="C740" t="s">
        <v>6591</v>
      </c>
      <c r="D740" t="s">
        <v>6592</v>
      </c>
      <c r="E740" s="2" t="s">
        <v>6593</v>
      </c>
      <c r="G740" s="3">
        <v>736719</v>
      </c>
      <c r="H740" s="3">
        <v>14000000</v>
      </c>
      <c r="I740" s="3">
        <v>42000000</v>
      </c>
      <c r="J740" s="3">
        <v>77514487</v>
      </c>
      <c r="K740" s="3">
        <v>118970713</v>
      </c>
      <c r="L740" s="3">
        <v>500000000</v>
      </c>
      <c r="O740" s="3">
        <v>7367190</v>
      </c>
      <c r="P740" s="3">
        <v>70000000</v>
      </c>
      <c r="Q740" s="3">
        <v>280140000</v>
      </c>
      <c r="R740" s="3">
        <v>775144870</v>
      </c>
      <c r="S740" s="3">
        <v>1784560695</v>
      </c>
      <c r="T740" s="3">
        <v>2350000000</v>
      </c>
      <c r="W740" s="2" t="s">
        <v>6594</v>
      </c>
      <c r="X740" s="2" t="s">
        <v>6595</v>
      </c>
      <c r="Y740" s="2" t="s">
        <v>6596</v>
      </c>
      <c r="Z740" s="2" t="s">
        <v>6597</v>
      </c>
      <c r="AA740" s="2" t="s">
        <v>6598</v>
      </c>
      <c r="AB740" s="2" t="s">
        <v>6599</v>
      </c>
      <c r="AE740">
        <v>2010</v>
      </c>
      <c r="AF740">
        <v>2014</v>
      </c>
      <c r="AG740">
        <v>2016</v>
      </c>
      <c r="AH740">
        <v>2019</v>
      </c>
      <c r="AI740">
        <v>2021</v>
      </c>
      <c r="AJ740">
        <v>2021</v>
      </c>
      <c r="AL740" s="3">
        <v>500000000</v>
      </c>
      <c r="AM740" t="s">
        <v>92</v>
      </c>
      <c r="AN740" s="1">
        <v>44531</v>
      </c>
      <c r="AO740" s="3">
        <v>10000000000</v>
      </c>
      <c r="AQ740">
        <v>0</v>
      </c>
      <c r="AR740">
        <v>0.3</v>
      </c>
      <c r="AS740">
        <v>2355.52</v>
      </c>
      <c r="AT740">
        <v>5588.7</v>
      </c>
      <c r="AU740">
        <v>40149.620000000003</v>
      </c>
      <c r="AV740">
        <v>17178.37</v>
      </c>
      <c r="AY740">
        <v>1</v>
      </c>
      <c r="AZ740">
        <v>892</v>
      </c>
      <c r="BA740">
        <v>261</v>
      </c>
      <c r="BB740">
        <v>231</v>
      </c>
      <c r="BC740">
        <v>193</v>
      </c>
      <c r="BD740">
        <v>51</v>
      </c>
      <c r="BG740">
        <v>100</v>
      </c>
      <c r="BH740">
        <v>67.709999999999994</v>
      </c>
      <c r="BI740">
        <v>82.76</v>
      </c>
      <c r="BJ740">
        <v>71.319999999999993</v>
      </c>
      <c r="BK740">
        <v>64.180000000000007</v>
      </c>
      <c r="BL740">
        <v>80</v>
      </c>
      <c r="BN740" t="s">
        <v>101</v>
      </c>
      <c r="BO740">
        <v>28.49</v>
      </c>
      <c r="BP740" s="3">
        <v>1332995449</v>
      </c>
      <c r="BQ740" s="20">
        <v>1479</v>
      </c>
      <c r="BR740" s="20">
        <v>704</v>
      </c>
      <c r="BS740" s="20">
        <v>1253</v>
      </c>
      <c r="BT740" s="20">
        <v>477</v>
      </c>
      <c r="BU740" s="20">
        <v>267</v>
      </c>
      <c r="BW740" s="20">
        <v>1997</v>
      </c>
      <c r="BX740" s="22">
        <v>65272.51</v>
      </c>
      <c r="BY740">
        <v>110</v>
      </c>
      <c r="BZ740">
        <v>92.77</v>
      </c>
      <c r="CA740">
        <v>6.37</v>
      </c>
      <c r="CC740">
        <v>35.700000000000003</v>
      </c>
    </row>
    <row r="741" spans="1:81" ht="51" x14ac:dyDescent="0.2">
      <c r="A741" t="s">
        <v>6600</v>
      </c>
      <c r="B741" t="s">
        <v>6601</v>
      </c>
      <c r="C741" t="s">
        <v>6602</v>
      </c>
      <c r="D741" t="s">
        <v>6603</v>
      </c>
      <c r="E741" s="2" t="s">
        <v>6604</v>
      </c>
      <c r="G741" s="3">
        <v>5500000</v>
      </c>
      <c r="H741" s="3">
        <v>18000000</v>
      </c>
      <c r="I741" s="3">
        <v>18500000</v>
      </c>
      <c r="O741" s="3">
        <v>55000000</v>
      </c>
      <c r="P741" s="3">
        <v>90000000</v>
      </c>
      <c r="Q741" s="3">
        <v>123395000</v>
      </c>
      <c r="W741" s="2" t="s">
        <v>6605</v>
      </c>
      <c r="X741" s="2" t="s">
        <v>6606</v>
      </c>
      <c r="Y741" s="2" t="s">
        <v>6607</v>
      </c>
      <c r="AE741">
        <v>2011</v>
      </c>
      <c r="AF741">
        <v>2014</v>
      </c>
      <c r="AG741">
        <v>2016</v>
      </c>
      <c r="AL741" s="3">
        <v>18500000</v>
      </c>
      <c r="AM741" t="s">
        <v>89</v>
      </c>
      <c r="AN741" s="1">
        <v>42551</v>
      </c>
      <c r="AQ741">
        <v>0</v>
      </c>
      <c r="AR741">
        <v>0.3</v>
      </c>
      <c r="AS741">
        <v>63899.32</v>
      </c>
      <c r="AY741">
        <v>1</v>
      </c>
      <c r="AZ741">
        <v>892</v>
      </c>
      <c r="BA741">
        <v>48</v>
      </c>
      <c r="BG741">
        <v>100</v>
      </c>
      <c r="BH741">
        <v>67.709999999999994</v>
      </c>
      <c r="BI741">
        <v>96.88</v>
      </c>
      <c r="BP741" s="3">
        <v>43300000</v>
      </c>
      <c r="BQ741" s="20">
        <v>1440</v>
      </c>
      <c r="BR741" s="20">
        <v>567</v>
      </c>
      <c r="BW741" s="20">
        <v>0</v>
      </c>
      <c r="BX741" s="22">
        <v>63899.62</v>
      </c>
      <c r="BY741">
        <v>111</v>
      </c>
      <c r="BZ741">
        <v>92.71</v>
      </c>
      <c r="CC741">
        <v>0</v>
      </c>
    </row>
    <row r="742" spans="1:81" ht="85" x14ac:dyDescent="0.2">
      <c r="A742" t="s">
        <v>6608</v>
      </c>
      <c r="B742" t="s">
        <v>6609</v>
      </c>
      <c r="C742" t="s">
        <v>6610</v>
      </c>
      <c r="D742" t="s">
        <v>6611</v>
      </c>
      <c r="E742" s="2" t="s">
        <v>6612</v>
      </c>
      <c r="G742" s="3">
        <v>900000</v>
      </c>
      <c r="H742" s="3">
        <v>5200000</v>
      </c>
      <c r="I742" s="3">
        <v>12000000</v>
      </c>
      <c r="J742" s="3">
        <v>28000000</v>
      </c>
      <c r="K742" s="3">
        <v>110000000</v>
      </c>
      <c r="O742" s="3">
        <v>9000000</v>
      </c>
      <c r="P742" s="3">
        <v>26000000</v>
      </c>
      <c r="Q742" s="3">
        <v>80040000</v>
      </c>
      <c r="R742" s="3">
        <v>280000000</v>
      </c>
      <c r="S742" s="3">
        <v>1000000000</v>
      </c>
      <c r="W742" s="2" t="s">
        <v>6613</v>
      </c>
      <c r="X742" s="2" t="s">
        <v>6614</v>
      </c>
      <c r="Y742" s="2" t="s">
        <v>6615</v>
      </c>
      <c r="Z742" s="2" t="s">
        <v>6616</v>
      </c>
      <c r="AA742" s="2" t="s">
        <v>6617</v>
      </c>
      <c r="AE742">
        <v>2012</v>
      </c>
      <c r="AF742">
        <v>2014</v>
      </c>
      <c r="AG742">
        <v>2016</v>
      </c>
      <c r="AH742">
        <v>2018</v>
      </c>
      <c r="AI742">
        <v>2021</v>
      </c>
      <c r="AL742" s="3">
        <v>110000000</v>
      </c>
      <c r="AM742" t="s">
        <v>91</v>
      </c>
      <c r="AN742" s="1">
        <v>44371</v>
      </c>
      <c r="AO742" s="3">
        <v>1000000000</v>
      </c>
      <c r="AQ742">
        <v>2964.19</v>
      </c>
      <c r="AR742">
        <v>8903.1299999999992</v>
      </c>
      <c r="AS742">
        <v>1505.11</v>
      </c>
      <c r="AT742">
        <v>11392.97</v>
      </c>
      <c r="AU742">
        <v>39054.71</v>
      </c>
      <c r="AY742">
        <v>40</v>
      </c>
      <c r="AZ742">
        <v>114</v>
      </c>
      <c r="BA742">
        <v>292</v>
      </c>
      <c r="BB742">
        <v>145</v>
      </c>
      <c r="BC742">
        <v>200</v>
      </c>
      <c r="BG742">
        <v>99.24</v>
      </c>
      <c r="BH742">
        <v>95.9</v>
      </c>
      <c r="BI742">
        <v>80.7</v>
      </c>
      <c r="BJ742">
        <v>83.12</v>
      </c>
      <c r="BK742">
        <v>62.87</v>
      </c>
      <c r="BN742" t="s">
        <v>101</v>
      </c>
      <c r="BO742">
        <v>10.49</v>
      </c>
      <c r="BP742" s="3">
        <v>161431095</v>
      </c>
      <c r="BQ742" s="20">
        <v>588</v>
      </c>
      <c r="BR742" s="20">
        <v>898</v>
      </c>
      <c r="BS742" s="20">
        <v>649</v>
      </c>
      <c r="BT742" s="20">
        <v>1101</v>
      </c>
      <c r="BW742" s="20">
        <v>1750</v>
      </c>
      <c r="BX742" s="22">
        <v>63820.11</v>
      </c>
      <c r="BY742">
        <v>112</v>
      </c>
      <c r="BZ742">
        <v>92.64</v>
      </c>
      <c r="CA742">
        <v>12.49</v>
      </c>
      <c r="CB742">
        <v>3.5</v>
      </c>
      <c r="CC742">
        <v>12.49</v>
      </c>
    </row>
    <row r="743" spans="1:81" ht="68" x14ac:dyDescent="0.2">
      <c r="A743" t="s">
        <v>6618</v>
      </c>
      <c r="B743" t="s">
        <v>6619</v>
      </c>
      <c r="C743" t="s">
        <v>6620</v>
      </c>
      <c r="D743" t="s">
        <v>6621</v>
      </c>
      <c r="E743" s="2" t="s">
        <v>6622</v>
      </c>
      <c r="H743" s="3">
        <v>10000000</v>
      </c>
      <c r="I743" s="3">
        <v>20000000</v>
      </c>
      <c r="J743" s="3">
        <v>40000000</v>
      </c>
      <c r="K743" s="3">
        <v>50000000</v>
      </c>
      <c r="P743" s="3">
        <v>50000000</v>
      </c>
      <c r="Q743" s="3">
        <v>133400000</v>
      </c>
      <c r="R743" s="3">
        <v>400000000</v>
      </c>
      <c r="S743" s="3">
        <v>750000000</v>
      </c>
      <c r="W743" s="2" t="s">
        <v>6623</v>
      </c>
      <c r="X743" s="2" t="s">
        <v>6624</v>
      </c>
      <c r="Y743" s="2" t="s">
        <v>6625</v>
      </c>
      <c r="Z743" s="2" t="s">
        <v>6626</v>
      </c>
      <c r="AA743" s="2" t="s">
        <v>6627</v>
      </c>
      <c r="AE743">
        <v>2012</v>
      </c>
      <c r="AF743">
        <v>2014</v>
      </c>
      <c r="AG743">
        <v>2016</v>
      </c>
      <c r="AH743">
        <v>2017</v>
      </c>
      <c r="AI743">
        <v>2021</v>
      </c>
      <c r="AM743" t="s">
        <v>695</v>
      </c>
      <c r="AN743" s="1">
        <v>44501</v>
      </c>
      <c r="AQ743">
        <v>2828.74</v>
      </c>
      <c r="AR743">
        <v>17776.18</v>
      </c>
      <c r="AS743">
        <v>41298.74</v>
      </c>
      <c r="AT743">
        <v>1093.5</v>
      </c>
      <c r="AU743">
        <v>0</v>
      </c>
      <c r="AY743">
        <v>52</v>
      </c>
      <c r="AZ743">
        <v>28</v>
      </c>
      <c r="BA743">
        <v>60</v>
      </c>
      <c r="BB743">
        <v>227</v>
      </c>
      <c r="BC743">
        <v>399</v>
      </c>
      <c r="BG743">
        <v>99.01</v>
      </c>
      <c r="BH743">
        <v>99.02</v>
      </c>
      <c r="BI743">
        <v>96.09</v>
      </c>
      <c r="BJ743">
        <v>67.94</v>
      </c>
      <c r="BK743">
        <v>25.75</v>
      </c>
      <c r="BP743" s="3">
        <v>122800000</v>
      </c>
      <c r="BQ743" s="20">
        <v>1005</v>
      </c>
      <c r="BR743" s="20">
        <v>481</v>
      </c>
      <c r="BS743" s="20">
        <v>540</v>
      </c>
      <c r="BT743" s="20">
        <v>1566</v>
      </c>
      <c r="BW743" s="20">
        <v>2106</v>
      </c>
      <c r="BX743" s="22">
        <v>62997.16</v>
      </c>
      <c r="BY743">
        <v>113</v>
      </c>
      <c r="BZ743">
        <v>92.57</v>
      </c>
      <c r="CA743">
        <v>3</v>
      </c>
      <c r="CB743">
        <v>3</v>
      </c>
      <c r="CC743">
        <v>0</v>
      </c>
    </row>
    <row r="744" spans="1:81" ht="34" x14ac:dyDescent="0.2">
      <c r="A744" t="s">
        <v>6628</v>
      </c>
      <c r="B744" t="s">
        <v>6629</v>
      </c>
      <c r="C744" t="s">
        <v>6630</v>
      </c>
      <c r="D744" t="s">
        <v>6631</v>
      </c>
      <c r="E744" s="2" t="s">
        <v>6632</v>
      </c>
      <c r="G744" s="3">
        <v>211423</v>
      </c>
      <c r="I744" s="3">
        <v>4500000</v>
      </c>
      <c r="J744" s="3">
        <v>6000000</v>
      </c>
      <c r="O744" s="3">
        <v>2114230</v>
      </c>
      <c r="Q744" s="3">
        <v>30015000</v>
      </c>
      <c r="R744" s="3">
        <v>60000000</v>
      </c>
      <c r="Y744" s="2" t="s">
        <v>6633</v>
      </c>
      <c r="Z744" s="2" t="s">
        <v>6634</v>
      </c>
      <c r="AE744">
        <v>2014</v>
      </c>
      <c r="AG744">
        <v>2016</v>
      </c>
      <c r="AH744">
        <v>2017</v>
      </c>
      <c r="AL744" s="3">
        <v>11000000</v>
      </c>
      <c r="AM744" t="s">
        <v>90</v>
      </c>
      <c r="AN744" s="1">
        <v>43489</v>
      </c>
      <c r="AQ744">
        <v>0</v>
      </c>
      <c r="AS744">
        <v>73.27</v>
      </c>
      <c r="AT744">
        <v>61963.15</v>
      </c>
      <c r="AY744">
        <v>3167</v>
      </c>
      <c r="BA744">
        <v>420</v>
      </c>
      <c r="BB744">
        <v>18</v>
      </c>
      <c r="BG744">
        <v>62.98</v>
      </c>
      <c r="BI744">
        <v>72.209999999999994</v>
      </c>
      <c r="BJ744">
        <v>97.59</v>
      </c>
      <c r="BP744" s="3">
        <v>39533853</v>
      </c>
      <c r="BS744" s="20">
        <v>609</v>
      </c>
      <c r="BW744" s="20">
        <v>1066</v>
      </c>
      <c r="BX744" s="22">
        <v>62036.42</v>
      </c>
      <c r="BY744">
        <v>114</v>
      </c>
      <c r="BZ744">
        <v>92.51</v>
      </c>
      <c r="CA744">
        <v>2</v>
      </c>
      <c r="CB744">
        <v>2</v>
      </c>
      <c r="CC744">
        <v>0</v>
      </c>
    </row>
    <row r="745" spans="1:81" ht="51" x14ac:dyDescent="0.2">
      <c r="A745" t="s">
        <v>6635</v>
      </c>
      <c r="B745" t="s">
        <v>6636</v>
      </c>
      <c r="C745" t="s">
        <v>6637</v>
      </c>
      <c r="D745" t="s">
        <v>6638</v>
      </c>
      <c r="E745" s="2" t="s">
        <v>6639</v>
      </c>
      <c r="G745" s="3">
        <v>1000000</v>
      </c>
      <c r="H745" s="3">
        <v>4500000</v>
      </c>
      <c r="I745" s="3">
        <v>23700000</v>
      </c>
      <c r="J745" s="3">
        <v>48000000</v>
      </c>
      <c r="K745" s="3">
        <v>40000000</v>
      </c>
      <c r="L745" s="3">
        <v>64000000</v>
      </c>
      <c r="M745" s="3">
        <v>173000000</v>
      </c>
      <c r="O745" s="3">
        <v>10000000</v>
      </c>
      <c r="P745" s="3">
        <v>22500000</v>
      </c>
      <c r="Q745" s="3">
        <v>158079000</v>
      </c>
      <c r="R745" s="3">
        <v>480000000</v>
      </c>
      <c r="S745" s="3">
        <v>600000000</v>
      </c>
      <c r="T745" s="3">
        <v>2200000000</v>
      </c>
      <c r="U745" s="3">
        <v>2600000000</v>
      </c>
      <c r="W745" s="2" t="s">
        <v>6640</v>
      </c>
      <c r="X745" s="2" t="s">
        <v>6641</v>
      </c>
      <c r="Y745" s="2" t="s">
        <v>6642</v>
      </c>
      <c r="Z745" s="2" t="s">
        <v>6643</v>
      </c>
      <c r="AA745" s="2" t="s">
        <v>6644</v>
      </c>
      <c r="AB745" s="2" t="s">
        <v>6645</v>
      </c>
      <c r="AC745" s="2" t="s">
        <v>6646</v>
      </c>
      <c r="AE745">
        <v>2014</v>
      </c>
      <c r="AF745">
        <v>2015</v>
      </c>
      <c r="AG745">
        <v>2016</v>
      </c>
      <c r="AH745">
        <v>2017</v>
      </c>
      <c r="AI745">
        <v>2018</v>
      </c>
      <c r="AJ745">
        <v>2019</v>
      </c>
      <c r="AK745">
        <v>2020</v>
      </c>
      <c r="AL745" s="3">
        <v>405000000</v>
      </c>
      <c r="AM745" t="s">
        <v>169</v>
      </c>
      <c r="AN745" s="1">
        <v>44914</v>
      </c>
      <c r="AO745" s="3">
        <v>7499031839</v>
      </c>
      <c r="AQ745">
        <v>27.66</v>
      </c>
      <c r="AR745">
        <v>110.08</v>
      </c>
      <c r="AS745">
        <v>335.95</v>
      </c>
      <c r="AT745">
        <v>5142.55</v>
      </c>
      <c r="AU745">
        <v>39634.36</v>
      </c>
      <c r="AV745">
        <v>15139.97</v>
      </c>
      <c r="AW745">
        <v>966.15</v>
      </c>
      <c r="AY745">
        <v>1928</v>
      </c>
      <c r="AZ745">
        <v>700</v>
      </c>
      <c r="BA745">
        <v>387</v>
      </c>
      <c r="BB745">
        <v>151</v>
      </c>
      <c r="BC745">
        <v>30</v>
      </c>
      <c r="BD745">
        <v>21</v>
      </c>
      <c r="BE745">
        <v>30</v>
      </c>
      <c r="BG745">
        <v>77.47</v>
      </c>
      <c r="BH745">
        <v>81.069999999999993</v>
      </c>
      <c r="BI745">
        <v>74.400000000000006</v>
      </c>
      <c r="BJ745">
        <v>78.72</v>
      </c>
      <c r="BK745">
        <v>91.67</v>
      </c>
      <c r="BL745">
        <v>85.4</v>
      </c>
      <c r="BM745">
        <v>54.69</v>
      </c>
      <c r="BN745" t="s">
        <v>101</v>
      </c>
      <c r="BO745">
        <v>35.68</v>
      </c>
      <c r="BP745" s="3">
        <v>1362900000</v>
      </c>
      <c r="BQ745" s="20">
        <v>346</v>
      </c>
      <c r="BR745" s="20">
        <v>267</v>
      </c>
      <c r="BS745" s="20">
        <v>330</v>
      </c>
      <c r="BT745" s="20">
        <v>466</v>
      </c>
      <c r="BU745" s="20">
        <v>416</v>
      </c>
      <c r="BV745" s="20">
        <v>386</v>
      </c>
      <c r="BW745" s="20">
        <v>2441</v>
      </c>
      <c r="BX745" s="22">
        <v>61356.72</v>
      </c>
      <c r="BY745">
        <v>115</v>
      </c>
      <c r="BZ745">
        <v>92.44</v>
      </c>
      <c r="CA745">
        <v>16.45</v>
      </c>
      <c r="CB745">
        <v>3.8</v>
      </c>
      <c r="CC745">
        <v>47.44</v>
      </c>
    </row>
    <row r="746" spans="1:81" ht="51" x14ac:dyDescent="0.2">
      <c r="A746" t="s">
        <v>6647</v>
      </c>
      <c r="B746" t="s">
        <v>6648</v>
      </c>
      <c r="C746" t="s">
        <v>6649</v>
      </c>
      <c r="D746" t="s">
        <v>6650</v>
      </c>
      <c r="E746" s="2" t="s">
        <v>6651</v>
      </c>
      <c r="G746" s="3">
        <v>2000000</v>
      </c>
      <c r="I746" s="3">
        <v>50000000</v>
      </c>
      <c r="O746" s="3">
        <v>13000000</v>
      </c>
      <c r="Q746" s="3">
        <v>270000000</v>
      </c>
      <c r="W746" s="2" t="s">
        <v>1123</v>
      </c>
      <c r="X746" s="2" t="s">
        <v>3408</v>
      </c>
      <c r="Y746" s="2" t="s">
        <v>6652</v>
      </c>
      <c r="Z746" s="2" t="s">
        <v>6653</v>
      </c>
      <c r="AA746" s="2" t="s">
        <v>6654</v>
      </c>
      <c r="AE746">
        <v>2014</v>
      </c>
      <c r="AF746">
        <v>2014</v>
      </c>
      <c r="AG746">
        <v>2016</v>
      </c>
      <c r="AH746">
        <v>2016</v>
      </c>
      <c r="AI746">
        <v>2017</v>
      </c>
      <c r="AM746" t="s">
        <v>91</v>
      </c>
      <c r="AN746" s="1">
        <v>43096</v>
      </c>
      <c r="AO746" s="3">
        <v>97000000</v>
      </c>
      <c r="AQ746">
        <v>221.69</v>
      </c>
      <c r="AR746">
        <v>0</v>
      </c>
      <c r="AS746">
        <v>44192.95</v>
      </c>
      <c r="AT746">
        <v>15626.29</v>
      </c>
      <c r="AU746">
        <v>1161.52</v>
      </c>
      <c r="AY746">
        <v>961</v>
      </c>
      <c r="AZ746">
        <v>1061</v>
      </c>
      <c r="BA746">
        <v>59</v>
      </c>
      <c r="BB746">
        <v>63</v>
      </c>
      <c r="BC746">
        <v>88</v>
      </c>
      <c r="BG746">
        <v>88.77</v>
      </c>
      <c r="BH746">
        <v>61.58</v>
      </c>
      <c r="BI746">
        <v>96.15</v>
      </c>
      <c r="BJ746">
        <v>89.38</v>
      </c>
      <c r="BK746">
        <v>68.48</v>
      </c>
      <c r="BO746">
        <v>0.3</v>
      </c>
      <c r="BP746" s="3">
        <v>92000000</v>
      </c>
      <c r="BQ746" s="20">
        <v>196</v>
      </c>
      <c r="BR746" s="20">
        <v>513</v>
      </c>
      <c r="BS746" s="20">
        <v>54</v>
      </c>
      <c r="BT746" s="20">
        <v>527</v>
      </c>
      <c r="BW746" s="20">
        <v>581</v>
      </c>
      <c r="BX746" s="22">
        <v>61202.45</v>
      </c>
      <c r="BY746">
        <v>116</v>
      </c>
      <c r="BZ746">
        <v>92.37</v>
      </c>
      <c r="CA746">
        <v>0</v>
      </c>
      <c r="CB746">
        <v>0</v>
      </c>
      <c r="CC746">
        <v>0.36</v>
      </c>
    </row>
    <row r="747" spans="1:81" ht="51" x14ac:dyDescent="0.2">
      <c r="A747" t="s">
        <v>6655</v>
      </c>
      <c r="B747" t="s">
        <v>6656</v>
      </c>
      <c r="C747" t="s">
        <v>6657</v>
      </c>
      <c r="D747" t="s">
        <v>6658</v>
      </c>
      <c r="E747" s="2" t="s">
        <v>6659</v>
      </c>
      <c r="G747" s="3">
        <v>2300000</v>
      </c>
      <c r="H747" s="3">
        <v>10700000</v>
      </c>
      <c r="I747" s="3">
        <v>15000000</v>
      </c>
      <c r="J747" s="3">
        <v>25000000</v>
      </c>
      <c r="K747" s="3">
        <v>68500000</v>
      </c>
      <c r="L747" s="3">
        <v>70000000</v>
      </c>
      <c r="M747" s="3">
        <v>188000000</v>
      </c>
      <c r="O747" s="3">
        <v>23000000</v>
      </c>
      <c r="P747" s="3">
        <v>53500000</v>
      </c>
      <c r="Q747" s="3">
        <v>100050000</v>
      </c>
      <c r="R747" s="3">
        <v>250000000</v>
      </c>
      <c r="S747" s="3">
        <v>1027500000</v>
      </c>
      <c r="T747" s="3">
        <v>1400000000</v>
      </c>
      <c r="U747" s="3">
        <v>1190000000</v>
      </c>
      <c r="W747" s="2" t="s">
        <v>6660</v>
      </c>
      <c r="X747" s="2" t="s">
        <v>6661</v>
      </c>
      <c r="Y747" s="2" t="s">
        <v>6661</v>
      </c>
      <c r="Z747" s="2" t="s">
        <v>6662</v>
      </c>
      <c r="AA747" s="2" t="s">
        <v>6663</v>
      </c>
      <c r="AB747" s="2" t="s">
        <v>6664</v>
      </c>
      <c r="AC747" s="2" t="s">
        <v>6665</v>
      </c>
      <c r="AE747">
        <v>2013</v>
      </c>
      <c r="AF747">
        <v>2015</v>
      </c>
      <c r="AG747">
        <v>2016</v>
      </c>
      <c r="AH747">
        <v>2017</v>
      </c>
      <c r="AI747">
        <v>2018</v>
      </c>
      <c r="AJ747">
        <v>2020</v>
      </c>
      <c r="AK747">
        <v>2021</v>
      </c>
      <c r="AL747" s="3">
        <v>350000000</v>
      </c>
      <c r="AM747" t="s">
        <v>169</v>
      </c>
      <c r="AN747" s="1">
        <v>44545</v>
      </c>
      <c r="AO747" s="3">
        <v>2500000000</v>
      </c>
      <c r="AQ747">
        <v>0</v>
      </c>
      <c r="AR747">
        <v>12331.16</v>
      </c>
      <c r="AS747">
        <v>18558.07</v>
      </c>
      <c r="AT747">
        <v>8902.83</v>
      </c>
      <c r="AU747">
        <v>16710.53</v>
      </c>
      <c r="AV747">
        <v>2467.94</v>
      </c>
      <c r="AW747">
        <v>2137.31</v>
      </c>
      <c r="AY747">
        <v>2604</v>
      </c>
      <c r="AZ747">
        <v>96</v>
      </c>
      <c r="BA747">
        <v>111</v>
      </c>
      <c r="BB747">
        <v>105</v>
      </c>
      <c r="BC747">
        <v>54</v>
      </c>
      <c r="BD747">
        <v>60</v>
      </c>
      <c r="BE747">
        <v>31</v>
      </c>
      <c r="BG747">
        <v>63.89</v>
      </c>
      <c r="BH747">
        <v>97.43</v>
      </c>
      <c r="BI747">
        <v>92.71</v>
      </c>
      <c r="BJ747">
        <v>85.25</v>
      </c>
      <c r="BK747">
        <v>84.77</v>
      </c>
      <c r="BL747">
        <v>59.03</v>
      </c>
      <c r="BM747">
        <v>69.7</v>
      </c>
      <c r="BN747" t="s">
        <v>101</v>
      </c>
      <c r="BO747">
        <v>18.79</v>
      </c>
      <c r="BP747" s="3">
        <v>729500000</v>
      </c>
      <c r="BQ747" s="20">
        <v>744</v>
      </c>
      <c r="BR747" s="20">
        <v>282</v>
      </c>
      <c r="BS747" s="20">
        <v>539</v>
      </c>
      <c r="BT747" s="20">
        <v>335</v>
      </c>
      <c r="BU747" s="20">
        <v>497</v>
      </c>
      <c r="BV747" s="20">
        <v>462</v>
      </c>
      <c r="BW747" s="20">
        <v>2064</v>
      </c>
      <c r="BX747" s="22">
        <v>61107.839999999997</v>
      </c>
      <c r="BY747">
        <v>117</v>
      </c>
      <c r="BZ747">
        <v>92.31</v>
      </c>
      <c r="CA747">
        <v>13.99</v>
      </c>
      <c r="CB747">
        <v>10.27</v>
      </c>
      <c r="CC747">
        <v>24.99</v>
      </c>
    </row>
    <row r="748" spans="1:81" ht="51" x14ac:dyDescent="0.2">
      <c r="A748" t="s">
        <v>6666</v>
      </c>
      <c r="B748" t="s">
        <v>6667</v>
      </c>
      <c r="C748" t="s">
        <v>6668</v>
      </c>
      <c r="E748" s="2" t="s">
        <v>6669</v>
      </c>
      <c r="H748" s="3">
        <v>7000000</v>
      </c>
      <c r="I748" s="3">
        <v>53000000</v>
      </c>
      <c r="J748" s="3">
        <v>22000000</v>
      </c>
      <c r="P748" s="3">
        <v>35000000</v>
      </c>
      <c r="Q748" s="3">
        <v>353510000</v>
      </c>
      <c r="R748" s="3">
        <v>220000000</v>
      </c>
      <c r="X748" s="2" t="s">
        <v>6670</v>
      </c>
      <c r="Y748" s="2" t="s">
        <v>6671</v>
      </c>
      <c r="Z748" s="2" t="s">
        <v>6672</v>
      </c>
      <c r="AF748">
        <v>2015</v>
      </c>
      <c r="AG748">
        <v>2016</v>
      </c>
      <c r="AH748">
        <v>2018</v>
      </c>
      <c r="AL748" s="3">
        <v>80000000</v>
      </c>
      <c r="AM748" t="s">
        <v>90</v>
      </c>
      <c r="AN748" s="1">
        <v>43524</v>
      </c>
      <c r="AO748" s="3">
        <v>800000000</v>
      </c>
      <c r="AR748">
        <v>0</v>
      </c>
      <c r="AS748">
        <v>35594.89</v>
      </c>
      <c r="AT748">
        <v>25346.05</v>
      </c>
      <c r="AZ748">
        <v>1231</v>
      </c>
      <c r="BA748">
        <v>74</v>
      </c>
      <c r="BB748">
        <v>96</v>
      </c>
      <c r="BH748">
        <v>66.69</v>
      </c>
      <c r="BI748">
        <v>95.16</v>
      </c>
      <c r="BJ748">
        <v>88.86</v>
      </c>
      <c r="BO748">
        <v>2.04</v>
      </c>
      <c r="BP748" s="3">
        <v>165270433</v>
      </c>
      <c r="BR748" s="20">
        <v>506</v>
      </c>
      <c r="BS748" s="20">
        <v>668</v>
      </c>
      <c r="BW748" s="20">
        <v>881</v>
      </c>
      <c r="BX748" s="22">
        <v>60940.94</v>
      </c>
      <c r="BY748">
        <v>118</v>
      </c>
      <c r="BZ748">
        <v>92.24</v>
      </c>
      <c r="CA748">
        <v>0.62</v>
      </c>
      <c r="CB748">
        <v>0.62</v>
      </c>
      <c r="CC748">
        <v>2.2599999999999998</v>
      </c>
    </row>
    <row r="749" spans="1:81" ht="34" x14ac:dyDescent="0.2">
      <c r="A749" t="s">
        <v>6673</v>
      </c>
      <c r="B749" t="s">
        <v>6674</v>
      </c>
      <c r="C749" t="s">
        <v>6675</v>
      </c>
      <c r="D749" t="s">
        <v>6676</v>
      </c>
      <c r="E749" s="2" t="s">
        <v>6677</v>
      </c>
      <c r="I749" s="3">
        <v>23800000</v>
      </c>
      <c r="Q749" s="3">
        <v>158746000</v>
      </c>
      <c r="Y749" s="2" t="s">
        <v>6678</v>
      </c>
      <c r="AG749">
        <v>2016</v>
      </c>
      <c r="AL749" s="3">
        <v>23800000</v>
      </c>
      <c r="AM749" t="s">
        <v>89</v>
      </c>
      <c r="AN749" s="1">
        <v>42536</v>
      </c>
      <c r="AO749" s="3">
        <v>158746000</v>
      </c>
      <c r="AS749">
        <v>59101.9</v>
      </c>
      <c r="BA749">
        <v>53</v>
      </c>
      <c r="BI749">
        <v>96.55</v>
      </c>
      <c r="BO749">
        <v>1</v>
      </c>
      <c r="BP749" s="3">
        <v>30800000</v>
      </c>
      <c r="BW749" s="20">
        <v>0</v>
      </c>
      <c r="BX749" s="22">
        <v>59101.9</v>
      </c>
      <c r="BY749">
        <v>119</v>
      </c>
      <c r="BZ749">
        <v>92.18</v>
      </c>
      <c r="CC749">
        <v>1</v>
      </c>
    </row>
    <row r="750" spans="1:81" ht="34" x14ac:dyDescent="0.2">
      <c r="A750" t="s">
        <v>6679</v>
      </c>
      <c r="B750" t="s">
        <v>6680</v>
      </c>
      <c r="C750" t="s">
        <v>6681</v>
      </c>
      <c r="D750" t="s">
        <v>6682</v>
      </c>
      <c r="E750" s="2" t="s">
        <v>6683</v>
      </c>
      <c r="G750" s="3">
        <v>120000</v>
      </c>
      <c r="H750" s="3">
        <v>8000000</v>
      </c>
      <c r="I750" s="3">
        <v>28000000</v>
      </c>
      <c r="O750" s="3">
        <v>1200000</v>
      </c>
      <c r="P750" s="3">
        <v>40000000</v>
      </c>
      <c r="Q750" s="3">
        <v>186760000</v>
      </c>
      <c r="W750" s="2" t="s">
        <v>93</v>
      </c>
      <c r="X750" s="2" t="s">
        <v>6684</v>
      </c>
      <c r="Y750" s="2" t="s">
        <v>6685</v>
      </c>
      <c r="AE750">
        <v>2013</v>
      </c>
      <c r="AF750">
        <v>2014</v>
      </c>
      <c r="AG750">
        <v>2016</v>
      </c>
      <c r="AL750" s="3">
        <v>28000000</v>
      </c>
      <c r="AM750" t="s">
        <v>89</v>
      </c>
      <c r="AN750" s="1">
        <v>42499</v>
      </c>
      <c r="AO750" s="3">
        <v>250000000</v>
      </c>
      <c r="AQ750">
        <v>985.5</v>
      </c>
      <c r="AR750">
        <v>18376.810000000001</v>
      </c>
      <c r="AS750">
        <v>38381.360000000001</v>
      </c>
      <c r="AY750">
        <v>176</v>
      </c>
      <c r="AZ750">
        <v>25</v>
      </c>
      <c r="BA750">
        <v>65</v>
      </c>
      <c r="BG750">
        <v>97.57</v>
      </c>
      <c r="BH750">
        <v>99.13</v>
      </c>
      <c r="BI750">
        <v>95.76</v>
      </c>
      <c r="BO750">
        <v>1.34</v>
      </c>
      <c r="BP750" s="3">
        <v>48120000</v>
      </c>
      <c r="BQ750" s="20">
        <v>486</v>
      </c>
      <c r="BR750" s="20">
        <v>679</v>
      </c>
      <c r="BW750" s="20">
        <v>0</v>
      </c>
      <c r="BX750" s="22">
        <v>57743.67</v>
      </c>
      <c r="BY750">
        <v>120</v>
      </c>
      <c r="BZ750">
        <v>92.11</v>
      </c>
      <c r="CC750">
        <v>1.34</v>
      </c>
    </row>
    <row r="751" spans="1:81" ht="51" x14ac:dyDescent="0.2">
      <c r="A751" t="s">
        <v>6686</v>
      </c>
      <c r="B751" t="s">
        <v>6687</v>
      </c>
      <c r="C751" t="s">
        <v>6688</v>
      </c>
      <c r="D751" t="s">
        <v>6689</v>
      </c>
      <c r="E751" s="2" t="s">
        <v>6690</v>
      </c>
      <c r="H751" s="3">
        <v>7400000</v>
      </c>
      <c r="I751" s="3">
        <v>75573028</v>
      </c>
      <c r="J751" s="3">
        <v>130000000</v>
      </c>
      <c r="K751" s="3">
        <v>865000000</v>
      </c>
      <c r="L751" s="3">
        <v>2499990</v>
      </c>
      <c r="P751" s="3">
        <v>37000000</v>
      </c>
      <c r="Q751" s="3">
        <v>504072096.75999999</v>
      </c>
      <c r="R751" s="3">
        <v>1000000000</v>
      </c>
      <c r="S751" s="3">
        <v>3000000000</v>
      </c>
      <c r="T751" s="3">
        <v>49999800</v>
      </c>
      <c r="W751" s="2" t="s">
        <v>6691</v>
      </c>
      <c r="Z751" s="2" t="s">
        <v>6692</v>
      </c>
      <c r="AA751" s="2" t="s">
        <v>6693</v>
      </c>
      <c r="AB751" s="2" t="s">
        <v>6694</v>
      </c>
      <c r="AE751">
        <v>2015</v>
      </c>
      <c r="AF751">
        <v>2015</v>
      </c>
      <c r="AG751">
        <v>2016</v>
      </c>
      <c r="AH751">
        <v>2017</v>
      </c>
      <c r="AI751">
        <v>2018</v>
      </c>
      <c r="AJ751">
        <v>2019</v>
      </c>
      <c r="AL751" s="3">
        <v>200000000</v>
      </c>
      <c r="AM751" t="s">
        <v>114</v>
      </c>
      <c r="AN751" s="1">
        <v>43794</v>
      </c>
      <c r="AO751" s="3">
        <v>49999800</v>
      </c>
      <c r="AQ751">
        <v>78.69</v>
      </c>
      <c r="AR751">
        <v>0</v>
      </c>
      <c r="AS751">
        <v>0</v>
      </c>
      <c r="AT751">
        <v>57254.11</v>
      </c>
      <c r="AU751">
        <v>0</v>
      </c>
      <c r="AV751">
        <v>3.6</v>
      </c>
      <c r="AY751">
        <v>1702</v>
      </c>
      <c r="AZ751">
        <v>1231</v>
      </c>
      <c r="BA751">
        <v>603</v>
      </c>
      <c r="BB751">
        <v>23</v>
      </c>
      <c r="BC751">
        <v>195</v>
      </c>
      <c r="BD751">
        <v>88</v>
      </c>
      <c r="BG751">
        <v>82.66</v>
      </c>
      <c r="BH751">
        <v>66.69</v>
      </c>
      <c r="BI751">
        <v>60.08</v>
      </c>
      <c r="BJ751">
        <v>96.88</v>
      </c>
      <c r="BK751">
        <v>44.25</v>
      </c>
      <c r="BL751">
        <v>36.5</v>
      </c>
      <c r="BO751">
        <v>0.08</v>
      </c>
      <c r="BP751" s="3">
        <v>1648170844</v>
      </c>
      <c r="BQ751" s="20">
        <v>137</v>
      </c>
      <c r="BR751" s="20">
        <v>284</v>
      </c>
      <c r="BS751" s="20">
        <v>381</v>
      </c>
      <c r="BT751" s="20">
        <v>286</v>
      </c>
      <c r="BU751" s="20">
        <v>670</v>
      </c>
      <c r="BW751" s="20">
        <v>1337</v>
      </c>
      <c r="BX751" s="22">
        <v>57336.4</v>
      </c>
      <c r="BY751">
        <v>121</v>
      </c>
      <c r="BZ751">
        <v>92.04</v>
      </c>
      <c r="CA751">
        <v>0.1</v>
      </c>
      <c r="CB751">
        <v>5.95</v>
      </c>
      <c r="CC751">
        <v>0.1</v>
      </c>
    </row>
    <row r="752" spans="1:81" ht="68" x14ac:dyDescent="0.2">
      <c r="A752" t="s">
        <v>6695</v>
      </c>
      <c r="B752" t="s">
        <v>6696</v>
      </c>
      <c r="C752" t="s">
        <v>6697</v>
      </c>
      <c r="D752" t="s">
        <v>6698</v>
      </c>
      <c r="E752" s="2" t="s">
        <v>6699</v>
      </c>
      <c r="G752" s="3">
        <v>2400000</v>
      </c>
      <c r="H752" s="3">
        <v>6875000</v>
      </c>
      <c r="I752" s="3">
        <v>15000000</v>
      </c>
      <c r="J752" s="3">
        <v>30000000</v>
      </c>
      <c r="K752" s="3">
        <v>55000000</v>
      </c>
      <c r="L752" s="3">
        <v>103000000</v>
      </c>
      <c r="M752" s="3">
        <v>120000000</v>
      </c>
      <c r="O752" s="3">
        <v>24000000</v>
      </c>
      <c r="P752" s="3">
        <v>34375000</v>
      </c>
      <c r="Q752" s="3">
        <v>100050000</v>
      </c>
      <c r="R752" s="3">
        <v>300000000</v>
      </c>
      <c r="S752" s="3">
        <v>825000000</v>
      </c>
      <c r="T752" s="3">
        <v>1000000000</v>
      </c>
      <c r="U752" s="3">
        <v>1920000000</v>
      </c>
      <c r="W752" s="2" t="s">
        <v>6700</v>
      </c>
      <c r="X752" s="2" t="s">
        <v>6701</v>
      </c>
      <c r="Y752" s="2" t="s">
        <v>6702</v>
      </c>
      <c r="Z752" s="2" t="s">
        <v>6703</v>
      </c>
      <c r="AA752" s="2" t="s">
        <v>6704</v>
      </c>
      <c r="AB752" s="2" t="s">
        <v>6705</v>
      </c>
      <c r="AC752" s="2" t="s">
        <v>6706</v>
      </c>
      <c r="AE752">
        <v>2014</v>
      </c>
      <c r="AF752">
        <v>2015</v>
      </c>
      <c r="AG752">
        <v>2016</v>
      </c>
      <c r="AH752">
        <v>2017</v>
      </c>
      <c r="AI752">
        <v>2018</v>
      </c>
      <c r="AJ752">
        <v>2019</v>
      </c>
      <c r="AK752">
        <v>2020</v>
      </c>
      <c r="AL752" s="3">
        <v>120000000</v>
      </c>
      <c r="AM752" t="s">
        <v>107</v>
      </c>
      <c r="AN752" s="1">
        <v>44026</v>
      </c>
      <c r="AO752" s="3">
        <v>6500000000</v>
      </c>
      <c r="AQ752">
        <v>395.53</v>
      </c>
      <c r="AR752">
        <v>9357.61</v>
      </c>
      <c r="AS752">
        <v>4759.68</v>
      </c>
      <c r="AT752">
        <v>3108.41</v>
      </c>
      <c r="AU752">
        <v>27646.27</v>
      </c>
      <c r="AV752">
        <v>9983.0499999999993</v>
      </c>
      <c r="AW752">
        <v>1557.03</v>
      </c>
      <c r="AY752">
        <v>805</v>
      </c>
      <c r="AZ752">
        <v>131</v>
      </c>
      <c r="BA752">
        <v>200</v>
      </c>
      <c r="BB752">
        <v>186</v>
      </c>
      <c r="BC752">
        <v>43</v>
      </c>
      <c r="BD752">
        <v>29</v>
      </c>
      <c r="BE752">
        <v>23</v>
      </c>
      <c r="BG752">
        <v>90.6</v>
      </c>
      <c r="BH752">
        <v>96.48</v>
      </c>
      <c r="BI752">
        <v>86.8</v>
      </c>
      <c r="BJ752">
        <v>73.760000000000005</v>
      </c>
      <c r="BK752">
        <v>87.93</v>
      </c>
      <c r="BL752">
        <v>79.56</v>
      </c>
      <c r="BM752">
        <v>65.63</v>
      </c>
      <c r="BN752" t="s">
        <v>133</v>
      </c>
      <c r="BO752">
        <v>50.12</v>
      </c>
      <c r="BP752" s="3">
        <v>332275000</v>
      </c>
      <c r="BQ752" s="20">
        <v>280</v>
      </c>
      <c r="BR752" s="20">
        <v>427</v>
      </c>
      <c r="BS752" s="20">
        <v>307</v>
      </c>
      <c r="BT752" s="20">
        <v>322</v>
      </c>
      <c r="BU752" s="20">
        <v>370</v>
      </c>
      <c r="BV752" s="20">
        <v>421</v>
      </c>
      <c r="BW752" s="20">
        <v>1420</v>
      </c>
      <c r="BX752" s="22">
        <v>56807.58</v>
      </c>
      <c r="BY752">
        <v>122</v>
      </c>
      <c r="BZ752">
        <v>91.98</v>
      </c>
      <c r="CA752">
        <v>19.190000000000001</v>
      </c>
      <c r="CB752">
        <v>10</v>
      </c>
      <c r="CC752">
        <v>64.97</v>
      </c>
    </row>
    <row r="753" spans="1:81" ht="51" x14ac:dyDescent="0.2">
      <c r="A753" t="s">
        <v>6707</v>
      </c>
      <c r="B753" t="s">
        <v>6708</v>
      </c>
      <c r="C753" t="s">
        <v>6709</v>
      </c>
      <c r="D753" t="s">
        <v>6710</v>
      </c>
      <c r="E753" s="2" t="s">
        <v>6711</v>
      </c>
      <c r="G753" s="3">
        <v>1100000</v>
      </c>
      <c r="H753" s="3">
        <v>7000000</v>
      </c>
      <c r="I753" s="3">
        <v>12600000</v>
      </c>
      <c r="J753" s="3">
        <v>64520292</v>
      </c>
      <c r="K753" s="3">
        <v>250000000</v>
      </c>
      <c r="L753" s="3">
        <v>300000000</v>
      </c>
      <c r="O753" s="3">
        <v>11000000</v>
      </c>
      <c r="P753" s="3">
        <v>35000000</v>
      </c>
      <c r="Q753" s="3">
        <v>84042000</v>
      </c>
      <c r="R753" s="3">
        <v>283889282</v>
      </c>
      <c r="S753" s="3">
        <v>1000000000</v>
      </c>
      <c r="T753" s="3">
        <v>4000000000</v>
      </c>
      <c r="W753" s="2" t="s">
        <v>6712</v>
      </c>
      <c r="X753" s="2" t="s">
        <v>6713</v>
      </c>
      <c r="Y753" s="2" t="s">
        <v>6714</v>
      </c>
      <c r="Z753" s="2" t="s">
        <v>6715</v>
      </c>
      <c r="AA753" s="2" t="s">
        <v>6716</v>
      </c>
      <c r="AB753" s="2" t="s">
        <v>6717</v>
      </c>
      <c r="AE753">
        <v>2012</v>
      </c>
      <c r="AF753">
        <v>2016</v>
      </c>
      <c r="AG753">
        <v>2016</v>
      </c>
      <c r="AH753">
        <v>2018</v>
      </c>
      <c r="AI753">
        <v>2019</v>
      </c>
      <c r="AJ753">
        <v>2021</v>
      </c>
      <c r="AM753" t="s">
        <v>114</v>
      </c>
      <c r="AN753" s="1">
        <v>44427</v>
      </c>
      <c r="AO753" s="3">
        <v>5100000000</v>
      </c>
      <c r="AQ753">
        <v>0</v>
      </c>
      <c r="AR753">
        <v>271.62</v>
      </c>
      <c r="AS753">
        <v>333.8</v>
      </c>
      <c r="AT753">
        <v>1752.54</v>
      </c>
      <c r="AU753">
        <v>42799.28</v>
      </c>
      <c r="AV753">
        <v>9941.75</v>
      </c>
      <c r="AY753">
        <v>1848</v>
      </c>
      <c r="AZ753">
        <v>619</v>
      </c>
      <c r="BA753">
        <v>388</v>
      </c>
      <c r="BB753">
        <v>261</v>
      </c>
      <c r="BC753">
        <v>48</v>
      </c>
      <c r="BD753">
        <v>69</v>
      </c>
      <c r="BG753">
        <v>63.99</v>
      </c>
      <c r="BH753">
        <v>83.78</v>
      </c>
      <c r="BI753">
        <v>74.34</v>
      </c>
      <c r="BJ753">
        <v>69.52</v>
      </c>
      <c r="BK753">
        <v>86.3</v>
      </c>
      <c r="BL753">
        <v>72.8</v>
      </c>
      <c r="BN753" t="s">
        <v>101</v>
      </c>
      <c r="BO753">
        <v>48.43</v>
      </c>
      <c r="BP753" s="3">
        <v>755270292</v>
      </c>
      <c r="BQ753" s="20">
        <v>1279</v>
      </c>
      <c r="BR753" s="20">
        <v>316</v>
      </c>
      <c r="BS753" s="20">
        <v>714</v>
      </c>
      <c r="BT753" s="20">
        <v>287</v>
      </c>
      <c r="BU753" s="20">
        <v>626</v>
      </c>
      <c r="BW753" s="20">
        <v>1710</v>
      </c>
      <c r="BX753" s="22">
        <v>55098.99</v>
      </c>
      <c r="BY753">
        <v>123</v>
      </c>
      <c r="BZ753">
        <v>91.91</v>
      </c>
      <c r="CA753">
        <v>47.6</v>
      </c>
      <c r="CB753">
        <v>11.9</v>
      </c>
      <c r="CC753">
        <v>60.68</v>
      </c>
    </row>
    <row r="754" spans="1:81" ht="51" x14ac:dyDescent="0.2">
      <c r="A754" t="s">
        <v>6718</v>
      </c>
      <c r="B754" t="s">
        <v>6719</v>
      </c>
      <c r="C754" t="s">
        <v>6720</v>
      </c>
      <c r="D754" t="s">
        <v>6721</v>
      </c>
      <c r="E754" s="2" t="s">
        <v>6722</v>
      </c>
      <c r="H754" s="3">
        <v>4600000</v>
      </c>
      <c r="I754" s="3">
        <v>15000000</v>
      </c>
      <c r="J754" s="3">
        <v>70000000</v>
      </c>
      <c r="K754" s="3">
        <v>90000000</v>
      </c>
      <c r="M754" s="3">
        <v>179885638</v>
      </c>
      <c r="P754" s="3">
        <v>23000000</v>
      </c>
      <c r="Q754" s="3">
        <v>100050000</v>
      </c>
      <c r="R754" s="3">
        <v>700000000</v>
      </c>
      <c r="S754" s="3">
        <v>1350000000</v>
      </c>
      <c r="U754" s="3">
        <v>1199885638</v>
      </c>
      <c r="X754" s="2" t="s">
        <v>6723</v>
      </c>
      <c r="Y754" s="2" t="s">
        <v>6724</v>
      </c>
      <c r="Z754" s="2" t="s">
        <v>6725</v>
      </c>
      <c r="AA754" s="2" t="s">
        <v>6726</v>
      </c>
      <c r="AC754" s="2" t="s">
        <v>6727</v>
      </c>
      <c r="AF754">
        <v>2014</v>
      </c>
      <c r="AG754">
        <v>2016</v>
      </c>
      <c r="AH754">
        <v>2018</v>
      </c>
      <c r="AI754">
        <v>2020</v>
      </c>
      <c r="AK754">
        <v>2022</v>
      </c>
      <c r="AL754" s="3">
        <v>179885638</v>
      </c>
      <c r="AM754" t="s">
        <v>107</v>
      </c>
      <c r="AN754" s="1">
        <v>44599</v>
      </c>
      <c r="AO754" s="3">
        <v>1199885638</v>
      </c>
      <c r="AR754">
        <v>1080.81</v>
      </c>
      <c r="AS754">
        <v>4642.78</v>
      </c>
      <c r="AT754">
        <v>26483.57</v>
      </c>
      <c r="AU754">
        <v>22828.39</v>
      </c>
      <c r="AW754">
        <v>9.44</v>
      </c>
      <c r="AZ754">
        <v>400</v>
      </c>
      <c r="BA754">
        <v>202</v>
      </c>
      <c r="BB754">
        <v>90</v>
      </c>
      <c r="BC754">
        <v>64</v>
      </c>
      <c r="BE754">
        <v>35</v>
      </c>
      <c r="BH754">
        <v>85.54</v>
      </c>
      <c r="BI754">
        <v>86.67</v>
      </c>
      <c r="BJ754">
        <v>89.57</v>
      </c>
      <c r="BK754">
        <v>80.19</v>
      </c>
      <c r="BM754">
        <v>26.09</v>
      </c>
      <c r="BN754" t="s">
        <v>101</v>
      </c>
      <c r="BO754">
        <v>9.25</v>
      </c>
      <c r="BP754" s="3">
        <v>431577146</v>
      </c>
      <c r="BR754" s="20">
        <v>621</v>
      </c>
      <c r="BS754" s="20">
        <v>751</v>
      </c>
      <c r="BT754" s="20">
        <v>469</v>
      </c>
      <c r="BW754" s="20">
        <v>1988</v>
      </c>
      <c r="BX754" s="22">
        <v>55044.99</v>
      </c>
      <c r="BY754">
        <v>124</v>
      </c>
      <c r="BZ754">
        <v>91.84</v>
      </c>
      <c r="CA754">
        <v>13.49</v>
      </c>
      <c r="CB754">
        <v>7</v>
      </c>
      <c r="CC754">
        <v>11.99</v>
      </c>
    </row>
    <row r="755" spans="1:81" ht="102" x14ac:dyDescent="0.2">
      <c r="A755" t="s">
        <v>6728</v>
      </c>
      <c r="B755" t="s">
        <v>6729</v>
      </c>
      <c r="C755" t="s">
        <v>6730</v>
      </c>
      <c r="D755" t="s">
        <v>6731</v>
      </c>
      <c r="E755" s="2" t="s">
        <v>6732</v>
      </c>
      <c r="I755" s="3">
        <v>30500000</v>
      </c>
      <c r="J755" s="3">
        <v>55000000</v>
      </c>
      <c r="K755" s="3">
        <v>110000000</v>
      </c>
      <c r="Q755" s="3">
        <v>203435000</v>
      </c>
      <c r="R755" s="3">
        <v>550000000</v>
      </c>
      <c r="S755" s="3">
        <v>1650000000</v>
      </c>
      <c r="X755" s="2" t="s">
        <v>6733</v>
      </c>
      <c r="Y755" s="2" t="s">
        <v>6734</v>
      </c>
      <c r="Z755" s="2" t="s">
        <v>6735</v>
      </c>
      <c r="AA755" s="2" t="s">
        <v>6736</v>
      </c>
      <c r="AF755">
        <v>2012</v>
      </c>
      <c r="AG755">
        <v>2016</v>
      </c>
      <c r="AH755">
        <v>2018</v>
      </c>
      <c r="AI755">
        <v>2021</v>
      </c>
      <c r="AL755" s="3">
        <v>110000000</v>
      </c>
      <c r="AM755" t="s">
        <v>91</v>
      </c>
      <c r="AN755" s="1">
        <v>44342</v>
      </c>
      <c r="AO755" s="3">
        <v>403704000</v>
      </c>
      <c r="AR755">
        <v>0</v>
      </c>
      <c r="AS755">
        <v>0</v>
      </c>
      <c r="AT755">
        <v>8369.7099999999991</v>
      </c>
      <c r="AU755">
        <v>46507.63</v>
      </c>
      <c r="AZ755">
        <v>654</v>
      </c>
      <c r="BA755">
        <v>603</v>
      </c>
      <c r="BB755">
        <v>160</v>
      </c>
      <c r="BC755">
        <v>181</v>
      </c>
      <c r="BH755">
        <v>59.67</v>
      </c>
      <c r="BI755">
        <v>60.08</v>
      </c>
      <c r="BJ755">
        <v>81.36</v>
      </c>
      <c r="BK755">
        <v>66.42</v>
      </c>
      <c r="BO755">
        <v>1.67</v>
      </c>
      <c r="BP755" s="3">
        <v>270590000</v>
      </c>
      <c r="BR755" s="20">
        <v>1433</v>
      </c>
      <c r="BS755" s="20">
        <v>838</v>
      </c>
      <c r="BT755" s="20">
        <v>1113</v>
      </c>
      <c r="BW755" s="20">
        <v>1951</v>
      </c>
      <c r="BX755" s="22">
        <v>54877.34</v>
      </c>
      <c r="BY755">
        <v>125</v>
      </c>
      <c r="BZ755">
        <v>91.78</v>
      </c>
      <c r="CA755">
        <v>2.7</v>
      </c>
      <c r="CB755">
        <v>2.7</v>
      </c>
      <c r="CC755">
        <v>1.98</v>
      </c>
    </row>
    <row r="756" spans="1:81" ht="34" x14ac:dyDescent="0.2">
      <c r="A756" t="s">
        <v>6737</v>
      </c>
      <c r="B756" t="s">
        <v>6738</v>
      </c>
      <c r="C756" t="s">
        <v>6739</v>
      </c>
      <c r="D756" t="s">
        <v>6740</v>
      </c>
      <c r="E756" s="2" t="s">
        <v>6741</v>
      </c>
      <c r="G756" s="3">
        <v>250000</v>
      </c>
      <c r="H756" s="3">
        <v>7175985</v>
      </c>
      <c r="I756" s="3">
        <v>15000000</v>
      </c>
      <c r="J756" s="3">
        <v>26500000</v>
      </c>
      <c r="O756" s="3">
        <v>2500000</v>
      </c>
      <c r="P756" s="3">
        <v>35879925</v>
      </c>
      <c r="Q756" s="3">
        <v>100050000</v>
      </c>
      <c r="R756" s="3">
        <v>84000000</v>
      </c>
      <c r="W756" s="2" t="s">
        <v>6742</v>
      </c>
      <c r="Y756" s="2" t="s">
        <v>6743</v>
      </c>
      <c r="Z756" s="2" t="s">
        <v>6744</v>
      </c>
      <c r="AA756" s="2" t="s">
        <v>6745</v>
      </c>
      <c r="AE756">
        <v>2013</v>
      </c>
      <c r="AF756">
        <v>2014</v>
      </c>
      <c r="AG756">
        <v>2016</v>
      </c>
      <c r="AH756">
        <v>2018</v>
      </c>
      <c r="AI756">
        <v>2024</v>
      </c>
      <c r="AM756" t="s">
        <v>91</v>
      </c>
      <c r="AN756" s="1">
        <v>45349</v>
      </c>
      <c r="AQ756">
        <v>0.5</v>
      </c>
      <c r="AR756">
        <v>0</v>
      </c>
      <c r="AS756">
        <v>700.88</v>
      </c>
      <c r="AT756">
        <v>53720.6</v>
      </c>
      <c r="AU756">
        <v>0</v>
      </c>
      <c r="AY756">
        <v>1735</v>
      </c>
      <c r="AZ756">
        <v>1061</v>
      </c>
      <c r="BA756">
        <v>328</v>
      </c>
      <c r="BB756">
        <v>63</v>
      </c>
      <c r="BC756">
        <v>21</v>
      </c>
      <c r="BG756">
        <v>75.95</v>
      </c>
      <c r="BH756">
        <v>61.58</v>
      </c>
      <c r="BI756">
        <v>78.319999999999993</v>
      </c>
      <c r="BJ756">
        <v>92.73</v>
      </c>
      <c r="BK756">
        <v>33.33</v>
      </c>
      <c r="BP756" s="3">
        <v>48925985</v>
      </c>
      <c r="BQ756" s="20">
        <v>351</v>
      </c>
      <c r="BR756" s="20">
        <v>575</v>
      </c>
      <c r="BS756" s="20">
        <v>700</v>
      </c>
      <c r="BT756" s="20">
        <v>2161</v>
      </c>
      <c r="BW756" s="20">
        <v>2861</v>
      </c>
      <c r="BX756" s="22">
        <v>54421.98</v>
      </c>
      <c r="BY756">
        <v>126</v>
      </c>
      <c r="BZ756">
        <v>91.71</v>
      </c>
      <c r="CA756">
        <v>0.84</v>
      </c>
      <c r="CB756">
        <v>0.84</v>
      </c>
      <c r="CC756">
        <v>0</v>
      </c>
    </row>
    <row r="757" spans="1:81" ht="51" x14ac:dyDescent="0.2">
      <c r="A757" t="s">
        <v>6746</v>
      </c>
      <c r="B757" t="s">
        <v>6747</v>
      </c>
      <c r="C757" t="s">
        <v>6748</v>
      </c>
      <c r="D757" t="s">
        <v>6749</v>
      </c>
      <c r="E757" s="2" t="s">
        <v>6750</v>
      </c>
      <c r="H757" s="3">
        <v>6000000</v>
      </c>
      <c r="I757" s="3">
        <v>16000000</v>
      </c>
      <c r="J757" s="3">
        <v>12200000</v>
      </c>
      <c r="K757" s="3">
        <v>70000000</v>
      </c>
      <c r="P757" s="3">
        <v>30000000</v>
      </c>
      <c r="Q757" s="3">
        <v>106720000</v>
      </c>
      <c r="R757" s="3">
        <v>122000000</v>
      </c>
      <c r="S757" s="3">
        <v>200000000</v>
      </c>
      <c r="W757" s="2" t="s">
        <v>6751</v>
      </c>
      <c r="X757" s="2" t="s">
        <v>6752</v>
      </c>
      <c r="Y757" s="2" t="s">
        <v>6753</v>
      </c>
      <c r="Z757" s="2" t="s">
        <v>6754</v>
      </c>
      <c r="AA757" s="2" t="s">
        <v>6755</v>
      </c>
      <c r="AE757">
        <v>2015</v>
      </c>
      <c r="AF757">
        <v>2015</v>
      </c>
      <c r="AG757">
        <v>2016</v>
      </c>
      <c r="AH757">
        <v>2017</v>
      </c>
      <c r="AI757">
        <v>2019</v>
      </c>
      <c r="AL757" s="3">
        <v>40000000</v>
      </c>
      <c r="AM757" t="s">
        <v>114</v>
      </c>
      <c r="AN757" s="1">
        <v>43644</v>
      </c>
      <c r="AQ757">
        <v>0</v>
      </c>
      <c r="AR757">
        <v>112.93</v>
      </c>
      <c r="AS757">
        <v>612.52</v>
      </c>
      <c r="AT757">
        <v>3.9</v>
      </c>
      <c r="AU757">
        <v>52908.73</v>
      </c>
      <c r="AY757">
        <v>3493</v>
      </c>
      <c r="AZ757">
        <v>695</v>
      </c>
      <c r="BA757">
        <v>345</v>
      </c>
      <c r="BB757">
        <v>324</v>
      </c>
      <c r="BC757">
        <v>41</v>
      </c>
      <c r="BG757">
        <v>64.400000000000006</v>
      </c>
      <c r="BH757">
        <v>81.209999999999994</v>
      </c>
      <c r="BI757">
        <v>77.19</v>
      </c>
      <c r="BJ757">
        <v>54.18</v>
      </c>
      <c r="BK757">
        <v>88.34</v>
      </c>
      <c r="BN757" t="s">
        <v>101</v>
      </c>
      <c r="BP757" s="3">
        <v>230800209</v>
      </c>
      <c r="BQ757" s="20">
        <v>-72</v>
      </c>
      <c r="BR757" s="20">
        <v>366</v>
      </c>
      <c r="BS757" s="20">
        <v>437</v>
      </c>
      <c r="BT757" s="20">
        <v>727</v>
      </c>
      <c r="BW757" s="20">
        <v>1164</v>
      </c>
      <c r="BX757" s="22">
        <v>53638.080000000002</v>
      </c>
      <c r="BY757">
        <v>127</v>
      </c>
      <c r="BZ757">
        <v>91.64</v>
      </c>
      <c r="CA757">
        <v>1.87</v>
      </c>
      <c r="CB757">
        <v>1.1399999999999999</v>
      </c>
      <c r="CC757">
        <v>0</v>
      </c>
    </row>
    <row r="758" spans="1:81" ht="68" x14ac:dyDescent="0.2">
      <c r="A758" t="s">
        <v>6756</v>
      </c>
      <c r="B758" t="s">
        <v>6757</v>
      </c>
      <c r="C758" t="s">
        <v>6758</v>
      </c>
      <c r="D758" t="s">
        <v>6759</v>
      </c>
      <c r="E758" s="2" t="s">
        <v>6760</v>
      </c>
      <c r="H758" s="3">
        <v>3000000</v>
      </c>
      <c r="I758" s="3">
        <v>10000000</v>
      </c>
      <c r="J758" s="3">
        <v>19000000</v>
      </c>
      <c r="K758" s="3">
        <v>22500000</v>
      </c>
      <c r="P758" s="3">
        <v>15000000</v>
      </c>
      <c r="Q758" s="3">
        <v>66700000</v>
      </c>
      <c r="R758" s="3">
        <v>85000000</v>
      </c>
      <c r="S758" s="3">
        <v>160500000</v>
      </c>
      <c r="W758" s="2" t="s">
        <v>6761</v>
      </c>
      <c r="Y758" s="2" t="s">
        <v>6762</v>
      </c>
      <c r="Z758" s="2" t="s">
        <v>6763</v>
      </c>
      <c r="AA758" s="2" t="s">
        <v>6764</v>
      </c>
      <c r="AE758">
        <v>2016</v>
      </c>
      <c r="AF758">
        <v>2016</v>
      </c>
      <c r="AG758">
        <v>2016</v>
      </c>
      <c r="AH758">
        <v>2017</v>
      </c>
      <c r="AI758">
        <v>2018</v>
      </c>
      <c r="AL758" s="3">
        <v>22500000</v>
      </c>
      <c r="AM758" t="s">
        <v>91</v>
      </c>
      <c r="AN758" s="1">
        <v>43178</v>
      </c>
      <c r="AQ758">
        <v>2493.9299999999998</v>
      </c>
      <c r="AR758">
        <v>0</v>
      </c>
      <c r="AS758">
        <v>9009.0499999999993</v>
      </c>
      <c r="AT758">
        <v>28212.78</v>
      </c>
      <c r="AU758">
        <v>13714.53</v>
      </c>
      <c r="AY758">
        <v>235</v>
      </c>
      <c r="AZ758">
        <v>1216</v>
      </c>
      <c r="BA758">
        <v>158</v>
      </c>
      <c r="BB758">
        <v>44</v>
      </c>
      <c r="BC758">
        <v>61</v>
      </c>
      <c r="BG758">
        <v>97.58</v>
      </c>
      <c r="BH758">
        <v>68.11</v>
      </c>
      <c r="BI758">
        <v>89.59</v>
      </c>
      <c r="BJ758">
        <v>93.9</v>
      </c>
      <c r="BK758">
        <v>82.76</v>
      </c>
      <c r="BP758" s="3">
        <v>54500000</v>
      </c>
      <c r="BQ758" s="20">
        <v>21</v>
      </c>
      <c r="BR758" s="20">
        <v>198</v>
      </c>
      <c r="BS758" s="20">
        <v>253</v>
      </c>
      <c r="BT758" s="20">
        <v>306</v>
      </c>
      <c r="BW758" s="20">
        <v>559</v>
      </c>
      <c r="BX758" s="22">
        <v>53430.29</v>
      </c>
      <c r="BY758">
        <v>128</v>
      </c>
      <c r="BZ758">
        <v>91.58</v>
      </c>
      <c r="CA758">
        <v>2.41</v>
      </c>
      <c r="CB758">
        <v>2.41</v>
      </c>
      <c r="CC758">
        <v>0</v>
      </c>
    </row>
    <row r="759" spans="1:81" ht="34" x14ac:dyDescent="0.2">
      <c r="A759" t="s">
        <v>6765</v>
      </c>
      <c r="B759" t="s">
        <v>6766</v>
      </c>
      <c r="C759" t="s">
        <v>6767</v>
      </c>
      <c r="D759" t="s">
        <v>6768</v>
      </c>
      <c r="E759" s="2" t="s">
        <v>6769</v>
      </c>
      <c r="H759" s="3">
        <v>14400000</v>
      </c>
      <c r="I759" s="3">
        <v>28000000</v>
      </c>
      <c r="J759" s="3">
        <v>46000000</v>
      </c>
      <c r="P759" s="3">
        <v>72000000</v>
      </c>
      <c r="Q759" s="3">
        <v>186760000</v>
      </c>
      <c r="R759" s="3">
        <v>460000000</v>
      </c>
      <c r="X759" s="2" t="s">
        <v>6770</v>
      </c>
      <c r="Y759" s="2" t="s">
        <v>6771</v>
      </c>
      <c r="Z759" s="2" t="s">
        <v>6772</v>
      </c>
      <c r="AF759">
        <v>2016</v>
      </c>
      <c r="AG759">
        <v>2016</v>
      </c>
      <c r="AH759">
        <v>2018</v>
      </c>
      <c r="AL759" s="3">
        <v>46000000</v>
      </c>
      <c r="AM759" t="s">
        <v>90</v>
      </c>
      <c r="AN759" s="1">
        <v>43128</v>
      </c>
      <c r="AO759" s="3">
        <v>405000000</v>
      </c>
      <c r="AR759">
        <v>13523.74</v>
      </c>
      <c r="AS759">
        <v>17560.47</v>
      </c>
      <c r="AT759">
        <v>22260.97</v>
      </c>
      <c r="AZ759">
        <v>70</v>
      </c>
      <c r="BA759">
        <v>118</v>
      </c>
      <c r="BB759">
        <v>107</v>
      </c>
      <c r="BH759">
        <v>98.19</v>
      </c>
      <c r="BI759">
        <v>92.24</v>
      </c>
      <c r="BJ759">
        <v>87.57</v>
      </c>
      <c r="BO759">
        <v>1.95</v>
      </c>
      <c r="BP759" s="3">
        <v>102782112</v>
      </c>
      <c r="BR759" s="20">
        <v>125</v>
      </c>
      <c r="BS759" s="20">
        <v>474</v>
      </c>
      <c r="BW759" s="20">
        <v>474</v>
      </c>
      <c r="BX759" s="22">
        <v>53345.18</v>
      </c>
      <c r="BY759">
        <v>129</v>
      </c>
      <c r="BZ759">
        <v>91.51</v>
      </c>
      <c r="CA759">
        <v>2.46</v>
      </c>
      <c r="CB759">
        <v>2.46</v>
      </c>
      <c r="CC759">
        <v>2.17</v>
      </c>
    </row>
    <row r="760" spans="1:81" ht="51" x14ac:dyDescent="0.2">
      <c r="A760" t="s">
        <v>6773</v>
      </c>
      <c r="B760" t="s">
        <v>6774</v>
      </c>
      <c r="C760" t="s">
        <v>6775</v>
      </c>
      <c r="D760" t="s">
        <v>6776</v>
      </c>
      <c r="E760" s="2" t="s">
        <v>6777</v>
      </c>
      <c r="I760" s="3">
        <v>10000000</v>
      </c>
      <c r="K760" s="3">
        <v>18805258</v>
      </c>
      <c r="L760" s="3">
        <v>35034347</v>
      </c>
      <c r="Q760" s="3">
        <v>66700000</v>
      </c>
      <c r="S760" s="3">
        <v>282078870</v>
      </c>
      <c r="T760" s="3">
        <v>700686940</v>
      </c>
      <c r="W760" s="2" t="s">
        <v>6778</v>
      </c>
      <c r="Y760" s="2" t="s">
        <v>6779</v>
      </c>
      <c r="Z760" s="2" t="s">
        <v>6780</v>
      </c>
      <c r="AA760" s="2" t="s">
        <v>6781</v>
      </c>
      <c r="AB760" s="2" t="s">
        <v>6782</v>
      </c>
      <c r="AE760">
        <v>2015</v>
      </c>
      <c r="AG760">
        <v>2016</v>
      </c>
      <c r="AH760">
        <v>2019</v>
      </c>
      <c r="AI760">
        <v>2021</v>
      </c>
      <c r="AJ760">
        <v>2023</v>
      </c>
      <c r="AL760" s="3">
        <v>35034346</v>
      </c>
      <c r="AM760" t="s">
        <v>92</v>
      </c>
      <c r="AN760" s="1">
        <v>45090</v>
      </c>
      <c r="AO760" s="3">
        <v>700686940</v>
      </c>
      <c r="AQ760">
        <v>1819.33</v>
      </c>
      <c r="AS760">
        <v>18604.11</v>
      </c>
      <c r="AT760">
        <v>0</v>
      </c>
      <c r="AU760">
        <v>32403.01</v>
      </c>
      <c r="AV760">
        <v>1.8</v>
      </c>
      <c r="AY760">
        <v>468</v>
      </c>
      <c r="BA760">
        <v>108</v>
      </c>
      <c r="BB760">
        <v>451</v>
      </c>
      <c r="BC760">
        <v>208</v>
      </c>
      <c r="BD760">
        <v>32</v>
      </c>
      <c r="BG760">
        <v>95.24</v>
      </c>
      <c r="BI760">
        <v>92.9</v>
      </c>
      <c r="BJ760">
        <v>43.89</v>
      </c>
      <c r="BK760">
        <v>61.38</v>
      </c>
      <c r="BL760">
        <v>34.04</v>
      </c>
      <c r="BO760">
        <v>8.3800000000000008</v>
      </c>
      <c r="BP760" s="3">
        <v>116530811</v>
      </c>
      <c r="BS760" s="20">
        <v>749</v>
      </c>
      <c r="BT760" s="20">
        <v>1057</v>
      </c>
      <c r="BU760" s="20">
        <v>567</v>
      </c>
      <c r="BW760" s="20">
        <v>2373</v>
      </c>
      <c r="BX760" s="22">
        <v>52828.25</v>
      </c>
      <c r="BY760">
        <v>130</v>
      </c>
      <c r="BZ760">
        <v>91.45</v>
      </c>
      <c r="CA760">
        <v>4.2300000000000004</v>
      </c>
      <c r="CB760">
        <v>0</v>
      </c>
      <c r="CC760">
        <v>10.51</v>
      </c>
    </row>
    <row r="761" spans="1:81" ht="51" x14ac:dyDescent="0.2">
      <c r="A761" t="s">
        <v>6783</v>
      </c>
      <c r="B761" t="s">
        <v>6784</v>
      </c>
      <c r="C761" t="s">
        <v>6785</v>
      </c>
      <c r="D761" t="s">
        <v>6786</v>
      </c>
      <c r="E761" s="2" t="s">
        <v>6787</v>
      </c>
      <c r="G761" s="3">
        <v>1000000</v>
      </c>
      <c r="H761" s="3">
        <v>5250000</v>
      </c>
      <c r="I761" s="3">
        <v>15000000</v>
      </c>
      <c r="J761" s="3">
        <v>25000000</v>
      </c>
      <c r="K761" s="3">
        <v>48000000</v>
      </c>
      <c r="O761" s="3">
        <v>10000000</v>
      </c>
      <c r="P761" s="3">
        <v>26250000</v>
      </c>
      <c r="Q761" s="3">
        <v>100050000</v>
      </c>
      <c r="R761" s="3">
        <v>250000000</v>
      </c>
      <c r="S761" s="3">
        <v>720000000</v>
      </c>
      <c r="W761" s="2" t="s">
        <v>6788</v>
      </c>
      <c r="X761" s="2" t="s">
        <v>6789</v>
      </c>
      <c r="Y761" s="2" t="s">
        <v>6790</v>
      </c>
      <c r="Z761" s="2" t="s">
        <v>6791</v>
      </c>
      <c r="AA761" s="2" t="s">
        <v>6792</v>
      </c>
      <c r="AE761">
        <v>2011</v>
      </c>
      <c r="AF761">
        <v>2012</v>
      </c>
      <c r="AG761">
        <v>2016</v>
      </c>
      <c r="AH761">
        <v>2018</v>
      </c>
      <c r="AI761">
        <v>2019</v>
      </c>
      <c r="AL761" s="3">
        <v>48000000</v>
      </c>
      <c r="AM761" t="s">
        <v>91</v>
      </c>
      <c r="AN761" s="1">
        <v>43738</v>
      </c>
      <c r="AQ761">
        <v>0</v>
      </c>
      <c r="AR761">
        <v>42.77</v>
      </c>
      <c r="AS761">
        <v>4998.58</v>
      </c>
      <c r="AT761">
        <v>7546.39</v>
      </c>
      <c r="AU761">
        <v>38372.1</v>
      </c>
      <c r="AY761">
        <v>1</v>
      </c>
      <c r="AZ761">
        <v>385</v>
      </c>
      <c r="BA761">
        <v>195</v>
      </c>
      <c r="BB761">
        <v>176</v>
      </c>
      <c r="BC761">
        <v>50</v>
      </c>
      <c r="BG761">
        <v>100</v>
      </c>
      <c r="BH761">
        <v>76.28</v>
      </c>
      <c r="BI761">
        <v>87.14</v>
      </c>
      <c r="BJ761">
        <v>79.48</v>
      </c>
      <c r="BK761">
        <v>85.71</v>
      </c>
      <c r="BP761" s="3">
        <v>98250000</v>
      </c>
      <c r="BQ761" s="20">
        <v>648</v>
      </c>
      <c r="BR761" s="20">
        <v>1485</v>
      </c>
      <c r="BS761" s="20">
        <v>475</v>
      </c>
      <c r="BT761" s="20">
        <v>552</v>
      </c>
      <c r="BW761" s="20">
        <v>1027</v>
      </c>
      <c r="BX761" s="22">
        <v>50959.839999999997</v>
      </c>
      <c r="BY761">
        <v>131</v>
      </c>
      <c r="BZ761">
        <v>91.38</v>
      </c>
      <c r="CA761">
        <v>7.2</v>
      </c>
      <c r="CB761">
        <v>7.2</v>
      </c>
      <c r="CC761">
        <v>0</v>
      </c>
    </row>
    <row r="762" spans="1:81" ht="68" x14ac:dyDescent="0.2">
      <c r="A762" t="s">
        <v>6793</v>
      </c>
      <c r="B762" t="s">
        <v>6794</v>
      </c>
      <c r="C762" t="s">
        <v>6795</v>
      </c>
      <c r="D762" t="s">
        <v>6796</v>
      </c>
      <c r="E762" s="2" t="s">
        <v>6797</v>
      </c>
      <c r="F762" s="3">
        <v>250000</v>
      </c>
      <c r="G762" s="3">
        <v>1000000</v>
      </c>
      <c r="H762" s="3">
        <v>4000000</v>
      </c>
      <c r="I762" s="3">
        <v>10000000</v>
      </c>
      <c r="J762" s="3">
        <v>25000000</v>
      </c>
      <c r="K762" s="3">
        <v>60000000</v>
      </c>
      <c r="L762" s="3">
        <v>87000000</v>
      </c>
      <c r="M762" s="3">
        <v>200000000</v>
      </c>
      <c r="N762" s="3">
        <v>5000000</v>
      </c>
      <c r="O762" s="3">
        <v>10000000</v>
      </c>
      <c r="P762" s="3">
        <v>20000000</v>
      </c>
      <c r="Q762" s="3">
        <v>66700000</v>
      </c>
      <c r="R762" s="3">
        <v>250000000</v>
      </c>
      <c r="S762" s="3">
        <v>900000000</v>
      </c>
      <c r="T762" s="3">
        <v>1740000000</v>
      </c>
      <c r="U762" s="3">
        <v>1000000000</v>
      </c>
      <c r="V762" s="2" t="s">
        <v>6798</v>
      </c>
      <c r="W762" s="2" t="s">
        <v>6799</v>
      </c>
      <c r="X762" s="2" t="s">
        <v>6800</v>
      </c>
      <c r="Y762" s="2" t="s">
        <v>6801</v>
      </c>
      <c r="Z762" s="2" t="s">
        <v>6802</v>
      </c>
      <c r="AA762" s="2" t="s">
        <v>6803</v>
      </c>
      <c r="AB762" s="2" t="s">
        <v>6804</v>
      </c>
      <c r="AC762" s="2" t="s">
        <v>6805</v>
      </c>
      <c r="AD762">
        <v>2013</v>
      </c>
      <c r="AE762">
        <v>2014</v>
      </c>
      <c r="AF762">
        <v>2016</v>
      </c>
      <c r="AG762">
        <v>2016</v>
      </c>
      <c r="AH762">
        <v>2017</v>
      </c>
      <c r="AI762">
        <v>2018</v>
      </c>
      <c r="AJ762">
        <v>2020</v>
      </c>
      <c r="AK762">
        <v>2021</v>
      </c>
      <c r="AL762" s="3">
        <v>200000000</v>
      </c>
      <c r="AM762" t="s">
        <v>107</v>
      </c>
      <c r="AN762" s="1">
        <v>44510</v>
      </c>
      <c r="AO762" s="3">
        <v>1000000000</v>
      </c>
      <c r="AP762">
        <v>0</v>
      </c>
      <c r="AQ762">
        <v>203.76</v>
      </c>
      <c r="AR762">
        <v>0</v>
      </c>
      <c r="AS762">
        <v>18592.13</v>
      </c>
      <c r="AT762">
        <v>27198.799999999999</v>
      </c>
      <c r="AU762">
        <v>3345.07</v>
      </c>
      <c r="AV762">
        <v>487.35</v>
      </c>
      <c r="AW762">
        <v>0</v>
      </c>
      <c r="AX762">
        <v>202</v>
      </c>
      <c r="AY762">
        <v>1011</v>
      </c>
      <c r="AZ762">
        <v>1216</v>
      </c>
      <c r="BA762">
        <v>109</v>
      </c>
      <c r="BB762">
        <v>46</v>
      </c>
      <c r="BC762">
        <v>105</v>
      </c>
      <c r="BD762">
        <v>83</v>
      </c>
      <c r="BE762">
        <v>85</v>
      </c>
      <c r="BF762">
        <v>70.83</v>
      </c>
      <c r="BG762">
        <v>88.19</v>
      </c>
      <c r="BH762">
        <v>68.11</v>
      </c>
      <c r="BI762">
        <v>92.84</v>
      </c>
      <c r="BJ762">
        <v>93.62</v>
      </c>
      <c r="BK762">
        <v>70.11</v>
      </c>
      <c r="BL762">
        <v>43.06</v>
      </c>
      <c r="BM762">
        <v>15.15</v>
      </c>
      <c r="BN762" t="s">
        <v>101</v>
      </c>
      <c r="BO762">
        <v>11.57</v>
      </c>
      <c r="BP762" s="3">
        <v>390074077</v>
      </c>
      <c r="BQ762" s="20">
        <v>549</v>
      </c>
      <c r="BR762" s="20">
        <v>201</v>
      </c>
      <c r="BS762" s="20">
        <v>475</v>
      </c>
      <c r="BT762" s="20">
        <v>294</v>
      </c>
      <c r="BU762" s="20">
        <v>589</v>
      </c>
      <c r="BV762" s="20">
        <v>581</v>
      </c>
      <c r="BW762" s="20">
        <v>1939</v>
      </c>
      <c r="BX762" s="22">
        <v>49827.11</v>
      </c>
      <c r="BY762">
        <v>132</v>
      </c>
      <c r="BZ762">
        <v>91.31</v>
      </c>
      <c r="CA762">
        <v>26.09</v>
      </c>
      <c r="CB762">
        <v>13.49</v>
      </c>
      <c r="CC762">
        <v>14.99</v>
      </c>
    </row>
    <row r="763" spans="1:81" ht="51" x14ac:dyDescent="0.2">
      <c r="A763" t="s">
        <v>6806</v>
      </c>
      <c r="B763" t="s">
        <v>6807</v>
      </c>
      <c r="C763" t="s">
        <v>6808</v>
      </c>
      <c r="D763" t="s">
        <v>6809</v>
      </c>
      <c r="E763" s="2" t="s">
        <v>6810</v>
      </c>
      <c r="G763" s="3">
        <v>792000</v>
      </c>
      <c r="H763" s="3">
        <v>8100000</v>
      </c>
      <c r="I763" s="3">
        <v>16000000</v>
      </c>
      <c r="J763" s="3">
        <v>35000000</v>
      </c>
      <c r="K763" s="3">
        <v>60000000</v>
      </c>
      <c r="L763" s="3">
        <v>51000000</v>
      </c>
      <c r="O763" s="3">
        <v>7920000</v>
      </c>
      <c r="P763" s="3">
        <v>40500000</v>
      </c>
      <c r="Q763" s="3">
        <v>106720000</v>
      </c>
      <c r="R763" s="3">
        <v>350000000</v>
      </c>
      <c r="S763" s="3">
        <v>900000000</v>
      </c>
      <c r="T763" s="3">
        <v>1020000000</v>
      </c>
      <c r="W763" s="2" t="s">
        <v>6811</v>
      </c>
      <c r="X763" s="2" t="s">
        <v>6812</v>
      </c>
      <c r="Y763" s="2" t="s">
        <v>6813</v>
      </c>
      <c r="Z763" s="2" t="s">
        <v>6814</v>
      </c>
      <c r="AA763" s="2" t="s">
        <v>6815</v>
      </c>
      <c r="AB763" s="2" t="s">
        <v>6816</v>
      </c>
      <c r="AE763">
        <v>2013</v>
      </c>
      <c r="AF763">
        <v>2014</v>
      </c>
      <c r="AG763">
        <v>2016</v>
      </c>
      <c r="AH763">
        <v>2018</v>
      </c>
      <c r="AI763">
        <v>2019</v>
      </c>
      <c r="AJ763">
        <v>2023</v>
      </c>
      <c r="AL763" s="3">
        <v>51000000</v>
      </c>
      <c r="AM763" t="s">
        <v>92</v>
      </c>
      <c r="AN763" s="1">
        <v>44965</v>
      </c>
      <c r="AO763" s="3">
        <v>1020000000</v>
      </c>
      <c r="AQ763">
        <v>985.5</v>
      </c>
      <c r="AR763">
        <v>1856.97</v>
      </c>
      <c r="AS763">
        <v>1792.18</v>
      </c>
      <c r="AT763">
        <v>7916.22</v>
      </c>
      <c r="AU763">
        <v>30963.599999999999</v>
      </c>
      <c r="AV763">
        <v>6194.54</v>
      </c>
      <c r="AY763">
        <v>176</v>
      </c>
      <c r="AZ763">
        <v>310</v>
      </c>
      <c r="BA763">
        <v>277</v>
      </c>
      <c r="BB763">
        <v>166</v>
      </c>
      <c r="BC763">
        <v>71</v>
      </c>
      <c r="BD763">
        <v>6</v>
      </c>
      <c r="BG763">
        <v>97.57</v>
      </c>
      <c r="BH763">
        <v>88.8</v>
      </c>
      <c r="BI763">
        <v>81.7</v>
      </c>
      <c r="BJ763">
        <v>80.66</v>
      </c>
      <c r="BK763">
        <v>79.59</v>
      </c>
      <c r="BL763">
        <v>89.36</v>
      </c>
      <c r="BO763">
        <v>7.63</v>
      </c>
      <c r="BP763" s="3">
        <v>200892000</v>
      </c>
      <c r="BQ763" s="20">
        <v>551</v>
      </c>
      <c r="BR763" s="20">
        <v>653</v>
      </c>
      <c r="BS763" s="20">
        <v>510</v>
      </c>
      <c r="BT763" s="20">
        <v>365</v>
      </c>
      <c r="BU763" s="20">
        <v>1456</v>
      </c>
      <c r="BW763" s="20">
        <v>2331</v>
      </c>
      <c r="BX763" s="22">
        <v>49709.01</v>
      </c>
      <c r="BY763">
        <v>133</v>
      </c>
      <c r="BZ763">
        <v>91.25</v>
      </c>
      <c r="CA763">
        <v>8.43</v>
      </c>
      <c r="CB763">
        <v>8.43</v>
      </c>
      <c r="CC763">
        <v>9.56</v>
      </c>
    </row>
    <row r="764" spans="1:81" ht="51" x14ac:dyDescent="0.2">
      <c r="A764" t="s">
        <v>6817</v>
      </c>
      <c r="B764" t="s">
        <v>6818</v>
      </c>
      <c r="C764" t="s">
        <v>6819</v>
      </c>
      <c r="D764" t="s">
        <v>6820</v>
      </c>
      <c r="E764" s="2" t="s">
        <v>6821</v>
      </c>
      <c r="H764" s="3">
        <v>23000000</v>
      </c>
      <c r="I764" s="3">
        <v>30000000</v>
      </c>
      <c r="J764" s="3">
        <v>50000000</v>
      </c>
      <c r="K764" s="3">
        <v>60000000</v>
      </c>
      <c r="P764" s="3">
        <v>115000000</v>
      </c>
      <c r="Q764" s="3">
        <v>200100000</v>
      </c>
      <c r="R764" s="3">
        <v>500000000</v>
      </c>
      <c r="S764" s="3">
        <v>610000000</v>
      </c>
      <c r="W764" s="2" t="s">
        <v>6822</v>
      </c>
      <c r="X764" s="2" t="s">
        <v>6823</v>
      </c>
      <c r="Y764" s="2" t="s">
        <v>6824</v>
      </c>
      <c r="Z764" s="2" t="s">
        <v>6825</v>
      </c>
      <c r="AA764" s="2" t="s">
        <v>6826</v>
      </c>
      <c r="AE764">
        <v>2009</v>
      </c>
      <c r="AF764">
        <v>2013</v>
      </c>
      <c r="AG764">
        <v>2016</v>
      </c>
      <c r="AH764">
        <v>2018</v>
      </c>
      <c r="AI764">
        <v>2020</v>
      </c>
      <c r="AL764" s="3">
        <v>60000000</v>
      </c>
      <c r="AM764" t="s">
        <v>91</v>
      </c>
      <c r="AN764" s="1">
        <v>44186</v>
      </c>
      <c r="AO764" s="3">
        <v>610000000</v>
      </c>
      <c r="AQ764">
        <v>0</v>
      </c>
      <c r="AR764">
        <v>90.25</v>
      </c>
      <c r="AS764">
        <v>21769.94</v>
      </c>
      <c r="AT764">
        <v>26629.63</v>
      </c>
      <c r="AU764">
        <v>339.35</v>
      </c>
      <c r="AY764">
        <v>1</v>
      </c>
      <c r="AZ764">
        <v>394</v>
      </c>
      <c r="BA764">
        <v>99</v>
      </c>
      <c r="BB764">
        <v>89</v>
      </c>
      <c r="BC764">
        <v>172</v>
      </c>
      <c r="BG764">
        <v>100</v>
      </c>
      <c r="BH764">
        <v>80.44</v>
      </c>
      <c r="BI764">
        <v>93.5</v>
      </c>
      <c r="BJ764">
        <v>89.68</v>
      </c>
      <c r="BK764">
        <v>46.23</v>
      </c>
      <c r="BO764">
        <v>2.56</v>
      </c>
      <c r="BP764" s="3">
        <v>169000000</v>
      </c>
      <c r="BQ764" s="20">
        <v>1511</v>
      </c>
      <c r="BR764" s="20">
        <v>1079</v>
      </c>
      <c r="BS764" s="20">
        <v>440</v>
      </c>
      <c r="BT764" s="20">
        <v>1069</v>
      </c>
      <c r="BW764" s="20">
        <v>1509</v>
      </c>
      <c r="BX764" s="22">
        <v>48829.17</v>
      </c>
      <c r="BY764">
        <v>134</v>
      </c>
      <c r="BZ764">
        <v>91.18</v>
      </c>
      <c r="CA764">
        <v>3.05</v>
      </c>
      <c r="CB764">
        <v>2.5</v>
      </c>
      <c r="CC764">
        <v>3.05</v>
      </c>
    </row>
    <row r="765" spans="1:81" ht="34" x14ac:dyDescent="0.2">
      <c r="A765" t="s">
        <v>6827</v>
      </c>
      <c r="B765" t="s">
        <v>6828</v>
      </c>
      <c r="C765" t="s">
        <v>6829</v>
      </c>
      <c r="D765" t="s">
        <v>6830</v>
      </c>
      <c r="E765" s="2" t="s">
        <v>6831</v>
      </c>
      <c r="H765" s="3">
        <v>4150000</v>
      </c>
      <c r="I765" s="3">
        <v>15000000</v>
      </c>
      <c r="P765" s="3">
        <v>20750000</v>
      </c>
      <c r="Q765" s="3">
        <v>100050000</v>
      </c>
      <c r="W765" s="2" t="s">
        <v>6832</v>
      </c>
      <c r="X765" s="2" t="s">
        <v>6833</v>
      </c>
      <c r="Y765" s="2" t="s">
        <v>6834</v>
      </c>
      <c r="AA765" s="2" t="s">
        <v>6835</v>
      </c>
      <c r="AE765">
        <v>2014</v>
      </c>
      <c r="AF765">
        <v>2014</v>
      </c>
      <c r="AG765">
        <v>2016</v>
      </c>
      <c r="AI765">
        <v>2019</v>
      </c>
      <c r="AM765" t="s">
        <v>114</v>
      </c>
      <c r="AN765" s="1">
        <v>43795</v>
      </c>
      <c r="AQ765">
        <v>0</v>
      </c>
      <c r="AR765">
        <v>33.590000000000003</v>
      </c>
      <c r="AS765">
        <v>10361.99</v>
      </c>
      <c r="AU765">
        <v>37413.15</v>
      </c>
      <c r="AY765">
        <v>3167</v>
      </c>
      <c r="AZ765">
        <v>703</v>
      </c>
      <c r="BA765">
        <v>143</v>
      </c>
      <c r="BC765">
        <v>143</v>
      </c>
      <c r="BG765">
        <v>62.98</v>
      </c>
      <c r="BH765">
        <v>74.56</v>
      </c>
      <c r="BI765">
        <v>90.58</v>
      </c>
      <c r="BK765">
        <v>85.13</v>
      </c>
      <c r="BP765" s="3">
        <v>19150000</v>
      </c>
      <c r="BQ765" s="20">
        <v>274</v>
      </c>
      <c r="BR765" s="20">
        <v>604</v>
      </c>
      <c r="BW765" s="20">
        <v>1188</v>
      </c>
      <c r="BX765" s="22">
        <v>47808.73</v>
      </c>
      <c r="BY765">
        <v>135</v>
      </c>
      <c r="BZ765">
        <v>91.11</v>
      </c>
      <c r="CA765">
        <v>0</v>
      </c>
      <c r="CC765">
        <v>0</v>
      </c>
    </row>
    <row r="766" spans="1:81" ht="34" x14ac:dyDescent="0.2">
      <c r="A766" t="s">
        <v>6836</v>
      </c>
      <c r="B766" t="s">
        <v>6837</v>
      </c>
      <c r="C766" t="s">
        <v>6838</v>
      </c>
      <c r="D766" t="s">
        <v>6839</v>
      </c>
      <c r="E766" s="2" t="s">
        <v>6840</v>
      </c>
      <c r="H766" s="3">
        <v>12500000</v>
      </c>
      <c r="I766" s="3">
        <v>25000000</v>
      </c>
      <c r="J766" s="3">
        <v>145600000</v>
      </c>
      <c r="P766" s="3">
        <v>62500000</v>
      </c>
      <c r="Q766" s="3">
        <v>166750000</v>
      </c>
      <c r="R766" s="3">
        <v>1456000000</v>
      </c>
      <c r="X766" s="2" t="s">
        <v>6841</v>
      </c>
      <c r="Y766" s="2" t="s">
        <v>6842</v>
      </c>
      <c r="Z766" s="2" t="s">
        <v>6843</v>
      </c>
      <c r="AF766">
        <v>2014</v>
      </c>
      <c r="AG766">
        <v>2016</v>
      </c>
      <c r="AH766">
        <v>2020</v>
      </c>
      <c r="AL766" s="3">
        <v>145600000</v>
      </c>
      <c r="AM766" t="s">
        <v>90</v>
      </c>
      <c r="AN766" s="1">
        <v>43893</v>
      </c>
      <c r="AO766" s="3">
        <v>1456000000</v>
      </c>
      <c r="AR766">
        <v>55.57</v>
      </c>
      <c r="AS766">
        <v>13406.35</v>
      </c>
      <c r="AT766">
        <v>33337.230000000003</v>
      </c>
      <c r="AZ766">
        <v>636</v>
      </c>
      <c r="BA766">
        <v>127</v>
      </c>
      <c r="BB766">
        <v>118</v>
      </c>
      <c r="BH766">
        <v>76.98</v>
      </c>
      <c r="BI766">
        <v>91.64</v>
      </c>
      <c r="BJ766">
        <v>83.7</v>
      </c>
      <c r="BO766">
        <v>7.86</v>
      </c>
      <c r="BP766" s="3">
        <v>183100000</v>
      </c>
      <c r="BR766" s="20">
        <v>877</v>
      </c>
      <c r="BS766" s="20">
        <v>1299</v>
      </c>
      <c r="BW766" s="20">
        <v>1299</v>
      </c>
      <c r="BX766" s="22">
        <v>46799.15</v>
      </c>
      <c r="BY766">
        <v>136</v>
      </c>
      <c r="BZ766">
        <v>91.05</v>
      </c>
      <c r="CA766">
        <v>8.73</v>
      </c>
      <c r="CC766">
        <v>8.73</v>
      </c>
    </row>
    <row r="767" spans="1:81" ht="51" x14ac:dyDescent="0.2">
      <c r="A767" t="s">
        <v>6844</v>
      </c>
      <c r="B767" t="s">
        <v>6845</v>
      </c>
      <c r="C767" t="s">
        <v>6846</v>
      </c>
      <c r="D767" t="s">
        <v>6847</v>
      </c>
      <c r="E767" s="2" t="s">
        <v>6848</v>
      </c>
      <c r="H767" s="3">
        <v>9000000</v>
      </c>
      <c r="I767" s="3">
        <v>20000000</v>
      </c>
      <c r="J767" s="3">
        <v>25000000</v>
      </c>
      <c r="K767" s="3">
        <v>35000000</v>
      </c>
      <c r="L767" s="3">
        <v>50000000</v>
      </c>
      <c r="P767" s="3">
        <v>45000000</v>
      </c>
      <c r="Q767" s="3">
        <v>133400000</v>
      </c>
      <c r="R767" s="3">
        <v>250000000</v>
      </c>
      <c r="S767" s="3">
        <v>525000000</v>
      </c>
      <c r="T767" s="3">
        <v>1000000000</v>
      </c>
      <c r="W767" s="2" t="s">
        <v>6849</v>
      </c>
      <c r="X767" s="2" t="s">
        <v>6850</v>
      </c>
      <c r="Y767" s="2" t="s">
        <v>6851</v>
      </c>
      <c r="Z767" s="2" t="s">
        <v>6852</v>
      </c>
      <c r="AA767" s="2" t="s">
        <v>6853</v>
      </c>
      <c r="AB767" s="2" t="s">
        <v>6854</v>
      </c>
      <c r="AC767" s="2" t="s">
        <v>1080</v>
      </c>
      <c r="AE767">
        <v>2013</v>
      </c>
      <c r="AF767">
        <v>2015</v>
      </c>
      <c r="AG767">
        <v>2016</v>
      </c>
      <c r="AH767">
        <v>2018</v>
      </c>
      <c r="AI767">
        <v>2019</v>
      </c>
      <c r="AJ767">
        <v>2021</v>
      </c>
      <c r="AK767">
        <v>2021</v>
      </c>
      <c r="AL767" s="3">
        <v>50000000</v>
      </c>
      <c r="AM767" t="s">
        <v>92</v>
      </c>
      <c r="AN767" s="1">
        <v>44231</v>
      </c>
      <c r="AO767" s="3">
        <v>1000000000</v>
      </c>
      <c r="AQ767">
        <v>596.45000000000005</v>
      </c>
      <c r="AR767">
        <v>1066.6400000000001</v>
      </c>
      <c r="AS767">
        <v>31.88</v>
      </c>
      <c r="AT767">
        <v>1273.49</v>
      </c>
      <c r="AU767">
        <v>40623.53</v>
      </c>
      <c r="AV767">
        <v>2939.65</v>
      </c>
      <c r="AW767">
        <v>140.26</v>
      </c>
      <c r="AY767">
        <v>424</v>
      </c>
      <c r="AZ767">
        <v>496</v>
      </c>
      <c r="BA767">
        <v>437</v>
      </c>
      <c r="BB767">
        <v>273</v>
      </c>
      <c r="BC767">
        <v>49</v>
      </c>
      <c r="BD767">
        <v>128</v>
      </c>
      <c r="BE767">
        <v>75</v>
      </c>
      <c r="BG767">
        <v>94.13</v>
      </c>
      <c r="BH767">
        <v>86.6</v>
      </c>
      <c r="BI767">
        <v>71.09</v>
      </c>
      <c r="BJ767">
        <v>68.11</v>
      </c>
      <c r="BK767">
        <v>86.01</v>
      </c>
      <c r="BL767">
        <v>49.2</v>
      </c>
      <c r="BM767">
        <v>25.25</v>
      </c>
      <c r="BO767">
        <v>5.98</v>
      </c>
      <c r="BP767" s="3">
        <v>142552368</v>
      </c>
      <c r="BQ767" s="20">
        <v>699</v>
      </c>
      <c r="BR767" s="20">
        <v>512</v>
      </c>
      <c r="BS767" s="20">
        <v>671</v>
      </c>
      <c r="BT767" s="20">
        <v>505</v>
      </c>
      <c r="BU767" s="20">
        <v>449</v>
      </c>
      <c r="BV767" s="20">
        <v>-23</v>
      </c>
      <c r="BW767" s="20">
        <v>1625</v>
      </c>
      <c r="BX767" s="22">
        <v>46671.9</v>
      </c>
      <c r="BY767">
        <v>137</v>
      </c>
      <c r="BZ767">
        <v>90.98</v>
      </c>
      <c r="CA767">
        <v>0</v>
      </c>
      <c r="CB767">
        <v>1.87</v>
      </c>
      <c r="CC767">
        <v>7.5</v>
      </c>
    </row>
    <row r="768" spans="1:81" ht="34" x14ac:dyDescent="0.2">
      <c r="A768" t="s">
        <v>6855</v>
      </c>
      <c r="B768" t="s">
        <v>6856</v>
      </c>
      <c r="C768" t="s">
        <v>6857</v>
      </c>
      <c r="D768" t="s">
        <v>6858</v>
      </c>
      <c r="E768" s="2" t="s">
        <v>6859</v>
      </c>
      <c r="G768" s="3">
        <v>1000000</v>
      </c>
      <c r="H768" s="3">
        <v>2996908</v>
      </c>
      <c r="I768" s="3">
        <v>10265483</v>
      </c>
      <c r="J768" s="3">
        <v>21500000</v>
      </c>
      <c r="K768" s="3">
        <v>33187763</v>
      </c>
      <c r="L768" s="3">
        <v>27500000</v>
      </c>
      <c r="M768" s="3">
        <v>37222240</v>
      </c>
      <c r="O768" s="3">
        <v>10000000</v>
      </c>
      <c r="P768" s="3">
        <v>14984540</v>
      </c>
      <c r="Q768" s="3">
        <v>68470771.609999999</v>
      </c>
      <c r="R768" s="3">
        <v>215000000</v>
      </c>
      <c r="S768" s="3">
        <v>497816445</v>
      </c>
      <c r="T768" s="3">
        <v>550000000</v>
      </c>
      <c r="U768" s="3">
        <v>1116667200</v>
      </c>
      <c r="W768" s="2" t="s">
        <v>6860</v>
      </c>
      <c r="X768" s="2" t="s">
        <v>6860</v>
      </c>
      <c r="Y768" s="2" t="s">
        <v>6861</v>
      </c>
      <c r="Z768" s="2" t="s">
        <v>6862</v>
      </c>
      <c r="AA768" s="2" t="s">
        <v>6863</v>
      </c>
      <c r="AB768" s="2" t="s">
        <v>6864</v>
      </c>
      <c r="AC768" s="2" t="s">
        <v>6865</v>
      </c>
      <c r="AE768">
        <v>2015</v>
      </c>
      <c r="AF768">
        <v>2015</v>
      </c>
      <c r="AG768">
        <v>2016</v>
      </c>
      <c r="AH768">
        <v>2018</v>
      </c>
      <c r="AI768">
        <v>2019</v>
      </c>
      <c r="AJ768">
        <v>2020</v>
      </c>
      <c r="AK768">
        <v>2023</v>
      </c>
      <c r="AL768" s="3">
        <v>37222239</v>
      </c>
      <c r="AM768" t="s">
        <v>107</v>
      </c>
      <c r="AN768" s="1">
        <v>45273</v>
      </c>
      <c r="AO768" s="3">
        <v>1116667200</v>
      </c>
      <c r="AQ768">
        <v>5.35</v>
      </c>
      <c r="AR768">
        <v>41.49</v>
      </c>
      <c r="AS768">
        <v>2.29</v>
      </c>
      <c r="AT768">
        <v>8465.56</v>
      </c>
      <c r="AU768">
        <v>35616.629999999997</v>
      </c>
      <c r="AV768">
        <v>2341.3200000000002</v>
      </c>
      <c r="AW768">
        <v>0</v>
      </c>
      <c r="AY768">
        <v>2456</v>
      </c>
      <c r="AZ768">
        <v>767</v>
      </c>
      <c r="BA768">
        <v>507</v>
      </c>
      <c r="BB768">
        <v>158</v>
      </c>
      <c r="BC768">
        <v>56</v>
      </c>
      <c r="BD768">
        <v>62</v>
      </c>
      <c r="BE768">
        <v>12</v>
      </c>
      <c r="BG768">
        <v>74.97</v>
      </c>
      <c r="BH768">
        <v>79.260000000000005</v>
      </c>
      <c r="BI768">
        <v>66.45</v>
      </c>
      <c r="BJ768">
        <v>81.59</v>
      </c>
      <c r="BK768">
        <v>83.97</v>
      </c>
      <c r="BL768">
        <v>57.64</v>
      </c>
      <c r="BM768">
        <v>38.89</v>
      </c>
      <c r="BO768">
        <v>12.58</v>
      </c>
      <c r="BP768" s="3">
        <v>681902673</v>
      </c>
      <c r="BQ768" s="20">
        <v>288</v>
      </c>
      <c r="BR768" s="20">
        <v>349</v>
      </c>
      <c r="BS768" s="20">
        <v>567</v>
      </c>
      <c r="BT768" s="20">
        <v>269</v>
      </c>
      <c r="BU768" s="20">
        <v>475</v>
      </c>
      <c r="BV768" s="20">
        <v>1267</v>
      </c>
      <c r="BW768" s="20">
        <v>2578</v>
      </c>
      <c r="BX768" s="22">
        <v>46472.639999999999</v>
      </c>
      <c r="BY768">
        <v>138</v>
      </c>
      <c r="BZ768">
        <v>90.92</v>
      </c>
      <c r="CA768">
        <v>8.0299999999999994</v>
      </c>
      <c r="CB768">
        <v>7.27</v>
      </c>
      <c r="CC768">
        <v>16.309999999999999</v>
      </c>
    </row>
    <row r="769" spans="1:81" ht="34" x14ac:dyDescent="0.2">
      <c r="A769" t="s">
        <v>6866</v>
      </c>
      <c r="B769" t="s">
        <v>6867</v>
      </c>
      <c r="C769" t="s">
        <v>6868</v>
      </c>
      <c r="D769" t="s">
        <v>6869</v>
      </c>
      <c r="E769" s="2" t="s">
        <v>6870</v>
      </c>
      <c r="H769" s="3">
        <v>6652718</v>
      </c>
      <c r="I769" s="3">
        <v>20000000</v>
      </c>
      <c r="P769" s="3">
        <v>33263590</v>
      </c>
      <c r="Q769" s="3">
        <v>133400000</v>
      </c>
      <c r="W769" s="2" t="s">
        <v>6871</v>
      </c>
      <c r="X769" s="2" t="s">
        <v>6872</v>
      </c>
      <c r="Y769" s="2" t="s">
        <v>6873</v>
      </c>
      <c r="Z769" s="2" t="s">
        <v>6874</v>
      </c>
      <c r="AE769">
        <v>2014</v>
      </c>
      <c r="AF769">
        <v>2015</v>
      </c>
      <c r="AG769">
        <v>2016</v>
      </c>
      <c r="AH769">
        <v>2017</v>
      </c>
      <c r="AM769" t="s">
        <v>114</v>
      </c>
      <c r="AN769" s="1">
        <v>43020</v>
      </c>
      <c r="AQ769">
        <v>0</v>
      </c>
      <c r="AR769">
        <v>1763.3</v>
      </c>
      <c r="AS769">
        <v>8609.5400000000009</v>
      </c>
      <c r="AT769">
        <v>35431.370000000003</v>
      </c>
      <c r="AY769">
        <v>3167</v>
      </c>
      <c r="AZ769">
        <v>415</v>
      </c>
      <c r="BA769">
        <v>170</v>
      </c>
      <c r="BB769">
        <v>37</v>
      </c>
      <c r="BG769">
        <v>62.98</v>
      </c>
      <c r="BH769">
        <v>88.79</v>
      </c>
      <c r="BI769">
        <v>88.79</v>
      </c>
      <c r="BJ769">
        <v>94.89</v>
      </c>
      <c r="BP769" s="3">
        <v>176652718</v>
      </c>
      <c r="BQ769" s="20">
        <v>275</v>
      </c>
      <c r="BR769" s="20">
        <v>288</v>
      </c>
      <c r="BS769" s="20">
        <v>545</v>
      </c>
      <c r="BW769" s="20">
        <v>545</v>
      </c>
      <c r="BX769" s="22">
        <v>45804.21</v>
      </c>
      <c r="BY769">
        <v>139</v>
      </c>
      <c r="BZ769">
        <v>90.85</v>
      </c>
      <c r="CA769">
        <v>0</v>
      </c>
      <c r="CB769">
        <v>0</v>
      </c>
      <c r="CC769">
        <v>0</v>
      </c>
    </row>
    <row r="770" spans="1:81" ht="68" x14ac:dyDescent="0.2">
      <c r="A770" t="s">
        <v>6875</v>
      </c>
      <c r="B770" t="s">
        <v>6876</v>
      </c>
      <c r="C770" t="s">
        <v>6877</v>
      </c>
      <c r="D770" t="s">
        <v>6878</v>
      </c>
      <c r="E770" s="2" t="s">
        <v>6879</v>
      </c>
      <c r="G770" s="3">
        <v>18000</v>
      </c>
      <c r="H770" s="3">
        <v>9200000</v>
      </c>
      <c r="I770" s="3">
        <v>17500000</v>
      </c>
      <c r="J770" s="3">
        <v>30000000</v>
      </c>
      <c r="K770" s="3">
        <v>65000000</v>
      </c>
      <c r="L770" s="3">
        <v>114000000</v>
      </c>
      <c r="M770" s="3">
        <v>50000000</v>
      </c>
      <c r="O770" s="3">
        <v>180000</v>
      </c>
      <c r="P770" s="3">
        <v>46000000</v>
      </c>
      <c r="Q770" s="3">
        <v>116725000</v>
      </c>
      <c r="R770" s="3">
        <v>300000000</v>
      </c>
      <c r="S770" s="3">
        <v>500000000</v>
      </c>
      <c r="T770" s="3">
        <v>1100000000</v>
      </c>
      <c r="U770" s="3">
        <v>1330000000</v>
      </c>
      <c r="W770" s="2" t="s">
        <v>821</v>
      </c>
      <c r="X770" s="2" t="s">
        <v>6880</v>
      </c>
      <c r="Y770" s="2" t="s">
        <v>6881</v>
      </c>
      <c r="Z770" s="2" t="s">
        <v>6882</v>
      </c>
      <c r="AA770" s="2" t="s">
        <v>6883</v>
      </c>
      <c r="AB770" s="2" t="s">
        <v>6884</v>
      </c>
      <c r="AC770" s="2" t="s">
        <v>6885</v>
      </c>
      <c r="AE770">
        <v>2011</v>
      </c>
      <c r="AF770">
        <v>2015</v>
      </c>
      <c r="AG770">
        <v>2016</v>
      </c>
      <c r="AH770">
        <v>2017</v>
      </c>
      <c r="AI770">
        <v>2018</v>
      </c>
      <c r="AJ770">
        <v>2019</v>
      </c>
      <c r="AK770">
        <v>2020</v>
      </c>
      <c r="AL770" s="3">
        <v>200000000</v>
      </c>
      <c r="AM770" t="s">
        <v>169</v>
      </c>
      <c r="AN770" s="1">
        <v>44349</v>
      </c>
      <c r="AO770" s="3">
        <v>4400000000</v>
      </c>
      <c r="AQ770">
        <v>0</v>
      </c>
      <c r="AR770">
        <v>6400.28</v>
      </c>
      <c r="AS770">
        <v>1048.24</v>
      </c>
      <c r="AT770">
        <v>2695.77</v>
      </c>
      <c r="AU770">
        <v>11124.67</v>
      </c>
      <c r="AV770">
        <v>20418.740000000002</v>
      </c>
      <c r="AW770">
        <v>3275.28</v>
      </c>
      <c r="AY770">
        <v>1</v>
      </c>
      <c r="AZ770">
        <v>174</v>
      </c>
      <c r="BA770">
        <v>304</v>
      </c>
      <c r="BB770">
        <v>192</v>
      </c>
      <c r="BC770">
        <v>72</v>
      </c>
      <c r="BD770">
        <v>15</v>
      </c>
      <c r="BE770">
        <v>13</v>
      </c>
      <c r="BG770">
        <v>100</v>
      </c>
      <c r="BH770">
        <v>95.32</v>
      </c>
      <c r="BI770">
        <v>79.91</v>
      </c>
      <c r="BJ770">
        <v>72.91</v>
      </c>
      <c r="BK770">
        <v>79.599999999999994</v>
      </c>
      <c r="BL770">
        <v>89.78</v>
      </c>
      <c r="BM770">
        <v>81.25</v>
      </c>
      <c r="BN770" t="s">
        <v>101</v>
      </c>
      <c r="BO770">
        <v>28.35</v>
      </c>
      <c r="BP770" s="3">
        <v>489018000</v>
      </c>
      <c r="BQ770" s="20">
        <v>1548</v>
      </c>
      <c r="BR770" s="20">
        <v>239</v>
      </c>
      <c r="BS770" s="20">
        <v>335</v>
      </c>
      <c r="BT770" s="20">
        <v>363</v>
      </c>
      <c r="BU770" s="20">
        <v>330</v>
      </c>
      <c r="BV770" s="20">
        <v>427</v>
      </c>
      <c r="BW770" s="20">
        <v>1806</v>
      </c>
      <c r="BX770" s="22">
        <v>44962.98</v>
      </c>
      <c r="BY770">
        <v>140</v>
      </c>
      <c r="BZ770">
        <v>90.78</v>
      </c>
      <c r="CA770">
        <v>11.39</v>
      </c>
      <c r="CB770">
        <v>9.42</v>
      </c>
      <c r="CC770">
        <v>37.700000000000003</v>
      </c>
    </row>
    <row r="771" spans="1:81" ht="51" x14ac:dyDescent="0.2">
      <c r="A771" t="s">
        <v>6886</v>
      </c>
      <c r="B771" t="s">
        <v>6887</v>
      </c>
      <c r="C771" t="s">
        <v>6888</v>
      </c>
      <c r="D771" t="s">
        <v>6889</v>
      </c>
      <c r="E771" s="2" t="s">
        <v>6890</v>
      </c>
      <c r="G771" s="3">
        <v>800000</v>
      </c>
      <c r="H771" s="3">
        <v>3000000</v>
      </c>
      <c r="I771" s="3">
        <v>13000000</v>
      </c>
      <c r="J771" s="3">
        <v>28000000</v>
      </c>
      <c r="K771" s="3">
        <v>33500000</v>
      </c>
      <c r="L771" s="3">
        <v>80000000</v>
      </c>
      <c r="M771" s="3">
        <v>175000000</v>
      </c>
      <c r="O771" s="3">
        <v>8000000</v>
      </c>
      <c r="P771" s="3">
        <v>15000000</v>
      </c>
      <c r="Q771" s="3">
        <v>86710000</v>
      </c>
      <c r="R771" s="3">
        <v>280000000</v>
      </c>
      <c r="S771" s="3">
        <v>502500000</v>
      </c>
      <c r="T771" s="3">
        <v>1600000000</v>
      </c>
      <c r="U771" s="3">
        <v>3000000000</v>
      </c>
      <c r="W771" s="2" t="s">
        <v>6891</v>
      </c>
      <c r="X771" s="2" t="s">
        <v>6891</v>
      </c>
      <c r="Y771" s="2" t="s">
        <v>6892</v>
      </c>
      <c r="Z771" s="2" t="s">
        <v>6893</v>
      </c>
      <c r="AA771" s="2" t="s">
        <v>6894</v>
      </c>
      <c r="AB771" s="2" t="s">
        <v>6895</v>
      </c>
      <c r="AC771" s="2" t="s">
        <v>6896</v>
      </c>
      <c r="AE771">
        <v>2013</v>
      </c>
      <c r="AF771">
        <v>2013</v>
      </c>
      <c r="AG771">
        <v>2016</v>
      </c>
      <c r="AH771">
        <v>2017</v>
      </c>
      <c r="AI771">
        <v>2018</v>
      </c>
      <c r="AJ771">
        <v>2020</v>
      </c>
      <c r="AK771">
        <v>2021</v>
      </c>
      <c r="AL771" s="3">
        <v>175000000</v>
      </c>
      <c r="AM771" t="s">
        <v>107</v>
      </c>
      <c r="AN771" s="1">
        <v>44405</v>
      </c>
      <c r="AO771" s="3">
        <v>3000000000</v>
      </c>
      <c r="AQ771">
        <v>0.25</v>
      </c>
      <c r="AR771">
        <v>36.9</v>
      </c>
      <c r="AS771">
        <v>13274.64</v>
      </c>
      <c r="AT771">
        <v>6654.24</v>
      </c>
      <c r="AU771">
        <v>14616.38</v>
      </c>
      <c r="AV771">
        <v>8110.39</v>
      </c>
      <c r="AW771">
        <v>1567.26</v>
      </c>
      <c r="AY771">
        <v>1778</v>
      </c>
      <c r="AZ771">
        <v>458</v>
      </c>
      <c r="BA771">
        <v>128</v>
      </c>
      <c r="BB771">
        <v>132</v>
      </c>
      <c r="BC771">
        <v>57</v>
      </c>
      <c r="BD771">
        <v>30</v>
      </c>
      <c r="BE771">
        <v>40</v>
      </c>
      <c r="BG771">
        <v>75.349999999999994</v>
      </c>
      <c r="BH771">
        <v>77.25</v>
      </c>
      <c r="BI771">
        <v>91.58</v>
      </c>
      <c r="BJ771">
        <v>81.42</v>
      </c>
      <c r="BK771">
        <v>83.91</v>
      </c>
      <c r="BL771">
        <v>79.86</v>
      </c>
      <c r="BM771">
        <v>60.61</v>
      </c>
      <c r="BN771" t="s">
        <v>101</v>
      </c>
      <c r="BO771">
        <v>26.69</v>
      </c>
      <c r="BP771" s="3">
        <v>349600000</v>
      </c>
      <c r="BQ771" s="20">
        <v>158</v>
      </c>
      <c r="BR771" s="20">
        <v>907</v>
      </c>
      <c r="BS771" s="20">
        <v>557</v>
      </c>
      <c r="BT771" s="20">
        <v>366</v>
      </c>
      <c r="BU771" s="20">
        <v>560</v>
      </c>
      <c r="BV771" s="20">
        <v>406</v>
      </c>
      <c r="BW771" s="20">
        <v>1889</v>
      </c>
      <c r="BX771" s="22">
        <v>44260.06</v>
      </c>
      <c r="BY771">
        <v>141</v>
      </c>
      <c r="BZ771">
        <v>90.72</v>
      </c>
      <c r="CA771">
        <v>18.45</v>
      </c>
      <c r="CB771">
        <v>5.8</v>
      </c>
      <c r="CC771">
        <v>34.6</v>
      </c>
    </row>
    <row r="772" spans="1:81" ht="85" x14ac:dyDescent="0.2">
      <c r="A772" t="s">
        <v>6897</v>
      </c>
      <c r="B772" t="s">
        <v>6898</v>
      </c>
      <c r="C772" t="s">
        <v>6899</v>
      </c>
      <c r="D772" t="s">
        <v>6900</v>
      </c>
      <c r="E772" s="2" t="s">
        <v>6901</v>
      </c>
      <c r="G772" s="3">
        <v>7874243</v>
      </c>
      <c r="I772" s="3">
        <v>20000000</v>
      </c>
      <c r="J772" s="3">
        <v>45000000</v>
      </c>
      <c r="K772" s="3">
        <v>60000000</v>
      </c>
      <c r="O772" s="3">
        <v>78742430</v>
      </c>
      <c r="Q772" s="3">
        <v>133400000</v>
      </c>
      <c r="R772" s="3">
        <v>250000000</v>
      </c>
      <c r="S772" s="3">
        <v>900000000</v>
      </c>
      <c r="W772" s="2" t="s">
        <v>6902</v>
      </c>
      <c r="Y772" s="2" t="s">
        <v>6903</v>
      </c>
      <c r="Z772" s="2" t="s">
        <v>6904</v>
      </c>
      <c r="AA772" s="2" t="s">
        <v>6905</v>
      </c>
      <c r="AE772">
        <v>2014</v>
      </c>
      <c r="AG772">
        <v>2016</v>
      </c>
      <c r="AH772">
        <v>2018</v>
      </c>
      <c r="AI772">
        <v>2020</v>
      </c>
      <c r="AL772" s="3">
        <v>60000000</v>
      </c>
      <c r="AM772" t="s">
        <v>91</v>
      </c>
      <c r="AN772" s="1">
        <v>44054</v>
      </c>
      <c r="AO772" s="3">
        <v>900000000</v>
      </c>
      <c r="AQ772">
        <v>13212.03</v>
      </c>
      <c r="AS772">
        <v>0</v>
      </c>
      <c r="AT772">
        <v>7878.64</v>
      </c>
      <c r="AU772">
        <v>22658.37</v>
      </c>
      <c r="AY772">
        <v>1</v>
      </c>
      <c r="BA772">
        <v>603</v>
      </c>
      <c r="BB772">
        <v>167</v>
      </c>
      <c r="BC772">
        <v>65</v>
      </c>
      <c r="BG772">
        <v>100</v>
      </c>
      <c r="BI772">
        <v>60.08</v>
      </c>
      <c r="BJ772">
        <v>80.540000000000006</v>
      </c>
      <c r="BK772">
        <v>79.87</v>
      </c>
      <c r="BO772">
        <v>5.67</v>
      </c>
      <c r="BP772" s="3">
        <v>132874243</v>
      </c>
      <c r="BS772" s="20">
        <v>676</v>
      </c>
      <c r="BT772" s="20">
        <v>836</v>
      </c>
      <c r="BW772" s="20">
        <v>1512</v>
      </c>
      <c r="BX772" s="22">
        <v>43749.04</v>
      </c>
      <c r="BY772">
        <v>142</v>
      </c>
      <c r="BZ772">
        <v>90.65</v>
      </c>
      <c r="CA772">
        <v>6.75</v>
      </c>
      <c r="CB772">
        <v>1.87</v>
      </c>
      <c r="CC772">
        <v>6.75</v>
      </c>
    </row>
    <row r="773" spans="1:81" ht="51" x14ac:dyDescent="0.2">
      <c r="A773" t="s">
        <v>6906</v>
      </c>
      <c r="B773" t="s">
        <v>6907</v>
      </c>
      <c r="C773" t="s">
        <v>6908</v>
      </c>
      <c r="D773" t="s">
        <v>6909</v>
      </c>
      <c r="E773" s="2" t="s">
        <v>6910</v>
      </c>
      <c r="H773" s="3">
        <v>7000000</v>
      </c>
      <c r="I773" s="3">
        <v>21000000</v>
      </c>
      <c r="J773" s="3">
        <v>77000000</v>
      </c>
      <c r="P773" s="3">
        <v>35000000</v>
      </c>
      <c r="Q773" s="3">
        <v>140070000</v>
      </c>
      <c r="R773" s="3">
        <v>770000000</v>
      </c>
      <c r="W773" s="2" t="s">
        <v>6911</v>
      </c>
      <c r="X773" s="2" t="s">
        <v>6912</v>
      </c>
      <c r="Y773" s="2" t="s">
        <v>6913</v>
      </c>
      <c r="Z773" s="2" t="s">
        <v>6914</v>
      </c>
      <c r="AE773">
        <v>2013</v>
      </c>
      <c r="AF773">
        <v>2015</v>
      </c>
      <c r="AG773">
        <v>2016</v>
      </c>
      <c r="AH773">
        <v>2017</v>
      </c>
      <c r="AL773" s="3">
        <v>77000000</v>
      </c>
      <c r="AM773" t="s">
        <v>90</v>
      </c>
      <c r="AN773" s="1">
        <v>42906</v>
      </c>
      <c r="AO773" s="3">
        <v>950000000</v>
      </c>
      <c r="AQ773">
        <v>0.25</v>
      </c>
      <c r="AR773">
        <v>77.78</v>
      </c>
      <c r="AS773">
        <v>8029.12</v>
      </c>
      <c r="AT773">
        <v>35461.35</v>
      </c>
      <c r="AY773">
        <v>1778</v>
      </c>
      <c r="AZ773">
        <v>742</v>
      </c>
      <c r="BA773">
        <v>176</v>
      </c>
      <c r="BB773">
        <v>36</v>
      </c>
      <c r="BG773">
        <v>75.349999999999994</v>
      </c>
      <c r="BH773">
        <v>79.94</v>
      </c>
      <c r="BI773">
        <v>88.4</v>
      </c>
      <c r="BJ773">
        <v>95.04</v>
      </c>
      <c r="BO773">
        <v>6.1</v>
      </c>
      <c r="BP773" s="3">
        <v>107000000</v>
      </c>
      <c r="BQ773" s="20">
        <v>744</v>
      </c>
      <c r="BR773" s="20">
        <v>363</v>
      </c>
      <c r="BS773" s="20">
        <v>343</v>
      </c>
      <c r="BW773" s="20">
        <v>343</v>
      </c>
      <c r="BX773" s="22">
        <v>43568.5</v>
      </c>
      <c r="BY773">
        <v>143</v>
      </c>
      <c r="BZ773">
        <v>90.58</v>
      </c>
      <c r="CA773">
        <v>5.5</v>
      </c>
      <c r="CB773">
        <v>5.5</v>
      </c>
      <c r="CC773">
        <v>6.78</v>
      </c>
    </row>
    <row r="774" spans="1:81" ht="34" x14ac:dyDescent="0.2">
      <c r="A774" t="s">
        <v>6915</v>
      </c>
      <c r="B774" t="s">
        <v>6916</v>
      </c>
      <c r="C774" t="s">
        <v>6917</v>
      </c>
      <c r="E774" s="2" t="s">
        <v>6918</v>
      </c>
      <c r="H774" s="3">
        <v>6500000</v>
      </c>
      <c r="I774" s="3">
        <v>19200000</v>
      </c>
      <c r="J774" s="3">
        <v>45000000</v>
      </c>
      <c r="P774" s="3">
        <v>32500000</v>
      </c>
      <c r="Q774" s="3">
        <v>128064000</v>
      </c>
      <c r="R774" s="3">
        <v>72400000</v>
      </c>
      <c r="W774" s="2" t="s">
        <v>6919</v>
      </c>
      <c r="X774" s="2" t="s">
        <v>6920</v>
      </c>
      <c r="Y774" s="2" t="s">
        <v>6921</v>
      </c>
      <c r="Z774" s="2" t="s">
        <v>6922</v>
      </c>
      <c r="AE774">
        <v>2011</v>
      </c>
      <c r="AF774">
        <v>2015</v>
      </c>
      <c r="AG774">
        <v>2016</v>
      </c>
      <c r="AH774">
        <v>2018</v>
      </c>
      <c r="AL774" s="3">
        <v>45000000</v>
      </c>
      <c r="AM774" t="s">
        <v>90</v>
      </c>
      <c r="AN774" s="1">
        <v>43263</v>
      </c>
      <c r="AO774" s="3">
        <v>450000000</v>
      </c>
      <c r="AQ774">
        <v>0</v>
      </c>
      <c r="AR774">
        <v>1796.04</v>
      </c>
      <c r="AS774">
        <v>19907.12</v>
      </c>
      <c r="AT774">
        <v>20621.32</v>
      </c>
      <c r="AY774">
        <v>1</v>
      </c>
      <c r="AZ774">
        <v>408</v>
      </c>
      <c r="BA774">
        <v>103</v>
      </c>
      <c r="BB774">
        <v>112</v>
      </c>
      <c r="BG774">
        <v>100</v>
      </c>
      <c r="BH774">
        <v>88.98</v>
      </c>
      <c r="BI774">
        <v>93.24</v>
      </c>
      <c r="BJ774">
        <v>86.99</v>
      </c>
      <c r="BO774">
        <v>3.16</v>
      </c>
      <c r="BP774" s="3">
        <v>72350000</v>
      </c>
      <c r="BQ774" s="20">
        <v>1727</v>
      </c>
      <c r="BR774" s="20">
        <v>448</v>
      </c>
      <c r="BS774" s="20">
        <v>544</v>
      </c>
      <c r="BW774" s="20">
        <v>544</v>
      </c>
      <c r="BX774" s="22">
        <v>42324.480000000003</v>
      </c>
      <c r="BY774">
        <v>144</v>
      </c>
      <c r="BZ774">
        <v>90.52</v>
      </c>
      <c r="CA774">
        <v>0.56999999999999995</v>
      </c>
      <c r="CB774">
        <v>0.56999999999999995</v>
      </c>
      <c r="CC774">
        <v>3.51</v>
      </c>
    </row>
    <row r="775" spans="1:81" ht="34" x14ac:dyDescent="0.2">
      <c r="A775" t="s">
        <v>6923</v>
      </c>
      <c r="B775" t="s">
        <v>6924</v>
      </c>
      <c r="C775" t="s">
        <v>6925</v>
      </c>
      <c r="D775" t="s">
        <v>6926</v>
      </c>
      <c r="E775" s="2" t="s">
        <v>6927</v>
      </c>
      <c r="H775" s="3">
        <v>4250000</v>
      </c>
      <c r="I775" s="3">
        <v>40000000</v>
      </c>
      <c r="J775" s="3">
        <v>150000000</v>
      </c>
      <c r="K775" s="3">
        <v>166000000</v>
      </c>
      <c r="L775" s="3">
        <v>119000000</v>
      </c>
      <c r="P775" s="3">
        <v>21250000</v>
      </c>
      <c r="Q775" s="3">
        <v>266800000</v>
      </c>
      <c r="R775" s="3">
        <v>1500000000</v>
      </c>
      <c r="S775" s="3">
        <v>2490000000</v>
      </c>
      <c r="T775" s="3">
        <v>2380000000</v>
      </c>
      <c r="X775" s="2" t="s">
        <v>6928</v>
      </c>
      <c r="Y775" s="2" t="s">
        <v>6928</v>
      </c>
      <c r="Z775" s="2" t="s">
        <v>6929</v>
      </c>
      <c r="AA775" s="2" t="s">
        <v>6930</v>
      </c>
      <c r="AB775" s="2" t="s">
        <v>6931</v>
      </c>
      <c r="AF775">
        <v>2015</v>
      </c>
      <c r="AG775">
        <v>2016</v>
      </c>
      <c r="AH775">
        <v>2018</v>
      </c>
      <c r="AI775">
        <v>2021</v>
      </c>
      <c r="AJ775">
        <v>2024</v>
      </c>
      <c r="AL775" s="3">
        <v>119000000</v>
      </c>
      <c r="AM775" t="s">
        <v>92</v>
      </c>
      <c r="AN775" s="1">
        <v>45357</v>
      </c>
      <c r="AO775" s="3">
        <v>2380000000</v>
      </c>
      <c r="AR775">
        <v>0</v>
      </c>
      <c r="AS775">
        <v>0</v>
      </c>
      <c r="AT775">
        <v>0</v>
      </c>
      <c r="AU775">
        <v>42300.33</v>
      </c>
      <c r="AV775">
        <v>4.29</v>
      </c>
      <c r="AZ775">
        <v>1231</v>
      </c>
      <c r="BA775">
        <v>603</v>
      </c>
      <c r="BB775">
        <v>407</v>
      </c>
      <c r="BC775">
        <v>187</v>
      </c>
      <c r="BD775">
        <v>13</v>
      </c>
      <c r="BH775">
        <v>66.69</v>
      </c>
      <c r="BI775">
        <v>60.08</v>
      </c>
      <c r="BJ775">
        <v>52.4</v>
      </c>
      <c r="BK775">
        <v>65.3</v>
      </c>
      <c r="BL775">
        <v>33.33</v>
      </c>
      <c r="BO775">
        <v>7.12</v>
      </c>
      <c r="BP775" s="3">
        <v>737591700</v>
      </c>
      <c r="BR775" s="20">
        <v>228</v>
      </c>
      <c r="BS775" s="20">
        <v>895</v>
      </c>
      <c r="BT775" s="20">
        <v>1070</v>
      </c>
      <c r="BU775" s="20">
        <v>952</v>
      </c>
      <c r="BW775" s="20">
        <v>2917</v>
      </c>
      <c r="BX775" s="22">
        <v>42304.62</v>
      </c>
      <c r="BY775">
        <v>145</v>
      </c>
      <c r="BZ775">
        <v>90.45</v>
      </c>
      <c r="CA775">
        <v>5.62</v>
      </c>
      <c r="CB775">
        <v>5.62</v>
      </c>
      <c r="CC775">
        <v>8.92</v>
      </c>
    </row>
    <row r="776" spans="1:81" ht="51" x14ac:dyDescent="0.2">
      <c r="A776" t="s">
        <v>6932</v>
      </c>
      <c r="B776" t="s">
        <v>6933</v>
      </c>
      <c r="C776" t="s">
        <v>6934</v>
      </c>
      <c r="D776" t="s">
        <v>6935</v>
      </c>
      <c r="E776" s="2" t="s">
        <v>6936</v>
      </c>
      <c r="G776" s="3">
        <v>3100000</v>
      </c>
      <c r="H776" s="3">
        <v>12100000</v>
      </c>
      <c r="I776" s="3">
        <v>23000000</v>
      </c>
      <c r="J776" s="3">
        <v>40000000</v>
      </c>
      <c r="O776" s="3">
        <v>31000000</v>
      </c>
      <c r="P776" s="3">
        <v>60500000</v>
      </c>
      <c r="Q776" s="3">
        <v>153410000</v>
      </c>
      <c r="R776" s="3">
        <v>400000000</v>
      </c>
      <c r="W776" s="2" t="s">
        <v>6937</v>
      </c>
      <c r="X776" s="2" t="s">
        <v>6938</v>
      </c>
      <c r="Y776" s="2" t="s">
        <v>6939</v>
      </c>
      <c r="Z776" s="2" t="s">
        <v>6940</v>
      </c>
      <c r="AE776">
        <v>2014</v>
      </c>
      <c r="AF776">
        <v>2015</v>
      </c>
      <c r="AG776">
        <v>2016</v>
      </c>
      <c r="AH776">
        <v>2021</v>
      </c>
      <c r="AL776" s="3">
        <v>40000000</v>
      </c>
      <c r="AM776" t="s">
        <v>90</v>
      </c>
      <c r="AN776" s="1">
        <v>44476</v>
      </c>
      <c r="AO776" s="3">
        <v>400000000</v>
      </c>
      <c r="AQ776">
        <v>70.52</v>
      </c>
      <c r="AR776">
        <v>9150.7000000000007</v>
      </c>
      <c r="AS776">
        <v>19573.11</v>
      </c>
      <c r="AT776">
        <v>13291.72</v>
      </c>
      <c r="AY776">
        <v>1685</v>
      </c>
      <c r="AZ776">
        <v>133</v>
      </c>
      <c r="BA776">
        <v>104</v>
      </c>
      <c r="BB776">
        <v>487</v>
      </c>
      <c r="BG776">
        <v>80.31</v>
      </c>
      <c r="BH776">
        <v>96.43</v>
      </c>
      <c r="BI776">
        <v>93.17</v>
      </c>
      <c r="BJ776">
        <v>58.99</v>
      </c>
      <c r="BO776">
        <v>2.35</v>
      </c>
      <c r="BP776" s="3">
        <v>101700000</v>
      </c>
      <c r="BQ776" s="20">
        <v>275</v>
      </c>
      <c r="BR776" s="20">
        <v>401</v>
      </c>
      <c r="BS776" s="20">
        <v>1890</v>
      </c>
      <c r="BW776" s="20">
        <v>1890</v>
      </c>
      <c r="BX776" s="22">
        <v>42086.05</v>
      </c>
      <c r="BY776">
        <v>146</v>
      </c>
      <c r="BZ776">
        <v>90.38</v>
      </c>
      <c r="CC776">
        <v>2.61</v>
      </c>
    </row>
    <row r="777" spans="1:81" ht="51" x14ac:dyDescent="0.2">
      <c r="A777" t="s">
        <v>6941</v>
      </c>
      <c r="B777" t="s">
        <v>6942</v>
      </c>
      <c r="C777" t="s">
        <v>6943</v>
      </c>
      <c r="D777" t="s">
        <v>6944</v>
      </c>
      <c r="E777" s="2" t="s">
        <v>6945</v>
      </c>
      <c r="G777" s="3">
        <v>1200000</v>
      </c>
      <c r="H777" s="3">
        <v>6700000</v>
      </c>
      <c r="I777" s="3">
        <v>16000000</v>
      </c>
      <c r="J777" s="3">
        <v>23000000</v>
      </c>
      <c r="K777" s="3">
        <v>52000000</v>
      </c>
      <c r="L777" s="3">
        <v>23000000</v>
      </c>
      <c r="O777" s="3">
        <v>12000000</v>
      </c>
      <c r="P777" s="3">
        <v>33500000</v>
      </c>
      <c r="Q777" s="3">
        <v>106720000</v>
      </c>
      <c r="R777" s="3">
        <v>230000000</v>
      </c>
      <c r="S777" s="3">
        <v>780000000</v>
      </c>
      <c r="T777" s="3">
        <v>460000000</v>
      </c>
      <c r="V777" s="2" t="s">
        <v>6946</v>
      </c>
      <c r="W777" s="2" t="s">
        <v>6947</v>
      </c>
      <c r="X777" s="2" t="s">
        <v>6948</v>
      </c>
      <c r="Y777" s="2" t="s">
        <v>6949</v>
      </c>
      <c r="Z777" s="2" t="s">
        <v>6950</v>
      </c>
      <c r="AA777" s="2" t="s">
        <v>6951</v>
      </c>
      <c r="AB777" s="2" t="s">
        <v>6952</v>
      </c>
      <c r="AD777">
        <v>2014</v>
      </c>
      <c r="AE777">
        <v>2015</v>
      </c>
      <c r="AF777">
        <v>2015</v>
      </c>
      <c r="AG777">
        <v>2016</v>
      </c>
      <c r="AH777">
        <v>2017</v>
      </c>
      <c r="AI777">
        <v>2019</v>
      </c>
      <c r="AJ777">
        <v>2020</v>
      </c>
      <c r="AL777" s="3">
        <v>23000000</v>
      </c>
      <c r="AM777" t="s">
        <v>92</v>
      </c>
      <c r="AN777" s="1">
        <v>44159</v>
      </c>
      <c r="AO777" s="3">
        <v>460000000</v>
      </c>
      <c r="AP777">
        <v>0</v>
      </c>
      <c r="AQ777">
        <v>0</v>
      </c>
      <c r="AR777">
        <v>0</v>
      </c>
      <c r="AS777">
        <v>1260.27</v>
      </c>
      <c r="AT777">
        <v>1859.16</v>
      </c>
      <c r="AU777">
        <v>33418.379999999997</v>
      </c>
      <c r="AV777">
        <v>5367.89</v>
      </c>
      <c r="AX777">
        <v>220</v>
      </c>
      <c r="AY777">
        <v>3493</v>
      </c>
      <c r="AZ777">
        <v>1231</v>
      </c>
      <c r="BA777">
        <v>299</v>
      </c>
      <c r="BB777">
        <v>202</v>
      </c>
      <c r="BC777">
        <v>64</v>
      </c>
      <c r="BD777">
        <v>39</v>
      </c>
      <c r="BF777">
        <v>76.14</v>
      </c>
      <c r="BG777">
        <v>64.400000000000006</v>
      </c>
      <c r="BH777">
        <v>66.69</v>
      </c>
      <c r="BI777">
        <v>80.239999999999995</v>
      </c>
      <c r="BJ777">
        <v>71.489999999999995</v>
      </c>
      <c r="BK777">
        <v>81.63</v>
      </c>
      <c r="BL777">
        <v>73.61</v>
      </c>
      <c r="BO777">
        <v>3.44</v>
      </c>
      <c r="BP777" s="3">
        <v>121900000</v>
      </c>
      <c r="BQ777" s="20">
        <v>230</v>
      </c>
      <c r="BR777" s="20">
        <v>407</v>
      </c>
      <c r="BS777" s="20">
        <v>365</v>
      </c>
      <c r="BT777" s="20">
        <v>560</v>
      </c>
      <c r="BU777" s="20">
        <v>545</v>
      </c>
      <c r="BW777" s="20">
        <v>1470</v>
      </c>
      <c r="BX777" s="22">
        <v>41905.699999999997</v>
      </c>
      <c r="BY777">
        <v>147</v>
      </c>
      <c r="BZ777">
        <v>90.32</v>
      </c>
      <c r="CA777">
        <v>4.3099999999999996</v>
      </c>
      <c r="CB777">
        <v>7.31</v>
      </c>
      <c r="CC777">
        <v>4.3099999999999996</v>
      </c>
    </row>
    <row r="778" spans="1:81" ht="34" x14ac:dyDescent="0.2">
      <c r="A778" t="s">
        <v>6953</v>
      </c>
      <c r="B778" t="s">
        <v>6954</v>
      </c>
      <c r="C778" t="s">
        <v>6955</v>
      </c>
      <c r="D778" t="s">
        <v>6956</v>
      </c>
      <c r="E778" s="2" t="s">
        <v>6957</v>
      </c>
      <c r="H778" s="3">
        <v>7101217</v>
      </c>
      <c r="I778" s="3">
        <v>16543509</v>
      </c>
      <c r="J778" s="3">
        <v>20000000</v>
      </c>
      <c r="P778" s="3">
        <v>35506085</v>
      </c>
      <c r="Q778" s="3">
        <v>137862578</v>
      </c>
      <c r="R778" s="3">
        <v>200000000</v>
      </c>
      <c r="W778" s="2" t="s">
        <v>6958</v>
      </c>
      <c r="X778" s="2" t="s">
        <v>6959</v>
      </c>
      <c r="Y778" s="2" t="s">
        <v>6960</v>
      </c>
      <c r="Z778" s="2" t="s">
        <v>6961</v>
      </c>
      <c r="AE778">
        <v>2012</v>
      </c>
      <c r="AF778">
        <v>2016</v>
      </c>
      <c r="AG778">
        <v>2016</v>
      </c>
      <c r="AH778">
        <v>2017</v>
      </c>
      <c r="AL778" s="3">
        <v>55226345</v>
      </c>
      <c r="AM778" t="s">
        <v>114</v>
      </c>
      <c r="AN778" s="1">
        <v>43069</v>
      </c>
      <c r="AQ778">
        <v>0.25</v>
      </c>
      <c r="AR778">
        <v>5150.3900000000003</v>
      </c>
      <c r="AS778">
        <v>35386.9</v>
      </c>
      <c r="AT778">
        <v>1203.54</v>
      </c>
      <c r="AY778">
        <v>1308</v>
      </c>
      <c r="AZ778">
        <v>168</v>
      </c>
      <c r="BA778">
        <v>80</v>
      </c>
      <c r="BB778">
        <v>220</v>
      </c>
      <c r="BG778">
        <v>74.52</v>
      </c>
      <c r="BH778">
        <v>95.62</v>
      </c>
      <c r="BI778">
        <v>94.76</v>
      </c>
      <c r="BJ778">
        <v>68.94</v>
      </c>
      <c r="BN778" t="s">
        <v>133</v>
      </c>
      <c r="BP778" s="3">
        <v>198871071</v>
      </c>
      <c r="BQ778" s="20">
        <v>1456</v>
      </c>
      <c r="BR778" s="20">
        <v>195</v>
      </c>
      <c r="BS778" s="20">
        <v>497</v>
      </c>
      <c r="BW778" s="20">
        <v>497</v>
      </c>
      <c r="BX778" s="22">
        <v>41741.08</v>
      </c>
      <c r="BY778">
        <v>148</v>
      </c>
      <c r="BZ778">
        <v>90.25</v>
      </c>
      <c r="CA778">
        <v>1.45</v>
      </c>
      <c r="CB778">
        <v>1.45</v>
      </c>
      <c r="CC778">
        <v>0</v>
      </c>
    </row>
    <row r="779" spans="1:81" ht="34" x14ac:dyDescent="0.2">
      <c r="A779" t="s">
        <v>6962</v>
      </c>
      <c r="B779" t="s">
        <v>6963</v>
      </c>
      <c r="C779" t="s">
        <v>6964</v>
      </c>
      <c r="D779" t="s">
        <v>6965</v>
      </c>
      <c r="E779" s="2" t="s">
        <v>6966</v>
      </c>
      <c r="I779" s="3">
        <v>40000000</v>
      </c>
      <c r="Q779" s="3">
        <v>266800000</v>
      </c>
      <c r="W779" s="2" t="s">
        <v>6967</v>
      </c>
      <c r="X779" s="2" t="s">
        <v>6968</v>
      </c>
      <c r="Y779" s="2" t="s">
        <v>6969</v>
      </c>
      <c r="AE779">
        <v>2012</v>
      </c>
      <c r="AF779">
        <v>2014</v>
      </c>
      <c r="AG779">
        <v>2016</v>
      </c>
      <c r="AL779" s="3">
        <v>9451251</v>
      </c>
      <c r="AM779" t="s">
        <v>464</v>
      </c>
      <c r="AN779" s="1">
        <v>42389</v>
      </c>
      <c r="AQ779">
        <v>55.85</v>
      </c>
      <c r="AR779">
        <v>0</v>
      </c>
      <c r="AS779">
        <v>41212.93</v>
      </c>
      <c r="AY779">
        <v>848</v>
      </c>
      <c r="AZ779">
        <v>1061</v>
      </c>
      <c r="BA779">
        <v>61</v>
      </c>
      <c r="BG779">
        <v>83.49</v>
      </c>
      <c r="BH779">
        <v>61.58</v>
      </c>
      <c r="BI779">
        <v>96.02</v>
      </c>
      <c r="BP779" s="3">
        <v>59451252</v>
      </c>
      <c r="BQ779" s="20">
        <v>534</v>
      </c>
      <c r="BR779" s="20">
        <v>690</v>
      </c>
      <c r="BW779" s="20">
        <v>0</v>
      </c>
      <c r="BX779" s="22">
        <v>41268.78</v>
      </c>
      <c r="BY779">
        <v>149</v>
      </c>
      <c r="BZ779">
        <v>90.19</v>
      </c>
      <c r="CC779">
        <v>0</v>
      </c>
    </row>
    <row r="780" spans="1:81" ht="68" x14ac:dyDescent="0.2">
      <c r="A780" t="s">
        <v>6970</v>
      </c>
      <c r="B780" t="s">
        <v>6971</v>
      </c>
      <c r="C780" t="s">
        <v>6972</v>
      </c>
      <c r="D780" t="s">
        <v>6973</v>
      </c>
      <c r="E780" s="2" t="s">
        <v>6974</v>
      </c>
      <c r="H780" s="3">
        <v>6702944</v>
      </c>
      <c r="I780" s="3">
        <v>25000000</v>
      </c>
      <c r="J780" s="3">
        <v>18051500</v>
      </c>
      <c r="K780" s="3">
        <v>25948078</v>
      </c>
      <c r="L780" s="3">
        <v>17103743</v>
      </c>
      <c r="P780" s="3">
        <v>33514720</v>
      </c>
      <c r="Q780" s="3">
        <v>166750000</v>
      </c>
      <c r="R780" s="3">
        <v>180515000</v>
      </c>
      <c r="S780" s="3">
        <v>389221170</v>
      </c>
      <c r="T780" s="3">
        <v>342074860</v>
      </c>
      <c r="W780" s="2" t="s">
        <v>6975</v>
      </c>
      <c r="X780" s="2" t="s">
        <v>6976</v>
      </c>
      <c r="Y780" s="2" t="s">
        <v>6977</v>
      </c>
      <c r="Z780" s="2" t="s">
        <v>6978</v>
      </c>
      <c r="AA780" s="2" t="s">
        <v>6979</v>
      </c>
      <c r="AB780" s="2" t="s">
        <v>6980</v>
      </c>
      <c r="AE780">
        <v>2015</v>
      </c>
      <c r="AF780">
        <v>2015</v>
      </c>
      <c r="AG780">
        <v>2016</v>
      </c>
      <c r="AH780">
        <v>2016</v>
      </c>
      <c r="AI780">
        <v>2017</v>
      </c>
      <c r="AJ780">
        <v>2018</v>
      </c>
      <c r="AL780" s="3">
        <v>17103743</v>
      </c>
      <c r="AM780" t="s">
        <v>92</v>
      </c>
      <c r="AN780" s="1">
        <v>43426</v>
      </c>
      <c r="AQ780">
        <v>129.65</v>
      </c>
      <c r="AR780">
        <v>16.48</v>
      </c>
      <c r="AS780">
        <v>30749.83</v>
      </c>
      <c r="AT780">
        <v>9812.44</v>
      </c>
      <c r="AU780">
        <v>313.31</v>
      </c>
      <c r="AV780">
        <v>117.86</v>
      </c>
      <c r="AY780">
        <v>1659</v>
      </c>
      <c r="AZ780">
        <v>846</v>
      </c>
      <c r="BA780">
        <v>87</v>
      </c>
      <c r="BB780">
        <v>86</v>
      </c>
      <c r="BC780">
        <v>104</v>
      </c>
      <c r="BD780">
        <v>75</v>
      </c>
      <c r="BG780">
        <v>83.1</v>
      </c>
      <c r="BH780">
        <v>77.12</v>
      </c>
      <c r="BI780">
        <v>94.3</v>
      </c>
      <c r="BJ780">
        <v>85.45</v>
      </c>
      <c r="BK780">
        <v>62.68</v>
      </c>
      <c r="BL780">
        <v>47.14</v>
      </c>
      <c r="BP780" s="3">
        <v>92806265</v>
      </c>
      <c r="BQ780" s="20">
        <v>35</v>
      </c>
      <c r="BR780" s="20">
        <v>96</v>
      </c>
      <c r="BS780" s="20">
        <v>339</v>
      </c>
      <c r="BT780" s="20">
        <v>314</v>
      </c>
      <c r="BU780" s="20">
        <v>400</v>
      </c>
      <c r="BW780" s="20">
        <v>1053</v>
      </c>
      <c r="BX780" s="22">
        <v>41139.57</v>
      </c>
      <c r="BY780">
        <v>150</v>
      </c>
      <c r="BZ780">
        <v>90.12</v>
      </c>
      <c r="CA780">
        <v>2.0499999999999998</v>
      </c>
      <c r="CB780">
        <v>2.0499999999999998</v>
      </c>
      <c r="CC780">
        <v>0</v>
      </c>
    </row>
    <row r="781" spans="1:81" ht="51" x14ac:dyDescent="0.2">
      <c r="A781" t="s">
        <v>6981</v>
      </c>
      <c r="B781" t="s">
        <v>6982</v>
      </c>
      <c r="C781" t="s">
        <v>6983</v>
      </c>
      <c r="D781" t="s">
        <v>6984</v>
      </c>
      <c r="E781" s="2" t="s">
        <v>6985</v>
      </c>
      <c r="G781" s="3">
        <v>410374</v>
      </c>
      <c r="H781" s="3">
        <v>5500000</v>
      </c>
      <c r="I781" s="3">
        <v>9534403</v>
      </c>
      <c r="O781" s="3">
        <v>4103740</v>
      </c>
      <c r="P781" s="3">
        <v>27500000</v>
      </c>
      <c r="Q781" s="3">
        <v>63594468.009999998</v>
      </c>
      <c r="W781" s="2" t="s">
        <v>6986</v>
      </c>
      <c r="X781" s="2" t="s">
        <v>6987</v>
      </c>
      <c r="Y781" s="2" t="s">
        <v>6988</v>
      </c>
      <c r="AE781">
        <v>2014</v>
      </c>
      <c r="AF781">
        <v>2015</v>
      </c>
      <c r="AG781">
        <v>2016</v>
      </c>
      <c r="AL781" s="3">
        <v>4749998</v>
      </c>
      <c r="AM781" t="s">
        <v>114</v>
      </c>
      <c r="AN781" s="1">
        <v>42704</v>
      </c>
      <c r="AQ781">
        <v>1827.05</v>
      </c>
      <c r="AR781">
        <v>5899.43</v>
      </c>
      <c r="AS781">
        <v>33206.160000000003</v>
      </c>
      <c r="AY781">
        <v>112</v>
      </c>
      <c r="AZ781">
        <v>181</v>
      </c>
      <c r="BA781">
        <v>82</v>
      </c>
      <c r="BG781">
        <v>98.7</v>
      </c>
      <c r="BH781">
        <v>95.13</v>
      </c>
      <c r="BI781">
        <v>94.63</v>
      </c>
      <c r="BP781" s="3">
        <v>20194775</v>
      </c>
      <c r="BQ781" s="20">
        <v>426</v>
      </c>
      <c r="BR781" s="20">
        <v>457</v>
      </c>
      <c r="BW781" s="20">
        <v>0</v>
      </c>
      <c r="BX781" s="22">
        <v>40932.639999999999</v>
      </c>
      <c r="BY781">
        <v>151</v>
      </c>
      <c r="BZ781">
        <v>90.05</v>
      </c>
      <c r="CC781">
        <v>0</v>
      </c>
    </row>
    <row r="782" spans="1:81" ht="34" x14ac:dyDescent="0.2">
      <c r="A782" t="s">
        <v>6989</v>
      </c>
      <c r="B782" t="s">
        <v>6990</v>
      </c>
      <c r="C782" t="s">
        <v>6991</v>
      </c>
      <c r="D782" t="s">
        <v>6992</v>
      </c>
      <c r="E782" s="2" t="s">
        <v>6993</v>
      </c>
      <c r="H782" s="3">
        <v>4000000</v>
      </c>
      <c r="I782" s="3">
        <v>10000000</v>
      </c>
      <c r="P782" s="3">
        <v>20000000</v>
      </c>
      <c r="Q782" s="3">
        <v>66700000</v>
      </c>
      <c r="X782" s="2" t="s">
        <v>1602</v>
      </c>
      <c r="Y782" s="2" t="s">
        <v>6994</v>
      </c>
      <c r="AF782">
        <v>2014</v>
      </c>
      <c r="AG782">
        <v>2016</v>
      </c>
      <c r="AL782" s="3">
        <v>14000000</v>
      </c>
      <c r="AM782" t="s">
        <v>89</v>
      </c>
      <c r="AN782" s="1">
        <v>44210</v>
      </c>
      <c r="AR782">
        <v>2485.2800000000002</v>
      </c>
      <c r="AS782">
        <v>38389.19</v>
      </c>
      <c r="AZ782">
        <v>238</v>
      </c>
      <c r="BA782">
        <v>64</v>
      </c>
      <c r="BH782">
        <v>91.41</v>
      </c>
      <c r="BI782">
        <v>95.82</v>
      </c>
      <c r="BP782" s="3">
        <v>45000000</v>
      </c>
      <c r="BR782" s="20">
        <v>869</v>
      </c>
      <c r="BW782" s="20">
        <v>1694</v>
      </c>
      <c r="BX782" s="22">
        <v>40874.47</v>
      </c>
      <c r="BY782">
        <v>152</v>
      </c>
      <c r="BZ782">
        <v>89.99</v>
      </c>
      <c r="CC782">
        <v>0</v>
      </c>
    </row>
    <row r="783" spans="1:81" ht="51" x14ac:dyDescent="0.2">
      <c r="A783" t="s">
        <v>6995</v>
      </c>
      <c r="B783" t="s">
        <v>6996</v>
      </c>
      <c r="C783" t="s">
        <v>6997</v>
      </c>
      <c r="D783" t="s">
        <v>6998</v>
      </c>
      <c r="E783" s="2" t="s">
        <v>6999</v>
      </c>
      <c r="G783" s="3">
        <v>1200000</v>
      </c>
      <c r="H783" s="3">
        <v>4000000</v>
      </c>
      <c r="I783" s="3">
        <v>17000000</v>
      </c>
      <c r="O783" s="3">
        <v>12000000</v>
      </c>
      <c r="P783" s="3">
        <v>20000000</v>
      </c>
      <c r="Q783" s="3">
        <v>113390000</v>
      </c>
      <c r="V783" s="2" t="s">
        <v>7000</v>
      </c>
      <c r="W783" s="2" t="s">
        <v>7001</v>
      </c>
      <c r="X783" s="2" t="s">
        <v>7002</v>
      </c>
      <c r="Y783" s="2" t="s">
        <v>7003</v>
      </c>
      <c r="AD783">
        <v>2010</v>
      </c>
      <c r="AE783">
        <v>2012</v>
      </c>
      <c r="AF783">
        <v>2013</v>
      </c>
      <c r="AG783">
        <v>2016</v>
      </c>
      <c r="AL783" s="3">
        <v>4999998</v>
      </c>
      <c r="AM783" t="s">
        <v>114</v>
      </c>
      <c r="AN783" s="1">
        <v>42373</v>
      </c>
      <c r="AO783" s="3">
        <v>113390000</v>
      </c>
      <c r="AP783">
        <v>0</v>
      </c>
      <c r="AQ783">
        <v>2849.38</v>
      </c>
      <c r="AR783">
        <v>1098.9000000000001</v>
      </c>
      <c r="AS783">
        <v>36668.29</v>
      </c>
      <c r="AX783">
        <v>1</v>
      </c>
      <c r="AY783">
        <v>47</v>
      </c>
      <c r="AZ783">
        <v>229</v>
      </c>
      <c r="BA783">
        <v>69</v>
      </c>
      <c r="BF783">
        <v>100</v>
      </c>
      <c r="BG783">
        <v>99.1</v>
      </c>
      <c r="BH783">
        <v>88.65</v>
      </c>
      <c r="BI783">
        <v>95.49</v>
      </c>
      <c r="BO783">
        <v>1</v>
      </c>
      <c r="BP783" s="3">
        <v>27199998</v>
      </c>
      <c r="BQ783" s="20">
        <v>495</v>
      </c>
      <c r="BR783" s="20">
        <v>916</v>
      </c>
      <c r="BW783" s="20">
        <v>0</v>
      </c>
      <c r="BX783" s="22">
        <v>40616.57</v>
      </c>
      <c r="BY783">
        <v>153</v>
      </c>
      <c r="BZ783">
        <v>89.92</v>
      </c>
      <c r="CC783">
        <v>1</v>
      </c>
    </row>
    <row r="784" spans="1:81" ht="34" x14ac:dyDescent="0.2">
      <c r="A784" t="s">
        <v>7004</v>
      </c>
      <c r="B784" t="s">
        <v>7005</v>
      </c>
      <c r="C784" t="s">
        <v>7006</v>
      </c>
      <c r="D784" t="s">
        <v>7007</v>
      </c>
      <c r="E784" s="2" t="s">
        <v>7008</v>
      </c>
      <c r="G784" s="3">
        <v>500000</v>
      </c>
      <c r="H784" s="3">
        <v>9000000</v>
      </c>
      <c r="I784" s="3">
        <v>15000000</v>
      </c>
      <c r="J784" s="3">
        <v>30000000</v>
      </c>
      <c r="K784" s="3">
        <v>80000000</v>
      </c>
      <c r="O784" s="3">
        <v>5000000</v>
      </c>
      <c r="P784" s="3">
        <v>45000000</v>
      </c>
      <c r="Q784" s="3">
        <v>100050000</v>
      </c>
      <c r="R784" s="3">
        <v>300000000</v>
      </c>
      <c r="S784" s="3">
        <v>1200000000</v>
      </c>
      <c r="W784" s="2" t="s">
        <v>7009</v>
      </c>
      <c r="X784" s="2" t="s">
        <v>7010</v>
      </c>
      <c r="Y784" s="2" t="s">
        <v>6391</v>
      </c>
      <c r="Z784" s="2" t="s">
        <v>7011</v>
      </c>
      <c r="AA784" s="2" t="s">
        <v>7012</v>
      </c>
      <c r="AE784">
        <v>2012</v>
      </c>
      <c r="AF784">
        <v>2014</v>
      </c>
      <c r="AG784">
        <v>2016</v>
      </c>
      <c r="AH784">
        <v>2019</v>
      </c>
      <c r="AI784">
        <v>2020</v>
      </c>
      <c r="AL784" s="3">
        <v>80000000</v>
      </c>
      <c r="AM784" t="s">
        <v>91</v>
      </c>
      <c r="AN784" s="1">
        <v>44182</v>
      </c>
      <c r="AO784" s="3">
        <v>1200000000</v>
      </c>
      <c r="AQ784">
        <v>0</v>
      </c>
      <c r="AR784">
        <v>4360.88</v>
      </c>
      <c r="AS784">
        <v>0</v>
      </c>
      <c r="AT784">
        <v>5326.48</v>
      </c>
      <c r="AU784">
        <v>30670.51</v>
      </c>
      <c r="AY784">
        <v>1848</v>
      </c>
      <c r="AZ784">
        <v>168</v>
      </c>
      <c r="BA784">
        <v>603</v>
      </c>
      <c r="BB784">
        <v>234</v>
      </c>
      <c r="BC784">
        <v>48</v>
      </c>
      <c r="BG784">
        <v>63.99</v>
      </c>
      <c r="BH784">
        <v>93.95</v>
      </c>
      <c r="BI784">
        <v>60.08</v>
      </c>
      <c r="BJ784">
        <v>70.95</v>
      </c>
      <c r="BK784">
        <v>85.22</v>
      </c>
      <c r="BO784">
        <v>10.07</v>
      </c>
      <c r="BP784" s="3">
        <v>148500000</v>
      </c>
      <c r="BQ784" s="20">
        <v>761</v>
      </c>
      <c r="BR784" s="20">
        <v>575</v>
      </c>
      <c r="BS784" s="20">
        <v>1170</v>
      </c>
      <c r="BT784" s="20">
        <v>511</v>
      </c>
      <c r="BW784" s="20">
        <v>1681</v>
      </c>
      <c r="BX784" s="22">
        <v>40357.870000000003</v>
      </c>
      <c r="BY784">
        <v>154</v>
      </c>
      <c r="BZ784">
        <v>89.85</v>
      </c>
      <c r="CA784">
        <v>11.99</v>
      </c>
      <c r="CC784">
        <v>11.99</v>
      </c>
    </row>
    <row r="785" spans="1:81" ht="68" x14ac:dyDescent="0.2">
      <c r="A785" t="s">
        <v>7013</v>
      </c>
      <c r="B785" t="s">
        <v>7014</v>
      </c>
      <c r="C785" t="s">
        <v>7015</v>
      </c>
      <c r="D785" t="s">
        <v>7016</v>
      </c>
      <c r="E785" s="2" t="s">
        <v>7017</v>
      </c>
      <c r="G785" s="3">
        <v>2500000</v>
      </c>
      <c r="H785" s="3">
        <v>12000000</v>
      </c>
      <c r="I785" s="3">
        <v>18000000</v>
      </c>
      <c r="O785" s="3">
        <v>25000000</v>
      </c>
      <c r="P785" s="3">
        <v>60000000</v>
      </c>
      <c r="Q785" s="3">
        <v>120060000</v>
      </c>
      <c r="W785" s="2" t="s">
        <v>7018</v>
      </c>
      <c r="X785" s="2" t="s">
        <v>7019</v>
      </c>
      <c r="Y785" s="2" t="s">
        <v>7020</v>
      </c>
      <c r="AE785">
        <v>2013</v>
      </c>
      <c r="AF785">
        <v>2014</v>
      </c>
      <c r="AG785">
        <v>2016</v>
      </c>
      <c r="AL785" s="3">
        <v>18000000</v>
      </c>
      <c r="AM785" t="s">
        <v>89</v>
      </c>
      <c r="AN785" s="1">
        <v>42712</v>
      </c>
      <c r="AO785" s="3">
        <v>120000000</v>
      </c>
      <c r="AQ785">
        <v>160.28</v>
      </c>
      <c r="AR785">
        <v>19032.93</v>
      </c>
      <c r="AS785">
        <v>20198.46</v>
      </c>
      <c r="AY785">
        <v>932</v>
      </c>
      <c r="AZ785">
        <v>21</v>
      </c>
      <c r="BA785">
        <v>102</v>
      </c>
      <c r="BG785">
        <v>87.09</v>
      </c>
      <c r="BH785">
        <v>99.28</v>
      </c>
      <c r="BI785">
        <v>93.3</v>
      </c>
      <c r="BO785">
        <v>1</v>
      </c>
      <c r="BP785" s="3">
        <v>32500000</v>
      </c>
      <c r="BQ785" s="20">
        <v>380</v>
      </c>
      <c r="BR785" s="20">
        <v>784</v>
      </c>
      <c r="BW785" s="20">
        <v>0</v>
      </c>
      <c r="BX785" s="22">
        <v>39391.67</v>
      </c>
      <c r="BY785">
        <v>155</v>
      </c>
      <c r="BZ785">
        <v>89.79</v>
      </c>
      <c r="CC785">
        <v>1</v>
      </c>
    </row>
    <row r="786" spans="1:81" ht="119" x14ac:dyDescent="0.2">
      <c r="A786" t="s">
        <v>7021</v>
      </c>
      <c r="B786" t="s">
        <v>7022</v>
      </c>
      <c r="C786" t="s">
        <v>7023</v>
      </c>
      <c r="D786" t="s">
        <v>7024</v>
      </c>
      <c r="E786" s="2" t="s">
        <v>7025</v>
      </c>
      <c r="H786" s="3">
        <v>3000000</v>
      </c>
      <c r="I786" s="3">
        <v>25000000</v>
      </c>
      <c r="J786" s="3">
        <v>28000000</v>
      </c>
      <c r="P786" s="3">
        <v>15000000</v>
      </c>
      <c r="Q786" s="3">
        <v>166750000</v>
      </c>
      <c r="R786" s="3">
        <v>280000000</v>
      </c>
      <c r="W786" s="2" t="s">
        <v>93</v>
      </c>
      <c r="X786" s="2" t="s">
        <v>7026</v>
      </c>
      <c r="Y786" s="2" t="s">
        <v>7027</v>
      </c>
      <c r="Z786" s="2" t="s">
        <v>7028</v>
      </c>
      <c r="AE786">
        <v>2011</v>
      </c>
      <c r="AF786">
        <v>2013</v>
      </c>
      <c r="AG786">
        <v>2016</v>
      </c>
      <c r="AH786">
        <v>2017</v>
      </c>
      <c r="AL786" s="3">
        <v>20000000</v>
      </c>
      <c r="AM786" t="s">
        <v>114</v>
      </c>
      <c r="AN786" s="1">
        <v>42915</v>
      </c>
      <c r="AO786" s="3">
        <v>280000000</v>
      </c>
      <c r="AQ786">
        <v>0</v>
      </c>
      <c r="AR786">
        <v>5080.74</v>
      </c>
      <c r="AS786">
        <v>32858.04</v>
      </c>
      <c r="AT786">
        <v>1406.94</v>
      </c>
      <c r="AY786">
        <v>1</v>
      </c>
      <c r="AZ786">
        <v>122</v>
      </c>
      <c r="BA786">
        <v>84</v>
      </c>
      <c r="BB786">
        <v>213</v>
      </c>
      <c r="BG786">
        <v>100</v>
      </c>
      <c r="BH786">
        <v>93.98</v>
      </c>
      <c r="BI786">
        <v>94.5</v>
      </c>
      <c r="BJ786">
        <v>69.930000000000007</v>
      </c>
      <c r="BO786">
        <v>1.51</v>
      </c>
      <c r="BP786" s="3">
        <v>77500000</v>
      </c>
      <c r="BQ786" s="20">
        <v>709</v>
      </c>
      <c r="BR786" s="20">
        <v>1048</v>
      </c>
      <c r="BS786" s="20">
        <v>463</v>
      </c>
      <c r="BW786" s="20">
        <v>463</v>
      </c>
      <c r="BX786" s="22">
        <v>39345.72</v>
      </c>
      <c r="BY786">
        <v>156</v>
      </c>
      <c r="BZ786">
        <v>89.72</v>
      </c>
      <c r="CA786">
        <v>1.68</v>
      </c>
      <c r="CB786">
        <v>1.68</v>
      </c>
      <c r="CC786">
        <v>1.68</v>
      </c>
    </row>
    <row r="787" spans="1:81" ht="51" x14ac:dyDescent="0.2">
      <c r="A787" t="s">
        <v>7029</v>
      </c>
      <c r="B787" t="s">
        <v>7030</v>
      </c>
      <c r="C787" t="s">
        <v>7031</v>
      </c>
      <c r="D787" t="s">
        <v>7032</v>
      </c>
      <c r="E787" s="2" t="s">
        <v>7033</v>
      </c>
      <c r="F787" s="3">
        <v>100000</v>
      </c>
      <c r="H787" s="3">
        <v>9300000</v>
      </c>
      <c r="I787" s="3">
        <v>20000000</v>
      </c>
      <c r="N787" s="3">
        <v>2000000</v>
      </c>
      <c r="P787" s="3">
        <v>46500000</v>
      </c>
      <c r="Q787" s="3">
        <v>133400000</v>
      </c>
      <c r="V787" s="2" t="s">
        <v>821</v>
      </c>
      <c r="W787" s="2" t="s">
        <v>1177</v>
      </c>
      <c r="X787" s="2" t="s">
        <v>7034</v>
      </c>
      <c r="Y787" s="2" t="s">
        <v>7035</v>
      </c>
      <c r="AD787">
        <v>2013</v>
      </c>
      <c r="AE787">
        <v>2013</v>
      </c>
      <c r="AF787">
        <v>2015</v>
      </c>
      <c r="AG787">
        <v>2016</v>
      </c>
      <c r="AL787" s="3">
        <v>30000000</v>
      </c>
      <c r="AM787" t="s">
        <v>114</v>
      </c>
      <c r="AN787" s="1">
        <v>42634</v>
      </c>
      <c r="AO787" s="3">
        <v>133400000</v>
      </c>
      <c r="AP787">
        <v>403.24</v>
      </c>
      <c r="AQ787">
        <v>0</v>
      </c>
      <c r="AR787">
        <v>11487.5</v>
      </c>
      <c r="AS787">
        <v>26620.47</v>
      </c>
      <c r="AX787">
        <v>25</v>
      </c>
      <c r="AY787">
        <v>2604</v>
      </c>
      <c r="AZ787">
        <v>108</v>
      </c>
      <c r="BA787">
        <v>94</v>
      </c>
      <c r="BF787">
        <v>96.52</v>
      </c>
      <c r="BG787">
        <v>63.89</v>
      </c>
      <c r="BH787">
        <v>97.1</v>
      </c>
      <c r="BI787">
        <v>93.83</v>
      </c>
      <c r="BO787">
        <v>1</v>
      </c>
      <c r="BP787" s="3">
        <v>71599983</v>
      </c>
      <c r="BQ787" s="20">
        <v>560</v>
      </c>
      <c r="BR787" s="20">
        <v>496</v>
      </c>
      <c r="BW787" s="20">
        <v>0</v>
      </c>
      <c r="BX787" s="22">
        <v>38511.21</v>
      </c>
      <c r="BY787">
        <v>157</v>
      </c>
      <c r="BZ787">
        <v>89.66</v>
      </c>
      <c r="CC787">
        <v>1</v>
      </c>
    </row>
    <row r="788" spans="1:81" ht="51" x14ac:dyDescent="0.2">
      <c r="A788" t="s">
        <v>7036</v>
      </c>
      <c r="B788" t="s">
        <v>7037</v>
      </c>
      <c r="C788" t="s">
        <v>7038</v>
      </c>
      <c r="D788" t="s">
        <v>7039</v>
      </c>
      <c r="E788" s="2" t="s">
        <v>7040</v>
      </c>
      <c r="H788" s="3">
        <v>11000000</v>
      </c>
      <c r="I788" s="3">
        <v>20000000</v>
      </c>
      <c r="P788" s="3">
        <v>55000000</v>
      </c>
      <c r="Q788" s="3">
        <v>133400000</v>
      </c>
      <c r="W788" s="2" t="s">
        <v>7041</v>
      </c>
      <c r="X788" s="2" t="s">
        <v>7042</v>
      </c>
      <c r="Y788" s="2" t="s">
        <v>7043</v>
      </c>
      <c r="AE788">
        <v>2014</v>
      </c>
      <c r="AF788">
        <v>2015</v>
      </c>
      <c r="AG788">
        <v>2016</v>
      </c>
      <c r="AL788" s="3">
        <v>20000000</v>
      </c>
      <c r="AM788" t="s">
        <v>89</v>
      </c>
      <c r="AN788" s="1">
        <v>42668</v>
      </c>
      <c r="AQ788">
        <v>0.25</v>
      </c>
      <c r="AR788">
        <v>26025.95</v>
      </c>
      <c r="AS788">
        <v>12474.12</v>
      </c>
      <c r="AY788">
        <v>2473</v>
      </c>
      <c r="AZ788">
        <v>36</v>
      </c>
      <c r="BA788">
        <v>134</v>
      </c>
      <c r="BG788">
        <v>71.09</v>
      </c>
      <c r="BH788">
        <v>99.05</v>
      </c>
      <c r="BI788">
        <v>91.18</v>
      </c>
      <c r="BP788" s="3">
        <v>35900000</v>
      </c>
      <c r="BQ788" s="20">
        <v>608</v>
      </c>
      <c r="BR788" s="20">
        <v>420</v>
      </c>
      <c r="BW788" s="20">
        <v>0</v>
      </c>
      <c r="BX788" s="22">
        <v>38500.32</v>
      </c>
      <c r="BY788">
        <v>158</v>
      </c>
      <c r="BZ788">
        <v>89.59</v>
      </c>
      <c r="CC788">
        <v>0</v>
      </c>
    </row>
    <row r="789" spans="1:81" ht="34" x14ac:dyDescent="0.2">
      <c r="A789" t="s">
        <v>7044</v>
      </c>
      <c r="B789" t="s">
        <v>7045</v>
      </c>
      <c r="C789" t="s">
        <v>7046</v>
      </c>
      <c r="D789" t="s">
        <v>7047</v>
      </c>
      <c r="E789" s="2" t="s">
        <v>7048</v>
      </c>
      <c r="H789" s="3">
        <v>13000000</v>
      </c>
      <c r="P789" s="3">
        <v>65000000</v>
      </c>
      <c r="X789" s="2" t="s">
        <v>1602</v>
      </c>
      <c r="Y789" s="2" t="s">
        <v>7049</v>
      </c>
      <c r="AF789">
        <v>2014</v>
      </c>
      <c r="AG789">
        <v>2016</v>
      </c>
      <c r="AM789" t="s">
        <v>89</v>
      </c>
      <c r="AN789" s="1">
        <v>42512</v>
      </c>
      <c r="AR789">
        <v>2485.2800000000002</v>
      </c>
      <c r="AS789">
        <v>35953.64</v>
      </c>
      <c r="AZ789">
        <v>238</v>
      </c>
      <c r="BA789">
        <v>71</v>
      </c>
      <c r="BH789">
        <v>91.41</v>
      </c>
      <c r="BI789">
        <v>95.36</v>
      </c>
      <c r="BP789" s="3">
        <v>13000000</v>
      </c>
      <c r="BR789" s="20">
        <v>592</v>
      </c>
      <c r="BW789" s="20">
        <v>0</v>
      </c>
      <c r="BX789" s="22">
        <v>38438.92</v>
      </c>
      <c r="BY789">
        <v>159</v>
      </c>
      <c r="BZ789">
        <v>89.52</v>
      </c>
    </row>
    <row r="790" spans="1:81" ht="68" x14ac:dyDescent="0.2">
      <c r="A790" t="s">
        <v>7050</v>
      </c>
      <c r="B790" t="s">
        <v>7051</v>
      </c>
      <c r="C790" t="s">
        <v>7052</v>
      </c>
      <c r="D790" t="s">
        <v>7053</v>
      </c>
      <c r="E790" s="2" t="s">
        <v>7054</v>
      </c>
      <c r="H790" s="3">
        <v>5350000</v>
      </c>
      <c r="I790" s="3">
        <v>20000000</v>
      </c>
      <c r="J790" s="3">
        <v>33000000</v>
      </c>
      <c r="K790" s="3">
        <v>40000000</v>
      </c>
      <c r="P790" s="3">
        <v>26750000</v>
      </c>
      <c r="Q790" s="3">
        <v>133400000</v>
      </c>
      <c r="R790" s="3">
        <v>330000000</v>
      </c>
      <c r="S790" s="3">
        <v>600000000</v>
      </c>
      <c r="X790" s="2" t="s">
        <v>7055</v>
      </c>
      <c r="Y790" s="2" t="s">
        <v>7056</v>
      </c>
      <c r="Z790" s="2" t="s">
        <v>7057</v>
      </c>
      <c r="AA790" s="2" t="s">
        <v>7058</v>
      </c>
      <c r="AF790">
        <v>2015</v>
      </c>
      <c r="AG790">
        <v>2016</v>
      </c>
      <c r="AH790">
        <v>2019</v>
      </c>
      <c r="AI790">
        <v>2020</v>
      </c>
      <c r="AL790" s="3">
        <v>40000000</v>
      </c>
      <c r="AM790" t="s">
        <v>91</v>
      </c>
      <c r="AN790" s="1">
        <v>44026</v>
      </c>
      <c r="AO790" s="3">
        <v>600000000</v>
      </c>
      <c r="AR790">
        <v>336.33</v>
      </c>
      <c r="AS790">
        <v>660.79</v>
      </c>
      <c r="AT790">
        <v>37084.239999999998</v>
      </c>
      <c r="AU790">
        <v>0</v>
      </c>
      <c r="AZ790">
        <v>638</v>
      </c>
      <c r="BA790">
        <v>341</v>
      </c>
      <c r="BB790">
        <v>94</v>
      </c>
      <c r="BC790">
        <v>207</v>
      </c>
      <c r="BH790">
        <v>82.75</v>
      </c>
      <c r="BI790">
        <v>77.45</v>
      </c>
      <c r="BJ790">
        <v>88.4</v>
      </c>
      <c r="BK790">
        <v>35.22</v>
      </c>
      <c r="BO790">
        <v>3.78</v>
      </c>
      <c r="BP790" s="3">
        <v>118350000</v>
      </c>
      <c r="BR790" s="20">
        <v>539</v>
      </c>
      <c r="BS790" s="20">
        <v>1101</v>
      </c>
      <c r="BT790" s="20">
        <v>285</v>
      </c>
      <c r="BW790" s="20">
        <v>1386</v>
      </c>
      <c r="BX790" s="22">
        <v>38081.360000000001</v>
      </c>
      <c r="BY790">
        <v>160</v>
      </c>
      <c r="BZ790">
        <v>89.46</v>
      </c>
      <c r="CA790">
        <v>4.5</v>
      </c>
      <c r="CC790">
        <v>4.5</v>
      </c>
    </row>
    <row r="791" spans="1:81" ht="51" x14ac:dyDescent="0.2">
      <c r="A791" t="s">
        <v>7059</v>
      </c>
      <c r="B791" t="s">
        <v>7060</v>
      </c>
      <c r="C791" t="s">
        <v>7061</v>
      </c>
      <c r="D791" t="s">
        <v>7062</v>
      </c>
      <c r="E791" s="2" t="s">
        <v>7063</v>
      </c>
      <c r="G791" s="3">
        <v>2000000</v>
      </c>
      <c r="H791" s="3">
        <v>7000000</v>
      </c>
      <c r="I791" s="3">
        <v>20000000</v>
      </c>
      <c r="J791" s="3">
        <v>56000000</v>
      </c>
      <c r="K791" s="3">
        <v>100000000</v>
      </c>
      <c r="L791" s="3">
        <v>205000000</v>
      </c>
      <c r="O791" s="3">
        <v>20000000</v>
      </c>
      <c r="P791" s="3">
        <v>35000000</v>
      </c>
      <c r="Q791" s="3">
        <v>133400000</v>
      </c>
      <c r="R791" s="3">
        <v>560000000</v>
      </c>
      <c r="S791" s="3">
        <v>400000000</v>
      </c>
      <c r="T791" s="3">
        <v>1340000000</v>
      </c>
      <c r="W791" s="2" t="s">
        <v>7064</v>
      </c>
      <c r="X791" s="2" t="s">
        <v>7065</v>
      </c>
      <c r="Y791" s="2" t="s">
        <v>7066</v>
      </c>
      <c r="Z791" s="2" t="s">
        <v>7067</v>
      </c>
      <c r="AA791" s="2" t="s">
        <v>7068</v>
      </c>
      <c r="AB791" s="2" t="s">
        <v>7069</v>
      </c>
      <c r="AE791">
        <v>2012</v>
      </c>
      <c r="AF791">
        <v>2015</v>
      </c>
      <c r="AG791">
        <v>2016</v>
      </c>
      <c r="AH791">
        <v>2017</v>
      </c>
      <c r="AI791">
        <v>2018</v>
      </c>
      <c r="AJ791">
        <v>2021</v>
      </c>
      <c r="AL791" s="3">
        <v>205000000</v>
      </c>
      <c r="AM791" t="s">
        <v>92</v>
      </c>
      <c r="AN791" s="1">
        <v>44301</v>
      </c>
      <c r="AO791" s="3">
        <v>1340000000</v>
      </c>
      <c r="AQ791">
        <v>3133.18</v>
      </c>
      <c r="AR791">
        <v>1535.75</v>
      </c>
      <c r="AS791">
        <v>29074.65</v>
      </c>
      <c r="AT791">
        <v>202.7</v>
      </c>
      <c r="AU791">
        <v>1347.08</v>
      </c>
      <c r="AV791">
        <v>2751.4</v>
      </c>
      <c r="AY791">
        <v>29</v>
      </c>
      <c r="AZ791">
        <v>446</v>
      </c>
      <c r="BA791">
        <v>93</v>
      </c>
      <c r="BB791">
        <v>281</v>
      </c>
      <c r="BC791">
        <v>121</v>
      </c>
      <c r="BD791">
        <v>135</v>
      </c>
      <c r="BG791">
        <v>99.45</v>
      </c>
      <c r="BH791">
        <v>87.95</v>
      </c>
      <c r="BI791">
        <v>93.9</v>
      </c>
      <c r="BJ791">
        <v>60.28</v>
      </c>
      <c r="BK791">
        <v>65.52</v>
      </c>
      <c r="BL791">
        <v>46.4</v>
      </c>
      <c r="BN791" t="s">
        <v>101</v>
      </c>
      <c r="BO791">
        <v>8.02</v>
      </c>
      <c r="BP791" s="3">
        <v>409000000</v>
      </c>
      <c r="BQ791" s="20">
        <v>915</v>
      </c>
      <c r="BR791" s="20">
        <v>248</v>
      </c>
      <c r="BS791" s="20">
        <v>434</v>
      </c>
      <c r="BT791" s="20">
        <v>392</v>
      </c>
      <c r="BU791" s="20">
        <v>1050</v>
      </c>
      <c r="BW791" s="20">
        <v>1876</v>
      </c>
      <c r="BX791" s="22">
        <v>38044.76</v>
      </c>
      <c r="BY791">
        <v>161</v>
      </c>
      <c r="BZ791">
        <v>89.39</v>
      </c>
      <c r="CA791">
        <v>3</v>
      </c>
      <c r="CB791">
        <v>3</v>
      </c>
      <c r="CC791">
        <v>10.039999999999999</v>
      </c>
    </row>
    <row r="792" spans="1:81" ht="68" x14ac:dyDescent="0.2">
      <c r="A792" t="s">
        <v>7070</v>
      </c>
      <c r="B792" t="s">
        <v>7071</v>
      </c>
      <c r="C792" t="s">
        <v>7072</v>
      </c>
      <c r="D792" t="s">
        <v>7073</v>
      </c>
      <c r="E792" s="2" t="s">
        <v>7074</v>
      </c>
      <c r="H792" s="3">
        <v>6000000</v>
      </c>
      <c r="I792" s="3">
        <v>18000000</v>
      </c>
      <c r="J792" s="3">
        <v>31000000</v>
      </c>
      <c r="K792" s="3">
        <v>56000000</v>
      </c>
      <c r="L792" s="3">
        <v>100000000</v>
      </c>
      <c r="M792" s="3">
        <v>100000000</v>
      </c>
      <c r="P792" s="3">
        <v>30000000</v>
      </c>
      <c r="Q792" s="3">
        <v>120060000</v>
      </c>
      <c r="R792" s="3">
        <v>310000000</v>
      </c>
      <c r="S792" s="3">
        <v>840000000</v>
      </c>
      <c r="T792" s="3">
        <v>2000000000</v>
      </c>
      <c r="U792" s="3">
        <v>1700000000</v>
      </c>
      <c r="W792" s="2" t="s">
        <v>7075</v>
      </c>
      <c r="X792" s="2" t="s">
        <v>709</v>
      </c>
      <c r="Y792" s="2" t="s">
        <v>7076</v>
      </c>
      <c r="Z792" s="2" t="s">
        <v>7077</v>
      </c>
      <c r="AA792" s="2" t="s">
        <v>7078</v>
      </c>
      <c r="AB792" s="2" t="s">
        <v>7079</v>
      </c>
      <c r="AC792" s="2" t="s">
        <v>7080</v>
      </c>
      <c r="AE792">
        <v>2012</v>
      </c>
      <c r="AF792">
        <v>2014</v>
      </c>
      <c r="AG792">
        <v>2016</v>
      </c>
      <c r="AH792">
        <v>2018</v>
      </c>
      <c r="AI792">
        <v>2019</v>
      </c>
      <c r="AJ792">
        <v>2020</v>
      </c>
      <c r="AK792">
        <v>2021</v>
      </c>
      <c r="AL792" s="3">
        <v>100000000</v>
      </c>
      <c r="AM792" t="s">
        <v>107</v>
      </c>
      <c r="AN792" s="1">
        <v>44327</v>
      </c>
      <c r="AO792" s="3">
        <v>1700000000</v>
      </c>
      <c r="AQ792">
        <v>0</v>
      </c>
      <c r="AR792">
        <v>87.51</v>
      </c>
      <c r="AS792">
        <v>8812.73</v>
      </c>
      <c r="AT792">
        <v>16839.61</v>
      </c>
      <c r="AU792">
        <v>344.05</v>
      </c>
      <c r="AV792">
        <v>7100.27</v>
      </c>
      <c r="AW792">
        <v>4657.6499999999996</v>
      </c>
      <c r="AY792">
        <v>1848</v>
      </c>
      <c r="AZ792">
        <v>612</v>
      </c>
      <c r="BA792">
        <v>161</v>
      </c>
      <c r="BB792">
        <v>118</v>
      </c>
      <c r="BC792">
        <v>178</v>
      </c>
      <c r="BD792">
        <v>34</v>
      </c>
      <c r="BE792">
        <v>3</v>
      </c>
      <c r="BG792">
        <v>63.99</v>
      </c>
      <c r="BH792">
        <v>77.849999999999994</v>
      </c>
      <c r="BI792">
        <v>89.39</v>
      </c>
      <c r="BJ792">
        <v>86.28</v>
      </c>
      <c r="BK792">
        <v>48.4</v>
      </c>
      <c r="BL792">
        <v>77.08</v>
      </c>
      <c r="BM792">
        <v>97.98</v>
      </c>
      <c r="BN792" t="s">
        <v>101</v>
      </c>
      <c r="BO792">
        <v>10.92</v>
      </c>
      <c r="BP792" s="3">
        <v>315000000</v>
      </c>
      <c r="BQ792" s="20">
        <v>677</v>
      </c>
      <c r="BR792" s="20">
        <v>829</v>
      </c>
      <c r="BS792" s="20">
        <v>611</v>
      </c>
      <c r="BT792" s="20">
        <v>552</v>
      </c>
      <c r="BU792" s="20">
        <v>259</v>
      </c>
      <c r="BV792" s="20">
        <v>399</v>
      </c>
      <c r="BW792" s="20">
        <v>1821</v>
      </c>
      <c r="BX792" s="22">
        <v>37841.82</v>
      </c>
      <c r="BY792">
        <v>162</v>
      </c>
      <c r="BZ792">
        <v>89.32</v>
      </c>
      <c r="CA792">
        <v>14.16</v>
      </c>
      <c r="CB792">
        <v>2.58</v>
      </c>
      <c r="CC792">
        <v>14.16</v>
      </c>
    </row>
    <row r="793" spans="1:81" ht="85" x14ac:dyDescent="0.2">
      <c r="A793" t="s">
        <v>7081</v>
      </c>
      <c r="B793" t="s">
        <v>7082</v>
      </c>
      <c r="C793" t="s">
        <v>7083</v>
      </c>
      <c r="D793" t="s">
        <v>7084</v>
      </c>
      <c r="E793" s="2" t="s">
        <v>7085</v>
      </c>
      <c r="H793" s="3">
        <v>11600000</v>
      </c>
      <c r="I793" s="3">
        <v>15000000</v>
      </c>
      <c r="J793" s="3">
        <v>15000000</v>
      </c>
      <c r="K793" s="3">
        <v>42800000</v>
      </c>
      <c r="L793" s="3">
        <v>30000000</v>
      </c>
      <c r="P793" s="3">
        <v>58000000</v>
      </c>
      <c r="Q793" s="3">
        <v>100050000</v>
      </c>
      <c r="R793" s="3">
        <v>150000000</v>
      </c>
      <c r="S793" s="3">
        <v>642000000</v>
      </c>
      <c r="T793" s="3">
        <v>600000000</v>
      </c>
      <c r="X793" s="2" t="s">
        <v>7086</v>
      </c>
      <c r="Y793" s="2" t="s">
        <v>7087</v>
      </c>
      <c r="Z793" s="2" t="s">
        <v>7088</v>
      </c>
      <c r="AA793" s="2" t="s">
        <v>7089</v>
      </c>
      <c r="AB793" s="2" t="s">
        <v>7090</v>
      </c>
      <c r="AF793">
        <v>2016</v>
      </c>
      <c r="AG793">
        <v>2016</v>
      </c>
      <c r="AH793">
        <v>2017</v>
      </c>
      <c r="AI793">
        <v>2018</v>
      </c>
      <c r="AJ793">
        <v>2019</v>
      </c>
      <c r="AL793" s="3">
        <v>30000000</v>
      </c>
      <c r="AM793" t="s">
        <v>92</v>
      </c>
      <c r="AN793" s="1">
        <v>43606</v>
      </c>
      <c r="AR793">
        <v>9390.5499999999993</v>
      </c>
      <c r="AS793">
        <v>12018.49</v>
      </c>
      <c r="AT793">
        <v>7463.33</v>
      </c>
      <c r="AU793">
        <v>2139.0500000000002</v>
      </c>
      <c r="AV793">
        <v>6583.27</v>
      </c>
      <c r="AZ793">
        <v>121</v>
      </c>
      <c r="BA793">
        <v>139</v>
      </c>
      <c r="BB793">
        <v>119</v>
      </c>
      <c r="BC793">
        <v>115</v>
      </c>
      <c r="BD793">
        <v>39</v>
      </c>
      <c r="BH793">
        <v>96.85</v>
      </c>
      <c r="BI793">
        <v>90.85</v>
      </c>
      <c r="BJ793">
        <v>83.26</v>
      </c>
      <c r="BK793">
        <v>67.239999999999995</v>
      </c>
      <c r="BL793">
        <v>72.260000000000005</v>
      </c>
      <c r="BP793" s="3">
        <v>143100000</v>
      </c>
      <c r="BR793" s="20">
        <v>68</v>
      </c>
      <c r="BS793" s="20">
        <v>206</v>
      </c>
      <c r="BT793" s="20">
        <v>342</v>
      </c>
      <c r="BU793" s="20">
        <v>481</v>
      </c>
      <c r="BW793" s="20">
        <v>1029</v>
      </c>
      <c r="BX793" s="22">
        <v>37594.69</v>
      </c>
      <c r="BY793">
        <v>163</v>
      </c>
      <c r="BZ793">
        <v>89.26</v>
      </c>
      <c r="CA793">
        <v>6</v>
      </c>
      <c r="CB793">
        <v>6</v>
      </c>
      <c r="CC793">
        <v>0</v>
      </c>
    </row>
    <row r="794" spans="1:81" ht="51" x14ac:dyDescent="0.2">
      <c r="A794" t="s">
        <v>7091</v>
      </c>
      <c r="C794" t="s">
        <v>7092</v>
      </c>
      <c r="D794" t="s">
        <v>7093</v>
      </c>
      <c r="E794" s="2" t="s">
        <v>7094</v>
      </c>
      <c r="G794" s="3">
        <v>2086999</v>
      </c>
      <c r="H794" s="3">
        <v>9200000</v>
      </c>
      <c r="I794" s="3">
        <v>23000000</v>
      </c>
      <c r="O794" s="3">
        <v>20869990</v>
      </c>
      <c r="P794" s="3">
        <v>49200000</v>
      </c>
      <c r="Q794" s="3">
        <v>153410000</v>
      </c>
      <c r="W794" s="2" t="s">
        <v>7095</v>
      </c>
      <c r="X794" s="2" t="s">
        <v>7096</v>
      </c>
      <c r="Y794" s="2" t="s">
        <v>7097</v>
      </c>
      <c r="AE794">
        <v>2014</v>
      </c>
      <c r="AF794">
        <v>2015</v>
      </c>
      <c r="AG794">
        <v>2016</v>
      </c>
      <c r="AL794" s="3">
        <v>10000000</v>
      </c>
      <c r="AM794" t="s">
        <v>89</v>
      </c>
      <c r="AN794" s="1">
        <v>42961</v>
      </c>
      <c r="AQ794">
        <v>38.11</v>
      </c>
      <c r="AR794">
        <v>5683.69</v>
      </c>
      <c r="AS794">
        <v>31242.75</v>
      </c>
      <c r="AY794">
        <v>1835</v>
      </c>
      <c r="AZ794">
        <v>185</v>
      </c>
      <c r="BA794">
        <v>85</v>
      </c>
      <c r="BG794">
        <v>78.55</v>
      </c>
      <c r="BH794">
        <v>95.02</v>
      </c>
      <c r="BI794">
        <v>94.43</v>
      </c>
      <c r="BP794" s="3">
        <v>44286999</v>
      </c>
      <c r="BQ794" s="20">
        <v>229</v>
      </c>
      <c r="BR794" s="20">
        <v>458</v>
      </c>
      <c r="BW794" s="20">
        <v>494</v>
      </c>
      <c r="BX794" s="22">
        <v>36964.550000000003</v>
      </c>
      <c r="BY794">
        <v>164</v>
      </c>
      <c r="BZ794">
        <v>89.19</v>
      </c>
      <c r="CC794">
        <v>0</v>
      </c>
    </row>
    <row r="795" spans="1:81" ht="51" x14ac:dyDescent="0.2">
      <c r="A795" t="s">
        <v>7098</v>
      </c>
      <c r="B795" t="s">
        <v>7099</v>
      </c>
      <c r="C795" t="s">
        <v>7100</v>
      </c>
      <c r="D795" t="s">
        <v>7098</v>
      </c>
      <c r="E795" s="2" t="s">
        <v>7101</v>
      </c>
      <c r="I795" s="3">
        <v>14797799</v>
      </c>
      <c r="J795" s="3">
        <v>71748021</v>
      </c>
      <c r="K795" s="3">
        <v>125000000</v>
      </c>
      <c r="L795" s="3">
        <v>139000000</v>
      </c>
      <c r="M795" s="3">
        <v>355000000</v>
      </c>
      <c r="Q795" s="3">
        <v>98701319.329999998</v>
      </c>
      <c r="R795" s="3">
        <v>717480210</v>
      </c>
      <c r="S795" s="3">
        <v>1875000000</v>
      </c>
      <c r="T795" s="3">
        <v>2780000000</v>
      </c>
      <c r="U795" s="3">
        <v>2598254467</v>
      </c>
      <c r="Y795" s="2" t="s">
        <v>7102</v>
      </c>
      <c r="Z795" s="2" t="s">
        <v>7103</v>
      </c>
      <c r="AA795" s="2" t="s">
        <v>7104</v>
      </c>
      <c r="AB795" s="2" t="s">
        <v>7105</v>
      </c>
      <c r="AC795" s="2" t="s">
        <v>7106</v>
      </c>
      <c r="AF795">
        <v>2016</v>
      </c>
      <c r="AG795">
        <v>2016</v>
      </c>
      <c r="AH795">
        <v>2017</v>
      </c>
      <c r="AI795">
        <v>2019</v>
      </c>
      <c r="AJ795">
        <v>2020</v>
      </c>
      <c r="AK795">
        <v>2021</v>
      </c>
      <c r="AL795" s="3">
        <v>355000000</v>
      </c>
      <c r="AM795" t="s">
        <v>107</v>
      </c>
      <c r="AN795" s="1">
        <v>44382</v>
      </c>
      <c r="AO795" s="3">
        <v>2598254467</v>
      </c>
      <c r="AR795">
        <v>0</v>
      </c>
      <c r="AS795">
        <v>9331.33</v>
      </c>
      <c r="AT795">
        <v>5487.69</v>
      </c>
      <c r="AU795">
        <v>13631.79</v>
      </c>
      <c r="AV795">
        <v>5087.6899999999996</v>
      </c>
      <c r="AW795">
        <v>2738.47</v>
      </c>
      <c r="AZ795">
        <v>1216</v>
      </c>
      <c r="BA795">
        <v>149</v>
      </c>
      <c r="BB795">
        <v>149</v>
      </c>
      <c r="BC795">
        <v>99</v>
      </c>
      <c r="BD795">
        <v>41</v>
      </c>
      <c r="BE795">
        <v>21</v>
      </c>
      <c r="BH795">
        <v>68.11</v>
      </c>
      <c r="BI795">
        <v>90.19</v>
      </c>
      <c r="BJ795">
        <v>79.010000000000005</v>
      </c>
      <c r="BK795">
        <v>71.430000000000007</v>
      </c>
      <c r="BL795">
        <v>72.22</v>
      </c>
      <c r="BM795">
        <v>79.8</v>
      </c>
      <c r="BN795" t="s">
        <v>101</v>
      </c>
      <c r="BO795">
        <v>20.309999999999999</v>
      </c>
      <c r="BP795" s="3">
        <v>705545820</v>
      </c>
      <c r="BR795" s="20">
        <v>35</v>
      </c>
      <c r="BS795" s="20">
        <v>524</v>
      </c>
      <c r="BT795" s="20">
        <v>567</v>
      </c>
      <c r="BU795" s="20">
        <v>302</v>
      </c>
      <c r="BV795" s="20">
        <v>524</v>
      </c>
      <c r="BW795" s="20">
        <v>1917</v>
      </c>
      <c r="BX795" s="22">
        <v>36276.97</v>
      </c>
      <c r="BY795">
        <v>165</v>
      </c>
      <c r="BZ795">
        <v>89.12</v>
      </c>
      <c r="CA795">
        <v>28.17</v>
      </c>
      <c r="CB795">
        <v>19</v>
      </c>
      <c r="CC795">
        <v>26.32</v>
      </c>
    </row>
    <row r="796" spans="1:81" ht="17" x14ac:dyDescent="0.2">
      <c r="A796" t="s">
        <v>7107</v>
      </c>
      <c r="B796" t="s">
        <v>7108</v>
      </c>
      <c r="C796" t="s">
        <v>7109</v>
      </c>
      <c r="D796" t="s">
        <v>7110</v>
      </c>
      <c r="E796" s="2" t="s">
        <v>7111</v>
      </c>
      <c r="H796" s="3">
        <v>18000000</v>
      </c>
      <c r="I796" s="3">
        <v>37000000</v>
      </c>
      <c r="P796" s="3">
        <v>90000000</v>
      </c>
      <c r="Q796" s="3">
        <v>246790000</v>
      </c>
      <c r="X796" s="2" t="s">
        <v>7112</v>
      </c>
      <c r="Y796" s="2" t="s">
        <v>7113</v>
      </c>
      <c r="AF796">
        <v>2015</v>
      </c>
      <c r="AG796">
        <v>2016</v>
      </c>
      <c r="AL796" s="3">
        <v>37000000</v>
      </c>
      <c r="AM796" t="s">
        <v>89</v>
      </c>
      <c r="AN796" s="1">
        <v>42667</v>
      </c>
      <c r="AO796" s="3">
        <v>246790000</v>
      </c>
      <c r="AR796">
        <v>18.96</v>
      </c>
      <c r="AS796">
        <v>35928.69</v>
      </c>
      <c r="AZ796">
        <v>816</v>
      </c>
      <c r="BA796">
        <v>73</v>
      </c>
      <c r="BH796">
        <v>77.930000000000007</v>
      </c>
      <c r="BI796">
        <v>95.23</v>
      </c>
      <c r="BO796">
        <v>1</v>
      </c>
      <c r="BP796" s="3">
        <v>55000000</v>
      </c>
      <c r="BR796" s="20">
        <v>662</v>
      </c>
      <c r="BW796" s="20">
        <v>0</v>
      </c>
      <c r="BX796" s="22">
        <v>35947.65</v>
      </c>
      <c r="BY796">
        <v>166</v>
      </c>
      <c r="BZ796">
        <v>89.06</v>
      </c>
      <c r="CC796">
        <v>1</v>
      </c>
    </row>
    <row r="797" spans="1:81" ht="51" x14ac:dyDescent="0.2">
      <c r="A797" t="s">
        <v>7114</v>
      </c>
      <c r="B797" t="s">
        <v>7115</v>
      </c>
      <c r="C797" t="s">
        <v>7116</v>
      </c>
      <c r="D797" t="s">
        <v>7117</v>
      </c>
      <c r="E797" s="2" t="s">
        <v>7118</v>
      </c>
      <c r="G797" s="3">
        <v>32959</v>
      </c>
      <c r="H797" s="3">
        <v>10760116</v>
      </c>
      <c r="I797" s="3">
        <v>40000000</v>
      </c>
      <c r="J797" s="3">
        <v>160000000</v>
      </c>
      <c r="K797" s="3">
        <v>300000000</v>
      </c>
      <c r="O797" s="3">
        <v>329590</v>
      </c>
      <c r="P797" s="3">
        <v>53800580</v>
      </c>
      <c r="Q797" s="3">
        <v>266800000</v>
      </c>
      <c r="R797" s="3">
        <v>1600000000</v>
      </c>
      <c r="S797" s="3">
        <v>2700000000</v>
      </c>
      <c r="V797" s="2" t="s">
        <v>7119</v>
      </c>
      <c r="W797" s="2" t="s">
        <v>7120</v>
      </c>
      <c r="X797" s="2" t="s">
        <v>7121</v>
      </c>
      <c r="Y797" s="2" t="s">
        <v>7122</v>
      </c>
      <c r="Z797" s="2" t="s">
        <v>7123</v>
      </c>
      <c r="AA797" s="2" t="s">
        <v>7124</v>
      </c>
      <c r="AB797" s="2" t="s">
        <v>7125</v>
      </c>
      <c r="AD797">
        <v>2013</v>
      </c>
      <c r="AE797">
        <v>2013</v>
      </c>
      <c r="AF797">
        <v>2015</v>
      </c>
      <c r="AG797">
        <v>2016</v>
      </c>
      <c r="AH797">
        <v>2018</v>
      </c>
      <c r="AI797">
        <v>2019</v>
      </c>
      <c r="AJ797">
        <v>2019</v>
      </c>
      <c r="AL797" s="3">
        <v>900050286</v>
      </c>
      <c r="AM797" t="s">
        <v>92</v>
      </c>
      <c r="AN797" s="1">
        <v>44487</v>
      </c>
      <c r="AO797" s="3">
        <v>9000502866</v>
      </c>
      <c r="AP797">
        <v>0</v>
      </c>
      <c r="AQ797">
        <v>24.03</v>
      </c>
      <c r="AR797">
        <v>16.18</v>
      </c>
      <c r="AS797">
        <v>1619.53</v>
      </c>
      <c r="AT797">
        <v>3941.46</v>
      </c>
      <c r="AU797">
        <v>30168.19</v>
      </c>
      <c r="AV797">
        <v>0</v>
      </c>
      <c r="AX797">
        <v>202</v>
      </c>
      <c r="AY797">
        <v>1440</v>
      </c>
      <c r="AZ797">
        <v>848</v>
      </c>
      <c r="BA797">
        <v>284</v>
      </c>
      <c r="BB797">
        <v>228</v>
      </c>
      <c r="BC797">
        <v>77</v>
      </c>
      <c r="BD797">
        <v>94</v>
      </c>
      <c r="BF797">
        <v>70.83</v>
      </c>
      <c r="BG797">
        <v>80.040000000000006</v>
      </c>
      <c r="BH797">
        <v>77.06</v>
      </c>
      <c r="BI797">
        <v>81.23</v>
      </c>
      <c r="BJ797">
        <v>73.39</v>
      </c>
      <c r="BK797">
        <v>77.84</v>
      </c>
      <c r="BL797">
        <v>32.119999999999997</v>
      </c>
      <c r="BN797" t="s">
        <v>101</v>
      </c>
      <c r="BO797">
        <v>26.92</v>
      </c>
      <c r="BP797" s="3">
        <v>1719059587</v>
      </c>
      <c r="BQ797" s="20">
        <v>715</v>
      </c>
      <c r="BR797" s="20">
        <v>432</v>
      </c>
      <c r="BS797" s="20">
        <v>636</v>
      </c>
      <c r="BT797" s="20">
        <v>296</v>
      </c>
      <c r="BU797" s="20">
        <v>265</v>
      </c>
      <c r="BW797" s="20">
        <v>1945</v>
      </c>
      <c r="BX797" s="22">
        <v>35769.39</v>
      </c>
      <c r="BY797">
        <v>167</v>
      </c>
      <c r="BZ797">
        <v>88.99</v>
      </c>
      <c r="CA797">
        <v>0</v>
      </c>
      <c r="CB797">
        <v>10.119999999999999</v>
      </c>
      <c r="CC797">
        <v>33.74</v>
      </c>
    </row>
    <row r="798" spans="1:81" ht="34" x14ac:dyDescent="0.2">
      <c r="A798" t="s">
        <v>7126</v>
      </c>
      <c r="B798" t="s">
        <v>7127</v>
      </c>
      <c r="C798" t="s">
        <v>7128</v>
      </c>
      <c r="D798" t="s">
        <v>7129</v>
      </c>
      <c r="E798" s="2" t="s">
        <v>7130</v>
      </c>
      <c r="I798" s="3">
        <v>15000000</v>
      </c>
      <c r="Q798" s="3">
        <v>100050000</v>
      </c>
      <c r="Y798" s="2" t="s">
        <v>7131</v>
      </c>
      <c r="AF798">
        <v>2015</v>
      </c>
      <c r="AG798">
        <v>2016</v>
      </c>
      <c r="AL798" s="3">
        <v>15000000</v>
      </c>
      <c r="AM798" t="s">
        <v>89</v>
      </c>
      <c r="AN798" s="1">
        <v>42571</v>
      </c>
      <c r="AO798" s="3">
        <v>100050000</v>
      </c>
      <c r="AR798">
        <v>0</v>
      </c>
      <c r="AS798">
        <v>35594.89</v>
      </c>
      <c r="AZ798">
        <v>1231</v>
      </c>
      <c r="BA798">
        <v>74</v>
      </c>
      <c r="BH798">
        <v>66.69</v>
      </c>
      <c r="BI798">
        <v>95.16</v>
      </c>
      <c r="BO798">
        <v>1</v>
      </c>
      <c r="BP798" s="3">
        <v>15000000</v>
      </c>
      <c r="BR798" s="20">
        <v>406</v>
      </c>
      <c r="BW798" s="20">
        <v>0</v>
      </c>
      <c r="BX798" s="22">
        <v>35594.89</v>
      </c>
      <c r="BY798">
        <v>168</v>
      </c>
      <c r="BZ798">
        <v>88.93</v>
      </c>
      <c r="CC798">
        <v>1</v>
      </c>
    </row>
    <row r="799" spans="1:81" ht="17" x14ac:dyDescent="0.2">
      <c r="A799" t="s">
        <v>7132</v>
      </c>
      <c r="B799" t="s">
        <v>7133</v>
      </c>
      <c r="C799" t="s">
        <v>7134</v>
      </c>
      <c r="D799" t="s">
        <v>7135</v>
      </c>
      <c r="E799" s="2" t="s">
        <v>7136</v>
      </c>
      <c r="K799" s="3">
        <v>17100661</v>
      </c>
      <c r="S799" s="3">
        <v>256509915</v>
      </c>
      <c r="X799" s="2" t="s">
        <v>7137</v>
      </c>
      <c r="Y799" s="2" t="s">
        <v>7138</v>
      </c>
      <c r="Z799" s="2" t="s">
        <v>7139</v>
      </c>
      <c r="AA799" s="2" t="s">
        <v>7140</v>
      </c>
      <c r="AF799">
        <v>2015</v>
      </c>
      <c r="AG799">
        <v>2016</v>
      </c>
      <c r="AH799">
        <v>2018</v>
      </c>
      <c r="AI799">
        <v>2021</v>
      </c>
      <c r="AL799" s="3">
        <v>17100660</v>
      </c>
      <c r="AM799" t="s">
        <v>91</v>
      </c>
      <c r="AN799" s="1">
        <v>44324</v>
      </c>
      <c r="AO799" s="3">
        <v>256509915</v>
      </c>
      <c r="AR799">
        <v>0</v>
      </c>
      <c r="AS799">
        <v>35594.89</v>
      </c>
      <c r="AT799">
        <v>0</v>
      </c>
      <c r="AU799">
        <v>0</v>
      </c>
      <c r="AZ799">
        <v>1231</v>
      </c>
      <c r="BA799">
        <v>74</v>
      </c>
      <c r="BB799">
        <v>407</v>
      </c>
      <c r="BC799">
        <v>399</v>
      </c>
      <c r="BH799">
        <v>66.69</v>
      </c>
      <c r="BI799">
        <v>95.16</v>
      </c>
      <c r="BJ799">
        <v>52.4</v>
      </c>
      <c r="BK799">
        <v>25.75</v>
      </c>
      <c r="BP799" s="3">
        <v>66960661</v>
      </c>
      <c r="BR799" s="20">
        <v>365</v>
      </c>
      <c r="BS799" s="20">
        <v>860</v>
      </c>
      <c r="BT799" s="20">
        <v>1094</v>
      </c>
      <c r="BW799" s="20">
        <v>1954</v>
      </c>
      <c r="BX799" s="22">
        <v>35594.89</v>
      </c>
      <c r="BY799">
        <v>168</v>
      </c>
      <c r="BZ799">
        <v>88.93</v>
      </c>
    </row>
    <row r="800" spans="1:81" ht="34" x14ac:dyDescent="0.2">
      <c r="A800" t="s">
        <v>7141</v>
      </c>
      <c r="B800" t="s">
        <v>7142</v>
      </c>
      <c r="C800" t="s">
        <v>7143</v>
      </c>
      <c r="E800" s="2" t="s">
        <v>7144</v>
      </c>
      <c r="J800" s="3">
        <v>63840000</v>
      </c>
      <c r="R800" s="3">
        <v>638400000</v>
      </c>
      <c r="X800" s="2" t="s">
        <v>7145</v>
      </c>
      <c r="Y800" s="2" t="s">
        <v>7146</v>
      </c>
      <c r="Z800" s="2" t="s">
        <v>7145</v>
      </c>
      <c r="AF800">
        <v>2015</v>
      </c>
      <c r="AG800">
        <v>2016</v>
      </c>
      <c r="AH800">
        <v>2016</v>
      </c>
      <c r="AL800" s="3">
        <v>63840000</v>
      </c>
      <c r="AM800" t="s">
        <v>90</v>
      </c>
      <c r="AN800" s="1">
        <v>42594</v>
      </c>
      <c r="AO800" s="3">
        <v>638400000</v>
      </c>
      <c r="AR800">
        <v>0</v>
      </c>
      <c r="AS800">
        <v>35594.89</v>
      </c>
      <c r="AT800">
        <v>0</v>
      </c>
      <c r="AZ800">
        <v>1231</v>
      </c>
      <c r="BA800">
        <v>74</v>
      </c>
      <c r="BB800">
        <v>274</v>
      </c>
      <c r="BH800">
        <v>66.69</v>
      </c>
      <c r="BI800">
        <v>95.16</v>
      </c>
      <c r="BJ800">
        <v>53.25</v>
      </c>
      <c r="BP800" s="3">
        <v>63840000</v>
      </c>
      <c r="BR800" s="20">
        <v>293</v>
      </c>
      <c r="BS800" s="20">
        <v>171</v>
      </c>
      <c r="BW800" s="20">
        <v>171</v>
      </c>
      <c r="BX800" s="22">
        <v>35594.89</v>
      </c>
      <c r="BY800">
        <v>168</v>
      </c>
      <c r="BZ800">
        <v>88.93</v>
      </c>
    </row>
    <row r="801" spans="1:81" ht="34" x14ac:dyDescent="0.2">
      <c r="A801" t="s">
        <v>7147</v>
      </c>
      <c r="B801" t="s">
        <v>7148</v>
      </c>
      <c r="C801" t="s">
        <v>7149</v>
      </c>
      <c r="E801" s="2" t="s">
        <v>7150</v>
      </c>
      <c r="H801" s="3">
        <v>1610412</v>
      </c>
      <c r="I801" s="3">
        <v>10803948</v>
      </c>
      <c r="P801" s="3">
        <v>8052060</v>
      </c>
      <c r="Q801" s="3">
        <v>72062333.159999996</v>
      </c>
      <c r="X801" s="2" t="s">
        <v>7151</v>
      </c>
      <c r="Y801" s="2" t="s">
        <v>7152</v>
      </c>
      <c r="AF801">
        <v>2015</v>
      </c>
      <c r="AG801">
        <v>2016</v>
      </c>
      <c r="AL801" s="3">
        <v>10803948</v>
      </c>
      <c r="AM801" t="s">
        <v>89</v>
      </c>
      <c r="AN801" s="1">
        <v>42466</v>
      </c>
      <c r="AO801" s="3">
        <v>58328594</v>
      </c>
      <c r="AR801">
        <v>0</v>
      </c>
      <c r="AS801">
        <v>35594.89</v>
      </c>
      <c r="AZ801">
        <v>1231</v>
      </c>
      <c r="BA801">
        <v>74</v>
      </c>
      <c r="BH801">
        <v>66.69</v>
      </c>
      <c r="BI801">
        <v>95.16</v>
      </c>
      <c r="BO801">
        <v>0.81</v>
      </c>
      <c r="BP801" s="3">
        <v>12414360</v>
      </c>
      <c r="BR801" s="20">
        <v>249</v>
      </c>
      <c r="BW801" s="20">
        <v>0</v>
      </c>
      <c r="BX801" s="22">
        <v>35594.89</v>
      </c>
      <c r="BY801">
        <v>168</v>
      </c>
      <c r="BZ801">
        <v>88.93</v>
      </c>
      <c r="CC801">
        <v>0.81</v>
      </c>
    </row>
    <row r="802" spans="1:81" ht="34" x14ac:dyDescent="0.2">
      <c r="A802" t="s">
        <v>7153</v>
      </c>
      <c r="B802" t="s">
        <v>7154</v>
      </c>
      <c r="C802" t="s">
        <v>7155</v>
      </c>
      <c r="D802" t="s">
        <v>7156</v>
      </c>
      <c r="E802" s="2" t="s">
        <v>7157</v>
      </c>
      <c r="H802" s="3">
        <v>2500000</v>
      </c>
      <c r="I802" s="3">
        <v>5200000</v>
      </c>
      <c r="J802" s="3">
        <v>40000000</v>
      </c>
      <c r="P802" s="3">
        <v>12500000</v>
      </c>
      <c r="Q802" s="3">
        <v>34684000</v>
      </c>
      <c r="R802" s="3">
        <v>400000000</v>
      </c>
      <c r="X802" s="2" t="s">
        <v>7158</v>
      </c>
      <c r="Y802" s="2" t="s">
        <v>7159</v>
      </c>
      <c r="Z802" s="2" t="s">
        <v>7160</v>
      </c>
      <c r="AF802">
        <v>2015</v>
      </c>
      <c r="AG802">
        <v>2016</v>
      </c>
      <c r="AH802">
        <v>2017</v>
      </c>
      <c r="AL802" s="3">
        <v>40000000</v>
      </c>
      <c r="AM802" t="s">
        <v>90</v>
      </c>
      <c r="AN802" s="1">
        <v>42872</v>
      </c>
      <c r="AR802">
        <v>0</v>
      </c>
      <c r="AS802">
        <v>0</v>
      </c>
      <c r="AT802">
        <v>35424.03</v>
      </c>
      <c r="AZ802">
        <v>1231</v>
      </c>
      <c r="BA802">
        <v>603</v>
      </c>
      <c r="BB802">
        <v>38</v>
      </c>
      <c r="BH802">
        <v>66.69</v>
      </c>
      <c r="BI802">
        <v>60.08</v>
      </c>
      <c r="BJ802">
        <v>94.75</v>
      </c>
      <c r="BP802" s="3">
        <v>50700000</v>
      </c>
      <c r="BR802" s="20">
        <v>356</v>
      </c>
      <c r="BS802" s="20">
        <v>483</v>
      </c>
      <c r="BW802" s="20">
        <v>483</v>
      </c>
      <c r="BX802" s="22">
        <v>35424.03</v>
      </c>
      <c r="BY802">
        <v>172</v>
      </c>
      <c r="BZ802">
        <v>88.66</v>
      </c>
      <c r="CA802">
        <v>11.53</v>
      </c>
      <c r="CB802">
        <v>11.53</v>
      </c>
      <c r="CC802">
        <v>0</v>
      </c>
    </row>
    <row r="803" spans="1:81" ht="85" x14ac:dyDescent="0.2">
      <c r="A803" t="s">
        <v>7161</v>
      </c>
      <c r="B803" t="s">
        <v>7162</v>
      </c>
      <c r="C803" t="s">
        <v>7163</v>
      </c>
      <c r="D803" t="s">
        <v>7164</v>
      </c>
      <c r="E803" s="2" t="s">
        <v>7165</v>
      </c>
      <c r="H803" s="3">
        <v>10000000</v>
      </c>
      <c r="I803" s="3">
        <v>30000000</v>
      </c>
      <c r="J803" s="3">
        <v>60000000</v>
      </c>
      <c r="P803" s="3">
        <v>50000000</v>
      </c>
      <c r="Q803" s="3">
        <v>200100000</v>
      </c>
      <c r="R803" s="3">
        <v>600000000</v>
      </c>
      <c r="X803" s="2" t="s">
        <v>7166</v>
      </c>
      <c r="Y803" s="2" t="s">
        <v>7167</v>
      </c>
      <c r="Z803" s="2" t="s">
        <v>7168</v>
      </c>
      <c r="AF803">
        <v>2015</v>
      </c>
      <c r="AG803">
        <v>2016</v>
      </c>
      <c r="AH803">
        <v>2021</v>
      </c>
      <c r="AL803" s="3">
        <v>60000000</v>
      </c>
      <c r="AM803" t="s">
        <v>90</v>
      </c>
      <c r="AN803" s="1">
        <v>44484</v>
      </c>
      <c r="AO803" s="3">
        <v>600000000</v>
      </c>
      <c r="AR803">
        <v>1807.31</v>
      </c>
      <c r="AS803">
        <v>6596.26</v>
      </c>
      <c r="AT803">
        <v>26866.3</v>
      </c>
      <c r="AZ803">
        <v>407</v>
      </c>
      <c r="BA803">
        <v>183</v>
      </c>
      <c r="BB803">
        <v>398</v>
      </c>
      <c r="BH803">
        <v>89.01</v>
      </c>
      <c r="BI803">
        <v>87.93</v>
      </c>
      <c r="BJ803">
        <v>66.5</v>
      </c>
      <c r="BO803">
        <v>2.7</v>
      </c>
      <c r="BP803" s="3">
        <v>100000000</v>
      </c>
      <c r="BR803" s="20">
        <v>546</v>
      </c>
      <c r="BS803" s="20">
        <v>1816</v>
      </c>
      <c r="BW803" s="20">
        <v>1816</v>
      </c>
      <c r="BX803" s="22">
        <v>35269.870000000003</v>
      </c>
      <c r="BY803">
        <v>173</v>
      </c>
      <c r="BZ803">
        <v>88.59</v>
      </c>
      <c r="CA803">
        <v>3</v>
      </c>
      <c r="CC803">
        <v>3</v>
      </c>
    </row>
    <row r="804" spans="1:81" ht="68" x14ac:dyDescent="0.2">
      <c r="A804" t="s">
        <v>7169</v>
      </c>
      <c r="B804" t="s">
        <v>7170</v>
      </c>
      <c r="C804" t="s">
        <v>7171</v>
      </c>
      <c r="D804" t="s">
        <v>7172</v>
      </c>
      <c r="E804" s="2" t="s">
        <v>7173</v>
      </c>
      <c r="H804" s="3">
        <v>10000000</v>
      </c>
      <c r="I804" s="3">
        <v>27250000</v>
      </c>
      <c r="J804" s="3">
        <v>35000000</v>
      </c>
      <c r="K804" s="3">
        <v>100000000</v>
      </c>
      <c r="L804" s="3">
        <v>138300000</v>
      </c>
      <c r="P804" s="3">
        <v>50000000</v>
      </c>
      <c r="Q804" s="3">
        <v>181757500</v>
      </c>
      <c r="R804" s="3">
        <v>350000000</v>
      </c>
      <c r="S804" s="3">
        <v>900000000</v>
      </c>
      <c r="T804" s="3">
        <v>2766000000</v>
      </c>
      <c r="X804" s="2" t="s">
        <v>7174</v>
      </c>
      <c r="Y804" s="2" t="s">
        <v>7175</v>
      </c>
      <c r="Z804" s="2" t="s">
        <v>7176</v>
      </c>
      <c r="AA804" s="2" t="s">
        <v>6598</v>
      </c>
      <c r="AB804" s="2" t="s">
        <v>7177</v>
      </c>
      <c r="AF804">
        <v>2015</v>
      </c>
      <c r="AG804">
        <v>2016</v>
      </c>
      <c r="AH804">
        <v>2017</v>
      </c>
      <c r="AI804">
        <v>2019</v>
      </c>
      <c r="AJ804">
        <v>2021</v>
      </c>
      <c r="AL804" s="3">
        <v>138300000</v>
      </c>
      <c r="AM804" t="s">
        <v>92</v>
      </c>
      <c r="AN804" s="1">
        <v>44217</v>
      </c>
      <c r="AO804" s="3">
        <v>2766000000</v>
      </c>
      <c r="AR804">
        <v>6.57</v>
      </c>
      <c r="AS804">
        <v>0.25</v>
      </c>
      <c r="AT804">
        <v>0</v>
      </c>
      <c r="AU804">
        <v>30547.43</v>
      </c>
      <c r="AV804">
        <v>4129.62</v>
      </c>
      <c r="AZ804">
        <v>928</v>
      </c>
      <c r="BA804">
        <v>536</v>
      </c>
      <c r="BB804">
        <v>349</v>
      </c>
      <c r="BC804">
        <v>73</v>
      </c>
      <c r="BD804">
        <v>108</v>
      </c>
      <c r="BH804">
        <v>74.900000000000006</v>
      </c>
      <c r="BI804">
        <v>64.52</v>
      </c>
      <c r="BJ804">
        <v>50.64</v>
      </c>
      <c r="BK804">
        <v>79.010000000000005</v>
      </c>
      <c r="BL804">
        <v>57.2</v>
      </c>
      <c r="BO804">
        <v>12.14</v>
      </c>
      <c r="BP804" s="3">
        <v>310550000</v>
      </c>
      <c r="BR804" s="20">
        <v>198</v>
      </c>
      <c r="BS804" s="20">
        <v>575</v>
      </c>
      <c r="BT804" s="20">
        <v>445</v>
      </c>
      <c r="BU804" s="20">
        <v>730</v>
      </c>
      <c r="BW804" s="20">
        <v>1750</v>
      </c>
      <c r="BX804" s="22">
        <v>34683.870000000003</v>
      </c>
      <c r="BY804">
        <v>174</v>
      </c>
      <c r="BZ804">
        <v>88.53</v>
      </c>
      <c r="CA804">
        <v>15.22</v>
      </c>
      <c r="CB804">
        <v>4.95</v>
      </c>
      <c r="CC804">
        <v>15.22</v>
      </c>
    </row>
    <row r="805" spans="1:81" ht="68" x14ac:dyDescent="0.2">
      <c r="A805" t="s">
        <v>7178</v>
      </c>
      <c r="B805" t="s">
        <v>7179</v>
      </c>
      <c r="C805" t="s">
        <v>7180</v>
      </c>
      <c r="D805" t="s">
        <v>7181</v>
      </c>
      <c r="E805" s="2" t="s">
        <v>7182</v>
      </c>
      <c r="H805" s="3">
        <v>11000000</v>
      </c>
      <c r="I805" s="3">
        <v>40000000</v>
      </c>
      <c r="P805" s="3">
        <v>55000000</v>
      </c>
      <c r="Q805" s="3">
        <v>266800000</v>
      </c>
      <c r="V805" s="2" t="s">
        <v>7183</v>
      </c>
      <c r="W805" s="2" t="s">
        <v>6605</v>
      </c>
      <c r="X805" s="2" t="s">
        <v>7184</v>
      </c>
      <c r="Y805" s="2" t="s">
        <v>7185</v>
      </c>
      <c r="Z805" s="2" t="s">
        <v>7186</v>
      </c>
      <c r="AD805">
        <v>2013</v>
      </c>
      <c r="AE805">
        <v>2012</v>
      </c>
      <c r="AF805">
        <v>2014</v>
      </c>
      <c r="AG805">
        <v>2016</v>
      </c>
      <c r="AH805">
        <v>2019</v>
      </c>
      <c r="AL805" s="3">
        <v>130000000</v>
      </c>
      <c r="AM805" t="s">
        <v>90</v>
      </c>
      <c r="AN805" s="1">
        <v>44315</v>
      </c>
      <c r="AO805" s="3">
        <v>1300000000</v>
      </c>
      <c r="AP805">
        <v>0</v>
      </c>
      <c r="AQ805">
        <v>0</v>
      </c>
      <c r="AR805">
        <v>17181.759999999998</v>
      </c>
      <c r="AS805">
        <v>17263.59</v>
      </c>
      <c r="AT805">
        <v>0</v>
      </c>
      <c r="AX805">
        <v>202</v>
      </c>
      <c r="AY805">
        <v>1848</v>
      </c>
      <c r="AZ805">
        <v>50</v>
      </c>
      <c r="BA805">
        <v>121</v>
      </c>
      <c r="BB805">
        <v>451</v>
      </c>
      <c r="BF805">
        <v>70.83</v>
      </c>
      <c r="BG805">
        <v>63.99</v>
      </c>
      <c r="BH805">
        <v>98.22</v>
      </c>
      <c r="BI805">
        <v>92.04</v>
      </c>
      <c r="BJ805">
        <v>43.89</v>
      </c>
      <c r="BO805">
        <v>4.3899999999999997</v>
      </c>
      <c r="BP805" s="3">
        <v>183649994</v>
      </c>
      <c r="BQ805" s="20">
        <v>569</v>
      </c>
      <c r="BR805" s="20">
        <v>759</v>
      </c>
      <c r="BS805" s="20">
        <v>1179</v>
      </c>
      <c r="BW805" s="20">
        <v>1766</v>
      </c>
      <c r="BX805" s="22">
        <v>34445.35</v>
      </c>
      <c r="BY805">
        <v>175</v>
      </c>
      <c r="BZ805">
        <v>88.46</v>
      </c>
      <c r="CA805">
        <v>0</v>
      </c>
      <c r="CC805">
        <v>4.87</v>
      </c>
    </row>
    <row r="806" spans="1:81" ht="34" x14ac:dyDescent="0.2">
      <c r="A806" t="s">
        <v>7187</v>
      </c>
      <c r="B806" t="s">
        <v>7188</v>
      </c>
      <c r="C806" t="s">
        <v>7189</v>
      </c>
      <c r="D806" t="s">
        <v>7190</v>
      </c>
      <c r="E806" s="2" t="s">
        <v>7191</v>
      </c>
      <c r="G806" s="3">
        <v>2012092</v>
      </c>
      <c r="H806" s="3">
        <v>7775782</v>
      </c>
      <c r="I806" s="3">
        <v>22679974</v>
      </c>
      <c r="O806" s="3">
        <v>20120920</v>
      </c>
      <c r="P806" s="3">
        <v>38878910</v>
      </c>
      <c r="Q806" s="3">
        <v>151275426.58000001</v>
      </c>
      <c r="W806" s="2" t="s">
        <v>7192</v>
      </c>
      <c r="X806" s="2" t="s">
        <v>7193</v>
      </c>
      <c r="Y806" s="2" t="s">
        <v>7194</v>
      </c>
      <c r="AE806">
        <v>2014</v>
      </c>
      <c r="AF806">
        <v>2015</v>
      </c>
      <c r="AG806">
        <v>2016</v>
      </c>
      <c r="AL806" s="3">
        <v>2925794</v>
      </c>
      <c r="AM806" t="s">
        <v>327</v>
      </c>
      <c r="AN806" s="1">
        <v>42436</v>
      </c>
      <c r="AQ806">
        <v>167.95</v>
      </c>
      <c r="AR806">
        <v>951.83</v>
      </c>
      <c r="AS806">
        <v>33070.660000000003</v>
      </c>
      <c r="AY806">
        <v>1292</v>
      </c>
      <c r="AZ806">
        <v>517</v>
      </c>
      <c r="BA806">
        <v>83</v>
      </c>
      <c r="BG806">
        <v>84.9</v>
      </c>
      <c r="BH806">
        <v>86.03</v>
      </c>
      <c r="BI806">
        <v>94.56</v>
      </c>
      <c r="BP806" s="3">
        <v>35393643</v>
      </c>
      <c r="BQ806" s="20">
        <v>194</v>
      </c>
      <c r="BR806" s="20">
        <v>352</v>
      </c>
      <c r="BW806" s="20">
        <v>0</v>
      </c>
      <c r="BX806" s="22">
        <v>34190.44</v>
      </c>
      <c r="BY806">
        <v>176</v>
      </c>
      <c r="BZ806">
        <v>88.4</v>
      </c>
      <c r="CC806">
        <v>0</v>
      </c>
    </row>
    <row r="807" spans="1:81" ht="34" x14ac:dyDescent="0.2">
      <c r="A807" t="s">
        <v>7195</v>
      </c>
      <c r="B807" t="s">
        <v>7196</v>
      </c>
      <c r="C807" t="s">
        <v>7197</v>
      </c>
      <c r="D807" t="s">
        <v>7198</v>
      </c>
      <c r="E807" s="2" t="s">
        <v>7199</v>
      </c>
      <c r="H807" s="3">
        <v>15000000</v>
      </c>
      <c r="I807" s="3">
        <v>10000000</v>
      </c>
      <c r="J807" s="3">
        <v>20000000</v>
      </c>
      <c r="P807" s="3">
        <v>75000000</v>
      </c>
      <c r="Q807" s="3">
        <v>66700000</v>
      </c>
      <c r="R807" s="3">
        <v>200000000</v>
      </c>
      <c r="X807" s="2" t="s">
        <v>7200</v>
      </c>
      <c r="Y807" s="2" t="s">
        <v>7200</v>
      </c>
      <c r="Z807" s="2" t="s">
        <v>7201</v>
      </c>
      <c r="AF807">
        <v>2013</v>
      </c>
      <c r="AG807">
        <v>2016</v>
      </c>
      <c r="AH807">
        <v>2018</v>
      </c>
      <c r="AL807" s="3">
        <v>20000000</v>
      </c>
      <c r="AM807" t="s">
        <v>90</v>
      </c>
      <c r="AN807" s="1">
        <v>43353</v>
      </c>
      <c r="AO807" s="3">
        <v>200000000</v>
      </c>
      <c r="AR807">
        <v>0.3</v>
      </c>
      <c r="AS807">
        <v>9166.02</v>
      </c>
      <c r="AT807">
        <v>24747.63</v>
      </c>
      <c r="AZ807">
        <v>644</v>
      </c>
      <c r="BA807">
        <v>153</v>
      </c>
      <c r="BB807">
        <v>102</v>
      </c>
      <c r="BH807">
        <v>67.989999999999995</v>
      </c>
      <c r="BI807">
        <v>89.92</v>
      </c>
      <c r="BJ807">
        <v>88.16</v>
      </c>
      <c r="BO807">
        <v>2.7</v>
      </c>
      <c r="BP807" s="3">
        <v>46551509</v>
      </c>
      <c r="BR807" s="20">
        <v>826</v>
      </c>
      <c r="BS807" s="20">
        <v>963</v>
      </c>
      <c r="BW807" s="20">
        <v>963</v>
      </c>
      <c r="BX807" s="22">
        <v>33913.949999999997</v>
      </c>
      <c r="BY807">
        <v>177</v>
      </c>
      <c r="BZ807">
        <v>88.33</v>
      </c>
      <c r="CA807">
        <v>3</v>
      </c>
      <c r="CB807">
        <v>3</v>
      </c>
      <c r="CC807">
        <v>3</v>
      </c>
    </row>
    <row r="808" spans="1:81" ht="51" x14ac:dyDescent="0.2">
      <c r="A808" t="s">
        <v>7202</v>
      </c>
      <c r="B808" t="s">
        <v>7203</v>
      </c>
      <c r="C808" t="s">
        <v>7204</v>
      </c>
      <c r="D808" t="s">
        <v>7205</v>
      </c>
      <c r="E808" s="2" t="s">
        <v>7206</v>
      </c>
      <c r="G808" s="3">
        <v>1800000</v>
      </c>
      <c r="H808" s="3">
        <v>19000000</v>
      </c>
      <c r="I808" s="3">
        <v>35000000</v>
      </c>
      <c r="J808" s="3">
        <v>29999968</v>
      </c>
      <c r="K808" s="3">
        <v>15000000</v>
      </c>
      <c r="L808" s="3">
        <v>150000000</v>
      </c>
      <c r="O808" s="3">
        <v>18000000</v>
      </c>
      <c r="P808" s="3">
        <v>95000000</v>
      </c>
      <c r="Q808" s="3">
        <v>233450000</v>
      </c>
      <c r="R808" s="3">
        <v>299999680</v>
      </c>
      <c r="S808" s="3">
        <v>1000000000</v>
      </c>
      <c r="T808" s="3">
        <v>2000000000</v>
      </c>
      <c r="W808" s="2" t="s">
        <v>7207</v>
      </c>
      <c r="X808" s="2" t="s">
        <v>7208</v>
      </c>
      <c r="Y808" s="2" t="s">
        <v>7209</v>
      </c>
      <c r="Z808" s="2" t="s">
        <v>7210</v>
      </c>
      <c r="AA808" s="2" t="s">
        <v>7211</v>
      </c>
      <c r="AB808" s="2" t="s">
        <v>6598</v>
      </c>
      <c r="AE808">
        <v>2011</v>
      </c>
      <c r="AF808">
        <v>2013</v>
      </c>
      <c r="AG808">
        <v>2016</v>
      </c>
      <c r="AH808">
        <v>2018</v>
      </c>
      <c r="AI808">
        <v>2018</v>
      </c>
      <c r="AJ808">
        <v>2021</v>
      </c>
      <c r="AL808" s="3">
        <v>150000000</v>
      </c>
      <c r="AM808" t="s">
        <v>92</v>
      </c>
      <c r="AN808" s="1">
        <v>44335</v>
      </c>
      <c r="AO808" s="3">
        <v>2000000000</v>
      </c>
      <c r="AQ808">
        <v>0</v>
      </c>
      <c r="AR808">
        <v>1765.57</v>
      </c>
      <c r="AS808">
        <v>733.06</v>
      </c>
      <c r="AT808">
        <v>15616.14</v>
      </c>
      <c r="AU808">
        <v>11606.49</v>
      </c>
      <c r="AV808">
        <v>4129.62</v>
      </c>
      <c r="AY808">
        <v>1</v>
      </c>
      <c r="AZ808">
        <v>208</v>
      </c>
      <c r="BA808">
        <v>320</v>
      </c>
      <c r="BB808">
        <v>120</v>
      </c>
      <c r="BC808">
        <v>71</v>
      </c>
      <c r="BD808">
        <v>108</v>
      </c>
      <c r="BG808">
        <v>100</v>
      </c>
      <c r="BH808">
        <v>89.7</v>
      </c>
      <c r="BI808">
        <v>78.849999999999994</v>
      </c>
      <c r="BJ808">
        <v>86.05</v>
      </c>
      <c r="BK808">
        <v>79.89</v>
      </c>
      <c r="BL808">
        <v>57.2</v>
      </c>
      <c r="BN808" t="s">
        <v>101</v>
      </c>
      <c r="BO808">
        <v>6.84</v>
      </c>
      <c r="BP808" s="3">
        <v>253699968</v>
      </c>
      <c r="BQ808" s="20">
        <v>701</v>
      </c>
      <c r="BR808" s="20">
        <v>1015</v>
      </c>
      <c r="BS808" s="20">
        <v>608</v>
      </c>
      <c r="BT808" s="20">
        <v>119</v>
      </c>
      <c r="BU808" s="20">
        <v>1022</v>
      </c>
      <c r="BW808" s="20">
        <v>1749</v>
      </c>
      <c r="BX808" s="22">
        <v>33850.879999999997</v>
      </c>
      <c r="BY808">
        <v>178</v>
      </c>
      <c r="BZ808">
        <v>88.26</v>
      </c>
      <c r="CA808">
        <v>8.57</v>
      </c>
      <c r="CB808">
        <v>4.28</v>
      </c>
      <c r="CC808">
        <v>8.57</v>
      </c>
    </row>
    <row r="809" spans="1:81" ht="85" x14ac:dyDescent="0.2">
      <c r="A809" t="s">
        <v>7212</v>
      </c>
      <c r="B809" t="s">
        <v>7213</v>
      </c>
      <c r="C809" t="s">
        <v>7214</v>
      </c>
      <c r="D809" t="s">
        <v>7215</v>
      </c>
      <c r="E809" s="2" t="s">
        <v>7216</v>
      </c>
      <c r="H809" s="3">
        <v>49700000</v>
      </c>
      <c r="I809" s="3">
        <v>70000000</v>
      </c>
      <c r="J809" s="3">
        <v>107000000</v>
      </c>
      <c r="P809" s="3">
        <v>248500000</v>
      </c>
      <c r="Q809" s="3">
        <v>466900000</v>
      </c>
      <c r="R809" s="3">
        <v>1070000000</v>
      </c>
      <c r="X809" s="2" t="s">
        <v>7217</v>
      </c>
      <c r="Y809" s="2" t="s">
        <v>7218</v>
      </c>
      <c r="Z809" s="2" t="s">
        <v>7219</v>
      </c>
      <c r="AF809">
        <v>2015</v>
      </c>
      <c r="AG809">
        <v>2016</v>
      </c>
      <c r="AH809">
        <v>2017</v>
      </c>
      <c r="AL809" s="3">
        <v>320000000</v>
      </c>
      <c r="AM809" t="s">
        <v>355</v>
      </c>
      <c r="AN809" s="1">
        <v>43052</v>
      </c>
      <c r="AO809" s="3">
        <v>1200000000</v>
      </c>
      <c r="AR809">
        <v>45.25</v>
      </c>
      <c r="AS809">
        <v>8560.2800000000007</v>
      </c>
      <c r="AT809">
        <v>25098.89</v>
      </c>
      <c r="AZ809">
        <v>758</v>
      </c>
      <c r="BA809">
        <v>172</v>
      </c>
      <c r="BB809">
        <v>50</v>
      </c>
      <c r="BH809">
        <v>79.5</v>
      </c>
      <c r="BI809">
        <v>88.66</v>
      </c>
      <c r="BJ809">
        <v>93.05</v>
      </c>
      <c r="BO809">
        <v>2.31</v>
      </c>
      <c r="BP809" s="3">
        <v>967050000</v>
      </c>
      <c r="BR809" s="20">
        <v>489</v>
      </c>
      <c r="BS809" s="20">
        <v>438</v>
      </c>
      <c r="BW809" s="20">
        <v>438</v>
      </c>
      <c r="BX809" s="22">
        <v>33704.42</v>
      </c>
      <c r="BY809">
        <v>179</v>
      </c>
      <c r="BZ809">
        <v>88.2</v>
      </c>
      <c r="CA809">
        <v>2.29</v>
      </c>
      <c r="CB809">
        <v>2.29</v>
      </c>
      <c r="CC809">
        <v>2.57</v>
      </c>
    </row>
    <row r="810" spans="1:81" ht="68" x14ac:dyDescent="0.2">
      <c r="A810" t="s">
        <v>7220</v>
      </c>
      <c r="B810" t="s">
        <v>7221</v>
      </c>
      <c r="C810" t="s">
        <v>7222</v>
      </c>
      <c r="D810" t="s">
        <v>7223</v>
      </c>
      <c r="E810" s="2" t="s">
        <v>7224</v>
      </c>
      <c r="H810" s="3">
        <v>12352000</v>
      </c>
      <c r="I810" s="3">
        <v>16000000</v>
      </c>
      <c r="J810" s="3">
        <v>33000000</v>
      </c>
      <c r="P810" s="3">
        <v>61760000</v>
      </c>
      <c r="Q810" s="3">
        <v>106720000</v>
      </c>
      <c r="R810" s="3">
        <v>330000000</v>
      </c>
      <c r="X810" s="2" t="s">
        <v>567</v>
      </c>
      <c r="Y810" s="2" t="s">
        <v>7225</v>
      </c>
      <c r="Z810" s="2" t="s">
        <v>7226</v>
      </c>
      <c r="AA810" s="2" t="s">
        <v>7227</v>
      </c>
      <c r="AF810">
        <v>2014</v>
      </c>
      <c r="AG810">
        <v>2016</v>
      </c>
      <c r="AH810">
        <v>2017</v>
      </c>
      <c r="AI810">
        <v>2019</v>
      </c>
      <c r="AM810" t="s">
        <v>91</v>
      </c>
      <c r="AN810" s="1">
        <v>43551</v>
      </c>
      <c r="AR810">
        <v>8243.73</v>
      </c>
      <c r="AS810">
        <v>13598.55</v>
      </c>
      <c r="AT810">
        <v>8907.65</v>
      </c>
      <c r="AU810">
        <v>2758.79</v>
      </c>
      <c r="AZ810">
        <v>121</v>
      </c>
      <c r="BA810">
        <v>126</v>
      </c>
      <c r="BB810">
        <v>103</v>
      </c>
      <c r="BC810">
        <v>140</v>
      </c>
      <c r="BH810">
        <v>95.65</v>
      </c>
      <c r="BI810">
        <v>91.71</v>
      </c>
      <c r="BJ810">
        <v>85.53</v>
      </c>
      <c r="BK810">
        <v>59.48</v>
      </c>
      <c r="BP810" s="3">
        <v>61352000</v>
      </c>
      <c r="BR810" s="20">
        <v>608</v>
      </c>
      <c r="BS810" s="20">
        <v>532</v>
      </c>
      <c r="BT810" s="20">
        <v>477</v>
      </c>
      <c r="BW810" s="20">
        <v>1009</v>
      </c>
      <c r="BX810" s="22">
        <v>33508.720000000001</v>
      </c>
      <c r="BY810">
        <v>180</v>
      </c>
      <c r="BZ810">
        <v>88.13</v>
      </c>
      <c r="CA810">
        <v>0</v>
      </c>
      <c r="CB810">
        <v>0</v>
      </c>
      <c r="CC810">
        <v>0</v>
      </c>
    </row>
    <row r="811" spans="1:81" ht="68" x14ac:dyDescent="0.2">
      <c r="A811" t="s">
        <v>7228</v>
      </c>
      <c r="B811" t="s">
        <v>7229</v>
      </c>
      <c r="C811" t="s">
        <v>7230</v>
      </c>
      <c r="D811" t="s">
        <v>7231</v>
      </c>
      <c r="E811" s="2" t="s">
        <v>7232</v>
      </c>
      <c r="H811" s="3">
        <v>347407911</v>
      </c>
      <c r="I811" s="3">
        <v>316000000</v>
      </c>
      <c r="J811" s="3">
        <v>645709869</v>
      </c>
      <c r="K811" s="3">
        <v>1143000000</v>
      </c>
      <c r="P811" s="3">
        <v>1737039555</v>
      </c>
      <c r="Q811" s="3">
        <v>2107720000</v>
      </c>
      <c r="R811" s="3">
        <v>2800709869</v>
      </c>
      <c r="S811" s="3">
        <v>5000000000</v>
      </c>
      <c r="X811" s="2" t="s">
        <v>7233</v>
      </c>
      <c r="Y811" s="2" t="s">
        <v>7234</v>
      </c>
      <c r="Z811" s="2" t="s">
        <v>7235</v>
      </c>
      <c r="AA811" s="2" t="s">
        <v>7236</v>
      </c>
      <c r="AF811">
        <v>2015</v>
      </c>
      <c r="AG811">
        <v>2016</v>
      </c>
      <c r="AH811">
        <v>2017</v>
      </c>
      <c r="AI811">
        <v>2017</v>
      </c>
      <c r="AL811" s="3">
        <v>2102902004</v>
      </c>
      <c r="AM811" t="s">
        <v>355</v>
      </c>
      <c r="AN811" s="1">
        <v>43049</v>
      </c>
      <c r="AR811">
        <v>0</v>
      </c>
      <c r="AS811">
        <v>17091.830000000002</v>
      </c>
      <c r="AT811">
        <v>0</v>
      </c>
      <c r="AU811">
        <v>15494.68</v>
      </c>
      <c r="AZ811">
        <v>1231</v>
      </c>
      <c r="BA811">
        <v>123</v>
      </c>
      <c r="BB811">
        <v>349</v>
      </c>
      <c r="BC811">
        <v>43</v>
      </c>
      <c r="BH811">
        <v>66.69</v>
      </c>
      <c r="BI811">
        <v>91.91</v>
      </c>
      <c r="BJ811">
        <v>50.64</v>
      </c>
      <c r="BK811">
        <v>84.78</v>
      </c>
      <c r="BN811" t="s">
        <v>133</v>
      </c>
      <c r="BP811" s="3">
        <v>9625673285</v>
      </c>
      <c r="BR811" s="20">
        <v>491</v>
      </c>
      <c r="BS811" s="20">
        <v>238</v>
      </c>
      <c r="BT811" s="20">
        <v>239</v>
      </c>
      <c r="BW811" s="20">
        <v>477</v>
      </c>
      <c r="BX811" s="22">
        <v>32586.51</v>
      </c>
      <c r="BY811">
        <v>181</v>
      </c>
      <c r="BZ811">
        <v>88.06</v>
      </c>
      <c r="CA811">
        <v>2.37</v>
      </c>
      <c r="CB811">
        <v>2.37</v>
      </c>
      <c r="CC811">
        <v>0</v>
      </c>
    </row>
    <row r="812" spans="1:81" ht="34" x14ac:dyDescent="0.2">
      <c r="A812" t="s">
        <v>7237</v>
      </c>
      <c r="B812" t="s">
        <v>7238</v>
      </c>
      <c r="C812" t="s">
        <v>7239</v>
      </c>
      <c r="D812" t="s">
        <v>7240</v>
      </c>
      <c r="E812" s="2" t="s">
        <v>7241</v>
      </c>
      <c r="H812" s="3">
        <v>5750000</v>
      </c>
      <c r="I812" s="3">
        <v>28000000</v>
      </c>
      <c r="J812" s="3">
        <v>100000000</v>
      </c>
      <c r="K812" s="3">
        <v>100000000</v>
      </c>
      <c r="L812" s="3">
        <v>200000000</v>
      </c>
      <c r="P812" s="3">
        <v>28750000</v>
      </c>
      <c r="Q812" s="3">
        <v>186760000</v>
      </c>
      <c r="R812" s="3">
        <v>1000000000</v>
      </c>
      <c r="S812" s="3">
        <v>1500000000</v>
      </c>
      <c r="T812" s="3">
        <v>2000000000</v>
      </c>
      <c r="X812" s="2" t="s">
        <v>3384</v>
      </c>
      <c r="Y812" s="2" t="s">
        <v>7242</v>
      </c>
      <c r="Z812" s="2" t="s">
        <v>7243</v>
      </c>
      <c r="AA812" s="2" t="s">
        <v>7244</v>
      </c>
      <c r="AB812" s="2" t="s">
        <v>7245</v>
      </c>
      <c r="AF812">
        <v>2013</v>
      </c>
      <c r="AG812">
        <v>2016</v>
      </c>
      <c r="AH812">
        <v>2019</v>
      </c>
      <c r="AI812">
        <v>2021</v>
      </c>
      <c r="AJ812">
        <v>2021</v>
      </c>
      <c r="AL812" s="3">
        <v>200000000</v>
      </c>
      <c r="AM812" t="s">
        <v>92</v>
      </c>
      <c r="AN812" s="1">
        <v>44551</v>
      </c>
      <c r="AO812" s="3">
        <v>2000000000</v>
      </c>
      <c r="AR812">
        <v>0</v>
      </c>
      <c r="AS812">
        <v>0</v>
      </c>
      <c r="AT812">
        <v>2189.48</v>
      </c>
      <c r="AU812">
        <v>28277.13</v>
      </c>
      <c r="AV812">
        <v>1375.8</v>
      </c>
      <c r="AZ812">
        <v>807</v>
      </c>
      <c r="BA812">
        <v>603</v>
      </c>
      <c r="BB812">
        <v>267</v>
      </c>
      <c r="BC812">
        <v>217</v>
      </c>
      <c r="BD812">
        <v>147</v>
      </c>
      <c r="BH812">
        <v>59.88</v>
      </c>
      <c r="BI812">
        <v>60.08</v>
      </c>
      <c r="BJ812">
        <v>66.83</v>
      </c>
      <c r="BK812">
        <v>59.7</v>
      </c>
      <c r="BL812">
        <v>41.6</v>
      </c>
      <c r="BN812" t="s">
        <v>101</v>
      </c>
      <c r="BO812">
        <v>8.5500000000000007</v>
      </c>
      <c r="BP812" s="3">
        <v>433750000</v>
      </c>
      <c r="BR812" s="20">
        <v>1171</v>
      </c>
      <c r="BS812" s="20">
        <v>1037</v>
      </c>
      <c r="BT812" s="20">
        <v>726</v>
      </c>
      <c r="BU812" s="20">
        <v>342</v>
      </c>
      <c r="BW812" s="20">
        <v>2105</v>
      </c>
      <c r="BX812" s="22">
        <v>31842.41</v>
      </c>
      <c r="BY812">
        <v>182</v>
      </c>
      <c r="BZ812">
        <v>88</v>
      </c>
      <c r="CA812">
        <v>8.0299999999999994</v>
      </c>
      <c r="CB812">
        <v>5.35</v>
      </c>
      <c r="CC812">
        <v>10.71</v>
      </c>
    </row>
    <row r="813" spans="1:81" ht="34" x14ac:dyDescent="0.2">
      <c r="A813" t="s">
        <v>7246</v>
      </c>
      <c r="B813" t="s">
        <v>7247</v>
      </c>
      <c r="C813" t="s">
        <v>7248</v>
      </c>
      <c r="D813" t="s">
        <v>7249</v>
      </c>
      <c r="E813" s="2" t="s">
        <v>7250</v>
      </c>
      <c r="H813" s="3">
        <v>8300000</v>
      </c>
      <c r="I813" s="3">
        <v>35000000</v>
      </c>
      <c r="P813" s="3">
        <v>41500000</v>
      </c>
      <c r="Q813" s="3">
        <v>233450000</v>
      </c>
      <c r="W813" s="2" t="s">
        <v>1296</v>
      </c>
      <c r="X813" s="2" t="s">
        <v>7251</v>
      </c>
      <c r="Y813" s="2" t="s">
        <v>7252</v>
      </c>
      <c r="AE813">
        <v>2012</v>
      </c>
      <c r="AF813">
        <v>2014</v>
      </c>
      <c r="AG813">
        <v>2016</v>
      </c>
      <c r="AL813" s="3">
        <v>35000000</v>
      </c>
      <c r="AM813" t="s">
        <v>89</v>
      </c>
      <c r="AN813" s="1">
        <v>42487</v>
      </c>
      <c r="AO813" s="3">
        <v>300000000</v>
      </c>
      <c r="AQ813">
        <v>55.85</v>
      </c>
      <c r="AR813">
        <v>1449.19</v>
      </c>
      <c r="AS813">
        <v>29178.17</v>
      </c>
      <c r="AY813">
        <v>848</v>
      </c>
      <c r="AZ813">
        <v>359</v>
      </c>
      <c r="BA813">
        <v>89</v>
      </c>
      <c r="BG813">
        <v>83.49</v>
      </c>
      <c r="BH813">
        <v>87.02</v>
      </c>
      <c r="BI813">
        <v>94.16</v>
      </c>
      <c r="BO813">
        <v>1.29</v>
      </c>
      <c r="BP813" s="3">
        <v>51900000</v>
      </c>
      <c r="BQ813" s="20">
        <v>490</v>
      </c>
      <c r="BR813" s="20">
        <v>723</v>
      </c>
      <c r="BW813" s="20">
        <v>0</v>
      </c>
      <c r="BX813" s="22">
        <v>30683.21</v>
      </c>
      <c r="BY813">
        <v>183</v>
      </c>
      <c r="BZ813">
        <v>87.93</v>
      </c>
      <c r="CC813">
        <v>1.29</v>
      </c>
    </row>
    <row r="814" spans="1:81" ht="51" x14ac:dyDescent="0.2">
      <c r="A814" t="s">
        <v>7253</v>
      </c>
      <c r="B814" t="s">
        <v>7254</v>
      </c>
      <c r="C814" t="s">
        <v>7255</v>
      </c>
      <c r="D814" t="s">
        <v>7256</v>
      </c>
      <c r="E814" s="2" t="s">
        <v>7257</v>
      </c>
      <c r="H814" s="3">
        <v>8000000</v>
      </c>
      <c r="I814" s="3">
        <v>35000000</v>
      </c>
      <c r="J814" s="3">
        <v>16000000</v>
      </c>
      <c r="P814" s="3">
        <v>40000000</v>
      </c>
      <c r="Q814" s="3">
        <v>233450000</v>
      </c>
      <c r="R814" s="3">
        <v>160000000</v>
      </c>
      <c r="X814" s="2" t="s">
        <v>7258</v>
      </c>
      <c r="Y814" s="2" t="s">
        <v>7258</v>
      </c>
      <c r="Z814" s="2" t="s">
        <v>7259</v>
      </c>
      <c r="AF814">
        <v>2014</v>
      </c>
      <c r="AG814">
        <v>2016</v>
      </c>
      <c r="AH814">
        <v>2017</v>
      </c>
      <c r="AL814" s="3">
        <v>16000000</v>
      </c>
      <c r="AM814" t="s">
        <v>90</v>
      </c>
      <c r="AN814" s="1">
        <v>42984</v>
      </c>
      <c r="AR814">
        <v>8283.1</v>
      </c>
      <c r="AS814">
        <v>10109.49</v>
      </c>
      <c r="AT814">
        <v>12277.37</v>
      </c>
      <c r="AZ814">
        <v>119</v>
      </c>
      <c r="BA814">
        <v>144</v>
      </c>
      <c r="BB814">
        <v>85</v>
      </c>
      <c r="BH814">
        <v>95.72</v>
      </c>
      <c r="BI814">
        <v>90.52</v>
      </c>
      <c r="BJ814">
        <v>88.09</v>
      </c>
      <c r="BP814" s="3">
        <v>74000000</v>
      </c>
      <c r="BR814" s="20">
        <v>728</v>
      </c>
      <c r="BS814" s="20">
        <v>603</v>
      </c>
      <c r="BW814" s="20">
        <v>603</v>
      </c>
      <c r="BX814" s="22">
        <v>30669.96</v>
      </c>
      <c r="BY814">
        <v>184</v>
      </c>
      <c r="BZ814">
        <v>87.86</v>
      </c>
      <c r="CA814">
        <v>0.69</v>
      </c>
      <c r="CB814">
        <v>0.69</v>
      </c>
      <c r="CC814">
        <v>0</v>
      </c>
    </row>
    <row r="815" spans="1:81" ht="68" x14ac:dyDescent="0.2">
      <c r="A815" t="s">
        <v>7260</v>
      </c>
      <c r="B815" t="s">
        <v>7261</v>
      </c>
      <c r="C815" t="s">
        <v>7262</v>
      </c>
      <c r="D815" t="s">
        <v>7263</v>
      </c>
      <c r="E815" s="2" t="s">
        <v>7264</v>
      </c>
      <c r="G815" s="3">
        <v>5000000</v>
      </c>
      <c r="H815" s="3">
        <v>30500000</v>
      </c>
      <c r="I815" s="3">
        <v>80000000</v>
      </c>
      <c r="O815" s="3">
        <v>50000000</v>
      </c>
      <c r="P815" s="3">
        <v>152500000</v>
      </c>
      <c r="Q815" s="3">
        <v>800000000</v>
      </c>
      <c r="W815" s="2" t="s">
        <v>7265</v>
      </c>
      <c r="X815" s="2" t="s">
        <v>7266</v>
      </c>
      <c r="Y815" s="2" t="s">
        <v>7267</v>
      </c>
      <c r="AE815">
        <v>2014</v>
      </c>
      <c r="AF815">
        <v>2015</v>
      </c>
      <c r="AG815">
        <v>2016</v>
      </c>
      <c r="AL815" s="3">
        <v>80000000</v>
      </c>
      <c r="AM815" t="s">
        <v>89</v>
      </c>
      <c r="AN815" s="1">
        <v>42591</v>
      </c>
      <c r="AO815" s="3">
        <v>100000000</v>
      </c>
      <c r="AQ815">
        <v>0</v>
      </c>
      <c r="AR815">
        <v>5443.72</v>
      </c>
      <c r="AS815">
        <v>25109.99</v>
      </c>
      <c r="AY815">
        <v>3167</v>
      </c>
      <c r="AZ815">
        <v>192</v>
      </c>
      <c r="BA815">
        <v>96</v>
      </c>
      <c r="BG815">
        <v>62.98</v>
      </c>
      <c r="BH815">
        <v>94.83</v>
      </c>
      <c r="BI815">
        <v>93.7</v>
      </c>
      <c r="BO815">
        <v>0.13</v>
      </c>
      <c r="BP815" s="3">
        <v>115500000</v>
      </c>
      <c r="BQ815" s="20">
        <v>428</v>
      </c>
      <c r="BR815" s="20">
        <v>272</v>
      </c>
      <c r="BW815" s="20">
        <v>0</v>
      </c>
      <c r="BX815" s="22">
        <v>30553.71</v>
      </c>
      <c r="BY815">
        <v>185</v>
      </c>
      <c r="BZ815">
        <v>87.8</v>
      </c>
      <c r="CC815">
        <v>0.13</v>
      </c>
    </row>
    <row r="816" spans="1:81" ht="68" x14ac:dyDescent="0.2">
      <c r="A816" t="s">
        <v>7268</v>
      </c>
      <c r="B816" t="s">
        <v>7269</v>
      </c>
      <c r="C816" t="s">
        <v>7270</v>
      </c>
      <c r="D816" t="s">
        <v>7271</v>
      </c>
      <c r="E816" s="2" t="s">
        <v>7272</v>
      </c>
      <c r="H816" s="3">
        <v>7000000</v>
      </c>
      <c r="I816" s="3">
        <v>40000000</v>
      </c>
      <c r="J816" s="3">
        <v>40000000</v>
      </c>
      <c r="K816" s="3">
        <v>60000000</v>
      </c>
      <c r="P816" s="3">
        <v>35000000</v>
      </c>
      <c r="Q816" s="3">
        <v>266800000</v>
      </c>
      <c r="R816" s="3">
        <v>400000000</v>
      </c>
      <c r="S816" s="3">
        <v>900000000</v>
      </c>
      <c r="X816" s="2" t="s">
        <v>7273</v>
      </c>
      <c r="Y816" s="2" t="s">
        <v>7274</v>
      </c>
      <c r="Z816" s="2" t="s">
        <v>7275</v>
      </c>
      <c r="AA816" s="2" t="s">
        <v>7276</v>
      </c>
      <c r="AF816">
        <v>2015</v>
      </c>
      <c r="AG816">
        <v>2016</v>
      </c>
      <c r="AH816">
        <v>2018</v>
      </c>
      <c r="AI816">
        <v>2019</v>
      </c>
      <c r="AL816" s="3">
        <v>51386252</v>
      </c>
      <c r="AM816" t="s">
        <v>114</v>
      </c>
      <c r="AN816" s="1">
        <v>43801</v>
      </c>
      <c r="AO816" s="3">
        <v>900000000</v>
      </c>
      <c r="AR816">
        <v>881.75</v>
      </c>
      <c r="AS816">
        <v>9922.4500000000007</v>
      </c>
      <c r="AT816">
        <v>6679.42</v>
      </c>
      <c r="AU816">
        <v>12670.94</v>
      </c>
      <c r="AZ816">
        <v>555</v>
      </c>
      <c r="BA816">
        <v>146</v>
      </c>
      <c r="BB816">
        <v>185</v>
      </c>
      <c r="BC816">
        <v>107</v>
      </c>
      <c r="BH816">
        <v>85</v>
      </c>
      <c r="BI816">
        <v>90.38</v>
      </c>
      <c r="BJ816">
        <v>78.430000000000007</v>
      </c>
      <c r="BK816">
        <v>69.099999999999994</v>
      </c>
      <c r="BO816">
        <v>2.83</v>
      </c>
      <c r="BP816" s="3">
        <v>265886252</v>
      </c>
      <c r="BR816" s="20">
        <v>409</v>
      </c>
      <c r="BS816" s="20">
        <v>629</v>
      </c>
      <c r="BT816" s="20">
        <v>527</v>
      </c>
      <c r="BW816" s="20">
        <v>1327</v>
      </c>
      <c r="BX816" s="22">
        <v>30154.560000000001</v>
      </c>
      <c r="BY816">
        <v>186</v>
      </c>
      <c r="BZ816">
        <v>87.73</v>
      </c>
      <c r="CA816">
        <v>3.37</v>
      </c>
      <c r="CB816">
        <v>1.5</v>
      </c>
      <c r="CC816">
        <v>3.37</v>
      </c>
    </row>
    <row r="817" spans="1:81" ht="51" x14ac:dyDescent="0.2">
      <c r="A817" t="s">
        <v>7277</v>
      </c>
      <c r="B817" t="s">
        <v>7278</v>
      </c>
      <c r="C817" t="s">
        <v>7279</v>
      </c>
      <c r="D817" t="s">
        <v>7280</v>
      </c>
      <c r="E817" s="2" t="s">
        <v>7281</v>
      </c>
      <c r="H817" s="3">
        <v>3500000</v>
      </c>
      <c r="I817" s="3">
        <v>15000000</v>
      </c>
      <c r="J817" s="3">
        <v>40000000</v>
      </c>
      <c r="K817" s="3">
        <v>50000000</v>
      </c>
      <c r="P817" s="3">
        <v>17500000</v>
      </c>
      <c r="Q817" s="3">
        <v>100050000</v>
      </c>
      <c r="R817" s="3">
        <v>400000000</v>
      </c>
      <c r="S817" s="3">
        <v>750000000</v>
      </c>
      <c r="W817" s="2" t="s">
        <v>215</v>
      </c>
      <c r="X817" s="2" t="s">
        <v>7282</v>
      </c>
      <c r="Y817" s="2" t="s">
        <v>7283</v>
      </c>
      <c r="Z817" s="2" t="s">
        <v>7284</v>
      </c>
      <c r="AA817" s="2" t="s">
        <v>7285</v>
      </c>
      <c r="AE817">
        <v>2010</v>
      </c>
      <c r="AF817">
        <v>2012</v>
      </c>
      <c r="AG817">
        <v>2016</v>
      </c>
      <c r="AH817">
        <v>2020</v>
      </c>
      <c r="AI817">
        <v>2022</v>
      </c>
      <c r="AL817" s="3">
        <v>50000000</v>
      </c>
      <c r="AM817" t="s">
        <v>91</v>
      </c>
      <c r="AN817" s="1">
        <v>44768</v>
      </c>
      <c r="AO817" s="3">
        <v>750000000</v>
      </c>
      <c r="AQ817">
        <v>0</v>
      </c>
      <c r="AR817">
        <v>0</v>
      </c>
      <c r="AS817">
        <v>0</v>
      </c>
      <c r="AT817">
        <v>15247.37</v>
      </c>
      <c r="AU817">
        <v>14747.6</v>
      </c>
      <c r="AY817">
        <v>1</v>
      </c>
      <c r="AZ817">
        <v>654</v>
      </c>
      <c r="BA817">
        <v>603</v>
      </c>
      <c r="BB817">
        <v>177</v>
      </c>
      <c r="BC817">
        <v>121</v>
      </c>
      <c r="BG817">
        <v>100</v>
      </c>
      <c r="BH817">
        <v>59.67</v>
      </c>
      <c r="BI817">
        <v>60.08</v>
      </c>
      <c r="BJ817">
        <v>75.489999999999995</v>
      </c>
      <c r="BK817">
        <v>65.319999999999993</v>
      </c>
      <c r="BO817">
        <v>6.3</v>
      </c>
      <c r="BP817" s="3">
        <v>108500000</v>
      </c>
      <c r="BQ817" s="20">
        <v>635</v>
      </c>
      <c r="BR817" s="20">
        <v>1597</v>
      </c>
      <c r="BS817" s="20">
        <v>1589</v>
      </c>
      <c r="BT817" s="20">
        <v>593</v>
      </c>
      <c r="BW817" s="20">
        <v>2182</v>
      </c>
      <c r="BX817" s="22">
        <v>29994.97</v>
      </c>
      <c r="BY817">
        <v>187</v>
      </c>
      <c r="BZ817">
        <v>87.67</v>
      </c>
      <c r="CA817">
        <v>4</v>
      </c>
      <c r="CC817">
        <v>7.5</v>
      </c>
    </row>
    <row r="818" spans="1:81" ht="51" x14ac:dyDescent="0.2">
      <c r="A818" t="s">
        <v>7286</v>
      </c>
      <c r="B818" t="s">
        <v>7287</v>
      </c>
      <c r="C818" t="s">
        <v>7288</v>
      </c>
      <c r="D818" t="s">
        <v>7289</v>
      </c>
      <c r="E818" s="2" t="s">
        <v>7290</v>
      </c>
      <c r="I818" s="3">
        <v>20000000</v>
      </c>
      <c r="J818" s="3">
        <v>12000000</v>
      </c>
      <c r="Q818" s="3">
        <v>133400000</v>
      </c>
      <c r="R818" s="3">
        <v>120000000</v>
      </c>
      <c r="Y818" s="2" t="s">
        <v>7291</v>
      </c>
      <c r="Z818" s="2" t="s">
        <v>7146</v>
      </c>
      <c r="AG818">
        <v>2016</v>
      </c>
      <c r="AH818">
        <v>2018</v>
      </c>
      <c r="AM818" t="s">
        <v>90</v>
      </c>
      <c r="AN818" s="1">
        <v>43577</v>
      </c>
      <c r="AO818" s="3">
        <v>120000000</v>
      </c>
      <c r="AS818">
        <v>4599.8999999999996</v>
      </c>
      <c r="AT818">
        <v>25346.05</v>
      </c>
      <c r="BA818">
        <v>203</v>
      </c>
      <c r="BB818">
        <v>96</v>
      </c>
      <c r="BI818">
        <v>86.6</v>
      </c>
      <c r="BJ818">
        <v>88.86</v>
      </c>
      <c r="BO818">
        <v>0.81</v>
      </c>
      <c r="BP818" s="3">
        <v>32000000</v>
      </c>
      <c r="BS818" s="20">
        <v>538</v>
      </c>
      <c r="BW818" s="20">
        <v>878</v>
      </c>
      <c r="BX818" s="22">
        <v>29945.95</v>
      </c>
      <c r="BY818">
        <v>188</v>
      </c>
      <c r="BZ818">
        <v>87.6</v>
      </c>
      <c r="CA818">
        <v>0.9</v>
      </c>
      <c r="CB818">
        <v>0.9</v>
      </c>
      <c r="CC818">
        <v>0.9</v>
      </c>
    </row>
    <row r="819" spans="1:81" ht="68" x14ac:dyDescent="0.2">
      <c r="A819" t="s">
        <v>7292</v>
      </c>
      <c r="B819" t="s">
        <v>7293</v>
      </c>
      <c r="C819" t="s">
        <v>7294</v>
      </c>
      <c r="D819" t="s">
        <v>7295</v>
      </c>
      <c r="E819" s="2" t="s">
        <v>7296</v>
      </c>
      <c r="H819" s="3">
        <v>3300000</v>
      </c>
      <c r="I819" s="3">
        <v>18000000</v>
      </c>
      <c r="J819" s="3">
        <v>50000000</v>
      </c>
      <c r="K819" s="3">
        <v>77000000</v>
      </c>
      <c r="P819" s="3">
        <v>16500000</v>
      </c>
      <c r="Q819" s="3">
        <v>120060000</v>
      </c>
      <c r="R819" s="3">
        <v>500000000</v>
      </c>
      <c r="S819" s="3">
        <v>1155000000</v>
      </c>
      <c r="X819" s="2" t="s">
        <v>7297</v>
      </c>
      <c r="Y819" s="2" t="s">
        <v>7298</v>
      </c>
      <c r="Z819" s="2" t="s">
        <v>7299</v>
      </c>
      <c r="AA819" s="2" t="s">
        <v>7300</v>
      </c>
      <c r="AF819">
        <v>2014</v>
      </c>
      <c r="AG819">
        <v>2016</v>
      </c>
      <c r="AH819">
        <v>2019</v>
      </c>
      <c r="AI819">
        <v>2021</v>
      </c>
      <c r="AL819" s="3">
        <v>77000000</v>
      </c>
      <c r="AM819" t="s">
        <v>91</v>
      </c>
      <c r="AN819" s="1">
        <v>44516</v>
      </c>
      <c r="AO819" s="3">
        <v>1155000000</v>
      </c>
      <c r="AR819">
        <v>2.5499999999999998</v>
      </c>
      <c r="AS819">
        <v>9289.99</v>
      </c>
      <c r="AT819">
        <v>19917.5</v>
      </c>
      <c r="AU819">
        <v>528.97</v>
      </c>
      <c r="AZ819">
        <v>873</v>
      </c>
      <c r="BA819">
        <v>151</v>
      </c>
      <c r="BB819">
        <v>145</v>
      </c>
      <c r="BC819">
        <v>336</v>
      </c>
      <c r="BH819">
        <v>68.39</v>
      </c>
      <c r="BI819">
        <v>90.05</v>
      </c>
      <c r="BJ819">
        <v>82.04</v>
      </c>
      <c r="BK819">
        <v>37.5</v>
      </c>
      <c r="BO819">
        <v>8.08</v>
      </c>
      <c r="BP819" s="3">
        <v>148300000</v>
      </c>
      <c r="BR819" s="20">
        <v>559</v>
      </c>
      <c r="BS819" s="20">
        <v>1190</v>
      </c>
      <c r="BT819" s="20">
        <v>910</v>
      </c>
      <c r="BW819" s="20">
        <v>2100</v>
      </c>
      <c r="BX819" s="22">
        <v>29739.01</v>
      </c>
      <c r="BY819">
        <v>189</v>
      </c>
      <c r="BZ819">
        <v>87.53</v>
      </c>
      <c r="CA819">
        <v>4.16</v>
      </c>
      <c r="CC819">
        <v>9.6199999999999992</v>
      </c>
    </row>
    <row r="820" spans="1:81" ht="51" x14ac:dyDescent="0.2">
      <c r="A820" t="s">
        <v>7301</v>
      </c>
      <c r="B820" t="s">
        <v>7302</v>
      </c>
      <c r="C820" t="s">
        <v>7303</v>
      </c>
      <c r="D820" t="s">
        <v>7304</v>
      </c>
      <c r="E820" s="2" t="s">
        <v>7305</v>
      </c>
      <c r="G820" s="3">
        <v>3139550</v>
      </c>
      <c r="I820" s="3">
        <v>5871919</v>
      </c>
      <c r="J820" s="3">
        <v>24482355</v>
      </c>
      <c r="K820" s="3">
        <v>88528126</v>
      </c>
      <c r="L820" s="3">
        <v>108525093</v>
      </c>
      <c r="M820" s="3">
        <v>143399377</v>
      </c>
      <c r="O820" s="3">
        <v>15697748</v>
      </c>
      <c r="Q820" s="3">
        <v>61165819</v>
      </c>
      <c r="R820" s="3">
        <v>106090205</v>
      </c>
      <c r="S820" s="3">
        <v>349125005</v>
      </c>
      <c r="T820" s="3">
        <v>1385290891</v>
      </c>
      <c r="U820" s="3">
        <v>2538042077</v>
      </c>
      <c r="W820" s="2" t="s">
        <v>7306</v>
      </c>
      <c r="X820" s="2" t="s">
        <v>7307</v>
      </c>
      <c r="Y820" s="2" t="s">
        <v>7308</v>
      </c>
      <c r="Z820" s="2" t="s">
        <v>7309</v>
      </c>
      <c r="AA820" s="2" t="s">
        <v>7310</v>
      </c>
      <c r="AB820" s="2" t="s">
        <v>7311</v>
      </c>
      <c r="AC820" s="2" t="s">
        <v>7312</v>
      </c>
      <c r="AE820">
        <v>2015</v>
      </c>
      <c r="AF820">
        <v>2015</v>
      </c>
      <c r="AG820">
        <v>2016</v>
      </c>
      <c r="AH820">
        <v>2017</v>
      </c>
      <c r="AI820">
        <v>2017</v>
      </c>
      <c r="AJ820">
        <v>2018</v>
      </c>
      <c r="AK820">
        <v>2019</v>
      </c>
      <c r="AL820" s="3">
        <v>546286332</v>
      </c>
      <c r="AM820" t="s">
        <v>114</v>
      </c>
      <c r="AN820" s="1">
        <v>44600</v>
      </c>
      <c r="AO820" s="3">
        <v>4500000000</v>
      </c>
      <c r="AQ820">
        <v>64.180000000000007</v>
      </c>
      <c r="AR820">
        <v>0</v>
      </c>
      <c r="AS820">
        <v>0.25</v>
      </c>
      <c r="AT820">
        <v>16072</v>
      </c>
      <c r="AU820">
        <v>4938.92</v>
      </c>
      <c r="AV820">
        <v>6054.54</v>
      </c>
      <c r="AW820">
        <v>1702.56</v>
      </c>
      <c r="AY820">
        <v>1958</v>
      </c>
      <c r="AZ820">
        <v>1231</v>
      </c>
      <c r="BA820">
        <v>536</v>
      </c>
      <c r="BB820">
        <v>71</v>
      </c>
      <c r="BC820">
        <v>68</v>
      </c>
      <c r="BD820">
        <v>23</v>
      </c>
      <c r="BE820">
        <v>15</v>
      </c>
      <c r="BG820">
        <v>80.05</v>
      </c>
      <c r="BH820">
        <v>66.69</v>
      </c>
      <c r="BI820">
        <v>64.52</v>
      </c>
      <c r="BJ820">
        <v>90.07</v>
      </c>
      <c r="BK820">
        <v>75.72</v>
      </c>
      <c r="BL820">
        <v>84.29</v>
      </c>
      <c r="BM820">
        <v>67.44</v>
      </c>
      <c r="BN820" t="s">
        <v>101</v>
      </c>
      <c r="BO820">
        <v>54.23</v>
      </c>
      <c r="BP820" s="3">
        <v>1664109235</v>
      </c>
      <c r="BQ820" s="20">
        <v>-135</v>
      </c>
      <c r="BR820" s="20">
        <v>614</v>
      </c>
      <c r="BS820" s="20">
        <v>125</v>
      </c>
      <c r="BT820" s="20">
        <v>42</v>
      </c>
      <c r="BU820" s="20">
        <v>573</v>
      </c>
      <c r="BV820" s="20">
        <v>237</v>
      </c>
      <c r="BW820" s="20">
        <v>1936</v>
      </c>
      <c r="BX820" s="22">
        <v>28832.45</v>
      </c>
      <c r="BY820">
        <v>190</v>
      </c>
      <c r="BZ820">
        <v>87.47</v>
      </c>
      <c r="CA820">
        <v>41.49</v>
      </c>
      <c r="CB820">
        <v>41.49</v>
      </c>
      <c r="CC820">
        <v>73.569999999999993</v>
      </c>
    </row>
    <row r="821" spans="1:81" ht="34" x14ac:dyDescent="0.2">
      <c r="A821" t="s">
        <v>7313</v>
      </c>
      <c r="B821" t="s">
        <v>7314</v>
      </c>
      <c r="C821" t="s">
        <v>7315</v>
      </c>
      <c r="D821" t="s">
        <v>7316</v>
      </c>
      <c r="E821" s="2" t="s">
        <v>7317</v>
      </c>
      <c r="G821" s="3">
        <v>15000</v>
      </c>
      <c r="H821" s="3">
        <v>11000000</v>
      </c>
      <c r="I821" s="3">
        <v>23000000</v>
      </c>
      <c r="J821" s="3">
        <v>30000000</v>
      </c>
      <c r="O821" s="3">
        <v>150000</v>
      </c>
      <c r="P821" s="3">
        <v>55000000</v>
      </c>
      <c r="Q821" s="3">
        <v>153410000</v>
      </c>
      <c r="R821" s="3">
        <v>300000000</v>
      </c>
      <c r="W821" s="2" t="s">
        <v>7318</v>
      </c>
      <c r="X821" s="2" t="s">
        <v>7319</v>
      </c>
      <c r="Y821" s="2" t="s">
        <v>7320</v>
      </c>
      <c r="Z821" s="2" t="s">
        <v>7321</v>
      </c>
      <c r="AE821">
        <v>2013</v>
      </c>
      <c r="AF821">
        <v>2015</v>
      </c>
      <c r="AG821">
        <v>2016</v>
      </c>
      <c r="AH821">
        <v>2018</v>
      </c>
      <c r="AL821" s="3">
        <v>30000000</v>
      </c>
      <c r="AM821" t="s">
        <v>90</v>
      </c>
      <c r="AN821" s="1">
        <v>43151</v>
      </c>
      <c r="AO821" s="3">
        <v>300000000</v>
      </c>
      <c r="AQ821">
        <v>1504.54</v>
      </c>
      <c r="AR821">
        <v>13724.91</v>
      </c>
      <c r="AS821">
        <v>8685.59</v>
      </c>
      <c r="AT821">
        <v>4852.28</v>
      </c>
      <c r="AY821">
        <v>53</v>
      </c>
      <c r="AZ821">
        <v>71</v>
      </c>
      <c r="BA821">
        <v>163</v>
      </c>
      <c r="BB821">
        <v>216</v>
      </c>
      <c r="BG821">
        <v>99.28</v>
      </c>
      <c r="BH821">
        <v>98.1</v>
      </c>
      <c r="BI821">
        <v>89.26</v>
      </c>
      <c r="BJ821">
        <v>74.790000000000006</v>
      </c>
      <c r="BO821">
        <v>1.76</v>
      </c>
      <c r="BP821" s="3">
        <v>66794000</v>
      </c>
      <c r="BQ821" s="20">
        <v>779</v>
      </c>
      <c r="BR821" s="20">
        <v>362</v>
      </c>
      <c r="BS821" s="20">
        <v>476</v>
      </c>
      <c r="BW821" s="20">
        <v>476</v>
      </c>
      <c r="BX821" s="22">
        <v>28767.32</v>
      </c>
      <c r="BY821">
        <v>191</v>
      </c>
      <c r="BZ821">
        <v>87.4</v>
      </c>
      <c r="CA821">
        <v>1.96</v>
      </c>
      <c r="CB821">
        <v>1.96</v>
      </c>
      <c r="CC821">
        <v>1.96</v>
      </c>
    </row>
    <row r="822" spans="1:81" ht="51" x14ac:dyDescent="0.2">
      <c r="A822" t="s">
        <v>7322</v>
      </c>
      <c r="B822" t="s">
        <v>7323</v>
      </c>
      <c r="C822" t="s">
        <v>7324</v>
      </c>
      <c r="D822" t="s">
        <v>7325</v>
      </c>
      <c r="E822" s="2" t="s">
        <v>7326</v>
      </c>
      <c r="H822" s="3">
        <v>7500000</v>
      </c>
      <c r="I822" s="3">
        <v>48500000</v>
      </c>
      <c r="J822" s="3">
        <v>100000000</v>
      </c>
      <c r="K822" s="3">
        <v>203000000</v>
      </c>
      <c r="L822" s="3">
        <v>250000000</v>
      </c>
      <c r="M822" s="3">
        <v>175000000</v>
      </c>
      <c r="P822" s="3">
        <v>37500000</v>
      </c>
      <c r="Q822" s="3">
        <v>323495000</v>
      </c>
      <c r="R822" s="3">
        <v>1000000000</v>
      </c>
      <c r="S822" s="3">
        <v>1400000000</v>
      </c>
      <c r="T822" s="3">
        <v>3500000000</v>
      </c>
      <c r="U822" s="3">
        <v>5250000000</v>
      </c>
      <c r="X822" s="2" t="s">
        <v>7327</v>
      </c>
      <c r="Y822" s="2" t="s">
        <v>7327</v>
      </c>
      <c r="Z822" s="2" t="s">
        <v>7328</v>
      </c>
      <c r="AA822" s="2" t="s">
        <v>7329</v>
      </c>
      <c r="AB822" s="2" t="s">
        <v>7330</v>
      </c>
      <c r="AC822" s="2" t="s">
        <v>7331</v>
      </c>
      <c r="AF822">
        <v>2014</v>
      </c>
      <c r="AG822">
        <v>2016</v>
      </c>
      <c r="AH822">
        <v>2016</v>
      </c>
      <c r="AI822">
        <v>2017</v>
      </c>
      <c r="AJ822">
        <v>2018</v>
      </c>
      <c r="AK822">
        <v>2020</v>
      </c>
      <c r="AL822" s="3">
        <v>270000000</v>
      </c>
      <c r="AM822" t="s">
        <v>114</v>
      </c>
      <c r="AN822" s="1">
        <v>44046</v>
      </c>
      <c r="AO822" s="3">
        <v>10800000000</v>
      </c>
      <c r="AR822">
        <v>0.3</v>
      </c>
      <c r="AS822">
        <v>2706.91</v>
      </c>
      <c r="AT822">
        <v>1114.0999999999999</v>
      </c>
      <c r="AU822">
        <v>16987.71</v>
      </c>
      <c r="AV822">
        <v>7095.22</v>
      </c>
      <c r="AW822">
        <v>0</v>
      </c>
      <c r="AZ822">
        <v>892</v>
      </c>
      <c r="BA822">
        <v>244</v>
      </c>
      <c r="BB822">
        <v>183</v>
      </c>
      <c r="BC822">
        <v>35</v>
      </c>
      <c r="BD822">
        <v>21</v>
      </c>
      <c r="BE822">
        <v>45</v>
      </c>
      <c r="BH822">
        <v>67.709999999999994</v>
      </c>
      <c r="BI822">
        <v>83.89</v>
      </c>
      <c r="BJ822">
        <v>68.84</v>
      </c>
      <c r="BK822">
        <v>87.68</v>
      </c>
      <c r="BL822">
        <v>85.71</v>
      </c>
      <c r="BM822">
        <v>31.25</v>
      </c>
      <c r="BO822">
        <v>25.75</v>
      </c>
      <c r="BP822" s="3">
        <v>1439000000</v>
      </c>
      <c r="BR822" s="20">
        <v>462</v>
      </c>
      <c r="BS822" s="20">
        <v>154</v>
      </c>
      <c r="BT822" s="20">
        <v>432</v>
      </c>
      <c r="BU822" s="20">
        <v>357</v>
      </c>
      <c r="BV822" s="20">
        <v>475</v>
      </c>
      <c r="BW822" s="20">
        <v>1628</v>
      </c>
      <c r="BX822" s="22">
        <v>27904.240000000002</v>
      </c>
      <c r="BY822">
        <v>192</v>
      </c>
      <c r="BZ822">
        <v>87.33</v>
      </c>
      <c r="CA822">
        <v>16.23</v>
      </c>
      <c r="CB822">
        <v>10.82</v>
      </c>
      <c r="CC822">
        <v>33.39</v>
      </c>
    </row>
    <row r="823" spans="1:81" ht="34" x14ac:dyDescent="0.2">
      <c r="A823" t="s">
        <v>7332</v>
      </c>
      <c r="B823" t="s">
        <v>7333</v>
      </c>
      <c r="C823" t="s">
        <v>7334</v>
      </c>
      <c r="D823" t="s">
        <v>7335</v>
      </c>
      <c r="E823" s="2" t="s">
        <v>7336</v>
      </c>
      <c r="H823" s="3">
        <v>10000000</v>
      </c>
      <c r="I823" s="3">
        <v>20000000</v>
      </c>
      <c r="P823" s="3">
        <v>50000000</v>
      </c>
      <c r="Q823" s="3">
        <v>133400000</v>
      </c>
      <c r="X823" s="2" t="s">
        <v>7337</v>
      </c>
      <c r="Y823" s="2" t="s">
        <v>7338</v>
      </c>
      <c r="AF823">
        <v>2016</v>
      </c>
      <c r="AG823">
        <v>2016</v>
      </c>
      <c r="AL823" s="3">
        <v>16000000</v>
      </c>
      <c r="AM823" t="s">
        <v>89</v>
      </c>
      <c r="AN823" s="1">
        <v>43354</v>
      </c>
      <c r="AO823" s="3">
        <v>133400000</v>
      </c>
      <c r="AR823">
        <v>9687.7000000000007</v>
      </c>
      <c r="AS823">
        <v>18064.86</v>
      </c>
      <c r="AZ823">
        <v>105</v>
      </c>
      <c r="BA823">
        <v>115</v>
      </c>
      <c r="BH823">
        <v>97.27</v>
      </c>
      <c r="BI823">
        <v>92.44</v>
      </c>
      <c r="BO823">
        <v>1</v>
      </c>
      <c r="BP823" s="3">
        <v>46000000</v>
      </c>
      <c r="BR823" s="20">
        <v>288</v>
      </c>
      <c r="BW823" s="20">
        <v>670</v>
      </c>
      <c r="BX823" s="22">
        <v>27752.560000000001</v>
      </c>
      <c r="BY823">
        <v>193</v>
      </c>
      <c r="BZ823">
        <v>87.27</v>
      </c>
      <c r="CC823">
        <v>1</v>
      </c>
    </row>
    <row r="824" spans="1:81" ht="51" x14ac:dyDescent="0.2">
      <c r="A824" t="s">
        <v>7339</v>
      </c>
      <c r="B824" t="s">
        <v>7340</v>
      </c>
      <c r="C824" t="s">
        <v>7341</v>
      </c>
      <c r="D824" t="s">
        <v>7342</v>
      </c>
      <c r="E824" s="2" t="s">
        <v>7343</v>
      </c>
      <c r="G824" s="3">
        <v>2916322</v>
      </c>
      <c r="H824" s="3">
        <v>7444646</v>
      </c>
      <c r="I824" s="3">
        <v>14137350</v>
      </c>
      <c r="J824" s="3">
        <v>14296099</v>
      </c>
      <c r="O824" s="3">
        <v>29163220</v>
      </c>
      <c r="P824" s="3">
        <v>37223230</v>
      </c>
      <c r="Q824" s="3">
        <v>94296124.5</v>
      </c>
      <c r="R824" s="3">
        <v>142960990</v>
      </c>
      <c r="W824" s="2" t="s">
        <v>7344</v>
      </c>
      <c r="X824" s="2" t="s">
        <v>7345</v>
      </c>
      <c r="Y824" s="2" t="s">
        <v>7346</v>
      </c>
      <c r="Z824" s="2" t="s">
        <v>7346</v>
      </c>
      <c r="AE824">
        <v>2015</v>
      </c>
      <c r="AF824">
        <v>2015</v>
      </c>
      <c r="AG824">
        <v>2016</v>
      </c>
      <c r="AH824">
        <v>2017</v>
      </c>
      <c r="AM824" t="s">
        <v>327</v>
      </c>
      <c r="AN824" s="1">
        <v>42861</v>
      </c>
      <c r="AQ824">
        <v>72.209999999999994</v>
      </c>
      <c r="AR824">
        <v>6198.89</v>
      </c>
      <c r="AS824">
        <v>10919.48</v>
      </c>
      <c r="AT824">
        <v>10404.049999999999</v>
      </c>
      <c r="AY824">
        <v>1797</v>
      </c>
      <c r="AZ824">
        <v>179</v>
      </c>
      <c r="BA824">
        <v>141</v>
      </c>
      <c r="BB824">
        <v>91</v>
      </c>
      <c r="BG824">
        <v>81.69</v>
      </c>
      <c r="BH824">
        <v>95.18</v>
      </c>
      <c r="BI824">
        <v>90.72</v>
      </c>
      <c r="BJ824">
        <v>87.23</v>
      </c>
      <c r="BP824" s="3">
        <v>44627416</v>
      </c>
      <c r="BQ824" s="20">
        <v>84</v>
      </c>
      <c r="BR824" s="20">
        <v>336</v>
      </c>
      <c r="BS824" s="20">
        <v>194</v>
      </c>
      <c r="BW824" s="20">
        <v>194</v>
      </c>
      <c r="BX824" s="22">
        <v>27594.63</v>
      </c>
      <c r="BY824">
        <v>194</v>
      </c>
      <c r="BZ824">
        <v>87.2</v>
      </c>
      <c r="CA824">
        <v>1.52</v>
      </c>
      <c r="CB824">
        <v>1.52</v>
      </c>
      <c r="CC824">
        <v>0</v>
      </c>
    </row>
    <row r="825" spans="1:81" ht="34" x14ac:dyDescent="0.2">
      <c r="A825" t="s">
        <v>7347</v>
      </c>
      <c r="B825" t="s">
        <v>7348</v>
      </c>
      <c r="C825" t="s">
        <v>7349</v>
      </c>
      <c r="D825" t="s">
        <v>7350</v>
      </c>
      <c r="E825" s="2" t="s">
        <v>7351</v>
      </c>
      <c r="G825" s="3">
        <v>2162220</v>
      </c>
      <c r="H825" s="3">
        <v>7230999</v>
      </c>
      <c r="I825" s="3">
        <v>18013344</v>
      </c>
      <c r="J825" s="3">
        <v>39000000</v>
      </c>
      <c r="O825" s="3">
        <v>21622200</v>
      </c>
      <c r="P825" s="3">
        <v>36154995</v>
      </c>
      <c r="Q825" s="3">
        <v>120149004.48</v>
      </c>
      <c r="R825" s="3">
        <v>390000000</v>
      </c>
      <c r="W825" s="2" t="s">
        <v>7352</v>
      </c>
      <c r="X825" s="2" t="s">
        <v>7353</v>
      </c>
      <c r="Y825" s="2" t="s">
        <v>7354</v>
      </c>
      <c r="Z825" s="2" t="s">
        <v>7355</v>
      </c>
      <c r="AE825">
        <v>2014</v>
      </c>
      <c r="AF825">
        <v>2014</v>
      </c>
      <c r="AG825">
        <v>2016</v>
      </c>
      <c r="AH825">
        <v>2017</v>
      </c>
      <c r="AL825" s="3">
        <v>3474140</v>
      </c>
      <c r="AM825" t="s">
        <v>464</v>
      </c>
      <c r="AN825" s="1">
        <v>42946</v>
      </c>
      <c r="AO825" s="3">
        <v>390000000</v>
      </c>
      <c r="AQ825">
        <v>0</v>
      </c>
      <c r="AR825">
        <v>2.57</v>
      </c>
      <c r="AS825">
        <v>18518.439999999999</v>
      </c>
      <c r="AT825">
        <v>8906.73</v>
      </c>
      <c r="AY825">
        <v>3167</v>
      </c>
      <c r="AZ825">
        <v>869</v>
      </c>
      <c r="BA825">
        <v>112</v>
      </c>
      <c r="BB825">
        <v>104</v>
      </c>
      <c r="BG825">
        <v>62.98</v>
      </c>
      <c r="BH825">
        <v>68.540000000000006</v>
      </c>
      <c r="BI825">
        <v>92.64</v>
      </c>
      <c r="BJ825">
        <v>85.39</v>
      </c>
      <c r="BO825">
        <v>2.92</v>
      </c>
      <c r="BP825" s="3">
        <v>183744300</v>
      </c>
      <c r="BQ825" s="20">
        <v>294</v>
      </c>
      <c r="BR825" s="20">
        <v>395</v>
      </c>
      <c r="BS825" s="20">
        <v>564</v>
      </c>
      <c r="BW825" s="20">
        <v>564</v>
      </c>
      <c r="BX825" s="22">
        <v>27427.74</v>
      </c>
      <c r="BY825">
        <v>195</v>
      </c>
      <c r="BZ825">
        <v>87.14</v>
      </c>
      <c r="CA825">
        <v>3.25</v>
      </c>
      <c r="CB825">
        <v>3.25</v>
      </c>
      <c r="CC825">
        <v>3.25</v>
      </c>
    </row>
    <row r="826" spans="1:81" ht="51" x14ac:dyDescent="0.2">
      <c r="A826" t="s">
        <v>7356</v>
      </c>
      <c r="B826" t="s">
        <v>7357</v>
      </c>
      <c r="C826" t="s">
        <v>7358</v>
      </c>
      <c r="D826" t="s">
        <v>7359</v>
      </c>
      <c r="E826" s="2" t="s">
        <v>7360</v>
      </c>
      <c r="H826" s="3">
        <v>2250000</v>
      </c>
      <c r="I826" s="3">
        <v>11000000</v>
      </c>
      <c r="J826" s="3">
        <v>14000000</v>
      </c>
      <c r="P826" s="3">
        <v>11250000</v>
      </c>
      <c r="Q826" s="3">
        <v>73370000</v>
      </c>
      <c r="R826" s="3">
        <v>140000000</v>
      </c>
      <c r="Y826" s="2" t="s">
        <v>7361</v>
      </c>
      <c r="Z826" s="2" t="s">
        <v>7362</v>
      </c>
      <c r="AF826">
        <v>2012</v>
      </c>
      <c r="AG826">
        <v>2016</v>
      </c>
      <c r="AH826">
        <v>2019</v>
      </c>
      <c r="AL826" s="3">
        <v>100000000</v>
      </c>
      <c r="AM826" t="s">
        <v>695</v>
      </c>
      <c r="AN826" s="1">
        <v>43524</v>
      </c>
      <c r="AO826" s="3">
        <v>140000000</v>
      </c>
      <c r="AR826">
        <v>0</v>
      </c>
      <c r="AS826">
        <v>3279.21</v>
      </c>
      <c r="AT826">
        <v>23228.43</v>
      </c>
      <c r="AZ826">
        <v>654</v>
      </c>
      <c r="BA826">
        <v>232</v>
      </c>
      <c r="BB826">
        <v>131</v>
      </c>
      <c r="BH826">
        <v>59.67</v>
      </c>
      <c r="BI826">
        <v>84.68</v>
      </c>
      <c r="BJ826">
        <v>83.79</v>
      </c>
      <c r="BO826">
        <v>1.72</v>
      </c>
      <c r="BP826" s="3">
        <v>133450000</v>
      </c>
      <c r="BR826" s="20">
        <v>1510</v>
      </c>
      <c r="BS826" s="20">
        <v>940</v>
      </c>
      <c r="BW826" s="20">
        <v>940</v>
      </c>
      <c r="BX826" s="22">
        <v>26507.64</v>
      </c>
      <c r="BY826">
        <v>196</v>
      </c>
      <c r="BZ826">
        <v>87.07</v>
      </c>
      <c r="CA826">
        <v>1.91</v>
      </c>
      <c r="CB826">
        <v>1.91</v>
      </c>
      <c r="CC826">
        <v>1.91</v>
      </c>
    </row>
    <row r="827" spans="1:81" ht="51" x14ac:dyDescent="0.2">
      <c r="A827" t="s">
        <v>7363</v>
      </c>
      <c r="B827" t="s">
        <v>7364</v>
      </c>
      <c r="C827" t="s">
        <v>7365</v>
      </c>
      <c r="D827" t="s">
        <v>7366</v>
      </c>
      <c r="E827" s="2" t="s">
        <v>7367</v>
      </c>
      <c r="G827" s="3">
        <v>200000</v>
      </c>
      <c r="H827" s="3">
        <v>9500000</v>
      </c>
      <c r="I827" s="3">
        <v>15000000</v>
      </c>
      <c r="K827" s="3">
        <v>50000000</v>
      </c>
      <c r="O827" s="3">
        <v>2000000</v>
      </c>
      <c r="P827" s="3">
        <v>47500000</v>
      </c>
      <c r="Q827" s="3">
        <v>100050000</v>
      </c>
      <c r="S827" s="3">
        <v>750000000</v>
      </c>
      <c r="W827" s="2" t="s">
        <v>7368</v>
      </c>
      <c r="X827" s="2" t="s">
        <v>7369</v>
      </c>
      <c r="Y827" s="2" t="s">
        <v>7370</v>
      </c>
      <c r="Z827" s="2" t="s">
        <v>7371</v>
      </c>
      <c r="AA827" s="2" t="s">
        <v>7372</v>
      </c>
      <c r="AE827">
        <v>2012</v>
      </c>
      <c r="AF827">
        <v>2015</v>
      </c>
      <c r="AG827">
        <v>2016</v>
      </c>
      <c r="AH827">
        <v>2017</v>
      </c>
      <c r="AI827">
        <v>2019</v>
      </c>
      <c r="AL827" s="3">
        <v>300000000</v>
      </c>
      <c r="AM827" t="s">
        <v>355</v>
      </c>
      <c r="AN827" s="1">
        <v>43614</v>
      </c>
      <c r="AO827" s="3">
        <v>1260000000</v>
      </c>
      <c r="AQ827">
        <v>50.51</v>
      </c>
      <c r="AR827">
        <v>3055.97</v>
      </c>
      <c r="AS827">
        <v>4238.7299999999996</v>
      </c>
      <c r="AT827">
        <v>0</v>
      </c>
      <c r="AU827">
        <v>18797.97</v>
      </c>
      <c r="AY827">
        <v>992</v>
      </c>
      <c r="AZ827">
        <v>263</v>
      </c>
      <c r="BA827">
        <v>207</v>
      </c>
      <c r="BB827">
        <v>349</v>
      </c>
      <c r="BC827">
        <v>87</v>
      </c>
      <c r="BG827">
        <v>80.680000000000007</v>
      </c>
      <c r="BH827">
        <v>92.91</v>
      </c>
      <c r="BI827">
        <v>86.34</v>
      </c>
      <c r="BJ827">
        <v>50.64</v>
      </c>
      <c r="BK827">
        <v>74.930000000000007</v>
      </c>
      <c r="BN827" t="s">
        <v>178</v>
      </c>
      <c r="BO827">
        <v>10.58</v>
      </c>
      <c r="BP827" s="3">
        <v>413700000</v>
      </c>
      <c r="BQ827" s="20">
        <v>1034</v>
      </c>
      <c r="BR827" s="20">
        <v>399</v>
      </c>
      <c r="BS827" s="20">
        <v>418</v>
      </c>
      <c r="BT827" s="20">
        <v>661</v>
      </c>
      <c r="BW827" s="20">
        <v>1079</v>
      </c>
      <c r="BX827" s="22">
        <v>26143.18</v>
      </c>
      <c r="BY827">
        <v>197</v>
      </c>
      <c r="BZ827">
        <v>87</v>
      </c>
      <c r="CA827">
        <v>7.5</v>
      </c>
      <c r="CB827">
        <v>7.5</v>
      </c>
      <c r="CC827">
        <v>12.59</v>
      </c>
    </row>
    <row r="828" spans="1:81" ht="68" x14ac:dyDescent="0.2">
      <c r="A828" t="s">
        <v>7373</v>
      </c>
      <c r="B828" t="s">
        <v>7374</v>
      </c>
      <c r="C828" t="s">
        <v>7375</v>
      </c>
      <c r="D828" t="s">
        <v>7376</v>
      </c>
      <c r="E828" s="2" t="s">
        <v>7377</v>
      </c>
      <c r="H828" s="3">
        <v>5000000</v>
      </c>
      <c r="I828" s="3">
        <v>13500000</v>
      </c>
      <c r="J828" s="3">
        <v>29400000</v>
      </c>
      <c r="P828" s="3">
        <v>25000000</v>
      </c>
      <c r="Q828" s="3">
        <v>90045000</v>
      </c>
      <c r="R828" s="3">
        <v>294000000</v>
      </c>
      <c r="X828" s="2" t="s">
        <v>7378</v>
      </c>
      <c r="Y828" s="2" t="s">
        <v>7379</v>
      </c>
      <c r="Z828" s="2" t="s">
        <v>7380</v>
      </c>
      <c r="AF828">
        <v>2015</v>
      </c>
      <c r="AG828">
        <v>2016</v>
      </c>
      <c r="AH828">
        <v>2019</v>
      </c>
      <c r="AL828" s="3">
        <v>29400000</v>
      </c>
      <c r="AM828" t="s">
        <v>90</v>
      </c>
      <c r="AN828" s="1">
        <v>43578</v>
      </c>
      <c r="AO828" s="3">
        <v>294000000</v>
      </c>
      <c r="AR828">
        <v>2190.9299999999998</v>
      </c>
      <c r="AS828">
        <v>22770.85</v>
      </c>
      <c r="AT828">
        <v>704.24</v>
      </c>
      <c r="AZ828">
        <v>351</v>
      </c>
      <c r="BA828">
        <v>98</v>
      </c>
      <c r="BB828">
        <v>326</v>
      </c>
      <c r="BH828">
        <v>90.52</v>
      </c>
      <c r="BI828">
        <v>93.57</v>
      </c>
      <c r="BJ828">
        <v>59.48</v>
      </c>
      <c r="BO828">
        <v>2.94</v>
      </c>
      <c r="BP828" s="3">
        <v>80400269</v>
      </c>
      <c r="BR828" s="20">
        <v>407</v>
      </c>
      <c r="BS828" s="20">
        <v>1127</v>
      </c>
      <c r="BW828" s="20">
        <v>1127</v>
      </c>
      <c r="BX828" s="22">
        <v>25666.02</v>
      </c>
      <c r="BY828">
        <v>198</v>
      </c>
      <c r="BZ828">
        <v>86.94</v>
      </c>
      <c r="CA828">
        <v>3.27</v>
      </c>
      <c r="CC828">
        <v>3.27</v>
      </c>
    </row>
    <row r="829" spans="1:81" ht="68" x14ac:dyDescent="0.2">
      <c r="A829" t="s">
        <v>7381</v>
      </c>
      <c r="B829" t="s">
        <v>7382</v>
      </c>
      <c r="C829" t="s">
        <v>7383</v>
      </c>
      <c r="D829" t="s">
        <v>7384</v>
      </c>
      <c r="E829" s="2" t="s">
        <v>7385</v>
      </c>
      <c r="G829" s="3">
        <v>2100000</v>
      </c>
      <c r="H829" s="3">
        <v>8000000</v>
      </c>
      <c r="I829" s="3">
        <v>17500000</v>
      </c>
      <c r="J829" s="3">
        <v>30000000</v>
      </c>
      <c r="L829" s="3">
        <v>45000000</v>
      </c>
      <c r="O829" s="3">
        <v>21000000</v>
      </c>
      <c r="P829" s="3">
        <v>40000000</v>
      </c>
      <c r="Q829" s="3">
        <v>116725000</v>
      </c>
      <c r="R829" s="3">
        <v>300000000</v>
      </c>
      <c r="T829" s="3">
        <v>900000000</v>
      </c>
      <c r="W829" s="2" t="s">
        <v>7386</v>
      </c>
      <c r="X829" s="2" t="s">
        <v>7387</v>
      </c>
      <c r="Y829" s="2" t="s">
        <v>7388</v>
      </c>
      <c r="Z829" s="2" t="s">
        <v>7389</v>
      </c>
      <c r="AB829" s="2" t="s">
        <v>7390</v>
      </c>
      <c r="AE829">
        <v>2013</v>
      </c>
      <c r="AF829">
        <v>2014</v>
      </c>
      <c r="AG829">
        <v>2016</v>
      </c>
      <c r="AH829">
        <v>2017</v>
      </c>
      <c r="AJ829">
        <v>2020</v>
      </c>
      <c r="AL829" s="3">
        <v>45000000</v>
      </c>
      <c r="AM829" t="s">
        <v>92</v>
      </c>
      <c r="AN829" s="1">
        <v>43972</v>
      </c>
      <c r="AQ829">
        <v>139.01</v>
      </c>
      <c r="AR829">
        <v>20737.78</v>
      </c>
      <c r="AS829">
        <v>2147.0100000000002</v>
      </c>
      <c r="AT829">
        <v>224.98</v>
      </c>
      <c r="AV829">
        <v>2228.38</v>
      </c>
      <c r="AY829">
        <v>989</v>
      </c>
      <c r="AZ829">
        <v>13</v>
      </c>
      <c r="BA829">
        <v>267</v>
      </c>
      <c r="BB829">
        <v>278</v>
      </c>
      <c r="BD829">
        <v>68</v>
      </c>
      <c r="BG829">
        <v>86.29</v>
      </c>
      <c r="BH829">
        <v>99.57</v>
      </c>
      <c r="BI829">
        <v>82.36</v>
      </c>
      <c r="BJ829">
        <v>60.71</v>
      </c>
      <c r="BL829">
        <v>53.47</v>
      </c>
      <c r="BP829" s="3">
        <v>142600000</v>
      </c>
      <c r="BQ829" s="20">
        <v>216</v>
      </c>
      <c r="BR829" s="20">
        <v>665</v>
      </c>
      <c r="BS829" s="20">
        <v>421</v>
      </c>
      <c r="BW829" s="20">
        <v>1548</v>
      </c>
      <c r="BX829" s="22">
        <v>25477.16</v>
      </c>
      <c r="BY829">
        <v>199</v>
      </c>
      <c r="BZ829">
        <v>86.87</v>
      </c>
      <c r="CA829">
        <v>7.71</v>
      </c>
      <c r="CB829">
        <v>2.57</v>
      </c>
      <c r="CC829">
        <v>0</v>
      </c>
    </row>
    <row r="830" spans="1:81" ht="51" x14ac:dyDescent="0.2">
      <c r="A830" t="s">
        <v>7391</v>
      </c>
      <c r="B830" t="s">
        <v>7392</v>
      </c>
      <c r="C830" t="s">
        <v>7393</v>
      </c>
      <c r="D830" t="s">
        <v>7394</v>
      </c>
      <c r="E830" s="2" t="s">
        <v>7395</v>
      </c>
      <c r="G830" s="3">
        <v>1100000</v>
      </c>
      <c r="H830" s="3">
        <v>8500000</v>
      </c>
      <c r="I830" s="3">
        <v>15200000</v>
      </c>
      <c r="J830" s="3">
        <v>30000000</v>
      </c>
      <c r="K830" s="3">
        <v>82000000</v>
      </c>
      <c r="O830" s="3">
        <v>11000000</v>
      </c>
      <c r="P830" s="3">
        <v>42500000</v>
      </c>
      <c r="Q830" s="3">
        <v>101384000</v>
      </c>
      <c r="R830" s="3">
        <v>300000000</v>
      </c>
      <c r="S830" s="3">
        <v>1230000000</v>
      </c>
      <c r="W830" s="2" t="s">
        <v>7396</v>
      </c>
      <c r="X830" s="2" t="s">
        <v>7396</v>
      </c>
      <c r="Y830" s="2" t="s">
        <v>7397</v>
      </c>
      <c r="Z830" s="2" t="s">
        <v>7398</v>
      </c>
      <c r="AA830" s="2" t="s">
        <v>7399</v>
      </c>
      <c r="AE830">
        <v>2013</v>
      </c>
      <c r="AF830">
        <v>2014</v>
      </c>
      <c r="AG830">
        <v>2016</v>
      </c>
      <c r="AH830">
        <v>2017</v>
      </c>
      <c r="AI830">
        <v>2019</v>
      </c>
      <c r="AL830" s="3">
        <v>210000000</v>
      </c>
      <c r="AM830" t="s">
        <v>355</v>
      </c>
      <c r="AN830" s="1">
        <v>43544</v>
      </c>
      <c r="AO830" s="3">
        <v>1890000000</v>
      </c>
      <c r="AQ830">
        <v>0</v>
      </c>
      <c r="AR830">
        <v>6530.08</v>
      </c>
      <c r="AS830">
        <v>12424.47</v>
      </c>
      <c r="AT830">
        <v>3516.2</v>
      </c>
      <c r="AU830">
        <v>2914.58</v>
      </c>
      <c r="AY830">
        <v>2604</v>
      </c>
      <c r="AZ830">
        <v>136</v>
      </c>
      <c r="BA830">
        <v>135</v>
      </c>
      <c r="BB830">
        <v>176</v>
      </c>
      <c r="BC830">
        <v>138</v>
      </c>
      <c r="BG830">
        <v>63.89</v>
      </c>
      <c r="BH830">
        <v>95.11</v>
      </c>
      <c r="BI830">
        <v>91.11</v>
      </c>
      <c r="BJ830">
        <v>75.180000000000007</v>
      </c>
      <c r="BK830">
        <v>60.06</v>
      </c>
      <c r="BN830" t="s">
        <v>178</v>
      </c>
      <c r="BO830">
        <v>15.66</v>
      </c>
      <c r="BP830" s="3">
        <v>346800000</v>
      </c>
      <c r="BQ830" s="20">
        <v>316</v>
      </c>
      <c r="BR830" s="20">
        <v>640</v>
      </c>
      <c r="BS830" s="20">
        <v>628</v>
      </c>
      <c r="BT830" s="20">
        <v>504</v>
      </c>
      <c r="BW830" s="20">
        <v>1132</v>
      </c>
      <c r="BX830" s="22">
        <v>25385.33</v>
      </c>
      <c r="BY830">
        <v>200</v>
      </c>
      <c r="BZ830">
        <v>86.8</v>
      </c>
      <c r="CA830">
        <v>12.13</v>
      </c>
      <c r="CB830">
        <v>2.96</v>
      </c>
      <c r="CC830">
        <v>18.64</v>
      </c>
    </row>
    <row r="831" spans="1:81" ht="34" x14ac:dyDescent="0.2">
      <c r="A831" t="s">
        <v>7400</v>
      </c>
      <c r="B831" t="s">
        <v>7401</v>
      </c>
      <c r="C831" t="s">
        <v>7402</v>
      </c>
      <c r="D831" t="s">
        <v>7403</v>
      </c>
      <c r="E831" s="2" t="s">
        <v>7404</v>
      </c>
      <c r="J831" s="3">
        <v>50000000</v>
      </c>
      <c r="R831" s="3">
        <v>500000000</v>
      </c>
      <c r="X831" s="2" t="s">
        <v>7405</v>
      </c>
      <c r="Y831" s="2" t="s">
        <v>7406</v>
      </c>
      <c r="Z831" s="2" t="s">
        <v>7407</v>
      </c>
      <c r="AF831">
        <v>2015</v>
      </c>
      <c r="AG831">
        <v>2016</v>
      </c>
      <c r="AH831">
        <v>2018</v>
      </c>
      <c r="AL831" s="3">
        <v>50000000</v>
      </c>
      <c r="AM831" t="s">
        <v>90</v>
      </c>
      <c r="AN831" s="1">
        <v>43108</v>
      </c>
      <c r="AO831" s="3">
        <v>500000000</v>
      </c>
      <c r="AR831">
        <v>0</v>
      </c>
      <c r="AS831">
        <v>0</v>
      </c>
      <c r="AT831">
        <v>25346.05</v>
      </c>
      <c r="AZ831">
        <v>1231</v>
      </c>
      <c r="BA831">
        <v>603</v>
      </c>
      <c r="BB831">
        <v>96</v>
      </c>
      <c r="BH831">
        <v>66.69</v>
      </c>
      <c r="BI831">
        <v>60.08</v>
      </c>
      <c r="BJ831">
        <v>88.86</v>
      </c>
      <c r="BP831" s="3">
        <v>50000000</v>
      </c>
      <c r="BR831" s="20">
        <v>328</v>
      </c>
      <c r="BS831" s="20">
        <v>678</v>
      </c>
      <c r="BW831" s="20">
        <v>678</v>
      </c>
      <c r="BX831" s="22">
        <v>25346.05</v>
      </c>
      <c r="BY831">
        <v>201</v>
      </c>
      <c r="BZ831">
        <v>86.74</v>
      </c>
    </row>
    <row r="832" spans="1:81" ht="102" x14ac:dyDescent="0.2">
      <c r="A832" t="s">
        <v>7408</v>
      </c>
      <c r="B832" t="s">
        <v>7409</v>
      </c>
      <c r="C832" t="s">
        <v>7410</v>
      </c>
      <c r="D832" t="s">
        <v>7411</v>
      </c>
      <c r="E832" s="2" t="s">
        <v>7412</v>
      </c>
      <c r="G832" s="3">
        <v>2500000</v>
      </c>
      <c r="H832" s="3">
        <v>10001096</v>
      </c>
      <c r="I832" s="3">
        <v>3100000</v>
      </c>
      <c r="O832" s="3">
        <v>25000000</v>
      </c>
      <c r="P832" s="3">
        <v>50005480</v>
      </c>
      <c r="Q832" s="3">
        <v>20677000</v>
      </c>
      <c r="W832" s="2" t="s">
        <v>7413</v>
      </c>
      <c r="X832" s="2" t="s">
        <v>7414</v>
      </c>
      <c r="Y832" s="2" t="s">
        <v>7415</v>
      </c>
      <c r="AE832">
        <v>2014</v>
      </c>
      <c r="AF832">
        <v>2015</v>
      </c>
      <c r="AG832">
        <v>2016</v>
      </c>
      <c r="AL832" s="3">
        <v>3100000</v>
      </c>
      <c r="AM832" t="s">
        <v>89</v>
      </c>
      <c r="AN832" s="1">
        <v>42705</v>
      </c>
      <c r="AQ832">
        <v>4.7</v>
      </c>
      <c r="AR832">
        <v>24742.65</v>
      </c>
      <c r="AS832">
        <v>0</v>
      </c>
      <c r="AY832">
        <v>2294</v>
      </c>
      <c r="AZ832">
        <v>37</v>
      </c>
      <c r="BA832">
        <v>603</v>
      </c>
      <c r="BG832">
        <v>73.19</v>
      </c>
      <c r="BH832">
        <v>99.03</v>
      </c>
      <c r="BI832">
        <v>60.08</v>
      </c>
      <c r="BP832" s="3">
        <v>18101096</v>
      </c>
      <c r="BQ832" s="20">
        <v>202</v>
      </c>
      <c r="BR832" s="20">
        <v>633</v>
      </c>
      <c r="BW832" s="20">
        <v>0</v>
      </c>
      <c r="BX832" s="22">
        <v>24747.35</v>
      </c>
      <c r="BY832">
        <v>202</v>
      </c>
      <c r="BZ832">
        <v>86.67</v>
      </c>
      <c r="CC832">
        <v>0</v>
      </c>
    </row>
    <row r="833" spans="1:81" ht="51" x14ac:dyDescent="0.2">
      <c r="A833" t="s">
        <v>7416</v>
      </c>
      <c r="B833" t="s">
        <v>7417</v>
      </c>
      <c r="C833" t="s">
        <v>7418</v>
      </c>
      <c r="D833" t="s">
        <v>7416</v>
      </c>
      <c r="E833" s="2" t="s">
        <v>7419</v>
      </c>
      <c r="H833" s="3">
        <v>15000000</v>
      </c>
      <c r="I833" s="3">
        <v>23000000</v>
      </c>
      <c r="P833" s="3">
        <v>75000000</v>
      </c>
      <c r="Q833" s="3">
        <v>153410000</v>
      </c>
      <c r="X833" s="2" t="s">
        <v>7420</v>
      </c>
      <c r="Y833" s="2" t="s">
        <v>7421</v>
      </c>
      <c r="AF833">
        <v>2014</v>
      </c>
      <c r="AG833">
        <v>2016</v>
      </c>
      <c r="AM833" t="s">
        <v>114</v>
      </c>
      <c r="AN833" s="1">
        <v>42423</v>
      </c>
      <c r="AO833" s="3">
        <v>153410000</v>
      </c>
      <c r="AR833">
        <v>2851.15</v>
      </c>
      <c r="AS833">
        <v>21769.51</v>
      </c>
      <c r="AZ833">
        <v>198</v>
      </c>
      <c r="BA833">
        <v>100</v>
      </c>
      <c r="BH833">
        <v>92.86</v>
      </c>
      <c r="BI833">
        <v>93.44</v>
      </c>
      <c r="BO833">
        <v>1</v>
      </c>
      <c r="BP833" s="3">
        <v>56000000</v>
      </c>
      <c r="BR833" s="20">
        <v>609</v>
      </c>
      <c r="BW833" s="20">
        <v>0</v>
      </c>
      <c r="BX833" s="22">
        <v>24620.66</v>
      </c>
      <c r="BY833">
        <v>203</v>
      </c>
      <c r="BZ833">
        <v>86.6</v>
      </c>
      <c r="CC833">
        <v>1</v>
      </c>
    </row>
    <row r="834" spans="1:81" ht="17" x14ac:dyDescent="0.2">
      <c r="A834" t="s">
        <v>7422</v>
      </c>
      <c r="B834" t="s">
        <v>7423</v>
      </c>
      <c r="C834" t="s">
        <v>7424</v>
      </c>
      <c r="E834" s="2" t="s">
        <v>7425</v>
      </c>
      <c r="I834" s="3">
        <v>10000000</v>
      </c>
      <c r="J834" s="3">
        <v>20000000</v>
      </c>
      <c r="Q834" s="3">
        <v>66700000</v>
      </c>
      <c r="R834" s="3">
        <v>200000000</v>
      </c>
      <c r="Y834" s="2" t="s">
        <v>7426</v>
      </c>
      <c r="Z834" s="2" t="s">
        <v>7427</v>
      </c>
      <c r="AG834">
        <v>2016</v>
      </c>
      <c r="AH834">
        <v>2017</v>
      </c>
      <c r="AM834" t="s">
        <v>90</v>
      </c>
      <c r="AN834" s="1">
        <v>43137</v>
      </c>
      <c r="AO834" s="3">
        <v>200000000</v>
      </c>
      <c r="AS834">
        <v>0</v>
      </c>
      <c r="AT834">
        <v>23794.2</v>
      </c>
      <c r="BA834">
        <v>603</v>
      </c>
      <c r="BB834">
        <v>54</v>
      </c>
      <c r="BI834">
        <v>60.08</v>
      </c>
      <c r="BJ834">
        <v>92.48</v>
      </c>
      <c r="BO834">
        <v>2.7</v>
      </c>
      <c r="BP834" s="3">
        <v>30000000</v>
      </c>
      <c r="BS834" s="20">
        <v>378</v>
      </c>
      <c r="BW834" s="20">
        <v>767</v>
      </c>
      <c r="BX834" s="22">
        <v>23794.2</v>
      </c>
      <c r="BY834">
        <v>204</v>
      </c>
      <c r="BZ834">
        <v>86.54</v>
      </c>
      <c r="CA834">
        <v>3</v>
      </c>
      <c r="CB834">
        <v>3</v>
      </c>
      <c r="CC834">
        <v>3</v>
      </c>
    </row>
    <row r="835" spans="1:81" ht="68" x14ac:dyDescent="0.2">
      <c r="A835" t="s">
        <v>7428</v>
      </c>
      <c r="B835" t="s">
        <v>7429</v>
      </c>
      <c r="C835" t="s">
        <v>7430</v>
      </c>
      <c r="D835" t="s">
        <v>7431</v>
      </c>
      <c r="E835" s="2" t="s">
        <v>7432</v>
      </c>
      <c r="G835" s="3">
        <v>1800000</v>
      </c>
      <c r="H835" s="3">
        <v>23200000</v>
      </c>
      <c r="I835" s="3">
        <v>25000000</v>
      </c>
      <c r="O835" s="3">
        <v>18000000</v>
      </c>
      <c r="P835" s="3">
        <v>116000000</v>
      </c>
      <c r="Q835" s="3">
        <v>166750000</v>
      </c>
      <c r="W835" s="2" t="s">
        <v>7433</v>
      </c>
      <c r="X835" s="2" t="s">
        <v>7434</v>
      </c>
      <c r="Y835" s="2" t="s">
        <v>7435</v>
      </c>
      <c r="AE835">
        <v>2013</v>
      </c>
      <c r="AF835">
        <v>2014</v>
      </c>
      <c r="AG835">
        <v>2016</v>
      </c>
      <c r="AL835" s="3">
        <v>25000000</v>
      </c>
      <c r="AM835" t="s">
        <v>89</v>
      </c>
      <c r="AN835" s="1">
        <v>42514</v>
      </c>
      <c r="AO835" s="3">
        <v>166750000</v>
      </c>
      <c r="AQ835">
        <v>156.22999999999999</v>
      </c>
      <c r="AR835">
        <v>10998.46</v>
      </c>
      <c r="AS835">
        <v>12516.17</v>
      </c>
      <c r="AY835">
        <v>934</v>
      </c>
      <c r="AZ835">
        <v>85</v>
      </c>
      <c r="BA835">
        <v>130</v>
      </c>
      <c r="BG835">
        <v>87.06</v>
      </c>
      <c r="BH835">
        <v>96.96</v>
      </c>
      <c r="BI835">
        <v>91.45</v>
      </c>
      <c r="BO835">
        <v>1</v>
      </c>
      <c r="BP835" s="3">
        <v>50000000</v>
      </c>
      <c r="BQ835" s="20">
        <v>531</v>
      </c>
      <c r="BR835" s="20">
        <v>708</v>
      </c>
      <c r="BW835" s="20">
        <v>0</v>
      </c>
      <c r="BX835" s="22">
        <v>23670.86</v>
      </c>
      <c r="BY835">
        <v>205</v>
      </c>
      <c r="BZ835">
        <v>86.47</v>
      </c>
      <c r="CC835">
        <v>1</v>
      </c>
    </row>
    <row r="836" spans="1:81" ht="34" x14ac:dyDescent="0.2">
      <c r="A836" t="s">
        <v>7436</v>
      </c>
      <c r="B836" t="s">
        <v>7437</v>
      </c>
      <c r="C836" t="s">
        <v>7438</v>
      </c>
      <c r="D836" t="s">
        <v>7439</v>
      </c>
      <c r="E836" s="2" t="s">
        <v>7440</v>
      </c>
      <c r="H836" s="3">
        <v>6500000</v>
      </c>
      <c r="I836" s="3">
        <v>22700000</v>
      </c>
      <c r="J836" s="3">
        <v>46000000</v>
      </c>
      <c r="K836" s="3">
        <v>61750000</v>
      </c>
      <c r="P836" s="3">
        <v>32500000</v>
      </c>
      <c r="Q836" s="3">
        <v>151409000</v>
      </c>
      <c r="R836" s="3">
        <v>246000000</v>
      </c>
      <c r="S836" s="3">
        <v>926250000</v>
      </c>
      <c r="X836" s="2" t="s">
        <v>7441</v>
      </c>
      <c r="Y836" s="2" t="s">
        <v>7442</v>
      </c>
      <c r="Z836" s="2" t="s">
        <v>7443</v>
      </c>
      <c r="AA836" s="2" t="s">
        <v>7444</v>
      </c>
      <c r="AF836">
        <v>2014</v>
      </c>
      <c r="AG836">
        <v>2016</v>
      </c>
      <c r="AH836">
        <v>2018</v>
      </c>
      <c r="AI836">
        <v>2020</v>
      </c>
      <c r="AL836" s="3">
        <v>30000000</v>
      </c>
      <c r="AM836" t="s">
        <v>91</v>
      </c>
      <c r="AN836" s="1">
        <v>44562</v>
      </c>
      <c r="AO836" s="3">
        <v>926250000</v>
      </c>
      <c r="AR836">
        <v>1135.8</v>
      </c>
      <c r="AS836">
        <v>8685.59</v>
      </c>
      <c r="AT836">
        <v>11590.8</v>
      </c>
      <c r="AU836">
        <v>1974.49</v>
      </c>
      <c r="AZ836">
        <v>385</v>
      </c>
      <c r="BA836">
        <v>163</v>
      </c>
      <c r="BB836">
        <v>144</v>
      </c>
      <c r="BC836">
        <v>131</v>
      </c>
      <c r="BH836">
        <v>86.08</v>
      </c>
      <c r="BI836">
        <v>89.26</v>
      </c>
      <c r="BJ836">
        <v>83.24</v>
      </c>
      <c r="BK836">
        <v>59.12</v>
      </c>
      <c r="BO836">
        <v>5.14</v>
      </c>
      <c r="BP836" s="3">
        <v>180200000</v>
      </c>
      <c r="BR836" s="20">
        <v>954</v>
      </c>
      <c r="BS836" s="20">
        <v>687</v>
      </c>
      <c r="BT836" s="20">
        <v>550</v>
      </c>
      <c r="BW836" s="20">
        <v>1906</v>
      </c>
      <c r="BX836" s="22">
        <v>23386.68</v>
      </c>
      <c r="BY836">
        <v>206</v>
      </c>
      <c r="BZ836">
        <v>86.41</v>
      </c>
      <c r="CA836">
        <v>6.12</v>
      </c>
      <c r="CB836">
        <v>1.62</v>
      </c>
      <c r="CC836">
        <v>6.12</v>
      </c>
    </row>
    <row r="837" spans="1:81" ht="34" x14ac:dyDescent="0.2">
      <c r="A837" t="s">
        <v>7445</v>
      </c>
      <c r="B837" t="s">
        <v>7446</v>
      </c>
      <c r="C837" t="s">
        <v>7447</v>
      </c>
      <c r="D837" t="s">
        <v>7448</v>
      </c>
      <c r="E837" s="2" t="s">
        <v>7449</v>
      </c>
      <c r="H837" s="3">
        <v>10000000</v>
      </c>
      <c r="I837" s="3">
        <v>20000000</v>
      </c>
      <c r="J837" s="3">
        <v>25000000</v>
      </c>
      <c r="K837" s="3">
        <v>40000000</v>
      </c>
      <c r="P837" s="3">
        <v>50000000</v>
      </c>
      <c r="Q837" s="3">
        <v>133400000</v>
      </c>
      <c r="R837" s="3">
        <v>250000000</v>
      </c>
      <c r="S837" s="3">
        <v>600000000</v>
      </c>
      <c r="X837" s="2" t="s">
        <v>7450</v>
      </c>
      <c r="Y837" s="2" t="s">
        <v>7451</v>
      </c>
      <c r="Z837" s="2" t="s">
        <v>7452</v>
      </c>
      <c r="AA837" s="2" t="s">
        <v>7453</v>
      </c>
      <c r="AF837">
        <v>2015</v>
      </c>
      <c r="AG837">
        <v>2016</v>
      </c>
      <c r="AH837">
        <v>2019</v>
      </c>
      <c r="AI837">
        <v>2020</v>
      </c>
      <c r="AL837" s="3">
        <v>40000000</v>
      </c>
      <c r="AM837" t="s">
        <v>91</v>
      </c>
      <c r="AN837" s="1">
        <v>43906</v>
      </c>
      <c r="AO837" s="3">
        <v>600000000</v>
      </c>
      <c r="AR837">
        <v>2930.54</v>
      </c>
      <c r="AS837">
        <v>4151.3900000000003</v>
      </c>
      <c r="AT837">
        <v>11198.17</v>
      </c>
      <c r="AU837">
        <v>4800.5600000000004</v>
      </c>
      <c r="AZ837">
        <v>267</v>
      </c>
      <c r="BA837">
        <v>208</v>
      </c>
      <c r="BB837">
        <v>193</v>
      </c>
      <c r="BC837">
        <v>110</v>
      </c>
      <c r="BH837">
        <v>92.8</v>
      </c>
      <c r="BI837">
        <v>86.27</v>
      </c>
      <c r="BJ837">
        <v>76.06</v>
      </c>
      <c r="BK837">
        <v>65.72</v>
      </c>
      <c r="BO837">
        <v>3.78</v>
      </c>
      <c r="BP837" s="3">
        <v>95000000</v>
      </c>
      <c r="BR837" s="20">
        <v>335</v>
      </c>
      <c r="BS837" s="20">
        <v>1170</v>
      </c>
      <c r="BT837" s="20">
        <v>237</v>
      </c>
      <c r="BW837" s="20">
        <v>1407</v>
      </c>
      <c r="BX837" s="22">
        <v>23080.66</v>
      </c>
      <c r="BY837">
        <v>207</v>
      </c>
      <c r="BZ837">
        <v>86.34</v>
      </c>
      <c r="CA837">
        <v>4.5</v>
      </c>
      <c r="CC837">
        <v>4.5</v>
      </c>
    </row>
    <row r="838" spans="1:81" ht="68" x14ac:dyDescent="0.2">
      <c r="A838" t="s">
        <v>7454</v>
      </c>
      <c r="B838" t="s">
        <v>7455</v>
      </c>
      <c r="C838" t="s">
        <v>7456</v>
      </c>
      <c r="D838" t="s">
        <v>7457</v>
      </c>
      <c r="E838" s="2" t="s">
        <v>7458</v>
      </c>
      <c r="G838" s="3">
        <v>2300000</v>
      </c>
      <c r="H838" s="3">
        <v>7800000</v>
      </c>
      <c r="I838" s="3">
        <v>20000000</v>
      </c>
      <c r="J838" s="3">
        <v>15000000</v>
      </c>
      <c r="K838" s="3">
        <v>25000000</v>
      </c>
      <c r="L838" s="3">
        <v>35000000</v>
      </c>
      <c r="O838" s="3">
        <v>23000000</v>
      </c>
      <c r="P838" s="3">
        <v>39000000</v>
      </c>
      <c r="Q838" s="3">
        <v>133400000</v>
      </c>
      <c r="R838" s="3">
        <v>150000000</v>
      </c>
      <c r="S838" s="3">
        <v>375000000</v>
      </c>
      <c r="T838" s="3">
        <v>700000000</v>
      </c>
      <c r="W838" s="2" t="s">
        <v>7459</v>
      </c>
      <c r="X838" s="2" t="s">
        <v>7460</v>
      </c>
      <c r="Y838" s="2" t="s">
        <v>7461</v>
      </c>
      <c r="Z838" s="2" t="s">
        <v>7462</v>
      </c>
      <c r="AA838" s="2" t="s">
        <v>7463</v>
      </c>
      <c r="AB838" s="2" t="s">
        <v>7464</v>
      </c>
      <c r="AC838" s="2" t="s">
        <v>7465</v>
      </c>
      <c r="AE838">
        <v>2013</v>
      </c>
      <c r="AF838">
        <v>2014</v>
      </c>
      <c r="AG838">
        <v>2016</v>
      </c>
      <c r="AH838">
        <v>2016</v>
      </c>
      <c r="AI838">
        <v>2017</v>
      </c>
      <c r="AJ838">
        <v>2020</v>
      </c>
      <c r="AK838">
        <v>2021</v>
      </c>
      <c r="AM838" t="s">
        <v>107</v>
      </c>
      <c r="AN838" s="1">
        <v>44212</v>
      </c>
      <c r="AQ838">
        <v>54.78</v>
      </c>
      <c r="AR838">
        <v>39.07</v>
      </c>
      <c r="AS838">
        <v>1795.02</v>
      </c>
      <c r="AT838">
        <v>19752.66</v>
      </c>
      <c r="AU838">
        <v>1228.8699999999999</v>
      </c>
      <c r="AV838">
        <v>0</v>
      </c>
      <c r="AW838">
        <v>94.24</v>
      </c>
      <c r="AY838">
        <v>1313</v>
      </c>
      <c r="AZ838">
        <v>653</v>
      </c>
      <c r="BA838">
        <v>276</v>
      </c>
      <c r="BB838">
        <v>50</v>
      </c>
      <c r="BC838">
        <v>86</v>
      </c>
      <c r="BD838">
        <v>104</v>
      </c>
      <c r="BE838">
        <v>79</v>
      </c>
      <c r="BG838">
        <v>81.8</v>
      </c>
      <c r="BH838">
        <v>76.37</v>
      </c>
      <c r="BI838">
        <v>81.760000000000005</v>
      </c>
      <c r="BJ838">
        <v>91.61</v>
      </c>
      <c r="BK838">
        <v>69.2</v>
      </c>
      <c r="BL838">
        <v>28.47</v>
      </c>
      <c r="BM838">
        <v>21.21</v>
      </c>
      <c r="BP838" s="3">
        <v>190775000</v>
      </c>
      <c r="BQ838" s="20">
        <v>455</v>
      </c>
      <c r="BR838" s="20">
        <v>639</v>
      </c>
      <c r="BS838" s="20">
        <v>246</v>
      </c>
      <c r="BT838" s="20">
        <v>363</v>
      </c>
      <c r="BU838" s="20">
        <v>852</v>
      </c>
      <c r="BV838" s="20">
        <v>368</v>
      </c>
      <c r="BW838" s="20">
        <v>1829</v>
      </c>
      <c r="BX838" s="22">
        <v>22964.639999999999</v>
      </c>
      <c r="BY838">
        <v>208</v>
      </c>
      <c r="BZ838">
        <v>86.27</v>
      </c>
      <c r="CA838">
        <v>5.25</v>
      </c>
      <c r="CB838">
        <v>2.81</v>
      </c>
      <c r="CC838">
        <v>0</v>
      </c>
    </row>
    <row r="839" spans="1:81" ht="34" x14ac:dyDescent="0.2">
      <c r="A839" t="s">
        <v>7466</v>
      </c>
      <c r="B839" t="s">
        <v>7467</v>
      </c>
      <c r="C839" t="s">
        <v>7468</v>
      </c>
      <c r="D839" t="s">
        <v>7469</v>
      </c>
      <c r="E839" s="2" t="s">
        <v>7470</v>
      </c>
      <c r="J839" s="3">
        <v>14493174</v>
      </c>
      <c r="K839" s="3">
        <v>47808765</v>
      </c>
      <c r="L839" s="3">
        <v>80000000</v>
      </c>
      <c r="R839" s="3">
        <v>144931740</v>
      </c>
      <c r="S839" s="3">
        <v>717131475</v>
      </c>
      <c r="T839" s="3">
        <v>1600000000</v>
      </c>
      <c r="X839" s="2" t="s">
        <v>3067</v>
      </c>
      <c r="Y839" s="2" t="s">
        <v>7471</v>
      </c>
      <c r="Z839" s="2" t="s">
        <v>7472</v>
      </c>
      <c r="AA839" s="2" t="s">
        <v>7473</v>
      </c>
      <c r="AB839" s="2" t="s">
        <v>7474</v>
      </c>
      <c r="AF839">
        <v>2016</v>
      </c>
      <c r="AG839">
        <v>2016</v>
      </c>
      <c r="AH839">
        <v>2017</v>
      </c>
      <c r="AI839">
        <v>2018</v>
      </c>
      <c r="AJ839">
        <v>2019</v>
      </c>
      <c r="AL839" s="3">
        <v>176162304</v>
      </c>
      <c r="AM839" t="s">
        <v>114</v>
      </c>
      <c r="AN839" s="1">
        <v>43756</v>
      </c>
      <c r="AO839" s="3">
        <v>4236270960</v>
      </c>
      <c r="AR839">
        <v>0</v>
      </c>
      <c r="AS839">
        <v>0</v>
      </c>
      <c r="AT839">
        <v>0</v>
      </c>
      <c r="AU839">
        <v>268.16000000000003</v>
      </c>
      <c r="AV839">
        <v>22566.48</v>
      </c>
      <c r="AZ839">
        <v>1216</v>
      </c>
      <c r="BA839">
        <v>603</v>
      </c>
      <c r="BB839">
        <v>349</v>
      </c>
      <c r="BC839">
        <v>143</v>
      </c>
      <c r="BD839">
        <v>13</v>
      </c>
      <c r="BH839">
        <v>68.11</v>
      </c>
      <c r="BI839">
        <v>60.08</v>
      </c>
      <c r="BJ839">
        <v>50.64</v>
      </c>
      <c r="BK839">
        <v>59.2</v>
      </c>
      <c r="BL839">
        <v>91.24</v>
      </c>
      <c r="BP839" s="3">
        <v>530277791</v>
      </c>
      <c r="BR839" s="20">
        <v>128</v>
      </c>
      <c r="BS839" s="20">
        <v>205</v>
      </c>
      <c r="BT839" s="20">
        <v>455</v>
      </c>
      <c r="BU839" s="20">
        <v>290</v>
      </c>
      <c r="BW839" s="20">
        <v>1213</v>
      </c>
      <c r="BX839" s="22">
        <v>22834.639999999999</v>
      </c>
      <c r="BY839">
        <v>209</v>
      </c>
      <c r="BZ839">
        <v>86.21</v>
      </c>
    </row>
    <row r="840" spans="1:81" ht="51" x14ac:dyDescent="0.2">
      <c r="A840" t="s">
        <v>7475</v>
      </c>
      <c r="B840" t="s">
        <v>7476</v>
      </c>
      <c r="C840" t="s">
        <v>7477</v>
      </c>
      <c r="D840" t="s">
        <v>7478</v>
      </c>
      <c r="E840" s="2" t="s">
        <v>7479</v>
      </c>
      <c r="H840" s="3">
        <v>11000000</v>
      </c>
      <c r="I840" s="3">
        <v>20000000</v>
      </c>
      <c r="J840" s="3">
        <v>60000000</v>
      </c>
      <c r="P840" s="3">
        <v>55000000</v>
      </c>
      <c r="Q840" s="3">
        <v>133400000</v>
      </c>
      <c r="R840" s="3">
        <v>600000000</v>
      </c>
      <c r="W840" s="2" t="s">
        <v>7480</v>
      </c>
      <c r="X840" s="2" t="s">
        <v>7481</v>
      </c>
      <c r="Y840" s="2" t="s">
        <v>7482</v>
      </c>
      <c r="Z840" s="2" t="s">
        <v>7483</v>
      </c>
      <c r="AE840">
        <v>2013</v>
      </c>
      <c r="AF840">
        <v>2014</v>
      </c>
      <c r="AG840">
        <v>2016</v>
      </c>
      <c r="AH840">
        <v>2019</v>
      </c>
      <c r="AL840" s="3">
        <v>60000000</v>
      </c>
      <c r="AM840" t="s">
        <v>90</v>
      </c>
      <c r="AN840" s="1">
        <v>43605</v>
      </c>
      <c r="AO840" s="3">
        <v>600000000</v>
      </c>
      <c r="AQ840">
        <v>0</v>
      </c>
      <c r="AR840">
        <v>39.07</v>
      </c>
      <c r="AS840">
        <v>2710.19</v>
      </c>
      <c r="AT840">
        <v>19580.810000000001</v>
      </c>
      <c r="AY840">
        <v>2604</v>
      </c>
      <c r="AZ840">
        <v>653</v>
      </c>
      <c r="BA840">
        <v>243</v>
      </c>
      <c r="BB840">
        <v>146</v>
      </c>
      <c r="BG840">
        <v>63.89</v>
      </c>
      <c r="BH840">
        <v>76.37</v>
      </c>
      <c r="BI840">
        <v>83.95</v>
      </c>
      <c r="BJ840">
        <v>81.92</v>
      </c>
      <c r="BO840">
        <v>4.05</v>
      </c>
      <c r="BP840" s="3">
        <v>106000000</v>
      </c>
      <c r="BQ840" s="20">
        <v>594</v>
      </c>
      <c r="BR840" s="20">
        <v>701</v>
      </c>
      <c r="BS840" s="20">
        <v>1035</v>
      </c>
      <c r="BW840" s="20">
        <v>1035</v>
      </c>
      <c r="BX840" s="22">
        <v>22330.07</v>
      </c>
      <c r="BY840">
        <v>210</v>
      </c>
      <c r="BZ840">
        <v>86.14</v>
      </c>
      <c r="CA840">
        <v>4.5</v>
      </c>
      <c r="CB840">
        <v>4.5</v>
      </c>
      <c r="CC840">
        <v>4.5</v>
      </c>
    </row>
    <row r="841" spans="1:81" ht="51" x14ac:dyDescent="0.2">
      <c r="A841" t="s">
        <v>7484</v>
      </c>
      <c r="B841" t="s">
        <v>7485</v>
      </c>
      <c r="C841" t="s">
        <v>7486</v>
      </c>
      <c r="D841" t="s">
        <v>7487</v>
      </c>
      <c r="E841" s="2" t="s">
        <v>7488</v>
      </c>
      <c r="G841" s="3">
        <v>50000</v>
      </c>
      <c r="H841" s="3">
        <v>6000000</v>
      </c>
      <c r="I841" s="3">
        <v>15000000</v>
      </c>
      <c r="J841" s="3">
        <v>26000000</v>
      </c>
      <c r="K841" s="3">
        <v>30000000</v>
      </c>
      <c r="L841" s="3">
        <v>102000000</v>
      </c>
      <c r="O841" s="3">
        <v>500000</v>
      </c>
      <c r="P841" s="3">
        <v>30000000</v>
      </c>
      <c r="Q841" s="3">
        <v>100050000</v>
      </c>
      <c r="R841" s="3">
        <v>260000000</v>
      </c>
      <c r="S841" s="3">
        <v>450000000</v>
      </c>
      <c r="T841" s="3">
        <v>1000000000</v>
      </c>
      <c r="W841" s="2" t="s">
        <v>7489</v>
      </c>
      <c r="X841" s="2" t="s">
        <v>7490</v>
      </c>
      <c r="Y841" s="2" t="s">
        <v>7491</v>
      </c>
      <c r="Z841" s="2" t="s">
        <v>7492</v>
      </c>
      <c r="AA841" s="2" t="s">
        <v>7493</v>
      </c>
      <c r="AB841" s="2" t="s">
        <v>7494</v>
      </c>
      <c r="AE841">
        <v>2013</v>
      </c>
      <c r="AF841">
        <v>2015</v>
      </c>
      <c r="AG841">
        <v>2016</v>
      </c>
      <c r="AH841">
        <v>2018</v>
      </c>
      <c r="AI841">
        <v>2020</v>
      </c>
      <c r="AJ841">
        <v>2024</v>
      </c>
      <c r="AL841" s="3">
        <v>102000000</v>
      </c>
      <c r="AM841" t="s">
        <v>92</v>
      </c>
      <c r="AN841" s="1">
        <v>45334</v>
      </c>
      <c r="AO841" s="3">
        <v>1000000000</v>
      </c>
      <c r="AQ841">
        <v>653.82000000000005</v>
      </c>
      <c r="AR841">
        <v>131.08000000000001</v>
      </c>
      <c r="AS841">
        <v>3759.53</v>
      </c>
      <c r="AT841">
        <v>15030.02</v>
      </c>
      <c r="AU841">
        <v>1567.99</v>
      </c>
      <c r="AV841">
        <v>985.35</v>
      </c>
      <c r="AY841">
        <v>408</v>
      </c>
      <c r="AZ841">
        <v>680</v>
      </c>
      <c r="BA841">
        <v>224</v>
      </c>
      <c r="BB841">
        <v>121</v>
      </c>
      <c r="BC841">
        <v>141</v>
      </c>
      <c r="BD841">
        <v>9</v>
      </c>
      <c r="BG841">
        <v>94.35</v>
      </c>
      <c r="BH841">
        <v>81.61</v>
      </c>
      <c r="BI841">
        <v>85.21</v>
      </c>
      <c r="BJ841">
        <v>85.93</v>
      </c>
      <c r="BK841">
        <v>55.97</v>
      </c>
      <c r="BL841">
        <v>55.56</v>
      </c>
      <c r="BN841" t="s">
        <v>101</v>
      </c>
      <c r="BO841">
        <v>7.98</v>
      </c>
      <c r="BP841" s="3">
        <v>180650000</v>
      </c>
      <c r="BQ841" s="20">
        <v>707</v>
      </c>
      <c r="BR841" s="20">
        <v>406</v>
      </c>
      <c r="BS841" s="20">
        <v>680</v>
      </c>
      <c r="BT841" s="20">
        <v>770</v>
      </c>
      <c r="BU841" s="20">
        <v>1404</v>
      </c>
      <c r="BW841" s="20">
        <v>2854</v>
      </c>
      <c r="BX841" s="22">
        <v>22127.79</v>
      </c>
      <c r="BY841">
        <v>211</v>
      </c>
      <c r="BZ841">
        <v>86.07</v>
      </c>
      <c r="CA841">
        <v>4.5</v>
      </c>
      <c r="CB841">
        <v>2.6</v>
      </c>
      <c r="CC841">
        <v>10</v>
      </c>
    </row>
    <row r="842" spans="1:81" ht="34" x14ac:dyDescent="0.2">
      <c r="A842" t="s">
        <v>7495</v>
      </c>
      <c r="B842" t="s">
        <v>7496</v>
      </c>
      <c r="C842" t="s">
        <v>7497</v>
      </c>
      <c r="D842" t="s">
        <v>7498</v>
      </c>
      <c r="E842" s="2" t="s">
        <v>7499</v>
      </c>
      <c r="G842" s="3">
        <v>287500</v>
      </c>
      <c r="H842" s="3">
        <v>6500000</v>
      </c>
      <c r="I842" s="3">
        <v>14100000</v>
      </c>
      <c r="O842" s="3">
        <v>2875000</v>
      </c>
      <c r="P842" s="3">
        <v>32500000</v>
      </c>
      <c r="Q842" s="3">
        <v>94047000</v>
      </c>
      <c r="X842" s="2" t="s">
        <v>3373</v>
      </c>
      <c r="Y842" s="2" t="s">
        <v>7500</v>
      </c>
      <c r="AE842">
        <v>2013</v>
      </c>
      <c r="AF842">
        <v>2015</v>
      </c>
      <c r="AG842">
        <v>2016</v>
      </c>
      <c r="AL842" s="3">
        <v>14100000</v>
      </c>
      <c r="AM842" t="s">
        <v>89</v>
      </c>
      <c r="AN842" s="1">
        <v>42668</v>
      </c>
      <c r="AO842" s="3">
        <v>94047000</v>
      </c>
      <c r="AQ842">
        <v>0</v>
      </c>
      <c r="AR842">
        <v>13393.05</v>
      </c>
      <c r="AS842">
        <v>8685.59</v>
      </c>
      <c r="AY842">
        <v>2604</v>
      </c>
      <c r="AZ842">
        <v>75</v>
      </c>
      <c r="BA842">
        <v>163</v>
      </c>
      <c r="BG842">
        <v>63.89</v>
      </c>
      <c r="BH842">
        <v>98</v>
      </c>
      <c r="BI842">
        <v>89.26</v>
      </c>
      <c r="BO842">
        <v>1</v>
      </c>
      <c r="BP842" s="3">
        <v>23947500</v>
      </c>
      <c r="BQ842" s="20">
        <v>546</v>
      </c>
      <c r="BR842" s="20">
        <v>585</v>
      </c>
      <c r="BW842" s="20">
        <v>0</v>
      </c>
      <c r="BX842" s="22">
        <v>22078.639999999999</v>
      </c>
      <c r="BY842">
        <v>212</v>
      </c>
      <c r="BZ842">
        <v>86.01</v>
      </c>
      <c r="CC842">
        <v>1</v>
      </c>
    </row>
    <row r="843" spans="1:81" ht="34" x14ac:dyDescent="0.2">
      <c r="A843" t="s">
        <v>7501</v>
      </c>
      <c r="B843" t="s">
        <v>7502</v>
      </c>
      <c r="C843" t="s">
        <v>7503</v>
      </c>
      <c r="D843" t="s">
        <v>7504</v>
      </c>
      <c r="E843" s="2" t="s">
        <v>7505</v>
      </c>
      <c r="H843" s="3">
        <v>750000</v>
      </c>
      <c r="I843" s="3">
        <v>8999994</v>
      </c>
      <c r="J843" s="3">
        <v>15000000</v>
      </c>
      <c r="K843" s="3">
        <v>130000000</v>
      </c>
      <c r="P843" s="3">
        <v>3750000</v>
      </c>
      <c r="Q843" s="3">
        <v>60029959.979999997</v>
      </c>
      <c r="R843" s="3">
        <v>150000000</v>
      </c>
      <c r="S843" s="3">
        <v>1950000000</v>
      </c>
      <c r="Z843" s="2" t="s">
        <v>701</v>
      </c>
      <c r="AA843" s="2" t="s">
        <v>7506</v>
      </c>
      <c r="AF843">
        <v>2010</v>
      </c>
      <c r="AG843">
        <v>2016</v>
      </c>
      <c r="AH843">
        <v>2018</v>
      </c>
      <c r="AI843">
        <v>2020</v>
      </c>
      <c r="AL843" s="3">
        <v>130000000</v>
      </c>
      <c r="AM843" t="s">
        <v>91</v>
      </c>
      <c r="AN843" s="1">
        <v>44175</v>
      </c>
      <c r="AR843">
        <v>0</v>
      </c>
      <c r="AS843">
        <v>0</v>
      </c>
      <c r="AT843">
        <v>7567.6</v>
      </c>
      <c r="AU843">
        <v>14183.04</v>
      </c>
      <c r="AZ843">
        <v>1</v>
      </c>
      <c r="BA843">
        <v>603</v>
      </c>
      <c r="BB843">
        <v>174</v>
      </c>
      <c r="BC843">
        <v>76</v>
      </c>
      <c r="BH843">
        <v>100</v>
      </c>
      <c r="BI843">
        <v>60.08</v>
      </c>
      <c r="BJ843">
        <v>79.72</v>
      </c>
      <c r="BK843">
        <v>76.42</v>
      </c>
      <c r="BP843" s="3">
        <v>237749992</v>
      </c>
      <c r="BR843" s="20">
        <v>2246</v>
      </c>
      <c r="BS843" s="20">
        <v>860</v>
      </c>
      <c r="BT843" s="20">
        <v>758</v>
      </c>
      <c r="BW843" s="20">
        <v>1618</v>
      </c>
      <c r="BX843" s="22">
        <v>21750.639999999999</v>
      </c>
      <c r="BY843">
        <v>213</v>
      </c>
      <c r="BZ843">
        <v>85.94</v>
      </c>
      <c r="CA843">
        <v>32.479999999999997</v>
      </c>
      <c r="CB843">
        <v>2.5</v>
      </c>
      <c r="CC843">
        <v>0</v>
      </c>
    </row>
    <row r="844" spans="1:81" ht="34" x14ac:dyDescent="0.2">
      <c r="A844" t="s">
        <v>7507</v>
      </c>
      <c r="B844" t="s">
        <v>7508</v>
      </c>
      <c r="C844" t="s">
        <v>7509</v>
      </c>
      <c r="D844" t="s">
        <v>7510</v>
      </c>
      <c r="E844" s="2" t="s">
        <v>7511</v>
      </c>
      <c r="H844" s="3">
        <v>10000000</v>
      </c>
      <c r="I844" s="3">
        <v>22000000</v>
      </c>
      <c r="J844" s="3">
        <v>40000000</v>
      </c>
      <c r="K844" s="3">
        <v>45000000</v>
      </c>
      <c r="L844" s="3">
        <v>120000000</v>
      </c>
      <c r="P844" s="3">
        <v>50000000</v>
      </c>
      <c r="Q844" s="3">
        <v>146740000</v>
      </c>
      <c r="R844" s="3">
        <v>400000000</v>
      </c>
      <c r="S844" s="3">
        <v>675000000</v>
      </c>
      <c r="T844" s="3">
        <v>1700000000</v>
      </c>
      <c r="X844" s="2" t="s">
        <v>7512</v>
      </c>
      <c r="Y844" s="2" t="s">
        <v>7513</v>
      </c>
      <c r="Z844" s="2" t="s">
        <v>7514</v>
      </c>
      <c r="AA844" s="2" t="s">
        <v>7514</v>
      </c>
      <c r="AB844" s="2" t="s">
        <v>7515</v>
      </c>
      <c r="AF844">
        <v>2015</v>
      </c>
      <c r="AG844">
        <v>2016</v>
      </c>
      <c r="AH844">
        <v>2017</v>
      </c>
      <c r="AI844">
        <v>2018</v>
      </c>
      <c r="AJ844">
        <v>2021</v>
      </c>
      <c r="AL844" s="3">
        <v>120000000</v>
      </c>
      <c r="AM844" t="s">
        <v>92</v>
      </c>
      <c r="AN844" s="1">
        <v>44504</v>
      </c>
      <c r="AO844" s="3">
        <v>1700000000</v>
      </c>
      <c r="AR844">
        <v>149.66999999999999</v>
      </c>
      <c r="AS844">
        <v>4575.6400000000003</v>
      </c>
      <c r="AT844">
        <v>7503.3</v>
      </c>
      <c r="AU844">
        <v>5475.36</v>
      </c>
      <c r="AV844">
        <v>3933.5</v>
      </c>
      <c r="AZ844">
        <v>675</v>
      </c>
      <c r="BA844">
        <v>204</v>
      </c>
      <c r="BB844">
        <v>118</v>
      </c>
      <c r="BC844">
        <v>90</v>
      </c>
      <c r="BD844">
        <v>114</v>
      </c>
      <c r="BH844">
        <v>81.75</v>
      </c>
      <c r="BI844">
        <v>86.54</v>
      </c>
      <c r="BJ844">
        <v>83.4</v>
      </c>
      <c r="BK844">
        <v>74.430000000000007</v>
      </c>
      <c r="BL844">
        <v>54.8</v>
      </c>
      <c r="BN844" t="s">
        <v>101</v>
      </c>
      <c r="BO844">
        <v>9.24</v>
      </c>
      <c r="BP844" s="3">
        <v>237000000</v>
      </c>
      <c r="BR844" s="20">
        <v>500</v>
      </c>
      <c r="BS844" s="20">
        <v>264</v>
      </c>
      <c r="BT844" s="20">
        <v>401</v>
      </c>
      <c r="BU844" s="20">
        <v>1260</v>
      </c>
      <c r="BW844" s="20">
        <v>1925</v>
      </c>
      <c r="BX844" s="22">
        <v>21637.47</v>
      </c>
      <c r="BY844">
        <v>214</v>
      </c>
      <c r="BZ844">
        <v>85.88</v>
      </c>
      <c r="CA844">
        <v>4.5999999999999996</v>
      </c>
      <c r="CB844">
        <v>4.5999999999999996</v>
      </c>
      <c r="CC844">
        <v>11.59</v>
      </c>
    </row>
    <row r="845" spans="1:81" ht="34" x14ac:dyDescent="0.2">
      <c r="A845" t="s">
        <v>7516</v>
      </c>
      <c r="B845" t="s">
        <v>7517</v>
      </c>
      <c r="C845" t="s">
        <v>7518</v>
      </c>
      <c r="D845" t="s">
        <v>7519</v>
      </c>
      <c r="E845" s="2" t="s">
        <v>7520</v>
      </c>
      <c r="H845" s="3">
        <v>5000000</v>
      </c>
      <c r="I845" s="3">
        <v>17000000</v>
      </c>
      <c r="J845" s="3">
        <v>6539047</v>
      </c>
      <c r="P845" s="3">
        <v>25000000</v>
      </c>
      <c r="Q845" s="3">
        <v>62000000</v>
      </c>
      <c r="R845" s="3">
        <v>27463996</v>
      </c>
      <c r="X845" s="2" t="s">
        <v>567</v>
      </c>
      <c r="Y845" s="2" t="s">
        <v>7521</v>
      </c>
      <c r="Z845" s="2" t="s">
        <v>7522</v>
      </c>
      <c r="AF845">
        <v>2015</v>
      </c>
      <c r="AG845">
        <v>2016</v>
      </c>
      <c r="AH845">
        <v>2022</v>
      </c>
      <c r="AL845" s="3">
        <v>6539046</v>
      </c>
      <c r="AM845" t="s">
        <v>90</v>
      </c>
      <c r="AN845" s="1">
        <v>44675</v>
      </c>
      <c r="AO845" s="3">
        <v>65390470</v>
      </c>
      <c r="AR845">
        <v>12931.33</v>
      </c>
      <c r="AS845">
        <v>8661.76</v>
      </c>
      <c r="AT845">
        <v>0</v>
      </c>
      <c r="AZ845">
        <v>82</v>
      </c>
      <c r="BA845">
        <v>168</v>
      </c>
      <c r="BB845">
        <v>502</v>
      </c>
      <c r="BH845">
        <v>97.81</v>
      </c>
      <c r="BI845">
        <v>88.93</v>
      </c>
      <c r="BJ845">
        <v>39.71</v>
      </c>
      <c r="BO845">
        <v>0.95</v>
      </c>
      <c r="BP845" s="3">
        <v>32376734</v>
      </c>
      <c r="BR845" s="20">
        <v>337</v>
      </c>
      <c r="BS845" s="20">
        <v>2277</v>
      </c>
      <c r="BW845" s="20">
        <v>2277</v>
      </c>
      <c r="BX845" s="22">
        <v>21593.09</v>
      </c>
      <c r="BY845">
        <v>215</v>
      </c>
      <c r="BZ845">
        <v>85.81</v>
      </c>
      <c r="CC845">
        <v>1.05</v>
      </c>
    </row>
    <row r="846" spans="1:81" ht="34" x14ac:dyDescent="0.2">
      <c r="A846" t="s">
        <v>7523</v>
      </c>
      <c r="B846" t="s">
        <v>7524</v>
      </c>
      <c r="C846" t="s">
        <v>7525</v>
      </c>
      <c r="D846" t="s">
        <v>7526</v>
      </c>
      <c r="E846" s="2" t="s">
        <v>7527</v>
      </c>
      <c r="G846" s="3">
        <v>500000</v>
      </c>
      <c r="H846" s="3">
        <v>5500000</v>
      </c>
      <c r="J846" s="3">
        <v>7691716</v>
      </c>
      <c r="K846" s="3">
        <v>18378371</v>
      </c>
      <c r="L846" s="3">
        <v>99879678</v>
      </c>
      <c r="O846" s="3">
        <v>5000000</v>
      </c>
      <c r="P846" s="3">
        <v>27500000</v>
      </c>
      <c r="R846" s="3">
        <v>76917160</v>
      </c>
      <c r="S846" s="3">
        <v>275675565</v>
      </c>
      <c r="T846" s="3">
        <v>500000000</v>
      </c>
      <c r="W846" s="2" t="s">
        <v>7528</v>
      </c>
      <c r="X846" s="2" t="s">
        <v>7529</v>
      </c>
      <c r="Z846" s="2" t="s">
        <v>7530</v>
      </c>
      <c r="AA846" s="2" t="s">
        <v>7531</v>
      </c>
      <c r="AB846" s="2" t="s">
        <v>7532</v>
      </c>
      <c r="AE846">
        <v>2015</v>
      </c>
      <c r="AF846">
        <v>2015</v>
      </c>
      <c r="AG846">
        <v>2016</v>
      </c>
      <c r="AH846">
        <v>2018</v>
      </c>
      <c r="AI846">
        <v>2020</v>
      </c>
      <c r="AJ846">
        <v>2021</v>
      </c>
      <c r="AL846" s="3">
        <v>99879678</v>
      </c>
      <c r="AM846" t="s">
        <v>92</v>
      </c>
      <c r="AN846" s="1">
        <v>44494</v>
      </c>
      <c r="AO846" s="3">
        <v>500000000</v>
      </c>
      <c r="AQ846">
        <v>11.38</v>
      </c>
      <c r="AR846">
        <v>0.3</v>
      </c>
      <c r="AS846">
        <v>0</v>
      </c>
      <c r="AT846">
        <v>430.96</v>
      </c>
      <c r="AU846">
        <v>0</v>
      </c>
      <c r="AV846">
        <v>21107.93</v>
      </c>
      <c r="AY846">
        <v>2352</v>
      </c>
      <c r="AZ846">
        <v>1070</v>
      </c>
      <c r="BA846">
        <v>603</v>
      </c>
      <c r="BB846">
        <v>320</v>
      </c>
      <c r="BC846">
        <v>207</v>
      </c>
      <c r="BD846">
        <v>40</v>
      </c>
      <c r="BG846">
        <v>76.03</v>
      </c>
      <c r="BH846">
        <v>71.05</v>
      </c>
      <c r="BI846">
        <v>60.08</v>
      </c>
      <c r="BJ846">
        <v>62.6</v>
      </c>
      <c r="BK846">
        <v>35.22</v>
      </c>
      <c r="BL846">
        <v>84.4</v>
      </c>
      <c r="BP846" s="3">
        <v>131949765</v>
      </c>
      <c r="BQ846" s="20">
        <v>72</v>
      </c>
      <c r="BR846" s="20">
        <v>526</v>
      </c>
      <c r="BS846" s="20">
        <v>489</v>
      </c>
      <c r="BT846" s="20">
        <v>738</v>
      </c>
      <c r="BU846" s="20">
        <v>562</v>
      </c>
      <c r="BW846" s="20">
        <v>1789</v>
      </c>
      <c r="BX846" s="22">
        <v>21550.57</v>
      </c>
      <c r="BY846">
        <v>216</v>
      </c>
      <c r="BZ846">
        <v>85.74</v>
      </c>
    </row>
    <row r="847" spans="1:81" ht="34" x14ac:dyDescent="0.2">
      <c r="A847" t="s">
        <v>7533</v>
      </c>
      <c r="B847" t="s">
        <v>7534</v>
      </c>
      <c r="C847" t="s">
        <v>7535</v>
      </c>
      <c r="D847" t="s">
        <v>7533</v>
      </c>
      <c r="E847" s="2" t="s">
        <v>7536</v>
      </c>
      <c r="I847" s="3">
        <v>6000000</v>
      </c>
      <c r="J847" s="3">
        <v>536921</v>
      </c>
      <c r="K847" s="3">
        <v>45000000</v>
      </c>
      <c r="L847" s="3">
        <v>33000000</v>
      </c>
      <c r="Q847" s="3">
        <v>40020000</v>
      </c>
      <c r="R847" s="3">
        <v>5369210</v>
      </c>
      <c r="S847" s="3">
        <v>300000000</v>
      </c>
      <c r="T847" s="3">
        <v>1100000000</v>
      </c>
      <c r="X847" s="2" t="s">
        <v>7537</v>
      </c>
      <c r="Y847" s="2" t="s">
        <v>7538</v>
      </c>
      <c r="Z847" s="2" t="s">
        <v>7539</v>
      </c>
      <c r="AA847" s="2" t="s">
        <v>7540</v>
      </c>
      <c r="AB847" s="2" t="s">
        <v>7541</v>
      </c>
      <c r="AF847">
        <v>2013</v>
      </c>
      <c r="AG847">
        <v>2016</v>
      </c>
      <c r="AH847">
        <v>2017</v>
      </c>
      <c r="AI847">
        <v>2021</v>
      </c>
      <c r="AJ847">
        <v>2022</v>
      </c>
      <c r="AM847" t="s">
        <v>92</v>
      </c>
      <c r="AN847" s="1">
        <v>45070</v>
      </c>
      <c r="AO847" s="3">
        <v>1100000000</v>
      </c>
      <c r="AR847">
        <v>0.3</v>
      </c>
      <c r="AS847">
        <v>0</v>
      </c>
      <c r="AT847">
        <v>0</v>
      </c>
      <c r="AU847">
        <v>13544.7</v>
      </c>
      <c r="AV847">
        <v>7961.13</v>
      </c>
      <c r="AZ847">
        <v>644</v>
      </c>
      <c r="BA847">
        <v>603</v>
      </c>
      <c r="BB847">
        <v>349</v>
      </c>
      <c r="BC847">
        <v>250</v>
      </c>
      <c r="BD847">
        <v>21</v>
      </c>
      <c r="BH847">
        <v>67.989999999999995</v>
      </c>
      <c r="BI847">
        <v>60.08</v>
      </c>
      <c r="BJ847">
        <v>50.64</v>
      </c>
      <c r="BK847">
        <v>53.54</v>
      </c>
      <c r="BL847">
        <v>81.98</v>
      </c>
      <c r="BN847" t="s">
        <v>101</v>
      </c>
      <c r="BO847">
        <v>21.93</v>
      </c>
      <c r="BP847" s="3">
        <v>296317422</v>
      </c>
      <c r="BR847" s="20">
        <v>1050</v>
      </c>
      <c r="BS847" s="20">
        <v>522</v>
      </c>
      <c r="BT847" s="20">
        <v>1193</v>
      </c>
      <c r="BU847" s="20">
        <v>444</v>
      </c>
      <c r="BW847" s="20">
        <v>2508</v>
      </c>
      <c r="BX847" s="22">
        <v>21506.13</v>
      </c>
      <c r="BY847">
        <v>217</v>
      </c>
      <c r="BZ847">
        <v>85.68</v>
      </c>
      <c r="CA847">
        <v>7.5</v>
      </c>
      <c r="CB847">
        <v>0.13</v>
      </c>
      <c r="CC847">
        <v>27.49</v>
      </c>
    </row>
    <row r="848" spans="1:81" ht="51" x14ac:dyDescent="0.2">
      <c r="A848" t="s">
        <v>7542</v>
      </c>
      <c r="B848" t="s">
        <v>7543</v>
      </c>
      <c r="C848" t="s">
        <v>7544</v>
      </c>
      <c r="D848" t="s">
        <v>7545</v>
      </c>
      <c r="E848" s="2" t="s">
        <v>7546</v>
      </c>
      <c r="G848" s="3">
        <v>2000000</v>
      </c>
      <c r="H848" s="3">
        <v>7000000</v>
      </c>
      <c r="I848" s="3">
        <v>11000000</v>
      </c>
      <c r="J848" s="3">
        <v>25000000</v>
      </c>
      <c r="K848" s="3">
        <v>50000000</v>
      </c>
      <c r="O848" s="3">
        <v>20000000</v>
      </c>
      <c r="P848" s="3">
        <v>35000000</v>
      </c>
      <c r="Q848" s="3">
        <v>73370000</v>
      </c>
      <c r="R848" s="3">
        <v>250000000</v>
      </c>
      <c r="S848" s="3">
        <v>750000000</v>
      </c>
      <c r="X848" s="2" t="s">
        <v>7547</v>
      </c>
      <c r="Y848" s="2" t="s">
        <v>7548</v>
      </c>
      <c r="Z848" s="2" t="s">
        <v>7549</v>
      </c>
      <c r="AA848" s="2" t="s">
        <v>7550</v>
      </c>
      <c r="AE848">
        <v>2013</v>
      </c>
      <c r="AF848">
        <v>2015</v>
      </c>
      <c r="AG848">
        <v>2016</v>
      </c>
      <c r="AH848">
        <v>2017</v>
      </c>
      <c r="AI848">
        <v>2018</v>
      </c>
      <c r="AL848" s="3">
        <v>50000000</v>
      </c>
      <c r="AM848" t="s">
        <v>91</v>
      </c>
      <c r="AN848" s="1">
        <v>43446</v>
      </c>
      <c r="AO848" s="3">
        <v>750000000</v>
      </c>
      <c r="AQ848">
        <v>0</v>
      </c>
      <c r="AR848">
        <v>1294.17</v>
      </c>
      <c r="AS848">
        <v>427.57</v>
      </c>
      <c r="AT848">
        <v>19752.509999999998</v>
      </c>
      <c r="AU848">
        <v>27.23</v>
      </c>
      <c r="AY848">
        <v>2604</v>
      </c>
      <c r="AZ848">
        <v>458</v>
      </c>
      <c r="BA848">
        <v>366</v>
      </c>
      <c r="BB848">
        <v>65</v>
      </c>
      <c r="BC848">
        <v>171</v>
      </c>
      <c r="BG848">
        <v>63.89</v>
      </c>
      <c r="BH848">
        <v>87.63</v>
      </c>
      <c r="BI848">
        <v>75.8</v>
      </c>
      <c r="BJ848">
        <v>90.92</v>
      </c>
      <c r="BK848">
        <v>51.15</v>
      </c>
      <c r="BO848">
        <v>8.59</v>
      </c>
      <c r="BP848" s="3">
        <v>95000000</v>
      </c>
      <c r="BQ848" s="20">
        <v>631</v>
      </c>
      <c r="BR848" s="20">
        <v>328</v>
      </c>
      <c r="BS848" s="20">
        <v>505</v>
      </c>
      <c r="BT848" s="20">
        <v>435</v>
      </c>
      <c r="BW848" s="20">
        <v>940</v>
      </c>
      <c r="BX848" s="22">
        <v>21501.48</v>
      </c>
      <c r="BY848">
        <v>218</v>
      </c>
      <c r="BZ848">
        <v>85.61</v>
      </c>
      <c r="CA848">
        <v>10.220000000000001</v>
      </c>
      <c r="CB848">
        <v>10.220000000000001</v>
      </c>
      <c r="CC848">
        <v>10.220000000000001</v>
      </c>
    </row>
    <row r="849" spans="1:81" ht="34" x14ac:dyDescent="0.2">
      <c r="A849" t="s">
        <v>7551</v>
      </c>
      <c r="B849" t="s">
        <v>7552</v>
      </c>
      <c r="C849" t="s">
        <v>7553</v>
      </c>
      <c r="D849" t="s">
        <v>7554</v>
      </c>
      <c r="E849" s="2" t="s">
        <v>7555</v>
      </c>
      <c r="H849" s="3">
        <v>4500000</v>
      </c>
      <c r="I849" s="3">
        <v>15000000</v>
      </c>
      <c r="J849" s="3">
        <v>30000000</v>
      </c>
      <c r="P849" s="3">
        <v>22500000</v>
      </c>
      <c r="Q849" s="3">
        <v>100050000</v>
      </c>
      <c r="R849" s="3">
        <v>300000000</v>
      </c>
      <c r="X849" s="2" t="s">
        <v>7556</v>
      </c>
      <c r="Y849" s="2" t="s">
        <v>7557</v>
      </c>
      <c r="Z849" s="2" t="s">
        <v>7557</v>
      </c>
      <c r="AE849">
        <v>2011</v>
      </c>
      <c r="AF849">
        <v>2013</v>
      </c>
      <c r="AG849">
        <v>2016</v>
      </c>
      <c r="AH849">
        <v>2017</v>
      </c>
      <c r="AM849" t="s">
        <v>90</v>
      </c>
      <c r="AN849" s="1">
        <v>43803</v>
      </c>
      <c r="AQ849">
        <v>0</v>
      </c>
      <c r="AR849">
        <v>0.3</v>
      </c>
      <c r="AS849">
        <v>12492.9</v>
      </c>
      <c r="AT849">
        <v>8550.1200000000008</v>
      </c>
      <c r="AY849">
        <v>1</v>
      </c>
      <c r="AZ849">
        <v>644</v>
      </c>
      <c r="BA849">
        <v>133</v>
      </c>
      <c r="BB849">
        <v>108</v>
      </c>
      <c r="BG849">
        <v>100</v>
      </c>
      <c r="BH849">
        <v>67.989999999999995</v>
      </c>
      <c r="BI849">
        <v>91.25</v>
      </c>
      <c r="BJ849">
        <v>84.82</v>
      </c>
      <c r="BP849" s="3">
        <v>49500000</v>
      </c>
      <c r="BQ849" s="20">
        <v>734</v>
      </c>
      <c r="BR849" s="20">
        <v>867</v>
      </c>
      <c r="BS849" s="20">
        <v>372</v>
      </c>
      <c r="BW849" s="20">
        <v>1324</v>
      </c>
      <c r="BX849" s="22">
        <v>21043.32</v>
      </c>
      <c r="BY849">
        <v>219</v>
      </c>
      <c r="BZ849">
        <v>85.54</v>
      </c>
      <c r="CA849">
        <v>3</v>
      </c>
      <c r="CB849">
        <v>3</v>
      </c>
      <c r="CC849">
        <v>0</v>
      </c>
    </row>
    <row r="850" spans="1:81" ht="34" x14ac:dyDescent="0.2">
      <c r="A850" t="s">
        <v>7558</v>
      </c>
      <c r="B850" t="s">
        <v>7559</v>
      </c>
      <c r="C850" t="s">
        <v>7560</v>
      </c>
      <c r="D850" t="s">
        <v>7561</v>
      </c>
      <c r="E850" s="2" t="s">
        <v>7562</v>
      </c>
      <c r="H850" s="3">
        <v>6000000</v>
      </c>
      <c r="I850" s="3">
        <v>12300000</v>
      </c>
      <c r="P850" s="3">
        <v>12750000</v>
      </c>
      <c r="Q850" s="3">
        <v>82041000</v>
      </c>
      <c r="X850" s="2" t="s">
        <v>7563</v>
      </c>
      <c r="Y850" s="2" t="s">
        <v>7564</v>
      </c>
      <c r="AF850">
        <v>2015</v>
      </c>
      <c r="AG850">
        <v>2016</v>
      </c>
      <c r="AL850" s="3">
        <v>12300000</v>
      </c>
      <c r="AM850" t="s">
        <v>89</v>
      </c>
      <c r="AN850" s="1">
        <v>42500</v>
      </c>
      <c r="AR850">
        <v>2145.42</v>
      </c>
      <c r="AS850">
        <v>18844.25</v>
      </c>
      <c r="AZ850">
        <v>353</v>
      </c>
      <c r="BA850">
        <v>106</v>
      </c>
      <c r="BH850">
        <v>90.47</v>
      </c>
      <c r="BI850">
        <v>93.04</v>
      </c>
      <c r="BP850" s="3">
        <v>18300000</v>
      </c>
      <c r="BR850" s="20">
        <v>224</v>
      </c>
      <c r="BW850" s="20">
        <v>0</v>
      </c>
      <c r="BX850" s="22">
        <v>20989.67</v>
      </c>
      <c r="BY850">
        <v>220</v>
      </c>
      <c r="BZ850">
        <v>85.48</v>
      </c>
      <c r="CC850">
        <v>0</v>
      </c>
    </row>
    <row r="851" spans="1:81" ht="34" x14ac:dyDescent="0.2">
      <c r="A851" t="s">
        <v>7565</v>
      </c>
      <c r="B851" t="s">
        <v>7566</v>
      </c>
      <c r="C851" t="s">
        <v>7567</v>
      </c>
      <c r="D851" t="s">
        <v>7568</v>
      </c>
      <c r="E851" s="2" t="s">
        <v>7569</v>
      </c>
      <c r="I851" s="3">
        <v>11600000</v>
      </c>
      <c r="J851" s="3">
        <v>64700000</v>
      </c>
      <c r="Q851" s="3">
        <v>77372000</v>
      </c>
      <c r="R851" s="3">
        <v>647000000</v>
      </c>
      <c r="Z851" s="2" t="s">
        <v>7570</v>
      </c>
      <c r="AF851">
        <v>2014</v>
      </c>
      <c r="AG851">
        <v>2016</v>
      </c>
      <c r="AH851">
        <v>2017</v>
      </c>
      <c r="AL851" s="3">
        <v>120000000</v>
      </c>
      <c r="AM851" t="s">
        <v>114</v>
      </c>
      <c r="AN851" s="1">
        <v>43886</v>
      </c>
      <c r="AO851" s="3">
        <v>647000000</v>
      </c>
      <c r="AR851">
        <v>0</v>
      </c>
      <c r="AS851">
        <v>0</v>
      </c>
      <c r="AT851">
        <v>20794.150000000001</v>
      </c>
      <c r="AZ851">
        <v>1061</v>
      </c>
      <c r="BA851">
        <v>603</v>
      </c>
      <c r="BB851">
        <v>62</v>
      </c>
      <c r="BH851">
        <v>61.58</v>
      </c>
      <c r="BI851">
        <v>60.08</v>
      </c>
      <c r="BJ851">
        <v>91.35</v>
      </c>
      <c r="BO851">
        <v>7.53</v>
      </c>
      <c r="BP851" s="3">
        <v>321150000</v>
      </c>
      <c r="BR851" s="20">
        <v>972</v>
      </c>
      <c r="BS851" s="20">
        <v>114</v>
      </c>
      <c r="BW851" s="20">
        <v>1255</v>
      </c>
      <c r="BX851" s="22">
        <v>20794.150000000001</v>
      </c>
      <c r="BY851">
        <v>221</v>
      </c>
      <c r="BZ851">
        <v>85.41</v>
      </c>
      <c r="CA851">
        <v>8.36</v>
      </c>
      <c r="CB851">
        <v>8.36</v>
      </c>
      <c r="CC851">
        <v>8.36</v>
      </c>
    </row>
    <row r="852" spans="1:81" ht="34" x14ac:dyDescent="0.2">
      <c r="A852" t="s">
        <v>7571</v>
      </c>
      <c r="B852" t="s">
        <v>7572</v>
      </c>
      <c r="C852" t="s">
        <v>7573</v>
      </c>
      <c r="D852" t="s">
        <v>7574</v>
      </c>
      <c r="E852" s="2" t="s">
        <v>7575</v>
      </c>
      <c r="G852" s="3">
        <v>15000</v>
      </c>
      <c r="H852" s="3">
        <v>5000000</v>
      </c>
      <c r="I852" s="3">
        <v>16000000</v>
      </c>
      <c r="J852" s="3">
        <v>72000000</v>
      </c>
      <c r="O852" s="3">
        <v>150000</v>
      </c>
      <c r="P852" s="3">
        <v>25000000</v>
      </c>
      <c r="Q852" s="3">
        <v>106720000</v>
      </c>
      <c r="R852" s="3">
        <v>720000000</v>
      </c>
      <c r="W852" s="2" t="s">
        <v>7576</v>
      </c>
      <c r="X852" s="2" t="s">
        <v>7577</v>
      </c>
      <c r="Y852" s="2" t="e">
        <f>+ND Capital, Polaris Partners</f>
        <v>#NAME?</v>
      </c>
      <c r="Z852" s="2" t="e">
        <f>+ND Capital, Alumni Ventures, BRIDGE Healthcare Partners, Everblue Management, Global health sciences venture fund, Google Ventures, Illumina Ventures, Invus, JDRF T1D fund, JMCR Partners, Orient Life, Polaris Partners, Viva Ventures Biotech fund</f>
        <v>#NAME?</v>
      </c>
      <c r="AA852" s="2" t="s">
        <v>7578</v>
      </c>
      <c r="AE852">
        <v>2014</v>
      </c>
      <c r="AF852">
        <v>2015</v>
      </c>
      <c r="AG852">
        <v>2016</v>
      </c>
      <c r="AH852">
        <v>2018</v>
      </c>
      <c r="AI852">
        <v>2019</v>
      </c>
      <c r="AL852" s="3">
        <v>60000000</v>
      </c>
      <c r="AM852" t="s">
        <v>355</v>
      </c>
      <c r="AN852" s="1">
        <v>43969</v>
      </c>
      <c r="AO852" s="3">
        <v>345196800</v>
      </c>
      <c r="AQ852">
        <v>564.5</v>
      </c>
      <c r="AR852">
        <v>2.61</v>
      </c>
      <c r="AS852">
        <v>1354.24</v>
      </c>
      <c r="AT852">
        <v>5663.8</v>
      </c>
      <c r="AU852">
        <v>13066.96</v>
      </c>
      <c r="AY852">
        <v>688</v>
      </c>
      <c r="AZ852">
        <v>1037</v>
      </c>
      <c r="BA852">
        <v>297</v>
      </c>
      <c r="BB852">
        <v>208</v>
      </c>
      <c r="BC852">
        <v>102</v>
      </c>
      <c r="BG852">
        <v>91.97</v>
      </c>
      <c r="BH852">
        <v>71.95</v>
      </c>
      <c r="BI852">
        <v>80.37</v>
      </c>
      <c r="BJ852">
        <v>75.73</v>
      </c>
      <c r="BK852">
        <v>70.55</v>
      </c>
      <c r="BO852">
        <v>2.72</v>
      </c>
      <c r="BP852" s="3">
        <v>229814996</v>
      </c>
      <c r="BQ852" s="20">
        <v>443</v>
      </c>
      <c r="BR852" s="20">
        <v>464</v>
      </c>
      <c r="BS852" s="20">
        <v>677</v>
      </c>
      <c r="BT852" s="20">
        <v>497</v>
      </c>
      <c r="BW852" s="20">
        <v>1326</v>
      </c>
      <c r="BX852" s="22">
        <v>20652.11</v>
      </c>
      <c r="BY852">
        <v>222</v>
      </c>
      <c r="BZ852">
        <v>85.34</v>
      </c>
      <c r="CA852">
        <v>0</v>
      </c>
      <c r="CB852">
        <v>6.75</v>
      </c>
      <c r="CC852">
        <v>3.23</v>
      </c>
    </row>
    <row r="853" spans="1:81" ht="51" x14ac:dyDescent="0.2">
      <c r="A853" t="s">
        <v>7579</v>
      </c>
      <c r="B853" t="s">
        <v>7580</v>
      </c>
      <c r="C853" t="s">
        <v>7581</v>
      </c>
      <c r="D853" t="s">
        <v>7582</v>
      </c>
      <c r="E853" s="2" t="s">
        <v>7583</v>
      </c>
      <c r="H853" s="3">
        <v>6500000</v>
      </c>
      <c r="I853" s="3">
        <v>31000000</v>
      </c>
      <c r="J853" s="3">
        <v>35000000</v>
      </c>
      <c r="K853" s="3">
        <v>35000000</v>
      </c>
      <c r="P853" s="3">
        <v>32500000</v>
      </c>
      <c r="Q853" s="3">
        <v>206770000</v>
      </c>
      <c r="R853" s="3">
        <v>200000000</v>
      </c>
      <c r="S853" s="3">
        <v>525000000</v>
      </c>
      <c r="X853" s="2" t="s">
        <v>7584</v>
      </c>
      <c r="Y853" s="2" t="s">
        <v>7585</v>
      </c>
      <c r="Z853" s="2" t="s">
        <v>7586</v>
      </c>
      <c r="AA853" s="2" t="s">
        <v>7587</v>
      </c>
      <c r="AF853">
        <v>2015</v>
      </c>
      <c r="AG853">
        <v>2016</v>
      </c>
      <c r="AH853">
        <v>2017</v>
      </c>
      <c r="AI853">
        <v>2019</v>
      </c>
      <c r="AL853" s="3">
        <v>200000000</v>
      </c>
      <c r="AM853" t="s">
        <v>355</v>
      </c>
      <c r="AN853" s="1">
        <v>43468</v>
      </c>
      <c r="AO853" s="3">
        <v>945000000</v>
      </c>
      <c r="AR853">
        <v>0.3</v>
      </c>
      <c r="AS853">
        <v>2469.8000000000002</v>
      </c>
      <c r="AT853">
        <v>5098.8</v>
      </c>
      <c r="AU853">
        <v>13073.7</v>
      </c>
      <c r="AZ853">
        <v>1070</v>
      </c>
      <c r="BA853">
        <v>250</v>
      </c>
      <c r="BB853">
        <v>153</v>
      </c>
      <c r="BC853">
        <v>101</v>
      </c>
      <c r="BH853">
        <v>71.05</v>
      </c>
      <c r="BI853">
        <v>83.49</v>
      </c>
      <c r="BJ853">
        <v>78.44</v>
      </c>
      <c r="BK853">
        <v>70.849999999999994</v>
      </c>
      <c r="BN853" t="s">
        <v>178</v>
      </c>
      <c r="BO853">
        <v>3.84</v>
      </c>
      <c r="BP853" s="3">
        <v>347500000</v>
      </c>
      <c r="BR853" s="20">
        <v>364</v>
      </c>
      <c r="BS853" s="20">
        <v>189</v>
      </c>
      <c r="BT853" s="20">
        <v>618</v>
      </c>
      <c r="BW853" s="20">
        <v>807</v>
      </c>
      <c r="BX853" s="22">
        <v>20642.599999999999</v>
      </c>
      <c r="BY853">
        <v>223</v>
      </c>
      <c r="BZ853">
        <v>85.28</v>
      </c>
      <c r="CA853">
        <v>2.54</v>
      </c>
      <c r="CB853">
        <v>2.54</v>
      </c>
      <c r="CC853">
        <v>4.57</v>
      </c>
    </row>
    <row r="854" spans="1:81" ht="51" x14ac:dyDescent="0.2">
      <c r="A854" t="s">
        <v>7588</v>
      </c>
      <c r="B854" t="s">
        <v>7589</v>
      </c>
      <c r="C854" t="s">
        <v>7590</v>
      </c>
      <c r="D854" t="s">
        <v>7591</v>
      </c>
      <c r="E854" s="2" t="s">
        <v>7592</v>
      </c>
      <c r="H854" s="3">
        <v>11090005</v>
      </c>
      <c r="I854" s="3">
        <v>30000000</v>
      </c>
      <c r="J854" s="3">
        <v>29448684</v>
      </c>
      <c r="P854" s="3">
        <v>55450025</v>
      </c>
      <c r="Q854" s="3">
        <v>200100000</v>
      </c>
      <c r="R854" s="3">
        <v>294486840</v>
      </c>
      <c r="X854" s="2" t="s">
        <v>7593</v>
      </c>
      <c r="Y854" s="2" t="s">
        <v>7594</v>
      </c>
      <c r="Z854" s="2" t="s">
        <v>7595</v>
      </c>
      <c r="AF854">
        <v>2015</v>
      </c>
      <c r="AG854">
        <v>2016</v>
      </c>
      <c r="AH854">
        <v>2020</v>
      </c>
      <c r="AL854" s="3">
        <v>4963133</v>
      </c>
      <c r="AM854" t="s">
        <v>90</v>
      </c>
      <c r="AN854" s="1">
        <v>44096</v>
      </c>
      <c r="AR854">
        <v>2697.12</v>
      </c>
      <c r="AS854">
        <v>2684.08</v>
      </c>
      <c r="AT854">
        <v>14510.17</v>
      </c>
      <c r="AZ854">
        <v>281</v>
      </c>
      <c r="BA854">
        <v>247</v>
      </c>
      <c r="BB854">
        <v>180</v>
      </c>
      <c r="BH854">
        <v>92.42</v>
      </c>
      <c r="BI854">
        <v>83.69</v>
      </c>
      <c r="BJ854">
        <v>75.069999999999993</v>
      </c>
      <c r="BP854" s="3">
        <v>75961823</v>
      </c>
      <c r="BR854" s="20">
        <v>567</v>
      </c>
      <c r="BS854" s="20">
        <v>1335</v>
      </c>
      <c r="BW854" s="20">
        <v>1448</v>
      </c>
      <c r="BX854" s="22">
        <v>19891.37</v>
      </c>
      <c r="BY854">
        <v>224</v>
      </c>
      <c r="BZ854">
        <v>85.21</v>
      </c>
      <c r="CA854">
        <v>1.47</v>
      </c>
      <c r="CC854">
        <v>0</v>
      </c>
    </row>
    <row r="855" spans="1:81" ht="51" x14ac:dyDescent="0.2">
      <c r="A855" t="s">
        <v>7596</v>
      </c>
      <c r="B855" t="s">
        <v>7597</v>
      </c>
      <c r="C855" t="s">
        <v>7598</v>
      </c>
      <c r="D855" t="s">
        <v>7591</v>
      </c>
      <c r="E855" s="2" t="s">
        <v>7599</v>
      </c>
      <c r="H855" s="3">
        <v>11090005</v>
      </c>
      <c r="I855" s="3">
        <v>30000000</v>
      </c>
      <c r="J855" s="3">
        <v>29000000</v>
      </c>
      <c r="P855" s="3">
        <v>55450025</v>
      </c>
      <c r="Q855" s="3">
        <v>200100000</v>
      </c>
      <c r="R855" s="3">
        <v>290000000</v>
      </c>
      <c r="X855" s="2" t="s">
        <v>7593</v>
      </c>
      <c r="Y855" s="2" t="s">
        <v>7594</v>
      </c>
      <c r="Z855" s="2" t="s">
        <v>7595</v>
      </c>
      <c r="AF855">
        <v>2015</v>
      </c>
      <c r="AG855">
        <v>2016</v>
      </c>
      <c r="AH855">
        <v>2020</v>
      </c>
      <c r="AL855" s="3">
        <v>29000000</v>
      </c>
      <c r="AM855" t="s">
        <v>90</v>
      </c>
      <c r="AN855" s="1">
        <v>43983</v>
      </c>
      <c r="AR855">
        <v>2697.12</v>
      </c>
      <c r="AS855">
        <v>2684.08</v>
      </c>
      <c r="AT855">
        <v>14510.17</v>
      </c>
      <c r="AZ855">
        <v>281</v>
      </c>
      <c r="BA855">
        <v>247</v>
      </c>
      <c r="BB855">
        <v>180</v>
      </c>
      <c r="BH855">
        <v>92.42</v>
      </c>
      <c r="BI855">
        <v>83.69</v>
      </c>
      <c r="BJ855">
        <v>75.069999999999993</v>
      </c>
      <c r="BP855" s="3">
        <v>70090005</v>
      </c>
      <c r="BR855" s="20">
        <v>567</v>
      </c>
      <c r="BS855" s="20">
        <v>1335</v>
      </c>
      <c r="BW855" s="20">
        <v>1335</v>
      </c>
      <c r="BX855" s="22">
        <v>19891.37</v>
      </c>
      <c r="BY855">
        <v>224</v>
      </c>
      <c r="BZ855">
        <v>85.21</v>
      </c>
      <c r="CA855">
        <v>1.45</v>
      </c>
      <c r="CC855">
        <v>0</v>
      </c>
    </row>
    <row r="856" spans="1:81" ht="51" x14ac:dyDescent="0.2">
      <c r="A856" t="s">
        <v>7600</v>
      </c>
      <c r="B856" t="s">
        <v>7601</v>
      </c>
      <c r="C856" t="s">
        <v>7602</v>
      </c>
      <c r="D856" t="s">
        <v>7603</v>
      </c>
      <c r="E856" s="2" t="s">
        <v>7604</v>
      </c>
      <c r="H856" s="3">
        <v>7350000</v>
      </c>
      <c r="I856" s="3">
        <v>16000000</v>
      </c>
      <c r="J856" s="3">
        <v>40000000</v>
      </c>
      <c r="K856" s="3">
        <v>50000000</v>
      </c>
      <c r="P856" s="3">
        <v>36750000</v>
      </c>
      <c r="Q856" s="3">
        <v>106720000</v>
      </c>
      <c r="R856" s="3">
        <v>400000000</v>
      </c>
      <c r="S856" s="3">
        <v>750000000</v>
      </c>
      <c r="X856" s="2" t="s">
        <v>7605</v>
      </c>
      <c r="Y856" s="2" t="s">
        <v>7606</v>
      </c>
      <c r="Z856" s="2" t="s">
        <v>7607</v>
      </c>
      <c r="AA856" s="2" t="s">
        <v>7608</v>
      </c>
      <c r="AF856">
        <v>2015</v>
      </c>
      <c r="AG856">
        <v>2016</v>
      </c>
      <c r="AH856">
        <v>2017</v>
      </c>
      <c r="AI856">
        <v>2020</v>
      </c>
      <c r="AM856" t="s">
        <v>695</v>
      </c>
      <c r="AN856" s="1">
        <v>44089</v>
      </c>
      <c r="AR856">
        <v>6745.72</v>
      </c>
      <c r="AS856">
        <v>0</v>
      </c>
      <c r="AT856">
        <v>425.75</v>
      </c>
      <c r="AU856">
        <v>12548</v>
      </c>
      <c r="AZ856">
        <v>169</v>
      </c>
      <c r="BA856">
        <v>603</v>
      </c>
      <c r="BB856">
        <v>262</v>
      </c>
      <c r="BC856">
        <v>85</v>
      </c>
      <c r="BH856">
        <v>95.45</v>
      </c>
      <c r="BI856">
        <v>60.08</v>
      </c>
      <c r="BJ856">
        <v>62.98</v>
      </c>
      <c r="BK856">
        <v>73.58</v>
      </c>
      <c r="BP856" s="3">
        <v>113350000</v>
      </c>
      <c r="BR856" s="20">
        <v>335</v>
      </c>
      <c r="BS856" s="20">
        <v>552</v>
      </c>
      <c r="BT856" s="20">
        <v>1001</v>
      </c>
      <c r="BW856" s="20">
        <v>1553</v>
      </c>
      <c r="BX856" s="22">
        <v>19719.47</v>
      </c>
      <c r="BY856">
        <v>226</v>
      </c>
      <c r="BZ856">
        <v>85.08</v>
      </c>
      <c r="CA856">
        <v>7.03</v>
      </c>
      <c r="CB856">
        <v>3.75</v>
      </c>
      <c r="CC856">
        <v>0</v>
      </c>
    </row>
    <row r="857" spans="1:81" ht="17" x14ac:dyDescent="0.2">
      <c r="A857" t="s">
        <v>7609</v>
      </c>
      <c r="B857" t="s">
        <v>7610</v>
      </c>
      <c r="C857" t="s">
        <v>7611</v>
      </c>
      <c r="D857" t="s">
        <v>7612</v>
      </c>
      <c r="E857" s="2" t="s">
        <v>7613</v>
      </c>
      <c r="G857" s="3">
        <v>1648696</v>
      </c>
      <c r="H857" s="3">
        <v>32284402</v>
      </c>
      <c r="I857" s="3">
        <v>50000000</v>
      </c>
      <c r="K857" s="3">
        <v>372778242</v>
      </c>
      <c r="O857" s="3">
        <v>16486960</v>
      </c>
      <c r="P857" s="3">
        <v>161422010</v>
      </c>
      <c r="Q857" s="3">
        <v>333500000</v>
      </c>
      <c r="S857" s="3">
        <v>5591673630</v>
      </c>
      <c r="X857" s="2" t="s">
        <v>7614</v>
      </c>
      <c r="Y857" s="2" t="s">
        <v>7615</v>
      </c>
      <c r="AA857" s="2" t="s">
        <v>7616</v>
      </c>
      <c r="AE857">
        <v>2014</v>
      </c>
      <c r="AF857">
        <v>2015</v>
      </c>
      <c r="AG857">
        <v>2016</v>
      </c>
      <c r="AI857">
        <v>2019</v>
      </c>
      <c r="AL857" s="3">
        <v>200000000</v>
      </c>
      <c r="AM857" t="s">
        <v>91</v>
      </c>
      <c r="AN857" s="1">
        <v>44455</v>
      </c>
      <c r="AQ857">
        <v>0</v>
      </c>
      <c r="AR857">
        <v>0</v>
      </c>
      <c r="AS857">
        <v>18591.88</v>
      </c>
      <c r="AU857">
        <v>1123.8399999999999</v>
      </c>
      <c r="AY857">
        <v>3167</v>
      </c>
      <c r="AZ857">
        <v>1231</v>
      </c>
      <c r="BA857">
        <v>110</v>
      </c>
      <c r="BC857">
        <v>160</v>
      </c>
      <c r="BG857">
        <v>62.98</v>
      </c>
      <c r="BH857">
        <v>66.69</v>
      </c>
      <c r="BI857">
        <v>92.77</v>
      </c>
      <c r="BK857">
        <v>53.64</v>
      </c>
      <c r="BP857" s="3">
        <v>706711340</v>
      </c>
      <c r="BQ857" s="20">
        <v>365</v>
      </c>
      <c r="BR857" s="20">
        <v>670</v>
      </c>
      <c r="BW857" s="20">
        <v>1780</v>
      </c>
      <c r="BX857" s="22">
        <v>19715.72</v>
      </c>
      <c r="BY857">
        <v>227</v>
      </c>
      <c r="BZ857">
        <v>85.01</v>
      </c>
      <c r="CA857">
        <v>16.77</v>
      </c>
      <c r="CB857">
        <v>16.77</v>
      </c>
      <c r="CC857">
        <v>0</v>
      </c>
    </row>
    <row r="858" spans="1:81" ht="68" x14ac:dyDescent="0.2">
      <c r="A858" t="s">
        <v>7617</v>
      </c>
      <c r="B858" t="s">
        <v>7618</v>
      </c>
      <c r="C858" t="s">
        <v>7619</v>
      </c>
      <c r="D858" t="s">
        <v>7620</v>
      </c>
      <c r="E858" s="2" t="s">
        <v>7621</v>
      </c>
      <c r="G858" s="3">
        <v>1500000</v>
      </c>
      <c r="H858" s="3">
        <v>6500000</v>
      </c>
      <c r="I858" s="3">
        <v>18000000</v>
      </c>
      <c r="J858" s="3">
        <v>43000000</v>
      </c>
      <c r="K858" s="3">
        <v>100000000</v>
      </c>
      <c r="O858" s="3">
        <v>15000000</v>
      </c>
      <c r="P858" s="3">
        <v>32500000</v>
      </c>
      <c r="Q858" s="3">
        <v>120060000</v>
      </c>
      <c r="R858" s="3">
        <v>430000000</v>
      </c>
      <c r="S858" s="3">
        <v>1400000000</v>
      </c>
      <c r="W858" s="2" t="s">
        <v>7622</v>
      </c>
      <c r="X858" s="2" t="s">
        <v>7623</v>
      </c>
      <c r="Y858" s="2" t="s">
        <v>7624</v>
      </c>
      <c r="Z858" s="2" t="s">
        <v>7625</v>
      </c>
      <c r="AA858" s="2" t="s">
        <v>7626</v>
      </c>
      <c r="AE858">
        <v>2011</v>
      </c>
      <c r="AF858">
        <v>2013</v>
      </c>
      <c r="AG858">
        <v>2017</v>
      </c>
      <c r="AH858">
        <v>2019</v>
      </c>
      <c r="AI858">
        <v>2021</v>
      </c>
      <c r="AL858" s="3">
        <v>100000000</v>
      </c>
      <c r="AM858" t="s">
        <v>91</v>
      </c>
      <c r="AN858" s="1">
        <v>44235</v>
      </c>
      <c r="AO858" s="3">
        <v>1400000000</v>
      </c>
      <c r="AQ858">
        <v>0</v>
      </c>
      <c r="AR858">
        <v>5514.29</v>
      </c>
      <c r="AS858">
        <v>185811.4</v>
      </c>
      <c r="AT858">
        <v>106200.8</v>
      </c>
      <c r="AU858">
        <v>581160.39</v>
      </c>
      <c r="AY858">
        <v>1</v>
      </c>
      <c r="AZ858">
        <v>106</v>
      </c>
      <c r="BA858">
        <v>6</v>
      </c>
      <c r="BB858">
        <v>21</v>
      </c>
      <c r="BC858">
        <v>16</v>
      </c>
      <c r="BG858">
        <v>100</v>
      </c>
      <c r="BH858">
        <v>94.77</v>
      </c>
      <c r="BI858">
        <v>99.72</v>
      </c>
      <c r="BJ858">
        <v>97.51</v>
      </c>
      <c r="BK858">
        <v>97.2</v>
      </c>
      <c r="BN858" t="s">
        <v>101</v>
      </c>
      <c r="BO858">
        <v>9.8000000000000007</v>
      </c>
      <c r="BP858" s="3">
        <v>169101000</v>
      </c>
      <c r="BQ858" s="20">
        <v>829</v>
      </c>
      <c r="BR858" s="20">
        <v>1218</v>
      </c>
      <c r="BS858" s="20">
        <v>735</v>
      </c>
      <c r="BT858" s="20">
        <v>683</v>
      </c>
      <c r="BW858" s="20">
        <v>1418</v>
      </c>
      <c r="BX858" s="22">
        <v>878686.88</v>
      </c>
      <c r="BY858">
        <v>1</v>
      </c>
      <c r="BZ858">
        <v>100</v>
      </c>
      <c r="CA858">
        <v>11.66</v>
      </c>
      <c r="CB858">
        <v>3.58</v>
      </c>
      <c r="CC858">
        <v>11.66</v>
      </c>
    </row>
    <row r="859" spans="1:81" ht="68" x14ac:dyDescent="0.2">
      <c r="A859" t="s">
        <v>7627</v>
      </c>
      <c r="B859" t="s">
        <v>7628</v>
      </c>
      <c r="C859" t="s">
        <v>7629</v>
      </c>
      <c r="D859" t="s">
        <v>7630</v>
      </c>
      <c r="E859" s="2" t="s">
        <v>7631</v>
      </c>
      <c r="H859" s="3">
        <v>5500000</v>
      </c>
      <c r="I859" s="3">
        <v>26000000</v>
      </c>
      <c r="K859" s="3">
        <v>230000000</v>
      </c>
      <c r="L859" s="3">
        <v>290000000</v>
      </c>
      <c r="P859" s="3">
        <v>27500000</v>
      </c>
      <c r="Q859" s="3">
        <v>173420000</v>
      </c>
      <c r="S859" s="3">
        <v>3450000000</v>
      </c>
      <c r="T859" s="3">
        <v>5800000000</v>
      </c>
      <c r="W859" s="2" t="s">
        <v>7632</v>
      </c>
      <c r="X859" s="2" t="s">
        <v>7633</v>
      </c>
      <c r="Y859" s="2" t="s">
        <v>7634</v>
      </c>
      <c r="AA859" s="2" t="s">
        <v>7635</v>
      </c>
      <c r="AB859" s="2" t="s">
        <v>7636</v>
      </c>
      <c r="AE859">
        <v>2015</v>
      </c>
      <c r="AF859">
        <v>2016</v>
      </c>
      <c r="AG859">
        <v>2017</v>
      </c>
      <c r="AI859">
        <v>2021</v>
      </c>
      <c r="AJ859">
        <v>2023</v>
      </c>
      <c r="AL859" s="3">
        <v>150000000</v>
      </c>
      <c r="AM859" t="s">
        <v>92</v>
      </c>
      <c r="AN859" s="1">
        <v>45182</v>
      </c>
      <c r="AO859" s="3">
        <v>5800000000</v>
      </c>
      <c r="AQ859">
        <v>6894.05</v>
      </c>
      <c r="AR859">
        <v>1018.89</v>
      </c>
      <c r="AS859">
        <v>16280.08</v>
      </c>
      <c r="AU859">
        <v>571736.56999999995</v>
      </c>
      <c r="AV859">
        <v>2382.0100000000002</v>
      </c>
      <c r="AY859">
        <v>53</v>
      </c>
      <c r="AZ859">
        <v>427</v>
      </c>
      <c r="BA859">
        <v>140</v>
      </c>
      <c r="BC859">
        <v>20</v>
      </c>
      <c r="BD859">
        <v>12</v>
      </c>
      <c r="BG859">
        <v>99.47</v>
      </c>
      <c r="BH859">
        <v>88.82</v>
      </c>
      <c r="BI859">
        <v>92.21</v>
      </c>
      <c r="BK859">
        <v>96.46</v>
      </c>
      <c r="BL859">
        <v>76.599999999999994</v>
      </c>
      <c r="BN859" t="s">
        <v>101</v>
      </c>
      <c r="BO859">
        <v>26.69</v>
      </c>
      <c r="BP859" s="3">
        <v>2941500000</v>
      </c>
      <c r="BQ859" s="20">
        <v>385</v>
      </c>
      <c r="BR859" s="20">
        <v>244</v>
      </c>
      <c r="BU859" s="20">
        <v>643</v>
      </c>
      <c r="BW859" s="20">
        <v>2423</v>
      </c>
      <c r="BX859" s="22">
        <v>598311.6</v>
      </c>
      <c r="BY859">
        <v>2</v>
      </c>
      <c r="BZ859">
        <v>99.94</v>
      </c>
      <c r="CA859">
        <v>19.89</v>
      </c>
      <c r="CC859">
        <v>33.44</v>
      </c>
    </row>
    <row r="860" spans="1:81" ht="51" x14ac:dyDescent="0.2">
      <c r="A860" t="s">
        <v>7637</v>
      </c>
      <c r="B860" t="s">
        <v>7638</v>
      </c>
      <c r="C860" t="s">
        <v>7639</v>
      </c>
      <c r="D860" t="s">
        <v>7640</v>
      </c>
      <c r="E860" s="2" t="s">
        <v>7641</v>
      </c>
      <c r="H860" s="3">
        <v>9000000</v>
      </c>
      <c r="I860" s="3">
        <v>28000000</v>
      </c>
      <c r="J860" s="3">
        <v>50000000</v>
      </c>
      <c r="K860" s="3">
        <v>100000000</v>
      </c>
      <c r="P860" s="3">
        <v>36000000</v>
      </c>
      <c r="Q860" s="3">
        <v>140000000</v>
      </c>
      <c r="R860" s="3">
        <v>450000000</v>
      </c>
      <c r="S860" s="3">
        <v>1000000000</v>
      </c>
      <c r="X860" s="2" t="s">
        <v>7642</v>
      </c>
      <c r="Y860" s="2" t="s">
        <v>7643</v>
      </c>
      <c r="Z860" s="2" t="s">
        <v>7644</v>
      </c>
      <c r="AA860" s="2" t="s">
        <v>7645</v>
      </c>
      <c r="AF860">
        <v>2016</v>
      </c>
      <c r="AG860">
        <v>2017</v>
      </c>
      <c r="AH860">
        <v>2019</v>
      </c>
      <c r="AI860">
        <v>2021</v>
      </c>
      <c r="AL860" s="3">
        <v>100000000</v>
      </c>
      <c r="AM860" t="s">
        <v>91</v>
      </c>
      <c r="AN860" s="1">
        <v>44390</v>
      </c>
      <c r="AO860" s="3">
        <v>1000000000</v>
      </c>
      <c r="AR860">
        <v>115.47</v>
      </c>
      <c r="AS860">
        <v>12122.36</v>
      </c>
      <c r="AT860">
        <v>91592.77</v>
      </c>
      <c r="AU860">
        <v>482465.69</v>
      </c>
      <c r="AZ860">
        <v>678</v>
      </c>
      <c r="BA860">
        <v>191</v>
      </c>
      <c r="BB860">
        <v>24</v>
      </c>
      <c r="BC860">
        <v>36</v>
      </c>
      <c r="BH860">
        <v>82.23</v>
      </c>
      <c r="BI860">
        <v>89.35</v>
      </c>
      <c r="BJ860">
        <v>97.13</v>
      </c>
      <c r="BK860">
        <v>93.47</v>
      </c>
      <c r="BN860" t="s">
        <v>101</v>
      </c>
      <c r="BO860">
        <v>6</v>
      </c>
      <c r="BP860" s="3">
        <v>187000000</v>
      </c>
      <c r="BR860" s="20">
        <v>629</v>
      </c>
      <c r="BS860" s="20">
        <v>627</v>
      </c>
      <c r="BT860" s="20">
        <v>729</v>
      </c>
      <c r="BW860" s="20">
        <v>1356</v>
      </c>
      <c r="BX860" s="22">
        <v>586296.29</v>
      </c>
      <c r="BY860">
        <v>3</v>
      </c>
      <c r="BZ860">
        <v>99.89</v>
      </c>
      <c r="CA860">
        <v>7.14</v>
      </c>
      <c r="CB860">
        <v>3.21</v>
      </c>
      <c r="CC860">
        <v>7.14</v>
      </c>
    </row>
    <row r="861" spans="1:81" ht="51" x14ac:dyDescent="0.2">
      <c r="A861" t="s">
        <v>7646</v>
      </c>
      <c r="B861" t="s">
        <v>7647</v>
      </c>
      <c r="C861" t="s">
        <v>7648</v>
      </c>
      <c r="D861" t="s">
        <v>7649</v>
      </c>
      <c r="E861" s="2" t="s">
        <v>7650</v>
      </c>
      <c r="I861" s="3">
        <v>5000000</v>
      </c>
      <c r="J861" s="3">
        <v>91000000</v>
      </c>
      <c r="K861" s="3">
        <v>304000000</v>
      </c>
      <c r="Q861" s="3">
        <v>33350000</v>
      </c>
      <c r="R861" s="3">
        <v>910000000</v>
      </c>
      <c r="S861" s="3">
        <v>2100000000</v>
      </c>
      <c r="W861" s="2" t="s">
        <v>7651</v>
      </c>
      <c r="X861" s="2" t="s">
        <v>7652</v>
      </c>
      <c r="Y861" s="2" t="s">
        <v>7653</v>
      </c>
      <c r="Z861" s="2" t="s">
        <v>7654</v>
      </c>
      <c r="AA861" s="2" t="s">
        <v>7655</v>
      </c>
      <c r="AE861">
        <v>2015</v>
      </c>
      <c r="AF861">
        <v>2017</v>
      </c>
      <c r="AG861">
        <v>2017</v>
      </c>
      <c r="AH861">
        <v>2020</v>
      </c>
      <c r="AI861">
        <v>2021</v>
      </c>
      <c r="AL861" s="3">
        <v>304000000</v>
      </c>
      <c r="AM861" t="s">
        <v>91</v>
      </c>
      <c r="AN861" s="1">
        <v>44495</v>
      </c>
      <c r="AO861" s="3">
        <v>2100000000</v>
      </c>
      <c r="AQ861">
        <v>11.15</v>
      </c>
      <c r="AR861">
        <v>36.729999999999997</v>
      </c>
      <c r="AS861">
        <v>0</v>
      </c>
      <c r="AT861">
        <v>9759.36</v>
      </c>
      <c r="AU861">
        <v>530509.74</v>
      </c>
      <c r="AY861">
        <v>2393</v>
      </c>
      <c r="AZ861">
        <v>873</v>
      </c>
      <c r="BA861">
        <v>699</v>
      </c>
      <c r="BB861">
        <v>194</v>
      </c>
      <c r="BC861">
        <v>27</v>
      </c>
      <c r="BG861">
        <v>75.62</v>
      </c>
      <c r="BH861">
        <v>78.150000000000006</v>
      </c>
      <c r="BI861">
        <v>60.87</v>
      </c>
      <c r="BJ861">
        <v>73.12</v>
      </c>
      <c r="BK861">
        <v>95.15</v>
      </c>
      <c r="BN861" t="s">
        <v>101</v>
      </c>
      <c r="BO861">
        <v>52.89</v>
      </c>
      <c r="BP861" s="3">
        <v>506638069</v>
      </c>
      <c r="BQ861" s="20">
        <v>694</v>
      </c>
      <c r="BR861" s="20">
        <v>1</v>
      </c>
      <c r="BS861" s="20">
        <v>1387</v>
      </c>
      <c r="BT861" s="20">
        <v>341</v>
      </c>
      <c r="BW861" s="20">
        <v>1728</v>
      </c>
      <c r="BX861" s="22">
        <v>540316.98</v>
      </c>
      <c r="BY861">
        <v>4</v>
      </c>
      <c r="BZ861">
        <v>99.83</v>
      </c>
      <c r="CA861">
        <v>62.97</v>
      </c>
      <c r="CC861">
        <v>62.97</v>
      </c>
    </row>
    <row r="862" spans="1:81" ht="34" x14ac:dyDescent="0.2">
      <c r="A862" t="s">
        <v>7656</v>
      </c>
      <c r="B862" t="s">
        <v>7657</v>
      </c>
      <c r="C862" t="s">
        <v>7658</v>
      </c>
      <c r="D862" t="s">
        <v>7659</v>
      </c>
      <c r="E862" s="2" t="s">
        <v>7660</v>
      </c>
      <c r="G862" s="3">
        <v>1700000</v>
      </c>
      <c r="H862" s="3">
        <v>13000000</v>
      </c>
      <c r="I862" s="3">
        <v>30000000</v>
      </c>
      <c r="J862" s="3">
        <v>32000000</v>
      </c>
      <c r="O862" s="3">
        <v>11500000</v>
      </c>
      <c r="P862" s="3">
        <v>58000000</v>
      </c>
      <c r="Q862" s="3">
        <v>134000000</v>
      </c>
      <c r="R862" s="3">
        <v>192000000</v>
      </c>
      <c r="W862" s="2" t="s">
        <v>7661</v>
      </c>
      <c r="X862" s="2" t="s">
        <v>7661</v>
      </c>
      <c r="Y862" s="2" t="s">
        <v>7662</v>
      </c>
      <c r="Z862" s="2" t="s">
        <v>7663</v>
      </c>
      <c r="AE862">
        <v>2014</v>
      </c>
      <c r="AF862">
        <v>2017</v>
      </c>
      <c r="AG862">
        <v>2017</v>
      </c>
      <c r="AH862">
        <v>2020</v>
      </c>
      <c r="AL862" s="3">
        <v>68000000</v>
      </c>
      <c r="AM862" t="s">
        <v>90</v>
      </c>
      <c r="AN862" s="1">
        <v>44278</v>
      </c>
      <c r="AO862" s="3">
        <v>680000000</v>
      </c>
      <c r="AQ862">
        <v>8233.81</v>
      </c>
      <c r="AR862">
        <v>7901.14</v>
      </c>
      <c r="AS862">
        <v>276249.2</v>
      </c>
      <c r="AT862">
        <v>204684.99</v>
      </c>
      <c r="AY862">
        <v>8</v>
      </c>
      <c r="AZ862">
        <v>143</v>
      </c>
      <c r="BA862">
        <v>1</v>
      </c>
      <c r="BB862">
        <v>5</v>
      </c>
      <c r="BG862">
        <v>99.92</v>
      </c>
      <c r="BH862">
        <v>96.44</v>
      </c>
      <c r="BI862">
        <v>100</v>
      </c>
      <c r="BJ862">
        <v>99.44</v>
      </c>
      <c r="BO862">
        <v>4.57</v>
      </c>
      <c r="BP862" s="3">
        <v>144700000</v>
      </c>
      <c r="BQ862" s="20">
        <v>956</v>
      </c>
      <c r="BR862" s="20">
        <v>203</v>
      </c>
      <c r="BS862" s="20">
        <v>814</v>
      </c>
      <c r="BW862" s="20">
        <v>1247</v>
      </c>
      <c r="BX862" s="22">
        <v>497069.14</v>
      </c>
      <c r="BY862">
        <v>5</v>
      </c>
      <c r="BZ862">
        <v>99.78</v>
      </c>
      <c r="CA862">
        <v>1.43</v>
      </c>
      <c r="CB862">
        <v>1.43</v>
      </c>
      <c r="CC862">
        <v>5.07</v>
      </c>
    </row>
    <row r="863" spans="1:81" ht="68" x14ac:dyDescent="0.2">
      <c r="A863" t="s">
        <v>7664</v>
      </c>
      <c r="B863" t="s">
        <v>7665</v>
      </c>
      <c r="C863" t="s">
        <v>7666</v>
      </c>
      <c r="D863" t="s">
        <v>7664</v>
      </c>
      <c r="E863" s="2" t="s">
        <v>7667</v>
      </c>
      <c r="H863" s="3">
        <v>6250000</v>
      </c>
      <c r="I863" s="3">
        <v>27000000</v>
      </c>
      <c r="J863" s="3">
        <v>55000000</v>
      </c>
      <c r="K863" s="3">
        <v>86600000</v>
      </c>
      <c r="L863" s="3">
        <v>160000000</v>
      </c>
      <c r="M863" s="3">
        <v>278000000</v>
      </c>
      <c r="P863" s="3">
        <v>31250000</v>
      </c>
      <c r="Q863" s="3">
        <v>180090000</v>
      </c>
      <c r="R863" s="3">
        <v>550000000</v>
      </c>
      <c r="S863" s="3">
        <v>1299000000</v>
      </c>
      <c r="T863" s="3">
        <v>2000000000</v>
      </c>
      <c r="U863" s="3">
        <v>5000000000</v>
      </c>
      <c r="W863" s="2" t="s">
        <v>215</v>
      </c>
      <c r="X863" s="2" t="s">
        <v>7668</v>
      </c>
      <c r="Y863" s="2" t="s">
        <v>7669</v>
      </c>
      <c r="Z863" s="2" t="s">
        <v>7670</v>
      </c>
      <c r="AA863" s="2" t="s">
        <v>7671</v>
      </c>
      <c r="AB863" s="2" t="s">
        <v>7672</v>
      </c>
      <c r="AC863" s="2" t="s">
        <v>7673</v>
      </c>
      <c r="AE863">
        <v>2015</v>
      </c>
      <c r="AF863">
        <v>2015</v>
      </c>
      <c r="AG863">
        <v>2017</v>
      </c>
      <c r="AH863">
        <v>2019</v>
      </c>
      <c r="AI863">
        <v>2020</v>
      </c>
      <c r="AJ863">
        <v>2021</v>
      </c>
      <c r="AK863">
        <v>2021</v>
      </c>
      <c r="AL863" s="3">
        <v>278000000</v>
      </c>
      <c r="AM863" t="s">
        <v>107</v>
      </c>
      <c r="AN863" s="1">
        <v>44546</v>
      </c>
      <c r="AO863" s="3">
        <v>5000000000</v>
      </c>
      <c r="AQ863">
        <v>18959.45</v>
      </c>
      <c r="AR863">
        <v>58591.21</v>
      </c>
      <c r="AS863">
        <v>72274.16</v>
      </c>
      <c r="AT863">
        <v>176105.63</v>
      </c>
      <c r="AU863">
        <v>112477.59</v>
      </c>
      <c r="AV863">
        <v>32868.21</v>
      </c>
      <c r="AW863">
        <v>4199.09</v>
      </c>
      <c r="AY863">
        <v>21</v>
      </c>
      <c r="AZ863">
        <v>6</v>
      </c>
      <c r="BA863">
        <v>43</v>
      </c>
      <c r="BB863">
        <v>5</v>
      </c>
      <c r="BC863">
        <v>17</v>
      </c>
      <c r="BD863">
        <v>7</v>
      </c>
      <c r="BE863">
        <v>6</v>
      </c>
      <c r="BG863">
        <v>99.8</v>
      </c>
      <c r="BH863">
        <v>99.86</v>
      </c>
      <c r="BI863">
        <v>97.65</v>
      </c>
      <c r="BJ863">
        <v>99.5</v>
      </c>
      <c r="BK863">
        <v>94.97</v>
      </c>
      <c r="BL863">
        <v>97.6</v>
      </c>
      <c r="BM863">
        <v>94.95</v>
      </c>
      <c r="BN863" t="s">
        <v>101</v>
      </c>
      <c r="BO863">
        <v>21.42</v>
      </c>
      <c r="BP863" s="3">
        <v>633100000</v>
      </c>
      <c r="BQ863" s="20">
        <v>64</v>
      </c>
      <c r="BR863" s="20">
        <v>706</v>
      </c>
      <c r="BS863" s="20">
        <v>818</v>
      </c>
      <c r="BT863" s="20">
        <v>273</v>
      </c>
      <c r="BU863" s="20">
        <v>252</v>
      </c>
      <c r="BV863" s="20">
        <v>338</v>
      </c>
      <c r="BW863" s="20">
        <v>1681</v>
      </c>
      <c r="BX863" s="22">
        <v>475475.34</v>
      </c>
      <c r="BY863">
        <v>6</v>
      </c>
      <c r="BZ863">
        <v>99.72</v>
      </c>
      <c r="CA863">
        <v>27.76</v>
      </c>
      <c r="CB863">
        <v>7.21</v>
      </c>
      <c r="CC863">
        <v>27.76</v>
      </c>
    </row>
    <row r="864" spans="1:81" ht="102" x14ac:dyDescent="0.2">
      <c r="A864" t="s">
        <v>7674</v>
      </c>
      <c r="B864" t="s">
        <v>7675</v>
      </c>
      <c r="C864" t="s">
        <v>7676</v>
      </c>
      <c r="D864" t="s">
        <v>7677</v>
      </c>
      <c r="E864" s="2" t="s">
        <v>7678</v>
      </c>
      <c r="I864" s="3">
        <v>50000000</v>
      </c>
      <c r="J864" s="3">
        <v>335000000</v>
      </c>
      <c r="K864" s="3">
        <v>310000000</v>
      </c>
      <c r="Q864" s="3">
        <v>225000000</v>
      </c>
      <c r="R864" s="3">
        <v>1100000000</v>
      </c>
      <c r="S864" s="3">
        <v>2400000000</v>
      </c>
      <c r="W864" s="2" t="s">
        <v>7679</v>
      </c>
      <c r="Y864" s="2" t="s">
        <v>7680</v>
      </c>
      <c r="Z864" s="2" t="s">
        <v>7681</v>
      </c>
      <c r="AA864" s="2" t="s">
        <v>7682</v>
      </c>
      <c r="AE864">
        <v>2017</v>
      </c>
      <c r="AG864">
        <v>2017</v>
      </c>
      <c r="AH864">
        <v>2018</v>
      </c>
      <c r="AI864">
        <v>2019</v>
      </c>
      <c r="AL864" s="3">
        <v>170000000</v>
      </c>
      <c r="AM864" t="s">
        <v>91</v>
      </c>
      <c r="AN864" s="1">
        <v>43958</v>
      </c>
      <c r="AO864" s="3">
        <v>2400000000</v>
      </c>
      <c r="AQ864">
        <v>6201.65</v>
      </c>
      <c r="AS864">
        <v>192316.63</v>
      </c>
      <c r="AT864">
        <v>136211.31</v>
      </c>
      <c r="AU864">
        <v>99750.85</v>
      </c>
      <c r="AY864">
        <v>245</v>
      </c>
      <c r="BA864">
        <v>5</v>
      </c>
      <c r="BB864">
        <v>9</v>
      </c>
      <c r="BC864">
        <v>13</v>
      </c>
      <c r="BG864">
        <v>97.42</v>
      </c>
      <c r="BI864">
        <v>99.78</v>
      </c>
      <c r="BJ864">
        <v>99.06</v>
      </c>
      <c r="BK864">
        <v>96.5</v>
      </c>
      <c r="BO864">
        <v>8.9600000000000009</v>
      </c>
      <c r="BP864" s="3">
        <v>1458000000</v>
      </c>
      <c r="BS864" s="20">
        <v>266</v>
      </c>
      <c r="BT864" s="20">
        <v>212</v>
      </c>
      <c r="BW864" s="20">
        <v>934</v>
      </c>
      <c r="BX864" s="22">
        <v>434480.44</v>
      </c>
      <c r="BY864">
        <v>7</v>
      </c>
      <c r="BZ864">
        <v>99.66</v>
      </c>
      <c r="CA864">
        <v>10.67</v>
      </c>
      <c r="CB864">
        <v>10.67</v>
      </c>
      <c r="CC864">
        <v>10.67</v>
      </c>
    </row>
    <row r="865" spans="1:81" ht="51" x14ac:dyDescent="0.2">
      <c r="A865" t="s">
        <v>7683</v>
      </c>
      <c r="B865" t="s">
        <v>7684</v>
      </c>
      <c r="C865" t="s">
        <v>7685</v>
      </c>
      <c r="D865" t="s">
        <v>7686</v>
      </c>
      <c r="E865" s="2" t="s">
        <v>7687</v>
      </c>
      <c r="G865" s="3">
        <v>721542</v>
      </c>
      <c r="H865" s="3">
        <v>15000000</v>
      </c>
      <c r="I865" s="3">
        <v>35000000</v>
      </c>
      <c r="J865" s="3">
        <v>135000000</v>
      </c>
      <c r="O865" s="3">
        <v>7215420</v>
      </c>
      <c r="P865" s="3">
        <v>75000000</v>
      </c>
      <c r="Q865" s="3">
        <v>233450000</v>
      </c>
      <c r="R865" s="3">
        <v>935000000</v>
      </c>
      <c r="W865" s="2" t="s">
        <v>7688</v>
      </c>
      <c r="X865" s="2" t="s">
        <v>7689</v>
      </c>
      <c r="Y865" s="2" t="s">
        <v>7690</v>
      </c>
      <c r="Z865" s="2" t="s">
        <v>7691</v>
      </c>
      <c r="AE865">
        <v>2013</v>
      </c>
      <c r="AF865">
        <v>2015</v>
      </c>
      <c r="AG865">
        <v>2017</v>
      </c>
      <c r="AH865">
        <v>2022</v>
      </c>
      <c r="AL865" s="3">
        <v>135000000</v>
      </c>
      <c r="AM865" t="s">
        <v>90</v>
      </c>
      <c r="AN865" s="1">
        <v>44630</v>
      </c>
      <c r="AO865" s="3">
        <v>935000000</v>
      </c>
      <c r="AQ865">
        <v>0.25</v>
      </c>
      <c r="AR865">
        <v>1758.88</v>
      </c>
      <c r="AS865">
        <v>39294.01</v>
      </c>
      <c r="AT865">
        <v>383367.35</v>
      </c>
      <c r="AY865">
        <v>1778</v>
      </c>
      <c r="AZ865">
        <v>416</v>
      </c>
      <c r="BA865">
        <v>59</v>
      </c>
      <c r="BB865">
        <v>61</v>
      </c>
      <c r="BG865">
        <v>75.349999999999994</v>
      </c>
      <c r="BH865">
        <v>88.76</v>
      </c>
      <c r="BI865">
        <v>96.75</v>
      </c>
      <c r="BJ865">
        <v>92.78</v>
      </c>
      <c r="BO865">
        <v>3.6</v>
      </c>
      <c r="BP865" s="3">
        <v>187263316</v>
      </c>
      <c r="BQ865" s="20">
        <v>742</v>
      </c>
      <c r="BR865" s="20">
        <v>725</v>
      </c>
      <c r="BS865" s="20">
        <v>1641</v>
      </c>
      <c r="BW865" s="20">
        <v>1641</v>
      </c>
      <c r="BX865" s="22">
        <v>424420.49</v>
      </c>
      <c r="BY865">
        <v>8</v>
      </c>
      <c r="BZ865">
        <v>99.61</v>
      </c>
      <c r="CA865">
        <v>4.01</v>
      </c>
      <c r="CC865">
        <v>4.01</v>
      </c>
    </row>
    <row r="866" spans="1:81" ht="34" x14ac:dyDescent="0.2">
      <c r="A866" t="s">
        <v>7692</v>
      </c>
      <c r="B866" t="s">
        <v>7693</v>
      </c>
      <c r="C866" t="s">
        <v>7694</v>
      </c>
      <c r="D866" t="s">
        <v>7695</v>
      </c>
      <c r="E866" s="2" t="s">
        <v>7696</v>
      </c>
      <c r="G866" s="3">
        <v>3000000</v>
      </c>
      <c r="H866" s="3">
        <v>25000000</v>
      </c>
      <c r="J866" s="3">
        <v>100000000</v>
      </c>
      <c r="K866" s="3">
        <v>170000000</v>
      </c>
      <c r="L866" s="3">
        <v>230000000</v>
      </c>
      <c r="O866" s="3">
        <v>30000000</v>
      </c>
      <c r="P866" s="3">
        <v>125000000</v>
      </c>
      <c r="R866" s="3">
        <v>1000000000</v>
      </c>
      <c r="S866" s="3">
        <v>1000000000</v>
      </c>
      <c r="T866" s="3">
        <v>2200000000</v>
      </c>
      <c r="W866" s="2" t="s">
        <v>7697</v>
      </c>
      <c r="X866" s="2" t="s">
        <v>7698</v>
      </c>
      <c r="Y866" s="2" t="s">
        <v>7699</v>
      </c>
      <c r="Z866" s="2" t="s">
        <v>7700</v>
      </c>
      <c r="AA866" s="2" t="s">
        <v>7701</v>
      </c>
      <c r="AB866" s="2" t="s">
        <v>7702</v>
      </c>
      <c r="AE866">
        <v>2015</v>
      </c>
      <c r="AF866">
        <v>2016</v>
      </c>
      <c r="AG866">
        <v>2017</v>
      </c>
      <c r="AH866">
        <v>2020</v>
      </c>
      <c r="AI866">
        <v>2021</v>
      </c>
      <c r="AJ866">
        <v>2023</v>
      </c>
      <c r="AL866" s="3">
        <v>230000000</v>
      </c>
      <c r="AM866" t="s">
        <v>92</v>
      </c>
      <c r="AN866" s="1">
        <v>44984</v>
      </c>
      <c r="AO866" s="3">
        <v>2200000000</v>
      </c>
      <c r="AQ866">
        <v>8240.66</v>
      </c>
      <c r="AR866">
        <v>32348.69</v>
      </c>
      <c r="AS866">
        <v>43241.78</v>
      </c>
      <c r="AT866">
        <v>191568.14</v>
      </c>
      <c r="AU866">
        <v>115526.88</v>
      </c>
      <c r="AV866">
        <v>6631.15</v>
      </c>
      <c r="AY866">
        <v>40</v>
      </c>
      <c r="AZ866">
        <v>23</v>
      </c>
      <c r="BA866">
        <v>58</v>
      </c>
      <c r="BB866">
        <v>8</v>
      </c>
      <c r="BC866">
        <v>119</v>
      </c>
      <c r="BD866">
        <v>3</v>
      </c>
      <c r="BG866">
        <v>99.6</v>
      </c>
      <c r="BH866">
        <v>99.42</v>
      </c>
      <c r="BI866">
        <v>96.8</v>
      </c>
      <c r="BJ866">
        <v>99.03</v>
      </c>
      <c r="BK866">
        <v>77.989999999999995</v>
      </c>
      <c r="BL866">
        <v>95.74</v>
      </c>
      <c r="BN866" t="s">
        <v>101</v>
      </c>
      <c r="BP866" s="3">
        <v>570000000</v>
      </c>
      <c r="BQ866" s="20">
        <v>355</v>
      </c>
      <c r="BR866" s="20">
        <v>595</v>
      </c>
      <c r="BS866" s="20">
        <v>1056</v>
      </c>
      <c r="BT866" s="20">
        <v>230</v>
      </c>
      <c r="BU866" s="20">
        <v>729</v>
      </c>
      <c r="BW866" s="20">
        <v>2015</v>
      </c>
      <c r="BX866" s="22">
        <v>397557.3</v>
      </c>
      <c r="BY866">
        <v>9</v>
      </c>
      <c r="BZ866">
        <v>99.55</v>
      </c>
    </row>
    <row r="867" spans="1:81" ht="51" x14ac:dyDescent="0.2">
      <c r="A867" t="s">
        <v>7703</v>
      </c>
      <c r="B867" t="s">
        <v>7704</v>
      </c>
      <c r="C867" t="s">
        <v>7705</v>
      </c>
      <c r="D867" t="s">
        <v>7706</v>
      </c>
      <c r="E867" s="2" t="s">
        <v>7707</v>
      </c>
      <c r="H867" s="3">
        <v>11149993</v>
      </c>
      <c r="I867" s="3">
        <v>16000000</v>
      </c>
      <c r="J867" s="3">
        <v>35000000</v>
      </c>
      <c r="K867" s="3">
        <v>50000000</v>
      </c>
      <c r="P867" s="3">
        <v>55749965</v>
      </c>
      <c r="Q867" s="3">
        <v>106720000</v>
      </c>
      <c r="R867" s="3">
        <v>140000000</v>
      </c>
      <c r="S867" s="3">
        <v>750000000</v>
      </c>
      <c r="X867" s="2" t="s">
        <v>7708</v>
      </c>
      <c r="Y867" s="2" t="s">
        <v>7709</v>
      </c>
      <c r="Z867" s="2" t="s">
        <v>7710</v>
      </c>
      <c r="AA867" s="2" t="s">
        <v>7711</v>
      </c>
      <c r="AF867">
        <v>2014</v>
      </c>
      <c r="AG867">
        <v>2017</v>
      </c>
      <c r="AH867">
        <v>2019</v>
      </c>
      <c r="AI867">
        <v>2023</v>
      </c>
      <c r="AL867" s="3">
        <v>50000000</v>
      </c>
      <c r="AM867" t="s">
        <v>91</v>
      </c>
      <c r="AN867" s="1">
        <v>44950</v>
      </c>
      <c r="AO867" s="3">
        <v>750000000</v>
      </c>
      <c r="AR867">
        <v>9759.64</v>
      </c>
      <c r="AS867">
        <v>156714.64000000001</v>
      </c>
      <c r="AT867">
        <v>61815.54</v>
      </c>
      <c r="AU867">
        <v>135949.35999999999</v>
      </c>
      <c r="AZ867">
        <v>98</v>
      </c>
      <c r="BA867">
        <v>15</v>
      </c>
      <c r="BB867">
        <v>55</v>
      </c>
      <c r="BC867">
        <v>6</v>
      </c>
      <c r="BH867">
        <v>96.48</v>
      </c>
      <c r="BI867">
        <v>99.22</v>
      </c>
      <c r="BJ867">
        <v>93.27</v>
      </c>
      <c r="BK867">
        <v>97.35</v>
      </c>
      <c r="BO867">
        <v>5.9</v>
      </c>
      <c r="BP867" s="3">
        <v>112149993</v>
      </c>
      <c r="BR867" s="20">
        <v>1002</v>
      </c>
      <c r="BS867" s="20">
        <v>776</v>
      </c>
      <c r="BT867" s="20">
        <v>1204</v>
      </c>
      <c r="BW867" s="20">
        <v>1980</v>
      </c>
      <c r="BX867" s="22">
        <v>364239.18</v>
      </c>
      <c r="BY867">
        <v>10</v>
      </c>
      <c r="BZ867">
        <v>99.5</v>
      </c>
      <c r="CA867">
        <v>1.31</v>
      </c>
      <c r="CB867">
        <v>1.31</v>
      </c>
      <c r="CC867">
        <v>7.03</v>
      </c>
    </row>
    <row r="868" spans="1:81" ht="68" x14ac:dyDescent="0.2">
      <c r="A868" t="s">
        <v>7712</v>
      </c>
      <c r="B868" t="s">
        <v>7713</v>
      </c>
      <c r="C868" t="s">
        <v>7714</v>
      </c>
      <c r="D868" t="s">
        <v>7715</v>
      </c>
      <c r="E868" s="2" t="s">
        <v>7716</v>
      </c>
      <c r="H868" s="3">
        <v>30000000</v>
      </c>
      <c r="I868" s="3">
        <v>40000000</v>
      </c>
      <c r="J868" s="3">
        <v>300000000</v>
      </c>
      <c r="L868" s="3">
        <v>110000000</v>
      </c>
      <c r="P868" s="3">
        <v>150000000</v>
      </c>
      <c r="Q868" s="3">
        <v>266800000</v>
      </c>
      <c r="R868" s="3">
        <v>5200000000</v>
      </c>
      <c r="S868" s="3">
        <v>14000000000</v>
      </c>
      <c r="T868" s="3">
        <v>7000000000</v>
      </c>
      <c r="X868" s="2" t="s">
        <v>7717</v>
      </c>
      <c r="Y868" s="2" t="s">
        <v>7718</v>
      </c>
      <c r="Z868" s="2" t="s">
        <v>7719</v>
      </c>
      <c r="AA868" s="2" t="s">
        <v>7720</v>
      </c>
      <c r="AB868" s="2" t="s">
        <v>7721</v>
      </c>
      <c r="AF868">
        <v>2014</v>
      </c>
      <c r="AG868">
        <v>2017</v>
      </c>
      <c r="AH868">
        <v>2021</v>
      </c>
      <c r="AI868">
        <v>2022</v>
      </c>
      <c r="AJ868">
        <v>2023</v>
      </c>
      <c r="AL868" s="3">
        <v>110000000</v>
      </c>
      <c r="AM868" t="s">
        <v>92</v>
      </c>
      <c r="AN868" s="1">
        <v>45244</v>
      </c>
      <c r="AO868" s="3">
        <v>7000000000</v>
      </c>
      <c r="AR868">
        <v>8243.73</v>
      </c>
      <c r="AS868">
        <v>34106.129999999997</v>
      </c>
      <c r="AT868">
        <v>263318.63</v>
      </c>
      <c r="AU868">
        <v>49232.41</v>
      </c>
      <c r="AV868">
        <v>6267.92</v>
      </c>
      <c r="AZ868">
        <v>121</v>
      </c>
      <c r="BA868">
        <v>71</v>
      </c>
      <c r="BB868">
        <v>119</v>
      </c>
      <c r="BC868">
        <v>77</v>
      </c>
      <c r="BD868">
        <v>5</v>
      </c>
      <c r="BH868">
        <v>95.65</v>
      </c>
      <c r="BI868">
        <v>96.08</v>
      </c>
      <c r="BJ868">
        <v>90.04</v>
      </c>
      <c r="BK868">
        <v>78.03</v>
      </c>
      <c r="BL868">
        <v>91.49</v>
      </c>
      <c r="BN868" t="s">
        <v>101</v>
      </c>
      <c r="BO868">
        <v>20.94</v>
      </c>
      <c r="BP868" s="3">
        <v>600000000</v>
      </c>
      <c r="BR868" s="20">
        <v>989</v>
      </c>
      <c r="BS868" s="20">
        <v>1371</v>
      </c>
      <c r="BT868" s="20">
        <v>371</v>
      </c>
      <c r="BU868" s="20">
        <v>594</v>
      </c>
      <c r="BW868" s="20">
        <v>2336</v>
      </c>
      <c r="BX868" s="22">
        <v>361168.82</v>
      </c>
      <c r="BY868">
        <v>11</v>
      </c>
      <c r="BZ868">
        <v>99.44</v>
      </c>
      <c r="CA868">
        <v>52.47</v>
      </c>
      <c r="CC868">
        <v>26.24</v>
      </c>
    </row>
    <row r="869" spans="1:81" ht="34" x14ac:dyDescent="0.2">
      <c r="A869" t="s">
        <v>7722</v>
      </c>
      <c r="B869" t="s">
        <v>7723</v>
      </c>
      <c r="C869" t="s">
        <v>7724</v>
      </c>
      <c r="D869" t="s">
        <v>7725</v>
      </c>
      <c r="E869" s="2" t="s">
        <v>7726</v>
      </c>
      <c r="G869" s="3">
        <v>4099999</v>
      </c>
      <c r="H869" s="3">
        <v>22000000</v>
      </c>
      <c r="I869" s="3">
        <v>39000000</v>
      </c>
      <c r="J869" s="3">
        <v>125000000</v>
      </c>
      <c r="O869" s="3">
        <v>40999990</v>
      </c>
      <c r="P869" s="3">
        <v>110000000</v>
      </c>
      <c r="Q869" s="3">
        <v>65000000</v>
      </c>
      <c r="R869" s="3">
        <v>1250000000</v>
      </c>
      <c r="W869" s="2" t="s">
        <v>7727</v>
      </c>
      <c r="X869" s="2" t="s">
        <v>7728</v>
      </c>
      <c r="Y869" s="2" t="s">
        <v>7729</v>
      </c>
      <c r="Z869" s="2" t="s">
        <v>7730</v>
      </c>
      <c r="AE869">
        <v>2014</v>
      </c>
      <c r="AF869">
        <v>2017</v>
      </c>
      <c r="AG869">
        <v>2017</v>
      </c>
      <c r="AH869">
        <v>2018</v>
      </c>
      <c r="AL869" s="3">
        <v>125000000</v>
      </c>
      <c r="AM869" t="s">
        <v>90</v>
      </c>
      <c r="AN869" s="1">
        <v>43454</v>
      </c>
      <c r="AO869" s="3">
        <v>1250000000</v>
      </c>
      <c r="AQ869">
        <v>49.45</v>
      </c>
      <c r="AR869">
        <v>14286.1</v>
      </c>
      <c r="AS869">
        <v>184456.21</v>
      </c>
      <c r="AT869">
        <v>141653.88</v>
      </c>
      <c r="AY869">
        <v>1830</v>
      </c>
      <c r="AZ869">
        <v>88</v>
      </c>
      <c r="BA869">
        <v>7</v>
      </c>
      <c r="BB869">
        <v>6</v>
      </c>
      <c r="BG869">
        <v>78.61</v>
      </c>
      <c r="BH869">
        <v>97.82</v>
      </c>
      <c r="BI869">
        <v>99.66</v>
      </c>
      <c r="BJ869">
        <v>99.41</v>
      </c>
      <c r="BO869">
        <v>17.309999999999999</v>
      </c>
      <c r="BP869" s="3">
        <v>190099999</v>
      </c>
      <c r="BQ869" s="20">
        <v>901</v>
      </c>
      <c r="BR869" s="20">
        <v>255</v>
      </c>
      <c r="BS869" s="20">
        <v>455</v>
      </c>
      <c r="BW869" s="20">
        <v>455</v>
      </c>
      <c r="BX869" s="22">
        <v>340445.64</v>
      </c>
      <c r="BY869">
        <v>12</v>
      </c>
      <c r="BZ869">
        <v>99.38</v>
      </c>
      <c r="CA869">
        <v>19.23</v>
      </c>
      <c r="CB869">
        <v>19.23</v>
      </c>
      <c r="CC869">
        <v>19.23</v>
      </c>
    </row>
    <row r="870" spans="1:81" ht="85" x14ac:dyDescent="0.2">
      <c r="A870" t="s">
        <v>7731</v>
      </c>
      <c r="B870" t="s">
        <v>7732</v>
      </c>
      <c r="C870" t="s">
        <v>7733</v>
      </c>
      <c r="D870" t="s">
        <v>7734</v>
      </c>
      <c r="E870" s="2" t="s">
        <v>7735</v>
      </c>
      <c r="H870" s="3">
        <v>4000000</v>
      </c>
      <c r="I870" s="3">
        <v>11000000</v>
      </c>
      <c r="J870" s="3">
        <v>44000000</v>
      </c>
      <c r="K870" s="3">
        <v>200000000</v>
      </c>
      <c r="P870" s="3">
        <v>20000000</v>
      </c>
      <c r="Q870" s="3">
        <v>73370000</v>
      </c>
      <c r="R870" s="3">
        <v>440000000</v>
      </c>
      <c r="S870" s="3">
        <v>3000000000</v>
      </c>
      <c r="X870" s="2" t="s">
        <v>7736</v>
      </c>
      <c r="Y870" s="2" t="s">
        <v>7737</v>
      </c>
      <c r="Z870" s="2" t="s">
        <v>7738</v>
      </c>
      <c r="AA870" s="2" t="s">
        <v>7739</v>
      </c>
      <c r="AF870">
        <v>2015</v>
      </c>
      <c r="AG870">
        <v>2017</v>
      </c>
      <c r="AH870">
        <v>2018</v>
      </c>
      <c r="AI870">
        <v>2022</v>
      </c>
      <c r="AL870" s="3">
        <v>200000000</v>
      </c>
      <c r="AM870" t="s">
        <v>91</v>
      </c>
      <c r="AN870" s="1">
        <v>44687</v>
      </c>
      <c r="AO870" s="3">
        <v>3000000000</v>
      </c>
      <c r="AR870">
        <v>0</v>
      </c>
      <c r="AS870">
        <v>691.4</v>
      </c>
      <c r="AT870">
        <v>838.43</v>
      </c>
      <c r="AU870">
        <v>338550.95</v>
      </c>
      <c r="AZ870">
        <v>1231</v>
      </c>
      <c r="BA870">
        <v>369</v>
      </c>
      <c r="BB870">
        <v>292</v>
      </c>
      <c r="BC870">
        <v>22</v>
      </c>
      <c r="BH870">
        <v>66.69</v>
      </c>
      <c r="BI870">
        <v>79.37</v>
      </c>
      <c r="BJ870">
        <v>65.89</v>
      </c>
      <c r="BK870">
        <v>93.93</v>
      </c>
      <c r="BO870">
        <v>34.35</v>
      </c>
      <c r="BP870" s="3">
        <v>289000000</v>
      </c>
      <c r="BR870" s="20">
        <v>728</v>
      </c>
      <c r="BS870" s="20">
        <v>379</v>
      </c>
      <c r="BT870" s="20">
        <v>1485</v>
      </c>
      <c r="BW870" s="20">
        <v>1864</v>
      </c>
      <c r="BX870" s="22">
        <v>340080.78</v>
      </c>
      <c r="BY870">
        <v>13</v>
      </c>
      <c r="BZ870">
        <v>99.33</v>
      </c>
      <c r="CA870">
        <v>6</v>
      </c>
      <c r="CB870">
        <v>6</v>
      </c>
      <c r="CC870">
        <v>40.89</v>
      </c>
    </row>
    <row r="871" spans="1:81" ht="51" x14ac:dyDescent="0.2">
      <c r="A871" t="s">
        <v>7740</v>
      </c>
      <c r="B871" t="s">
        <v>7741</v>
      </c>
      <c r="C871" t="s">
        <v>7742</v>
      </c>
      <c r="D871" t="s">
        <v>7743</v>
      </c>
      <c r="E871" s="2" t="s">
        <v>7744</v>
      </c>
      <c r="F871" s="3">
        <v>50000</v>
      </c>
      <c r="G871" s="3">
        <v>1300000</v>
      </c>
      <c r="H871" s="3">
        <v>6500000</v>
      </c>
      <c r="I871" s="3">
        <v>25000000</v>
      </c>
      <c r="J871" s="3">
        <v>40000000</v>
      </c>
      <c r="K871" s="3">
        <v>110000000</v>
      </c>
      <c r="N871" s="3">
        <v>1000000</v>
      </c>
      <c r="O871" s="3">
        <v>13000000</v>
      </c>
      <c r="P871" s="3">
        <v>32500000</v>
      </c>
      <c r="Q871" s="3">
        <v>166750000</v>
      </c>
      <c r="R871" s="3">
        <v>400000000</v>
      </c>
      <c r="S871" s="3">
        <v>1200000000</v>
      </c>
      <c r="V871" s="2" t="s">
        <v>7745</v>
      </c>
      <c r="W871" s="2" t="s">
        <v>7746</v>
      </c>
      <c r="X871" s="2" t="s">
        <v>7747</v>
      </c>
      <c r="Y871" s="2" t="s">
        <v>7748</v>
      </c>
      <c r="Z871" s="2" t="s">
        <v>7749</v>
      </c>
      <c r="AA871" s="2" t="s">
        <v>7750</v>
      </c>
      <c r="AD871">
        <v>2013</v>
      </c>
      <c r="AE871">
        <v>2014</v>
      </c>
      <c r="AF871">
        <v>2016</v>
      </c>
      <c r="AG871">
        <v>2017</v>
      </c>
      <c r="AH871">
        <v>2020</v>
      </c>
      <c r="AI871">
        <v>2021</v>
      </c>
      <c r="AL871" s="3">
        <v>110000000</v>
      </c>
      <c r="AM871" t="s">
        <v>91</v>
      </c>
      <c r="AN871" s="1">
        <v>44398</v>
      </c>
      <c r="AO871" s="3">
        <v>1200000000</v>
      </c>
      <c r="AP871">
        <v>0</v>
      </c>
      <c r="AQ871">
        <v>0.5</v>
      </c>
      <c r="AR871">
        <v>43.92</v>
      </c>
      <c r="AS871">
        <v>13402.46</v>
      </c>
      <c r="AT871">
        <v>23092.58</v>
      </c>
      <c r="AU871">
        <v>280434.71000000002</v>
      </c>
      <c r="AX871">
        <v>202</v>
      </c>
      <c r="AY871">
        <v>2429</v>
      </c>
      <c r="AZ871">
        <v>756</v>
      </c>
      <c r="BA871">
        <v>165</v>
      </c>
      <c r="BB871">
        <v>141</v>
      </c>
      <c r="BC871">
        <v>62</v>
      </c>
      <c r="BF871">
        <v>70.83</v>
      </c>
      <c r="BG871">
        <v>71.61</v>
      </c>
      <c r="BH871">
        <v>80.180000000000007</v>
      </c>
      <c r="BI871">
        <v>90.81</v>
      </c>
      <c r="BJ871">
        <v>80.5</v>
      </c>
      <c r="BK871">
        <v>88.62</v>
      </c>
      <c r="BN871" t="s">
        <v>101</v>
      </c>
      <c r="BO871">
        <v>6.04</v>
      </c>
      <c r="BP871" s="3">
        <v>202850000</v>
      </c>
      <c r="BQ871" s="20">
        <v>497</v>
      </c>
      <c r="BR871" s="20">
        <v>462</v>
      </c>
      <c r="BS871" s="20">
        <v>944</v>
      </c>
      <c r="BT871" s="20">
        <v>547</v>
      </c>
      <c r="BW871" s="20">
        <v>1491</v>
      </c>
      <c r="BX871" s="22">
        <v>316974.17</v>
      </c>
      <c r="BY871">
        <v>14</v>
      </c>
      <c r="BZ871">
        <v>99.27</v>
      </c>
      <c r="CA871">
        <v>7.2</v>
      </c>
      <c r="CB871">
        <v>2.4</v>
      </c>
      <c r="CC871">
        <v>7.2</v>
      </c>
    </row>
    <row r="872" spans="1:81" ht="51" x14ac:dyDescent="0.2">
      <c r="A872" t="s">
        <v>7751</v>
      </c>
      <c r="B872" t="s">
        <v>7752</v>
      </c>
      <c r="C872" t="s">
        <v>7753</v>
      </c>
      <c r="D872" t="s">
        <v>7754</v>
      </c>
      <c r="E872" s="2" t="s">
        <v>7755</v>
      </c>
      <c r="G872" s="3">
        <v>1800000</v>
      </c>
      <c r="H872" s="3">
        <v>10000000</v>
      </c>
      <c r="I872" s="3">
        <v>28000000</v>
      </c>
      <c r="J872" s="3">
        <v>60000000</v>
      </c>
      <c r="K872" s="3">
        <v>220000000</v>
      </c>
      <c r="O872" s="3">
        <v>18000000</v>
      </c>
      <c r="P872" s="3">
        <v>50000000</v>
      </c>
      <c r="Q872" s="3">
        <v>186760000</v>
      </c>
      <c r="R872" s="3">
        <v>600000000</v>
      </c>
      <c r="S872" s="3">
        <v>1000000000</v>
      </c>
      <c r="V872" s="2" t="s">
        <v>5223</v>
      </c>
      <c r="W872" s="2" t="s">
        <v>7756</v>
      </c>
      <c r="X872" s="2" t="s">
        <v>7757</v>
      </c>
      <c r="Y872" s="2" t="s">
        <v>7758</v>
      </c>
      <c r="Z872" s="2" t="s">
        <v>7759</v>
      </c>
      <c r="AA872" s="2" t="s">
        <v>7760</v>
      </c>
      <c r="AD872">
        <v>2013</v>
      </c>
      <c r="AE872">
        <v>2014</v>
      </c>
      <c r="AF872">
        <v>2016</v>
      </c>
      <c r="AG872">
        <v>2017</v>
      </c>
      <c r="AH872">
        <v>2019</v>
      </c>
      <c r="AI872">
        <v>2021</v>
      </c>
      <c r="AL872" s="3">
        <v>220000000</v>
      </c>
      <c r="AM872" t="s">
        <v>91</v>
      </c>
      <c r="AN872" s="1">
        <v>44502</v>
      </c>
      <c r="AO872" s="3">
        <v>3300000000</v>
      </c>
      <c r="AP872">
        <v>0</v>
      </c>
      <c r="AQ872">
        <v>5988.15</v>
      </c>
      <c r="AR872">
        <v>9495.74</v>
      </c>
      <c r="AS872">
        <v>105501.42</v>
      </c>
      <c r="AT872">
        <v>57732.45</v>
      </c>
      <c r="AU872">
        <v>136090.75</v>
      </c>
      <c r="AX872">
        <v>202</v>
      </c>
      <c r="AY872">
        <v>27</v>
      </c>
      <c r="AZ872">
        <v>112</v>
      </c>
      <c r="BA872">
        <v>28</v>
      </c>
      <c r="BB872">
        <v>60</v>
      </c>
      <c r="BC872">
        <v>102</v>
      </c>
      <c r="BF872">
        <v>70.83</v>
      </c>
      <c r="BG872">
        <v>99.7</v>
      </c>
      <c r="BH872">
        <v>97.09</v>
      </c>
      <c r="BI872">
        <v>98.49</v>
      </c>
      <c r="BJ872">
        <v>92.64</v>
      </c>
      <c r="BK872">
        <v>81.16</v>
      </c>
      <c r="BN872" t="s">
        <v>101</v>
      </c>
      <c r="BO872">
        <v>14.84</v>
      </c>
      <c r="BP872" s="3">
        <v>539987263</v>
      </c>
      <c r="BQ872" s="20">
        <v>532</v>
      </c>
      <c r="BR872" s="20">
        <v>523</v>
      </c>
      <c r="BS872" s="20">
        <v>497</v>
      </c>
      <c r="BT872" s="20">
        <v>794</v>
      </c>
      <c r="BW872" s="20">
        <v>1471</v>
      </c>
      <c r="BX872" s="22">
        <v>314808.51</v>
      </c>
      <c r="BY872">
        <v>15</v>
      </c>
      <c r="BZ872">
        <v>99.22</v>
      </c>
      <c r="CA872">
        <v>5.35</v>
      </c>
      <c r="CB872">
        <v>3.21</v>
      </c>
      <c r="CC872">
        <v>17.670000000000002</v>
      </c>
    </row>
    <row r="873" spans="1:81" ht="51" x14ac:dyDescent="0.2">
      <c r="A873" t="s">
        <v>7761</v>
      </c>
      <c r="B873" t="s">
        <v>7762</v>
      </c>
      <c r="C873" t="s">
        <v>7763</v>
      </c>
      <c r="D873" t="s">
        <v>7764</v>
      </c>
      <c r="E873" s="2" t="s">
        <v>7765</v>
      </c>
      <c r="G873" s="3">
        <v>3713904</v>
      </c>
      <c r="H873" s="3">
        <v>14000000</v>
      </c>
      <c r="I873" s="3">
        <v>28000000</v>
      </c>
      <c r="J873" s="3">
        <v>101000000</v>
      </c>
      <c r="K873" s="3">
        <v>100000000</v>
      </c>
      <c r="L873" s="3">
        <v>400000000</v>
      </c>
      <c r="M873" s="3">
        <v>200000000</v>
      </c>
      <c r="O873" s="3">
        <v>37139040</v>
      </c>
      <c r="P873" s="3">
        <v>70000000</v>
      </c>
      <c r="Q873" s="3">
        <v>186760000</v>
      </c>
      <c r="R873" s="3">
        <v>1010000000</v>
      </c>
      <c r="S873" s="3">
        <v>1500000000</v>
      </c>
      <c r="T873" s="3">
        <v>4600000000</v>
      </c>
      <c r="U873" s="3">
        <v>3700000000</v>
      </c>
      <c r="V873" s="2" t="s">
        <v>5223</v>
      </c>
      <c r="W873" s="2" t="s">
        <v>7766</v>
      </c>
      <c r="X873" s="2" t="s">
        <v>7767</v>
      </c>
      <c r="Y873" s="2" t="s">
        <v>7768</v>
      </c>
      <c r="Z873" s="2" t="s">
        <v>7769</v>
      </c>
      <c r="AA873" s="2" t="s">
        <v>7770</v>
      </c>
      <c r="AB873" s="2" t="s">
        <v>7771</v>
      </c>
      <c r="AC873" s="2" t="s">
        <v>7772</v>
      </c>
      <c r="AD873">
        <v>2013</v>
      </c>
      <c r="AE873">
        <v>2015</v>
      </c>
      <c r="AF873">
        <v>2016</v>
      </c>
      <c r="AG873">
        <v>2017</v>
      </c>
      <c r="AH873">
        <v>2018</v>
      </c>
      <c r="AI873">
        <v>2020</v>
      </c>
      <c r="AJ873">
        <v>2021</v>
      </c>
      <c r="AK873">
        <v>2022</v>
      </c>
      <c r="AL873" s="3">
        <v>200000000</v>
      </c>
      <c r="AM873" t="s">
        <v>107</v>
      </c>
      <c r="AN873" s="1">
        <v>44907</v>
      </c>
      <c r="AO873" s="3">
        <v>3700000000</v>
      </c>
      <c r="AP873">
        <v>0</v>
      </c>
      <c r="AQ873">
        <v>11.61</v>
      </c>
      <c r="AR873">
        <v>860.97</v>
      </c>
      <c r="AS873">
        <v>2762.89</v>
      </c>
      <c r="AT873">
        <v>28278.12</v>
      </c>
      <c r="AU873">
        <v>249467.98</v>
      </c>
      <c r="AV873">
        <v>31501.919999999998</v>
      </c>
      <c r="AW873">
        <v>879.81</v>
      </c>
      <c r="AX873">
        <v>202</v>
      </c>
      <c r="AY873">
        <v>2319</v>
      </c>
      <c r="AZ873">
        <v>506</v>
      </c>
      <c r="BA873">
        <v>261</v>
      </c>
      <c r="BB873">
        <v>80</v>
      </c>
      <c r="BC873">
        <v>2</v>
      </c>
      <c r="BD873">
        <v>9</v>
      </c>
      <c r="BE873">
        <v>22</v>
      </c>
      <c r="BF873">
        <v>70.83</v>
      </c>
      <c r="BG873">
        <v>76.37</v>
      </c>
      <c r="BH873">
        <v>86.75</v>
      </c>
      <c r="BI873">
        <v>85.43</v>
      </c>
      <c r="BJ873">
        <v>90.74</v>
      </c>
      <c r="BK873">
        <v>99.69</v>
      </c>
      <c r="BL873">
        <v>96.8</v>
      </c>
      <c r="BM873">
        <v>54.35</v>
      </c>
      <c r="BN873" t="s">
        <v>101</v>
      </c>
      <c r="BO873">
        <v>15.28</v>
      </c>
      <c r="BP873" s="3">
        <v>846835229</v>
      </c>
      <c r="BQ873" s="20">
        <v>645</v>
      </c>
      <c r="BR873" s="20">
        <v>316</v>
      </c>
      <c r="BS873" s="20">
        <v>469</v>
      </c>
      <c r="BT873" s="20">
        <v>614</v>
      </c>
      <c r="BU873" s="20">
        <v>346</v>
      </c>
      <c r="BV873" s="20">
        <v>494</v>
      </c>
      <c r="BW873" s="20">
        <v>1923</v>
      </c>
      <c r="BX873" s="22">
        <v>313763.3</v>
      </c>
      <c r="BY873">
        <v>16</v>
      </c>
      <c r="BZ873">
        <v>99.16</v>
      </c>
      <c r="CA873">
        <v>24.63</v>
      </c>
      <c r="CB873">
        <v>8.0299999999999994</v>
      </c>
      <c r="CC873">
        <v>19.809999999999999</v>
      </c>
    </row>
    <row r="874" spans="1:81" ht="68" x14ac:dyDescent="0.2">
      <c r="A874" t="s">
        <v>7773</v>
      </c>
      <c r="B874" t="s">
        <v>7774</v>
      </c>
      <c r="C874" t="s">
        <v>7775</v>
      </c>
      <c r="D874" t="s">
        <v>7776</v>
      </c>
      <c r="E874" s="2" t="s">
        <v>7777</v>
      </c>
      <c r="G874" s="3">
        <v>2000000</v>
      </c>
      <c r="H874" s="3">
        <v>7000000</v>
      </c>
      <c r="I874" s="3">
        <v>15000000</v>
      </c>
      <c r="J874" s="3">
        <v>35000000</v>
      </c>
      <c r="K874" s="3">
        <v>80000000</v>
      </c>
      <c r="L874" s="3">
        <v>200000000</v>
      </c>
      <c r="O874" s="3">
        <v>20000000</v>
      </c>
      <c r="P874" s="3">
        <v>35000000</v>
      </c>
      <c r="Q874" s="3">
        <v>100050000</v>
      </c>
      <c r="R874" s="3">
        <v>350000000</v>
      </c>
      <c r="S874" s="3">
        <v>450000000</v>
      </c>
      <c r="T874" s="3">
        <v>1150000000</v>
      </c>
      <c r="W874" s="2" t="s">
        <v>7778</v>
      </c>
      <c r="X874" s="2" t="s">
        <v>7779</v>
      </c>
      <c r="Y874" s="2" t="s">
        <v>381</v>
      </c>
      <c r="Z874" s="2" t="s">
        <v>7780</v>
      </c>
      <c r="AA874" s="2" t="s">
        <v>7781</v>
      </c>
      <c r="AB874" s="2" t="s">
        <v>7782</v>
      </c>
      <c r="AE874">
        <v>2015</v>
      </c>
      <c r="AF874">
        <v>2016</v>
      </c>
      <c r="AG874">
        <v>2017</v>
      </c>
      <c r="AH874">
        <v>2018</v>
      </c>
      <c r="AI874">
        <v>2020</v>
      </c>
      <c r="AJ874">
        <v>2021</v>
      </c>
      <c r="AL874" s="3">
        <v>200000000</v>
      </c>
      <c r="AM874" t="s">
        <v>92</v>
      </c>
      <c r="AN874" s="1">
        <v>44363</v>
      </c>
      <c r="AO874" s="3">
        <v>1150000000</v>
      </c>
      <c r="AQ874">
        <v>19205.89</v>
      </c>
      <c r="AR874">
        <v>8832.52</v>
      </c>
      <c r="AS874">
        <v>59016.81</v>
      </c>
      <c r="AT874">
        <v>82263.77</v>
      </c>
      <c r="AU874">
        <v>133311.73000000001</v>
      </c>
      <c r="AV874">
        <v>8831.11</v>
      </c>
      <c r="AY874">
        <v>17</v>
      </c>
      <c r="AZ874">
        <v>131</v>
      </c>
      <c r="BA874">
        <v>50</v>
      </c>
      <c r="BB874">
        <v>30</v>
      </c>
      <c r="BC874">
        <v>9</v>
      </c>
      <c r="BD874">
        <v>76</v>
      </c>
      <c r="BG874">
        <v>99.84</v>
      </c>
      <c r="BH874">
        <v>96.59</v>
      </c>
      <c r="BI874">
        <v>97.25</v>
      </c>
      <c r="BJ874">
        <v>96.6</v>
      </c>
      <c r="BK874">
        <v>97.48</v>
      </c>
      <c r="BL874">
        <v>70</v>
      </c>
      <c r="BN874" t="s">
        <v>101</v>
      </c>
      <c r="BO874">
        <v>9.17</v>
      </c>
      <c r="BP874" s="3">
        <v>339000000</v>
      </c>
      <c r="BQ874" s="20">
        <v>337</v>
      </c>
      <c r="BR874" s="20">
        <v>385</v>
      </c>
      <c r="BS874" s="20">
        <v>491</v>
      </c>
      <c r="BT874" s="20">
        <v>595</v>
      </c>
      <c r="BU874" s="20">
        <v>322</v>
      </c>
      <c r="BW874" s="20">
        <v>1408</v>
      </c>
      <c r="BX874" s="22">
        <v>311461.83</v>
      </c>
      <c r="BY874">
        <v>17</v>
      </c>
      <c r="BZ874">
        <v>99.1</v>
      </c>
      <c r="CA874">
        <v>11.49</v>
      </c>
      <c r="CB874">
        <v>4.5</v>
      </c>
      <c r="CC874">
        <v>11.49</v>
      </c>
    </row>
    <row r="875" spans="1:81" ht="34" x14ac:dyDescent="0.2">
      <c r="A875" t="s">
        <v>7783</v>
      </c>
      <c r="B875" t="s">
        <v>7784</v>
      </c>
      <c r="C875" t="s">
        <v>7785</v>
      </c>
      <c r="D875" t="s">
        <v>7786</v>
      </c>
      <c r="E875" s="2" t="s">
        <v>7787</v>
      </c>
      <c r="G875" s="3">
        <v>3600000</v>
      </c>
      <c r="H875" s="3">
        <v>13000000</v>
      </c>
      <c r="I875" s="3">
        <v>25000000</v>
      </c>
      <c r="J875" s="3">
        <v>60000000</v>
      </c>
      <c r="O875" s="3">
        <v>36000000</v>
      </c>
      <c r="P875" s="3">
        <v>65000000</v>
      </c>
      <c r="Q875" s="3">
        <v>166750000</v>
      </c>
      <c r="R875" s="3">
        <v>600000000</v>
      </c>
      <c r="W875" s="2" t="s">
        <v>1537</v>
      </c>
      <c r="X875" s="2" t="s">
        <v>7788</v>
      </c>
      <c r="Y875" s="2" t="s">
        <v>7789</v>
      </c>
      <c r="Z875" s="2" t="s">
        <v>7790</v>
      </c>
      <c r="AE875">
        <v>2015</v>
      </c>
      <c r="AF875">
        <v>2016</v>
      </c>
      <c r="AG875">
        <v>2017</v>
      </c>
      <c r="AH875">
        <v>2018</v>
      </c>
      <c r="AL875" s="3">
        <v>60000000</v>
      </c>
      <c r="AM875" t="s">
        <v>90</v>
      </c>
      <c r="AN875" s="1">
        <v>43146</v>
      </c>
      <c r="AQ875">
        <v>6421.33</v>
      </c>
      <c r="AR875">
        <v>36319.94</v>
      </c>
      <c r="AS875">
        <v>172257.04</v>
      </c>
      <c r="AT875">
        <v>91428.53</v>
      </c>
      <c r="AY875">
        <v>170</v>
      </c>
      <c r="AZ875">
        <v>22</v>
      </c>
      <c r="BA875">
        <v>9</v>
      </c>
      <c r="BB875">
        <v>26</v>
      </c>
      <c r="BG875">
        <v>98.28</v>
      </c>
      <c r="BH875">
        <v>99.45</v>
      </c>
      <c r="BI875">
        <v>99.55</v>
      </c>
      <c r="BJ875">
        <v>97.07</v>
      </c>
      <c r="BP875" s="3">
        <v>101600000</v>
      </c>
      <c r="BQ875" s="20">
        <v>209</v>
      </c>
      <c r="BR875" s="20">
        <v>267</v>
      </c>
      <c r="BS875" s="20">
        <v>385</v>
      </c>
      <c r="BW875" s="20">
        <v>385</v>
      </c>
      <c r="BX875" s="22">
        <v>306426.84000000003</v>
      </c>
      <c r="BY875">
        <v>18</v>
      </c>
      <c r="BZ875">
        <v>99.05</v>
      </c>
      <c r="CA875">
        <v>3.6</v>
      </c>
      <c r="CB875">
        <v>3.6</v>
      </c>
      <c r="CC875">
        <v>0</v>
      </c>
    </row>
    <row r="876" spans="1:81" ht="51" x14ac:dyDescent="0.2">
      <c r="A876" t="s">
        <v>7791</v>
      </c>
      <c r="B876" t="s">
        <v>7792</v>
      </c>
      <c r="C876" t="s">
        <v>7793</v>
      </c>
      <c r="D876" t="s">
        <v>7794</v>
      </c>
      <c r="E876" s="2" t="s">
        <v>7795</v>
      </c>
      <c r="H876" s="3">
        <v>3500000</v>
      </c>
      <c r="I876" s="3">
        <v>7500000</v>
      </c>
      <c r="J876" s="3">
        <v>23250000</v>
      </c>
      <c r="K876" s="3">
        <v>167500000</v>
      </c>
      <c r="L876" s="3">
        <v>240000000</v>
      </c>
      <c r="P876" s="3">
        <v>17500000</v>
      </c>
      <c r="Q876" s="3">
        <v>50025000</v>
      </c>
      <c r="R876" s="3">
        <v>232500000</v>
      </c>
      <c r="S876" s="3">
        <v>1400000000</v>
      </c>
      <c r="T876" s="3">
        <v>3350000000</v>
      </c>
      <c r="X876" s="2" t="s">
        <v>7796</v>
      </c>
      <c r="Y876" s="2" t="s">
        <v>7797</v>
      </c>
      <c r="Z876" s="2" t="s">
        <v>7798</v>
      </c>
      <c r="AA876" s="2" t="s">
        <v>7799</v>
      </c>
      <c r="AB876" s="2" t="s">
        <v>7800</v>
      </c>
      <c r="AF876">
        <v>2016</v>
      </c>
      <c r="AG876">
        <v>2017</v>
      </c>
      <c r="AH876">
        <v>2019</v>
      </c>
      <c r="AI876">
        <v>2021</v>
      </c>
      <c r="AJ876">
        <v>2021</v>
      </c>
      <c r="AL876" s="3">
        <v>240000000</v>
      </c>
      <c r="AM876" t="s">
        <v>92</v>
      </c>
      <c r="AN876" s="1">
        <v>44418</v>
      </c>
      <c r="AO876" s="3">
        <v>3350000000</v>
      </c>
      <c r="AR876">
        <v>9964.99</v>
      </c>
      <c r="AS876">
        <v>13440.93</v>
      </c>
      <c r="AT876">
        <v>30038.62</v>
      </c>
      <c r="AU876">
        <v>212434.22</v>
      </c>
      <c r="AV876">
        <v>30340.48</v>
      </c>
      <c r="AZ876">
        <v>99</v>
      </c>
      <c r="BA876">
        <v>164</v>
      </c>
      <c r="BB876">
        <v>115</v>
      </c>
      <c r="BC876">
        <v>70</v>
      </c>
      <c r="BD876">
        <v>15</v>
      </c>
      <c r="BH876">
        <v>97.43</v>
      </c>
      <c r="BI876">
        <v>90.86</v>
      </c>
      <c r="BJ876">
        <v>85.79</v>
      </c>
      <c r="BK876">
        <v>87.13</v>
      </c>
      <c r="BL876">
        <v>94.4</v>
      </c>
      <c r="BN876" t="s">
        <v>101</v>
      </c>
      <c r="BO876">
        <v>53.44</v>
      </c>
      <c r="BP876" s="3">
        <v>507250000</v>
      </c>
      <c r="BR876" s="20">
        <v>525</v>
      </c>
      <c r="BS876" s="20">
        <v>686</v>
      </c>
      <c r="BT876" s="20">
        <v>609</v>
      </c>
      <c r="BU876" s="20">
        <v>194</v>
      </c>
      <c r="BW876" s="20">
        <v>1489</v>
      </c>
      <c r="BX876" s="22">
        <v>296219.24</v>
      </c>
      <c r="BY876">
        <v>19</v>
      </c>
      <c r="BZ876">
        <v>98.99</v>
      </c>
      <c r="CA876">
        <v>66.97</v>
      </c>
      <c r="CB876">
        <v>4.6500000000000004</v>
      </c>
      <c r="CC876">
        <v>66.97</v>
      </c>
    </row>
    <row r="877" spans="1:81" ht="51" x14ac:dyDescent="0.2">
      <c r="A877" t="s">
        <v>7801</v>
      </c>
      <c r="B877" t="s">
        <v>7802</v>
      </c>
      <c r="C877" t="s">
        <v>7803</v>
      </c>
      <c r="D877" t="s">
        <v>7804</v>
      </c>
      <c r="E877" s="2" t="s">
        <v>7805</v>
      </c>
      <c r="H877" s="3">
        <v>20000000</v>
      </c>
      <c r="I877" s="3">
        <v>200000000</v>
      </c>
      <c r="J877" s="3">
        <v>245000000</v>
      </c>
      <c r="K877" s="3">
        <v>300000000</v>
      </c>
      <c r="P877" s="3">
        <v>100000000</v>
      </c>
      <c r="Q877" s="3">
        <v>2000000000</v>
      </c>
      <c r="R877" s="3">
        <v>3900000000</v>
      </c>
      <c r="S877" s="3">
        <v>9000000000</v>
      </c>
      <c r="V877" s="2" t="s">
        <v>93</v>
      </c>
      <c r="X877" s="2" t="s">
        <v>7806</v>
      </c>
      <c r="Y877" s="2" t="s">
        <v>7807</v>
      </c>
      <c r="Z877" s="2" t="s">
        <v>7808</v>
      </c>
      <c r="AA877" s="2" t="s">
        <v>7809</v>
      </c>
      <c r="AD877">
        <v>2012</v>
      </c>
      <c r="AF877">
        <v>2015</v>
      </c>
      <c r="AG877">
        <v>2017</v>
      </c>
      <c r="AH877">
        <v>2019</v>
      </c>
      <c r="AI877">
        <v>2021</v>
      </c>
      <c r="AL877" s="3">
        <v>300000000</v>
      </c>
      <c r="AM877" t="s">
        <v>91</v>
      </c>
      <c r="AN877" s="1">
        <v>44522</v>
      </c>
      <c r="AO877" s="3">
        <v>9000000000</v>
      </c>
      <c r="AP877">
        <v>0</v>
      </c>
      <c r="AR877">
        <v>0</v>
      </c>
      <c r="AS877">
        <v>72205.149999999994</v>
      </c>
      <c r="AT877">
        <v>67141.23</v>
      </c>
      <c r="AU877">
        <v>147434.74</v>
      </c>
      <c r="AX877">
        <v>87</v>
      </c>
      <c r="AZ877">
        <v>1231</v>
      </c>
      <c r="BA877">
        <v>44</v>
      </c>
      <c r="BB877">
        <v>52</v>
      </c>
      <c r="BC877">
        <v>92</v>
      </c>
      <c r="BF877">
        <v>75.98</v>
      </c>
      <c r="BH877">
        <v>66.69</v>
      </c>
      <c r="BI877">
        <v>97.59</v>
      </c>
      <c r="BJ877">
        <v>93.64</v>
      </c>
      <c r="BK877">
        <v>83.02</v>
      </c>
      <c r="BN877" t="s">
        <v>101</v>
      </c>
      <c r="BO877">
        <v>3.78</v>
      </c>
      <c r="BP877" s="3">
        <v>770000000</v>
      </c>
      <c r="BR877" s="20">
        <v>771</v>
      </c>
      <c r="BS877" s="20">
        <v>418</v>
      </c>
      <c r="BT877" s="20">
        <v>1041</v>
      </c>
      <c r="BW877" s="20">
        <v>1459</v>
      </c>
      <c r="BX877" s="22">
        <v>286781.12</v>
      </c>
      <c r="BY877">
        <v>20</v>
      </c>
      <c r="BZ877">
        <v>98.93</v>
      </c>
      <c r="CA877">
        <v>4.5</v>
      </c>
      <c r="CB877">
        <v>1.95</v>
      </c>
      <c r="CC877">
        <v>4.5</v>
      </c>
    </row>
    <row r="878" spans="1:81" ht="34" x14ac:dyDescent="0.2">
      <c r="A878" t="s">
        <v>7810</v>
      </c>
      <c r="B878" t="s">
        <v>7811</v>
      </c>
      <c r="C878" t="s">
        <v>7812</v>
      </c>
      <c r="D878" t="s">
        <v>7813</v>
      </c>
      <c r="E878" s="2" t="s">
        <v>7814</v>
      </c>
      <c r="G878" s="3">
        <v>120000</v>
      </c>
      <c r="H878" s="3">
        <v>12000000</v>
      </c>
      <c r="I878" s="3">
        <v>28000000</v>
      </c>
      <c r="J878" s="3">
        <v>20000000</v>
      </c>
      <c r="O878" s="3">
        <v>1200000</v>
      </c>
      <c r="P878" s="3">
        <v>60000000</v>
      </c>
      <c r="Q878" s="3">
        <v>186760000</v>
      </c>
      <c r="R878" s="3">
        <v>200000000</v>
      </c>
      <c r="W878" s="2" t="s">
        <v>2682</v>
      </c>
      <c r="X878" s="2" t="s">
        <v>7815</v>
      </c>
      <c r="Y878" s="2" t="s">
        <v>7816</v>
      </c>
      <c r="Z878" s="2" t="s">
        <v>7817</v>
      </c>
      <c r="AE878">
        <v>2015</v>
      </c>
      <c r="AF878">
        <v>2015</v>
      </c>
      <c r="AG878">
        <v>2017</v>
      </c>
      <c r="AH878">
        <v>2018</v>
      </c>
      <c r="AL878" s="3">
        <v>14749877</v>
      </c>
      <c r="AM878" t="s">
        <v>114</v>
      </c>
      <c r="AN878" s="1">
        <v>43193</v>
      </c>
      <c r="AO878" s="3">
        <v>200000000</v>
      </c>
      <c r="AQ878">
        <v>25605.78</v>
      </c>
      <c r="AR878">
        <v>80933.63</v>
      </c>
      <c r="AS878">
        <v>171973.85</v>
      </c>
      <c r="AT878">
        <v>90.96</v>
      </c>
      <c r="AY878">
        <v>7</v>
      </c>
      <c r="AZ878">
        <v>1</v>
      </c>
      <c r="BA878">
        <v>10</v>
      </c>
      <c r="BB878">
        <v>368</v>
      </c>
      <c r="BG878">
        <v>99.94</v>
      </c>
      <c r="BH878">
        <v>100</v>
      </c>
      <c r="BI878">
        <v>99.5</v>
      </c>
      <c r="BJ878">
        <v>56.98</v>
      </c>
      <c r="BO878">
        <v>0.96</v>
      </c>
      <c r="BP878" s="3">
        <v>74869877</v>
      </c>
      <c r="BQ878" s="20">
        <v>204</v>
      </c>
      <c r="BR878" s="20">
        <v>742</v>
      </c>
      <c r="BS878" s="20">
        <v>161</v>
      </c>
      <c r="BW878" s="20">
        <v>161</v>
      </c>
      <c r="BX878" s="22">
        <v>278604.21999999997</v>
      </c>
      <c r="BY878">
        <v>21</v>
      </c>
      <c r="BZ878">
        <v>98.88</v>
      </c>
      <c r="CA878">
        <v>1.07</v>
      </c>
      <c r="CB878">
        <v>1.07</v>
      </c>
      <c r="CC878">
        <v>1.07</v>
      </c>
    </row>
    <row r="879" spans="1:81" ht="85" x14ac:dyDescent="0.2">
      <c r="A879" t="s">
        <v>7818</v>
      </c>
      <c r="B879" t="s">
        <v>7819</v>
      </c>
      <c r="C879" t="s">
        <v>7820</v>
      </c>
      <c r="D879" t="s">
        <v>7821</v>
      </c>
      <c r="E879" s="2" t="s">
        <v>7822</v>
      </c>
      <c r="H879" s="3">
        <v>13500000</v>
      </c>
      <c r="I879" s="3">
        <v>50000000</v>
      </c>
      <c r="J879" s="3">
        <v>150000000</v>
      </c>
      <c r="K879" s="3">
        <v>495000000</v>
      </c>
      <c r="P879" s="3">
        <v>67500000</v>
      </c>
      <c r="Q879" s="3">
        <v>333500000</v>
      </c>
      <c r="R879" s="3">
        <v>450000000</v>
      </c>
      <c r="S879" s="3">
        <v>3195000000</v>
      </c>
      <c r="X879" s="2" t="s">
        <v>7823</v>
      </c>
      <c r="Y879" s="2" t="s">
        <v>1982</v>
      </c>
      <c r="Z879" s="2" t="s">
        <v>7824</v>
      </c>
      <c r="AA879" s="2" t="s">
        <v>7825</v>
      </c>
      <c r="AF879">
        <v>2016</v>
      </c>
      <c r="AG879">
        <v>2017</v>
      </c>
      <c r="AH879">
        <v>2020</v>
      </c>
      <c r="AI879">
        <v>2021</v>
      </c>
      <c r="AL879" s="3">
        <v>495000000</v>
      </c>
      <c r="AM879" t="s">
        <v>91</v>
      </c>
      <c r="AN879" s="1">
        <v>44404</v>
      </c>
      <c r="AO879" s="3">
        <v>3195000000</v>
      </c>
      <c r="AR879">
        <v>43.51</v>
      </c>
      <c r="AS879">
        <v>46111.12</v>
      </c>
      <c r="AT879">
        <v>155160.4</v>
      </c>
      <c r="AU879">
        <v>75169.06</v>
      </c>
      <c r="AZ879">
        <v>758</v>
      </c>
      <c r="BA879">
        <v>53</v>
      </c>
      <c r="BB879">
        <v>15</v>
      </c>
      <c r="BC879">
        <v>152</v>
      </c>
      <c r="BH879">
        <v>80.13</v>
      </c>
      <c r="BI879">
        <v>97.09</v>
      </c>
      <c r="BJ879">
        <v>98.05</v>
      </c>
      <c r="BK879">
        <v>71.83</v>
      </c>
      <c r="BN879" t="s">
        <v>101</v>
      </c>
      <c r="BO879">
        <v>8.0500000000000007</v>
      </c>
      <c r="BP879" s="3">
        <v>708500000</v>
      </c>
      <c r="BR879" s="20">
        <v>441</v>
      </c>
      <c r="BS879" s="20">
        <v>944</v>
      </c>
      <c r="BT879" s="20">
        <v>477</v>
      </c>
      <c r="BW879" s="20">
        <v>1421</v>
      </c>
      <c r="BX879" s="22">
        <v>276484.09000000003</v>
      </c>
      <c r="BY879">
        <v>22</v>
      </c>
      <c r="BZ879">
        <v>98.82</v>
      </c>
      <c r="CA879">
        <v>9.58</v>
      </c>
      <c r="CB879">
        <v>1.35</v>
      </c>
      <c r="CC879">
        <v>9.58</v>
      </c>
    </row>
    <row r="880" spans="1:81" ht="34" x14ac:dyDescent="0.2">
      <c r="A880" t="s">
        <v>7826</v>
      </c>
      <c r="B880" t="s">
        <v>7827</v>
      </c>
      <c r="C880" t="s">
        <v>7828</v>
      </c>
      <c r="D880" t="s">
        <v>7829</v>
      </c>
      <c r="E880" s="2" t="s">
        <v>7830</v>
      </c>
      <c r="H880" s="3">
        <v>6400000</v>
      </c>
      <c r="I880" s="3">
        <v>19611005</v>
      </c>
      <c r="J880" s="3">
        <v>110268224</v>
      </c>
      <c r="K880" s="3">
        <v>310608745</v>
      </c>
      <c r="P880" s="3">
        <v>32000000</v>
      </c>
      <c r="Q880" s="3">
        <v>130805403.34999999</v>
      </c>
      <c r="R880" s="3">
        <v>323690593</v>
      </c>
      <c r="S880" s="3">
        <v>1000000000</v>
      </c>
      <c r="W880" s="2" t="s">
        <v>7831</v>
      </c>
      <c r="Y880" s="2" t="s">
        <v>7832</v>
      </c>
      <c r="Z880" s="2" t="s">
        <v>7833</v>
      </c>
      <c r="AA880" s="2" t="s">
        <v>7834</v>
      </c>
      <c r="AE880">
        <v>2014</v>
      </c>
      <c r="AF880">
        <v>2015</v>
      </c>
      <c r="AG880">
        <v>2017</v>
      </c>
      <c r="AH880">
        <v>2020</v>
      </c>
      <c r="AI880">
        <v>2022</v>
      </c>
      <c r="AL880" s="3">
        <v>310608744</v>
      </c>
      <c r="AM880" t="s">
        <v>91</v>
      </c>
      <c r="AN880" s="1">
        <v>44832</v>
      </c>
      <c r="AO880" s="3">
        <v>4659131175</v>
      </c>
      <c r="AQ880">
        <v>0</v>
      </c>
      <c r="AR880">
        <v>0</v>
      </c>
      <c r="AS880">
        <v>0</v>
      </c>
      <c r="AT880">
        <v>670.62</v>
      </c>
      <c r="AU880">
        <v>274370.09000000003</v>
      </c>
      <c r="AY880">
        <v>3167</v>
      </c>
      <c r="AZ880">
        <v>1231</v>
      </c>
      <c r="BA880">
        <v>699</v>
      </c>
      <c r="BB880">
        <v>328</v>
      </c>
      <c r="BC880">
        <v>34</v>
      </c>
      <c r="BG880">
        <v>62.98</v>
      </c>
      <c r="BH880">
        <v>66.69</v>
      </c>
      <c r="BI880">
        <v>60.87</v>
      </c>
      <c r="BJ880">
        <v>54.46</v>
      </c>
      <c r="BK880">
        <v>90.46</v>
      </c>
      <c r="BN880" t="s">
        <v>101</v>
      </c>
      <c r="BO880">
        <v>29.92</v>
      </c>
      <c r="BP880" s="3">
        <v>469176260</v>
      </c>
      <c r="BQ880" s="20">
        <v>205</v>
      </c>
      <c r="BR880" s="20">
        <v>828</v>
      </c>
      <c r="BS880" s="20">
        <v>1301</v>
      </c>
      <c r="BT880" s="20">
        <v>677</v>
      </c>
      <c r="BW880" s="20">
        <v>1978</v>
      </c>
      <c r="BX880" s="22">
        <v>275040.71000000002</v>
      </c>
      <c r="BY880">
        <v>23</v>
      </c>
      <c r="BZ880">
        <v>98.77</v>
      </c>
      <c r="CA880">
        <v>2.4700000000000002</v>
      </c>
      <c r="CC880">
        <v>35.619999999999997</v>
      </c>
    </row>
    <row r="881" spans="1:81" ht="85" x14ac:dyDescent="0.2">
      <c r="A881" t="s">
        <v>7835</v>
      </c>
      <c r="B881" t="s">
        <v>7836</v>
      </c>
      <c r="C881" t="s">
        <v>7837</v>
      </c>
      <c r="D881" t="s">
        <v>7838</v>
      </c>
      <c r="E881" s="2" t="s">
        <v>7839</v>
      </c>
      <c r="G881" s="3">
        <v>2600000</v>
      </c>
      <c r="H881" s="3">
        <v>8700000</v>
      </c>
      <c r="I881" s="3">
        <v>21000000</v>
      </c>
      <c r="J881" s="3">
        <v>44000000</v>
      </c>
      <c r="K881" s="3">
        <v>200000000</v>
      </c>
      <c r="O881" s="3">
        <v>26000000</v>
      </c>
      <c r="P881" s="3">
        <v>43500000</v>
      </c>
      <c r="Q881" s="3">
        <v>90000000</v>
      </c>
      <c r="R881" s="3">
        <v>288000000</v>
      </c>
      <c r="S881" s="3">
        <v>3000000000</v>
      </c>
      <c r="V881" s="2" t="s">
        <v>7840</v>
      </c>
      <c r="W881" s="2" t="s">
        <v>7841</v>
      </c>
      <c r="X881" s="2" t="s">
        <v>7842</v>
      </c>
      <c r="Y881" s="2" t="s">
        <v>7843</v>
      </c>
      <c r="Z881" s="2" t="s">
        <v>7844</v>
      </c>
      <c r="AA881" s="2" t="s">
        <v>7845</v>
      </c>
      <c r="AD881">
        <v>2015</v>
      </c>
      <c r="AE881">
        <v>2015</v>
      </c>
      <c r="AF881">
        <v>2016</v>
      </c>
      <c r="AG881">
        <v>2017</v>
      </c>
      <c r="AH881">
        <v>2019</v>
      </c>
      <c r="AI881">
        <v>2021</v>
      </c>
      <c r="AL881" s="3">
        <v>200000000</v>
      </c>
      <c r="AM881" t="s">
        <v>91</v>
      </c>
      <c r="AN881" s="1">
        <v>44418</v>
      </c>
      <c r="AO881" s="3">
        <v>3000000000</v>
      </c>
      <c r="AP881">
        <v>204.47</v>
      </c>
      <c r="AQ881">
        <v>185.83</v>
      </c>
      <c r="AR881">
        <v>3169.26</v>
      </c>
      <c r="AS881">
        <v>2706.76</v>
      </c>
      <c r="AT881">
        <v>29979.9</v>
      </c>
      <c r="AU881">
        <v>231811.55</v>
      </c>
      <c r="AX881">
        <v>112</v>
      </c>
      <c r="AY881">
        <v>1329</v>
      </c>
      <c r="AZ881">
        <v>231</v>
      </c>
      <c r="BA881">
        <v>262</v>
      </c>
      <c r="BB881">
        <v>116</v>
      </c>
      <c r="BC881">
        <v>67</v>
      </c>
      <c r="BF881">
        <v>91.33</v>
      </c>
      <c r="BG881">
        <v>86.46</v>
      </c>
      <c r="BH881">
        <v>93.96</v>
      </c>
      <c r="BI881">
        <v>85.37</v>
      </c>
      <c r="BJ881">
        <v>85.66</v>
      </c>
      <c r="BK881">
        <v>87.69</v>
      </c>
      <c r="BN881" t="s">
        <v>101</v>
      </c>
      <c r="BO881">
        <v>28</v>
      </c>
      <c r="BP881" s="3">
        <v>330300000</v>
      </c>
      <c r="BQ881" s="20">
        <v>565</v>
      </c>
      <c r="BR881" s="20">
        <v>349</v>
      </c>
      <c r="BS881" s="20">
        <v>464</v>
      </c>
      <c r="BT881" s="20">
        <v>881</v>
      </c>
      <c r="BW881" s="20">
        <v>1345</v>
      </c>
      <c r="BX881" s="22">
        <v>268057.77</v>
      </c>
      <c r="BY881">
        <v>24</v>
      </c>
      <c r="BZ881">
        <v>98.71</v>
      </c>
      <c r="CA881">
        <v>33.33</v>
      </c>
      <c r="CB881">
        <v>3.2</v>
      </c>
      <c r="CC881">
        <v>33.33</v>
      </c>
    </row>
    <row r="882" spans="1:81" ht="34" x14ac:dyDescent="0.2">
      <c r="A882" t="s">
        <v>7846</v>
      </c>
      <c r="B882" t="s">
        <v>7847</v>
      </c>
      <c r="C882" t="s">
        <v>7848</v>
      </c>
      <c r="D882" t="s">
        <v>7849</v>
      </c>
      <c r="E882" s="2" t="s">
        <v>7850</v>
      </c>
      <c r="G882" s="3">
        <v>1500000</v>
      </c>
      <c r="H882" s="3">
        <v>7500000</v>
      </c>
      <c r="I882" s="3">
        <v>20000000</v>
      </c>
      <c r="J882" s="3">
        <v>41000000</v>
      </c>
      <c r="O882" s="3">
        <v>15000000</v>
      </c>
      <c r="P882" s="3">
        <v>37500000</v>
      </c>
      <c r="Q882" s="3">
        <v>133400000</v>
      </c>
      <c r="R882" s="3">
        <v>410000000</v>
      </c>
      <c r="W882" s="2" t="s">
        <v>709</v>
      </c>
      <c r="X882" s="2" t="s">
        <v>7851</v>
      </c>
      <c r="Y882" s="2" t="s">
        <v>7852</v>
      </c>
      <c r="Z882" s="2" t="s">
        <v>7853</v>
      </c>
      <c r="AE882">
        <v>2013</v>
      </c>
      <c r="AF882">
        <v>2015</v>
      </c>
      <c r="AG882">
        <v>2017</v>
      </c>
      <c r="AH882">
        <v>2018</v>
      </c>
      <c r="AL882" s="3">
        <v>41000000</v>
      </c>
      <c r="AM882" t="s">
        <v>90</v>
      </c>
      <c r="AN882" s="1">
        <v>43439</v>
      </c>
      <c r="AQ882">
        <v>56.25</v>
      </c>
      <c r="AR882">
        <v>1208.8</v>
      </c>
      <c r="AS882">
        <v>121604.04</v>
      </c>
      <c r="AT882">
        <v>144345.38</v>
      </c>
      <c r="AY882">
        <v>1274</v>
      </c>
      <c r="AZ882">
        <v>466</v>
      </c>
      <c r="BA882">
        <v>18</v>
      </c>
      <c r="BB882">
        <v>5</v>
      </c>
      <c r="BG882">
        <v>82.34</v>
      </c>
      <c r="BH882">
        <v>87.41</v>
      </c>
      <c r="BI882">
        <v>99.05</v>
      </c>
      <c r="BJ882">
        <v>99.53</v>
      </c>
      <c r="BP882" s="3">
        <v>70000000</v>
      </c>
      <c r="BQ882" s="20">
        <v>782</v>
      </c>
      <c r="BR882" s="20">
        <v>713</v>
      </c>
      <c r="BS882" s="20">
        <v>387</v>
      </c>
      <c r="BW882" s="20">
        <v>387</v>
      </c>
      <c r="BX882" s="22">
        <v>267214.46999999997</v>
      </c>
      <c r="BY882">
        <v>25</v>
      </c>
      <c r="BZ882">
        <v>98.65</v>
      </c>
      <c r="CA882">
        <v>3.07</v>
      </c>
      <c r="CB882">
        <v>3.07</v>
      </c>
      <c r="CC882">
        <v>0</v>
      </c>
    </row>
    <row r="883" spans="1:81" ht="102" x14ac:dyDescent="0.2">
      <c r="A883" t="s">
        <v>7854</v>
      </c>
      <c r="B883" t="s">
        <v>7855</v>
      </c>
      <c r="C883" t="s">
        <v>7856</v>
      </c>
      <c r="D883" t="s">
        <v>7857</v>
      </c>
      <c r="E883" s="2" t="s">
        <v>7858</v>
      </c>
      <c r="G883" s="3">
        <v>2500000</v>
      </c>
      <c r="H883" s="3">
        <v>24000000</v>
      </c>
      <c r="I883" s="3">
        <v>40000000</v>
      </c>
      <c r="J883" s="3">
        <v>79000000</v>
      </c>
      <c r="O883" s="3">
        <v>25000000</v>
      </c>
      <c r="P883" s="3">
        <v>120000000</v>
      </c>
      <c r="Q883" s="3">
        <v>266800000</v>
      </c>
      <c r="R883" s="3">
        <v>790000000</v>
      </c>
      <c r="W883" s="2" t="s">
        <v>7859</v>
      </c>
      <c r="X883" s="2" t="s">
        <v>7860</v>
      </c>
      <c r="Y883" s="2" t="s">
        <v>7861</v>
      </c>
      <c r="Z883" s="2" t="s">
        <v>7862</v>
      </c>
      <c r="AE883">
        <v>2014</v>
      </c>
      <c r="AF883">
        <v>2016</v>
      </c>
      <c r="AG883">
        <v>2017</v>
      </c>
      <c r="AH883">
        <v>2020</v>
      </c>
      <c r="AL883" s="3">
        <v>100000000</v>
      </c>
      <c r="AM883" t="s">
        <v>355</v>
      </c>
      <c r="AN883" s="1">
        <v>44047</v>
      </c>
      <c r="AO883" s="3">
        <v>1350000000</v>
      </c>
      <c r="AQ883">
        <v>1310.3499999999999</v>
      </c>
      <c r="AR883">
        <v>24502.17</v>
      </c>
      <c r="AS883">
        <v>208898.28</v>
      </c>
      <c r="AT883">
        <v>26832.97</v>
      </c>
      <c r="AY883">
        <v>157</v>
      </c>
      <c r="AZ883">
        <v>37</v>
      </c>
      <c r="BA883">
        <v>2</v>
      </c>
      <c r="BB883">
        <v>135</v>
      </c>
      <c r="BG883">
        <v>98.18</v>
      </c>
      <c r="BH883">
        <v>99.06</v>
      </c>
      <c r="BI883">
        <v>99.94</v>
      </c>
      <c r="BJ883">
        <v>81.34</v>
      </c>
      <c r="BN883" t="s">
        <v>178</v>
      </c>
      <c r="BO883">
        <v>4.55</v>
      </c>
      <c r="BP883" s="3">
        <v>298450000</v>
      </c>
      <c r="BQ883" s="20">
        <v>626</v>
      </c>
      <c r="BR883" s="20">
        <v>452</v>
      </c>
      <c r="BS883" s="20">
        <v>1225</v>
      </c>
      <c r="BW883" s="20">
        <v>1225</v>
      </c>
      <c r="BX883" s="22">
        <v>261543.77</v>
      </c>
      <c r="BY883">
        <v>26</v>
      </c>
      <c r="BZ883">
        <v>98.6</v>
      </c>
      <c r="CA883">
        <v>2.96</v>
      </c>
      <c r="CC883">
        <v>5.0599999999999996</v>
      </c>
    </row>
    <row r="884" spans="1:81" ht="51" x14ac:dyDescent="0.2">
      <c r="A884" t="s">
        <v>7863</v>
      </c>
      <c r="B884" t="s">
        <v>7864</v>
      </c>
      <c r="C884" t="s">
        <v>7865</v>
      </c>
      <c r="D884" t="s">
        <v>7866</v>
      </c>
      <c r="E884" s="2" t="s">
        <v>7867</v>
      </c>
      <c r="G884" s="3">
        <v>5970000</v>
      </c>
      <c r="H884" s="3">
        <v>20000000</v>
      </c>
      <c r="I884" s="3">
        <v>40000000</v>
      </c>
      <c r="J884" s="3">
        <v>70000000</v>
      </c>
      <c r="O884" s="3">
        <v>59700000</v>
      </c>
      <c r="P884" s="3">
        <v>100000000</v>
      </c>
      <c r="Q884" s="3">
        <v>266800000</v>
      </c>
      <c r="R884" s="3">
        <v>700000000</v>
      </c>
      <c r="W884" s="2" t="s">
        <v>7868</v>
      </c>
      <c r="X884" s="2" t="s">
        <v>7869</v>
      </c>
      <c r="Y884" s="2" t="s">
        <v>7870</v>
      </c>
      <c r="Z884" s="2" t="s">
        <v>7871</v>
      </c>
      <c r="AE884">
        <v>2015</v>
      </c>
      <c r="AF884">
        <v>2016</v>
      </c>
      <c r="AG884">
        <v>2017</v>
      </c>
      <c r="AH884">
        <v>2019</v>
      </c>
      <c r="AL884" s="3">
        <v>70000000</v>
      </c>
      <c r="AM884" t="s">
        <v>90</v>
      </c>
      <c r="AN884" s="1">
        <v>43564</v>
      </c>
      <c r="AO884" s="3">
        <v>800000000</v>
      </c>
      <c r="AQ884">
        <v>27.01</v>
      </c>
      <c r="AR884">
        <v>8980.98</v>
      </c>
      <c r="AS884">
        <v>110767.18</v>
      </c>
      <c r="AT884">
        <v>136174.44</v>
      </c>
      <c r="AY884">
        <v>2171</v>
      </c>
      <c r="AZ884">
        <v>128</v>
      </c>
      <c r="BA884">
        <v>27</v>
      </c>
      <c r="BB884">
        <v>12</v>
      </c>
      <c r="BG884">
        <v>77.88</v>
      </c>
      <c r="BH884">
        <v>96.67</v>
      </c>
      <c r="BI884">
        <v>98.54</v>
      </c>
      <c r="BJ884">
        <v>98.63</v>
      </c>
      <c r="BO884">
        <v>2.7</v>
      </c>
      <c r="BP884" s="3">
        <v>135970000</v>
      </c>
      <c r="BQ884" s="20">
        <v>290</v>
      </c>
      <c r="BR884" s="20">
        <v>451</v>
      </c>
      <c r="BS884" s="20">
        <v>587</v>
      </c>
      <c r="BW884" s="20">
        <v>587</v>
      </c>
      <c r="BX884" s="22">
        <v>255949.61</v>
      </c>
      <c r="BY884">
        <v>27</v>
      </c>
      <c r="BZ884">
        <v>98.54</v>
      </c>
      <c r="CA884">
        <v>2.62</v>
      </c>
      <c r="CB884">
        <v>2.62</v>
      </c>
      <c r="CC884">
        <v>3</v>
      </c>
    </row>
    <row r="885" spans="1:81" ht="85" x14ac:dyDescent="0.2">
      <c r="A885" t="s">
        <v>7872</v>
      </c>
      <c r="B885" t="s">
        <v>7873</v>
      </c>
      <c r="C885" t="s">
        <v>7874</v>
      </c>
      <c r="D885" t="s">
        <v>7875</v>
      </c>
      <c r="E885" s="2" t="s">
        <v>7876</v>
      </c>
      <c r="G885" s="3">
        <v>2000000</v>
      </c>
      <c r="H885" s="3">
        <v>8500000</v>
      </c>
      <c r="I885" s="3">
        <v>21000000</v>
      </c>
      <c r="J885" s="3">
        <v>40000000</v>
      </c>
      <c r="K885" s="3">
        <v>157000000</v>
      </c>
      <c r="L885" s="3">
        <v>150000000</v>
      </c>
      <c r="M885" s="3">
        <v>264674905</v>
      </c>
      <c r="O885" s="3">
        <v>20000000</v>
      </c>
      <c r="P885" s="3">
        <v>42500000</v>
      </c>
      <c r="Q885" s="3">
        <v>140070000</v>
      </c>
      <c r="R885" s="3">
        <v>400000000</v>
      </c>
      <c r="S885" s="3">
        <v>1000000000</v>
      </c>
      <c r="T885" s="3">
        <v>3750000000</v>
      </c>
      <c r="U885" s="3">
        <v>4489674905</v>
      </c>
      <c r="W885" s="2" t="s">
        <v>7877</v>
      </c>
      <c r="X885" s="2" t="s">
        <v>7878</v>
      </c>
      <c r="Y885" s="2" t="s">
        <v>7879</v>
      </c>
      <c r="Z885" s="2" t="s">
        <v>7880</v>
      </c>
      <c r="AA885" s="2" t="s">
        <v>7881</v>
      </c>
      <c r="AB885" s="2" t="s">
        <v>7882</v>
      </c>
      <c r="AC885" s="2" t="s">
        <v>7883</v>
      </c>
      <c r="AE885">
        <v>2015</v>
      </c>
      <c r="AF885">
        <v>2016</v>
      </c>
      <c r="AG885">
        <v>2017</v>
      </c>
      <c r="AH885">
        <v>2018</v>
      </c>
      <c r="AI885">
        <v>2019</v>
      </c>
      <c r="AJ885">
        <v>2021</v>
      </c>
      <c r="AK885">
        <v>2022</v>
      </c>
      <c r="AL885" s="3">
        <v>264674905</v>
      </c>
      <c r="AM885" t="s">
        <v>107</v>
      </c>
      <c r="AN885" s="1">
        <v>44714</v>
      </c>
      <c r="AO885" s="3">
        <v>4489674905</v>
      </c>
      <c r="AQ885">
        <v>31.71</v>
      </c>
      <c r="AR885">
        <v>3133.15</v>
      </c>
      <c r="AS885">
        <v>4118.5200000000004</v>
      </c>
      <c r="AT885">
        <v>27229.87</v>
      </c>
      <c r="AU885">
        <v>178576.27</v>
      </c>
      <c r="AV885">
        <v>20084.98</v>
      </c>
      <c r="AW885">
        <v>1512.57</v>
      </c>
      <c r="AY885">
        <v>2030</v>
      </c>
      <c r="AZ885">
        <v>235</v>
      </c>
      <c r="BA885">
        <v>246</v>
      </c>
      <c r="BB885">
        <v>86</v>
      </c>
      <c r="BC885">
        <v>2</v>
      </c>
      <c r="BD885">
        <v>44</v>
      </c>
      <c r="BE885">
        <v>13</v>
      </c>
      <c r="BG885">
        <v>79.319999999999993</v>
      </c>
      <c r="BH885">
        <v>93.86</v>
      </c>
      <c r="BI885">
        <v>86.27</v>
      </c>
      <c r="BJ885">
        <v>90.04</v>
      </c>
      <c r="BK885">
        <v>99.71</v>
      </c>
      <c r="BL885">
        <v>82.8</v>
      </c>
      <c r="BM885">
        <v>73.91</v>
      </c>
      <c r="BN885" t="s">
        <v>101</v>
      </c>
      <c r="BO885">
        <v>24.73</v>
      </c>
      <c r="BP885" s="3">
        <v>643174905</v>
      </c>
      <c r="BQ885" s="20">
        <v>358</v>
      </c>
      <c r="BR885" s="20">
        <v>355</v>
      </c>
      <c r="BS885" s="20">
        <v>322</v>
      </c>
      <c r="BT885" s="20">
        <v>476</v>
      </c>
      <c r="BU885" s="20">
        <v>567</v>
      </c>
      <c r="BV885" s="20">
        <v>365</v>
      </c>
      <c r="BW885" s="20">
        <v>1730</v>
      </c>
      <c r="BX885" s="22">
        <v>234687.07</v>
      </c>
      <c r="BY885">
        <v>28</v>
      </c>
      <c r="BZ885">
        <v>98.49</v>
      </c>
      <c r="CA885">
        <v>32.049999999999997</v>
      </c>
      <c r="CB885">
        <v>7.14</v>
      </c>
      <c r="CC885">
        <v>32.049999999999997</v>
      </c>
    </row>
    <row r="886" spans="1:81" ht="85" x14ac:dyDescent="0.2">
      <c r="A886" t="s">
        <v>7884</v>
      </c>
      <c r="B886" t="s">
        <v>7885</v>
      </c>
      <c r="C886" t="s">
        <v>7886</v>
      </c>
      <c r="D886" t="s">
        <v>7887</v>
      </c>
      <c r="E886" s="2" t="s">
        <v>7888</v>
      </c>
      <c r="H886" s="3">
        <v>4000000</v>
      </c>
      <c r="J886" s="3">
        <v>51000000</v>
      </c>
      <c r="K886" s="3">
        <v>125000000</v>
      </c>
      <c r="P886" s="3">
        <v>20000000</v>
      </c>
      <c r="R886" s="3">
        <v>510000000</v>
      </c>
      <c r="S886" s="3">
        <v>1050000000</v>
      </c>
      <c r="W886" s="2" t="s">
        <v>7889</v>
      </c>
      <c r="X886" s="2" t="s">
        <v>7890</v>
      </c>
      <c r="Y886" s="2" t="s">
        <v>7891</v>
      </c>
      <c r="Z886" s="2" t="s">
        <v>7892</v>
      </c>
      <c r="AA886" s="2" t="s">
        <v>7893</v>
      </c>
      <c r="AE886">
        <v>2014</v>
      </c>
      <c r="AF886">
        <v>2016</v>
      </c>
      <c r="AG886">
        <v>2017</v>
      </c>
      <c r="AH886">
        <v>2020</v>
      </c>
      <c r="AI886">
        <v>2021</v>
      </c>
      <c r="AL886" s="3">
        <v>125000000</v>
      </c>
      <c r="AM886" t="s">
        <v>91</v>
      </c>
      <c r="AN886" s="1">
        <v>44510</v>
      </c>
      <c r="AO886" s="3">
        <v>1050000000</v>
      </c>
      <c r="AQ886">
        <v>0</v>
      </c>
      <c r="AR886">
        <v>56</v>
      </c>
      <c r="AS886">
        <v>0</v>
      </c>
      <c r="AT886">
        <v>109691.86</v>
      </c>
      <c r="AU886">
        <v>119856.46</v>
      </c>
      <c r="AY886">
        <v>3167</v>
      </c>
      <c r="AZ886">
        <v>751</v>
      </c>
      <c r="BA886">
        <v>699</v>
      </c>
      <c r="BB886">
        <v>35</v>
      </c>
      <c r="BC886">
        <v>115</v>
      </c>
      <c r="BG886">
        <v>62.98</v>
      </c>
      <c r="BH886">
        <v>80.31</v>
      </c>
      <c r="BI886">
        <v>60.87</v>
      </c>
      <c r="BJ886">
        <v>95.26</v>
      </c>
      <c r="BK886">
        <v>78.73</v>
      </c>
      <c r="BN886" t="s">
        <v>101</v>
      </c>
      <c r="BP886" s="3">
        <v>217200000</v>
      </c>
      <c r="BQ886" s="20">
        <v>787</v>
      </c>
      <c r="BR886" s="20">
        <v>272</v>
      </c>
      <c r="BS886" s="20">
        <v>1190</v>
      </c>
      <c r="BT886" s="20">
        <v>470</v>
      </c>
      <c r="BW886" s="20">
        <v>1660</v>
      </c>
      <c r="BX886" s="22">
        <v>229604.32</v>
      </c>
      <c r="BY886">
        <v>29</v>
      </c>
      <c r="BZ886">
        <v>98.43</v>
      </c>
    </row>
    <row r="887" spans="1:81" ht="34" x14ac:dyDescent="0.2">
      <c r="A887" t="s">
        <v>7894</v>
      </c>
      <c r="B887" t="s">
        <v>7895</v>
      </c>
      <c r="C887" t="s">
        <v>7896</v>
      </c>
      <c r="D887" t="s">
        <v>7897</v>
      </c>
      <c r="E887" s="2" t="s">
        <v>7898</v>
      </c>
      <c r="H887" s="3">
        <v>10000000</v>
      </c>
      <c r="I887" s="3">
        <v>20000000</v>
      </c>
      <c r="P887" s="3">
        <v>50000000</v>
      </c>
      <c r="Q887" s="3">
        <v>133400000</v>
      </c>
      <c r="W887" s="2" t="s">
        <v>5776</v>
      </c>
      <c r="X887" s="2" t="s">
        <v>7899</v>
      </c>
      <c r="Y887" s="2" t="s">
        <v>7900</v>
      </c>
      <c r="AE887">
        <v>2013</v>
      </c>
      <c r="AF887">
        <v>2015</v>
      </c>
      <c r="AG887">
        <v>2017</v>
      </c>
      <c r="AL887" s="3">
        <v>20000000</v>
      </c>
      <c r="AM887" t="s">
        <v>89</v>
      </c>
      <c r="AN887" s="1">
        <v>42976</v>
      </c>
      <c r="AQ887">
        <v>0</v>
      </c>
      <c r="AR887">
        <v>65097.01</v>
      </c>
      <c r="AS887">
        <v>162096.24</v>
      </c>
      <c r="AY887">
        <v>2604</v>
      </c>
      <c r="AZ887">
        <v>3</v>
      </c>
      <c r="BA887">
        <v>13</v>
      </c>
      <c r="BG887">
        <v>63.89</v>
      </c>
      <c r="BH887">
        <v>99.95</v>
      </c>
      <c r="BI887">
        <v>99.33</v>
      </c>
      <c r="BP887" s="3">
        <v>32620000</v>
      </c>
      <c r="BQ887" s="20">
        <v>1066</v>
      </c>
      <c r="BR887" s="20">
        <v>631</v>
      </c>
      <c r="BW887" s="20">
        <v>0</v>
      </c>
      <c r="BX887" s="22">
        <v>227193.25</v>
      </c>
      <c r="BY887">
        <v>30</v>
      </c>
      <c r="BZ887">
        <v>98.37</v>
      </c>
      <c r="CC887">
        <v>0</v>
      </c>
    </row>
    <row r="888" spans="1:81" ht="68" x14ac:dyDescent="0.2">
      <c r="A888" t="s">
        <v>7901</v>
      </c>
      <c r="B888" t="s">
        <v>7902</v>
      </c>
      <c r="C888" t="s">
        <v>7903</v>
      </c>
      <c r="D888" t="s">
        <v>7904</v>
      </c>
      <c r="E888" s="2" t="s">
        <v>7905</v>
      </c>
      <c r="G888" s="3">
        <v>3775000</v>
      </c>
      <c r="H888" s="3">
        <v>8000000</v>
      </c>
      <c r="I888" s="3">
        <v>18000000</v>
      </c>
      <c r="J888" s="3">
        <v>70000000</v>
      </c>
      <c r="K888" s="3">
        <v>200000000</v>
      </c>
      <c r="L888" s="3">
        <v>699999995</v>
      </c>
      <c r="M888" s="3">
        <v>533828122</v>
      </c>
      <c r="O888" s="3">
        <v>37750000</v>
      </c>
      <c r="P888" s="3">
        <v>40000000</v>
      </c>
      <c r="Q888" s="3">
        <v>120060000</v>
      </c>
      <c r="R888" s="3">
        <v>500000000</v>
      </c>
      <c r="S888" s="3">
        <v>1500000000</v>
      </c>
      <c r="T888" s="3">
        <v>5799999995</v>
      </c>
      <c r="U888" s="3">
        <v>14500828122</v>
      </c>
      <c r="W888" s="2" t="s">
        <v>7906</v>
      </c>
      <c r="X888" s="2" t="s">
        <v>7907</v>
      </c>
      <c r="Y888" s="2" t="s">
        <v>7908</v>
      </c>
      <c r="Z888" s="2" t="s">
        <v>7909</v>
      </c>
      <c r="AA888" s="2" t="s">
        <v>7910</v>
      </c>
      <c r="AB888" s="2" t="s">
        <v>7911</v>
      </c>
      <c r="AC888" s="2" t="s">
        <v>7912</v>
      </c>
      <c r="AE888">
        <v>2013</v>
      </c>
      <c r="AF888">
        <v>2014</v>
      </c>
      <c r="AG888">
        <v>2017</v>
      </c>
      <c r="AH888">
        <v>2018</v>
      </c>
      <c r="AI888">
        <v>2019</v>
      </c>
      <c r="AJ888">
        <v>2019</v>
      </c>
      <c r="AK888">
        <v>2020</v>
      </c>
      <c r="AL888" s="3">
        <v>750000000</v>
      </c>
      <c r="AM888" t="s">
        <v>169</v>
      </c>
      <c r="AN888" s="1">
        <v>44421</v>
      </c>
      <c r="AO888" s="3">
        <v>25000000000</v>
      </c>
      <c r="AQ888">
        <v>0.25</v>
      </c>
      <c r="AR888">
        <v>120.55</v>
      </c>
      <c r="AS888">
        <v>12316.08</v>
      </c>
      <c r="AT888">
        <v>1580.69</v>
      </c>
      <c r="AU888">
        <v>168700.73</v>
      </c>
      <c r="AV888">
        <v>31680.12</v>
      </c>
      <c r="AW888">
        <v>5211.8</v>
      </c>
      <c r="AY888">
        <v>1778</v>
      </c>
      <c r="AZ888">
        <v>559</v>
      </c>
      <c r="BA888">
        <v>181</v>
      </c>
      <c r="BB888">
        <v>263</v>
      </c>
      <c r="BC888">
        <v>3</v>
      </c>
      <c r="BD888">
        <v>7</v>
      </c>
      <c r="BE888">
        <v>3</v>
      </c>
      <c r="BG888">
        <v>75.349999999999994</v>
      </c>
      <c r="BH888">
        <v>79.78</v>
      </c>
      <c r="BI888">
        <v>89.91</v>
      </c>
      <c r="BJ888">
        <v>69.28</v>
      </c>
      <c r="BK888">
        <v>99.42</v>
      </c>
      <c r="BL888">
        <v>95.62</v>
      </c>
      <c r="BM888">
        <v>96.88</v>
      </c>
      <c r="BN888" t="s">
        <v>101</v>
      </c>
      <c r="BO888">
        <v>156.61000000000001</v>
      </c>
      <c r="BP888" s="3">
        <v>2292603117</v>
      </c>
      <c r="BQ888" s="20">
        <v>432</v>
      </c>
      <c r="BR888" s="20">
        <v>1057</v>
      </c>
      <c r="BS888" s="20">
        <v>246</v>
      </c>
      <c r="BT888" s="20">
        <v>278</v>
      </c>
      <c r="BU888" s="20">
        <v>275</v>
      </c>
      <c r="BV888" s="20">
        <v>288</v>
      </c>
      <c r="BW888" s="20">
        <v>1416</v>
      </c>
      <c r="BX888" s="22">
        <v>219610.22</v>
      </c>
      <c r="BY888">
        <v>31</v>
      </c>
      <c r="BZ888">
        <v>98.32</v>
      </c>
      <c r="CA888">
        <v>120.78</v>
      </c>
      <c r="CB888">
        <v>120.78</v>
      </c>
      <c r="CC888">
        <v>208.23</v>
      </c>
    </row>
    <row r="889" spans="1:81" ht="68" x14ac:dyDescent="0.2">
      <c r="A889" t="s">
        <v>7913</v>
      </c>
      <c r="B889" t="s">
        <v>7914</v>
      </c>
      <c r="C889" t="s">
        <v>7915</v>
      </c>
      <c r="D889" t="s">
        <v>7916</v>
      </c>
      <c r="E889" s="2" t="s">
        <v>7917</v>
      </c>
      <c r="G889" s="3">
        <v>750000</v>
      </c>
      <c r="H889" s="3">
        <v>10000000</v>
      </c>
      <c r="I889" s="3">
        <v>20000000</v>
      </c>
      <c r="O889" s="3">
        <v>7500000</v>
      </c>
      <c r="P889" s="3">
        <v>50000000</v>
      </c>
      <c r="Q889" s="3">
        <v>133400000</v>
      </c>
      <c r="W889" s="2" t="s">
        <v>7918</v>
      </c>
      <c r="X889" s="2" t="s">
        <v>7919</v>
      </c>
      <c r="Y889" s="2" t="s">
        <v>7920</v>
      </c>
      <c r="AE889">
        <v>2012</v>
      </c>
      <c r="AF889">
        <v>2014</v>
      </c>
      <c r="AG889">
        <v>2017</v>
      </c>
      <c r="AL889" s="3">
        <v>20000000</v>
      </c>
      <c r="AM889" t="s">
        <v>89</v>
      </c>
      <c r="AN889" s="1">
        <v>43054</v>
      </c>
      <c r="AO889" s="3">
        <v>133400000</v>
      </c>
      <c r="AQ889">
        <v>3113.02</v>
      </c>
      <c r="AR889">
        <v>13761.69</v>
      </c>
      <c r="AS889">
        <v>202113.49</v>
      </c>
      <c r="AY889">
        <v>31</v>
      </c>
      <c r="AZ889">
        <v>80</v>
      </c>
      <c r="BA889">
        <v>3</v>
      </c>
      <c r="BG889">
        <v>99.42</v>
      </c>
      <c r="BH889">
        <v>97.14</v>
      </c>
      <c r="BI889">
        <v>99.89</v>
      </c>
      <c r="BO889">
        <v>1</v>
      </c>
      <c r="BP889" s="3">
        <v>53675394</v>
      </c>
      <c r="BQ889" s="20">
        <v>842</v>
      </c>
      <c r="BR889" s="20">
        <v>1112</v>
      </c>
      <c r="BW889" s="20">
        <v>0</v>
      </c>
      <c r="BX889" s="22">
        <v>218988.2</v>
      </c>
      <c r="BY889">
        <v>32</v>
      </c>
      <c r="BZ889">
        <v>98.26</v>
      </c>
      <c r="CC889">
        <v>1</v>
      </c>
    </row>
    <row r="890" spans="1:81" ht="34" x14ac:dyDescent="0.2">
      <c r="A890" t="s">
        <v>7921</v>
      </c>
      <c r="B890" t="s">
        <v>7922</v>
      </c>
      <c r="C890" t="s">
        <v>7923</v>
      </c>
      <c r="D890" t="s">
        <v>7924</v>
      </c>
      <c r="E890" s="2" t="s">
        <v>7925</v>
      </c>
      <c r="G890" s="3">
        <v>2000000</v>
      </c>
      <c r="H890" s="3">
        <v>2300000</v>
      </c>
      <c r="I890" s="3">
        <v>30000000</v>
      </c>
      <c r="J890" s="3">
        <v>55000000</v>
      </c>
      <c r="K890" s="3">
        <v>157000000</v>
      </c>
      <c r="O890" s="3">
        <v>20000000</v>
      </c>
      <c r="P890" s="3">
        <v>11500000</v>
      </c>
      <c r="Q890" s="3">
        <v>200100000</v>
      </c>
      <c r="R890" s="3">
        <v>500000000</v>
      </c>
      <c r="S890" s="3">
        <v>1100000000</v>
      </c>
      <c r="X890" s="2" t="s">
        <v>7926</v>
      </c>
      <c r="Y890" s="2" t="s">
        <v>7927</v>
      </c>
      <c r="Z890" s="2" t="s">
        <v>7928</v>
      </c>
      <c r="AA890" s="2" t="s">
        <v>7929</v>
      </c>
      <c r="AE890">
        <v>2013</v>
      </c>
      <c r="AF890">
        <v>2014</v>
      </c>
      <c r="AG890">
        <v>2017</v>
      </c>
      <c r="AH890">
        <v>2018</v>
      </c>
      <c r="AI890">
        <v>2021</v>
      </c>
      <c r="AL890" s="3">
        <v>157000000</v>
      </c>
      <c r="AM890" t="s">
        <v>91</v>
      </c>
      <c r="AN890" s="1">
        <v>44369</v>
      </c>
      <c r="AO890" s="3">
        <v>1100000000</v>
      </c>
      <c r="AQ890">
        <v>0</v>
      </c>
      <c r="AR890">
        <v>0.3</v>
      </c>
      <c r="AS890">
        <v>33969.83</v>
      </c>
      <c r="AT890">
        <v>80960.509999999995</v>
      </c>
      <c r="AU890">
        <v>103378.35</v>
      </c>
      <c r="AY890">
        <v>2604</v>
      </c>
      <c r="AZ890">
        <v>892</v>
      </c>
      <c r="BA890">
        <v>73</v>
      </c>
      <c r="BB890">
        <v>32</v>
      </c>
      <c r="BC890">
        <v>131</v>
      </c>
      <c r="BG890">
        <v>63.89</v>
      </c>
      <c r="BH890">
        <v>67.709999999999994</v>
      </c>
      <c r="BI890">
        <v>95.96</v>
      </c>
      <c r="BJ890">
        <v>96.37</v>
      </c>
      <c r="BK890">
        <v>75.75</v>
      </c>
      <c r="BN890" t="s">
        <v>101</v>
      </c>
      <c r="BO890">
        <v>4.62</v>
      </c>
      <c r="BP890" s="3">
        <v>257572384</v>
      </c>
      <c r="BQ890" s="20">
        <v>451</v>
      </c>
      <c r="BR890" s="20">
        <v>1104</v>
      </c>
      <c r="BS890" s="20">
        <v>506</v>
      </c>
      <c r="BT890" s="20">
        <v>985</v>
      </c>
      <c r="BW890" s="20">
        <v>1491</v>
      </c>
      <c r="BX890" s="22">
        <v>218308.99</v>
      </c>
      <c r="BY890">
        <v>33</v>
      </c>
      <c r="BZ890">
        <v>98.21</v>
      </c>
      <c r="CA890">
        <v>5.5</v>
      </c>
      <c r="CB890">
        <v>2.5</v>
      </c>
      <c r="CC890">
        <v>5.5</v>
      </c>
    </row>
    <row r="891" spans="1:81" ht="34" x14ac:dyDescent="0.2">
      <c r="A891" t="s">
        <v>7930</v>
      </c>
      <c r="B891" t="s">
        <v>7931</v>
      </c>
      <c r="C891" t="s">
        <v>7932</v>
      </c>
      <c r="D891" t="s">
        <v>7933</v>
      </c>
      <c r="E891" s="2" t="s">
        <v>7934</v>
      </c>
      <c r="H891" s="3">
        <v>19700000</v>
      </c>
      <c r="I891" s="3">
        <v>25000000</v>
      </c>
      <c r="J891" s="3">
        <v>37000000</v>
      </c>
      <c r="P891" s="3">
        <v>98500000</v>
      </c>
      <c r="Q891" s="3">
        <v>166750000</v>
      </c>
      <c r="R891" s="3">
        <v>370000000</v>
      </c>
      <c r="W891" s="2" t="s">
        <v>7935</v>
      </c>
      <c r="X891" s="2" t="s">
        <v>7936</v>
      </c>
      <c r="Y891" s="2" t="s">
        <v>7937</v>
      </c>
      <c r="Z891" s="2" t="s">
        <v>7937</v>
      </c>
      <c r="AE891">
        <v>2016</v>
      </c>
      <c r="AF891">
        <v>2016</v>
      </c>
      <c r="AG891">
        <v>2017</v>
      </c>
      <c r="AH891">
        <v>2019</v>
      </c>
      <c r="AL891" s="3">
        <v>37000000</v>
      </c>
      <c r="AM891" t="s">
        <v>90</v>
      </c>
      <c r="AN891" s="1">
        <v>43550</v>
      </c>
      <c r="AQ891">
        <v>0</v>
      </c>
      <c r="AR891">
        <v>22041.88</v>
      </c>
      <c r="AS891">
        <v>114788.28</v>
      </c>
      <c r="AT891">
        <v>74896.039999999994</v>
      </c>
      <c r="AY891">
        <v>3485</v>
      </c>
      <c r="AZ891">
        <v>45</v>
      </c>
      <c r="BA891">
        <v>26</v>
      </c>
      <c r="BB891">
        <v>36</v>
      </c>
      <c r="BG891">
        <v>63.92</v>
      </c>
      <c r="BH891">
        <v>98.85</v>
      </c>
      <c r="BI891">
        <v>98.6</v>
      </c>
      <c r="BJ891">
        <v>95.64</v>
      </c>
      <c r="BP891" s="3">
        <v>81700000</v>
      </c>
      <c r="BQ891" s="20">
        <v>95</v>
      </c>
      <c r="BR891" s="20">
        <v>307</v>
      </c>
      <c r="BS891" s="20">
        <v>778</v>
      </c>
      <c r="BW891" s="20">
        <v>778</v>
      </c>
      <c r="BX891" s="22">
        <v>211726.2</v>
      </c>
      <c r="BY891">
        <v>34</v>
      </c>
      <c r="BZ891">
        <v>98.15</v>
      </c>
      <c r="CA891">
        <v>2.2200000000000002</v>
      </c>
      <c r="CB891">
        <v>2.2200000000000002</v>
      </c>
      <c r="CC891">
        <v>0</v>
      </c>
    </row>
    <row r="892" spans="1:81" ht="102" x14ac:dyDescent="0.2">
      <c r="A892" t="s">
        <v>7938</v>
      </c>
      <c r="B892" t="s">
        <v>7939</v>
      </c>
      <c r="C892" t="s">
        <v>7940</v>
      </c>
      <c r="D892" t="s">
        <v>7941</v>
      </c>
      <c r="E892" s="2" t="s">
        <v>7942</v>
      </c>
      <c r="F892" s="3">
        <v>130000</v>
      </c>
      <c r="G892" s="3">
        <v>170000</v>
      </c>
      <c r="I892" s="3">
        <v>60000000</v>
      </c>
      <c r="K892" s="3">
        <v>239000000</v>
      </c>
      <c r="N892" s="3">
        <v>2600000</v>
      </c>
      <c r="O892" s="3">
        <v>1700000</v>
      </c>
      <c r="Q892" s="3">
        <v>400200000</v>
      </c>
      <c r="S892" s="3">
        <v>1139000000</v>
      </c>
      <c r="X892" s="2" t="s">
        <v>7943</v>
      </c>
      <c r="Y892" s="2" t="s">
        <v>7944</v>
      </c>
      <c r="Z892" s="2" t="s">
        <v>7945</v>
      </c>
      <c r="AA892" s="2" t="s">
        <v>7946</v>
      </c>
      <c r="AD892">
        <v>2014</v>
      </c>
      <c r="AE892">
        <v>2014</v>
      </c>
      <c r="AF892">
        <v>2015</v>
      </c>
      <c r="AG892">
        <v>2017</v>
      </c>
      <c r="AH892">
        <v>2019</v>
      </c>
      <c r="AI892">
        <v>2020</v>
      </c>
      <c r="AL892" s="3">
        <v>50000000</v>
      </c>
      <c r="AM892" t="s">
        <v>355</v>
      </c>
      <c r="AN892" s="1">
        <v>44083</v>
      </c>
      <c r="AO892" s="3">
        <v>2626913057.4000001</v>
      </c>
      <c r="AP892">
        <v>0</v>
      </c>
      <c r="AQ892">
        <v>0</v>
      </c>
      <c r="AR892">
        <v>2.91</v>
      </c>
      <c r="AS892">
        <v>95511.58</v>
      </c>
      <c r="AT892">
        <v>0</v>
      </c>
      <c r="AU892">
        <v>112256.38</v>
      </c>
      <c r="AX892">
        <v>220</v>
      </c>
      <c r="AY892">
        <v>3167</v>
      </c>
      <c r="AZ892">
        <v>973</v>
      </c>
      <c r="BA892">
        <v>30</v>
      </c>
      <c r="BB892">
        <v>451</v>
      </c>
      <c r="BC892">
        <v>18</v>
      </c>
      <c r="BF892">
        <v>76.14</v>
      </c>
      <c r="BG892">
        <v>62.98</v>
      </c>
      <c r="BH892">
        <v>73.680000000000007</v>
      </c>
      <c r="BI892">
        <v>98.37</v>
      </c>
      <c r="BJ892">
        <v>43.89</v>
      </c>
      <c r="BK892">
        <v>94.65</v>
      </c>
      <c r="BN892" t="s">
        <v>133</v>
      </c>
      <c r="BO892">
        <v>5.51</v>
      </c>
      <c r="BP892" s="3">
        <v>665376000</v>
      </c>
      <c r="BQ892" s="20">
        <v>467</v>
      </c>
      <c r="BR892" s="20">
        <v>679</v>
      </c>
      <c r="BS892" s="20">
        <v>492</v>
      </c>
      <c r="BT892" s="20">
        <v>579</v>
      </c>
      <c r="BW892" s="20">
        <v>1071</v>
      </c>
      <c r="BX892" s="22">
        <v>207770.87</v>
      </c>
      <c r="BY892">
        <v>35</v>
      </c>
      <c r="BZ892">
        <v>98.09</v>
      </c>
      <c r="CA892">
        <v>2.85</v>
      </c>
      <c r="CB892">
        <v>2.85</v>
      </c>
      <c r="CC892">
        <v>6.56</v>
      </c>
    </row>
    <row r="893" spans="1:81" ht="51" x14ac:dyDescent="0.2">
      <c r="A893" t="s">
        <v>7947</v>
      </c>
      <c r="B893" t="s">
        <v>7948</v>
      </c>
      <c r="C893" t="s">
        <v>7949</v>
      </c>
      <c r="D893" t="s">
        <v>7950</v>
      </c>
      <c r="E893" s="2" t="s">
        <v>7951</v>
      </c>
      <c r="G893" s="3">
        <v>968000</v>
      </c>
      <c r="H893" s="3">
        <v>7800000</v>
      </c>
      <c r="I893" s="3">
        <v>18500000</v>
      </c>
      <c r="O893" s="3">
        <v>9680000</v>
      </c>
      <c r="P893" s="3">
        <v>39000000</v>
      </c>
      <c r="Q893" s="3">
        <v>123395000</v>
      </c>
      <c r="W893" s="2" t="s">
        <v>7952</v>
      </c>
      <c r="X893" s="2" t="s">
        <v>7953</v>
      </c>
      <c r="Y893" s="2" t="s">
        <v>7954</v>
      </c>
      <c r="AE893">
        <v>2014</v>
      </c>
      <c r="AF893">
        <v>2015</v>
      </c>
      <c r="AG893">
        <v>2017</v>
      </c>
      <c r="AL893" s="3">
        <v>10000000</v>
      </c>
      <c r="AM893" t="s">
        <v>695</v>
      </c>
      <c r="AN893" s="1">
        <v>42817</v>
      </c>
      <c r="AQ893">
        <v>1458.09</v>
      </c>
      <c r="AR893">
        <v>61023.01</v>
      </c>
      <c r="AS893">
        <v>144320.79999999999</v>
      </c>
      <c r="AY893">
        <v>137</v>
      </c>
      <c r="AZ893">
        <v>5</v>
      </c>
      <c r="BA893">
        <v>16</v>
      </c>
      <c r="BG893">
        <v>98.41</v>
      </c>
      <c r="BH893">
        <v>99.89</v>
      </c>
      <c r="BI893">
        <v>99.16</v>
      </c>
      <c r="BP893" s="3">
        <v>37268000</v>
      </c>
      <c r="BQ893" s="20">
        <v>224</v>
      </c>
      <c r="BR893" s="20">
        <v>693</v>
      </c>
      <c r="BW893" s="20">
        <v>0</v>
      </c>
      <c r="BX893" s="22">
        <v>206801.9</v>
      </c>
      <c r="BY893">
        <v>36</v>
      </c>
      <c r="BZ893">
        <v>98.04</v>
      </c>
      <c r="CC893">
        <v>0</v>
      </c>
    </row>
    <row r="894" spans="1:81" ht="68" x14ac:dyDescent="0.2">
      <c r="A894" t="s">
        <v>7955</v>
      </c>
      <c r="B894" t="s">
        <v>7956</v>
      </c>
      <c r="C894" t="s">
        <v>7957</v>
      </c>
      <c r="D894" t="s">
        <v>7958</v>
      </c>
      <c r="E894" s="2" t="s">
        <v>7959</v>
      </c>
      <c r="H894" s="3">
        <v>12600000</v>
      </c>
      <c r="I894" s="3">
        <v>40000000</v>
      </c>
      <c r="P894" s="3">
        <v>63000000</v>
      </c>
      <c r="Q894" s="3">
        <v>266800000</v>
      </c>
      <c r="W894" s="2" t="s">
        <v>7960</v>
      </c>
      <c r="X894" s="2" t="s">
        <v>7961</v>
      </c>
      <c r="Y894" s="2" t="s">
        <v>7962</v>
      </c>
      <c r="AE894">
        <v>2015</v>
      </c>
      <c r="AF894">
        <v>2016</v>
      </c>
      <c r="AG894">
        <v>2017</v>
      </c>
      <c r="AL894" s="3">
        <v>40000000</v>
      </c>
      <c r="AM894" t="s">
        <v>89</v>
      </c>
      <c r="AN894" s="1">
        <v>42942</v>
      </c>
      <c r="AQ894">
        <v>6910.14</v>
      </c>
      <c r="AR894">
        <v>22923.33</v>
      </c>
      <c r="AS894">
        <v>172318.93</v>
      </c>
      <c r="AY894">
        <v>52</v>
      </c>
      <c r="AZ894">
        <v>41</v>
      </c>
      <c r="BA894">
        <v>8</v>
      </c>
      <c r="BG894">
        <v>99.48</v>
      </c>
      <c r="BH894">
        <v>98.95</v>
      </c>
      <c r="BI894">
        <v>99.61</v>
      </c>
      <c r="BP894" s="3">
        <v>52600000</v>
      </c>
      <c r="BQ894" s="20">
        <v>259</v>
      </c>
      <c r="BR894" s="20">
        <v>405</v>
      </c>
      <c r="BW894" s="20">
        <v>0</v>
      </c>
      <c r="BX894" s="22">
        <v>202152.4</v>
      </c>
      <c r="BY894">
        <v>37</v>
      </c>
      <c r="BZ894">
        <v>97.98</v>
      </c>
      <c r="CC894">
        <v>0</v>
      </c>
    </row>
    <row r="895" spans="1:81" ht="51" x14ac:dyDescent="0.2">
      <c r="A895" t="s">
        <v>7963</v>
      </c>
      <c r="B895" t="s">
        <v>7964</v>
      </c>
      <c r="C895" t="s">
        <v>7965</v>
      </c>
      <c r="D895" t="s">
        <v>7966</v>
      </c>
      <c r="E895" s="2" t="s">
        <v>7967</v>
      </c>
      <c r="G895" s="3">
        <v>1500000</v>
      </c>
      <c r="H895" s="3">
        <v>10697854</v>
      </c>
      <c r="I895" s="3">
        <v>15000000</v>
      </c>
      <c r="J895" s="3">
        <v>32000000</v>
      </c>
      <c r="K895" s="3">
        <v>103000000</v>
      </c>
      <c r="O895" s="3">
        <v>15000000</v>
      </c>
      <c r="P895" s="3">
        <v>53489270</v>
      </c>
      <c r="Q895" s="3">
        <v>90000000</v>
      </c>
      <c r="R895" s="3">
        <v>350000000</v>
      </c>
      <c r="S895" s="3">
        <v>1800000000</v>
      </c>
      <c r="W895" s="2" t="s">
        <v>108</v>
      </c>
      <c r="X895" s="2" t="s">
        <v>7968</v>
      </c>
      <c r="Y895" s="2" t="s">
        <v>7969</v>
      </c>
      <c r="Z895" s="2" t="s">
        <v>7970</v>
      </c>
      <c r="AA895" s="2" t="s">
        <v>7971</v>
      </c>
      <c r="AE895">
        <v>2014</v>
      </c>
      <c r="AF895">
        <v>2015</v>
      </c>
      <c r="AG895">
        <v>2017</v>
      </c>
      <c r="AH895">
        <v>2019</v>
      </c>
      <c r="AI895">
        <v>2021</v>
      </c>
      <c r="AL895" s="3">
        <v>25000000</v>
      </c>
      <c r="AM895" t="s">
        <v>114</v>
      </c>
      <c r="AN895" s="1">
        <v>44412</v>
      </c>
      <c r="AO895" s="3">
        <v>1800000000</v>
      </c>
      <c r="AQ895">
        <v>27.26</v>
      </c>
      <c r="AR895">
        <v>14275.48</v>
      </c>
      <c r="AS895">
        <v>17971.84</v>
      </c>
      <c r="AT895">
        <v>68245.73</v>
      </c>
      <c r="AU895">
        <v>98220.4</v>
      </c>
      <c r="AY895">
        <v>1942</v>
      </c>
      <c r="AZ895">
        <v>65</v>
      </c>
      <c r="BA895">
        <v>129</v>
      </c>
      <c r="BB895">
        <v>50</v>
      </c>
      <c r="BC895">
        <v>133</v>
      </c>
      <c r="BG895">
        <v>77.3</v>
      </c>
      <c r="BH895">
        <v>98.27</v>
      </c>
      <c r="BI895">
        <v>92.83</v>
      </c>
      <c r="BJ895">
        <v>93.89</v>
      </c>
      <c r="BK895">
        <v>75.37</v>
      </c>
      <c r="BN895" t="s">
        <v>101</v>
      </c>
      <c r="BO895">
        <v>16.8</v>
      </c>
      <c r="BP895" s="3">
        <v>197197854</v>
      </c>
      <c r="BQ895" s="20">
        <v>321</v>
      </c>
      <c r="BR895" s="20">
        <v>716</v>
      </c>
      <c r="BS895" s="20">
        <v>706</v>
      </c>
      <c r="BT895" s="20">
        <v>833</v>
      </c>
      <c r="BW895" s="20">
        <v>1539</v>
      </c>
      <c r="BX895" s="22">
        <v>198740.71</v>
      </c>
      <c r="BY895">
        <v>38</v>
      </c>
      <c r="BZ895">
        <v>97.93</v>
      </c>
      <c r="CA895">
        <v>20</v>
      </c>
      <c r="CB895">
        <v>3.89</v>
      </c>
      <c r="CC895">
        <v>20</v>
      </c>
    </row>
    <row r="896" spans="1:81" ht="34" x14ac:dyDescent="0.2">
      <c r="A896" t="s">
        <v>7972</v>
      </c>
      <c r="B896" t="s">
        <v>7973</v>
      </c>
      <c r="C896" t="s">
        <v>7974</v>
      </c>
      <c r="D896" t="s">
        <v>7975</v>
      </c>
      <c r="E896" s="2" t="s">
        <v>7976</v>
      </c>
      <c r="H896" s="3">
        <v>2873000</v>
      </c>
      <c r="I896" s="3">
        <v>15000000</v>
      </c>
      <c r="P896" s="3">
        <v>14365000</v>
      </c>
      <c r="Q896" s="3">
        <v>29800000</v>
      </c>
      <c r="W896" s="2" t="s">
        <v>7977</v>
      </c>
      <c r="X896" s="2" t="s">
        <v>7978</v>
      </c>
      <c r="Y896" s="2" t="s">
        <v>7979</v>
      </c>
      <c r="AE896">
        <v>2010</v>
      </c>
      <c r="AF896">
        <v>2015</v>
      </c>
      <c r="AG896">
        <v>2017</v>
      </c>
      <c r="AL896" s="3">
        <v>15000000</v>
      </c>
      <c r="AM896" t="s">
        <v>89</v>
      </c>
      <c r="AN896" s="1">
        <v>43014</v>
      </c>
      <c r="AQ896">
        <v>0</v>
      </c>
      <c r="AR896">
        <v>1138.3399999999999</v>
      </c>
      <c r="AS896">
        <v>193351.35</v>
      </c>
      <c r="AY896">
        <v>1</v>
      </c>
      <c r="AZ896">
        <v>477</v>
      </c>
      <c r="BA896">
        <v>4</v>
      </c>
      <c r="BG896">
        <v>100</v>
      </c>
      <c r="BH896">
        <v>87.11</v>
      </c>
      <c r="BI896">
        <v>99.83</v>
      </c>
      <c r="BP896" s="3">
        <v>29943000</v>
      </c>
      <c r="BQ896" s="20">
        <v>1671</v>
      </c>
      <c r="BR896" s="20">
        <v>828</v>
      </c>
      <c r="BW896" s="20">
        <v>0</v>
      </c>
      <c r="BX896" s="22">
        <v>194489.69</v>
      </c>
      <c r="BY896">
        <v>39</v>
      </c>
      <c r="BZ896">
        <v>97.87</v>
      </c>
      <c r="CC896">
        <v>0</v>
      </c>
    </row>
    <row r="897" spans="1:81" ht="51" x14ac:dyDescent="0.2">
      <c r="A897" t="s">
        <v>7980</v>
      </c>
      <c r="B897" t="s">
        <v>7981</v>
      </c>
      <c r="C897" t="s">
        <v>7982</v>
      </c>
      <c r="D897" t="s">
        <v>7983</v>
      </c>
      <c r="E897" s="2" t="s">
        <v>7984</v>
      </c>
      <c r="H897" s="3">
        <v>7250000</v>
      </c>
      <c r="I897" s="3">
        <v>17500000</v>
      </c>
      <c r="J897" s="3">
        <v>50000000</v>
      </c>
      <c r="K897" s="3">
        <v>25000000</v>
      </c>
      <c r="L897" s="3">
        <v>100000000</v>
      </c>
      <c r="P897" s="3">
        <v>36250000</v>
      </c>
      <c r="Q897" s="3">
        <v>116725000</v>
      </c>
      <c r="R897" s="3">
        <v>1400000000</v>
      </c>
      <c r="S897" s="3">
        <v>375000000</v>
      </c>
      <c r="T897" s="3">
        <v>1700000000</v>
      </c>
      <c r="W897" s="2" t="s">
        <v>7985</v>
      </c>
      <c r="X897" s="2" t="s">
        <v>7986</v>
      </c>
      <c r="Y897" s="2" t="s">
        <v>7987</v>
      </c>
      <c r="Z897" s="2" t="s">
        <v>7988</v>
      </c>
      <c r="AA897" s="2" t="s">
        <v>7989</v>
      </c>
      <c r="AB897" s="2" t="s">
        <v>7990</v>
      </c>
      <c r="AE897">
        <v>2015</v>
      </c>
      <c r="AF897">
        <v>2016</v>
      </c>
      <c r="AG897">
        <v>2017</v>
      </c>
      <c r="AH897">
        <v>2018</v>
      </c>
      <c r="AI897">
        <v>2020</v>
      </c>
      <c r="AJ897">
        <v>2020</v>
      </c>
      <c r="AL897" s="3">
        <v>100000000</v>
      </c>
      <c r="AM897" t="s">
        <v>92</v>
      </c>
      <c r="AN897" s="1">
        <v>44101</v>
      </c>
      <c r="AO897" s="3">
        <v>1945098265.5</v>
      </c>
      <c r="AQ897">
        <v>70.400000000000006</v>
      </c>
      <c r="AR897">
        <v>1859.3</v>
      </c>
      <c r="AS897">
        <v>13240.19</v>
      </c>
      <c r="AT897">
        <v>111042.24000000001</v>
      </c>
      <c r="AU897">
        <v>50501.24</v>
      </c>
      <c r="AV897">
        <v>16149.93</v>
      </c>
      <c r="AY897">
        <v>1875</v>
      </c>
      <c r="AZ897">
        <v>336</v>
      </c>
      <c r="BA897">
        <v>167</v>
      </c>
      <c r="BB897">
        <v>22</v>
      </c>
      <c r="BC897">
        <v>36</v>
      </c>
      <c r="BD897">
        <v>14</v>
      </c>
      <c r="BG897">
        <v>80.900000000000006</v>
      </c>
      <c r="BH897">
        <v>91.21</v>
      </c>
      <c r="BI897">
        <v>90.7</v>
      </c>
      <c r="BJ897">
        <v>97.54</v>
      </c>
      <c r="BK897">
        <v>88.99</v>
      </c>
      <c r="BL897">
        <v>90.97</v>
      </c>
      <c r="BN897" t="s">
        <v>133</v>
      </c>
      <c r="BO897">
        <v>13.3</v>
      </c>
      <c r="BP897" s="3">
        <v>202450000</v>
      </c>
      <c r="BQ897" s="20">
        <v>446</v>
      </c>
      <c r="BR897" s="20">
        <v>321</v>
      </c>
      <c r="BS897" s="20">
        <v>401</v>
      </c>
      <c r="BT897" s="20">
        <v>453</v>
      </c>
      <c r="BU897" s="20">
        <v>264</v>
      </c>
      <c r="BW897" s="20">
        <v>1118</v>
      </c>
      <c r="BX897" s="22">
        <v>192863.3</v>
      </c>
      <c r="BY897">
        <v>40</v>
      </c>
      <c r="BZ897">
        <v>97.81</v>
      </c>
      <c r="CA897">
        <v>14.56</v>
      </c>
      <c r="CB897">
        <v>3.21</v>
      </c>
      <c r="CC897">
        <v>16.66</v>
      </c>
    </row>
    <row r="898" spans="1:81" ht="68" x14ac:dyDescent="0.2">
      <c r="A898" t="s">
        <v>7991</v>
      </c>
      <c r="B898" t="s">
        <v>7992</v>
      </c>
      <c r="C898" t="s">
        <v>7993</v>
      </c>
      <c r="D898" t="s">
        <v>7994</v>
      </c>
      <c r="E898" s="2" t="s">
        <v>7995</v>
      </c>
      <c r="G898" s="3">
        <v>10500000</v>
      </c>
      <c r="H898" s="3">
        <v>12500000</v>
      </c>
      <c r="I898" s="3">
        <v>21100000</v>
      </c>
      <c r="J898" s="3">
        <v>56700000</v>
      </c>
      <c r="K898" s="3">
        <v>450000000</v>
      </c>
      <c r="O898" s="3">
        <v>105000000</v>
      </c>
      <c r="P898" s="3">
        <v>14410000</v>
      </c>
      <c r="Q898" s="3">
        <v>70000000</v>
      </c>
      <c r="R898" s="3">
        <v>567000000</v>
      </c>
      <c r="S898" s="3">
        <v>2850000000</v>
      </c>
      <c r="X898" s="2" t="s">
        <v>7996</v>
      </c>
      <c r="Y898" s="2" t="s">
        <v>7997</v>
      </c>
      <c r="Z898" s="2" t="s">
        <v>7998</v>
      </c>
      <c r="AA898" s="2" t="s">
        <v>7999</v>
      </c>
      <c r="AE898">
        <v>2012</v>
      </c>
      <c r="AF898">
        <v>2015</v>
      </c>
      <c r="AG898">
        <v>2017</v>
      </c>
      <c r="AH898">
        <v>2020</v>
      </c>
      <c r="AI898">
        <v>2021</v>
      </c>
      <c r="AL898" s="3">
        <v>450000000</v>
      </c>
      <c r="AM898" t="s">
        <v>91</v>
      </c>
      <c r="AN898" s="1">
        <v>44428</v>
      </c>
      <c r="AO898" s="3">
        <v>2850000000</v>
      </c>
      <c r="AQ898">
        <v>0</v>
      </c>
      <c r="AR898">
        <v>0.3</v>
      </c>
      <c r="AS898">
        <v>0.5</v>
      </c>
      <c r="AT898">
        <v>355.39</v>
      </c>
      <c r="AU898">
        <v>191988.27</v>
      </c>
      <c r="AY898">
        <v>1848</v>
      </c>
      <c r="AZ898">
        <v>1070</v>
      </c>
      <c r="BA898">
        <v>612</v>
      </c>
      <c r="BB898">
        <v>358</v>
      </c>
      <c r="BC898">
        <v>73</v>
      </c>
      <c r="BG898">
        <v>63.99</v>
      </c>
      <c r="BH898">
        <v>71.05</v>
      </c>
      <c r="BI898">
        <v>65.75</v>
      </c>
      <c r="BJ898">
        <v>50.28</v>
      </c>
      <c r="BK898">
        <v>86.57</v>
      </c>
      <c r="BN898" t="s">
        <v>101</v>
      </c>
      <c r="BO898">
        <v>34.200000000000003</v>
      </c>
      <c r="BP898" s="3">
        <v>550800000</v>
      </c>
      <c r="BQ898" s="20">
        <v>1130</v>
      </c>
      <c r="BR898" s="20">
        <v>920</v>
      </c>
      <c r="BS898" s="20">
        <v>1089</v>
      </c>
      <c r="BT898" s="20">
        <v>297</v>
      </c>
      <c r="BW898" s="20">
        <v>1386</v>
      </c>
      <c r="BX898" s="22">
        <v>192344.46</v>
      </c>
      <c r="BY898">
        <v>41</v>
      </c>
      <c r="BZ898">
        <v>97.76</v>
      </c>
      <c r="CA898">
        <v>40.71</v>
      </c>
      <c r="CB898">
        <v>8.1</v>
      </c>
      <c r="CC898">
        <v>40.71</v>
      </c>
    </row>
    <row r="899" spans="1:81" ht="85" x14ac:dyDescent="0.2">
      <c r="A899" t="s">
        <v>8000</v>
      </c>
      <c r="B899" t="s">
        <v>8001</v>
      </c>
      <c r="C899" t="s">
        <v>8002</v>
      </c>
      <c r="D899" t="s">
        <v>8003</v>
      </c>
      <c r="E899" s="2" t="s">
        <v>8004</v>
      </c>
      <c r="H899" s="3">
        <v>18955000</v>
      </c>
      <c r="I899" s="3">
        <v>80000000</v>
      </c>
      <c r="J899" s="3">
        <v>62000000</v>
      </c>
      <c r="K899" s="3">
        <v>165000000</v>
      </c>
      <c r="M899" s="3">
        <v>500000000</v>
      </c>
      <c r="P899" s="3">
        <v>118955000</v>
      </c>
      <c r="Q899" s="3">
        <v>300000000</v>
      </c>
      <c r="R899" s="3">
        <v>620000000</v>
      </c>
      <c r="S899" s="3">
        <v>1650000000</v>
      </c>
      <c r="U899" s="3">
        <v>8300000000</v>
      </c>
      <c r="W899" s="2" t="s">
        <v>8005</v>
      </c>
      <c r="X899" s="2" t="s">
        <v>8006</v>
      </c>
      <c r="Y899" s="2" t="s">
        <v>8007</v>
      </c>
      <c r="Z899" s="2" t="s">
        <v>8008</v>
      </c>
      <c r="AA899" s="2" t="s">
        <v>8009</v>
      </c>
      <c r="AC899" s="2" t="s">
        <v>8010</v>
      </c>
      <c r="AE899">
        <v>2012</v>
      </c>
      <c r="AF899">
        <v>2015</v>
      </c>
      <c r="AG899">
        <v>2017</v>
      </c>
      <c r="AH899">
        <v>2018</v>
      </c>
      <c r="AI899">
        <v>2018</v>
      </c>
      <c r="AK899">
        <v>2021</v>
      </c>
      <c r="AL899" s="3">
        <v>200000000</v>
      </c>
      <c r="AM899" t="s">
        <v>169</v>
      </c>
      <c r="AN899" s="1">
        <v>44377</v>
      </c>
      <c r="AO899" s="3">
        <v>9500000000</v>
      </c>
      <c r="AQ899">
        <v>0</v>
      </c>
      <c r="AR899">
        <v>9036.4599999999991</v>
      </c>
      <c r="AS899">
        <v>28447.96</v>
      </c>
      <c r="AT899">
        <v>31321.5</v>
      </c>
      <c r="AU899">
        <v>116722.34</v>
      </c>
      <c r="AW899">
        <v>3683.4</v>
      </c>
      <c r="AY899">
        <v>1848</v>
      </c>
      <c r="AZ899">
        <v>140</v>
      </c>
      <c r="BA899">
        <v>88</v>
      </c>
      <c r="BB899">
        <v>76</v>
      </c>
      <c r="BC899">
        <v>5</v>
      </c>
      <c r="BE899">
        <v>27</v>
      </c>
      <c r="BG899">
        <v>63.99</v>
      </c>
      <c r="BH899">
        <v>96.24</v>
      </c>
      <c r="BI899">
        <v>95.12</v>
      </c>
      <c r="BJ899">
        <v>91.21</v>
      </c>
      <c r="BK899">
        <v>98.85</v>
      </c>
      <c r="BM899">
        <v>88.89</v>
      </c>
      <c r="BN899" t="s">
        <v>101</v>
      </c>
      <c r="BO899">
        <v>23.82</v>
      </c>
      <c r="BP899" s="3">
        <v>1099777129</v>
      </c>
      <c r="BQ899" s="20">
        <v>923</v>
      </c>
      <c r="BR899" s="20">
        <v>638</v>
      </c>
      <c r="BS899" s="20">
        <v>373</v>
      </c>
      <c r="BT899" s="20">
        <v>236</v>
      </c>
      <c r="BW899" s="20">
        <v>1568</v>
      </c>
      <c r="BX899" s="22">
        <v>190416.84</v>
      </c>
      <c r="BY899">
        <v>42</v>
      </c>
      <c r="BZ899">
        <v>97.7</v>
      </c>
      <c r="CA899">
        <v>27.67</v>
      </c>
      <c r="CB899">
        <v>5.5</v>
      </c>
      <c r="CC899">
        <v>31.67</v>
      </c>
    </row>
    <row r="900" spans="1:81" ht="34" x14ac:dyDescent="0.2">
      <c r="A900" t="s">
        <v>8011</v>
      </c>
      <c r="B900" t="s">
        <v>8012</v>
      </c>
      <c r="C900" t="s">
        <v>8013</v>
      </c>
      <c r="D900" t="s">
        <v>8014</v>
      </c>
      <c r="E900" s="2" t="s">
        <v>8015</v>
      </c>
      <c r="G900" s="3">
        <v>3300000</v>
      </c>
      <c r="O900" s="3">
        <v>33000000</v>
      </c>
      <c r="W900" s="2" t="s">
        <v>8016</v>
      </c>
      <c r="X900" s="2" t="s">
        <v>8017</v>
      </c>
      <c r="Y900" s="2" t="s">
        <v>8018</v>
      </c>
      <c r="AE900">
        <v>2013</v>
      </c>
      <c r="AF900">
        <v>2015</v>
      </c>
      <c r="AG900">
        <v>2017</v>
      </c>
      <c r="AM900" t="s">
        <v>89</v>
      </c>
      <c r="AN900" s="1">
        <v>42947</v>
      </c>
      <c r="AQ900">
        <v>71.25</v>
      </c>
      <c r="AR900">
        <v>31959.54</v>
      </c>
      <c r="AS900">
        <v>158033.26999999999</v>
      </c>
      <c r="AY900">
        <v>1050</v>
      </c>
      <c r="AZ900">
        <v>20</v>
      </c>
      <c r="BA900">
        <v>14</v>
      </c>
      <c r="BG900">
        <v>85.45</v>
      </c>
      <c r="BH900">
        <v>99.49</v>
      </c>
      <c r="BI900">
        <v>99.27</v>
      </c>
      <c r="BP900" s="3">
        <v>3300000</v>
      </c>
      <c r="BQ900" s="20">
        <v>822</v>
      </c>
      <c r="BR900" s="20">
        <v>792</v>
      </c>
      <c r="BW900" s="20">
        <v>0</v>
      </c>
      <c r="BX900" s="22">
        <v>190064.06</v>
      </c>
      <c r="BY900">
        <v>43</v>
      </c>
      <c r="BZ900">
        <v>97.65</v>
      </c>
    </row>
    <row r="901" spans="1:81" ht="102" x14ac:dyDescent="0.2">
      <c r="A901" t="s">
        <v>8019</v>
      </c>
      <c r="B901" t="s">
        <v>8020</v>
      </c>
      <c r="C901" t="s">
        <v>8021</v>
      </c>
      <c r="D901" t="s">
        <v>8022</v>
      </c>
      <c r="E901" s="2" t="s">
        <v>8023</v>
      </c>
      <c r="G901" s="3">
        <v>2500000</v>
      </c>
      <c r="H901" s="3">
        <v>16000000</v>
      </c>
      <c r="I901" s="3">
        <v>62000000</v>
      </c>
      <c r="J901" s="3">
        <v>185000000</v>
      </c>
      <c r="K901" s="3">
        <v>400000000</v>
      </c>
      <c r="L901" s="3">
        <v>160000000</v>
      </c>
      <c r="O901" s="3">
        <v>25000000</v>
      </c>
      <c r="P901" s="3">
        <v>80000000</v>
      </c>
      <c r="Q901" s="3">
        <v>413540000</v>
      </c>
      <c r="R901" s="3">
        <v>1000000000</v>
      </c>
      <c r="S901" s="3">
        <v>2750000000</v>
      </c>
      <c r="T901" s="3">
        <v>3800000000</v>
      </c>
      <c r="W901" s="2" t="s">
        <v>8024</v>
      </c>
      <c r="X901" s="2" t="s">
        <v>8025</v>
      </c>
      <c r="Y901" s="2" t="s">
        <v>8026</v>
      </c>
      <c r="Z901" s="2" t="s">
        <v>8027</v>
      </c>
      <c r="AA901" s="2" t="s">
        <v>8028</v>
      </c>
      <c r="AB901" s="2" t="s">
        <v>8029</v>
      </c>
      <c r="AE901">
        <v>2015</v>
      </c>
      <c r="AF901">
        <v>2016</v>
      </c>
      <c r="AG901">
        <v>2017</v>
      </c>
      <c r="AH901">
        <v>2018</v>
      </c>
      <c r="AI901">
        <v>2019</v>
      </c>
      <c r="AJ901">
        <v>2022</v>
      </c>
      <c r="AL901" s="3">
        <v>160000000</v>
      </c>
      <c r="AM901" t="s">
        <v>92</v>
      </c>
      <c r="AN901" s="1">
        <v>44672</v>
      </c>
      <c r="AQ901">
        <v>156.22</v>
      </c>
      <c r="AR901">
        <v>41.49</v>
      </c>
      <c r="AS901">
        <v>16243.93</v>
      </c>
      <c r="AT901">
        <v>23615.83</v>
      </c>
      <c r="AU901">
        <v>146251.45000000001</v>
      </c>
      <c r="AV901">
        <v>3602.01</v>
      </c>
      <c r="AY901">
        <v>1647</v>
      </c>
      <c r="AZ901">
        <v>767</v>
      </c>
      <c r="BA901">
        <v>145</v>
      </c>
      <c r="BB901">
        <v>105</v>
      </c>
      <c r="BC901">
        <v>5</v>
      </c>
      <c r="BD901">
        <v>44</v>
      </c>
      <c r="BG901">
        <v>83.22</v>
      </c>
      <c r="BH901">
        <v>79.900000000000006</v>
      </c>
      <c r="BI901">
        <v>91.93</v>
      </c>
      <c r="BJ901">
        <v>87.81</v>
      </c>
      <c r="BK901">
        <v>98.83</v>
      </c>
      <c r="BL901">
        <v>61.26</v>
      </c>
      <c r="BP901" s="3">
        <v>1090500000</v>
      </c>
      <c r="BQ901" s="20">
        <v>149</v>
      </c>
      <c r="BR901" s="20">
        <v>489</v>
      </c>
      <c r="BS901" s="20">
        <v>423</v>
      </c>
      <c r="BT901" s="20">
        <v>418</v>
      </c>
      <c r="BU901" s="20">
        <v>890</v>
      </c>
      <c r="BW901" s="20">
        <v>1731</v>
      </c>
      <c r="BX901" s="22">
        <v>189910.93</v>
      </c>
      <c r="BY901">
        <v>44</v>
      </c>
      <c r="BZ901">
        <v>97.59</v>
      </c>
      <c r="CA901">
        <v>9.19</v>
      </c>
      <c r="CB901">
        <v>6.65</v>
      </c>
      <c r="CC901">
        <v>0</v>
      </c>
    </row>
    <row r="902" spans="1:81" ht="85" x14ac:dyDescent="0.2">
      <c r="A902" t="s">
        <v>8030</v>
      </c>
      <c r="B902" t="s">
        <v>8031</v>
      </c>
      <c r="C902" t="s">
        <v>8032</v>
      </c>
      <c r="D902" t="s">
        <v>8033</v>
      </c>
      <c r="E902" s="2" t="s">
        <v>8034</v>
      </c>
      <c r="H902" s="3">
        <v>8950000</v>
      </c>
      <c r="I902" s="3">
        <v>23000000</v>
      </c>
      <c r="J902" s="3">
        <v>50000000</v>
      </c>
      <c r="K902" s="3">
        <v>110000000</v>
      </c>
      <c r="L902" s="3">
        <v>123000000</v>
      </c>
      <c r="P902" s="3">
        <v>25580000</v>
      </c>
      <c r="Q902" s="3">
        <v>93000000</v>
      </c>
      <c r="R902" s="3">
        <v>290000000</v>
      </c>
      <c r="S902" s="3">
        <v>1200000000</v>
      </c>
      <c r="T902" s="3">
        <v>1700000000</v>
      </c>
      <c r="W902" s="2" t="s">
        <v>8035</v>
      </c>
      <c r="X902" s="2" t="s">
        <v>8036</v>
      </c>
      <c r="Y902" s="2" t="s">
        <v>8037</v>
      </c>
      <c r="Z902" s="2" t="s">
        <v>8038</v>
      </c>
      <c r="AA902" s="2" t="s">
        <v>8039</v>
      </c>
      <c r="AB902" s="2" t="s">
        <v>8040</v>
      </c>
      <c r="AE902">
        <v>2013</v>
      </c>
      <c r="AF902">
        <v>2015</v>
      </c>
      <c r="AG902">
        <v>2017</v>
      </c>
      <c r="AH902">
        <v>2019</v>
      </c>
      <c r="AI902">
        <v>2021</v>
      </c>
      <c r="AJ902">
        <v>2022</v>
      </c>
      <c r="AM902" t="s">
        <v>114</v>
      </c>
      <c r="AN902" s="1">
        <v>44867</v>
      </c>
      <c r="AO902" s="3">
        <v>1700000000</v>
      </c>
      <c r="AQ902">
        <v>0</v>
      </c>
      <c r="AR902">
        <v>36576.9</v>
      </c>
      <c r="AS902">
        <v>26062.2</v>
      </c>
      <c r="AT902">
        <v>4205.07</v>
      </c>
      <c r="AU902">
        <v>115016.47</v>
      </c>
      <c r="AV902">
        <v>6718.06</v>
      </c>
      <c r="AY902">
        <v>2604</v>
      </c>
      <c r="AZ902">
        <v>17</v>
      </c>
      <c r="BA902">
        <v>92</v>
      </c>
      <c r="BB902">
        <v>243</v>
      </c>
      <c r="BC902">
        <v>120</v>
      </c>
      <c r="BD902">
        <v>25</v>
      </c>
      <c r="BG902">
        <v>63.89</v>
      </c>
      <c r="BH902">
        <v>99.57</v>
      </c>
      <c r="BI902">
        <v>94.9</v>
      </c>
      <c r="BJ902">
        <v>69.83</v>
      </c>
      <c r="BK902">
        <v>77.8</v>
      </c>
      <c r="BL902">
        <v>78.38</v>
      </c>
      <c r="BN902" t="s">
        <v>101</v>
      </c>
      <c r="BO902">
        <v>14.59</v>
      </c>
      <c r="BP902" s="3">
        <v>314950000</v>
      </c>
      <c r="BQ902" s="20">
        <v>733</v>
      </c>
      <c r="BR902" s="20">
        <v>867</v>
      </c>
      <c r="BS902" s="20">
        <v>548</v>
      </c>
      <c r="BT902" s="20">
        <v>868</v>
      </c>
      <c r="BU902" s="20">
        <v>517</v>
      </c>
      <c r="BW902" s="20">
        <v>1933</v>
      </c>
      <c r="BX902" s="22">
        <v>188578.7</v>
      </c>
      <c r="BY902">
        <v>45</v>
      </c>
      <c r="BZ902">
        <v>97.53</v>
      </c>
      <c r="CA902">
        <v>12.9</v>
      </c>
      <c r="CB902">
        <v>3.12</v>
      </c>
      <c r="CC902">
        <v>18.28</v>
      </c>
    </row>
    <row r="903" spans="1:81" ht="34" x14ac:dyDescent="0.2">
      <c r="A903" t="s">
        <v>8041</v>
      </c>
      <c r="B903" t="s">
        <v>8042</v>
      </c>
      <c r="C903" t="s">
        <v>8043</v>
      </c>
      <c r="D903" t="s">
        <v>8044</v>
      </c>
      <c r="E903" s="2" t="s">
        <v>8045</v>
      </c>
      <c r="H903" s="3">
        <v>22094860</v>
      </c>
      <c r="I903" s="3">
        <v>502000000</v>
      </c>
      <c r="P903" s="3">
        <v>110474300</v>
      </c>
      <c r="Q903" s="3">
        <v>1002000000</v>
      </c>
      <c r="W903" s="2" t="s">
        <v>8046</v>
      </c>
      <c r="X903" s="2" t="s">
        <v>1537</v>
      </c>
      <c r="Y903" s="2" t="s">
        <v>8047</v>
      </c>
      <c r="AE903">
        <v>2014</v>
      </c>
      <c r="AF903">
        <v>2015</v>
      </c>
      <c r="AG903">
        <v>2017</v>
      </c>
      <c r="AL903" s="3">
        <v>99934474</v>
      </c>
      <c r="AM903" t="s">
        <v>114</v>
      </c>
      <c r="AN903" s="1">
        <v>42866</v>
      </c>
      <c r="AO903" s="3">
        <v>3348340000</v>
      </c>
      <c r="AQ903">
        <v>0.25</v>
      </c>
      <c r="AR903">
        <v>22923.08</v>
      </c>
      <c r="AS903">
        <v>163892.54999999999</v>
      </c>
      <c r="AY903">
        <v>2473</v>
      </c>
      <c r="AZ903">
        <v>47</v>
      </c>
      <c r="BA903">
        <v>12</v>
      </c>
      <c r="BG903">
        <v>71.09</v>
      </c>
      <c r="BH903">
        <v>98.75</v>
      </c>
      <c r="BI903">
        <v>99.38</v>
      </c>
      <c r="BN903" t="s">
        <v>101</v>
      </c>
      <c r="BO903">
        <v>3.34</v>
      </c>
      <c r="BP903" s="3">
        <v>704029335</v>
      </c>
      <c r="BQ903" s="20">
        <v>113</v>
      </c>
      <c r="BR903" s="20">
        <v>779</v>
      </c>
      <c r="BW903" s="20">
        <v>0</v>
      </c>
      <c r="BX903" s="22">
        <v>186815.88</v>
      </c>
      <c r="BY903">
        <v>46</v>
      </c>
      <c r="BZ903">
        <v>97.48</v>
      </c>
      <c r="CC903">
        <v>3.34</v>
      </c>
    </row>
    <row r="904" spans="1:81" ht="68" x14ac:dyDescent="0.2">
      <c r="A904" t="s">
        <v>8048</v>
      </c>
      <c r="B904" t="s">
        <v>8049</v>
      </c>
      <c r="C904" t="s">
        <v>8050</v>
      </c>
      <c r="D904" t="s">
        <v>8051</v>
      </c>
      <c r="E904" s="2" t="s">
        <v>8052</v>
      </c>
      <c r="G904" s="3">
        <v>500000</v>
      </c>
      <c r="H904" s="3">
        <v>9006304</v>
      </c>
      <c r="I904" s="3">
        <v>66000000</v>
      </c>
      <c r="J904" s="3">
        <v>250000000</v>
      </c>
      <c r="K904" s="3">
        <v>500000000</v>
      </c>
      <c r="L904" s="3">
        <v>800000000</v>
      </c>
      <c r="O904" s="3">
        <v>5000000</v>
      </c>
      <c r="P904" s="3">
        <v>45031520</v>
      </c>
      <c r="Q904" s="3">
        <v>440220000</v>
      </c>
      <c r="R904" s="3">
        <v>1700000000</v>
      </c>
      <c r="S904" s="3">
        <v>5500000000</v>
      </c>
      <c r="T904" s="3">
        <v>33000000000</v>
      </c>
      <c r="V904" s="2" t="s">
        <v>8053</v>
      </c>
      <c r="X904" s="2" t="s">
        <v>8054</v>
      </c>
      <c r="Y904" s="2" t="s">
        <v>8055</v>
      </c>
      <c r="Z904" s="2" t="s">
        <v>8056</v>
      </c>
      <c r="AA904" s="2" t="s">
        <v>8057</v>
      </c>
      <c r="AB904" s="2" t="s">
        <v>8058</v>
      </c>
      <c r="AD904">
        <v>2015</v>
      </c>
      <c r="AE904">
        <v>2014</v>
      </c>
      <c r="AF904">
        <v>2016</v>
      </c>
      <c r="AG904">
        <v>2017</v>
      </c>
      <c r="AH904">
        <v>2018</v>
      </c>
      <c r="AI904">
        <v>2020</v>
      </c>
      <c r="AJ904">
        <v>2021</v>
      </c>
      <c r="AL904" s="3">
        <v>13700000</v>
      </c>
      <c r="AM904" t="s">
        <v>114</v>
      </c>
      <c r="AN904" s="1">
        <v>44392</v>
      </c>
      <c r="AO904" s="3">
        <v>33000000000</v>
      </c>
      <c r="AP904">
        <v>0</v>
      </c>
      <c r="AQ904">
        <v>0</v>
      </c>
      <c r="AR904">
        <v>6252.35</v>
      </c>
      <c r="AS904">
        <v>45704.27</v>
      </c>
      <c r="AT904">
        <v>79300.570000000007</v>
      </c>
      <c r="AU904">
        <v>29774.69</v>
      </c>
      <c r="AV904">
        <v>25531.07</v>
      </c>
      <c r="AX904">
        <v>376</v>
      </c>
      <c r="AY904">
        <v>3167</v>
      </c>
      <c r="AZ904">
        <v>147</v>
      </c>
      <c r="BA904">
        <v>55</v>
      </c>
      <c r="BB904">
        <v>35</v>
      </c>
      <c r="BC904">
        <v>51</v>
      </c>
      <c r="BD904">
        <v>27</v>
      </c>
      <c r="BF904">
        <v>70.73</v>
      </c>
      <c r="BG904">
        <v>62.98</v>
      </c>
      <c r="BH904">
        <v>96.17</v>
      </c>
      <c r="BI904">
        <v>96.97</v>
      </c>
      <c r="BJ904">
        <v>96.01</v>
      </c>
      <c r="BK904">
        <v>84.28</v>
      </c>
      <c r="BL904">
        <v>89.6</v>
      </c>
      <c r="BN904" t="s">
        <v>101</v>
      </c>
      <c r="BO904">
        <v>59.82</v>
      </c>
      <c r="BP904" s="3">
        <v>1738057579</v>
      </c>
      <c r="BQ904" s="20">
        <v>747</v>
      </c>
      <c r="BR904" s="20">
        <v>362</v>
      </c>
      <c r="BS904" s="20">
        <v>289</v>
      </c>
      <c r="BT904" s="20">
        <v>662</v>
      </c>
      <c r="BU904" s="20">
        <v>514</v>
      </c>
      <c r="BW904" s="20">
        <v>1465</v>
      </c>
      <c r="BX904" s="22">
        <v>186562.95</v>
      </c>
      <c r="BY904">
        <v>47</v>
      </c>
      <c r="BZ904">
        <v>97.42</v>
      </c>
      <c r="CA904">
        <v>74.959999999999994</v>
      </c>
      <c r="CB904">
        <v>12.49</v>
      </c>
      <c r="CC904">
        <v>74.959999999999994</v>
      </c>
    </row>
    <row r="905" spans="1:81" ht="68" x14ac:dyDescent="0.2">
      <c r="A905" t="s">
        <v>8059</v>
      </c>
      <c r="B905" t="s">
        <v>8060</v>
      </c>
      <c r="C905" t="s">
        <v>8061</v>
      </c>
      <c r="D905" t="s">
        <v>8062</v>
      </c>
      <c r="E905" s="2" t="s">
        <v>8063</v>
      </c>
      <c r="G905" s="3">
        <v>2000000</v>
      </c>
      <c r="H905" s="3">
        <v>12000000</v>
      </c>
      <c r="I905" s="3">
        <v>42500000</v>
      </c>
      <c r="J905" s="3">
        <v>100000000</v>
      </c>
      <c r="O905" s="3">
        <v>20000000</v>
      </c>
      <c r="P905" s="3">
        <v>60000000</v>
      </c>
      <c r="Q905" s="3">
        <v>283475000</v>
      </c>
      <c r="R905" s="3">
        <v>1750000000</v>
      </c>
      <c r="X905" s="2" t="s">
        <v>8064</v>
      </c>
      <c r="Y905" s="2" t="s">
        <v>8065</v>
      </c>
      <c r="Z905" s="2" t="s">
        <v>8066</v>
      </c>
      <c r="AE905">
        <v>2013</v>
      </c>
      <c r="AF905">
        <v>2014</v>
      </c>
      <c r="AG905">
        <v>2017</v>
      </c>
      <c r="AH905">
        <v>2023</v>
      </c>
      <c r="AM905" t="s">
        <v>327</v>
      </c>
      <c r="AN905" s="1">
        <v>45154</v>
      </c>
      <c r="AO905" s="3">
        <v>1750000000</v>
      </c>
      <c r="AQ905">
        <v>0</v>
      </c>
      <c r="AR905">
        <v>9545.51</v>
      </c>
      <c r="AS905">
        <v>1988.82</v>
      </c>
      <c r="AT905">
        <v>174596.74</v>
      </c>
      <c r="AY905">
        <v>2604</v>
      </c>
      <c r="AZ905">
        <v>101</v>
      </c>
      <c r="BA905">
        <v>286</v>
      </c>
      <c r="BB905">
        <v>25</v>
      </c>
      <c r="BG905">
        <v>63.89</v>
      </c>
      <c r="BH905">
        <v>96.38</v>
      </c>
      <c r="BI905">
        <v>84.02</v>
      </c>
      <c r="BJ905">
        <v>94.95</v>
      </c>
      <c r="BN905" t="s">
        <v>101</v>
      </c>
      <c r="BO905">
        <v>5.56</v>
      </c>
      <c r="BP905" s="3">
        <v>171500000</v>
      </c>
      <c r="BQ905" s="20">
        <v>531</v>
      </c>
      <c r="BR905" s="20">
        <v>1274</v>
      </c>
      <c r="BS905" s="20">
        <v>2074</v>
      </c>
      <c r="BW905" s="20">
        <v>2074</v>
      </c>
      <c r="BX905" s="22">
        <v>186131.07</v>
      </c>
      <c r="BY905">
        <v>48</v>
      </c>
      <c r="BZ905">
        <v>97.37</v>
      </c>
      <c r="CC905">
        <v>6.17</v>
      </c>
    </row>
    <row r="906" spans="1:81" ht="136" x14ac:dyDescent="0.2">
      <c r="A906" t="s">
        <v>8067</v>
      </c>
      <c r="B906" t="s">
        <v>8068</v>
      </c>
      <c r="C906" t="s">
        <v>8069</v>
      </c>
      <c r="D906" t="s">
        <v>8070</v>
      </c>
      <c r="E906" s="2" t="s">
        <v>8071</v>
      </c>
      <c r="H906" s="3">
        <v>30000000</v>
      </c>
      <c r="I906" s="3">
        <v>30000000</v>
      </c>
      <c r="J906" s="3">
        <v>50000000</v>
      </c>
      <c r="K906" s="3">
        <v>200000000</v>
      </c>
      <c r="L906" s="3">
        <v>222000000</v>
      </c>
      <c r="P906" s="3">
        <v>150000000</v>
      </c>
      <c r="Q906" s="3">
        <v>200100000</v>
      </c>
      <c r="R906" s="3">
        <v>500000000</v>
      </c>
      <c r="S906" s="3">
        <v>1700000000</v>
      </c>
      <c r="T906" s="3">
        <v>2770000000</v>
      </c>
      <c r="X906" s="2" t="s">
        <v>8072</v>
      </c>
      <c r="Y906" s="2" t="s">
        <v>8073</v>
      </c>
      <c r="Z906" s="2" t="s">
        <v>8074</v>
      </c>
      <c r="AA906" s="2" t="s">
        <v>8075</v>
      </c>
      <c r="AB906" s="2" t="s">
        <v>8076</v>
      </c>
      <c r="AF906">
        <v>2016</v>
      </c>
      <c r="AG906">
        <v>2017</v>
      </c>
      <c r="AH906">
        <v>2017</v>
      </c>
      <c r="AI906">
        <v>2018</v>
      </c>
      <c r="AJ906">
        <v>2020</v>
      </c>
      <c r="AM906" t="s">
        <v>695</v>
      </c>
      <c r="AN906" s="1">
        <v>44194</v>
      </c>
      <c r="AO906" s="3">
        <v>2770000000</v>
      </c>
      <c r="AR906">
        <v>941.68</v>
      </c>
      <c r="AS906">
        <v>2147.0300000000002</v>
      </c>
      <c r="AT906">
        <v>66998.28</v>
      </c>
      <c r="AU906">
        <v>95944.07</v>
      </c>
      <c r="AV906">
        <v>20050.2</v>
      </c>
      <c r="AZ906">
        <v>449</v>
      </c>
      <c r="BA906">
        <v>274</v>
      </c>
      <c r="BB906">
        <v>13</v>
      </c>
      <c r="BC906">
        <v>8</v>
      </c>
      <c r="BD906">
        <v>9</v>
      </c>
      <c r="BH906">
        <v>88.24</v>
      </c>
      <c r="BI906">
        <v>84.7</v>
      </c>
      <c r="BJ906">
        <v>98.3</v>
      </c>
      <c r="BK906">
        <v>97.99</v>
      </c>
      <c r="BL906">
        <v>94.44</v>
      </c>
      <c r="BN906" t="s">
        <v>101</v>
      </c>
      <c r="BO906">
        <v>11.05</v>
      </c>
      <c r="BP906" s="3">
        <v>682000000</v>
      </c>
      <c r="BR906" s="20">
        <v>262</v>
      </c>
      <c r="BS906" s="20">
        <v>115</v>
      </c>
      <c r="BT906" s="20">
        <v>401</v>
      </c>
      <c r="BU906" s="20">
        <v>742</v>
      </c>
      <c r="BW906" s="20">
        <v>1258</v>
      </c>
      <c r="BX906" s="22">
        <v>186081.26</v>
      </c>
      <c r="BY906">
        <v>49</v>
      </c>
      <c r="BZ906">
        <v>97.31</v>
      </c>
      <c r="CA906">
        <v>13.84</v>
      </c>
      <c r="CB906">
        <v>8.5</v>
      </c>
      <c r="CC906">
        <v>13.84</v>
      </c>
    </row>
    <row r="907" spans="1:81" ht="85" x14ac:dyDescent="0.2">
      <c r="A907" t="s">
        <v>8077</v>
      </c>
      <c r="B907" t="s">
        <v>8078</v>
      </c>
      <c r="C907" t="s">
        <v>8079</v>
      </c>
      <c r="D907" t="s">
        <v>8080</v>
      </c>
      <c r="E907" s="2" t="s">
        <v>8081</v>
      </c>
      <c r="H907" s="3">
        <v>8294226</v>
      </c>
      <c r="I907" s="3">
        <v>41000000</v>
      </c>
      <c r="J907" s="3">
        <v>110000000</v>
      </c>
      <c r="K907" s="3">
        <v>100000000</v>
      </c>
      <c r="L907" s="3">
        <v>200000000</v>
      </c>
      <c r="P907" s="3">
        <v>41471130</v>
      </c>
      <c r="Q907" s="3">
        <v>273470000</v>
      </c>
      <c r="R907" s="3">
        <v>1100000000</v>
      </c>
      <c r="S907" s="3">
        <v>1500000000</v>
      </c>
      <c r="T907" s="3">
        <v>4000000000</v>
      </c>
      <c r="W907" s="2" t="s">
        <v>8082</v>
      </c>
      <c r="X907" s="2" t="s">
        <v>8083</v>
      </c>
      <c r="Y907" s="2" t="s">
        <v>8084</v>
      </c>
      <c r="Z907" s="2" t="s">
        <v>8085</v>
      </c>
      <c r="AA907" s="2" t="s">
        <v>8086</v>
      </c>
      <c r="AB907" s="2" t="s">
        <v>8087</v>
      </c>
      <c r="AE907">
        <v>2012</v>
      </c>
      <c r="AF907">
        <v>2013</v>
      </c>
      <c r="AG907">
        <v>2017</v>
      </c>
      <c r="AH907">
        <v>2018</v>
      </c>
      <c r="AI907">
        <v>2020</v>
      </c>
      <c r="AJ907">
        <v>2022</v>
      </c>
      <c r="AL907" s="3">
        <v>200000000</v>
      </c>
      <c r="AM907" t="s">
        <v>92</v>
      </c>
      <c r="AN907" s="1">
        <v>44609</v>
      </c>
      <c r="AO907" s="3">
        <v>4000000000</v>
      </c>
      <c r="AQ907">
        <v>0</v>
      </c>
      <c r="AR907">
        <v>5555.75</v>
      </c>
      <c r="AS907">
        <v>73264.78</v>
      </c>
      <c r="AT907">
        <v>62618.34</v>
      </c>
      <c r="AU907">
        <v>29104.17</v>
      </c>
      <c r="AV907">
        <v>14916.35</v>
      </c>
      <c r="AY907">
        <v>1848</v>
      </c>
      <c r="AZ907">
        <v>105</v>
      </c>
      <c r="BA907">
        <v>42</v>
      </c>
      <c r="BB907">
        <v>54</v>
      </c>
      <c r="BC907">
        <v>53</v>
      </c>
      <c r="BD907">
        <v>10</v>
      </c>
      <c r="BG907">
        <v>63.99</v>
      </c>
      <c r="BH907">
        <v>94.82</v>
      </c>
      <c r="BI907">
        <v>97.7</v>
      </c>
      <c r="BJ907">
        <v>93.79</v>
      </c>
      <c r="BK907">
        <v>83.65</v>
      </c>
      <c r="BL907">
        <v>91.89</v>
      </c>
      <c r="BO907">
        <v>11.67</v>
      </c>
      <c r="BP907" s="3">
        <v>459694663</v>
      </c>
      <c r="BQ907" s="20">
        <v>369</v>
      </c>
      <c r="BR907" s="20">
        <v>1279</v>
      </c>
      <c r="BS907" s="20">
        <v>657</v>
      </c>
      <c r="BT907" s="20">
        <v>673</v>
      </c>
      <c r="BU907" s="20">
        <v>540</v>
      </c>
      <c r="BW907" s="20">
        <v>1870</v>
      </c>
      <c r="BX907" s="22">
        <v>185459.39</v>
      </c>
      <c r="BY907">
        <v>50</v>
      </c>
      <c r="BZ907">
        <v>97.25</v>
      </c>
      <c r="CA907">
        <v>5.49</v>
      </c>
      <c r="CB907">
        <v>4.0199999999999996</v>
      </c>
      <c r="CC907">
        <v>14.63</v>
      </c>
    </row>
    <row r="908" spans="1:81" ht="68" x14ac:dyDescent="0.2">
      <c r="A908" t="s">
        <v>8088</v>
      </c>
      <c r="B908" t="s">
        <v>8089</v>
      </c>
      <c r="C908" t="s">
        <v>8090</v>
      </c>
      <c r="E908" s="2" t="s">
        <v>8091</v>
      </c>
      <c r="F908" s="3">
        <v>600000</v>
      </c>
      <c r="G908" s="3">
        <v>1200000</v>
      </c>
      <c r="H908" s="3">
        <v>10000000</v>
      </c>
      <c r="I908" s="3">
        <v>30000000</v>
      </c>
      <c r="J908" s="3">
        <v>50000000</v>
      </c>
      <c r="K908" s="3">
        <v>110000000</v>
      </c>
      <c r="L908" s="3">
        <v>14000000</v>
      </c>
      <c r="N908" s="3">
        <v>12000000</v>
      </c>
      <c r="O908" s="3">
        <v>12000000</v>
      </c>
      <c r="P908" s="3">
        <v>50000000</v>
      </c>
      <c r="Q908" s="3">
        <v>200100000</v>
      </c>
      <c r="R908" s="3">
        <v>500000000</v>
      </c>
      <c r="S908" s="3">
        <v>1650000000</v>
      </c>
      <c r="T908" s="3">
        <v>280000000</v>
      </c>
      <c r="X908" s="2" t="s">
        <v>8092</v>
      </c>
      <c r="Y908" s="2" t="s">
        <v>8093</v>
      </c>
      <c r="Z908" s="2" t="s">
        <v>8094</v>
      </c>
      <c r="AA908" s="2" t="s">
        <v>8095</v>
      </c>
      <c r="AB908" s="2" t="s">
        <v>8096</v>
      </c>
      <c r="AD908">
        <v>2012</v>
      </c>
      <c r="AE908">
        <v>2013</v>
      </c>
      <c r="AF908">
        <v>2015</v>
      </c>
      <c r="AG908">
        <v>2017</v>
      </c>
      <c r="AH908">
        <v>2018</v>
      </c>
      <c r="AI908">
        <v>2019</v>
      </c>
      <c r="AJ908">
        <v>2021</v>
      </c>
      <c r="AM908" t="s">
        <v>114</v>
      </c>
      <c r="AN908" s="1">
        <v>44483</v>
      </c>
      <c r="AO908" s="3">
        <v>280000000</v>
      </c>
      <c r="AP908">
        <v>0</v>
      </c>
      <c r="AQ908">
        <v>0</v>
      </c>
      <c r="AR908">
        <v>5794.84</v>
      </c>
      <c r="AS908">
        <v>85446.85</v>
      </c>
      <c r="AT908">
        <v>49300.06</v>
      </c>
      <c r="AU908">
        <v>37779.78</v>
      </c>
      <c r="AV908">
        <v>219.27</v>
      </c>
      <c r="AX908">
        <v>87</v>
      </c>
      <c r="AY908">
        <v>2604</v>
      </c>
      <c r="AZ908">
        <v>182</v>
      </c>
      <c r="BA908">
        <v>37</v>
      </c>
      <c r="BB908">
        <v>72</v>
      </c>
      <c r="BC908">
        <v>51</v>
      </c>
      <c r="BD908">
        <v>170</v>
      </c>
      <c r="BF908">
        <v>75.98</v>
      </c>
      <c r="BG908">
        <v>63.89</v>
      </c>
      <c r="BH908">
        <v>95.1</v>
      </c>
      <c r="BI908">
        <v>97.98</v>
      </c>
      <c r="BJ908">
        <v>91.68</v>
      </c>
      <c r="BK908">
        <v>85.42</v>
      </c>
      <c r="BL908">
        <v>32.4</v>
      </c>
      <c r="BO908">
        <v>1.1200000000000001</v>
      </c>
      <c r="BP908" s="3">
        <v>370800000</v>
      </c>
      <c r="BQ908" s="20">
        <v>735</v>
      </c>
      <c r="BR908" s="20">
        <v>538</v>
      </c>
      <c r="BS908" s="20">
        <v>419</v>
      </c>
      <c r="BT908" s="20">
        <v>491</v>
      </c>
      <c r="BU908" s="20">
        <v>785</v>
      </c>
      <c r="BW908" s="20">
        <v>1695</v>
      </c>
      <c r="BX908" s="22">
        <v>178540.79999999999</v>
      </c>
      <c r="BY908">
        <v>51</v>
      </c>
      <c r="BZ908">
        <v>97.2</v>
      </c>
      <c r="CA908">
        <v>1.4</v>
      </c>
      <c r="CB908">
        <v>8.25</v>
      </c>
      <c r="CC908">
        <v>1.4</v>
      </c>
    </row>
    <row r="909" spans="1:81" ht="51" x14ac:dyDescent="0.2">
      <c r="A909" t="s">
        <v>8097</v>
      </c>
      <c r="B909" t="s">
        <v>8098</v>
      </c>
      <c r="C909" t="s">
        <v>8099</v>
      </c>
      <c r="D909" t="s">
        <v>8100</v>
      </c>
      <c r="E909" s="2" t="s">
        <v>8101</v>
      </c>
      <c r="G909" s="3">
        <v>2300000</v>
      </c>
      <c r="H909" s="3">
        <v>8000000</v>
      </c>
      <c r="I909" s="3">
        <v>18000000</v>
      </c>
      <c r="J909" s="3">
        <v>50000000</v>
      </c>
      <c r="K909" s="3">
        <v>149000000</v>
      </c>
      <c r="L909" s="3">
        <v>190000000</v>
      </c>
      <c r="M909" s="3">
        <v>150000000</v>
      </c>
      <c r="O909" s="3">
        <v>23000000</v>
      </c>
      <c r="P909" s="3">
        <v>40000000</v>
      </c>
      <c r="Q909" s="3">
        <v>120060000</v>
      </c>
      <c r="R909" s="3">
        <v>500000000</v>
      </c>
      <c r="S909" s="3">
        <v>1250000000</v>
      </c>
      <c r="T909" s="3">
        <v>2000000000</v>
      </c>
      <c r="U909" s="3">
        <v>2850000000</v>
      </c>
      <c r="W909" s="2" t="s">
        <v>8102</v>
      </c>
      <c r="X909" s="2" t="s">
        <v>141</v>
      </c>
      <c r="Y909" s="2" t="s">
        <v>8103</v>
      </c>
      <c r="Z909" s="2" t="s">
        <v>8104</v>
      </c>
      <c r="AA909" s="2" t="s">
        <v>8105</v>
      </c>
      <c r="AB909" s="2" t="s">
        <v>8106</v>
      </c>
      <c r="AC909" s="2" t="s">
        <v>8107</v>
      </c>
      <c r="AE909">
        <v>2013</v>
      </c>
      <c r="AF909">
        <v>2015</v>
      </c>
      <c r="AG909">
        <v>2017</v>
      </c>
      <c r="AH909">
        <v>2018</v>
      </c>
      <c r="AI909">
        <v>2019</v>
      </c>
      <c r="AJ909">
        <v>2021</v>
      </c>
      <c r="AK909">
        <v>2022</v>
      </c>
      <c r="AL909" s="3">
        <v>150000000</v>
      </c>
      <c r="AM909" t="s">
        <v>107</v>
      </c>
      <c r="AN909" s="1">
        <v>44706</v>
      </c>
      <c r="AO909" s="3">
        <v>2850000000</v>
      </c>
      <c r="AQ909">
        <v>19.75</v>
      </c>
      <c r="AR909">
        <v>906.46</v>
      </c>
      <c r="AS909">
        <v>37623.82</v>
      </c>
      <c r="AT909">
        <v>64583.73</v>
      </c>
      <c r="AU909">
        <v>61513.57</v>
      </c>
      <c r="AV909">
        <v>12389.46</v>
      </c>
      <c r="AW909">
        <v>920.2</v>
      </c>
      <c r="AY909">
        <v>1598</v>
      </c>
      <c r="AZ909">
        <v>542</v>
      </c>
      <c r="BA909">
        <v>60</v>
      </c>
      <c r="BB909">
        <v>51</v>
      </c>
      <c r="BC909">
        <v>33</v>
      </c>
      <c r="BD909">
        <v>61</v>
      </c>
      <c r="BE909">
        <v>21</v>
      </c>
      <c r="BG909">
        <v>77.849999999999994</v>
      </c>
      <c r="BH909">
        <v>85.35</v>
      </c>
      <c r="BI909">
        <v>96.69</v>
      </c>
      <c r="BJ909">
        <v>94.14</v>
      </c>
      <c r="BK909">
        <v>90.67</v>
      </c>
      <c r="BL909">
        <v>76</v>
      </c>
      <c r="BM909">
        <v>56.52</v>
      </c>
      <c r="BN909" t="s">
        <v>101</v>
      </c>
      <c r="BO909">
        <v>18.309999999999999</v>
      </c>
      <c r="BP909" s="3">
        <v>567300000</v>
      </c>
      <c r="BQ909" s="20">
        <v>850</v>
      </c>
      <c r="BR909" s="20">
        <v>567</v>
      </c>
      <c r="BS909" s="20">
        <v>306</v>
      </c>
      <c r="BT909" s="20">
        <v>399</v>
      </c>
      <c r="BU909" s="20">
        <v>738</v>
      </c>
      <c r="BV909" s="20">
        <v>390</v>
      </c>
      <c r="BW909" s="20">
        <v>1833</v>
      </c>
      <c r="BX909" s="22">
        <v>177956.99</v>
      </c>
      <c r="BY909">
        <v>52</v>
      </c>
      <c r="BZ909">
        <v>97.14</v>
      </c>
      <c r="CA909">
        <v>16.66</v>
      </c>
      <c r="CB909">
        <v>10.41</v>
      </c>
      <c r="CC909">
        <v>23.74</v>
      </c>
    </row>
    <row r="910" spans="1:81" ht="85" x14ac:dyDescent="0.2">
      <c r="A910" t="s">
        <v>8108</v>
      </c>
      <c r="B910" t="s">
        <v>8109</v>
      </c>
      <c r="C910" t="s">
        <v>8110</v>
      </c>
      <c r="D910" t="s">
        <v>8111</v>
      </c>
      <c r="E910" s="2" t="s">
        <v>8112</v>
      </c>
      <c r="G910" s="3">
        <v>800000</v>
      </c>
      <c r="H910" s="3">
        <v>10000000</v>
      </c>
      <c r="I910" s="3">
        <v>15000000</v>
      </c>
      <c r="J910" s="3">
        <v>40000000</v>
      </c>
      <c r="K910" s="3">
        <v>75000000</v>
      </c>
      <c r="L910" s="3">
        <v>200000000</v>
      </c>
      <c r="O910" s="3">
        <v>8000000</v>
      </c>
      <c r="P910" s="3">
        <v>50000000</v>
      </c>
      <c r="Q910" s="3">
        <v>100050000</v>
      </c>
      <c r="R910" s="3">
        <v>400000000</v>
      </c>
      <c r="S910" s="3">
        <v>700000000</v>
      </c>
      <c r="T910" s="3">
        <v>2000000000</v>
      </c>
      <c r="W910" s="2" t="s">
        <v>8113</v>
      </c>
      <c r="X910" s="2" t="s">
        <v>8114</v>
      </c>
      <c r="Y910" s="2" t="s">
        <v>8115</v>
      </c>
      <c r="Z910" s="2" t="s">
        <v>8116</v>
      </c>
      <c r="AA910" s="2" t="s">
        <v>8117</v>
      </c>
      <c r="AB910" s="2" t="s">
        <v>8118</v>
      </c>
      <c r="AE910">
        <v>2014</v>
      </c>
      <c r="AF910">
        <v>2015</v>
      </c>
      <c r="AG910">
        <v>2017</v>
      </c>
      <c r="AH910">
        <v>2019</v>
      </c>
      <c r="AI910">
        <v>2021</v>
      </c>
      <c r="AJ910">
        <v>2021</v>
      </c>
      <c r="AM910" t="s">
        <v>114</v>
      </c>
      <c r="AN910" s="1">
        <v>44447</v>
      </c>
      <c r="AO910" s="3">
        <v>2000000000</v>
      </c>
      <c r="AQ910">
        <v>0</v>
      </c>
      <c r="AR910">
        <v>5479.56</v>
      </c>
      <c r="AS910">
        <v>25216.79</v>
      </c>
      <c r="AT910">
        <v>9980.27</v>
      </c>
      <c r="AU910">
        <v>104694.16</v>
      </c>
      <c r="AV910">
        <v>28182.240000000002</v>
      </c>
      <c r="AY910">
        <v>3167</v>
      </c>
      <c r="AZ910">
        <v>191</v>
      </c>
      <c r="BA910">
        <v>96</v>
      </c>
      <c r="BB910">
        <v>198</v>
      </c>
      <c r="BC910">
        <v>130</v>
      </c>
      <c r="BD910">
        <v>21</v>
      </c>
      <c r="BG910">
        <v>62.98</v>
      </c>
      <c r="BH910">
        <v>94.86</v>
      </c>
      <c r="BI910">
        <v>94.67</v>
      </c>
      <c r="BJ910">
        <v>75.44</v>
      </c>
      <c r="BK910">
        <v>75.930000000000007</v>
      </c>
      <c r="BL910">
        <v>92</v>
      </c>
      <c r="BN910" t="s">
        <v>101</v>
      </c>
      <c r="BO910">
        <v>15.95</v>
      </c>
      <c r="BP910" s="3">
        <v>340800000</v>
      </c>
      <c r="BQ910" s="20">
        <v>149</v>
      </c>
      <c r="BR910" s="20">
        <v>692</v>
      </c>
      <c r="BS910" s="20">
        <v>1013</v>
      </c>
      <c r="BT910" s="20">
        <v>484</v>
      </c>
      <c r="BU910" s="20">
        <v>197</v>
      </c>
      <c r="BW910" s="20">
        <v>1694</v>
      </c>
      <c r="BX910" s="22">
        <v>173553.02</v>
      </c>
      <c r="BY910">
        <v>53</v>
      </c>
      <c r="BZ910">
        <v>97.09</v>
      </c>
      <c r="CA910">
        <v>19.989999999999998</v>
      </c>
      <c r="CB910">
        <v>4</v>
      </c>
      <c r="CC910">
        <v>19.989999999999998</v>
      </c>
    </row>
    <row r="911" spans="1:81" ht="34" x14ac:dyDescent="0.2">
      <c r="A911" t="s">
        <v>8119</v>
      </c>
      <c r="B911" t="s">
        <v>8120</v>
      </c>
      <c r="C911" t="s">
        <v>8121</v>
      </c>
      <c r="D911" t="s">
        <v>8122</v>
      </c>
      <c r="E911" s="2" t="s">
        <v>8123</v>
      </c>
      <c r="G911" s="3">
        <v>20000</v>
      </c>
      <c r="H911" s="3">
        <v>7200000</v>
      </c>
      <c r="I911" s="3">
        <v>10100000</v>
      </c>
      <c r="O911" s="3">
        <v>200000</v>
      </c>
      <c r="P911" s="3">
        <v>36000000</v>
      </c>
      <c r="Q911" s="3">
        <v>55100000</v>
      </c>
      <c r="W911" s="2" t="s">
        <v>8124</v>
      </c>
      <c r="X911" s="2" t="s">
        <v>8125</v>
      </c>
      <c r="Y911" s="2" t="s">
        <v>8126</v>
      </c>
      <c r="AE911">
        <v>2013</v>
      </c>
      <c r="AF911">
        <v>2015</v>
      </c>
      <c r="AG911">
        <v>2017</v>
      </c>
      <c r="AL911" s="3">
        <v>2988490</v>
      </c>
      <c r="AM911" t="s">
        <v>114</v>
      </c>
      <c r="AN911" s="1">
        <v>43147</v>
      </c>
      <c r="AO911" s="3">
        <v>180000000</v>
      </c>
      <c r="AQ911">
        <v>152.47999999999999</v>
      </c>
      <c r="AR911">
        <v>27178.07</v>
      </c>
      <c r="AS911">
        <v>143975.49</v>
      </c>
      <c r="AY911">
        <v>939</v>
      </c>
      <c r="AZ911">
        <v>31</v>
      </c>
      <c r="BA911">
        <v>17</v>
      </c>
      <c r="BG911">
        <v>86.99</v>
      </c>
      <c r="BH911">
        <v>99.19</v>
      </c>
      <c r="BI911">
        <v>99.1</v>
      </c>
      <c r="BO911">
        <v>3.27</v>
      </c>
      <c r="BP911" s="3">
        <v>21556985</v>
      </c>
      <c r="BQ911" s="20">
        <v>744</v>
      </c>
      <c r="BR911" s="20">
        <v>875</v>
      </c>
      <c r="BW911" s="20">
        <v>72</v>
      </c>
      <c r="BX911" s="22">
        <v>171306.04</v>
      </c>
      <c r="BY911">
        <v>54</v>
      </c>
      <c r="BZ911">
        <v>97.03</v>
      </c>
      <c r="CC911">
        <v>3.27</v>
      </c>
    </row>
    <row r="912" spans="1:81" ht="34" x14ac:dyDescent="0.2">
      <c r="A912" t="s">
        <v>8127</v>
      </c>
      <c r="B912" t="s">
        <v>8128</v>
      </c>
      <c r="C912" t="s">
        <v>8129</v>
      </c>
      <c r="D912" t="s">
        <v>8130</v>
      </c>
      <c r="E912" s="2" t="s">
        <v>8131</v>
      </c>
      <c r="F912" s="3">
        <v>120000</v>
      </c>
      <c r="G912" s="3">
        <v>800000</v>
      </c>
      <c r="H912" s="3">
        <v>60832153</v>
      </c>
      <c r="I912" s="3">
        <v>50000000</v>
      </c>
      <c r="N912" s="3">
        <v>2400000</v>
      </c>
      <c r="O912" s="3">
        <v>8000000</v>
      </c>
      <c r="P912" s="3">
        <v>170000579</v>
      </c>
      <c r="Q912" s="3">
        <v>333500000</v>
      </c>
      <c r="V912" s="2" t="s">
        <v>93</v>
      </c>
      <c r="X912" s="2" t="s">
        <v>1123</v>
      </c>
      <c r="Y912" s="2" t="s">
        <v>8132</v>
      </c>
      <c r="AD912">
        <v>2012</v>
      </c>
      <c r="AE912">
        <v>2013</v>
      </c>
      <c r="AF912">
        <v>2014</v>
      </c>
      <c r="AG912">
        <v>2017</v>
      </c>
      <c r="AL912" s="3">
        <v>50000000</v>
      </c>
      <c r="AM912" t="s">
        <v>89</v>
      </c>
      <c r="AN912" s="1">
        <v>42859</v>
      </c>
      <c r="AP912">
        <v>0</v>
      </c>
      <c r="AQ912">
        <v>0</v>
      </c>
      <c r="AR912">
        <v>230.95</v>
      </c>
      <c r="AS912">
        <v>165747.5</v>
      </c>
      <c r="AX912">
        <v>87</v>
      </c>
      <c r="AY912">
        <v>2604</v>
      </c>
      <c r="AZ912">
        <v>529</v>
      </c>
      <c r="BA912">
        <v>11</v>
      </c>
      <c r="BF912">
        <v>75.98</v>
      </c>
      <c r="BG912">
        <v>63.89</v>
      </c>
      <c r="BH912">
        <v>80.86</v>
      </c>
      <c r="BI912">
        <v>99.44</v>
      </c>
      <c r="BP912" s="3">
        <v>133252153</v>
      </c>
      <c r="BQ912" s="20">
        <v>506</v>
      </c>
      <c r="BR912" s="20">
        <v>904</v>
      </c>
      <c r="BW912" s="20">
        <v>0</v>
      </c>
      <c r="BX912" s="22">
        <v>165978.45000000001</v>
      </c>
      <c r="BY912">
        <v>55</v>
      </c>
      <c r="BZ912">
        <v>96.97</v>
      </c>
      <c r="CC912">
        <v>0</v>
      </c>
    </row>
    <row r="913" spans="1:81" ht="68" x14ac:dyDescent="0.2">
      <c r="A913" t="s">
        <v>8133</v>
      </c>
      <c r="B913" t="s">
        <v>8134</v>
      </c>
      <c r="C913" t="s">
        <v>8135</v>
      </c>
      <c r="D913" t="s">
        <v>8136</v>
      </c>
      <c r="E913" s="2" t="s">
        <v>8137</v>
      </c>
      <c r="F913" s="3">
        <v>120000</v>
      </c>
      <c r="G913" s="3">
        <v>1500000</v>
      </c>
      <c r="H913" s="3">
        <v>18300000</v>
      </c>
      <c r="I913" s="3">
        <v>53000000</v>
      </c>
      <c r="J913" s="3">
        <v>110000000</v>
      </c>
      <c r="K913" s="3">
        <v>150000000</v>
      </c>
      <c r="N913" s="3">
        <v>2400000</v>
      </c>
      <c r="O913" s="3">
        <v>15000000</v>
      </c>
      <c r="P913" s="3">
        <v>91500000</v>
      </c>
      <c r="Q913" s="3">
        <v>303000000</v>
      </c>
      <c r="R913" s="3">
        <v>578000000</v>
      </c>
      <c r="S913" s="3">
        <v>2250000000</v>
      </c>
      <c r="V913" s="2" t="s">
        <v>8138</v>
      </c>
      <c r="W913" s="2" t="s">
        <v>8139</v>
      </c>
      <c r="X913" s="2" t="s">
        <v>8140</v>
      </c>
      <c r="Y913" s="2" t="s">
        <v>8141</v>
      </c>
      <c r="Z913" s="2" t="s">
        <v>8142</v>
      </c>
      <c r="AA913" s="2" t="s">
        <v>8143</v>
      </c>
      <c r="AD913">
        <v>2014</v>
      </c>
      <c r="AE913">
        <v>2013</v>
      </c>
      <c r="AF913">
        <v>2015</v>
      </c>
      <c r="AG913">
        <v>2017</v>
      </c>
      <c r="AH913">
        <v>2019</v>
      </c>
      <c r="AI913">
        <v>2021</v>
      </c>
      <c r="AL913" s="3">
        <v>150000000</v>
      </c>
      <c r="AM913" t="s">
        <v>91</v>
      </c>
      <c r="AN913" s="1">
        <v>44405</v>
      </c>
      <c r="AO913" s="3">
        <v>2250000000</v>
      </c>
      <c r="AP913">
        <v>14482.87</v>
      </c>
      <c r="AQ913">
        <v>139.55000000000001</v>
      </c>
      <c r="AR913">
        <v>12480.34</v>
      </c>
      <c r="AS913">
        <v>19030.79</v>
      </c>
      <c r="AT913">
        <v>39674.400000000001</v>
      </c>
      <c r="AU913">
        <v>76805.56</v>
      </c>
      <c r="AX913">
        <v>2</v>
      </c>
      <c r="AY913">
        <v>987</v>
      </c>
      <c r="AZ913">
        <v>93</v>
      </c>
      <c r="BA913">
        <v>114</v>
      </c>
      <c r="BB913">
        <v>84</v>
      </c>
      <c r="BC913">
        <v>149</v>
      </c>
      <c r="BF913">
        <v>99.89</v>
      </c>
      <c r="BG913">
        <v>86.32</v>
      </c>
      <c r="BH913">
        <v>97.51</v>
      </c>
      <c r="BI913">
        <v>93.67</v>
      </c>
      <c r="BJ913">
        <v>89.65</v>
      </c>
      <c r="BK913">
        <v>72.39</v>
      </c>
      <c r="BN913" t="s">
        <v>101</v>
      </c>
      <c r="BO913">
        <v>6.24</v>
      </c>
      <c r="BP913" s="3">
        <v>334220000</v>
      </c>
      <c r="BQ913" s="20">
        <v>596</v>
      </c>
      <c r="BR913" s="20">
        <v>749</v>
      </c>
      <c r="BS913" s="20">
        <v>860</v>
      </c>
      <c r="BT913" s="20">
        <v>652</v>
      </c>
      <c r="BW913" s="20">
        <v>1512</v>
      </c>
      <c r="BX913" s="22">
        <v>162613.51</v>
      </c>
      <c r="BY913">
        <v>56</v>
      </c>
      <c r="BZ913">
        <v>96.92</v>
      </c>
      <c r="CA913">
        <v>7.43</v>
      </c>
      <c r="CB913">
        <v>1.91</v>
      </c>
      <c r="CC913">
        <v>7.43</v>
      </c>
    </row>
    <row r="914" spans="1:81" ht="68" x14ac:dyDescent="0.2">
      <c r="A914" t="s">
        <v>8144</v>
      </c>
      <c r="B914" t="s">
        <v>8145</v>
      </c>
      <c r="C914" t="s">
        <v>8146</v>
      </c>
      <c r="D914" t="s">
        <v>8147</v>
      </c>
      <c r="E914" s="2" t="s">
        <v>8148</v>
      </c>
      <c r="G914" s="3">
        <v>800000</v>
      </c>
      <c r="H914" s="3">
        <v>8000000</v>
      </c>
      <c r="I914" s="3">
        <v>15500000</v>
      </c>
      <c r="J914" s="3">
        <v>25000000</v>
      </c>
      <c r="K914" s="3">
        <v>15000000</v>
      </c>
      <c r="L914" s="3">
        <v>33000000</v>
      </c>
      <c r="O914" s="3">
        <v>8000000</v>
      </c>
      <c r="P914" s="3">
        <v>40000000</v>
      </c>
      <c r="Q914" s="3">
        <v>103385000</v>
      </c>
      <c r="R914" s="3">
        <v>250000000</v>
      </c>
      <c r="S914" s="3">
        <v>225000000</v>
      </c>
      <c r="T914" s="3">
        <v>660000000</v>
      </c>
      <c r="W914" s="2" t="s">
        <v>8149</v>
      </c>
      <c r="X914" s="2" t="s">
        <v>8150</v>
      </c>
      <c r="Y914" s="2" t="s">
        <v>8151</v>
      </c>
      <c r="Z914" s="2" t="s">
        <v>8152</v>
      </c>
      <c r="AA914" s="2" t="s">
        <v>8153</v>
      </c>
      <c r="AB914" s="2" t="s">
        <v>8154</v>
      </c>
      <c r="AE914">
        <v>2014</v>
      </c>
      <c r="AF914">
        <v>2016</v>
      </c>
      <c r="AG914">
        <v>2017</v>
      </c>
      <c r="AH914">
        <v>2019</v>
      </c>
      <c r="AI914">
        <v>2020</v>
      </c>
      <c r="AJ914">
        <v>2021</v>
      </c>
      <c r="AL914" s="3">
        <v>33000000</v>
      </c>
      <c r="AM914" t="s">
        <v>92</v>
      </c>
      <c r="AN914" s="1">
        <v>44545</v>
      </c>
      <c r="AO914" s="3">
        <v>660000000</v>
      </c>
      <c r="AQ914">
        <v>864.28</v>
      </c>
      <c r="AR914">
        <v>13484.3</v>
      </c>
      <c r="AS914">
        <v>88294.22</v>
      </c>
      <c r="AT914">
        <v>23697.5</v>
      </c>
      <c r="AU914">
        <v>30669.21</v>
      </c>
      <c r="AV914">
        <v>5306.56</v>
      </c>
      <c r="AY914">
        <v>271</v>
      </c>
      <c r="AZ914">
        <v>71</v>
      </c>
      <c r="BA914">
        <v>34</v>
      </c>
      <c r="BB914">
        <v>130</v>
      </c>
      <c r="BC914">
        <v>49</v>
      </c>
      <c r="BD914">
        <v>103</v>
      </c>
      <c r="BG914">
        <v>96.84</v>
      </c>
      <c r="BH914">
        <v>98.16</v>
      </c>
      <c r="BI914">
        <v>98.15</v>
      </c>
      <c r="BJ914">
        <v>83.92</v>
      </c>
      <c r="BK914">
        <v>84.91</v>
      </c>
      <c r="BL914">
        <v>59.2</v>
      </c>
      <c r="BO914">
        <v>5.09</v>
      </c>
      <c r="BP914" s="3">
        <v>101300000</v>
      </c>
      <c r="BQ914" s="20">
        <v>675</v>
      </c>
      <c r="BR914" s="20">
        <v>446</v>
      </c>
      <c r="BS914" s="20">
        <v>561</v>
      </c>
      <c r="BT914" s="20">
        <v>462</v>
      </c>
      <c r="BU914" s="20">
        <v>580</v>
      </c>
      <c r="BW914" s="20">
        <v>1603</v>
      </c>
      <c r="BX914" s="22">
        <v>162316.07</v>
      </c>
      <c r="BY914">
        <v>57</v>
      </c>
      <c r="BZ914">
        <v>96.86</v>
      </c>
      <c r="CA914">
        <v>6.38</v>
      </c>
      <c r="CB914">
        <v>2.1800000000000002</v>
      </c>
      <c r="CC914">
        <v>6.38</v>
      </c>
    </row>
    <row r="915" spans="1:81" ht="34" x14ac:dyDescent="0.2">
      <c r="A915" t="s">
        <v>8155</v>
      </c>
      <c r="B915" t="s">
        <v>8156</v>
      </c>
      <c r="C915" t="s">
        <v>8157</v>
      </c>
      <c r="D915" t="s">
        <v>8158</v>
      </c>
      <c r="E915" s="2" t="s">
        <v>8159</v>
      </c>
      <c r="H915" s="3">
        <v>11200000</v>
      </c>
      <c r="I915" s="3">
        <v>32000000</v>
      </c>
      <c r="J915" s="3">
        <v>43000000</v>
      </c>
      <c r="K915" s="3">
        <v>100000000</v>
      </c>
      <c r="P915" s="3">
        <v>56000000</v>
      </c>
      <c r="Q915" s="3">
        <v>213440000</v>
      </c>
      <c r="R915" s="3">
        <v>223000000</v>
      </c>
      <c r="S915" s="3">
        <v>1500000000</v>
      </c>
      <c r="X915" s="2" t="s">
        <v>8160</v>
      </c>
      <c r="Y915" s="2" t="s">
        <v>8161</v>
      </c>
      <c r="Z915" s="2" t="s">
        <v>8162</v>
      </c>
      <c r="AA915" s="2" t="s">
        <v>8163</v>
      </c>
      <c r="AF915">
        <v>2016</v>
      </c>
      <c r="AG915">
        <v>2017</v>
      </c>
      <c r="AH915">
        <v>2020</v>
      </c>
      <c r="AI915">
        <v>2021</v>
      </c>
      <c r="AM915" t="s">
        <v>114</v>
      </c>
      <c r="AN915" s="1">
        <v>44383</v>
      </c>
      <c r="AO915" s="3">
        <v>1500000000</v>
      </c>
      <c r="AR915">
        <v>867.26</v>
      </c>
      <c r="AS915">
        <v>0</v>
      </c>
      <c r="AT915">
        <v>0</v>
      </c>
      <c r="AU915">
        <v>160786.31</v>
      </c>
      <c r="AZ915">
        <v>490</v>
      </c>
      <c r="BA915">
        <v>699</v>
      </c>
      <c r="BB915">
        <v>457</v>
      </c>
      <c r="BC915">
        <v>88</v>
      </c>
      <c r="BH915">
        <v>87.17</v>
      </c>
      <c r="BI915">
        <v>60.87</v>
      </c>
      <c r="BJ915">
        <v>36.49</v>
      </c>
      <c r="BK915">
        <v>83.77</v>
      </c>
      <c r="BO915">
        <v>5.9</v>
      </c>
      <c r="BP915" s="3">
        <v>321600000</v>
      </c>
      <c r="BR915" s="20">
        <v>390</v>
      </c>
      <c r="BS915" s="20">
        <v>944</v>
      </c>
      <c r="BT915" s="20">
        <v>435</v>
      </c>
      <c r="BW915" s="20">
        <v>1454</v>
      </c>
      <c r="BX915" s="22">
        <v>161653.57</v>
      </c>
      <c r="BY915">
        <v>58</v>
      </c>
      <c r="BZ915">
        <v>96.8</v>
      </c>
      <c r="CA915">
        <v>7.03</v>
      </c>
      <c r="CB915">
        <v>1.04</v>
      </c>
      <c r="CC915">
        <v>7.03</v>
      </c>
    </row>
    <row r="916" spans="1:81" ht="51" x14ac:dyDescent="0.2">
      <c r="A916" t="s">
        <v>8164</v>
      </c>
      <c r="B916" t="s">
        <v>8165</v>
      </c>
      <c r="C916" t="s">
        <v>8166</v>
      </c>
      <c r="D916" t="s">
        <v>8167</v>
      </c>
      <c r="E916" s="2" t="s">
        <v>8168</v>
      </c>
      <c r="G916" s="3">
        <v>2367491</v>
      </c>
      <c r="I916" s="3">
        <v>15000000</v>
      </c>
      <c r="J916" s="3">
        <v>30000000</v>
      </c>
      <c r="K916" s="3">
        <v>120000000</v>
      </c>
      <c r="O916" s="3">
        <v>23674910</v>
      </c>
      <c r="Q916" s="3">
        <v>100050000</v>
      </c>
      <c r="R916" s="3">
        <v>300000000</v>
      </c>
      <c r="S916" s="3">
        <v>1800000000</v>
      </c>
      <c r="X916" s="2" t="s">
        <v>215</v>
      </c>
      <c r="Y916" s="2" t="s">
        <v>8169</v>
      </c>
      <c r="Z916" s="2" t="s">
        <v>8170</v>
      </c>
      <c r="AA916" s="2" t="s">
        <v>8171</v>
      </c>
      <c r="AE916">
        <v>2015</v>
      </c>
      <c r="AF916">
        <v>2016</v>
      </c>
      <c r="AG916">
        <v>2017</v>
      </c>
      <c r="AH916">
        <v>2019</v>
      </c>
      <c r="AI916">
        <v>2021</v>
      </c>
      <c r="AL916" s="3">
        <v>120000000</v>
      </c>
      <c r="AM916" t="s">
        <v>91</v>
      </c>
      <c r="AN916" s="1">
        <v>44370</v>
      </c>
      <c r="AO916" s="3">
        <v>1800000000</v>
      </c>
      <c r="AQ916">
        <v>0</v>
      </c>
      <c r="AR916">
        <v>56549.88</v>
      </c>
      <c r="AS916">
        <v>17465.78</v>
      </c>
      <c r="AT916">
        <v>53603.92</v>
      </c>
      <c r="AU916">
        <v>33945.57</v>
      </c>
      <c r="AY916">
        <v>3493</v>
      </c>
      <c r="AZ916">
        <v>16</v>
      </c>
      <c r="BA916">
        <v>130</v>
      </c>
      <c r="BB916">
        <v>64</v>
      </c>
      <c r="BC916">
        <v>205</v>
      </c>
      <c r="BG916">
        <v>64.400000000000006</v>
      </c>
      <c r="BH916">
        <v>99.61</v>
      </c>
      <c r="BI916">
        <v>92.77</v>
      </c>
      <c r="BJ916">
        <v>92.14</v>
      </c>
      <c r="BK916">
        <v>61.94</v>
      </c>
      <c r="BO916">
        <v>15.11</v>
      </c>
      <c r="BP916" s="3">
        <v>192617491</v>
      </c>
      <c r="BQ916" s="20">
        <v>240</v>
      </c>
      <c r="BR916" s="20">
        <v>495</v>
      </c>
      <c r="BS916" s="20">
        <v>696</v>
      </c>
      <c r="BT916" s="20">
        <v>678</v>
      </c>
      <c r="BW916" s="20">
        <v>1374</v>
      </c>
      <c r="BX916" s="22">
        <v>161565.15</v>
      </c>
      <c r="BY916">
        <v>59</v>
      </c>
      <c r="BZ916">
        <v>96.75</v>
      </c>
      <c r="CA916">
        <v>17.989999999999998</v>
      </c>
      <c r="CB916">
        <v>3</v>
      </c>
      <c r="CC916">
        <v>17.989999999999998</v>
      </c>
    </row>
    <row r="917" spans="1:81" ht="34" x14ac:dyDescent="0.2">
      <c r="A917" t="s">
        <v>8172</v>
      </c>
      <c r="B917" t="s">
        <v>8173</v>
      </c>
      <c r="C917" t="s">
        <v>8174</v>
      </c>
      <c r="D917" t="s">
        <v>8175</v>
      </c>
      <c r="E917" s="2" t="s">
        <v>8176</v>
      </c>
      <c r="I917" s="3">
        <v>35000000</v>
      </c>
      <c r="J917" s="3">
        <v>46000000</v>
      </c>
      <c r="K917" s="3">
        <v>113000000</v>
      </c>
      <c r="Q917" s="3">
        <v>233450000</v>
      </c>
      <c r="R917" s="3">
        <v>460000000</v>
      </c>
      <c r="S917" s="3">
        <v>600000000</v>
      </c>
      <c r="W917" s="2" t="s">
        <v>8177</v>
      </c>
      <c r="X917" s="2" t="s">
        <v>215</v>
      </c>
      <c r="Y917" s="2" t="s">
        <v>8178</v>
      </c>
      <c r="Z917" s="2" t="s">
        <v>8179</v>
      </c>
      <c r="AA917" s="2" t="s">
        <v>8180</v>
      </c>
      <c r="AE917">
        <v>2018</v>
      </c>
      <c r="AF917">
        <v>2016</v>
      </c>
      <c r="AG917">
        <v>2017</v>
      </c>
      <c r="AH917">
        <v>2018</v>
      </c>
      <c r="AI917">
        <v>2020</v>
      </c>
      <c r="AL917" s="3">
        <v>113000000</v>
      </c>
      <c r="AM917" t="s">
        <v>91</v>
      </c>
      <c r="AN917" s="1">
        <v>44020</v>
      </c>
      <c r="AO917" s="3">
        <v>600000000</v>
      </c>
      <c r="AQ917">
        <v>1934.53</v>
      </c>
      <c r="AR917">
        <v>56549.88</v>
      </c>
      <c r="AS917">
        <v>0</v>
      </c>
      <c r="AT917">
        <v>79781.789999999994</v>
      </c>
      <c r="AU917">
        <v>22110.69</v>
      </c>
      <c r="AY917">
        <v>678</v>
      </c>
      <c r="AZ917">
        <v>16</v>
      </c>
      <c r="BA917">
        <v>699</v>
      </c>
      <c r="BB917">
        <v>33</v>
      </c>
      <c r="BC917">
        <v>66</v>
      </c>
      <c r="BG917">
        <v>93.51</v>
      </c>
      <c r="BH917">
        <v>99.61</v>
      </c>
      <c r="BI917">
        <v>60.87</v>
      </c>
      <c r="BJ917">
        <v>96.25</v>
      </c>
      <c r="BK917">
        <v>79.56</v>
      </c>
      <c r="BO917">
        <v>2.16</v>
      </c>
      <c r="BP917" s="3">
        <v>294000000</v>
      </c>
      <c r="BQ917" s="20">
        <v>-879</v>
      </c>
      <c r="BR917" s="20">
        <v>291</v>
      </c>
      <c r="BS917" s="20">
        <v>334</v>
      </c>
      <c r="BT917" s="20">
        <v>889</v>
      </c>
      <c r="BW917" s="20">
        <v>1223</v>
      </c>
      <c r="BX917" s="22">
        <v>160376.89000000001</v>
      </c>
      <c r="BY917">
        <v>60</v>
      </c>
      <c r="BZ917">
        <v>96.69</v>
      </c>
      <c r="CA917">
        <v>2.57</v>
      </c>
      <c r="CB917">
        <v>1.97</v>
      </c>
      <c r="CC917">
        <v>2.57</v>
      </c>
    </row>
    <row r="918" spans="1:81" ht="68" x14ac:dyDescent="0.2">
      <c r="A918" t="s">
        <v>8181</v>
      </c>
      <c r="B918" t="s">
        <v>8182</v>
      </c>
      <c r="C918" t="s">
        <v>8183</v>
      </c>
      <c r="D918" t="s">
        <v>8184</v>
      </c>
      <c r="E918" s="2" t="s">
        <v>8185</v>
      </c>
      <c r="G918" s="3">
        <v>1800000</v>
      </c>
      <c r="H918" s="3">
        <v>7500000</v>
      </c>
      <c r="I918" s="3">
        <v>7500000</v>
      </c>
      <c r="J918" s="3">
        <v>16500000</v>
      </c>
      <c r="O918" s="3">
        <v>18000000</v>
      </c>
      <c r="P918" s="3">
        <v>37500000</v>
      </c>
      <c r="Q918" s="3">
        <v>50025000</v>
      </c>
      <c r="R918" s="3">
        <v>165000000</v>
      </c>
      <c r="W918" s="2" t="s">
        <v>8186</v>
      </c>
      <c r="X918" s="2" t="s">
        <v>8187</v>
      </c>
      <c r="Y918" s="2" t="s">
        <v>8188</v>
      </c>
      <c r="Z918" s="2" t="s">
        <v>8189</v>
      </c>
      <c r="AE918">
        <v>2013</v>
      </c>
      <c r="AF918">
        <v>2016</v>
      </c>
      <c r="AG918">
        <v>2017</v>
      </c>
      <c r="AH918">
        <v>2019</v>
      </c>
      <c r="AM918" t="s">
        <v>695</v>
      </c>
      <c r="AN918" s="1">
        <v>43634</v>
      </c>
      <c r="AO918" s="3">
        <v>165000000</v>
      </c>
      <c r="AQ918">
        <v>0.5</v>
      </c>
      <c r="AR918">
        <v>8974.64</v>
      </c>
      <c r="AS918">
        <v>65108.17</v>
      </c>
      <c r="AT918">
        <v>84343.94</v>
      </c>
      <c r="AY918">
        <v>1735</v>
      </c>
      <c r="AZ918">
        <v>129</v>
      </c>
      <c r="BA918">
        <v>45</v>
      </c>
      <c r="BB918">
        <v>27</v>
      </c>
      <c r="BG918">
        <v>75.95</v>
      </c>
      <c r="BH918">
        <v>96.64</v>
      </c>
      <c r="BI918">
        <v>97.53</v>
      </c>
      <c r="BJ918">
        <v>96.76</v>
      </c>
      <c r="BO918">
        <v>2.97</v>
      </c>
      <c r="BP918" s="3">
        <v>48529723</v>
      </c>
      <c r="BQ918" s="20">
        <v>819</v>
      </c>
      <c r="BR918" s="20">
        <v>407</v>
      </c>
      <c r="BS918" s="20">
        <v>796</v>
      </c>
      <c r="BW918" s="20">
        <v>796</v>
      </c>
      <c r="BX918" s="22">
        <v>158427.25</v>
      </c>
      <c r="BY918">
        <v>61</v>
      </c>
      <c r="BZ918">
        <v>96.64</v>
      </c>
      <c r="CA918">
        <v>3.3</v>
      </c>
      <c r="CB918">
        <v>3.3</v>
      </c>
      <c r="CC918">
        <v>3.3</v>
      </c>
    </row>
    <row r="919" spans="1:81" ht="34" x14ac:dyDescent="0.2">
      <c r="A919" t="s">
        <v>8191</v>
      </c>
      <c r="B919" t="s">
        <v>8192</v>
      </c>
      <c r="C919" t="s">
        <v>8193</v>
      </c>
      <c r="D919" t="s">
        <v>8194</v>
      </c>
      <c r="E919" s="2" t="s">
        <v>8195</v>
      </c>
      <c r="H919" s="3">
        <v>5000000</v>
      </c>
      <c r="I919" s="3">
        <v>21500000</v>
      </c>
      <c r="J919" s="3">
        <v>51000000</v>
      </c>
      <c r="K919" s="3">
        <v>100000000</v>
      </c>
      <c r="L919" s="3">
        <v>350000000</v>
      </c>
      <c r="P919" s="3">
        <v>25000000</v>
      </c>
      <c r="Q919" s="3">
        <v>143405000</v>
      </c>
      <c r="R919" s="3">
        <v>510000000</v>
      </c>
      <c r="S919" s="3">
        <v>1000000000</v>
      </c>
      <c r="T919" s="3">
        <v>3650000000</v>
      </c>
      <c r="X919" s="2" t="s">
        <v>275</v>
      </c>
      <c r="Y919" s="2" t="s">
        <v>8196</v>
      </c>
      <c r="Z919" s="2" t="s">
        <v>8197</v>
      </c>
      <c r="AA919" s="2" t="s">
        <v>8198</v>
      </c>
      <c r="AB919" s="2" t="s">
        <v>8199</v>
      </c>
      <c r="AF919">
        <v>2016</v>
      </c>
      <c r="AG919">
        <v>2017</v>
      </c>
      <c r="AH919">
        <v>2018</v>
      </c>
      <c r="AI919">
        <v>2018</v>
      </c>
      <c r="AJ919">
        <v>2019</v>
      </c>
      <c r="AL919" s="3">
        <v>350000000</v>
      </c>
      <c r="AM919" t="s">
        <v>92</v>
      </c>
      <c r="AN919" s="1">
        <v>43697</v>
      </c>
      <c r="AO919" s="3">
        <v>6058800000</v>
      </c>
      <c r="AR919">
        <v>0.3</v>
      </c>
      <c r="AS919">
        <v>19475.169999999998</v>
      </c>
      <c r="AT919">
        <v>29436.92</v>
      </c>
      <c r="AU919">
        <v>66118.559999999998</v>
      </c>
      <c r="AV919">
        <v>40546.639999999999</v>
      </c>
      <c r="AZ919">
        <v>1057</v>
      </c>
      <c r="BA919">
        <v>111</v>
      </c>
      <c r="BB919">
        <v>78</v>
      </c>
      <c r="BC919">
        <v>18</v>
      </c>
      <c r="BD919">
        <v>3</v>
      </c>
      <c r="BH919">
        <v>72.28</v>
      </c>
      <c r="BI919">
        <v>93.83</v>
      </c>
      <c r="BJ919">
        <v>90.97</v>
      </c>
      <c r="BK919">
        <v>95.11</v>
      </c>
      <c r="BL919">
        <v>98.54</v>
      </c>
      <c r="BN919" t="s">
        <v>133</v>
      </c>
      <c r="BO919">
        <v>33.72</v>
      </c>
      <c r="BP919" s="3">
        <v>827500000</v>
      </c>
      <c r="BR919" s="20">
        <v>219</v>
      </c>
      <c r="BS919" s="20">
        <v>299</v>
      </c>
      <c r="BT919" s="20">
        <v>148</v>
      </c>
      <c r="BU919" s="20">
        <v>363</v>
      </c>
      <c r="BW919" s="20">
        <v>810</v>
      </c>
      <c r="BX919" s="22">
        <v>155577.59</v>
      </c>
      <c r="BY919">
        <v>62</v>
      </c>
      <c r="BZ919">
        <v>96.58</v>
      </c>
      <c r="CA919">
        <v>25.45</v>
      </c>
      <c r="CB919">
        <v>25.45</v>
      </c>
      <c r="CC919">
        <v>42.25</v>
      </c>
    </row>
    <row r="920" spans="1:81" ht="68" x14ac:dyDescent="0.2">
      <c r="A920" t="s">
        <v>8200</v>
      </c>
      <c r="B920" t="s">
        <v>8201</v>
      </c>
      <c r="C920" t="s">
        <v>8202</v>
      </c>
      <c r="D920" t="s">
        <v>8203</v>
      </c>
      <c r="E920" s="2" t="s">
        <v>8204</v>
      </c>
      <c r="H920" s="3">
        <v>9000000</v>
      </c>
      <c r="I920" s="3">
        <v>20000000</v>
      </c>
      <c r="J920" s="3">
        <v>30000000</v>
      </c>
      <c r="K920" s="3">
        <v>40000000</v>
      </c>
      <c r="P920" s="3">
        <v>45000000</v>
      </c>
      <c r="Q920" s="3">
        <v>133400000</v>
      </c>
      <c r="R920" s="3">
        <v>300000000</v>
      </c>
      <c r="S920" s="3">
        <v>600000000</v>
      </c>
      <c r="X920" s="2" t="s">
        <v>8205</v>
      </c>
      <c r="Y920" s="2" t="s">
        <v>8206</v>
      </c>
      <c r="Z920" s="2" t="s">
        <v>8207</v>
      </c>
      <c r="AA920" s="2" t="s">
        <v>8208</v>
      </c>
      <c r="AF920">
        <v>2016</v>
      </c>
      <c r="AG920">
        <v>2017</v>
      </c>
      <c r="AH920">
        <v>2018</v>
      </c>
      <c r="AI920">
        <v>2019</v>
      </c>
      <c r="AL920" s="3">
        <v>40000000</v>
      </c>
      <c r="AM920" t="s">
        <v>91</v>
      </c>
      <c r="AN920" s="1">
        <v>43809</v>
      </c>
      <c r="AR920">
        <v>2420.0500000000002</v>
      </c>
      <c r="AS920">
        <v>10563.49</v>
      </c>
      <c r="AT920">
        <v>20099.09</v>
      </c>
      <c r="AU920">
        <v>122101.78</v>
      </c>
      <c r="AZ920">
        <v>283</v>
      </c>
      <c r="BA920">
        <v>201</v>
      </c>
      <c r="BB920">
        <v>114</v>
      </c>
      <c r="BC920">
        <v>9</v>
      </c>
      <c r="BH920">
        <v>92.6</v>
      </c>
      <c r="BI920">
        <v>88.79</v>
      </c>
      <c r="BJ920">
        <v>86.75</v>
      </c>
      <c r="BK920">
        <v>97.67</v>
      </c>
      <c r="BP920" s="3">
        <v>99000000</v>
      </c>
      <c r="BR920" s="20">
        <v>278</v>
      </c>
      <c r="BS920" s="20">
        <v>589</v>
      </c>
      <c r="BT920" s="20">
        <v>377</v>
      </c>
      <c r="BW920" s="20">
        <v>966</v>
      </c>
      <c r="BX920" s="22">
        <v>155184.41</v>
      </c>
      <c r="BY920">
        <v>63</v>
      </c>
      <c r="BZ920">
        <v>96.52</v>
      </c>
      <c r="CA920">
        <v>4.5</v>
      </c>
      <c r="CB920">
        <v>4.5</v>
      </c>
      <c r="CC920">
        <v>0</v>
      </c>
    </row>
    <row r="921" spans="1:81" ht="68" x14ac:dyDescent="0.2">
      <c r="A921" t="s">
        <v>8209</v>
      </c>
      <c r="B921" t="s">
        <v>8210</v>
      </c>
      <c r="C921" t="s">
        <v>8211</v>
      </c>
      <c r="D921" t="s">
        <v>8212</v>
      </c>
      <c r="E921" s="2" t="s">
        <v>8213</v>
      </c>
      <c r="G921" s="3">
        <v>1880000</v>
      </c>
      <c r="H921" s="3">
        <v>8000000</v>
      </c>
      <c r="I921" s="3">
        <v>18000000</v>
      </c>
      <c r="J921" s="3">
        <v>54000000</v>
      </c>
      <c r="K921" s="3">
        <v>226000000</v>
      </c>
      <c r="O921" s="3">
        <v>18800000</v>
      </c>
      <c r="P921" s="3">
        <v>40000000</v>
      </c>
      <c r="Q921" s="3">
        <v>120060000</v>
      </c>
      <c r="R921" s="3">
        <v>540000000</v>
      </c>
      <c r="S921" s="3">
        <v>951000000</v>
      </c>
      <c r="W921" s="2" t="s">
        <v>8214</v>
      </c>
      <c r="X921" s="2" t="s">
        <v>8215</v>
      </c>
      <c r="Y921" s="2" t="s">
        <v>8216</v>
      </c>
      <c r="Z921" s="2" t="s">
        <v>8217</v>
      </c>
      <c r="AA921" s="2" t="s">
        <v>8218</v>
      </c>
      <c r="AE921">
        <v>2015</v>
      </c>
      <c r="AF921">
        <v>2016</v>
      </c>
      <c r="AG921">
        <v>2017</v>
      </c>
      <c r="AH921">
        <v>2018</v>
      </c>
      <c r="AI921">
        <v>2019</v>
      </c>
      <c r="AM921" t="s">
        <v>114</v>
      </c>
      <c r="AN921" s="1">
        <v>43507</v>
      </c>
      <c r="AO921" s="3">
        <v>3390000000</v>
      </c>
      <c r="AQ921">
        <v>2061.2600000000002</v>
      </c>
      <c r="AR921">
        <v>27117.74</v>
      </c>
      <c r="AS921">
        <v>120036.26</v>
      </c>
      <c r="AT921">
        <v>1566.46</v>
      </c>
      <c r="AU921">
        <v>3526.89</v>
      </c>
      <c r="AY921">
        <v>381</v>
      </c>
      <c r="AZ921">
        <v>30</v>
      </c>
      <c r="BA921">
        <v>19</v>
      </c>
      <c r="BB921">
        <v>265</v>
      </c>
      <c r="BC921">
        <v>135</v>
      </c>
      <c r="BG921">
        <v>96.13</v>
      </c>
      <c r="BH921">
        <v>99.24</v>
      </c>
      <c r="BI921">
        <v>98.99</v>
      </c>
      <c r="BJ921">
        <v>69.05</v>
      </c>
      <c r="BK921">
        <v>60.93</v>
      </c>
      <c r="BO921">
        <v>23.72</v>
      </c>
      <c r="BP921" s="3">
        <v>347880000</v>
      </c>
      <c r="BQ921" s="20">
        <v>301</v>
      </c>
      <c r="BR921" s="20">
        <v>372</v>
      </c>
      <c r="BS921" s="20">
        <v>204</v>
      </c>
      <c r="BT921" s="20">
        <v>313</v>
      </c>
      <c r="BW921" s="20">
        <v>517</v>
      </c>
      <c r="BX921" s="22">
        <v>154308.60999999999</v>
      </c>
      <c r="BY921">
        <v>64</v>
      </c>
      <c r="BZ921">
        <v>96.47</v>
      </c>
      <c r="CA921">
        <v>7.92</v>
      </c>
      <c r="CB921">
        <v>7.92</v>
      </c>
      <c r="CC921">
        <v>28.24</v>
      </c>
    </row>
    <row r="922" spans="1:81" ht="51" x14ac:dyDescent="0.2">
      <c r="A922" t="s">
        <v>8219</v>
      </c>
      <c r="B922" t="s">
        <v>8220</v>
      </c>
      <c r="C922" t="s">
        <v>8221</v>
      </c>
      <c r="D922" t="s">
        <v>8222</v>
      </c>
      <c r="E922" s="2" t="s">
        <v>8223</v>
      </c>
      <c r="H922" s="3">
        <v>15000000</v>
      </c>
      <c r="J922" s="3">
        <v>60000000</v>
      </c>
      <c r="P922" s="3">
        <v>75000000</v>
      </c>
      <c r="R922" s="3">
        <v>600000000</v>
      </c>
      <c r="X922" s="2" t="s">
        <v>8224</v>
      </c>
      <c r="Y922" s="2" t="s">
        <v>8225</v>
      </c>
      <c r="Z922" s="2" t="s">
        <v>8226</v>
      </c>
      <c r="AF922">
        <v>2015</v>
      </c>
      <c r="AG922">
        <v>2017</v>
      </c>
      <c r="AH922">
        <v>2018</v>
      </c>
      <c r="AL922" s="3">
        <v>60000000</v>
      </c>
      <c r="AM922" t="s">
        <v>90</v>
      </c>
      <c r="AN922" s="1">
        <v>43207</v>
      </c>
      <c r="AR922">
        <v>13583.18</v>
      </c>
      <c r="AS922">
        <v>0</v>
      </c>
      <c r="AT922">
        <v>140205.89000000001</v>
      </c>
      <c r="AZ922">
        <v>72</v>
      </c>
      <c r="BA922">
        <v>699</v>
      </c>
      <c r="BB922">
        <v>7</v>
      </c>
      <c r="BH922">
        <v>98.08</v>
      </c>
      <c r="BI922">
        <v>60.87</v>
      </c>
      <c r="BJ922">
        <v>99.3</v>
      </c>
      <c r="BP922" s="3">
        <v>107000000</v>
      </c>
      <c r="BR922" s="20">
        <v>839</v>
      </c>
      <c r="BS922" s="20">
        <v>351</v>
      </c>
      <c r="BW922" s="20">
        <v>351</v>
      </c>
      <c r="BX922" s="22">
        <v>153789.07</v>
      </c>
      <c r="BY922">
        <v>65</v>
      </c>
      <c r="BZ922">
        <v>96.41</v>
      </c>
    </row>
    <row r="923" spans="1:81" ht="34" x14ac:dyDescent="0.2">
      <c r="A923" t="s">
        <v>8227</v>
      </c>
      <c r="B923" t="s">
        <v>8228</v>
      </c>
      <c r="C923" t="s">
        <v>8229</v>
      </c>
      <c r="D923" t="s">
        <v>8230</v>
      </c>
      <c r="E923" s="2" t="s">
        <v>8231</v>
      </c>
      <c r="G923" s="3">
        <v>4671130</v>
      </c>
      <c r="H923" s="3">
        <v>6000000</v>
      </c>
      <c r="I923" s="3">
        <v>8000000</v>
      </c>
      <c r="J923" s="3">
        <v>20000000</v>
      </c>
      <c r="K923" s="3">
        <v>2742014</v>
      </c>
      <c r="O923" s="3">
        <v>46711300</v>
      </c>
      <c r="P923" s="3">
        <v>30000000</v>
      </c>
      <c r="Q923" s="3">
        <v>53360000</v>
      </c>
      <c r="R923" s="3">
        <v>200000000</v>
      </c>
      <c r="S923" s="3">
        <v>41130210</v>
      </c>
      <c r="W923" s="2" t="s">
        <v>142</v>
      </c>
      <c r="X923" s="2" t="s">
        <v>8232</v>
      </c>
      <c r="Y923" s="2" t="s">
        <v>142</v>
      </c>
      <c r="Z923" s="2" t="s">
        <v>8233</v>
      </c>
      <c r="AA923" s="2" t="s">
        <v>8234</v>
      </c>
      <c r="AE923">
        <v>2014</v>
      </c>
      <c r="AF923">
        <v>2016</v>
      </c>
      <c r="AG923">
        <v>2017</v>
      </c>
      <c r="AH923">
        <v>2021</v>
      </c>
      <c r="AI923">
        <v>2022</v>
      </c>
      <c r="AL923" s="3">
        <v>50000000</v>
      </c>
      <c r="AM923" t="s">
        <v>114</v>
      </c>
      <c r="AN923" s="1">
        <v>44995</v>
      </c>
      <c r="AO923" s="3">
        <v>1050000000</v>
      </c>
      <c r="AQ923">
        <v>6279.39</v>
      </c>
      <c r="AR923">
        <v>26421.59</v>
      </c>
      <c r="AS923">
        <v>119544.52</v>
      </c>
      <c r="AT923">
        <v>0</v>
      </c>
      <c r="AU923">
        <v>0</v>
      </c>
      <c r="AY923">
        <v>19</v>
      </c>
      <c r="AZ923">
        <v>34</v>
      </c>
      <c r="BA923">
        <v>21</v>
      </c>
      <c r="BB923">
        <v>824</v>
      </c>
      <c r="BC923">
        <v>237</v>
      </c>
      <c r="BG923">
        <v>99.79</v>
      </c>
      <c r="BH923">
        <v>99.13</v>
      </c>
      <c r="BI923">
        <v>98.88</v>
      </c>
      <c r="BJ923">
        <v>30.55</v>
      </c>
      <c r="BK923">
        <v>31.79</v>
      </c>
      <c r="BO923">
        <v>16.53</v>
      </c>
      <c r="BP923" s="3">
        <v>313207029</v>
      </c>
      <c r="BQ923" s="20">
        <v>584</v>
      </c>
      <c r="BR923" s="20">
        <v>595</v>
      </c>
      <c r="BS923" s="20">
        <v>1458</v>
      </c>
      <c r="BT923" s="20">
        <v>416</v>
      </c>
      <c r="BW923" s="20">
        <v>2025</v>
      </c>
      <c r="BX923" s="22">
        <v>152245.5</v>
      </c>
      <c r="BY923">
        <v>66</v>
      </c>
      <c r="BZ923">
        <v>96.36</v>
      </c>
      <c r="CA923">
        <v>3.75</v>
      </c>
      <c r="CC923">
        <v>19.68</v>
      </c>
    </row>
    <row r="924" spans="1:81" ht="68" x14ac:dyDescent="0.2">
      <c r="A924" t="s">
        <v>8235</v>
      </c>
      <c r="B924" t="s">
        <v>8236</v>
      </c>
      <c r="C924" t="s">
        <v>8237</v>
      </c>
      <c r="D924" t="s">
        <v>8238</v>
      </c>
      <c r="E924" s="2" t="s">
        <v>8239</v>
      </c>
      <c r="I924" s="3">
        <v>160000000</v>
      </c>
      <c r="J924" s="3">
        <v>200000000</v>
      </c>
      <c r="K924" s="3">
        <v>635000000</v>
      </c>
      <c r="L924" s="3">
        <v>500000000</v>
      </c>
      <c r="Q924" s="3">
        <v>1067200000</v>
      </c>
      <c r="R924" s="3">
        <v>950000000</v>
      </c>
      <c r="S924" s="3">
        <v>1000000000</v>
      </c>
      <c r="T924" s="3">
        <v>10000000000</v>
      </c>
      <c r="Y924" s="2" t="s">
        <v>8240</v>
      </c>
      <c r="Z924" s="2" t="s">
        <v>8241</v>
      </c>
      <c r="AA924" s="2" t="s">
        <v>8242</v>
      </c>
      <c r="AB924" s="2" t="s">
        <v>8243</v>
      </c>
      <c r="AG924">
        <v>2017</v>
      </c>
      <c r="AH924">
        <v>2018</v>
      </c>
      <c r="AI924">
        <v>2019</v>
      </c>
      <c r="AJ924">
        <v>2020</v>
      </c>
      <c r="AL924" s="3">
        <v>175000000</v>
      </c>
      <c r="AM924" t="s">
        <v>355</v>
      </c>
      <c r="AN924" s="1">
        <v>44096</v>
      </c>
      <c r="AO924" s="3">
        <v>9968400000</v>
      </c>
      <c r="AS924">
        <v>19476.72</v>
      </c>
      <c r="AT924">
        <v>27987.9</v>
      </c>
      <c r="AU924">
        <v>77608.179999999993</v>
      </c>
      <c r="AV924">
        <v>26929.439999999999</v>
      </c>
      <c r="BA924">
        <v>110</v>
      </c>
      <c r="BB924">
        <v>83</v>
      </c>
      <c r="BC924">
        <v>20</v>
      </c>
      <c r="BD924">
        <v>5</v>
      </c>
      <c r="BI924">
        <v>93.89</v>
      </c>
      <c r="BJ924">
        <v>90.39</v>
      </c>
      <c r="BK924">
        <v>94.46</v>
      </c>
      <c r="BL924">
        <v>97.22</v>
      </c>
      <c r="BN924" t="s">
        <v>133</v>
      </c>
      <c r="BO924">
        <v>7.45</v>
      </c>
      <c r="BP924" s="3">
        <v>2480000000</v>
      </c>
      <c r="BS924" s="20">
        <v>546</v>
      </c>
      <c r="BT924" s="20">
        <v>383</v>
      </c>
      <c r="BU924" s="20">
        <v>280</v>
      </c>
      <c r="BW924" s="20">
        <v>1209</v>
      </c>
      <c r="BX924" s="22">
        <v>152002.23999999999</v>
      </c>
      <c r="BY924">
        <v>67</v>
      </c>
      <c r="BZ924">
        <v>96.3</v>
      </c>
      <c r="CA924">
        <v>9.3699999999999992</v>
      </c>
      <c r="CB924">
        <v>0.94</v>
      </c>
      <c r="CC924">
        <v>9.34</v>
      </c>
    </row>
    <row r="925" spans="1:81" ht="85" x14ac:dyDescent="0.2">
      <c r="A925" t="s">
        <v>8244</v>
      </c>
      <c r="B925" t="s">
        <v>8245</v>
      </c>
      <c r="C925" t="s">
        <v>8246</v>
      </c>
      <c r="D925" t="s">
        <v>8247</v>
      </c>
      <c r="E925" s="2" t="s">
        <v>8248</v>
      </c>
      <c r="H925" s="3">
        <v>8000000</v>
      </c>
      <c r="I925" s="3">
        <v>32000000</v>
      </c>
      <c r="J925" s="3">
        <v>75000000</v>
      </c>
      <c r="P925" s="3">
        <v>40000000</v>
      </c>
      <c r="Q925" s="3">
        <v>213440000</v>
      </c>
      <c r="R925" s="3">
        <v>750000000</v>
      </c>
      <c r="W925" s="2" t="s">
        <v>5776</v>
      </c>
      <c r="X925" s="2" t="s">
        <v>8249</v>
      </c>
      <c r="Y925" s="2" t="s">
        <v>8250</v>
      </c>
      <c r="Z925" s="2" t="s">
        <v>8251</v>
      </c>
      <c r="AE925">
        <v>2015</v>
      </c>
      <c r="AF925">
        <v>2017</v>
      </c>
      <c r="AG925">
        <v>2017</v>
      </c>
      <c r="AH925">
        <v>2018</v>
      </c>
      <c r="AL925" s="3">
        <v>75000000</v>
      </c>
      <c r="AM925" t="s">
        <v>90</v>
      </c>
      <c r="AN925" s="1">
        <v>43453</v>
      </c>
      <c r="AQ925">
        <v>0</v>
      </c>
      <c r="AR925">
        <v>8613.98</v>
      </c>
      <c r="AS925">
        <v>11365.46</v>
      </c>
      <c r="AT925">
        <v>130692.5</v>
      </c>
      <c r="AY925">
        <v>3493</v>
      </c>
      <c r="AZ925">
        <v>132</v>
      </c>
      <c r="BA925">
        <v>197</v>
      </c>
      <c r="BB925">
        <v>14</v>
      </c>
      <c r="BG925">
        <v>64.400000000000006</v>
      </c>
      <c r="BH925">
        <v>96.72</v>
      </c>
      <c r="BI925">
        <v>89.01</v>
      </c>
      <c r="BJ925">
        <v>98.48</v>
      </c>
      <c r="BP925" s="3">
        <v>117500000</v>
      </c>
      <c r="BQ925" s="20">
        <v>815</v>
      </c>
      <c r="BR925" s="20">
        <v>230</v>
      </c>
      <c r="BS925" s="20">
        <v>393</v>
      </c>
      <c r="BW925" s="20">
        <v>393</v>
      </c>
      <c r="BX925" s="22">
        <v>150671.94</v>
      </c>
      <c r="BY925">
        <v>68</v>
      </c>
      <c r="BZ925">
        <v>96.24</v>
      </c>
      <c r="CA925">
        <v>3.51</v>
      </c>
      <c r="CB925">
        <v>3.51</v>
      </c>
      <c r="CC925">
        <v>0</v>
      </c>
    </row>
    <row r="926" spans="1:81" ht="34" x14ac:dyDescent="0.2">
      <c r="A926" t="s">
        <v>8252</v>
      </c>
      <c r="B926" t="s">
        <v>8253</v>
      </c>
      <c r="C926" t="s">
        <v>8254</v>
      </c>
      <c r="D926" t="s">
        <v>8255</v>
      </c>
      <c r="E926" s="2" t="s">
        <v>8256</v>
      </c>
      <c r="H926" s="3">
        <v>8000000</v>
      </c>
      <c r="I926" s="3">
        <v>15000000</v>
      </c>
      <c r="J926" s="3">
        <v>35000000</v>
      </c>
      <c r="P926" s="3">
        <v>40000000</v>
      </c>
      <c r="Q926" s="3">
        <v>100050000</v>
      </c>
      <c r="R926" s="3">
        <v>350000000</v>
      </c>
      <c r="W926" s="2" t="s">
        <v>8257</v>
      </c>
      <c r="X926" s="2" t="s">
        <v>8258</v>
      </c>
      <c r="Y926" s="2" t="s">
        <v>8259</v>
      </c>
      <c r="Z926" s="2" t="s">
        <v>8260</v>
      </c>
      <c r="AE926">
        <v>2013</v>
      </c>
      <c r="AF926">
        <v>2017</v>
      </c>
      <c r="AG926">
        <v>2017</v>
      </c>
      <c r="AH926">
        <v>2018</v>
      </c>
      <c r="AL926" s="3">
        <v>35000000</v>
      </c>
      <c r="AM926" t="s">
        <v>90</v>
      </c>
      <c r="AN926" s="1">
        <v>43453</v>
      </c>
      <c r="AQ926">
        <v>0</v>
      </c>
      <c r="AR926">
        <v>6493.64</v>
      </c>
      <c r="AS926">
        <v>12138.88</v>
      </c>
      <c r="AT926">
        <v>130618.46</v>
      </c>
      <c r="AY926">
        <v>2604</v>
      </c>
      <c r="AZ926">
        <v>165</v>
      </c>
      <c r="BA926">
        <v>190</v>
      </c>
      <c r="BB926">
        <v>15</v>
      </c>
      <c r="BG926">
        <v>63.89</v>
      </c>
      <c r="BH926">
        <v>95.89</v>
      </c>
      <c r="BI926">
        <v>89.41</v>
      </c>
      <c r="BJ926">
        <v>98.36</v>
      </c>
      <c r="BP926" s="3">
        <v>58000000</v>
      </c>
      <c r="BQ926" s="20">
        <v>1525</v>
      </c>
      <c r="BR926" s="20">
        <v>1</v>
      </c>
      <c r="BS926" s="20">
        <v>593</v>
      </c>
      <c r="BW926" s="20">
        <v>593</v>
      </c>
      <c r="BX926" s="22">
        <v>149250.98000000001</v>
      </c>
      <c r="BY926">
        <v>69</v>
      </c>
      <c r="BZ926">
        <v>96.19</v>
      </c>
      <c r="CA926">
        <v>3.5</v>
      </c>
      <c r="CB926">
        <v>3.5</v>
      </c>
      <c r="CC926">
        <v>0</v>
      </c>
    </row>
    <row r="927" spans="1:81" ht="34" x14ac:dyDescent="0.2">
      <c r="A927" t="s">
        <v>8261</v>
      </c>
      <c r="B927" t="s">
        <v>8262</v>
      </c>
      <c r="C927" t="s">
        <v>8263</v>
      </c>
      <c r="D927" t="s">
        <v>8264</v>
      </c>
      <c r="E927" s="2" t="s">
        <v>8265</v>
      </c>
      <c r="H927" s="3">
        <v>15000000</v>
      </c>
      <c r="I927" s="3">
        <v>75000000</v>
      </c>
      <c r="J927" s="3">
        <v>200000000</v>
      </c>
      <c r="P927" s="3">
        <v>75000000</v>
      </c>
      <c r="Q927" s="3">
        <v>500250000</v>
      </c>
      <c r="R927" s="3">
        <v>2000000000</v>
      </c>
      <c r="X927" s="2" t="s">
        <v>8266</v>
      </c>
      <c r="Y927" s="2" t="s">
        <v>8267</v>
      </c>
      <c r="Z927" s="2" t="s">
        <v>8268</v>
      </c>
      <c r="AF927">
        <v>2013</v>
      </c>
      <c r="AG927">
        <v>2017</v>
      </c>
      <c r="AH927">
        <v>2018</v>
      </c>
      <c r="AL927" s="3">
        <v>200000000</v>
      </c>
      <c r="AM927" t="s">
        <v>90</v>
      </c>
      <c r="AN927" s="1">
        <v>43431</v>
      </c>
      <c r="AR927">
        <v>0.6</v>
      </c>
      <c r="AS927">
        <v>16250</v>
      </c>
      <c r="AT927">
        <v>124840.76</v>
      </c>
      <c r="AZ927">
        <v>629</v>
      </c>
      <c r="BA927">
        <v>144</v>
      </c>
      <c r="BB927">
        <v>21</v>
      </c>
      <c r="BH927">
        <v>68.739999999999995</v>
      </c>
      <c r="BI927">
        <v>91.98</v>
      </c>
      <c r="BJ927">
        <v>97.66</v>
      </c>
      <c r="BP927" s="3">
        <v>455000000</v>
      </c>
      <c r="BR927" s="20">
        <v>1287</v>
      </c>
      <c r="BS927" s="20">
        <v>574</v>
      </c>
      <c r="BW927" s="20">
        <v>574</v>
      </c>
      <c r="BX927" s="22">
        <v>141091.35999999999</v>
      </c>
      <c r="BY927">
        <v>70</v>
      </c>
      <c r="BZ927">
        <v>96.13</v>
      </c>
      <c r="CA927">
        <v>4</v>
      </c>
      <c r="CB927">
        <v>4</v>
      </c>
      <c r="CC927">
        <v>0</v>
      </c>
    </row>
    <row r="928" spans="1:81" ht="68" x14ac:dyDescent="0.2">
      <c r="A928" t="s">
        <v>8269</v>
      </c>
      <c r="B928" t="s">
        <v>8270</v>
      </c>
      <c r="C928" t="s">
        <v>8271</v>
      </c>
      <c r="E928" s="2" t="s">
        <v>8272</v>
      </c>
      <c r="K928" s="3">
        <v>225000000</v>
      </c>
      <c r="L928" s="3">
        <v>75000000</v>
      </c>
      <c r="S928" s="3">
        <v>1000000000</v>
      </c>
      <c r="T928" s="3">
        <v>1500000000</v>
      </c>
      <c r="W928" s="2" t="s">
        <v>8273</v>
      </c>
      <c r="X928" s="2" t="s">
        <v>8274</v>
      </c>
      <c r="Z928" s="2" t="s">
        <v>8275</v>
      </c>
      <c r="AA928" s="2" t="s">
        <v>8276</v>
      </c>
      <c r="AB928" s="2" t="s">
        <v>8277</v>
      </c>
      <c r="AE928">
        <v>2016</v>
      </c>
      <c r="AF928">
        <v>2016</v>
      </c>
      <c r="AG928">
        <v>2017</v>
      </c>
      <c r="AH928">
        <v>2019</v>
      </c>
      <c r="AI928">
        <v>2021</v>
      </c>
      <c r="AJ928">
        <v>2023</v>
      </c>
      <c r="AL928" s="3">
        <v>75000000</v>
      </c>
      <c r="AM928" t="s">
        <v>92</v>
      </c>
      <c r="AN928" s="1">
        <v>45245</v>
      </c>
      <c r="AO928" s="3">
        <v>1500000000</v>
      </c>
      <c r="AQ928">
        <v>11414.05</v>
      </c>
      <c r="AR928">
        <v>0</v>
      </c>
      <c r="AS928">
        <v>0</v>
      </c>
      <c r="AT928">
        <v>0</v>
      </c>
      <c r="AU928">
        <v>121540.19</v>
      </c>
      <c r="AV928">
        <v>5339.73</v>
      </c>
      <c r="AY928">
        <v>44</v>
      </c>
      <c r="AZ928">
        <v>1216</v>
      </c>
      <c r="BA928">
        <v>699</v>
      </c>
      <c r="BB928">
        <v>451</v>
      </c>
      <c r="BC928">
        <v>112</v>
      </c>
      <c r="BD928">
        <v>8</v>
      </c>
      <c r="BG928">
        <v>99.55</v>
      </c>
      <c r="BH928">
        <v>68.11</v>
      </c>
      <c r="BI928">
        <v>60.87</v>
      </c>
      <c r="BJ928">
        <v>43.89</v>
      </c>
      <c r="BK928">
        <v>79.290000000000006</v>
      </c>
      <c r="BL928">
        <v>85.11</v>
      </c>
      <c r="BN928" t="s">
        <v>101</v>
      </c>
      <c r="BP928" s="3">
        <v>325000000</v>
      </c>
      <c r="BQ928" s="20">
        <v>49</v>
      </c>
      <c r="BR928" s="20">
        <v>342</v>
      </c>
      <c r="BS928" s="20">
        <v>680</v>
      </c>
      <c r="BT928" s="20">
        <v>680</v>
      </c>
      <c r="BU928" s="20">
        <v>979</v>
      </c>
      <c r="BW928" s="20">
        <v>2339</v>
      </c>
      <c r="BX928" s="22">
        <v>138293.97</v>
      </c>
      <c r="BY928">
        <v>71</v>
      </c>
      <c r="BZ928">
        <v>96.08</v>
      </c>
    </row>
    <row r="929" spans="1:81" ht="85" x14ac:dyDescent="0.2">
      <c r="A929" t="s">
        <v>8278</v>
      </c>
      <c r="B929" t="s">
        <v>8279</v>
      </c>
      <c r="C929" t="s">
        <v>8280</v>
      </c>
      <c r="D929" t="s">
        <v>8281</v>
      </c>
      <c r="E929" s="2" t="s">
        <v>8282</v>
      </c>
      <c r="H929" s="3">
        <v>7600000</v>
      </c>
      <c r="J929" s="3">
        <v>100000000</v>
      </c>
      <c r="K929" s="3">
        <v>185000000</v>
      </c>
      <c r="L929" s="3">
        <v>270000000</v>
      </c>
      <c r="M929" s="3">
        <v>735000000</v>
      </c>
      <c r="P929" s="3">
        <v>38000000</v>
      </c>
      <c r="R929" s="3">
        <v>1100000000</v>
      </c>
      <c r="S929" s="3">
        <v>2500000000</v>
      </c>
      <c r="T929" s="3">
        <v>5770000000</v>
      </c>
      <c r="U929" s="3">
        <v>11735000000</v>
      </c>
      <c r="W929" s="2" t="s">
        <v>8283</v>
      </c>
      <c r="X929" s="2" t="s">
        <v>8284</v>
      </c>
      <c r="Y929" s="2" t="s">
        <v>8285</v>
      </c>
      <c r="Z929" s="2" t="s">
        <v>8286</v>
      </c>
      <c r="AA929" s="2" t="s">
        <v>8287</v>
      </c>
      <c r="AB929" s="2" t="s">
        <v>8288</v>
      </c>
      <c r="AC929" s="2" t="s">
        <v>8289</v>
      </c>
      <c r="AE929">
        <v>2013</v>
      </c>
      <c r="AF929">
        <v>2015</v>
      </c>
      <c r="AG929">
        <v>2017</v>
      </c>
      <c r="AH929">
        <v>2018</v>
      </c>
      <c r="AI929">
        <v>2020</v>
      </c>
      <c r="AJ929">
        <v>2021</v>
      </c>
      <c r="AK929">
        <v>2021</v>
      </c>
      <c r="AL929" s="3">
        <v>500000</v>
      </c>
      <c r="AM929" t="s">
        <v>87</v>
      </c>
      <c r="AN929" s="1">
        <v>44593</v>
      </c>
      <c r="AO929" s="3">
        <v>30000000</v>
      </c>
      <c r="AQ929">
        <v>138.72</v>
      </c>
      <c r="AR929">
        <v>1732.83</v>
      </c>
      <c r="AS929">
        <v>0.17</v>
      </c>
      <c r="AT929">
        <v>78588.5</v>
      </c>
      <c r="AU929">
        <v>43631.6</v>
      </c>
      <c r="AV929">
        <v>7630.96</v>
      </c>
      <c r="AW929">
        <v>6569.53</v>
      </c>
      <c r="AY929">
        <v>990</v>
      </c>
      <c r="AZ929">
        <v>439</v>
      </c>
      <c r="BA929">
        <v>694</v>
      </c>
      <c r="BB929">
        <v>38</v>
      </c>
      <c r="BC929">
        <v>37</v>
      </c>
      <c r="BD929">
        <v>82</v>
      </c>
      <c r="BE929">
        <v>2</v>
      </c>
      <c r="BG929">
        <v>86.28</v>
      </c>
      <c r="BH929">
        <v>88.14</v>
      </c>
      <c r="BI929">
        <v>61.15</v>
      </c>
      <c r="BJ929">
        <v>95.66</v>
      </c>
      <c r="BK929">
        <v>88.68</v>
      </c>
      <c r="BL929">
        <v>67.599999999999994</v>
      </c>
      <c r="BM929">
        <v>98.99</v>
      </c>
      <c r="BN929" t="s">
        <v>101</v>
      </c>
      <c r="BP929" s="3">
        <v>1353100000</v>
      </c>
      <c r="BQ929" s="20">
        <v>833</v>
      </c>
      <c r="BR929" s="20">
        <v>749</v>
      </c>
      <c r="BS929" s="20">
        <v>486</v>
      </c>
      <c r="BT929" s="20">
        <v>669</v>
      </c>
      <c r="BU929" s="20">
        <v>182</v>
      </c>
      <c r="BV929" s="20">
        <v>273</v>
      </c>
      <c r="BW929" s="20">
        <v>1660</v>
      </c>
      <c r="BX929" s="22">
        <v>138292.31</v>
      </c>
      <c r="BY929">
        <v>72</v>
      </c>
      <c r="BZ929">
        <v>96.02</v>
      </c>
    </row>
    <row r="930" spans="1:81" ht="34" x14ac:dyDescent="0.2">
      <c r="A930" t="s">
        <v>8290</v>
      </c>
      <c r="B930" t="s">
        <v>8291</v>
      </c>
      <c r="C930" t="s">
        <v>8292</v>
      </c>
      <c r="D930" t="s">
        <v>8293</v>
      </c>
      <c r="E930" s="2" t="s">
        <v>8294</v>
      </c>
      <c r="H930" s="3">
        <v>11819107</v>
      </c>
      <c r="I930" s="3">
        <v>18000000</v>
      </c>
      <c r="J930" s="3">
        <v>24000000</v>
      </c>
      <c r="P930" s="3">
        <v>59095535</v>
      </c>
      <c r="Q930" s="3">
        <v>120060000</v>
      </c>
      <c r="R930" s="3">
        <v>240000000</v>
      </c>
      <c r="X930" s="2" t="s">
        <v>8295</v>
      </c>
      <c r="Y930" s="2" t="s">
        <v>8296</v>
      </c>
      <c r="Z930" s="2" t="s">
        <v>8297</v>
      </c>
      <c r="AF930">
        <v>2013</v>
      </c>
      <c r="AG930">
        <v>2017</v>
      </c>
      <c r="AH930">
        <v>2019</v>
      </c>
      <c r="AL930" s="3">
        <v>300000000</v>
      </c>
      <c r="AM930" t="s">
        <v>355</v>
      </c>
      <c r="AN930" s="1">
        <v>43837</v>
      </c>
      <c r="AO930" s="3">
        <v>1530000000</v>
      </c>
      <c r="AR930">
        <v>36.340000000000003</v>
      </c>
      <c r="AS930">
        <v>119488.52</v>
      </c>
      <c r="AT930">
        <v>18304.189999999999</v>
      </c>
      <c r="AZ930">
        <v>467</v>
      </c>
      <c r="BA930">
        <v>25</v>
      </c>
      <c r="BB930">
        <v>151</v>
      </c>
      <c r="BH930">
        <v>76.8</v>
      </c>
      <c r="BI930">
        <v>98.65</v>
      </c>
      <c r="BJ930">
        <v>81.3</v>
      </c>
      <c r="BN930" t="s">
        <v>178</v>
      </c>
      <c r="BO930">
        <v>11.47</v>
      </c>
      <c r="BP930" s="3">
        <v>483319107</v>
      </c>
      <c r="BR930" s="20">
        <v>1293</v>
      </c>
      <c r="BS930" s="20">
        <v>961</v>
      </c>
      <c r="BW930" s="20">
        <v>1029</v>
      </c>
      <c r="BX930" s="22">
        <v>137829.04999999999</v>
      </c>
      <c r="BY930">
        <v>73</v>
      </c>
      <c r="BZ930">
        <v>95.96</v>
      </c>
      <c r="CA930">
        <v>2</v>
      </c>
      <c r="CB930">
        <v>2</v>
      </c>
      <c r="CC930">
        <v>12.74</v>
      </c>
    </row>
    <row r="931" spans="1:81" ht="51" x14ac:dyDescent="0.2">
      <c r="A931" t="s">
        <v>8298</v>
      </c>
      <c r="B931" t="s">
        <v>8299</v>
      </c>
      <c r="C931" t="s">
        <v>8300</v>
      </c>
      <c r="D931" t="s">
        <v>8301</v>
      </c>
      <c r="E931" s="2" t="s">
        <v>8302</v>
      </c>
      <c r="G931" s="3">
        <v>1800000</v>
      </c>
      <c r="H931" s="3">
        <v>12500000</v>
      </c>
      <c r="I931" s="3">
        <v>27000000</v>
      </c>
      <c r="J931" s="3">
        <v>40000000</v>
      </c>
      <c r="K931" s="3">
        <v>100000000</v>
      </c>
      <c r="L931" s="3">
        <v>100000000</v>
      </c>
      <c r="O931" s="3">
        <v>18000000</v>
      </c>
      <c r="P931" s="3">
        <v>62500000</v>
      </c>
      <c r="Q931" s="3">
        <v>180090000</v>
      </c>
      <c r="R931" s="3">
        <v>400000000</v>
      </c>
      <c r="S931" s="3">
        <v>500000000</v>
      </c>
      <c r="T931" s="3">
        <v>1200000000</v>
      </c>
      <c r="W931" s="2" t="s">
        <v>8303</v>
      </c>
      <c r="X931" s="2" t="s">
        <v>8304</v>
      </c>
      <c r="Y931" s="2" t="s">
        <v>8305</v>
      </c>
      <c r="Z931" s="2" t="s">
        <v>8306</v>
      </c>
      <c r="AA931" s="2" t="s">
        <v>8307</v>
      </c>
      <c r="AB931" s="2" t="s">
        <v>8308</v>
      </c>
      <c r="AE931">
        <v>2014</v>
      </c>
      <c r="AF931">
        <v>2015</v>
      </c>
      <c r="AG931">
        <v>2017</v>
      </c>
      <c r="AH931">
        <v>2019</v>
      </c>
      <c r="AI931">
        <v>2020</v>
      </c>
      <c r="AJ931">
        <v>2021</v>
      </c>
      <c r="AL931" s="3">
        <v>100000000</v>
      </c>
      <c r="AM931" t="s">
        <v>92</v>
      </c>
      <c r="AN931" s="1">
        <v>44413</v>
      </c>
      <c r="AO931" s="3">
        <v>1200000000</v>
      </c>
      <c r="AQ931">
        <v>5988.15</v>
      </c>
      <c r="AR931">
        <v>13965.86</v>
      </c>
      <c r="AS931">
        <v>31764.09</v>
      </c>
      <c r="AT931">
        <v>41595.230000000003</v>
      </c>
      <c r="AU931">
        <v>32256.44</v>
      </c>
      <c r="AV931">
        <v>5266.28</v>
      </c>
      <c r="AY931">
        <v>27</v>
      </c>
      <c r="AZ931">
        <v>66</v>
      </c>
      <c r="BA931">
        <v>76</v>
      </c>
      <c r="BB931">
        <v>78</v>
      </c>
      <c r="BC931">
        <v>45</v>
      </c>
      <c r="BD931">
        <v>104</v>
      </c>
      <c r="BG931">
        <v>99.7</v>
      </c>
      <c r="BH931">
        <v>98.24</v>
      </c>
      <c r="BI931">
        <v>95.8</v>
      </c>
      <c r="BJ931">
        <v>90.4</v>
      </c>
      <c r="BK931">
        <v>86.16</v>
      </c>
      <c r="BL931">
        <v>58.8</v>
      </c>
      <c r="BN931" t="s">
        <v>101</v>
      </c>
      <c r="BO931">
        <v>5.32</v>
      </c>
      <c r="BP931" s="3">
        <v>281300000</v>
      </c>
      <c r="BQ931" s="20">
        <v>405</v>
      </c>
      <c r="BR931" s="20">
        <v>754</v>
      </c>
      <c r="BS931" s="20">
        <v>594</v>
      </c>
      <c r="BT931" s="20">
        <v>476</v>
      </c>
      <c r="BU931" s="20">
        <v>262</v>
      </c>
      <c r="BW931" s="20">
        <v>1332</v>
      </c>
      <c r="BX931" s="22">
        <v>130836.05</v>
      </c>
      <c r="BY931">
        <v>74</v>
      </c>
      <c r="BZ931">
        <v>95.91</v>
      </c>
      <c r="CA931">
        <v>6.66</v>
      </c>
      <c r="CB931">
        <v>2.78</v>
      </c>
      <c r="CC931">
        <v>6.66</v>
      </c>
    </row>
    <row r="932" spans="1:81" ht="85" x14ac:dyDescent="0.2">
      <c r="A932" t="s">
        <v>8309</v>
      </c>
      <c r="B932" t="s">
        <v>8310</v>
      </c>
      <c r="C932" t="s">
        <v>8311</v>
      </c>
      <c r="D932" t="s">
        <v>8312</v>
      </c>
      <c r="E932" s="2" t="s">
        <v>8313</v>
      </c>
      <c r="H932" s="3">
        <v>11490000</v>
      </c>
      <c r="I932" s="3">
        <v>31690000</v>
      </c>
      <c r="J932" s="3">
        <v>80000000</v>
      </c>
      <c r="P932" s="3">
        <v>37490000</v>
      </c>
      <c r="Q932" s="3">
        <v>121690000</v>
      </c>
      <c r="R932" s="3">
        <v>700000000</v>
      </c>
      <c r="X932" s="2" t="s">
        <v>8314</v>
      </c>
      <c r="Y932" s="2" t="s">
        <v>8315</v>
      </c>
      <c r="Z932" s="2" t="s">
        <v>8316</v>
      </c>
      <c r="AF932">
        <v>2016</v>
      </c>
      <c r="AG932">
        <v>2017</v>
      </c>
      <c r="AH932">
        <v>2021</v>
      </c>
      <c r="AL932" s="3">
        <v>80000000</v>
      </c>
      <c r="AM932" t="s">
        <v>90</v>
      </c>
      <c r="AN932" s="1">
        <v>44385</v>
      </c>
      <c r="AO932" s="3">
        <v>700000000</v>
      </c>
      <c r="AR932">
        <v>771.04</v>
      </c>
      <c r="AS932">
        <v>45381.120000000003</v>
      </c>
      <c r="AT932">
        <v>83141.08</v>
      </c>
      <c r="AZ932">
        <v>541</v>
      </c>
      <c r="BA932">
        <v>56</v>
      </c>
      <c r="BB932">
        <v>293</v>
      </c>
      <c r="BH932">
        <v>85.83</v>
      </c>
      <c r="BI932">
        <v>96.92</v>
      </c>
      <c r="BJ932">
        <v>75.36</v>
      </c>
      <c r="BO932">
        <v>5.18</v>
      </c>
      <c r="BP932" s="3">
        <v>145930000</v>
      </c>
      <c r="BR932" s="20">
        <v>475</v>
      </c>
      <c r="BS932" s="20">
        <v>1317</v>
      </c>
      <c r="BW932" s="20">
        <v>1317</v>
      </c>
      <c r="BX932" s="22">
        <v>129293.24</v>
      </c>
      <c r="BY932">
        <v>75</v>
      </c>
      <c r="BZ932">
        <v>95.85</v>
      </c>
      <c r="CA932">
        <v>5.75</v>
      </c>
      <c r="CC932">
        <v>5.75</v>
      </c>
    </row>
    <row r="933" spans="1:81" ht="68" x14ac:dyDescent="0.2">
      <c r="A933" t="s">
        <v>8317</v>
      </c>
      <c r="B933" t="s">
        <v>8318</v>
      </c>
      <c r="C933" t="s">
        <v>8319</v>
      </c>
      <c r="D933" t="s">
        <v>8320</v>
      </c>
      <c r="E933" s="2" t="s">
        <v>8321</v>
      </c>
      <c r="H933" s="3">
        <v>4208452</v>
      </c>
      <c r="I933" s="3">
        <v>12000000</v>
      </c>
      <c r="J933" s="3">
        <v>26000000</v>
      </c>
      <c r="K933" s="3">
        <v>60000000</v>
      </c>
      <c r="L933" s="3">
        <v>120000000</v>
      </c>
      <c r="M933" s="3">
        <v>250000000</v>
      </c>
      <c r="P933" s="3">
        <v>21042260</v>
      </c>
      <c r="Q933" s="3">
        <v>80040000</v>
      </c>
      <c r="R933" s="3">
        <v>260000000</v>
      </c>
      <c r="S933" s="3">
        <v>300000000</v>
      </c>
      <c r="T933" s="3">
        <v>1000000000</v>
      </c>
      <c r="U933" s="3">
        <v>2600000000</v>
      </c>
      <c r="W933" s="2" t="s">
        <v>8322</v>
      </c>
      <c r="X933" s="2" t="s">
        <v>8323</v>
      </c>
      <c r="Y933" s="2" t="s">
        <v>8324</v>
      </c>
      <c r="Z933" s="2" t="s">
        <v>8325</v>
      </c>
      <c r="AA933" s="2" t="s">
        <v>8326</v>
      </c>
      <c r="AB933" s="2" t="s">
        <v>8327</v>
      </c>
      <c r="AC933" s="2" t="s">
        <v>8328</v>
      </c>
      <c r="AE933">
        <v>2015</v>
      </c>
      <c r="AF933">
        <v>2016</v>
      </c>
      <c r="AG933">
        <v>2017</v>
      </c>
      <c r="AH933">
        <v>2019</v>
      </c>
      <c r="AI933">
        <v>2019</v>
      </c>
      <c r="AJ933">
        <v>2021</v>
      </c>
      <c r="AK933">
        <v>2022</v>
      </c>
      <c r="AL933" s="3">
        <v>250000000</v>
      </c>
      <c r="AM933" t="s">
        <v>107</v>
      </c>
      <c r="AN933" s="1">
        <v>44589</v>
      </c>
      <c r="AO933" s="3">
        <v>2600000000</v>
      </c>
      <c r="AQ933">
        <v>1819.33</v>
      </c>
      <c r="AR933">
        <v>9763.59</v>
      </c>
      <c r="AS933">
        <v>174.29</v>
      </c>
      <c r="AT933">
        <v>40240.080000000002</v>
      </c>
      <c r="AU933">
        <v>52655.78</v>
      </c>
      <c r="AV933">
        <v>21864.84</v>
      </c>
      <c r="AW933">
        <v>1137.3900000000001</v>
      </c>
      <c r="AY933">
        <v>468</v>
      </c>
      <c r="AZ933">
        <v>103</v>
      </c>
      <c r="BA933">
        <v>448</v>
      </c>
      <c r="BB933">
        <v>80</v>
      </c>
      <c r="BC933">
        <v>43</v>
      </c>
      <c r="BD933">
        <v>37</v>
      </c>
      <c r="BE933">
        <v>18</v>
      </c>
      <c r="BG933">
        <v>95.24</v>
      </c>
      <c r="BH933">
        <v>97.32</v>
      </c>
      <c r="BI933">
        <v>74.94</v>
      </c>
      <c r="BJ933">
        <v>90.15</v>
      </c>
      <c r="BK933">
        <v>87.76</v>
      </c>
      <c r="BL933">
        <v>85.6</v>
      </c>
      <c r="BM933">
        <v>63.04</v>
      </c>
      <c r="BN933" t="s">
        <v>101</v>
      </c>
      <c r="BO933">
        <v>25.06</v>
      </c>
      <c r="BP933" s="3">
        <v>472208452</v>
      </c>
      <c r="BQ933" s="20">
        <v>340</v>
      </c>
      <c r="BR933" s="20">
        <v>275</v>
      </c>
      <c r="BS933" s="20">
        <v>613</v>
      </c>
      <c r="BT933" s="20">
        <v>122</v>
      </c>
      <c r="BU933" s="20">
        <v>676</v>
      </c>
      <c r="BV933" s="20">
        <v>256</v>
      </c>
      <c r="BW933" s="20">
        <v>1667</v>
      </c>
      <c r="BX933" s="22">
        <v>127655.3</v>
      </c>
      <c r="BY933">
        <v>76</v>
      </c>
      <c r="BZ933">
        <v>95.8</v>
      </c>
      <c r="CA933">
        <v>32.479999999999997</v>
      </c>
      <c r="CB933">
        <v>3.75</v>
      </c>
      <c r="CC933">
        <v>32.479999999999997</v>
      </c>
    </row>
    <row r="934" spans="1:81" ht="34" x14ac:dyDescent="0.2">
      <c r="A934" t="s">
        <v>8329</v>
      </c>
      <c r="B934" t="s">
        <v>8330</v>
      </c>
      <c r="C934" t="s">
        <v>8331</v>
      </c>
      <c r="D934" t="s">
        <v>8332</v>
      </c>
      <c r="E934" s="2" t="s">
        <v>8333</v>
      </c>
      <c r="H934" s="3">
        <v>6000000</v>
      </c>
      <c r="I934" s="3">
        <v>10000000</v>
      </c>
      <c r="J934" s="3">
        <v>25000000</v>
      </c>
      <c r="P934" s="3">
        <v>30000000</v>
      </c>
      <c r="Q934" s="3">
        <v>66700000</v>
      </c>
      <c r="R934" s="3">
        <v>250000000</v>
      </c>
      <c r="X934" s="2" t="s">
        <v>8334</v>
      </c>
      <c r="Y934" s="2" t="s">
        <v>8335</v>
      </c>
      <c r="Z934" s="2" t="s">
        <v>8336</v>
      </c>
      <c r="AF934">
        <v>2016</v>
      </c>
      <c r="AG934">
        <v>2017</v>
      </c>
      <c r="AH934">
        <v>2019</v>
      </c>
      <c r="AL934" s="3">
        <v>24999989</v>
      </c>
      <c r="AM934" t="s">
        <v>114</v>
      </c>
      <c r="AN934" s="1">
        <v>43510</v>
      </c>
      <c r="AO934" s="3">
        <v>250000000</v>
      </c>
      <c r="AR934">
        <v>4404.09</v>
      </c>
      <c r="AS934">
        <v>46111.12</v>
      </c>
      <c r="AT934">
        <v>76097.48</v>
      </c>
      <c r="AZ934">
        <v>191</v>
      </c>
      <c r="BA934">
        <v>53</v>
      </c>
      <c r="BB934">
        <v>33</v>
      </c>
      <c r="BH934">
        <v>95.01</v>
      </c>
      <c r="BI934">
        <v>97.09</v>
      </c>
      <c r="BJ934">
        <v>96.01</v>
      </c>
      <c r="BO934">
        <v>3.37</v>
      </c>
      <c r="BP934" s="3">
        <v>65999989</v>
      </c>
      <c r="BR934" s="20">
        <v>388</v>
      </c>
      <c r="BS934" s="20">
        <v>532</v>
      </c>
      <c r="BW934" s="20">
        <v>532</v>
      </c>
      <c r="BX934" s="22">
        <v>126612.69</v>
      </c>
      <c r="BY934">
        <v>77</v>
      </c>
      <c r="BZ934">
        <v>95.74</v>
      </c>
      <c r="CA934">
        <v>3.75</v>
      </c>
      <c r="CB934">
        <v>3.75</v>
      </c>
      <c r="CC934">
        <v>3.75</v>
      </c>
    </row>
    <row r="935" spans="1:81" ht="34" x14ac:dyDescent="0.2">
      <c r="A935" t="s">
        <v>8337</v>
      </c>
      <c r="B935" t="s">
        <v>8338</v>
      </c>
      <c r="C935" t="s">
        <v>8339</v>
      </c>
      <c r="D935" t="s">
        <v>8340</v>
      </c>
      <c r="E935" s="2" t="s">
        <v>8341</v>
      </c>
      <c r="H935" s="3">
        <v>9000000</v>
      </c>
      <c r="I935" s="3">
        <v>27000000</v>
      </c>
      <c r="J935" s="3">
        <v>44000000</v>
      </c>
      <c r="P935" s="3">
        <v>45000000</v>
      </c>
      <c r="Q935" s="3">
        <v>100000000</v>
      </c>
      <c r="R935" s="3">
        <v>440000000</v>
      </c>
      <c r="X935" s="2" t="s">
        <v>8342</v>
      </c>
      <c r="Y935" s="2" t="s">
        <v>8343</v>
      </c>
      <c r="Z935" s="2" t="s">
        <v>8344</v>
      </c>
      <c r="AF935">
        <v>2015</v>
      </c>
      <c r="AG935">
        <v>2017</v>
      </c>
      <c r="AH935">
        <v>2024</v>
      </c>
      <c r="AL935" s="3">
        <v>44000000</v>
      </c>
      <c r="AM935" t="s">
        <v>90</v>
      </c>
      <c r="AN935" s="1">
        <v>45316</v>
      </c>
      <c r="AO935" s="3">
        <v>440000000</v>
      </c>
      <c r="AR935">
        <v>9036.4599999999991</v>
      </c>
      <c r="AS935">
        <v>2030.9</v>
      </c>
      <c r="AT935">
        <v>113488.59</v>
      </c>
      <c r="AZ935">
        <v>140</v>
      </c>
      <c r="BA935">
        <v>279</v>
      </c>
      <c r="BB935">
        <v>6</v>
      </c>
      <c r="BH935">
        <v>96.24</v>
      </c>
      <c r="BI935">
        <v>84.42</v>
      </c>
      <c r="BJ935">
        <v>95.58</v>
      </c>
      <c r="BO935">
        <v>3.96</v>
      </c>
      <c r="BP935" s="3">
        <v>83000000</v>
      </c>
      <c r="BR935" s="20">
        <v>778</v>
      </c>
      <c r="BS935" s="20">
        <v>2317</v>
      </c>
      <c r="BW935" s="20">
        <v>2317</v>
      </c>
      <c r="BX935" s="22">
        <v>124555.95</v>
      </c>
      <c r="BY935">
        <v>78</v>
      </c>
      <c r="BZ935">
        <v>95.68</v>
      </c>
      <c r="CC935">
        <v>4.4000000000000004</v>
      </c>
    </row>
    <row r="936" spans="1:81" ht="34" x14ac:dyDescent="0.2">
      <c r="A936" t="s">
        <v>8345</v>
      </c>
      <c r="B936" t="s">
        <v>8346</v>
      </c>
      <c r="C936" t="s">
        <v>8347</v>
      </c>
      <c r="D936" t="s">
        <v>8348</v>
      </c>
      <c r="E936" s="2" t="s">
        <v>8349</v>
      </c>
      <c r="H936" s="3">
        <v>15000000</v>
      </c>
      <c r="I936" s="3">
        <v>25000000</v>
      </c>
      <c r="J936" s="3">
        <v>30000000</v>
      </c>
      <c r="P936" s="3">
        <v>75000000</v>
      </c>
      <c r="Q936" s="3">
        <v>166750000</v>
      </c>
      <c r="R936" s="3">
        <v>300000000</v>
      </c>
      <c r="X936" s="2" t="s">
        <v>8350</v>
      </c>
      <c r="Y936" s="2" t="s">
        <v>8351</v>
      </c>
      <c r="Z936" s="2" t="s">
        <v>8352</v>
      </c>
      <c r="AF936">
        <v>2015</v>
      </c>
      <c r="AG936">
        <v>2017</v>
      </c>
      <c r="AH936">
        <v>2020</v>
      </c>
      <c r="AL936" s="3">
        <v>30000000</v>
      </c>
      <c r="AM936" t="s">
        <v>90</v>
      </c>
      <c r="AN936" s="1">
        <v>44181</v>
      </c>
      <c r="AO936" s="3">
        <v>300000000</v>
      </c>
      <c r="AR936">
        <v>1091.02</v>
      </c>
      <c r="AS936">
        <v>119916.31</v>
      </c>
      <c r="AT936">
        <v>830.5</v>
      </c>
      <c r="AZ936">
        <v>489</v>
      </c>
      <c r="BA936">
        <v>20</v>
      </c>
      <c r="BB936">
        <v>319</v>
      </c>
      <c r="BH936">
        <v>86.79</v>
      </c>
      <c r="BI936">
        <v>98.93</v>
      </c>
      <c r="BJ936">
        <v>55.71</v>
      </c>
      <c r="BO936">
        <v>1.62</v>
      </c>
      <c r="BP936" s="3">
        <v>70000000</v>
      </c>
      <c r="BR936" s="20">
        <v>909</v>
      </c>
      <c r="BS936" s="20">
        <v>1267</v>
      </c>
      <c r="BW936" s="20">
        <v>1267</v>
      </c>
      <c r="BX936" s="22">
        <v>121837.83</v>
      </c>
      <c r="BY936">
        <v>79</v>
      </c>
      <c r="BZ936">
        <v>95.63</v>
      </c>
      <c r="CA936">
        <v>1.8</v>
      </c>
      <c r="CC936">
        <v>1.8</v>
      </c>
    </row>
    <row r="937" spans="1:81" ht="34" x14ac:dyDescent="0.2">
      <c r="A937" t="s">
        <v>8353</v>
      </c>
      <c r="B937" t="s">
        <v>8354</v>
      </c>
      <c r="C937" t="s">
        <v>8355</v>
      </c>
      <c r="D937" t="s">
        <v>8356</v>
      </c>
      <c r="E937" s="2" t="s">
        <v>8357</v>
      </c>
      <c r="H937" s="3">
        <v>7182876</v>
      </c>
      <c r="I937" s="3">
        <v>18207198</v>
      </c>
      <c r="K937" s="3">
        <v>140000000</v>
      </c>
      <c r="P937" s="3">
        <v>35914380</v>
      </c>
      <c r="Q937" s="3">
        <v>121442010.66</v>
      </c>
      <c r="S937" s="3">
        <v>2100000000</v>
      </c>
      <c r="X937" s="2" t="s">
        <v>2652</v>
      </c>
      <c r="Y937" s="2" t="s">
        <v>8358</v>
      </c>
      <c r="Z937" s="2" t="s">
        <v>8359</v>
      </c>
      <c r="AA937" s="2" t="s">
        <v>8360</v>
      </c>
      <c r="AF937">
        <v>2017</v>
      </c>
      <c r="AG937">
        <v>2017</v>
      </c>
      <c r="AH937">
        <v>2018</v>
      </c>
      <c r="AI937">
        <v>2021</v>
      </c>
      <c r="AL937" s="3">
        <v>140000000</v>
      </c>
      <c r="AM937" t="s">
        <v>91</v>
      </c>
      <c r="AN937" s="1">
        <v>44400</v>
      </c>
      <c r="AO937" s="3">
        <v>2100000000</v>
      </c>
      <c r="AR937">
        <v>0</v>
      </c>
      <c r="AS937">
        <v>119544.52</v>
      </c>
      <c r="AT937">
        <v>0</v>
      </c>
      <c r="AU937">
        <v>1075.6300000000001</v>
      </c>
      <c r="AZ937">
        <v>1355</v>
      </c>
      <c r="BA937">
        <v>21</v>
      </c>
      <c r="BB937">
        <v>407</v>
      </c>
      <c r="BC937">
        <v>322</v>
      </c>
      <c r="BH937">
        <v>66.069999999999993</v>
      </c>
      <c r="BI937">
        <v>98.88</v>
      </c>
      <c r="BJ937">
        <v>52.4</v>
      </c>
      <c r="BK937">
        <v>40.11</v>
      </c>
      <c r="BO937">
        <v>14.53</v>
      </c>
      <c r="BP937" s="3">
        <v>214658586</v>
      </c>
      <c r="BR937" s="20">
        <v>261</v>
      </c>
      <c r="BS937" s="20">
        <v>445</v>
      </c>
      <c r="BT937" s="20">
        <v>956</v>
      </c>
      <c r="BW937" s="20">
        <v>1401</v>
      </c>
      <c r="BX937" s="22">
        <v>120620.15</v>
      </c>
      <c r="BY937">
        <v>80</v>
      </c>
      <c r="BZ937">
        <v>95.57</v>
      </c>
      <c r="CA937">
        <v>17.29</v>
      </c>
      <c r="CB937">
        <v>0</v>
      </c>
      <c r="CC937">
        <v>17.29</v>
      </c>
    </row>
    <row r="938" spans="1:81" ht="17" x14ac:dyDescent="0.2">
      <c r="A938" t="s">
        <v>8361</v>
      </c>
      <c r="B938" t="s">
        <v>8362</v>
      </c>
      <c r="C938" t="s">
        <v>8363</v>
      </c>
      <c r="E938" s="2" t="s">
        <v>8364</v>
      </c>
      <c r="I938" s="3">
        <v>29044016</v>
      </c>
      <c r="Q938" s="3">
        <v>193723586.72</v>
      </c>
      <c r="X938" s="2" t="s">
        <v>8365</v>
      </c>
      <c r="Y938" s="2" t="s">
        <v>8366</v>
      </c>
      <c r="AF938">
        <v>2015</v>
      </c>
      <c r="AG938">
        <v>2017</v>
      </c>
      <c r="AL938" s="3">
        <v>29044016</v>
      </c>
      <c r="AM938" t="s">
        <v>89</v>
      </c>
      <c r="AN938" s="1">
        <v>42817</v>
      </c>
      <c r="AO938" s="3">
        <v>193723586.72</v>
      </c>
      <c r="AR938">
        <v>0</v>
      </c>
      <c r="AS938">
        <v>119544.52</v>
      </c>
      <c r="AZ938">
        <v>1231</v>
      </c>
      <c r="BA938">
        <v>21</v>
      </c>
      <c r="BH938">
        <v>66.69</v>
      </c>
      <c r="BI938">
        <v>98.88</v>
      </c>
      <c r="BO938">
        <v>1</v>
      </c>
      <c r="BP938" s="3">
        <v>30332345</v>
      </c>
      <c r="BR938" s="20">
        <v>451</v>
      </c>
      <c r="BW938" s="20">
        <v>0</v>
      </c>
      <c r="BX938" s="22">
        <v>119544.52</v>
      </c>
      <c r="BY938">
        <v>81</v>
      </c>
      <c r="BZ938">
        <v>95.52</v>
      </c>
      <c r="CC938">
        <v>1</v>
      </c>
    </row>
    <row r="939" spans="1:81" ht="17" x14ac:dyDescent="0.2">
      <c r="A939" t="s">
        <v>8367</v>
      </c>
      <c r="B939" t="s">
        <v>8368</v>
      </c>
      <c r="C939" t="s">
        <v>8369</v>
      </c>
      <c r="E939" s="2" t="s">
        <v>8370</v>
      </c>
      <c r="I939" s="3">
        <v>32000000</v>
      </c>
      <c r="J939" s="3">
        <v>71029790</v>
      </c>
      <c r="Q939" s="3">
        <v>213440000</v>
      </c>
      <c r="R939" s="3">
        <v>710297900</v>
      </c>
      <c r="Y939" s="2" t="s">
        <v>8371</v>
      </c>
      <c r="Z939" s="2" t="s">
        <v>8372</v>
      </c>
      <c r="AG939">
        <v>2017</v>
      </c>
      <c r="AH939">
        <v>2019</v>
      </c>
      <c r="AL939" s="3">
        <v>71029789</v>
      </c>
      <c r="AM939" t="s">
        <v>90</v>
      </c>
      <c r="AN939" s="1">
        <v>43801</v>
      </c>
      <c r="AO939" s="3">
        <v>710297900</v>
      </c>
      <c r="AS939">
        <v>119544.52</v>
      </c>
      <c r="AT939">
        <v>0</v>
      </c>
      <c r="BA939">
        <v>21</v>
      </c>
      <c r="BB939">
        <v>451</v>
      </c>
      <c r="BI939">
        <v>98.88</v>
      </c>
      <c r="BJ939">
        <v>43.89</v>
      </c>
      <c r="BO939">
        <v>3</v>
      </c>
      <c r="BP939" s="3">
        <v>103029790</v>
      </c>
      <c r="BS939" s="20">
        <v>755</v>
      </c>
      <c r="BW939" s="20">
        <v>755</v>
      </c>
      <c r="BX939" s="22">
        <v>119544.52</v>
      </c>
      <c r="BY939">
        <v>81</v>
      </c>
      <c r="BZ939">
        <v>95.52</v>
      </c>
      <c r="CA939">
        <v>3.33</v>
      </c>
      <c r="CB939">
        <v>3.33</v>
      </c>
      <c r="CC939">
        <v>3.33</v>
      </c>
    </row>
    <row r="940" spans="1:81" ht="51" x14ac:dyDescent="0.2">
      <c r="A940" t="s">
        <v>8373</v>
      </c>
      <c r="B940" t="s">
        <v>8374</v>
      </c>
      <c r="C940" t="s">
        <v>8375</v>
      </c>
      <c r="D940" t="s">
        <v>8376</v>
      </c>
      <c r="E940" s="2" t="s">
        <v>8377</v>
      </c>
      <c r="H940" s="3">
        <v>9600000</v>
      </c>
      <c r="I940" s="3">
        <v>15000000</v>
      </c>
      <c r="J940" s="3">
        <v>35000000</v>
      </c>
      <c r="K940" s="3">
        <v>60000000</v>
      </c>
      <c r="L940" s="3">
        <v>200000000</v>
      </c>
      <c r="M940" s="3">
        <v>248000000</v>
      </c>
      <c r="P940" s="3">
        <v>48000000</v>
      </c>
      <c r="Q940" s="3">
        <v>100050000</v>
      </c>
      <c r="R940" s="3">
        <v>350000000</v>
      </c>
      <c r="S940" s="3">
        <v>530000000</v>
      </c>
      <c r="T940" s="3">
        <v>2300000000</v>
      </c>
      <c r="U940" s="3">
        <v>3500000000</v>
      </c>
      <c r="W940" s="2" t="s">
        <v>8378</v>
      </c>
      <c r="X940" s="2" t="s">
        <v>8379</v>
      </c>
      <c r="Y940" s="2" t="s">
        <v>8380</v>
      </c>
      <c r="Z940" s="2" t="s">
        <v>8381</v>
      </c>
      <c r="AA940" s="2" t="s">
        <v>8382</v>
      </c>
      <c r="AB940" s="2" t="s">
        <v>8383</v>
      </c>
      <c r="AC940" s="2" t="s">
        <v>8384</v>
      </c>
      <c r="AE940">
        <v>2013</v>
      </c>
      <c r="AF940">
        <v>2014</v>
      </c>
      <c r="AG940">
        <v>2017</v>
      </c>
      <c r="AH940">
        <v>2018</v>
      </c>
      <c r="AI940">
        <v>2019</v>
      </c>
      <c r="AJ940">
        <v>2021</v>
      </c>
      <c r="AK940">
        <v>2022</v>
      </c>
      <c r="AL940" s="3">
        <v>248000000</v>
      </c>
      <c r="AM940" t="s">
        <v>107</v>
      </c>
      <c r="AN940" s="1">
        <v>44574</v>
      </c>
      <c r="AO940" s="3">
        <v>3500000000</v>
      </c>
      <c r="AQ940">
        <v>9.15</v>
      </c>
      <c r="AR940">
        <v>136.93</v>
      </c>
      <c r="AS940">
        <v>1225.5899999999999</v>
      </c>
      <c r="AT940">
        <v>4797.91</v>
      </c>
      <c r="AU940">
        <v>77068.77</v>
      </c>
      <c r="AV940">
        <v>31200.81</v>
      </c>
      <c r="AW940">
        <v>4582.9399999999996</v>
      </c>
      <c r="AY940">
        <v>1641</v>
      </c>
      <c r="AZ940">
        <v>554</v>
      </c>
      <c r="BA940">
        <v>330</v>
      </c>
      <c r="BB940">
        <v>218</v>
      </c>
      <c r="BC940">
        <v>21</v>
      </c>
      <c r="BD940">
        <v>11</v>
      </c>
      <c r="BE940">
        <v>1</v>
      </c>
      <c r="BG940">
        <v>77.25</v>
      </c>
      <c r="BH940">
        <v>79.959999999999994</v>
      </c>
      <c r="BI940">
        <v>81.56</v>
      </c>
      <c r="BJ940">
        <v>74.56</v>
      </c>
      <c r="BK940">
        <v>94.17</v>
      </c>
      <c r="BL940">
        <v>96</v>
      </c>
      <c r="BM940">
        <v>100</v>
      </c>
      <c r="BN940" t="s">
        <v>101</v>
      </c>
      <c r="BO940">
        <v>26.99</v>
      </c>
      <c r="BP940" s="3">
        <v>644850000</v>
      </c>
      <c r="BQ940" s="20">
        <v>534</v>
      </c>
      <c r="BR940" s="20">
        <v>951</v>
      </c>
      <c r="BS940" s="20">
        <v>466</v>
      </c>
      <c r="BT940" s="20">
        <v>253</v>
      </c>
      <c r="BU940" s="20">
        <v>629</v>
      </c>
      <c r="BV940" s="20">
        <v>325</v>
      </c>
      <c r="BW940" s="20">
        <v>1673</v>
      </c>
      <c r="BX940" s="22">
        <v>119022.1</v>
      </c>
      <c r="BY940">
        <v>83</v>
      </c>
      <c r="BZ940">
        <v>95.4</v>
      </c>
      <c r="CA940">
        <v>34.979999999999997</v>
      </c>
      <c r="CB940">
        <v>5.3</v>
      </c>
      <c r="CC940">
        <v>34.979999999999997</v>
      </c>
    </row>
    <row r="941" spans="1:81" ht="51" x14ac:dyDescent="0.2">
      <c r="A941" t="s">
        <v>8385</v>
      </c>
      <c r="B941" t="s">
        <v>8386</v>
      </c>
      <c r="C941" t="s">
        <v>8387</v>
      </c>
      <c r="D941" t="s">
        <v>8388</v>
      </c>
      <c r="E941" s="2" t="s">
        <v>8389</v>
      </c>
      <c r="G941" s="3">
        <v>6000000</v>
      </c>
      <c r="H941" s="3">
        <v>5000000</v>
      </c>
      <c r="I941" s="3">
        <v>25000000</v>
      </c>
      <c r="J941" s="3">
        <v>60000000</v>
      </c>
      <c r="K941" s="3">
        <v>100000000</v>
      </c>
      <c r="L941" s="3">
        <v>100000000</v>
      </c>
      <c r="M941" s="3">
        <v>195000000</v>
      </c>
      <c r="O941" s="3">
        <v>60000000</v>
      </c>
      <c r="P941" s="3">
        <v>25000000</v>
      </c>
      <c r="Q941" s="3">
        <v>166750000</v>
      </c>
      <c r="R941" s="3">
        <v>250000000</v>
      </c>
      <c r="S941" s="3">
        <v>550000000</v>
      </c>
      <c r="T941" s="3">
        <v>1750000000</v>
      </c>
      <c r="U941" s="3">
        <v>3700000000</v>
      </c>
      <c r="W941" s="2" t="s">
        <v>8390</v>
      </c>
      <c r="X941" s="2" t="s">
        <v>8391</v>
      </c>
      <c r="Y941" s="2" t="s">
        <v>8392</v>
      </c>
      <c r="Z941" s="2" t="s">
        <v>8393</v>
      </c>
      <c r="AA941" s="2" t="s">
        <v>8394</v>
      </c>
      <c r="AB941" s="2" t="s">
        <v>2253</v>
      </c>
      <c r="AC941" s="2" t="s">
        <v>8395</v>
      </c>
      <c r="AE941">
        <v>2012</v>
      </c>
      <c r="AF941">
        <v>2016</v>
      </c>
      <c r="AG941">
        <v>2017</v>
      </c>
      <c r="AH941">
        <v>2018</v>
      </c>
      <c r="AI941">
        <v>2019</v>
      </c>
      <c r="AJ941">
        <v>2020</v>
      </c>
      <c r="AK941">
        <v>2021</v>
      </c>
      <c r="AL941" s="3">
        <v>195000000</v>
      </c>
      <c r="AM941" t="s">
        <v>107</v>
      </c>
      <c r="AN941" s="1">
        <v>44371</v>
      </c>
      <c r="AO941" s="3">
        <v>3700000000</v>
      </c>
      <c r="AQ941">
        <v>0.25</v>
      </c>
      <c r="AR941">
        <v>3395.87</v>
      </c>
      <c r="AS941">
        <v>30330.720000000001</v>
      </c>
      <c r="AT941">
        <v>79296.62</v>
      </c>
      <c r="AU941">
        <v>0</v>
      </c>
      <c r="AV941">
        <v>2620.5</v>
      </c>
      <c r="AW941">
        <v>1178.3699999999999</v>
      </c>
      <c r="AY941">
        <v>1308</v>
      </c>
      <c r="AZ941">
        <v>221</v>
      </c>
      <c r="BA941">
        <v>82</v>
      </c>
      <c r="BB941">
        <v>36</v>
      </c>
      <c r="BC941">
        <v>209</v>
      </c>
      <c r="BD941">
        <v>56</v>
      </c>
      <c r="BE941">
        <v>52</v>
      </c>
      <c r="BG941">
        <v>74.52</v>
      </c>
      <c r="BH941">
        <v>94.23</v>
      </c>
      <c r="BI941">
        <v>95.46</v>
      </c>
      <c r="BJ941">
        <v>95.9</v>
      </c>
      <c r="BK941">
        <v>39.36</v>
      </c>
      <c r="BL941">
        <v>61.81</v>
      </c>
      <c r="BM941">
        <v>48.48</v>
      </c>
      <c r="BN941" t="s">
        <v>101</v>
      </c>
      <c r="BO941">
        <v>17.12</v>
      </c>
      <c r="BP941" s="3">
        <v>492600000</v>
      </c>
      <c r="BQ941" s="20">
        <v>1539</v>
      </c>
      <c r="BR941" s="20">
        <v>162</v>
      </c>
      <c r="BS941" s="20">
        <v>366</v>
      </c>
      <c r="BT941" s="20">
        <v>364</v>
      </c>
      <c r="BU941" s="20">
        <v>594</v>
      </c>
      <c r="BV941" s="20">
        <v>274</v>
      </c>
      <c r="BW941" s="20">
        <v>1598</v>
      </c>
      <c r="BX941" s="22">
        <v>116822.33</v>
      </c>
      <c r="BY941">
        <v>84</v>
      </c>
      <c r="BZ941">
        <v>95.35</v>
      </c>
      <c r="CA941">
        <v>22.19</v>
      </c>
      <c r="CB941">
        <v>3.3</v>
      </c>
      <c r="CC941">
        <v>22.19</v>
      </c>
    </row>
    <row r="942" spans="1:81" ht="68" x14ac:dyDescent="0.2">
      <c r="A942" t="s">
        <v>8396</v>
      </c>
      <c r="B942" t="s">
        <v>8397</v>
      </c>
      <c r="C942" t="s">
        <v>8398</v>
      </c>
      <c r="D942" t="s">
        <v>8399</v>
      </c>
      <c r="E942" s="2" t="s">
        <v>8400</v>
      </c>
      <c r="G942" s="3">
        <v>2500000</v>
      </c>
      <c r="H942" s="3">
        <v>8500000</v>
      </c>
      <c r="I942" s="3">
        <v>20000000</v>
      </c>
      <c r="J942" s="3">
        <v>50000000</v>
      </c>
      <c r="K942" s="3">
        <v>100000000</v>
      </c>
      <c r="O942" s="3">
        <v>25000000</v>
      </c>
      <c r="P942" s="3">
        <v>42500000</v>
      </c>
      <c r="Q942" s="3">
        <v>133400000</v>
      </c>
      <c r="R942" s="3">
        <v>400000000</v>
      </c>
      <c r="S942" s="3">
        <v>1400000000</v>
      </c>
      <c r="V942" s="2" t="s">
        <v>8401</v>
      </c>
      <c r="W942" s="2" t="s">
        <v>8402</v>
      </c>
      <c r="X942" s="2" t="s">
        <v>8403</v>
      </c>
      <c r="Y942" s="2" t="s">
        <v>8404</v>
      </c>
      <c r="Z942" s="2" t="s">
        <v>8405</v>
      </c>
      <c r="AA942" s="2" t="s">
        <v>8406</v>
      </c>
      <c r="AD942">
        <v>2015</v>
      </c>
      <c r="AE942">
        <v>2015</v>
      </c>
      <c r="AF942">
        <v>2016</v>
      </c>
      <c r="AG942">
        <v>2017</v>
      </c>
      <c r="AH942">
        <v>2018</v>
      </c>
      <c r="AI942">
        <v>2019</v>
      </c>
      <c r="AL942" s="3">
        <v>100000000</v>
      </c>
      <c r="AM942" t="s">
        <v>91</v>
      </c>
      <c r="AN942" s="1">
        <v>43599</v>
      </c>
      <c r="AO942" s="3">
        <v>1400000000</v>
      </c>
      <c r="AP942">
        <v>0</v>
      </c>
      <c r="AQ942">
        <v>2227.29</v>
      </c>
      <c r="AR942">
        <v>11388.15</v>
      </c>
      <c r="AS942">
        <v>27726.59</v>
      </c>
      <c r="AT942">
        <v>5952.15</v>
      </c>
      <c r="AU942">
        <v>68086.05</v>
      </c>
      <c r="AX942">
        <v>376</v>
      </c>
      <c r="AY942">
        <v>272</v>
      </c>
      <c r="AZ942">
        <v>90</v>
      </c>
      <c r="BA942">
        <v>91</v>
      </c>
      <c r="BB942">
        <v>197</v>
      </c>
      <c r="BC942">
        <v>28</v>
      </c>
      <c r="BF942">
        <v>70.73</v>
      </c>
      <c r="BG942">
        <v>97.24</v>
      </c>
      <c r="BH942">
        <v>97.66</v>
      </c>
      <c r="BI942">
        <v>94.96</v>
      </c>
      <c r="BJ942">
        <v>77.02</v>
      </c>
      <c r="BK942">
        <v>92.13</v>
      </c>
      <c r="BN942" t="s">
        <v>101</v>
      </c>
      <c r="BO942">
        <v>8.82</v>
      </c>
      <c r="BP942" s="3">
        <v>181000000</v>
      </c>
      <c r="BQ942" s="20">
        <v>388</v>
      </c>
      <c r="BR942" s="20">
        <v>253</v>
      </c>
      <c r="BS942" s="20">
        <v>405</v>
      </c>
      <c r="BT942" s="20">
        <v>320</v>
      </c>
      <c r="BW942" s="20">
        <v>725</v>
      </c>
      <c r="BX942" s="22">
        <v>115380.23</v>
      </c>
      <c r="BY942">
        <v>85</v>
      </c>
      <c r="BZ942">
        <v>95.29</v>
      </c>
      <c r="CA942">
        <v>10.49</v>
      </c>
      <c r="CB942">
        <v>10.49</v>
      </c>
      <c r="CC942">
        <v>10.49</v>
      </c>
    </row>
    <row r="943" spans="1:81" ht="34" x14ac:dyDescent="0.2">
      <c r="A943" t="s">
        <v>8407</v>
      </c>
      <c r="B943" t="s">
        <v>8408</v>
      </c>
      <c r="C943" t="s">
        <v>8409</v>
      </c>
      <c r="D943" t="s">
        <v>8410</v>
      </c>
      <c r="E943" s="2" t="s">
        <v>8411</v>
      </c>
      <c r="H943" s="3">
        <v>3889580</v>
      </c>
      <c r="I943" s="3">
        <v>4681315</v>
      </c>
      <c r="J943" s="3">
        <v>19558499</v>
      </c>
      <c r="K943" s="3">
        <v>101880026</v>
      </c>
      <c r="P943" s="3">
        <v>19447900</v>
      </c>
      <c r="Q943" s="3">
        <v>31224371.050000001</v>
      </c>
      <c r="R943" s="3">
        <v>195584990</v>
      </c>
      <c r="S943" s="3">
        <v>1528200390</v>
      </c>
      <c r="X943" s="2" t="s">
        <v>8412</v>
      </c>
      <c r="Y943" s="2" t="s">
        <v>8413</v>
      </c>
      <c r="Z943" s="2" t="s">
        <v>8414</v>
      </c>
      <c r="AA943" s="2" t="s">
        <v>8415</v>
      </c>
      <c r="AF943">
        <v>2015</v>
      </c>
      <c r="AG943">
        <v>2017</v>
      </c>
      <c r="AH943">
        <v>2018</v>
      </c>
      <c r="AI943">
        <v>2021</v>
      </c>
      <c r="AL943" s="3">
        <v>41717422</v>
      </c>
      <c r="AM943" t="s">
        <v>91</v>
      </c>
      <c r="AN943" s="1">
        <v>44405</v>
      </c>
      <c r="AO943" s="3">
        <v>1528200390</v>
      </c>
      <c r="AR943">
        <v>39.58</v>
      </c>
      <c r="AS943">
        <v>0.5</v>
      </c>
      <c r="AT943">
        <v>3.9</v>
      </c>
      <c r="AU943">
        <v>113910.35</v>
      </c>
      <c r="AZ943">
        <v>785</v>
      </c>
      <c r="BA943">
        <v>612</v>
      </c>
      <c r="BB943">
        <v>387</v>
      </c>
      <c r="BC943">
        <v>122</v>
      </c>
      <c r="BH943">
        <v>78.77</v>
      </c>
      <c r="BI943">
        <v>65.75</v>
      </c>
      <c r="BJ943">
        <v>54.75</v>
      </c>
      <c r="BK943">
        <v>77.430000000000007</v>
      </c>
      <c r="BO943">
        <v>41.11</v>
      </c>
      <c r="BP943" s="3">
        <v>199538458</v>
      </c>
      <c r="BR943" s="20">
        <v>566</v>
      </c>
      <c r="BS943" s="20">
        <v>595</v>
      </c>
      <c r="BT943" s="20">
        <v>841</v>
      </c>
      <c r="BW943" s="20">
        <v>1627</v>
      </c>
      <c r="BX943" s="22">
        <v>113954.33</v>
      </c>
      <c r="BY943">
        <v>86</v>
      </c>
      <c r="BZ943">
        <v>95.24</v>
      </c>
      <c r="CA943">
        <v>48.94</v>
      </c>
      <c r="CB943">
        <v>6.26</v>
      </c>
      <c r="CC943">
        <v>48.94</v>
      </c>
    </row>
    <row r="944" spans="1:81" ht="68" x14ac:dyDescent="0.2">
      <c r="A944" t="s">
        <v>8416</v>
      </c>
      <c r="B944" t="s">
        <v>8417</v>
      </c>
      <c r="C944" t="s">
        <v>8418</v>
      </c>
      <c r="D944" t="s">
        <v>8419</v>
      </c>
      <c r="E944" s="2" t="s">
        <v>8420</v>
      </c>
      <c r="G944" s="3">
        <v>2600000</v>
      </c>
      <c r="H944" s="3">
        <v>15000000</v>
      </c>
      <c r="I944" s="3">
        <v>26000000</v>
      </c>
      <c r="O944" s="3">
        <v>26000000</v>
      </c>
      <c r="P944" s="3">
        <v>75000000</v>
      </c>
      <c r="Q944" s="3">
        <v>173420000</v>
      </c>
      <c r="W944" s="2" t="s">
        <v>8421</v>
      </c>
      <c r="X944" s="2" t="s">
        <v>8422</v>
      </c>
      <c r="Y944" s="2" t="s">
        <v>8423</v>
      </c>
      <c r="AE944">
        <v>2015</v>
      </c>
      <c r="AF944">
        <v>2016</v>
      </c>
      <c r="AG944">
        <v>2017</v>
      </c>
      <c r="AL944" s="3">
        <v>31757664</v>
      </c>
      <c r="AM944" t="s">
        <v>114</v>
      </c>
      <c r="AN944" s="1">
        <v>43586</v>
      </c>
      <c r="AQ944">
        <v>15.21</v>
      </c>
      <c r="AR944">
        <v>15364.43</v>
      </c>
      <c r="AS944">
        <v>97139.71</v>
      </c>
      <c r="AY944">
        <v>2237</v>
      </c>
      <c r="AZ944">
        <v>55</v>
      </c>
      <c r="BA944">
        <v>29</v>
      </c>
      <c r="BG944">
        <v>77.209999999999994</v>
      </c>
      <c r="BH944">
        <v>98.58</v>
      </c>
      <c r="BI944">
        <v>98.43</v>
      </c>
      <c r="BP944" s="3">
        <v>78657664</v>
      </c>
      <c r="BQ944" s="20">
        <v>268</v>
      </c>
      <c r="BR944" s="20">
        <v>322</v>
      </c>
      <c r="BW944" s="20">
        <v>797</v>
      </c>
      <c r="BX944" s="22">
        <v>112519.35</v>
      </c>
      <c r="BY944">
        <v>87</v>
      </c>
      <c r="BZ944">
        <v>95.18</v>
      </c>
      <c r="CC944">
        <v>0</v>
      </c>
    </row>
    <row r="945" spans="1:81" ht="51" x14ac:dyDescent="0.2">
      <c r="A945" t="s">
        <v>8424</v>
      </c>
      <c r="B945" t="s">
        <v>8425</v>
      </c>
      <c r="C945" t="s">
        <v>8426</v>
      </c>
      <c r="D945" t="s">
        <v>8427</v>
      </c>
      <c r="E945" s="2" t="s">
        <v>8428</v>
      </c>
      <c r="I945" s="3">
        <v>3800000</v>
      </c>
      <c r="K945" s="3">
        <v>240000000</v>
      </c>
      <c r="Q945" s="3">
        <v>25346000</v>
      </c>
      <c r="R945" s="3">
        <v>1000000000</v>
      </c>
      <c r="S945" s="3">
        <v>2140000000</v>
      </c>
      <c r="Y945" s="2" t="s">
        <v>8429</v>
      </c>
      <c r="Z945" s="2" t="s">
        <v>8430</v>
      </c>
      <c r="AA945" s="2" t="s">
        <v>8431</v>
      </c>
      <c r="AG945">
        <v>2017</v>
      </c>
      <c r="AH945">
        <v>2019</v>
      </c>
      <c r="AI945">
        <v>2020</v>
      </c>
      <c r="AL945" s="3">
        <v>240000000</v>
      </c>
      <c r="AM945" t="s">
        <v>91</v>
      </c>
      <c r="AN945" s="1">
        <v>43921</v>
      </c>
      <c r="AO945" s="3">
        <v>4014000000</v>
      </c>
      <c r="AS945">
        <v>0</v>
      </c>
      <c r="AT945">
        <v>2174.0300000000002</v>
      </c>
      <c r="AU945">
        <v>110278.32</v>
      </c>
      <c r="BA945">
        <v>699</v>
      </c>
      <c r="BB945">
        <v>272</v>
      </c>
      <c r="BC945">
        <v>20</v>
      </c>
      <c r="BI945">
        <v>60.87</v>
      </c>
      <c r="BJ945">
        <v>66.209999999999994</v>
      </c>
      <c r="BK945">
        <v>94.03</v>
      </c>
      <c r="BN945" t="s">
        <v>133</v>
      </c>
      <c r="BO945">
        <v>133.03</v>
      </c>
      <c r="BP945" s="3">
        <v>255000000</v>
      </c>
      <c r="BS945" s="20">
        <v>702</v>
      </c>
      <c r="BT945" s="20">
        <v>202</v>
      </c>
      <c r="BW945" s="20">
        <v>904</v>
      </c>
      <c r="BX945" s="22">
        <v>112452.35</v>
      </c>
      <c r="BY945">
        <v>88</v>
      </c>
      <c r="BZ945">
        <v>95.12</v>
      </c>
      <c r="CA945">
        <v>84.43</v>
      </c>
      <c r="CB945">
        <v>84.43</v>
      </c>
      <c r="CC945">
        <v>158.37</v>
      </c>
    </row>
    <row r="946" spans="1:81" ht="102" x14ac:dyDescent="0.2">
      <c r="A946" t="s">
        <v>8432</v>
      </c>
      <c r="B946" t="s">
        <v>8433</v>
      </c>
      <c r="C946" t="s">
        <v>8434</v>
      </c>
      <c r="D946" t="s">
        <v>8435</v>
      </c>
      <c r="E946" s="2" t="s">
        <v>8436</v>
      </c>
      <c r="H946" s="3">
        <v>4000000</v>
      </c>
      <c r="I946" s="3">
        <v>17500000</v>
      </c>
      <c r="J946" s="3">
        <v>40000000</v>
      </c>
      <c r="K946" s="3">
        <v>68000000</v>
      </c>
      <c r="L946" s="3">
        <v>200000000</v>
      </c>
      <c r="P946" s="3">
        <v>20000000</v>
      </c>
      <c r="Q946" s="3">
        <v>116725000</v>
      </c>
      <c r="R946" s="3">
        <v>400000000</v>
      </c>
      <c r="S946" s="3">
        <v>1020000000</v>
      </c>
      <c r="T946" s="3">
        <v>1000000000</v>
      </c>
      <c r="W946" s="2" t="s">
        <v>8437</v>
      </c>
      <c r="X946" s="2" t="s">
        <v>8438</v>
      </c>
      <c r="Y946" s="2" t="s">
        <v>8439</v>
      </c>
      <c r="Z946" s="2" t="s">
        <v>8440</v>
      </c>
      <c r="AA946" s="2" t="s">
        <v>8441</v>
      </c>
      <c r="AB946" s="2" t="s">
        <v>8442</v>
      </c>
      <c r="AE946">
        <v>2014</v>
      </c>
      <c r="AF946">
        <v>2016</v>
      </c>
      <c r="AG946">
        <v>2017</v>
      </c>
      <c r="AH946">
        <v>2018</v>
      </c>
      <c r="AI946">
        <v>2020</v>
      </c>
      <c r="AJ946">
        <v>2021</v>
      </c>
      <c r="AL946" s="3">
        <v>200000000</v>
      </c>
      <c r="AM946" t="s">
        <v>92</v>
      </c>
      <c r="AN946" s="1">
        <v>44376</v>
      </c>
      <c r="AO946" s="3">
        <v>1000000000</v>
      </c>
      <c r="AQ946">
        <v>2696.34</v>
      </c>
      <c r="AR946">
        <v>59398.93</v>
      </c>
      <c r="AS946">
        <v>1428.75</v>
      </c>
      <c r="AT946">
        <v>17840.61</v>
      </c>
      <c r="AU946">
        <v>29103.52</v>
      </c>
      <c r="AV946">
        <v>1015.99</v>
      </c>
      <c r="AY946">
        <v>47</v>
      </c>
      <c r="AZ946">
        <v>14</v>
      </c>
      <c r="BA946">
        <v>316</v>
      </c>
      <c r="BB946">
        <v>116</v>
      </c>
      <c r="BC946">
        <v>54</v>
      </c>
      <c r="BD946">
        <v>158</v>
      </c>
      <c r="BG946">
        <v>99.46</v>
      </c>
      <c r="BH946">
        <v>99.66</v>
      </c>
      <c r="BI946">
        <v>82.34</v>
      </c>
      <c r="BJ946">
        <v>86.52</v>
      </c>
      <c r="BK946">
        <v>83.33</v>
      </c>
      <c r="BL946">
        <v>37.200000000000003</v>
      </c>
      <c r="BN946" t="s">
        <v>101</v>
      </c>
      <c r="BO946">
        <v>6.84</v>
      </c>
      <c r="BP946" s="3">
        <v>330500000</v>
      </c>
      <c r="BQ946" s="20">
        <v>638</v>
      </c>
      <c r="BR946" s="20">
        <v>391</v>
      </c>
      <c r="BS946" s="20">
        <v>450</v>
      </c>
      <c r="BT946" s="20">
        <v>753</v>
      </c>
      <c r="BU946" s="20">
        <v>274</v>
      </c>
      <c r="BW946" s="20">
        <v>1477</v>
      </c>
      <c r="BX946" s="22">
        <v>111484.14</v>
      </c>
      <c r="BY946">
        <v>89</v>
      </c>
      <c r="BZ946">
        <v>95.07</v>
      </c>
      <c r="CA946">
        <v>8.57</v>
      </c>
      <c r="CB946">
        <v>3.43</v>
      </c>
      <c r="CC946">
        <v>8.57</v>
      </c>
    </row>
    <row r="947" spans="1:81" ht="51" x14ac:dyDescent="0.2">
      <c r="A947" t="s">
        <v>8443</v>
      </c>
      <c r="B947" t="s">
        <v>8444</v>
      </c>
      <c r="C947" t="s">
        <v>8445</v>
      </c>
      <c r="D947" t="s">
        <v>8446</v>
      </c>
      <c r="E947" s="2" t="s">
        <v>8447</v>
      </c>
      <c r="H947" s="3">
        <v>3000000</v>
      </c>
      <c r="I947" s="3">
        <v>40000000</v>
      </c>
      <c r="J947" s="3">
        <v>63000000</v>
      </c>
      <c r="K947" s="3">
        <v>100000000</v>
      </c>
      <c r="P947" s="3">
        <v>15000000</v>
      </c>
      <c r="Q947" s="3">
        <v>266800000</v>
      </c>
      <c r="R947" s="3">
        <v>630000000</v>
      </c>
      <c r="S947" s="3">
        <v>1600000000</v>
      </c>
      <c r="W947" s="2" t="s">
        <v>3537</v>
      </c>
      <c r="X947" s="2" t="s">
        <v>8448</v>
      </c>
      <c r="Y947" s="2" t="s">
        <v>8449</v>
      </c>
      <c r="Z947" s="2" t="s">
        <v>8450</v>
      </c>
      <c r="AA947" s="2" t="s">
        <v>8451</v>
      </c>
      <c r="AD947">
        <v>2016</v>
      </c>
      <c r="AE947">
        <v>2012</v>
      </c>
      <c r="AF947">
        <v>2015</v>
      </c>
      <c r="AG947">
        <v>2017</v>
      </c>
      <c r="AH947">
        <v>2019</v>
      </c>
      <c r="AI947">
        <v>2021</v>
      </c>
      <c r="AL947" s="3">
        <v>60000000</v>
      </c>
      <c r="AM947" t="s">
        <v>91</v>
      </c>
      <c r="AN947" s="1">
        <v>44728</v>
      </c>
      <c r="AO947" s="3">
        <v>1700000000</v>
      </c>
      <c r="AP947">
        <v>0</v>
      </c>
      <c r="AQ947">
        <v>0.25</v>
      </c>
      <c r="AR947">
        <v>2731.95</v>
      </c>
      <c r="AS947">
        <v>13188.95</v>
      </c>
      <c r="AT947">
        <v>976.88</v>
      </c>
      <c r="AU947">
        <v>94162.19</v>
      </c>
      <c r="AX947">
        <v>521</v>
      </c>
      <c r="AY947">
        <v>1308</v>
      </c>
      <c r="AZ947">
        <v>279</v>
      </c>
      <c r="BA947">
        <v>168</v>
      </c>
      <c r="BB947">
        <v>317</v>
      </c>
      <c r="BC947">
        <v>137</v>
      </c>
      <c r="BF947">
        <v>70.23</v>
      </c>
      <c r="BG947">
        <v>74.52</v>
      </c>
      <c r="BH947">
        <v>92.47</v>
      </c>
      <c r="BI947">
        <v>90.64</v>
      </c>
      <c r="BJ947">
        <v>60.6</v>
      </c>
      <c r="BK947">
        <v>74.63</v>
      </c>
      <c r="BN947" t="s">
        <v>101</v>
      </c>
      <c r="BO947">
        <v>5.35</v>
      </c>
      <c r="BP947" s="3">
        <v>742500000</v>
      </c>
      <c r="BQ947" s="20">
        <v>1112</v>
      </c>
      <c r="BR947" s="20">
        <v>923</v>
      </c>
      <c r="BS947" s="20">
        <v>812</v>
      </c>
      <c r="BT947" s="20">
        <v>667</v>
      </c>
      <c r="BW947" s="20">
        <v>1766</v>
      </c>
      <c r="BX947" s="22">
        <v>111060.22</v>
      </c>
      <c r="BY947">
        <v>90</v>
      </c>
      <c r="BZ947">
        <v>95.01</v>
      </c>
      <c r="CA947">
        <v>6</v>
      </c>
      <c r="CB947">
        <v>2.36</v>
      </c>
      <c r="CC947">
        <v>6.37</v>
      </c>
    </row>
    <row r="948" spans="1:81" ht="17" x14ac:dyDescent="0.2">
      <c r="A948" t="s">
        <v>8452</v>
      </c>
      <c r="B948" t="s">
        <v>8453</v>
      </c>
      <c r="C948" t="s">
        <v>8454</v>
      </c>
      <c r="D948" t="s">
        <v>8455</v>
      </c>
      <c r="E948" s="2" t="s">
        <v>8456</v>
      </c>
      <c r="H948" s="3">
        <v>8000000</v>
      </c>
      <c r="I948" s="3">
        <v>16000000</v>
      </c>
      <c r="P948" s="3">
        <v>40000000</v>
      </c>
      <c r="Q948" s="3">
        <v>106720000</v>
      </c>
      <c r="W948" s="2" t="s">
        <v>5973</v>
      </c>
      <c r="X948" s="2" t="s">
        <v>8457</v>
      </c>
      <c r="Y948" s="2" t="s">
        <v>8458</v>
      </c>
      <c r="AE948">
        <v>2013</v>
      </c>
      <c r="AF948">
        <v>2016</v>
      </c>
      <c r="AG948">
        <v>2017</v>
      </c>
      <c r="AL948" s="3">
        <v>23000000</v>
      </c>
      <c r="AM948" t="s">
        <v>114</v>
      </c>
      <c r="AN948" s="1">
        <v>42995</v>
      </c>
      <c r="AO948" s="3">
        <v>106720000</v>
      </c>
      <c r="AQ948">
        <v>0</v>
      </c>
      <c r="AR948">
        <v>11182.64</v>
      </c>
      <c r="AS948">
        <v>94987.96</v>
      </c>
      <c r="AY948">
        <v>2604</v>
      </c>
      <c r="AZ948">
        <v>91</v>
      </c>
      <c r="BA948">
        <v>31</v>
      </c>
      <c r="BG948">
        <v>63.89</v>
      </c>
      <c r="BH948">
        <v>97.64</v>
      </c>
      <c r="BI948">
        <v>98.32</v>
      </c>
      <c r="BO948">
        <v>1</v>
      </c>
      <c r="BP948" s="3">
        <v>52000000</v>
      </c>
      <c r="BQ948" s="20">
        <v>1141</v>
      </c>
      <c r="BR948" s="20">
        <v>579</v>
      </c>
      <c r="BW948" s="20">
        <v>0</v>
      </c>
      <c r="BX948" s="22">
        <v>106170.6</v>
      </c>
      <c r="BY948">
        <v>91</v>
      </c>
      <c r="BZ948">
        <v>94.96</v>
      </c>
      <c r="CC948">
        <v>1</v>
      </c>
    </row>
    <row r="949" spans="1:81" ht="34" x14ac:dyDescent="0.2">
      <c r="A949" t="s">
        <v>8459</v>
      </c>
      <c r="B949" t="s">
        <v>8460</v>
      </c>
      <c r="C949" t="s">
        <v>8461</v>
      </c>
      <c r="D949" t="s">
        <v>8462</v>
      </c>
      <c r="E949" s="2" t="s">
        <v>8463</v>
      </c>
      <c r="G949" s="3">
        <v>2900000</v>
      </c>
      <c r="H949" s="3">
        <v>10000000</v>
      </c>
      <c r="I949" s="3">
        <v>15000000</v>
      </c>
      <c r="J949" s="3">
        <v>30500000</v>
      </c>
      <c r="O949" s="3">
        <v>29000000</v>
      </c>
      <c r="P949" s="3">
        <v>50000000</v>
      </c>
      <c r="Q949" s="3">
        <v>100050000</v>
      </c>
      <c r="R949" s="3">
        <v>305000000</v>
      </c>
      <c r="W949" s="2" t="s">
        <v>8464</v>
      </c>
      <c r="X949" s="2" t="s">
        <v>8465</v>
      </c>
      <c r="Y949" s="2" t="s">
        <v>8466</v>
      </c>
      <c r="Z949" s="2" t="s">
        <v>8467</v>
      </c>
      <c r="AE949">
        <v>2015</v>
      </c>
      <c r="AF949">
        <v>2016</v>
      </c>
      <c r="AG949">
        <v>2017</v>
      </c>
      <c r="AH949">
        <v>2021</v>
      </c>
      <c r="AL949" s="3">
        <v>30000000</v>
      </c>
      <c r="AM949" t="s">
        <v>90</v>
      </c>
      <c r="AN949" s="1">
        <v>44755</v>
      </c>
      <c r="AO949" s="3">
        <v>305000000</v>
      </c>
      <c r="AQ949">
        <v>0</v>
      </c>
      <c r="AR949">
        <v>711.03</v>
      </c>
      <c r="AS949">
        <v>61162.51</v>
      </c>
      <c r="AT949">
        <v>43504.01</v>
      </c>
      <c r="AY949">
        <v>3493</v>
      </c>
      <c r="AZ949">
        <v>558</v>
      </c>
      <c r="BA949">
        <v>47</v>
      </c>
      <c r="BB949">
        <v>340</v>
      </c>
      <c r="BG949">
        <v>64.400000000000006</v>
      </c>
      <c r="BH949">
        <v>85.38</v>
      </c>
      <c r="BI949">
        <v>97.42</v>
      </c>
      <c r="BJ949">
        <v>71.39</v>
      </c>
      <c r="BO949">
        <v>2.74</v>
      </c>
      <c r="BP949" s="3">
        <v>127859970</v>
      </c>
      <c r="BQ949" s="20">
        <v>385</v>
      </c>
      <c r="BR949" s="20">
        <v>272</v>
      </c>
      <c r="BS949" s="20">
        <v>1768</v>
      </c>
      <c r="BW949" s="20">
        <v>1976</v>
      </c>
      <c r="BX949" s="22">
        <v>105377.55</v>
      </c>
      <c r="BY949">
        <v>92</v>
      </c>
      <c r="BZ949">
        <v>94.9</v>
      </c>
      <c r="CA949">
        <v>3.05</v>
      </c>
      <c r="CC949">
        <v>3.05</v>
      </c>
    </row>
    <row r="950" spans="1:81" ht="34" x14ac:dyDescent="0.2">
      <c r="A950" t="s">
        <v>8468</v>
      </c>
      <c r="B950" t="s">
        <v>8469</v>
      </c>
      <c r="C950" t="s">
        <v>8470</v>
      </c>
      <c r="D950" t="s">
        <v>8471</v>
      </c>
      <c r="E950" s="2" t="s">
        <v>8472</v>
      </c>
      <c r="H950" s="3">
        <v>8000000</v>
      </c>
      <c r="I950" s="3">
        <v>20000000</v>
      </c>
      <c r="P950" s="3">
        <v>40000000</v>
      </c>
      <c r="Q950" s="3">
        <v>133400000</v>
      </c>
      <c r="X950" s="2" t="s">
        <v>8473</v>
      </c>
      <c r="Y950" s="2" t="s">
        <v>8474</v>
      </c>
      <c r="AF950">
        <v>2016</v>
      </c>
      <c r="AG950">
        <v>2017</v>
      </c>
      <c r="AL950" s="3">
        <v>20000000</v>
      </c>
      <c r="AM950" t="s">
        <v>89</v>
      </c>
      <c r="AN950" s="1">
        <v>43027</v>
      </c>
      <c r="AR950">
        <v>14559.52</v>
      </c>
      <c r="AS950">
        <v>89235.6</v>
      </c>
      <c r="AZ950">
        <v>61</v>
      </c>
      <c r="BA950">
        <v>33</v>
      </c>
      <c r="BH950">
        <v>98.43</v>
      </c>
      <c r="BI950">
        <v>98.21</v>
      </c>
      <c r="BP950" s="3">
        <v>28000000</v>
      </c>
      <c r="BR950" s="20">
        <v>415</v>
      </c>
      <c r="BW950" s="20">
        <v>0</v>
      </c>
      <c r="BX950" s="22">
        <v>103795.12</v>
      </c>
      <c r="BY950">
        <v>93</v>
      </c>
      <c r="BZ950">
        <v>94.84</v>
      </c>
      <c r="CC950">
        <v>0</v>
      </c>
    </row>
    <row r="951" spans="1:81" ht="68" x14ac:dyDescent="0.2">
      <c r="A951" t="s">
        <v>8475</v>
      </c>
      <c r="B951" t="s">
        <v>8476</v>
      </c>
      <c r="C951" t="s">
        <v>8477</v>
      </c>
      <c r="D951" t="s">
        <v>8478</v>
      </c>
      <c r="E951" s="2" t="s">
        <v>8479</v>
      </c>
      <c r="H951" s="3">
        <v>15000000</v>
      </c>
      <c r="I951" s="3">
        <v>25000000</v>
      </c>
      <c r="J951" s="3">
        <v>120000000</v>
      </c>
      <c r="K951" s="3">
        <v>120000000</v>
      </c>
      <c r="L951" s="3">
        <v>75000000</v>
      </c>
      <c r="M951" s="3">
        <v>145000000</v>
      </c>
      <c r="P951" s="3">
        <v>75000000</v>
      </c>
      <c r="Q951" s="3">
        <v>166750000</v>
      </c>
      <c r="R951" s="3">
        <v>1200000000</v>
      </c>
      <c r="S951" s="3">
        <v>575000000</v>
      </c>
      <c r="T951" s="3">
        <v>1500000000</v>
      </c>
      <c r="U951" s="3">
        <v>1156000000</v>
      </c>
      <c r="X951" s="2" t="s">
        <v>8480</v>
      </c>
      <c r="Y951" s="2" t="s">
        <v>8481</v>
      </c>
      <c r="Z951" s="2" t="s">
        <v>8482</v>
      </c>
      <c r="AA951" s="2" t="s">
        <v>8483</v>
      </c>
      <c r="AB951" s="2" t="s">
        <v>8484</v>
      </c>
      <c r="AC951" s="2" t="s">
        <v>8485</v>
      </c>
      <c r="AF951">
        <v>2016</v>
      </c>
      <c r="AG951">
        <v>2017</v>
      </c>
      <c r="AH951">
        <v>2018</v>
      </c>
      <c r="AI951">
        <v>2019</v>
      </c>
      <c r="AJ951">
        <v>2021</v>
      </c>
      <c r="AK951">
        <v>2021</v>
      </c>
      <c r="AL951" s="3">
        <v>10198876</v>
      </c>
      <c r="AM951" t="s">
        <v>107</v>
      </c>
      <c r="AN951" s="1">
        <v>45348</v>
      </c>
      <c r="AO951" s="3">
        <v>1496639903</v>
      </c>
      <c r="AR951">
        <v>10405.74</v>
      </c>
      <c r="AS951">
        <v>18291.919999999998</v>
      </c>
      <c r="AT951">
        <v>50998.52</v>
      </c>
      <c r="AU951">
        <v>18682.27</v>
      </c>
      <c r="AV951">
        <v>0</v>
      </c>
      <c r="AW951">
        <v>2732.19</v>
      </c>
      <c r="AZ951">
        <v>97</v>
      </c>
      <c r="BA951">
        <v>118</v>
      </c>
      <c r="BB951">
        <v>66</v>
      </c>
      <c r="BC951">
        <v>88</v>
      </c>
      <c r="BD951">
        <v>199</v>
      </c>
      <c r="BE951">
        <v>22</v>
      </c>
      <c r="BH951">
        <v>97.48</v>
      </c>
      <c r="BI951">
        <v>93.44</v>
      </c>
      <c r="BJ951">
        <v>92.38</v>
      </c>
      <c r="BK951">
        <v>74.64</v>
      </c>
      <c r="BL951">
        <v>20.8</v>
      </c>
      <c r="BM951">
        <v>78.790000000000006</v>
      </c>
      <c r="BN951" t="s">
        <v>101</v>
      </c>
      <c r="BO951">
        <v>6.92</v>
      </c>
      <c r="BP951" s="3">
        <v>634774837</v>
      </c>
      <c r="BR951" s="20">
        <v>420</v>
      </c>
      <c r="BS951" s="20">
        <v>336</v>
      </c>
      <c r="BT951" s="20">
        <v>330</v>
      </c>
      <c r="BU951" s="20">
        <v>713</v>
      </c>
      <c r="BV951" s="20">
        <v>155</v>
      </c>
      <c r="BW951" s="20">
        <v>2373</v>
      </c>
      <c r="BX951" s="22">
        <v>101110.64</v>
      </c>
      <c r="BY951">
        <v>94</v>
      </c>
      <c r="BZ951">
        <v>94.79</v>
      </c>
      <c r="CA951">
        <v>6.93</v>
      </c>
      <c r="CB951">
        <v>3.45</v>
      </c>
      <c r="CC951">
        <v>8.98</v>
      </c>
    </row>
    <row r="952" spans="1:81" ht="68" x14ac:dyDescent="0.2">
      <c r="A952" t="s">
        <v>8486</v>
      </c>
      <c r="B952" t="s">
        <v>8487</v>
      </c>
      <c r="C952" t="s">
        <v>8488</v>
      </c>
      <c r="D952" t="s">
        <v>8489</v>
      </c>
      <c r="E952" s="2" t="s">
        <v>8490</v>
      </c>
      <c r="G952" s="3">
        <v>2600000</v>
      </c>
      <c r="H952" s="3">
        <v>11000000</v>
      </c>
      <c r="I952" s="3">
        <v>35200000</v>
      </c>
      <c r="K952" s="3">
        <v>100000000</v>
      </c>
      <c r="O952" s="3">
        <v>26000000</v>
      </c>
      <c r="P952" s="3">
        <v>55000000</v>
      </c>
      <c r="Q952" s="3">
        <v>234784000</v>
      </c>
      <c r="S952" s="3">
        <v>1500000000</v>
      </c>
      <c r="W952" s="2" t="s">
        <v>8491</v>
      </c>
      <c r="X952" s="2" t="s">
        <v>8492</v>
      </c>
      <c r="Y952" s="2" t="s">
        <v>8493</v>
      </c>
      <c r="Z952" s="2" t="s">
        <v>8494</v>
      </c>
      <c r="AA952" s="2" t="s">
        <v>8495</v>
      </c>
      <c r="AE952">
        <v>2014</v>
      </c>
      <c r="AF952">
        <v>2015</v>
      </c>
      <c r="AG952">
        <v>2017</v>
      </c>
      <c r="AH952">
        <v>2019</v>
      </c>
      <c r="AI952">
        <v>2022</v>
      </c>
      <c r="AL952" s="3">
        <v>100000000</v>
      </c>
      <c r="AM952" t="s">
        <v>91</v>
      </c>
      <c r="AN952" s="1">
        <v>44852</v>
      </c>
      <c r="AO952" s="3">
        <v>1500000000</v>
      </c>
      <c r="AQ952">
        <v>559.27</v>
      </c>
      <c r="AR952">
        <v>11966.02</v>
      </c>
      <c r="AS952">
        <v>84706.240000000005</v>
      </c>
      <c r="AT952">
        <v>0</v>
      </c>
      <c r="AU952">
        <v>2922.51</v>
      </c>
      <c r="AY952">
        <v>692</v>
      </c>
      <c r="AZ952">
        <v>97</v>
      </c>
      <c r="BA952">
        <v>38</v>
      </c>
      <c r="BB952">
        <v>451</v>
      </c>
      <c r="BC952">
        <v>149</v>
      </c>
      <c r="BG952">
        <v>91.92</v>
      </c>
      <c r="BH952">
        <v>97.4</v>
      </c>
      <c r="BI952">
        <v>97.93</v>
      </c>
      <c r="BJ952">
        <v>43.89</v>
      </c>
      <c r="BK952">
        <v>57.23</v>
      </c>
      <c r="BO952">
        <v>5.37</v>
      </c>
      <c r="BP952" s="3">
        <v>198800000</v>
      </c>
      <c r="BQ952" s="20">
        <v>474</v>
      </c>
      <c r="BR952" s="20">
        <v>568</v>
      </c>
      <c r="BS952" s="20">
        <v>695</v>
      </c>
      <c r="BT952" s="20">
        <v>1243</v>
      </c>
      <c r="BW952" s="20">
        <v>1938</v>
      </c>
      <c r="BX952" s="22">
        <v>100154.04</v>
      </c>
      <c r="BY952">
        <v>95</v>
      </c>
      <c r="BZ952">
        <v>94.73</v>
      </c>
      <c r="CA952">
        <v>0</v>
      </c>
      <c r="CB952">
        <v>0</v>
      </c>
      <c r="CC952">
        <v>6.39</v>
      </c>
    </row>
    <row r="953" spans="1:81" ht="34" x14ac:dyDescent="0.2">
      <c r="A953" t="s">
        <v>8496</v>
      </c>
      <c r="B953" t="s">
        <v>8497</v>
      </c>
      <c r="C953" t="s">
        <v>8498</v>
      </c>
      <c r="D953" t="s">
        <v>8499</v>
      </c>
      <c r="E953" s="2" t="s">
        <v>8500</v>
      </c>
      <c r="H953" s="3">
        <v>30000000</v>
      </c>
      <c r="I953" s="3">
        <v>50000000</v>
      </c>
      <c r="P953" s="3">
        <v>150000000</v>
      </c>
      <c r="Q953" s="3">
        <v>333500000</v>
      </c>
      <c r="W953" s="2" t="s">
        <v>8501</v>
      </c>
      <c r="X953" s="2" t="s">
        <v>8502</v>
      </c>
      <c r="Y953" s="2" t="s">
        <v>8503</v>
      </c>
      <c r="AE953">
        <v>2015</v>
      </c>
      <c r="AF953">
        <v>2015</v>
      </c>
      <c r="AG953">
        <v>2017</v>
      </c>
      <c r="AL953" s="3">
        <v>45000000</v>
      </c>
      <c r="AM953" t="s">
        <v>89</v>
      </c>
      <c r="AN953" s="1">
        <v>44384</v>
      </c>
      <c r="AO953" s="3">
        <v>333500000</v>
      </c>
      <c r="AQ953">
        <v>0</v>
      </c>
      <c r="AR953">
        <v>12685.79</v>
      </c>
      <c r="AS953">
        <v>87420.99</v>
      </c>
      <c r="AY953">
        <v>3493</v>
      </c>
      <c r="AZ953">
        <v>88</v>
      </c>
      <c r="BA953">
        <v>36</v>
      </c>
      <c r="BG953">
        <v>64.400000000000006</v>
      </c>
      <c r="BH953">
        <v>97.64</v>
      </c>
      <c r="BI953">
        <v>98.04</v>
      </c>
      <c r="BO953">
        <v>1</v>
      </c>
      <c r="BP953" s="3">
        <v>155399998</v>
      </c>
      <c r="BQ953" s="20">
        <v>210</v>
      </c>
      <c r="BR953" s="20">
        <v>719</v>
      </c>
      <c r="BW953" s="20">
        <v>1450</v>
      </c>
      <c r="BX953" s="22">
        <v>100106.78</v>
      </c>
      <c r="BY953">
        <v>96</v>
      </c>
      <c r="BZ953">
        <v>94.67</v>
      </c>
      <c r="CC953">
        <v>1</v>
      </c>
    </row>
    <row r="954" spans="1:81" ht="68" x14ac:dyDescent="0.2">
      <c r="A954" t="s">
        <v>8504</v>
      </c>
      <c r="B954" t="s">
        <v>8505</v>
      </c>
      <c r="C954" t="s">
        <v>8506</v>
      </c>
      <c r="E954" s="2" t="s">
        <v>8507</v>
      </c>
      <c r="G954" s="3">
        <v>32500</v>
      </c>
      <c r="I954" s="3">
        <v>7000000</v>
      </c>
      <c r="J954" s="3">
        <v>30000000</v>
      </c>
      <c r="K954" s="3">
        <v>90000000</v>
      </c>
      <c r="L954" s="3">
        <v>500000000</v>
      </c>
      <c r="O954" s="3">
        <v>325000</v>
      </c>
      <c r="Q954" s="3">
        <v>46690000</v>
      </c>
      <c r="R954" s="3">
        <v>300000000</v>
      </c>
      <c r="S954" s="3">
        <v>1350000000</v>
      </c>
      <c r="T954" s="3">
        <v>3100000000</v>
      </c>
      <c r="W954" s="2" t="s">
        <v>8508</v>
      </c>
      <c r="X954" s="2" t="s">
        <v>8509</v>
      </c>
      <c r="Y954" s="2" t="s">
        <v>8510</v>
      </c>
      <c r="Z954" s="2" t="s">
        <v>8511</v>
      </c>
      <c r="AA954" s="2" t="s">
        <v>8512</v>
      </c>
      <c r="AB954" s="2" t="s">
        <v>8513</v>
      </c>
      <c r="AE954">
        <v>2011</v>
      </c>
      <c r="AF954">
        <v>2015</v>
      </c>
      <c r="AG954">
        <v>2017</v>
      </c>
      <c r="AH954">
        <v>2020</v>
      </c>
      <c r="AI954">
        <v>2021</v>
      </c>
      <c r="AJ954">
        <v>2021</v>
      </c>
      <c r="AL954" s="3">
        <v>500000000</v>
      </c>
      <c r="AM954" t="s">
        <v>92</v>
      </c>
      <c r="AN954" s="1">
        <v>44425</v>
      </c>
      <c r="AO954" s="3">
        <v>3100000000</v>
      </c>
      <c r="AQ954">
        <v>0</v>
      </c>
      <c r="AR954">
        <v>275.19</v>
      </c>
      <c r="AS954">
        <v>1218.17</v>
      </c>
      <c r="AT954">
        <v>18463.61</v>
      </c>
      <c r="AU954">
        <v>48972.55</v>
      </c>
      <c r="AV954">
        <v>29310.66</v>
      </c>
      <c r="AY954">
        <v>1</v>
      </c>
      <c r="AZ954">
        <v>667</v>
      </c>
      <c r="BA954">
        <v>331</v>
      </c>
      <c r="BB954">
        <v>163</v>
      </c>
      <c r="BC954">
        <v>175</v>
      </c>
      <c r="BD954">
        <v>18</v>
      </c>
      <c r="BG954">
        <v>100</v>
      </c>
      <c r="BH954">
        <v>81.97</v>
      </c>
      <c r="BI954">
        <v>81.5</v>
      </c>
      <c r="BJ954">
        <v>77.44</v>
      </c>
      <c r="BK954">
        <v>67.540000000000006</v>
      </c>
      <c r="BL954">
        <v>93.2</v>
      </c>
      <c r="BN954" t="s">
        <v>101</v>
      </c>
      <c r="BO954">
        <v>52.98</v>
      </c>
      <c r="BP954" s="3">
        <v>628382500</v>
      </c>
      <c r="BQ954" s="20">
        <v>1511</v>
      </c>
      <c r="BR954" s="20">
        <v>619</v>
      </c>
      <c r="BS954" s="20">
        <v>1200</v>
      </c>
      <c r="BT954" s="20">
        <v>160</v>
      </c>
      <c r="BU954" s="20">
        <v>148</v>
      </c>
      <c r="BW954" s="20">
        <v>1508</v>
      </c>
      <c r="BX954" s="22">
        <v>98240.18</v>
      </c>
      <c r="BY954">
        <v>97</v>
      </c>
      <c r="BZ954">
        <v>94.62</v>
      </c>
      <c r="CA954">
        <v>66.400000000000006</v>
      </c>
      <c r="CC954">
        <v>66.400000000000006</v>
      </c>
    </row>
    <row r="955" spans="1:81" ht="34" x14ac:dyDescent="0.2">
      <c r="A955" t="s">
        <v>8514</v>
      </c>
      <c r="B955" t="s">
        <v>8515</v>
      </c>
      <c r="C955" t="s">
        <v>8516</v>
      </c>
      <c r="D955" t="s">
        <v>8514</v>
      </c>
      <c r="E955" s="2" t="s">
        <v>8517</v>
      </c>
      <c r="F955" s="3">
        <v>100000</v>
      </c>
      <c r="G955" s="3">
        <v>2000000</v>
      </c>
      <c r="H955" s="3">
        <v>10000000</v>
      </c>
      <c r="I955" s="3">
        <v>25000000</v>
      </c>
      <c r="J955" s="3">
        <v>55000000</v>
      </c>
      <c r="N955" s="3">
        <v>2000000</v>
      </c>
      <c r="O955" s="3">
        <v>20000000</v>
      </c>
      <c r="P955" s="3">
        <v>50000000</v>
      </c>
      <c r="Q955" s="3">
        <v>166750000</v>
      </c>
      <c r="R955" s="3">
        <v>550000000</v>
      </c>
      <c r="V955" s="2" t="s">
        <v>8518</v>
      </c>
      <c r="W955" s="2" t="s">
        <v>8519</v>
      </c>
      <c r="X955" s="2" t="s">
        <v>8520</v>
      </c>
      <c r="Y955" s="2" t="s">
        <v>8521</v>
      </c>
      <c r="Z955" s="2" t="s">
        <v>8522</v>
      </c>
      <c r="AD955">
        <v>2014</v>
      </c>
      <c r="AE955">
        <v>2014</v>
      </c>
      <c r="AF955">
        <v>2016</v>
      </c>
      <c r="AG955">
        <v>2017</v>
      </c>
      <c r="AH955">
        <v>2018</v>
      </c>
      <c r="AL955" s="3">
        <v>55000000</v>
      </c>
      <c r="AM955" t="s">
        <v>90</v>
      </c>
      <c r="AN955" s="1">
        <v>43376</v>
      </c>
      <c r="AO955" s="3">
        <v>550000000</v>
      </c>
      <c r="AP955">
        <v>0</v>
      </c>
      <c r="AQ955">
        <v>27.26</v>
      </c>
      <c r="AR955">
        <v>2457.38</v>
      </c>
      <c r="AS955">
        <v>12822.06</v>
      </c>
      <c r="AT955">
        <v>82386.37</v>
      </c>
      <c r="AX955">
        <v>220</v>
      </c>
      <c r="AY955">
        <v>1942</v>
      </c>
      <c r="AZ955">
        <v>271</v>
      </c>
      <c r="BA955">
        <v>174</v>
      </c>
      <c r="BB955">
        <v>29</v>
      </c>
      <c r="BF955">
        <v>76.14</v>
      </c>
      <c r="BG955">
        <v>77.3</v>
      </c>
      <c r="BH955">
        <v>92.91</v>
      </c>
      <c r="BI955">
        <v>90.3</v>
      </c>
      <c r="BJ955">
        <v>96.72</v>
      </c>
      <c r="BO955">
        <v>2.97</v>
      </c>
      <c r="BP955" s="3">
        <v>92100000</v>
      </c>
      <c r="BQ955" s="20">
        <v>533</v>
      </c>
      <c r="BR955" s="20">
        <v>364</v>
      </c>
      <c r="BS955" s="20">
        <v>553</v>
      </c>
      <c r="BW955" s="20">
        <v>553</v>
      </c>
      <c r="BX955" s="22">
        <v>97693.07</v>
      </c>
      <c r="BY955">
        <v>98</v>
      </c>
      <c r="BZ955">
        <v>94.56</v>
      </c>
      <c r="CA955">
        <v>3.3</v>
      </c>
      <c r="CB955">
        <v>3.3</v>
      </c>
      <c r="CC955">
        <v>3.3</v>
      </c>
    </row>
    <row r="956" spans="1:81" ht="34" x14ac:dyDescent="0.2">
      <c r="A956" t="s">
        <v>8523</v>
      </c>
      <c r="B956" t="s">
        <v>8524</v>
      </c>
      <c r="C956" t="s">
        <v>8525</v>
      </c>
      <c r="D956" t="s">
        <v>8526</v>
      </c>
      <c r="E956" s="2" t="s">
        <v>8527</v>
      </c>
      <c r="H956" s="3">
        <v>5000000</v>
      </c>
      <c r="I956" s="3">
        <v>42000000</v>
      </c>
      <c r="J956" s="3">
        <v>51000000</v>
      </c>
      <c r="K956" s="3">
        <v>58000000</v>
      </c>
      <c r="P956" s="3">
        <v>25000000</v>
      </c>
      <c r="Q956" s="3">
        <v>280140000</v>
      </c>
      <c r="R956" s="3">
        <v>510000000</v>
      </c>
      <c r="S956" s="3">
        <v>870000000</v>
      </c>
      <c r="X956" s="2" t="s">
        <v>8528</v>
      </c>
      <c r="Y956" s="2" t="s">
        <v>8529</v>
      </c>
      <c r="Z956" s="2" t="s">
        <v>8530</v>
      </c>
      <c r="AA956" s="2" t="s">
        <v>8531</v>
      </c>
      <c r="AF956">
        <v>2014</v>
      </c>
      <c r="AG956">
        <v>2017</v>
      </c>
      <c r="AH956">
        <v>2019</v>
      </c>
      <c r="AI956">
        <v>2022</v>
      </c>
      <c r="AL956" s="3">
        <v>14000000</v>
      </c>
      <c r="AM956" t="s">
        <v>91</v>
      </c>
      <c r="AN956" s="1">
        <v>44683</v>
      </c>
      <c r="AO956" s="3">
        <v>870000000</v>
      </c>
      <c r="AR956">
        <v>0</v>
      </c>
      <c r="AS956">
        <v>0</v>
      </c>
      <c r="AT956">
        <v>481.86</v>
      </c>
      <c r="AU956">
        <v>96831.67</v>
      </c>
      <c r="AZ956">
        <v>1061</v>
      </c>
      <c r="BA956">
        <v>699</v>
      </c>
      <c r="BB956">
        <v>345</v>
      </c>
      <c r="BC956">
        <v>60</v>
      </c>
      <c r="BH956">
        <v>61.58</v>
      </c>
      <c r="BI956">
        <v>60.87</v>
      </c>
      <c r="BJ956">
        <v>57.11</v>
      </c>
      <c r="BK956">
        <v>82.95</v>
      </c>
      <c r="BO956">
        <v>2.61</v>
      </c>
      <c r="BP956" s="3">
        <v>210700000</v>
      </c>
      <c r="BR956" s="20">
        <v>1176</v>
      </c>
      <c r="BS956" s="20">
        <v>720</v>
      </c>
      <c r="BT956" s="20">
        <v>902</v>
      </c>
      <c r="BW956" s="20">
        <v>1691</v>
      </c>
      <c r="BX956" s="22">
        <v>97313.53</v>
      </c>
      <c r="BY956">
        <v>99</v>
      </c>
      <c r="BZ956">
        <v>94.51</v>
      </c>
      <c r="CA956">
        <v>3.11</v>
      </c>
      <c r="CB956">
        <v>1.82</v>
      </c>
      <c r="CC956">
        <v>3.11</v>
      </c>
    </row>
    <row r="957" spans="1:81" ht="51" x14ac:dyDescent="0.2">
      <c r="A957" t="s">
        <v>8532</v>
      </c>
      <c r="B957" t="s">
        <v>8533</v>
      </c>
      <c r="C957" t="s">
        <v>8534</v>
      </c>
      <c r="D957" t="s">
        <v>8535</v>
      </c>
      <c r="E957" s="2" t="s">
        <v>8536</v>
      </c>
      <c r="G957" s="3">
        <v>2200000</v>
      </c>
      <c r="H957" s="3">
        <v>10000000</v>
      </c>
      <c r="I957" s="3">
        <v>20000000</v>
      </c>
      <c r="J957" s="3">
        <v>50000000</v>
      </c>
      <c r="O957" s="3">
        <v>22000000</v>
      </c>
      <c r="P957" s="3">
        <v>50000000</v>
      </c>
      <c r="Q957" s="3">
        <v>133400000</v>
      </c>
      <c r="R957" s="3">
        <v>500000000</v>
      </c>
      <c r="W957" s="2" t="s">
        <v>8537</v>
      </c>
      <c r="X957" s="2" t="s">
        <v>8538</v>
      </c>
      <c r="Y957" s="2" t="s">
        <v>8539</v>
      </c>
      <c r="Z957" s="2" t="s">
        <v>8540</v>
      </c>
      <c r="AE957">
        <v>2015</v>
      </c>
      <c r="AF957">
        <v>2016</v>
      </c>
      <c r="AG957">
        <v>2017</v>
      </c>
      <c r="AH957">
        <v>2019</v>
      </c>
      <c r="AL957" s="3">
        <v>50000000</v>
      </c>
      <c r="AM957" t="s">
        <v>90</v>
      </c>
      <c r="AN957" s="1">
        <v>43795</v>
      </c>
      <c r="AO957" s="3">
        <v>1275000000</v>
      </c>
      <c r="AQ957">
        <v>1819.54</v>
      </c>
      <c r="AR957">
        <v>11124.57</v>
      </c>
      <c r="AS957">
        <v>19469.66</v>
      </c>
      <c r="AT957">
        <v>62319.13</v>
      </c>
      <c r="AY957">
        <v>466</v>
      </c>
      <c r="AZ957">
        <v>92</v>
      </c>
      <c r="BA957">
        <v>112</v>
      </c>
      <c r="BB957">
        <v>54</v>
      </c>
      <c r="BG957">
        <v>95.26</v>
      </c>
      <c r="BH957">
        <v>97.61</v>
      </c>
      <c r="BI957">
        <v>93.78</v>
      </c>
      <c r="BJ957">
        <v>93.39</v>
      </c>
      <c r="BN957" t="s">
        <v>178</v>
      </c>
      <c r="BO957">
        <v>8.6</v>
      </c>
      <c r="BP957" s="3">
        <v>90199930</v>
      </c>
      <c r="BQ957" s="20">
        <v>345</v>
      </c>
      <c r="BR957" s="20">
        <v>383</v>
      </c>
      <c r="BS957" s="20">
        <v>785</v>
      </c>
      <c r="BW957" s="20">
        <v>785</v>
      </c>
      <c r="BX957" s="22">
        <v>94732.9</v>
      </c>
      <c r="BY957">
        <v>100</v>
      </c>
      <c r="BZ957">
        <v>94.45</v>
      </c>
      <c r="CA957">
        <v>3.75</v>
      </c>
      <c r="CB957">
        <v>3.75</v>
      </c>
      <c r="CC957">
        <v>9.56</v>
      </c>
    </row>
    <row r="958" spans="1:81" ht="68" x14ac:dyDescent="0.2">
      <c r="A958" t="s">
        <v>8541</v>
      </c>
      <c r="B958" t="s">
        <v>8542</v>
      </c>
      <c r="C958" t="s">
        <v>8543</v>
      </c>
      <c r="D958" t="s">
        <v>8544</v>
      </c>
      <c r="E958" s="2" t="s">
        <v>8545</v>
      </c>
      <c r="G958" s="3">
        <v>4000000</v>
      </c>
      <c r="H958" s="3">
        <v>9000000</v>
      </c>
      <c r="I958" s="3">
        <v>25000000</v>
      </c>
      <c r="J958" s="3">
        <v>62000000</v>
      </c>
      <c r="K958" s="3">
        <v>30000000</v>
      </c>
      <c r="L958" s="3">
        <v>135000000</v>
      </c>
      <c r="O958" s="3">
        <v>40000000</v>
      </c>
      <c r="P958" s="3">
        <v>45000000</v>
      </c>
      <c r="Q958" s="3">
        <v>166750000</v>
      </c>
      <c r="R958" s="3">
        <v>620000000</v>
      </c>
      <c r="S958" s="3">
        <v>450000000</v>
      </c>
      <c r="T958" s="3">
        <v>1000000000</v>
      </c>
      <c r="W958" s="2" t="s">
        <v>8546</v>
      </c>
      <c r="X958" s="2" t="s">
        <v>8547</v>
      </c>
      <c r="Y958" s="2" t="s">
        <v>8548</v>
      </c>
      <c r="Z958" s="2" t="s">
        <v>8549</v>
      </c>
      <c r="AA958" s="2" t="s">
        <v>8550</v>
      </c>
      <c r="AB958" s="2" t="s">
        <v>8551</v>
      </c>
      <c r="AE958">
        <v>2015</v>
      </c>
      <c r="AF958">
        <v>2016</v>
      </c>
      <c r="AG958">
        <v>2017</v>
      </c>
      <c r="AH958">
        <v>2019</v>
      </c>
      <c r="AI958">
        <v>2020</v>
      </c>
      <c r="AJ958">
        <v>2021</v>
      </c>
      <c r="AL958" s="3">
        <v>60000000</v>
      </c>
      <c r="AM958" t="s">
        <v>92</v>
      </c>
      <c r="AN958" s="1">
        <v>45294</v>
      </c>
      <c r="AO958" s="3">
        <v>1000000000</v>
      </c>
      <c r="AQ958">
        <v>0</v>
      </c>
      <c r="AR958">
        <v>17.05</v>
      </c>
      <c r="AS958">
        <v>16255.38</v>
      </c>
      <c r="AT958">
        <v>36411.9</v>
      </c>
      <c r="AU958">
        <v>32256.5</v>
      </c>
      <c r="AV958">
        <v>9287.2000000000007</v>
      </c>
      <c r="AY958">
        <v>3493</v>
      </c>
      <c r="AZ958">
        <v>857</v>
      </c>
      <c r="BA958">
        <v>141</v>
      </c>
      <c r="BB958">
        <v>96</v>
      </c>
      <c r="BC958">
        <v>44</v>
      </c>
      <c r="BD958">
        <v>72</v>
      </c>
      <c r="BG958">
        <v>64.400000000000006</v>
      </c>
      <c r="BH958">
        <v>77.53</v>
      </c>
      <c r="BI958">
        <v>92.15</v>
      </c>
      <c r="BJ958">
        <v>88.15</v>
      </c>
      <c r="BK958">
        <v>86.48</v>
      </c>
      <c r="BL958">
        <v>71.599999999999994</v>
      </c>
      <c r="BN958" t="s">
        <v>101</v>
      </c>
      <c r="BO958">
        <v>4.79</v>
      </c>
      <c r="BP958" s="3">
        <v>325000000</v>
      </c>
      <c r="BQ958" s="20">
        <v>355</v>
      </c>
      <c r="BR958" s="20">
        <v>357</v>
      </c>
      <c r="BS958" s="20">
        <v>561</v>
      </c>
      <c r="BT958" s="20">
        <v>413</v>
      </c>
      <c r="BU958" s="20">
        <v>294</v>
      </c>
      <c r="BW958" s="20">
        <v>2297</v>
      </c>
      <c r="BX958" s="22">
        <v>94228.03</v>
      </c>
      <c r="BY958">
        <v>101</v>
      </c>
      <c r="BZ958">
        <v>94.39</v>
      </c>
      <c r="CA958">
        <v>6</v>
      </c>
      <c r="CB958">
        <v>2.7</v>
      </c>
      <c r="CC958">
        <v>6</v>
      </c>
    </row>
    <row r="959" spans="1:81" ht="34" x14ac:dyDescent="0.2">
      <c r="A959" t="s">
        <v>8552</v>
      </c>
      <c r="B959" t="s">
        <v>8553</v>
      </c>
      <c r="C959" t="s">
        <v>8554</v>
      </c>
      <c r="E959" s="2" t="s">
        <v>8555</v>
      </c>
      <c r="I959" s="3">
        <v>7276855</v>
      </c>
      <c r="J959" s="3">
        <v>44372134</v>
      </c>
      <c r="K959" s="3">
        <v>76532174</v>
      </c>
      <c r="Q959" s="3">
        <v>48536622.850000001</v>
      </c>
      <c r="R959" s="3">
        <v>443721340</v>
      </c>
      <c r="S959" s="3">
        <v>1147982610</v>
      </c>
      <c r="X959" s="2" t="s">
        <v>3330</v>
      </c>
      <c r="Y959" s="2" t="s">
        <v>3330</v>
      </c>
      <c r="Z959" s="2" t="s">
        <v>8556</v>
      </c>
      <c r="AA959" s="2" t="s">
        <v>8557</v>
      </c>
      <c r="AF959">
        <v>2016</v>
      </c>
      <c r="AG959">
        <v>2017</v>
      </c>
      <c r="AH959">
        <v>2019</v>
      </c>
      <c r="AI959">
        <v>2020</v>
      </c>
      <c r="AL959" s="3">
        <v>76532174</v>
      </c>
      <c r="AM959" t="s">
        <v>91</v>
      </c>
      <c r="AN959" s="1">
        <v>44173</v>
      </c>
      <c r="AO959" s="3">
        <v>1147982610</v>
      </c>
      <c r="AR959">
        <v>2576.38</v>
      </c>
      <c r="AS959">
        <v>12249.81</v>
      </c>
      <c r="AT959">
        <v>74343.600000000006</v>
      </c>
      <c r="AU959">
        <v>3696.5</v>
      </c>
      <c r="AZ959">
        <v>259</v>
      </c>
      <c r="BA959">
        <v>182</v>
      </c>
      <c r="BB959">
        <v>37</v>
      </c>
      <c r="BC959">
        <v>116</v>
      </c>
      <c r="BH959">
        <v>93.23</v>
      </c>
      <c r="BI959">
        <v>89.85</v>
      </c>
      <c r="BJ959">
        <v>95.51</v>
      </c>
      <c r="BK959">
        <v>63.84</v>
      </c>
      <c r="BO959">
        <v>19.87</v>
      </c>
      <c r="BP959" s="3">
        <v>147181163</v>
      </c>
      <c r="BR959" s="20">
        <v>336</v>
      </c>
      <c r="BS959" s="20">
        <v>709</v>
      </c>
      <c r="BT959" s="20">
        <v>693</v>
      </c>
      <c r="BW959" s="20">
        <v>1402</v>
      </c>
      <c r="BX959" s="22">
        <v>92866.29</v>
      </c>
      <c r="BY959">
        <v>102</v>
      </c>
      <c r="BZ959">
        <v>94.34</v>
      </c>
      <c r="CA959">
        <v>23.65</v>
      </c>
      <c r="CB959">
        <v>9.14</v>
      </c>
      <c r="CC959">
        <v>23.65</v>
      </c>
    </row>
    <row r="960" spans="1:81" ht="34" x14ac:dyDescent="0.2">
      <c r="A960" t="s">
        <v>8558</v>
      </c>
      <c r="B960" t="s">
        <v>8559</v>
      </c>
      <c r="C960" t="s">
        <v>8560</v>
      </c>
      <c r="D960" t="s">
        <v>8561</v>
      </c>
      <c r="E960" s="2" t="s">
        <v>8562</v>
      </c>
      <c r="G960" s="3">
        <v>2000000</v>
      </c>
      <c r="H960" s="3">
        <v>9700000</v>
      </c>
      <c r="I960" s="3">
        <v>15000000</v>
      </c>
      <c r="J960" s="3">
        <v>35000000</v>
      </c>
      <c r="O960" s="3">
        <v>20000000</v>
      </c>
      <c r="P960" s="3">
        <v>48500000</v>
      </c>
      <c r="Q960" s="3">
        <v>100050000</v>
      </c>
      <c r="R960" s="3">
        <v>350000000</v>
      </c>
      <c r="W960" s="2" t="s">
        <v>8563</v>
      </c>
      <c r="X960" s="2" t="s">
        <v>8564</v>
      </c>
      <c r="Y960" s="2" t="s">
        <v>8565</v>
      </c>
      <c r="Z960" s="2" t="s">
        <v>8566</v>
      </c>
      <c r="AE960">
        <v>2014</v>
      </c>
      <c r="AF960">
        <v>2016</v>
      </c>
      <c r="AG960">
        <v>2017</v>
      </c>
      <c r="AH960">
        <v>2019</v>
      </c>
      <c r="AL960" s="3">
        <v>35000000</v>
      </c>
      <c r="AM960" t="s">
        <v>90</v>
      </c>
      <c r="AN960" s="1">
        <v>43501</v>
      </c>
      <c r="AO960" s="3">
        <v>775000000</v>
      </c>
      <c r="AQ960">
        <v>28.64</v>
      </c>
      <c r="AR960">
        <v>5836.05</v>
      </c>
      <c r="AS960">
        <v>31377.42</v>
      </c>
      <c r="AT960">
        <v>53843.27</v>
      </c>
      <c r="AY960">
        <v>1893</v>
      </c>
      <c r="AZ960">
        <v>152</v>
      </c>
      <c r="BA960">
        <v>79</v>
      </c>
      <c r="BB960">
        <v>63</v>
      </c>
      <c r="BG960">
        <v>77.88</v>
      </c>
      <c r="BH960">
        <v>96.04</v>
      </c>
      <c r="BI960">
        <v>95.63</v>
      </c>
      <c r="BJ960">
        <v>92.27</v>
      </c>
      <c r="BO960">
        <v>6.97</v>
      </c>
      <c r="BP960" s="3">
        <v>61700000</v>
      </c>
      <c r="BQ960" s="20">
        <v>646</v>
      </c>
      <c r="BR960" s="20">
        <v>439</v>
      </c>
      <c r="BS960" s="20">
        <v>637</v>
      </c>
      <c r="BW960" s="20">
        <v>637</v>
      </c>
      <c r="BX960" s="22">
        <v>91085.38</v>
      </c>
      <c r="BY960">
        <v>103</v>
      </c>
      <c r="BZ960">
        <v>94.28</v>
      </c>
      <c r="CA960">
        <v>3.5</v>
      </c>
      <c r="CB960">
        <v>3.5</v>
      </c>
      <c r="CC960">
        <v>7.75</v>
      </c>
    </row>
    <row r="961" spans="1:81" ht="51" x14ac:dyDescent="0.2">
      <c r="A961" t="s">
        <v>8567</v>
      </c>
      <c r="B961" t="s">
        <v>8568</v>
      </c>
      <c r="C961" t="s">
        <v>8569</v>
      </c>
      <c r="D961" t="s">
        <v>8570</v>
      </c>
      <c r="E961" s="2" t="s">
        <v>8571</v>
      </c>
      <c r="H961" s="3">
        <v>15000000</v>
      </c>
      <c r="I961" s="3">
        <v>50000000</v>
      </c>
      <c r="P961" s="3">
        <v>75000000</v>
      </c>
      <c r="Q961" s="3">
        <v>500000000</v>
      </c>
      <c r="W961" s="2" t="s">
        <v>8572</v>
      </c>
      <c r="X961" s="2" t="s">
        <v>7615</v>
      </c>
      <c r="Y961" s="2" t="s">
        <v>8573</v>
      </c>
      <c r="AE961">
        <v>2013</v>
      </c>
      <c r="AF961">
        <v>2014</v>
      </c>
      <c r="AG961">
        <v>2017</v>
      </c>
      <c r="AL961" s="3">
        <v>50000000</v>
      </c>
      <c r="AM961" t="s">
        <v>89</v>
      </c>
      <c r="AN961" s="1">
        <v>42794</v>
      </c>
      <c r="AO961" s="3">
        <v>550000000</v>
      </c>
      <c r="AQ961">
        <v>0</v>
      </c>
      <c r="AR961">
        <v>0</v>
      </c>
      <c r="AS961">
        <v>89551.94</v>
      </c>
      <c r="AY961">
        <v>2604</v>
      </c>
      <c r="AZ961">
        <v>1061</v>
      </c>
      <c r="BA961">
        <v>32</v>
      </c>
      <c r="BG961">
        <v>63.89</v>
      </c>
      <c r="BH961">
        <v>61.58</v>
      </c>
      <c r="BI961">
        <v>98.26</v>
      </c>
      <c r="BO961">
        <v>1.1000000000000001</v>
      </c>
      <c r="BP961" s="3">
        <v>81125000</v>
      </c>
      <c r="BQ961" s="20">
        <v>558</v>
      </c>
      <c r="BR961" s="20">
        <v>827</v>
      </c>
      <c r="BW961" s="20">
        <v>0</v>
      </c>
      <c r="BX961" s="22">
        <v>89551.94</v>
      </c>
      <c r="BY961">
        <v>104</v>
      </c>
      <c r="BZ961">
        <v>94.23</v>
      </c>
      <c r="CC961">
        <v>1.1000000000000001</v>
      </c>
    </row>
    <row r="962" spans="1:81" ht="34" x14ac:dyDescent="0.2">
      <c r="A962" t="s">
        <v>8574</v>
      </c>
      <c r="B962" t="s">
        <v>8575</v>
      </c>
      <c r="C962" t="s">
        <v>8576</v>
      </c>
      <c r="D962" t="s">
        <v>8577</v>
      </c>
      <c r="E962" s="2" t="s">
        <v>8578</v>
      </c>
      <c r="G962" s="3">
        <v>790000</v>
      </c>
      <c r="H962" s="3">
        <v>2550000</v>
      </c>
      <c r="I962" s="3">
        <v>12000000</v>
      </c>
      <c r="O962" s="3">
        <v>7900000</v>
      </c>
      <c r="P962" s="3">
        <v>12750000</v>
      </c>
      <c r="Q962" s="3">
        <v>80040000</v>
      </c>
      <c r="W962" s="2" t="s">
        <v>8579</v>
      </c>
      <c r="X962" s="2" t="s">
        <v>8580</v>
      </c>
      <c r="Y962" s="2" t="s">
        <v>8581</v>
      </c>
      <c r="AE962">
        <v>2015</v>
      </c>
      <c r="AF962">
        <v>2016</v>
      </c>
      <c r="AG962">
        <v>2017</v>
      </c>
      <c r="AL962" s="3">
        <v>20000000</v>
      </c>
      <c r="AM962" t="s">
        <v>89</v>
      </c>
      <c r="AN962" s="1">
        <v>43455</v>
      </c>
      <c r="AQ962">
        <v>0.22</v>
      </c>
      <c r="AR962">
        <v>6533.52</v>
      </c>
      <c r="AS962">
        <v>81958.539999999994</v>
      </c>
      <c r="AY962">
        <v>3478</v>
      </c>
      <c r="AZ962">
        <v>141</v>
      </c>
      <c r="BA962">
        <v>40</v>
      </c>
      <c r="BG962">
        <v>64.56</v>
      </c>
      <c r="BH962">
        <v>96.33</v>
      </c>
      <c r="BI962">
        <v>97.81</v>
      </c>
      <c r="BP962" s="3">
        <v>35565000</v>
      </c>
      <c r="BQ962" s="20">
        <v>125</v>
      </c>
      <c r="BR962" s="20">
        <v>440</v>
      </c>
      <c r="BW962" s="20">
        <v>584</v>
      </c>
      <c r="BX962" s="22">
        <v>88492.28</v>
      </c>
      <c r="BY962">
        <v>105</v>
      </c>
      <c r="BZ962">
        <v>94.17</v>
      </c>
      <c r="CC962">
        <v>0</v>
      </c>
    </row>
    <row r="963" spans="1:81" ht="34" x14ac:dyDescent="0.2">
      <c r="A963" t="s">
        <v>8582</v>
      </c>
      <c r="B963" t="s">
        <v>8583</v>
      </c>
      <c r="C963" t="s">
        <v>8584</v>
      </c>
      <c r="D963" t="s">
        <v>8585</v>
      </c>
      <c r="E963" s="2" t="s">
        <v>8586</v>
      </c>
      <c r="G963" s="3">
        <v>25000</v>
      </c>
      <c r="H963" s="3">
        <v>17000000</v>
      </c>
      <c r="I963" s="3">
        <v>40000000</v>
      </c>
      <c r="J963" s="3">
        <v>43500000</v>
      </c>
      <c r="K963" s="3">
        <v>150000000</v>
      </c>
      <c r="O963" s="3">
        <v>250000</v>
      </c>
      <c r="P963" s="3">
        <v>85000000</v>
      </c>
      <c r="Q963" s="3">
        <v>266800000</v>
      </c>
      <c r="R963" s="3">
        <v>435000000</v>
      </c>
      <c r="S963" s="3">
        <v>1000000000</v>
      </c>
      <c r="W963" s="2" t="s">
        <v>8587</v>
      </c>
      <c r="X963" s="2" t="s">
        <v>8588</v>
      </c>
      <c r="Y963" s="2" t="s">
        <v>444</v>
      </c>
      <c r="Z963" s="2" t="s">
        <v>8589</v>
      </c>
      <c r="AA963" s="2" t="s">
        <v>8590</v>
      </c>
      <c r="AE963">
        <v>2012</v>
      </c>
      <c r="AF963">
        <v>2016</v>
      </c>
      <c r="AG963">
        <v>2017</v>
      </c>
      <c r="AH963">
        <v>2020</v>
      </c>
      <c r="AI963">
        <v>2021</v>
      </c>
      <c r="AM963" t="s">
        <v>114</v>
      </c>
      <c r="AN963" s="1">
        <v>44298</v>
      </c>
      <c r="AO963" s="3">
        <v>1000000000</v>
      </c>
      <c r="AQ963">
        <v>16.940000000000001</v>
      </c>
      <c r="AR963">
        <v>1007.44</v>
      </c>
      <c r="AS963">
        <v>18075.28</v>
      </c>
      <c r="AT963">
        <v>41456.1</v>
      </c>
      <c r="AU963">
        <v>27871.040000000001</v>
      </c>
      <c r="AY963">
        <v>1219</v>
      </c>
      <c r="AZ963">
        <v>433</v>
      </c>
      <c r="BA963">
        <v>123</v>
      </c>
      <c r="BB963">
        <v>99</v>
      </c>
      <c r="BC963">
        <v>219</v>
      </c>
      <c r="BG963">
        <v>76.25</v>
      </c>
      <c r="BH963">
        <v>88.66</v>
      </c>
      <c r="BI963">
        <v>93.16</v>
      </c>
      <c r="BJ963">
        <v>86.35</v>
      </c>
      <c r="BK963">
        <v>59.33</v>
      </c>
      <c r="BN963" t="s">
        <v>101</v>
      </c>
      <c r="BO963">
        <v>3.15</v>
      </c>
      <c r="BP963" s="3">
        <v>256525063</v>
      </c>
      <c r="BQ963" s="20">
        <v>1446</v>
      </c>
      <c r="BR963" s="20">
        <v>602</v>
      </c>
      <c r="BS963" s="20">
        <v>869</v>
      </c>
      <c r="BT963" s="20">
        <v>432</v>
      </c>
      <c r="BW963" s="20">
        <v>1301</v>
      </c>
      <c r="BX963" s="22">
        <v>88426.8</v>
      </c>
      <c r="BY963">
        <v>106</v>
      </c>
      <c r="BZ963">
        <v>94.11</v>
      </c>
      <c r="CA963">
        <v>3.75</v>
      </c>
      <c r="CB963">
        <v>1.63</v>
      </c>
      <c r="CC963">
        <v>3.75</v>
      </c>
    </row>
    <row r="964" spans="1:81" ht="85" x14ac:dyDescent="0.2">
      <c r="A964" t="s">
        <v>8591</v>
      </c>
      <c r="B964" t="s">
        <v>8592</v>
      </c>
      <c r="C964" t="s">
        <v>8593</v>
      </c>
      <c r="D964" t="s">
        <v>8594</v>
      </c>
      <c r="E964" s="2" t="s">
        <v>8595</v>
      </c>
      <c r="G964" s="3">
        <v>3000000</v>
      </c>
      <c r="H964" s="3">
        <v>9500000</v>
      </c>
      <c r="I964" s="3">
        <v>14000000</v>
      </c>
      <c r="O964" s="3">
        <v>30000000</v>
      </c>
      <c r="P964" s="3">
        <v>47500000</v>
      </c>
      <c r="Q964" s="3">
        <v>93380000</v>
      </c>
      <c r="W964" s="2" t="s">
        <v>8596</v>
      </c>
      <c r="X964" s="2" t="s">
        <v>8597</v>
      </c>
      <c r="Y964" s="2" t="s">
        <v>8598</v>
      </c>
      <c r="AE964">
        <v>2014</v>
      </c>
      <c r="AF964">
        <v>2016</v>
      </c>
      <c r="AG964">
        <v>2017</v>
      </c>
      <c r="AL964" s="3">
        <v>14000000</v>
      </c>
      <c r="AM964" t="s">
        <v>89</v>
      </c>
      <c r="AN964" s="1">
        <v>42844</v>
      </c>
      <c r="AO964" s="3">
        <v>200000000</v>
      </c>
      <c r="AQ964">
        <v>871.48</v>
      </c>
      <c r="AR964">
        <v>3101.18</v>
      </c>
      <c r="AS964">
        <v>83683.77</v>
      </c>
      <c r="AY964">
        <v>270</v>
      </c>
      <c r="AZ964">
        <v>239</v>
      </c>
      <c r="BA964">
        <v>39</v>
      </c>
      <c r="BG964">
        <v>96.85</v>
      </c>
      <c r="BH964">
        <v>93.75</v>
      </c>
      <c r="BI964">
        <v>97.87</v>
      </c>
      <c r="BO964">
        <v>2.14</v>
      </c>
      <c r="BP964" s="3">
        <v>27850000</v>
      </c>
      <c r="BQ964" s="20">
        <v>721</v>
      </c>
      <c r="BR964" s="20">
        <v>308</v>
      </c>
      <c r="BW964" s="20">
        <v>0</v>
      </c>
      <c r="BX964" s="22">
        <v>87656.43</v>
      </c>
      <c r="BY964">
        <v>107</v>
      </c>
      <c r="BZ964">
        <v>94.06</v>
      </c>
      <c r="CC964">
        <v>2.14</v>
      </c>
    </row>
    <row r="965" spans="1:81" ht="34" x14ac:dyDescent="0.2">
      <c r="A965" t="s">
        <v>8599</v>
      </c>
      <c r="B965" t="s">
        <v>8600</v>
      </c>
      <c r="C965" t="s">
        <v>8601</v>
      </c>
      <c r="D965" t="s">
        <v>8602</v>
      </c>
      <c r="E965" s="2" t="s">
        <v>8603</v>
      </c>
      <c r="G965" s="3">
        <v>1700000</v>
      </c>
      <c r="H965" s="3">
        <v>6000000</v>
      </c>
      <c r="I965" s="3">
        <v>20000000</v>
      </c>
      <c r="O965" s="3">
        <v>17000000</v>
      </c>
      <c r="P965" s="3">
        <v>30000000</v>
      </c>
      <c r="Q965" s="3">
        <v>133400000</v>
      </c>
      <c r="W965" s="2" t="s">
        <v>8604</v>
      </c>
      <c r="X965" s="2" t="s">
        <v>8605</v>
      </c>
      <c r="Y965" s="2" t="s">
        <v>8606</v>
      </c>
      <c r="AE965">
        <v>2013</v>
      </c>
      <c r="AF965">
        <v>2014</v>
      </c>
      <c r="AG965">
        <v>2017</v>
      </c>
      <c r="AL965" s="3">
        <v>20000000</v>
      </c>
      <c r="AM965" t="s">
        <v>89</v>
      </c>
      <c r="AN965" s="1">
        <v>42766</v>
      </c>
      <c r="AO965" s="3">
        <v>133400000</v>
      </c>
      <c r="AQ965">
        <v>0</v>
      </c>
      <c r="AR965">
        <v>36.47</v>
      </c>
      <c r="AS965">
        <v>87421.49</v>
      </c>
      <c r="AY965">
        <v>2604</v>
      </c>
      <c r="AZ965">
        <v>666</v>
      </c>
      <c r="BA965">
        <v>35</v>
      </c>
      <c r="BG965">
        <v>63.89</v>
      </c>
      <c r="BH965">
        <v>75.900000000000006</v>
      </c>
      <c r="BI965">
        <v>98.09</v>
      </c>
      <c r="BO965">
        <v>1</v>
      </c>
      <c r="BP965" s="3">
        <v>32700000</v>
      </c>
      <c r="BQ965" s="20">
        <v>307</v>
      </c>
      <c r="BR965" s="20">
        <v>889</v>
      </c>
      <c r="BW965" s="20">
        <v>0</v>
      </c>
      <c r="BX965" s="22">
        <v>87457.96</v>
      </c>
      <c r="BY965">
        <v>108</v>
      </c>
      <c r="BZ965">
        <v>94</v>
      </c>
      <c r="CC965">
        <v>1</v>
      </c>
    </row>
    <row r="966" spans="1:81" ht="34" x14ac:dyDescent="0.2">
      <c r="A966" t="s">
        <v>8607</v>
      </c>
      <c r="B966" t="s">
        <v>8608</v>
      </c>
      <c r="C966" t="s">
        <v>8609</v>
      </c>
      <c r="D966" t="s">
        <v>8610</v>
      </c>
      <c r="E966" s="2" t="s">
        <v>8611</v>
      </c>
      <c r="H966" s="3">
        <v>6500000</v>
      </c>
      <c r="I966" s="3">
        <v>18000000</v>
      </c>
      <c r="J966" s="3">
        <v>30000000</v>
      </c>
      <c r="K966" s="3">
        <v>50000000</v>
      </c>
      <c r="P966" s="3">
        <v>32500000</v>
      </c>
      <c r="Q966" s="3">
        <v>120060000</v>
      </c>
      <c r="R966" s="3">
        <v>150000000</v>
      </c>
      <c r="S966" s="3">
        <v>750000000</v>
      </c>
      <c r="X966" s="2" t="s">
        <v>5408</v>
      </c>
      <c r="Y966" s="2" t="s">
        <v>8612</v>
      </c>
      <c r="Z966" s="2" t="s">
        <v>8613</v>
      </c>
      <c r="AA966" s="2" t="s">
        <v>8614</v>
      </c>
      <c r="AF966">
        <v>2015</v>
      </c>
      <c r="AG966">
        <v>2017</v>
      </c>
      <c r="AH966">
        <v>2019</v>
      </c>
      <c r="AI966">
        <v>2022</v>
      </c>
      <c r="AL966" s="3">
        <v>50000000</v>
      </c>
      <c r="AM966" t="s">
        <v>91</v>
      </c>
      <c r="AN966" s="1">
        <v>44762</v>
      </c>
      <c r="AO966" s="3">
        <v>750000000</v>
      </c>
      <c r="AR966">
        <v>112.9</v>
      </c>
      <c r="AS966">
        <v>60168.71</v>
      </c>
      <c r="AT966">
        <v>21643.1</v>
      </c>
      <c r="AU966">
        <v>5515.37</v>
      </c>
      <c r="AZ966">
        <v>696</v>
      </c>
      <c r="BA966">
        <v>48</v>
      </c>
      <c r="BB966">
        <v>135</v>
      </c>
      <c r="BC966">
        <v>140</v>
      </c>
      <c r="BH966">
        <v>81.180000000000007</v>
      </c>
      <c r="BI966">
        <v>97.37</v>
      </c>
      <c r="BJ966">
        <v>83.29</v>
      </c>
      <c r="BK966">
        <v>59.83</v>
      </c>
      <c r="BO966">
        <v>5.25</v>
      </c>
      <c r="BP966" s="3">
        <v>106500000</v>
      </c>
      <c r="BR966" s="20">
        <v>562</v>
      </c>
      <c r="BS966" s="20">
        <v>938</v>
      </c>
      <c r="BT966" s="20">
        <v>993</v>
      </c>
      <c r="BW966" s="20">
        <v>1931</v>
      </c>
      <c r="BX966" s="22">
        <v>87440.08</v>
      </c>
      <c r="BY966">
        <v>109</v>
      </c>
      <c r="BZ966">
        <v>93.95</v>
      </c>
      <c r="CA966">
        <v>1.25</v>
      </c>
      <c r="CB966">
        <v>1.25</v>
      </c>
      <c r="CC966">
        <v>6.25</v>
      </c>
    </row>
    <row r="967" spans="1:81" ht="34" x14ac:dyDescent="0.2">
      <c r="A967" t="s">
        <v>8615</v>
      </c>
      <c r="B967" t="s">
        <v>8616</v>
      </c>
      <c r="C967" t="s">
        <v>8617</v>
      </c>
      <c r="D967" t="s">
        <v>8618</v>
      </c>
      <c r="E967" s="2" t="s">
        <v>8619</v>
      </c>
      <c r="G967" s="3">
        <v>610223</v>
      </c>
      <c r="H967" s="3">
        <v>2528500</v>
      </c>
      <c r="I967" s="3">
        <v>4500000</v>
      </c>
      <c r="J967" s="3">
        <v>23568008</v>
      </c>
      <c r="K967" s="3">
        <v>55560341</v>
      </c>
      <c r="O967" s="3">
        <v>6102230</v>
      </c>
      <c r="P967" s="3">
        <v>12642500</v>
      </c>
      <c r="Q967" s="3">
        <v>30015000</v>
      </c>
      <c r="R967" s="3">
        <v>235680080</v>
      </c>
      <c r="S967" s="3">
        <v>833405115</v>
      </c>
      <c r="W967" s="2" t="s">
        <v>8620</v>
      </c>
      <c r="X967" s="2" t="s">
        <v>8621</v>
      </c>
      <c r="Y967" s="2" t="s">
        <v>8622</v>
      </c>
      <c r="Z967" s="2" t="s">
        <v>8623</v>
      </c>
      <c r="AA967" s="2" t="s">
        <v>8624</v>
      </c>
      <c r="AE967">
        <v>2015</v>
      </c>
      <c r="AF967">
        <v>2015</v>
      </c>
      <c r="AG967">
        <v>2017</v>
      </c>
      <c r="AH967">
        <v>2018</v>
      </c>
      <c r="AI967">
        <v>2019</v>
      </c>
      <c r="AL967" s="3">
        <v>55560341</v>
      </c>
      <c r="AM967" t="s">
        <v>91</v>
      </c>
      <c r="AN967" s="1">
        <v>43613</v>
      </c>
      <c r="AO967" s="3">
        <v>833405115</v>
      </c>
      <c r="AQ967">
        <v>0</v>
      </c>
      <c r="AR967">
        <v>0</v>
      </c>
      <c r="AS967">
        <v>18614.53</v>
      </c>
      <c r="AT967">
        <v>50168.67</v>
      </c>
      <c r="AU967">
        <v>17306.34</v>
      </c>
      <c r="AY967">
        <v>3493</v>
      </c>
      <c r="AZ967">
        <v>1231</v>
      </c>
      <c r="BA967">
        <v>117</v>
      </c>
      <c r="BB967">
        <v>68</v>
      </c>
      <c r="BC967">
        <v>91</v>
      </c>
      <c r="BG967">
        <v>64.400000000000006</v>
      </c>
      <c r="BH967">
        <v>66.69</v>
      </c>
      <c r="BI967">
        <v>93.5</v>
      </c>
      <c r="BJ967">
        <v>92.15</v>
      </c>
      <c r="BK967">
        <v>73.760000000000005</v>
      </c>
      <c r="BO967">
        <v>23.32</v>
      </c>
      <c r="BP967" s="3">
        <v>137375123</v>
      </c>
      <c r="BQ967" s="20">
        <v>154</v>
      </c>
      <c r="BR967" s="20">
        <v>586</v>
      </c>
      <c r="BS967" s="20">
        <v>309</v>
      </c>
      <c r="BT967" s="20">
        <v>504</v>
      </c>
      <c r="BW967" s="20">
        <v>813</v>
      </c>
      <c r="BX967" s="22">
        <v>86089.54</v>
      </c>
      <c r="BY967">
        <v>110</v>
      </c>
      <c r="BZ967">
        <v>93.89</v>
      </c>
      <c r="CA967">
        <v>27.77</v>
      </c>
      <c r="CB967">
        <v>27.77</v>
      </c>
      <c r="CC967">
        <v>27.77</v>
      </c>
    </row>
    <row r="968" spans="1:81" ht="85" x14ac:dyDescent="0.2">
      <c r="A968" t="s">
        <v>8625</v>
      </c>
      <c r="B968" t="s">
        <v>8626</v>
      </c>
      <c r="C968" t="s">
        <v>8627</v>
      </c>
      <c r="D968" t="s">
        <v>8628</v>
      </c>
      <c r="E968" s="2" t="s">
        <v>8629</v>
      </c>
      <c r="H968" s="3">
        <v>30000000</v>
      </c>
      <c r="I968" s="3">
        <v>15000000</v>
      </c>
      <c r="J968" s="3">
        <v>160000000</v>
      </c>
      <c r="K968" s="3">
        <v>200000000</v>
      </c>
      <c r="P968" s="3">
        <v>150000000</v>
      </c>
      <c r="Q968" s="3">
        <v>100050000</v>
      </c>
      <c r="R968" s="3">
        <v>600000000</v>
      </c>
      <c r="S968" s="3">
        <v>4000000000</v>
      </c>
      <c r="W968" s="2" t="s">
        <v>8630</v>
      </c>
      <c r="X968" s="2" t="s">
        <v>8631</v>
      </c>
      <c r="Y968" s="2" t="s">
        <v>8632</v>
      </c>
      <c r="Z968" s="2" t="s">
        <v>8633</v>
      </c>
      <c r="AA968" s="2" t="s">
        <v>8634</v>
      </c>
      <c r="AE968">
        <v>2014</v>
      </c>
      <c r="AF968">
        <v>2016</v>
      </c>
      <c r="AG968">
        <v>2017</v>
      </c>
      <c r="AH968">
        <v>2019</v>
      </c>
      <c r="AI968">
        <v>2020</v>
      </c>
      <c r="AL968" s="3">
        <v>37000000</v>
      </c>
      <c r="AM968" t="s">
        <v>355</v>
      </c>
      <c r="AN968" s="1">
        <v>44145</v>
      </c>
      <c r="AO968" s="3">
        <v>1318500000</v>
      </c>
      <c r="AQ968">
        <v>0</v>
      </c>
      <c r="AR968">
        <v>4879.79</v>
      </c>
      <c r="AS968">
        <v>11064.64</v>
      </c>
      <c r="AT968">
        <v>54157.81</v>
      </c>
      <c r="AU968">
        <v>15483.18</v>
      </c>
      <c r="AY968">
        <v>3167</v>
      </c>
      <c r="AZ968">
        <v>182</v>
      </c>
      <c r="BA968">
        <v>199</v>
      </c>
      <c r="BB968">
        <v>62</v>
      </c>
      <c r="BC968">
        <v>73</v>
      </c>
      <c r="BG968">
        <v>62.98</v>
      </c>
      <c r="BH968">
        <v>95.25</v>
      </c>
      <c r="BI968">
        <v>88.9</v>
      </c>
      <c r="BJ968">
        <v>92.39</v>
      </c>
      <c r="BK968">
        <v>77.36</v>
      </c>
      <c r="BN968" t="s">
        <v>133</v>
      </c>
      <c r="BO968">
        <v>11.07</v>
      </c>
      <c r="BP968" s="3">
        <v>1470000000</v>
      </c>
      <c r="BQ968" s="20">
        <v>863</v>
      </c>
      <c r="BR968" s="20">
        <v>241</v>
      </c>
      <c r="BS968" s="20">
        <v>728</v>
      </c>
      <c r="BT968" s="20">
        <v>642</v>
      </c>
      <c r="BW968" s="20">
        <v>1370</v>
      </c>
      <c r="BX968" s="22">
        <v>85585.42</v>
      </c>
      <c r="BY968">
        <v>111</v>
      </c>
      <c r="BZ968">
        <v>93.83</v>
      </c>
      <c r="CA968">
        <v>39.979999999999997</v>
      </c>
      <c r="CB968">
        <v>6</v>
      </c>
      <c r="CC968">
        <v>13.18</v>
      </c>
    </row>
    <row r="969" spans="1:81" ht="51" x14ac:dyDescent="0.2">
      <c r="A969" t="s">
        <v>8635</v>
      </c>
      <c r="B969" t="s">
        <v>8636</v>
      </c>
      <c r="C969" t="s">
        <v>8637</v>
      </c>
      <c r="D969" t="s">
        <v>8638</v>
      </c>
      <c r="E969" s="2" t="s">
        <v>8639</v>
      </c>
      <c r="G969" s="3">
        <v>2000000</v>
      </c>
      <c r="H969" s="3">
        <v>7000000</v>
      </c>
      <c r="I969" s="3">
        <v>17000000</v>
      </c>
      <c r="J969" s="3">
        <v>25000000</v>
      </c>
      <c r="K969" s="3">
        <v>55000000</v>
      </c>
      <c r="L969" s="3">
        <v>180000000</v>
      </c>
      <c r="O969" s="3">
        <v>20000000</v>
      </c>
      <c r="P969" s="3">
        <v>35000000</v>
      </c>
      <c r="Q969" s="3">
        <v>113390000</v>
      </c>
      <c r="R969" s="3">
        <v>250000000</v>
      </c>
      <c r="S969" s="3">
        <v>825000000</v>
      </c>
      <c r="T969" s="3">
        <v>1000000000</v>
      </c>
      <c r="W969" s="2" t="s">
        <v>8640</v>
      </c>
      <c r="X969" s="2" t="s">
        <v>8641</v>
      </c>
      <c r="Y969" s="2" t="s">
        <v>8642</v>
      </c>
      <c r="Z969" s="2" t="s">
        <v>8643</v>
      </c>
      <c r="AA969" s="2" t="s">
        <v>8644</v>
      </c>
      <c r="AB969" s="2" t="s">
        <v>8645</v>
      </c>
      <c r="AE969">
        <v>2014</v>
      </c>
      <c r="AF969">
        <v>2015</v>
      </c>
      <c r="AG969">
        <v>2017</v>
      </c>
      <c r="AH969">
        <v>2019</v>
      </c>
      <c r="AI969">
        <v>2020</v>
      </c>
      <c r="AJ969">
        <v>2021</v>
      </c>
      <c r="AL969" s="3">
        <v>180000000</v>
      </c>
      <c r="AM969" t="s">
        <v>92</v>
      </c>
      <c r="AN969" s="1">
        <v>44495</v>
      </c>
      <c r="AO969" s="3">
        <v>1000000000</v>
      </c>
      <c r="AQ969">
        <v>97.93</v>
      </c>
      <c r="AR969">
        <v>12677.18</v>
      </c>
      <c r="AS969">
        <v>15896.7</v>
      </c>
      <c r="AT969">
        <v>39693.56</v>
      </c>
      <c r="AU969">
        <v>14459.24</v>
      </c>
      <c r="AV969">
        <v>2206.5</v>
      </c>
      <c r="AY969">
        <v>1564</v>
      </c>
      <c r="AZ969">
        <v>91</v>
      </c>
      <c r="BA969">
        <v>147</v>
      </c>
      <c r="BB969">
        <v>83</v>
      </c>
      <c r="BC969">
        <v>75</v>
      </c>
      <c r="BD969">
        <v>138</v>
      </c>
      <c r="BG969">
        <v>81.72</v>
      </c>
      <c r="BH969">
        <v>97.56</v>
      </c>
      <c r="BI969">
        <v>91.82</v>
      </c>
      <c r="BJ969">
        <v>89.78</v>
      </c>
      <c r="BK969">
        <v>76.73</v>
      </c>
      <c r="BL969">
        <v>45.2</v>
      </c>
      <c r="BN969" t="s">
        <v>101</v>
      </c>
      <c r="BO969">
        <v>7.04</v>
      </c>
      <c r="BP969" s="3">
        <v>294000000</v>
      </c>
      <c r="BQ969" s="20">
        <v>324</v>
      </c>
      <c r="BR969" s="20">
        <v>663</v>
      </c>
      <c r="BS969" s="20">
        <v>591</v>
      </c>
      <c r="BT969" s="20">
        <v>622</v>
      </c>
      <c r="BU969" s="20">
        <v>377</v>
      </c>
      <c r="BW969" s="20">
        <v>1590</v>
      </c>
      <c r="BX969" s="22">
        <v>85031.11</v>
      </c>
      <c r="BY969">
        <v>112</v>
      </c>
      <c r="BZ969">
        <v>93.78</v>
      </c>
      <c r="CA969">
        <v>8.82</v>
      </c>
      <c r="CB969">
        <v>2.2000000000000002</v>
      </c>
      <c r="CC969">
        <v>8.82</v>
      </c>
    </row>
    <row r="970" spans="1:81" ht="68" x14ac:dyDescent="0.2">
      <c r="A970" t="s">
        <v>8646</v>
      </c>
      <c r="B970" t="s">
        <v>8647</v>
      </c>
      <c r="C970" t="s">
        <v>8648</v>
      </c>
      <c r="D970" t="s">
        <v>8649</v>
      </c>
      <c r="E970" s="2" t="s">
        <v>8650</v>
      </c>
      <c r="G970" s="3">
        <v>733944</v>
      </c>
      <c r="I970" s="3">
        <v>10000000</v>
      </c>
      <c r="J970" s="3">
        <v>27000000</v>
      </c>
      <c r="K970" s="3">
        <v>70000000</v>
      </c>
      <c r="O970" s="3">
        <v>7339440</v>
      </c>
      <c r="Q970" s="3">
        <v>66700000</v>
      </c>
      <c r="R970" s="3">
        <v>270000000</v>
      </c>
      <c r="S970" s="3">
        <v>1050000000</v>
      </c>
      <c r="W970" s="2" t="s">
        <v>8651</v>
      </c>
      <c r="X970" s="2" t="s">
        <v>1481</v>
      </c>
      <c r="Y970" s="2" t="s">
        <v>8652</v>
      </c>
      <c r="Z970" s="2" t="s">
        <v>8653</v>
      </c>
      <c r="AA970" s="2" t="s">
        <v>8654</v>
      </c>
      <c r="AE970">
        <v>2013</v>
      </c>
      <c r="AF970">
        <v>2014</v>
      </c>
      <c r="AG970">
        <v>2017</v>
      </c>
      <c r="AH970">
        <v>2019</v>
      </c>
      <c r="AI970">
        <v>2021</v>
      </c>
      <c r="AL970" s="3">
        <v>504930</v>
      </c>
      <c r="AM970" t="s">
        <v>114</v>
      </c>
      <c r="AN970" s="1">
        <v>44476</v>
      </c>
      <c r="AO970" s="3">
        <v>1050000000</v>
      </c>
      <c r="AQ970">
        <v>0</v>
      </c>
      <c r="AR970">
        <v>0</v>
      </c>
      <c r="AS970">
        <v>19136.349999999999</v>
      </c>
      <c r="AT970">
        <v>31545.4</v>
      </c>
      <c r="AU970">
        <v>32547.95</v>
      </c>
      <c r="AY970">
        <v>2604</v>
      </c>
      <c r="AZ970">
        <v>1061</v>
      </c>
      <c r="BA970">
        <v>113</v>
      </c>
      <c r="BB970">
        <v>111</v>
      </c>
      <c r="BC970">
        <v>207</v>
      </c>
      <c r="BG970">
        <v>63.89</v>
      </c>
      <c r="BH970">
        <v>61.58</v>
      </c>
      <c r="BI970">
        <v>93.72</v>
      </c>
      <c r="BJ970">
        <v>86.28</v>
      </c>
      <c r="BK970">
        <v>61.57</v>
      </c>
      <c r="BO970">
        <v>13.22</v>
      </c>
      <c r="BP970" s="3">
        <v>112884002</v>
      </c>
      <c r="BQ970" s="20">
        <v>578</v>
      </c>
      <c r="BR970" s="20">
        <v>858</v>
      </c>
      <c r="BS970" s="20">
        <v>736</v>
      </c>
      <c r="BT970" s="20">
        <v>939</v>
      </c>
      <c r="BW970" s="20">
        <v>1675</v>
      </c>
      <c r="BX970" s="22">
        <v>83229.7</v>
      </c>
      <c r="BY970">
        <v>113</v>
      </c>
      <c r="BZ970">
        <v>93.72</v>
      </c>
      <c r="CA970">
        <v>15.74</v>
      </c>
      <c r="CB970">
        <v>4.05</v>
      </c>
      <c r="CC970">
        <v>15.74</v>
      </c>
    </row>
    <row r="971" spans="1:81" ht="34" x14ac:dyDescent="0.2">
      <c r="A971" t="s">
        <v>8655</v>
      </c>
      <c r="B971" t="s">
        <v>8656</v>
      </c>
      <c r="C971" t="s">
        <v>8657</v>
      </c>
      <c r="D971" t="s">
        <v>8658</v>
      </c>
      <c r="E971" s="2" t="s">
        <v>8659</v>
      </c>
      <c r="H971" s="3">
        <v>6000000</v>
      </c>
      <c r="I971" s="3">
        <v>20000000</v>
      </c>
      <c r="J971" s="3">
        <v>43000000</v>
      </c>
      <c r="P971" s="3">
        <v>30000000</v>
      </c>
      <c r="Q971" s="3">
        <v>133400000</v>
      </c>
      <c r="R971" s="3">
        <v>430000000</v>
      </c>
      <c r="X971" s="2" t="s">
        <v>8660</v>
      </c>
      <c r="Y971" s="2" t="s">
        <v>8661</v>
      </c>
      <c r="Z971" s="2" t="s">
        <v>8662</v>
      </c>
      <c r="AF971">
        <v>2016</v>
      </c>
      <c r="AG971">
        <v>2017</v>
      </c>
      <c r="AH971">
        <v>2018</v>
      </c>
      <c r="AL971" s="3">
        <v>43000000</v>
      </c>
      <c r="AM971" t="s">
        <v>90</v>
      </c>
      <c r="AN971" s="1">
        <v>43383</v>
      </c>
      <c r="AO971" s="3">
        <v>560000000</v>
      </c>
      <c r="AR971">
        <v>9455.82</v>
      </c>
      <c r="AS971">
        <v>18103.38</v>
      </c>
      <c r="AT971">
        <v>55046.86</v>
      </c>
      <c r="AZ971">
        <v>116</v>
      </c>
      <c r="BA971">
        <v>120</v>
      </c>
      <c r="BB971">
        <v>62</v>
      </c>
      <c r="BH971">
        <v>96.98</v>
      </c>
      <c r="BI971">
        <v>93.33</v>
      </c>
      <c r="BJ971">
        <v>92.85</v>
      </c>
      <c r="BO971">
        <v>3.78</v>
      </c>
      <c r="BP971" s="3">
        <v>69000000</v>
      </c>
      <c r="BR971" s="20">
        <v>260</v>
      </c>
      <c r="BS971" s="20">
        <v>608</v>
      </c>
      <c r="BW971" s="20">
        <v>608</v>
      </c>
      <c r="BX971" s="22">
        <v>82606.06</v>
      </c>
      <c r="BY971">
        <v>114</v>
      </c>
      <c r="BZ971">
        <v>93.67</v>
      </c>
      <c r="CA971">
        <v>3.22</v>
      </c>
      <c r="CB971">
        <v>3.22</v>
      </c>
      <c r="CC971">
        <v>4.2</v>
      </c>
    </row>
    <row r="972" spans="1:81" ht="68" x14ac:dyDescent="0.2">
      <c r="A972" t="s">
        <v>8663</v>
      </c>
      <c r="B972" t="s">
        <v>8664</v>
      </c>
      <c r="C972" t="s">
        <v>8665</v>
      </c>
      <c r="D972" t="s">
        <v>8666</v>
      </c>
      <c r="E972" s="2" t="s">
        <v>8667</v>
      </c>
      <c r="G972" s="3">
        <v>140000</v>
      </c>
      <c r="H972" s="3">
        <v>2500000</v>
      </c>
      <c r="I972" s="3">
        <v>19000000</v>
      </c>
      <c r="J972" s="3">
        <v>100000000</v>
      </c>
      <c r="O972" s="3">
        <v>1400000</v>
      </c>
      <c r="P972" s="3">
        <v>12500000</v>
      </c>
      <c r="Q972" s="3">
        <v>126730000</v>
      </c>
      <c r="R972" s="3">
        <v>1500000000</v>
      </c>
      <c r="W972" s="2" t="s">
        <v>5707</v>
      </c>
      <c r="X972" s="2" t="s">
        <v>8668</v>
      </c>
      <c r="Y972" s="2" t="s">
        <v>8669</v>
      </c>
      <c r="Z972" s="2" t="s">
        <v>8670</v>
      </c>
      <c r="AA972" s="2" t="s">
        <v>8671</v>
      </c>
      <c r="AE972">
        <v>2010</v>
      </c>
      <c r="AF972">
        <v>2011</v>
      </c>
      <c r="AG972">
        <v>2017</v>
      </c>
      <c r="AH972">
        <v>2021</v>
      </c>
      <c r="AI972">
        <v>2022</v>
      </c>
      <c r="AL972" s="3">
        <v>132000000</v>
      </c>
      <c r="AM972" t="s">
        <v>91</v>
      </c>
      <c r="AN972" s="1">
        <v>45027</v>
      </c>
      <c r="AO972" s="3">
        <v>1732000000</v>
      </c>
      <c r="AQ972">
        <v>0</v>
      </c>
      <c r="AR972">
        <v>0</v>
      </c>
      <c r="AS972">
        <v>0</v>
      </c>
      <c r="AT972">
        <v>80909.41</v>
      </c>
      <c r="AU972">
        <v>0</v>
      </c>
      <c r="AY972">
        <v>1</v>
      </c>
      <c r="AZ972">
        <v>1</v>
      </c>
      <c r="BA972">
        <v>699</v>
      </c>
      <c r="BB972">
        <v>295</v>
      </c>
      <c r="BC972">
        <v>237</v>
      </c>
      <c r="BG972">
        <v>100</v>
      </c>
      <c r="BH972">
        <v>100</v>
      </c>
      <c r="BI972">
        <v>60.87</v>
      </c>
      <c r="BJ972">
        <v>75.19</v>
      </c>
      <c r="BK972">
        <v>31.79</v>
      </c>
      <c r="BN972" t="s">
        <v>101</v>
      </c>
      <c r="BO972">
        <v>11.48</v>
      </c>
      <c r="BP972" s="3">
        <v>407245000</v>
      </c>
      <c r="BQ972" s="20">
        <v>517</v>
      </c>
      <c r="BR972" s="20">
        <v>1910</v>
      </c>
      <c r="BS972" s="20">
        <v>1475</v>
      </c>
      <c r="BT972" s="20">
        <v>472</v>
      </c>
      <c r="BW972" s="20">
        <v>2225</v>
      </c>
      <c r="BX972" s="22">
        <v>80909.41</v>
      </c>
      <c r="BY972">
        <v>115</v>
      </c>
      <c r="BZ972">
        <v>93.61</v>
      </c>
      <c r="CA972">
        <v>11.84</v>
      </c>
      <c r="CC972">
        <v>13.67</v>
      </c>
    </row>
    <row r="973" spans="1:81" ht="102" x14ac:dyDescent="0.2">
      <c r="A973" t="s">
        <v>8672</v>
      </c>
      <c r="B973" t="s">
        <v>8673</v>
      </c>
      <c r="C973" t="s">
        <v>8674</v>
      </c>
      <c r="D973" t="s">
        <v>8675</v>
      </c>
      <c r="E973" s="2" t="s">
        <v>8676</v>
      </c>
      <c r="G973" s="3">
        <v>2250000</v>
      </c>
      <c r="H973" s="3">
        <v>13000000</v>
      </c>
      <c r="I973" s="3">
        <v>17000000</v>
      </c>
      <c r="J973" s="3">
        <v>34560722</v>
      </c>
      <c r="O973" s="3">
        <v>22500000</v>
      </c>
      <c r="P973" s="3">
        <v>65000000</v>
      </c>
      <c r="Q973" s="3">
        <v>113390000</v>
      </c>
      <c r="R973" s="3">
        <v>345607220</v>
      </c>
      <c r="W973" s="2" t="s">
        <v>8677</v>
      </c>
      <c r="X973" s="2" t="s">
        <v>8678</v>
      </c>
      <c r="Y973" s="2" t="s">
        <v>8679</v>
      </c>
      <c r="Z973" s="2" t="s">
        <v>8680</v>
      </c>
      <c r="AE973">
        <v>2014</v>
      </c>
      <c r="AF973">
        <v>2015</v>
      </c>
      <c r="AG973">
        <v>2017</v>
      </c>
      <c r="AH973">
        <v>2018</v>
      </c>
      <c r="AL973" s="3">
        <v>50000000</v>
      </c>
      <c r="AM973" t="s">
        <v>90</v>
      </c>
      <c r="AN973" s="1">
        <v>44063</v>
      </c>
      <c r="AO973" s="3">
        <v>1100000000</v>
      </c>
      <c r="AQ973">
        <v>10</v>
      </c>
      <c r="AR973">
        <v>1858.91</v>
      </c>
      <c r="AS973">
        <v>1226.1400000000001</v>
      </c>
      <c r="AT973">
        <v>76710.97</v>
      </c>
      <c r="AY973">
        <v>2260</v>
      </c>
      <c r="AZ973">
        <v>401</v>
      </c>
      <c r="BA973">
        <v>328</v>
      </c>
      <c r="BB973">
        <v>42</v>
      </c>
      <c r="BG973">
        <v>73.59</v>
      </c>
      <c r="BH973">
        <v>89.17</v>
      </c>
      <c r="BI973">
        <v>81.67</v>
      </c>
      <c r="BJ973">
        <v>95.19</v>
      </c>
      <c r="BN973" t="s">
        <v>178</v>
      </c>
      <c r="BO973">
        <v>8.73</v>
      </c>
      <c r="BP973" s="3">
        <v>119560722</v>
      </c>
      <c r="BQ973" s="20">
        <v>481</v>
      </c>
      <c r="BR973" s="20">
        <v>645</v>
      </c>
      <c r="BS973" s="20">
        <v>657</v>
      </c>
      <c r="BW973" s="20">
        <v>1276</v>
      </c>
      <c r="BX973" s="22">
        <v>79806.02</v>
      </c>
      <c r="BY973">
        <v>116</v>
      </c>
      <c r="BZ973">
        <v>93.55</v>
      </c>
      <c r="CA973">
        <v>3.05</v>
      </c>
      <c r="CB973">
        <v>3.05</v>
      </c>
      <c r="CC973">
        <v>9.6999999999999993</v>
      </c>
    </row>
    <row r="974" spans="1:81" ht="17" x14ac:dyDescent="0.2">
      <c r="A974" t="s">
        <v>8681</v>
      </c>
      <c r="B974" t="s">
        <v>8682</v>
      </c>
      <c r="C974" t="s">
        <v>8683</v>
      </c>
      <c r="E974" s="2" t="s">
        <v>8684</v>
      </c>
      <c r="H974" s="3">
        <v>1648696</v>
      </c>
      <c r="I974" s="3">
        <v>7257210</v>
      </c>
      <c r="J974" s="3">
        <v>14000000</v>
      </c>
      <c r="K974" s="3">
        <v>31377471</v>
      </c>
      <c r="P974" s="3">
        <v>8243480</v>
      </c>
      <c r="Q974" s="3">
        <v>48405590.700000003</v>
      </c>
      <c r="R974" s="3">
        <v>140000000</v>
      </c>
      <c r="S974" s="3">
        <v>470662065</v>
      </c>
      <c r="X974" s="2" t="s">
        <v>8685</v>
      </c>
      <c r="Y974" s="2" t="s">
        <v>122</v>
      </c>
      <c r="Z974" s="2" t="s">
        <v>8686</v>
      </c>
      <c r="AA974" s="2" t="s">
        <v>8687</v>
      </c>
      <c r="AF974">
        <v>2014</v>
      </c>
      <c r="AG974">
        <v>2017</v>
      </c>
      <c r="AH974">
        <v>2017</v>
      </c>
      <c r="AI974">
        <v>2022</v>
      </c>
      <c r="AL974" s="3">
        <v>31377470</v>
      </c>
      <c r="AM974" t="s">
        <v>91</v>
      </c>
      <c r="AN974" s="1">
        <v>44572</v>
      </c>
      <c r="AO974" s="3">
        <v>470662065</v>
      </c>
      <c r="AR974">
        <v>17175.57</v>
      </c>
      <c r="AS974">
        <v>0</v>
      </c>
      <c r="AT974">
        <v>61963.15</v>
      </c>
      <c r="AU974">
        <v>0</v>
      </c>
      <c r="AZ974">
        <v>53</v>
      </c>
      <c r="BA974">
        <v>699</v>
      </c>
      <c r="BB974">
        <v>18</v>
      </c>
      <c r="BC974">
        <v>237</v>
      </c>
      <c r="BH974">
        <v>98.12</v>
      </c>
      <c r="BI974">
        <v>60.87</v>
      </c>
      <c r="BJ974">
        <v>97.59</v>
      </c>
      <c r="BK974">
        <v>31.79</v>
      </c>
      <c r="BO974">
        <v>8.17</v>
      </c>
      <c r="BP974" s="3">
        <v>54283377</v>
      </c>
      <c r="BR974" s="20">
        <v>1186</v>
      </c>
      <c r="BS974" s="20">
        <v>69</v>
      </c>
      <c r="BT974" s="20">
        <v>1677</v>
      </c>
      <c r="BW974" s="20">
        <v>1746</v>
      </c>
      <c r="BX974" s="22">
        <v>79138.720000000001</v>
      </c>
      <c r="BY974">
        <v>117</v>
      </c>
      <c r="BZ974">
        <v>93.5</v>
      </c>
      <c r="CA974">
        <v>9.7200000000000006</v>
      </c>
      <c r="CB974">
        <v>2.89</v>
      </c>
      <c r="CC974">
        <v>9.7200000000000006</v>
      </c>
    </row>
    <row r="975" spans="1:81" ht="51" x14ac:dyDescent="0.2">
      <c r="A975" t="s">
        <v>8688</v>
      </c>
      <c r="B975" t="s">
        <v>8689</v>
      </c>
      <c r="C975" t="s">
        <v>8690</v>
      </c>
      <c r="D975" t="s">
        <v>8691</v>
      </c>
      <c r="E975" s="2" t="s">
        <v>8692</v>
      </c>
      <c r="H975" s="3">
        <v>5000000</v>
      </c>
      <c r="I975" s="3">
        <v>22000000</v>
      </c>
      <c r="P975" s="3">
        <v>25000000</v>
      </c>
      <c r="Q975" s="3">
        <v>146740000</v>
      </c>
      <c r="W975" s="2" t="s">
        <v>8693</v>
      </c>
      <c r="X975" s="2" t="s">
        <v>8694</v>
      </c>
      <c r="Y975" s="2" t="s">
        <v>8695</v>
      </c>
      <c r="AE975">
        <v>2013</v>
      </c>
      <c r="AF975">
        <v>2014</v>
      </c>
      <c r="AG975">
        <v>2017</v>
      </c>
      <c r="AM975" t="s">
        <v>114</v>
      </c>
      <c r="AN975" s="1">
        <v>43053</v>
      </c>
      <c r="AO975" s="3">
        <v>146740000</v>
      </c>
      <c r="AQ975">
        <v>0.5</v>
      </c>
      <c r="AR975">
        <v>3953.21</v>
      </c>
      <c r="AS975">
        <v>74911.070000000007</v>
      </c>
      <c r="AY975">
        <v>1735</v>
      </c>
      <c r="AZ975">
        <v>173</v>
      </c>
      <c r="BA975">
        <v>41</v>
      </c>
      <c r="BG975">
        <v>75.95</v>
      </c>
      <c r="BH975">
        <v>93.77</v>
      </c>
      <c r="BI975">
        <v>97.76</v>
      </c>
      <c r="BO975">
        <v>1</v>
      </c>
      <c r="BP975" s="3">
        <v>47090000</v>
      </c>
      <c r="BQ975" s="20">
        <v>623</v>
      </c>
      <c r="BR975" s="20">
        <v>1155</v>
      </c>
      <c r="BW975" s="20">
        <v>0</v>
      </c>
      <c r="BX975" s="22">
        <v>78864.78</v>
      </c>
      <c r="BY975">
        <v>118</v>
      </c>
      <c r="BZ975">
        <v>93.44</v>
      </c>
      <c r="CC975">
        <v>1</v>
      </c>
    </row>
    <row r="976" spans="1:81" ht="51" x14ac:dyDescent="0.2">
      <c r="A976" t="s">
        <v>8696</v>
      </c>
      <c r="B976" t="s">
        <v>8697</v>
      </c>
      <c r="C976" t="s">
        <v>8698</v>
      </c>
      <c r="D976" t="s">
        <v>8699</v>
      </c>
      <c r="E976" s="2" t="s">
        <v>8700</v>
      </c>
      <c r="H976" s="3">
        <v>6812116</v>
      </c>
      <c r="I976" s="3">
        <v>23907461</v>
      </c>
      <c r="J976" s="3">
        <v>45525793</v>
      </c>
      <c r="P976" s="3">
        <v>34060580</v>
      </c>
      <c r="Q976" s="3">
        <v>159462764.87</v>
      </c>
      <c r="R976" s="3">
        <v>455257930</v>
      </c>
      <c r="W976" s="2" t="s">
        <v>8701</v>
      </c>
      <c r="X976" s="2" t="s">
        <v>8702</v>
      </c>
      <c r="Y976" s="2" t="s">
        <v>8703</v>
      </c>
      <c r="Z976" s="2" t="s">
        <v>8704</v>
      </c>
      <c r="AE976">
        <v>2014</v>
      </c>
      <c r="AF976">
        <v>2017</v>
      </c>
      <c r="AG976">
        <v>2017</v>
      </c>
      <c r="AH976">
        <v>2020</v>
      </c>
      <c r="AM976" t="s">
        <v>114</v>
      </c>
      <c r="AN976" s="1">
        <v>44055</v>
      </c>
      <c r="AO976" s="3">
        <v>455257930</v>
      </c>
      <c r="AQ976">
        <v>0</v>
      </c>
      <c r="AR976">
        <v>10002.89</v>
      </c>
      <c r="AS976">
        <v>17353.400000000001</v>
      </c>
      <c r="AT976">
        <v>49687.19</v>
      </c>
      <c r="AY976">
        <v>3167</v>
      </c>
      <c r="AZ976">
        <v>112</v>
      </c>
      <c r="BA976">
        <v>131</v>
      </c>
      <c r="BB976">
        <v>82</v>
      </c>
      <c r="BG976">
        <v>62.98</v>
      </c>
      <c r="BH976">
        <v>97.22</v>
      </c>
      <c r="BI976">
        <v>92.71</v>
      </c>
      <c r="BJ976">
        <v>88.72</v>
      </c>
      <c r="BO976">
        <v>2.57</v>
      </c>
      <c r="BP976" s="3">
        <v>88014510</v>
      </c>
      <c r="BQ976" s="20">
        <v>931</v>
      </c>
      <c r="BR976" s="20">
        <v>225</v>
      </c>
      <c r="BS976" s="20">
        <v>1073</v>
      </c>
      <c r="BW976" s="20">
        <v>1073</v>
      </c>
      <c r="BX976" s="22">
        <v>77043.48</v>
      </c>
      <c r="BY976">
        <v>119</v>
      </c>
      <c r="BZ976">
        <v>93.39</v>
      </c>
      <c r="CA976">
        <v>2.85</v>
      </c>
      <c r="CB976">
        <v>2.85</v>
      </c>
      <c r="CC976">
        <v>2.85</v>
      </c>
    </row>
    <row r="977" spans="1:81" ht="85" x14ac:dyDescent="0.2">
      <c r="A977" t="s">
        <v>8705</v>
      </c>
      <c r="B977" t="s">
        <v>8706</v>
      </c>
      <c r="C977" t="s">
        <v>8707</v>
      </c>
      <c r="D977" t="s">
        <v>8708</v>
      </c>
      <c r="E977" s="2" t="s">
        <v>8709</v>
      </c>
      <c r="H977" s="3">
        <v>11050000</v>
      </c>
      <c r="I977" s="3">
        <v>32000000</v>
      </c>
      <c r="J977" s="3">
        <v>85000000</v>
      </c>
      <c r="K977" s="3">
        <v>225000000</v>
      </c>
      <c r="L977" s="3">
        <v>170000000</v>
      </c>
      <c r="P977" s="3">
        <v>55250000</v>
      </c>
      <c r="Q977" s="3">
        <v>213440000</v>
      </c>
      <c r="R977" s="3">
        <v>850000000</v>
      </c>
      <c r="S977" s="3">
        <v>1100000000</v>
      </c>
      <c r="T977" s="3">
        <v>1300000000</v>
      </c>
      <c r="W977" s="2" t="s">
        <v>6605</v>
      </c>
      <c r="X977" s="2" t="s">
        <v>8710</v>
      </c>
      <c r="Y977" s="2" t="s">
        <v>8711</v>
      </c>
      <c r="Z977" s="2" t="s">
        <v>8712</v>
      </c>
      <c r="AA977" s="2" t="s">
        <v>8713</v>
      </c>
      <c r="AB977" s="2" t="s">
        <v>8714</v>
      </c>
      <c r="AE977">
        <v>2014</v>
      </c>
      <c r="AF977">
        <v>2016</v>
      </c>
      <c r="AG977">
        <v>2017</v>
      </c>
      <c r="AH977">
        <v>2018</v>
      </c>
      <c r="AI977">
        <v>2019</v>
      </c>
      <c r="AJ977">
        <v>2020</v>
      </c>
      <c r="AM977" t="s">
        <v>221</v>
      </c>
      <c r="AN977" s="1">
        <v>44006</v>
      </c>
      <c r="AQ977">
        <v>0</v>
      </c>
      <c r="AR977">
        <v>3101.49</v>
      </c>
      <c r="AS977">
        <v>29295.17</v>
      </c>
      <c r="AT977">
        <v>7537.93</v>
      </c>
      <c r="AU977">
        <v>31011.23</v>
      </c>
      <c r="AV977">
        <v>5932.47</v>
      </c>
      <c r="AY977">
        <v>3167</v>
      </c>
      <c r="AZ977">
        <v>238</v>
      </c>
      <c r="BA977">
        <v>84</v>
      </c>
      <c r="BB977">
        <v>177</v>
      </c>
      <c r="BC977">
        <v>70</v>
      </c>
      <c r="BD977">
        <v>36</v>
      </c>
      <c r="BG977">
        <v>62.98</v>
      </c>
      <c r="BH977">
        <v>93.78</v>
      </c>
      <c r="BI977">
        <v>95.35</v>
      </c>
      <c r="BJ977">
        <v>79.37</v>
      </c>
      <c r="BK977">
        <v>79.88</v>
      </c>
      <c r="BL977">
        <v>75.69</v>
      </c>
      <c r="BN977" t="s">
        <v>133</v>
      </c>
      <c r="BP977" s="3">
        <v>839550000</v>
      </c>
      <c r="BQ977" s="20">
        <v>599</v>
      </c>
      <c r="BR977" s="20">
        <v>369</v>
      </c>
      <c r="BS977" s="20">
        <v>540</v>
      </c>
      <c r="BT977" s="20">
        <v>322</v>
      </c>
      <c r="BU977" s="20">
        <v>349</v>
      </c>
      <c r="BW977" s="20">
        <v>1211</v>
      </c>
      <c r="BX977" s="22">
        <v>76878.289999999994</v>
      </c>
      <c r="BY977">
        <v>120</v>
      </c>
      <c r="BZ977">
        <v>93.33</v>
      </c>
      <c r="CA977">
        <v>6.09</v>
      </c>
      <c r="CB977">
        <v>5.15</v>
      </c>
      <c r="CC977">
        <v>0</v>
      </c>
    </row>
    <row r="978" spans="1:81" ht="68" x14ac:dyDescent="0.2">
      <c r="A978" t="s">
        <v>8715</v>
      </c>
      <c r="B978" t="s">
        <v>8716</v>
      </c>
      <c r="C978" t="s">
        <v>8717</v>
      </c>
      <c r="E978" s="2" t="s">
        <v>8718</v>
      </c>
      <c r="H978" s="3">
        <v>1582940</v>
      </c>
      <c r="I978" s="3">
        <v>53037893</v>
      </c>
      <c r="J978" s="3">
        <v>129000000</v>
      </c>
      <c r="K978" s="3">
        <v>160000000</v>
      </c>
      <c r="L978" s="3">
        <v>315000000</v>
      </c>
      <c r="P978" s="3">
        <v>7914700</v>
      </c>
      <c r="Q978" s="3">
        <v>353762746.31</v>
      </c>
      <c r="R978" s="3">
        <v>1290000000</v>
      </c>
      <c r="S978" s="3">
        <v>2400000000</v>
      </c>
      <c r="T978" s="3">
        <v>1890000000</v>
      </c>
      <c r="X978" s="2" t="s">
        <v>8719</v>
      </c>
      <c r="Y978" s="2" t="s">
        <v>8720</v>
      </c>
      <c r="Z978" s="2" t="s">
        <v>8721</v>
      </c>
      <c r="AA978" s="2" t="s">
        <v>8722</v>
      </c>
      <c r="AB978" s="2" t="s">
        <v>8723</v>
      </c>
      <c r="AF978">
        <v>2015</v>
      </c>
      <c r="AG978">
        <v>2017</v>
      </c>
      <c r="AH978">
        <v>2018</v>
      </c>
      <c r="AI978">
        <v>2019</v>
      </c>
      <c r="AJ978">
        <v>2020</v>
      </c>
      <c r="AL978" s="3">
        <v>300000000</v>
      </c>
      <c r="AM978" t="s">
        <v>114</v>
      </c>
      <c r="AN978" s="1">
        <v>44132</v>
      </c>
      <c r="AO978" s="3">
        <v>1890000000</v>
      </c>
      <c r="AR978">
        <v>0</v>
      </c>
      <c r="AS978">
        <v>0</v>
      </c>
      <c r="AT978">
        <v>76587.960000000006</v>
      </c>
      <c r="AU978">
        <v>0</v>
      </c>
      <c r="AV978">
        <v>0</v>
      </c>
      <c r="AZ978">
        <v>1231</v>
      </c>
      <c r="BA978">
        <v>699</v>
      </c>
      <c r="BB978">
        <v>43</v>
      </c>
      <c r="BC978">
        <v>209</v>
      </c>
      <c r="BD978">
        <v>104</v>
      </c>
      <c r="BH978">
        <v>66.69</v>
      </c>
      <c r="BI978">
        <v>60.87</v>
      </c>
      <c r="BJ978">
        <v>95.08</v>
      </c>
      <c r="BK978">
        <v>39.36</v>
      </c>
      <c r="BL978">
        <v>28.47</v>
      </c>
      <c r="BN978" t="s">
        <v>101</v>
      </c>
      <c r="BO978">
        <v>4.26</v>
      </c>
      <c r="BP978" s="3">
        <v>999302008</v>
      </c>
      <c r="BR978" s="20">
        <v>619</v>
      </c>
      <c r="BS978" s="20">
        <v>412</v>
      </c>
      <c r="BT978" s="20">
        <v>286</v>
      </c>
      <c r="BU978" s="20">
        <v>506</v>
      </c>
      <c r="BW978" s="20">
        <v>1204</v>
      </c>
      <c r="BX978" s="22">
        <v>76587.960000000006</v>
      </c>
      <c r="BY978">
        <v>121</v>
      </c>
      <c r="BZ978">
        <v>93.27</v>
      </c>
      <c r="CA978">
        <v>5.34</v>
      </c>
      <c r="CB978">
        <v>6.78</v>
      </c>
      <c r="CC978">
        <v>5.34</v>
      </c>
    </row>
    <row r="979" spans="1:81" ht="119" x14ac:dyDescent="0.2">
      <c r="A979" t="s">
        <v>8724</v>
      </c>
      <c r="B979" t="s">
        <v>8725</v>
      </c>
      <c r="C979" t="s">
        <v>8726</v>
      </c>
      <c r="D979" t="s">
        <v>8727</v>
      </c>
      <c r="E979" s="2" t="s">
        <v>8728</v>
      </c>
      <c r="H979" s="3">
        <v>5000000</v>
      </c>
      <c r="I979" s="3">
        <v>16000000</v>
      </c>
      <c r="J979" s="3">
        <v>30033711</v>
      </c>
      <c r="K979" s="3">
        <v>220000000</v>
      </c>
      <c r="L979" s="3">
        <v>390000000</v>
      </c>
      <c r="M979" s="3">
        <v>500000000</v>
      </c>
      <c r="P979" s="3">
        <v>25000000</v>
      </c>
      <c r="Q979" s="3">
        <v>106720000</v>
      </c>
      <c r="R979" s="3">
        <v>300337110</v>
      </c>
      <c r="S979" s="3">
        <v>700000000</v>
      </c>
      <c r="T979" s="3">
        <v>1500000000</v>
      </c>
      <c r="U979" s="3">
        <v>4000000000</v>
      </c>
      <c r="X979" s="2" t="s">
        <v>8729</v>
      </c>
      <c r="Y979" s="2" t="s">
        <v>8730</v>
      </c>
      <c r="Z979" s="2" t="s">
        <v>8731</v>
      </c>
      <c r="AA979" s="2" t="s">
        <v>8732</v>
      </c>
      <c r="AB979" s="2" t="s">
        <v>8733</v>
      </c>
      <c r="AC979" s="2" t="s">
        <v>8734</v>
      </c>
      <c r="AF979">
        <v>2016</v>
      </c>
      <c r="AG979">
        <v>2017</v>
      </c>
      <c r="AH979">
        <v>2018</v>
      </c>
      <c r="AI979">
        <v>2019</v>
      </c>
      <c r="AJ979">
        <v>2021</v>
      </c>
      <c r="AK979">
        <v>2021</v>
      </c>
      <c r="AM979" t="s">
        <v>695</v>
      </c>
      <c r="AN979" s="1">
        <v>44384</v>
      </c>
      <c r="AO979" s="3">
        <v>4000000000</v>
      </c>
      <c r="AR979">
        <v>2494.87</v>
      </c>
      <c r="AS979">
        <v>2030.9</v>
      </c>
      <c r="AT979">
        <v>5677.56</v>
      </c>
      <c r="AU979">
        <v>35466.74</v>
      </c>
      <c r="AV979">
        <v>26323.45</v>
      </c>
      <c r="AW979">
        <v>2465.1799999999998</v>
      </c>
      <c r="AZ979">
        <v>264</v>
      </c>
      <c r="BA979">
        <v>279</v>
      </c>
      <c r="BB979">
        <v>206</v>
      </c>
      <c r="BC979">
        <v>58</v>
      </c>
      <c r="BD979">
        <v>22</v>
      </c>
      <c r="BE979">
        <v>25</v>
      </c>
      <c r="BH979">
        <v>93.1</v>
      </c>
      <c r="BI979">
        <v>84.42</v>
      </c>
      <c r="BJ979">
        <v>75.97</v>
      </c>
      <c r="BK979">
        <v>83.38</v>
      </c>
      <c r="BL979">
        <v>91.6</v>
      </c>
      <c r="BM979">
        <v>75.760000000000005</v>
      </c>
      <c r="BN979" t="s">
        <v>101</v>
      </c>
      <c r="BO979">
        <v>28.91</v>
      </c>
      <c r="BP979" s="3">
        <v>1440538857</v>
      </c>
      <c r="BR979" s="20">
        <v>394</v>
      </c>
      <c r="BS979" s="20">
        <v>335</v>
      </c>
      <c r="BT979" s="20">
        <v>637</v>
      </c>
      <c r="BU979" s="20">
        <v>497</v>
      </c>
      <c r="BV979" s="20">
        <v>91</v>
      </c>
      <c r="BW979" s="20">
        <v>1560</v>
      </c>
      <c r="BX979" s="22">
        <v>74458.7</v>
      </c>
      <c r="BY979">
        <v>122</v>
      </c>
      <c r="BZ979">
        <v>93.22</v>
      </c>
      <c r="CA979">
        <v>37.479999999999997</v>
      </c>
      <c r="CB979">
        <v>6.56</v>
      </c>
      <c r="CC979">
        <v>37.479999999999997</v>
      </c>
    </row>
    <row r="980" spans="1:81" ht="51" x14ac:dyDescent="0.2">
      <c r="A980" t="s">
        <v>8735</v>
      </c>
      <c r="B980" t="s">
        <v>8736</v>
      </c>
      <c r="C980" t="s">
        <v>8737</v>
      </c>
      <c r="D980" t="s">
        <v>8738</v>
      </c>
      <c r="E980" s="2" t="s">
        <v>8739</v>
      </c>
      <c r="G980" s="3">
        <v>25000</v>
      </c>
      <c r="H980" s="3">
        <v>7000000</v>
      </c>
      <c r="I980" s="3">
        <v>20000000</v>
      </c>
      <c r="J980" s="3">
        <v>30000000</v>
      </c>
      <c r="K980" s="3">
        <v>45000000</v>
      </c>
      <c r="L980" s="3">
        <v>50000000</v>
      </c>
      <c r="O980" s="3">
        <v>250000</v>
      </c>
      <c r="P980" s="3">
        <v>35000000</v>
      </c>
      <c r="Q980" s="3">
        <v>133400000</v>
      </c>
      <c r="R980" s="3">
        <v>300000000</v>
      </c>
      <c r="S980" s="3">
        <v>495000000</v>
      </c>
      <c r="T980" s="3">
        <v>1000000000</v>
      </c>
      <c r="W980" s="2" t="s">
        <v>8740</v>
      </c>
      <c r="X980" s="2" t="s">
        <v>8741</v>
      </c>
      <c r="Y980" s="2" t="s">
        <v>8742</v>
      </c>
      <c r="Z980" s="2" t="s">
        <v>8743</v>
      </c>
      <c r="AA980" s="2" t="s">
        <v>8744</v>
      </c>
      <c r="AB980" s="2" t="s">
        <v>8745</v>
      </c>
      <c r="AE980">
        <v>2013</v>
      </c>
      <c r="AF980">
        <v>2016</v>
      </c>
      <c r="AG980">
        <v>2017</v>
      </c>
      <c r="AH980">
        <v>2020</v>
      </c>
      <c r="AI980">
        <v>2021</v>
      </c>
      <c r="AJ980">
        <v>2021</v>
      </c>
      <c r="AL980" s="3">
        <v>50000000</v>
      </c>
      <c r="AM980" t="s">
        <v>92</v>
      </c>
      <c r="AN980" s="1">
        <v>44349</v>
      </c>
      <c r="AO980" s="3">
        <v>1000000000</v>
      </c>
      <c r="AQ980">
        <v>87.24</v>
      </c>
      <c r="AR980">
        <v>1118.23</v>
      </c>
      <c r="AS980">
        <v>25359.13</v>
      </c>
      <c r="AT980">
        <v>15133.38</v>
      </c>
      <c r="AU980">
        <v>29472.48</v>
      </c>
      <c r="AV980">
        <v>2927.83</v>
      </c>
      <c r="AY980">
        <v>1024</v>
      </c>
      <c r="AZ980">
        <v>387</v>
      </c>
      <c r="BA980">
        <v>95</v>
      </c>
      <c r="BB980">
        <v>178</v>
      </c>
      <c r="BC980">
        <v>212</v>
      </c>
      <c r="BD980">
        <v>129</v>
      </c>
      <c r="BG980">
        <v>85.81</v>
      </c>
      <c r="BH980">
        <v>89.87</v>
      </c>
      <c r="BI980">
        <v>94.73</v>
      </c>
      <c r="BJ980">
        <v>75.349999999999994</v>
      </c>
      <c r="BK980">
        <v>60.63</v>
      </c>
      <c r="BL980">
        <v>48.8</v>
      </c>
      <c r="BN980" t="s">
        <v>101</v>
      </c>
      <c r="BO980">
        <v>5.98</v>
      </c>
      <c r="BP980" s="3">
        <v>154275000</v>
      </c>
      <c r="BQ980" s="20">
        <v>1013</v>
      </c>
      <c r="BR980" s="20">
        <v>417</v>
      </c>
      <c r="BS980" s="20">
        <v>889</v>
      </c>
      <c r="BT980" s="20">
        <v>322</v>
      </c>
      <c r="BU980" s="20">
        <v>99</v>
      </c>
      <c r="BW980" s="20">
        <v>1310</v>
      </c>
      <c r="BX980" s="22">
        <v>74098.289999999994</v>
      </c>
      <c r="BY980">
        <v>123</v>
      </c>
      <c r="BZ980">
        <v>93.16</v>
      </c>
      <c r="CA980">
        <v>7.5</v>
      </c>
      <c r="CB980">
        <v>2.25</v>
      </c>
      <c r="CC980">
        <v>7.5</v>
      </c>
    </row>
    <row r="981" spans="1:81" ht="68" x14ac:dyDescent="0.2">
      <c r="A981" t="s">
        <v>8746</v>
      </c>
      <c r="B981" t="s">
        <v>8747</v>
      </c>
      <c r="C981" t="s">
        <v>8748</v>
      </c>
      <c r="D981" t="s">
        <v>8749</v>
      </c>
      <c r="E981" s="2" t="s">
        <v>8750</v>
      </c>
      <c r="H981" s="3">
        <v>2500000</v>
      </c>
      <c r="I981" s="3">
        <v>13900000</v>
      </c>
      <c r="J981" s="3">
        <v>30000000</v>
      </c>
      <c r="K981" s="3">
        <v>100000000</v>
      </c>
      <c r="L981" s="3">
        <v>450000000</v>
      </c>
      <c r="P981" s="3">
        <v>12500000</v>
      </c>
      <c r="Q981" s="3">
        <v>14900000</v>
      </c>
      <c r="R981" s="3">
        <v>300000000</v>
      </c>
      <c r="S981" s="3">
        <v>1300000000</v>
      </c>
      <c r="T981" s="3">
        <v>4500000000</v>
      </c>
      <c r="V981" s="2" t="s">
        <v>8751</v>
      </c>
      <c r="W981" s="2" t="s">
        <v>8752</v>
      </c>
      <c r="X981" s="2" t="s">
        <v>8753</v>
      </c>
      <c r="Y981" s="2" t="s">
        <v>8754</v>
      </c>
      <c r="Z981" s="2" t="s">
        <v>8755</v>
      </c>
      <c r="AA981" s="2" t="s">
        <v>8756</v>
      </c>
      <c r="AB981" s="2" t="s">
        <v>8757</v>
      </c>
      <c r="AD981">
        <v>2013</v>
      </c>
      <c r="AE981">
        <v>2014</v>
      </c>
      <c r="AF981">
        <v>2014</v>
      </c>
      <c r="AG981">
        <v>2017</v>
      </c>
      <c r="AH981">
        <v>2019</v>
      </c>
      <c r="AI981">
        <v>2021</v>
      </c>
      <c r="AJ981">
        <v>2021</v>
      </c>
      <c r="AL981" s="3">
        <v>450000000</v>
      </c>
      <c r="AM981" t="s">
        <v>92</v>
      </c>
      <c r="AN981" s="1">
        <v>44509</v>
      </c>
      <c r="AO981" s="3">
        <v>4500000000</v>
      </c>
      <c r="AP981">
        <v>0</v>
      </c>
      <c r="AQ981">
        <v>197.66</v>
      </c>
      <c r="AR981">
        <v>741.63</v>
      </c>
      <c r="AS981">
        <v>0.2</v>
      </c>
      <c r="AT981">
        <v>1579.3</v>
      </c>
      <c r="AU981">
        <v>44987.81</v>
      </c>
      <c r="AV981">
        <v>25957.31</v>
      </c>
      <c r="AX981">
        <v>202</v>
      </c>
      <c r="AY981">
        <v>1057</v>
      </c>
      <c r="AZ981">
        <v>448</v>
      </c>
      <c r="BA981">
        <v>688</v>
      </c>
      <c r="BB981">
        <v>283</v>
      </c>
      <c r="BC981">
        <v>184</v>
      </c>
      <c r="BD981">
        <v>25</v>
      </c>
      <c r="BF981">
        <v>70.83</v>
      </c>
      <c r="BG981">
        <v>87.65</v>
      </c>
      <c r="BH981">
        <v>83.8</v>
      </c>
      <c r="BI981">
        <v>61.49</v>
      </c>
      <c r="BJ981">
        <v>64.84</v>
      </c>
      <c r="BK981">
        <v>65.86</v>
      </c>
      <c r="BL981">
        <v>90.4</v>
      </c>
      <c r="BN981" t="s">
        <v>101</v>
      </c>
      <c r="BO981">
        <v>241.01</v>
      </c>
      <c r="BP981" s="3">
        <v>744400000</v>
      </c>
      <c r="BQ981" s="20">
        <v>76</v>
      </c>
      <c r="BR981" s="20">
        <v>1000</v>
      </c>
      <c r="BS981" s="20">
        <v>584</v>
      </c>
      <c r="BT981" s="20">
        <v>747</v>
      </c>
      <c r="BU981" s="20">
        <v>238</v>
      </c>
      <c r="BW981" s="20">
        <v>1569</v>
      </c>
      <c r="BX981" s="22">
        <v>73463.91</v>
      </c>
      <c r="BY981">
        <v>124</v>
      </c>
      <c r="BZ981">
        <v>93.11</v>
      </c>
      <c r="CA981">
        <v>302.01</v>
      </c>
      <c r="CB981">
        <v>20.13</v>
      </c>
      <c r="CC981">
        <v>302.01</v>
      </c>
    </row>
    <row r="982" spans="1:81" ht="34" x14ac:dyDescent="0.2">
      <c r="A982" t="s">
        <v>8758</v>
      </c>
      <c r="B982" t="s">
        <v>8759</v>
      </c>
      <c r="C982" t="s">
        <v>8760</v>
      </c>
      <c r="D982" t="s">
        <v>8761</v>
      </c>
      <c r="E982" s="2" t="s">
        <v>8762</v>
      </c>
      <c r="G982" s="3">
        <v>2000000</v>
      </c>
      <c r="H982" s="3">
        <v>5000000</v>
      </c>
      <c r="I982" s="3">
        <v>10000000</v>
      </c>
      <c r="J982" s="3">
        <v>11010617</v>
      </c>
      <c r="K982" s="3">
        <v>25320163</v>
      </c>
      <c r="O982" s="3">
        <v>20000000</v>
      </c>
      <c r="P982" s="3">
        <v>25000000</v>
      </c>
      <c r="Q982" s="3">
        <v>66700000</v>
      </c>
      <c r="R982" s="3">
        <v>110106170</v>
      </c>
      <c r="S982" s="3">
        <v>379802445</v>
      </c>
      <c r="V982" s="2" t="s">
        <v>8763</v>
      </c>
      <c r="W982" s="2" t="s">
        <v>8764</v>
      </c>
      <c r="X982" s="2" t="s">
        <v>8764</v>
      </c>
      <c r="Y982" s="2" t="s">
        <v>8765</v>
      </c>
      <c r="Z982" s="2" t="s">
        <v>8766</v>
      </c>
      <c r="AA982" s="2" t="s">
        <v>8767</v>
      </c>
      <c r="AD982">
        <v>2015</v>
      </c>
      <c r="AE982">
        <v>2015</v>
      </c>
      <c r="AF982">
        <v>2016</v>
      </c>
      <c r="AG982">
        <v>2017</v>
      </c>
      <c r="AH982">
        <v>2019</v>
      </c>
      <c r="AI982">
        <v>2024</v>
      </c>
      <c r="AL982" s="3">
        <v>25320163</v>
      </c>
      <c r="AM982" t="s">
        <v>91</v>
      </c>
      <c r="AN982" s="1">
        <v>45343</v>
      </c>
      <c r="AO982" s="3">
        <v>379802445</v>
      </c>
      <c r="AP982">
        <v>0</v>
      </c>
      <c r="AQ982">
        <v>1819.33</v>
      </c>
      <c r="AR982">
        <v>9551.73</v>
      </c>
      <c r="AS982">
        <v>18827.97</v>
      </c>
      <c r="AT982">
        <v>38881.75</v>
      </c>
      <c r="AU982">
        <v>3238.67</v>
      </c>
      <c r="AX982">
        <v>376</v>
      </c>
      <c r="AY982">
        <v>468</v>
      </c>
      <c r="AZ982">
        <v>108</v>
      </c>
      <c r="BA982">
        <v>115</v>
      </c>
      <c r="BB982">
        <v>87</v>
      </c>
      <c r="BC982">
        <v>10</v>
      </c>
      <c r="BF982">
        <v>70.73</v>
      </c>
      <c r="BG982">
        <v>95.24</v>
      </c>
      <c r="BH982">
        <v>97.19</v>
      </c>
      <c r="BI982">
        <v>93.61</v>
      </c>
      <c r="BJ982">
        <v>89.28</v>
      </c>
      <c r="BK982">
        <v>70</v>
      </c>
      <c r="BO982">
        <v>4.78</v>
      </c>
      <c r="BP982" s="3">
        <v>96224732</v>
      </c>
      <c r="BQ982" s="20">
        <v>235</v>
      </c>
      <c r="BR982" s="20">
        <v>369</v>
      </c>
      <c r="BS982" s="20">
        <v>660</v>
      </c>
      <c r="BT982" s="20">
        <v>1748</v>
      </c>
      <c r="BW982" s="20">
        <v>2408</v>
      </c>
      <c r="BX982" s="22">
        <v>72319.45</v>
      </c>
      <c r="BY982">
        <v>125</v>
      </c>
      <c r="BZ982">
        <v>93.05</v>
      </c>
      <c r="CA982">
        <v>1.65</v>
      </c>
      <c r="CB982">
        <v>1.65</v>
      </c>
      <c r="CC982">
        <v>5.69</v>
      </c>
    </row>
    <row r="983" spans="1:81" ht="34" x14ac:dyDescent="0.2">
      <c r="A983" t="s">
        <v>8768</v>
      </c>
      <c r="B983" t="s">
        <v>8769</v>
      </c>
      <c r="C983" t="s">
        <v>8770</v>
      </c>
      <c r="D983" t="s">
        <v>8771</v>
      </c>
      <c r="E983" s="2" t="s">
        <v>8772</v>
      </c>
      <c r="H983" s="3">
        <v>2355682</v>
      </c>
      <c r="I983" s="3">
        <v>8619451</v>
      </c>
      <c r="J983" s="3">
        <v>57957627</v>
      </c>
      <c r="K983" s="3">
        <v>138591601</v>
      </c>
      <c r="P983" s="3">
        <v>11778410</v>
      </c>
      <c r="Q983" s="3">
        <v>57491738.170000002</v>
      </c>
      <c r="R983" s="3">
        <v>579576270</v>
      </c>
      <c r="S983" s="3">
        <v>2078874015</v>
      </c>
      <c r="X983" s="2" t="s">
        <v>8773</v>
      </c>
      <c r="Y983" s="2" t="s">
        <v>8774</v>
      </c>
      <c r="Z983" s="2" t="s">
        <v>8775</v>
      </c>
      <c r="AA983" s="2" t="s">
        <v>8776</v>
      </c>
      <c r="AF983">
        <v>2015</v>
      </c>
      <c r="AG983">
        <v>2017</v>
      </c>
      <c r="AH983">
        <v>2019</v>
      </c>
      <c r="AI983">
        <v>2021</v>
      </c>
      <c r="AL983" s="3">
        <v>138591601</v>
      </c>
      <c r="AM983" t="s">
        <v>91</v>
      </c>
      <c r="AN983" s="1">
        <v>44266</v>
      </c>
      <c r="AO983" s="3">
        <v>2078874015</v>
      </c>
      <c r="AR983">
        <v>0</v>
      </c>
      <c r="AS983">
        <v>0</v>
      </c>
      <c r="AT983">
        <v>72154.12</v>
      </c>
      <c r="AU983">
        <v>0</v>
      </c>
      <c r="AZ983">
        <v>1231</v>
      </c>
      <c r="BA983">
        <v>699</v>
      </c>
      <c r="BB983">
        <v>45</v>
      </c>
      <c r="BC983">
        <v>399</v>
      </c>
      <c r="BH983">
        <v>66.69</v>
      </c>
      <c r="BI983">
        <v>60.87</v>
      </c>
      <c r="BJ983">
        <v>94.51</v>
      </c>
      <c r="BK983">
        <v>25.75</v>
      </c>
      <c r="BO983">
        <v>30.37</v>
      </c>
      <c r="BP983" s="3">
        <v>224401314</v>
      </c>
      <c r="BR983" s="20">
        <v>490</v>
      </c>
      <c r="BS983" s="20">
        <v>792</v>
      </c>
      <c r="BT983" s="20">
        <v>736</v>
      </c>
      <c r="BW983" s="20">
        <v>1528</v>
      </c>
      <c r="BX983" s="22">
        <v>72154.12</v>
      </c>
      <c r="BY983">
        <v>126</v>
      </c>
      <c r="BZ983">
        <v>92.99</v>
      </c>
      <c r="CA983">
        <v>36.159999999999997</v>
      </c>
      <c r="CB983">
        <v>10.08</v>
      </c>
      <c r="CC983">
        <v>36.159999999999997</v>
      </c>
    </row>
    <row r="984" spans="1:81" ht="34" x14ac:dyDescent="0.2">
      <c r="A984" t="s">
        <v>8777</v>
      </c>
      <c r="B984" t="s">
        <v>8778</v>
      </c>
      <c r="C984" t="s">
        <v>8779</v>
      </c>
      <c r="D984" t="s">
        <v>8780</v>
      </c>
      <c r="E984" s="2" t="s">
        <v>8781</v>
      </c>
      <c r="H984" s="3">
        <v>7000000</v>
      </c>
      <c r="I984" s="3">
        <v>20000000</v>
      </c>
      <c r="J984" s="3">
        <v>30000000</v>
      </c>
      <c r="P984" s="3">
        <v>35000000</v>
      </c>
      <c r="Q984" s="3">
        <v>133400000</v>
      </c>
      <c r="R984" s="3">
        <v>300000000</v>
      </c>
      <c r="X984" s="2" t="s">
        <v>8782</v>
      </c>
      <c r="Y984" s="2" t="s">
        <v>8783</v>
      </c>
      <c r="Z984" s="2" t="s">
        <v>8784</v>
      </c>
      <c r="AF984">
        <v>2016</v>
      </c>
      <c r="AG984">
        <v>2017</v>
      </c>
      <c r="AH984">
        <v>2018</v>
      </c>
      <c r="AL984" s="3">
        <v>30000000</v>
      </c>
      <c r="AM984" t="s">
        <v>90</v>
      </c>
      <c r="AN984" s="1">
        <v>43369</v>
      </c>
      <c r="AR984">
        <v>37.130000000000003</v>
      </c>
      <c r="AS984">
        <v>18077.73</v>
      </c>
      <c r="AT984">
        <v>52370.44</v>
      </c>
      <c r="AZ984">
        <v>801</v>
      </c>
      <c r="BA984">
        <v>121</v>
      </c>
      <c r="BB984">
        <v>64</v>
      </c>
      <c r="BH984">
        <v>79</v>
      </c>
      <c r="BI984">
        <v>93.27</v>
      </c>
      <c r="BJ984">
        <v>92.61</v>
      </c>
      <c r="BP984" s="3">
        <v>57000000</v>
      </c>
      <c r="BR984" s="20">
        <v>555</v>
      </c>
      <c r="BS984" s="20">
        <v>286</v>
      </c>
      <c r="BW984" s="20">
        <v>286</v>
      </c>
      <c r="BX984" s="22">
        <v>70485.3</v>
      </c>
      <c r="BY984">
        <v>127</v>
      </c>
      <c r="BZ984">
        <v>92.94</v>
      </c>
      <c r="CA984">
        <v>2.25</v>
      </c>
      <c r="CB984">
        <v>2.25</v>
      </c>
      <c r="CC984">
        <v>0</v>
      </c>
    </row>
    <row r="985" spans="1:81" ht="68" x14ac:dyDescent="0.2">
      <c r="A985" t="s">
        <v>8785</v>
      </c>
      <c r="B985" t="s">
        <v>8786</v>
      </c>
      <c r="C985" t="s">
        <v>8787</v>
      </c>
      <c r="D985" t="s">
        <v>8788</v>
      </c>
      <c r="E985" s="2" t="s">
        <v>8789</v>
      </c>
      <c r="H985" s="3">
        <v>3500000</v>
      </c>
      <c r="I985" s="3">
        <v>11000000</v>
      </c>
      <c r="P985" s="3">
        <v>17500000</v>
      </c>
      <c r="Q985" s="3">
        <v>73370000</v>
      </c>
      <c r="X985" s="2" t="s">
        <v>8790</v>
      </c>
      <c r="Y985" s="2" t="s">
        <v>8791</v>
      </c>
      <c r="AF985">
        <v>2016</v>
      </c>
      <c r="AG985">
        <v>2017</v>
      </c>
      <c r="AL985" s="3">
        <v>11000000</v>
      </c>
      <c r="AM985" t="s">
        <v>89</v>
      </c>
      <c r="AN985" s="1">
        <v>42817</v>
      </c>
      <c r="AR985">
        <v>61341.23</v>
      </c>
      <c r="AS985">
        <v>8778.7800000000007</v>
      </c>
      <c r="AZ985">
        <v>12</v>
      </c>
      <c r="BA985">
        <v>215</v>
      </c>
      <c r="BH985">
        <v>99.71</v>
      </c>
      <c r="BI985">
        <v>88</v>
      </c>
      <c r="BP985" s="3">
        <v>14500000</v>
      </c>
      <c r="BR985" s="20">
        <v>296</v>
      </c>
      <c r="BW985" s="20">
        <v>0</v>
      </c>
      <c r="BX985" s="22">
        <v>70120.009999999995</v>
      </c>
      <c r="BY985">
        <v>128</v>
      </c>
      <c r="BZ985">
        <v>92.88</v>
      </c>
      <c r="CC985">
        <v>0</v>
      </c>
    </row>
    <row r="986" spans="1:81" ht="34" x14ac:dyDescent="0.2">
      <c r="A986" t="s">
        <v>8792</v>
      </c>
      <c r="B986" t="s">
        <v>8793</v>
      </c>
      <c r="C986" t="s">
        <v>8794</v>
      </c>
      <c r="D986" t="s">
        <v>8795</v>
      </c>
      <c r="E986" s="2" t="s">
        <v>8796</v>
      </c>
      <c r="I986" s="3">
        <v>35000000</v>
      </c>
      <c r="J986" s="3">
        <v>25000000</v>
      </c>
      <c r="K986" s="3">
        <v>60000000</v>
      </c>
      <c r="L986" s="3">
        <v>250000000</v>
      </c>
      <c r="M986" s="3">
        <v>100000000</v>
      </c>
      <c r="Q986" s="3">
        <v>233450000</v>
      </c>
      <c r="R986" s="3">
        <v>250000000</v>
      </c>
      <c r="S986" s="3">
        <v>900000000</v>
      </c>
      <c r="T986" s="3">
        <v>1500000000</v>
      </c>
      <c r="U986" s="3">
        <v>2000000000</v>
      </c>
      <c r="X986" s="2" t="s">
        <v>8797</v>
      </c>
      <c r="Y986" s="2" t="s">
        <v>8798</v>
      </c>
      <c r="Z986" s="2" t="s">
        <v>8798</v>
      </c>
      <c r="AA986" s="2" t="s">
        <v>8799</v>
      </c>
      <c r="AB986" s="2" t="s">
        <v>8800</v>
      </c>
      <c r="AC986" s="2" t="s">
        <v>8801</v>
      </c>
      <c r="AF986">
        <v>2016</v>
      </c>
      <c r="AG986">
        <v>2017</v>
      </c>
      <c r="AH986">
        <v>2018</v>
      </c>
      <c r="AI986">
        <v>2020</v>
      </c>
      <c r="AJ986">
        <v>2021</v>
      </c>
      <c r="AK986">
        <v>2022</v>
      </c>
      <c r="AL986" s="3">
        <v>100000000</v>
      </c>
      <c r="AM986" t="s">
        <v>107</v>
      </c>
      <c r="AN986" s="1">
        <v>44714</v>
      </c>
      <c r="AO986" s="3">
        <v>2000000000</v>
      </c>
      <c r="AR986">
        <v>0</v>
      </c>
      <c r="AS986">
        <v>12174.53</v>
      </c>
      <c r="AT986">
        <v>7567.6</v>
      </c>
      <c r="AU986">
        <v>29523.119999999999</v>
      </c>
      <c r="AV986">
        <v>15982.82</v>
      </c>
      <c r="AW986">
        <v>3000.5</v>
      </c>
      <c r="AZ986">
        <v>1216</v>
      </c>
      <c r="BA986">
        <v>186</v>
      </c>
      <c r="BB986">
        <v>174</v>
      </c>
      <c r="BC986">
        <v>52</v>
      </c>
      <c r="BD986">
        <v>54</v>
      </c>
      <c r="BE986">
        <v>4</v>
      </c>
      <c r="BH986">
        <v>68.11</v>
      </c>
      <c r="BI986">
        <v>89.63</v>
      </c>
      <c r="BJ986">
        <v>79.72</v>
      </c>
      <c r="BK986">
        <v>83.96</v>
      </c>
      <c r="BL986">
        <v>78.8</v>
      </c>
      <c r="BM986">
        <v>93.48</v>
      </c>
      <c r="BN986" t="s">
        <v>101</v>
      </c>
      <c r="BO986">
        <v>6.61</v>
      </c>
      <c r="BP986" s="3">
        <v>481000000</v>
      </c>
      <c r="BR986" s="20">
        <v>512</v>
      </c>
      <c r="BS986" s="20">
        <v>253</v>
      </c>
      <c r="BT986" s="20">
        <v>831</v>
      </c>
      <c r="BU986" s="20">
        <v>406</v>
      </c>
      <c r="BV986" s="20">
        <v>219</v>
      </c>
      <c r="BW986" s="20">
        <v>1709</v>
      </c>
      <c r="BX986" s="22">
        <v>68248.570000000007</v>
      </c>
      <c r="BY986">
        <v>129</v>
      </c>
      <c r="BZ986">
        <v>92.83</v>
      </c>
      <c r="CA986">
        <v>8.57</v>
      </c>
      <c r="CB986">
        <v>3.86</v>
      </c>
      <c r="CC986">
        <v>8.57</v>
      </c>
    </row>
    <row r="987" spans="1:81" ht="51" x14ac:dyDescent="0.2">
      <c r="A987" t="s">
        <v>8802</v>
      </c>
      <c r="B987" t="s">
        <v>8803</v>
      </c>
      <c r="C987" t="s">
        <v>8804</v>
      </c>
      <c r="D987" t="s">
        <v>8805</v>
      </c>
      <c r="E987" s="2" t="s">
        <v>8806</v>
      </c>
      <c r="G987" s="3">
        <v>120000</v>
      </c>
      <c r="H987" s="3">
        <v>12000000</v>
      </c>
      <c r="I987" s="3">
        <v>16000000</v>
      </c>
      <c r="J987" s="3">
        <v>60000000</v>
      </c>
      <c r="O987" s="3">
        <v>1200000</v>
      </c>
      <c r="P987" s="3">
        <v>60000000</v>
      </c>
      <c r="Q987" s="3">
        <v>106720000</v>
      </c>
      <c r="R987" s="3">
        <v>600000000</v>
      </c>
      <c r="W987" s="2" t="s">
        <v>93</v>
      </c>
      <c r="X987" s="2" t="s">
        <v>8807</v>
      </c>
      <c r="Y987" s="2" t="s">
        <v>8808</v>
      </c>
      <c r="Z987" s="2" t="s">
        <v>8809</v>
      </c>
      <c r="AE987">
        <v>2013</v>
      </c>
      <c r="AF987">
        <v>2015</v>
      </c>
      <c r="AG987">
        <v>2017</v>
      </c>
      <c r="AH987">
        <v>2021</v>
      </c>
      <c r="AL987" s="3">
        <v>60000000</v>
      </c>
      <c r="AM987" t="s">
        <v>90</v>
      </c>
      <c r="AN987" s="1">
        <v>44441</v>
      </c>
      <c r="AO987" s="3">
        <v>600000000</v>
      </c>
      <c r="AQ987">
        <v>985.5</v>
      </c>
      <c r="AR987">
        <v>4863.75</v>
      </c>
      <c r="AS987">
        <v>17162.53</v>
      </c>
      <c r="AT987">
        <v>44985.33</v>
      </c>
      <c r="AY987">
        <v>176</v>
      </c>
      <c r="AZ987">
        <v>207</v>
      </c>
      <c r="BA987">
        <v>133</v>
      </c>
      <c r="BB987">
        <v>337</v>
      </c>
      <c r="BG987">
        <v>97.57</v>
      </c>
      <c r="BH987">
        <v>94.42</v>
      </c>
      <c r="BI987">
        <v>92.6</v>
      </c>
      <c r="BJ987">
        <v>71.650000000000006</v>
      </c>
      <c r="BO987">
        <v>5.0599999999999996</v>
      </c>
      <c r="BP987" s="3">
        <v>92670001</v>
      </c>
      <c r="BQ987" s="20">
        <v>886</v>
      </c>
      <c r="BR987" s="20">
        <v>826</v>
      </c>
      <c r="BS987" s="20">
        <v>1395</v>
      </c>
      <c r="BW987" s="20">
        <v>1395</v>
      </c>
      <c r="BX987" s="22">
        <v>67997.11</v>
      </c>
      <c r="BY987">
        <v>130</v>
      </c>
      <c r="BZ987">
        <v>92.77</v>
      </c>
      <c r="CA987">
        <v>5.62</v>
      </c>
      <c r="CC987">
        <v>5.62</v>
      </c>
    </row>
    <row r="988" spans="1:81" ht="85" x14ac:dyDescent="0.2">
      <c r="A988" t="s">
        <v>8810</v>
      </c>
      <c r="B988" t="s">
        <v>8811</v>
      </c>
      <c r="C988" t="s">
        <v>8812</v>
      </c>
      <c r="D988" t="s">
        <v>8813</v>
      </c>
      <c r="E988" s="2" t="s">
        <v>8814</v>
      </c>
      <c r="H988" s="3">
        <v>15000000</v>
      </c>
      <c r="I988" s="3">
        <v>10000000</v>
      </c>
      <c r="P988" s="3">
        <v>75000000</v>
      </c>
      <c r="Q988" s="3">
        <v>66700000</v>
      </c>
      <c r="W988" s="2" t="s">
        <v>8815</v>
      </c>
      <c r="X988" s="2" t="s">
        <v>8816</v>
      </c>
      <c r="Y988" s="2" t="s">
        <v>8817</v>
      </c>
      <c r="AE988">
        <v>2014</v>
      </c>
      <c r="AF988">
        <v>2015</v>
      </c>
      <c r="AG988">
        <v>2017</v>
      </c>
      <c r="AL988" s="3">
        <v>5015455</v>
      </c>
      <c r="AM988" t="s">
        <v>114</v>
      </c>
      <c r="AN988" s="1">
        <v>42767</v>
      </c>
      <c r="AQ988">
        <v>0.75</v>
      </c>
      <c r="AR988">
        <v>55550.97</v>
      </c>
      <c r="AS988">
        <v>12339.82</v>
      </c>
      <c r="AY988">
        <v>2425</v>
      </c>
      <c r="AZ988">
        <v>7</v>
      </c>
      <c r="BA988">
        <v>180</v>
      </c>
      <c r="BG988">
        <v>71.66</v>
      </c>
      <c r="BH988">
        <v>99.84</v>
      </c>
      <c r="BI988">
        <v>89.97</v>
      </c>
      <c r="BP988" s="3">
        <v>30015455</v>
      </c>
      <c r="BQ988" s="20">
        <v>321</v>
      </c>
      <c r="BR988" s="20">
        <v>721</v>
      </c>
      <c r="BW988" s="20">
        <v>0</v>
      </c>
      <c r="BX988" s="22">
        <v>67891.539999999994</v>
      </c>
      <c r="BY988">
        <v>131</v>
      </c>
      <c r="BZ988">
        <v>92.71</v>
      </c>
      <c r="CC988">
        <v>0</v>
      </c>
    </row>
    <row r="989" spans="1:81" ht="34" x14ac:dyDescent="0.2">
      <c r="A989" t="s">
        <v>8818</v>
      </c>
      <c r="B989" t="s">
        <v>8819</v>
      </c>
      <c r="C989" t="s">
        <v>8820</v>
      </c>
      <c r="D989" t="s">
        <v>8821</v>
      </c>
      <c r="E989" s="2" t="s">
        <v>8822</v>
      </c>
      <c r="H989" s="3">
        <v>3000000</v>
      </c>
      <c r="I989" s="3">
        <v>7000000</v>
      </c>
      <c r="J989" s="3">
        <v>10282855</v>
      </c>
      <c r="P989" s="3">
        <v>15000000</v>
      </c>
      <c r="Q989" s="3">
        <v>46690000</v>
      </c>
      <c r="R989" s="3">
        <v>102828550</v>
      </c>
      <c r="X989" s="2" t="s">
        <v>8823</v>
      </c>
      <c r="Y989" s="2" t="s">
        <v>8824</v>
      </c>
      <c r="Z989" s="2" t="s">
        <v>8825</v>
      </c>
      <c r="AF989">
        <v>2017</v>
      </c>
      <c r="AG989">
        <v>2017</v>
      </c>
      <c r="AH989">
        <v>2018</v>
      </c>
      <c r="AL989" s="3">
        <v>2760213</v>
      </c>
      <c r="AM989" t="s">
        <v>90</v>
      </c>
      <c r="AN989" s="1">
        <v>44249</v>
      </c>
      <c r="AR989">
        <v>0</v>
      </c>
      <c r="AS989">
        <v>18075.28</v>
      </c>
      <c r="AT989">
        <v>49684.08</v>
      </c>
      <c r="AZ989">
        <v>1355</v>
      </c>
      <c r="BA989">
        <v>123</v>
      </c>
      <c r="BB989">
        <v>70</v>
      </c>
      <c r="BH989">
        <v>66.069999999999993</v>
      </c>
      <c r="BI989">
        <v>93.16</v>
      </c>
      <c r="BJ989">
        <v>91.91</v>
      </c>
      <c r="BP989" s="3">
        <v>31933069</v>
      </c>
      <c r="BR989" s="20">
        <v>195</v>
      </c>
      <c r="BS989" s="20">
        <v>268</v>
      </c>
      <c r="BW989" s="20">
        <v>1224</v>
      </c>
      <c r="BX989" s="22">
        <v>67759.360000000001</v>
      </c>
      <c r="BY989">
        <v>132</v>
      </c>
      <c r="BZ989">
        <v>92.66</v>
      </c>
      <c r="CA989">
        <v>2.2000000000000002</v>
      </c>
      <c r="CB989">
        <v>2.2000000000000002</v>
      </c>
      <c r="CC989">
        <v>0</v>
      </c>
    </row>
    <row r="990" spans="1:81" ht="51" x14ac:dyDescent="0.2">
      <c r="A990" t="s">
        <v>8826</v>
      </c>
      <c r="B990" t="s">
        <v>8827</v>
      </c>
      <c r="C990" t="s">
        <v>8828</v>
      </c>
      <c r="D990" t="s">
        <v>8829</v>
      </c>
      <c r="E990" s="2" t="s">
        <v>8830</v>
      </c>
      <c r="G990" s="3">
        <v>541523</v>
      </c>
      <c r="H990" s="3">
        <v>5571341</v>
      </c>
      <c r="I990" s="3">
        <v>15990442</v>
      </c>
      <c r="J990" s="3">
        <v>79000000</v>
      </c>
      <c r="K990" s="3">
        <v>107334142</v>
      </c>
      <c r="L990" s="3">
        <v>287314066</v>
      </c>
      <c r="O990" s="3">
        <v>5415230</v>
      </c>
      <c r="P990" s="3">
        <v>27856705</v>
      </c>
      <c r="Q990" s="3">
        <v>106656248.14</v>
      </c>
      <c r="R990" s="3">
        <v>790000000</v>
      </c>
      <c r="S990" s="3">
        <v>1610012130</v>
      </c>
      <c r="T990" s="3">
        <v>2058707085</v>
      </c>
      <c r="W990" s="2" t="s">
        <v>8831</v>
      </c>
      <c r="X990" s="2" t="s">
        <v>8832</v>
      </c>
      <c r="Y990" s="2" t="s">
        <v>8833</v>
      </c>
      <c r="Z990" s="2" t="s">
        <v>8834</v>
      </c>
      <c r="AA990" s="2" t="s">
        <v>8835</v>
      </c>
      <c r="AB990" s="2" t="s">
        <v>8836</v>
      </c>
      <c r="AE990">
        <v>2016</v>
      </c>
      <c r="AF990">
        <v>2016</v>
      </c>
      <c r="AG990">
        <v>2017</v>
      </c>
      <c r="AH990">
        <v>2019</v>
      </c>
      <c r="AI990">
        <v>2021</v>
      </c>
      <c r="AJ990">
        <v>2022</v>
      </c>
      <c r="AL990" s="3">
        <v>287314065</v>
      </c>
      <c r="AM990" t="s">
        <v>92</v>
      </c>
      <c r="AN990" s="1">
        <v>44566</v>
      </c>
      <c r="AO990" s="3">
        <v>2058707085</v>
      </c>
      <c r="AQ990">
        <v>2081.16</v>
      </c>
      <c r="AR990">
        <v>0</v>
      </c>
      <c r="AS990">
        <v>18075.28</v>
      </c>
      <c r="AT990">
        <v>2003.37</v>
      </c>
      <c r="AU990">
        <v>37951.72</v>
      </c>
      <c r="AV990">
        <v>7198.97</v>
      </c>
      <c r="AY990">
        <v>287</v>
      </c>
      <c r="AZ990">
        <v>1216</v>
      </c>
      <c r="BA990">
        <v>123</v>
      </c>
      <c r="BB990">
        <v>278</v>
      </c>
      <c r="BC990">
        <v>202</v>
      </c>
      <c r="BD990">
        <v>23</v>
      </c>
      <c r="BG990">
        <v>97.04</v>
      </c>
      <c r="BH990">
        <v>68.11</v>
      </c>
      <c r="BI990">
        <v>93.16</v>
      </c>
      <c r="BJ990">
        <v>65.459999999999994</v>
      </c>
      <c r="BK990">
        <v>62.5</v>
      </c>
      <c r="BL990">
        <v>80.180000000000007</v>
      </c>
      <c r="BN990" t="s">
        <v>101</v>
      </c>
      <c r="BO990">
        <v>15.4</v>
      </c>
      <c r="BP990" s="3">
        <v>495751514</v>
      </c>
      <c r="BQ990" s="20">
        <v>253</v>
      </c>
      <c r="BR990" s="20">
        <v>269</v>
      </c>
      <c r="BS990" s="20">
        <v>711</v>
      </c>
      <c r="BT990" s="20">
        <v>637</v>
      </c>
      <c r="BU990" s="20">
        <v>296</v>
      </c>
      <c r="BW990" s="20">
        <v>1644</v>
      </c>
      <c r="BX990" s="22">
        <v>67310.5</v>
      </c>
      <c r="BY990">
        <v>133</v>
      </c>
      <c r="BZ990">
        <v>92.6</v>
      </c>
      <c r="CA990">
        <v>19.3</v>
      </c>
      <c r="CB990">
        <v>7.41</v>
      </c>
      <c r="CC990">
        <v>19.3</v>
      </c>
    </row>
    <row r="991" spans="1:81" ht="68" x14ac:dyDescent="0.2">
      <c r="A991" t="s">
        <v>8837</v>
      </c>
      <c r="B991" t="s">
        <v>8838</v>
      </c>
      <c r="C991" t="s">
        <v>8839</v>
      </c>
      <c r="D991" t="s">
        <v>8840</v>
      </c>
      <c r="E991" s="2" t="s">
        <v>8841</v>
      </c>
      <c r="G991" s="3">
        <v>1400000</v>
      </c>
      <c r="H991" s="3">
        <v>3000000</v>
      </c>
      <c r="I991" s="3">
        <v>19000000</v>
      </c>
      <c r="J991" s="3">
        <v>50000000</v>
      </c>
      <c r="K991" s="3">
        <v>231000000</v>
      </c>
      <c r="L991" s="3">
        <v>255000000</v>
      </c>
      <c r="M991" s="3">
        <v>260000000</v>
      </c>
      <c r="O991" s="3">
        <v>14000000</v>
      </c>
      <c r="P991" s="3">
        <v>15000000</v>
      </c>
      <c r="Q991" s="3">
        <v>126730000</v>
      </c>
      <c r="R991" s="3">
        <v>500000000</v>
      </c>
      <c r="S991" s="3">
        <v>750000000</v>
      </c>
      <c r="T991" s="3">
        <v>1750000000</v>
      </c>
      <c r="U991" s="3">
        <v>4800000000</v>
      </c>
      <c r="W991" s="2" t="s">
        <v>8842</v>
      </c>
      <c r="X991" s="2" t="s">
        <v>8843</v>
      </c>
      <c r="Y991" s="2" t="s">
        <v>8844</v>
      </c>
      <c r="Z991" s="2" t="s">
        <v>8845</v>
      </c>
      <c r="AA991" s="2" t="s">
        <v>8846</v>
      </c>
      <c r="AB991" s="2" t="s">
        <v>8847</v>
      </c>
      <c r="AC991" s="2" t="s">
        <v>8848</v>
      </c>
      <c r="AE991">
        <v>2013</v>
      </c>
      <c r="AF991">
        <v>2015</v>
      </c>
      <c r="AG991">
        <v>2017</v>
      </c>
      <c r="AH991">
        <v>2018</v>
      </c>
      <c r="AI991">
        <v>2019</v>
      </c>
      <c r="AJ991">
        <v>2020</v>
      </c>
      <c r="AK991">
        <v>2022</v>
      </c>
      <c r="AL991" s="3">
        <v>50000000</v>
      </c>
      <c r="AM991" t="s">
        <v>107</v>
      </c>
      <c r="AN991" s="1">
        <v>44749</v>
      </c>
      <c r="AO991" s="3">
        <v>4800000000</v>
      </c>
      <c r="AQ991">
        <v>0</v>
      </c>
      <c r="AR991">
        <v>2735.85</v>
      </c>
      <c r="AS991">
        <v>1501.49</v>
      </c>
      <c r="AT991">
        <v>4756</v>
      </c>
      <c r="AU991">
        <v>35527.47</v>
      </c>
      <c r="AV991">
        <v>20993.58</v>
      </c>
      <c r="AW991">
        <v>1078.1199999999999</v>
      </c>
      <c r="AY991">
        <v>2604</v>
      </c>
      <c r="AZ991">
        <v>278</v>
      </c>
      <c r="BA991">
        <v>308</v>
      </c>
      <c r="BB991">
        <v>221</v>
      </c>
      <c r="BC991">
        <v>57</v>
      </c>
      <c r="BD991">
        <v>8</v>
      </c>
      <c r="BE991">
        <v>19</v>
      </c>
      <c r="BG991">
        <v>63.89</v>
      </c>
      <c r="BH991">
        <v>92.5</v>
      </c>
      <c r="BI991">
        <v>82.79</v>
      </c>
      <c r="BJ991">
        <v>74.209999999999994</v>
      </c>
      <c r="BK991">
        <v>83.67</v>
      </c>
      <c r="BL991">
        <v>95.14</v>
      </c>
      <c r="BM991">
        <v>60.87</v>
      </c>
      <c r="BN991" t="s">
        <v>101</v>
      </c>
      <c r="BO991">
        <v>29.22</v>
      </c>
      <c r="BP991" s="3">
        <v>1053950000</v>
      </c>
      <c r="BQ991" s="20">
        <v>654</v>
      </c>
      <c r="BR991" s="20">
        <v>568</v>
      </c>
      <c r="BS991" s="20">
        <v>350</v>
      </c>
      <c r="BT991" s="20">
        <v>519</v>
      </c>
      <c r="BU991" s="20">
        <v>527</v>
      </c>
      <c r="BV991" s="20">
        <v>403</v>
      </c>
      <c r="BW991" s="20">
        <v>1962</v>
      </c>
      <c r="BX991" s="22">
        <v>66592.509999999995</v>
      </c>
      <c r="BY991">
        <v>134</v>
      </c>
      <c r="BZ991">
        <v>92.54</v>
      </c>
      <c r="CA991">
        <v>37.880000000000003</v>
      </c>
      <c r="CB991">
        <v>5.92</v>
      </c>
      <c r="CC991">
        <v>37.880000000000003</v>
      </c>
    </row>
    <row r="992" spans="1:81" ht="34" x14ac:dyDescent="0.2">
      <c r="A992" t="s">
        <v>8849</v>
      </c>
      <c r="B992" t="s">
        <v>8850</v>
      </c>
      <c r="C992" t="s">
        <v>8851</v>
      </c>
      <c r="D992" t="s">
        <v>8852</v>
      </c>
      <c r="E992" s="2" t="s">
        <v>8853</v>
      </c>
      <c r="G992" s="3">
        <v>3000000</v>
      </c>
      <c r="H992" s="3">
        <v>15000000</v>
      </c>
      <c r="I992" s="3">
        <v>40000000</v>
      </c>
      <c r="O992" s="3">
        <v>30000000</v>
      </c>
      <c r="P992" s="3">
        <v>75000000</v>
      </c>
      <c r="Q992" s="3">
        <v>266800000</v>
      </c>
      <c r="W992" s="2" t="s">
        <v>8854</v>
      </c>
      <c r="X992" s="2" t="s">
        <v>8855</v>
      </c>
      <c r="Y992" s="2" t="s">
        <v>8856</v>
      </c>
      <c r="AE992">
        <v>2014</v>
      </c>
      <c r="AF992">
        <v>2015</v>
      </c>
      <c r="AG992">
        <v>2017</v>
      </c>
      <c r="AL992" s="3">
        <v>40000000</v>
      </c>
      <c r="AM992" t="s">
        <v>89</v>
      </c>
      <c r="AN992" s="1">
        <v>42754</v>
      </c>
      <c r="AQ992">
        <v>0</v>
      </c>
      <c r="AR992">
        <v>2475.81</v>
      </c>
      <c r="AS992">
        <v>63139.33</v>
      </c>
      <c r="AY992">
        <v>3167</v>
      </c>
      <c r="AZ992">
        <v>314</v>
      </c>
      <c r="BA992">
        <v>46</v>
      </c>
      <c r="BG992">
        <v>62.98</v>
      </c>
      <c r="BH992">
        <v>91.52</v>
      </c>
      <c r="BI992">
        <v>97.48</v>
      </c>
      <c r="BP992" s="3">
        <v>58000000</v>
      </c>
      <c r="BQ992" s="20">
        <v>341</v>
      </c>
      <c r="BR992" s="20">
        <v>583</v>
      </c>
      <c r="BW992" s="20">
        <v>0</v>
      </c>
      <c r="BX992" s="22">
        <v>65615.14</v>
      </c>
      <c r="BY992">
        <v>135</v>
      </c>
      <c r="BZ992">
        <v>92.49</v>
      </c>
      <c r="CC992">
        <v>0</v>
      </c>
    </row>
    <row r="993" spans="1:81" ht="51" x14ac:dyDescent="0.2">
      <c r="A993" t="s">
        <v>8857</v>
      </c>
      <c r="B993" t="s">
        <v>8858</v>
      </c>
      <c r="C993" t="s">
        <v>8859</v>
      </c>
      <c r="D993" t="s">
        <v>8860</v>
      </c>
      <c r="E993" s="2" t="s">
        <v>8861</v>
      </c>
      <c r="H993" s="3">
        <v>18000000</v>
      </c>
      <c r="I993" s="3">
        <v>31800000</v>
      </c>
      <c r="J993" s="3">
        <v>150000000</v>
      </c>
      <c r="P993" s="3">
        <v>90000000</v>
      </c>
      <c r="Q993" s="3">
        <v>212106000</v>
      </c>
      <c r="R993" s="3">
        <v>1500000000</v>
      </c>
      <c r="X993" s="2" t="s">
        <v>8862</v>
      </c>
      <c r="Y993" s="2" t="s">
        <v>8863</v>
      </c>
      <c r="Z993" s="2" t="s">
        <v>8864</v>
      </c>
      <c r="AF993">
        <v>2017</v>
      </c>
      <c r="AG993">
        <v>2017</v>
      </c>
      <c r="AH993">
        <v>2018</v>
      </c>
      <c r="AL993" s="3">
        <v>150000000</v>
      </c>
      <c r="AM993" t="s">
        <v>90</v>
      </c>
      <c r="AN993" s="1">
        <v>43313</v>
      </c>
      <c r="AO993" s="3">
        <v>1500000000</v>
      </c>
      <c r="AR993">
        <v>0</v>
      </c>
      <c r="AS993">
        <v>36302.89</v>
      </c>
      <c r="AT993">
        <v>25977.71</v>
      </c>
      <c r="AZ993">
        <v>1355</v>
      </c>
      <c r="BA993">
        <v>63</v>
      </c>
      <c r="BB993">
        <v>92</v>
      </c>
      <c r="BH993">
        <v>66.069999999999993</v>
      </c>
      <c r="BI993">
        <v>96.52</v>
      </c>
      <c r="BJ993">
        <v>89.33</v>
      </c>
      <c r="BO993">
        <v>6.36</v>
      </c>
      <c r="BP993" s="3">
        <v>199800000</v>
      </c>
      <c r="BR993" s="20">
        <v>231</v>
      </c>
      <c r="BS993" s="20">
        <v>341</v>
      </c>
      <c r="BW993" s="20">
        <v>341</v>
      </c>
      <c r="BX993" s="22">
        <v>62280.6</v>
      </c>
      <c r="BY993">
        <v>136</v>
      </c>
      <c r="BZ993">
        <v>92.43</v>
      </c>
      <c r="CA993">
        <v>7.07</v>
      </c>
      <c r="CB993">
        <v>7.07</v>
      </c>
      <c r="CC993">
        <v>7.07</v>
      </c>
    </row>
    <row r="994" spans="1:81" ht="34" x14ac:dyDescent="0.2">
      <c r="A994" t="s">
        <v>8865</v>
      </c>
      <c r="B994" t="s">
        <v>8866</v>
      </c>
      <c r="C994" t="s">
        <v>8867</v>
      </c>
      <c r="D994" t="s">
        <v>8868</v>
      </c>
      <c r="E994" s="2" t="s">
        <v>8869</v>
      </c>
      <c r="H994" s="3">
        <v>6200000</v>
      </c>
      <c r="I994" s="3">
        <v>16000000</v>
      </c>
      <c r="P994" s="3">
        <v>31000000</v>
      </c>
      <c r="Q994" s="3">
        <v>106720000</v>
      </c>
      <c r="X994" s="2" t="s">
        <v>8870</v>
      </c>
      <c r="Y994" s="2" t="s">
        <v>8871</v>
      </c>
      <c r="AF994">
        <v>2015</v>
      </c>
      <c r="AG994">
        <v>2017</v>
      </c>
      <c r="AL994" s="3">
        <v>29151376</v>
      </c>
      <c r="AM994" t="s">
        <v>114</v>
      </c>
      <c r="AN994" s="1">
        <v>42802</v>
      </c>
      <c r="AR994">
        <v>3112.03</v>
      </c>
      <c r="AS994">
        <v>59022.3</v>
      </c>
      <c r="AZ994">
        <v>260</v>
      </c>
      <c r="BA994">
        <v>49</v>
      </c>
      <c r="BH994">
        <v>92.99</v>
      </c>
      <c r="BI994">
        <v>97.31</v>
      </c>
      <c r="BP994" s="3">
        <v>51351376</v>
      </c>
      <c r="BR994" s="20">
        <v>560</v>
      </c>
      <c r="BW994" s="20">
        <v>0</v>
      </c>
      <c r="BX994" s="22">
        <v>62134.33</v>
      </c>
      <c r="BY994">
        <v>137</v>
      </c>
      <c r="BZ994">
        <v>92.38</v>
      </c>
      <c r="CC994">
        <v>0</v>
      </c>
    </row>
    <row r="995" spans="1:81" ht="51" x14ac:dyDescent="0.2">
      <c r="A995" t="s">
        <v>8872</v>
      </c>
      <c r="B995" t="s">
        <v>8873</v>
      </c>
      <c r="C995" t="s">
        <v>8874</v>
      </c>
      <c r="D995" t="s">
        <v>8875</v>
      </c>
      <c r="E995" s="2" t="s">
        <v>8876</v>
      </c>
      <c r="G995" s="3">
        <v>1600000</v>
      </c>
      <c r="H995" s="3">
        <v>5000000</v>
      </c>
      <c r="I995" s="3">
        <v>18600000</v>
      </c>
      <c r="K995" s="3">
        <v>10733190</v>
      </c>
      <c r="O995" s="3">
        <v>16000000</v>
      </c>
      <c r="P995" s="3">
        <v>25000000</v>
      </c>
      <c r="Q995" s="3">
        <v>124062000</v>
      </c>
      <c r="S995" s="3">
        <v>160997850</v>
      </c>
      <c r="W995" s="2" t="s">
        <v>8877</v>
      </c>
      <c r="X995" s="2" t="s">
        <v>8878</v>
      </c>
      <c r="Y995" s="2" t="s">
        <v>8879</v>
      </c>
      <c r="Z995" s="2" t="s">
        <v>8880</v>
      </c>
      <c r="AA995" s="2" t="s">
        <v>8881</v>
      </c>
      <c r="AE995">
        <v>2014</v>
      </c>
      <c r="AF995">
        <v>2015</v>
      </c>
      <c r="AG995">
        <v>2017</v>
      </c>
      <c r="AH995">
        <v>2020</v>
      </c>
      <c r="AI995">
        <v>2022</v>
      </c>
      <c r="AL995" s="3">
        <v>25000000</v>
      </c>
      <c r="AM995" t="s">
        <v>91</v>
      </c>
      <c r="AN995" s="1">
        <v>44750</v>
      </c>
      <c r="AO995" s="3">
        <v>375000000</v>
      </c>
      <c r="AQ995">
        <v>0</v>
      </c>
      <c r="AR995">
        <v>0</v>
      </c>
      <c r="AS995">
        <v>2030.9</v>
      </c>
      <c r="AT995">
        <v>8130.46</v>
      </c>
      <c r="AU995">
        <v>51576.18</v>
      </c>
      <c r="AY995">
        <v>3167</v>
      </c>
      <c r="AZ995">
        <v>1231</v>
      </c>
      <c r="BA995">
        <v>279</v>
      </c>
      <c r="BB995">
        <v>207</v>
      </c>
      <c r="BC995">
        <v>75</v>
      </c>
      <c r="BG995">
        <v>62.98</v>
      </c>
      <c r="BH995">
        <v>66.69</v>
      </c>
      <c r="BI995">
        <v>84.42</v>
      </c>
      <c r="BJ995">
        <v>71.31</v>
      </c>
      <c r="BK995">
        <v>78.61</v>
      </c>
      <c r="BO995">
        <v>2.54</v>
      </c>
      <c r="BP995" s="3">
        <v>92724346</v>
      </c>
      <c r="BQ995" s="20">
        <v>487</v>
      </c>
      <c r="BR995" s="20">
        <v>723</v>
      </c>
      <c r="BS995" s="20">
        <v>1064</v>
      </c>
      <c r="BT995" s="20">
        <v>573</v>
      </c>
      <c r="BW995" s="20">
        <v>1822</v>
      </c>
      <c r="BX995" s="22">
        <v>61737.54</v>
      </c>
      <c r="BY995">
        <v>138</v>
      </c>
      <c r="BZ995">
        <v>92.32</v>
      </c>
      <c r="CA995">
        <v>1.3</v>
      </c>
      <c r="CB995">
        <v>0</v>
      </c>
      <c r="CC995">
        <v>3.02</v>
      </c>
    </row>
    <row r="996" spans="1:81" ht="34" x14ac:dyDescent="0.2">
      <c r="A996" t="s">
        <v>8882</v>
      </c>
      <c r="B996" t="s">
        <v>8883</v>
      </c>
      <c r="C996" t="s">
        <v>8884</v>
      </c>
      <c r="D996" t="s">
        <v>8885</v>
      </c>
      <c r="E996" s="2" t="s">
        <v>8886</v>
      </c>
      <c r="H996" s="3">
        <v>7194706</v>
      </c>
      <c r="I996" s="3">
        <v>10000000</v>
      </c>
      <c r="J996" s="3">
        <v>25000000</v>
      </c>
      <c r="K996" s="3">
        <v>100000000</v>
      </c>
      <c r="P996" s="3">
        <v>35973530</v>
      </c>
      <c r="Q996" s="3">
        <v>66700000</v>
      </c>
      <c r="R996" s="3">
        <v>250000000</v>
      </c>
      <c r="S996" s="3">
        <v>1500000000</v>
      </c>
      <c r="X996" s="2" t="s">
        <v>8887</v>
      </c>
      <c r="Y996" s="2" t="s">
        <v>8887</v>
      </c>
      <c r="Z996" s="2" t="s">
        <v>8888</v>
      </c>
      <c r="AA996" s="2" t="s">
        <v>8889</v>
      </c>
      <c r="AF996">
        <v>2016</v>
      </c>
      <c r="AG996">
        <v>2017</v>
      </c>
      <c r="AH996">
        <v>2019</v>
      </c>
      <c r="AI996">
        <v>2021</v>
      </c>
      <c r="AL996" s="3">
        <v>100000000</v>
      </c>
      <c r="AM996" t="s">
        <v>91</v>
      </c>
      <c r="AN996" s="1">
        <v>44375</v>
      </c>
      <c r="AO996" s="3">
        <v>1500000000</v>
      </c>
      <c r="AR996">
        <v>217.32</v>
      </c>
      <c r="AS996">
        <v>12.69</v>
      </c>
      <c r="AT996">
        <v>14858.44</v>
      </c>
      <c r="AU996">
        <v>46237.96</v>
      </c>
      <c r="AZ996">
        <v>664</v>
      </c>
      <c r="BA996">
        <v>551</v>
      </c>
      <c r="BB996">
        <v>164</v>
      </c>
      <c r="BC996">
        <v>183</v>
      </c>
      <c r="BH996">
        <v>82.6</v>
      </c>
      <c r="BI996">
        <v>69.17</v>
      </c>
      <c r="BJ996">
        <v>79.680000000000007</v>
      </c>
      <c r="BK996">
        <v>66.040000000000006</v>
      </c>
      <c r="BO996">
        <v>18.89</v>
      </c>
      <c r="BP996" s="3">
        <v>142194706</v>
      </c>
      <c r="BR996" s="20">
        <v>370</v>
      </c>
      <c r="BS996" s="20">
        <v>707</v>
      </c>
      <c r="BT996" s="20">
        <v>817</v>
      </c>
      <c r="BW996" s="20">
        <v>1524</v>
      </c>
      <c r="BX996" s="22">
        <v>61326.41</v>
      </c>
      <c r="BY996">
        <v>139</v>
      </c>
      <c r="BZ996">
        <v>92.26</v>
      </c>
      <c r="CA996">
        <v>22.49</v>
      </c>
      <c r="CB996">
        <v>3.75</v>
      </c>
      <c r="CC996">
        <v>22.49</v>
      </c>
    </row>
    <row r="997" spans="1:81" ht="51" x14ac:dyDescent="0.2">
      <c r="A997" t="s">
        <v>8890</v>
      </c>
      <c r="B997" t="s">
        <v>8891</v>
      </c>
      <c r="C997" t="s">
        <v>8892</v>
      </c>
      <c r="D997" t="s">
        <v>8893</v>
      </c>
      <c r="E997" s="2" t="s">
        <v>8894</v>
      </c>
      <c r="G997" s="3">
        <v>7000000</v>
      </c>
      <c r="H997" s="3">
        <v>12500000</v>
      </c>
      <c r="I997" s="3">
        <v>10000000</v>
      </c>
      <c r="J997" s="3">
        <v>19500000</v>
      </c>
      <c r="O997" s="3">
        <v>70000000</v>
      </c>
      <c r="P997" s="3">
        <v>62500000</v>
      </c>
      <c r="Q997" s="3">
        <v>66700000</v>
      </c>
      <c r="R997" s="3">
        <v>195000000</v>
      </c>
      <c r="W997" s="2" t="s">
        <v>8895</v>
      </c>
      <c r="X997" s="2" t="s">
        <v>8896</v>
      </c>
      <c r="Y997" s="2" t="s">
        <v>8897</v>
      </c>
      <c r="Z997" s="2" t="s">
        <v>8898</v>
      </c>
      <c r="AE997">
        <v>2016</v>
      </c>
      <c r="AF997">
        <v>2017</v>
      </c>
      <c r="AG997">
        <v>2017</v>
      </c>
      <c r="AH997">
        <v>2019</v>
      </c>
      <c r="AL997" s="3">
        <v>19500000</v>
      </c>
      <c r="AM997" t="s">
        <v>90</v>
      </c>
      <c r="AN997" s="1">
        <v>43522</v>
      </c>
      <c r="AO997" s="3">
        <v>195000000</v>
      </c>
      <c r="AQ997">
        <v>7826.37</v>
      </c>
      <c r="AR997">
        <v>14861.47</v>
      </c>
      <c r="AS997">
        <v>0</v>
      </c>
      <c r="AT997">
        <v>38487.03</v>
      </c>
      <c r="AY997">
        <v>56</v>
      </c>
      <c r="AZ997">
        <v>86</v>
      </c>
      <c r="BA997">
        <v>699</v>
      </c>
      <c r="BB997">
        <v>89</v>
      </c>
      <c r="BG997">
        <v>99.43</v>
      </c>
      <c r="BH997">
        <v>97.87</v>
      </c>
      <c r="BI997">
        <v>60.87</v>
      </c>
      <c r="BJ997">
        <v>89.03</v>
      </c>
      <c r="BO997">
        <v>2.63</v>
      </c>
      <c r="BP997" s="3">
        <v>49000000</v>
      </c>
      <c r="BQ997" s="20">
        <v>161</v>
      </c>
      <c r="BR997" s="20">
        <v>351</v>
      </c>
      <c r="BS997" s="20">
        <v>433</v>
      </c>
      <c r="BW997" s="20">
        <v>433</v>
      </c>
      <c r="BX997" s="22">
        <v>61174.87</v>
      </c>
      <c r="BY997">
        <v>140</v>
      </c>
      <c r="BZ997">
        <v>92.21</v>
      </c>
      <c r="CA997">
        <v>2.92</v>
      </c>
      <c r="CB997">
        <v>2.92</v>
      </c>
      <c r="CC997">
        <v>2.92</v>
      </c>
    </row>
    <row r="998" spans="1:81" ht="34" x14ac:dyDescent="0.2">
      <c r="A998" t="s">
        <v>8899</v>
      </c>
      <c r="B998" t="s">
        <v>8900</v>
      </c>
      <c r="C998" t="s">
        <v>8901</v>
      </c>
      <c r="D998" t="s">
        <v>8902</v>
      </c>
      <c r="E998" s="2" t="s">
        <v>8903</v>
      </c>
      <c r="G998" s="3">
        <v>1000000</v>
      </c>
      <c r="H998" s="3">
        <v>12500000</v>
      </c>
      <c r="I998" s="3">
        <v>20000000</v>
      </c>
      <c r="J998" s="3">
        <v>35000000</v>
      </c>
      <c r="O998" s="3">
        <v>10000000</v>
      </c>
      <c r="P998" s="3">
        <v>62500000</v>
      </c>
      <c r="Q998" s="3">
        <v>133400000</v>
      </c>
      <c r="R998" s="3">
        <v>350000000</v>
      </c>
      <c r="W998" s="2" t="s">
        <v>8904</v>
      </c>
      <c r="X998" s="2" t="s">
        <v>8905</v>
      </c>
      <c r="Y998" s="2" t="s">
        <v>8906</v>
      </c>
      <c r="Z998" s="2" t="s">
        <v>8907</v>
      </c>
      <c r="AE998">
        <v>2014</v>
      </c>
      <c r="AF998">
        <v>2015</v>
      </c>
      <c r="AG998">
        <v>2017</v>
      </c>
      <c r="AH998">
        <v>2018</v>
      </c>
      <c r="AL998" s="3">
        <v>8749988</v>
      </c>
      <c r="AM998" t="s">
        <v>114</v>
      </c>
      <c r="AN998" s="1">
        <v>43354</v>
      </c>
      <c r="AQ998">
        <v>0</v>
      </c>
      <c r="AR998">
        <v>15668.81</v>
      </c>
      <c r="AS998">
        <v>31428.93</v>
      </c>
      <c r="AT998">
        <v>13880.15</v>
      </c>
      <c r="AY998">
        <v>3167</v>
      </c>
      <c r="AZ998">
        <v>59</v>
      </c>
      <c r="BA998">
        <v>78</v>
      </c>
      <c r="BB998">
        <v>128</v>
      </c>
      <c r="BG998">
        <v>62.98</v>
      </c>
      <c r="BH998">
        <v>98.43</v>
      </c>
      <c r="BI998">
        <v>95.68</v>
      </c>
      <c r="BJ998">
        <v>85.11</v>
      </c>
      <c r="BP998" s="3">
        <v>77249988</v>
      </c>
      <c r="BQ998" s="20">
        <v>427</v>
      </c>
      <c r="BR998" s="20">
        <v>615</v>
      </c>
      <c r="BS998" s="20">
        <v>468</v>
      </c>
      <c r="BW998" s="20">
        <v>468</v>
      </c>
      <c r="BX998" s="22">
        <v>60977.89</v>
      </c>
      <c r="BY998">
        <v>141</v>
      </c>
      <c r="BZ998">
        <v>92.15</v>
      </c>
      <c r="CA998">
        <v>2.62</v>
      </c>
      <c r="CB998">
        <v>2.62</v>
      </c>
      <c r="CC998">
        <v>0</v>
      </c>
    </row>
    <row r="999" spans="1:81" ht="34" x14ac:dyDescent="0.2">
      <c r="A999" t="s">
        <v>8908</v>
      </c>
      <c r="B999" t="s">
        <v>8909</v>
      </c>
      <c r="C999" t="s">
        <v>8910</v>
      </c>
      <c r="D999" t="s">
        <v>8911</v>
      </c>
      <c r="E999" s="2" t="s">
        <v>8912</v>
      </c>
      <c r="H999" s="3">
        <v>10000000</v>
      </c>
      <c r="I999" s="3">
        <v>16000000</v>
      </c>
      <c r="P999" s="3">
        <v>50000000</v>
      </c>
      <c r="Q999" s="3">
        <v>106720000</v>
      </c>
      <c r="X999" s="2" t="s">
        <v>8913</v>
      </c>
      <c r="Y999" s="2" t="s">
        <v>8914</v>
      </c>
      <c r="AF999">
        <v>2015</v>
      </c>
      <c r="AG999">
        <v>2017</v>
      </c>
      <c r="AL999" s="3">
        <v>17000000</v>
      </c>
      <c r="AM999" t="s">
        <v>114</v>
      </c>
      <c r="AN999" s="1">
        <v>42760</v>
      </c>
      <c r="AO999" s="3">
        <v>106720000</v>
      </c>
      <c r="AR999">
        <v>16322.24</v>
      </c>
      <c r="AS999">
        <v>43950.41</v>
      </c>
      <c r="AZ999">
        <v>57</v>
      </c>
      <c r="BA999">
        <v>57</v>
      </c>
      <c r="BH999">
        <v>98.48</v>
      </c>
      <c r="BI999">
        <v>96.86</v>
      </c>
      <c r="BO999">
        <v>1</v>
      </c>
      <c r="BP999" s="3">
        <v>43000000</v>
      </c>
      <c r="BR999" s="20">
        <v>587</v>
      </c>
      <c r="BW999" s="20">
        <v>0</v>
      </c>
      <c r="BX999" s="22">
        <v>60272.65</v>
      </c>
      <c r="BY999">
        <v>142</v>
      </c>
      <c r="BZ999">
        <v>92.1</v>
      </c>
      <c r="CC999">
        <v>1</v>
      </c>
    </row>
    <row r="1000" spans="1:81" ht="34" x14ac:dyDescent="0.2">
      <c r="A1000" t="s">
        <v>8915</v>
      </c>
      <c r="B1000" t="s">
        <v>8916</v>
      </c>
      <c r="C1000" t="s">
        <v>8917</v>
      </c>
      <c r="D1000" t="s">
        <v>8918</v>
      </c>
      <c r="E1000" s="2" t="s">
        <v>8919</v>
      </c>
      <c r="G1000" s="3">
        <v>1500000</v>
      </c>
      <c r="H1000" s="3">
        <v>5000000</v>
      </c>
      <c r="I1000" s="3">
        <v>30000000</v>
      </c>
      <c r="J1000" s="3">
        <v>60000000</v>
      </c>
      <c r="K1000" s="3">
        <v>200000000</v>
      </c>
      <c r="L1000" s="3">
        <v>200000000</v>
      </c>
      <c r="O1000" s="3">
        <v>15000000</v>
      </c>
      <c r="P1000" s="3">
        <v>25000000</v>
      </c>
      <c r="Q1000" s="3">
        <v>200100000</v>
      </c>
      <c r="R1000" s="3">
        <v>600000000</v>
      </c>
      <c r="S1000" s="3">
        <v>1000000000</v>
      </c>
      <c r="T1000" s="3">
        <v>4000000000</v>
      </c>
      <c r="W1000" s="2" t="s">
        <v>8920</v>
      </c>
      <c r="X1000" s="2" t="s">
        <v>8921</v>
      </c>
      <c r="Y1000" s="2" t="s">
        <v>8922</v>
      </c>
      <c r="Z1000" s="2" t="s">
        <v>8923</v>
      </c>
      <c r="AA1000" s="2" t="s">
        <v>8924</v>
      </c>
      <c r="AB1000" s="2" t="s">
        <v>8925</v>
      </c>
      <c r="AE1000">
        <v>2014</v>
      </c>
      <c r="AF1000">
        <v>2015</v>
      </c>
      <c r="AG1000">
        <v>2017</v>
      </c>
      <c r="AH1000">
        <v>2017</v>
      </c>
      <c r="AI1000">
        <v>2018</v>
      </c>
      <c r="AJ1000">
        <v>2021</v>
      </c>
      <c r="AL1000" s="3">
        <v>210000000</v>
      </c>
      <c r="AM1000" t="s">
        <v>92</v>
      </c>
      <c r="AN1000" s="1">
        <v>45267</v>
      </c>
      <c r="AO1000" s="3">
        <v>4200000000</v>
      </c>
      <c r="AQ1000">
        <v>0</v>
      </c>
      <c r="AR1000">
        <v>2552.34</v>
      </c>
      <c r="AS1000">
        <v>12249.81</v>
      </c>
      <c r="AT1000">
        <v>21455.82</v>
      </c>
      <c r="AU1000">
        <v>17915.240000000002</v>
      </c>
      <c r="AV1000">
        <v>5489.98</v>
      </c>
      <c r="AY1000">
        <v>3167</v>
      </c>
      <c r="AZ1000">
        <v>297</v>
      </c>
      <c r="BA1000">
        <v>182</v>
      </c>
      <c r="BB1000">
        <v>59</v>
      </c>
      <c r="BC1000">
        <v>52</v>
      </c>
      <c r="BD1000">
        <v>100</v>
      </c>
      <c r="BG1000">
        <v>62.98</v>
      </c>
      <c r="BH1000">
        <v>91.98</v>
      </c>
      <c r="BI1000">
        <v>89.85</v>
      </c>
      <c r="BJ1000">
        <v>91.77</v>
      </c>
      <c r="BK1000">
        <v>85.34</v>
      </c>
      <c r="BL1000">
        <v>60.4</v>
      </c>
      <c r="BN1000" t="s">
        <v>101</v>
      </c>
      <c r="BO1000">
        <v>16.75</v>
      </c>
      <c r="BP1000" s="3">
        <v>931500000</v>
      </c>
      <c r="BQ1000" s="20">
        <v>318</v>
      </c>
      <c r="BR1000" s="20">
        <v>504</v>
      </c>
      <c r="BS1000" s="20">
        <v>237</v>
      </c>
      <c r="BT1000" s="20">
        <v>286</v>
      </c>
      <c r="BU1000" s="20">
        <v>903</v>
      </c>
      <c r="BW1000" s="20">
        <v>2471</v>
      </c>
      <c r="BX1000" s="22">
        <v>59663.19</v>
      </c>
      <c r="BY1000">
        <v>143</v>
      </c>
      <c r="BZ1000">
        <v>92.04</v>
      </c>
      <c r="CA1000">
        <v>19.989999999999998</v>
      </c>
      <c r="CB1000">
        <v>5</v>
      </c>
      <c r="CC1000">
        <v>20.99</v>
      </c>
    </row>
    <row r="1001" spans="1:81" ht="68" x14ac:dyDescent="0.2">
      <c r="A1001" t="s">
        <v>8926</v>
      </c>
      <c r="B1001" t="s">
        <v>8927</v>
      </c>
      <c r="C1001" t="s">
        <v>8928</v>
      </c>
      <c r="D1001" t="s">
        <v>8929</v>
      </c>
      <c r="E1001" s="2" t="s">
        <v>8930</v>
      </c>
      <c r="I1001" s="3">
        <v>43000000</v>
      </c>
      <c r="K1001" s="3">
        <v>77000000</v>
      </c>
      <c r="Q1001" s="3">
        <v>286810000</v>
      </c>
      <c r="S1001" s="3">
        <v>1100000000</v>
      </c>
      <c r="W1001" s="2" t="s">
        <v>8931</v>
      </c>
      <c r="X1001" s="2" t="s">
        <v>8932</v>
      </c>
      <c r="Y1001" s="2" t="s">
        <v>8933</v>
      </c>
      <c r="Z1001" s="2" t="s">
        <v>8934</v>
      </c>
      <c r="AA1001" s="2" t="s">
        <v>8935</v>
      </c>
      <c r="AE1001">
        <v>2016</v>
      </c>
      <c r="AF1001">
        <v>2017</v>
      </c>
      <c r="AG1001">
        <v>2017</v>
      </c>
      <c r="AH1001">
        <v>2019</v>
      </c>
      <c r="AI1001">
        <v>2021</v>
      </c>
      <c r="AL1001" s="3">
        <v>77000000</v>
      </c>
      <c r="AM1001" t="s">
        <v>91</v>
      </c>
      <c r="AN1001" s="1">
        <v>44515</v>
      </c>
      <c r="AO1001" s="3">
        <v>1100000000</v>
      </c>
      <c r="AQ1001">
        <v>0.25</v>
      </c>
      <c r="AR1001">
        <v>2062.3000000000002</v>
      </c>
      <c r="AS1001">
        <v>16255.17</v>
      </c>
      <c r="AT1001">
        <v>485.76</v>
      </c>
      <c r="AU1001">
        <v>40765</v>
      </c>
      <c r="AY1001">
        <v>2755</v>
      </c>
      <c r="AZ1001">
        <v>340</v>
      </c>
      <c r="BA1001">
        <v>142</v>
      </c>
      <c r="BB1001">
        <v>344</v>
      </c>
      <c r="BC1001">
        <v>191</v>
      </c>
      <c r="BG1001">
        <v>71.48</v>
      </c>
      <c r="BH1001">
        <v>91.5</v>
      </c>
      <c r="BI1001">
        <v>92.1</v>
      </c>
      <c r="BJ1001">
        <v>57.23</v>
      </c>
      <c r="BK1001">
        <v>64.55</v>
      </c>
      <c r="BN1001" t="s">
        <v>101</v>
      </c>
      <c r="BO1001">
        <v>3.22</v>
      </c>
      <c r="BP1001" s="3">
        <v>120000000</v>
      </c>
      <c r="BQ1001" s="20">
        <v>403</v>
      </c>
      <c r="BR1001" s="20">
        <v>194</v>
      </c>
      <c r="BS1001" s="20">
        <v>734</v>
      </c>
      <c r="BT1001" s="20">
        <v>693</v>
      </c>
      <c r="BW1001" s="20">
        <v>1427</v>
      </c>
      <c r="BX1001" s="22">
        <v>59568.480000000003</v>
      </c>
      <c r="BY1001">
        <v>144</v>
      </c>
      <c r="BZ1001">
        <v>91.98</v>
      </c>
      <c r="CA1001">
        <v>3.84</v>
      </c>
      <c r="CB1001">
        <v>0</v>
      </c>
      <c r="CC1001">
        <v>3.84</v>
      </c>
    </row>
    <row r="1002" spans="1:81" ht="51" x14ac:dyDescent="0.2">
      <c r="A1002" t="s">
        <v>8936</v>
      </c>
      <c r="B1002" t="s">
        <v>8937</v>
      </c>
      <c r="C1002" t="s">
        <v>8938</v>
      </c>
      <c r="D1002" t="s">
        <v>8939</v>
      </c>
      <c r="E1002" s="2" t="s">
        <v>8940</v>
      </c>
      <c r="G1002" s="3">
        <v>800000</v>
      </c>
      <c r="H1002" s="3">
        <v>3140000</v>
      </c>
      <c r="I1002" s="3">
        <v>9000000</v>
      </c>
      <c r="J1002" s="3">
        <v>82000000</v>
      </c>
      <c r="K1002" s="3">
        <v>150000000</v>
      </c>
      <c r="O1002" s="3">
        <v>8000000</v>
      </c>
      <c r="P1002" s="3">
        <v>15700000</v>
      </c>
      <c r="Q1002" s="3">
        <v>60030000</v>
      </c>
      <c r="R1002" s="3">
        <v>820000000</v>
      </c>
      <c r="S1002" s="3">
        <v>2250000000</v>
      </c>
      <c r="X1002" s="2" t="s">
        <v>8941</v>
      </c>
      <c r="Y1002" s="2" t="s">
        <v>8942</v>
      </c>
      <c r="Z1002" s="2" t="s">
        <v>8943</v>
      </c>
      <c r="AA1002" s="2" t="s">
        <v>8944</v>
      </c>
      <c r="AE1002">
        <v>2012</v>
      </c>
      <c r="AF1002">
        <v>2016</v>
      </c>
      <c r="AG1002">
        <v>2017</v>
      </c>
      <c r="AH1002">
        <v>2020</v>
      </c>
      <c r="AI1002">
        <v>2021</v>
      </c>
      <c r="AL1002" s="3">
        <v>150000000</v>
      </c>
      <c r="AM1002" t="s">
        <v>91</v>
      </c>
      <c r="AN1002" s="1">
        <v>44503</v>
      </c>
      <c r="AO1002" s="3">
        <v>2250000000</v>
      </c>
      <c r="AQ1002">
        <v>0</v>
      </c>
      <c r="AR1002">
        <v>13.8</v>
      </c>
      <c r="AS1002">
        <v>0.5</v>
      </c>
      <c r="AT1002">
        <v>5737.21</v>
      </c>
      <c r="AU1002">
        <v>53641.62</v>
      </c>
      <c r="AY1002">
        <v>1848</v>
      </c>
      <c r="AZ1002">
        <v>885</v>
      </c>
      <c r="BA1002">
        <v>612</v>
      </c>
      <c r="BB1002">
        <v>227</v>
      </c>
      <c r="BC1002">
        <v>168</v>
      </c>
      <c r="BG1002">
        <v>63.99</v>
      </c>
      <c r="BH1002">
        <v>76.8</v>
      </c>
      <c r="BI1002">
        <v>65.75</v>
      </c>
      <c r="BJ1002">
        <v>68.52</v>
      </c>
      <c r="BK1002">
        <v>68.84</v>
      </c>
      <c r="BO1002">
        <v>31.48</v>
      </c>
      <c r="BP1002" s="3">
        <v>248440000</v>
      </c>
      <c r="BQ1002" s="20">
        <v>1639</v>
      </c>
      <c r="BR1002" s="20">
        <v>344</v>
      </c>
      <c r="BS1002" s="20">
        <v>993</v>
      </c>
      <c r="BT1002" s="20">
        <v>602</v>
      </c>
      <c r="BW1002" s="20">
        <v>1595</v>
      </c>
      <c r="BX1002" s="22">
        <v>59393.13</v>
      </c>
      <c r="BY1002">
        <v>145</v>
      </c>
      <c r="BZ1002">
        <v>91.93</v>
      </c>
      <c r="CA1002">
        <v>37.479999999999997</v>
      </c>
      <c r="CB1002">
        <v>13.66</v>
      </c>
      <c r="CC1002">
        <v>37.479999999999997</v>
      </c>
    </row>
    <row r="1003" spans="1:81" ht="34" x14ac:dyDescent="0.2">
      <c r="A1003" t="s">
        <v>8945</v>
      </c>
      <c r="B1003" t="s">
        <v>8946</v>
      </c>
      <c r="C1003" t="s">
        <v>8947</v>
      </c>
      <c r="D1003" t="s">
        <v>8948</v>
      </c>
      <c r="E1003" s="2" t="s">
        <v>8949</v>
      </c>
      <c r="H1003" s="3">
        <v>10000000</v>
      </c>
      <c r="I1003" s="3">
        <v>25000000</v>
      </c>
      <c r="P1003" s="3">
        <v>50000000</v>
      </c>
      <c r="Q1003" s="3">
        <v>35000000</v>
      </c>
      <c r="X1003" s="2" t="s">
        <v>8950</v>
      </c>
      <c r="Y1003" s="2" t="s">
        <v>8951</v>
      </c>
      <c r="Z1003" s="2" t="s">
        <v>8952</v>
      </c>
      <c r="AF1003">
        <v>2016</v>
      </c>
      <c r="AG1003">
        <v>2017</v>
      </c>
      <c r="AH1003">
        <v>2020</v>
      </c>
      <c r="AM1003" t="s">
        <v>90</v>
      </c>
      <c r="AN1003" s="1">
        <v>43903</v>
      </c>
      <c r="AR1003">
        <v>11908.02</v>
      </c>
      <c r="AS1003">
        <v>30132.639999999999</v>
      </c>
      <c r="AT1003">
        <v>16155.35</v>
      </c>
      <c r="AZ1003">
        <v>86</v>
      </c>
      <c r="BA1003">
        <v>83</v>
      </c>
      <c r="BB1003">
        <v>171</v>
      </c>
      <c r="BH1003">
        <v>97.77</v>
      </c>
      <c r="BI1003">
        <v>95.4</v>
      </c>
      <c r="BJ1003">
        <v>76.319999999999993</v>
      </c>
      <c r="BP1003" s="3">
        <v>35000000</v>
      </c>
      <c r="BR1003" s="20">
        <v>314</v>
      </c>
      <c r="BS1003" s="20">
        <v>926</v>
      </c>
      <c r="BW1003" s="20">
        <v>926</v>
      </c>
      <c r="BX1003" s="22">
        <v>58196.01</v>
      </c>
      <c r="BY1003">
        <v>146</v>
      </c>
      <c r="BZ1003">
        <v>91.87</v>
      </c>
      <c r="CA1003">
        <v>0</v>
      </c>
      <c r="CB1003">
        <v>0</v>
      </c>
      <c r="CC1003">
        <v>0</v>
      </c>
    </row>
    <row r="1004" spans="1:81" ht="34" x14ac:dyDescent="0.2">
      <c r="A1004" t="s">
        <v>8953</v>
      </c>
      <c r="B1004" t="s">
        <v>8954</v>
      </c>
      <c r="C1004" t="s">
        <v>8955</v>
      </c>
      <c r="D1004" t="s">
        <v>8956</v>
      </c>
      <c r="E1004" s="2" t="s">
        <v>8957</v>
      </c>
      <c r="H1004" s="3">
        <v>6500000</v>
      </c>
      <c r="I1004" s="3">
        <v>16500000</v>
      </c>
      <c r="J1004" s="3">
        <v>35500000</v>
      </c>
      <c r="K1004" s="3">
        <v>70000000</v>
      </c>
      <c r="P1004" s="3">
        <v>32500000</v>
      </c>
      <c r="Q1004" s="3">
        <v>110055000</v>
      </c>
      <c r="R1004" s="3">
        <v>355000000</v>
      </c>
      <c r="S1004" s="3">
        <v>1050000000</v>
      </c>
      <c r="W1004" s="2" t="s">
        <v>821</v>
      </c>
      <c r="X1004" s="2" t="s">
        <v>8958</v>
      </c>
      <c r="Y1004" s="2" t="s">
        <v>8959</v>
      </c>
      <c r="Z1004" s="2" t="s">
        <v>8960</v>
      </c>
      <c r="AA1004" s="2" t="s">
        <v>8961</v>
      </c>
      <c r="AE1004">
        <v>2014</v>
      </c>
      <c r="AF1004">
        <v>2015</v>
      </c>
      <c r="AG1004">
        <v>2017</v>
      </c>
      <c r="AH1004">
        <v>2019</v>
      </c>
      <c r="AI1004">
        <v>2022</v>
      </c>
      <c r="AL1004" s="3">
        <v>70000000</v>
      </c>
      <c r="AM1004" t="s">
        <v>91</v>
      </c>
      <c r="AN1004" s="1">
        <v>44782</v>
      </c>
      <c r="AO1004" s="3">
        <v>1050000000</v>
      </c>
      <c r="AQ1004">
        <v>825.39</v>
      </c>
      <c r="AR1004">
        <v>2.94</v>
      </c>
      <c r="AS1004">
        <v>8554.93</v>
      </c>
      <c r="AT1004">
        <v>47618.25</v>
      </c>
      <c r="AU1004">
        <v>0</v>
      </c>
      <c r="AY1004">
        <v>330</v>
      </c>
      <c r="AZ1004">
        <v>968</v>
      </c>
      <c r="BA1004">
        <v>219</v>
      </c>
      <c r="BB1004">
        <v>72</v>
      </c>
      <c r="BC1004">
        <v>237</v>
      </c>
      <c r="BG1004">
        <v>96.15</v>
      </c>
      <c r="BH1004">
        <v>73.819999999999993</v>
      </c>
      <c r="BI1004">
        <v>87.78</v>
      </c>
      <c r="BJ1004">
        <v>91.15</v>
      </c>
      <c r="BK1004">
        <v>31.79</v>
      </c>
      <c r="BO1004">
        <v>8.01</v>
      </c>
      <c r="BP1004" s="3">
        <v>130290000</v>
      </c>
      <c r="BQ1004" s="20">
        <v>681</v>
      </c>
      <c r="BR1004" s="20">
        <v>588</v>
      </c>
      <c r="BS1004" s="20">
        <v>559</v>
      </c>
      <c r="BT1004" s="20">
        <v>1294</v>
      </c>
      <c r="BW1004" s="20">
        <v>1853</v>
      </c>
      <c r="BX1004" s="22">
        <v>57001.51</v>
      </c>
      <c r="BY1004">
        <v>147</v>
      </c>
      <c r="BZ1004">
        <v>91.82</v>
      </c>
      <c r="CA1004">
        <v>3.23</v>
      </c>
      <c r="CB1004">
        <v>3.23</v>
      </c>
      <c r="CC1004">
        <v>9.5399999999999991</v>
      </c>
    </row>
    <row r="1005" spans="1:81" ht="68" x14ac:dyDescent="0.2">
      <c r="A1005" t="s">
        <v>8962</v>
      </c>
      <c r="B1005" t="s">
        <v>8963</v>
      </c>
      <c r="C1005" t="s">
        <v>8964</v>
      </c>
      <c r="D1005" t="s">
        <v>8965</v>
      </c>
      <c r="E1005" s="2" t="s">
        <v>8966</v>
      </c>
      <c r="H1005" s="3">
        <v>5000000</v>
      </c>
      <c r="I1005" s="3">
        <v>8500000</v>
      </c>
      <c r="J1005" s="3">
        <v>50600000</v>
      </c>
      <c r="K1005" s="3">
        <v>65400000</v>
      </c>
      <c r="L1005" s="3">
        <v>61000000</v>
      </c>
      <c r="M1005" s="3">
        <v>175000000</v>
      </c>
      <c r="P1005" s="3">
        <v>25000000</v>
      </c>
      <c r="Q1005" s="3">
        <v>56695000</v>
      </c>
      <c r="R1005" s="3">
        <v>506000000</v>
      </c>
      <c r="S1005" s="3">
        <v>981000000</v>
      </c>
      <c r="T1005" s="3">
        <v>1220000000</v>
      </c>
      <c r="U1005" s="3">
        <v>2500000000</v>
      </c>
      <c r="X1005" s="2" t="s">
        <v>1577</v>
      </c>
      <c r="Y1005" s="2" t="s">
        <v>8967</v>
      </c>
      <c r="Z1005" s="2" t="s">
        <v>8968</v>
      </c>
      <c r="AA1005" s="2" t="s">
        <v>8969</v>
      </c>
      <c r="AB1005" s="2" t="s">
        <v>8970</v>
      </c>
      <c r="AC1005" s="2" t="s">
        <v>8971</v>
      </c>
      <c r="AF1005">
        <v>2015</v>
      </c>
      <c r="AG1005">
        <v>2017</v>
      </c>
      <c r="AH1005">
        <v>2018</v>
      </c>
      <c r="AI1005">
        <v>2019</v>
      </c>
      <c r="AJ1005">
        <v>2020</v>
      </c>
      <c r="AK1005">
        <v>2022</v>
      </c>
      <c r="AL1005" s="3">
        <v>175000000</v>
      </c>
      <c r="AM1005" t="s">
        <v>107</v>
      </c>
      <c r="AN1005" s="1">
        <v>44636</v>
      </c>
      <c r="AO1005" s="3">
        <v>2500000000</v>
      </c>
      <c r="AR1005">
        <v>17.91</v>
      </c>
      <c r="AS1005">
        <v>22258.55</v>
      </c>
      <c r="AT1005">
        <v>6425.9</v>
      </c>
      <c r="AU1005">
        <v>23953.31</v>
      </c>
      <c r="AV1005">
        <v>3734.07</v>
      </c>
      <c r="AW1005">
        <v>234.43</v>
      </c>
      <c r="AZ1005">
        <v>824</v>
      </c>
      <c r="BA1005">
        <v>101</v>
      </c>
      <c r="BB1005">
        <v>190</v>
      </c>
      <c r="BC1005">
        <v>82</v>
      </c>
      <c r="BD1005">
        <v>48</v>
      </c>
      <c r="BE1005">
        <v>29</v>
      </c>
      <c r="BH1005">
        <v>77.709999999999994</v>
      </c>
      <c r="BI1005">
        <v>94.39</v>
      </c>
      <c r="BJ1005">
        <v>77.84</v>
      </c>
      <c r="BK1005">
        <v>76.38</v>
      </c>
      <c r="BL1005">
        <v>67.36</v>
      </c>
      <c r="BM1005">
        <v>39.130000000000003</v>
      </c>
      <c r="BN1005" t="s">
        <v>101</v>
      </c>
      <c r="BO1005">
        <v>34.020000000000003</v>
      </c>
      <c r="BP1005" s="3">
        <v>365500000</v>
      </c>
      <c r="BR1005" s="20">
        <v>615</v>
      </c>
      <c r="BS1005" s="20">
        <v>329</v>
      </c>
      <c r="BT1005" s="20">
        <v>430</v>
      </c>
      <c r="BU1005" s="20">
        <v>432</v>
      </c>
      <c r="BV1005" s="20">
        <v>582</v>
      </c>
      <c r="BW1005" s="20">
        <v>1773</v>
      </c>
      <c r="BX1005" s="22">
        <v>56624.17</v>
      </c>
      <c r="BY1005">
        <v>148</v>
      </c>
      <c r="BZ1005">
        <v>91.76</v>
      </c>
      <c r="CA1005">
        <v>44.1</v>
      </c>
      <c r="CB1005">
        <v>17.3</v>
      </c>
      <c r="CC1005">
        <v>44.1</v>
      </c>
    </row>
    <row r="1006" spans="1:81" ht="51" x14ac:dyDescent="0.2">
      <c r="A1006" t="s">
        <v>8972</v>
      </c>
      <c r="B1006" t="s">
        <v>8973</v>
      </c>
      <c r="C1006" t="s">
        <v>8974</v>
      </c>
      <c r="D1006" t="s">
        <v>8975</v>
      </c>
      <c r="E1006" s="2" t="s">
        <v>8976</v>
      </c>
      <c r="G1006" s="3">
        <v>600000</v>
      </c>
      <c r="H1006" s="3">
        <v>6000000</v>
      </c>
      <c r="I1006" s="3">
        <v>17000000</v>
      </c>
      <c r="J1006" s="3">
        <v>50000000</v>
      </c>
      <c r="K1006" s="3">
        <v>250000000</v>
      </c>
      <c r="L1006" s="3">
        <v>200000000</v>
      </c>
      <c r="M1006" s="3">
        <v>120000000</v>
      </c>
      <c r="O1006" s="3">
        <v>6000000</v>
      </c>
      <c r="P1006" s="3">
        <v>30000000</v>
      </c>
      <c r="Q1006" s="3">
        <v>113390000</v>
      </c>
      <c r="R1006" s="3">
        <v>500000000</v>
      </c>
      <c r="S1006" s="3">
        <v>1000000000</v>
      </c>
      <c r="T1006" s="3">
        <v>1700000000</v>
      </c>
      <c r="U1006" s="3">
        <v>800000000</v>
      </c>
      <c r="W1006" s="2" t="s">
        <v>8977</v>
      </c>
      <c r="X1006" s="2" t="s">
        <v>8978</v>
      </c>
      <c r="Y1006" s="2" t="s">
        <v>8979</v>
      </c>
      <c r="Z1006" s="2" t="s">
        <v>8980</v>
      </c>
      <c r="AA1006" s="2" t="s">
        <v>8981</v>
      </c>
      <c r="AB1006" s="2" t="s">
        <v>8982</v>
      </c>
      <c r="AC1006" s="2" t="s">
        <v>8983</v>
      </c>
      <c r="AE1006">
        <v>2015</v>
      </c>
      <c r="AF1006">
        <v>2016</v>
      </c>
      <c r="AG1006">
        <v>2017</v>
      </c>
      <c r="AH1006">
        <v>2018</v>
      </c>
      <c r="AI1006">
        <v>2020</v>
      </c>
      <c r="AJ1006">
        <v>2022</v>
      </c>
      <c r="AK1006">
        <v>2023</v>
      </c>
      <c r="AL1006" s="3">
        <v>120000000</v>
      </c>
      <c r="AM1006" t="s">
        <v>107</v>
      </c>
      <c r="AN1006" s="1">
        <v>45194</v>
      </c>
      <c r="AO1006" s="3">
        <v>800000000</v>
      </c>
      <c r="AQ1006">
        <v>96.02</v>
      </c>
      <c r="AR1006">
        <v>0.3</v>
      </c>
      <c r="AS1006">
        <v>5735.81</v>
      </c>
      <c r="AT1006">
        <v>959.82</v>
      </c>
      <c r="AU1006">
        <v>40725.99</v>
      </c>
      <c r="AV1006">
        <v>8875.34</v>
      </c>
      <c r="AW1006">
        <v>226.76</v>
      </c>
      <c r="AY1006">
        <v>1672</v>
      </c>
      <c r="AZ1006">
        <v>1057</v>
      </c>
      <c r="BA1006">
        <v>232</v>
      </c>
      <c r="BB1006">
        <v>289</v>
      </c>
      <c r="BC1006">
        <v>39</v>
      </c>
      <c r="BD1006">
        <v>20</v>
      </c>
      <c r="BE1006">
        <v>6</v>
      </c>
      <c r="BG1006">
        <v>82.97</v>
      </c>
      <c r="BH1006">
        <v>72.28</v>
      </c>
      <c r="BI1006">
        <v>87.05</v>
      </c>
      <c r="BJ1006">
        <v>66.239999999999995</v>
      </c>
      <c r="BK1006">
        <v>88.05</v>
      </c>
      <c r="BL1006">
        <v>82.88</v>
      </c>
      <c r="BM1006">
        <v>72.22</v>
      </c>
      <c r="BO1006">
        <v>5.44</v>
      </c>
      <c r="BP1006" s="3">
        <v>680030000</v>
      </c>
      <c r="BQ1006" s="20">
        <v>376</v>
      </c>
      <c r="BR1006" s="20">
        <v>347</v>
      </c>
      <c r="BS1006" s="20">
        <v>541</v>
      </c>
      <c r="BT1006" s="20">
        <v>421</v>
      </c>
      <c r="BU1006" s="20">
        <v>728</v>
      </c>
      <c r="BV1006" s="20">
        <v>606</v>
      </c>
      <c r="BW1006" s="20">
        <v>2296</v>
      </c>
      <c r="BX1006" s="22">
        <v>56620.04</v>
      </c>
      <c r="BY1006">
        <v>149</v>
      </c>
      <c r="BZ1006">
        <v>91.7</v>
      </c>
      <c r="CA1006">
        <v>14.99</v>
      </c>
      <c r="CB1006">
        <v>8.82</v>
      </c>
      <c r="CC1006">
        <v>7.06</v>
      </c>
    </row>
    <row r="1007" spans="1:81" ht="51" x14ac:dyDescent="0.2">
      <c r="A1007" t="s">
        <v>8984</v>
      </c>
      <c r="B1007" t="s">
        <v>8985</v>
      </c>
      <c r="C1007" t="s">
        <v>8986</v>
      </c>
      <c r="D1007" t="s">
        <v>8987</v>
      </c>
      <c r="E1007" s="2" t="s">
        <v>8988</v>
      </c>
      <c r="G1007" s="3">
        <v>1500000</v>
      </c>
      <c r="H1007" s="3">
        <v>24500000</v>
      </c>
      <c r="I1007" s="3">
        <v>200000000</v>
      </c>
      <c r="J1007" s="3">
        <v>175000000</v>
      </c>
      <c r="K1007" s="3">
        <v>140000000</v>
      </c>
      <c r="L1007" s="3">
        <v>400000000</v>
      </c>
      <c r="O1007" s="3">
        <v>15000000</v>
      </c>
      <c r="P1007" s="3">
        <v>122500000</v>
      </c>
      <c r="Q1007" s="3">
        <v>700000000</v>
      </c>
      <c r="R1007" s="3">
        <v>1050000000</v>
      </c>
      <c r="S1007" s="3">
        <v>2100000000</v>
      </c>
      <c r="T1007" s="3">
        <v>8000000000</v>
      </c>
      <c r="W1007" s="2" t="s">
        <v>8989</v>
      </c>
      <c r="X1007" s="2" t="s">
        <v>1433</v>
      </c>
      <c r="Y1007" s="2" t="s">
        <v>8990</v>
      </c>
      <c r="AA1007" s="2" t="s">
        <v>8991</v>
      </c>
      <c r="AB1007" s="2" t="s">
        <v>8992</v>
      </c>
      <c r="AE1007">
        <v>2016</v>
      </c>
      <c r="AF1007">
        <v>2016</v>
      </c>
      <c r="AG1007">
        <v>2017</v>
      </c>
      <c r="AH1007">
        <v>2019</v>
      </c>
      <c r="AI1007">
        <v>2020</v>
      </c>
      <c r="AJ1007">
        <v>2022</v>
      </c>
      <c r="AL1007" s="3">
        <v>400000000</v>
      </c>
      <c r="AM1007" t="s">
        <v>92</v>
      </c>
      <c r="AN1007" s="1">
        <v>44586</v>
      </c>
      <c r="AO1007" s="3">
        <v>8000000000</v>
      </c>
      <c r="AQ1007">
        <v>0</v>
      </c>
      <c r="AR1007">
        <v>905.82</v>
      </c>
      <c r="AS1007">
        <v>25782.55</v>
      </c>
      <c r="AT1007">
        <v>0</v>
      </c>
      <c r="AU1007">
        <v>24501.95</v>
      </c>
      <c r="AV1007">
        <v>5381.24</v>
      </c>
      <c r="AY1007">
        <v>3485</v>
      </c>
      <c r="AZ1007">
        <v>460</v>
      </c>
      <c r="BA1007">
        <v>93</v>
      </c>
      <c r="BB1007">
        <v>451</v>
      </c>
      <c r="BC1007">
        <v>61</v>
      </c>
      <c r="BD1007">
        <v>33</v>
      </c>
      <c r="BG1007">
        <v>63.92</v>
      </c>
      <c r="BH1007">
        <v>87.95</v>
      </c>
      <c r="BI1007">
        <v>94.84</v>
      </c>
      <c r="BJ1007">
        <v>43.89</v>
      </c>
      <c r="BK1007">
        <v>81.13</v>
      </c>
      <c r="BL1007">
        <v>71.17</v>
      </c>
      <c r="BN1007" t="s">
        <v>101</v>
      </c>
      <c r="BO1007">
        <v>9.1199999999999992</v>
      </c>
      <c r="BP1007" s="3">
        <v>941000000</v>
      </c>
      <c r="BQ1007" s="20">
        <v>91</v>
      </c>
      <c r="BR1007" s="20">
        <v>369</v>
      </c>
      <c r="BS1007" s="20">
        <v>711</v>
      </c>
      <c r="BT1007" s="20">
        <v>472</v>
      </c>
      <c r="BU1007" s="20">
        <v>468</v>
      </c>
      <c r="BW1007" s="20">
        <v>1651</v>
      </c>
      <c r="BX1007" s="22">
        <v>56571.56</v>
      </c>
      <c r="BY1007">
        <v>150</v>
      </c>
      <c r="BZ1007">
        <v>91.65</v>
      </c>
      <c r="CA1007">
        <v>11.43</v>
      </c>
      <c r="CB1007">
        <v>1.5</v>
      </c>
      <c r="CC1007">
        <v>11.43</v>
      </c>
    </row>
    <row r="1008" spans="1:81" ht="85" x14ac:dyDescent="0.2">
      <c r="A1008" t="s">
        <v>8993</v>
      </c>
      <c r="B1008" t="s">
        <v>8994</v>
      </c>
      <c r="C1008" t="s">
        <v>8995</v>
      </c>
      <c r="D1008" t="s">
        <v>8996</v>
      </c>
      <c r="E1008" s="2" t="s">
        <v>8997</v>
      </c>
      <c r="G1008" s="3">
        <v>60000000</v>
      </c>
      <c r="H1008" s="3">
        <v>250000000</v>
      </c>
      <c r="I1008" s="3">
        <v>400000000</v>
      </c>
      <c r="J1008" s="3">
        <v>818000000</v>
      </c>
      <c r="K1008" s="3">
        <v>1500000000</v>
      </c>
      <c r="L1008" s="3">
        <v>300000000</v>
      </c>
      <c r="O1008" s="3">
        <v>600000000</v>
      </c>
      <c r="P1008" s="3">
        <v>1000000000</v>
      </c>
      <c r="Q1008" s="3">
        <v>2668000000</v>
      </c>
      <c r="R1008" s="3">
        <v>8180000000</v>
      </c>
      <c r="S1008" s="3">
        <v>9000000000</v>
      </c>
      <c r="T1008" s="3">
        <v>10000000000</v>
      </c>
      <c r="X1008" s="2" t="s">
        <v>3067</v>
      </c>
      <c r="Y1008" s="2" t="s">
        <v>8998</v>
      </c>
      <c r="Z1008" s="2" t="s">
        <v>8999</v>
      </c>
      <c r="AA1008" s="2" t="s">
        <v>6598</v>
      </c>
      <c r="AB1008" s="2" t="s">
        <v>9000</v>
      </c>
      <c r="AE1008">
        <v>2015</v>
      </c>
      <c r="AF1008">
        <v>2016</v>
      </c>
      <c r="AG1008">
        <v>2017</v>
      </c>
      <c r="AH1008">
        <v>2018</v>
      </c>
      <c r="AI1008">
        <v>2019</v>
      </c>
      <c r="AJ1008">
        <v>2021</v>
      </c>
      <c r="AL1008" s="3">
        <v>300000000</v>
      </c>
      <c r="AM1008" t="s">
        <v>92</v>
      </c>
      <c r="AN1008" s="1">
        <v>44357</v>
      </c>
      <c r="AO1008" s="3">
        <v>10000000000</v>
      </c>
      <c r="AQ1008">
        <v>0</v>
      </c>
      <c r="AR1008">
        <v>0</v>
      </c>
      <c r="AS1008">
        <v>0</v>
      </c>
      <c r="AT1008">
        <v>21838.57</v>
      </c>
      <c r="AU1008">
        <v>30547.43</v>
      </c>
      <c r="AV1008">
        <v>4129.62</v>
      </c>
      <c r="AY1008">
        <v>3493</v>
      </c>
      <c r="AZ1008">
        <v>1216</v>
      </c>
      <c r="BA1008">
        <v>699</v>
      </c>
      <c r="BB1008">
        <v>109</v>
      </c>
      <c r="BC1008">
        <v>73</v>
      </c>
      <c r="BD1008">
        <v>108</v>
      </c>
      <c r="BG1008">
        <v>64.400000000000006</v>
      </c>
      <c r="BH1008">
        <v>68.11</v>
      </c>
      <c r="BI1008">
        <v>60.87</v>
      </c>
      <c r="BJ1008">
        <v>87.34</v>
      </c>
      <c r="BK1008">
        <v>79.010000000000005</v>
      </c>
      <c r="BL1008">
        <v>57.2</v>
      </c>
      <c r="BN1008" t="s">
        <v>101</v>
      </c>
      <c r="BO1008">
        <v>2.99</v>
      </c>
      <c r="BP1008" s="3">
        <v>3870000000</v>
      </c>
      <c r="BQ1008" s="20">
        <v>423</v>
      </c>
      <c r="BR1008" s="20">
        <v>283</v>
      </c>
      <c r="BS1008" s="20">
        <v>223</v>
      </c>
      <c r="BT1008" s="20">
        <v>400</v>
      </c>
      <c r="BU1008" s="20">
        <v>833</v>
      </c>
      <c r="BW1008" s="20">
        <v>1456</v>
      </c>
      <c r="BX1008" s="22">
        <v>56515.62</v>
      </c>
      <c r="BY1008">
        <v>151</v>
      </c>
      <c r="BZ1008">
        <v>91.59</v>
      </c>
      <c r="CA1008">
        <v>3.75</v>
      </c>
      <c r="CB1008">
        <v>3.37</v>
      </c>
      <c r="CC1008">
        <v>3.75</v>
      </c>
    </row>
    <row r="1009" spans="1:81" ht="34" x14ac:dyDescent="0.2">
      <c r="A1009" t="s">
        <v>9001</v>
      </c>
      <c r="B1009" t="s">
        <v>9002</v>
      </c>
      <c r="C1009" t="s">
        <v>9003</v>
      </c>
      <c r="D1009" t="s">
        <v>9004</v>
      </c>
      <c r="E1009" s="2" t="s">
        <v>9005</v>
      </c>
      <c r="G1009" s="3">
        <v>1000000</v>
      </c>
      <c r="H1009" s="3">
        <v>5000000</v>
      </c>
      <c r="I1009" s="3">
        <v>20000000</v>
      </c>
      <c r="J1009" s="3">
        <v>50000000</v>
      </c>
      <c r="K1009" s="3">
        <v>200000000</v>
      </c>
      <c r="O1009" s="3">
        <v>10000000</v>
      </c>
      <c r="P1009" s="3">
        <v>25000000</v>
      </c>
      <c r="Q1009" s="3">
        <v>133400000</v>
      </c>
      <c r="R1009" s="3">
        <v>500000000</v>
      </c>
      <c r="S1009" s="3">
        <v>3000000000</v>
      </c>
      <c r="W1009" s="2" t="s">
        <v>9006</v>
      </c>
      <c r="X1009" s="2" t="s">
        <v>9007</v>
      </c>
      <c r="Y1009" s="2" t="s">
        <v>9008</v>
      </c>
      <c r="Z1009" s="2" t="s">
        <v>9009</v>
      </c>
      <c r="AA1009" s="2" t="s">
        <v>9010</v>
      </c>
      <c r="AE1009">
        <v>2015</v>
      </c>
      <c r="AF1009">
        <v>2016</v>
      </c>
      <c r="AG1009">
        <v>2017</v>
      </c>
      <c r="AH1009">
        <v>2019</v>
      </c>
      <c r="AI1009">
        <v>2022</v>
      </c>
      <c r="AL1009" s="3">
        <v>200000000</v>
      </c>
      <c r="AM1009" t="s">
        <v>91</v>
      </c>
      <c r="AN1009" s="1">
        <v>44572</v>
      </c>
      <c r="AO1009" s="3">
        <v>3000000000</v>
      </c>
      <c r="AQ1009">
        <v>6044.71</v>
      </c>
      <c r="AR1009">
        <v>14339.81</v>
      </c>
      <c r="AS1009">
        <v>691.4</v>
      </c>
      <c r="AT1009">
        <v>0</v>
      </c>
      <c r="AU1009">
        <v>34232.550000000003</v>
      </c>
      <c r="AY1009">
        <v>181</v>
      </c>
      <c r="AZ1009">
        <v>63</v>
      </c>
      <c r="BA1009">
        <v>369</v>
      </c>
      <c r="BB1009">
        <v>451</v>
      </c>
      <c r="BC1009">
        <v>87</v>
      </c>
      <c r="BG1009">
        <v>98.17</v>
      </c>
      <c r="BH1009">
        <v>98.37</v>
      </c>
      <c r="BI1009">
        <v>79.37</v>
      </c>
      <c r="BJ1009">
        <v>43.89</v>
      </c>
      <c r="BK1009">
        <v>75.14</v>
      </c>
      <c r="BO1009">
        <v>18.89</v>
      </c>
      <c r="BP1009" s="3">
        <v>276000000</v>
      </c>
      <c r="BQ1009" s="20">
        <v>358</v>
      </c>
      <c r="BR1009" s="20">
        <v>429</v>
      </c>
      <c r="BS1009" s="20">
        <v>790</v>
      </c>
      <c r="BT1009" s="20">
        <v>803</v>
      </c>
      <c r="BW1009" s="20">
        <v>1593</v>
      </c>
      <c r="BX1009" s="22">
        <v>55308.47</v>
      </c>
      <c r="BY1009">
        <v>152</v>
      </c>
      <c r="BZ1009">
        <v>91.54</v>
      </c>
      <c r="CA1009">
        <v>22.49</v>
      </c>
      <c r="CB1009">
        <v>3.75</v>
      </c>
      <c r="CC1009">
        <v>22.49</v>
      </c>
    </row>
    <row r="1010" spans="1:81" ht="51" x14ac:dyDescent="0.2">
      <c r="A1010" t="s">
        <v>9011</v>
      </c>
      <c r="B1010" t="s">
        <v>9012</v>
      </c>
      <c r="C1010" t="s">
        <v>9013</v>
      </c>
      <c r="D1010" t="s">
        <v>9014</v>
      </c>
      <c r="E1010" s="2" t="s">
        <v>9015</v>
      </c>
      <c r="G1010" s="3">
        <v>1500000</v>
      </c>
      <c r="H1010" s="3">
        <v>16000000</v>
      </c>
      <c r="I1010" s="3">
        <v>35000000</v>
      </c>
      <c r="J1010" s="3">
        <v>240000000</v>
      </c>
      <c r="O1010" s="3">
        <v>15000000</v>
      </c>
      <c r="P1010" s="3">
        <v>80000000</v>
      </c>
      <c r="Q1010" s="3">
        <v>233450000</v>
      </c>
      <c r="R1010" s="3">
        <v>500000000</v>
      </c>
      <c r="W1010" s="2" t="s">
        <v>9016</v>
      </c>
      <c r="X1010" s="2" t="s">
        <v>9017</v>
      </c>
      <c r="Y1010" s="2" t="s">
        <v>9018</v>
      </c>
      <c r="Z1010" s="2" t="s">
        <v>9019</v>
      </c>
      <c r="AE1010">
        <v>2016</v>
      </c>
      <c r="AF1010">
        <v>2016</v>
      </c>
      <c r="AG1010">
        <v>2017</v>
      </c>
      <c r="AH1010">
        <v>2018</v>
      </c>
      <c r="AL1010" s="3">
        <v>118000000</v>
      </c>
      <c r="AM1010" t="s">
        <v>114</v>
      </c>
      <c r="AN1010" s="1">
        <v>43312</v>
      </c>
      <c r="AO1010" s="3">
        <v>2400000000</v>
      </c>
      <c r="AQ1010">
        <v>1937.78</v>
      </c>
      <c r="AR1010">
        <v>4088.24</v>
      </c>
      <c r="AS1010">
        <v>21956.57</v>
      </c>
      <c r="AT1010">
        <v>27262.639999999999</v>
      </c>
      <c r="AY1010">
        <v>337</v>
      </c>
      <c r="AZ1010">
        <v>206</v>
      </c>
      <c r="BA1010">
        <v>103</v>
      </c>
      <c r="BB1010">
        <v>85</v>
      </c>
      <c r="BG1010">
        <v>96.52</v>
      </c>
      <c r="BH1010">
        <v>94.62</v>
      </c>
      <c r="BI1010">
        <v>94.28</v>
      </c>
      <c r="BJ1010">
        <v>90.15</v>
      </c>
      <c r="BO1010">
        <v>9.25</v>
      </c>
      <c r="BP1010" s="3">
        <v>410500000</v>
      </c>
      <c r="BQ1010" s="20">
        <v>268</v>
      </c>
      <c r="BR1010" s="20">
        <v>222</v>
      </c>
      <c r="BS1010" s="20">
        <v>379</v>
      </c>
      <c r="BW1010" s="20">
        <v>379</v>
      </c>
      <c r="BX1010" s="22">
        <v>55245.23</v>
      </c>
      <c r="BY1010">
        <v>153</v>
      </c>
      <c r="BZ1010">
        <v>91.48</v>
      </c>
      <c r="CA1010">
        <v>2.14</v>
      </c>
      <c r="CB1010">
        <v>2.14</v>
      </c>
      <c r="CC1010">
        <v>10.28</v>
      </c>
    </row>
    <row r="1011" spans="1:81" ht="17" x14ac:dyDescent="0.2">
      <c r="A1011" t="s">
        <v>9020</v>
      </c>
      <c r="B1011" t="s">
        <v>9021</v>
      </c>
      <c r="C1011" t="s">
        <v>9022</v>
      </c>
      <c r="D1011" t="s">
        <v>9023</v>
      </c>
      <c r="E1011" s="2" t="s">
        <v>9024</v>
      </c>
      <c r="G1011" s="3">
        <v>1500000</v>
      </c>
      <c r="I1011" s="3">
        <v>15000000</v>
      </c>
      <c r="J1011" s="3">
        <v>103850037</v>
      </c>
      <c r="K1011" s="3">
        <v>250000000</v>
      </c>
      <c r="O1011" s="3">
        <v>15000000</v>
      </c>
      <c r="Q1011" s="3">
        <v>100050000</v>
      </c>
      <c r="R1011" s="3">
        <v>403850037</v>
      </c>
      <c r="S1011" s="3">
        <v>2000000000</v>
      </c>
      <c r="W1011" s="2" t="s">
        <v>9025</v>
      </c>
      <c r="Y1011" s="2" t="s">
        <v>9026</v>
      </c>
      <c r="Z1011" s="2" t="s">
        <v>9027</v>
      </c>
      <c r="AA1011" s="2" t="s">
        <v>9028</v>
      </c>
      <c r="AE1011">
        <v>2013</v>
      </c>
      <c r="AF1011">
        <v>2014</v>
      </c>
      <c r="AG1011">
        <v>2017</v>
      </c>
      <c r="AH1011">
        <v>2019</v>
      </c>
      <c r="AI1011">
        <v>2021</v>
      </c>
      <c r="AL1011" s="3">
        <v>250000000</v>
      </c>
      <c r="AM1011" t="s">
        <v>91</v>
      </c>
      <c r="AN1011" s="1">
        <v>44357</v>
      </c>
      <c r="AO1011" s="3">
        <v>2000000000</v>
      </c>
      <c r="AQ1011">
        <v>0</v>
      </c>
      <c r="AR1011">
        <v>0</v>
      </c>
      <c r="AS1011">
        <v>15894.26</v>
      </c>
      <c r="AT1011">
        <v>20906.14</v>
      </c>
      <c r="AU1011">
        <v>18239.46</v>
      </c>
      <c r="AY1011">
        <v>2604</v>
      </c>
      <c r="AZ1011">
        <v>1061</v>
      </c>
      <c r="BA1011">
        <v>149</v>
      </c>
      <c r="BB1011">
        <v>140</v>
      </c>
      <c r="BC1011">
        <v>237</v>
      </c>
      <c r="BG1011">
        <v>63.89</v>
      </c>
      <c r="BH1011">
        <v>61.58</v>
      </c>
      <c r="BI1011">
        <v>91.7</v>
      </c>
      <c r="BJ1011">
        <v>82.67</v>
      </c>
      <c r="BK1011">
        <v>55.97</v>
      </c>
      <c r="BN1011" t="s">
        <v>101</v>
      </c>
      <c r="BO1011">
        <v>16.79</v>
      </c>
      <c r="BP1011" s="3">
        <v>453680615</v>
      </c>
      <c r="BQ1011" s="20">
        <v>663</v>
      </c>
      <c r="BR1011" s="20">
        <v>938</v>
      </c>
      <c r="BS1011" s="20">
        <v>656</v>
      </c>
      <c r="BT1011" s="20">
        <v>766</v>
      </c>
      <c r="BW1011" s="20">
        <v>1422</v>
      </c>
      <c r="BX1011" s="22">
        <v>55039.86</v>
      </c>
      <c r="BY1011">
        <v>154</v>
      </c>
      <c r="BZ1011">
        <v>91.42</v>
      </c>
      <c r="CA1011">
        <v>19.989999999999998</v>
      </c>
      <c r="CB1011">
        <v>4.04</v>
      </c>
      <c r="CC1011">
        <v>19.989999999999998</v>
      </c>
    </row>
    <row r="1012" spans="1:81" ht="34" x14ac:dyDescent="0.2">
      <c r="A1012" t="s">
        <v>9029</v>
      </c>
      <c r="B1012" t="s">
        <v>9030</v>
      </c>
      <c r="C1012" t="s">
        <v>9031</v>
      </c>
      <c r="D1012" t="s">
        <v>9032</v>
      </c>
      <c r="E1012" s="2" t="s">
        <v>9033</v>
      </c>
      <c r="H1012" s="3">
        <v>8000000</v>
      </c>
      <c r="I1012" s="3">
        <v>10000000</v>
      </c>
      <c r="J1012" s="3">
        <v>20000000</v>
      </c>
      <c r="P1012" s="3">
        <v>40000000</v>
      </c>
      <c r="Q1012" s="3">
        <v>66700000</v>
      </c>
      <c r="R1012" s="3">
        <v>130000000</v>
      </c>
      <c r="X1012" s="2" t="s">
        <v>9034</v>
      </c>
      <c r="Y1012" s="2" t="s">
        <v>9035</v>
      </c>
      <c r="Z1012" s="2" t="s">
        <v>9036</v>
      </c>
      <c r="AF1012">
        <v>2016</v>
      </c>
      <c r="AG1012">
        <v>2017</v>
      </c>
      <c r="AH1012">
        <v>2020</v>
      </c>
      <c r="AL1012" s="3">
        <v>20000000</v>
      </c>
      <c r="AM1012" t="s">
        <v>90</v>
      </c>
      <c r="AN1012" s="1">
        <v>43844</v>
      </c>
      <c r="AO1012" s="3">
        <v>130000000</v>
      </c>
      <c r="AR1012">
        <v>4346.62</v>
      </c>
      <c r="AS1012">
        <v>8933.69</v>
      </c>
      <c r="AT1012">
        <v>40034.18</v>
      </c>
      <c r="AZ1012">
        <v>195</v>
      </c>
      <c r="BA1012">
        <v>212</v>
      </c>
      <c r="BB1012">
        <v>101</v>
      </c>
      <c r="BH1012">
        <v>94.91</v>
      </c>
      <c r="BI1012">
        <v>88.17</v>
      </c>
      <c r="BJ1012">
        <v>86.07</v>
      </c>
      <c r="BO1012">
        <v>1.75</v>
      </c>
      <c r="BP1012" s="3">
        <v>38000000</v>
      </c>
      <c r="BR1012" s="20">
        <v>477</v>
      </c>
      <c r="BS1012" s="20">
        <v>945</v>
      </c>
      <c r="BW1012" s="20">
        <v>945</v>
      </c>
      <c r="BX1012" s="22">
        <v>53314.49</v>
      </c>
      <c r="BY1012">
        <v>155</v>
      </c>
      <c r="BZ1012">
        <v>91.37</v>
      </c>
      <c r="CA1012">
        <v>1.95</v>
      </c>
      <c r="CB1012">
        <v>1.95</v>
      </c>
      <c r="CC1012">
        <v>1.95</v>
      </c>
    </row>
    <row r="1013" spans="1:81" ht="51" x14ac:dyDescent="0.2">
      <c r="A1013" t="s">
        <v>9037</v>
      </c>
      <c r="B1013" t="s">
        <v>9038</v>
      </c>
      <c r="C1013" t="s">
        <v>9039</v>
      </c>
      <c r="D1013" t="s">
        <v>9040</v>
      </c>
      <c r="E1013" s="2" t="s">
        <v>9041</v>
      </c>
      <c r="G1013" s="3">
        <v>2500000</v>
      </c>
      <c r="H1013" s="3">
        <v>9000000</v>
      </c>
      <c r="I1013" s="3">
        <v>23000000</v>
      </c>
      <c r="J1013" s="3">
        <v>43000000</v>
      </c>
      <c r="K1013" s="3">
        <v>57000000</v>
      </c>
      <c r="O1013" s="3">
        <v>25000000</v>
      </c>
      <c r="P1013" s="3">
        <v>45000000</v>
      </c>
      <c r="Q1013" s="3">
        <v>153410000</v>
      </c>
      <c r="R1013" s="3">
        <v>430000000</v>
      </c>
      <c r="S1013" s="3">
        <v>855000000</v>
      </c>
      <c r="W1013" s="2" t="s">
        <v>9042</v>
      </c>
      <c r="X1013" s="2" t="s">
        <v>9042</v>
      </c>
      <c r="Y1013" s="2" t="s">
        <v>9043</v>
      </c>
      <c r="Z1013" s="2" t="s">
        <v>9044</v>
      </c>
      <c r="AA1013" s="2" t="s">
        <v>9045</v>
      </c>
      <c r="AE1013">
        <v>2015</v>
      </c>
      <c r="AF1013">
        <v>2015</v>
      </c>
      <c r="AG1013">
        <v>2017</v>
      </c>
      <c r="AH1013">
        <v>2019</v>
      </c>
      <c r="AI1013">
        <v>2021</v>
      </c>
      <c r="AL1013" s="3">
        <v>57000000</v>
      </c>
      <c r="AM1013" t="s">
        <v>91</v>
      </c>
      <c r="AN1013" s="1">
        <v>44250</v>
      </c>
      <c r="AQ1013">
        <v>1812.06</v>
      </c>
      <c r="AR1013">
        <v>2861.52</v>
      </c>
      <c r="AS1013">
        <v>25384.36</v>
      </c>
      <c r="AT1013">
        <v>2551.4699999999998</v>
      </c>
      <c r="AU1013">
        <v>17942.400000000001</v>
      </c>
      <c r="AY1013">
        <v>481</v>
      </c>
      <c r="AZ1013">
        <v>270</v>
      </c>
      <c r="BA1013">
        <v>94</v>
      </c>
      <c r="BB1013">
        <v>261</v>
      </c>
      <c r="BC1013">
        <v>238</v>
      </c>
      <c r="BG1013">
        <v>95.11</v>
      </c>
      <c r="BH1013">
        <v>92.72</v>
      </c>
      <c r="BI1013">
        <v>94.79</v>
      </c>
      <c r="BJ1013">
        <v>67.58</v>
      </c>
      <c r="BK1013">
        <v>55.78</v>
      </c>
      <c r="BP1013" s="3">
        <v>148500000</v>
      </c>
      <c r="BQ1013" s="20">
        <v>252</v>
      </c>
      <c r="BR1013" s="20">
        <v>664</v>
      </c>
      <c r="BS1013" s="20">
        <v>566</v>
      </c>
      <c r="BT1013" s="20">
        <v>743</v>
      </c>
      <c r="BW1013" s="20">
        <v>1309</v>
      </c>
      <c r="BX1013" s="22">
        <v>50551.81</v>
      </c>
      <c r="BY1013">
        <v>156</v>
      </c>
      <c r="BZ1013">
        <v>91.31</v>
      </c>
      <c r="CA1013">
        <v>5.57</v>
      </c>
      <c r="CB1013">
        <v>2.8</v>
      </c>
      <c r="CC1013">
        <v>0</v>
      </c>
    </row>
    <row r="1014" spans="1:81" ht="102" x14ac:dyDescent="0.2">
      <c r="A1014" t="s">
        <v>9046</v>
      </c>
      <c r="B1014" t="s">
        <v>9047</v>
      </c>
      <c r="C1014" t="s">
        <v>9048</v>
      </c>
      <c r="D1014" t="s">
        <v>9049</v>
      </c>
      <c r="E1014" s="2" t="s">
        <v>9050</v>
      </c>
      <c r="H1014" s="3">
        <v>2000000</v>
      </c>
      <c r="I1014" s="3">
        <v>16000000</v>
      </c>
      <c r="J1014" s="3">
        <v>55000000</v>
      </c>
      <c r="P1014" s="3">
        <v>10000000</v>
      </c>
      <c r="Q1014" s="3">
        <v>106720000</v>
      </c>
      <c r="R1014" s="3">
        <v>550000000</v>
      </c>
      <c r="W1014" s="2" t="s">
        <v>9051</v>
      </c>
      <c r="X1014" s="2" t="s">
        <v>9052</v>
      </c>
      <c r="Y1014" s="2" t="s">
        <v>9053</v>
      </c>
      <c r="Z1014" s="2" t="s">
        <v>9054</v>
      </c>
      <c r="AE1014">
        <v>2014</v>
      </c>
      <c r="AF1014">
        <v>2015</v>
      </c>
      <c r="AG1014">
        <v>2017</v>
      </c>
      <c r="AH1014">
        <v>2021</v>
      </c>
      <c r="AL1014" s="3">
        <v>55000000</v>
      </c>
      <c r="AM1014" t="s">
        <v>90</v>
      </c>
      <c r="AN1014" s="1">
        <v>44454</v>
      </c>
      <c r="AO1014" s="3">
        <v>550000000</v>
      </c>
      <c r="AQ1014">
        <v>71</v>
      </c>
      <c r="AR1014">
        <v>8095.01</v>
      </c>
      <c r="AS1014">
        <v>1965.72</v>
      </c>
      <c r="AT1014">
        <v>39669.99</v>
      </c>
      <c r="AY1014">
        <v>1678</v>
      </c>
      <c r="AZ1014">
        <v>154</v>
      </c>
      <c r="BA1014">
        <v>292</v>
      </c>
      <c r="BB1014">
        <v>358</v>
      </c>
      <c r="BG1014">
        <v>80.39</v>
      </c>
      <c r="BH1014">
        <v>95.86</v>
      </c>
      <c r="BI1014">
        <v>83.69</v>
      </c>
      <c r="BJ1014">
        <v>69.87</v>
      </c>
      <c r="BO1014">
        <v>4.6399999999999997</v>
      </c>
      <c r="BP1014" s="3">
        <v>106577110</v>
      </c>
      <c r="BQ1014" s="20">
        <v>230</v>
      </c>
      <c r="BR1014" s="20">
        <v>963</v>
      </c>
      <c r="BS1014" s="20">
        <v>1423</v>
      </c>
      <c r="BW1014" s="20">
        <v>1423</v>
      </c>
      <c r="BX1014" s="22">
        <v>49801.72</v>
      </c>
      <c r="BY1014">
        <v>157</v>
      </c>
      <c r="BZ1014">
        <v>91.26</v>
      </c>
      <c r="CA1014">
        <v>5.15</v>
      </c>
      <c r="CC1014">
        <v>5.15</v>
      </c>
    </row>
    <row r="1015" spans="1:81" ht="34" x14ac:dyDescent="0.2">
      <c r="A1015" t="s">
        <v>9055</v>
      </c>
      <c r="B1015" t="s">
        <v>9056</v>
      </c>
      <c r="C1015" t="s">
        <v>9057</v>
      </c>
      <c r="E1015" s="2" t="s">
        <v>9058</v>
      </c>
      <c r="H1015" s="3">
        <v>10962611</v>
      </c>
      <c r="I1015" s="3">
        <v>16003841</v>
      </c>
      <c r="J1015" s="3">
        <v>65626025</v>
      </c>
      <c r="K1015" s="3">
        <v>133000000</v>
      </c>
      <c r="L1015" s="3">
        <v>270000000</v>
      </c>
      <c r="P1015" s="3">
        <v>54813055</v>
      </c>
      <c r="Q1015" s="3">
        <v>106745619.47</v>
      </c>
      <c r="R1015" s="3">
        <v>656260250</v>
      </c>
      <c r="S1015" s="3">
        <v>1995000000</v>
      </c>
      <c r="T1015" s="3">
        <v>1000000000</v>
      </c>
      <c r="X1015" s="2" t="s">
        <v>9059</v>
      </c>
      <c r="Y1015" s="2" t="s">
        <v>9060</v>
      </c>
      <c r="Z1015" s="2" t="s">
        <v>9061</v>
      </c>
      <c r="AA1015" s="2" t="s">
        <v>9062</v>
      </c>
      <c r="AB1015" s="2" t="s">
        <v>9063</v>
      </c>
      <c r="AF1015">
        <v>2016</v>
      </c>
      <c r="AG1015">
        <v>2017</v>
      </c>
      <c r="AH1015">
        <v>2018</v>
      </c>
      <c r="AI1015">
        <v>2018</v>
      </c>
      <c r="AJ1015">
        <v>2021</v>
      </c>
      <c r="AL1015" s="3">
        <v>270000000</v>
      </c>
      <c r="AM1015" t="s">
        <v>92</v>
      </c>
      <c r="AN1015" s="1">
        <v>44362</v>
      </c>
      <c r="AO1015" s="3">
        <v>5400000000</v>
      </c>
      <c r="AR1015">
        <v>0</v>
      </c>
      <c r="AS1015">
        <v>0</v>
      </c>
      <c r="AT1015">
        <v>631.66</v>
      </c>
      <c r="AU1015">
        <v>48947.72</v>
      </c>
      <c r="AV1015">
        <v>0</v>
      </c>
      <c r="AZ1015">
        <v>1216</v>
      </c>
      <c r="BA1015">
        <v>699</v>
      </c>
      <c r="BB1015">
        <v>300</v>
      </c>
      <c r="BC1015">
        <v>26</v>
      </c>
      <c r="BD1015">
        <v>199</v>
      </c>
      <c r="BH1015">
        <v>68.11</v>
      </c>
      <c r="BI1015">
        <v>60.87</v>
      </c>
      <c r="BJ1015">
        <v>64.95</v>
      </c>
      <c r="BK1015">
        <v>92.82</v>
      </c>
      <c r="BL1015">
        <v>20.8</v>
      </c>
      <c r="BN1015" t="s">
        <v>101</v>
      </c>
      <c r="BO1015">
        <v>40.369999999999997</v>
      </c>
      <c r="BP1015" s="3">
        <v>495592477</v>
      </c>
      <c r="BR1015" s="20">
        <v>309</v>
      </c>
      <c r="BS1015" s="20">
        <v>491</v>
      </c>
      <c r="BT1015" s="20">
        <v>186</v>
      </c>
      <c r="BU1015" s="20">
        <v>911</v>
      </c>
      <c r="BW1015" s="20">
        <v>1588</v>
      </c>
      <c r="BX1015" s="22">
        <v>49579.38</v>
      </c>
      <c r="BY1015">
        <v>158</v>
      </c>
      <c r="BZ1015">
        <v>91.2</v>
      </c>
      <c r="CA1015">
        <v>9.3699999999999992</v>
      </c>
      <c r="CB1015">
        <v>18.690000000000001</v>
      </c>
      <c r="CC1015">
        <v>50.59</v>
      </c>
    </row>
    <row r="1016" spans="1:81" ht="51" x14ac:dyDescent="0.2">
      <c r="A1016" t="s">
        <v>9064</v>
      </c>
      <c r="B1016" t="s">
        <v>9065</v>
      </c>
      <c r="C1016" t="s">
        <v>9066</v>
      </c>
      <c r="D1016" t="s">
        <v>9067</v>
      </c>
      <c r="E1016" s="2" t="s">
        <v>9068</v>
      </c>
      <c r="H1016" s="3">
        <v>30000000</v>
      </c>
      <c r="I1016" s="3">
        <v>74000000</v>
      </c>
      <c r="J1016" s="3">
        <v>62000000</v>
      </c>
      <c r="K1016" s="3">
        <v>70000000</v>
      </c>
      <c r="P1016" s="3">
        <v>150000000</v>
      </c>
      <c r="Q1016" s="3">
        <v>493580000</v>
      </c>
      <c r="R1016" s="3">
        <v>620000000</v>
      </c>
      <c r="S1016" s="3">
        <v>1050000000</v>
      </c>
      <c r="X1016" s="2" t="s">
        <v>9069</v>
      </c>
      <c r="Y1016" s="2" t="s">
        <v>9070</v>
      </c>
      <c r="Z1016" s="2" t="s">
        <v>9071</v>
      </c>
      <c r="AA1016" s="2" t="s">
        <v>9072</v>
      </c>
      <c r="AF1016">
        <v>2014</v>
      </c>
      <c r="AG1016">
        <v>2017</v>
      </c>
      <c r="AH1016">
        <v>2019</v>
      </c>
      <c r="AI1016">
        <v>2020</v>
      </c>
      <c r="AL1016" s="3">
        <v>70000000</v>
      </c>
      <c r="AM1016" t="s">
        <v>91</v>
      </c>
      <c r="AN1016" s="1">
        <v>44046</v>
      </c>
      <c r="AO1016" s="3">
        <v>696583800</v>
      </c>
      <c r="AR1016">
        <v>2587.59</v>
      </c>
      <c r="AS1016">
        <v>5571.39</v>
      </c>
      <c r="AT1016">
        <v>19383.669999999998</v>
      </c>
      <c r="AU1016">
        <v>21926.73</v>
      </c>
      <c r="AZ1016">
        <v>220</v>
      </c>
      <c r="BA1016">
        <v>234</v>
      </c>
      <c r="BB1016">
        <v>147</v>
      </c>
      <c r="BC1016">
        <v>67</v>
      </c>
      <c r="BH1016">
        <v>92.06</v>
      </c>
      <c r="BI1016">
        <v>86.94</v>
      </c>
      <c r="BJ1016">
        <v>81.8</v>
      </c>
      <c r="BK1016">
        <v>79.25</v>
      </c>
      <c r="BO1016">
        <v>1.19</v>
      </c>
      <c r="BP1016" s="3">
        <v>236000000</v>
      </c>
      <c r="BR1016" s="20">
        <v>813</v>
      </c>
      <c r="BS1016" s="20">
        <v>994</v>
      </c>
      <c r="BT1016" s="20">
        <v>264</v>
      </c>
      <c r="BW1016" s="20">
        <v>1258</v>
      </c>
      <c r="BX1016" s="22">
        <v>49469.38</v>
      </c>
      <c r="BY1016">
        <v>159</v>
      </c>
      <c r="BZ1016">
        <v>91.14</v>
      </c>
      <c r="CA1016">
        <v>2.13</v>
      </c>
      <c r="CB1016">
        <v>1.26</v>
      </c>
      <c r="CC1016">
        <v>1.41</v>
      </c>
    </row>
    <row r="1017" spans="1:81" ht="51" x14ac:dyDescent="0.2">
      <c r="A1017" t="s">
        <v>9073</v>
      </c>
      <c r="B1017" t="s">
        <v>9074</v>
      </c>
      <c r="C1017" t="s">
        <v>9075</v>
      </c>
      <c r="D1017" t="s">
        <v>9076</v>
      </c>
      <c r="E1017" s="2" t="s">
        <v>9077</v>
      </c>
      <c r="I1017" s="3">
        <v>16000000</v>
      </c>
      <c r="Q1017" s="3">
        <v>86000000</v>
      </c>
      <c r="W1017" s="2" t="s">
        <v>93</v>
      </c>
      <c r="Y1017" s="2" t="s">
        <v>9078</v>
      </c>
      <c r="AE1017">
        <v>2011</v>
      </c>
      <c r="AG1017">
        <v>2017</v>
      </c>
      <c r="AL1017" s="3">
        <v>16000000</v>
      </c>
      <c r="AM1017" t="s">
        <v>89</v>
      </c>
      <c r="AN1017" s="1">
        <v>42898</v>
      </c>
      <c r="AO1017" s="3">
        <v>230000000</v>
      </c>
      <c r="AQ1017">
        <v>0</v>
      </c>
      <c r="AS1017">
        <v>48811.08</v>
      </c>
      <c r="AY1017">
        <v>1</v>
      </c>
      <c r="BA1017">
        <v>51</v>
      </c>
      <c r="BG1017">
        <v>100</v>
      </c>
      <c r="BI1017">
        <v>97.2</v>
      </c>
      <c r="BO1017">
        <v>2.67</v>
      </c>
      <c r="BP1017" s="3">
        <v>16000000</v>
      </c>
      <c r="BW1017" s="20">
        <v>0</v>
      </c>
      <c r="BX1017" s="22">
        <v>48811.08</v>
      </c>
      <c r="BY1017">
        <v>160</v>
      </c>
      <c r="BZ1017">
        <v>91.09</v>
      </c>
      <c r="CC1017">
        <v>2.67</v>
      </c>
    </row>
    <row r="1018" spans="1:81" ht="68" x14ac:dyDescent="0.2">
      <c r="A1018" t="s">
        <v>9079</v>
      </c>
      <c r="B1018" t="s">
        <v>9080</v>
      </c>
      <c r="C1018" t="s">
        <v>9081</v>
      </c>
      <c r="D1018" t="s">
        <v>9082</v>
      </c>
      <c r="E1018" s="2" t="s">
        <v>9083</v>
      </c>
      <c r="H1018" s="3">
        <v>100000000</v>
      </c>
      <c r="I1018" s="3">
        <v>1214655040</v>
      </c>
      <c r="J1018" s="3">
        <v>300000000</v>
      </c>
      <c r="K1018" s="3">
        <v>390000000</v>
      </c>
      <c r="P1018" s="3">
        <v>500000000</v>
      </c>
      <c r="Q1018" s="3">
        <v>8101749116.8000002</v>
      </c>
      <c r="R1018" s="3">
        <v>3000000000</v>
      </c>
      <c r="S1018" s="3">
        <v>5850000000</v>
      </c>
      <c r="W1018" s="2" t="s">
        <v>215</v>
      </c>
      <c r="X1018" s="2" t="s">
        <v>9084</v>
      </c>
      <c r="Y1018" s="2" t="s">
        <v>9085</v>
      </c>
      <c r="Z1018" s="2" t="s">
        <v>9086</v>
      </c>
      <c r="AA1018" s="2" t="s">
        <v>9087</v>
      </c>
      <c r="AE1018">
        <v>2016</v>
      </c>
      <c r="AF1018">
        <v>2016</v>
      </c>
      <c r="AG1018">
        <v>2017</v>
      </c>
      <c r="AH1018">
        <v>2018</v>
      </c>
      <c r="AI1018">
        <v>2020</v>
      </c>
      <c r="AL1018" s="3">
        <v>390000000</v>
      </c>
      <c r="AM1018" t="s">
        <v>91</v>
      </c>
      <c r="AN1018" s="1">
        <v>43957</v>
      </c>
      <c r="AO1018" s="3">
        <v>8000000000</v>
      </c>
      <c r="AQ1018">
        <v>27840.2</v>
      </c>
      <c r="AR1018">
        <v>3265.61</v>
      </c>
      <c r="AS1018">
        <v>15204.37</v>
      </c>
      <c r="AT1018">
        <v>214.85</v>
      </c>
      <c r="AU1018">
        <v>2080.58</v>
      </c>
      <c r="AY1018">
        <v>25</v>
      </c>
      <c r="AZ1018">
        <v>225</v>
      </c>
      <c r="BA1018">
        <v>156</v>
      </c>
      <c r="BB1018">
        <v>344</v>
      </c>
      <c r="BC1018">
        <v>130</v>
      </c>
      <c r="BG1018">
        <v>99.75</v>
      </c>
      <c r="BH1018">
        <v>94.12</v>
      </c>
      <c r="BI1018">
        <v>91.31</v>
      </c>
      <c r="BJ1018">
        <v>59.79</v>
      </c>
      <c r="BK1018">
        <v>59.43</v>
      </c>
      <c r="BN1018" t="s">
        <v>133</v>
      </c>
      <c r="BO1018">
        <v>0.83</v>
      </c>
      <c r="BP1018" s="3">
        <v>2004655040</v>
      </c>
      <c r="BQ1018" s="20">
        <v>11</v>
      </c>
      <c r="BR1018" s="20">
        <v>414</v>
      </c>
      <c r="BS1018" s="20">
        <v>446</v>
      </c>
      <c r="BT1018" s="20">
        <v>716</v>
      </c>
      <c r="BW1018" s="20">
        <v>1162</v>
      </c>
      <c r="BX1018" s="22">
        <v>48605.61</v>
      </c>
      <c r="BY1018">
        <v>161</v>
      </c>
      <c r="BZ1018">
        <v>91.03</v>
      </c>
      <c r="CA1018">
        <v>0.72</v>
      </c>
      <c r="CB1018">
        <v>0.37</v>
      </c>
      <c r="CC1018">
        <v>0.99</v>
      </c>
    </row>
    <row r="1019" spans="1:81" ht="34" x14ac:dyDescent="0.2">
      <c r="A1019" t="s">
        <v>9088</v>
      </c>
      <c r="B1019" t="s">
        <v>9089</v>
      </c>
      <c r="C1019" t="s">
        <v>9090</v>
      </c>
      <c r="D1019" t="s">
        <v>9091</v>
      </c>
      <c r="E1019" s="2" t="s">
        <v>9092</v>
      </c>
      <c r="I1019" s="3">
        <v>20600000</v>
      </c>
      <c r="J1019" s="3">
        <v>41000000</v>
      </c>
      <c r="Q1019" s="3">
        <v>137402000</v>
      </c>
      <c r="R1019" s="3">
        <v>410000000</v>
      </c>
      <c r="X1019" s="2" t="s">
        <v>9093</v>
      </c>
      <c r="Y1019" s="2" t="s">
        <v>9094</v>
      </c>
      <c r="Z1019" s="2" t="s">
        <v>9095</v>
      </c>
      <c r="AF1019">
        <v>2016</v>
      </c>
      <c r="AG1019">
        <v>2017</v>
      </c>
      <c r="AH1019">
        <v>2019</v>
      </c>
      <c r="AL1019" s="3">
        <v>41000000</v>
      </c>
      <c r="AM1019" t="s">
        <v>90</v>
      </c>
      <c r="AN1019" s="1">
        <v>43557</v>
      </c>
      <c r="AO1019" s="3">
        <v>410000000</v>
      </c>
      <c r="AR1019">
        <v>0</v>
      </c>
      <c r="AS1019">
        <v>35611.49</v>
      </c>
      <c r="AT1019">
        <v>12291.65</v>
      </c>
      <c r="AZ1019">
        <v>1216</v>
      </c>
      <c r="BA1019">
        <v>64</v>
      </c>
      <c r="BB1019">
        <v>181</v>
      </c>
      <c r="BH1019">
        <v>68.11</v>
      </c>
      <c r="BI1019">
        <v>96.47</v>
      </c>
      <c r="BJ1019">
        <v>77.56</v>
      </c>
      <c r="BO1019">
        <v>2.69</v>
      </c>
      <c r="BP1019" s="3">
        <v>61600000</v>
      </c>
      <c r="BR1019" s="20">
        <v>427</v>
      </c>
      <c r="BS1019" s="20">
        <v>516</v>
      </c>
      <c r="BW1019" s="20">
        <v>516</v>
      </c>
      <c r="BX1019" s="22">
        <v>47903.14</v>
      </c>
      <c r="BY1019">
        <v>162</v>
      </c>
      <c r="BZ1019">
        <v>90.98</v>
      </c>
      <c r="CA1019">
        <v>2.98</v>
      </c>
      <c r="CB1019">
        <v>2.98</v>
      </c>
      <c r="CC1019">
        <v>2.98</v>
      </c>
    </row>
    <row r="1020" spans="1:81" ht="51" x14ac:dyDescent="0.2">
      <c r="A1020" t="s">
        <v>9096</v>
      </c>
      <c r="B1020" t="s">
        <v>9097</v>
      </c>
      <c r="C1020" t="s">
        <v>9098</v>
      </c>
      <c r="D1020" t="s">
        <v>9099</v>
      </c>
      <c r="E1020" s="2" t="s">
        <v>9100</v>
      </c>
      <c r="H1020" s="3">
        <v>10000000</v>
      </c>
      <c r="I1020" s="3">
        <v>24000000</v>
      </c>
      <c r="P1020" s="3">
        <v>50000000</v>
      </c>
      <c r="Q1020" s="3">
        <v>160080000</v>
      </c>
      <c r="W1020" s="2" t="s">
        <v>9101</v>
      </c>
      <c r="X1020" s="2" t="s">
        <v>9102</v>
      </c>
      <c r="Y1020" s="2" t="s">
        <v>9103</v>
      </c>
      <c r="AE1020">
        <v>2015</v>
      </c>
      <c r="AF1020">
        <v>2016</v>
      </c>
      <c r="AG1020">
        <v>2017</v>
      </c>
      <c r="AL1020" s="3">
        <v>24000000</v>
      </c>
      <c r="AM1020" t="s">
        <v>89</v>
      </c>
      <c r="AN1020" s="1">
        <v>42992</v>
      </c>
      <c r="AO1020" s="3">
        <v>160080000</v>
      </c>
      <c r="AQ1020">
        <v>6658.35</v>
      </c>
      <c r="AR1020">
        <v>6399.46</v>
      </c>
      <c r="AS1020">
        <v>34790.47</v>
      </c>
      <c r="AY1020">
        <v>78</v>
      </c>
      <c r="AZ1020">
        <v>143</v>
      </c>
      <c r="BA1020">
        <v>69</v>
      </c>
      <c r="BG1020">
        <v>99.22</v>
      </c>
      <c r="BH1020">
        <v>96.27</v>
      </c>
      <c r="BI1020">
        <v>96.19</v>
      </c>
      <c r="BO1020">
        <v>1</v>
      </c>
      <c r="BP1020" s="3">
        <v>34000000</v>
      </c>
      <c r="BQ1020" s="20">
        <v>149</v>
      </c>
      <c r="BR1020" s="20">
        <v>609</v>
      </c>
      <c r="BW1020" s="20">
        <v>0</v>
      </c>
      <c r="BX1020" s="22">
        <v>47848.28</v>
      </c>
      <c r="BY1020">
        <v>163</v>
      </c>
      <c r="BZ1020">
        <v>90.92</v>
      </c>
      <c r="CC1020">
        <v>1</v>
      </c>
    </row>
    <row r="1021" spans="1:81" ht="51" x14ac:dyDescent="0.2">
      <c r="A1021" t="s">
        <v>9104</v>
      </c>
      <c r="B1021" t="s">
        <v>9105</v>
      </c>
      <c r="C1021" t="s">
        <v>9106</v>
      </c>
      <c r="D1021" t="s">
        <v>9107</v>
      </c>
      <c r="E1021" s="2" t="s">
        <v>9108</v>
      </c>
      <c r="H1021" s="3">
        <v>5000000</v>
      </c>
      <c r="I1021" s="3">
        <v>15000000</v>
      </c>
      <c r="J1021" s="3">
        <v>31000000</v>
      </c>
      <c r="K1021" s="3">
        <v>93000000</v>
      </c>
      <c r="L1021" s="3">
        <v>150000000</v>
      </c>
      <c r="P1021" s="3">
        <v>25000000</v>
      </c>
      <c r="Q1021" s="3">
        <v>100050000</v>
      </c>
      <c r="R1021" s="3">
        <v>310000000</v>
      </c>
      <c r="S1021" s="3">
        <v>1395000000</v>
      </c>
      <c r="T1021" s="3">
        <v>1500000000</v>
      </c>
      <c r="V1021" s="2" t="s">
        <v>9109</v>
      </c>
      <c r="W1021" s="2" t="s">
        <v>6605</v>
      </c>
      <c r="X1021" s="2" t="s">
        <v>9110</v>
      </c>
      <c r="Y1021" s="2" t="s">
        <v>9111</v>
      </c>
      <c r="Z1021" s="2" t="s">
        <v>9112</v>
      </c>
      <c r="AA1021" s="2" t="s">
        <v>9113</v>
      </c>
      <c r="AB1021" s="2" t="s">
        <v>9114</v>
      </c>
      <c r="AD1021">
        <v>2015</v>
      </c>
      <c r="AE1021">
        <v>2014</v>
      </c>
      <c r="AF1021">
        <v>2016</v>
      </c>
      <c r="AG1021">
        <v>2017</v>
      </c>
      <c r="AH1021">
        <v>2018</v>
      </c>
      <c r="AI1021">
        <v>2018</v>
      </c>
      <c r="AJ1021">
        <v>2019</v>
      </c>
      <c r="AL1021" s="3">
        <v>55000000</v>
      </c>
      <c r="AM1021" t="s">
        <v>92</v>
      </c>
      <c r="AN1021" s="1">
        <v>44077</v>
      </c>
      <c r="AO1021" s="3">
        <v>3510000000</v>
      </c>
      <c r="AP1021">
        <v>0</v>
      </c>
      <c r="AQ1021">
        <v>0</v>
      </c>
      <c r="AR1021">
        <v>41.03</v>
      </c>
      <c r="AS1021">
        <v>2187.25</v>
      </c>
      <c r="AT1021">
        <v>7305.49</v>
      </c>
      <c r="AU1021">
        <v>25371.54</v>
      </c>
      <c r="AV1021">
        <v>12778.16</v>
      </c>
      <c r="AX1021">
        <v>376</v>
      </c>
      <c r="AY1021">
        <v>3167</v>
      </c>
      <c r="AZ1021">
        <v>777</v>
      </c>
      <c r="BA1021">
        <v>273</v>
      </c>
      <c r="BB1021">
        <v>179</v>
      </c>
      <c r="BC1021">
        <v>44</v>
      </c>
      <c r="BD1021">
        <v>28</v>
      </c>
      <c r="BF1021">
        <v>70.73</v>
      </c>
      <c r="BG1021">
        <v>62.98</v>
      </c>
      <c r="BH1021">
        <v>79.63</v>
      </c>
      <c r="BI1021">
        <v>84.75</v>
      </c>
      <c r="BJ1021">
        <v>79.13</v>
      </c>
      <c r="BK1021">
        <v>87.64</v>
      </c>
      <c r="BL1021">
        <v>80.290000000000006</v>
      </c>
      <c r="BN1021" t="s">
        <v>133</v>
      </c>
      <c r="BO1021">
        <v>28</v>
      </c>
      <c r="BP1021" s="3">
        <v>351000000</v>
      </c>
      <c r="BQ1021" s="20">
        <v>866</v>
      </c>
      <c r="BR1021" s="20">
        <v>170</v>
      </c>
      <c r="BS1021" s="20">
        <v>335</v>
      </c>
      <c r="BT1021" s="20">
        <v>316</v>
      </c>
      <c r="BU1021" s="20">
        <v>328</v>
      </c>
      <c r="BW1021" s="20">
        <v>1275</v>
      </c>
      <c r="BX1021" s="22">
        <v>47683.47</v>
      </c>
      <c r="BY1021">
        <v>164</v>
      </c>
      <c r="BZ1021">
        <v>90.86</v>
      </c>
      <c r="CA1021">
        <v>14.99</v>
      </c>
      <c r="CB1021">
        <v>14.99</v>
      </c>
      <c r="CC1021">
        <v>35.08</v>
      </c>
    </row>
    <row r="1022" spans="1:81" ht="51" x14ac:dyDescent="0.2">
      <c r="A1022" t="s">
        <v>9115</v>
      </c>
      <c r="B1022" t="s">
        <v>9116</v>
      </c>
      <c r="C1022" t="s">
        <v>9117</v>
      </c>
      <c r="D1022" t="s">
        <v>9115</v>
      </c>
      <c r="E1022" s="2" t="s">
        <v>9118</v>
      </c>
      <c r="H1022" s="3">
        <v>7600000</v>
      </c>
      <c r="I1022" s="3">
        <v>25000000</v>
      </c>
      <c r="J1022" s="3">
        <v>50000000</v>
      </c>
      <c r="K1022" s="3">
        <v>150000000</v>
      </c>
      <c r="P1022" s="3">
        <v>38000000</v>
      </c>
      <c r="Q1022" s="3">
        <v>166750000</v>
      </c>
      <c r="R1022" s="3">
        <v>550000000</v>
      </c>
      <c r="S1022" s="3">
        <v>1900000000</v>
      </c>
      <c r="X1022" s="2" t="s">
        <v>9119</v>
      </c>
      <c r="Y1022" s="2" t="s">
        <v>9120</v>
      </c>
      <c r="Z1022" s="2" t="s">
        <v>9121</v>
      </c>
      <c r="AA1022" s="2" t="s">
        <v>9122</v>
      </c>
      <c r="AE1022">
        <v>2012</v>
      </c>
      <c r="AF1022">
        <v>2015</v>
      </c>
      <c r="AG1022">
        <v>2017</v>
      </c>
      <c r="AH1022">
        <v>2018</v>
      </c>
      <c r="AI1022">
        <v>2019</v>
      </c>
      <c r="AL1022" s="3">
        <v>150000000</v>
      </c>
      <c r="AM1022" t="s">
        <v>355</v>
      </c>
      <c r="AN1022" s="1">
        <v>43676</v>
      </c>
      <c r="AO1022" s="3">
        <v>6750000000</v>
      </c>
      <c r="AQ1022">
        <v>0</v>
      </c>
      <c r="AR1022">
        <v>3.1</v>
      </c>
      <c r="AS1022">
        <v>12174.53</v>
      </c>
      <c r="AT1022">
        <v>14922.58</v>
      </c>
      <c r="AU1022">
        <v>20267.93</v>
      </c>
      <c r="AY1022">
        <v>1848</v>
      </c>
      <c r="AZ1022">
        <v>963</v>
      </c>
      <c r="BA1022">
        <v>186</v>
      </c>
      <c r="BB1022">
        <v>123</v>
      </c>
      <c r="BC1022">
        <v>86</v>
      </c>
      <c r="BG1022">
        <v>63.99</v>
      </c>
      <c r="BH1022">
        <v>73.95</v>
      </c>
      <c r="BI1022">
        <v>89.63</v>
      </c>
      <c r="BJ1022">
        <v>85.7</v>
      </c>
      <c r="BK1022">
        <v>75.22</v>
      </c>
      <c r="BN1022" t="s">
        <v>133</v>
      </c>
      <c r="BO1022">
        <v>34</v>
      </c>
      <c r="BP1022" s="3">
        <v>384100000</v>
      </c>
      <c r="BQ1022" s="20">
        <v>1263</v>
      </c>
      <c r="BR1022" s="20">
        <v>478</v>
      </c>
      <c r="BS1022" s="20">
        <v>461</v>
      </c>
      <c r="BT1022" s="20">
        <v>384</v>
      </c>
      <c r="BW1022" s="20">
        <v>845</v>
      </c>
      <c r="BX1022" s="22">
        <v>47368.14</v>
      </c>
      <c r="BY1022">
        <v>165</v>
      </c>
      <c r="BZ1022">
        <v>90.81</v>
      </c>
      <c r="CA1022">
        <v>11.39</v>
      </c>
      <c r="CB1022">
        <v>11.39</v>
      </c>
      <c r="CC1022">
        <v>40.479999999999997</v>
      </c>
    </row>
    <row r="1023" spans="1:81" ht="34" x14ac:dyDescent="0.2">
      <c r="A1023" t="s">
        <v>9123</v>
      </c>
      <c r="B1023" t="s">
        <v>9124</v>
      </c>
      <c r="C1023" t="s">
        <v>9125</v>
      </c>
      <c r="D1023" t="s">
        <v>9126</v>
      </c>
      <c r="E1023" s="2" t="s">
        <v>9127</v>
      </c>
      <c r="H1023" s="3">
        <v>12000000</v>
      </c>
      <c r="I1023" s="3">
        <v>50000000</v>
      </c>
      <c r="P1023" s="3">
        <v>60000000</v>
      </c>
      <c r="Q1023" s="3">
        <v>333500000</v>
      </c>
      <c r="W1023" s="2" t="s">
        <v>9128</v>
      </c>
      <c r="X1023" s="2" t="s">
        <v>9129</v>
      </c>
      <c r="Y1023" s="2" t="s">
        <v>9130</v>
      </c>
      <c r="AE1023">
        <v>2015</v>
      </c>
      <c r="AF1023">
        <v>2016</v>
      </c>
      <c r="AG1023">
        <v>2017</v>
      </c>
      <c r="AM1023" t="s">
        <v>114</v>
      </c>
      <c r="AN1023" s="1">
        <v>42913</v>
      </c>
      <c r="AQ1023">
        <v>0</v>
      </c>
      <c r="AR1023">
        <v>0</v>
      </c>
      <c r="AS1023">
        <v>46976.95</v>
      </c>
      <c r="AY1023">
        <v>3493</v>
      </c>
      <c r="AZ1023">
        <v>1216</v>
      </c>
      <c r="BA1023">
        <v>52</v>
      </c>
      <c r="BG1023">
        <v>64.400000000000006</v>
      </c>
      <c r="BH1023">
        <v>68.11</v>
      </c>
      <c r="BI1023">
        <v>97.14</v>
      </c>
      <c r="BP1023" s="3">
        <v>77000000</v>
      </c>
      <c r="BQ1023" s="20">
        <v>348</v>
      </c>
      <c r="BR1023" s="20">
        <v>456</v>
      </c>
      <c r="BW1023" s="20">
        <v>0</v>
      </c>
      <c r="BX1023" s="22">
        <v>46976.95</v>
      </c>
      <c r="BY1023">
        <v>166</v>
      </c>
      <c r="BZ1023">
        <v>90.75</v>
      </c>
      <c r="CC1023">
        <v>0</v>
      </c>
    </row>
    <row r="1024" spans="1:81" ht="85" x14ac:dyDescent="0.2">
      <c r="A1024" t="s">
        <v>9131</v>
      </c>
      <c r="B1024" t="s">
        <v>9132</v>
      </c>
      <c r="C1024" t="s">
        <v>9133</v>
      </c>
      <c r="D1024" t="s">
        <v>9134</v>
      </c>
      <c r="E1024" s="2" t="s">
        <v>9135</v>
      </c>
      <c r="H1024" s="3">
        <v>34303977</v>
      </c>
      <c r="I1024" s="3">
        <v>36700000</v>
      </c>
      <c r="P1024" s="3">
        <v>250003977</v>
      </c>
      <c r="Q1024" s="3">
        <v>244789000</v>
      </c>
      <c r="W1024" s="2" t="s">
        <v>2682</v>
      </c>
      <c r="X1024" s="2" t="s">
        <v>9136</v>
      </c>
      <c r="Y1024" s="2" t="s">
        <v>9137</v>
      </c>
      <c r="AE1024">
        <v>2012</v>
      </c>
      <c r="AF1024">
        <v>2015</v>
      </c>
      <c r="AG1024">
        <v>2017</v>
      </c>
      <c r="AH1024">
        <v>2019</v>
      </c>
      <c r="AM1024" t="s">
        <v>90</v>
      </c>
      <c r="AN1024" s="1">
        <v>44606</v>
      </c>
      <c r="AO1024" s="3">
        <v>530000000</v>
      </c>
      <c r="AQ1024">
        <v>2828.24</v>
      </c>
      <c r="AR1024">
        <v>43049.88</v>
      </c>
      <c r="AS1024">
        <v>0</v>
      </c>
      <c r="AT1024">
        <v>0</v>
      </c>
      <c r="AY1024">
        <v>58</v>
      </c>
      <c r="AZ1024">
        <v>15</v>
      </c>
      <c r="BA1024">
        <v>699</v>
      </c>
      <c r="BB1024">
        <v>451</v>
      </c>
      <c r="BG1024">
        <v>98.89</v>
      </c>
      <c r="BH1024">
        <v>99.62</v>
      </c>
      <c r="BI1024">
        <v>60.87</v>
      </c>
      <c r="BJ1024">
        <v>43.89</v>
      </c>
      <c r="BO1024">
        <v>1.95</v>
      </c>
      <c r="BP1024" s="3">
        <v>320853477</v>
      </c>
      <c r="BQ1024" s="20">
        <v>1355</v>
      </c>
      <c r="BR1024" s="20">
        <v>652</v>
      </c>
      <c r="BS1024" s="20">
        <v>798</v>
      </c>
      <c r="BW1024" s="20">
        <v>1690</v>
      </c>
      <c r="BX1024" s="22">
        <v>45878.12</v>
      </c>
      <c r="BY1024">
        <v>167</v>
      </c>
      <c r="BZ1024">
        <v>90.7</v>
      </c>
      <c r="CA1024">
        <v>0</v>
      </c>
      <c r="CB1024">
        <v>0</v>
      </c>
      <c r="CC1024">
        <v>2.17</v>
      </c>
    </row>
    <row r="1025" spans="1:81" ht="68" x14ac:dyDescent="0.2">
      <c r="A1025" t="s">
        <v>9138</v>
      </c>
      <c r="B1025" t="s">
        <v>9139</v>
      </c>
      <c r="C1025" t="s">
        <v>9140</v>
      </c>
      <c r="D1025" t="s">
        <v>9141</v>
      </c>
      <c r="E1025" s="2" t="s">
        <v>9142</v>
      </c>
      <c r="H1025" s="3">
        <v>22000000</v>
      </c>
      <c r="I1025" s="3">
        <v>60000000</v>
      </c>
      <c r="J1025" s="3">
        <v>85000000</v>
      </c>
      <c r="K1025" s="3">
        <v>110000000</v>
      </c>
      <c r="P1025" s="3">
        <v>110000000</v>
      </c>
      <c r="Q1025" s="3">
        <v>400200000</v>
      </c>
      <c r="R1025" s="3">
        <v>850000000</v>
      </c>
      <c r="S1025" s="3">
        <v>1650000000</v>
      </c>
      <c r="X1025" s="2" t="s">
        <v>9143</v>
      </c>
      <c r="Y1025" s="2" t="s">
        <v>9144</v>
      </c>
      <c r="Z1025" s="2" t="s">
        <v>9145</v>
      </c>
      <c r="AA1025" s="2" t="s">
        <v>9146</v>
      </c>
      <c r="AF1025">
        <v>2015</v>
      </c>
      <c r="AG1025">
        <v>2017</v>
      </c>
      <c r="AH1025">
        <v>2018</v>
      </c>
      <c r="AI1025">
        <v>2020</v>
      </c>
      <c r="AL1025" s="3">
        <v>862500000</v>
      </c>
      <c r="AM1025" t="s">
        <v>355</v>
      </c>
      <c r="AN1025" s="1">
        <v>43896</v>
      </c>
      <c r="AO1025" s="3">
        <v>696600000</v>
      </c>
      <c r="AR1025">
        <v>0</v>
      </c>
      <c r="AS1025">
        <v>10614.04</v>
      </c>
      <c r="AT1025">
        <v>31974.26</v>
      </c>
      <c r="AU1025">
        <v>1561.4</v>
      </c>
      <c r="AZ1025">
        <v>1231</v>
      </c>
      <c r="BA1025">
        <v>200</v>
      </c>
      <c r="BB1025">
        <v>75</v>
      </c>
      <c r="BC1025">
        <v>142</v>
      </c>
      <c r="BH1025">
        <v>66.69</v>
      </c>
      <c r="BI1025">
        <v>88.85</v>
      </c>
      <c r="BJ1025">
        <v>91.32</v>
      </c>
      <c r="BK1025">
        <v>55.66</v>
      </c>
      <c r="BO1025">
        <v>1.46</v>
      </c>
      <c r="BP1025" s="3">
        <v>2347040000</v>
      </c>
      <c r="BR1025" s="20">
        <v>607</v>
      </c>
      <c r="BS1025" s="20">
        <v>443</v>
      </c>
      <c r="BT1025" s="20">
        <v>638</v>
      </c>
      <c r="BW1025" s="20">
        <v>1081</v>
      </c>
      <c r="BX1025" s="22">
        <v>44149.7</v>
      </c>
      <c r="BY1025">
        <v>168</v>
      </c>
      <c r="BZ1025">
        <v>90.64</v>
      </c>
      <c r="CA1025">
        <v>4.12</v>
      </c>
      <c r="CB1025">
        <v>4.12</v>
      </c>
      <c r="CC1025">
        <v>1.74</v>
      </c>
    </row>
    <row r="1026" spans="1:81" ht="34" x14ac:dyDescent="0.2">
      <c r="A1026" t="s">
        <v>9147</v>
      </c>
      <c r="B1026" t="s">
        <v>9148</v>
      </c>
      <c r="C1026" t="s">
        <v>9149</v>
      </c>
      <c r="D1026" t="s">
        <v>9150</v>
      </c>
      <c r="E1026" s="2" t="s">
        <v>9151</v>
      </c>
      <c r="H1026" s="3">
        <v>8500000</v>
      </c>
      <c r="I1026" s="3">
        <v>25000000</v>
      </c>
      <c r="P1026" s="3">
        <v>42500000</v>
      </c>
      <c r="Q1026" s="3">
        <v>166750000</v>
      </c>
      <c r="X1026" s="2" t="s">
        <v>9152</v>
      </c>
      <c r="Y1026" s="2" t="s">
        <v>9153</v>
      </c>
      <c r="AF1026">
        <v>2016</v>
      </c>
      <c r="AG1026">
        <v>2017</v>
      </c>
      <c r="AL1026" s="3">
        <v>25000000</v>
      </c>
      <c r="AM1026" t="s">
        <v>89</v>
      </c>
      <c r="AN1026" s="1">
        <v>42991</v>
      </c>
      <c r="AO1026" s="3">
        <v>550000000</v>
      </c>
      <c r="AR1026">
        <v>9472.4</v>
      </c>
      <c r="AS1026">
        <v>34358.68</v>
      </c>
      <c r="AZ1026">
        <v>113</v>
      </c>
      <c r="BA1026">
        <v>70</v>
      </c>
      <c r="BH1026">
        <v>97.06</v>
      </c>
      <c r="BI1026">
        <v>96.13</v>
      </c>
      <c r="BO1026">
        <v>3.3</v>
      </c>
      <c r="BP1026" s="3">
        <v>33500000</v>
      </c>
      <c r="BR1026" s="20">
        <v>300</v>
      </c>
      <c r="BW1026" s="20">
        <v>0</v>
      </c>
      <c r="BX1026" s="22">
        <v>43831.08</v>
      </c>
      <c r="BY1026">
        <v>169</v>
      </c>
      <c r="BZ1026">
        <v>90.58</v>
      </c>
      <c r="CC1026">
        <v>3.3</v>
      </c>
    </row>
    <row r="1027" spans="1:81" ht="119" x14ac:dyDescent="0.2">
      <c r="A1027" t="s">
        <v>9154</v>
      </c>
      <c r="B1027" t="s">
        <v>9155</v>
      </c>
      <c r="C1027" t="s">
        <v>9156</v>
      </c>
      <c r="D1027" t="s">
        <v>9157</v>
      </c>
      <c r="E1027" s="2" t="s">
        <v>9158</v>
      </c>
      <c r="G1027" s="3">
        <v>2000000</v>
      </c>
      <c r="H1027" s="3">
        <v>7800000</v>
      </c>
      <c r="I1027" s="3">
        <v>18500000</v>
      </c>
      <c r="O1027" s="3">
        <v>20000000</v>
      </c>
      <c r="P1027" s="3">
        <v>39000000</v>
      </c>
      <c r="Q1027" s="3">
        <v>123395000</v>
      </c>
      <c r="W1027" s="2" t="s">
        <v>9159</v>
      </c>
      <c r="X1027" s="2" t="s">
        <v>9160</v>
      </c>
      <c r="Y1027" s="2" t="s">
        <v>9161</v>
      </c>
      <c r="AE1027">
        <v>2016</v>
      </c>
      <c r="AF1027">
        <v>2016</v>
      </c>
      <c r="AG1027">
        <v>2017</v>
      </c>
      <c r="AM1027" t="s">
        <v>327</v>
      </c>
      <c r="AN1027" s="1">
        <v>43020</v>
      </c>
      <c r="AQ1027">
        <v>73.59</v>
      </c>
      <c r="AR1027">
        <v>5446.64</v>
      </c>
      <c r="AS1027">
        <v>37567.57</v>
      </c>
      <c r="AY1027">
        <v>1851</v>
      </c>
      <c r="AZ1027">
        <v>162</v>
      </c>
      <c r="BA1027">
        <v>61</v>
      </c>
      <c r="BG1027">
        <v>80.84</v>
      </c>
      <c r="BH1027">
        <v>95.77</v>
      </c>
      <c r="BI1027">
        <v>96.64</v>
      </c>
      <c r="BP1027" s="3">
        <v>28300000</v>
      </c>
      <c r="BQ1027" s="20">
        <v>253</v>
      </c>
      <c r="BR1027" s="20">
        <v>329</v>
      </c>
      <c r="BW1027" s="20">
        <v>0</v>
      </c>
      <c r="BX1027" s="22">
        <v>43087.8</v>
      </c>
      <c r="BY1027">
        <v>170</v>
      </c>
      <c r="BZ1027">
        <v>90.53</v>
      </c>
      <c r="CC1027">
        <v>0</v>
      </c>
    </row>
    <row r="1028" spans="1:81" ht="51" x14ac:dyDescent="0.2">
      <c r="A1028" t="s">
        <v>9162</v>
      </c>
      <c r="B1028" t="s">
        <v>9163</v>
      </c>
      <c r="C1028" t="s">
        <v>9164</v>
      </c>
      <c r="D1028" t="s">
        <v>9165</v>
      </c>
      <c r="E1028" s="2" t="s">
        <v>9166</v>
      </c>
      <c r="G1028" s="3">
        <v>2750000</v>
      </c>
      <c r="H1028" s="3">
        <v>8000000</v>
      </c>
      <c r="I1028" s="3">
        <v>23000000</v>
      </c>
      <c r="J1028" s="3">
        <v>37000000</v>
      </c>
      <c r="O1028" s="3">
        <v>27500000</v>
      </c>
      <c r="P1028" s="3">
        <v>40000000</v>
      </c>
      <c r="Q1028" s="3">
        <v>153410000</v>
      </c>
      <c r="R1028" s="3">
        <v>370000000</v>
      </c>
      <c r="W1028" s="2" t="s">
        <v>9167</v>
      </c>
      <c r="X1028" s="2" t="s">
        <v>9168</v>
      </c>
      <c r="Y1028" s="2" t="s">
        <v>9169</v>
      </c>
      <c r="Z1028" s="2" t="s">
        <v>9170</v>
      </c>
      <c r="AE1028">
        <v>2015</v>
      </c>
      <c r="AF1028">
        <v>2016</v>
      </c>
      <c r="AG1028">
        <v>2017</v>
      </c>
      <c r="AH1028">
        <v>2019</v>
      </c>
      <c r="AL1028" s="3">
        <v>37000000</v>
      </c>
      <c r="AM1028" t="s">
        <v>90</v>
      </c>
      <c r="AN1028" s="1">
        <v>43606</v>
      </c>
      <c r="AO1028" s="3">
        <v>370000000</v>
      </c>
      <c r="AQ1028">
        <v>176.68</v>
      </c>
      <c r="AR1028">
        <v>3152.65</v>
      </c>
      <c r="AS1028">
        <v>34038.04</v>
      </c>
      <c r="AT1028">
        <v>5050.38</v>
      </c>
      <c r="AY1028">
        <v>1425</v>
      </c>
      <c r="AZ1028">
        <v>234</v>
      </c>
      <c r="BA1028">
        <v>72</v>
      </c>
      <c r="BB1028">
        <v>239</v>
      </c>
      <c r="BG1028">
        <v>85.48</v>
      </c>
      <c r="BH1028">
        <v>93.88</v>
      </c>
      <c r="BI1028">
        <v>96.02</v>
      </c>
      <c r="BJ1028">
        <v>70.319999999999993</v>
      </c>
      <c r="BO1028">
        <v>2.17</v>
      </c>
      <c r="BP1028" s="3">
        <v>72655000</v>
      </c>
      <c r="BQ1028" s="20">
        <v>263</v>
      </c>
      <c r="BR1028" s="20">
        <v>675</v>
      </c>
      <c r="BS1028" s="20">
        <v>529</v>
      </c>
      <c r="BW1028" s="20">
        <v>529</v>
      </c>
      <c r="BX1028" s="22">
        <v>42417.75</v>
      </c>
      <c r="BY1028">
        <v>171</v>
      </c>
      <c r="BZ1028">
        <v>90.47</v>
      </c>
      <c r="CA1028">
        <v>2.41</v>
      </c>
      <c r="CB1028">
        <v>2.41</v>
      </c>
      <c r="CC1028">
        <v>2.41</v>
      </c>
    </row>
    <row r="1029" spans="1:81" ht="34" x14ac:dyDescent="0.2">
      <c r="A1029" t="s">
        <v>9171</v>
      </c>
      <c r="B1029" t="s">
        <v>9172</v>
      </c>
      <c r="C1029" t="s">
        <v>9173</v>
      </c>
      <c r="D1029" t="s">
        <v>9174</v>
      </c>
      <c r="E1029" s="2" t="s">
        <v>9175</v>
      </c>
      <c r="H1029" s="3">
        <v>75000000</v>
      </c>
      <c r="I1029" s="3">
        <v>75000000</v>
      </c>
      <c r="P1029" s="3">
        <v>375000000</v>
      </c>
      <c r="Q1029" s="3">
        <v>500250000</v>
      </c>
      <c r="X1029" s="2" t="s">
        <v>9176</v>
      </c>
      <c r="Y1029" s="2" t="s">
        <v>9177</v>
      </c>
      <c r="AF1029">
        <v>2016</v>
      </c>
      <c r="AG1029">
        <v>2017</v>
      </c>
      <c r="AL1029" s="3">
        <v>6000000</v>
      </c>
      <c r="AM1029" t="s">
        <v>355</v>
      </c>
      <c r="AN1029" s="1">
        <v>43025</v>
      </c>
      <c r="AO1029" s="3">
        <v>4900000000</v>
      </c>
      <c r="AR1029">
        <v>15871.95</v>
      </c>
      <c r="AS1029">
        <v>24996.37</v>
      </c>
      <c r="AZ1029">
        <v>50</v>
      </c>
      <c r="BA1029">
        <v>99</v>
      </c>
      <c r="BH1029">
        <v>98.71</v>
      </c>
      <c r="BI1029">
        <v>94.51</v>
      </c>
      <c r="BN1029" t="s">
        <v>178</v>
      </c>
      <c r="BO1029">
        <v>9.8000000000000007</v>
      </c>
      <c r="BP1029" s="3">
        <v>156000000</v>
      </c>
      <c r="BR1029" s="20">
        <v>600</v>
      </c>
      <c r="BW1029" s="20">
        <v>0</v>
      </c>
      <c r="BX1029" s="22">
        <v>40868.32</v>
      </c>
      <c r="BY1029">
        <v>172</v>
      </c>
      <c r="BZ1029">
        <v>90.41</v>
      </c>
      <c r="CC1029">
        <v>9.8000000000000007</v>
      </c>
    </row>
    <row r="1030" spans="1:81" ht="51" x14ac:dyDescent="0.2">
      <c r="A1030" t="s">
        <v>9178</v>
      </c>
      <c r="B1030" t="s">
        <v>9179</v>
      </c>
      <c r="C1030" t="s">
        <v>9180</v>
      </c>
      <c r="D1030" t="s">
        <v>9181</v>
      </c>
      <c r="E1030" s="2" t="s">
        <v>9182</v>
      </c>
      <c r="G1030" s="3">
        <v>655000</v>
      </c>
      <c r="H1030" s="3">
        <v>5000000</v>
      </c>
      <c r="I1030" s="3">
        <v>15000000</v>
      </c>
      <c r="O1030" s="3">
        <v>6550000</v>
      </c>
      <c r="P1030" s="3">
        <v>25000000</v>
      </c>
      <c r="Q1030" s="3">
        <v>100050000</v>
      </c>
      <c r="R1030" s="3">
        <v>1000000000</v>
      </c>
      <c r="W1030" s="2" t="s">
        <v>9183</v>
      </c>
      <c r="X1030" s="2" t="s">
        <v>9184</v>
      </c>
      <c r="Y1030" s="2" t="s">
        <v>9185</v>
      </c>
      <c r="Z1030" s="2" t="s">
        <v>9186</v>
      </c>
      <c r="AE1030">
        <v>2013</v>
      </c>
      <c r="AF1030">
        <v>2015</v>
      </c>
      <c r="AG1030">
        <v>2017</v>
      </c>
      <c r="AH1030">
        <v>2021</v>
      </c>
      <c r="AM1030" t="s">
        <v>90</v>
      </c>
      <c r="AN1030" s="1">
        <v>44461</v>
      </c>
      <c r="AO1030" s="3">
        <v>1000000000</v>
      </c>
      <c r="AQ1030">
        <v>173.14</v>
      </c>
      <c r="AR1030">
        <v>110.68</v>
      </c>
      <c r="AS1030">
        <v>2.39</v>
      </c>
      <c r="AT1030">
        <v>40566.620000000003</v>
      </c>
      <c r="AY1030">
        <v>858</v>
      </c>
      <c r="AZ1030">
        <v>698</v>
      </c>
      <c r="BA1030">
        <v>581</v>
      </c>
      <c r="BB1030">
        <v>352</v>
      </c>
      <c r="BG1030">
        <v>88.11</v>
      </c>
      <c r="BH1030">
        <v>81.13</v>
      </c>
      <c r="BI1030">
        <v>67.489999999999995</v>
      </c>
      <c r="BJ1030">
        <v>70.38</v>
      </c>
      <c r="BN1030" t="s">
        <v>101</v>
      </c>
      <c r="BO1030">
        <v>9</v>
      </c>
      <c r="BP1030" s="3">
        <v>51055000</v>
      </c>
      <c r="BQ1030" s="20">
        <v>790</v>
      </c>
      <c r="BR1030" s="20">
        <v>685</v>
      </c>
      <c r="BS1030" s="20">
        <v>1583</v>
      </c>
      <c r="BW1030" s="20">
        <v>1583</v>
      </c>
      <c r="BX1030" s="22">
        <v>40852.83</v>
      </c>
      <c r="BY1030">
        <v>173</v>
      </c>
      <c r="BZ1030">
        <v>90.36</v>
      </c>
      <c r="CA1030">
        <v>10</v>
      </c>
      <c r="CC1030">
        <v>10</v>
      </c>
    </row>
    <row r="1031" spans="1:81" ht="68" x14ac:dyDescent="0.2">
      <c r="A1031" t="s">
        <v>9187</v>
      </c>
      <c r="B1031" t="s">
        <v>9188</v>
      </c>
      <c r="C1031" t="s">
        <v>9189</v>
      </c>
      <c r="D1031" t="s">
        <v>9190</v>
      </c>
      <c r="E1031" s="2" t="s">
        <v>9191</v>
      </c>
      <c r="G1031" s="3">
        <v>120000</v>
      </c>
      <c r="H1031" s="3">
        <v>13000000</v>
      </c>
      <c r="I1031" s="3">
        <v>27000000</v>
      </c>
      <c r="J1031" s="3">
        <v>55000000</v>
      </c>
      <c r="K1031" s="3">
        <v>110000000</v>
      </c>
      <c r="O1031" s="3">
        <v>1200000</v>
      </c>
      <c r="P1031" s="3">
        <v>40000000</v>
      </c>
      <c r="Q1031" s="3">
        <v>152000000</v>
      </c>
      <c r="R1031" s="3">
        <v>280000000</v>
      </c>
      <c r="S1031" s="3">
        <v>960000000</v>
      </c>
      <c r="W1031" s="2" t="s">
        <v>2247</v>
      </c>
      <c r="Y1031" s="2" t="s">
        <v>9192</v>
      </c>
      <c r="Z1031" s="2" t="s">
        <v>9193</v>
      </c>
      <c r="AA1031" s="2" t="s">
        <v>9194</v>
      </c>
      <c r="AE1031">
        <v>2013</v>
      </c>
      <c r="AF1031">
        <v>2016</v>
      </c>
      <c r="AG1031">
        <v>2017</v>
      </c>
      <c r="AH1031">
        <v>2019</v>
      </c>
      <c r="AI1031">
        <v>2021</v>
      </c>
      <c r="AL1031" s="3">
        <v>110000000</v>
      </c>
      <c r="AM1031" t="s">
        <v>91</v>
      </c>
      <c r="AN1031" s="1">
        <v>44537</v>
      </c>
      <c r="AQ1031">
        <v>1035.4100000000001</v>
      </c>
      <c r="AR1031">
        <v>0</v>
      </c>
      <c r="AS1031">
        <v>14646.03</v>
      </c>
      <c r="AT1031">
        <v>16602.5</v>
      </c>
      <c r="AU1031">
        <v>8419.07</v>
      </c>
      <c r="AY1031">
        <v>143</v>
      </c>
      <c r="AZ1031">
        <v>1216</v>
      </c>
      <c r="BA1031">
        <v>159</v>
      </c>
      <c r="BB1031">
        <v>157</v>
      </c>
      <c r="BC1031">
        <v>270</v>
      </c>
      <c r="BG1031">
        <v>98.03</v>
      </c>
      <c r="BH1031">
        <v>68.11</v>
      </c>
      <c r="BI1031">
        <v>91.14</v>
      </c>
      <c r="BJ1031">
        <v>80.55</v>
      </c>
      <c r="BK1031">
        <v>49.81</v>
      </c>
      <c r="BP1031" s="3">
        <v>218120000</v>
      </c>
      <c r="BQ1031" s="20">
        <v>1043</v>
      </c>
      <c r="BR1031" s="20">
        <v>457</v>
      </c>
      <c r="BS1031" s="20">
        <v>810</v>
      </c>
      <c r="BT1031" s="20">
        <v>868</v>
      </c>
      <c r="BW1031" s="20">
        <v>1678</v>
      </c>
      <c r="BX1031" s="22">
        <v>40703.01</v>
      </c>
      <c r="BY1031">
        <v>174</v>
      </c>
      <c r="BZ1031">
        <v>90.3</v>
      </c>
      <c r="CA1031">
        <v>6.32</v>
      </c>
      <c r="CB1031">
        <v>1.84</v>
      </c>
      <c r="CC1031">
        <v>0</v>
      </c>
    </row>
    <row r="1032" spans="1:81" ht="85" x14ac:dyDescent="0.2">
      <c r="A1032" t="s">
        <v>9195</v>
      </c>
      <c r="B1032" t="s">
        <v>9196</v>
      </c>
      <c r="C1032" t="s">
        <v>9197</v>
      </c>
      <c r="D1032" t="s">
        <v>9198</v>
      </c>
      <c r="E1032" s="2" t="s">
        <v>9199</v>
      </c>
      <c r="G1032" s="3">
        <v>4200000</v>
      </c>
      <c r="H1032" s="3">
        <v>14200000</v>
      </c>
      <c r="I1032" s="3">
        <v>15000000</v>
      </c>
      <c r="J1032" s="3">
        <v>25000000</v>
      </c>
      <c r="K1032" s="3">
        <v>50000000</v>
      </c>
      <c r="L1032" s="3">
        <v>75000000</v>
      </c>
      <c r="O1032" s="3">
        <v>42000000</v>
      </c>
      <c r="P1032" s="3">
        <v>71000000</v>
      </c>
      <c r="Q1032" s="3">
        <v>100050000</v>
      </c>
      <c r="R1032" s="3">
        <v>250000000</v>
      </c>
      <c r="S1032" s="3">
        <v>750000000</v>
      </c>
      <c r="T1032" s="3">
        <v>1500000000</v>
      </c>
      <c r="X1032" s="2" t="s">
        <v>9200</v>
      </c>
      <c r="Y1032" s="2" t="s">
        <v>9201</v>
      </c>
      <c r="Z1032" s="2" t="s">
        <v>9202</v>
      </c>
      <c r="AA1032" s="2" t="s">
        <v>9203</v>
      </c>
      <c r="AB1032" s="2" t="s">
        <v>9204</v>
      </c>
      <c r="AE1032">
        <v>2013</v>
      </c>
      <c r="AF1032">
        <v>2017</v>
      </c>
      <c r="AG1032">
        <v>2017</v>
      </c>
      <c r="AH1032">
        <v>2018</v>
      </c>
      <c r="AI1032">
        <v>2019</v>
      </c>
      <c r="AJ1032">
        <v>2020</v>
      </c>
      <c r="AL1032" s="3">
        <v>75000000</v>
      </c>
      <c r="AM1032" t="s">
        <v>92</v>
      </c>
      <c r="AN1032" s="1">
        <v>44083</v>
      </c>
      <c r="AQ1032">
        <v>0</v>
      </c>
      <c r="AR1032">
        <v>872.75</v>
      </c>
      <c r="AS1032">
        <v>4111.6000000000004</v>
      </c>
      <c r="AT1032">
        <v>12013.13</v>
      </c>
      <c r="AU1032">
        <v>12919.09</v>
      </c>
      <c r="AV1032">
        <v>9852.56</v>
      </c>
      <c r="AY1032">
        <v>2604</v>
      </c>
      <c r="AZ1032">
        <v>482</v>
      </c>
      <c r="BA1032">
        <v>247</v>
      </c>
      <c r="BB1032">
        <v>142</v>
      </c>
      <c r="BC1032">
        <v>105</v>
      </c>
      <c r="BD1032">
        <v>26</v>
      </c>
      <c r="BG1032">
        <v>63.89</v>
      </c>
      <c r="BH1032">
        <v>87.94</v>
      </c>
      <c r="BI1032">
        <v>86.21</v>
      </c>
      <c r="BJ1032">
        <v>83.47</v>
      </c>
      <c r="BK1032">
        <v>69.680000000000007</v>
      </c>
      <c r="BL1032">
        <v>82.64</v>
      </c>
      <c r="BN1032" t="s">
        <v>178</v>
      </c>
      <c r="BP1032" s="3">
        <v>197200000</v>
      </c>
      <c r="BQ1032" s="20">
        <v>1247</v>
      </c>
      <c r="BR1032" s="20">
        <v>147</v>
      </c>
      <c r="BS1032" s="20">
        <v>377</v>
      </c>
      <c r="BT1032" s="20">
        <v>307</v>
      </c>
      <c r="BU1032" s="20">
        <v>485</v>
      </c>
      <c r="BW1032" s="20">
        <v>1169</v>
      </c>
      <c r="BX1032" s="22">
        <v>39769.129999999997</v>
      </c>
      <c r="BY1032">
        <v>175</v>
      </c>
      <c r="BZ1032">
        <v>90.25</v>
      </c>
      <c r="CA1032">
        <v>14.99</v>
      </c>
      <c r="CB1032">
        <v>7.5</v>
      </c>
      <c r="CC1032">
        <v>0</v>
      </c>
    </row>
    <row r="1033" spans="1:81" ht="85" x14ac:dyDescent="0.2">
      <c r="A1033" t="s">
        <v>9205</v>
      </c>
      <c r="B1033" t="s">
        <v>9206</v>
      </c>
      <c r="C1033" t="s">
        <v>9207</v>
      </c>
      <c r="D1033" t="s">
        <v>9208</v>
      </c>
      <c r="E1033" s="2" t="s">
        <v>9209</v>
      </c>
      <c r="G1033" s="3">
        <v>2800000</v>
      </c>
      <c r="H1033" s="3">
        <v>5100000</v>
      </c>
      <c r="I1033" s="3">
        <v>15600000</v>
      </c>
      <c r="J1033" s="3">
        <v>35000000</v>
      </c>
      <c r="K1033" s="3">
        <v>265000000</v>
      </c>
      <c r="L1033" s="3">
        <v>125000000</v>
      </c>
      <c r="O1033" s="3">
        <v>28000000</v>
      </c>
      <c r="P1033" s="3">
        <v>25500000</v>
      </c>
      <c r="Q1033" s="3">
        <v>104052000</v>
      </c>
      <c r="R1033" s="3">
        <v>350000000</v>
      </c>
      <c r="S1033" s="3">
        <v>1000000000</v>
      </c>
      <c r="T1033" s="3">
        <v>1320000000</v>
      </c>
      <c r="W1033" s="2" t="s">
        <v>9210</v>
      </c>
      <c r="X1033" s="2" t="s">
        <v>9211</v>
      </c>
      <c r="Y1033" s="2" t="s">
        <v>9212</v>
      </c>
      <c r="Z1033" s="2" t="s">
        <v>9213</v>
      </c>
      <c r="AA1033" s="2" t="s">
        <v>9214</v>
      </c>
      <c r="AB1033" s="2" t="s">
        <v>9215</v>
      </c>
      <c r="AE1033">
        <v>2014</v>
      </c>
      <c r="AF1033">
        <v>2016</v>
      </c>
      <c r="AG1033">
        <v>2017</v>
      </c>
      <c r="AH1033">
        <v>2018</v>
      </c>
      <c r="AI1033">
        <v>2019</v>
      </c>
      <c r="AJ1033">
        <v>2020</v>
      </c>
      <c r="AL1033" s="3">
        <v>86000000</v>
      </c>
      <c r="AM1033" t="s">
        <v>355</v>
      </c>
      <c r="AN1033" s="1">
        <v>44175</v>
      </c>
      <c r="AO1033" s="3">
        <v>1350000000</v>
      </c>
      <c r="AQ1033">
        <v>25.96</v>
      </c>
      <c r="AR1033">
        <v>3336.24</v>
      </c>
      <c r="AS1033">
        <v>182.01</v>
      </c>
      <c r="AT1033">
        <v>5350.42</v>
      </c>
      <c r="AU1033">
        <v>30196.03</v>
      </c>
      <c r="AV1033">
        <v>0</v>
      </c>
      <c r="AY1033">
        <v>1978</v>
      </c>
      <c r="AZ1033">
        <v>223</v>
      </c>
      <c r="BA1033">
        <v>441</v>
      </c>
      <c r="BB1033">
        <v>213</v>
      </c>
      <c r="BC1033">
        <v>76</v>
      </c>
      <c r="BD1033">
        <v>104</v>
      </c>
      <c r="BG1033">
        <v>76.88</v>
      </c>
      <c r="BH1033">
        <v>94.17</v>
      </c>
      <c r="BI1033">
        <v>75.34</v>
      </c>
      <c r="BJ1033">
        <v>75.150000000000006</v>
      </c>
      <c r="BK1033">
        <v>78.13</v>
      </c>
      <c r="BL1033">
        <v>28.47</v>
      </c>
      <c r="BN1033" t="s">
        <v>133</v>
      </c>
      <c r="BO1033">
        <v>10.35</v>
      </c>
      <c r="BP1033" s="3">
        <v>606500000</v>
      </c>
      <c r="BQ1033" s="20">
        <v>819</v>
      </c>
      <c r="BR1033" s="20">
        <v>300</v>
      </c>
      <c r="BS1033" s="20">
        <v>265</v>
      </c>
      <c r="BT1033" s="20">
        <v>596</v>
      </c>
      <c r="BU1033" s="20">
        <v>462</v>
      </c>
      <c r="BW1033" s="20">
        <v>1323</v>
      </c>
      <c r="BX1033" s="22">
        <v>39090.660000000003</v>
      </c>
      <c r="BY1033">
        <v>176</v>
      </c>
      <c r="BZ1033">
        <v>90.19</v>
      </c>
      <c r="CA1033">
        <v>12.69</v>
      </c>
      <c r="CB1033">
        <v>9.61</v>
      </c>
      <c r="CC1033">
        <v>12.97</v>
      </c>
    </row>
    <row r="1034" spans="1:81" ht="34" x14ac:dyDescent="0.2">
      <c r="A1034" t="s">
        <v>9216</v>
      </c>
      <c r="B1034" t="s">
        <v>9217</v>
      </c>
      <c r="C1034" t="s">
        <v>9218</v>
      </c>
      <c r="D1034" t="s">
        <v>9219</v>
      </c>
      <c r="E1034" s="2" t="s">
        <v>9220</v>
      </c>
      <c r="G1034" s="3">
        <v>236021</v>
      </c>
      <c r="H1034" s="3">
        <v>3200000</v>
      </c>
      <c r="I1034" s="3">
        <v>12500000</v>
      </c>
      <c r="J1034" s="3">
        <v>68000000</v>
      </c>
      <c r="K1034" s="3">
        <v>200000000</v>
      </c>
      <c r="O1034" s="3">
        <v>2360210</v>
      </c>
      <c r="P1034" s="3">
        <v>16000000</v>
      </c>
      <c r="Q1034" s="3">
        <v>83375000</v>
      </c>
      <c r="R1034" s="3">
        <v>680000000</v>
      </c>
      <c r="S1034" s="3">
        <v>1400000000</v>
      </c>
      <c r="X1034" s="2" t="s">
        <v>9221</v>
      </c>
      <c r="Y1034" s="2" t="s">
        <v>9222</v>
      </c>
      <c r="Z1034" s="2" t="s">
        <v>9223</v>
      </c>
      <c r="AA1034" s="2" t="s">
        <v>9224</v>
      </c>
      <c r="AE1034">
        <v>2012</v>
      </c>
      <c r="AF1034">
        <v>2016</v>
      </c>
      <c r="AG1034">
        <v>2017</v>
      </c>
      <c r="AH1034">
        <v>2020</v>
      </c>
      <c r="AI1034">
        <v>2022</v>
      </c>
      <c r="AL1034" s="3">
        <v>200000000</v>
      </c>
      <c r="AM1034" t="s">
        <v>91</v>
      </c>
      <c r="AN1034" s="1">
        <v>44690</v>
      </c>
      <c r="AO1034" s="3">
        <v>1400000000</v>
      </c>
      <c r="AQ1034">
        <v>0</v>
      </c>
      <c r="AR1034">
        <v>0.3</v>
      </c>
      <c r="AS1034">
        <v>0.5</v>
      </c>
      <c r="AT1034">
        <v>11219.29</v>
      </c>
      <c r="AU1034">
        <v>27834.79</v>
      </c>
      <c r="AY1034">
        <v>1848</v>
      </c>
      <c r="AZ1034">
        <v>1057</v>
      </c>
      <c r="BA1034">
        <v>612</v>
      </c>
      <c r="BB1034">
        <v>187</v>
      </c>
      <c r="BC1034">
        <v>100</v>
      </c>
      <c r="BG1034">
        <v>63.99</v>
      </c>
      <c r="BH1034">
        <v>72.28</v>
      </c>
      <c r="BI1034">
        <v>65.75</v>
      </c>
      <c r="BJ1034">
        <v>74.09</v>
      </c>
      <c r="BK1034">
        <v>71.39</v>
      </c>
      <c r="BN1034" t="s">
        <v>101</v>
      </c>
      <c r="BO1034">
        <v>14.1</v>
      </c>
      <c r="BP1034" s="3">
        <v>293336021</v>
      </c>
      <c r="BQ1034" s="20">
        <v>1559</v>
      </c>
      <c r="BR1034" s="20">
        <v>444</v>
      </c>
      <c r="BS1034" s="20">
        <v>1069</v>
      </c>
      <c r="BT1034" s="20">
        <v>538</v>
      </c>
      <c r="BW1034" s="20">
        <v>1607</v>
      </c>
      <c r="BX1034" s="22">
        <v>39054.879999999997</v>
      </c>
      <c r="BY1034">
        <v>177</v>
      </c>
      <c r="BZ1034">
        <v>90.13</v>
      </c>
      <c r="CA1034">
        <v>16.79</v>
      </c>
      <c r="CB1034">
        <v>8.16</v>
      </c>
      <c r="CC1034">
        <v>16.79</v>
      </c>
    </row>
    <row r="1035" spans="1:81" ht="102" x14ac:dyDescent="0.2">
      <c r="A1035" t="s">
        <v>9225</v>
      </c>
      <c r="B1035" t="s">
        <v>9226</v>
      </c>
      <c r="C1035" t="s">
        <v>9227</v>
      </c>
      <c r="D1035" t="s">
        <v>9228</v>
      </c>
      <c r="E1035" s="2" t="s">
        <v>9229</v>
      </c>
      <c r="H1035" s="3">
        <v>36000000</v>
      </c>
      <c r="I1035" s="3">
        <v>22000000</v>
      </c>
      <c r="J1035" s="3">
        <v>65000000</v>
      </c>
      <c r="P1035" s="3">
        <v>180000000</v>
      </c>
      <c r="Q1035" s="3">
        <v>146740000</v>
      </c>
      <c r="R1035" s="3">
        <v>650000000</v>
      </c>
      <c r="X1035" s="2" t="s">
        <v>9230</v>
      </c>
      <c r="Y1035" s="2" t="s">
        <v>9231</v>
      </c>
      <c r="Z1035" s="2" t="s">
        <v>9232</v>
      </c>
      <c r="AF1035">
        <v>2015</v>
      </c>
      <c r="AG1035">
        <v>2017</v>
      </c>
      <c r="AH1035">
        <v>2018</v>
      </c>
      <c r="AL1035" s="3">
        <v>65000000</v>
      </c>
      <c r="AM1035" t="s">
        <v>90</v>
      </c>
      <c r="AN1035" s="1">
        <v>43257</v>
      </c>
      <c r="AR1035">
        <v>3389.82</v>
      </c>
      <c r="AS1035">
        <v>27795.47</v>
      </c>
      <c r="AT1035">
        <v>7673.11</v>
      </c>
      <c r="AZ1035">
        <v>249</v>
      </c>
      <c r="BA1035">
        <v>90</v>
      </c>
      <c r="BB1035">
        <v>170</v>
      </c>
      <c r="BH1035">
        <v>93.28</v>
      </c>
      <c r="BI1035">
        <v>95.01</v>
      </c>
      <c r="BJ1035">
        <v>80.19</v>
      </c>
      <c r="BP1035" s="3">
        <v>173000000</v>
      </c>
      <c r="BR1035" s="20">
        <v>855</v>
      </c>
      <c r="BS1035" s="20">
        <v>181</v>
      </c>
      <c r="BW1035" s="20">
        <v>181</v>
      </c>
      <c r="BX1035" s="22">
        <v>38858.400000000001</v>
      </c>
      <c r="BY1035">
        <v>178</v>
      </c>
      <c r="BZ1035">
        <v>90.08</v>
      </c>
      <c r="CA1035">
        <v>4.43</v>
      </c>
      <c r="CB1035">
        <v>4.43</v>
      </c>
      <c r="CC1035">
        <v>0</v>
      </c>
    </row>
    <row r="1036" spans="1:81" ht="68" x14ac:dyDescent="0.2">
      <c r="A1036" t="s">
        <v>9233</v>
      </c>
      <c r="B1036" t="s">
        <v>9234</v>
      </c>
      <c r="C1036" t="s">
        <v>9235</v>
      </c>
      <c r="D1036" t="s">
        <v>9236</v>
      </c>
      <c r="E1036" s="2" t="s">
        <v>9237</v>
      </c>
      <c r="H1036" s="3">
        <v>3000000</v>
      </c>
      <c r="I1036" s="3">
        <v>7000000</v>
      </c>
      <c r="J1036" s="3">
        <v>19950090</v>
      </c>
      <c r="K1036" s="3">
        <v>7000000</v>
      </c>
      <c r="P1036" s="3">
        <v>15000000</v>
      </c>
      <c r="Q1036" s="3">
        <v>46690000</v>
      </c>
      <c r="R1036" s="3">
        <v>99950089</v>
      </c>
      <c r="S1036" s="3">
        <v>105000000</v>
      </c>
      <c r="X1036" s="2" t="s">
        <v>567</v>
      </c>
      <c r="Y1036" s="2" t="s">
        <v>9238</v>
      </c>
      <c r="Z1036" s="2" t="s">
        <v>9239</v>
      </c>
      <c r="AA1036" s="2" t="s">
        <v>9240</v>
      </c>
      <c r="AF1036">
        <v>2016</v>
      </c>
      <c r="AG1036">
        <v>2017</v>
      </c>
      <c r="AH1036">
        <v>2018</v>
      </c>
      <c r="AI1036">
        <v>2020</v>
      </c>
      <c r="AL1036" s="3">
        <v>60000000</v>
      </c>
      <c r="AM1036" t="s">
        <v>91</v>
      </c>
      <c r="AN1036" s="1">
        <v>44510</v>
      </c>
      <c r="AO1036" s="3">
        <v>900000000</v>
      </c>
      <c r="AR1036">
        <v>13433.99</v>
      </c>
      <c r="AS1036">
        <v>16320.85</v>
      </c>
      <c r="AT1036">
        <v>8734.34</v>
      </c>
      <c r="AU1036">
        <v>1.3</v>
      </c>
      <c r="AZ1036">
        <v>74</v>
      </c>
      <c r="BA1036">
        <v>139</v>
      </c>
      <c r="BB1036">
        <v>154</v>
      </c>
      <c r="BC1036">
        <v>197</v>
      </c>
      <c r="BH1036">
        <v>98.08</v>
      </c>
      <c r="BI1036">
        <v>92.26</v>
      </c>
      <c r="BJ1036">
        <v>82.06</v>
      </c>
      <c r="BK1036">
        <v>38.36</v>
      </c>
      <c r="BO1036">
        <v>16.190000000000001</v>
      </c>
      <c r="BP1036" s="3">
        <v>104884162</v>
      </c>
      <c r="BR1036" s="20">
        <v>464</v>
      </c>
      <c r="BS1036" s="20">
        <v>541</v>
      </c>
      <c r="BT1036" s="20">
        <v>600</v>
      </c>
      <c r="BW1036" s="20">
        <v>1624</v>
      </c>
      <c r="BX1036" s="22">
        <v>38490.480000000003</v>
      </c>
      <c r="BY1036">
        <v>179</v>
      </c>
      <c r="BZ1036">
        <v>90.02</v>
      </c>
      <c r="CA1036">
        <v>2.25</v>
      </c>
      <c r="CB1036">
        <v>2.14</v>
      </c>
      <c r="CC1036">
        <v>19.28</v>
      </c>
    </row>
    <row r="1037" spans="1:81" ht="34" x14ac:dyDescent="0.2">
      <c r="A1037" t="s">
        <v>9241</v>
      </c>
      <c r="B1037" t="s">
        <v>9242</v>
      </c>
      <c r="C1037" t="s">
        <v>9243</v>
      </c>
      <c r="D1037" t="s">
        <v>9244</v>
      </c>
      <c r="E1037" s="2" t="s">
        <v>9245</v>
      </c>
      <c r="K1037" s="3">
        <v>152544829</v>
      </c>
      <c r="L1037" s="3">
        <v>700000000</v>
      </c>
      <c r="M1037" s="3">
        <v>320852283</v>
      </c>
      <c r="S1037" s="3">
        <v>1452544829</v>
      </c>
      <c r="T1037" s="3">
        <v>14000000000</v>
      </c>
      <c r="U1037" s="3">
        <v>1470000000</v>
      </c>
      <c r="X1037" s="2" t="s">
        <v>7146</v>
      </c>
      <c r="Y1037" s="2" t="s">
        <v>9246</v>
      </c>
      <c r="AA1037" s="2" t="s">
        <v>9247</v>
      </c>
      <c r="AB1037" s="2" t="s">
        <v>9248</v>
      </c>
      <c r="AC1037" s="2" t="s">
        <v>6084</v>
      </c>
      <c r="AF1037">
        <v>2016</v>
      </c>
      <c r="AG1037">
        <v>2017</v>
      </c>
      <c r="AI1037">
        <v>2017</v>
      </c>
      <c r="AJ1037">
        <v>2018</v>
      </c>
      <c r="AK1037">
        <v>2018</v>
      </c>
      <c r="AL1037" s="3">
        <v>280000000</v>
      </c>
      <c r="AM1037" t="s">
        <v>114</v>
      </c>
      <c r="AN1037" s="1">
        <v>43462</v>
      </c>
      <c r="AO1037" s="3">
        <v>23261899920</v>
      </c>
      <c r="AR1037">
        <v>6.46</v>
      </c>
      <c r="AS1037">
        <v>35611.49</v>
      </c>
      <c r="AU1037">
        <v>2383.2399999999998</v>
      </c>
      <c r="AV1037">
        <v>0</v>
      </c>
      <c r="AW1037">
        <v>0</v>
      </c>
      <c r="AZ1037">
        <v>940</v>
      </c>
      <c r="BA1037">
        <v>64</v>
      </c>
      <c r="BC1037">
        <v>78</v>
      </c>
      <c r="BD1037">
        <v>86</v>
      </c>
      <c r="BE1037">
        <v>27</v>
      </c>
      <c r="BH1037">
        <v>75.349999999999994</v>
      </c>
      <c r="BI1037">
        <v>96.47</v>
      </c>
      <c r="BK1037">
        <v>72.099999999999994</v>
      </c>
      <c r="BL1037">
        <v>39.29</v>
      </c>
      <c r="BM1037">
        <v>44.68</v>
      </c>
      <c r="BN1037" t="s">
        <v>101</v>
      </c>
      <c r="BP1037" s="3">
        <v>2034944610</v>
      </c>
      <c r="BR1037" s="20">
        <v>163</v>
      </c>
      <c r="BU1037" s="20">
        <v>107</v>
      </c>
      <c r="BV1037" s="20">
        <v>49</v>
      </c>
      <c r="BW1037" s="20">
        <v>620</v>
      </c>
      <c r="BX1037" s="22">
        <v>38001.19</v>
      </c>
      <c r="BY1037">
        <v>180</v>
      </c>
      <c r="BZ1037">
        <v>89.97</v>
      </c>
    </row>
    <row r="1038" spans="1:81" ht="51" x14ac:dyDescent="0.2">
      <c r="A1038" t="s">
        <v>9249</v>
      </c>
      <c r="B1038" t="s">
        <v>9250</v>
      </c>
      <c r="C1038" t="s">
        <v>9251</v>
      </c>
      <c r="D1038" t="s">
        <v>9252</v>
      </c>
      <c r="E1038" s="2" t="s">
        <v>9253</v>
      </c>
      <c r="G1038" s="3">
        <v>1250000</v>
      </c>
      <c r="H1038" s="3">
        <v>7700000</v>
      </c>
      <c r="I1038" s="3">
        <v>16700000</v>
      </c>
      <c r="J1038" s="3">
        <v>30000000</v>
      </c>
      <c r="O1038" s="3">
        <v>12500000</v>
      </c>
      <c r="P1038" s="3">
        <v>38500000</v>
      </c>
      <c r="Q1038" s="3">
        <v>111389000</v>
      </c>
      <c r="R1038" s="3">
        <v>300000000</v>
      </c>
      <c r="W1038" s="2" t="s">
        <v>9254</v>
      </c>
      <c r="X1038" s="2" t="s">
        <v>9255</v>
      </c>
      <c r="Y1038" s="2" t="s">
        <v>9256</v>
      </c>
      <c r="Z1038" s="2" t="s">
        <v>9257</v>
      </c>
      <c r="AE1038">
        <v>2014</v>
      </c>
      <c r="AF1038">
        <v>2015</v>
      </c>
      <c r="AG1038">
        <v>2017</v>
      </c>
      <c r="AH1038">
        <v>2018</v>
      </c>
      <c r="AL1038" s="3">
        <v>15000000</v>
      </c>
      <c r="AM1038" t="s">
        <v>90</v>
      </c>
      <c r="AN1038" s="1">
        <v>43580</v>
      </c>
      <c r="AQ1038">
        <v>0.25</v>
      </c>
      <c r="AR1038">
        <v>2476.11</v>
      </c>
      <c r="AS1038">
        <v>11463.95</v>
      </c>
      <c r="AT1038">
        <v>23388.94</v>
      </c>
      <c r="AY1038">
        <v>2473</v>
      </c>
      <c r="AZ1038">
        <v>310</v>
      </c>
      <c r="BA1038">
        <v>193</v>
      </c>
      <c r="BB1038">
        <v>106</v>
      </c>
      <c r="BG1038">
        <v>71.09</v>
      </c>
      <c r="BH1038">
        <v>91.63</v>
      </c>
      <c r="BI1038">
        <v>89.24</v>
      </c>
      <c r="BJ1038">
        <v>87.69</v>
      </c>
      <c r="BP1038" s="3">
        <v>82150000</v>
      </c>
      <c r="BQ1038" s="20">
        <v>315</v>
      </c>
      <c r="BR1038" s="20">
        <v>756</v>
      </c>
      <c r="BS1038" s="20">
        <v>370</v>
      </c>
      <c r="BW1038" s="20">
        <v>651</v>
      </c>
      <c r="BX1038" s="22">
        <v>37329.25</v>
      </c>
      <c r="BY1038">
        <v>181</v>
      </c>
      <c r="BZ1038">
        <v>89.91</v>
      </c>
      <c r="CA1038">
        <v>2.69</v>
      </c>
      <c r="CB1038">
        <v>2.69</v>
      </c>
      <c r="CC1038">
        <v>0</v>
      </c>
    </row>
    <row r="1039" spans="1:81" ht="34" x14ac:dyDescent="0.2">
      <c r="A1039" t="s">
        <v>9258</v>
      </c>
      <c r="B1039" t="s">
        <v>9259</v>
      </c>
      <c r="C1039" t="s">
        <v>9260</v>
      </c>
      <c r="D1039" t="s">
        <v>9261</v>
      </c>
      <c r="E1039" s="2" t="s">
        <v>9262</v>
      </c>
      <c r="I1039" s="3">
        <v>8100000</v>
      </c>
      <c r="J1039" s="3">
        <v>35000000</v>
      </c>
      <c r="K1039" s="3">
        <v>30000000</v>
      </c>
      <c r="Q1039" s="3">
        <v>54027000</v>
      </c>
      <c r="R1039" s="3">
        <v>350000000</v>
      </c>
      <c r="S1039" s="3">
        <v>450000000</v>
      </c>
      <c r="Y1039" s="2" t="s">
        <v>120</v>
      </c>
      <c r="AA1039" s="2" t="s">
        <v>9263</v>
      </c>
      <c r="AG1039">
        <v>2017</v>
      </c>
      <c r="AH1039">
        <v>2019</v>
      </c>
      <c r="AI1039">
        <v>2019</v>
      </c>
      <c r="AL1039" s="3">
        <v>20000000</v>
      </c>
      <c r="AM1039" t="s">
        <v>114</v>
      </c>
      <c r="AN1039" s="1">
        <v>43704</v>
      </c>
      <c r="AO1039" s="3">
        <v>450000000</v>
      </c>
      <c r="AS1039">
        <v>31971</v>
      </c>
      <c r="AT1039">
        <v>0</v>
      </c>
      <c r="AU1039">
        <v>5355.56</v>
      </c>
      <c r="BA1039">
        <v>75</v>
      </c>
      <c r="BB1039">
        <v>451</v>
      </c>
      <c r="BC1039">
        <v>127</v>
      </c>
      <c r="BI1039">
        <v>95.85</v>
      </c>
      <c r="BJ1039">
        <v>43.89</v>
      </c>
      <c r="BK1039">
        <v>63.27</v>
      </c>
      <c r="BO1039">
        <v>7</v>
      </c>
      <c r="BP1039" s="3">
        <v>130107503</v>
      </c>
      <c r="BS1039" s="20">
        <v>645</v>
      </c>
      <c r="BT1039" s="20">
        <v>181</v>
      </c>
      <c r="BW1039" s="20">
        <v>826</v>
      </c>
      <c r="BX1039" s="22">
        <v>37326.559999999998</v>
      </c>
      <c r="BY1039">
        <v>182</v>
      </c>
      <c r="BZ1039">
        <v>89.85</v>
      </c>
      <c r="CA1039">
        <v>8.33</v>
      </c>
      <c r="CB1039">
        <v>8.33</v>
      </c>
      <c r="CC1039">
        <v>8.33</v>
      </c>
    </row>
    <row r="1040" spans="1:81" ht="85" x14ac:dyDescent="0.2">
      <c r="A1040" t="s">
        <v>9264</v>
      </c>
      <c r="B1040" t="s">
        <v>9265</v>
      </c>
      <c r="C1040" t="s">
        <v>9266</v>
      </c>
      <c r="D1040" t="s">
        <v>9267</v>
      </c>
      <c r="E1040" s="2" t="s">
        <v>9268</v>
      </c>
      <c r="H1040" s="3">
        <v>43500000</v>
      </c>
      <c r="I1040" s="3">
        <v>83500000</v>
      </c>
      <c r="P1040" s="3">
        <v>217500000</v>
      </c>
      <c r="Q1040" s="3">
        <v>556945000</v>
      </c>
      <c r="X1040" s="2" t="s">
        <v>9269</v>
      </c>
      <c r="Y1040" s="2" t="s">
        <v>9270</v>
      </c>
      <c r="AF1040">
        <v>2016</v>
      </c>
      <c r="AG1040">
        <v>2017</v>
      </c>
      <c r="AL1040" s="3">
        <v>60000000</v>
      </c>
      <c r="AM1040" t="s">
        <v>355</v>
      </c>
      <c r="AN1040" s="1">
        <v>42948</v>
      </c>
      <c r="AR1040">
        <v>830.52</v>
      </c>
      <c r="AS1040">
        <v>36353.620000000003</v>
      </c>
      <c r="AZ1040">
        <v>523</v>
      </c>
      <c r="BA1040">
        <v>62</v>
      </c>
      <c r="BH1040">
        <v>86.3</v>
      </c>
      <c r="BI1040">
        <v>96.58</v>
      </c>
      <c r="BP1040" s="3">
        <v>187000000</v>
      </c>
      <c r="BR1040" s="20">
        <v>456</v>
      </c>
      <c r="BW1040" s="20">
        <v>0</v>
      </c>
      <c r="BX1040" s="22">
        <v>37184.14</v>
      </c>
      <c r="BY1040">
        <v>183</v>
      </c>
      <c r="BZ1040">
        <v>89.8</v>
      </c>
      <c r="CC1040">
        <v>0</v>
      </c>
    </row>
    <row r="1041" spans="1:81" ht="51" x14ac:dyDescent="0.2">
      <c r="A1041" t="s">
        <v>9271</v>
      </c>
      <c r="B1041" t="s">
        <v>9272</v>
      </c>
      <c r="C1041" t="s">
        <v>9273</v>
      </c>
      <c r="D1041" t="s">
        <v>9274</v>
      </c>
      <c r="E1041" s="2" t="s">
        <v>9275</v>
      </c>
      <c r="G1041" s="3">
        <v>2810000</v>
      </c>
      <c r="H1041" s="3">
        <v>10000000</v>
      </c>
      <c r="I1041" s="3">
        <v>17000000</v>
      </c>
      <c r="J1041" s="3">
        <v>33000000</v>
      </c>
      <c r="O1041" s="3">
        <v>28100000</v>
      </c>
      <c r="P1041" s="3">
        <v>50000000</v>
      </c>
      <c r="Q1041" s="3">
        <v>113390000</v>
      </c>
      <c r="R1041" s="3">
        <v>330000000</v>
      </c>
      <c r="W1041" s="2" t="s">
        <v>9276</v>
      </c>
      <c r="X1041" s="2" t="s">
        <v>9277</v>
      </c>
      <c r="Y1041" s="2" t="s">
        <v>9278</v>
      </c>
      <c r="Z1041" s="2" t="s">
        <v>9279</v>
      </c>
      <c r="AE1041">
        <v>2015</v>
      </c>
      <c r="AF1041">
        <v>2016</v>
      </c>
      <c r="AG1041">
        <v>2017</v>
      </c>
      <c r="AH1041">
        <v>2018</v>
      </c>
      <c r="AL1041" s="3">
        <v>33000000</v>
      </c>
      <c r="AM1041" t="s">
        <v>90</v>
      </c>
      <c r="AN1041" s="1">
        <v>43327</v>
      </c>
      <c r="AO1041" s="3">
        <v>410000000</v>
      </c>
      <c r="AQ1041">
        <v>0</v>
      </c>
      <c r="AR1041">
        <v>753.44</v>
      </c>
      <c r="AS1041">
        <v>1226.1400000000001</v>
      </c>
      <c r="AT1041">
        <v>34899.050000000003</v>
      </c>
      <c r="AY1041">
        <v>3493</v>
      </c>
      <c r="AZ1041">
        <v>551</v>
      </c>
      <c r="BA1041">
        <v>328</v>
      </c>
      <c r="BB1041">
        <v>74</v>
      </c>
      <c r="BG1041">
        <v>64.400000000000006</v>
      </c>
      <c r="BH1041">
        <v>85.56</v>
      </c>
      <c r="BI1041">
        <v>81.67</v>
      </c>
      <c r="BJ1041">
        <v>91.44</v>
      </c>
      <c r="BO1041">
        <v>3.25</v>
      </c>
      <c r="BP1041" s="3">
        <v>63060000</v>
      </c>
      <c r="BQ1041" s="20">
        <v>426</v>
      </c>
      <c r="BR1041" s="20">
        <v>293</v>
      </c>
      <c r="BS1041" s="20">
        <v>477</v>
      </c>
      <c r="BW1041" s="20">
        <v>477</v>
      </c>
      <c r="BX1041" s="22">
        <v>36878.629999999997</v>
      </c>
      <c r="BY1041">
        <v>184</v>
      </c>
      <c r="BZ1041">
        <v>89.74</v>
      </c>
      <c r="CA1041">
        <v>2.91</v>
      </c>
      <c r="CB1041">
        <v>2.91</v>
      </c>
      <c r="CC1041">
        <v>3.62</v>
      </c>
    </row>
    <row r="1042" spans="1:81" ht="51" x14ac:dyDescent="0.2">
      <c r="A1042" t="s">
        <v>9280</v>
      </c>
      <c r="B1042" t="s">
        <v>9281</v>
      </c>
      <c r="C1042" t="s">
        <v>9282</v>
      </c>
      <c r="D1042" t="s">
        <v>9283</v>
      </c>
      <c r="E1042" s="2" t="s">
        <v>9284</v>
      </c>
      <c r="G1042" s="3">
        <v>1600000</v>
      </c>
      <c r="H1042" s="3">
        <v>8000000</v>
      </c>
      <c r="I1042" s="3">
        <v>20000000</v>
      </c>
      <c r="J1042" s="3">
        <v>45000000</v>
      </c>
      <c r="O1042" s="3">
        <v>16000000</v>
      </c>
      <c r="P1042" s="3">
        <v>40000000</v>
      </c>
      <c r="Q1042" s="3">
        <v>133400000</v>
      </c>
      <c r="R1042" s="3">
        <v>450000000</v>
      </c>
      <c r="W1042" s="2" t="s">
        <v>9285</v>
      </c>
      <c r="X1042" s="2" t="s">
        <v>9286</v>
      </c>
      <c r="Y1042" s="2" t="s">
        <v>9287</v>
      </c>
      <c r="Z1042" s="2" t="s">
        <v>9288</v>
      </c>
      <c r="AE1042">
        <v>2015</v>
      </c>
      <c r="AF1042">
        <v>2016</v>
      </c>
      <c r="AG1042">
        <v>2017</v>
      </c>
      <c r="AH1042">
        <v>2019</v>
      </c>
      <c r="AM1042" t="s">
        <v>355</v>
      </c>
      <c r="AN1042" s="1">
        <v>43599</v>
      </c>
      <c r="AO1042" s="3">
        <v>827100000</v>
      </c>
      <c r="AQ1042">
        <v>110.85</v>
      </c>
      <c r="AR1042">
        <v>2494.52</v>
      </c>
      <c r="AS1042">
        <v>32905.9</v>
      </c>
      <c r="AT1042">
        <v>591.89</v>
      </c>
      <c r="AY1042">
        <v>1662</v>
      </c>
      <c r="AZ1042">
        <v>267</v>
      </c>
      <c r="BA1042">
        <v>74</v>
      </c>
      <c r="BB1042">
        <v>330</v>
      </c>
      <c r="BG1042">
        <v>83.07</v>
      </c>
      <c r="BH1042">
        <v>93.02</v>
      </c>
      <c r="BI1042">
        <v>95.91</v>
      </c>
      <c r="BJ1042">
        <v>58.98</v>
      </c>
      <c r="BO1042">
        <v>5.58</v>
      </c>
      <c r="BP1042" s="3">
        <v>353600000</v>
      </c>
      <c r="BQ1042" s="20">
        <v>545</v>
      </c>
      <c r="BR1042" s="20">
        <v>401</v>
      </c>
      <c r="BS1042" s="20">
        <v>648</v>
      </c>
      <c r="BW1042" s="20">
        <v>648</v>
      </c>
      <c r="BX1042" s="22">
        <v>36103.160000000003</v>
      </c>
      <c r="BY1042">
        <v>185</v>
      </c>
      <c r="BZ1042">
        <v>89.69</v>
      </c>
      <c r="CA1042">
        <v>3.37</v>
      </c>
      <c r="CB1042">
        <v>3.37</v>
      </c>
      <c r="CC1042">
        <v>6.2</v>
      </c>
    </row>
    <row r="1043" spans="1:81" ht="51" x14ac:dyDescent="0.2">
      <c r="A1043" t="s">
        <v>9289</v>
      </c>
      <c r="B1043" t="s">
        <v>9290</v>
      </c>
      <c r="C1043" t="s">
        <v>9291</v>
      </c>
      <c r="D1043" t="s">
        <v>9292</v>
      </c>
      <c r="E1043" s="2" t="s">
        <v>9293</v>
      </c>
      <c r="G1043" s="3">
        <v>2750000</v>
      </c>
      <c r="H1043" s="3">
        <v>4500000</v>
      </c>
      <c r="I1043" s="3">
        <v>35000000</v>
      </c>
      <c r="J1043" s="3">
        <v>57500000</v>
      </c>
      <c r="K1043" s="3">
        <v>55000000</v>
      </c>
      <c r="O1043" s="3">
        <v>27500000</v>
      </c>
      <c r="P1043" s="3">
        <v>22500000</v>
      </c>
      <c r="Q1043" s="3">
        <v>233450000</v>
      </c>
      <c r="R1043" s="3">
        <v>285000000</v>
      </c>
      <c r="S1043" s="3">
        <v>450000000</v>
      </c>
      <c r="W1043" s="2" t="s">
        <v>9294</v>
      </c>
      <c r="X1043" s="2" t="s">
        <v>9295</v>
      </c>
      <c r="Y1043" s="2" t="s">
        <v>9296</v>
      </c>
      <c r="Z1043" s="2" t="s">
        <v>9297</v>
      </c>
      <c r="AA1043" s="2" t="s">
        <v>9298</v>
      </c>
      <c r="AE1043">
        <v>2013</v>
      </c>
      <c r="AF1043">
        <v>2014</v>
      </c>
      <c r="AG1043">
        <v>2017</v>
      </c>
      <c r="AH1043">
        <v>2019</v>
      </c>
      <c r="AI1043">
        <v>2021</v>
      </c>
      <c r="AL1043" s="3">
        <v>55000000</v>
      </c>
      <c r="AM1043" t="s">
        <v>91</v>
      </c>
      <c r="AN1043" s="1">
        <v>44249</v>
      </c>
      <c r="AO1043" s="3">
        <v>450000000</v>
      </c>
      <c r="AQ1043">
        <v>239.14</v>
      </c>
      <c r="AR1043">
        <v>199.3</v>
      </c>
      <c r="AS1043">
        <v>8570.9699999999993</v>
      </c>
      <c r="AT1043">
        <v>26696.080000000002</v>
      </c>
      <c r="AU1043">
        <v>193.99</v>
      </c>
      <c r="AY1043">
        <v>811</v>
      </c>
      <c r="AZ1043">
        <v>547</v>
      </c>
      <c r="BA1043">
        <v>217</v>
      </c>
      <c r="BB1043">
        <v>124</v>
      </c>
      <c r="BC1043">
        <v>352</v>
      </c>
      <c r="BG1043">
        <v>88.76</v>
      </c>
      <c r="BH1043">
        <v>80.209999999999994</v>
      </c>
      <c r="BI1043">
        <v>87.89</v>
      </c>
      <c r="BJ1043">
        <v>84.66</v>
      </c>
      <c r="BK1043">
        <v>34.51</v>
      </c>
      <c r="BO1043">
        <v>1.62</v>
      </c>
      <c r="BP1043" s="3">
        <v>159749998</v>
      </c>
      <c r="BQ1043" s="20">
        <v>343</v>
      </c>
      <c r="BR1043" s="20">
        <v>1184</v>
      </c>
      <c r="BS1043" s="20">
        <v>461</v>
      </c>
      <c r="BT1043" s="20">
        <v>705</v>
      </c>
      <c r="BW1043" s="20">
        <v>1166</v>
      </c>
      <c r="BX1043" s="22">
        <v>35899.480000000003</v>
      </c>
      <c r="BY1043">
        <v>186</v>
      </c>
      <c r="BZ1043">
        <v>89.63</v>
      </c>
      <c r="CA1043">
        <v>1.93</v>
      </c>
      <c r="CB1043">
        <v>1.22</v>
      </c>
      <c r="CC1043">
        <v>1.93</v>
      </c>
    </row>
    <row r="1044" spans="1:81" ht="17" x14ac:dyDescent="0.2">
      <c r="A1044" t="s">
        <v>9299</v>
      </c>
      <c r="B1044" t="s">
        <v>9300</v>
      </c>
      <c r="C1044" t="s">
        <v>9301</v>
      </c>
      <c r="E1044" s="2" t="s">
        <v>9302</v>
      </c>
      <c r="H1044" s="3">
        <v>1642391</v>
      </c>
      <c r="I1044" s="3">
        <v>2912870</v>
      </c>
      <c r="P1044" s="3">
        <v>8211955</v>
      </c>
      <c r="Q1044" s="3">
        <v>19428842.899999999</v>
      </c>
      <c r="X1044" s="2" t="s">
        <v>9303</v>
      </c>
      <c r="Y1044" s="2" t="s">
        <v>7146</v>
      </c>
      <c r="AF1044">
        <v>2013</v>
      </c>
      <c r="AG1044">
        <v>2017</v>
      </c>
      <c r="AL1044" s="3">
        <v>2912870</v>
      </c>
      <c r="AM1044" t="s">
        <v>89</v>
      </c>
      <c r="AN1044" s="1">
        <v>42789</v>
      </c>
      <c r="AO1044" s="3">
        <v>19428842.899999999</v>
      </c>
      <c r="AR1044">
        <v>0</v>
      </c>
      <c r="AS1044">
        <v>35611.49</v>
      </c>
      <c r="AZ1044">
        <v>807</v>
      </c>
      <c r="BA1044">
        <v>64</v>
      </c>
      <c r="BH1044">
        <v>59.88</v>
      </c>
      <c r="BI1044">
        <v>96.47</v>
      </c>
      <c r="BO1044">
        <v>1</v>
      </c>
      <c r="BP1044" s="3">
        <v>5035673</v>
      </c>
      <c r="BR1044" s="20">
        <v>1218</v>
      </c>
      <c r="BW1044" s="20">
        <v>0</v>
      </c>
      <c r="BX1044" s="22">
        <v>35611.49</v>
      </c>
      <c r="BY1044">
        <v>187</v>
      </c>
      <c r="BZ1044">
        <v>89.57</v>
      </c>
      <c r="CC1044">
        <v>1</v>
      </c>
    </row>
    <row r="1045" spans="1:81" ht="51" x14ac:dyDescent="0.2">
      <c r="A1045" t="s">
        <v>9304</v>
      </c>
      <c r="B1045" t="s">
        <v>9305</v>
      </c>
      <c r="C1045" t="s">
        <v>9306</v>
      </c>
      <c r="D1045" t="s">
        <v>9307</v>
      </c>
      <c r="E1045" s="2" t="s">
        <v>9308</v>
      </c>
      <c r="H1045" s="3">
        <v>7400000</v>
      </c>
      <c r="I1045" s="3">
        <v>39092204</v>
      </c>
      <c r="J1045" s="3">
        <v>28780000</v>
      </c>
      <c r="P1045" s="3">
        <v>37000000</v>
      </c>
      <c r="Q1045" s="3">
        <v>260745000.68000001</v>
      </c>
      <c r="R1045" s="3">
        <v>287800000</v>
      </c>
      <c r="X1045" s="2" t="s">
        <v>9309</v>
      </c>
      <c r="Y1045" s="2" t="s">
        <v>9310</v>
      </c>
      <c r="Z1045" s="2" t="s">
        <v>9311</v>
      </c>
      <c r="AF1045">
        <v>2014</v>
      </c>
      <c r="AG1045">
        <v>2017</v>
      </c>
      <c r="AH1045">
        <v>2019</v>
      </c>
      <c r="AL1045" s="3">
        <v>66269052</v>
      </c>
      <c r="AM1045" t="s">
        <v>90</v>
      </c>
      <c r="AN1045" s="1">
        <v>43924</v>
      </c>
      <c r="AO1045" s="3">
        <v>662690520</v>
      </c>
      <c r="AR1045">
        <v>0</v>
      </c>
      <c r="AS1045">
        <v>35611.49</v>
      </c>
      <c r="AT1045">
        <v>0</v>
      </c>
      <c r="AZ1045">
        <v>1061</v>
      </c>
      <c r="BA1045">
        <v>64</v>
      </c>
      <c r="BB1045">
        <v>451</v>
      </c>
      <c r="BH1045">
        <v>61.58</v>
      </c>
      <c r="BI1045">
        <v>96.47</v>
      </c>
      <c r="BJ1045">
        <v>43.89</v>
      </c>
      <c r="BO1045">
        <v>2.29</v>
      </c>
      <c r="BP1045" s="3">
        <v>141541256</v>
      </c>
      <c r="BR1045" s="20">
        <v>1168</v>
      </c>
      <c r="BS1045" s="20">
        <v>990</v>
      </c>
      <c r="BW1045" s="20">
        <v>1110</v>
      </c>
      <c r="BX1045" s="22">
        <v>35611.49</v>
      </c>
      <c r="BY1045">
        <v>187</v>
      </c>
      <c r="BZ1045">
        <v>89.57</v>
      </c>
      <c r="CA1045">
        <v>1.1000000000000001</v>
      </c>
      <c r="CB1045">
        <v>1.1000000000000001</v>
      </c>
      <c r="CC1045">
        <v>2.54</v>
      </c>
    </row>
    <row r="1046" spans="1:81" ht="17" x14ac:dyDescent="0.2">
      <c r="A1046" t="s">
        <v>9312</v>
      </c>
      <c r="B1046" t="s">
        <v>9313</v>
      </c>
      <c r="C1046" t="s">
        <v>9314</v>
      </c>
      <c r="D1046" t="s">
        <v>9315</v>
      </c>
      <c r="E1046" s="2" t="s">
        <v>9316</v>
      </c>
      <c r="G1046" s="3">
        <v>749640</v>
      </c>
      <c r="H1046" s="3">
        <v>5784175</v>
      </c>
      <c r="I1046" s="3">
        <v>15412628</v>
      </c>
      <c r="O1046" s="3">
        <v>7496400</v>
      </c>
      <c r="P1046" s="3">
        <v>28920875</v>
      </c>
      <c r="Q1046" s="3">
        <v>102802228.76000001</v>
      </c>
      <c r="W1046" s="2" t="s">
        <v>9317</v>
      </c>
      <c r="X1046" s="2" t="s">
        <v>3067</v>
      </c>
      <c r="Y1046" s="2" t="s">
        <v>9318</v>
      </c>
      <c r="Z1046" s="2" t="s">
        <v>9319</v>
      </c>
      <c r="AE1046">
        <v>2016</v>
      </c>
      <c r="AF1046">
        <v>2017</v>
      </c>
      <c r="AG1046">
        <v>2017</v>
      </c>
      <c r="AH1046">
        <v>2022</v>
      </c>
      <c r="AM1046" t="s">
        <v>90</v>
      </c>
      <c r="AN1046" s="1">
        <v>44767</v>
      </c>
      <c r="AQ1046">
        <v>0</v>
      </c>
      <c r="AR1046">
        <v>0</v>
      </c>
      <c r="AS1046">
        <v>35611.49</v>
      </c>
      <c r="AT1046">
        <v>0</v>
      </c>
      <c r="AY1046">
        <v>3485</v>
      </c>
      <c r="AZ1046">
        <v>1355</v>
      </c>
      <c r="BA1046">
        <v>64</v>
      </c>
      <c r="BB1046">
        <v>502</v>
      </c>
      <c r="BG1046">
        <v>63.92</v>
      </c>
      <c r="BH1046">
        <v>66.069999999999993</v>
      </c>
      <c r="BI1046">
        <v>96.47</v>
      </c>
      <c r="BJ1046">
        <v>39.71</v>
      </c>
      <c r="BP1046" s="3">
        <v>21946443</v>
      </c>
      <c r="BQ1046" s="20">
        <v>164</v>
      </c>
      <c r="BR1046" s="20">
        <v>266</v>
      </c>
      <c r="BS1046" s="20">
        <v>1693</v>
      </c>
      <c r="BW1046" s="20">
        <v>1693</v>
      </c>
      <c r="BX1046" s="22">
        <v>35611.49</v>
      </c>
      <c r="BY1046">
        <v>187</v>
      </c>
      <c r="BZ1046">
        <v>89.57</v>
      </c>
      <c r="CA1046">
        <v>0</v>
      </c>
      <c r="CC1046">
        <v>0</v>
      </c>
    </row>
    <row r="1047" spans="1:81" ht="34" x14ac:dyDescent="0.2">
      <c r="A1047" t="s">
        <v>9320</v>
      </c>
      <c r="B1047" t="s">
        <v>9321</v>
      </c>
      <c r="C1047" t="s">
        <v>9322</v>
      </c>
      <c r="D1047" t="s">
        <v>9323</v>
      </c>
      <c r="E1047" s="2" t="s">
        <v>9324</v>
      </c>
      <c r="G1047" s="3">
        <v>1000000</v>
      </c>
      <c r="H1047" s="3">
        <v>6000000</v>
      </c>
      <c r="I1047" s="3">
        <v>7000000</v>
      </c>
      <c r="O1047" s="3">
        <v>10000000</v>
      </c>
      <c r="P1047" s="3">
        <v>30000000</v>
      </c>
      <c r="Q1047" s="3">
        <v>46690000</v>
      </c>
      <c r="W1047" s="2" t="s">
        <v>9325</v>
      </c>
      <c r="X1047" s="2" t="s">
        <v>9326</v>
      </c>
      <c r="Y1047" s="2" t="s">
        <v>9327</v>
      </c>
      <c r="AE1047">
        <v>2014</v>
      </c>
      <c r="AF1047">
        <v>2015</v>
      </c>
      <c r="AG1047">
        <v>2017</v>
      </c>
      <c r="AM1047" t="s">
        <v>114</v>
      </c>
      <c r="AN1047" s="1">
        <v>43083</v>
      </c>
      <c r="AO1047" s="3">
        <v>46690000</v>
      </c>
      <c r="AQ1047">
        <v>5988.15</v>
      </c>
      <c r="AR1047">
        <v>11487.5</v>
      </c>
      <c r="AS1047">
        <v>18075.28</v>
      </c>
      <c r="AY1047">
        <v>27</v>
      </c>
      <c r="AZ1047">
        <v>108</v>
      </c>
      <c r="BA1047">
        <v>123</v>
      </c>
      <c r="BG1047">
        <v>99.7</v>
      </c>
      <c r="BH1047">
        <v>97.1</v>
      </c>
      <c r="BI1047">
        <v>93.16</v>
      </c>
      <c r="BO1047">
        <v>1</v>
      </c>
      <c r="BP1047" s="3">
        <v>14000000</v>
      </c>
      <c r="BQ1047" s="20">
        <v>375</v>
      </c>
      <c r="BR1047" s="20">
        <v>996</v>
      </c>
      <c r="BW1047" s="20">
        <v>0</v>
      </c>
      <c r="BX1047" s="22">
        <v>35550.93</v>
      </c>
      <c r="BY1047">
        <v>190</v>
      </c>
      <c r="BZ1047">
        <v>89.41</v>
      </c>
      <c r="CC1047">
        <v>1</v>
      </c>
    </row>
    <row r="1048" spans="1:81" ht="68" x14ac:dyDescent="0.2">
      <c r="A1048" t="s">
        <v>9328</v>
      </c>
      <c r="B1048" t="s">
        <v>9329</v>
      </c>
      <c r="C1048" t="s">
        <v>9330</v>
      </c>
      <c r="D1048" t="s">
        <v>9331</v>
      </c>
      <c r="E1048" s="2" t="s">
        <v>9332</v>
      </c>
      <c r="G1048" s="3">
        <v>2250000</v>
      </c>
      <c r="H1048" s="3">
        <v>12300000</v>
      </c>
      <c r="I1048" s="3">
        <v>20000000</v>
      </c>
      <c r="J1048" s="3">
        <v>30000000</v>
      </c>
      <c r="O1048" s="3">
        <v>22500000</v>
      </c>
      <c r="P1048" s="3">
        <v>61500000</v>
      </c>
      <c r="Q1048" s="3">
        <v>133400000</v>
      </c>
      <c r="R1048" s="3">
        <v>300000000</v>
      </c>
      <c r="W1048" s="2" t="s">
        <v>9333</v>
      </c>
      <c r="X1048" s="2" t="s">
        <v>9334</v>
      </c>
      <c r="Y1048" s="2" t="s">
        <v>9335</v>
      </c>
      <c r="Z1048" s="2" t="s">
        <v>9336</v>
      </c>
      <c r="AE1048">
        <v>2014</v>
      </c>
      <c r="AF1048">
        <v>2015</v>
      </c>
      <c r="AG1048">
        <v>2017</v>
      </c>
      <c r="AH1048">
        <v>2019</v>
      </c>
      <c r="AL1048" s="3">
        <v>30000000</v>
      </c>
      <c r="AM1048" t="s">
        <v>90</v>
      </c>
      <c r="AN1048" s="1">
        <v>43640</v>
      </c>
      <c r="AO1048" s="3">
        <v>300000000</v>
      </c>
      <c r="AQ1048">
        <v>202.28</v>
      </c>
      <c r="AR1048">
        <v>4576.26</v>
      </c>
      <c r="AS1048">
        <v>3089.46</v>
      </c>
      <c r="AT1048">
        <v>27582.04</v>
      </c>
      <c r="AY1048">
        <v>1046</v>
      </c>
      <c r="AZ1048">
        <v>210</v>
      </c>
      <c r="BA1048">
        <v>258</v>
      </c>
      <c r="BB1048">
        <v>121</v>
      </c>
      <c r="BG1048">
        <v>87.78</v>
      </c>
      <c r="BH1048">
        <v>94.34</v>
      </c>
      <c r="BI1048">
        <v>85.59</v>
      </c>
      <c r="BJ1048">
        <v>85.04</v>
      </c>
      <c r="BO1048">
        <v>2.02</v>
      </c>
      <c r="BP1048" s="3">
        <v>64550000</v>
      </c>
      <c r="BQ1048" s="20">
        <v>196</v>
      </c>
      <c r="BR1048" s="20">
        <v>734</v>
      </c>
      <c r="BS1048" s="20">
        <v>880</v>
      </c>
      <c r="BW1048" s="20">
        <v>880</v>
      </c>
      <c r="BX1048" s="22">
        <v>35450.04</v>
      </c>
      <c r="BY1048">
        <v>191</v>
      </c>
      <c r="BZ1048">
        <v>89.35</v>
      </c>
      <c r="CA1048">
        <v>2.25</v>
      </c>
      <c r="CB1048">
        <v>2.25</v>
      </c>
      <c r="CC1048">
        <v>2.25</v>
      </c>
    </row>
    <row r="1049" spans="1:81" ht="34" x14ac:dyDescent="0.2">
      <c r="A1049" t="s">
        <v>9337</v>
      </c>
      <c r="B1049" t="s">
        <v>9338</v>
      </c>
      <c r="C1049" t="s">
        <v>9339</v>
      </c>
      <c r="D1049" t="s">
        <v>9340</v>
      </c>
      <c r="E1049" s="2" t="s">
        <v>9341</v>
      </c>
      <c r="H1049" s="3">
        <v>7400000</v>
      </c>
      <c r="I1049" s="3">
        <v>5000000</v>
      </c>
      <c r="K1049" s="3">
        <v>55000000</v>
      </c>
      <c r="P1049" s="3">
        <v>37000000</v>
      </c>
      <c r="Q1049" s="3">
        <v>33350000</v>
      </c>
      <c r="S1049" s="3">
        <v>825000000</v>
      </c>
      <c r="W1049" s="2" t="s">
        <v>9342</v>
      </c>
      <c r="X1049" s="2" t="s">
        <v>9343</v>
      </c>
      <c r="Y1049" s="2" t="s">
        <v>9344</v>
      </c>
      <c r="Z1049" s="2" t="s">
        <v>9345</v>
      </c>
      <c r="AA1049" s="2" t="s">
        <v>9346</v>
      </c>
      <c r="AE1049">
        <v>2014</v>
      </c>
      <c r="AF1049">
        <v>2015</v>
      </c>
      <c r="AG1049">
        <v>2017</v>
      </c>
      <c r="AH1049">
        <v>2019</v>
      </c>
      <c r="AI1049">
        <v>2021</v>
      </c>
      <c r="AL1049" s="3">
        <v>55000000</v>
      </c>
      <c r="AM1049" t="s">
        <v>91</v>
      </c>
      <c r="AN1049" s="1">
        <v>44277</v>
      </c>
      <c r="AO1049" s="3">
        <v>825000000</v>
      </c>
      <c r="AQ1049">
        <v>0.22</v>
      </c>
      <c r="AR1049">
        <v>0.3</v>
      </c>
      <c r="AS1049">
        <v>7739.37</v>
      </c>
      <c r="AT1049">
        <v>0</v>
      </c>
      <c r="AU1049">
        <v>25962.47</v>
      </c>
      <c r="AY1049">
        <v>3157</v>
      </c>
      <c r="AZ1049">
        <v>1070</v>
      </c>
      <c r="BA1049">
        <v>226</v>
      </c>
      <c r="BB1049">
        <v>451</v>
      </c>
      <c r="BC1049">
        <v>223</v>
      </c>
      <c r="BG1049">
        <v>63.1</v>
      </c>
      <c r="BH1049">
        <v>71.05</v>
      </c>
      <c r="BI1049">
        <v>87.39</v>
      </c>
      <c r="BJ1049">
        <v>43.89</v>
      </c>
      <c r="BK1049">
        <v>58.58</v>
      </c>
      <c r="BO1049">
        <v>20.78</v>
      </c>
      <c r="BP1049" s="3">
        <v>67400000</v>
      </c>
      <c r="BQ1049" s="20">
        <v>512</v>
      </c>
      <c r="BR1049" s="20">
        <v>560</v>
      </c>
      <c r="BS1049" s="20">
        <v>854</v>
      </c>
      <c r="BT1049" s="20">
        <v>560</v>
      </c>
      <c r="BW1049" s="20">
        <v>1414</v>
      </c>
      <c r="BX1049" s="22">
        <v>33702.36</v>
      </c>
      <c r="BY1049">
        <v>192</v>
      </c>
      <c r="BZ1049">
        <v>89.29</v>
      </c>
      <c r="CA1049">
        <v>24.74</v>
      </c>
      <c r="CB1049">
        <v>0</v>
      </c>
      <c r="CC1049">
        <v>24.74</v>
      </c>
    </row>
    <row r="1050" spans="1:81" ht="51" x14ac:dyDescent="0.2">
      <c r="A1050" t="s">
        <v>9347</v>
      </c>
      <c r="B1050" t="s">
        <v>9348</v>
      </c>
      <c r="C1050" t="s">
        <v>9349</v>
      </c>
      <c r="D1050" t="s">
        <v>9350</v>
      </c>
      <c r="E1050" s="2" t="s">
        <v>9351</v>
      </c>
      <c r="H1050" s="3">
        <v>7400000</v>
      </c>
      <c r="I1050" s="3">
        <v>25000000</v>
      </c>
      <c r="P1050" s="3">
        <v>37000000</v>
      </c>
      <c r="Q1050" s="3">
        <v>166750000</v>
      </c>
      <c r="X1050" s="2" t="s">
        <v>9352</v>
      </c>
      <c r="Y1050" s="2" t="s">
        <v>9353</v>
      </c>
      <c r="AF1050">
        <v>2016</v>
      </c>
      <c r="AG1050">
        <v>2017</v>
      </c>
      <c r="AL1050" s="3">
        <v>133889</v>
      </c>
      <c r="AM1050" t="s">
        <v>114</v>
      </c>
      <c r="AN1050" s="1">
        <v>43886</v>
      </c>
      <c r="AO1050" s="3">
        <v>300150000</v>
      </c>
      <c r="AR1050">
        <v>5210.29</v>
      </c>
      <c r="AS1050">
        <v>28474.15</v>
      </c>
      <c r="AZ1050">
        <v>166</v>
      </c>
      <c r="BA1050">
        <v>87</v>
      </c>
      <c r="BH1050">
        <v>95.67</v>
      </c>
      <c r="BI1050">
        <v>95.18</v>
      </c>
      <c r="BO1050">
        <v>1.8</v>
      </c>
      <c r="BP1050" s="3">
        <v>117533889</v>
      </c>
      <c r="BR1050" s="20">
        <v>458</v>
      </c>
      <c r="BW1050" s="20">
        <v>922</v>
      </c>
      <c r="BX1050" s="22">
        <v>33684.44</v>
      </c>
      <c r="BY1050">
        <v>193</v>
      </c>
      <c r="BZ1050">
        <v>89.24</v>
      </c>
      <c r="CC1050">
        <v>1.8</v>
      </c>
    </row>
    <row r="1051" spans="1:81" ht="68" x14ac:dyDescent="0.2">
      <c r="A1051" t="s">
        <v>9354</v>
      </c>
      <c r="B1051" t="s">
        <v>9355</v>
      </c>
      <c r="C1051" t="s">
        <v>9356</v>
      </c>
      <c r="D1051" t="s">
        <v>9357</v>
      </c>
      <c r="E1051" s="2" t="s">
        <v>9358</v>
      </c>
      <c r="H1051" s="3">
        <v>52000000</v>
      </c>
      <c r="J1051" s="3">
        <v>55000000</v>
      </c>
      <c r="K1051" s="3">
        <v>82200000</v>
      </c>
      <c r="P1051" s="3">
        <v>260000000</v>
      </c>
      <c r="R1051" s="3">
        <v>550000000</v>
      </c>
      <c r="S1051" s="3">
        <v>1233000000</v>
      </c>
      <c r="X1051" s="2" t="s">
        <v>9359</v>
      </c>
      <c r="Y1051" s="2" t="s">
        <v>108</v>
      </c>
      <c r="Z1051" s="2" t="s">
        <v>9360</v>
      </c>
      <c r="AA1051" s="2" t="s">
        <v>9361</v>
      </c>
      <c r="AF1051">
        <v>2015</v>
      </c>
      <c r="AG1051">
        <v>2017</v>
      </c>
      <c r="AH1051">
        <v>2018</v>
      </c>
      <c r="AI1051">
        <v>2020</v>
      </c>
      <c r="AL1051" s="3">
        <v>82200000</v>
      </c>
      <c r="AM1051" t="s">
        <v>91</v>
      </c>
      <c r="AN1051" s="1">
        <v>44144</v>
      </c>
      <c r="AO1051" s="3">
        <v>213000000</v>
      </c>
      <c r="AR1051">
        <v>972.77</v>
      </c>
      <c r="AS1051">
        <v>8532.09</v>
      </c>
      <c r="AT1051">
        <v>12659.77</v>
      </c>
      <c r="AU1051">
        <v>10697.55</v>
      </c>
      <c r="AZ1051">
        <v>511</v>
      </c>
      <c r="BA1051">
        <v>220</v>
      </c>
      <c r="BB1051">
        <v>138</v>
      </c>
      <c r="BC1051">
        <v>91</v>
      </c>
      <c r="BH1051">
        <v>86.19</v>
      </c>
      <c r="BI1051">
        <v>87.72</v>
      </c>
      <c r="BJ1051">
        <v>83.94</v>
      </c>
      <c r="BK1051">
        <v>71.7</v>
      </c>
      <c r="BP1051" s="3">
        <v>189200000</v>
      </c>
      <c r="BR1051" s="20">
        <v>630</v>
      </c>
      <c r="BS1051" s="20">
        <v>348</v>
      </c>
      <c r="BT1051" s="20">
        <v>874</v>
      </c>
      <c r="BW1051" s="20">
        <v>1222</v>
      </c>
      <c r="BX1051" s="22">
        <v>32862.18</v>
      </c>
      <c r="BY1051">
        <v>194</v>
      </c>
      <c r="BZ1051">
        <v>89.18</v>
      </c>
    </row>
    <row r="1052" spans="1:81" ht="34" x14ac:dyDescent="0.2">
      <c r="A1052" t="s">
        <v>9362</v>
      </c>
      <c r="B1052" t="s">
        <v>9363</v>
      </c>
      <c r="C1052" t="s">
        <v>9364</v>
      </c>
      <c r="D1052" t="s">
        <v>9365</v>
      </c>
      <c r="E1052" s="2" t="s">
        <v>9366</v>
      </c>
      <c r="H1052" s="3">
        <v>15000000</v>
      </c>
      <c r="I1052" s="3">
        <v>29000000</v>
      </c>
      <c r="J1052" s="3">
        <v>20000000</v>
      </c>
      <c r="P1052" s="3">
        <v>75000000</v>
      </c>
      <c r="Q1052" s="3">
        <v>193430000</v>
      </c>
      <c r="R1052" s="3">
        <v>200000000</v>
      </c>
      <c r="X1052" s="2" t="s">
        <v>9367</v>
      </c>
      <c r="Y1052" s="2" t="s">
        <v>9368</v>
      </c>
      <c r="Z1052" s="2" t="s">
        <v>9369</v>
      </c>
      <c r="AF1052">
        <v>2014</v>
      </c>
      <c r="AG1052">
        <v>2017</v>
      </c>
      <c r="AH1052">
        <v>2019</v>
      </c>
      <c r="AL1052" s="3">
        <v>135000000</v>
      </c>
      <c r="AM1052" t="s">
        <v>90</v>
      </c>
      <c r="AN1052" s="1">
        <v>44725</v>
      </c>
      <c r="AO1052" s="3">
        <v>1350000000</v>
      </c>
      <c r="AR1052">
        <v>39.68</v>
      </c>
      <c r="AS1052">
        <v>20711.28</v>
      </c>
      <c r="AT1052">
        <v>11875.52</v>
      </c>
      <c r="AZ1052">
        <v>650</v>
      </c>
      <c r="BA1052">
        <v>107</v>
      </c>
      <c r="BB1052">
        <v>188</v>
      </c>
      <c r="BH1052">
        <v>76.48</v>
      </c>
      <c r="BI1052">
        <v>94.06</v>
      </c>
      <c r="BJ1052">
        <v>76.680000000000007</v>
      </c>
      <c r="BO1052">
        <v>6.28</v>
      </c>
      <c r="BP1052" s="3">
        <v>199000000</v>
      </c>
      <c r="BR1052" s="20">
        <v>885</v>
      </c>
      <c r="BS1052" s="20">
        <v>842</v>
      </c>
      <c r="BW1052" s="20">
        <v>1848</v>
      </c>
      <c r="BX1052" s="22">
        <v>32626.48</v>
      </c>
      <c r="BY1052">
        <v>195</v>
      </c>
      <c r="BZ1052">
        <v>89.13</v>
      </c>
      <c r="CA1052">
        <v>1.03</v>
      </c>
      <c r="CB1052">
        <v>1.03</v>
      </c>
      <c r="CC1052">
        <v>6.98</v>
      </c>
    </row>
    <row r="1053" spans="1:81" ht="119" x14ac:dyDescent="0.2">
      <c r="A1053" t="s">
        <v>9370</v>
      </c>
      <c r="B1053" t="s">
        <v>9371</v>
      </c>
      <c r="C1053" t="s">
        <v>9372</v>
      </c>
      <c r="D1053" t="s">
        <v>9373</v>
      </c>
      <c r="E1053" s="2" t="s">
        <v>9374</v>
      </c>
      <c r="G1053" s="3">
        <v>375000</v>
      </c>
      <c r="H1053" s="3">
        <v>6000000</v>
      </c>
      <c r="I1053" s="3">
        <v>32500000</v>
      </c>
      <c r="J1053" s="3">
        <v>100000000</v>
      </c>
      <c r="K1053" s="3">
        <v>123000000</v>
      </c>
      <c r="O1053" s="3">
        <v>3750000</v>
      </c>
      <c r="P1053" s="3">
        <v>30000000</v>
      </c>
      <c r="Q1053" s="3">
        <v>216775000</v>
      </c>
      <c r="R1053" s="3">
        <v>725000000</v>
      </c>
      <c r="S1053" s="3">
        <v>1399000000</v>
      </c>
      <c r="X1053" s="2" t="s">
        <v>9375</v>
      </c>
      <c r="Y1053" s="2" t="s">
        <v>9376</v>
      </c>
      <c r="Z1053" s="2" t="s">
        <v>9377</v>
      </c>
      <c r="AA1053" s="2" t="s">
        <v>9378</v>
      </c>
      <c r="AE1053">
        <v>2013</v>
      </c>
      <c r="AF1053">
        <v>2016</v>
      </c>
      <c r="AG1053">
        <v>2017</v>
      </c>
      <c r="AH1053">
        <v>2019</v>
      </c>
      <c r="AI1053">
        <v>2022</v>
      </c>
      <c r="AL1053" s="3">
        <v>123000000</v>
      </c>
      <c r="AM1053" t="s">
        <v>91</v>
      </c>
      <c r="AN1053" s="1">
        <v>44586</v>
      </c>
      <c r="AO1053" s="3">
        <v>1399000000</v>
      </c>
      <c r="AQ1053">
        <v>0</v>
      </c>
      <c r="AR1053">
        <v>0.3</v>
      </c>
      <c r="AS1053">
        <v>1456.6</v>
      </c>
      <c r="AT1053">
        <v>3173.91</v>
      </c>
      <c r="AU1053">
        <v>27873.64</v>
      </c>
      <c r="AY1053">
        <v>2604</v>
      </c>
      <c r="AZ1053">
        <v>1057</v>
      </c>
      <c r="BA1053">
        <v>313</v>
      </c>
      <c r="BB1053">
        <v>255</v>
      </c>
      <c r="BC1053">
        <v>99</v>
      </c>
      <c r="BG1053">
        <v>63.89</v>
      </c>
      <c r="BH1053">
        <v>72.28</v>
      </c>
      <c r="BI1053">
        <v>82.51</v>
      </c>
      <c r="BJ1053">
        <v>68.33</v>
      </c>
      <c r="BK1053">
        <v>71.680000000000007</v>
      </c>
      <c r="BN1053" t="s">
        <v>101</v>
      </c>
      <c r="BO1053">
        <v>5.42</v>
      </c>
      <c r="BP1053" s="3">
        <v>286581738</v>
      </c>
      <c r="BQ1053" s="20">
        <v>985</v>
      </c>
      <c r="BR1053" s="20">
        <v>426</v>
      </c>
      <c r="BS1053" s="20">
        <v>834</v>
      </c>
      <c r="BT1053" s="20">
        <v>840</v>
      </c>
      <c r="BW1053" s="20">
        <v>1674</v>
      </c>
      <c r="BX1053" s="22">
        <v>32504.45</v>
      </c>
      <c r="BY1053">
        <v>196</v>
      </c>
      <c r="BZ1053">
        <v>89.07</v>
      </c>
      <c r="CA1053">
        <v>6.45</v>
      </c>
      <c r="CB1053">
        <v>3.34</v>
      </c>
      <c r="CC1053">
        <v>6.45</v>
      </c>
    </row>
    <row r="1054" spans="1:81" ht="68" x14ac:dyDescent="0.2">
      <c r="A1054" t="s">
        <v>9379</v>
      </c>
      <c r="B1054" t="s">
        <v>9380</v>
      </c>
      <c r="C1054" t="s">
        <v>9381</v>
      </c>
      <c r="D1054" t="s">
        <v>9382</v>
      </c>
      <c r="E1054" s="2" t="s">
        <v>9383</v>
      </c>
      <c r="G1054" s="3">
        <v>1600000</v>
      </c>
      <c r="H1054" s="3">
        <v>5000000</v>
      </c>
      <c r="I1054" s="3">
        <v>15000000</v>
      </c>
      <c r="J1054" s="3">
        <v>50000000</v>
      </c>
      <c r="K1054" s="3">
        <v>270000000</v>
      </c>
      <c r="O1054" s="3">
        <v>16000000</v>
      </c>
      <c r="P1054" s="3">
        <v>25000000</v>
      </c>
      <c r="Q1054" s="3">
        <v>100050000</v>
      </c>
      <c r="R1054" s="3">
        <v>500000000</v>
      </c>
      <c r="S1054" s="3">
        <v>4050000000</v>
      </c>
      <c r="W1054" s="2" t="s">
        <v>3330</v>
      </c>
      <c r="X1054" s="2" t="s">
        <v>9384</v>
      </c>
      <c r="Y1054" s="2" t="s">
        <v>9385</v>
      </c>
      <c r="Z1054" s="2" t="s">
        <v>9386</v>
      </c>
      <c r="AA1054" s="2" t="s">
        <v>9387</v>
      </c>
      <c r="AE1054">
        <v>2015</v>
      </c>
      <c r="AF1054">
        <v>2016</v>
      </c>
      <c r="AG1054">
        <v>2017</v>
      </c>
      <c r="AH1054">
        <v>2018</v>
      </c>
      <c r="AI1054">
        <v>2020</v>
      </c>
      <c r="AL1054" s="3">
        <v>270000000</v>
      </c>
      <c r="AM1054" t="s">
        <v>91</v>
      </c>
      <c r="AN1054" s="1">
        <v>44152</v>
      </c>
      <c r="AO1054" s="3">
        <v>4050000000</v>
      </c>
      <c r="AQ1054">
        <v>199.29</v>
      </c>
      <c r="AR1054">
        <v>0</v>
      </c>
      <c r="AS1054">
        <v>0</v>
      </c>
      <c r="AT1054">
        <v>0</v>
      </c>
      <c r="AU1054">
        <v>32241.05</v>
      </c>
      <c r="AY1054">
        <v>1245</v>
      </c>
      <c r="AZ1054">
        <v>1216</v>
      </c>
      <c r="BA1054">
        <v>699</v>
      </c>
      <c r="BB1054">
        <v>407</v>
      </c>
      <c r="BC1054">
        <v>46</v>
      </c>
      <c r="BG1054">
        <v>87.32</v>
      </c>
      <c r="BH1054">
        <v>68.11</v>
      </c>
      <c r="BI1054">
        <v>60.87</v>
      </c>
      <c r="BJ1054">
        <v>52.4</v>
      </c>
      <c r="BK1054">
        <v>85.85</v>
      </c>
      <c r="BO1054">
        <v>34</v>
      </c>
      <c r="BP1054" s="3">
        <v>341600000</v>
      </c>
      <c r="BQ1054" s="20">
        <v>488</v>
      </c>
      <c r="BR1054" s="20">
        <v>316</v>
      </c>
      <c r="BS1054" s="20">
        <v>455</v>
      </c>
      <c r="BT1054" s="20">
        <v>798</v>
      </c>
      <c r="BW1054" s="20">
        <v>1253</v>
      </c>
      <c r="BX1054" s="22">
        <v>32440.34</v>
      </c>
      <c r="BY1054">
        <v>197</v>
      </c>
      <c r="BZ1054">
        <v>89.01</v>
      </c>
      <c r="CA1054">
        <v>40.479999999999997</v>
      </c>
      <c r="CB1054">
        <v>5</v>
      </c>
      <c r="CC1054">
        <v>40.479999999999997</v>
      </c>
    </row>
    <row r="1055" spans="1:81" ht="119" x14ac:dyDescent="0.2">
      <c r="A1055" t="s">
        <v>9388</v>
      </c>
      <c r="B1055" t="s">
        <v>9389</v>
      </c>
      <c r="C1055" t="s">
        <v>9390</v>
      </c>
      <c r="D1055" t="s">
        <v>9391</v>
      </c>
      <c r="E1055" s="2" t="s">
        <v>9392</v>
      </c>
      <c r="H1055" s="3">
        <v>30541234</v>
      </c>
      <c r="I1055" s="3">
        <v>110000000</v>
      </c>
      <c r="J1055" s="3">
        <v>150000000</v>
      </c>
      <c r="P1055" s="3">
        <v>152706170</v>
      </c>
      <c r="Q1055" s="3">
        <v>733700000</v>
      </c>
      <c r="R1055" s="3">
        <v>1500000000</v>
      </c>
      <c r="X1055" s="2" t="s">
        <v>9393</v>
      </c>
      <c r="Y1055" s="2" t="s">
        <v>9394</v>
      </c>
      <c r="Z1055" s="2" t="s">
        <v>9395</v>
      </c>
      <c r="AF1055">
        <v>2016</v>
      </c>
      <c r="AG1055">
        <v>2017</v>
      </c>
      <c r="AH1055">
        <v>2018</v>
      </c>
      <c r="AL1055" s="3">
        <v>34000000</v>
      </c>
      <c r="AM1055" t="s">
        <v>355</v>
      </c>
      <c r="AN1055" s="1">
        <v>43325</v>
      </c>
      <c r="AO1055" s="3">
        <v>385923556</v>
      </c>
      <c r="AR1055">
        <v>861.54</v>
      </c>
      <c r="AS1055">
        <v>16913.18</v>
      </c>
      <c r="AT1055">
        <v>14595.74</v>
      </c>
      <c r="AZ1055">
        <v>499</v>
      </c>
      <c r="BA1055">
        <v>136</v>
      </c>
      <c r="BB1055">
        <v>125</v>
      </c>
      <c r="BH1055">
        <v>86.93</v>
      </c>
      <c r="BI1055">
        <v>92.43</v>
      </c>
      <c r="BJ1055">
        <v>85.46</v>
      </c>
      <c r="BN1055" t="s">
        <v>178</v>
      </c>
      <c r="BO1055">
        <v>0.47</v>
      </c>
      <c r="BP1055" s="3">
        <v>494541234</v>
      </c>
      <c r="BR1055" s="20">
        <v>596</v>
      </c>
      <c r="BS1055" s="20">
        <v>236</v>
      </c>
      <c r="BW1055" s="20">
        <v>236</v>
      </c>
      <c r="BX1055" s="22">
        <v>32370.46</v>
      </c>
      <c r="BY1055">
        <v>198</v>
      </c>
      <c r="BZ1055">
        <v>88.96</v>
      </c>
      <c r="CA1055">
        <v>2.04</v>
      </c>
      <c r="CB1055">
        <v>2.04</v>
      </c>
      <c r="CC1055">
        <v>0.53</v>
      </c>
    </row>
    <row r="1056" spans="1:81" ht="51" x14ac:dyDescent="0.2">
      <c r="A1056" t="s">
        <v>9396</v>
      </c>
      <c r="B1056" t="s">
        <v>9397</v>
      </c>
      <c r="C1056" t="s">
        <v>9398</v>
      </c>
      <c r="D1056" t="s">
        <v>9399</v>
      </c>
      <c r="E1056" s="2" t="s">
        <v>9400</v>
      </c>
      <c r="H1056" s="3">
        <v>15000000</v>
      </c>
      <c r="I1056" s="3">
        <v>59617032</v>
      </c>
      <c r="P1056" s="3">
        <v>75000000</v>
      </c>
      <c r="Q1056" s="3">
        <v>397645603.44</v>
      </c>
      <c r="X1056" s="2" t="s">
        <v>9401</v>
      </c>
      <c r="Y1056" s="2" t="s">
        <v>9402</v>
      </c>
      <c r="AF1056">
        <v>2015</v>
      </c>
      <c r="AG1056">
        <v>2017</v>
      </c>
      <c r="AL1056" s="3">
        <v>35000000</v>
      </c>
      <c r="AM1056" t="s">
        <v>89</v>
      </c>
      <c r="AN1056" s="1">
        <v>43257</v>
      </c>
      <c r="AR1056">
        <v>850.2</v>
      </c>
      <c r="AS1056">
        <v>31449.08</v>
      </c>
      <c r="AZ1056">
        <v>587</v>
      </c>
      <c r="BA1056">
        <v>77</v>
      </c>
      <c r="BH1056">
        <v>84.13</v>
      </c>
      <c r="BI1056">
        <v>95.74</v>
      </c>
      <c r="BP1056" s="3">
        <v>147617032</v>
      </c>
      <c r="BR1056" s="20">
        <v>687</v>
      </c>
      <c r="BW1056" s="20">
        <v>302</v>
      </c>
      <c r="BX1056" s="22">
        <v>32299.279999999999</v>
      </c>
      <c r="BY1056">
        <v>199</v>
      </c>
      <c r="BZ1056">
        <v>88.9</v>
      </c>
      <c r="CC1056">
        <v>0</v>
      </c>
    </row>
    <row r="1057" spans="1:81" ht="34" x14ac:dyDescent="0.2">
      <c r="A1057" t="s">
        <v>9403</v>
      </c>
      <c r="B1057" t="s">
        <v>9404</v>
      </c>
      <c r="C1057" t="s">
        <v>9405</v>
      </c>
      <c r="D1057" t="s">
        <v>9406</v>
      </c>
      <c r="E1057" s="2" t="s">
        <v>9407</v>
      </c>
      <c r="G1057" s="3">
        <v>1999999</v>
      </c>
      <c r="J1057" s="3">
        <v>50000000</v>
      </c>
      <c r="K1057" s="3">
        <v>150000000</v>
      </c>
      <c r="O1057" s="3">
        <v>19999990</v>
      </c>
      <c r="R1057" s="3">
        <v>500000000</v>
      </c>
      <c r="S1057" s="3">
        <v>2250000000</v>
      </c>
      <c r="X1057" s="2" t="s">
        <v>9408</v>
      </c>
      <c r="Y1057" s="2" t="s">
        <v>9408</v>
      </c>
      <c r="Z1057" s="2" t="s">
        <v>9409</v>
      </c>
      <c r="AA1057" s="2" t="s">
        <v>9410</v>
      </c>
      <c r="AE1057">
        <v>2015</v>
      </c>
      <c r="AF1057">
        <v>2016</v>
      </c>
      <c r="AG1057">
        <v>2017</v>
      </c>
      <c r="AH1057">
        <v>2020</v>
      </c>
      <c r="AI1057">
        <v>2022</v>
      </c>
      <c r="AL1057" s="3">
        <v>130000000</v>
      </c>
      <c r="AM1057" t="s">
        <v>91</v>
      </c>
      <c r="AN1057" s="1">
        <v>44761</v>
      </c>
      <c r="AO1057" s="3">
        <v>2250000000</v>
      </c>
      <c r="AQ1057">
        <v>0</v>
      </c>
      <c r="AR1057">
        <v>0</v>
      </c>
      <c r="AS1057">
        <v>0</v>
      </c>
      <c r="AT1057">
        <v>11617.74</v>
      </c>
      <c r="AU1057">
        <v>19995.439999999999</v>
      </c>
      <c r="AY1057">
        <v>3493</v>
      </c>
      <c r="AZ1057">
        <v>1216</v>
      </c>
      <c r="BA1057">
        <v>699</v>
      </c>
      <c r="BB1057">
        <v>186</v>
      </c>
      <c r="BC1057">
        <v>111</v>
      </c>
      <c r="BG1057">
        <v>64.400000000000006</v>
      </c>
      <c r="BH1057">
        <v>68.11</v>
      </c>
      <c r="BI1057">
        <v>60.87</v>
      </c>
      <c r="BJ1057">
        <v>74.23</v>
      </c>
      <c r="BK1057">
        <v>68.209999999999994</v>
      </c>
      <c r="BP1057" s="3">
        <v>364411991</v>
      </c>
      <c r="BQ1057" s="20">
        <v>297</v>
      </c>
      <c r="BR1057" s="20">
        <v>483</v>
      </c>
      <c r="BS1057" s="20">
        <v>1073</v>
      </c>
      <c r="BT1057" s="20">
        <v>649</v>
      </c>
      <c r="BW1057" s="20">
        <v>1835</v>
      </c>
      <c r="BX1057" s="22">
        <v>31613.18</v>
      </c>
      <c r="BY1057">
        <v>200</v>
      </c>
      <c r="BZ1057">
        <v>88.85</v>
      </c>
    </row>
    <row r="1058" spans="1:81" ht="34" x14ac:dyDescent="0.2">
      <c r="A1058" t="s">
        <v>9411</v>
      </c>
      <c r="B1058" t="s">
        <v>9412</v>
      </c>
      <c r="C1058" t="s">
        <v>9413</v>
      </c>
      <c r="D1058" t="s">
        <v>9414</v>
      </c>
      <c r="E1058" s="2" t="s">
        <v>9415</v>
      </c>
      <c r="G1058" s="3">
        <v>5000000</v>
      </c>
      <c r="H1058" s="3">
        <v>10000000</v>
      </c>
      <c r="I1058" s="3">
        <v>50000000</v>
      </c>
      <c r="J1058" s="3">
        <v>73000000</v>
      </c>
      <c r="O1058" s="3">
        <v>50000000</v>
      </c>
      <c r="P1058" s="3">
        <v>50000000</v>
      </c>
      <c r="Q1058" s="3">
        <v>333500000</v>
      </c>
      <c r="R1058" s="3">
        <v>730000000</v>
      </c>
      <c r="X1058" s="2" t="s">
        <v>9416</v>
      </c>
      <c r="Y1058" s="2" t="s">
        <v>701</v>
      </c>
      <c r="Z1058" s="2" t="s">
        <v>9417</v>
      </c>
      <c r="AE1058">
        <v>2015</v>
      </c>
      <c r="AF1058">
        <v>2016</v>
      </c>
      <c r="AG1058">
        <v>2017</v>
      </c>
      <c r="AH1058">
        <v>2020</v>
      </c>
      <c r="AL1058" s="3">
        <v>73000000</v>
      </c>
      <c r="AM1058" t="s">
        <v>90</v>
      </c>
      <c r="AN1058" s="1">
        <v>43833</v>
      </c>
      <c r="AO1058" s="3">
        <v>31232586</v>
      </c>
      <c r="AQ1058">
        <v>0</v>
      </c>
      <c r="AR1058">
        <v>0</v>
      </c>
      <c r="AS1058">
        <v>12174.53</v>
      </c>
      <c r="AT1058">
        <v>19295.93</v>
      </c>
      <c r="AY1058">
        <v>3493</v>
      </c>
      <c r="AZ1058">
        <v>1216</v>
      </c>
      <c r="BA1058">
        <v>186</v>
      </c>
      <c r="BB1058">
        <v>160</v>
      </c>
      <c r="BG1058">
        <v>64.400000000000006</v>
      </c>
      <c r="BH1058">
        <v>68.11</v>
      </c>
      <c r="BI1058">
        <v>89.63</v>
      </c>
      <c r="BJ1058">
        <v>77.86</v>
      </c>
      <c r="BO1058">
        <v>0.08</v>
      </c>
      <c r="BP1058" s="3">
        <v>138000000</v>
      </c>
      <c r="BQ1058" s="20">
        <v>308</v>
      </c>
      <c r="BR1058" s="20">
        <v>534</v>
      </c>
      <c r="BS1058" s="20">
        <v>897</v>
      </c>
      <c r="BW1058" s="20">
        <v>897</v>
      </c>
      <c r="BX1058" s="22">
        <v>31470.46</v>
      </c>
      <c r="BY1058">
        <v>201</v>
      </c>
      <c r="BZ1058">
        <v>88.79</v>
      </c>
      <c r="CA1058">
        <v>2.19</v>
      </c>
      <c r="CB1058">
        <v>2.19</v>
      </c>
      <c r="CC1058">
        <v>0.09</v>
      </c>
    </row>
    <row r="1059" spans="1:81" ht="51" x14ac:dyDescent="0.2">
      <c r="A1059" t="s">
        <v>9418</v>
      </c>
      <c r="B1059" t="s">
        <v>9419</v>
      </c>
      <c r="C1059" t="s">
        <v>9420</v>
      </c>
      <c r="D1059" t="s">
        <v>9421</v>
      </c>
      <c r="E1059" s="2" t="s">
        <v>9422</v>
      </c>
      <c r="F1059" s="3">
        <v>18000</v>
      </c>
      <c r="G1059" s="3">
        <v>250000</v>
      </c>
      <c r="H1059" s="3">
        <v>10150000</v>
      </c>
      <c r="I1059" s="3">
        <v>14500000</v>
      </c>
      <c r="J1059" s="3">
        <v>50000000</v>
      </c>
      <c r="K1059" s="3">
        <v>70000000</v>
      </c>
      <c r="L1059" s="3">
        <v>100000000</v>
      </c>
      <c r="N1059" s="3">
        <v>360000</v>
      </c>
      <c r="O1059" s="3">
        <v>2500000</v>
      </c>
      <c r="P1059" s="3">
        <v>50150000</v>
      </c>
      <c r="Q1059" s="3">
        <v>74500000</v>
      </c>
      <c r="R1059" s="3">
        <v>200000000</v>
      </c>
      <c r="S1059" s="3">
        <v>600000000</v>
      </c>
      <c r="T1059" s="3">
        <v>1100000000</v>
      </c>
      <c r="V1059" s="2" t="s">
        <v>821</v>
      </c>
      <c r="W1059" s="2" t="s">
        <v>9423</v>
      </c>
      <c r="X1059" s="2" t="s">
        <v>9424</v>
      </c>
      <c r="Y1059" s="2" t="s">
        <v>9425</v>
      </c>
      <c r="Z1059" s="2" t="s">
        <v>9426</v>
      </c>
      <c r="AA1059" s="2" t="s">
        <v>9427</v>
      </c>
      <c r="AB1059" s="2" t="s">
        <v>9428</v>
      </c>
      <c r="AD1059">
        <v>2012</v>
      </c>
      <c r="AE1059">
        <v>2013</v>
      </c>
      <c r="AF1059">
        <v>2015</v>
      </c>
      <c r="AG1059">
        <v>2017</v>
      </c>
      <c r="AH1059">
        <v>2018</v>
      </c>
      <c r="AI1059">
        <v>2019</v>
      </c>
      <c r="AJ1059">
        <v>2021</v>
      </c>
      <c r="AL1059" s="3">
        <v>100000000</v>
      </c>
      <c r="AM1059" t="s">
        <v>92</v>
      </c>
      <c r="AN1059" s="1">
        <v>44202</v>
      </c>
      <c r="AP1059">
        <v>461.58</v>
      </c>
      <c r="AQ1059">
        <v>0</v>
      </c>
      <c r="AR1059">
        <v>236.24</v>
      </c>
      <c r="AS1059">
        <v>900.19</v>
      </c>
      <c r="AT1059">
        <v>7753.72</v>
      </c>
      <c r="AU1059">
        <v>11289.54</v>
      </c>
      <c r="AV1059">
        <v>10482.98</v>
      </c>
      <c r="AX1059">
        <v>25</v>
      </c>
      <c r="AY1059">
        <v>2604</v>
      </c>
      <c r="AZ1059">
        <v>668</v>
      </c>
      <c r="BA1059">
        <v>341</v>
      </c>
      <c r="BB1059">
        <v>169</v>
      </c>
      <c r="BC1059">
        <v>109</v>
      </c>
      <c r="BD1059">
        <v>66</v>
      </c>
      <c r="BF1059">
        <v>93.3</v>
      </c>
      <c r="BG1059">
        <v>63.89</v>
      </c>
      <c r="BH1059">
        <v>81.94</v>
      </c>
      <c r="BI1059">
        <v>80.94</v>
      </c>
      <c r="BJ1059">
        <v>80.3</v>
      </c>
      <c r="BK1059">
        <v>68.510000000000005</v>
      </c>
      <c r="BL1059">
        <v>74</v>
      </c>
      <c r="BN1059" t="s">
        <v>133</v>
      </c>
      <c r="BP1059" s="3">
        <v>245718000</v>
      </c>
      <c r="BQ1059" s="20">
        <v>789</v>
      </c>
      <c r="BR1059" s="20">
        <v>663</v>
      </c>
      <c r="BS1059" s="20">
        <v>435</v>
      </c>
      <c r="BT1059" s="20">
        <v>387</v>
      </c>
      <c r="BU1059" s="20">
        <v>622</v>
      </c>
      <c r="BW1059" s="20">
        <v>1444</v>
      </c>
      <c r="BX1059" s="22">
        <v>31124.25</v>
      </c>
      <c r="BY1059">
        <v>202</v>
      </c>
      <c r="BZ1059">
        <v>88.73</v>
      </c>
      <c r="CA1059">
        <v>14.77</v>
      </c>
      <c r="CB1059">
        <v>8.0500000000000007</v>
      </c>
      <c r="CC1059">
        <v>0</v>
      </c>
    </row>
    <row r="1060" spans="1:81" ht="34" x14ac:dyDescent="0.2">
      <c r="A1060" t="s">
        <v>9429</v>
      </c>
      <c r="B1060" t="s">
        <v>9430</v>
      </c>
      <c r="C1060" t="s">
        <v>9431</v>
      </c>
      <c r="D1060" t="s">
        <v>9432</v>
      </c>
      <c r="E1060" s="2" t="s">
        <v>9433</v>
      </c>
      <c r="H1060" s="3">
        <v>9000000</v>
      </c>
      <c r="I1060" s="3">
        <v>20700000</v>
      </c>
      <c r="J1060" s="3">
        <v>27000000</v>
      </c>
      <c r="P1060" s="3">
        <v>45000000</v>
      </c>
      <c r="Q1060" s="3">
        <v>105700000</v>
      </c>
      <c r="R1060" s="3">
        <v>270000000</v>
      </c>
      <c r="X1060" s="2" t="s">
        <v>9434</v>
      </c>
      <c r="Y1060" s="2" t="s">
        <v>9435</v>
      </c>
      <c r="Z1060" s="2" t="s">
        <v>9436</v>
      </c>
      <c r="AF1060">
        <v>2016</v>
      </c>
      <c r="AG1060">
        <v>2017</v>
      </c>
      <c r="AH1060">
        <v>2020</v>
      </c>
      <c r="AM1060" t="s">
        <v>90</v>
      </c>
      <c r="AN1060" s="1">
        <v>45057</v>
      </c>
      <c r="AO1060" s="3">
        <v>270000000</v>
      </c>
      <c r="AR1060">
        <v>42.42</v>
      </c>
      <c r="AS1060">
        <v>42</v>
      </c>
      <c r="AT1060">
        <v>30922</v>
      </c>
      <c r="AZ1060">
        <v>763</v>
      </c>
      <c r="BA1060">
        <v>495</v>
      </c>
      <c r="BB1060">
        <v>127</v>
      </c>
      <c r="BH1060">
        <v>80</v>
      </c>
      <c r="BI1060">
        <v>72.31</v>
      </c>
      <c r="BJ1060">
        <v>82.45</v>
      </c>
      <c r="BO1060">
        <v>2.2999999999999998</v>
      </c>
      <c r="BP1060" s="3">
        <v>56700000</v>
      </c>
      <c r="BR1060" s="20">
        <v>401</v>
      </c>
      <c r="BS1060" s="20">
        <v>889</v>
      </c>
      <c r="BW1060" s="20">
        <v>2009</v>
      </c>
      <c r="BX1060" s="22">
        <v>31006.42</v>
      </c>
      <c r="BY1060">
        <v>203</v>
      </c>
      <c r="BZ1060">
        <v>88.68</v>
      </c>
      <c r="CA1060">
        <v>2.5499999999999998</v>
      </c>
      <c r="CB1060">
        <v>2.5499999999999998</v>
      </c>
      <c r="CC1060">
        <v>2.5499999999999998</v>
      </c>
    </row>
    <row r="1061" spans="1:81" ht="51" x14ac:dyDescent="0.2">
      <c r="A1061" t="s">
        <v>9437</v>
      </c>
      <c r="B1061" t="s">
        <v>9438</v>
      </c>
      <c r="C1061" t="s">
        <v>9439</v>
      </c>
      <c r="D1061" t="s">
        <v>9440</v>
      </c>
      <c r="E1061" s="2" t="s">
        <v>9441</v>
      </c>
      <c r="H1061" s="3">
        <v>12000000</v>
      </c>
      <c r="P1061" s="3">
        <v>60000000</v>
      </c>
      <c r="X1061" s="2" t="s">
        <v>9442</v>
      </c>
      <c r="Y1061" s="2" t="s">
        <v>9443</v>
      </c>
      <c r="AF1061">
        <v>2016</v>
      </c>
      <c r="AG1061">
        <v>2017</v>
      </c>
      <c r="AM1061" t="s">
        <v>89</v>
      </c>
      <c r="AN1061" s="1">
        <v>42872</v>
      </c>
      <c r="AR1061">
        <v>511.29</v>
      </c>
      <c r="AS1061">
        <v>30392.86</v>
      </c>
      <c r="AZ1061">
        <v>580</v>
      </c>
      <c r="BA1061">
        <v>81</v>
      </c>
      <c r="BH1061">
        <v>84.8</v>
      </c>
      <c r="BI1061">
        <v>95.52</v>
      </c>
      <c r="BP1061" s="3">
        <v>12000000</v>
      </c>
      <c r="BR1061" s="20">
        <v>239</v>
      </c>
      <c r="BW1061" s="20">
        <v>0</v>
      </c>
      <c r="BX1061" s="22">
        <v>30904.15</v>
      </c>
      <c r="BY1061">
        <v>204</v>
      </c>
      <c r="BZ1061">
        <v>88.62</v>
      </c>
    </row>
    <row r="1062" spans="1:81" ht="51" x14ac:dyDescent="0.2">
      <c r="A1062" t="s">
        <v>9444</v>
      </c>
      <c r="B1062" t="s">
        <v>9445</v>
      </c>
      <c r="C1062" t="s">
        <v>9446</v>
      </c>
      <c r="D1062" t="s">
        <v>9447</v>
      </c>
      <c r="E1062" s="2" t="s">
        <v>9448</v>
      </c>
      <c r="H1062" s="3">
        <v>15000000</v>
      </c>
      <c r="I1062" s="3">
        <v>28000000</v>
      </c>
      <c r="P1062" s="3">
        <v>75000000</v>
      </c>
      <c r="Q1062" s="3">
        <v>186760000</v>
      </c>
      <c r="W1062" s="2" t="s">
        <v>1296</v>
      </c>
      <c r="X1062" s="2" t="s">
        <v>9449</v>
      </c>
      <c r="Y1062" s="2" t="s">
        <v>9450</v>
      </c>
      <c r="AE1062">
        <v>2013</v>
      </c>
      <c r="AF1062">
        <v>2015</v>
      </c>
      <c r="AG1062">
        <v>2017</v>
      </c>
      <c r="AL1062" s="3">
        <v>1000000</v>
      </c>
      <c r="AM1062" t="s">
        <v>327</v>
      </c>
      <c r="AN1062" s="1">
        <v>43160</v>
      </c>
      <c r="AO1062" s="3">
        <v>186760000</v>
      </c>
      <c r="AQ1062">
        <v>22.54</v>
      </c>
      <c r="AR1062">
        <v>0.3</v>
      </c>
      <c r="AS1062">
        <v>30747.97</v>
      </c>
      <c r="AY1062">
        <v>1481</v>
      </c>
      <c r="AZ1062">
        <v>1070</v>
      </c>
      <c r="BA1062">
        <v>80</v>
      </c>
      <c r="BG1062">
        <v>79.47</v>
      </c>
      <c r="BH1062">
        <v>71.05</v>
      </c>
      <c r="BI1062">
        <v>95.57</v>
      </c>
      <c r="BO1062">
        <v>1</v>
      </c>
      <c r="BP1062" s="3">
        <v>45500000</v>
      </c>
      <c r="BQ1062" s="20">
        <v>796</v>
      </c>
      <c r="BR1062" s="20">
        <v>912</v>
      </c>
      <c r="BW1062" s="20">
        <v>120</v>
      </c>
      <c r="BX1062" s="22">
        <v>30770.81</v>
      </c>
      <c r="BY1062">
        <v>205</v>
      </c>
      <c r="BZ1062">
        <v>88.57</v>
      </c>
      <c r="CC1062">
        <v>1</v>
      </c>
    </row>
    <row r="1063" spans="1:81" ht="17" x14ac:dyDescent="0.2">
      <c r="A1063" t="s">
        <v>9451</v>
      </c>
      <c r="B1063" t="s">
        <v>9452</v>
      </c>
      <c r="C1063" t="s">
        <v>9453</v>
      </c>
      <c r="D1063" t="s">
        <v>9454</v>
      </c>
      <c r="E1063" s="2" t="s">
        <v>9455</v>
      </c>
      <c r="H1063" s="3">
        <v>6829388</v>
      </c>
      <c r="I1063" s="3">
        <v>19314092</v>
      </c>
      <c r="P1063" s="3">
        <v>34146940</v>
      </c>
      <c r="Q1063" s="3">
        <v>128824993.64</v>
      </c>
      <c r="W1063" s="2" t="s">
        <v>9456</v>
      </c>
      <c r="X1063" s="2" t="s">
        <v>9457</v>
      </c>
      <c r="Y1063" s="2" t="s">
        <v>9458</v>
      </c>
      <c r="AE1063">
        <v>2013</v>
      </c>
      <c r="AF1063">
        <v>2014</v>
      </c>
      <c r="AG1063">
        <v>2017</v>
      </c>
      <c r="AL1063" s="3">
        <v>19314092</v>
      </c>
      <c r="AM1063" t="s">
        <v>89</v>
      </c>
      <c r="AN1063" s="1">
        <v>42886</v>
      </c>
      <c r="AO1063" s="3">
        <v>128824993.64</v>
      </c>
      <c r="AQ1063">
        <v>22.54</v>
      </c>
      <c r="AR1063">
        <v>1548.73</v>
      </c>
      <c r="AS1063">
        <v>29081.87</v>
      </c>
      <c r="AY1063">
        <v>1481</v>
      </c>
      <c r="AZ1063">
        <v>354</v>
      </c>
      <c r="BA1063">
        <v>85</v>
      </c>
      <c r="BG1063">
        <v>79.47</v>
      </c>
      <c r="BH1063">
        <v>87.21</v>
      </c>
      <c r="BI1063">
        <v>95.29</v>
      </c>
      <c r="BO1063">
        <v>1</v>
      </c>
      <c r="BP1063" s="3">
        <v>28073954</v>
      </c>
      <c r="BQ1063" s="20">
        <v>419</v>
      </c>
      <c r="BR1063" s="20">
        <v>1045</v>
      </c>
      <c r="BW1063" s="20">
        <v>0</v>
      </c>
      <c r="BX1063" s="22">
        <v>30653.14</v>
      </c>
      <c r="BY1063">
        <v>206</v>
      </c>
      <c r="BZ1063">
        <v>88.51</v>
      </c>
      <c r="CC1063">
        <v>1</v>
      </c>
    </row>
    <row r="1064" spans="1:81" ht="51" x14ac:dyDescent="0.2">
      <c r="A1064" t="s">
        <v>9459</v>
      </c>
      <c r="B1064" t="s">
        <v>9460</v>
      </c>
      <c r="C1064" t="s">
        <v>9461</v>
      </c>
      <c r="D1064" t="s">
        <v>9462</v>
      </c>
      <c r="E1064" s="2" t="s">
        <v>9463</v>
      </c>
      <c r="I1064" s="3">
        <v>76000000</v>
      </c>
      <c r="J1064" s="3">
        <v>80000000</v>
      </c>
      <c r="Q1064" s="3">
        <v>506920000</v>
      </c>
      <c r="R1064" s="3">
        <v>800000000</v>
      </c>
      <c r="Y1064" s="2" t="s">
        <v>9464</v>
      </c>
      <c r="Z1064" s="2" t="s">
        <v>9465</v>
      </c>
      <c r="AG1064">
        <v>2017</v>
      </c>
      <c r="AH1064">
        <v>2018</v>
      </c>
      <c r="AL1064" s="3">
        <v>80000000</v>
      </c>
      <c r="AM1064" t="s">
        <v>90</v>
      </c>
      <c r="AN1064" s="1">
        <v>43371</v>
      </c>
      <c r="AO1064" s="3">
        <v>800000000</v>
      </c>
      <c r="AS1064">
        <v>21239.06</v>
      </c>
      <c r="AT1064">
        <v>9248.67</v>
      </c>
      <c r="BA1064">
        <v>104</v>
      </c>
      <c r="BB1064">
        <v>151</v>
      </c>
      <c r="BI1064">
        <v>94.23</v>
      </c>
      <c r="BJ1064">
        <v>82.42</v>
      </c>
      <c r="BO1064">
        <v>1.42</v>
      </c>
      <c r="BP1064" s="3">
        <v>156000000</v>
      </c>
      <c r="BS1064" s="20">
        <v>361</v>
      </c>
      <c r="BW1064" s="20">
        <v>361</v>
      </c>
      <c r="BX1064" s="22">
        <v>30487.73</v>
      </c>
      <c r="BY1064">
        <v>207</v>
      </c>
      <c r="BZ1064">
        <v>88.45</v>
      </c>
      <c r="CA1064">
        <v>1.58</v>
      </c>
      <c r="CB1064">
        <v>1.58</v>
      </c>
      <c r="CC1064">
        <v>1.58</v>
      </c>
    </row>
    <row r="1065" spans="1:81" ht="51" x14ac:dyDescent="0.2">
      <c r="A1065" t="s">
        <v>9466</v>
      </c>
      <c r="B1065" t="s">
        <v>9467</v>
      </c>
      <c r="C1065" t="s">
        <v>9468</v>
      </c>
      <c r="D1065" t="s">
        <v>9469</v>
      </c>
      <c r="E1065" s="2" t="s">
        <v>9470</v>
      </c>
      <c r="I1065" s="3">
        <v>30000000</v>
      </c>
      <c r="J1065" s="3">
        <v>30000000</v>
      </c>
      <c r="K1065" s="3">
        <v>234000000</v>
      </c>
      <c r="Q1065" s="3">
        <v>200100000</v>
      </c>
      <c r="R1065" s="3">
        <v>300000000</v>
      </c>
      <c r="S1065" s="3">
        <v>3510000000</v>
      </c>
      <c r="X1065" s="2" t="s">
        <v>9471</v>
      </c>
      <c r="Y1065" s="2" t="s">
        <v>9472</v>
      </c>
      <c r="Z1065" s="2" t="s">
        <v>9473</v>
      </c>
      <c r="AA1065" s="2" t="s">
        <v>9474</v>
      </c>
      <c r="AF1065">
        <v>2017</v>
      </c>
      <c r="AG1065">
        <v>2017</v>
      </c>
      <c r="AH1065">
        <v>2019</v>
      </c>
      <c r="AI1065">
        <v>2021</v>
      </c>
      <c r="AL1065" s="3">
        <v>234000000</v>
      </c>
      <c r="AM1065" t="s">
        <v>91</v>
      </c>
      <c r="AN1065" s="1">
        <v>44268</v>
      </c>
      <c r="AO1065" s="3">
        <v>3816000000</v>
      </c>
      <c r="AR1065">
        <v>0</v>
      </c>
      <c r="AS1065">
        <v>0</v>
      </c>
      <c r="AT1065">
        <v>2174.0300000000002</v>
      </c>
      <c r="AU1065">
        <v>28303.37</v>
      </c>
      <c r="AZ1065">
        <v>1355</v>
      </c>
      <c r="BA1065">
        <v>699</v>
      </c>
      <c r="BB1065">
        <v>272</v>
      </c>
      <c r="BC1065">
        <v>216</v>
      </c>
      <c r="BH1065">
        <v>66.069999999999993</v>
      </c>
      <c r="BI1065">
        <v>60.87</v>
      </c>
      <c r="BJ1065">
        <v>66.209999999999994</v>
      </c>
      <c r="BK1065">
        <v>59.89</v>
      </c>
      <c r="BN1065" t="s">
        <v>178</v>
      </c>
      <c r="BO1065">
        <v>16.02</v>
      </c>
      <c r="BP1065" s="3">
        <v>365353141</v>
      </c>
      <c r="BR1065" s="20">
        <v>119</v>
      </c>
      <c r="BS1065" s="20">
        <v>509</v>
      </c>
      <c r="BT1065" s="20">
        <v>697</v>
      </c>
      <c r="BW1065" s="20">
        <v>1206</v>
      </c>
      <c r="BX1065" s="22">
        <v>30477.4</v>
      </c>
      <c r="BY1065">
        <v>208</v>
      </c>
      <c r="BZ1065">
        <v>88.4</v>
      </c>
      <c r="CA1065">
        <v>17.54</v>
      </c>
      <c r="CB1065">
        <v>1.5</v>
      </c>
      <c r="CC1065">
        <v>19.07</v>
      </c>
    </row>
    <row r="1066" spans="1:81" ht="34" x14ac:dyDescent="0.2">
      <c r="A1066" t="s">
        <v>9475</v>
      </c>
      <c r="B1066" t="s">
        <v>9476</v>
      </c>
      <c r="C1066" t="s">
        <v>9477</v>
      </c>
      <c r="D1066" t="s">
        <v>9478</v>
      </c>
      <c r="E1066" s="2" t="s">
        <v>9479</v>
      </c>
      <c r="H1066" s="3">
        <v>12500000</v>
      </c>
      <c r="I1066" s="3">
        <v>18000000</v>
      </c>
      <c r="J1066" s="3">
        <v>35000000</v>
      </c>
      <c r="P1066" s="3">
        <v>62500000</v>
      </c>
      <c r="Q1066" s="3">
        <v>120060000</v>
      </c>
      <c r="R1066" s="3">
        <v>350000000</v>
      </c>
      <c r="X1066" s="2" t="s">
        <v>9480</v>
      </c>
      <c r="Y1066" s="2" t="s">
        <v>9481</v>
      </c>
      <c r="Z1066" s="2" t="s">
        <v>9482</v>
      </c>
      <c r="AF1066">
        <v>2014</v>
      </c>
      <c r="AG1066">
        <v>2017</v>
      </c>
      <c r="AH1066">
        <v>2019</v>
      </c>
      <c r="AL1066" s="3">
        <v>35000000</v>
      </c>
      <c r="AM1066" t="s">
        <v>90</v>
      </c>
      <c r="AN1066" s="1">
        <v>43776</v>
      </c>
      <c r="AO1066" s="3">
        <v>350000000</v>
      </c>
      <c r="AR1066">
        <v>1909.44</v>
      </c>
      <c r="AS1066">
        <v>2973.68</v>
      </c>
      <c r="AT1066">
        <v>25541.94</v>
      </c>
      <c r="AZ1066">
        <v>301</v>
      </c>
      <c r="BA1066">
        <v>259</v>
      </c>
      <c r="BB1066">
        <v>125</v>
      </c>
      <c r="BH1066">
        <v>89.13</v>
      </c>
      <c r="BI1066">
        <v>85.54</v>
      </c>
      <c r="BJ1066">
        <v>84.54</v>
      </c>
      <c r="BO1066">
        <v>2.62</v>
      </c>
      <c r="BP1066" s="3">
        <v>78000000</v>
      </c>
      <c r="BR1066" s="20">
        <v>905</v>
      </c>
      <c r="BS1066" s="20">
        <v>988</v>
      </c>
      <c r="BW1066" s="20">
        <v>988</v>
      </c>
      <c r="BX1066" s="22">
        <v>30425.06</v>
      </c>
      <c r="BY1066">
        <v>209</v>
      </c>
      <c r="BZ1066">
        <v>88.34</v>
      </c>
      <c r="CA1066">
        <v>2.92</v>
      </c>
      <c r="CB1066">
        <v>2.92</v>
      </c>
      <c r="CC1066">
        <v>2.92</v>
      </c>
    </row>
    <row r="1067" spans="1:81" ht="68" x14ac:dyDescent="0.2">
      <c r="A1067" t="s">
        <v>9483</v>
      </c>
      <c r="B1067" t="s">
        <v>9484</v>
      </c>
      <c r="C1067" t="s">
        <v>9485</v>
      </c>
      <c r="D1067" t="s">
        <v>9483</v>
      </c>
      <c r="E1067" s="2" t="s">
        <v>9486</v>
      </c>
      <c r="G1067" s="3">
        <v>2500000</v>
      </c>
      <c r="H1067" s="3">
        <v>6700000</v>
      </c>
      <c r="I1067" s="3">
        <v>21000000</v>
      </c>
      <c r="O1067" s="3">
        <v>25000000</v>
      </c>
      <c r="P1067" s="3">
        <v>33500000</v>
      </c>
      <c r="Q1067" s="3">
        <v>140070000</v>
      </c>
      <c r="V1067" s="2" t="s">
        <v>9487</v>
      </c>
      <c r="W1067" s="2" t="s">
        <v>9488</v>
      </c>
      <c r="X1067" s="2" t="s">
        <v>9489</v>
      </c>
      <c r="Y1067" s="2" t="s">
        <v>9490</v>
      </c>
      <c r="AD1067">
        <v>2015</v>
      </c>
      <c r="AE1067">
        <v>2015</v>
      </c>
      <c r="AF1067">
        <v>2016</v>
      </c>
      <c r="AG1067">
        <v>2017</v>
      </c>
      <c r="AL1067" s="3">
        <v>21000000</v>
      </c>
      <c r="AM1067" t="s">
        <v>89</v>
      </c>
      <c r="AN1067" s="1">
        <v>42859</v>
      </c>
      <c r="AP1067">
        <v>0</v>
      </c>
      <c r="AQ1067">
        <v>11.98</v>
      </c>
      <c r="AR1067">
        <v>10112.89</v>
      </c>
      <c r="AS1067">
        <v>19706.04</v>
      </c>
      <c r="AX1067">
        <v>376</v>
      </c>
      <c r="AY1067">
        <v>2309</v>
      </c>
      <c r="AZ1067">
        <v>98</v>
      </c>
      <c r="BA1067">
        <v>109</v>
      </c>
      <c r="BF1067">
        <v>70.73</v>
      </c>
      <c r="BG1067">
        <v>76.47</v>
      </c>
      <c r="BH1067">
        <v>97.45</v>
      </c>
      <c r="BI1067">
        <v>93.95</v>
      </c>
      <c r="BP1067" s="3">
        <v>31650000</v>
      </c>
      <c r="BQ1067" s="20">
        <v>287</v>
      </c>
      <c r="BR1067" s="20">
        <v>385</v>
      </c>
      <c r="BW1067" s="20">
        <v>0</v>
      </c>
      <c r="BX1067" s="22">
        <v>29830.91</v>
      </c>
      <c r="BY1067">
        <v>210</v>
      </c>
      <c r="BZ1067">
        <v>88.28</v>
      </c>
      <c r="CC1067">
        <v>0</v>
      </c>
    </row>
    <row r="1068" spans="1:81" ht="51" x14ac:dyDescent="0.2">
      <c r="A1068" t="s">
        <v>9491</v>
      </c>
      <c r="B1068" t="s">
        <v>9492</v>
      </c>
      <c r="C1068" t="s">
        <v>9493</v>
      </c>
      <c r="D1068" t="s">
        <v>9494</v>
      </c>
      <c r="E1068" s="2" t="s">
        <v>9495</v>
      </c>
      <c r="H1068" s="3">
        <v>5450441</v>
      </c>
      <c r="I1068" s="3">
        <v>10552352</v>
      </c>
      <c r="P1068" s="3">
        <v>27252205</v>
      </c>
      <c r="Q1068" s="3">
        <v>70384187.840000004</v>
      </c>
      <c r="W1068" s="2" t="s">
        <v>9496</v>
      </c>
      <c r="X1068" s="2" t="s">
        <v>9497</v>
      </c>
      <c r="Y1068" s="2" t="s">
        <v>9498</v>
      </c>
      <c r="AE1068">
        <v>2013</v>
      </c>
      <c r="AF1068">
        <v>2015</v>
      </c>
      <c r="AG1068">
        <v>2017</v>
      </c>
      <c r="AL1068" s="3">
        <v>10552352</v>
      </c>
      <c r="AM1068" t="s">
        <v>89</v>
      </c>
      <c r="AN1068" s="1">
        <v>42745</v>
      </c>
      <c r="AQ1068">
        <v>0</v>
      </c>
      <c r="AR1068">
        <v>11492.81</v>
      </c>
      <c r="AS1068">
        <v>18269.29</v>
      </c>
      <c r="AY1068">
        <v>2604</v>
      </c>
      <c r="AZ1068">
        <v>105</v>
      </c>
      <c r="BA1068">
        <v>119</v>
      </c>
      <c r="BG1068">
        <v>63.89</v>
      </c>
      <c r="BH1068">
        <v>97.18</v>
      </c>
      <c r="BI1068">
        <v>93.39</v>
      </c>
      <c r="BP1068" s="3">
        <v>19046798</v>
      </c>
      <c r="BQ1068" s="20">
        <v>566</v>
      </c>
      <c r="BR1068" s="20">
        <v>594</v>
      </c>
      <c r="BW1068" s="20">
        <v>0</v>
      </c>
      <c r="BX1068" s="22">
        <v>29762.1</v>
      </c>
      <c r="BY1068">
        <v>211</v>
      </c>
      <c r="BZ1068">
        <v>88.23</v>
      </c>
      <c r="CC1068">
        <v>0</v>
      </c>
    </row>
    <row r="1069" spans="1:81" ht="34" x14ac:dyDescent="0.2">
      <c r="A1069" t="s">
        <v>9499</v>
      </c>
      <c r="B1069" t="s">
        <v>9500</v>
      </c>
      <c r="C1069" t="s">
        <v>9501</v>
      </c>
      <c r="D1069" t="s">
        <v>9502</v>
      </c>
      <c r="E1069" s="2" t="s">
        <v>9503</v>
      </c>
      <c r="I1069" s="3">
        <v>45000000</v>
      </c>
      <c r="Q1069" s="3">
        <v>300150000</v>
      </c>
      <c r="X1069" s="2" t="s">
        <v>9504</v>
      </c>
      <c r="Y1069" s="2" t="s">
        <v>9505</v>
      </c>
      <c r="Z1069" s="2" t="s">
        <v>9506</v>
      </c>
      <c r="AF1069">
        <v>2015</v>
      </c>
      <c r="AG1069">
        <v>2017</v>
      </c>
      <c r="AH1069">
        <v>2017</v>
      </c>
      <c r="AM1069" t="s">
        <v>114</v>
      </c>
      <c r="AN1069" s="1">
        <v>42993</v>
      </c>
      <c r="AR1069">
        <v>11541.41</v>
      </c>
      <c r="AS1069">
        <v>18075.78</v>
      </c>
      <c r="AT1069">
        <v>0</v>
      </c>
      <c r="AZ1069">
        <v>101</v>
      </c>
      <c r="BA1069">
        <v>122</v>
      </c>
      <c r="BB1069">
        <v>349</v>
      </c>
      <c r="BH1069">
        <v>97.29</v>
      </c>
      <c r="BI1069">
        <v>93.22</v>
      </c>
      <c r="BJ1069">
        <v>50.64</v>
      </c>
      <c r="BP1069" s="3">
        <v>45000000</v>
      </c>
      <c r="BR1069" s="20">
        <v>604</v>
      </c>
      <c r="BS1069" s="20">
        <v>-53</v>
      </c>
      <c r="BW1069" s="20">
        <v>84</v>
      </c>
      <c r="BX1069" s="22">
        <v>29617.19</v>
      </c>
      <c r="BY1069">
        <v>212</v>
      </c>
      <c r="BZ1069">
        <v>88.17</v>
      </c>
      <c r="CA1069">
        <v>0</v>
      </c>
      <c r="CB1069">
        <v>0</v>
      </c>
      <c r="CC1069">
        <v>0</v>
      </c>
    </row>
    <row r="1070" spans="1:81" ht="68" x14ac:dyDescent="0.2">
      <c r="A1070" t="s">
        <v>9507</v>
      </c>
      <c r="B1070" t="s">
        <v>9508</v>
      </c>
      <c r="C1070" t="s">
        <v>9509</v>
      </c>
      <c r="D1070" t="s">
        <v>9510</v>
      </c>
      <c r="E1070" s="2" t="s">
        <v>9511</v>
      </c>
      <c r="H1070" s="3">
        <v>13000000</v>
      </c>
      <c r="I1070" s="3">
        <v>23500000</v>
      </c>
      <c r="J1070" s="3">
        <v>47000000</v>
      </c>
      <c r="P1070" s="3">
        <v>65000000</v>
      </c>
      <c r="Q1070" s="3">
        <v>156745000</v>
      </c>
      <c r="R1070" s="3">
        <v>470000000</v>
      </c>
      <c r="W1070" s="2" t="s">
        <v>9512</v>
      </c>
      <c r="X1070" s="2" t="s">
        <v>9513</v>
      </c>
      <c r="Y1070" s="2" t="s">
        <v>9514</v>
      </c>
      <c r="Z1070" s="2" t="s">
        <v>9515</v>
      </c>
      <c r="AE1070">
        <v>2014</v>
      </c>
      <c r="AF1070">
        <v>2015</v>
      </c>
      <c r="AG1070">
        <v>2017</v>
      </c>
      <c r="AH1070">
        <v>2021</v>
      </c>
      <c r="AL1070" s="3">
        <v>47000000</v>
      </c>
      <c r="AM1070" t="s">
        <v>90</v>
      </c>
      <c r="AN1070" s="1">
        <v>44495</v>
      </c>
      <c r="AO1070" s="3">
        <v>470000000</v>
      </c>
      <c r="AQ1070">
        <v>0</v>
      </c>
      <c r="AR1070">
        <v>5084.01</v>
      </c>
      <c r="AS1070">
        <v>14051.73</v>
      </c>
      <c r="AT1070">
        <v>10304.26</v>
      </c>
      <c r="AY1070">
        <v>3167</v>
      </c>
      <c r="AZ1070">
        <v>201</v>
      </c>
      <c r="BA1070">
        <v>162</v>
      </c>
      <c r="BB1070">
        <v>528</v>
      </c>
      <c r="BG1070">
        <v>62.98</v>
      </c>
      <c r="BH1070">
        <v>94.58</v>
      </c>
      <c r="BI1070">
        <v>90.98</v>
      </c>
      <c r="BJ1070">
        <v>55.53</v>
      </c>
      <c r="BO1070">
        <v>2.7</v>
      </c>
      <c r="BP1070" s="3">
        <v>85900000</v>
      </c>
      <c r="BQ1070" s="20">
        <v>353</v>
      </c>
      <c r="BR1070" s="20">
        <v>825</v>
      </c>
      <c r="BS1070" s="20">
        <v>1526</v>
      </c>
      <c r="BW1070" s="20">
        <v>1526</v>
      </c>
      <c r="BX1070" s="22">
        <v>29440</v>
      </c>
      <c r="BY1070">
        <v>213</v>
      </c>
      <c r="BZ1070">
        <v>88.12</v>
      </c>
      <c r="CA1070">
        <v>3</v>
      </c>
      <c r="CC1070">
        <v>3</v>
      </c>
    </row>
    <row r="1071" spans="1:81" ht="34" x14ac:dyDescent="0.2">
      <c r="A1071" t="s">
        <v>9516</v>
      </c>
      <c r="B1071" t="s">
        <v>9517</v>
      </c>
      <c r="C1071" t="s">
        <v>9518</v>
      </c>
      <c r="D1071" t="s">
        <v>9519</v>
      </c>
      <c r="E1071" s="2" t="s">
        <v>9520</v>
      </c>
      <c r="G1071" s="3">
        <v>400000</v>
      </c>
      <c r="I1071" s="3">
        <v>20000000</v>
      </c>
      <c r="O1071" s="3">
        <v>2222222</v>
      </c>
      <c r="Q1071" s="3">
        <v>200000000</v>
      </c>
      <c r="X1071" s="2" t="s">
        <v>9521</v>
      </c>
      <c r="Y1071" s="2" t="s">
        <v>9522</v>
      </c>
      <c r="AE1071">
        <v>2014</v>
      </c>
      <c r="AF1071">
        <v>2016</v>
      </c>
      <c r="AG1071">
        <v>2017</v>
      </c>
      <c r="AL1071" s="3">
        <v>100000000</v>
      </c>
      <c r="AM1071" t="s">
        <v>114</v>
      </c>
      <c r="AN1071" s="1">
        <v>43053</v>
      </c>
      <c r="AO1071" s="3">
        <v>200000000</v>
      </c>
      <c r="AQ1071">
        <v>0</v>
      </c>
      <c r="AR1071">
        <v>40.35</v>
      </c>
      <c r="AS1071">
        <v>29079.67</v>
      </c>
      <c r="AY1071">
        <v>3167</v>
      </c>
      <c r="AZ1071">
        <v>781</v>
      </c>
      <c r="BA1071">
        <v>86</v>
      </c>
      <c r="BG1071">
        <v>62.98</v>
      </c>
      <c r="BH1071">
        <v>79.53</v>
      </c>
      <c r="BI1071">
        <v>95.24</v>
      </c>
      <c r="BO1071">
        <v>1</v>
      </c>
      <c r="BP1071" s="3">
        <v>121400000</v>
      </c>
      <c r="BQ1071" s="20">
        <v>712</v>
      </c>
      <c r="BR1071" s="20">
        <v>489</v>
      </c>
      <c r="BW1071" s="20">
        <v>0</v>
      </c>
      <c r="BX1071" s="22">
        <v>29120.02</v>
      </c>
      <c r="BY1071">
        <v>214</v>
      </c>
      <c r="BZ1071">
        <v>88.06</v>
      </c>
      <c r="CC1071">
        <v>1</v>
      </c>
    </row>
    <row r="1072" spans="1:81" ht="68" x14ac:dyDescent="0.2">
      <c r="A1072" t="s">
        <v>9523</v>
      </c>
      <c r="B1072" t="s">
        <v>9524</v>
      </c>
      <c r="C1072" t="s">
        <v>9525</v>
      </c>
      <c r="D1072" t="s">
        <v>9526</v>
      </c>
      <c r="E1072" s="2" t="s">
        <v>9527</v>
      </c>
      <c r="H1072" s="3">
        <v>57000000</v>
      </c>
      <c r="I1072" s="3">
        <v>63000000</v>
      </c>
      <c r="J1072" s="3">
        <v>400000000</v>
      </c>
      <c r="P1072" s="3">
        <v>285000000</v>
      </c>
      <c r="Q1072" s="3">
        <v>420210000</v>
      </c>
      <c r="R1072" s="3">
        <v>4000000000</v>
      </c>
      <c r="X1072" s="2" t="s">
        <v>9528</v>
      </c>
      <c r="Y1072" s="2" t="s">
        <v>9529</v>
      </c>
      <c r="Z1072" s="2" t="s">
        <v>9530</v>
      </c>
      <c r="AF1072">
        <v>2016</v>
      </c>
      <c r="AG1072">
        <v>2017</v>
      </c>
      <c r="AH1072">
        <v>2018</v>
      </c>
      <c r="AL1072" s="3">
        <v>30000000</v>
      </c>
      <c r="AM1072" t="s">
        <v>355</v>
      </c>
      <c r="AN1072" s="1">
        <v>43454</v>
      </c>
      <c r="AO1072" s="3">
        <v>1562400000</v>
      </c>
      <c r="AR1072">
        <v>1070.1400000000001</v>
      </c>
      <c r="AS1072">
        <v>15542.61</v>
      </c>
      <c r="AT1072">
        <v>12237.71</v>
      </c>
      <c r="AZ1072">
        <v>401</v>
      </c>
      <c r="BA1072">
        <v>154</v>
      </c>
      <c r="BB1072">
        <v>141</v>
      </c>
      <c r="BH1072">
        <v>89.5</v>
      </c>
      <c r="BI1072">
        <v>91.42</v>
      </c>
      <c r="BJ1072">
        <v>83.59</v>
      </c>
      <c r="BN1072" t="s">
        <v>178</v>
      </c>
      <c r="BO1072">
        <v>3.35</v>
      </c>
      <c r="BP1072" s="3">
        <v>1200000000</v>
      </c>
      <c r="BR1072" s="20">
        <v>456</v>
      </c>
      <c r="BS1072" s="20">
        <v>371</v>
      </c>
      <c r="BW1072" s="20">
        <v>371</v>
      </c>
      <c r="BX1072" s="22">
        <v>28850.46</v>
      </c>
      <c r="BY1072">
        <v>215</v>
      </c>
      <c r="BZ1072">
        <v>88</v>
      </c>
      <c r="CA1072">
        <v>9.52</v>
      </c>
      <c r="CB1072">
        <v>9.52</v>
      </c>
      <c r="CC1072">
        <v>3.72</v>
      </c>
    </row>
    <row r="1073" spans="1:81" ht="17" x14ac:dyDescent="0.2">
      <c r="A1073" t="s">
        <v>9531</v>
      </c>
      <c r="B1073" t="s">
        <v>9532</v>
      </c>
      <c r="C1073" t="s">
        <v>9533</v>
      </c>
      <c r="D1073" t="s">
        <v>9534</v>
      </c>
      <c r="E1073" s="2" t="s">
        <v>9535</v>
      </c>
      <c r="I1073" s="3">
        <v>25000000</v>
      </c>
      <c r="Q1073" s="3">
        <v>166750000</v>
      </c>
      <c r="X1073" s="2" t="s">
        <v>9536</v>
      </c>
      <c r="Y1073" s="2" t="s">
        <v>9537</v>
      </c>
      <c r="AF1073">
        <v>2014</v>
      </c>
      <c r="AG1073">
        <v>2017</v>
      </c>
      <c r="AL1073" s="3">
        <v>25000000</v>
      </c>
      <c r="AM1073" t="s">
        <v>89</v>
      </c>
      <c r="AN1073" s="1">
        <v>42807</v>
      </c>
      <c r="AR1073">
        <v>6.64</v>
      </c>
      <c r="AS1073">
        <v>28447.96</v>
      </c>
      <c r="AZ1073">
        <v>801</v>
      </c>
      <c r="BA1073">
        <v>88</v>
      </c>
      <c r="BH1073">
        <v>71</v>
      </c>
      <c r="BI1073">
        <v>95.12</v>
      </c>
      <c r="BP1073" s="3">
        <v>31622100</v>
      </c>
      <c r="BR1073" s="20">
        <v>921</v>
      </c>
      <c r="BW1073" s="20">
        <v>0</v>
      </c>
      <c r="BX1073" s="22">
        <v>28454.6</v>
      </c>
      <c r="BY1073">
        <v>216</v>
      </c>
      <c r="BZ1073">
        <v>87.95</v>
      </c>
      <c r="CC1073">
        <v>0</v>
      </c>
    </row>
    <row r="1074" spans="1:81" ht="34" x14ac:dyDescent="0.2">
      <c r="A1074" t="s">
        <v>9538</v>
      </c>
      <c r="B1074" t="s">
        <v>9539</v>
      </c>
      <c r="C1074" t="s">
        <v>9540</v>
      </c>
      <c r="D1074" t="s">
        <v>9541</v>
      </c>
      <c r="E1074" s="2" t="s">
        <v>9542</v>
      </c>
      <c r="J1074" s="3">
        <v>150000000</v>
      </c>
      <c r="R1074" s="3">
        <v>1500000000</v>
      </c>
      <c r="W1074" s="2" t="s">
        <v>9543</v>
      </c>
      <c r="X1074" s="2" t="s">
        <v>9544</v>
      </c>
      <c r="Y1074" s="2" t="s">
        <v>9545</v>
      </c>
      <c r="Z1074" s="2" t="s">
        <v>9546</v>
      </c>
      <c r="AE1074">
        <v>2014</v>
      </c>
      <c r="AF1074">
        <v>2015</v>
      </c>
      <c r="AG1074">
        <v>2017</v>
      </c>
      <c r="AH1074">
        <v>2019</v>
      </c>
      <c r="AL1074" s="3">
        <v>55000000</v>
      </c>
      <c r="AM1074" t="s">
        <v>114</v>
      </c>
      <c r="AN1074" s="1">
        <v>43825</v>
      </c>
      <c r="AO1074" s="3">
        <v>1500000000</v>
      </c>
      <c r="AQ1074">
        <v>0.25</v>
      </c>
      <c r="AR1074">
        <v>0</v>
      </c>
      <c r="AS1074">
        <v>0</v>
      </c>
      <c r="AT1074">
        <v>28447.09</v>
      </c>
      <c r="AY1074">
        <v>2473</v>
      </c>
      <c r="AZ1074">
        <v>1231</v>
      </c>
      <c r="BA1074">
        <v>699</v>
      </c>
      <c r="BB1074">
        <v>118</v>
      </c>
      <c r="BG1074">
        <v>71.09</v>
      </c>
      <c r="BH1074">
        <v>66.69</v>
      </c>
      <c r="BI1074">
        <v>60.87</v>
      </c>
      <c r="BJ1074">
        <v>85.41</v>
      </c>
      <c r="BP1074" s="3">
        <v>205050000</v>
      </c>
      <c r="BQ1074" s="20">
        <v>478</v>
      </c>
      <c r="BR1074" s="20">
        <v>573</v>
      </c>
      <c r="BS1074" s="20">
        <v>905</v>
      </c>
      <c r="BW1074" s="20">
        <v>905</v>
      </c>
      <c r="BX1074" s="22">
        <v>28447.34</v>
      </c>
      <c r="BY1074">
        <v>217</v>
      </c>
      <c r="BZ1074">
        <v>87.89</v>
      </c>
    </row>
    <row r="1075" spans="1:81" ht="68" x14ac:dyDescent="0.2">
      <c r="A1075" t="s">
        <v>9547</v>
      </c>
      <c r="B1075" t="s">
        <v>9548</v>
      </c>
      <c r="C1075" t="s">
        <v>9549</v>
      </c>
      <c r="D1075" t="s">
        <v>9550</v>
      </c>
      <c r="E1075" s="2" t="s">
        <v>9551</v>
      </c>
      <c r="I1075" s="3">
        <v>42861186</v>
      </c>
      <c r="J1075" s="3">
        <v>70000000</v>
      </c>
      <c r="Q1075" s="3">
        <v>285884110.62</v>
      </c>
      <c r="R1075" s="3">
        <v>700000000</v>
      </c>
      <c r="W1075" s="2" t="s">
        <v>9552</v>
      </c>
      <c r="Y1075" s="2" t="s">
        <v>9553</v>
      </c>
      <c r="Z1075" s="2" t="s">
        <v>9554</v>
      </c>
      <c r="AE1075">
        <v>2014</v>
      </c>
      <c r="AG1075">
        <v>2017</v>
      </c>
      <c r="AH1075">
        <v>2018</v>
      </c>
      <c r="AL1075" s="3">
        <v>21939269</v>
      </c>
      <c r="AM1075" t="s">
        <v>90</v>
      </c>
      <c r="AN1075" s="1">
        <v>43983</v>
      </c>
      <c r="AO1075" s="3">
        <v>700000000</v>
      </c>
      <c r="AQ1075">
        <v>11.36</v>
      </c>
      <c r="AS1075">
        <v>24312.91</v>
      </c>
      <c r="AT1075">
        <v>3934.07</v>
      </c>
      <c r="AY1075">
        <v>2083</v>
      </c>
      <c r="BA1075">
        <v>100</v>
      </c>
      <c r="BB1075">
        <v>229</v>
      </c>
      <c r="BG1075">
        <v>75.650000000000006</v>
      </c>
      <c r="BI1075">
        <v>94.45</v>
      </c>
      <c r="BJ1075">
        <v>73.27</v>
      </c>
      <c r="BO1075">
        <v>2.2000000000000002</v>
      </c>
      <c r="BP1075" s="3">
        <v>134800455</v>
      </c>
      <c r="BS1075" s="20">
        <v>253</v>
      </c>
      <c r="BW1075" s="20">
        <v>979</v>
      </c>
      <c r="BX1075" s="22">
        <v>28258.34</v>
      </c>
      <c r="BY1075">
        <v>218</v>
      </c>
      <c r="BZ1075">
        <v>87.84</v>
      </c>
      <c r="CA1075">
        <v>2.4500000000000002</v>
      </c>
      <c r="CB1075">
        <v>2.4500000000000002</v>
      </c>
      <c r="CC1075">
        <v>2.4500000000000002</v>
      </c>
    </row>
    <row r="1076" spans="1:81" ht="68" x14ac:dyDescent="0.2">
      <c r="A1076" t="s">
        <v>9555</v>
      </c>
      <c r="B1076" t="s">
        <v>9556</v>
      </c>
      <c r="C1076" t="s">
        <v>9557</v>
      </c>
      <c r="D1076" t="s">
        <v>9558</v>
      </c>
      <c r="E1076" s="2" t="s">
        <v>9559</v>
      </c>
      <c r="G1076" s="3">
        <v>450000</v>
      </c>
      <c r="H1076" s="3">
        <v>12000000</v>
      </c>
      <c r="I1076" s="3">
        <v>26000000</v>
      </c>
      <c r="J1076" s="3">
        <v>22000000</v>
      </c>
      <c r="O1076" s="3">
        <v>4500000</v>
      </c>
      <c r="P1076" s="3">
        <v>60000000</v>
      </c>
      <c r="Q1076" s="3">
        <v>173420000</v>
      </c>
      <c r="R1076" s="3">
        <v>200000000</v>
      </c>
      <c r="W1076" s="2" t="s">
        <v>9560</v>
      </c>
      <c r="X1076" s="2" t="s">
        <v>9561</v>
      </c>
      <c r="Y1076" s="2" t="s">
        <v>9561</v>
      </c>
      <c r="Z1076" s="2" t="s">
        <v>9562</v>
      </c>
      <c r="AE1076">
        <v>2016</v>
      </c>
      <c r="AF1076">
        <v>2016</v>
      </c>
      <c r="AG1076">
        <v>2017</v>
      </c>
      <c r="AH1076">
        <v>2018</v>
      </c>
      <c r="AM1076" t="s">
        <v>114</v>
      </c>
      <c r="AN1076" s="1">
        <v>43307</v>
      </c>
      <c r="AQ1076">
        <v>1878.32</v>
      </c>
      <c r="AR1076">
        <v>5575.08</v>
      </c>
      <c r="AS1076">
        <v>12594.82</v>
      </c>
      <c r="AT1076">
        <v>7780.27</v>
      </c>
      <c r="AY1076">
        <v>358</v>
      </c>
      <c r="AZ1076">
        <v>158</v>
      </c>
      <c r="BA1076">
        <v>176</v>
      </c>
      <c r="BB1076">
        <v>168</v>
      </c>
      <c r="BG1076">
        <v>96.3</v>
      </c>
      <c r="BH1076">
        <v>95.88</v>
      </c>
      <c r="BI1076">
        <v>90.19</v>
      </c>
      <c r="BJ1076">
        <v>80.42</v>
      </c>
      <c r="BP1076" s="3">
        <v>61520000</v>
      </c>
      <c r="BQ1076" s="20">
        <v>243</v>
      </c>
      <c r="BR1076" s="20">
        <v>426</v>
      </c>
      <c r="BS1076" s="20">
        <v>201</v>
      </c>
      <c r="BW1076" s="20">
        <v>237</v>
      </c>
      <c r="BX1076" s="22">
        <v>27828.49</v>
      </c>
      <c r="BY1076">
        <v>219</v>
      </c>
      <c r="BZ1076">
        <v>87.78</v>
      </c>
      <c r="CA1076">
        <v>1.1499999999999999</v>
      </c>
      <c r="CB1076">
        <v>1.1499999999999999</v>
      </c>
      <c r="CC1076">
        <v>0</v>
      </c>
    </row>
    <row r="1077" spans="1:81" ht="34" x14ac:dyDescent="0.2">
      <c r="A1077" t="s">
        <v>9563</v>
      </c>
      <c r="B1077" t="s">
        <v>9564</v>
      </c>
      <c r="C1077" t="s">
        <v>9565</v>
      </c>
      <c r="D1077" t="s">
        <v>9566</v>
      </c>
      <c r="E1077" s="2" t="s">
        <v>9567</v>
      </c>
      <c r="I1077" s="3">
        <v>30000000</v>
      </c>
      <c r="Q1077" s="3">
        <v>200100000</v>
      </c>
      <c r="X1077" s="2" t="s">
        <v>9568</v>
      </c>
      <c r="Y1077" s="2" t="s">
        <v>9569</v>
      </c>
      <c r="Z1077" s="2" t="s">
        <v>9570</v>
      </c>
      <c r="AF1077">
        <v>2017</v>
      </c>
      <c r="AG1077">
        <v>2017</v>
      </c>
      <c r="AH1077">
        <v>2019</v>
      </c>
      <c r="AM1077" t="s">
        <v>90</v>
      </c>
      <c r="AN1077" s="1">
        <v>43575</v>
      </c>
      <c r="AR1077">
        <v>0</v>
      </c>
      <c r="AS1077">
        <v>0</v>
      </c>
      <c r="AT1077">
        <v>27749.5</v>
      </c>
      <c r="AZ1077">
        <v>1355</v>
      </c>
      <c r="BA1077">
        <v>699</v>
      </c>
      <c r="BB1077">
        <v>120</v>
      </c>
      <c r="BH1077">
        <v>66.069999999999993</v>
      </c>
      <c r="BI1077">
        <v>60.87</v>
      </c>
      <c r="BJ1077">
        <v>85.16</v>
      </c>
      <c r="BP1077" s="3">
        <v>30000000</v>
      </c>
      <c r="BR1077" s="20">
        <v>254</v>
      </c>
      <c r="BS1077" s="20">
        <v>585</v>
      </c>
      <c r="BW1077" s="20">
        <v>585</v>
      </c>
      <c r="BX1077" s="22">
        <v>27749.5</v>
      </c>
      <c r="BY1077">
        <v>220</v>
      </c>
      <c r="BZ1077">
        <v>87.72</v>
      </c>
      <c r="CA1077">
        <v>0</v>
      </c>
      <c r="CB1077">
        <v>0</v>
      </c>
      <c r="CC1077">
        <v>0</v>
      </c>
    </row>
    <row r="1078" spans="1:81" ht="68" x14ac:dyDescent="0.2">
      <c r="A1078" t="s">
        <v>9571</v>
      </c>
      <c r="B1078" t="s">
        <v>9572</v>
      </c>
      <c r="C1078" t="s">
        <v>9573</v>
      </c>
      <c r="D1078" t="s">
        <v>9574</v>
      </c>
      <c r="E1078" s="2" t="s">
        <v>9575</v>
      </c>
      <c r="H1078" s="3">
        <v>5000000</v>
      </c>
      <c r="I1078" s="3">
        <v>13000000</v>
      </c>
      <c r="J1078" s="3">
        <v>20000000</v>
      </c>
      <c r="K1078" s="3">
        <v>200000000</v>
      </c>
      <c r="P1078" s="3">
        <v>25000000</v>
      </c>
      <c r="Q1078" s="3">
        <v>86710000</v>
      </c>
      <c r="R1078" s="3">
        <v>200000000</v>
      </c>
      <c r="S1078" s="3">
        <v>1000000000</v>
      </c>
      <c r="X1078" s="2" t="s">
        <v>9576</v>
      </c>
      <c r="Y1078" s="2" t="s">
        <v>9577</v>
      </c>
      <c r="Z1078" s="2" t="s">
        <v>9578</v>
      </c>
      <c r="AA1078" s="2" t="s">
        <v>9579</v>
      </c>
      <c r="AF1078">
        <v>2016</v>
      </c>
      <c r="AG1078">
        <v>2017</v>
      </c>
      <c r="AH1078">
        <v>2018</v>
      </c>
      <c r="AI1078">
        <v>2021</v>
      </c>
      <c r="AL1078" s="3">
        <v>5000000</v>
      </c>
      <c r="AM1078" t="s">
        <v>91</v>
      </c>
      <c r="AN1078" s="1">
        <v>44641</v>
      </c>
      <c r="AO1078" s="3">
        <v>1970000000</v>
      </c>
      <c r="AR1078">
        <v>889.61</v>
      </c>
      <c r="AS1078">
        <v>7397.84</v>
      </c>
      <c r="AT1078">
        <v>1569.08</v>
      </c>
      <c r="AU1078">
        <v>17848.689999999999</v>
      </c>
      <c r="AZ1078">
        <v>467</v>
      </c>
      <c r="BA1078">
        <v>229</v>
      </c>
      <c r="BB1078">
        <v>264</v>
      </c>
      <c r="BC1078">
        <v>239</v>
      </c>
      <c r="BH1078">
        <v>87.77</v>
      </c>
      <c r="BI1078">
        <v>87.22</v>
      </c>
      <c r="BJ1078">
        <v>69.17</v>
      </c>
      <c r="BK1078">
        <v>55.6</v>
      </c>
      <c r="BN1078" t="s">
        <v>101</v>
      </c>
      <c r="BO1078">
        <v>19.079999999999998</v>
      </c>
      <c r="BP1078" s="3">
        <v>287960000</v>
      </c>
      <c r="BR1078" s="20">
        <v>476</v>
      </c>
      <c r="BS1078" s="20">
        <v>506</v>
      </c>
      <c r="BT1078" s="20">
        <v>977</v>
      </c>
      <c r="BW1078" s="20">
        <v>1721</v>
      </c>
      <c r="BX1078" s="22">
        <v>27705.22</v>
      </c>
      <c r="BY1078">
        <v>221</v>
      </c>
      <c r="BZ1078">
        <v>87.67</v>
      </c>
      <c r="CA1078">
        <v>11.53</v>
      </c>
      <c r="CB1078">
        <v>2.31</v>
      </c>
      <c r="CC1078">
        <v>22.72</v>
      </c>
    </row>
    <row r="1079" spans="1:81" ht="34" x14ac:dyDescent="0.2">
      <c r="A1079" t="s">
        <v>9580</v>
      </c>
      <c r="B1079" t="s">
        <v>9581</v>
      </c>
      <c r="C1079" t="s">
        <v>9582</v>
      </c>
      <c r="D1079" t="s">
        <v>9583</v>
      </c>
      <c r="E1079" s="2" t="s">
        <v>9584</v>
      </c>
      <c r="H1079" s="3">
        <v>15000000</v>
      </c>
      <c r="I1079" s="3">
        <v>27470204</v>
      </c>
      <c r="J1079" s="3">
        <v>20000000</v>
      </c>
      <c r="P1079" s="3">
        <v>75000000</v>
      </c>
      <c r="Q1079" s="3">
        <v>183226260.68000001</v>
      </c>
      <c r="R1079" s="3">
        <v>200000000</v>
      </c>
      <c r="V1079" s="2" t="s">
        <v>9585</v>
      </c>
      <c r="W1079" s="2" t="s">
        <v>729</v>
      </c>
      <c r="X1079" s="2" t="s">
        <v>9586</v>
      </c>
      <c r="Y1079" s="2" t="s">
        <v>9587</v>
      </c>
      <c r="Z1079" s="2" t="s">
        <v>9588</v>
      </c>
      <c r="AA1079" s="2" t="s">
        <v>9589</v>
      </c>
      <c r="AD1079">
        <v>2021</v>
      </c>
      <c r="AE1079">
        <v>2014</v>
      </c>
      <c r="AF1079">
        <v>2015</v>
      </c>
      <c r="AG1079">
        <v>2017</v>
      </c>
      <c r="AH1079">
        <v>2019</v>
      </c>
      <c r="AI1079">
        <v>2022</v>
      </c>
      <c r="AM1079" t="s">
        <v>91</v>
      </c>
      <c r="AN1079" s="1">
        <v>44824</v>
      </c>
      <c r="AP1079">
        <v>2126.9</v>
      </c>
      <c r="AQ1079">
        <v>0.25</v>
      </c>
      <c r="AR1079">
        <v>2475.81</v>
      </c>
      <c r="AS1079">
        <v>0</v>
      </c>
      <c r="AT1079">
        <v>22385.5</v>
      </c>
      <c r="AU1079">
        <v>656.08</v>
      </c>
      <c r="AX1079">
        <v>495</v>
      </c>
      <c r="AY1079">
        <v>2473</v>
      </c>
      <c r="AZ1079">
        <v>314</v>
      </c>
      <c r="BA1079">
        <v>699</v>
      </c>
      <c r="BB1079">
        <v>133</v>
      </c>
      <c r="BC1079">
        <v>197</v>
      </c>
      <c r="BF1079">
        <v>93.67</v>
      </c>
      <c r="BG1079">
        <v>71.09</v>
      </c>
      <c r="BH1079">
        <v>91.52</v>
      </c>
      <c r="BI1079">
        <v>60.87</v>
      </c>
      <c r="BJ1079">
        <v>83.54</v>
      </c>
      <c r="BK1079">
        <v>43.35</v>
      </c>
      <c r="BP1079" s="3">
        <v>144270204</v>
      </c>
      <c r="BQ1079" s="20">
        <v>234</v>
      </c>
      <c r="BR1079" s="20">
        <v>1055</v>
      </c>
      <c r="BS1079" s="20">
        <v>740</v>
      </c>
      <c r="BT1079" s="20">
        <v>1004</v>
      </c>
      <c r="BW1079" s="20">
        <v>1744</v>
      </c>
      <c r="BX1079" s="22">
        <v>27644.54</v>
      </c>
      <c r="BY1079">
        <v>222</v>
      </c>
      <c r="BZ1079">
        <v>87.61</v>
      </c>
      <c r="CA1079">
        <v>0</v>
      </c>
      <c r="CB1079">
        <v>1.0900000000000001</v>
      </c>
      <c r="CC1079">
        <v>0</v>
      </c>
    </row>
    <row r="1080" spans="1:81" ht="34" x14ac:dyDescent="0.2">
      <c r="A1080" t="s">
        <v>9590</v>
      </c>
      <c r="B1080" t="s">
        <v>9591</v>
      </c>
      <c r="C1080" t="s">
        <v>9592</v>
      </c>
      <c r="D1080" t="s">
        <v>9593</v>
      </c>
      <c r="E1080" s="2" t="s">
        <v>9594</v>
      </c>
      <c r="G1080" s="3">
        <v>2250000</v>
      </c>
      <c r="H1080" s="3">
        <v>8000000</v>
      </c>
      <c r="I1080" s="3">
        <v>25000000</v>
      </c>
      <c r="O1080" s="3">
        <v>22500000</v>
      </c>
      <c r="P1080" s="3">
        <v>40000000</v>
      </c>
      <c r="Q1080" s="3">
        <v>166750000</v>
      </c>
      <c r="X1080" s="2" t="s">
        <v>9595</v>
      </c>
      <c r="Y1080" s="2" t="s">
        <v>9596</v>
      </c>
      <c r="AE1080">
        <v>2015</v>
      </c>
      <c r="AF1080">
        <v>2016</v>
      </c>
      <c r="AG1080">
        <v>2017</v>
      </c>
      <c r="AL1080" s="3">
        <v>20000000</v>
      </c>
      <c r="AM1080" t="s">
        <v>114</v>
      </c>
      <c r="AN1080" s="1">
        <v>43837</v>
      </c>
      <c r="AO1080" s="3">
        <v>166750000</v>
      </c>
      <c r="AQ1080">
        <v>0</v>
      </c>
      <c r="AR1080">
        <v>9471.89</v>
      </c>
      <c r="AS1080">
        <v>18075.28</v>
      </c>
      <c r="AY1080">
        <v>3493</v>
      </c>
      <c r="AZ1080">
        <v>114</v>
      </c>
      <c r="BA1080">
        <v>123</v>
      </c>
      <c r="BG1080">
        <v>64.400000000000006</v>
      </c>
      <c r="BH1080">
        <v>97.03</v>
      </c>
      <c r="BI1080">
        <v>93.16</v>
      </c>
      <c r="BO1080">
        <v>1</v>
      </c>
      <c r="BP1080" s="3">
        <v>68598636</v>
      </c>
      <c r="BQ1080" s="20">
        <v>543</v>
      </c>
      <c r="BR1080" s="20">
        <v>394</v>
      </c>
      <c r="BW1080" s="20">
        <v>895</v>
      </c>
      <c r="BX1080" s="22">
        <v>27547.17</v>
      </c>
      <c r="BY1080">
        <v>223</v>
      </c>
      <c r="BZ1080">
        <v>87.56</v>
      </c>
      <c r="CC1080">
        <v>1</v>
      </c>
    </row>
    <row r="1081" spans="1:81" ht="34" x14ac:dyDescent="0.2">
      <c r="A1081" t="s">
        <v>9597</v>
      </c>
      <c r="B1081" t="s">
        <v>9598</v>
      </c>
      <c r="C1081" t="s">
        <v>9599</v>
      </c>
      <c r="D1081" t="s">
        <v>9600</v>
      </c>
      <c r="E1081" s="2" t="s">
        <v>9601</v>
      </c>
      <c r="G1081" s="3">
        <v>2000000</v>
      </c>
      <c r="H1081" s="3">
        <v>8000000</v>
      </c>
      <c r="I1081" s="3">
        <v>20000000</v>
      </c>
      <c r="J1081" s="3">
        <v>11000000</v>
      </c>
      <c r="O1081" s="3">
        <v>20000000</v>
      </c>
      <c r="P1081" s="3">
        <v>40000000</v>
      </c>
      <c r="Q1081" s="3">
        <v>133400000</v>
      </c>
      <c r="R1081" s="3">
        <v>110000000</v>
      </c>
      <c r="W1081" s="2" t="s">
        <v>9602</v>
      </c>
      <c r="X1081" s="2" t="s">
        <v>9602</v>
      </c>
      <c r="Y1081" s="2" t="s">
        <v>9603</v>
      </c>
      <c r="Z1081" s="2" t="s">
        <v>9604</v>
      </c>
      <c r="AE1081">
        <v>2014</v>
      </c>
      <c r="AF1081">
        <v>2015</v>
      </c>
      <c r="AG1081">
        <v>2017</v>
      </c>
      <c r="AH1081">
        <v>2021</v>
      </c>
      <c r="AL1081" s="3">
        <v>35000000</v>
      </c>
      <c r="AM1081" t="s">
        <v>114</v>
      </c>
      <c r="AN1081" s="1">
        <v>44537</v>
      </c>
      <c r="AO1081" s="3">
        <v>133400000</v>
      </c>
      <c r="AQ1081">
        <v>0.25</v>
      </c>
      <c r="AR1081">
        <v>2587.0700000000002</v>
      </c>
      <c r="AS1081">
        <v>13037.91</v>
      </c>
      <c r="AT1081">
        <v>11097.33</v>
      </c>
      <c r="AY1081">
        <v>2473</v>
      </c>
      <c r="AZ1081">
        <v>290</v>
      </c>
      <c r="BA1081">
        <v>169</v>
      </c>
      <c r="BB1081">
        <v>521</v>
      </c>
      <c r="BG1081">
        <v>71.09</v>
      </c>
      <c r="BH1081">
        <v>92.17</v>
      </c>
      <c r="BI1081">
        <v>90.58</v>
      </c>
      <c r="BJ1081">
        <v>56.12</v>
      </c>
      <c r="BO1081">
        <v>1</v>
      </c>
      <c r="BP1081" s="3">
        <v>153033848</v>
      </c>
      <c r="BQ1081" s="20">
        <v>335</v>
      </c>
      <c r="BR1081" s="20">
        <v>629</v>
      </c>
      <c r="BS1081" s="20">
        <v>1569</v>
      </c>
      <c r="BW1081" s="20">
        <v>1730</v>
      </c>
      <c r="BX1081" s="22">
        <v>26722.560000000001</v>
      </c>
      <c r="BY1081">
        <v>224</v>
      </c>
      <c r="BZ1081">
        <v>87.5</v>
      </c>
      <c r="CA1081">
        <v>0.82</v>
      </c>
      <c r="CC1081">
        <v>1</v>
      </c>
    </row>
    <row r="1082" spans="1:81" ht="85" x14ac:dyDescent="0.2">
      <c r="A1082" t="s">
        <v>9605</v>
      </c>
      <c r="B1082" t="s">
        <v>9606</v>
      </c>
      <c r="C1082" t="s">
        <v>9607</v>
      </c>
      <c r="D1082" t="s">
        <v>9608</v>
      </c>
      <c r="E1082" s="2" t="s">
        <v>9609</v>
      </c>
      <c r="G1082" s="3">
        <v>799997</v>
      </c>
      <c r="H1082" s="3">
        <v>8370504</v>
      </c>
      <c r="I1082" s="3">
        <v>37662398</v>
      </c>
      <c r="J1082" s="3">
        <v>44885985</v>
      </c>
      <c r="O1082" s="3">
        <v>7999970</v>
      </c>
      <c r="P1082" s="3">
        <v>41852520</v>
      </c>
      <c r="Q1082" s="3">
        <v>251208194.66</v>
      </c>
      <c r="R1082" s="3">
        <v>448859850</v>
      </c>
      <c r="W1082" s="2" t="s">
        <v>9610</v>
      </c>
      <c r="X1082" s="2" t="s">
        <v>9611</v>
      </c>
      <c r="Y1082" s="2" t="s">
        <v>9612</v>
      </c>
      <c r="Z1082" s="2" t="s">
        <v>9613</v>
      </c>
      <c r="AE1082">
        <v>2013</v>
      </c>
      <c r="AF1082">
        <v>2015</v>
      </c>
      <c r="AG1082">
        <v>2017</v>
      </c>
      <c r="AH1082">
        <v>2019</v>
      </c>
      <c r="AL1082" s="3">
        <v>44885985</v>
      </c>
      <c r="AM1082" t="s">
        <v>90</v>
      </c>
      <c r="AN1082" s="1">
        <v>43507</v>
      </c>
      <c r="AO1082" s="3">
        <v>448859850</v>
      </c>
      <c r="AQ1082">
        <v>0.5</v>
      </c>
      <c r="AR1082">
        <v>13393.35</v>
      </c>
      <c r="AS1082">
        <v>9133.8700000000008</v>
      </c>
      <c r="AT1082">
        <v>4009.76</v>
      </c>
      <c r="AY1082">
        <v>1735</v>
      </c>
      <c r="AZ1082">
        <v>74</v>
      </c>
      <c r="BA1082">
        <v>207</v>
      </c>
      <c r="BB1082">
        <v>244</v>
      </c>
      <c r="BG1082">
        <v>75.95</v>
      </c>
      <c r="BH1082">
        <v>98.02</v>
      </c>
      <c r="BI1082">
        <v>88.45</v>
      </c>
      <c r="BJ1082">
        <v>69.7</v>
      </c>
      <c r="BO1082">
        <v>1.61</v>
      </c>
      <c r="BP1082" s="3">
        <v>91718884</v>
      </c>
      <c r="BQ1082" s="20">
        <v>745</v>
      </c>
      <c r="BR1082" s="20">
        <v>522</v>
      </c>
      <c r="BS1082" s="20">
        <v>649</v>
      </c>
      <c r="BW1082" s="20">
        <v>649</v>
      </c>
      <c r="BX1082" s="22">
        <v>26537.48</v>
      </c>
      <c r="BY1082">
        <v>225</v>
      </c>
      <c r="BZ1082">
        <v>87.44</v>
      </c>
      <c r="CA1082">
        <v>1.79</v>
      </c>
      <c r="CB1082">
        <v>1.79</v>
      </c>
      <c r="CC1082">
        <v>1.79</v>
      </c>
    </row>
    <row r="1083" spans="1:81" ht="85" x14ac:dyDescent="0.2">
      <c r="A1083" t="s">
        <v>9614</v>
      </c>
      <c r="B1083" t="s">
        <v>9615</v>
      </c>
      <c r="C1083" t="s">
        <v>9616</v>
      </c>
      <c r="D1083" t="s">
        <v>9617</v>
      </c>
      <c r="E1083" s="2" t="s">
        <v>9618</v>
      </c>
      <c r="G1083" s="3">
        <v>3112016</v>
      </c>
      <c r="H1083" s="3">
        <v>9000000</v>
      </c>
      <c r="I1083" s="3">
        <v>20000000</v>
      </c>
      <c r="J1083" s="3">
        <v>56000000</v>
      </c>
      <c r="K1083" s="3">
        <v>125000000</v>
      </c>
      <c r="O1083" s="3">
        <v>31120160</v>
      </c>
      <c r="P1083" s="3">
        <v>45000000</v>
      </c>
      <c r="Q1083" s="3">
        <v>133400000</v>
      </c>
      <c r="R1083" s="3">
        <v>560000000</v>
      </c>
      <c r="S1083" s="3">
        <v>1875000000</v>
      </c>
      <c r="W1083" s="2" t="s">
        <v>9619</v>
      </c>
      <c r="X1083" s="2" t="s">
        <v>9620</v>
      </c>
      <c r="Y1083" s="2" t="s">
        <v>9621</v>
      </c>
      <c r="Z1083" s="2" t="s">
        <v>9622</v>
      </c>
      <c r="AA1083" s="2" t="s">
        <v>9623</v>
      </c>
      <c r="AE1083">
        <v>2015</v>
      </c>
      <c r="AF1083">
        <v>2016</v>
      </c>
      <c r="AG1083">
        <v>2017</v>
      </c>
      <c r="AH1083">
        <v>2019</v>
      </c>
      <c r="AI1083">
        <v>2022</v>
      </c>
      <c r="AL1083" s="3">
        <v>125000000</v>
      </c>
      <c r="AM1083" t="s">
        <v>91</v>
      </c>
      <c r="AN1083" s="1">
        <v>44706</v>
      </c>
      <c r="AO1083" s="3">
        <v>1875000000</v>
      </c>
      <c r="AQ1083">
        <v>1878.65</v>
      </c>
      <c r="AR1083">
        <v>1017.79</v>
      </c>
      <c r="AS1083">
        <v>848.32</v>
      </c>
      <c r="AT1083">
        <v>579.29999999999995</v>
      </c>
      <c r="AU1083">
        <v>21981.19</v>
      </c>
      <c r="AY1083">
        <v>440</v>
      </c>
      <c r="AZ1083">
        <v>432</v>
      </c>
      <c r="BA1083">
        <v>346</v>
      </c>
      <c r="BB1083">
        <v>332</v>
      </c>
      <c r="BC1083">
        <v>107</v>
      </c>
      <c r="BG1083">
        <v>95.52</v>
      </c>
      <c r="BH1083">
        <v>88.69</v>
      </c>
      <c r="BI1083">
        <v>80.66</v>
      </c>
      <c r="BJ1083">
        <v>58.73</v>
      </c>
      <c r="BK1083">
        <v>69.36</v>
      </c>
      <c r="BO1083">
        <v>11.81</v>
      </c>
      <c r="BP1083" s="3">
        <v>213612016</v>
      </c>
      <c r="BQ1083" s="20">
        <v>245</v>
      </c>
      <c r="BR1083" s="20">
        <v>551</v>
      </c>
      <c r="BS1083" s="20">
        <v>693</v>
      </c>
      <c r="BT1083" s="20">
        <v>1065</v>
      </c>
      <c r="BW1083" s="20">
        <v>1758</v>
      </c>
      <c r="BX1083" s="22">
        <v>26305.25</v>
      </c>
      <c r="BY1083">
        <v>226</v>
      </c>
      <c r="BZ1083">
        <v>87.39</v>
      </c>
      <c r="CA1083">
        <v>14.06</v>
      </c>
      <c r="CB1083">
        <v>4.2</v>
      </c>
      <c r="CC1083">
        <v>14.06</v>
      </c>
    </row>
    <row r="1084" spans="1:81" ht="51" x14ac:dyDescent="0.2">
      <c r="A1084" t="s">
        <v>9624</v>
      </c>
      <c r="B1084" t="s">
        <v>9625</v>
      </c>
      <c r="C1084" t="s">
        <v>9626</v>
      </c>
      <c r="D1084" t="s">
        <v>9627</v>
      </c>
      <c r="E1084" s="2" t="s">
        <v>9628</v>
      </c>
      <c r="I1084" s="3">
        <v>12000000</v>
      </c>
      <c r="J1084" s="3">
        <v>28000000</v>
      </c>
      <c r="Q1084" s="3">
        <v>80040000</v>
      </c>
      <c r="R1084" s="3">
        <v>280000000</v>
      </c>
      <c r="Y1084" s="2" t="s">
        <v>9629</v>
      </c>
      <c r="Z1084" s="2" t="s">
        <v>9630</v>
      </c>
      <c r="AA1084" s="2" t="s">
        <v>9631</v>
      </c>
      <c r="AG1084">
        <v>2017</v>
      </c>
      <c r="AH1084">
        <v>2019</v>
      </c>
      <c r="AI1084">
        <v>2023</v>
      </c>
      <c r="AM1084" t="s">
        <v>91</v>
      </c>
      <c r="AN1084" s="1">
        <v>45084</v>
      </c>
      <c r="AS1084">
        <v>12700.11</v>
      </c>
      <c r="AT1084">
        <v>11948.67</v>
      </c>
      <c r="AU1084">
        <v>1130.1600000000001</v>
      </c>
      <c r="BA1084">
        <v>175</v>
      </c>
      <c r="BB1084">
        <v>187</v>
      </c>
      <c r="BC1084">
        <v>65</v>
      </c>
      <c r="BI1084">
        <v>90.25</v>
      </c>
      <c r="BJ1084">
        <v>76.81</v>
      </c>
      <c r="BK1084">
        <v>66.14</v>
      </c>
      <c r="BP1084" s="3">
        <v>93967513</v>
      </c>
      <c r="BS1084" s="20">
        <v>964</v>
      </c>
      <c r="BT1084" s="20">
        <v>1268</v>
      </c>
      <c r="BW1084" s="20">
        <v>2232</v>
      </c>
      <c r="BX1084" s="22">
        <v>25778.94</v>
      </c>
      <c r="BY1084">
        <v>227</v>
      </c>
      <c r="BZ1084">
        <v>87.33</v>
      </c>
      <c r="CA1084">
        <v>3.5</v>
      </c>
      <c r="CB1084">
        <v>3.5</v>
      </c>
      <c r="CC1084">
        <v>0</v>
      </c>
    </row>
    <row r="1085" spans="1:81" ht="68" x14ac:dyDescent="0.2">
      <c r="A1085" t="s">
        <v>9632</v>
      </c>
      <c r="B1085" t="s">
        <v>9633</v>
      </c>
      <c r="C1085" t="s">
        <v>9634</v>
      </c>
      <c r="D1085" t="s">
        <v>9635</v>
      </c>
      <c r="E1085" s="2" t="s">
        <v>9636</v>
      </c>
      <c r="H1085" s="3">
        <v>24500000</v>
      </c>
      <c r="I1085" s="3">
        <v>100000000</v>
      </c>
      <c r="P1085" s="3">
        <v>122500000</v>
      </c>
      <c r="Q1085" s="3">
        <v>667000000</v>
      </c>
      <c r="X1085" s="2" t="s">
        <v>9637</v>
      </c>
      <c r="Y1085" s="2" t="s">
        <v>9638</v>
      </c>
      <c r="AF1085">
        <v>2014</v>
      </c>
      <c r="AG1085">
        <v>2017</v>
      </c>
      <c r="AL1085" s="3">
        <v>150000000</v>
      </c>
      <c r="AM1085" t="s">
        <v>355</v>
      </c>
      <c r="AN1085" s="1">
        <v>43082</v>
      </c>
      <c r="AO1085" s="3">
        <v>655200000</v>
      </c>
      <c r="AR1085">
        <v>3605.59</v>
      </c>
      <c r="AS1085">
        <v>22039.46</v>
      </c>
      <c r="AZ1085">
        <v>175</v>
      </c>
      <c r="BA1085">
        <v>102</v>
      </c>
      <c r="BH1085">
        <v>93.69</v>
      </c>
      <c r="BI1085">
        <v>94.34</v>
      </c>
      <c r="BO1085">
        <v>0.98</v>
      </c>
      <c r="BP1085" s="3">
        <v>312449545</v>
      </c>
      <c r="BR1085" s="20">
        <v>1204</v>
      </c>
      <c r="BW1085" s="20">
        <v>0</v>
      </c>
      <c r="BX1085" s="22">
        <v>25645.05</v>
      </c>
      <c r="BY1085">
        <v>228</v>
      </c>
      <c r="BZ1085">
        <v>87.28</v>
      </c>
      <c r="CC1085">
        <v>0.98</v>
      </c>
    </row>
    <row r="1086" spans="1:81" ht="34" x14ac:dyDescent="0.2">
      <c r="A1086" t="s">
        <v>9639</v>
      </c>
      <c r="B1086" t="s">
        <v>9640</v>
      </c>
      <c r="C1086" t="s">
        <v>9641</v>
      </c>
      <c r="D1086" t="s">
        <v>9642</v>
      </c>
      <c r="E1086" s="2" t="s">
        <v>9643</v>
      </c>
      <c r="H1086" s="3">
        <v>9000000</v>
      </c>
      <c r="I1086" s="3">
        <v>17000000</v>
      </c>
      <c r="J1086" s="3">
        <v>50000000</v>
      </c>
      <c r="P1086" s="3">
        <v>45000000</v>
      </c>
      <c r="Q1086" s="3">
        <v>113390000</v>
      </c>
      <c r="R1086" s="3">
        <v>300000000</v>
      </c>
      <c r="W1086" s="2" t="s">
        <v>6849</v>
      </c>
      <c r="X1086" s="2" t="s">
        <v>9644</v>
      </c>
      <c r="Y1086" s="2" t="s">
        <v>9645</v>
      </c>
      <c r="Z1086" s="2" t="s">
        <v>9646</v>
      </c>
      <c r="AE1086">
        <v>2011</v>
      </c>
      <c r="AF1086">
        <v>2015</v>
      </c>
      <c r="AG1086">
        <v>2017</v>
      </c>
      <c r="AH1086">
        <v>2018</v>
      </c>
      <c r="AL1086" s="3">
        <v>10000000</v>
      </c>
      <c r="AM1086" t="s">
        <v>90</v>
      </c>
      <c r="AN1086" s="1">
        <v>43383</v>
      </c>
      <c r="AO1086" s="3">
        <v>1500000000</v>
      </c>
      <c r="AQ1086">
        <v>0</v>
      </c>
      <c r="AR1086">
        <v>9036.4599999999991</v>
      </c>
      <c r="AS1086">
        <v>3180.23</v>
      </c>
      <c r="AT1086">
        <v>13261.18</v>
      </c>
      <c r="AY1086">
        <v>1</v>
      </c>
      <c r="AZ1086">
        <v>140</v>
      </c>
      <c r="BA1086">
        <v>257</v>
      </c>
      <c r="BB1086">
        <v>131</v>
      </c>
      <c r="BG1086">
        <v>100</v>
      </c>
      <c r="BH1086">
        <v>96.24</v>
      </c>
      <c r="BI1086">
        <v>85.65</v>
      </c>
      <c r="BJ1086">
        <v>84.76</v>
      </c>
      <c r="BN1086" t="s">
        <v>178</v>
      </c>
      <c r="BO1086">
        <v>11.91</v>
      </c>
      <c r="BP1086" s="3">
        <v>90203108</v>
      </c>
      <c r="BQ1086" s="20">
        <v>1321</v>
      </c>
      <c r="BR1086" s="20">
        <v>615</v>
      </c>
      <c r="BS1086" s="20">
        <v>512</v>
      </c>
      <c r="BW1086" s="20">
        <v>630</v>
      </c>
      <c r="BX1086" s="22">
        <v>25477.87</v>
      </c>
      <c r="BY1086">
        <v>229</v>
      </c>
      <c r="BZ1086">
        <v>87.22</v>
      </c>
      <c r="CA1086">
        <v>2.65</v>
      </c>
      <c r="CB1086">
        <v>2.65</v>
      </c>
      <c r="CC1086">
        <v>13.23</v>
      </c>
    </row>
    <row r="1087" spans="1:81" ht="68" x14ac:dyDescent="0.2">
      <c r="A1087" t="s">
        <v>9647</v>
      </c>
      <c r="B1087" t="s">
        <v>9648</v>
      </c>
      <c r="C1087" t="s">
        <v>9649</v>
      </c>
      <c r="D1087" t="s">
        <v>9650</v>
      </c>
      <c r="E1087" s="2" t="s">
        <v>9651</v>
      </c>
      <c r="G1087" s="3">
        <v>2129427</v>
      </c>
      <c r="H1087" s="3">
        <v>5569479</v>
      </c>
      <c r="I1087" s="3">
        <v>35343973</v>
      </c>
      <c r="J1087" s="3">
        <v>133923529</v>
      </c>
      <c r="K1087" s="3">
        <v>169000000</v>
      </c>
      <c r="L1087" s="3">
        <v>167000000</v>
      </c>
      <c r="M1087" s="3">
        <v>527731096</v>
      </c>
      <c r="O1087" s="3">
        <v>21294270</v>
      </c>
      <c r="P1087" s="3">
        <v>27847395</v>
      </c>
      <c r="Q1087" s="3">
        <v>75343973</v>
      </c>
      <c r="R1087" s="3">
        <v>349365726</v>
      </c>
      <c r="S1087" s="3">
        <v>2535000000</v>
      </c>
      <c r="T1087" s="3">
        <v>1000000000</v>
      </c>
      <c r="U1087" s="3">
        <v>2345471539</v>
      </c>
      <c r="W1087" s="2" t="s">
        <v>9652</v>
      </c>
      <c r="X1087" s="2" t="s">
        <v>9653</v>
      </c>
      <c r="Y1087" s="2" t="s">
        <v>9654</v>
      </c>
      <c r="Z1087" s="2" t="s">
        <v>9655</v>
      </c>
      <c r="AA1087" s="2" t="s">
        <v>9656</v>
      </c>
      <c r="AB1087" s="2" t="s">
        <v>9657</v>
      </c>
      <c r="AC1087" s="2" t="s">
        <v>9658</v>
      </c>
      <c r="AE1087">
        <v>2015</v>
      </c>
      <c r="AF1087">
        <v>2016</v>
      </c>
      <c r="AG1087">
        <v>2017</v>
      </c>
      <c r="AH1087">
        <v>2018</v>
      </c>
      <c r="AI1087">
        <v>2019</v>
      </c>
      <c r="AJ1087">
        <v>2019</v>
      </c>
      <c r="AK1087">
        <v>2021</v>
      </c>
      <c r="AL1087" s="3">
        <v>527731096</v>
      </c>
      <c r="AM1087" t="s">
        <v>107</v>
      </c>
      <c r="AN1087" s="1">
        <v>44286</v>
      </c>
      <c r="AQ1087">
        <v>0</v>
      </c>
      <c r="AR1087">
        <v>3.4</v>
      </c>
      <c r="AS1087">
        <v>13.43</v>
      </c>
      <c r="AT1087">
        <v>5604.65</v>
      </c>
      <c r="AU1087">
        <v>8622.8799999999992</v>
      </c>
      <c r="AV1087">
        <v>8101.91</v>
      </c>
      <c r="AW1087">
        <v>3035.3</v>
      </c>
      <c r="AY1087">
        <v>3493</v>
      </c>
      <c r="AZ1087">
        <v>968</v>
      </c>
      <c r="BA1087">
        <v>532</v>
      </c>
      <c r="BB1087">
        <v>209</v>
      </c>
      <c r="BC1087">
        <v>114</v>
      </c>
      <c r="BD1087">
        <v>35</v>
      </c>
      <c r="BE1087">
        <v>18</v>
      </c>
      <c r="BG1087">
        <v>64.400000000000006</v>
      </c>
      <c r="BH1087">
        <v>74.62</v>
      </c>
      <c r="BI1087">
        <v>70.239999999999995</v>
      </c>
      <c r="BJ1087">
        <v>75.62</v>
      </c>
      <c r="BK1087">
        <v>67.06</v>
      </c>
      <c r="BL1087">
        <v>75.180000000000007</v>
      </c>
      <c r="BM1087">
        <v>82.83</v>
      </c>
      <c r="BN1087" t="s">
        <v>133</v>
      </c>
      <c r="BP1087" s="3">
        <v>1162249826</v>
      </c>
      <c r="BQ1087" s="20">
        <v>261</v>
      </c>
      <c r="BR1087" s="20">
        <v>413</v>
      </c>
      <c r="BS1087" s="20">
        <v>293</v>
      </c>
      <c r="BT1087" s="20">
        <v>286</v>
      </c>
      <c r="BU1087" s="20">
        <v>234</v>
      </c>
      <c r="BV1087" s="20">
        <v>467</v>
      </c>
      <c r="BW1087" s="20">
        <v>1280</v>
      </c>
      <c r="BX1087" s="22">
        <v>25381.57</v>
      </c>
      <c r="BY1087">
        <v>230</v>
      </c>
      <c r="BZ1087">
        <v>87.16</v>
      </c>
      <c r="CA1087">
        <v>31.13</v>
      </c>
      <c r="CB1087">
        <v>13.27</v>
      </c>
      <c r="CC1087">
        <v>0</v>
      </c>
    </row>
    <row r="1088" spans="1:81" ht="85" x14ac:dyDescent="0.2">
      <c r="A1088" t="s">
        <v>9659</v>
      </c>
      <c r="B1088" t="s">
        <v>9660</v>
      </c>
      <c r="C1088" t="s">
        <v>9661</v>
      </c>
      <c r="D1088" t="s">
        <v>9662</v>
      </c>
      <c r="E1088" s="2" t="s">
        <v>9663</v>
      </c>
      <c r="H1088" s="3">
        <v>8000000</v>
      </c>
      <c r="I1088" s="3">
        <v>25000000</v>
      </c>
      <c r="J1088" s="3">
        <v>26000000</v>
      </c>
      <c r="K1088" s="3">
        <v>40000000</v>
      </c>
      <c r="L1088" s="3">
        <v>150000000</v>
      </c>
      <c r="M1088" s="3">
        <v>117000000</v>
      </c>
      <c r="P1088" s="3">
        <v>40000000</v>
      </c>
      <c r="Q1088" s="3">
        <v>166750000</v>
      </c>
      <c r="R1088" s="3">
        <v>260000000</v>
      </c>
      <c r="S1088" s="3">
        <v>600000000</v>
      </c>
      <c r="T1088" s="3">
        <v>1000000000</v>
      </c>
      <c r="U1088" s="3">
        <v>2000000000</v>
      </c>
      <c r="Y1088" s="2" t="s">
        <v>9664</v>
      </c>
      <c r="Z1088" s="2" t="s">
        <v>9665</v>
      </c>
      <c r="AA1088" s="2" t="s">
        <v>9665</v>
      </c>
      <c r="AB1088" s="2" t="s">
        <v>9666</v>
      </c>
      <c r="AC1088" s="2" t="s">
        <v>9667</v>
      </c>
      <c r="AF1088">
        <v>2016</v>
      </c>
      <c r="AG1088">
        <v>2017</v>
      </c>
      <c r="AH1088">
        <v>2019</v>
      </c>
      <c r="AI1088">
        <v>2020</v>
      </c>
      <c r="AJ1088">
        <v>2021</v>
      </c>
      <c r="AK1088">
        <v>2022</v>
      </c>
      <c r="AL1088" s="3">
        <v>117000000</v>
      </c>
      <c r="AM1088" t="s">
        <v>107</v>
      </c>
      <c r="AN1088" s="1">
        <v>44894</v>
      </c>
      <c r="AO1088" s="3">
        <v>2000000000</v>
      </c>
      <c r="AR1088">
        <v>0</v>
      </c>
      <c r="AS1088">
        <v>12.06</v>
      </c>
      <c r="AT1088">
        <v>666.96</v>
      </c>
      <c r="AU1088">
        <v>2153.9299999999998</v>
      </c>
      <c r="AV1088">
        <v>22021.07</v>
      </c>
      <c r="AW1088">
        <v>365.96</v>
      </c>
      <c r="AZ1088">
        <v>1216</v>
      </c>
      <c r="BA1088">
        <v>554</v>
      </c>
      <c r="BB1088">
        <v>327</v>
      </c>
      <c r="BC1088">
        <v>128</v>
      </c>
      <c r="BD1088">
        <v>35</v>
      </c>
      <c r="BE1088">
        <v>26</v>
      </c>
      <c r="BH1088">
        <v>68.11</v>
      </c>
      <c r="BI1088">
        <v>69</v>
      </c>
      <c r="BJ1088">
        <v>59.35</v>
      </c>
      <c r="BK1088">
        <v>60.06</v>
      </c>
      <c r="BL1088">
        <v>86.4</v>
      </c>
      <c r="BM1088">
        <v>45.65</v>
      </c>
      <c r="BN1088" t="s">
        <v>101</v>
      </c>
      <c r="BO1088">
        <v>9.25</v>
      </c>
      <c r="BP1088" s="3">
        <v>416000000</v>
      </c>
      <c r="BR1088" s="20">
        <v>543</v>
      </c>
      <c r="BS1088" s="20">
        <v>518</v>
      </c>
      <c r="BT1088" s="20">
        <v>407</v>
      </c>
      <c r="BU1088" s="20">
        <v>260</v>
      </c>
      <c r="BV1088" s="20">
        <v>650</v>
      </c>
      <c r="BW1088" s="20">
        <v>1835</v>
      </c>
      <c r="BX1088" s="22">
        <v>25219.98</v>
      </c>
      <c r="BY1088">
        <v>231</v>
      </c>
      <c r="BZ1088">
        <v>87.11</v>
      </c>
      <c r="CA1088">
        <v>6</v>
      </c>
      <c r="CB1088">
        <v>3.6</v>
      </c>
      <c r="CC1088">
        <v>11.99</v>
      </c>
    </row>
    <row r="1089" spans="1:81" ht="34" x14ac:dyDescent="0.2">
      <c r="A1089" t="s">
        <v>9668</v>
      </c>
      <c r="B1089" t="s">
        <v>9669</v>
      </c>
      <c r="C1089" t="s">
        <v>9670</v>
      </c>
      <c r="D1089" t="s">
        <v>9671</v>
      </c>
      <c r="E1089" s="2" t="s">
        <v>9672</v>
      </c>
      <c r="I1089" s="3">
        <v>48000000</v>
      </c>
      <c r="Q1089" s="3">
        <v>320160000</v>
      </c>
      <c r="W1089" s="2" t="s">
        <v>9673</v>
      </c>
      <c r="X1089" s="2" t="s">
        <v>9674</v>
      </c>
      <c r="Y1089" s="2" t="s">
        <v>9675</v>
      </c>
      <c r="AE1089">
        <v>2015</v>
      </c>
      <c r="AF1089">
        <v>2016</v>
      </c>
      <c r="AG1089">
        <v>2017</v>
      </c>
      <c r="AM1089" t="s">
        <v>114</v>
      </c>
      <c r="AN1089" s="1">
        <v>43014</v>
      </c>
      <c r="AO1089" s="3">
        <v>320160000</v>
      </c>
      <c r="AQ1089">
        <v>0.71</v>
      </c>
      <c r="AR1089">
        <v>41.62</v>
      </c>
      <c r="AS1089">
        <v>25106.82</v>
      </c>
      <c r="AY1089">
        <v>2685</v>
      </c>
      <c r="AZ1089">
        <v>766</v>
      </c>
      <c r="BA1089">
        <v>98</v>
      </c>
      <c r="BG1089">
        <v>72.64</v>
      </c>
      <c r="BH1089">
        <v>79.92</v>
      </c>
      <c r="BI1089">
        <v>94.56</v>
      </c>
      <c r="BO1089">
        <v>1</v>
      </c>
      <c r="BP1089" s="3">
        <v>423000000</v>
      </c>
      <c r="BQ1089" s="20">
        <v>297</v>
      </c>
      <c r="BR1089" s="20">
        <v>462</v>
      </c>
      <c r="BW1089" s="20">
        <v>0</v>
      </c>
      <c r="BX1089" s="22">
        <v>25149.15</v>
      </c>
      <c r="BY1089">
        <v>232</v>
      </c>
      <c r="BZ1089">
        <v>87.05</v>
      </c>
      <c r="CC1089">
        <v>1</v>
      </c>
    </row>
    <row r="1090" spans="1:81" ht="17" x14ac:dyDescent="0.2">
      <c r="A1090" t="s">
        <v>9676</v>
      </c>
      <c r="B1090" t="s">
        <v>9677</v>
      </c>
      <c r="C1090" t="s">
        <v>9678</v>
      </c>
      <c r="E1090" s="2" t="s">
        <v>9679</v>
      </c>
      <c r="Y1090" s="2" t="s">
        <v>215</v>
      </c>
      <c r="AG1090">
        <v>2017</v>
      </c>
      <c r="AM1090" t="s">
        <v>89</v>
      </c>
      <c r="AN1090" s="1">
        <v>42863</v>
      </c>
      <c r="AS1090">
        <v>25110.05</v>
      </c>
      <c r="BA1090">
        <v>97</v>
      </c>
      <c r="BI1090">
        <v>94.62</v>
      </c>
      <c r="BW1090" s="20">
        <v>0</v>
      </c>
      <c r="BX1090" s="22">
        <v>25110.05</v>
      </c>
      <c r="BY1090">
        <v>233</v>
      </c>
      <c r="BZ1090">
        <v>87</v>
      </c>
    </row>
    <row r="1091" spans="1:81" ht="34" x14ac:dyDescent="0.2">
      <c r="A1091" t="s">
        <v>9680</v>
      </c>
      <c r="B1091" t="s">
        <v>9681</v>
      </c>
      <c r="C1091" t="s">
        <v>9682</v>
      </c>
      <c r="D1091" t="s">
        <v>9683</v>
      </c>
      <c r="E1091" s="2" t="s">
        <v>9684</v>
      </c>
      <c r="G1091" s="3">
        <v>470000</v>
      </c>
      <c r="H1091" s="3">
        <v>3530000</v>
      </c>
      <c r="I1091" s="3">
        <v>9000000</v>
      </c>
      <c r="J1091" s="3">
        <v>33000000</v>
      </c>
      <c r="K1091" s="3">
        <v>45000000</v>
      </c>
      <c r="O1091" s="3">
        <v>4700000</v>
      </c>
      <c r="P1091" s="3">
        <v>17650000</v>
      </c>
      <c r="Q1091" s="3">
        <v>60030000</v>
      </c>
      <c r="R1091" s="3">
        <v>330000000</v>
      </c>
      <c r="S1091" s="3">
        <v>675000000</v>
      </c>
      <c r="W1091" s="2" t="s">
        <v>9685</v>
      </c>
      <c r="X1091" s="2" t="s">
        <v>9686</v>
      </c>
      <c r="Y1091" s="2" t="s">
        <v>9687</v>
      </c>
      <c r="Z1091" s="2" t="s">
        <v>9688</v>
      </c>
      <c r="AA1091" s="2" t="s">
        <v>9689</v>
      </c>
      <c r="AE1091">
        <v>2014</v>
      </c>
      <c r="AF1091">
        <v>2015</v>
      </c>
      <c r="AG1091">
        <v>2017</v>
      </c>
      <c r="AH1091">
        <v>2019</v>
      </c>
      <c r="AI1091">
        <v>2021</v>
      </c>
      <c r="AL1091" s="3">
        <v>45000000</v>
      </c>
      <c r="AM1091" t="s">
        <v>91</v>
      </c>
      <c r="AN1091" s="1">
        <v>44251</v>
      </c>
      <c r="AO1091" s="3">
        <v>675000000</v>
      </c>
      <c r="AQ1091">
        <v>231.61</v>
      </c>
      <c r="AR1091">
        <v>401.15</v>
      </c>
      <c r="AS1091">
        <v>2528.08</v>
      </c>
      <c r="AT1091">
        <v>9841.26</v>
      </c>
      <c r="AU1091">
        <v>11769</v>
      </c>
      <c r="AY1091">
        <v>842</v>
      </c>
      <c r="AZ1091">
        <v>618</v>
      </c>
      <c r="BA1091">
        <v>265</v>
      </c>
      <c r="BB1091">
        <v>199</v>
      </c>
      <c r="BC1091">
        <v>261</v>
      </c>
      <c r="BG1091">
        <v>90.17</v>
      </c>
      <c r="BH1091">
        <v>83.29</v>
      </c>
      <c r="BI1091">
        <v>85.2</v>
      </c>
      <c r="BJ1091">
        <v>75.31</v>
      </c>
      <c r="BK1091">
        <v>51.49</v>
      </c>
      <c r="BO1091">
        <v>9.4499999999999993</v>
      </c>
      <c r="BP1091" s="3">
        <v>95000000</v>
      </c>
      <c r="BQ1091" s="20">
        <v>328</v>
      </c>
      <c r="BR1091" s="20">
        <v>448</v>
      </c>
      <c r="BS1091" s="20">
        <v>827</v>
      </c>
      <c r="BT1091" s="20">
        <v>679</v>
      </c>
      <c r="BW1091" s="20">
        <v>1506</v>
      </c>
      <c r="BX1091" s="22">
        <v>24771.1</v>
      </c>
      <c r="BY1091">
        <v>234</v>
      </c>
      <c r="BZ1091">
        <v>86.94</v>
      </c>
      <c r="CA1091">
        <v>11.24</v>
      </c>
      <c r="CB1091">
        <v>5.5</v>
      </c>
      <c r="CC1091">
        <v>11.24</v>
      </c>
    </row>
    <row r="1092" spans="1:81" ht="34" x14ac:dyDescent="0.2">
      <c r="A1092" t="s">
        <v>9690</v>
      </c>
      <c r="B1092" t="s">
        <v>9691</v>
      </c>
      <c r="C1092" t="s">
        <v>9692</v>
      </c>
      <c r="D1092" t="s">
        <v>9693</v>
      </c>
      <c r="E1092" s="2" t="s">
        <v>9694</v>
      </c>
      <c r="H1092" s="3">
        <v>7200000</v>
      </c>
      <c r="I1092" s="3">
        <v>40000000</v>
      </c>
      <c r="J1092" s="3">
        <v>35000000</v>
      </c>
      <c r="K1092" s="3">
        <v>120000000</v>
      </c>
      <c r="P1092" s="3">
        <v>36000000</v>
      </c>
      <c r="Q1092" s="3">
        <v>266800000</v>
      </c>
      <c r="R1092" s="3">
        <v>350000000</v>
      </c>
      <c r="S1092" s="3">
        <v>1800000000</v>
      </c>
      <c r="X1092" s="2" t="s">
        <v>9695</v>
      </c>
      <c r="Y1092" s="2" t="s">
        <v>9696</v>
      </c>
      <c r="Z1092" s="2" t="s">
        <v>9697</v>
      </c>
      <c r="AA1092" s="2" t="s">
        <v>9698</v>
      </c>
      <c r="AF1092">
        <v>2016</v>
      </c>
      <c r="AG1092">
        <v>2017</v>
      </c>
      <c r="AH1092">
        <v>2019</v>
      </c>
      <c r="AI1092">
        <v>2021</v>
      </c>
      <c r="AM1092" t="s">
        <v>114</v>
      </c>
      <c r="AN1092" s="1">
        <v>44307</v>
      </c>
      <c r="AR1092">
        <v>0</v>
      </c>
      <c r="AS1092">
        <v>0</v>
      </c>
      <c r="AT1092">
        <v>24070.73</v>
      </c>
      <c r="AU1092">
        <v>376.03</v>
      </c>
      <c r="AZ1092">
        <v>1216</v>
      </c>
      <c r="BA1092">
        <v>699</v>
      </c>
      <c r="BB1092">
        <v>129</v>
      </c>
      <c r="BC1092">
        <v>342</v>
      </c>
      <c r="BH1092">
        <v>68.11</v>
      </c>
      <c r="BI1092">
        <v>60.87</v>
      </c>
      <c r="BJ1092">
        <v>84.04</v>
      </c>
      <c r="BK1092">
        <v>36.380000000000003</v>
      </c>
      <c r="BP1092" s="3">
        <v>307200000</v>
      </c>
      <c r="BR1092" s="20">
        <v>481</v>
      </c>
      <c r="BS1092" s="20">
        <v>786</v>
      </c>
      <c r="BT1092" s="20">
        <v>497</v>
      </c>
      <c r="BW1092" s="20">
        <v>1283</v>
      </c>
      <c r="BX1092" s="22">
        <v>24446.76</v>
      </c>
      <c r="BY1092">
        <v>235</v>
      </c>
      <c r="BZ1092">
        <v>86.88</v>
      </c>
      <c r="CA1092">
        <v>6.75</v>
      </c>
      <c r="CB1092">
        <v>1.31</v>
      </c>
      <c r="CC1092">
        <v>0</v>
      </c>
    </row>
    <row r="1093" spans="1:81" ht="51" x14ac:dyDescent="0.2">
      <c r="A1093" t="s">
        <v>9699</v>
      </c>
      <c r="B1093" t="s">
        <v>9700</v>
      </c>
      <c r="C1093" t="s">
        <v>9701</v>
      </c>
      <c r="D1093" t="s">
        <v>9702</v>
      </c>
      <c r="E1093" s="2" t="s">
        <v>9703</v>
      </c>
      <c r="H1093" s="3">
        <v>8000000</v>
      </c>
      <c r="I1093" s="3">
        <v>26000000</v>
      </c>
      <c r="J1093" s="3">
        <v>48000000</v>
      </c>
      <c r="K1093" s="3">
        <v>80000000</v>
      </c>
      <c r="L1093" s="3">
        <v>325000000</v>
      </c>
      <c r="P1093" s="3">
        <v>58000000</v>
      </c>
      <c r="Q1093" s="3">
        <v>126000000</v>
      </c>
      <c r="R1093" s="3">
        <v>348000000</v>
      </c>
      <c r="S1093" s="3">
        <v>450000000</v>
      </c>
      <c r="T1093" s="3">
        <v>1950000000</v>
      </c>
      <c r="X1093" s="2" t="s">
        <v>9704</v>
      </c>
      <c r="Y1093" s="2" t="s">
        <v>9705</v>
      </c>
      <c r="Z1093" s="2" t="s">
        <v>9706</v>
      </c>
      <c r="AA1093" s="2" t="s">
        <v>9707</v>
      </c>
      <c r="AB1093" s="2" t="s">
        <v>9708</v>
      </c>
      <c r="AF1093">
        <v>2013</v>
      </c>
      <c r="AG1093">
        <v>2017</v>
      </c>
      <c r="AH1093">
        <v>2019</v>
      </c>
      <c r="AI1093">
        <v>2020</v>
      </c>
      <c r="AJ1093">
        <v>2021</v>
      </c>
      <c r="AL1093" s="3">
        <v>325000000</v>
      </c>
      <c r="AM1093" t="s">
        <v>92</v>
      </c>
      <c r="AN1093" s="1">
        <v>44546</v>
      </c>
      <c r="AO1093" s="3">
        <v>1950000000</v>
      </c>
      <c r="AR1093">
        <v>0</v>
      </c>
      <c r="AS1093">
        <v>0.5</v>
      </c>
      <c r="AT1093">
        <v>0</v>
      </c>
      <c r="AU1093">
        <v>1.01</v>
      </c>
      <c r="AV1093">
        <v>24308.04</v>
      </c>
      <c r="AZ1093">
        <v>807</v>
      </c>
      <c r="BA1093">
        <v>612</v>
      </c>
      <c r="BB1093">
        <v>451</v>
      </c>
      <c r="BC1093">
        <v>206</v>
      </c>
      <c r="BD1093">
        <v>31</v>
      </c>
      <c r="BH1093">
        <v>59.88</v>
      </c>
      <c r="BI1093">
        <v>65.75</v>
      </c>
      <c r="BJ1093">
        <v>43.89</v>
      </c>
      <c r="BK1093">
        <v>35.53</v>
      </c>
      <c r="BL1093">
        <v>88</v>
      </c>
      <c r="BN1093" t="s">
        <v>101</v>
      </c>
      <c r="BO1093">
        <v>12.35</v>
      </c>
      <c r="BP1093" s="3">
        <v>487000000</v>
      </c>
      <c r="BR1093" s="20">
        <v>1294</v>
      </c>
      <c r="BS1093" s="20">
        <v>870</v>
      </c>
      <c r="BT1093" s="20">
        <v>358</v>
      </c>
      <c r="BU1093" s="20">
        <v>420</v>
      </c>
      <c r="BW1093" s="20">
        <v>1648</v>
      </c>
      <c r="BX1093" s="22">
        <v>24309.55</v>
      </c>
      <c r="BY1093">
        <v>236</v>
      </c>
      <c r="BZ1093">
        <v>86.83</v>
      </c>
      <c r="CA1093">
        <v>15.48</v>
      </c>
      <c r="CB1093">
        <v>2.76</v>
      </c>
      <c r="CC1093">
        <v>15.48</v>
      </c>
    </row>
    <row r="1094" spans="1:81" ht="51" x14ac:dyDescent="0.2">
      <c r="A1094" t="s">
        <v>9709</v>
      </c>
      <c r="B1094" t="s">
        <v>9710</v>
      </c>
      <c r="C1094" t="s">
        <v>9711</v>
      </c>
      <c r="D1094" t="s">
        <v>9712</v>
      </c>
      <c r="E1094" s="2" t="s">
        <v>9713</v>
      </c>
      <c r="F1094" s="3">
        <v>25000</v>
      </c>
      <c r="H1094" s="3">
        <v>10400000</v>
      </c>
      <c r="I1094" s="3">
        <v>20000000</v>
      </c>
      <c r="N1094" s="3">
        <v>500000</v>
      </c>
      <c r="P1094" s="3">
        <v>52000000</v>
      </c>
      <c r="Q1094" s="3">
        <v>133400000</v>
      </c>
      <c r="V1094" s="2" t="s">
        <v>9714</v>
      </c>
      <c r="W1094" s="2" t="s">
        <v>9715</v>
      </c>
      <c r="X1094" s="2" t="s">
        <v>9716</v>
      </c>
      <c r="Y1094" s="2" t="s">
        <v>9717</v>
      </c>
      <c r="Z1094" s="2" t="s">
        <v>7945</v>
      </c>
      <c r="AD1094">
        <v>2013</v>
      </c>
      <c r="AE1094">
        <v>2013</v>
      </c>
      <c r="AF1094">
        <v>2016</v>
      </c>
      <c r="AG1094">
        <v>2017</v>
      </c>
      <c r="AH1094">
        <v>2019</v>
      </c>
      <c r="AM1094" t="s">
        <v>90</v>
      </c>
      <c r="AN1094" s="1">
        <v>45189</v>
      </c>
      <c r="AO1094" s="3">
        <v>200000000</v>
      </c>
      <c r="AP1094">
        <v>0.5</v>
      </c>
      <c r="AQ1094">
        <v>0.19</v>
      </c>
      <c r="AR1094">
        <v>4334.6499999999996</v>
      </c>
      <c r="AS1094">
        <v>19870.259999999998</v>
      </c>
      <c r="AT1094">
        <v>0</v>
      </c>
      <c r="AX1094">
        <v>127</v>
      </c>
      <c r="AY1094">
        <v>2560</v>
      </c>
      <c r="AZ1094">
        <v>196</v>
      </c>
      <c r="BA1094">
        <v>108</v>
      </c>
      <c r="BB1094">
        <v>451</v>
      </c>
      <c r="BF1094">
        <v>81.709999999999994</v>
      </c>
      <c r="BG1094">
        <v>64.5</v>
      </c>
      <c r="BH1094">
        <v>94.88</v>
      </c>
      <c r="BI1094">
        <v>94</v>
      </c>
      <c r="BJ1094">
        <v>43.89</v>
      </c>
      <c r="BO1094">
        <v>1.35</v>
      </c>
      <c r="BP1094" s="3">
        <v>105770000</v>
      </c>
      <c r="BQ1094" s="20">
        <v>1144</v>
      </c>
      <c r="BR1094" s="20">
        <v>244</v>
      </c>
      <c r="BS1094" s="20">
        <v>721</v>
      </c>
      <c r="BW1094" s="20">
        <v>2254</v>
      </c>
      <c r="BX1094" s="22">
        <v>24205.599999999999</v>
      </c>
      <c r="BY1094">
        <v>237</v>
      </c>
      <c r="BZ1094">
        <v>86.77</v>
      </c>
      <c r="CA1094">
        <v>0</v>
      </c>
      <c r="CB1094">
        <v>0</v>
      </c>
      <c r="CC1094">
        <v>1.5</v>
      </c>
    </row>
    <row r="1095" spans="1:81" ht="34" x14ac:dyDescent="0.2">
      <c r="A1095" t="s">
        <v>9718</v>
      </c>
      <c r="B1095" t="s">
        <v>9719</v>
      </c>
      <c r="C1095" t="s">
        <v>9720</v>
      </c>
      <c r="D1095" t="s">
        <v>9721</v>
      </c>
      <c r="E1095" s="2" t="s">
        <v>9722</v>
      </c>
      <c r="G1095" s="3">
        <v>3250000</v>
      </c>
      <c r="H1095" s="3">
        <v>10000000</v>
      </c>
      <c r="I1095" s="3">
        <v>14000000</v>
      </c>
      <c r="O1095" s="3">
        <v>32500000</v>
      </c>
      <c r="P1095" s="3">
        <v>50000000</v>
      </c>
      <c r="Q1095" s="3">
        <v>93380000</v>
      </c>
      <c r="W1095" s="2" t="s">
        <v>9723</v>
      </c>
      <c r="X1095" s="2" t="s">
        <v>9723</v>
      </c>
      <c r="Y1095" s="2" t="s">
        <v>9724</v>
      </c>
      <c r="AE1095">
        <v>2014</v>
      </c>
      <c r="AF1095">
        <v>2015</v>
      </c>
      <c r="AG1095">
        <v>2017</v>
      </c>
      <c r="AL1095" s="3">
        <v>14000000</v>
      </c>
      <c r="AM1095" t="s">
        <v>89</v>
      </c>
      <c r="AN1095" s="1">
        <v>42745</v>
      </c>
      <c r="AQ1095">
        <v>11.56</v>
      </c>
      <c r="AR1095">
        <v>2493.09</v>
      </c>
      <c r="AS1095">
        <v>21071.07</v>
      </c>
      <c r="AY1095">
        <v>2039</v>
      </c>
      <c r="AZ1095">
        <v>305</v>
      </c>
      <c r="BA1095">
        <v>105</v>
      </c>
      <c r="BG1095">
        <v>76.17</v>
      </c>
      <c r="BH1095">
        <v>91.77</v>
      </c>
      <c r="BI1095">
        <v>94.17</v>
      </c>
      <c r="BP1095" s="3">
        <v>27250000</v>
      </c>
      <c r="BQ1095" s="20">
        <v>261</v>
      </c>
      <c r="BR1095" s="20">
        <v>504</v>
      </c>
      <c r="BW1095" s="20">
        <v>0</v>
      </c>
      <c r="BX1095" s="22">
        <v>23575.72</v>
      </c>
      <c r="BY1095">
        <v>238</v>
      </c>
      <c r="BZ1095">
        <v>86.72</v>
      </c>
      <c r="CC1095">
        <v>0</v>
      </c>
    </row>
    <row r="1096" spans="1:81" ht="34" x14ac:dyDescent="0.2">
      <c r="A1096" t="s">
        <v>9725</v>
      </c>
      <c r="B1096" t="s">
        <v>9726</v>
      </c>
      <c r="C1096" t="s">
        <v>9727</v>
      </c>
      <c r="D1096" t="s">
        <v>9728</v>
      </c>
      <c r="E1096" s="2" t="s">
        <v>9729</v>
      </c>
      <c r="H1096" s="3">
        <v>4300000</v>
      </c>
      <c r="I1096" s="3">
        <v>7249989</v>
      </c>
      <c r="J1096" s="3">
        <v>84000000</v>
      </c>
      <c r="P1096" s="3">
        <v>21500000</v>
      </c>
      <c r="Q1096" s="3">
        <v>48357426.630000003</v>
      </c>
      <c r="R1096" s="3">
        <v>840000000</v>
      </c>
      <c r="W1096" s="2" t="s">
        <v>9730</v>
      </c>
      <c r="X1096" s="2" t="s">
        <v>9731</v>
      </c>
      <c r="Y1096" s="2" t="s">
        <v>9732</v>
      </c>
      <c r="Z1096" s="2" t="s">
        <v>9733</v>
      </c>
      <c r="AE1096">
        <v>2013</v>
      </c>
      <c r="AF1096">
        <v>2014</v>
      </c>
      <c r="AG1096">
        <v>2017</v>
      </c>
      <c r="AH1096">
        <v>2023</v>
      </c>
      <c r="AL1096" s="3">
        <v>84000000</v>
      </c>
      <c r="AM1096" t="s">
        <v>90</v>
      </c>
      <c r="AN1096" s="1">
        <v>45245</v>
      </c>
      <c r="AO1096" s="3">
        <v>840000000</v>
      </c>
      <c r="AQ1096">
        <v>0</v>
      </c>
      <c r="AR1096">
        <v>0</v>
      </c>
      <c r="AS1096">
        <v>0</v>
      </c>
      <c r="AT1096">
        <v>23424.82</v>
      </c>
      <c r="AY1096">
        <v>2604</v>
      </c>
      <c r="AZ1096">
        <v>1061</v>
      </c>
      <c r="BA1096">
        <v>699</v>
      </c>
      <c r="BB1096">
        <v>77</v>
      </c>
      <c r="BG1096">
        <v>63.89</v>
      </c>
      <c r="BH1096">
        <v>61.58</v>
      </c>
      <c r="BI1096">
        <v>60.87</v>
      </c>
      <c r="BJ1096">
        <v>84</v>
      </c>
      <c r="BO1096">
        <v>15.63</v>
      </c>
      <c r="BP1096" s="3">
        <v>128589594</v>
      </c>
      <c r="BQ1096" s="20">
        <v>207</v>
      </c>
      <c r="BR1096" s="20">
        <v>1291</v>
      </c>
      <c r="BS1096" s="20">
        <v>2154</v>
      </c>
      <c r="BW1096" s="20">
        <v>2154</v>
      </c>
      <c r="BX1096" s="22">
        <v>23424.82</v>
      </c>
      <c r="BY1096">
        <v>239</v>
      </c>
      <c r="BZ1096">
        <v>86.66</v>
      </c>
      <c r="CC1096">
        <v>17.37</v>
      </c>
    </row>
    <row r="1097" spans="1:81" ht="68" x14ac:dyDescent="0.2">
      <c r="A1097" t="s">
        <v>9734</v>
      </c>
      <c r="B1097" t="s">
        <v>9735</v>
      </c>
      <c r="C1097" t="s">
        <v>9736</v>
      </c>
      <c r="D1097" t="s">
        <v>9737</v>
      </c>
      <c r="E1097" s="2" t="s">
        <v>9738</v>
      </c>
      <c r="H1097" s="3">
        <v>12250000</v>
      </c>
      <c r="I1097" s="3">
        <v>15000000</v>
      </c>
      <c r="J1097" s="3">
        <v>24500000</v>
      </c>
      <c r="P1097" s="3">
        <v>61250000</v>
      </c>
      <c r="Q1097" s="3">
        <v>100050000</v>
      </c>
      <c r="R1097" s="3">
        <v>245000000</v>
      </c>
      <c r="X1097" s="2" t="s">
        <v>9739</v>
      </c>
      <c r="Y1097" s="2" t="s">
        <v>9740</v>
      </c>
      <c r="Z1097" s="2" t="s">
        <v>9741</v>
      </c>
      <c r="AF1097">
        <v>2016</v>
      </c>
      <c r="AG1097">
        <v>2017</v>
      </c>
      <c r="AH1097">
        <v>2019</v>
      </c>
      <c r="AL1097" s="3">
        <v>4000000</v>
      </c>
      <c r="AM1097" t="s">
        <v>114</v>
      </c>
      <c r="AN1097" s="1">
        <v>43776</v>
      </c>
      <c r="AO1097" s="3">
        <v>245000000</v>
      </c>
      <c r="AR1097">
        <v>1110.6199999999999</v>
      </c>
      <c r="AS1097">
        <v>16153.91</v>
      </c>
      <c r="AT1097">
        <v>5729.6</v>
      </c>
      <c r="AZ1097">
        <v>392</v>
      </c>
      <c r="BA1097">
        <v>146</v>
      </c>
      <c r="BB1097">
        <v>230</v>
      </c>
      <c r="BH1097">
        <v>89.74</v>
      </c>
      <c r="BI1097">
        <v>91.87</v>
      </c>
      <c r="BJ1097">
        <v>71.45</v>
      </c>
      <c r="BO1097">
        <v>2.2000000000000002</v>
      </c>
      <c r="BP1097" s="3">
        <v>68750000</v>
      </c>
      <c r="BR1097" s="20">
        <v>676</v>
      </c>
      <c r="BS1097" s="20">
        <v>720</v>
      </c>
      <c r="BW1097" s="20">
        <v>720</v>
      </c>
      <c r="BX1097" s="22">
        <v>22994.13</v>
      </c>
      <c r="BY1097">
        <v>240</v>
      </c>
      <c r="BZ1097">
        <v>86.6</v>
      </c>
      <c r="CA1097">
        <v>2.4500000000000002</v>
      </c>
      <c r="CB1097">
        <v>2.4500000000000002</v>
      </c>
      <c r="CC1097">
        <v>2.4500000000000002</v>
      </c>
    </row>
    <row r="1098" spans="1:81" ht="34" x14ac:dyDescent="0.2">
      <c r="A1098" t="s">
        <v>9742</v>
      </c>
      <c r="B1098" t="s">
        <v>9743</v>
      </c>
      <c r="C1098" t="s">
        <v>9744</v>
      </c>
      <c r="D1098" t="s">
        <v>9745</v>
      </c>
      <c r="E1098" s="2" t="s">
        <v>9746</v>
      </c>
      <c r="H1098" s="3">
        <v>4308335</v>
      </c>
      <c r="I1098" s="3">
        <v>33409433</v>
      </c>
      <c r="J1098" s="3">
        <v>27811770</v>
      </c>
      <c r="K1098" s="3">
        <v>57823723</v>
      </c>
      <c r="L1098" s="3">
        <v>182863273</v>
      </c>
      <c r="P1098" s="3">
        <v>21541675</v>
      </c>
      <c r="Q1098" s="3">
        <v>222840918.11000001</v>
      </c>
      <c r="R1098" s="3">
        <v>278117700</v>
      </c>
      <c r="S1098" s="3">
        <v>462589785</v>
      </c>
      <c r="T1098" s="3">
        <v>1432863273</v>
      </c>
      <c r="X1098" s="2" t="s">
        <v>9747</v>
      </c>
      <c r="Y1098" s="2" t="s">
        <v>9748</v>
      </c>
      <c r="Z1098" s="2" t="s">
        <v>9749</v>
      </c>
      <c r="AA1098" s="2" t="s">
        <v>9750</v>
      </c>
      <c r="AB1098" s="2" t="s">
        <v>9751</v>
      </c>
      <c r="AF1098">
        <v>2015</v>
      </c>
      <c r="AG1098">
        <v>2017</v>
      </c>
      <c r="AH1098">
        <v>2019</v>
      </c>
      <c r="AI1098">
        <v>2020</v>
      </c>
      <c r="AJ1098">
        <v>2021</v>
      </c>
      <c r="AL1098" s="3">
        <v>64738816</v>
      </c>
      <c r="AM1098" t="s">
        <v>92</v>
      </c>
      <c r="AN1098" s="1">
        <v>45267</v>
      </c>
      <c r="AO1098" s="3">
        <v>1432863273</v>
      </c>
      <c r="AR1098">
        <v>2124.7600000000002</v>
      </c>
      <c r="AS1098">
        <v>1231.67</v>
      </c>
      <c r="AT1098">
        <v>9554.3700000000008</v>
      </c>
      <c r="AU1098">
        <v>7775.62</v>
      </c>
      <c r="AV1098">
        <v>2182.37</v>
      </c>
      <c r="AZ1098">
        <v>358</v>
      </c>
      <c r="BA1098">
        <v>327</v>
      </c>
      <c r="BB1098">
        <v>201</v>
      </c>
      <c r="BC1098">
        <v>96</v>
      </c>
      <c r="BD1098">
        <v>139</v>
      </c>
      <c r="BH1098">
        <v>90.33</v>
      </c>
      <c r="BI1098">
        <v>81.73</v>
      </c>
      <c r="BJ1098">
        <v>75.06</v>
      </c>
      <c r="BK1098">
        <v>70.13</v>
      </c>
      <c r="BL1098">
        <v>44.8</v>
      </c>
      <c r="BN1098" t="s">
        <v>101</v>
      </c>
      <c r="BO1098">
        <v>5.13</v>
      </c>
      <c r="BP1098" s="3">
        <v>378932777</v>
      </c>
      <c r="BR1098" s="20">
        <v>811</v>
      </c>
      <c r="BS1098" s="20">
        <v>773</v>
      </c>
      <c r="BT1098" s="20">
        <v>355</v>
      </c>
      <c r="BU1098" s="20">
        <v>320</v>
      </c>
      <c r="BW1098" s="20">
        <v>2361</v>
      </c>
      <c r="BX1098" s="22">
        <v>22868.79</v>
      </c>
      <c r="BY1098">
        <v>241</v>
      </c>
      <c r="BZ1098">
        <v>86.55</v>
      </c>
      <c r="CA1098">
        <v>6.43</v>
      </c>
      <c r="CB1098">
        <v>1.25</v>
      </c>
      <c r="CC1098">
        <v>6.43</v>
      </c>
    </row>
    <row r="1099" spans="1:81" ht="85" x14ac:dyDescent="0.2">
      <c r="A1099" t="s">
        <v>9752</v>
      </c>
      <c r="B1099" t="s">
        <v>9753</v>
      </c>
      <c r="C1099" t="s">
        <v>9754</v>
      </c>
      <c r="D1099" t="s">
        <v>9755</v>
      </c>
      <c r="E1099" s="2" t="s">
        <v>9756</v>
      </c>
      <c r="H1099" s="3">
        <v>6000000</v>
      </c>
      <c r="I1099" s="3">
        <v>14500000</v>
      </c>
      <c r="J1099" s="3">
        <v>30000000</v>
      </c>
      <c r="P1099" s="3">
        <v>30000000</v>
      </c>
      <c r="Q1099" s="3">
        <v>96715000</v>
      </c>
      <c r="R1099" s="3">
        <v>300000000</v>
      </c>
      <c r="W1099" s="2" t="s">
        <v>9757</v>
      </c>
      <c r="X1099" s="2" t="s">
        <v>9758</v>
      </c>
      <c r="Y1099" s="2" t="s">
        <v>9759</v>
      </c>
      <c r="Z1099" s="2" t="s">
        <v>9760</v>
      </c>
      <c r="AE1099">
        <v>2012</v>
      </c>
      <c r="AF1099">
        <v>2015</v>
      </c>
      <c r="AG1099">
        <v>2017</v>
      </c>
      <c r="AH1099">
        <v>2021</v>
      </c>
      <c r="AL1099" s="3">
        <v>30000000</v>
      </c>
      <c r="AM1099" t="s">
        <v>90</v>
      </c>
      <c r="AN1099" s="1">
        <v>44252</v>
      </c>
      <c r="AO1099" s="3">
        <v>300000000</v>
      </c>
      <c r="AQ1099">
        <v>0</v>
      </c>
      <c r="AR1099">
        <v>0.3</v>
      </c>
      <c r="AS1099">
        <v>1984.2</v>
      </c>
      <c r="AT1099">
        <v>20783.009999999998</v>
      </c>
      <c r="AY1099">
        <v>1848</v>
      </c>
      <c r="AZ1099">
        <v>1070</v>
      </c>
      <c r="BA1099">
        <v>290</v>
      </c>
      <c r="BB1099">
        <v>421</v>
      </c>
      <c r="BG1099">
        <v>63.99</v>
      </c>
      <c r="BH1099">
        <v>71.05</v>
      </c>
      <c r="BI1099">
        <v>83.8</v>
      </c>
      <c r="BJ1099">
        <v>64.56</v>
      </c>
      <c r="BO1099">
        <v>2.79</v>
      </c>
      <c r="BP1099" s="3">
        <v>51500000</v>
      </c>
      <c r="BQ1099" s="20">
        <v>967</v>
      </c>
      <c r="BR1099" s="20">
        <v>784</v>
      </c>
      <c r="BS1099" s="20">
        <v>1457</v>
      </c>
      <c r="BW1099" s="20">
        <v>1457</v>
      </c>
      <c r="BX1099" s="22">
        <v>22767.51</v>
      </c>
      <c r="BY1099">
        <v>242</v>
      </c>
      <c r="BZ1099">
        <v>86.49</v>
      </c>
      <c r="CA1099">
        <v>3.1</v>
      </c>
      <c r="CC1099">
        <v>3.1</v>
      </c>
    </row>
    <row r="1100" spans="1:81" ht="34" x14ac:dyDescent="0.2">
      <c r="A1100" t="s">
        <v>9761</v>
      </c>
      <c r="B1100" t="s">
        <v>9762</v>
      </c>
      <c r="C1100" t="s">
        <v>9763</v>
      </c>
      <c r="D1100" t="s">
        <v>9764</v>
      </c>
      <c r="E1100" s="2" t="s">
        <v>9765</v>
      </c>
      <c r="G1100" s="3">
        <v>183144</v>
      </c>
      <c r="H1100" s="3">
        <v>4369837</v>
      </c>
      <c r="I1100" s="3">
        <v>9000000</v>
      </c>
      <c r="J1100" s="3">
        <v>18800000</v>
      </c>
      <c r="O1100" s="3">
        <v>677758</v>
      </c>
      <c r="P1100" s="3">
        <v>21849185</v>
      </c>
      <c r="Q1100" s="3">
        <v>60030000</v>
      </c>
      <c r="R1100" s="3">
        <v>188000000</v>
      </c>
      <c r="W1100" s="2" t="s">
        <v>9766</v>
      </c>
      <c r="X1100" s="2" t="s">
        <v>9767</v>
      </c>
      <c r="Y1100" s="2" t="s">
        <v>9768</v>
      </c>
      <c r="Z1100" s="2" t="s">
        <v>9769</v>
      </c>
      <c r="AE1100">
        <v>2012</v>
      </c>
      <c r="AF1100">
        <v>2016</v>
      </c>
      <c r="AG1100">
        <v>2017</v>
      </c>
      <c r="AH1100">
        <v>2018</v>
      </c>
      <c r="AL1100" s="3">
        <v>18800000</v>
      </c>
      <c r="AM1100" t="s">
        <v>90</v>
      </c>
      <c r="AN1100" s="1">
        <v>43271</v>
      </c>
      <c r="AQ1100">
        <v>0</v>
      </c>
      <c r="AR1100">
        <v>970.24</v>
      </c>
      <c r="AS1100">
        <v>12852.5</v>
      </c>
      <c r="AT1100">
        <v>7939.12</v>
      </c>
      <c r="AY1100">
        <v>1848</v>
      </c>
      <c r="AZ1100">
        <v>440</v>
      </c>
      <c r="BA1100">
        <v>172</v>
      </c>
      <c r="BB1100">
        <v>164</v>
      </c>
      <c r="BG1100">
        <v>63.99</v>
      </c>
      <c r="BH1100">
        <v>88.48</v>
      </c>
      <c r="BI1100">
        <v>90.41</v>
      </c>
      <c r="BJ1100">
        <v>80.89</v>
      </c>
      <c r="BP1100" s="3">
        <v>34771978</v>
      </c>
      <c r="BQ1100" s="20">
        <v>1234</v>
      </c>
      <c r="BR1100" s="20">
        <v>386</v>
      </c>
      <c r="BS1100" s="20">
        <v>509</v>
      </c>
      <c r="BW1100" s="20">
        <v>509</v>
      </c>
      <c r="BX1100" s="22">
        <v>21761.86</v>
      </c>
      <c r="BY1100">
        <v>243</v>
      </c>
      <c r="BZ1100">
        <v>86.43</v>
      </c>
      <c r="CA1100">
        <v>3.13</v>
      </c>
      <c r="CB1100">
        <v>3.13</v>
      </c>
      <c r="CC1100">
        <v>0</v>
      </c>
    </row>
    <row r="1101" spans="1:81" ht="68" x14ac:dyDescent="0.2">
      <c r="A1101" t="s">
        <v>9770</v>
      </c>
      <c r="B1101" t="s">
        <v>9771</v>
      </c>
      <c r="C1101" t="s">
        <v>9772</v>
      </c>
      <c r="D1101" t="s">
        <v>9773</v>
      </c>
      <c r="E1101" s="2" t="s">
        <v>9774</v>
      </c>
      <c r="G1101" s="3">
        <v>1800000</v>
      </c>
      <c r="H1101" s="3">
        <v>8300000</v>
      </c>
      <c r="I1101" s="3">
        <v>20500000</v>
      </c>
      <c r="O1101" s="3">
        <v>18000000</v>
      </c>
      <c r="P1101" s="3">
        <v>41500000</v>
      </c>
      <c r="Q1101" s="3">
        <v>136735000</v>
      </c>
      <c r="W1101" s="2" t="s">
        <v>9775</v>
      </c>
      <c r="X1101" s="2" t="s">
        <v>9776</v>
      </c>
      <c r="Y1101" s="2" t="s">
        <v>9777</v>
      </c>
      <c r="AD1101">
        <v>2015</v>
      </c>
      <c r="AE1101">
        <v>2015</v>
      </c>
      <c r="AF1101">
        <v>2016</v>
      </c>
      <c r="AG1101">
        <v>2017</v>
      </c>
      <c r="AL1101" s="3">
        <v>5306804</v>
      </c>
      <c r="AM1101" t="s">
        <v>114</v>
      </c>
      <c r="AN1101" s="1">
        <v>42873</v>
      </c>
      <c r="AP1101">
        <v>0</v>
      </c>
      <c r="AQ1101">
        <v>74.61</v>
      </c>
      <c r="AR1101">
        <v>4057.43</v>
      </c>
      <c r="AS1101">
        <v>17169.48</v>
      </c>
      <c r="AX1101">
        <v>376</v>
      </c>
      <c r="AY1101">
        <v>1780</v>
      </c>
      <c r="AZ1101">
        <v>207</v>
      </c>
      <c r="BA1101">
        <v>132</v>
      </c>
      <c r="BF1101">
        <v>70.73</v>
      </c>
      <c r="BG1101">
        <v>81.87</v>
      </c>
      <c r="BH1101">
        <v>94.59</v>
      </c>
      <c r="BI1101">
        <v>92.66</v>
      </c>
      <c r="BP1101" s="3">
        <v>37636804</v>
      </c>
      <c r="BQ1101" s="20">
        <v>436</v>
      </c>
      <c r="BR1101" s="20">
        <v>206</v>
      </c>
      <c r="BW1101" s="20">
        <v>0</v>
      </c>
      <c r="BX1101" s="22">
        <v>21301.52</v>
      </c>
      <c r="BY1101">
        <v>244</v>
      </c>
      <c r="BZ1101">
        <v>86.38</v>
      </c>
      <c r="CC1101">
        <v>0</v>
      </c>
    </row>
    <row r="1102" spans="1:81" ht="51" x14ac:dyDescent="0.2">
      <c r="A1102" t="s">
        <v>9778</v>
      </c>
      <c r="B1102" t="s">
        <v>9779</v>
      </c>
      <c r="C1102" t="s">
        <v>9780</v>
      </c>
      <c r="D1102" t="s">
        <v>9781</v>
      </c>
      <c r="E1102" s="2" t="s">
        <v>9782</v>
      </c>
      <c r="H1102" s="3">
        <v>5000000</v>
      </c>
      <c r="I1102" s="3">
        <v>8000000</v>
      </c>
      <c r="J1102" s="3">
        <v>15000000</v>
      </c>
      <c r="P1102" s="3">
        <v>25000000</v>
      </c>
      <c r="Q1102" s="3">
        <v>53360000</v>
      </c>
      <c r="R1102" s="3">
        <v>150000000</v>
      </c>
      <c r="W1102" s="2" t="s">
        <v>9783</v>
      </c>
      <c r="X1102" s="2" t="s">
        <v>9784</v>
      </c>
      <c r="Y1102" s="2" t="s">
        <v>9785</v>
      </c>
      <c r="Z1102" s="2" t="s">
        <v>9786</v>
      </c>
      <c r="AE1102">
        <v>2012</v>
      </c>
      <c r="AF1102">
        <v>2016</v>
      </c>
      <c r="AG1102">
        <v>2017</v>
      </c>
      <c r="AH1102">
        <v>2020</v>
      </c>
      <c r="AL1102" s="3">
        <v>15000000</v>
      </c>
      <c r="AM1102" t="s">
        <v>90</v>
      </c>
      <c r="AN1102" s="1">
        <v>43916</v>
      </c>
      <c r="AQ1102">
        <v>0</v>
      </c>
      <c r="AR1102">
        <v>0</v>
      </c>
      <c r="AS1102">
        <v>633.26</v>
      </c>
      <c r="AT1102">
        <v>20418.46</v>
      </c>
      <c r="AY1102">
        <v>1848</v>
      </c>
      <c r="AZ1102">
        <v>1216</v>
      </c>
      <c r="BA1102">
        <v>398</v>
      </c>
      <c r="BB1102">
        <v>157</v>
      </c>
      <c r="BG1102">
        <v>63.99</v>
      </c>
      <c r="BH1102">
        <v>68.11</v>
      </c>
      <c r="BI1102">
        <v>77.75</v>
      </c>
      <c r="BJ1102">
        <v>78.27</v>
      </c>
      <c r="BP1102" s="3">
        <v>29100000</v>
      </c>
      <c r="BQ1102" s="20">
        <v>1305</v>
      </c>
      <c r="BR1102" s="20">
        <v>595</v>
      </c>
      <c r="BS1102" s="20">
        <v>863</v>
      </c>
      <c r="BW1102" s="20">
        <v>863</v>
      </c>
      <c r="BX1102" s="22">
        <v>21051.72</v>
      </c>
      <c r="BY1102">
        <v>245</v>
      </c>
      <c r="BZ1102">
        <v>86.32</v>
      </c>
      <c r="CA1102">
        <v>2.81</v>
      </c>
      <c r="CB1102">
        <v>2.81</v>
      </c>
      <c r="CC1102">
        <v>0</v>
      </c>
    </row>
    <row r="1103" spans="1:81" ht="68" x14ac:dyDescent="0.2">
      <c r="A1103" t="s">
        <v>9787</v>
      </c>
      <c r="B1103" t="s">
        <v>9788</v>
      </c>
      <c r="C1103" t="s">
        <v>9789</v>
      </c>
      <c r="D1103" t="s">
        <v>9790</v>
      </c>
      <c r="E1103" s="2" t="s">
        <v>9791</v>
      </c>
      <c r="H1103" s="3">
        <v>14300000</v>
      </c>
      <c r="I1103" s="3">
        <v>126000000</v>
      </c>
      <c r="P1103" s="3">
        <v>71500000</v>
      </c>
      <c r="Q1103" s="3">
        <v>840420000</v>
      </c>
      <c r="X1103" s="2" t="s">
        <v>9792</v>
      </c>
      <c r="Y1103" s="2" t="s">
        <v>9793</v>
      </c>
      <c r="AF1103">
        <v>2015</v>
      </c>
      <c r="AG1103">
        <v>2017</v>
      </c>
      <c r="AL1103" s="3">
        <v>60000000</v>
      </c>
      <c r="AM1103" t="s">
        <v>114</v>
      </c>
      <c r="AN1103" s="1">
        <v>42949</v>
      </c>
      <c r="AO1103" s="3">
        <v>450000000</v>
      </c>
      <c r="AR1103">
        <v>15173.34</v>
      </c>
      <c r="AS1103">
        <v>5721.83</v>
      </c>
      <c r="AZ1103">
        <v>62</v>
      </c>
      <c r="BA1103">
        <v>233</v>
      </c>
      <c r="BH1103">
        <v>98.35</v>
      </c>
      <c r="BI1103">
        <v>87</v>
      </c>
      <c r="BO1103">
        <v>0.54</v>
      </c>
      <c r="BP1103" s="3">
        <v>200300000</v>
      </c>
      <c r="BR1103" s="20">
        <v>631</v>
      </c>
      <c r="BW1103" s="20">
        <v>0</v>
      </c>
      <c r="BX1103" s="22">
        <v>20895.169999999998</v>
      </c>
      <c r="BY1103">
        <v>246</v>
      </c>
      <c r="BZ1103">
        <v>86.27</v>
      </c>
      <c r="CC1103">
        <v>0.54</v>
      </c>
    </row>
    <row r="1104" spans="1:81" ht="68" x14ac:dyDescent="0.2">
      <c r="A1104" t="s">
        <v>9794</v>
      </c>
      <c r="B1104" t="s">
        <v>9795</v>
      </c>
      <c r="C1104" t="s">
        <v>9796</v>
      </c>
      <c r="D1104" t="s">
        <v>9797</v>
      </c>
      <c r="E1104" s="2" t="s">
        <v>9798</v>
      </c>
      <c r="H1104" s="3">
        <v>56000000</v>
      </c>
      <c r="I1104" s="3">
        <v>35000000</v>
      </c>
      <c r="J1104" s="3">
        <v>125000000</v>
      </c>
      <c r="P1104" s="3">
        <v>280000000</v>
      </c>
      <c r="Q1104" s="3">
        <v>233450000</v>
      </c>
      <c r="R1104" s="3">
        <v>1250000000</v>
      </c>
      <c r="X1104" s="2" t="s">
        <v>9799</v>
      </c>
      <c r="Y1104" s="2" t="s">
        <v>9800</v>
      </c>
      <c r="Z1104" s="2" t="s">
        <v>9801</v>
      </c>
      <c r="AF1104">
        <v>2015</v>
      </c>
      <c r="AG1104">
        <v>2017</v>
      </c>
      <c r="AH1104">
        <v>2018</v>
      </c>
      <c r="AL1104" s="3">
        <v>125000000</v>
      </c>
      <c r="AM1104" t="s">
        <v>355</v>
      </c>
      <c r="AN1104" s="1">
        <v>43355</v>
      </c>
      <c r="AO1104" s="3">
        <v>12500000</v>
      </c>
      <c r="AR1104">
        <v>0</v>
      </c>
      <c r="AS1104">
        <v>2.35</v>
      </c>
      <c r="AT1104">
        <v>20747.48</v>
      </c>
      <c r="AZ1104">
        <v>1231</v>
      </c>
      <c r="BA1104">
        <v>582</v>
      </c>
      <c r="BB1104">
        <v>111</v>
      </c>
      <c r="BH1104">
        <v>66.69</v>
      </c>
      <c r="BI1104">
        <v>67.430000000000007</v>
      </c>
      <c r="BJ1104">
        <v>87.1</v>
      </c>
      <c r="BO1104">
        <v>0.05</v>
      </c>
      <c r="BP1104" s="3">
        <v>347860000</v>
      </c>
      <c r="BR1104" s="20">
        <v>652</v>
      </c>
      <c r="BS1104" s="20">
        <v>391</v>
      </c>
      <c r="BW1104" s="20">
        <v>391</v>
      </c>
      <c r="BX1104" s="22">
        <v>20749.830000000002</v>
      </c>
      <c r="BY1104">
        <v>247</v>
      </c>
      <c r="BZ1104">
        <v>86.21</v>
      </c>
      <c r="CA1104">
        <v>5.35</v>
      </c>
      <c r="CB1104">
        <v>5.35</v>
      </c>
      <c r="CC1104">
        <v>0.05</v>
      </c>
    </row>
    <row r="1105" spans="1:81" ht="51" x14ac:dyDescent="0.2">
      <c r="A1105" t="s">
        <v>9802</v>
      </c>
      <c r="B1105" t="s">
        <v>9803</v>
      </c>
      <c r="C1105" t="s">
        <v>9804</v>
      </c>
      <c r="D1105" t="s">
        <v>9805</v>
      </c>
      <c r="E1105" s="2" t="s">
        <v>9806</v>
      </c>
      <c r="G1105" s="3">
        <v>100000</v>
      </c>
      <c r="H1105" s="3">
        <v>5000000</v>
      </c>
      <c r="I1105" s="3">
        <v>24000000</v>
      </c>
      <c r="O1105" s="3">
        <v>1000000</v>
      </c>
      <c r="P1105" s="3">
        <v>25000000</v>
      </c>
      <c r="Q1105" s="3">
        <v>160080000</v>
      </c>
      <c r="W1105" s="2" t="s">
        <v>9807</v>
      </c>
      <c r="X1105" s="2" t="s">
        <v>9808</v>
      </c>
      <c r="Y1105" s="2" t="s">
        <v>9809</v>
      </c>
      <c r="Z1105" s="2" t="s">
        <v>6217</v>
      </c>
      <c r="AE1105">
        <v>2015</v>
      </c>
      <c r="AF1105">
        <v>2015</v>
      </c>
      <c r="AG1105">
        <v>2017</v>
      </c>
      <c r="AH1105">
        <v>2020</v>
      </c>
      <c r="AL1105" s="3">
        <v>31000000</v>
      </c>
      <c r="AM1105" t="s">
        <v>114</v>
      </c>
      <c r="AN1105" s="1">
        <v>44043</v>
      </c>
      <c r="AQ1105">
        <v>0.25</v>
      </c>
      <c r="AR1105">
        <v>0</v>
      </c>
      <c r="AS1105">
        <v>20736.93</v>
      </c>
      <c r="AT1105">
        <v>0</v>
      </c>
      <c r="AY1105">
        <v>2736</v>
      </c>
      <c r="AZ1105">
        <v>1231</v>
      </c>
      <c r="BA1105">
        <v>106</v>
      </c>
      <c r="BB1105">
        <v>457</v>
      </c>
      <c r="BG1105">
        <v>72.12</v>
      </c>
      <c r="BH1105">
        <v>66.69</v>
      </c>
      <c r="BI1105">
        <v>94.11</v>
      </c>
      <c r="BJ1105">
        <v>36.49</v>
      </c>
      <c r="BP1105" s="3">
        <v>98850000</v>
      </c>
      <c r="BQ1105" s="20">
        <v>63</v>
      </c>
      <c r="BR1105" s="20">
        <v>616</v>
      </c>
      <c r="BS1105" s="20">
        <v>1241</v>
      </c>
      <c r="BW1105" s="20">
        <v>1241</v>
      </c>
      <c r="BX1105" s="22">
        <v>20737.18</v>
      </c>
      <c r="BY1105">
        <v>248</v>
      </c>
      <c r="BZ1105">
        <v>86.15</v>
      </c>
      <c r="CA1105">
        <v>0</v>
      </c>
      <c r="CC1105">
        <v>0</v>
      </c>
    </row>
    <row r="1106" spans="1:81" ht="34" x14ac:dyDescent="0.2">
      <c r="A1106" t="s">
        <v>9810</v>
      </c>
      <c r="B1106" t="s">
        <v>9811</v>
      </c>
      <c r="C1106" t="s">
        <v>9812</v>
      </c>
      <c r="D1106" t="s">
        <v>9813</v>
      </c>
      <c r="E1106" s="2" t="s">
        <v>9814</v>
      </c>
      <c r="G1106" s="3">
        <v>3450000</v>
      </c>
      <c r="I1106" s="3">
        <v>17500000</v>
      </c>
      <c r="O1106" s="3">
        <v>34500000</v>
      </c>
      <c r="Q1106" s="3">
        <v>116725000</v>
      </c>
      <c r="W1106" s="2" t="s">
        <v>9815</v>
      </c>
      <c r="Y1106" s="2" t="s">
        <v>9816</v>
      </c>
      <c r="AE1106">
        <v>2015</v>
      </c>
      <c r="AG1106">
        <v>2017</v>
      </c>
      <c r="AL1106" s="3">
        <v>17500000</v>
      </c>
      <c r="AM1106" t="s">
        <v>89</v>
      </c>
      <c r="AN1106" s="1">
        <v>43081</v>
      </c>
      <c r="AO1106" s="3">
        <v>120000000</v>
      </c>
      <c r="AQ1106">
        <v>1819.54</v>
      </c>
      <c r="AS1106">
        <v>18739.53</v>
      </c>
      <c r="AY1106">
        <v>466</v>
      </c>
      <c r="BA1106">
        <v>116</v>
      </c>
      <c r="BG1106">
        <v>95.26</v>
      </c>
      <c r="BI1106">
        <v>93.55</v>
      </c>
      <c r="BO1106">
        <v>1.03</v>
      </c>
      <c r="BP1106" s="3">
        <v>24700000</v>
      </c>
      <c r="BW1106" s="20">
        <v>0</v>
      </c>
      <c r="BX1106" s="22">
        <v>20559.07</v>
      </c>
      <c r="BY1106">
        <v>249</v>
      </c>
      <c r="BZ1106">
        <v>86.1</v>
      </c>
      <c r="CC1106">
        <v>1.03</v>
      </c>
    </row>
    <row r="1107" spans="1:81" ht="68" x14ac:dyDescent="0.2">
      <c r="A1107" t="s">
        <v>9817</v>
      </c>
      <c r="B1107" t="s">
        <v>9818</v>
      </c>
      <c r="C1107" t="s">
        <v>9819</v>
      </c>
      <c r="E1107" s="2" t="s">
        <v>9820</v>
      </c>
      <c r="G1107" s="3">
        <v>2500000</v>
      </c>
      <c r="H1107" s="3">
        <v>12000000</v>
      </c>
      <c r="I1107" s="3">
        <v>30000000</v>
      </c>
      <c r="J1107" s="3">
        <v>25000000</v>
      </c>
      <c r="O1107" s="3">
        <v>25000000</v>
      </c>
      <c r="P1107" s="3">
        <v>60000000</v>
      </c>
      <c r="Q1107" s="3">
        <v>200100000</v>
      </c>
      <c r="R1107" s="3">
        <v>250000000</v>
      </c>
      <c r="W1107" s="2" t="s">
        <v>9821</v>
      </c>
      <c r="X1107" s="2" t="s">
        <v>9822</v>
      </c>
      <c r="Y1107" s="2" t="s">
        <v>9823</v>
      </c>
      <c r="Z1107" s="2" t="s">
        <v>9824</v>
      </c>
      <c r="AE1107">
        <v>2015</v>
      </c>
      <c r="AF1107">
        <v>2016</v>
      </c>
      <c r="AG1107">
        <v>2017</v>
      </c>
      <c r="AH1107">
        <v>2020</v>
      </c>
      <c r="AL1107" s="3">
        <v>25000000</v>
      </c>
      <c r="AM1107" t="s">
        <v>90</v>
      </c>
      <c r="AN1107" s="1">
        <v>43886</v>
      </c>
      <c r="AQ1107">
        <v>0</v>
      </c>
      <c r="AR1107">
        <v>759.81</v>
      </c>
      <c r="AS1107">
        <v>1132.06</v>
      </c>
      <c r="AT1107">
        <v>18664.88</v>
      </c>
      <c r="AY1107">
        <v>3493</v>
      </c>
      <c r="AZ1107">
        <v>550</v>
      </c>
      <c r="BA1107">
        <v>336</v>
      </c>
      <c r="BB1107">
        <v>162</v>
      </c>
      <c r="BG1107">
        <v>64.400000000000006</v>
      </c>
      <c r="BH1107">
        <v>85.59</v>
      </c>
      <c r="BI1107">
        <v>81.22</v>
      </c>
      <c r="BJ1107">
        <v>77.58</v>
      </c>
      <c r="BP1107" s="3">
        <v>72500000</v>
      </c>
      <c r="BQ1107" s="20">
        <v>308</v>
      </c>
      <c r="BR1107" s="20">
        <v>434</v>
      </c>
      <c r="BS1107" s="20">
        <v>874</v>
      </c>
      <c r="BW1107" s="20">
        <v>874</v>
      </c>
      <c r="BX1107" s="22">
        <v>20556.75</v>
      </c>
      <c r="BY1107">
        <v>250</v>
      </c>
      <c r="BZ1107">
        <v>86.04</v>
      </c>
      <c r="CA1107">
        <v>1.25</v>
      </c>
      <c r="CB1107">
        <v>1.25</v>
      </c>
      <c r="CC1107">
        <v>0</v>
      </c>
    </row>
    <row r="1108" spans="1:81" ht="68" x14ac:dyDescent="0.2">
      <c r="A1108" t="s">
        <v>9825</v>
      </c>
      <c r="B1108" t="s">
        <v>9826</v>
      </c>
      <c r="C1108" t="s">
        <v>9827</v>
      </c>
      <c r="D1108" t="s">
        <v>9828</v>
      </c>
      <c r="E1108" s="2" t="s">
        <v>9829</v>
      </c>
      <c r="G1108" s="3">
        <v>1000000</v>
      </c>
      <c r="H1108" s="3">
        <v>3500000</v>
      </c>
      <c r="I1108" s="3">
        <v>8000000</v>
      </c>
      <c r="J1108" s="3">
        <v>16700000</v>
      </c>
      <c r="O1108" s="3">
        <v>10000000</v>
      </c>
      <c r="P1108" s="3">
        <v>17500000</v>
      </c>
      <c r="Q1108" s="3">
        <v>53360000</v>
      </c>
      <c r="R1108" s="3">
        <v>167000000</v>
      </c>
      <c r="W1108" s="2" t="s">
        <v>9830</v>
      </c>
      <c r="X1108" s="2" t="s">
        <v>9831</v>
      </c>
      <c r="Y1108" s="2" t="s">
        <v>9832</v>
      </c>
      <c r="Z1108" s="2" t="s">
        <v>9833</v>
      </c>
      <c r="AE1108">
        <v>2014</v>
      </c>
      <c r="AF1108">
        <v>2015</v>
      </c>
      <c r="AG1108">
        <v>2017</v>
      </c>
      <c r="AH1108">
        <v>2020</v>
      </c>
      <c r="AL1108" s="3">
        <v>16700000</v>
      </c>
      <c r="AM1108" t="s">
        <v>90</v>
      </c>
      <c r="AN1108" s="1">
        <v>43917</v>
      </c>
      <c r="AQ1108">
        <v>362.61</v>
      </c>
      <c r="AR1108">
        <v>55.84</v>
      </c>
      <c r="AS1108">
        <v>15894.55</v>
      </c>
      <c r="AT1108">
        <v>3874.56</v>
      </c>
      <c r="AY1108">
        <v>811</v>
      </c>
      <c r="AZ1108">
        <v>747</v>
      </c>
      <c r="BA1108">
        <v>148</v>
      </c>
      <c r="BB1108">
        <v>258</v>
      </c>
      <c r="BG1108">
        <v>90.53</v>
      </c>
      <c r="BH1108">
        <v>79.8</v>
      </c>
      <c r="BI1108">
        <v>91.76</v>
      </c>
      <c r="BJ1108">
        <v>64.209999999999994</v>
      </c>
      <c r="BP1108" s="3">
        <v>29200000</v>
      </c>
      <c r="BQ1108" s="20">
        <v>177</v>
      </c>
      <c r="BR1108" s="20">
        <v>816</v>
      </c>
      <c r="BS1108" s="20">
        <v>984</v>
      </c>
      <c r="BW1108" s="20">
        <v>984</v>
      </c>
      <c r="BX1108" s="22">
        <v>20187.560000000001</v>
      </c>
      <c r="BY1108">
        <v>251</v>
      </c>
      <c r="BZ1108">
        <v>85.99</v>
      </c>
      <c r="CA1108">
        <v>3.13</v>
      </c>
      <c r="CB1108">
        <v>3.13</v>
      </c>
      <c r="CC1108">
        <v>0</v>
      </c>
    </row>
    <row r="1109" spans="1:81" ht="34" x14ac:dyDescent="0.2">
      <c r="A1109" t="s">
        <v>9834</v>
      </c>
      <c r="B1109" t="s">
        <v>9835</v>
      </c>
      <c r="C1109" t="s">
        <v>9836</v>
      </c>
      <c r="D1109" t="s">
        <v>9837</v>
      </c>
      <c r="E1109" s="2" t="s">
        <v>9838</v>
      </c>
      <c r="G1109" s="3">
        <v>4000000</v>
      </c>
      <c r="J1109" s="3">
        <v>42000000</v>
      </c>
      <c r="O1109" s="3">
        <v>40000000</v>
      </c>
      <c r="R1109" s="3">
        <v>420000000</v>
      </c>
      <c r="W1109" s="2" t="s">
        <v>9839</v>
      </c>
      <c r="X1109" s="2" t="s">
        <v>9840</v>
      </c>
      <c r="Y1109" s="2" t="s">
        <v>9841</v>
      </c>
      <c r="Z1109" s="2" t="s">
        <v>9842</v>
      </c>
      <c r="AE1109">
        <v>2015</v>
      </c>
      <c r="AF1109">
        <v>2016</v>
      </c>
      <c r="AG1109">
        <v>2017</v>
      </c>
      <c r="AH1109">
        <v>2020</v>
      </c>
      <c r="AL1109" s="3">
        <v>70000000</v>
      </c>
      <c r="AM1109" t="s">
        <v>90</v>
      </c>
      <c r="AN1109" s="1">
        <v>44669</v>
      </c>
      <c r="AO1109" s="3">
        <v>900000000</v>
      </c>
      <c r="AQ1109">
        <v>0</v>
      </c>
      <c r="AR1109">
        <v>0</v>
      </c>
      <c r="AS1109">
        <v>16255.17</v>
      </c>
      <c r="AT1109">
        <v>3808.38</v>
      </c>
      <c r="AY1109">
        <v>3493</v>
      </c>
      <c r="AZ1109">
        <v>1216</v>
      </c>
      <c r="BA1109">
        <v>142</v>
      </c>
      <c r="BB1109">
        <v>259</v>
      </c>
      <c r="BG1109">
        <v>64.400000000000006</v>
      </c>
      <c r="BH1109">
        <v>68.11</v>
      </c>
      <c r="BI1109">
        <v>92.1</v>
      </c>
      <c r="BJ1109">
        <v>64.069999999999993</v>
      </c>
      <c r="BP1109" s="3">
        <v>201000000</v>
      </c>
      <c r="BQ1109" s="20">
        <v>399</v>
      </c>
      <c r="BR1109" s="20">
        <v>415</v>
      </c>
      <c r="BS1109" s="20">
        <v>794</v>
      </c>
      <c r="BW1109" s="20">
        <v>1579</v>
      </c>
      <c r="BX1109" s="22">
        <v>20063.55</v>
      </c>
      <c r="BY1109">
        <v>252</v>
      </c>
      <c r="BZ1109">
        <v>85.93</v>
      </c>
    </row>
    <row r="1110" spans="1:81" ht="34" x14ac:dyDescent="0.2">
      <c r="A1110" t="s">
        <v>9843</v>
      </c>
      <c r="B1110" t="s">
        <v>9844</v>
      </c>
      <c r="C1110" t="s">
        <v>9845</v>
      </c>
      <c r="D1110" t="s">
        <v>9846</v>
      </c>
      <c r="E1110" s="2" t="s">
        <v>9847</v>
      </c>
      <c r="H1110" s="3">
        <v>2385574</v>
      </c>
      <c r="I1110" s="3">
        <v>7500000</v>
      </c>
      <c r="J1110" s="3">
        <v>30000000</v>
      </c>
      <c r="K1110" s="3">
        <v>80000000</v>
      </c>
      <c r="P1110" s="3">
        <v>11927870</v>
      </c>
      <c r="Q1110" s="3">
        <v>50025000</v>
      </c>
      <c r="R1110" s="3">
        <v>300000000</v>
      </c>
      <c r="S1110" s="3">
        <v>1200000000</v>
      </c>
      <c r="X1110" s="2" t="s">
        <v>9848</v>
      </c>
      <c r="Y1110" s="2" t="s">
        <v>9849</v>
      </c>
      <c r="Z1110" s="2" t="s">
        <v>9850</v>
      </c>
      <c r="AA1110" s="2" t="s">
        <v>9851</v>
      </c>
      <c r="AF1110">
        <v>2015</v>
      </c>
      <c r="AG1110">
        <v>2017</v>
      </c>
      <c r="AH1110">
        <v>2018</v>
      </c>
      <c r="AI1110">
        <v>2020</v>
      </c>
      <c r="AL1110" s="3">
        <v>80000000</v>
      </c>
      <c r="AM1110" t="s">
        <v>91</v>
      </c>
      <c r="AN1110" s="1">
        <v>44020</v>
      </c>
      <c r="AR1110">
        <v>0.21</v>
      </c>
      <c r="AS1110">
        <v>0.25</v>
      </c>
      <c r="AT1110">
        <v>7575.4</v>
      </c>
      <c r="AU1110">
        <v>12437.14</v>
      </c>
      <c r="AZ1110">
        <v>1227</v>
      </c>
      <c r="BA1110">
        <v>676</v>
      </c>
      <c r="BB1110">
        <v>173</v>
      </c>
      <c r="BC1110">
        <v>86</v>
      </c>
      <c r="BH1110">
        <v>66.8</v>
      </c>
      <c r="BI1110">
        <v>62.16</v>
      </c>
      <c r="BJ1110">
        <v>79.84</v>
      </c>
      <c r="BK1110">
        <v>73.27</v>
      </c>
      <c r="BP1110" s="3">
        <v>119885574</v>
      </c>
      <c r="BR1110" s="20">
        <v>865</v>
      </c>
      <c r="BS1110" s="20">
        <v>506</v>
      </c>
      <c r="BT1110" s="20">
        <v>580</v>
      </c>
      <c r="BW1110" s="20">
        <v>1086</v>
      </c>
      <c r="BX1110" s="22">
        <v>20013</v>
      </c>
      <c r="BY1110">
        <v>253</v>
      </c>
      <c r="BZ1110">
        <v>85.87</v>
      </c>
      <c r="CA1110">
        <v>23.99</v>
      </c>
      <c r="CB1110">
        <v>23.99</v>
      </c>
      <c r="CC1110">
        <v>0</v>
      </c>
    </row>
    <row r="1111" spans="1:81" ht="51" x14ac:dyDescent="0.2">
      <c r="A1111" t="s">
        <v>9852</v>
      </c>
      <c r="B1111" t="s">
        <v>9853</v>
      </c>
      <c r="C1111" t="s">
        <v>9854</v>
      </c>
      <c r="D1111" t="s">
        <v>9855</v>
      </c>
      <c r="E1111" s="2" t="s">
        <v>9856</v>
      </c>
      <c r="H1111" s="3">
        <v>48500000</v>
      </c>
      <c r="I1111" s="3">
        <v>50000000</v>
      </c>
      <c r="J1111" s="3">
        <v>52000000</v>
      </c>
      <c r="P1111" s="3">
        <v>242500000</v>
      </c>
      <c r="Q1111" s="3">
        <v>333500000</v>
      </c>
      <c r="R1111" s="3">
        <v>520000000</v>
      </c>
      <c r="X1111" s="2" t="s">
        <v>9857</v>
      </c>
      <c r="Y1111" s="2" t="s">
        <v>9858</v>
      </c>
      <c r="Z1111" s="2" t="s">
        <v>9859</v>
      </c>
      <c r="AF1111">
        <v>2016</v>
      </c>
      <c r="AG1111">
        <v>2017</v>
      </c>
      <c r="AH1111">
        <v>2018</v>
      </c>
      <c r="AL1111" s="3">
        <v>86400000</v>
      </c>
      <c r="AM1111" t="s">
        <v>355</v>
      </c>
      <c r="AN1111" s="1">
        <v>43199</v>
      </c>
      <c r="AR1111">
        <v>1948.65</v>
      </c>
      <c r="AS1111">
        <v>15707.39</v>
      </c>
      <c r="AT1111">
        <v>2278.8200000000002</v>
      </c>
      <c r="AZ1111">
        <v>329</v>
      </c>
      <c r="BA1111">
        <v>150</v>
      </c>
      <c r="BB1111">
        <v>248</v>
      </c>
      <c r="BH1111">
        <v>91.39</v>
      </c>
      <c r="BI1111">
        <v>91.65</v>
      </c>
      <c r="BJ1111">
        <v>71.040000000000006</v>
      </c>
      <c r="BP1111" s="3">
        <v>405900000</v>
      </c>
      <c r="BR1111" s="20">
        <v>167</v>
      </c>
      <c r="BS1111" s="20">
        <v>342</v>
      </c>
      <c r="BW1111" s="20">
        <v>342</v>
      </c>
      <c r="BX1111" s="22">
        <v>19934.86</v>
      </c>
      <c r="BY1111">
        <v>254</v>
      </c>
      <c r="BZ1111">
        <v>85.82</v>
      </c>
      <c r="CA1111">
        <v>1.56</v>
      </c>
      <c r="CB1111">
        <v>1.56</v>
      </c>
      <c r="CC1111">
        <v>0</v>
      </c>
    </row>
    <row r="1112" spans="1:81" ht="34" x14ac:dyDescent="0.2">
      <c r="A1112" t="s">
        <v>9860</v>
      </c>
      <c r="B1112" t="s">
        <v>9861</v>
      </c>
      <c r="C1112" t="s">
        <v>9862</v>
      </c>
      <c r="D1112" t="s">
        <v>9863</v>
      </c>
      <c r="E1112" s="2" t="s">
        <v>9864</v>
      </c>
      <c r="J1112" s="3">
        <v>200000000</v>
      </c>
      <c r="R1112" s="3">
        <v>2000000000</v>
      </c>
      <c r="X1112" s="2" t="s">
        <v>729</v>
      </c>
      <c r="Y1112" s="2" t="s">
        <v>9865</v>
      </c>
      <c r="Z1112" s="2" t="s">
        <v>9866</v>
      </c>
      <c r="AF1112">
        <v>2015</v>
      </c>
      <c r="AG1112">
        <v>2017</v>
      </c>
      <c r="AH1112">
        <v>2018</v>
      </c>
      <c r="AL1112" s="3">
        <v>500000000</v>
      </c>
      <c r="AM1112" t="s">
        <v>695</v>
      </c>
      <c r="AN1112" s="1">
        <v>43305</v>
      </c>
      <c r="AO1112" s="3">
        <v>10080000000</v>
      </c>
      <c r="AR1112">
        <v>2475.81</v>
      </c>
      <c r="AS1112">
        <v>11365.46</v>
      </c>
      <c r="AT1112">
        <v>5759.13</v>
      </c>
      <c r="AZ1112">
        <v>314</v>
      </c>
      <c r="BA1112">
        <v>197</v>
      </c>
      <c r="BB1112">
        <v>201</v>
      </c>
      <c r="BH1112">
        <v>91.52</v>
      </c>
      <c r="BI1112">
        <v>89.01</v>
      </c>
      <c r="BJ1112">
        <v>76.55</v>
      </c>
      <c r="BN1112" t="s">
        <v>178</v>
      </c>
      <c r="BP1112" s="3">
        <v>700000000</v>
      </c>
      <c r="BR1112" s="20">
        <v>1030</v>
      </c>
      <c r="BS1112" s="20">
        <v>270</v>
      </c>
      <c r="BW1112" s="20">
        <v>270</v>
      </c>
      <c r="BX1112" s="22">
        <v>19600.400000000001</v>
      </c>
      <c r="BY1112">
        <v>255</v>
      </c>
      <c r="BZ1112">
        <v>85.76</v>
      </c>
    </row>
    <row r="1113" spans="1:81" ht="51" x14ac:dyDescent="0.2">
      <c r="A1113" t="s">
        <v>9867</v>
      </c>
      <c r="B1113" t="s">
        <v>9868</v>
      </c>
      <c r="C1113" t="s">
        <v>9869</v>
      </c>
      <c r="D1113" t="s">
        <v>9870</v>
      </c>
      <c r="E1113" s="2" t="s">
        <v>9871</v>
      </c>
      <c r="H1113" s="3">
        <v>150880</v>
      </c>
      <c r="I1113" s="3">
        <v>46000000</v>
      </c>
      <c r="J1113" s="3">
        <v>500000000</v>
      </c>
      <c r="P1113" s="3">
        <v>754400</v>
      </c>
      <c r="Q1113" s="3">
        <v>306820000</v>
      </c>
      <c r="R1113" s="3">
        <v>5000000000</v>
      </c>
      <c r="X1113" s="2" t="s">
        <v>3380</v>
      </c>
      <c r="Y1113" s="2" t="s">
        <v>9872</v>
      </c>
      <c r="Z1113" s="2" t="s">
        <v>9873</v>
      </c>
      <c r="AF1113">
        <v>2016</v>
      </c>
      <c r="AG1113">
        <v>2017</v>
      </c>
      <c r="AH1113">
        <v>2021</v>
      </c>
      <c r="AL1113" s="3">
        <v>200000000</v>
      </c>
      <c r="AM1113" t="s">
        <v>90</v>
      </c>
      <c r="AN1113" s="1">
        <v>44504</v>
      </c>
      <c r="AO1113" s="3">
        <v>5000000000</v>
      </c>
      <c r="AR1113">
        <v>0</v>
      </c>
      <c r="AS1113">
        <v>0</v>
      </c>
      <c r="AT1113">
        <v>19325.87</v>
      </c>
      <c r="AZ1113">
        <v>1216</v>
      </c>
      <c r="BA1113">
        <v>699</v>
      </c>
      <c r="BB1113">
        <v>438</v>
      </c>
      <c r="BH1113">
        <v>68.11</v>
      </c>
      <c r="BI1113">
        <v>60.87</v>
      </c>
      <c r="BJ1113">
        <v>63.12</v>
      </c>
      <c r="BN1113" t="s">
        <v>101</v>
      </c>
      <c r="BO1113">
        <v>14.67</v>
      </c>
      <c r="BP1113" s="3">
        <v>1203150880</v>
      </c>
      <c r="BR1113" s="20">
        <v>343</v>
      </c>
      <c r="BS1113" s="20">
        <v>1333</v>
      </c>
      <c r="BW1113" s="20">
        <v>1563</v>
      </c>
      <c r="BX1113" s="22">
        <v>19325.87</v>
      </c>
      <c r="BY1113">
        <v>256</v>
      </c>
      <c r="BZ1113">
        <v>85.71</v>
      </c>
      <c r="CA1113">
        <v>16.3</v>
      </c>
      <c r="CC1113">
        <v>16.3</v>
      </c>
    </row>
    <row r="1114" spans="1:81" ht="51" x14ac:dyDescent="0.2">
      <c r="A1114" t="s">
        <v>9874</v>
      </c>
      <c r="B1114" t="s">
        <v>9875</v>
      </c>
      <c r="C1114" t="s">
        <v>9876</v>
      </c>
      <c r="D1114" t="s">
        <v>9877</v>
      </c>
      <c r="E1114" s="2" t="s">
        <v>9878</v>
      </c>
      <c r="H1114" s="3">
        <v>8500000</v>
      </c>
      <c r="I1114" s="3">
        <v>20000000</v>
      </c>
      <c r="J1114" s="3">
        <v>27000000</v>
      </c>
      <c r="P1114" s="3">
        <v>42500000</v>
      </c>
      <c r="Q1114" s="3">
        <v>133400000</v>
      </c>
      <c r="R1114" s="3">
        <v>270000000</v>
      </c>
      <c r="X1114" s="2" t="s">
        <v>9879</v>
      </c>
      <c r="Y1114" s="2" t="s">
        <v>9880</v>
      </c>
      <c r="Z1114" s="2" t="s">
        <v>9881</v>
      </c>
      <c r="AF1114">
        <v>2015</v>
      </c>
      <c r="AG1114">
        <v>2017</v>
      </c>
      <c r="AH1114">
        <v>2019</v>
      </c>
      <c r="AL1114" s="3">
        <v>27000000</v>
      </c>
      <c r="AM1114" t="s">
        <v>90</v>
      </c>
      <c r="AN1114" s="1">
        <v>43544</v>
      </c>
      <c r="AO1114" s="3">
        <v>370000000</v>
      </c>
      <c r="AR1114">
        <v>1757.38</v>
      </c>
      <c r="AS1114">
        <v>897.03</v>
      </c>
      <c r="AT1114">
        <v>16630.09</v>
      </c>
      <c r="AZ1114">
        <v>417</v>
      </c>
      <c r="BA1114">
        <v>342</v>
      </c>
      <c r="BB1114">
        <v>156</v>
      </c>
      <c r="BH1114">
        <v>88.74</v>
      </c>
      <c r="BI1114">
        <v>80.89</v>
      </c>
      <c r="BJ1114">
        <v>80.67</v>
      </c>
      <c r="BO1114">
        <v>2.5</v>
      </c>
      <c r="BP1114" s="3">
        <v>55500000</v>
      </c>
      <c r="BR1114" s="20">
        <v>653</v>
      </c>
      <c r="BS1114" s="20">
        <v>714</v>
      </c>
      <c r="BW1114" s="20">
        <v>714</v>
      </c>
      <c r="BX1114" s="22">
        <v>19284.5</v>
      </c>
      <c r="BY1114">
        <v>257</v>
      </c>
      <c r="BZ1114">
        <v>85.65</v>
      </c>
      <c r="CA1114">
        <v>2.02</v>
      </c>
      <c r="CB1114">
        <v>2.02</v>
      </c>
      <c r="CC1114">
        <v>2.77</v>
      </c>
    </row>
    <row r="1115" spans="1:81" ht="51" x14ac:dyDescent="0.2">
      <c r="A1115" t="s">
        <v>9882</v>
      </c>
      <c r="B1115" t="s">
        <v>9883</v>
      </c>
      <c r="C1115" t="s">
        <v>9884</v>
      </c>
      <c r="D1115" t="s">
        <v>9885</v>
      </c>
      <c r="E1115" s="2" t="s">
        <v>9886</v>
      </c>
      <c r="H1115" s="3">
        <v>3000000</v>
      </c>
      <c r="I1115" s="3">
        <v>25000000</v>
      </c>
      <c r="J1115" s="3">
        <v>46000000</v>
      </c>
      <c r="P1115" s="3">
        <v>15000000</v>
      </c>
      <c r="Q1115" s="3">
        <v>166750000</v>
      </c>
      <c r="R1115" s="3">
        <v>416000000</v>
      </c>
      <c r="X1115" s="2" t="s">
        <v>9887</v>
      </c>
      <c r="Y1115" s="2" t="s">
        <v>9888</v>
      </c>
      <c r="Z1115" s="2" t="s">
        <v>9889</v>
      </c>
      <c r="AF1115">
        <v>2015</v>
      </c>
      <c r="AG1115">
        <v>2017</v>
      </c>
      <c r="AH1115">
        <v>2020</v>
      </c>
      <c r="AM1115" t="s">
        <v>355</v>
      </c>
      <c r="AN1115" s="1">
        <v>43951</v>
      </c>
      <c r="AR1115">
        <v>9074.75</v>
      </c>
      <c r="AS1115">
        <v>2061.5700000000002</v>
      </c>
      <c r="AT1115">
        <v>8130.46</v>
      </c>
      <c r="AZ1115">
        <v>136</v>
      </c>
      <c r="BA1115">
        <v>276</v>
      </c>
      <c r="BB1115">
        <v>207</v>
      </c>
      <c r="BH1115">
        <v>96.34</v>
      </c>
      <c r="BI1115">
        <v>84.59</v>
      </c>
      <c r="BJ1115">
        <v>71.31</v>
      </c>
      <c r="BN1115" t="s">
        <v>178</v>
      </c>
      <c r="BP1115" s="3">
        <v>291500000</v>
      </c>
      <c r="BR1115" s="20">
        <v>493</v>
      </c>
      <c r="BS1115" s="20">
        <v>1119</v>
      </c>
      <c r="BW1115" s="20">
        <v>1119</v>
      </c>
      <c r="BX1115" s="22">
        <v>19266.78</v>
      </c>
      <c r="BY1115">
        <v>258</v>
      </c>
      <c r="BZ1115">
        <v>85.59</v>
      </c>
      <c r="CA1115">
        <v>2.4900000000000002</v>
      </c>
      <c r="CC1115">
        <v>0</v>
      </c>
    </row>
    <row r="1116" spans="1:81" ht="85" x14ac:dyDescent="0.2">
      <c r="A1116" t="s">
        <v>9890</v>
      </c>
      <c r="B1116" t="s">
        <v>9891</v>
      </c>
      <c r="C1116" t="s">
        <v>9892</v>
      </c>
      <c r="D1116" t="s">
        <v>9893</v>
      </c>
      <c r="E1116" s="2" t="s">
        <v>9894</v>
      </c>
      <c r="G1116" s="3">
        <v>400000</v>
      </c>
      <c r="H1116" s="3">
        <v>4000000</v>
      </c>
      <c r="I1116" s="3">
        <v>15000000</v>
      </c>
      <c r="J1116" s="3">
        <v>17000000</v>
      </c>
      <c r="K1116" s="3">
        <v>35000000</v>
      </c>
      <c r="O1116" s="3">
        <v>4000000</v>
      </c>
      <c r="P1116" s="3">
        <v>20000000</v>
      </c>
      <c r="Q1116" s="3">
        <v>60000000</v>
      </c>
      <c r="R1116" s="3">
        <v>170000000</v>
      </c>
      <c r="S1116" s="3">
        <v>525000000</v>
      </c>
      <c r="X1116" s="2" t="s">
        <v>6660</v>
      </c>
      <c r="Y1116" s="2" t="s">
        <v>9895</v>
      </c>
      <c r="Z1116" s="2" t="s">
        <v>9896</v>
      </c>
      <c r="AA1116" s="2" t="s">
        <v>9897</v>
      </c>
      <c r="AE1116">
        <v>2010</v>
      </c>
      <c r="AF1116">
        <v>2014</v>
      </c>
      <c r="AG1116">
        <v>2017</v>
      </c>
      <c r="AH1116">
        <v>2019</v>
      </c>
      <c r="AI1116">
        <v>2023</v>
      </c>
      <c r="AL1116" s="3">
        <v>35000000</v>
      </c>
      <c r="AM1116" t="s">
        <v>91</v>
      </c>
      <c r="AN1116" s="1">
        <v>45070</v>
      </c>
      <c r="AO1116" s="3">
        <v>525000000</v>
      </c>
      <c r="AQ1116">
        <v>0</v>
      </c>
      <c r="AR1116">
        <v>16.510000000000002</v>
      </c>
      <c r="AS1116">
        <v>724.83</v>
      </c>
      <c r="AT1116">
        <v>10137.969999999999</v>
      </c>
      <c r="AU1116">
        <v>8353.76</v>
      </c>
      <c r="AY1116">
        <v>1</v>
      </c>
      <c r="AZ1116">
        <v>720</v>
      </c>
      <c r="BA1116">
        <v>359</v>
      </c>
      <c r="BB1116">
        <v>196</v>
      </c>
      <c r="BC1116">
        <v>43</v>
      </c>
      <c r="BG1116">
        <v>100</v>
      </c>
      <c r="BH1116">
        <v>73.94</v>
      </c>
      <c r="BI1116">
        <v>79.930000000000007</v>
      </c>
      <c r="BJ1116">
        <v>75.69</v>
      </c>
      <c r="BK1116">
        <v>77.78</v>
      </c>
      <c r="BO1116">
        <v>7.35</v>
      </c>
      <c r="BP1116" s="3">
        <v>82012879</v>
      </c>
      <c r="BQ1116" s="20">
        <v>1321</v>
      </c>
      <c r="BR1116" s="20">
        <v>1051</v>
      </c>
      <c r="BS1116" s="20">
        <v>819</v>
      </c>
      <c r="BT1116" s="20">
        <v>1469</v>
      </c>
      <c r="BW1116" s="20">
        <v>2288</v>
      </c>
      <c r="BX1116" s="22">
        <v>19233.07</v>
      </c>
      <c r="BY1116">
        <v>259</v>
      </c>
      <c r="BZ1116">
        <v>85.54</v>
      </c>
      <c r="CA1116">
        <v>2.83</v>
      </c>
      <c r="CB1116">
        <v>2.83</v>
      </c>
      <c r="CC1116">
        <v>8.75</v>
      </c>
    </row>
    <row r="1117" spans="1:81" ht="68" x14ac:dyDescent="0.2">
      <c r="A1117" t="s">
        <v>9898</v>
      </c>
      <c r="B1117" t="s">
        <v>9899</v>
      </c>
      <c r="C1117" t="s">
        <v>9900</v>
      </c>
      <c r="D1117" t="s">
        <v>9901</v>
      </c>
      <c r="E1117" s="2" t="s">
        <v>9902</v>
      </c>
      <c r="H1117" s="3">
        <v>7000000</v>
      </c>
      <c r="I1117" s="3">
        <v>22864512</v>
      </c>
      <c r="P1117" s="3">
        <v>35000000</v>
      </c>
      <c r="Q1117" s="3">
        <v>160000843</v>
      </c>
      <c r="W1117" s="2" t="s">
        <v>93</v>
      </c>
      <c r="X1117" s="2" t="s">
        <v>9903</v>
      </c>
      <c r="Y1117" s="2" t="s">
        <v>9904</v>
      </c>
      <c r="Z1117" s="2" t="s">
        <v>3440</v>
      </c>
      <c r="AE1117">
        <v>2013</v>
      </c>
      <c r="AF1117">
        <v>2014</v>
      </c>
      <c r="AG1117">
        <v>2017</v>
      </c>
      <c r="AH1117">
        <v>2019</v>
      </c>
      <c r="AL1117" s="3">
        <v>50000000</v>
      </c>
      <c r="AM1117" t="s">
        <v>90</v>
      </c>
      <c r="AN1117" s="1">
        <v>44252</v>
      </c>
      <c r="AO1117" s="3">
        <v>500000000</v>
      </c>
      <c r="AQ1117">
        <v>985.5</v>
      </c>
      <c r="AR1117">
        <v>3432.36</v>
      </c>
      <c r="AS1117">
        <v>14724.03</v>
      </c>
      <c r="AT1117">
        <v>0</v>
      </c>
      <c r="AY1117">
        <v>176</v>
      </c>
      <c r="AZ1117">
        <v>180</v>
      </c>
      <c r="BA1117">
        <v>158</v>
      </c>
      <c r="BB1117">
        <v>451</v>
      </c>
      <c r="BG1117">
        <v>97.57</v>
      </c>
      <c r="BH1117">
        <v>93.51</v>
      </c>
      <c r="BI1117">
        <v>91.2</v>
      </c>
      <c r="BJ1117">
        <v>43.89</v>
      </c>
      <c r="BO1117">
        <v>2.81</v>
      </c>
      <c r="BP1117" s="3">
        <v>82264512</v>
      </c>
      <c r="BQ1117" s="20">
        <v>556</v>
      </c>
      <c r="BR1117" s="20">
        <v>996</v>
      </c>
      <c r="BS1117" s="20">
        <v>891</v>
      </c>
      <c r="BW1117" s="20">
        <v>1366</v>
      </c>
      <c r="BX1117" s="22">
        <v>19141.89</v>
      </c>
      <c r="BY1117">
        <v>260</v>
      </c>
      <c r="BZ1117">
        <v>85.48</v>
      </c>
      <c r="CA1117">
        <v>0</v>
      </c>
      <c r="CB1117">
        <v>0</v>
      </c>
      <c r="CC1117">
        <v>3.12</v>
      </c>
    </row>
    <row r="1118" spans="1:81" ht="34" x14ac:dyDescent="0.2">
      <c r="A1118" t="s">
        <v>9905</v>
      </c>
      <c r="B1118" t="s">
        <v>9906</v>
      </c>
      <c r="C1118" t="s">
        <v>9907</v>
      </c>
      <c r="D1118" t="s">
        <v>9908</v>
      </c>
      <c r="E1118" s="2" t="s">
        <v>9909</v>
      </c>
      <c r="H1118" s="3">
        <v>12500000</v>
      </c>
      <c r="I1118" s="3">
        <v>12500000</v>
      </c>
      <c r="J1118" s="3">
        <v>10000000</v>
      </c>
      <c r="P1118" s="3">
        <v>62500000</v>
      </c>
      <c r="Q1118" s="3">
        <v>83375000</v>
      </c>
      <c r="R1118" s="3">
        <v>100000000</v>
      </c>
      <c r="X1118" s="2" t="s">
        <v>9910</v>
      </c>
      <c r="Y1118" s="2" t="s">
        <v>9910</v>
      </c>
      <c r="Z1118" s="2" t="s">
        <v>9911</v>
      </c>
      <c r="AF1118">
        <v>2015</v>
      </c>
      <c r="AG1118">
        <v>2017</v>
      </c>
      <c r="AH1118">
        <v>2019</v>
      </c>
      <c r="AL1118" s="3">
        <v>10000000</v>
      </c>
      <c r="AM1118" t="s">
        <v>90</v>
      </c>
      <c r="AN1118" s="1">
        <v>43472</v>
      </c>
      <c r="AO1118" s="3">
        <v>100000000</v>
      </c>
      <c r="AR1118">
        <v>9036.4599999999991</v>
      </c>
      <c r="AS1118">
        <v>2030.9</v>
      </c>
      <c r="AT1118">
        <v>8022.95</v>
      </c>
      <c r="AZ1118">
        <v>140</v>
      </c>
      <c r="BA1118">
        <v>279</v>
      </c>
      <c r="BB1118">
        <v>215</v>
      </c>
      <c r="BH1118">
        <v>96.24</v>
      </c>
      <c r="BI1118">
        <v>84.42</v>
      </c>
      <c r="BJ1118">
        <v>73.319999999999993</v>
      </c>
      <c r="BO1118">
        <v>1.08</v>
      </c>
      <c r="BP1118" s="3">
        <v>35000000</v>
      </c>
      <c r="BR1118" s="20">
        <v>740</v>
      </c>
      <c r="BS1118" s="20">
        <v>700</v>
      </c>
      <c r="BW1118" s="20">
        <v>700</v>
      </c>
      <c r="BX1118" s="22">
        <v>19090.310000000001</v>
      </c>
      <c r="BY1118">
        <v>261</v>
      </c>
      <c r="BZ1118">
        <v>85.43</v>
      </c>
      <c r="CA1118">
        <v>1.2</v>
      </c>
      <c r="CB1118">
        <v>1.2</v>
      </c>
      <c r="CC1118">
        <v>1.2</v>
      </c>
    </row>
    <row r="1119" spans="1:81" ht="34" x14ac:dyDescent="0.2">
      <c r="A1119" t="s">
        <v>9912</v>
      </c>
      <c r="B1119" t="s">
        <v>9913</v>
      </c>
      <c r="C1119" t="s">
        <v>9914</v>
      </c>
      <c r="D1119" t="s">
        <v>9915</v>
      </c>
      <c r="E1119" s="2" t="s">
        <v>9916</v>
      </c>
      <c r="G1119" s="3">
        <v>1500000</v>
      </c>
      <c r="I1119" s="3">
        <v>11400000</v>
      </c>
      <c r="O1119" s="3">
        <v>15000000</v>
      </c>
      <c r="Q1119" s="3">
        <v>76038000</v>
      </c>
      <c r="W1119" s="2" t="s">
        <v>9917</v>
      </c>
      <c r="X1119" s="2" t="s">
        <v>9918</v>
      </c>
      <c r="Y1119" s="2" t="s">
        <v>9919</v>
      </c>
      <c r="AE1119">
        <v>2014</v>
      </c>
      <c r="AF1119">
        <v>2014</v>
      </c>
      <c r="AG1119">
        <v>2017</v>
      </c>
      <c r="AL1119" s="3">
        <v>11400000</v>
      </c>
      <c r="AM1119" t="s">
        <v>89</v>
      </c>
      <c r="AN1119" s="1">
        <v>42877</v>
      </c>
      <c r="AQ1119">
        <v>1879.29</v>
      </c>
      <c r="AR1119">
        <v>17172.560000000001</v>
      </c>
      <c r="AS1119">
        <v>0</v>
      </c>
      <c r="AY1119">
        <v>97</v>
      </c>
      <c r="AZ1119">
        <v>66</v>
      </c>
      <c r="BA1119">
        <v>699</v>
      </c>
      <c r="BG1119">
        <v>98.88</v>
      </c>
      <c r="BH1119">
        <v>97.64</v>
      </c>
      <c r="BI1119">
        <v>60.87</v>
      </c>
      <c r="BP1119" s="3">
        <v>13900000</v>
      </c>
      <c r="BQ1119" s="20">
        <v>136</v>
      </c>
      <c r="BR1119" s="20">
        <v>1056</v>
      </c>
      <c r="BW1119" s="20">
        <v>0</v>
      </c>
      <c r="BX1119" s="22">
        <v>19051.849999999999</v>
      </c>
      <c r="BY1119">
        <v>262</v>
      </c>
      <c r="BZ1119">
        <v>85.37</v>
      </c>
      <c r="CC1119">
        <v>0</v>
      </c>
    </row>
    <row r="1120" spans="1:81" ht="85" x14ac:dyDescent="0.2">
      <c r="A1120" t="s">
        <v>9920</v>
      </c>
      <c r="B1120" t="s">
        <v>9921</v>
      </c>
      <c r="C1120" t="s">
        <v>9922</v>
      </c>
      <c r="D1120" t="s">
        <v>9923</v>
      </c>
      <c r="E1120" s="2" t="s">
        <v>9924</v>
      </c>
      <c r="H1120" s="3">
        <v>7948471</v>
      </c>
      <c r="I1120" s="3">
        <v>17394077</v>
      </c>
      <c r="J1120" s="3">
        <v>37800000</v>
      </c>
      <c r="K1120" s="3">
        <v>33000000</v>
      </c>
      <c r="L1120" s="3">
        <v>110017820</v>
      </c>
      <c r="M1120" s="3">
        <v>62820976</v>
      </c>
      <c r="P1120" s="3">
        <v>39742355</v>
      </c>
      <c r="Q1120" s="3">
        <v>116018493.59</v>
      </c>
      <c r="R1120" s="3">
        <v>378000000</v>
      </c>
      <c r="S1120" s="3">
        <v>495000000</v>
      </c>
      <c r="T1120" s="3">
        <v>2200356400</v>
      </c>
      <c r="U1120" s="3">
        <v>1884629280</v>
      </c>
      <c r="X1120" s="2" t="s">
        <v>9925</v>
      </c>
      <c r="Y1120" s="2" t="s">
        <v>9926</v>
      </c>
      <c r="Z1120" s="2" t="s">
        <v>9927</v>
      </c>
      <c r="AA1120" s="2" t="s">
        <v>9928</v>
      </c>
      <c r="AB1120" s="2" t="s">
        <v>9929</v>
      </c>
      <c r="AC1120" s="2" t="s">
        <v>9930</v>
      </c>
      <c r="AF1120">
        <v>2016</v>
      </c>
      <c r="AG1120">
        <v>2017</v>
      </c>
      <c r="AH1120">
        <v>2018</v>
      </c>
      <c r="AI1120">
        <v>2020</v>
      </c>
      <c r="AJ1120">
        <v>2021</v>
      </c>
      <c r="AK1120">
        <v>2021</v>
      </c>
      <c r="AL1120" s="3">
        <v>12000000</v>
      </c>
      <c r="AM1120" t="s">
        <v>107</v>
      </c>
      <c r="AN1120" s="1">
        <v>44896</v>
      </c>
      <c r="AO1120" s="3">
        <v>675000000</v>
      </c>
      <c r="AR1120">
        <v>43.51</v>
      </c>
      <c r="AS1120">
        <v>1988.82</v>
      </c>
      <c r="AT1120">
        <v>16953.47</v>
      </c>
      <c r="AU1120">
        <v>0</v>
      </c>
      <c r="AV1120">
        <v>0</v>
      </c>
      <c r="AW1120">
        <v>0</v>
      </c>
      <c r="AZ1120">
        <v>758</v>
      </c>
      <c r="BA1120">
        <v>286</v>
      </c>
      <c r="BB1120">
        <v>117</v>
      </c>
      <c r="BC1120">
        <v>207</v>
      </c>
      <c r="BD1120">
        <v>199</v>
      </c>
      <c r="BE1120">
        <v>85</v>
      </c>
      <c r="BH1120">
        <v>80.13</v>
      </c>
      <c r="BI1120">
        <v>84.02</v>
      </c>
      <c r="BJ1120">
        <v>86.4</v>
      </c>
      <c r="BK1120">
        <v>35.22</v>
      </c>
      <c r="BL1120">
        <v>20.8</v>
      </c>
      <c r="BM1120">
        <v>15.15</v>
      </c>
      <c r="BO1120">
        <v>4.49</v>
      </c>
      <c r="BP1120" s="3">
        <v>284202177</v>
      </c>
      <c r="BR1120" s="20">
        <v>358</v>
      </c>
      <c r="BS1120" s="20">
        <v>350</v>
      </c>
      <c r="BT1120" s="20">
        <v>796</v>
      </c>
      <c r="BU1120" s="20">
        <v>429</v>
      </c>
      <c r="BV1120" s="20">
        <v>95</v>
      </c>
      <c r="BW1120" s="20">
        <v>2029</v>
      </c>
      <c r="BX1120" s="22">
        <v>18985.8</v>
      </c>
      <c r="BY1120">
        <v>263</v>
      </c>
      <c r="BZ1120">
        <v>85.31</v>
      </c>
      <c r="CA1120">
        <v>16.239999999999998</v>
      </c>
      <c r="CB1120">
        <v>3.26</v>
      </c>
      <c r="CC1120">
        <v>5.82</v>
      </c>
    </row>
    <row r="1121" spans="1:81" ht="51" x14ac:dyDescent="0.2">
      <c r="A1121" t="s">
        <v>9931</v>
      </c>
      <c r="B1121" t="s">
        <v>9932</v>
      </c>
      <c r="C1121" t="s">
        <v>9933</v>
      </c>
      <c r="D1121" t="s">
        <v>9934</v>
      </c>
      <c r="E1121" s="2" t="s">
        <v>9935</v>
      </c>
      <c r="G1121" s="3">
        <v>700000</v>
      </c>
      <c r="H1121" s="3">
        <v>5000000</v>
      </c>
      <c r="I1121" s="3">
        <v>17000000</v>
      </c>
      <c r="O1121" s="3">
        <v>7000000</v>
      </c>
      <c r="P1121" s="3">
        <v>25000000</v>
      </c>
      <c r="Q1121" s="3">
        <v>113390000</v>
      </c>
      <c r="X1121" s="2" t="s">
        <v>9936</v>
      </c>
      <c r="Y1121" s="2" t="s">
        <v>9937</v>
      </c>
      <c r="AE1121">
        <v>2014</v>
      </c>
      <c r="AF1121">
        <v>2015</v>
      </c>
      <c r="AG1121">
        <v>2017</v>
      </c>
      <c r="AL1121" s="3">
        <v>25000000</v>
      </c>
      <c r="AM1121" t="s">
        <v>114</v>
      </c>
      <c r="AN1121" s="1">
        <v>43228</v>
      </c>
      <c r="AQ1121">
        <v>0</v>
      </c>
      <c r="AR1121">
        <v>6611.96</v>
      </c>
      <c r="AS1121">
        <v>12345.28</v>
      </c>
      <c r="AY1121">
        <v>3167</v>
      </c>
      <c r="AZ1121">
        <v>172</v>
      </c>
      <c r="BA1121">
        <v>178</v>
      </c>
      <c r="BG1121">
        <v>62.98</v>
      </c>
      <c r="BH1121">
        <v>95.37</v>
      </c>
      <c r="BI1121">
        <v>90.08</v>
      </c>
      <c r="BP1121" s="3">
        <v>71200000</v>
      </c>
      <c r="BQ1121" s="20">
        <v>84</v>
      </c>
      <c r="BR1121" s="20">
        <v>761</v>
      </c>
      <c r="BW1121" s="20">
        <v>427</v>
      </c>
      <c r="BX1121" s="22">
        <v>18957.240000000002</v>
      </c>
      <c r="BY1121">
        <v>264</v>
      </c>
      <c r="BZ1121">
        <v>85.26</v>
      </c>
      <c r="CC1121">
        <v>0</v>
      </c>
    </row>
    <row r="1122" spans="1:81" ht="51" x14ac:dyDescent="0.2">
      <c r="A1122" t="s">
        <v>9938</v>
      </c>
      <c r="B1122" t="s">
        <v>9939</v>
      </c>
      <c r="C1122" t="s">
        <v>9940</v>
      </c>
      <c r="D1122" t="s">
        <v>9941</v>
      </c>
      <c r="E1122" s="2" t="s">
        <v>9942</v>
      </c>
      <c r="G1122" s="3">
        <v>1716000</v>
      </c>
      <c r="H1122" s="3">
        <v>7000000</v>
      </c>
      <c r="I1122" s="3">
        <v>30000000</v>
      </c>
      <c r="J1122" s="3">
        <v>28000000</v>
      </c>
      <c r="O1122" s="3">
        <v>17160000</v>
      </c>
      <c r="P1122" s="3">
        <v>35000000</v>
      </c>
      <c r="Q1122" s="3">
        <v>200100000</v>
      </c>
      <c r="R1122" s="3">
        <v>280000000</v>
      </c>
      <c r="W1122" s="2" t="s">
        <v>9943</v>
      </c>
      <c r="X1122" s="2" t="s">
        <v>9944</v>
      </c>
      <c r="Y1122" s="2" t="s">
        <v>9945</v>
      </c>
      <c r="Z1122" s="2" t="s">
        <v>9946</v>
      </c>
      <c r="AE1122">
        <v>2013</v>
      </c>
      <c r="AF1122">
        <v>2015</v>
      </c>
      <c r="AG1122">
        <v>2017</v>
      </c>
      <c r="AH1122">
        <v>2020</v>
      </c>
      <c r="AL1122" s="3">
        <v>28000000</v>
      </c>
      <c r="AM1122" t="s">
        <v>90</v>
      </c>
      <c r="AN1122" s="1">
        <v>43980</v>
      </c>
      <c r="AQ1122">
        <v>0.17</v>
      </c>
      <c r="AR1122">
        <v>1976.37</v>
      </c>
      <c r="AS1122">
        <v>16928.330000000002</v>
      </c>
      <c r="AT1122">
        <v>0</v>
      </c>
      <c r="AY1122">
        <v>2602</v>
      </c>
      <c r="AZ1122">
        <v>378</v>
      </c>
      <c r="BA1122">
        <v>135</v>
      </c>
      <c r="BB1122">
        <v>457</v>
      </c>
      <c r="BG1122">
        <v>63.92</v>
      </c>
      <c r="BH1122">
        <v>89.79</v>
      </c>
      <c r="BI1122">
        <v>92.49</v>
      </c>
      <c r="BJ1122">
        <v>36.49</v>
      </c>
      <c r="BP1122" s="3">
        <v>71716000</v>
      </c>
      <c r="BQ1122" s="20">
        <v>1049</v>
      </c>
      <c r="BR1122" s="20">
        <v>709</v>
      </c>
      <c r="BS1122" s="20">
        <v>926</v>
      </c>
      <c r="BW1122" s="20">
        <v>926</v>
      </c>
      <c r="BX1122" s="22">
        <v>18904.87</v>
      </c>
      <c r="BY1122">
        <v>265</v>
      </c>
      <c r="BZ1122">
        <v>85.2</v>
      </c>
      <c r="CA1122">
        <v>1.4</v>
      </c>
      <c r="CB1122">
        <v>1.4</v>
      </c>
      <c r="CC1122">
        <v>0</v>
      </c>
    </row>
    <row r="1123" spans="1:81" ht="34" x14ac:dyDescent="0.2">
      <c r="A1123" t="s">
        <v>9947</v>
      </c>
      <c r="B1123" t="s">
        <v>9948</v>
      </c>
      <c r="C1123" t="s">
        <v>9949</v>
      </c>
      <c r="D1123" t="s">
        <v>9950</v>
      </c>
      <c r="E1123" s="2" t="s">
        <v>9951</v>
      </c>
      <c r="G1123" s="3">
        <v>1500000</v>
      </c>
      <c r="H1123" s="3">
        <v>6000000</v>
      </c>
      <c r="I1123" s="3">
        <v>11049997</v>
      </c>
      <c r="J1123" s="3">
        <v>30000000</v>
      </c>
      <c r="K1123" s="3">
        <v>64999998</v>
      </c>
      <c r="O1123" s="3">
        <v>15000000</v>
      </c>
      <c r="P1123" s="3">
        <v>30000000</v>
      </c>
      <c r="Q1123" s="3">
        <v>73703479.989999995</v>
      </c>
      <c r="R1123" s="3">
        <v>300000000</v>
      </c>
      <c r="S1123" s="3">
        <v>974999970</v>
      </c>
      <c r="W1123" s="2" t="s">
        <v>9952</v>
      </c>
      <c r="X1123" s="2" t="s">
        <v>9953</v>
      </c>
      <c r="Y1123" s="2" t="s">
        <v>9954</v>
      </c>
      <c r="Z1123" s="2" t="s">
        <v>1009</v>
      </c>
      <c r="AA1123" s="2" t="s">
        <v>9955</v>
      </c>
      <c r="AE1123">
        <v>2013</v>
      </c>
      <c r="AF1123">
        <v>2015</v>
      </c>
      <c r="AG1123">
        <v>2017</v>
      </c>
      <c r="AH1123">
        <v>2018</v>
      </c>
      <c r="AI1123">
        <v>2022</v>
      </c>
      <c r="AL1123" s="3">
        <v>64999998</v>
      </c>
      <c r="AM1123" t="s">
        <v>91</v>
      </c>
      <c r="AN1123" s="1">
        <v>44735</v>
      </c>
      <c r="AO1123" s="3">
        <v>974999970</v>
      </c>
      <c r="AQ1123">
        <v>55.45</v>
      </c>
      <c r="AR1123">
        <v>2536.6999999999998</v>
      </c>
      <c r="AS1123">
        <v>1240.1600000000001</v>
      </c>
      <c r="AT1123">
        <v>12646.07</v>
      </c>
      <c r="AU1123">
        <v>2371.69</v>
      </c>
      <c r="AY1123">
        <v>1298</v>
      </c>
      <c r="AZ1123">
        <v>302</v>
      </c>
      <c r="BA1123">
        <v>325</v>
      </c>
      <c r="BB1123">
        <v>139</v>
      </c>
      <c r="BC1123">
        <v>160</v>
      </c>
      <c r="BG1123">
        <v>82.01</v>
      </c>
      <c r="BH1123">
        <v>91.85</v>
      </c>
      <c r="BI1123">
        <v>81.84</v>
      </c>
      <c r="BJ1123">
        <v>83.82</v>
      </c>
      <c r="BK1123">
        <v>54.05</v>
      </c>
      <c r="BO1123">
        <v>11.11</v>
      </c>
      <c r="BP1123" s="3">
        <v>175049995</v>
      </c>
      <c r="BQ1123" s="20">
        <v>635</v>
      </c>
      <c r="BR1123" s="20">
        <v>706</v>
      </c>
      <c r="BS1123" s="20">
        <v>376</v>
      </c>
      <c r="BT1123" s="20">
        <v>1391</v>
      </c>
      <c r="BW1123" s="20">
        <v>1767</v>
      </c>
      <c r="BX1123" s="22">
        <v>18850.07</v>
      </c>
      <c r="BY1123">
        <v>266</v>
      </c>
      <c r="BZ1123">
        <v>85.15</v>
      </c>
      <c r="CA1123">
        <v>13.23</v>
      </c>
      <c r="CB1123">
        <v>4.07</v>
      </c>
      <c r="CC1123">
        <v>13.23</v>
      </c>
    </row>
    <row r="1124" spans="1:81" ht="34" x14ac:dyDescent="0.2">
      <c r="A1124" t="s">
        <v>9956</v>
      </c>
      <c r="B1124" t="s">
        <v>9957</v>
      </c>
      <c r="C1124" t="s">
        <v>9958</v>
      </c>
      <c r="D1124" t="s">
        <v>9959</v>
      </c>
      <c r="E1124" s="2" t="s">
        <v>9960</v>
      </c>
      <c r="G1124" s="3">
        <v>2750000</v>
      </c>
      <c r="I1124" s="3">
        <v>15500000</v>
      </c>
      <c r="J1124" s="3">
        <v>33000000</v>
      </c>
      <c r="O1124" s="3">
        <v>27500000</v>
      </c>
      <c r="Q1124" s="3">
        <v>103385000</v>
      </c>
      <c r="R1124" s="3">
        <v>330000000</v>
      </c>
      <c r="W1124" s="2" t="s">
        <v>9961</v>
      </c>
      <c r="Y1124" s="2" t="s">
        <v>9962</v>
      </c>
      <c r="Z1124" s="2" t="s">
        <v>9963</v>
      </c>
      <c r="AE1124">
        <v>2015</v>
      </c>
      <c r="AG1124">
        <v>2017</v>
      </c>
      <c r="AH1124">
        <v>2019</v>
      </c>
      <c r="AL1124" s="3">
        <v>33000000</v>
      </c>
      <c r="AM1124" t="s">
        <v>90</v>
      </c>
      <c r="AN1124" s="1">
        <v>43480</v>
      </c>
      <c r="AO1124" s="3">
        <v>540000000</v>
      </c>
      <c r="AQ1124">
        <v>2319.19</v>
      </c>
      <c r="AS1124">
        <v>13511.16</v>
      </c>
      <c r="AT1124">
        <v>2792.47</v>
      </c>
      <c r="AY1124">
        <v>267</v>
      </c>
      <c r="BA1124">
        <v>163</v>
      </c>
      <c r="BB1124">
        <v>258</v>
      </c>
      <c r="BG1124">
        <v>97.29</v>
      </c>
      <c r="BI1124">
        <v>90.92</v>
      </c>
      <c r="BJ1124">
        <v>67.959999999999994</v>
      </c>
      <c r="BO1124">
        <v>4.7</v>
      </c>
      <c r="BP1124" s="3">
        <v>60250000</v>
      </c>
      <c r="BS1124" s="20">
        <v>587</v>
      </c>
      <c r="BW1124" s="20">
        <v>587</v>
      </c>
      <c r="BX1124" s="22">
        <v>18622.82</v>
      </c>
      <c r="BY1124">
        <v>267</v>
      </c>
      <c r="BZ1124">
        <v>85.09</v>
      </c>
      <c r="CA1124">
        <v>3.19</v>
      </c>
      <c r="CB1124">
        <v>3.19</v>
      </c>
      <c r="CC1124">
        <v>5.22</v>
      </c>
    </row>
    <row r="1125" spans="1:81" ht="85" x14ac:dyDescent="0.2">
      <c r="A1125" t="s">
        <v>9964</v>
      </c>
      <c r="B1125" t="s">
        <v>9965</v>
      </c>
      <c r="C1125" t="s">
        <v>9966</v>
      </c>
      <c r="D1125" t="s">
        <v>9967</v>
      </c>
      <c r="E1125" s="2" t="s">
        <v>9968</v>
      </c>
      <c r="G1125" s="3">
        <v>2111518</v>
      </c>
      <c r="I1125" s="3">
        <v>9040260</v>
      </c>
      <c r="J1125" s="3">
        <v>32000000</v>
      </c>
      <c r="K1125" s="3">
        <v>36497185</v>
      </c>
      <c r="O1125" s="3">
        <v>21115180</v>
      </c>
      <c r="Q1125" s="3">
        <v>60298534.200000003</v>
      </c>
      <c r="R1125" s="3">
        <v>320000000</v>
      </c>
      <c r="S1125" s="3">
        <v>547457775</v>
      </c>
      <c r="W1125" s="2" t="s">
        <v>9969</v>
      </c>
      <c r="Y1125" s="2" t="s">
        <v>9970</v>
      </c>
      <c r="Z1125" s="2" t="s">
        <v>9971</v>
      </c>
      <c r="AA1125" s="2" t="s">
        <v>9972</v>
      </c>
      <c r="AE1125">
        <v>2015</v>
      </c>
      <c r="AG1125">
        <v>2017</v>
      </c>
      <c r="AH1125">
        <v>2019</v>
      </c>
      <c r="AI1125">
        <v>2021</v>
      </c>
      <c r="AL1125" s="3">
        <v>36497185</v>
      </c>
      <c r="AM1125" t="s">
        <v>91</v>
      </c>
      <c r="AN1125" s="1">
        <v>44349</v>
      </c>
      <c r="AO1125" s="3">
        <v>547457775</v>
      </c>
      <c r="AQ1125">
        <v>0.25</v>
      </c>
      <c r="AS1125">
        <v>3.29</v>
      </c>
      <c r="AT1125">
        <v>6778.33</v>
      </c>
      <c r="AU1125">
        <v>11751.8</v>
      </c>
      <c r="AY1125">
        <v>2736</v>
      </c>
      <c r="BA1125">
        <v>573</v>
      </c>
      <c r="BB1125">
        <v>223</v>
      </c>
      <c r="BC1125">
        <v>262</v>
      </c>
      <c r="BG1125">
        <v>72.12</v>
      </c>
      <c r="BI1125">
        <v>67.94</v>
      </c>
      <c r="BJ1125">
        <v>72.319999999999993</v>
      </c>
      <c r="BK1125">
        <v>51.31</v>
      </c>
      <c r="BO1125">
        <v>7.63</v>
      </c>
      <c r="BP1125" s="3">
        <v>80926757</v>
      </c>
      <c r="BS1125" s="20">
        <v>723</v>
      </c>
      <c r="BT1125" s="20">
        <v>614</v>
      </c>
      <c r="BW1125" s="20">
        <v>1337</v>
      </c>
      <c r="BX1125" s="22">
        <v>18533.669999999998</v>
      </c>
      <c r="BY1125">
        <v>268</v>
      </c>
      <c r="BZ1125">
        <v>85.03</v>
      </c>
      <c r="CA1125">
        <v>9.08</v>
      </c>
      <c r="CB1125">
        <v>5.31</v>
      </c>
      <c r="CC1125">
        <v>9.08</v>
      </c>
    </row>
    <row r="1126" spans="1:81" ht="102" x14ac:dyDescent="0.2">
      <c r="A1126" t="s">
        <v>9973</v>
      </c>
      <c r="B1126" t="s">
        <v>9974</v>
      </c>
      <c r="C1126" t="s">
        <v>9975</v>
      </c>
      <c r="D1126" t="s">
        <v>9976</v>
      </c>
      <c r="E1126" s="2" t="s">
        <v>9977</v>
      </c>
      <c r="F1126" s="3">
        <v>120000</v>
      </c>
      <c r="H1126" s="3">
        <v>7000000</v>
      </c>
      <c r="I1126" s="3">
        <v>50000000</v>
      </c>
      <c r="J1126" s="3">
        <v>125000000</v>
      </c>
      <c r="K1126" s="3">
        <v>425000000</v>
      </c>
      <c r="N1126" s="3">
        <v>2400000</v>
      </c>
      <c r="P1126" s="3">
        <v>35000000</v>
      </c>
      <c r="Q1126" s="3">
        <v>333500000</v>
      </c>
      <c r="R1126" s="3">
        <v>1100000000</v>
      </c>
      <c r="S1126" s="3">
        <v>7395000000</v>
      </c>
      <c r="V1126" s="2" t="s">
        <v>9978</v>
      </c>
      <c r="X1126" s="2" t="s">
        <v>9979</v>
      </c>
      <c r="Y1126" s="2" t="s">
        <v>9980</v>
      </c>
      <c r="Z1126" s="2" t="s">
        <v>9981</v>
      </c>
      <c r="AA1126" s="2" t="s">
        <v>9982</v>
      </c>
      <c r="AD1126">
        <v>2017</v>
      </c>
      <c r="AF1126">
        <v>2017</v>
      </c>
      <c r="AG1126">
        <v>2018</v>
      </c>
      <c r="AH1126">
        <v>2018</v>
      </c>
      <c r="AI1126">
        <v>2021</v>
      </c>
      <c r="AM1126" t="s">
        <v>91</v>
      </c>
      <c r="AN1126" s="1">
        <v>44699</v>
      </c>
      <c r="AO1126" s="3">
        <v>12300000000</v>
      </c>
      <c r="AP1126">
        <v>6768.44</v>
      </c>
      <c r="AR1126">
        <v>8820.94</v>
      </c>
      <c r="AS1126">
        <v>177204.55</v>
      </c>
      <c r="AT1126">
        <v>77192.740000000005</v>
      </c>
      <c r="AU1126">
        <v>845587.85</v>
      </c>
      <c r="AX1126">
        <v>4</v>
      </c>
      <c r="AZ1126">
        <v>127</v>
      </c>
      <c r="BA1126">
        <v>26</v>
      </c>
      <c r="BB1126">
        <v>41</v>
      </c>
      <c r="BC1126">
        <v>2</v>
      </c>
      <c r="BF1126">
        <v>99.89</v>
      </c>
      <c r="BH1126">
        <v>96.84</v>
      </c>
      <c r="BI1126">
        <v>98.79</v>
      </c>
      <c r="BJ1126">
        <v>95.31</v>
      </c>
      <c r="BK1126">
        <v>99.81</v>
      </c>
      <c r="BN1126" t="s">
        <v>101</v>
      </c>
      <c r="BO1126">
        <v>30.98</v>
      </c>
      <c r="BP1126" s="3">
        <v>1457120000</v>
      </c>
      <c r="BR1126" s="20">
        <v>444</v>
      </c>
      <c r="BS1126" s="20">
        <v>108</v>
      </c>
      <c r="BT1126" s="20">
        <v>934</v>
      </c>
      <c r="BW1126" s="20">
        <v>1429</v>
      </c>
      <c r="BX1126" s="22">
        <v>1115574.52</v>
      </c>
      <c r="BY1126">
        <v>1</v>
      </c>
      <c r="BZ1126">
        <v>100</v>
      </c>
      <c r="CA1126">
        <v>22.17</v>
      </c>
      <c r="CB1126">
        <v>22.17</v>
      </c>
      <c r="CC1126">
        <v>36.880000000000003</v>
      </c>
    </row>
    <row r="1127" spans="1:81" ht="51" x14ac:dyDescent="0.2">
      <c r="A1127" t="s">
        <v>9983</v>
      </c>
      <c r="B1127" t="s">
        <v>9984</v>
      </c>
      <c r="C1127" t="s">
        <v>9985</v>
      </c>
      <c r="D1127" t="s">
        <v>9986</v>
      </c>
      <c r="E1127" s="2" t="s">
        <v>9987</v>
      </c>
      <c r="H1127" s="3">
        <v>13000000</v>
      </c>
      <c r="I1127" s="3">
        <v>36000000</v>
      </c>
      <c r="J1127" s="3">
        <v>77000000</v>
      </c>
      <c r="K1127" s="3">
        <v>200000000</v>
      </c>
      <c r="P1127" s="3">
        <v>65000000</v>
      </c>
      <c r="Q1127" s="3">
        <v>240120000</v>
      </c>
      <c r="R1127" s="3">
        <v>770000000</v>
      </c>
      <c r="S1127" s="3">
        <v>3200000000</v>
      </c>
      <c r="X1127" s="2" t="s">
        <v>9988</v>
      </c>
      <c r="Y1127" s="2" t="s">
        <v>9989</v>
      </c>
      <c r="Z1127" s="2" t="s">
        <v>9990</v>
      </c>
      <c r="AA1127" s="2" t="s">
        <v>9991</v>
      </c>
      <c r="AF1127">
        <v>2017</v>
      </c>
      <c r="AG1127">
        <v>2018</v>
      </c>
      <c r="AH1127">
        <v>2020</v>
      </c>
      <c r="AI1127">
        <v>2021</v>
      </c>
      <c r="AL1127" s="3">
        <v>68361000</v>
      </c>
      <c r="AM1127" t="s">
        <v>91</v>
      </c>
      <c r="AN1127" s="1">
        <v>44914</v>
      </c>
      <c r="AO1127" s="3">
        <v>3200000000</v>
      </c>
      <c r="AR1127">
        <v>58766.239999999998</v>
      </c>
      <c r="AS1127">
        <v>113300.56</v>
      </c>
      <c r="AT1127">
        <v>273163.39</v>
      </c>
      <c r="AU1127">
        <v>539773.65</v>
      </c>
      <c r="AZ1127">
        <v>10</v>
      </c>
      <c r="BA1127">
        <v>56</v>
      </c>
      <c r="BB1127">
        <v>1</v>
      </c>
      <c r="BC1127">
        <v>25</v>
      </c>
      <c r="BH1127">
        <v>99.77</v>
      </c>
      <c r="BI1127">
        <v>97.33</v>
      </c>
      <c r="BJ1127">
        <v>100</v>
      </c>
      <c r="BK1127">
        <v>95.52</v>
      </c>
      <c r="BN1127" t="s">
        <v>101</v>
      </c>
      <c r="BO1127">
        <v>11.19</v>
      </c>
      <c r="BP1127" s="3">
        <v>419361000</v>
      </c>
      <c r="BR1127" s="20">
        <v>200</v>
      </c>
      <c r="BS1127" s="20">
        <v>728</v>
      </c>
      <c r="BT1127" s="20">
        <v>260</v>
      </c>
      <c r="BW1127" s="20">
        <v>1638</v>
      </c>
      <c r="BX1127" s="22">
        <v>985003.84</v>
      </c>
      <c r="BY1127">
        <v>2</v>
      </c>
      <c r="BZ1127">
        <v>99.95</v>
      </c>
      <c r="CA1127">
        <v>13.33</v>
      </c>
      <c r="CB1127">
        <v>13.33</v>
      </c>
      <c r="CC1127">
        <v>13.33</v>
      </c>
    </row>
    <row r="1128" spans="1:81" ht="68" x14ac:dyDescent="0.2">
      <c r="A1128" t="s">
        <v>9992</v>
      </c>
      <c r="B1128" t="s">
        <v>9993</v>
      </c>
      <c r="C1128" t="s">
        <v>9994</v>
      </c>
      <c r="D1128" t="s">
        <v>9995</v>
      </c>
      <c r="E1128" s="2" t="s">
        <v>9996</v>
      </c>
      <c r="H1128" s="3">
        <v>12000000</v>
      </c>
      <c r="I1128" s="3">
        <v>40000000</v>
      </c>
      <c r="J1128" s="3">
        <v>60000000</v>
      </c>
      <c r="K1128" s="3">
        <v>150000000</v>
      </c>
      <c r="L1128" s="3">
        <v>170000000</v>
      </c>
      <c r="M1128" s="3">
        <v>260000000</v>
      </c>
      <c r="P1128" s="3">
        <v>60000000</v>
      </c>
      <c r="Q1128" s="3">
        <v>266800000</v>
      </c>
      <c r="R1128" s="3">
        <v>535000000</v>
      </c>
      <c r="S1128" s="3">
        <v>1000000000</v>
      </c>
      <c r="T1128" s="3">
        <v>2500000000</v>
      </c>
      <c r="U1128" s="3">
        <v>7000000000</v>
      </c>
      <c r="V1128" s="2" t="s">
        <v>9997</v>
      </c>
      <c r="W1128" s="2" t="s">
        <v>9998</v>
      </c>
      <c r="X1128" s="2" t="s">
        <v>9999</v>
      </c>
      <c r="Y1128" s="2" t="s">
        <v>10000</v>
      </c>
      <c r="Z1128" s="2" t="s">
        <v>10000</v>
      </c>
      <c r="AA1128" s="2" t="s">
        <v>10001</v>
      </c>
      <c r="AB1128" s="2" t="s">
        <v>10002</v>
      </c>
      <c r="AC1128" s="2" t="s">
        <v>10003</v>
      </c>
      <c r="AD1128">
        <v>2016</v>
      </c>
      <c r="AE1128">
        <v>2017</v>
      </c>
      <c r="AF1128">
        <v>2018</v>
      </c>
      <c r="AG1128">
        <v>2018</v>
      </c>
      <c r="AH1128">
        <v>2018</v>
      </c>
      <c r="AI1128">
        <v>2019</v>
      </c>
      <c r="AJ1128">
        <v>2020</v>
      </c>
      <c r="AK1128">
        <v>2021</v>
      </c>
      <c r="AM1128" t="s">
        <v>327</v>
      </c>
      <c r="AN1128" s="1">
        <v>44691</v>
      </c>
      <c r="AO1128" s="3">
        <v>12590000000</v>
      </c>
      <c r="AP1128">
        <v>0</v>
      </c>
      <c r="AQ1128">
        <v>0</v>
      </c>
      <c r="AR1128">
        <v>57287.26</v>
      </c>
      <c r="AS1128">
        <v>497880.12</v>
      </c>
      <c r="AT1128">
        <v>283552.63</v>
      </c>
      <c r="AU1128">
        <v>67185.55</v>
      </c>
      <c r="AV1128">
        <v>29988.92</v>
      </c>
      <c r="AW1128">
        <v>4343.09</v>
      </c>
      <c r="AX1128">
        <v>521</v>
      </c>
      <c r="AY1128">
        <v>3489</v>
      </c>
      <c r="AZ1128">
        <v>17</v>
      </c>
      <c r="BA1128">
        <v>1</v>
      </c>
      <c r="BB1128">
        <v>1</v>
      </c>
      <c r="BC1128">
        <v>29</v>
      </c>
      <c r="BD1128">
        <v>4</v>
      </c>
      <c r="BE1128">
        <v>4</v>
      </c>
      <c r="BF1128">
        <v>70.23</v>
      </c>
      <c r="BG1128">
        <v>63.18</v>
      </c>
      <c r="BH1128">
        <v>99.65</v>
      </c>
      <c r="BI1128">
        <v>100</v>
      </c>
      <c r="BJ1128">
        <v>100</v>
      </c>
      <c r="BK1128">
        <v>91.84</v>
      </c>
      <c r="BL1128">
        <v>97.92</v>
      </c>
      <c r="BM1128">
        <v>96.97</v>
      </c>
      <c r="BN1128" t="s">
        <v>101</v>
      </c>
      <c r="BO1128">
        <v>35.49</v>
      </c>
      <c r="BP1128" s="3">
        <v>1708162662</v>
      </c>
      <c r="BQ1128" s="20">
        <v>417</v>
      </c>
      <c r="BR1128" s="20">
        <v>294</v>
      </c>
      <c r="BS1128" s="20">
        <v>1</v>
      </c>
      <c r="BT1128" s="20">
        <v>320</v>
      </c>
      <c r="BU1128" s="20">
        <v>363</v>
      </c>
      <c r="BV1128" s="20">
        <v>226</v>
      </c>
      <c r="BW1128" s="20">
        <v>1244</v>
      </c>
      <c r="BX1128" s="22">
        <v>940237.57</v>
      </c>
      <c r="BY1128">
        <v>3</v>
      </c>
      <c r="BZ1128">
        <v>99.9</v>
      </c>
      <c r="CA1128">
        <v>26.24</v>
      </c>
      <c r="CB1128">
        <v>26.24</v>
      </c>
      <c r="CC1128">
        <v>47.19</v>
      </c>
    </row>
    <row r="1129" spans="1:81" ht="68" x14ac:dyDescent="0.2">
      <c r="A1129" t="s">
        <v>10004</v>
      </c>
      <c r="B1129" t="s">
        <v>10005</v>
      </c>
      <c r="C1129" t="s">
        <v>10006</v>
      </c>
      <c r="D1129" t="s">
        <v>10007</v>
      </c>
      <c r="E1129" s="2" t="s">
        <v>10008</v>
      </c>
      <c r="G1129" s="3">
        <v>1332500</v>
      </c>
      <c r="H1129" s="3">
        <v>8300000</v>
      </c>
      <c r="I1129" s="3">
        <v>26000000</v>
      </c>
      <c r="J1129" s="3">
        <v>90000000</v>
      </c>
      <c r="K1129" s="3">
        <v>300000000</v>
      </c>
      <c r="L1129" s="3">
        <v>400000000</v>
      </c>
      <c r="O1129" s="3">
        <v>13325000</v>
      </c>
      <c r="P1129" s="3">
        <v>41500000</v>
      </c>
      <c r="Q1129" s="3">
        <v>173420000</v>
      </c>
      <c r="R1129" s="3">
        <v>420000000</v>
      </c>
      <c r="S1129" s="3">
        <v>3000000000</v>
      </c>
      <c r="T1129" s="3">
        <v>6200000000</v>
      </c>
      <c r="W1129" s="2" t="s">
        <v>10009</v>
      </c>
      <c r="X1129" s="2" t="s">
        <v>10010</v>
      </c>
      <c r="Y1129" s="2" t="s">
        <v>10011</v>
      </c>
      <c r="Z1129" s="2" t="s">
        <v>10012</v>
      </c>
      <c r="AA1129" s="2" t="s">
        <v>10013</v>
      </c>
      <c r="AB1129" s="2" t="s">
        <v>10014</v>
      </c>
      <c r="AE1129">
        <v>2016</v>
      </c>
      <c r="AF1129">
        <v>2017</v>
      </c>
      <c r="AG1129">
        <v>2018</v>
      </c>
      <c r="AH1129">
        <v>2020</v>
      </c>
      <c r="AI1129">
        <v>2021</v>
      </c>
      <c r="AJ1129">
        <v>2021</v>
      </c>
      <c r="AL1129" s="3">
        <v>400000000</v>
      </c>
      <c r="AM1129" t="s">
        <v>92</v>
      </c>
      <c r="AN1129" s="1">
        <v>44497</v>
      </c>
      <c r="AO1129" s="3">
        <v>6200000000</v>
      </c>
      <c r="AQ1129">
        <v>0</v>
      </c>
      <c r="AR1129">
        <v>6.89</v>
      </c>
      <c r="AS1129">
        <v>21368.65</v>
      </c>
      <c r="AT1129">
        <v>39581.300000000003</v>
      </c>
      <c r="AU1129">
        <v>802307.71</v>
      </c>
      <c r="AV1129">
        <v>25763.68</v>
      </c>
      <c r="AY1129">
        <v>3485</v>
      </c>
      <c r="AZ1129">
        <v>979</v>
      </c>
      <c r="BA1129">
        <v>191</v>
      </c>
      <c r="BB1129">
        <v>102</v>
      </c>
      <c r="BC1129">
        <v>4</v>
      </c>
      <c r="BD1129">
        <v>26</v>
      </c>
      <c r="BG1129">
        <v>63.92</v>
      </c>
      <c r="BH1129">
        <v>75.489999999999995</v>
      </c>
      <c r="BI1129">
        <v>90.79</v>
      </c>
      <c r="BJ1129">
        <v>85.93</v>
      </c>
      <c r="BK1129">
        <v>99.44</v>
      </c>
      <c r="BL1129">
        <v>90</v>
      </c>
      <c r="BN1129" t="s">
        <v>101</v>
      </c>
      <c r="BO1129">
        <v>28.53</v>
      </c>
      <c r="BP1129" s="3">
        <v>826132500</v>
      </c>
      <c r="BQ1129" s="20">
        <v>399</v>
      </c>
      <c r="BR1129" s="20">
        <v>381</v>
      </c>
      <c r="BS1129" s="20">
        <v>544</v>
      </c>
      <c r="BT1129" s="20">
        <v>338</v>
      </c>
      <c r="BU1129" s="20">
        <v>294</v>
      </c>
      <c r="BW1129" s="20">
        <v>1176</v>
      </c>
      <c r="BX1129" s="22">
        <v>889028.23</v>
      </c>
      <c r="BY1129">
        <v>4</v>
      </c>
      <c r="BZ1129">
        <v>99.85</v>
      </c>
      <c r="CA1129">
        <v>35.75</v>
      </c>
      <c r="CB1129">
        <v>17.3</v>
      </c>
      <c r="CC1129">
        <v>35.75</v>
      </c>
    </row>
    <row r="1130" spans="1:81" ht="85" x14ac:dyDescent="0.2">
      <c r="A1130" t="s">
        <v>10015</v>
      </c>
      <c r="B1130" t="s">
        <v>10016</v>
      </c>
      <c r="C1130" t="s">
        <v>10017</v>
      </c>
      <c r="D1130" t="s">
        <v>10018</v>
      </c>
      <c r="E1130" s="2" t="s">
        <v>10019</v>
      </c>
      <c r="I1130" s="3">
        <v>10000000</v>
      </c>
      <c r="J1130" s="3">
        <v>100000000</v>
      </c>
      <c r="K1130" s="3">
        <v>300000000</v>
      </c>
      <c r="L1130" s="3">
        <v>300000000</v>
      </c>
      <c r="Q1130" s="3">
        <v>66700000</v>
      </c>
      <c r="R1130" s="3">
        <v>950000000</v>
      </c>
      <c r="S1130" s="3">
        <v>2500000000</v>
      </c>
      <c r="T1130" s="3">
        <v>8750000000</v>
      </c>
      <c r="Y1130" s="2" t="s">
        <v>10020</v>
      </c>
      <c r="Z1130" s="2" t="s">
        <v>10021</v>
      </c>
      <c r="AA1130" s="2" t="s">
        <v>10022</v>
      </c>
      <c r="AB1130" s="2" t="s">
        <v>10023</v>
      </c>
      <c r="AG1130">
        <v>2018</v>
      </c>
      <c r="AH1130">
        <v>2019</v>
      </c>
      <c r="AI1130">
        <v>2021</v>
      </c>
      <c r="AJ1130">
        <v>2021</v>
      </c>
      <c r="AL1130" s="3">
        <v>300000000</v>
      </c>
      <c r="AM1130" t="s">
        <v>92</v>
      </c>
      <c r="AN1130" s="1">
        <v>44411</v>
      </c>
      <c r="AO1130" s="3">
        <v>8750000000</v>
      </c>
      <c r="AS1130">
        <v>0.75</v>
      </c>
      <c r="AT1130">
        <v>127155.78</v>
      </c>
      <c r="AU1130">
        <v>725195.78</v>
      </c>
      <c r="AV1130">
        <v>17424.98</v>
      </c>
      <c r="BA1130">
        <v>774</v>
      </c>
      <c r="BB1130">
        <v>14</v>
      </c>
      <c r="BC1130">
        <v>9</v>
      </c>
      <c r="BD1130">
        <v>50</v>
      </c>
      <c r="BI1130">
        <v>62.53</v>
      </c>
      <c r="BJ1130">
        <v>98.38</v>
      </c>
      <c r="BK1130">
        <v>98.51</v>
      </c>
      <c r="BL1130">
        <v>80.400000000000006</v>
      </c>
      <c r="BN1130" t="s">
        <v>101</v>
      </c>
      <c r="BO1130">
        <v>104.69</v>
      </c>
      <c r="BP1130" s="3">
        <v>770000000</v>
      </c>
      <c r="BS1130" s="20">
        <v>487</v>
      </c>
      <c r="BT1130" s="20">
        <v>470</v>
      </c>
      <c r="BU1130" s="20">
        <v>202</v>
      </c>
      <c r="BW1130" s="20">
        <v>1159</v>
      </c>
      <c r="BX1130" s="22">
        <v>869777.29</v>
      </c>
      <c r="BY1130">
        <v>5</v>
      </c>
      <c r="BZ1130">
        <v>99.81</v>
      </c>
      <c r="CA1130">
        <v>131.18</v>
      </c>
      <c r="CB1130">
        <v>37.479999999999997</v>
      </c>
      <c r="CC1130">
        <v>131.18</v>
      </c>
    </row>
    <row r="1131" spans="1:81" ht="102" x14ac:dyDescent="0.2">
      <c r="A1131" t="s">
        <v>10024</v>
      </c>
      <c r="B1131" t="s">
        <v>10025</v>
      </c>
      <c r="C1131" t="s">
        <v>10026</v>
      </c>
      <c r="D1131" t="s">
        <v>10027</v>
      </c>
      <c r="E1131" s="2" t="s">
        <v>10028</v>
      </c>
      <c r="G1131" s="3">
        <v>7000000</v>
      </c>
      <c r="H1131" s="3">
        <v>62000000</v>
      </c>
      <c r="I1131" s="3">
        <v>300000000</v>
      </c>
      <c r="J1131" s="3">
        <v>450000000</v>
      </c>
      <c r="K1131" s="3">
        <v>1150000000</v>
      </c>
      <c r="L1131" s="3">
        <v>175000000</v>
      </c>
      <c r="O1131" s="3">
        <v>70000000</v>
      </c>
      <c r="P1131" s="3">
        <v>310000000</v>
      </c>
      <c r="Q1131" s="3">
        <v>1800000000</v>
      </c>
      <c r="R1131" s="3">
        <v>3780000000</v>
      </c>
      <c r="S1131" s="3">
        <v>12600000000</v>
      </c>
      <c r="T1131" s="3">
        <v>12870000000</v>
      </c>
      <c r="W1131" s="2" t="s">
        <v>10029</v>
      </c>
      <c r="X1131" s="2" t="s">
        <v>10030</v>
      </c>
      <c r="Y1131" s="2" t="s">
        <v>10031</v>
      </c>
      <c r="Z1131" s="2" t="s">
        <v>10032</v>
      </c>
      <c r="AA1131" s="2" t="s">
        <v>10033</v>
      </c>
      <c r="AB1131" s="2" t="s">
        <v>10034</v>
      </c>
      <c r="AE1131">
        <v>2017</v>
      </c>
      <c r="AF1131">
        <v>2017</v>
      </c>
      <c r="AG1131">
        <v>2018</v>
      </c>
      <c r="AH1131">
        <v>2020</v>
      </c>
      <c r="AI1131">
        <v>2021</v>
      </c>
      <c r="AJ1131">
        <v>2023</v>
      </c>
      <c r="AL1131" s="3">
        <v>175000000</v>
      </c>
      <c r="AM1131" t="s">
        <v>92</v>
      </c>
      <c r="AN1131" s="1">
        <v>45289</v>
      </c>
      <c r="AO1131" s="3">
        <v>12870000000</v>
      </c>
      <c r="AQ1131">
        <v>0</v>
      </c>
      <c r="AR1131">
        <v>17184.22</v>
      </c>
      <c r="AS1131">
        <v>300740.21000000002</v>
      </c>
      <c r="AT1131">
        <v>146570.04999999999</v>
      </c>
      <c r="AU1131">
        <v>355970.58</v>
      </c>
      <c r="AV1131">
        <v>9277.77</v>
      </c>
      <c r="AY1131">
        <v>3489</v>
      </c>
      <c r="AZ1131">
        <v>81</v>
      </c>
      <c r="BA1131">
        <v>7</v>
      </c>
      <c r="BB1131">
        <v>17</v>
      </c>
      <c r="BC1131">
        <v>49</v>
      </c>
      <c r="BD1131">
        <v>2</v>
      </c>
      <c r="BG1131">
        <v>63.18</v>
      </c>
      <c r="BH1131">
        <v>97.99</v>
      </c>
      <c r="BI1131">
        <v>99.71</v>
      </c>
      <c r="BJ1131">
        <v>97.77</v>
      </c>
      <c r="BK1131">
        <v>91.04</v>
      </c>
      <c r="BL1131">
        <v>97.87</v>
      </c>
      <c r="BN1131" t="s">
        <v>101</v>
      </c>
      <c r="BO1131">
        <v>5.71</v>
      </c>
      <c r="BP1131" s="3">
        <v>2144000000</v>
      </c>
      <c r="BQ1131" s="20">
        <v>233</v>
      </c>
      <c r="BR1131" s="20">
        <v>356</v>
      </c>
      <c r="BS1131" s="20">
        <v>539</v>
      </c>
      <c r="BT1131" s="20">
        <v>554</v>
      </c>
      <c r="BU1131" s="20">
        <v>812</v>
      </c>
      <c r="BW1131" s="20">
        <v>1905</v>
      </c>
      <c r="BX1131" s="22">
        <v>829742.83</v>
      </c>
      <c r="BY1131">
        <v>6</v>
      </c>
      <c r="BZ1131">
        <v>99.76</v>
      </c>
      <c r="CA1131">
        <v>7</v>
      </c>
      <c r="CB1131">
        <v>7</v>
      </c>
      <c r="CC1131">
        <v>7.15</v>
      </c>
    </row>
    <row r="1132" spans="1:81" ht="68" x14ac:dyDescent="0.2">
      <c r="A1132" t="s">
        <v>10035</v>
      </c>
      <c r="B1132" t="s">
        <v>10036</v>
      </c>
      <c r="C1132" t="s">
        <v>10037</v>
      </c>
      <c r="D1132" t="s">
        <v>10038</v>
      </c>
      <c r="E1132" s="2" t="s">
        <v>10039</v>
      </c>
      <c r="G1132" s="3">
        <v>1000</v>
      </c>
      <c r="H1132" s="3">
        <v>7000000</v>
      </c>
      <c r="I1132" s="3">
        <v>30000000</v>
      </c>
      <c r="J1132" s="3">
        <v>60000000</v>
      </c>
      <c r="K1132" s="3">
        <v>100000000</v>
      </c>
      <c r="O1132" s="3">
        <v>10000</v>
      </c>
      <c r="P1132" s="3">
        <v>35000000</v>
      </c>
      <c r="Q1132" s="3">
        <v>200100000</v>
      </c>
      <c r="R1132" s="3">
        <v>500000000</v>
      </c>
      <c r="S1132" s="3">
        <v>1100000000</v>
      </c>
      <c r="W1132" s="2" t="s">
        <v>10040</v>
      </c>
      <c r="X1132" s="2" t="s">
        <v>10041</v>
      </c>
      <c r="Y1132" s="2" t="s">
        <v>10042</v>
      </c>
      <c r="Z1132" s="2" t="s">
        <v>10043</v>
      </c>
      <c r="AA1132" s="2" t="s">
        <v>10044</v>
      </c>
      <c r="AE1132">
        <v>2016</v>
      </c>
      <c r="AF1132">
        <v>2017</v>
      </c>
      <c r="AG1132">
        <v>2018</v>
      </c>
      <c r="AH1132">
        <v>2019</v>
      </c>
      <c r="AI1132">
        <v>2021</v>
      </c>
      <c r="AM1132" t="s">
        <v>221</v>
      </c>
      <c r="AN1132" s="1">
        <v>44419</v>
      </c>
      <c r="AO1132" s="3">
        <v>1100000000</v>
      </c>
      <c r="AQ1132">
        <v>0</v>
      </c>
      <c r="AR1132">
        <v>68785.33</v>
      </c>
      <c r="AS1132">
        <v>423626.67</v>
      </c>
      <c r="AT1132">
        <v>108386.37</v>
      </c>
      <c r="AU1132">
        <v>183813.93</v>
      </c>
      <c r="AY1132">
        <v>3485</v>
      </c>
      <c r="AZ1132">
        <v>4</v>
      </c>
      <c r="BA1132">
        <v>2</v>
      </c>
      <c r="BB1132">
        <v>19</v>
      </c>
      <c r="BC1132">
        <v>78</v>
      </c>
      <c r="BG1132">
        <v>63.92</v>
      </c>
      <c r="BH1132">
        <v>99.92</v>
      </c>
      <c r="BI1132">
        <v>99.95</v>
      </c>
      <c r="BJ1132">
        <v>97.76</v>
      </c>
      <c r="BK1132">
        <v>85.63</v>
      </c>
      <c r="BN1132" t="s">
        <v>101</v>
      </c>
      <c r="BO1132">
        <v>4.62</v>
      </c>
      <c r="BP1132" s="3">
        <v>200001000</v>
      </c>
      <c r="BQ1132" s="20">
        <v>327</v>
      </c>
      <c r="BR1132" s="20">
        <v>511</v>
      </c>
      <c r="BS1132" s="20">
        <v>210</v>
      </c>
      <c r="BT1132" s="20">
        <v>813</v>
      </c>
      <c r="BW1132" s="20">
        <v>1023</v>
      </c>
      <c r="BX1132" s="22">
        <v>784612.3</v>
      </c>
      <c r="BY1132">
        <v>7</v>
      </c>
      <c r="BZ1132">
        <v>99.71</v>
      </c>
      <c r="CA1132">
        <v>5.5</v>
      </c>
      <c r="CB1132">
        <v>5.5</v>
      </c>
      <c r="CC1132">
        <v>5.5</v>
      </c>
    </row>
    <row r="1133" spans="1:81" ht="68" x14ac:dyDescent="0.2">
      <c r="A1133" t="s">
        <v>10045</v>
      </c>
      <c r="B1133" t="s">
        <v>10046</v>
      </c>
      <c r="C1133" t="s">
        <v>10047</v>
      </c>
      <c r="D1133" t="s">
        <v>10048</v>
      </c>
      <c r="E1133" s="2" t="s">
        <v>10049</v>
      </c>
      <c r="G1133" s="3">
        <v>3005000</v>
      </c>
      <c r="H1133" s="3">
        <v>29000000</v>
      </c>
      <c r="I1133" s="3">
        <v>37500000</v>
      </c>
      <c r="J1133" s="3">
        <v>60000000</v>
      </c>
      <c r="O1133" s="3">
        <v>30050000</v>
      </c>
      <c r="P1133" s="3">
        <v>145000000</v>
      </c>
      <c r="Q1133" s="3">
        <v>250125000</v>
      </c>
      <c r="R1133" s="3">
        <v>600000000</v>
      </c>
      <c r="X1133" s="2" t="s">
        <v>10050</v>
      </c>
      <c r="Y1133" s="2" t="s">
        <v>10051</v>
      </c>
      <c r="Z1133" s="2" t="s">
        <v>10052</v>
      </c>
      <c r="AE1133">
        <v>2013</v>
      </c>
      <c r="AF1133">
        <v>2016</v>
      </c>
      <c r="AG1133">
        <v>2018</v>
      </c>
      <c r="AH1133">
        <v>2022</v>
      </c>
      <c r="AL1133" s="3">
        <v>60000000</v>
      </c>
      <c r="AM1133" t="s">
        <v>90</v>
      </c>
      <c r="AN1133" s="1">
        <v>44581</v>
      </c>
      <c r="AO1133" s="3">
        <v>600000000</v>
      </c>
      <c r="AQ1133">
        <v>0</v>
      </c>
      <c r="AR1133">
        <v>5170.2299999999996</v>
      </c>
      <c r="AS1133">
        <v>61580.49</v>
      </c>
      <c r="AT1133">
        <v>715358.94</v>
      </c>
      <c r="AY1133">
        <v>2604</v>
      </c>
      <c r="AZ1133">
        <v>167</v>
      </c>
      <c r="BA1133">
        <v>100</v>
      </c>
      <c r="BB1133">
        <v>14</v>
      </c>
      <c r="BG1133">
        <v>63.89</v>
      </c>
      <c r="BH1133">
        <v>95.64</v>
      </c>
      <c r="BI1133">
        <v>95.2</v>
      </c>
      <c r="BJ1133">
        <v>98.44</v>
      </c>
      <c r="BO1133">
        <v>2.16</v>
      </c>
      <c r="BP1133" s="3">
        <v>139760000</v>
      </c>
      <c r="BQ1133" s="20">
        <v>1179</v>
      </c>
      <c r="BR1133" s="20">
        <v>647</v>
      </c>
      <c r="BS1133" s="20">
        <v>1330</v>
      </c>
      <c r="BW1133" s="20">
        <v>1330</v>
      </c>
      <c r="BX1133" s="22">
        <v>782109.66</v>
      </c>
      <c r="BY1133">
        <v>8</v>
      </c>
      <c r="BZ1133">
        <v>99.66</v>
      </c>
      <c r="CA1133">
        <v>2.4</v>
      </c>
      <c r="CC1133">
        <v>2.4</v>
      </c>
    </row>
    <row r="1134" spans="1:81" ht="85" x14ac:dyDescent="0.2">
      <c r="A1134" t="s">
        <v>10053</v>
      </c>
      <c r="B1134" t="s">
        <v>10054</v>
      </c>
      <c r="C1134" t="s">
        <v>10055</v>
      </c>
      <c r="D1134" t="s">
        <v>10056</v>
      </c>
      <c r="E1134" s="2" t="s">
        <v>10057</v>
      </c>
      <c r="G1134" s="3">
        <v>2500000</v>
      </c>
      <c r="H1134" s="3">
        <v>15600000</v>
      </c>
      <c r="I1134" s="3">
        <v>25000000</v>
      </c>
      <c r="J1134" s="3">
        <v>70000000</v>
      </c>
      <c r="K1134" s="3">
        <v>105000000</v>
      </c>
      <c r="L1134" s="3">
        <v>150000000</v>
      </c>
      <c r="O1134" s="3">
        <v>25000000</v>
      </c>
      <c r="P1134" s="3">
        <v>78000000</v>
      </c>
      <c r="Q1134" s="3">
        <v>166750000</v>
      </c>
      <c r="R1134" s="3">
        <v>300000000</v>
      </c>
      <c r="S1134" s="3">
        <v>1300000000</v>
      </c>
      <c r="T1134" s="3">
        <v>3200000000</v>
      </c>
      <c r="W1134" s="2" t="s">
        <v>10058</v>
      </c>
      <c r="X1134" s="2" t="s">
        <v>10059</v>
      </c>
      <c r="Y1134" s="2" t="s">
        <v>10060</v>
      </c>
      <c r="Z1134" s="2" t="s">
        <v>10061</v>
      </c>
      <c r="AA1134" s="2" t="s">
        <v>10062</v>
      </c>
      <c r="AB1134" s="2" t="s">
        <v>10063</v>
      </c>
      <c r="AE1134">
        <v>2015</v>
      </c>
      <c r="AF1134">
        <v>2016</v>
      </c>
      <c r="AG1134">
        <v>2018</v>
      </c>
      <c r="AH1134">
        <v>2020</v>
      </c>
      <c r="AI1134">
        <v>2021</v>
      </c>
      <c r="AJ1134">
        <v>2021</v>
      </c>
      <c r="AL1134" s="3">
        <v>150000000</v>
      </c>
      <c r="AM1134" t="s">
        <v>92</v>
      </c>
      <c r="AN1134" s="1">
        <v>44545</v>
      </c>
      <c r="AO1134" s="3">
        <v>3200000000</v>
      </c>
      <c r="AQ1134">
        <v>173.74</v>
      </c>
      <c r="AR1134">
        <v>243.92</v>
      </c>
      <c r="AS1134">
        <v>103179.22</v>
      </c>
      <c r="AT1134">
        <v>36245.08</v>
      </c>
      <c r="AU1134">
        <v>562501.76</v>
      </c>
      <c r="AV1134">
        <v>30471.119999999999</v>
      </c>
      <c r="AY1134">
        <v>1433</v>
      </c>
      <c r="AZ1134">
        <v>634</v>
      </c>
      <c r="BA1134">
        <v>68</v>
      </c>
      <c r="BB1134">
        <v>109</v>
      </c>
      <c r="BC1134">
        <v>21</v>
      </c>
      <c r="BD1134">
        <v>14</v>
      </c>
      <c r="BG1134">
        <v>85.4</v>
      </c>
      <c r="BH1134">
        <v>83.39</v>
      </c>
      <c r="BI1134">
        <v>96.75</v>
      </c>
      <c r="BJ1134">
        <v>84.96</v>
      </c>
      <c r="BK1134">
        <v>96.27</v>
      </c>
      <c r="BL1134">
        <v>94.8</v>
      </c>
      <c r="BN1134" t="s">
        <v>101</v>
      </c>
      <c r="BO1134">
        <v>15.31</v>
      </c>
      <c r="BP1134" s="3">
        <v>379100000</v>
      </c>
      <c r="BQ1134" s="20">
        <v>426</v>
      </c>
      <c r="BR1134" s="20">
        <v>666</v>
      </c>
      <c r="BS1134" s="20">
        <v>645</v>
      </c>
      <c r="BT1134" s="20">
        <v>371</v>
      </c>
      <c r="BU1134" s="20">
        <v>299</v>
      </c>
      <c r="BW1134" s="20">
        <v>1315</v>
      </c>
      <c r="BX1134" s="22">
        <v>732814.84</v>
      </c>
      <c r="BY1134">
        <v>9</v>
      </c>
      <c r="BZ1134">
        <v>99.61</v>
      </c>
      <c r="CA1134">
        <v>19.190000000000001</v>
      </c>
      <c r="CB1134">
        <v>7.8</v>
      </c>
      <c r="CC1134">
        <v>19.190000000000001</v>
      </c>
    </row>
    <row r="1135" spans="1:81" ht="85" x14ac:dyDescent="0.2">
      <c r="A1135" t="s">
        <v>10064</v>
      </c>
      <c r="B1135" t="s">
        <v>10065</v>
      </c>
      <c r="C1135" t="s">
        <v>10066</v>
      </c>
      <c r="D1135" t="s">
        <v>10067</v>
      </c>
      <c r="E1135" s="2" t="s">
        <v>10068</v>
      </c>
      <c r="G1135" s="3">
        <v>1712200</v>
      </c>
      <c r="H1135" s="3">
        <v>11427004</v>
      </c>
      <c r="I1135" s="3">
        <v>23000000</v>
      </c>
      <c r="J1135" s="3">
        <v>115403607</v>
      </c>
      <c r="K1135" s="3">
        <v>552387599</v>
      </c>
      <c r="O1135" s="3">
        <v>17122000</v>
      </c>
      <c r="P1135" s="3">
        <v>57135020</v>
      </c>
      <c r="Q1135" s="3">
        <v>153410000</v>
      </c>
      <c r="R1135" s="3">
        <v>1154036070</v>
      </c>
      <c r="S1135" s="3">
        <v>5001039988</v>
      </c>
      <c r="W1135" s="2" t="s">
        <v>10069</v>
      </c>
      <c r="X1135" s="2" t="s">
        <v>10070</v>
      </c>
      <c r="Y1135" s="2" t="s">
        <v>10071</v>
      </c>
      <c r="Z1135" s="2" t="s">
        <v>10072</v>
      </c>
      <c r="AA1135" s="2" t="s">
        <v>10073</v>
      </c>
      <c r="AE1135">
        <v>2017</v>
      </c>
      <c r="AF1135">
        <v>2017</v>
      </c>
      <c r="AG1135">
        <v>2018</v>
      </c>
      <c r="AH1135">
        <v>2020</v>
      </c>
      <c r="AI1135">
        <v>2022</v>
      </c>
      <c r="AL1135" s="3">
        <v>200000</v>
      </c>
      <c r="AM1135" t="s">
        <v>114</v>
      </c>
      <c r="AN1135" s="1">
        <v>44572</v>
      </c>
      <c r="AO1135" s="3">
        <v>5001039988</v>
      </c>
      <c r="AQ1135">
        <v>84.3</v>
      </c>
      <c r="AR1135">
        <v>2017.59</v>
      </c>
      <c r="AS1135">
        <v>69.489999999999995</v>
      </c>
      <c r="AT1135">
        <v>50490.15</v>
      </c>
      <c r="AU1135">
        <v>644159.06000000006</v>
      </c>
      <c r="AY1135">
        <v>1658</v>
      </c>
      <c r="AZ1135">
        <v>350</v>
      </c>
      <c r="BA1135">
        <v>636</v>
      </c>
      <c r="BB1135">
        <v>79</v>
      </c>
      <c r="BC1135">
        <v>4</v>
      </c>
      <c r="BG1135">
        <v>82.51</v>
      </c>
      <c r="BH1135">
        <v>91.25</v>
      </c>
      <c r="BI1135">
        <v>69.22</v>
      </c>
      <c r="BJ1135">
        <v>89.14</v>
      </c>
      <c r="BK1135">
        <v>99.13</v>
      </c>
      <c r="BN1135" t="s">
        <v>101</v>
      </c>
      <c r="BO1135">
        <v>27.38</v>
      </c>
      <c r="BP1135" s="3">
        <v>709527559</v>
      </c>
      <c r="BQ1135" s="20">
        <v>161</v>
      </c>
      <c r="BR1135" s="20">
        <v>451</v>
      </c>
      <c r="BS1135" s="20">
        <v>483</v>
      </c>
      <c r="BT1135" s="20">
        <v>722</v>
      </c>
      <c r="BW1135" s="20">
        <v>1205</v>
      </c>
      <c r="BX1135" s="22">
        <v>696820.59</v>
      </c>
      <c r="BY1135">
        <v>10</v>
      </c>
      <c r="BZ1135">
        <v>99.56</v>
      </c>
      <c r="CA1135">
        <v>32.6</v>
      </c>
      <c r="CB1135">
        <v>7.52</v>
      </c>
      <c r="CC1135">
        <v>32.6</v>
      </c>
    </row>
    <row r="1136" spans="1:81" ht="51" x14ac:dyDescent="0.2">
      <c r="A1136" t="s">
        <v>10074</v>
      </c>
      <c r="B1136" t="s">
        <v>10075</v>
      </c>
      <c r="C1136" t="s">
        <v>10076</v>
      </c>
      <c r="D1136" t="s">
        <v>10077</v>
      </c>
      <c r="E1136" s="2" t="s">
        <v>10078</v>
      </c>
      <c r="G1136" s="3">
        <v>2100000</v>
      </c>
      <c r="H1136" s="3">
        <v>12000000</v>
      </c>
      <c r="I1136" s="3">
        <v>30000000</v>
      </c>
      <c r="J1136" s="3">
        <v>63000000</v>
      </c>
      <c r="K1136" s="3">
        <v>105000000</v>
      </c>
      <c r="O1136" s="3">
        <v>21000000</v>
      </c>
      <c r="P1136" s="3">
        <v>60000000</v>
      </c>
      <c r="Q1136" s="3">
        <v>200100000</v>
      </c>
      <c r="R1136" s="3">
        <v>630000000</v>
      </c>
      <c r="S1136" s="3">
        <v>2000000000</v>
      </c>
      <c r="V1136" s="2" t="s">
        <v>10079</v>
      </c>
      <c r="W1136" s="2" t="s">
        <v>10080</v>
      </c>
      <c r="X1136" s="2" t="s">
        <v>10081</v>
      </c>
      <c r="Y1136" s="2" t="s">
        <v>10082</v>
      </c>
      <c r="Z1136" s="2" t="s">
        <v>10083</v>
      </c>
      <c r="AA1136" s="2" t="s">
        <v>10084</v>
      </c>
      <c r="AD1136">
        <v>2016</v>
      </c>
      <c r="AE1136">
        <v>2016</v>
      </c>
      <c r="AF1136">
        <v>2018</v>
      </c>
      <c r="AG1136">
        <v>2018</v>
      </c>
      <c r="AH1136">
        <v>2020</v>
      </c>
      <c r="AI1136">
        <v>2021</v>
      </c>
      <c r="AL1136" s="3">
        <v>105000000</v>
      </c>
      <c r="AM1136" t="s">
        <v>91</v>
      </c>
      <c r="AN1136" s="1">
        <v>44517</v>
      </c>
      <c r="AO1136" s="3">
        <v>2000000000</v>
      </c>
      <c r="AP1136">
        <v>0</v>
      </c>
      <c r="AQ1136">
        <v>28.52</v>
      </c>
      <c r="AR1136">
        <v>45114.32</v>
      </c>
      <c r="AS1136">
        <v>250983.39</v>
      </c>
      <c r="AT1136">
        <v>173743.18</v>
      </c>
      <c r="AU1136">
        <v>196258.25</v>
      </c>
      <c r="AX1136">
        <v>521</v>
      </c>
      <c r="AY1136">
        <v>2145</v>
      </c>
      <c r="AZ1136">
        <v>42</v>
      </c>
      <c r="BA1136">
        <v>11</v>
      </c>
      <c r="BB1136">
        <v>12</v>
      </c>
      <c r="BC1136">
        <v>71</v>
      </c>
      <c r="BF1136">
        <v>70.23</v>
      </c>
      <c r="BG1136">
        <v>77.8</v>
      </c>
      <c r="BH1136">
        <v>99.11</v>
      </c>
      <c r="BI1136">
        <v>99.52</v>
      </c>
      <c r="BJ1136">
        <v>98.47</v>
      </c>
      <c r="BK1136">
        <v>86.94</v>
      </c>
      <c r="BN1136" t="s">
        <v>101</v>
      </c>
      <c r="BO1136">
        <v>8.4</v>
      </c>
      <c r="BP1136" s="3">
        <v>212100000</v>
      </c>
      <c r="BQ1136" s="20">
        <v>581</v>
      </c>
      <c r="BR1136" s="20">
        <v>202</v>
      </c>
      <c r="BS1136" s="20">
        <v>512</v>
      </c>
      <c r="BT1136" s="20">
        <v>623</v>
      </c>
      <c r="BW1136" s="20">
        <v>1135</v>
      </c>
      <c r="BX1136" s="22">
        <v>666127.66</v>
      </c>
      <c r="BY1136">
        <v>11</v>
      </c>
      <c r="BZ1136">
        <v>99.52</v>
      </c>
      <c r="CA1136">
        <v>10</v>
      </c>
      <c r="CB1136">
        <v>3.15</v>
      </c>
      <c r="CC1136">
        <v>10</v>
      </c>
    </row>
    <row r="1137" spans="1:81" ht="102" x14ac:dyDescent="0.2">
      <c r="A1137" t="s">
        <v>10085</v>
      </c>
      <c r="B1137" t="s">
        <v>10086</v>
      </c>
      <c r="C1137" t="s">
        <v>10087</v>
      </c>
      <c r="D1137" t="s">
        <v>10088</v>
      </c>
      <c r="E1137" s="2" t="s">
        <v>10089</v>
      </c>
      <c r="H1137" s="3">
        <v>8000000</v>
      </c>
      <c r="I1137" s="3">
        <v>16000000</v>
      </c>
      <c r="J1137" s="3">
        <v>120000000</v>
      </c>
      <c r="P1137" s="3">
        <v>40000000</v>
      </c>
      <c r="Q1137" s="3">
        <v>106720000</v>
      </c>
      <c r="R1137" s="3">
        <v>1200000000</v>
      </c>
      <c r="W1137" s="2" t="s">
        <v>215</v>
      </c>
      <c r="X1137" s="2" t="s">
        <v>10090</v>
      </c>
      <c r="Y1137" s="2" t="s">
        <v>10091</v>
      </c>
      <c r="Z1137" s="2" t="s">
        <v>10092</v>
      </c>
      <c r="AE1137">
        <v>2013</v>
      </c>
      <c r="AF1137">
        <v>2015</v>
      </c>
      <c r="AG1137">
        <v>2018</v>
      </c>
      <c r="AH1137">
        <v>2021</v>
      </c>
      <c r="AL1137" s="3">
        <v>120000000</v>
      </c>
      <c r="AM1137" t="s">
        <v>90</v>
      </c>
      <c r="AN1137" s="1">
        <v>44364</v>
      </c>
      <c r="AO1137" s="3">
        <v>1200000000</v>
      </c>
      <c r="AQ1137">
        <v>49.66</v>
      </c>
      <c r="AR1137">
        <v>48783.26</v>
      </c>
      <c r="AS1137">
        <v>24094.17</v>
      </c>
      <c r="AT1137">
        <v>560781.81999999995</v>
      </c>
      <c r="AY1137">
        <v>1368</v>
      </c>
      <c r="AZ1137">
        <v>11</v>
      </c>
      <c r="BA1137">
        <v>180</v>
      </c>
      <c r="BB1137">
        <v>47</v>
      </c>
      <c r="BG1137">
        <v>81.040000000000006</v>
      </c>
      <c r="BH1137">
        <v>99.73</v>
      </c>
      <c r="BI1137">
        <v>91.32</v>
      </c>
      <c r="BJ1137">
        <v>96.12</v>
      </c>
      <c r="BO1137">
        <v>10.119999999999999</v>
      </c>
      <c r="BP1137" s="3">
        <v>175000000</v>
      </c>
      <c r="BQ1137" s="20">
        <v>433</v>
      </c>
      <c r="BR1137" s="20">
        <v>1303</v>
      </c>
      <c r="BS1137" s="20">
        <v>1030</v>
      </c>
      <c r="BW1137" s="20">
        <v>1030</v>
      </c>
      <c r="BX1137" s="22">
        <v>633708.91</v>
      </c>
      <c r="BY1137">
        <v>12</v>
      </c>
      <c r="BZ1137">
        <v>99.47</v>
      </c>
      <c r="CA1137">
        <v>11.24</v>
      </c>
      <c r="CB1137">
        <v>11.24</v>
      </c>
      <c r="CC1137">
        <v>11.24</v>
      </c>
    </row>
    <row r="1138" spans="1:81" ht="85" x14ac:dyDescent="0.2">
      <c r="A1138" t="s">
        <v>10093</v>
      </c>
      <c r="B1138" t="s">
        <v>10094</v>
      </c>
      <c r="C1138" t="s">
        <v>10095</v>
      </c>
      <c r="D1138" t="s">
        <v>10096</v>
      </c>
      <c r="E1138" s="2" t="s">
        <v>10097</v>
      </c>
      <c r="G1138" s="3">
        <v>1600000</v>
      </c>
      <c r="H1138" s="3">
        <v>30000000</v>
      </c>
      <c r="I1138" s="3">
        <v>153000000</v>
      </c>
      <c r="J1138" s="3">
        <v>265000000</v>
      </c>
      <c r="K1138" s="3">
        <v>568000000</v>
      </c>
      <c r="M1138" s="3">
        <v>750000000</v>
      </c>
      <c r="O1138" s="3">
        <v>16000000</v>
      </c>
      <c r="P1138" s="3">
        <v>100000000</v>
      </c>
      <c r="Q1138" s="3">
        <v>1100000000</v>
      </c>
      <c r="R1138" s="3">
        <v>3040000000</v>
      </c>
      <c r="S1138" s="3">
        <v>7000000000</v>
      </c>
      <c r="U1138" s="3">
        <v>35000000000</v>
      </c>
      <c r="W1138" s="2" t="s">
        <v>10098</v>
      </c>
      <c r="X1138" s="2" t="s">
        <v>10099</v>
      </c>
      <c r="Y1138" s="2" t="s">
        <v>10100</v>
      </c>
      <c r="Z1138" s="2" t="s">
        <v>10101</v>
      </c>
      <c r="AA1138" s="2" t="s">
        <v>10102</v>
      </c>
      <c r="AB1138" s="2" t="s">
        <v>10103</v>
      </c>
      <c r="AC1138" s="2" t="s">
        <v>10104</v>
      </c>
      <c r="AE1138">
        <v>2015</v>
      </c>
      <c r="AF1138">
        <v>2017</v>
      </c>
      <c r="AG1138">
        <v>2018</v>
      </c>
      <c r="AH1138">
        <v>2018</v>
      </c>
      <c r="AI1138">
        <v>2019</v>
      </c>
      <c r="AJ1138">
        <v>2020</v>
      </c>
      <c r="AK1138">
        <v>2021</v>
      </c>
      <c r="AM1138" t="s">
        <v>355</v>
      </c>
      <c r="AN1138" s="1">
        <v>44228</v>
      </c>
      <c r="AQ1138">
        <v>257.02</v>
      </c>
      <c r="AR1138">
        <v>6405.91</v>
      </c>
      <c r="AS1138">
        <v>80656.72</v>
      </c>
      <c r="AT1138">
        <v>216463.87</v>
      </c>
      <c r="AU1138">
        <v>310705.32</v>
      </c>
      <c r="AV1138">
        <v>0</v>
      </c>
      <c r="AW1138">
        <v>4225.6099999999997</v>
      </c>
      <c r="AY1138">
        <v>1034</v>
      </c>
      <c r="AZ1138">
        <v>180</v>
      </c>
      <c r="BA1138">
        <v>77</v>
      </c>
      <c r="BB1138">
        <v>2</v>
      </c>
      <c r="BC1138">
        <v>1</v>
      </c>
      <c r="BD1138">
        <v>104</v>
      </c>
      <c r="BE1138">
        <v>5</v>
      </c>
      <c r="BG1138">
        <v>89.47</v>
      </c>
      <c r="BH1138">
        <v>95.51</v>
      </c>
      <c r="BI1138">
        <v>96.32</v>
      </c>
      <c r="BJ1138">
        <v>99.88</v>
      </c>
      <c r="BK1138">
        <v>100</v>
      </c>
      <c r="BL1138">
        <v>28.47</v>
      </c>
      <c r="BM1138">
        <v>95.96</v>
      </c>
      <c r="BN1138" t="s">
        <v>133</v>
      </c>
      <c r="BP1138" s="3">
        <v>1993025000</v>
      </c>
      <c r="BQ1138" s="20">
        <v>666</v>
      </c>
      <c r="BR1138" s="20">
        <v>313</v>
      </c>
      <c r="BS1138" s="20">
        <v>196</v>
      </c>
      <c r="BT1138" s="20">
        <v>224</v>
      </c>
      <c r="BU1138" s="20">
        <v>339</v>
      </c>
      <c r="BV1138" s="20">
        <v>304</v>
      </c>
      <c r="BW1138" s="20">
        <v>1063</v>
      </c>
      <c r="BX1138" s="22">
        <v>618714.44999999995</v>
      </c>
      <c r="BY1138">
        <v>13</v>
      </c>
      <c r="BZ1138">
        <v>99.42</v>
      </c>
      <c r="CA1138">
        <v>31.82</v>
      </c>
      <c r="CB1138">
        <v>31.82</v>
      </c>
      <c r="CC1138">
        <v>0</v>
      </c>
    </row>
    <row r="1139" spans="1:81" ht="34" x14ac:dyDescent="0.2">
      <c r="A1139" t="s">
        <v>10105</v>
      </c>
      <c r="B1139" t="s">
        <v>10106</v>
      </c>
      <c r="C1139" t="s">
        <v>10107</v>
      </c>
      <c r="D1139" t="s">
        <v>10108</v>
      </c>
      <c r="E1139" s="2" t="s">
        <v>10109</v>
      </c>
      <c r="H1139" s="3">
        <v>10600000</v>
      </c>
      <c r="I1139" s="3">
        <v>30000000</v>
      </c>
      <c r="J1139" s="3">
        <v>60000000</v>
      </c>
      <c r="P1139" s="3">
        <v>53000000</v>
      </c>
      <c r="Q1139" s="3">
        <v>200100000</v>
      </c>
      <c r="R1139" s="3">
        <v>600000000</v>
      </c>
      <c r="X1139" s="2" t="s">
        <v>10110</v>
      </c>
      <c r="Y1139" s="2" t="s">
        <v>631</v>
      </c>
      <c r="Z1139" s="2" t="s">
        <v>10111</v>
      </c>
      <c r="AF1139">
        <v>2018</v>
      </c>
      <c r="AG1139">
        <v>2018</v>
      </c>
      <c r="AH1139">
        <v>2022</v>
      </c>
      <c r="AL1139" s="3">
        <v>60000000</v>
      </c>
      <c r="AM1139" t="s">
        <v>90</v>
      </c>
      <c r="AN1139" s="1">
        <v>44586</v>
      </c>
      <c r="AR1139">
        <v>7444.75</v>
      </c>
      <c r="AS1139">
        <v>54575.08</v>
      </c>
      <c r="AT1139">
        <v>520352.4</v>
      </c>
      <c r="AZ1139">
        <v>248</v>
      </c>
      <c r="BA1139">
        <v>109</v>
      </c>
      <c r="BB1139">
        <v>27</v>
      </c>
      <c r="BH1139">
        <v>94.64</v>
      </c>
      <c r="BI1139">
        <v>94.76</v>
      </c>
      <c r="BJ1139">
        <v>96.87</v>
      </c>
      <c r="BP1139" s="3">
        <v>100600000</v>
      </c>
      <c r="BR1139" s="20">
        <v>2</v>
      </c>
      <c r="BS1139" s="20">
        <v>1363</v>
      </c>
      <c r="BW1139" s="20">
        <v>1363</v>
      </c>
      <c r="BX1139" s="22">
        <v>582372.23</v>
      </c>
      <c r="BY1139">
        <v>14</v>
      </c>
      <c r="BZ1139">
        <v>99.37</v>
      </c>
      <c r="CA1139">
        <v>3</v>
      </c>
      <c r="CC1139">
        <v>0</v>
      </c>
    </row>
    <row r="1140" spans="1:81" ht="51" x14ac:dyDescent="0.2">
      <c r="A1140" t="s">
        <v>10112</v>
      </c>
      <c r="B1140" t="s">
        <v>10113</v>
      </c>
      <c r="C1140" t="s">
        <v>10114</v>
      </c>
      <c r="D1140" t="s">
        <v>10115</v>
      </c>
      <c r="E1140" s="2" t="s">
        <v>10116</v>
      </c>
      <c r="F1140" s="3">
        <v>120000</v>
      </c>
      <c r="G1140" s="3">
        <v>500000</v>
      </c>
      <c r="H1140" s="3">
        <v>32000000</v>
      </c>
      <c r="I1140" s="3">
        <v>60000000</v>
      </c>
      <c r="J1140" s="3">
        <v>125000000</v>
      </c>
      <c r="K1140" s="3">
        <v>201000000</v>
      </c>
      <c r="N1140" s="3">
        <v>2400000</v>
      </c>
      <c r="O1140" s="3">
        <v>5000000</v>
      </c>
      <c r="P1140" s="3">
        <v>160000000</v>
      </c>
      <c r="Q1140" s="3">
        <v>400200000</v>
      </c>
      <c r="R1140" s="3">
        <v>1500000000</v>
      </c>
      <c r="S1140" s="3">
        <v>3000000000</v>
      </c>
      <c r="V1140" s="2" t="s">
        <v>93</v>
      </c>
      <c r="W1140" s="2" t="s">
        <v>10117</v>
      </c>
      <c r="X1140" s="2" t="s">
        <v>10118</v>
      </c>
      <c r="Y1140" s="2" t="s">
        <v>10119</v>
      </c>
      <c r="Z1140" s="2" t="s">
        <v>10120</v>
      </c>
      <c r="AA1140" s="2" t="s">
        <v>10121</v>
      </c>
      <c r="AD1140">
        <v>2016</v>
      </c>
      <c r="AE1140">
        <v>2014</v>
      </c>
      <c r="AF1140">
        <v>2017</v>
      </c>
      <c r="AG1140">
        <v>2018</v>
      </c>
      <c r="AH1140">
        <v>2020</v>
      </c>
      <c r="AI1140">
        <v>2021</v>
      </c>
      <c r="AM1140" t="s">
        <v>114</v>
      </c>
      <c r="AN1140" s="1">
        <v>44515</v>
      </c>
      <c r="AO1140" s="3">
        <v>3000000000</v>
      </c>
      <c r="AP1140">
        <v>2142.6799999999998</v>
      </c>
      <c r="AQ1140">
        <v>0</v>
      </c>
      <c r="AR1140">
        <v>9571.2199999999993</v>
      </c>
      <c r="AS1140">
        <v>180925.35</v>
      </c>
      <c r="AT1140">
        <v>141854.70000000001</v>
      </c>
      <c r="AU1140">
        <v>235452.9</v>
      </c>
      <c r="AX1140">
        <v>3</v>
      </c>
      <c r="AY1140">
        <v>3167</v>
      </c>
      <c r="AZ1140">
        <v>117</v>
      </c>
      <c r="BA1140">
        <v>22</v>
      </c>
      <c r="BB1140">
        <v>18</v>
      </c>
      <c r="BC1140">
        <v>65</v>
      </c>
      <c r="BF1140">
        <v>99.89</v>
      </c>
      <c r="BG1140">
        <v>62.98</v>
      </c>
      <c r="BH1140">
        <v>97.09</v>
      </c>
      <c r="BI1140">
        <v>98.98</v>
      </c>
      <c r="BJ1140">
        <v>97.63</v>
      </c>
      <c r="BK1140">
        <v>88.06</v>
      </c>
      <c r="BN1140" t="s">
        <v>101</v>
      </c>
      <c r="BO1140">
        <v>6.3</v>
      </c>
      <c r="BP1140" s="3">
        <v>419120000</v>
      </c>
      <c r="BQ1140" s="20">
        <v>1047</v>
      </c>
      <c r="BR1140" s="20">
        <v>394</v>
      </c>
      <c r="BS1140" s="20">
        <v>670</v>
      </c>
      <c r="BT1140" s="20">
        <v>587</v>
      </c>
      <c r="BW1140" s="20">
        <v>1257</v>
      </c>
      <c r="BX1140" s="22">
        <v>569946.85</v>
      </c>
      <c r="BY1140">
        <v>15</v>
      </c>
      <c r="BZ1140">
        <v>99.32</v>
      </c>
      <c r="CA1140">
        <v>7.5</v>
      </c>
      <c r="CB1140">
        <v>3.75</v>
      </c>
      <c r="CC1140">
        <v>7.5</v>
      </c>
    </row>
    <row r="1141" spans="1:81" ht="102" x14ac:dyDescent="0.2">
      <c r="A1141" t="s">
        <v>10122</v>
      </c>
      <c r="B1141" t="s">
        <v>10123</v>
      </c>
      <c r="C1141" t="s">
        <v>10124</v>
      </c>
      <c r="D1141" t="s">
        <v>10125</v>
      </c>
      <c r="E1141" s="2" t="s">
        <v>10126</v>
      </c>
      <c r="J1141" s="3">
        <v>300000000</v>
      </c>
      <c r="R1141" s="3">
        <v>1000000000</v>
      </c>
      <c r="Y1141" s="2" t="s">
        <v>10127</v>
      </c>
      <c r="Z1141" s="2" t="s">
        <v>10128</v>
      </c>
      <c r="AG1141">
        <v>2018</v>
      </c>
      <c r="AH1141">
        <v>2021</v>
      </c>
      <c r="AL1141" s="3">
        <v>300000000</v>
      </c>
      <c r="AM1141" t="s">
        <v>90</v>
      </c>
      <c r="AN1141" s="1">
        <v>44300</v>
      </c>
      <c r="AO1141" s="3">
        <v>3000000000</v>
      </c>
      <c r="AS1141">
        <v>0</v>
      </c>
      <c r="AT1141">
        <v>569779.24</v>
      </c>
      <c r="BA1141">
        <v>886</v>
      </c>
      <c r="BB1141">
        <v>42</v>
      </c>
      <c r="BI1141">
        <v>57.1</v>
      </c>
      <c r="BJ1141">
        <v>96.54</v>
      </c>
      <c r="BN1141" t="s">
        <v>101</v>
      </c>
      <c r="BP1141" s="3">
        <v>362550552</v>
      </c>
      <c r="BS1141" s="20">
        <v>1009</v>
      </c>
      <c r="BW1141" s="20">
        <v>1009</v>
      </c>
      <c r="BX1141" s="22">
        <v>569779.24</v>
      </c>
      <c r="BY1141">
        <v>16</v>
      </c>
      <c r="BZ1141">
        <v>99.27</v>
      </c>
    </row>
    <row r="1142" spans="1:81" ht="34" x14ac:dyDescent="0.2">
      <c r="A1142" t="s">
        <v>10129</v>
      </c>
      <c r="B1142" t="s">
        <v>10130</v>
      </c>
      <c r="C1142" t="s">
        <v>10131</v>
      </c>
      <c r="D1142" t="s">
        <v>10132</v>
      </c>
      <c r="E1142" s="2" t="s">
        <v>10133</v>
      </c>
      <c r="I1142" s="3">
        <v>3000000</v>
      </c>
      <c r="J1142" s="3">
        <v>100000000</v>
      </c>
      <c r="Q1142" s="3">
        <v>20010000</v>
      </c>
      <c r="R1142" s="3">
        <v>1000000000</v>
      </c>
      <c r="X1142" s="2" t="s">
        <v>7146</v>
      </c>
      <c r="Y1142" s="2" t="s">
        <v>7146</v>
      </c>
      <c r="Z1142" s="2" t="s">
        <v>10134</v>
      </c>
      <c r="AF1142">
        <v>2017</v>
      </c>
      <c r="AG1142">
        <v>2018</v>
      </c>
      <c r="AH1142">
        <v>2021</v>
      </c>
      <c r="AL1142" s="3">
        <v>100000000</v>
      </c>
      <c r="AM1142" t="s">
        <v>90</v>
      </c>
      <c r="AN1142" s="1">
        <v>44501</v>
      </c>
      <c r="AO1142" s="3">
        <v>1000000000</v>
      </c>
      <c r="AR1142">
        <v>6.46</v>
      </c>
      <c r="AS1142">
        <v>46485.2</v>
      </c>
      <c r="AT1142">
        <v>521388.72</v>
      </c>
      <c r="AZ1142">
        <v>1002</v>
      </c>
      <c r="BA1142">
        <v>125</v>
      </c>
      <c r="BB1142">
        <v>64</v>
      </c>
      <c r="BH1142">
        <v>74.91</v>
      </c>
      <c r="BI1142">
        <v>93.99</v>
      </c>
      <c r="BJ1142">
        <v>94.68</v>
      </c>
      <c r="BN1142" t="s">
        <v>101</v>
      </c>
      <c r="BO1142">
        <v>44.98</v>
      </c>
      <c r="BP1142" s="3">
        <v>144251454</v>
      </c>
      <c r="BR1142" s="20">
        <v>308</v>
      </c>
      <c r="BS1142" s="20">
        <v>1292</v>
      </c>
      <c r="BW1142" s="20">
        <v>1292</v>
      </c>
      <c r="BX1142" s="22">
        <v>567880.38</v>
      </c>
      <c r="BY1142">
        <v>17</v>
      </c>
      <c r="BZ1142">
        <v>99.22</v>
      </c>
      <c r="CA1142">
        <v>49.98</v>
      </c>
      <c r="CC1142">
        <v>49.98</v>
      </c>
    </row>
    <row r="1143" spans="1:81" ht="68" x14ac:dyDescent="0.2">
      <c r="A1143" t="s">
        <v>10135</v>
      </c>
      <c r="B1143" t="s">
        <v>10136</v>
      </c>
      <c r="C1143" t="s">
        <v>10137</v>
      </c>
      <c r="D1143" t="s">
        <v>10138</v>
      </c>
      <c r="E1143" s="2" t="s">
        <v>10139</v>
      </c>
      <c r="H1143" s="3">
        <v>3000000</v>
      </c>
      <c r="I1143" s="3">
        <v>22000000</v>
      </c>
      <c r="J1143" s="3">
        <v>15000000</v>
      </c>
      <c r="K1143" s="3">
        <v>110000000</v>
      </c>
      <c r="L1143" s="3">
        <v>49978954</v>
      </c>
      <c r="P1143" s="3">
        <v>15000000</v>
      </c>
      <c r="Q1143" s="3">
        <v>146740000</v>
      </c>
      <c r="R1143" s="3">
        <v>95000000</v>
      </c>
      <c r="S1143" s="3">
        <v>600000000</v>
      </c>
      <c r="T1143" s="3">
        <v>979978953</v>
      </c>
      <c r="W1143" s="2" t="s">
        <v>444</v>
      </c>
      <c r="X1143" s="2" t="s">
        <v>8764</v>
      </c>
      <c r="Y1143" s="2" t="s">
        <v>10140</v>
      </c>
      <c r="Z1143" s="2" t="s">
        <v>10140</v>
      </c>
      <c r="AA1143" s="2" t="s">
        <v>10141</v>
      </c>
      <c r="AB1143" s="2" t="s">
        <v>10142</v>
      </c>
      <c r="AE1143">
        <v>2015</v>
      </c>
      <c r="AF1143">
        <v>2016</v>
      </c>
      <c r="AG1143">
        <v>2018</v>
      </c>
      <c r="AH1143">
        <v>2019</v>
      </c>
      <c r="AI1143">
        <v>2021</v>
      </c>
      <c r="AJ1143">
        <v>2023</v>
      </c>
      <c r="AL1143" s="3">
        <v>49978953</v>
      </c>
      <c r="AM1143" t="s">
        <v>92</v>
      </c>
      <c r="AN1143" s="1">
        <v>45203</v>
      </c>
      <c r="AO1143" s="3">
        <v>979978953</v>
      </c>
      <c r="AQ1143">
        <v>1819.33</v>
      </c>
      <c r="AR1143">
        <v>9551.73</v>
      </c>
      <c r="AS1143">
        <v>68763.09</v>
      </c>
      <c r="AT1143">
        <v>34441.519999999997</v>
      </c>
      <c r="AU1143">
        <v>448904.76</v>
      </c>
      <c r="AV1143">
        <v>776.71</v>
      </c>
      <c r="AY1143">
        <v>468</v>
      </c>
      <c r="AZ1143">
        <v>108</v>
      </c>
      <c r="BA1143">
        <v>89</v>
      </c>
      <c r="BB1143">
        <v>100</v>
      </c>
      <c r="BC1143">
        <v>44</v>
      </c>
      <c r="BD1143">
        <v>21</v>
      </c>
      <c r="BG1143">
        <v>95.24</v>
      </c>
      <c r="BH1143">
        <v>97.19</v>
      </c>
      <c r="BI1143">
        <v>95.73</v>
      </c>
      <c r="BJ1143">
        <v>87.66</v>
      </c>
      <c r="BK1143">
        <v>91.98</v>
      </c>
      <c r="BL1143">
        <v>57.45</v>
      </c>
      <c r="BO1143">
        <v>5.33</v>
      </c>
      <c r="BP1143" s="3">
        <v>315293557</v>
      </c>
      <c r="BQ1143" s="20">
        <v>389</v>
      </c>
      <c r="BR1143" s="20">
        <v>544</v>
      </c>
      <c r="BS1143" s="20">
        <v>443</v>
      </c>
      <c r="BT1143" s="20">
        <v>871</v>
      </c>
      <c r="BU1143" s="20">
        <v>667</v>
      </c>
      <c r="BW1143" s="20">
        <v>1981</v>
      </c>
      <c r="BX1143" s="22">
        <v>564257.14</v>
      </c>
      <c r="BY1143">
        <v>18</v>
      </c>
      <c r="BZ1143">
        <v>99.18</v>
      </c>
      <c r="CA1143">
        <v>4.09</v>
      </c>
      <c r="CB1143">
        <v>0.65</v>
      </c>
      <c r="CC1143">
        <v>6.68</v>
      </c>
    </row>
    <row r="1144" spans="1:81" ht="51" x14ac:dyDescent="0.2">
      <c r="A1144" t="s">
        <v>10143</v>
      </c>
      <c r="B1144" t="s">
        <v>10144</v>
      </c>
      <c r="C1144" t="s">
        <v>10145</v>
      </c>
      <c r="D1144" t="s">
        <v>10146</v>
      </c>
      <c r="E1144" s="2" t="s">
        <v>10147</v>
      </c>
      <c r="H1144" s="3">
        <v>11500000</v>
      </c>
      <c r="I1144" s="3">
        <v>35000000</v>
      </c>
      <c r="J1144" s="3">
        <v>60000000</v>
      </c>
      <c r="K1144" s="3">
        <v>200000000</v>
      </c>
      <c r="P1144" s="3">
        <v>57500000</v>
      </c>
      <c r="Q1144" s="3">
        <v>233450000</v>
      </c>
      <c r="R1144" s="3">
        <v>450000000</v>
      </c>
      <c r="S1144" s="3">
        <v>2000000000</v>
      </c>
      <c r="W1144" s="2" t="s">
        <v>10148</v>
      </c>
      <c r="X1144" s="2" t="s">
        <v>10149</v>
      </c>
      <c r="Y1144" s="2" t="s">
        <v>10150</v>
      </c>
      <c r="Z1144" s="2" t="s">
        <v>10151</v>
      </c>
      <c r="AA1144" s="2" t="s">
        <v>10152</v>
      </c>
      <c r="AE1144">
        <v>2016</v>
      </c>
      <c r="AF1144">
        <v>2018</v>
      </c>
      <c r="AG1144">
        <v>2018</v>
      </c>
      <c r="AH1144">
        <v>2019</v>
      </c>
      <c r="AI1144">
        <v>2021</v>
      </c>
      <c r="AL1144" s="3">
        <v>7460000</v>
      </c>
      <c r="AM1144" t="s">
        <v>91</v>
      </c>
      <c r="AN1144" s="1">
        <v>44585</v>
      </c>
      <c r="AO1144" s="3">
        <v>2700000000</v>
      </c>
      <c r="AQ1144">
        <v>2038.2</v>
      </c>
      <c r="AR1144">
        <v>19989.32</v>
      </c>
      <c r="AS1144">
        <v>239259.49</v>
      </c>
      <c r="AT1144">
        <v>194296.56</v>
      </c>
      <c r="AU1144">
        <v>99594.45</v>
      </c>
      <c r="AY1144">
        <v>293</v>
      </c>
      <c r="AZ1144">
        <v>146</v>
      </c>
      <c r="BA1144">
        <v>16</v>
      </c>
      <c r="BB1144">
        <v>4</v>
      </c>
      <c r="BC1144">
        <v>132</v>
      </c>
      <c r="BG1144">
        <v>96.98</v>
      </c>
      <c r="BH1144">
        <v>96.85</v>
      </c>
      <c r="BI1144">
        <v>99.27</v>
      </c>
      <c r="BJ1144">
        <v>99.63</v>
      </c>
      <c r="BK1144">
        <v>75.56</v>
      </c>
      <c r="BN1144" t="s">
        <v>101</v>
      </c>
      <c r="BO1144">
        <v>9.7200000000000006</v>
      </c>
      <c r="BP1144" s="3">
        <v>413960000</v>
      </c>
      <c r="BQ1144" s="20">
        <v>645</v>
      </c>
      <c r="BR1144" s="20">
        <v>138</v>
      </c>
      <c r="BS1144" s="20">
        <v>302</v>
      </c>
      <c r="BT1144" s="20">
        <v>623</v>
      </c>
      <c r="BW1144" s="20">
        <v>1183</v>
      </c>
      <c r="BX1144" s="22">
        <v>555178.02</v>
      </c>
      <c r="BY1144">
        <v>19</v>
      </c>
      <c r="BZ1144">
        <v>99.13</v>
      </c>
      <c r="CA1144">
        <v>8.57</v>
      </c>
      <c r="CB1144">
        <v>8.57</v>
      </c>
      <c r="CC1144">
        <v>11.57</v>
      </c>
    </row>
    <row r="1145" spans="1:81" ht="51" x14ac:dyDescent="0.2">
      <c r="A1145" t="s">
        <v>10153</v>
      </c>
      <c r="B1145" t="s">
        <v>10154</v>
      </c>
      <c r="C1145" t="s">
        <v>10155</v>
      </c>
      <c r="D1145" t="s">
        <v>10156</v>
      </c>
      <c r="E1145" s="2" t="s">
        <v>10157</v>
      </c>
      <c r="H1145" s="3">
        <v>15000000</v>
      </c>
      <c r="I1145" s="3">
        <v>30000000</v>
      </c>
      <c r="J1145" s="3">
        <v>70000000</v>
      </c>
      <c r="P1145" s="3">
        <v>90000000</v>
      </c>
      <c r="Q1145" s="3">
        <v>200100000</v>
      </c>
      <c r="R1145" s="3">
        <v>700000000</v>
      </c>
      <c r="W1145" s="2" t="s">
        <v>10158</v>
      </c>
      <c r="X1145" s="2" t="s">
        <v>10159</v>
      </c>
      <c r="Y1145" s="2" t="s">
        <v>10160</v>
      </c>
      <c r="Z1145" s="2" t="s">
        <v>10161</v>
      </c>
      <c r="AE1145">
        <v>2016</v>
      </c>
      <c r="AF1145">
        <v>2017</v>
      </c>
      <c r="AG1145">
        <v>2018</v>
      </c>
      <c r="AH1145">
        <v>2019</v>
      </c>
      <c r="AL1145" s="3">
        <v>200000000</v>
      </c>
      <c r="AM1145" t="s">
        <v>355</v>
      </c>
      <c r="AN1145" s="1">
        <v>43733</v>
      </c>
      <c r="AO1145" s="3">
        <v>71000000</v>
      </c>
      <c r="AQ1145">
        <v>0.25</v>
      </c>
      <c r="AR1145">
        <v>59389.97</v>
      </c>
      <c r="AS1145">
        <v>269081.25</v>
      </c>
      <c r="AT1145">
        <v>225628.39</v>
      </c>
      <c r="AY1145">
        <v>2755</v>
      </c>
      <c r="AZ1145">
        <v>9</v>
      </c>
      <c r="BA1145">
        <v>9</v>
      </c>
      <c r="BB1145">
        <v>2</v>
      </c>
      <c r="BG1145">
        <v>71.48</v>
      </c>
      <c r="BH1145">
        <v>99.8</v>
      </c>
      <c r="BI1145">
        <v>99.61</v>
      </c>
      <c r="BJ1145">
        <v>99.88</v>
      </c>
      <c r="BN1145" t="s">
        <v>178</v>
      </c>
      <c r="BO1145">
        <v>0.32</v>
      </c>
      <c r="BP1145" s="3">
        <v>317125000</v>
      </c>
      <c r="BQ1145" s="20">
        <v>564</v>
      </c>
      <c r="BR1145" s="20">
        <v>366</v>
      </c>
      <c r="BS1145" s="20">
        <v>433</v>
      </c>
      <c r="BW1145" s="20">
        <v>433</v>
      </c>
      <c r="BX1145" s="22">
        <v>554099.86</v>
      </c>
      <c r="BY1145">
        <v>20</v>
      </c>
      <c r="BZ1145">
        <v>99.08</v>
      </c>
      <c r="CA1145">
        <v>3.5</v>
      </c>
      <c r="CB1145">
        <v>3.5</v>
      </c>
      <c r="CC1145">
        <v>0.35</v>
      </c>
    </row>
    <row r="1146" spans="1:81" ht="51" x14ac:dyDescent="0.2">
      <c r="A1146" t="s">
        <v>10162</v>
      </c>
      <c r="B1146" t="s">
        <v>10163</v>
      </c>
      <c r="C1146" t="s">
        <v>10164</v>
      </c>
      <c r="D1146" t="s">
        <v>10162</v>
      </c>
      <c r="E1146" s="2" t="s">
        <v>10165</v>
      </c>
      <c r="H1146" s="3">
        <v>28000000</v>
      </c>
      <c r="I1146" s="3">
        <v>100000000</v>
      </c>
      <c r="J1146" s="3">
        <v>27000000</v>
      </c>
      <c r="K1146" s="3">
        <v>620000000</v>
      </c>
      <c r="P1146" s="3">
        <v>140000000</v>
      </c>
      <c r="Q1146" s="3">
        <v>1000000000</v>
      </c>
      <c r="R1146" s="3">
        <v>270000000</v>
      </c>
      <c r="S1146" s="3">
        <v>3000000000</v>
      </c>
      <c r="X1146" s="2" t="s">
        <v>10166</v>
      </c>
      <c r="Y1146" s="2" t="s">
        <v>10167</v>
      </c>
      <c r="Z1146" s="2" t="s">
        <v>10168</v>
      </c>
      <c r="AA1146" s="2" t="s">
        <v>10169</v>
      </c>
      <c r="AF1146">
        <v>2016</v>
      </c>
      <c r="AG1146">
        <v>2018</v>
      </c>
      <c r="AH1146">
        <v>2020</v>
      </c>
      <c r="AI1146">
        <v>2022</v>
      </c>
      <c r="AL1146" s="3">
        <v>620000000</v>
      </c>
      <c r="AM1146" t="s">
        <v>91</v>
      </c>
      <c r="AN1146" s="1">
        <v>44650</v>
      </c>
      <c r="AO1146" s="3">
        <v>9300000000</v>
      </c>
      <c r="AR1146">
        <v>23932.27</v>
      </c>
      <c r="AS1146">
        <v>324872.90000000002</v>
      </c>
      <c r="AT1146">
        <v>0</v>
      </c>
      <c r="AU1146">
        <v>188718.13</v>
      </c>
      <c r="AZ1146">
        <v>38</v>
      </c>
      <c r="BA1146">
        <v>4</v>
      </c>
      <c r="BB1146">
        <v>457</v>
      </c>
      <c r="BC1146">
        <v>43</v>
      </c>
      <c r="BH1146">
        <v>99.03</v>
      </c>
      <c r="BI1146">
        <v>99.85</v>
      </c>
      <c r="BJ1146">
        <v>36.49</v>
      </c>
      <c r="BK1146">
        <v>87.86</v>
      </c>
      <c r="BN1146" t="s">
        <v>101</v>
      </c>
      <c r="BO1146">
        <v>7.81</v>
      </c>
      <c r="BP1146" s="3">
        <v>908000000</v>
      </c>
      <c r="BR1146" s="20">
        <v>765</v>
      </c>
      <c r="BS1146" s="20">
        <v>508</v>
      </c>
      <c r="BT1146" s="20">
        <v>702</v>
      </c>
      <c r="BW1146" s="20">
        <v>1210</v>
      </c>
      <c r="BX1146" s="22">
        <v>537523.30000000005</v>
      </c>
      <c r="BY1146">
        <v>21</v>
      </c>
      <c r="BZ1146">
        <v>99.03</v>
      </c>
      <c r="CA1146">
        <v>3</v>
      </c>
      <c r="CB1146">
        <v>0.27</v>
      </c>
      <c r="CC1146">
        <v>9.3000000000000007</v>
      </c>
    </row>
    <row r="1147" spans="1:81" ht="17" x14ac:dyDescent="0.2">
      <c r="A1147" t="s">
        <v>10170</v>
      </c>
      <c r="B1147" t="s">
        <v>10171</v>
      </c>
      <c r="C1147" t="s">
        <v>10172</v>
      </c>
      <c r="D1147" t="s">
        <v>10173</v>
      </c>
      <c r="E1147" s="2" t="s">
        <v>10174</v>
      </c>
      <c r="H1147" s="3">
        <v>3000000</v>
      </c>
      <c r="I1147" s="3">
        <v>37000000</v>
      </c>
      <c r="J1147" s="3">
        <v>298000000</v>
      </c>
      <c r="P1147" s="3">
        <v>15000000</v>
      </c>
      <c r="Q1147" s="3">
        <v>246790000</v>
      </c>
      <c r="R1147" s="3">
        <v>3000000000</v>
      </c>
      <c r="W1147" s="2" t="s">
        <v>10175</v>
      </c>
      <c r="X1147" s="2" t="s">
        <v>10176</v>
      </c>
      <c r="Y1147" s="2" t="s">
        <v>10177</v>
      </c>
      <c r="Z1147" s="2" t="s">
        <v>10178</v>
      </c>
      <c r="AE1147">
        <v>2013</v>
      </c>
      <c r="AF1147">
        <v>2015</v>
      </c>
      <c r="AG1147">
        <v>2018</v>
      </c>
      <c r="AH1147">
        <v>2021</v>
      </c>
      <c r="AL1147" s="3">
        <v>298000000</v>
      </c>
      <c r="AM1147" t="s">
        <v>90</v>
      </c>
      <c r="AN1147" s="1">
        <v>44483</v>
      </c>
      <c r="AO1147" s="3">
        <v>3000000000</v>
      </c>
      <c r="AQ1147">
        <v>890.85</v>
      </c>
      <c r="AR1147">
        <v>0.3</v>
      </c>
      <c r="AS1147">
        <v>17124.650000000001</v>
      </c>
      <c r="AT1147">
        <v>515667.82</v>
      </c>
      <c r="AY1147">
        <v>253</v>
      </c>
      <c r="AZ1147">
        <v>1070</v>
      </c>
      <c r="BA1147">
        <v>205</v>
      </c>
      <c r="BB1147">
        <v>68</v>
      </c>
      <c r="BG1147">
        <v>96.5</v>
      </c>
      <c r="BH1147">
        <v>71.05</v>
      </c>
      <c r="BI1147">
        <v>90.11</v>
      </c>
      <c r="BJ1147">
        <v>94.35</v>
      </c>
      <c r="BN1147" t="s">
        <v>101</v>
      </c>
      <c r="BO1147">
        <v>10.94</v>
      </c>
      <c r="BP1147" s="3">
        <v>338752500</v>
      </c>
      <c r="BQ1147" s="20">
        <v>641</v>
      </c>
      <c r="BR1147" s="20">
        <v>1040</v>
      </c>
      <c r="BS1147" s="20">
        <v>1242</v>
      </c>
      <c r="BW1147" s="20">
        <v>1242</v>
      </c>
      <c r="BX1147" s="22">
        <v>533683.62</v>
      </c>
      <c r="BY1147">
        <v>22</v>
      </c>
      <c r="BZ1147">
        <v>98.98</v>
      </c>
      <c r="CA1147">
        <v>12.16</v>
      </c>
      <c r="CC1147">
        <v>12.16</v>
      </c>
    </row>
    <row r="1148" spans="1:81" ht="68" x14ac:dyDescent="0.2">
      <c r="A1148" t="s">
        <v>10179</v>
      </c>
      <c r="B1148" t="s">
        <v>10180</v>
      </c>
      <c r="C1148" t="s">
        <v>10181</v>
      </c>
      <c r="D1148" t="s">
        <v>10182</v>
      </c>
      <c r="E1148" s="2" t="s">
        <v>10183</v>
      </c>
      <c r="G1148" s="3">
        <v>2900000</v>
      </c>
      <c r="H1148" s="3">
        <v>12900000</v>
      </c>
      <c r="I1148" s="3">
        <v>26000000</v>
      </c>
      <c r="J1148" s="3">
        <v>103000000</v>
      </c>
      <c r="K1148" s="3">
        <v>125000000</v>
      </c>
      <c r="L1148" s="3">
        <v>300000000</v>
      </c>
      <c r="O1148" s="3">
        <v>29000000</v>
      </c>
      <c r="P1148" s="3">
        <v>64500000</v>
      </c>
      <c r="Q1148" s="3">
        <v>173420000</v>
      </c>
      <c r="R1148" s="3">
        <v>703000000</v>
      </c>
      <c r="S1148" s="3">
        <v>1730000000</v>
      </c>
      <c r="T1148" s="3">
        <v>4700000000</v>
      </c>
      <c r="V1148" s="2" t="s">
        <v>93</v>
      </c>
      <c r="W1148" s="2" t="s">
        <v>10184</v>
      </c>
      <c r="X1148" s="2" t="s">
        <v>10185</v>
      </c>
      <c r="Y1148" s="2" t="s">
        <v>10186</v>
      </c>
      <c r="Z1148" s="2" t="s">
        <v>10187</v>
      </c>
      <c r="AA1148" s="2" t="s">
        <v>10188</v>
      </c>
      <c r="AB1148" s="2" t="s">
        <v>10189</v>
      </c>
      <c r="AD1148">
        <v>2015</v>
      </c>
      <c r="AE1148">
        <v>2016</v>
      </c>
      <c r="AF1148">
        <v>2016</v>
      </c>
      <c r="AG1148">
        <v>2018</v>
      </c>
      <c r="AH1148">
        <v>2019</v>
      </c>
      <c r="AI1148">
        <v>2021</v>
      </c>
      <c r="AJ1148">
        <v>2021</v>
      </c>
      <c r="AL1148" s="3">
        <v>214699</v>
      </c>
      <c r="AM1148" t="s">
        <v>114</v>
      </c>
      <c r="AN1148" s="1">
        <v>44477</v>
      </c>
      <c r="AO1148" s="3">
        <v>4700000000</v>
      </c>
      <c r="AP1148">
        <v>13420.85</v>
      </c>
      <c r="AQ1148">
        <v>30591.56</v>
      </c>
      <c r="AR1148">
        <v>60467.55</v>
      </c>
      <c r="AS1148">
        <v>107839.33</v>
      </c>
      <c r="AT1148">
        <v>10677.2</v>
      </c>
      <c r="AU1148">
        <v>286222.73</v>
      </c>
      <c r="AV1148">
        <v>16530.03</v>
      </c>
      <c r="AX1148">
        <v>2</v>
      </c>
      <c r="AY1148">
        <v>12</v>
      </c>
      <c r="AZ1148">
        <v>13</v>
      </c>
      <c r="BA1148">
        <v>58</v>
      </c>
      <c r="BB1148">
        <v>194</v>
      </c>
      <c r="BC1148">
        <v>58</v>
      </c>
      <c r="BD1148">
        <v>53</v>
      </c>
      <c r="BF1148">
        <v>99.92</v>
      </c>
      <c r="BG1148">
        <v>99.89</v>
      </c>
      <c r="BH1148">
        <v>99.69</v>
      </c>
      <c r="BI1148">
        <v>97.24</v>
      </c>
      <c r="BJ1148">
        <v>75.94</v>
      </c>
      <c r="BK1148">
        <v>89.37</v>
      </c>
      <c r="BL1148">
        <v>79.2</v>
      </c>
      <c r="BN1148" t="s">
        <v>101</v>
      </c>
      <c r="BO1148">
        <v>21.63</v>
      </c>
      <c r="BP1148" s="3">
        <v>570014699</v>
      </c>
      <c r="BQ1148" s="20">
        <v>10</v>
      </c>
      <c r="BR1148" s="20">
        <v>497</v>
      </c>
      <c r="BS1148" s="20">
        <v>441</v>
      </c>
      <c r="BT1148" s="20">
        <v>624</v>
      </c>
      <c r="BU1148" s="20">
        <v>225</v>
      </c>
      <c r="BW1148" s="20">
        <v>1290</v>
      </c>
      <c r="BX1148" s="22">
        <v>525749.25</v>
      </c>
      <c r="BY1148">
        <v>23</v>
      </c>
      <c r="BZ1148">
        <v>98.93</v>
      </c>
      <c r="CA1148">
        <v>27.1</v>
      </c>
      <c r="CB1148">
        <v>9.98</v>
      </c>
      <c r="CC1148">
        <v>27.1</v>
      </c>
    </row>
    <row r="1149" spans="1:81" ht="68" x14ac:dyDescent="0.2">
      <c r="A1149" t="s">
        <v>10190</v>
      </c>
      <c r="B1149" t="s">
        <v>10191</v>
      </c>
      <c r="C1149" t="s">
        <v>10192</v>
      </c>
      <c r="D1149" t="s">
        <v>10193</v>
      </c>
      <c r="E1149" s="2" t="s">
        <v>10194</v>
      </c>
      <c r="G1149" s="3">
        <v>120000</v>
      </c>
      <c r="H1149" s="3">
        <v>4500000</v>
      </c>
      <c r="I1149" s="3">
        <v>18000000</v>
      </c>
      <c r="J1149" s="3">
        <v>100000000</v>
      </c>
      <c r="K1149" s="3">
        <v>155000000</v>
      </c>
      <c r="L1149" s="3">
        <v>325000000</v>
      </c>
      <c r="O1149" s="3">
        <v>1200000</v>
      </c>
      <c r="P1149" s="3">
        <v>22500000</v>
      </c>
      <c r="Q1149" s="3">
        <v>120060000</v>
      </c>
      <c r="R1149" s="3">
        <v>1000000000</v>
      </c>
      <c r="S1149" s="3">
        <v>3500000000</v>
      </c>
      <c r="T1149" s="3">
        <v>7300000000</v>
      </c>
      <c r="W1149" s="2" t="s">
        <v>93</v>
      </c>
      <c r="X1149" s="2" t="s">
        <v>10195</v>
      </c>
      <c r="Y1149" s="2" t="s">
        <v>10196</v>
      </c>
      <c r="Z1149" s="2" t="s">
        <v>10197</v>
      </c>
      <c r="AA1149" s="2" t="s">
        <v>10198</v>
      </c>
      <c r="AB1149" s="2" t="s">
        <v>10199</v>
      </c>
      <c r="AE1149">
        <v>2016</v>
      </c>
      <c r="AF1149">
        <v>2017</v>
      </c>
      <c r="AG1149">
        <v>2018</v>
      </c>
      <c r="AH1149">
        <v>2019</v>
      </c>
      <c r="AI1149">
        <v>2020</v>
      </c>
      <c r="AJ1149">
        <v>2021</v>
      </c>
      <c r="AL1149" s="3">
        <v>325000000</v>
      </c>
      <c r="AM1149" t="s">
        <v>92</v>
      </c>
      <c r="AN1149" s="1">
        <v>44299</v>
      </c>
      <c r="AO1149" s="3">
        <v>7300000000</v>
      </c>
      <c r="AQ1149">
        <v>6388.12</v>
      </c>
      <c r="AR1149">
        <v>7279.34</v>
      </c>
      <c r="AS1149">
        <v>139078.82</v>
      </c>
      <c r="AT1149">
        <v>217700.95</v>
      </c>
      <c r="AU1149">
        <v>106641.4</v>
      </c>
      <c r="AV1149">
        <v>42366.75</v>
      </c>
      <c r="AY1149">
        <v>116</v>
      </c>
      <c r="AZ1149">
        <v>152</v>
      </c>
      <c r="BA1149">
        <v>45</v>
      </c>
      <c r="BB1149">
        <v>3</v>
      </c>
      <c r="BC1149">
        <v>23</v>
      </c>
      <c r="BD1149">
        <v>1</v>
      </c>
      <c r="BG1149">
        <v>98.81</v>
      </c>
      <c r="BH1149">
        <v>96.22</v>
      </c>
      <c r="BI1149">
        <v>97.87</v>
      </c>
      <c r="BJ1149">
        <v>99.75</v>
      </c>
      <c r="BK1149">
        <v>93.08</v>
      </c>
      <c r="BL1149">
        <v>100</v>
      </c>
      <c r="BN1149" t="s">
        <v>101</v>
      </c>
      <c r="BO1149">
        <v>48.52</v>
      </c>
      <c r="BP1149" s="3">
        <v>602620000</v>
      </c>
      <c r="BQ1149" s="20">
        <v>274</v>
      </c>
      <c r="BR1149" s="20">
        <v>441</v>
      </c>
      <c r="BS1149" s="20">
        <v>363</v>
      </c>
      <c r="BT1149" s="20">
        <v>484</v>
      </c>
      <c r="BU1149" s="20">
        <v>133</v>
      </c>
      <c r="BW1149" s="20">
        <v>980</v>
      </c>
      <c r="BX1149" s="22">
        <v>519455.38</v>
      </c>
      <c r="BY1149">
        <v>24</v>
      </c>
      <c r="BZ1149">
        <v>98.88</v>
      </c>
      <c r="CA1149">
        <v>60.8</v>
      </c>
      <c r="CB1149">
        <v>60.8</v>
      </c>
      <c r="CC1149">
        <v>60.8</v>
      </c>
    </row>
    <row r="1150" spans="1:81" ht="68" x14ac:dyDescent="0.2">
      <c r="A1150" t="s">
        <v>10200</v>
      </c>
      <c r="B1150" t="s">
        <v>10201</v>
      </c>
      <c r="C1150" t="s">
        <v>10202</v>
      </c>
      <c r="D1150" t="s">
        <v>10203</v>
      </c>
      <c r="E1150" s="2" t="s">
        <v>10204</v>
      </c>
      <c r="G1150" s="3">
        <v>3874996</v>
      </c>
      <c r="H1150" s="3">
        <v>14000000</v>
      </c>
      <c r="I1150" s="3">
        <v>25000000</v>
      </c>
      <c r="J1150" s="3">
        <v>40000000</v>
      </c>
      <c r="K1150" s="3">
        <v>50000000</v>
      </c>
      <c r="L1150" s="3">
        <v>200000000</v>
      </c>
      <c r="O1150" s="3">
        <v>38749960</v>
      </c>
      <c r="P1150" s="3">
        <v>70000000</v>
      </c>
      <c r="Q1150" s="3">
        <v>166750000</v>
      </c>
      <c r="R1150" s="3">
        <v>440000000</v>
      </c>
      <c r="S1150" s="3">
        <v>2000000000</v>
      </c>
      <c r="T1150" s="3">
        <v>10000000000</v>
      </c>
      <c r="W1150" s="2" t="s">
        <v>10205</v>
      </c>
      <c r="X1150" s="2" t="s">
        <v>10206</v>
      </c>
      <c r="Y1150" s="2" t="s">
        <v>10207</v>
      </c>
      <c r="Z1150" s="2" t="s">
        <v>10208</v>
      </c>
      <c r="AA1150" s="2" t="s">
        <v>10209</v>
      </c>
      <c r="AB1150" s="2" t="s">
        <v>10210</v>
      </c>
      <c r="AE1150">
        <v>2013</v>
      </c>
      <c r="AF1150">
        <v>2015</v>
      </c>
      <c r="AG1150">
        <v>2018</v>
      </c>
      <c r="AH1150">
        <v>2019</v>
      </c>
      <c r="AI1150">
        <v>2020</v>
      </c>
      <c r="AJ1150">
        <v>2021</v>
      </c>
      <c r="AL1150" s="3">
        <v>501859</v>
      </c>
      <c r="AM1150" t="s">
        <v>114</v>
      </c>
      <c r="AN1150" s="1">
        <v>44371</v>
      </c>
      <c r="AO1150" s="3">
        <v>10000000000</v>
      </c>
      <c r="AQ1150">
        <v>75.84</v>
      </c>
      <c r="AR1150">
        <v>4531.1099999999997</v>
      </c>
      <c r="AS1150">
        <v>51505.32</v>
      </c>
      <c r="AT1150">
        <v>295036.12</v>
      </c>
      <c r="AU1150">
        <v>135019.37</v>
      </c>
      <c r="AV1150">
        <v>19407.46</v>
      </c>
      <c r="AY1150">
        <v>1037</v>
      </c>
      <c r="AZ1150">
        <v>212</v>
      </c>
      <c r="BA1150">
        <v>113</v>
      </c>
      <c r="BB1150">
        <v>1</v>
      </c>
      <c r="BC1150">
        <v>8</v>
      </c>
      <c r="BD1150">
        <v>46</v>
      </c>
      <c r="BG1150">
        <v>85.63</v>
      </c>
      <c r="BH1150">
        <v>94.29</v>
      </c>
      <c r="BI1150">
        <v>94.57</v>
      </c>
      <c r="BJ1150">
        <v>100</v>
      </c>
      <c r="BK1150">
        <v>97.8</v>
      </c>
      <c r="BL1150">
        <v>82</v>
      </c>
      <c r="BN1150" t="s">
        <v>133</v>
      </c>
      <c r="BO1150">
        <v>47.86</v>
      </c>
      <c r="BP1150" s="3">
        <v>333376856</v>
      </c>
      <c r="BQ1150" s="20">
        <v>892</v>
      </c>
      <c r="BR1150" s="20">
        <v>791</v>
      </c>
      <c r="BS1150" s="20">
        <v>371</v>
      </c>
      <c r="BT1150" s="20">
        <v>448</v>
      </c>
      <c r="BU1150" s="20">
        <v>420</v>
      </c>
      <c r="BW1150" s="20">
        <v>1239</v>
      </c>
      <c r="BX1150" s="22">
        <v>505575.22</v>
      </c>
      <c r="BY1150">
        <v>25</v>
      </c>
      <c r="BZ1150">
        <v>98.84</v>
      </c>
      <c r="CA1150">
        <v>59.97</v>
      </c>
      <c r="CB1150">
        <v>11.99</v>
      </c>
      <c r="CC1150">
        <v>59.97</v>
      </c>
    </row>
    <row r="1151" spans="1:81" ht="68" x14ac:dyDescent="0.2">
      <c r="A1151" t="s">
        <v>10211</v>
      </c>
      <c r="B1151" t="s">
        <v>10212</v>
      </c>
      <c r="C1151" t="s">
        <v>10213</v>
      </c>
      <c r="D1151" t="s">
        <v>10214</v>
      </c>
      <c r="E1151" s="2" t="s">
        <v>10215</v>
      </c>
      <c r="G1151" s="3">
        <v>1150000</v>
      </c>
      <c r="H1151" s="3">
        <v>15000000</v>
      </c>
      <c r="I1151" s="3">
        <v>43000000</v>
      </c>
      <c r="J1151" s="3">
        <v>111000000</v>
      </c>
      <c r="O1151" s="3">
        <v>11500000</v>
      </c>
      <c r="P1151" s="3">
        <v>75000000</v>
      </c>
      <c r="Q1151" s="3">
        <v>286810000</v>
      </c>
      <c r="R1151" s="3">
        <v>1400000000</v>
      </c>
      <c r="W1151" s="2" t="s">
        <v>10216</v>
      </c>
      <c r="X1151" s="2" t="s">
        <v>1537</v>
      </c>
      <c r="Y1151" s="2" t="s">
        <v>10217</v>
      </c>
      <c r="Z1151" s="2" t="s">
        <v>10218</v>
      </c>
      <c r="AE1151">
        <v>2013</v>
      </c>
      <c r="AF1151">
        <v>2015</v>
      </c>
      <c r="AG1151">
        <v>2018</v>
      </c>
      <c r="AH1151">
        <v>2021</v>
      </c>
      <c r="AL1151" s="3">
        <v>111000000</v>
      </c>
      <c r="AM1151" t="s">
        <v>90</v>
      </c>
      <c r="AN1151" s="1">
        <v>44560</v>
      </c>
      <c r="AO1151" s="3">
        <v>1400000000</v>
      </c>
      <c r="AQ1151">
        <v>0.25</v>
      </c>
      <c r="AR1151">
        <v>22923.08</v>
      </c>
      <c r="AS1151">
        <v>239992.02</v>
      </c>
      <c r="AT1151">
        <v>231505.58</v>
      </c>
      <c r="AY1151">
        <v>1778</v>
      </c>
      <c r="AZ1151">
        <v>47</v>
      </c>
      <c r="BA1151">
        <v>13</v>
      </c>
      <c r="BB1151">
        <v>138</v>
      </c>
      <c r="BG1151">
        <v>75.349999999999994</v>
      </c>
      <c r="BH1151">
        <v>98.75</v>
      </c>
      <c r="BI1151">
        <v>99.42</v>
      </c>
      <c r="BJ1151">
        <v>88.44</v>
      </c>
      <c r="BN1151" t="s">
        <v>101</v>
      </c>
      <c r="BO1151">
        <v>4.3899999999999997</v>
      </c>
      <c r="BP1151" s="3">
        <v>170150000</v>
      </c>
      <c r="BQ1151" s="20">
        <v>568</v>
      </c>
      <c r="BR1151" s="20">
        <v>1218</v>
      </c>
      <c r="BS1151" s="20">
        <v>1164</v>
      </c>
      <c r="BW1151" s="20">
        <v>1164</v>
      </c>
      <c r="BX1151" s="22">
        <v>494420.93</v>
      </c>
      <c r="BY1151">
        <v>26</v>
      </c>
      <c r="BZ1151">
        <v>98.79</v>
      </c>
      <c r="CA1151">
        <v>4.88</v>
      </c>
      <c r="CC1151">
        <v>4.88</v>
      </c>
    </row>
    <row r="1152" spans="1:81" ht="85" x14ac:dyDescent="0.2">
      <c r="A1152" t="s">
        <v>10219</v>
      </c>
      <c r="B1152" t="s">
        <v>10220</v>
      </c>
      <c r="C1152" t="s">
        <v>10221</v>
      </c>
      <c r="D1152" t="s">
        <v>10222</v>
      </c>
      <c r="E1152" s="2" t="s">
        <v>10223</v>
      </c>
      <c r="H1152" s="3">
        <v>6000000</v>
      </c>
      <c r="I1152" s="3">
        <v>25000000</v>
      </c>
      <c r="J1152" s="3">
        <v>30000000</v>
      </c>
      <c r="K1152" s="3">
        <v>100000000</v>
      </c>
      <c r="L1152" s="3">
        <v>200000000</v>
      </c>
      <c r="P1152" s="3">
        <v>30000000</v>
      </c>
      <c r="Q1152" s="3">
        <v>166750000</v>
      </c>
      <c r="R1152" s="3">
        <v>300000000</v>
      </c>
      <c r="S1152" s="3">
        <v>1500000000</v>
      </c>
      <c r="T1152" s="3">
        <v>1500000000</v>
      </c>
      <c r="W1152" s="2" t="s">
        <v>8671</v>
      </c>
      <c r="X1152" s="2" t="s">
        <v>10224</v>
      </c>
      <c r="Y1152" s="2" t="s">
        <v>10225</v>
      </c>
      <c r="Z1152" s="2" t="s">
        <v>10226</v>
      </c>
      <c r="AA1152" s="2" t="s">
        <v>10227</v>
      </c>
      <c r="AB1152" s="2" t="s">
        <v>10228</v>
      </c>
      <c r="AE1152">
        <v>2016</v>
      </c>
      <c r="AF1152">
        <v>2017</v>
      </c>
      <c r="AG1152">
        <v>2018</v>
      </c>
      <c r="AH1152">
        <v>2019</v>
      </c>
      <c r="AI1152">
        <v>2021</v>
      </c>
      <c r="AJ1152">
        <v>2022</v>
      </c>
      <c r="AL1152" s="3">
        <v>125000000</v>
      </c>
      <c r="AM1152" t="s">
        <v>114</v>
      </c>
      <c r="AN1152" s="1">
        <v>44691</v>
      </c>
      <c r="AO1152" s="3">
        <v>1500000000</v>
      </c>
      <c r="AQ1152">
        <v>0</v>
      </c>
      <c r="AR1152">
        <v>8282.02</v>
      </c>
      <c r="AS1152">
        <v>4258.2700000000004</v>
      </c>
      <c r="AT1152">
        <v>0</v>
      </c>
      <c r="AU1152">
        <v>457962.6</v>
      </c>
      <c r="AV1152">
        <v>16275.71</v>
      </c>
      <c r="AY1152">
        <v>3485</v>
      </c>
      <c r="AZ1152">
        <v>139</v>
      </c>
      <c r="BA1152">
        <v>342</v>
      </c>
      <c r="BB1152">
        <v>451</v>
      </c>
      <c r="BC1152">
        <v>42</v>
      </c>
      <c r="BD1152">
        <v>7</v>
      </c>
      <c r="BG1152">
        <v>63.92</v>
      </c>
      <c r="BH1152">
        <v>96.54</v>
      </c>
      <c r="BI1152">
        <v>83.47</v>
      </c>
      <c r="BJ1152">
        <v>43.89</v>
      </c>
      <c r="BK1152">
        <v>92.35</v>
      </c>
      <c r="BL1152">
        <v>94.59</v>
      </c>
      <c r="BN1152" t="s">
        <v>101</v>
      </c>
      <c r="BO1152">
        <v>7.18</v>
      </c>
      <c r="BP1152" s="3">
        <v>495500000</v>
      </c>
      <c r="BQ1152" s="20">
        <v>517</v>
      </c>
      <c r="BR1152" s="20">
        <v>440</v>
      </c>
      <c r="BS1152" s="20">
        <v>482</v>
      </c>
      <c r="BT1152" s="20">
        <v>645</v>
      </c>
      <c r="BU1152" s="20">
        <v>237</v>
      </c>
      <c r="BW1152" s="20">
        <v>1364</v>
      </c>
      <c r="BX1152" s="22">
        <v>486778.6</v>
      </c>
      <c r="BY1152">
        <v>27</v>
      </c>
      <c r="BZ1152">
        <v>98.74</v>
      </c>
      <c r="CA1152">
        <v>9</v>
      </c>
      <c r="CB1152">
        <v>1.8</v>
      </c>
      <c r="CC1152">
        <v>9</v>
      </c>
    </row>
    <row r="1153" spans="1:81" ht="34" x14ac:dyDescent="0.2">
      <c r="A1153" t="s">
        <v>10229</v>
      </c>
      <c r="B1153" t="s">
        <v>10230</v>
      </c>
      <c r="C1153" t="s">
        <v>10231</v>
      </c>
      <c r="D1153" t="s">
        <v>10232</v>
      </c>
      <c r="E1153" s="2" t="s">
        <v>10233</v>
      </c>
      <c r="G1153" s="3">
        <v>654995</v>
      </c>
      <c r="H1153" s="3">
        <v>8100000</v>
      </c>
      <c r="I1153" s="3">
        <v>25000000</v>
      </c>
      <c r="J1153" s="3">
        <v>62000000</v>
      </c>
      <c r="K1153" s="3">
        <v>202000000</v>
      </c>
      <c r="O1153" s="3">
        <v>6549950</v>
      </c>
      <c r="P1153" s="3">
        <v>40500000</v>
      </c>
      <c r="Q1153" s="3">
        <v>166750000</v>
      </c>
      <c r="R1153" s="3">
        <v>620000000</v>
      </c>
      <c r="S1153" s="3">
        <v>2000000000</v>
      </c>
      <c r="X1153" s="2" t="s">
        <v>10234</v>
      </c>
      <c r="Y1153" s="2" t="s">
        <v>10235</v>
      </c>
      <c r="Z1153" s="2" t="s">
        <v>10236</v>
      </c>
      <c r="AA1153" s="2" t="s">
        <v>10237</v>
      </c>
      <c r="AE1153">
        <v>2011</v>
      </c>
      <c r="AF1153">
        <v>2016</v>
      </c>
      <c r="AG1153">
        <v>2018</v>
      </c>
      <c r="AH1153">
        <v>2020</v>
      </c>
      <c r="AI1153">
        <v>2021</v>
      </c>
      <c r="AL1153" s="3">
        <v>202000000</v>
      </c>
      <c r="AM1153" t="s">
        <v>91</v>
      </c>
      <c r="AN1153" s="1">
        <v>44502</v>
      </c>
      <c r="AO1153" s="3">
        <v>2000000000</v>
      </c>
      <c r="AQ1153">
        <v>0</v>
      </c>
      <c r="AR1153">
        <v>22885.95</v>
      </c>
      <c r="AS1153">
        <v>239647.04</v>
      </c>
      <c r="AT1153">
        <v>140043.23000000001</v>
      </c>
      <c r="AU1153">
        <v>66555.789999999994</v>
      </c>
      <c r="AY1153">
        <v>1</v>
      </c>
      <c r="AZ1153">
        <v>44</v>
      </c>
      <c r="BA1153">
        <v>15</v>
      </c>
      <c r="BB1153">
        <v>21</v>
      </c>
      <c r="BC1153">
        <v>158</v>
      </c>
      <c r="BG1153">
        <v>100</v>
      </c>
      <c r="BH1153">
        <v>98.87</v>
      </c>
      <c r="BI1153">
        <v>99.32</v>
      </c>
      <c r="BJ1153">
        <v>97.21</v>
      </c>
      <c r="BK1153">
        <v>70.709999999999994</v>
      </c>
      <c r="BN1153" t="s">
        <v>101</v>
      </c>
      <c r="BO1153">
        <v>10.07</v>
      </c>
      <c r="BP1153" s="3">
        <v>298604995</v>
      </c>
      <c r="BQ1153" s="20">
        <v>1792</v>
      </c>
      <c r="BR1153" s="20">
        <v>896</v>
      </c>
      <c r="BS1153" s="20">
        <v>621</v>
      </c>
      <c r="BT1153" s="20">
        <v>602</v>
      </c>
      <c r="BW1153" s="20">
        <v>1223</v>
      </c>
      <c r="BX1153" s="22">
        <v>469132.01</v>
      </c>
      <c r="BY1153">
        <v>28</v>
      </c>
      <c r="BZ1153">
        <v>98.69</v>
      </c>
      <c r="CA1153">
        <v>11.99</v>
      </c>
      <c r="CB1153">
        <v>3.72</v>
      </c>
      <c r="CC1153">
        <v>11.99</v>
      </c>
    </row>
    <row r="1154" spans="1:81" ht="51" x14ac:dyDescent="0.2">
      <c r="A1154" t="s">
        <v>10238</v>
      </c>
      <c r="B1154" t="s">
        <v>10239</v>
      </c>
      <c r="C1154" t="s">
        <v>10240</v>
      </c>
      <c r="D1154" t="s">
        <v>10241</v>
      </c>
      <c r="E1154" s="2" t="s">
        <v>10242</v>
      </c>
      <c r="H1154" s="3">
        <v>15000000</v>
      </c>
      <c r="I1154" s="3">
        <v>25000000</v>
      </c>
      <c r="J1154" s="3">
        <v>70000000</v>
      </c>
      <c r="K1154" s="3">
        <v>135000000</v>
      </c>
      <c r="L1154" s="3">
        <v>160000000</v>
      </c>
      <c r="P1154" s="3">
        <v>75000000</v>
      </c>
      <c r="Q1154" s="3">
        <v>166750000</v>
      </c>
      <c r="R1154" s="3">
        <v>700000000</v>
      </c>
      <c r="S1154" s="3">
        <v>1000000000</v>
      </c>
      <c r="T1154" s="3">
        <v>2000000000</v>
      </c>
      <c r="X1154" s="2" t="s">
        <v>684</v>
      </c>
      <c r="Y1154" s="2" t="s">
        <v>10243</v>
      </c>
      <c r="Z1154" s="2" t="s">
        <v>10244</v>
      </c>
      <c r="AA1154" s="2" t="s">
        <v>10245</v>
      </c>
      <c r="AB1154" s="2" t="s">
        <v>10246</v>
      </c>
      <c r="AF1154">
        <v>2015</v>
      </c>
      <c r="AG1154">
        <v>2018</v>
      </c>
      <c r="AH1154">
        <v>2020</v>
      </c>
      <c r="AI1154">
        <v>2021</v>
      </c>
      <c r="AJ1154">
        <v>2022</v>
      </c>
      <c r="AL1154" s="3">
        <v>160000000</v>
      </c>
      <c r="AM1154" t="s">
        <v>92</v>
      </c>
      <c r="AN1154" s="1">
        <v>44586</v>
      </c>
      <c r="AO1154" s="3">
        <v>2000000000</v>
      </c>
      <c r="AR1154">
        <v>13831.63</v>
      </c>
      <c r="AS1154">
        <v>116846.57</v>
      </c>
      <c r="AT1154">
        <v>63608.639999999999</v>
      </c>
      <c r="AU1154">
        <v>249770.13</v>
      </c>
      <c r="AV1154">
        <v>15782.8</v>
      </c>
      <c r="AZ1154">
        <v>70</v>
      </c>
      <c r="BA1154">
        <v>54</v>
      </c>
      <c r="BB1154">
        <v>69</v>
      </c>
      <c r="BC1154">
        <v>63</v>
      </c>
      <c r="BD1154">
        <v>8</v>
      </c>
      <c r="BH1154">
        <v>98.13</v>
      </c>
      <c r="BI1154">
        <v>97.43</v>
      </c>
      <c r="BJ1154">
        <v>90.53</v>
      </c>
      <c r="BK1154">
        <v>88.43</v>
      </c>
      <c r="BL1154">
        <v>93.69</v>
      </c>
      <c r="BN1154" t="s">
        <v>101</v>
      </c>
      <c r="BO1154">
        <v>9.57</v>
      </c>
      <c r="BP1154" s="3">
        <v>410000000</v>
      </c>
      <c r="BR1154" s="20">
        <v>851</v>
      </c>
      <c r="BS1154" s="20">
        <v>793</v>
      </c>
      <c r="BT1154" s="20">
        <v>286</v>
      </c>
      <c r="BU1154" s="20">
        <v>384</v>
      </c>
      <c r="BW1154" s="20">
        <v>1463</v>
      </c>
      <c r="BX1154" s="22">
        <v>459839.77</v>
      </c>
      <c r="BY1154">
        <v>29</v>
      </c>
      <c r="BZ1154">
        <v>98.64</v>
      </c>
      <c r="CA1154">
        <v>11.99</v>
      </c>
      <c r="CB1154">
        <v>6</v>
      </c>
      <c r="CC1154">
        <v>11.99</v>
      </c>
    </row>
    <row r="1155" spans="1:81" ht="68" x14ac:dyDescent="0.2">
      <c r="A1155" t="s">
        <v>10247</v>
      </c>
      <c r="B1155" t="s">
        <v>10248</v>
      </c>
      <c r="C1155" t="s">
        <v>10249</v>
      </c>
      <c r="D1155" t="s">
        <v>10250</v>
      </c>
      <c r="E1155" s="2" t="s">
        <v>10251</v>
      </c>
      <c r="G1155" s="3">
        <v>2500000</v>
      </c>
      <c r="H1155" s="3">
        <v>5500000</v>
      </c>
      <c r="I1155" s="3">
        <v>19000000</v>
      </c>
      <c r="J1155" s="3">
        <v>44000000</v>
      </c>
      <c r="K1155" s="3">
        <v>130000000</v>
      </c>
      <c r="L1155" s="3">
        <v>140000000</v>
      </c>
      <c r="O1155" s="3">
        <v>25000000</v>
      </c>
      <c r="P1155" s="3">
        <v>27500000</v>
      </c>
      <c r="Q1155" s="3">
        <v>126730000</v>
      </c>
      <c r="R1155" s="3">
        <v>440000000</v>
      </c>
      <c r="S1155" s="3">
        <v>930000000</v>
      </c>
      <c r="T1155" s="3">
        <v>1300000000</v>
      </c>
      <c r="W1155" s="2" t="s">
        <v>10252</v>
      </c>
      <c r="X1155" s="2" t="s">
        <v>10253</v>
      </c>
      <c r="Y1155" s="2" t="s">
        <v>10254</v>
      </c>
      <c r="Z1155" s="2" t="s">
        <v>10255</v>
      </c>
      <c r="AA1155" s="2" t="s">
        <v>10256</v>
      </c>
      <c r="AB1155" s="2" t="s">
        <v>10257</v>
      </c>
      <c r="AE1155">
        <v>2016</v>
      </c>
      <c r="AF1155">
        <v>2017</v>
      </c>
      <c r="AG1155">
        <v>2018</v>
      </c>
      <c r="AH1155">
        <v>2019</v>
      </c>
      <c r="AI1155">
        <v>2021</v>
      </c>
      <c r="AJ1155">
        <v>2024</v>
      </c>
      <c r="AL1155" s="3">
        <v>140000000</v>
      </c>
      <c r="AM1155" t="s">
        <v>92</v>
      </c>
      <c r="AN1155" s="1">
        <v>45322</v>
      </c>
      <c r="AO1155" s="3">
        <v>1300000000</v>
      </c>
      <c r="AQ1155">
        <v>218.1</v>
      </c>
      <c r="AR1155">
        <v>8004.47</v>
      </c>
      <c r="AS1155">
        <v>178871.25</v>
      </c>
      <c r="AT1155">
        <v>146281.45000000001</v>
      </c>
      <c r="AU1155">
        <v>106566.36</v>
      </c>
      <c r="AV1155">
        <v>10149.08</v>
      </c>
      <c r="AY1155">
        <v>1291</v>
      </c>
      <c r="AZ1155">
        <v>140</v>
      </c>
      <c r="BA1155">
        <v>24</v>
      </c>
      <c r="BB1155">
        <v>8</v>
      </c>
      <c r="BC1155">
        <v>129</v>
      </c>
      <c r="BD1155">
        <v>1</v>
      </c>
      <c r="BG1155">
        <v>86.64</v>
      </c>
      <c r="BH1155">
        <v>96.52</v>
      </c>
      <c r="BI1155">
        <v>98.89</v>
      </c>
      <c r="BJ1155">
        <v>99.13</v>
      </c>
      <c r="BK1155">
        <v>76.12</v>
      </c>
      <c r="BL1155">
        <v>100</v>
      </c>
      <c r="BN1155" t="s">
        <v>101</v>
      </c>
      <c r="BO1155">
        <v>8.19</v>
      </c>
      <c r="BP1155" s="3">
        <v>341000000</v>
      </c>
      <c r="BQ1155" s="20">
        <v>566</v>
      </c>
      <c r="BR1155" s="20">
        <v>197</v>
      </c>
      <c r="BS1155" s="20">
        <v>351</v>
      </c>
      <c r="BT1155" s="20">
        <v>951</v>
      </c>
      <c r="BU1155" s="20">
        <v>847</v>
      </c>
      <c r="BW1155" s="20">
        <v>2149</v>
      </c>
      <c r="BX1155" s="22">
        <v>450090.71</v>
      </c>
      <c r="BY1155">
        <v>30</v>
      </c>
      <c r="BZ1155">
        <v>98.59</v>
      </c>
      <c r="CA1155">
        <v>7.34</v>
      </c>
      <c r="CB1155">
        <v>3.47</v>
      </c>
      <c r="CC1155">
        <v>10.26</v>
      </c>
    </row>
    <row r="1156" spans="1:81" ht="34" x14ac:dyDescent="0.2">
      <c r="A1156" t="s">
        <v>10258</v>
      </c>
      <c r="B1156" t="s">
        <v>10259</v>
      </c>
      <c r="C1156" t="s">
        <v>10260</v>
      </c>
      <c r="D1156" t="s">
        <v>10261</v>
      </c>
      <c r="E1156" s="2" t="s">
        <v>10262</v>
      </c>
      <c r="H1156" s="3">
        <v>9200000</v>
      </c>
      <c r="I1156" s="3">
        <v>14999998</v>
      </c>
      <c r="J1156" s="3">
        <v>32749996</v>
      </c>
      <c r="K1156" s="3">
        <v>100099975</v>
      </c>
      <c r="L1156" s="3">
        <v>55000000</v>
      </c>
      <c r="P1156" s="3">
        <v>46000000</v>
      </c>
      <c r="Q1156" s="3">
        <v>100049986.66</v>
      </c>
      <c r="R1156" s="3">
        <v>327499960</v>
      </c>
      <c r="S1156" s="3">
        <v>1501499625</v>
      </c>
      <c r="T1156" s="3">
        <v>1100000000</v>
      </c>
      <c r="X1156" s="2" t="s">
        <v>1577</v>
      </c>
      <c r="Y1156" s="2" t="s">
        <v>10263</v>
      </c>
      <c r="Z1156" s="2" t="s">
        <v>10264</v>
      </c>
      <c r="AA1156" s="2" t="s">
        <v>10265</v>
      </c>
      <c r="AF1156">
        <v>2017</v>
      </c>
      <c r="AG1156">
        <v>2018</v>
      </c>
      <c r="AH1156">
        <v>2019</v>
      </c>
      <c r="AI1156">
        <v>2021</v>
      </c>
      <c r="AJ1156">
        <v>2023</v>
      </c>
      <c r="AL1156" s="3">
        <v>5000000</v>
      </c>
      <c r="AM1156" t="s">
        <v>92</v>
      </c>
      <c r="AN1156" s="1">
        <v>45238</v>
      </c>
      <c r="AO1156" s="3">
        <v>1100000000</v>
      </c>
      <c r="AR1156">
        <v>99.08</v>
      </c>
      <c r="AS1156">
        <v>138195.4</v>
      </c>
      <c r="AT1156">
        <v>113918.15</v>
      </c>
      <c r="AU1156">
        <v>189643.19</v>
      </c>
      <c r="AV1156">
        <v>0</v>
      </c>
      <c r="AZ1156">
        <v>745</v>
      </c>
      <c r="BA1156">
        <v>47</v>
      </c>
      <c r="BB1156">
        <v>17</v>
      </c>
      <c r="BC1156">
        <v>77</v>
      </c>
      <c r="BD1156">
        <v>34</v>
      </c>
      <c r="BH1156">
        <v>81.349999999999994</v>
      </c>
      <c r="BI1156">
        <v>97.77</v>
      </c>
      <c r="BJ1156">
        <v>98</v>
      </c>
      <c r="BK1156">
        <v>85.82</v>
      </c>
      <c r="BL1156">
        <v>29.79</v>
      </c>
      <c r="BO1156">
        <v>8.77</v>
      </c>
      <c r="BP1156" s="3">
        <v>217049969</v>
      </c>
      <c r="BR1156" s="20">
        <v>405</v>
      </c>
      <c r="BS1156" s="20">
        <v>439</v>
      </c>
      <c r="BT1156" s="20">
        <v>435</v>
      </c>
      <c r="BU1156" s="20">
        <v>786</v>
      </c>
      <c r="BW1156" s="20">
        <v>1911</v>
      </c>
      <c r="BX1156" s="22">
        <v>441855.82</v>
      </c>
      <c r="BY1156">
        <v>31</v>
      </c>
      <c r="BZ1156">
        <v>98.55</v>
      </c>
      <c r="CA1156">
        <v>10.99</v>
      </c>
      <c r="CB1156">
        <v>15.01</v>
      </c>
      <c r="CC1156">
        <v>10.99</v>
      </c>
    </row>
    <row r="1157" spans="1:81" ht="51" x14ac:dyDescent="0.2">
      <c r="A1157" t="s">
        <v>10266</v>
      </c>
      <c r="B1157" t="s">
        <v>10267</v>
      </c>
      <c r="C1157" t="s">
        <v>10268</v>
      </c>
      <c r="D1157" t="s">
        <v>10269</v>
      </c>
      <c r="E1157" s="2" t="s">
        <v>10270</v>
      </c>
      <c r="G1157" s="3">
        <v>5998000</v>
      </c>
      <c r="I1157" s="3">
        <v>57000000</v>
      </c>
      <c r="J1157" s="3">
        <v>115000000</v>
      </c>
      <c r="K1157" s="3">
        <v>150000000</v>
      </c>
      <c r="O1157" s="3">
        <v>20998000</v>
      </c>
      <c r="Q1157" s="3">
        <v>380190000</v>
      </c>
      <c r="R1157" s="3">
        <v>1150000000</v>
      </c>
      <c r="S1157" s="3">
        <v>1400000000</v>
      </c>
      <c r="W1157" s="2" t="s">
        <v>10271</v>
      </c>
      <c r="Y1157" s="2" t="s">
        <v>10272</v>
      </c>
      <c r="Z1157" s="2" t="s">
        <v>10273</v>
      </c>
      <c r="AA1157" s="2" t="s">
        <v>10274</v>
      </c>
      <c r="AE1157">
        <v>2016</v>
      </c>
      <c r="AG1157">
        <v>2018</v>
      </c>
      <c r="AH1157">
        <v>2021</v>
      </c>
      <c r="AI1157">
        <v>2022</v>
      </c>
      <c r="AL1157" s="3">
        <v>150000000</v>
      </c>
      <c r="AM1157" t="s">
        <v>91</v>
      </c>
      <c r="AN1157" s="1">
        <v>44656</v>
      </c>
      <c r="AO1157" s="3">
        <v>1400000000</v>
      </c>
      <c r="AQ1157">
        <v>27.98</v>
      </c>
      <c r="AS1157">
        <v>8807.73</v>
      </c>
      <c r="AT1157">
        <v>149689.88</v>
      </c>
      <c r="AU1157">
        <v>278731.02</v>
      </c>
      <c r="AY1157">
        <v>2166</v>
      </c>
      <c r="BA1157">
        <v>291</v>
      </c>
      <c r="BB1157">
        <v>179</v>
      </c>
      <c r="BC1157">
        <v>32</v>
      </c>
      <c r="BG1157">
        <v>77.58</v>
      </c>
      <c r="BI1157">
        <v>85.94</v>
      </c>
      <c r="BJ1157">
        <v>84.98</v>
      </c>
      <c r="BK1157">
        <v>91.04</v>
      </c>
      <c r="BN1157" t="s">
        <v>101</v>
      </c>
      <c r="BO1157">
        <v>3.09</v>
      </c>
      <c r="BP1157" s="3">
        <v>327998000</v>
      </c>
      <c r="BS1157" s="20">
        <v>917</v>
      </c>
      <c r="BT1157" s="20">
        <v>385</v>
      </c>
      <c r="BW1157" s="20">
        <v>1302</v>
      </c>
      <c r="BX1157" s="22">
        <v>437256.61</v>
      </c>
      <c r="BY1157">
        <v>32</v>
      </c>
      <c r="BZ1157">
        <v>98.5</v>
      </c>
      <c r="CA1157">
        <v>3.68</v>
      </c>
      <c r="CB1157">
        <v>3.02</v>
      </c>
      <c r="CC1157">
        <v>3.68</v>
      </c>
    </row>
    <row r="1158" spans="1:81" ht="68" x14ac:dyDescent="0.2">
      <c r="A1158" t="s">
        <v>10275</v>
      </c>
      <c r="B1158" t="s">
        <v>10276</v>
      </c>
      <c r="C1158" t="s">
        <v>10277</v>
      </c>
      <c r="D1158" t="s">
        <v>10278</v>
      </c>
      <c r="E1158" s="2" t="s">
        <v>10279</v>
      </c>
      <c r="H1158" s="3">
        <v>10800000</v>
      </c>
      <c r="I1158" s="3">
        <v>27000000</v>
      </c>
      <c r="J1158" s="3">
        <v>52000000</v>
      </c>
      <c r="K1158" s="3">
        <v>110000000</v>
      </c>
      <c r="L1158" s="3">
        <v>90000000</v>
      </c>
      <c r="P1158" s="3">
        <v>54000000</v>
      </c>
      <c r="Q1158" s="3">
        <v>180090000</v>
      </c>
      <c r="R1158" s="3">
        <v>520000000</v>
      </c>
      <c r="S1158" s="3">
        <v>1000000000</v>
      </c>
      <c r="T1158" s="3">
        <v>1350000000</v>
      </c>
      <c r="W1158" s="2" t="s">
        <v>10280</v>
      </c>
      <c r="X1158" s="2" t="s">
        <v>10281</v>
      </c>
      <c r="Y1158" s="2" t="s">
        <v>10282</v>
      </c>
      <c r="Z1158" s="2" t="s">
        <v>10283</v>
      </c>
      <c r="AA1158" s="2" t="s">
        <v>10284</v>
      </c>
      <c r="AB1158" s="2" t="s">
        <v>10285</v>
      </c>
      <c r="AE1158">
        <v>2015</v>
      </c>
      <c r="AF1158">
        <v>2017</v>
      </c>
      <c r="AG1158">
        <v>2018</v>
      </c>
      <c r="AH1158">
        <v>2020</v>
      </c>
      <c r="AI1158">
        <v>2021</v>
      </c>
      <c r="AJ1158">
        <v>2022</v>
      </c>
      <c r="AL1158" s="3">
        <v>90000000</v>
      </c>
      <c r="AM1158" t="s">
        <v>92</v>
      </c>
      <c r="AN1158" s="1">
        <v>44879</v>
      </c>
      <c r="AO1158" s="3">
        <v>1350000000</v>
      </c>
      <c r="AQ1158">
        <v>335.34</v>
      </c>
      <c r="AR1158">
        <v>9299.65</v>
      </c>
      <c r="AS1158">
        <v>159153.75</v>
      </c>
      <c r="AT1158">
        <v>72528.98</v>
      </c>
      <c r="AU1158">
        <v>182069.1</v>
      </c>
      <c r="AV1158">
        <v>10066.299999999999</v>
      </c>
      <c r="AY1158">
        <v>1013</v>
      </c>
      <c r="AZ1158">
        <v>118</v>
      </c>
      <c r="BA1158">
        <v>31</v>
      </c>
      <c r="BB1158">
        <v>55</v>
      </c>
      <c r="BC1158">
        <v>81</v>
      </c>
      <c r="BD1158">
        <v>17</v>
      </c>
      <c r="BG1158">
        <v>89.68</v>
      </c>
      <c r="BH1158">
        <v>97.07</v>
      </c>
      <c r="BI1158">
        <v>98.55</v>
      </c>
      <c r="BJ1158">
        <v>92.48</v>
      </c>
      <c r="BK1158">
        <v>85.07</v>
      </c>
      <c r="BL1158">
        <v>85.59</v>
      </c>
      <c r="BN1158" t="s">
        <v>101</v>
      </c>
      <c r="BO1158">
        <v>5.98</v>
      </c>
      <c r="BP1158" s="3">
        <v>292100000</v>
      </c>
      <c r="BQ1158" s="20">
        <v>838</v>
      </c>
      <c r="BR1158" s="20">
        <v>428</v>
      </c>
      <c r="BS1158" s="20">
        <v>511</v>
      </c>
      <c r="BT1158" s="20">
        <v>545</v>
      </c>
      <c r="BU1158" s="20">
        <v>454</v>
      </c>
      <c r="BW1158" s="20">
        <v>1510</v>
      </c>
      <c r="BX1158" s="22">
        <v>433453.12</v>
      </c>
      <c r="BY1158">
        <v>33</v>
      </c>
      <c r="BZ1158">
        <v>98.45</v>
      </c>
      <c r="CA1158">
        <v>7.5</v>
      </c>
      <c r="CB1158">
        <v>5.55</v>
      </c>
      <c r="CC1158">
        <v>7.5</v>
      </c>
    </row>
    <row r="1159" spans="1:81" ht="409.6" x14ac:dyDescent="0.2">
      <c r="A1159" t="s">
        <v>10286</v>
      </c>
      <c r="B1159" t="s">
        <v>10287</v>
      </c>
      <c r="C1159" t="s">
        <v>10288</v>
      </c>
      <c r="D1159" t="s">
        <v>10289</v>
      </c>
      <c r="E1159" s="2" t="s">
        <v>10290</v>
      </c>
      <c r="H1159" s="3">
        <v>10500000</v>
      </c>
      <c r="I1159" s="3">
        <v>65000000</v>
      </c>
      <c r="P1159" s="3">
        <v>52500000</v>
      </c>
      <c r="Q1159" s="3">
        <v>433550000</v>
      </c>
      <c r="W1159" s="2" t="s">
        <v>93</v>
      </c>
      <c r="X1159" s="2" t="s">
        <v>10291</v>
      </c>
      <c r="Y1159" s="2" t="s">
        <v>10292</v>
      </c>
      <c r="AE1159">
        <v>2018</v>
      </c>
      <c r="AF1159">
        <v>2017</v>
      </c>
      <c r="AG1159">
        <v>2018</v>
      </c>
      <c r="AL1159" s="3">
        <v>65000000</v>
      </c>
      <c r="AM1159" t="s">
        <v>89</v>
      </c>
      <c r="AN1159" s="1">
        <v>43353</v>
      </c>
      <c r="AO1159" s="3">
        <v>433550000</v>
      </c>
      <c r="AQ1159">
        <v>12272.65</v>
      </c>
      <c r="AR1159">
        <v>137854.23000000001</v>
      </c>
      <c r="AS1159">
        <v>273962.5</v>
      </c>
      <c r="AY1159">
        <v>145</v>
      </c>
      <c r="AZ1159">
        <v>1</v>
      </c>
      <c r="BA1159">
        <v>8</v>
      </c>
      <c r="BG1159">
        <v>98.62</v>
      </c>
      <c r="BH1159">
        <v>100</v>
      </c>
      <c r="BI1159">
        <v>99.66</v>
      </c>
      <c r="BO1159">
        <v>1</v>
      </c>
      <c r="BP1159" s="3">
        <v>75500000</v>
      </c>
      <c r="BQ1159" s="20">
        <v>-280</v>
      </c>
      <c r="BR1159" s="20">
        <v>452</v>
      </c>
      <c r="BW1159" s="20">
        <v>0</v>
      </c>
      <c r="BX1159" s="22">
        <v>424089.38</v>
      </c>
      <c r="BY1159">
        <v>34</v>
      </c>
      <c r="BZ1159">
        <v>98.4</v>
      </c>
      <c r="CC1159">
        <v>1</v>
      </c>
    </row>
    <row r="1160" spans="1:81" ht="85" x14ac:dyDescent="0.2">
      <c r="A1160" t="s">
        <v>10293</v>
      </c>
      <c r="B1160" t="s">
        <v>10294</v>
      </c>
      <c r="C1160" t="s">
        <v>10295</v>
      </c>
      <c r="D1160" t="s">
        <v>10296</v>
      </c>
      <c r="E1160" s="2" t="s">
        <v>10297</v>
      </c>
      <c r="G1160" s="3">
        <v>7500000</v>
      </c>
      <c r="H1160" s="3">
        <v>20000000</v>
      </c>
      <c r="I1160" s="3">
        <v>90000000</v>
      </c>
      <c r="J1160" s="3">
        <v>300000000</v>
      </c>
      <c r="O1160" s="3">
        <v>75000000</v>
      </c>
      <c r="P1160" s="3">
        <v>100000000</v>
      </c>
      <c r="Q1160" s="3">
        <v>600300000</v>
      </c>
      <c r="R1160" s="3">
        <v>2300000000</v>
      </c>
      <c r="V1160" s="2" t="s">
        <v>215</v>
      </c>
      <c r="W1160" s="2" t="s">
        <v>10298</v>
      </c>
      <c r="X1160" s="2" t="s">
        <v>10299</v>
      </c>
      <c r="Y1160" s="2" t="s">
        <v>10300</v>
      </c>
      <c r="Z1160" s="2" t="s">
        <v>10301</v>
      </c>
      <c r="AD1160">
        <v>2015</v>
      </c>
      <c r="AE1160">
        <v>2017</v>
      </c>
      <c r="AF1160">
        <v>2017</v>
      </c>
      <c r="AG1160">
        <v>2018</v>
      </c>
      <c r="AH1160">
        <v>2021</v>
      </c>
      <c r="AL1160" s="3">
        <v>8400500</v>
      </c>
      <c r="AM1160" t="s">
        <v>114</v>
      </c>
      <c r="AN1160" s="1">
        <v>44341</v>
      </c>
      <c r="AO1160" s="3">
        <v>2300000000</v>
      </c>
      <c r="AP1160">
        <v>0</v>
      </c>
      <c r="AQ1160">
        <v>25680.14</v>
      </c>
      <c r="AR1160">
        <v>28189.98</v>
      </c>
      <c r="AS1160">
        <v>145293.89000000001</v>
      </c>
      <c r="AT1160">
        <v>215305.93</v>
      </c>
      <c r="AX1160">
        <v>376</v>
      </c>
      <c r="AY1160">
        <v>10</v>
      </c>
      <c r="AZ1160">
        <v>49</v>
      </c>
      <c r="BA1160">
        <v>42</v>
      </c>
      <c r="BB1160">
        <v>144</v>
      </c>
      <c r="BF1160">
        <v>70.73</v>
      </c>
      <c r="BG1160">
        <v>99.9</v>
      </c>
      <c r="BH1160">
        <v>98.8</v>
      </c>
      <c r="BI1160">
        <v>98.01</v>
      </c>
      <c r="BJ1160">
        <v>87.93</v>
      </c>
      <c r="BN1160" t="s">
        <v>101</v>
      </c>
      <c r="BO1160">
        <v>3.45</v>
      </c>
      <c r="BP1160" s="3">
        <v>625900500</v>
      </c>
      <c r="BQ1160" s="20">
        <v>110</v>
      </c>
      <c r="BR1160" s="20">
        <v>547</v>
      </c>
      <c r="BS1160" s="20">
        <v>894</v>
      </c>
      <c r="BW1160" s="20">
        <v>894</v>
      </c>
      <c r="BX1160" s="22">
        <v>414469.94</v>
      </c>
      <c r="BY1160">
        <v>35</v>
      </c>
      <c r="BZ1160">
        <v>98.35</v>
      </c>
      <c r="CA1160">
        <v>3.83</v>
      </c>
      <c r="CB1160">
        <v>3.83</v>
      </c>
      <c r="CC1160">
        <v>3.83</v>
      </c>
    </row>
    <row r="1161" spans="1:81" ht="51" x14ac:dyDescent="0.2">
      <c r="A1161" t="s">
        <v>10302</v>
      </c>
      <c r="B1161" t="s">
        <v>10303</v>
      </c>
      <c r="C1161" t="s">
        <v>10304</v>
      </c>
      <c r="D1161" t="s">
        <v>10305</v>
      </c>
      <c r="E1161" s="2" t="s">
        <v>10306</v>
      </c>
      <c r="H1161" s="3">
        <v>15000000</v>
      </c>
      <c r="I1161" s="3">
        <v>29500000</v>
      </c>
      <c r="J1161" s="3">
        <v>60000000</v>
      </c>
      <c r="P1161" s="3">
        <v>75000000</v>
      </c>
      <c r="Q1161" s="3">
        <v>196765000</v>
      </c>
      <c r="R1161" s="3">
        <v>600000000</v>
      </c>
      <c r="W1161" s="2" t="s">
        <v>5536</v>
      </c>
      <c r="X1161" s="2" t="s">
        <v>10307</v>
      </c>
      <c r="Y1161" s="2" t="s">
        <v>10308</v>
      </c>
      <c r="Z1161" s="2" t="s">
        <v>10309</v>
      </c>
      <c r="AE1161">
        <v>2014</v>
      </c>
      <c r="AF1161">
        <v>2016</v>
      </c>
      <c r="AG1161">
        <v>2018</v>
      </c>
      <c r="AH1161">
        <v>2019</v>
      </c>
      <c r="AL1161" s="3">
        <v>60000000</v>
      </c>
      <c r="AM1161" t="s">
        <v>90</v>
      </c>
      <c r="AN1161" s="1">
        <v>43766</v>
      </c>
      <c r="AO1161" s="3">
        <v>600000000</v>
      </c>
      <c r="AQ1161">
        <v>0</v>
      </c>
      <c r="AR1161">
        <v>27753.83</v>
      </c>
      <c r="AS1161">
        <v>327376.56</v>
      </c>
      <c r="AT1161">
        <v>49552.87</v>
      </c>
      <c r="AY1161">
        <v>3167</v>
      </c>
      <c r="AZ1161">
        <v>27</v>
      </c>
      <c r="BA1161">
        <v>3</v>
      </c>
      <c r="BB1161">
        <v>70</v>
      </c>
      <c r="BG1161">
        <v>62.98</v>
      </c>
      <c r="BH1161">
        <v>99.32</v>
      </c>
      <c r="BI1161">
        <v>99.9</v>
      </c>
      <c r="BJ1161">
        <v>91.4</v>
      </c>
      <c r="BO1161">
        <v>2.74</v>
      </c>
      <c r="BP1161" s="3">
        <v>121935000</v>
      </c>
      <c r="BQ1161" s="20">
        <v>717</v>
      </c>
      <c r="BR1161" s="20">
        <v>504</v>
      </c>
      <c r="BS1161" s="20">
        <v>571</v>
      </c>
      <c r="BW1161" s="20">
        <v>571</v>
      </c>
      <c r="BX1161" s="22">
        <v>404683.26</v>
      </c>
      <c r="BY1161">
        <v>36</v>
      </c>
      <c r="BZ1161">
        <v>98.3</v>
      </c>
      <c r="CA1161">
        <v>3.05</v>
      </c>
      <c r="CB1161">
        <v>3.05</v>
      </c>
      <c r="CC1161">
        <v>3.05</v>
      </c>
    </row>
    <row r="1162" spans="1:81" ht="34" x14ac:dyDescent="0.2">
      <c r="A1162" t="s">
        <v>10310</v>
      </c>
      <c r="B1162" t="s">
        <v>10311</v>
      </c>
      <c r="C1162" t="s">
        <v>10312</v>
      </c>
      <c r="D1162" t="s">
        <v>10313</v>
      </c>
      <c r="E1162" s="2" t="s">
        <v>10314</v>
      </c>
      <c r="H1162" s="3">
        <v>7700000</v>
      </c>
      <c r="I1162" s="3">
        <v>24000000</v>
      </c>
      <c r="J1162" s="3">
        <v>27994414</v>
      </c>
      <c r="P1162" s="3">
        <v>38500000</v>
      </c>
      <c r="Q1162" s="3">
        <v>160080000</v>
      </c>
      <c r="R1162" s="3">
        <v>279944140</v>
      </c>
      <c r="W1162" s="2" t="s">
        <v>10315</v>
      </c>
      <c r="X1162" s="2" t="s">
        <v>10316</v>
      </c>
      <c r="Y1162" s="2" t="s">
        <v>10317</v>
      </c>
      <c r="Z1162" s="2" t="s">
        <v>10318</v>
      </c>
      <c r="AE1162">
        <v>2014</v>
      </c>
      <c r="AF1162">
        <v>2017</v>
      </c>
      <c r="AG1162">
        <v>2018</v>
      </c>
      <c r="AH1162">
        <v>2023</v>
      </c>
      <c r="AL1162" s="3">
        <v>27994414</v>
      </c>
      <c r="AM1162" t="s">
        <v>90</v>
      </c>
      <c r="AN1162" s="1">
        <v>45134</v>
      </c>
      <c r="AO1162" s="3">
        <v>279944140</v>
      </c>
      <c r="AQ1162">
        <v>0</v>
      </c>
      <c r="AR1162">
        <v>8527.16</v>
      </c>
      <c r="AS1162">
        <v>72911.28</v>
      </c>
      <c r="AT1162">
        <v>315111.37</v>
      </c>
      <c r="AY1162">
        <v>3167</v>
      </c>
      <c r="AZ1162">
        <v>133</v>
      </c>
      <c r="BA1162">
        <v>85</v>
      </c>
      <c r="BB1162">
        <v>12</v>
      </c>
      <c r="BG1162">
        <v>62.98</v>
      </c>
      <c r="BH1162">
        <v>96.69</v>
      </c>
      <c r="BI1162">
        <v>95.93</v>
      </c>
      <c r="BJ1162">
        <v>97.68</v>
      </c>
      <c r="BO1162">
        <v>1.57</v>
      </c>
      <c r="BP1162" s="3">
        <v>60994414</v>
      </c>
      <c r="BQ1162" s="20">
        <v>1406</v>
      </c>
      <c r="BR1162" s="20">
        <v>369</v>
      </c>
      <c r="BS1162" s="20">
        <v>1719</v>
      </c>
      <c r="BW1162" s="20">
        <v>1719</v>
      </c>
      <c r="BX1162" s="22">
        <v>396549.81</v>
      </c>
      <c r="BY1162">
        <v>37</v>
      </c>
      <c r="BZ1162">
        <v>98.25</v>
      </c>
      <c r="CA1162">
        <v>1.75</v>
      </c>
      <c r="CC1162">
        <v>1.75</v>
      </c>
    </row>
    <row r="1163" spans="1:81" ht="68" x14ac:dyDescent="0.2">
      <c r="A1163" t="s">
        <v>10319</v>
      </c>
      <c r="B1163" t="s">
        <v>10320</v>
      </c>
      <c r="C1163" t="s">
        <v>10321</v>
      </c>
      <c r="D1163" t="s">
        <v>10322</v>
      </c>
      <c r="E1163" s="2" t="s">
        <v>10323</v>
      </c>
      <c r="H1163" s="3">
        <v>10000000</v>
      </c>
      <c r="I1163" s="3">
        <v>66500000</v>
      </c>
      <c r="J1163" s="3">
        <v>59000000</v>
      </c>
      <c r="K1163" s="3">
        <v>65000000</v>
      </c>
      <c r="P1163" s="3">
        <v>50000000</v>
      </c>
      <c r="Q1163" s="3">
        <v>200000000</v>
      </c>
      <c r="R1163" s="3">
        <v>590000000</v>
      </c>
      <c r="S1163" s="3">
        <v>1700000000</v>
      </c>
      <c r="W1163" s="2" t="s">
        <v>10324</v>
      </c>
      <c r="X1163" s="2" t="s">
        <v>10325</v>
      </c>
      <c r="Y1163" s="2" t="s">
        <v>10326</v>
      </c>
      <c r="Z1163" s="2" t="s">
        <v>10327</v>
      </c>
      <c r="AA1163" s="2" t="s">
        <v>10328</v>
      </c>
      <c r="AE1163">
        <v>2013</v>
      </c>
      <c r="AF1163">
        <v>2016</v>
      </c>
      <c r="AG1163">
        <v>2018</v>
      </c>
      <c r="AH1163">
        <v>2020</v>
      </c>
      <c r="AI1163">
        <v>2022</v>
      </c>
      <c r="AL1163" s="3">
        <v>65000000</v>
      </c>
      <c r="AM1163" t="s">
        <v>91</v>
      </c>
      <c r="AN1163" s="1">
        <v>44740</v>
      </c>
      <c r="AO1163" s="3">
        <v>1700000000</v>
      </c>
      <c r="AQ1163">
        <v>0</v>
      </c>
      <c r="AR1163">
        <v>5602.16</v>
      </c>
      <c r="AS1163">
        <v>160825.1</v>
      </c>
      <c r="AT1163">
        <v>80239.259999999995</v>
      </c>
      <c r="AU1163">
        <v>147043.09</v>
      </c>
      <c r="AY1163">
        <v>2604</v>
      </c>
      <c r="AZ1163">
        <v>157</v>
      </c>
      <c r="BA1163">
        <v>30</v>
      </c>
      <c r="BB1163">
        <v>49</v>
      </c>
      <c r="BC1163">
        <v>52</v>
      </c>
      <c r="BG1163">
        <v>63.89</v>
      </c>
      <c r="BH1163">
        <v>95.91</v>
      </c>
      <c r="BI1163">
        <v>98.59</v>
      </c>
      <c r="BJ1163">
        <v>93.31</v>
      </c>
      <c r="BK1163">
        <v>85.26</v>
      </c>
      <c r="BN1163" t="s">
        <v>101</v>
      </c>
      <c r="BO1163">
        <v>7.14</v>
      </c>
      <c r="BP1163" s="3">
        <v>203600000</v>
      </c>
      <c r="BQ1163" s="20">
        <v>937</v>
      </c>
      <c r="BR1163" s="20">
        <v>608</v>
      </c>
      <c r="BS1163" s="20">
        <v>728</v>
      </c>
      <c r="BT1163" s="20">
        <v>888</v>
      </c>
      <c r="BW1163" s="20">
        <v>1616</v>
      </c>
      <c r="BX1163" s="22">
        <v>393709.61</v>
      </c>
      <c r="BY1163">
        <v>38</v>
      </c>
      <c r="BZ1163">
        <v>98.21</v>
      </c>
      <c r="CA1163">
        <v>8.5</v>
      </c>
      <c r="CB1163">
        <v>2.95</v>
      </c>
      <c r="CC1163">
        <v>8.5</v>
      </c>
    </row>
    <row r="1164" spans="1:81" ht="34" x14ac:dyDescent="0.2">
      <c r="A1164" t="s">
        <v>10329</v>
      </c>
      <c r="B1164" t="s">
        <v>10330</v>
      </c>
      <c r="C1164" t="s">
        <v>10331</v>
      </c>
      <c r="D1164" t="s">
        <v>10332</v>
      </c>
      <c r="E1164" s="2" t="s">
        <v>10333</v>
      </c>
      <c r="G1164" s="3">
        <v>333000</v>
      </c>
      <c r="H1164" s="3">
        <v>5000000</v>
      </c>
      <c r="I1164" s="3">
        <v>12000000</v>
      </c>
      <c r="J1164" s="3">
        <v>44702743</v>
      </c>
      <c r="O1164" s="3">
        <v>3330000</v>
      </c>
      <c r="P1164" s="3">
        <v>25000000</v>
      </c>
      <c r="Q1164" s="3">
        <v>80040000</v>
      </c>
      <c r="R1164" s="3">
        <v>247202743</v>
      </c>
      <c r="X1164" s="2" t="s">
        <v>10334</v>
      </c>
      <c r="Y1164" s="2" t="s">
        <v>10335</v>
      </c>
      <c r="Z1164" s="2" t="s">
        <v>10336</v>
      </c>
      <c r="AE1164">
        <v>2014</v>
      </c>
      <c r="AF1164">
        <v>2015</v>
      </c>
      <c r="AG1164">
        <v>2018</v>
      </c>
      <c r="AH1164">
        <v>2022</v>
      </c>
      <c r="AL1164" s="3">
        <v>44702743</v>
      </c>
      <c r="AM1164" t="s">
        <v>90</v>
      </c>
      <c r="AN1164" s="1">
        <v>44725</v>
      </c>
      <c r="AO1164" s="3">
        <v>247202743</v>
      </c>
      <c r="AQ1164">
        <v>0</v>
      </c>
      <c r="AR1164">
        <v>917.43</v>
      </c>
      <c r="AS1164">
        <v>73.03</v>
      </c>
      <c r="AT1164">
        <v>392266.45</v>
      </c>
      <c r="AY1164">
        <v>3167</v>
      </c>
      <c r="AZ1164">
        <v>528</v>
      </c>
      <c r="BA1164">
        <v>631</v>
      </c>
      <c r="BB1164">
        <v>54</v>
      </c>
      <c r="BG1164">
        <v>62.98</v>
      </c>
      <c r="BH1164">
        <v>85.73</v>
      </c>
      <c r="BI1164">
        <v>69.459999999999994</v>
      </c>
      <c r="BJ1164">
        <v>93.62</v>
      </c>
      <c r="BO1164">
        <v>2.78</v>
      </c>
      <c r="BP1164" s="3">
        <v>85535743</v>
      </c>
      <c r="BQ1164" s="20">
        <v>321</v>
      </c>
      <c r="BR1164" s="20">
        <v>1205</v>
      </c>
      <c r="BS1164" s="20">
        <v>1377</v>
      </c>
      <c r="BW1164" s="20">
        <v>1377</v>
      </c>
      <c r="BX1164" s="22">
        <v>393256.91</v>
      </c>
      <c r="BY1164">
        <v>39</v>
      </c>
      <c r="BZ1164">
        <v>98.16</v>
      </c>
      <c r="CA1164">
        <v>3.09</v>
      </c>
      <c r="CC1164">
        <v>3.09</v>
      </c>
    </row>
    <row r="1165" spans="1:81" ht="51" x14ac:dyDescent="0.2">
      <c r="A1165" t="s">
        <v>10337</v>
      </c>
      <c r="B1165" t="s">
        <v>10338</v>
      </c>
      <c r="C1165" t="s">
        <v>10339</v>
      </c>
      <c r="D1165" t="s">
        <v>10340</v>
      </c>
      <c r="E1165" s="2" t="s">
        <v>10341</v>
      </c>
      <c r="G1165" s="3">
        <v>1000000</v>
      </c>
      <c r="H1165" s="3">
        <v>12000000</v>
      </c>
      <c r="I1165" s="3">
        <v>40000000</v>
      </c>
      <c r="J1165" s="3">
        <v>107000000</v>
      </c>
      <c r="K1165" s="3">
        <v>100000000</v>
      </c>
      <c r="O1165" s="3">
        <v>10000000</v>
      </c>
      <c r="P1165" s="3">
        <v>60000000</v>
      </c>
      <c r="Q1165" s="3">
        <v>266800000</v>
      </c>
      <c r="R1165" s="3">
        <v>1070000000</v>
      </c>
      <c r="S1165" s="3">
        <v>1300000000</v>
      </c>
      <c r="X1165" s="2" t="s">
        <v>10342</v>
      </c>
      <c r="Y1165" s="2" t="s">
        <v>10343</v>
      </c>
      <c r="Z1165" s="2" t="s">
        <v>10344</v>
      </c>
      <c r="AA1165" s="2" t="s">
        <v>10345</v>
      </c>
      <c r="AE1165">
        <v>2015</v>
      </c>
      <c r="AF1165">
        <v>2017</v>
      </c>
      <c r="AG1165">
        <v>2018</v>
      </c>
      <c r="AH1165">
        <v>2021</v>
      </c>
      <c r="AI1165">
        <v>2022</v>
      </c>
      <c r="AM1165" t="s">
        <v>114</v>
      </c>
      <c r="AN1165" s="1">
        <v>44697</v>
      </c>
      <c r="AO1165" s="3">
        <v>1300000000</v>
      </c>
      <c r="AQ1165">
        <v>0</v>
      </c>
      <c r="AR1165">
        <v>23.75</v>
      </c>
      <c r="AS1165">
        <v>25574.34</v>
      </c>
      <c r="AT1165">
        <v>150411.42000000001</v>
      </c>
      <c r="AU1165">
        <v>199295.75</v>
      </c>
      <c r="AY1165">
        <v>3493</v>
      </c>
      <c r="AZ1165">
        <v>880</v>
      </c>
      <c r="BA1165">
        <v>173</v>
      </c>
      <c r="BB1165">
        <v>178</v>
      </c>
      <c r="BC1165">
        <v>41</v>
      </c>
      <c r="BG1165">
        <v>64.400000000000006</v>
      </c>
      <c r="BH1165">
        <v>77.97</v>
      </c>
      <c r="BI1165">
        <v>91.66</v>
      </c>
      <c r="BJ1165">
        <v>85.06</v>
      </c>
      <c r="BK1165">
        <v>88.44</v>
      </c>
      <c r="BN1165" t="s">
        <v>101</v>
      </c>
      <c r="BO1165">
        <v>4.09</v>
      </c>
      <c r="BP1165" s="3">
        <v>260000000</v>
      </c>
      <c r="BQ1165" s="20">
        <v>1041</v>
      </c>
      <c r="BR1165" s="20">
        <v>400</v>
      </c>
      <c r="BS1165" s="20">
        <v>819</v>
      </c>
      <c r="BT1165" s="20">
        <v>432</v>
      </c>
      <c r="BW1165" s="20">
        <v>1251</v>
      </c>
      <c r="BX1165" s="22">
        <v>375305.26</v>
      </c>
      <c r="BY1165">
        <v>40</v>
      </c>
      <c r="BZ1165">
        <v>98.11</v>
      </c>
      <c r="CA1165">
        <v>4.87</v>
      </c>
      <c r="CB1165">
        <v>4.01</v>
      </c>
      <c r="CC1165">
        <v>4.87</v>
      </c>
    </row>
    <row r="1166" spans="1:81" ht="51" x14ac:dyDescent="0.2">
      <c r="A1166" t="s">
        <v>10346</v>
      </c>
      <c r="B1166" t="s">
        <v>10347</v>
      </c>
      <c r="C1166" t="s">
        <v>10348</v>
      </c>
      <c r="D1166" t="s">
        <v>10349</v>
      </c>
      <c r="E1166" s="2" t="s">
        <v>10350</v>
      </c>
      <c r="H1166" s="3">
        <v>7000000</v>
      </c>
      <c r="I1166" s="3">
        <v>50000000</v>
      </c>
      <c r="J1166" s="3">
        <v>100000000</v>
      </c>
      <c r="P1166" s="3">
        <v>35000000</v>
      </c>
      <c r="Q1166" s="3">
        <v>400000000</v>
      </c>
      <c r="R1166" s="3">
        <v>1100000000</v>
      </c>
      <c r="X1166" s="2" t="s">
        <v>10351</v>
      </c>
      <c r="Y1166" s="2" t="s">
        <v>10352</v>
      </c>
      <c r="Z1166" s="2" t="s">
        <v>10353</v>
      </c>
      <c r="AF1166">
        <v>2017</v>
      </c>
      <c r="AG1166">
        <v>2018</v>
      </c>
      <c r="AH1166">
        <v>2019</v>
      </c>
      <c r="AL1166" s="3">
        <v>75000000</v>
      </c>
      <c r="AM1166" t="s">
        <v>355</v>
      </c>
      <c r="AN1166" s="1">
        <v>43493</v>
      </c>
      <c r="AO1166" s="3">
        <v>1440000000</v>
      </c>
      <c r="AR1166">
        <v>52195.93</v>
      </c>
      <c r="AS1166">
        <v>181897.68</v>
      </c>
      <c r="AT1166">
        <v>131180.42000000001</v>
      </c>
      <c r="AZ1166">
        <v>12</v>
      </c>
      <c r="BA1166">
        <v>21</v>
      </c>
      <c r="BB1166">
        <v>13</v>
      </c>
      <c r="BH1166">
        <v>99.72</v>
      </c>
      <c r="BI1166">
        <v>99.03</v>
      </c>
      <c r="BJ1166">
        <v>98.5</v>
      </c>
      <c r="BN1166" t="s">
        <v>133</v>
      </c>
      <c r="BO1166">
        <v>3.24</v>
      </c>
      <c r="BP1166" s="3">
        <v>233200000</v>
      </c>
      <c r="BR1166" s="20">
        <v>238</v>
      </c>
      <c r="BS1166" s="20">
        <v>214</v>
      </c>
      <c r="BW1166" s="20">
        <v>214</v>
      </c>
      <c r="BX1166" s="22">
        <v>365274.03</v>
      </c>
      <c r="BY1166">
        <v>41</v>
      </c>
      <c r="BZ1166">
        <v>98.06</v>
      </c>
      <c r="CA1166">
        <v>2.75</v>
      </c>
      <c r="CB1166">
        <v>2.75</v>
      </c>
      <c r="CC1166">
        <v>3.6</v>
      </c>
    </row>
    <row r="1167" spans="1:81" ht="85" x14ac:dyDescent="0.2">
      <c r="A1167" t="s">
        <v>10354</v>
      </c>
      <c r="B1167" t="s">
        <v>10355</v>
      </c>
      <c r="C1167" t="s">
        <v>10356</v>
      </c>
      <c r="D1167" t="s">
        <v>10357</v>
      </c>
      <c r="E1167" s="2" t="s">
        <v>10358</v>
      </c>
      <c r="G1167" s="3">
        <v>3000000</v>
      </c>
      <c r="H1167" s="3">
        <v>9000000</v>
      </c>
      <c r="I1167" s="3">
        <v>30000000</v>
      </c>
      <c r="J1167" s="3">
        <v>68000000</v>
      </c>
      <c r="K1167" s="3">
        <v>200000000</v>
      </c>
      <c r="O1167" s="3">
        <v>30000000</v>
      </c>
      <c r="P1167" s="3">
        <v>45000000</v>
      </c>
      <c r="Q1167" s="3">
        <v>200100000</v>
      </c>
      <c r="R1167" s="3">
        <v>500000000</v>
      </c>
      <c r="S1167" s="3">
        <v>2200000000</v>
      </c>
      <c r="W1167" s="2" t="s">
        <v>10359</v>
      </c>
      <c r="X1167" s="2" t="s">
        <v>1982</v>
      </c>
      <c r="Y1167" s="2" t="s">
        <v>10360</v>
      </c>
      <c r="Z1167" s="2" t="s">
        <v>9587</v>
      </c>
      <c r="AA1167" s="2" t="s">
        <v>10361</v>
      </c>
      <c r="AE1167">
        <v>2017</v>
      </c>
      <c r="AF1167">
        <v>2018</v>
      </c>
      <c r="AG1167">
        <v>2018</v>
      </c>
      <c r="AH1167">
        <v>2020</v>
      </c>
      <c r="AI1167">
        <v>2022</v>
      </c>
      <c r="AL1167" s="3">
        <v>200000000</v>
      </c>
      <c r="AM1167" t="s">
        <v>91</v>
      </c>
      <c r="AN1167" s="1">
        <v>44663</v>
      </c>
      <c r="AO1167" s="3">
        <v>2200000000</v>
      </c>
      <c r="AQ1167">
        <v>33230.76</v>
      </c>
      <c r="AR1167">
        <v>23821.56</v>
      </c>
      <c r="AS1167">
        <v>58441.97</v>
      </c>
      <c r="AT1167">
        <v>31712.84</v>
      </c>
      <c r="AU1167">
        <v>208359.88</v>
      </c>
      <c r="AY1167">
        <v>5</v>
      </c>
      <c r="AZ1167">
        <v>130</v>
      </c>
      <c r="BA1167">
        <v>105</v>
      </c>
      <c r="BB1167">
        <v>124</v>
      </c>
      <c r="BC1167">
        <v>38</v>
      </c>
      <c r="BG1167">
        <v>99.96</v>
      </c>
      <c r="BH1167">
        <v>97.2</v>
      </c>
      <c r="BI1167">
        <v>94.96</v>
      </c>
      <c r="BJ1167">
        <v>82.87</v>
      </c>
      <c r="BK1167">
        <v>89.31</v>
      </c>
      <c r="BN1167" t="s">
        <v>101</v>
      </c>
      <c r="BO1167">
        <v>9.24</v>
      </c>
      <c r="BP1167" s="3">
        <v>310000000</v>
      </c>
      <c r="BQ1167" s="20">
        <v>407</v>
      </c>
      <c r="BR1167" s="20">
        <v>91</v>
      </c>
      <c r="BS1167" s="20">
        <v>689</v>
      </c>
      <c r="BT1167" s="20">
        <v>539</v>
      </c>
      <c r="BW1167" s="20">
        <v>1228</v>
      </c>
      <c r="BX1167" s="22">
        <v>355567.01</v>
      </c>
      <c r="BY1167">
        <v>42</v>
      </c>
      <c r="BZ1167">
        <v>98.01</v>
      </c>
      <c r="CA1167">
        <v>10.99</v>
      </c>
      <c r="CB1167">
        <v>2.5</v>
      </c>
      <c r="CC1167">
        <v>10.99</v>
      </c>
    </row>
    <row r="1168" spans="1:81" ht="119" x14ac:dyDescent="0.2">
      <c r="A1168" t="s">
        <v>10362</v>
      </c>
      <c r="B1168" t="s">
        <v>10363</v>
      </c>
      <c r="C1168" t="s">
        <v>10364</v>
      </c>
      <c r="D1168" t="s">
        <v>10365</v>
      </c>
      <c r="E1168" s="2" t="s">
        <v>10366</v>
      </c>
      <c r="G1168" s="3">
        <v>2600000</v>
      </c>
      <c r="H1168" s="3">
        <v>9000000</v>
      </c>
      <c r="I1168" s="3">
        <v>20000000</v>
      </c>
      <c r="J1168" s="3">
        <v>75000000</v>
      </c>
      <c r="K1168" s="3">
        <v>100000000</v>
      </c>
      <c r="L1168" s="3">
        <v>160000000</v>
      </c>
      <c r="M1168" s="3">
        <v>375000000</v>
      </c>
      <c r="O1168" s="3">
        <v>26000000</v>
      </c>
      <c r="P1168" s="3">
        <v>45000000</v>
      </c>
      <c r="Q1168" s="3">
        <v>133400000</v>
      </c>
      <c r="R1168" s="3">
        <v>450000000</v>
      </c>
      <c r="S1168" s="3">
        <v>1000000000</v>
      </c>
      <c r="T1168" s="3">
        <v>3000000000</v>
      </c>
      <c r="U1168" s="3">
        <v>7500000000</v>
      </c>
      <c r="W1168" s="2" t="s">
        <v>10367</v>
      </c>
      <c r="X1168" s="2" t="s">
        <v>10368</v>
      </c>
      <c r="Y1168" s="2" t="s">
        <v>10369</v>
      </c>
      <c r="Z1168" s="2" t="s">
        <v>10370</v>
      </c>
      <c r="AA1168" s="2" t="s">
        <v>10371</v>
      </c>
      <c r="AB1168" s="2" t="s">
        <v>10372</v>
      </c>
      <c r="AC1168" s="2" t="s">
        <v>10373</v>
      </c>
      <c r="AE1168">
        <v>2015</v>
      </c>
      <c r="AF1168">
        <v>2015</v>
      </c>
      <c r="AG1168">
        <v>2018</v>
      </c>
      <c r="AH1168">
        <v>2019</v>
      </c>
      <c r="AI1168">
        <v>2020</v>
      </c>
      <c r="AJ1168">
        <v>2021</v>
      </c>
      <c r="AK1168">
        <v>2021</v>
      </c>
      <c r="AL1168" s="3">
        <v>375000000</v>
      </c>
      <c r="AM1168" t="s">
        <v>107</v>
      </c>
      <c r="AN1168" s="1">
        <v>44549</v>
      </c>
      <c r="AO1168" s="3">
        <v>7500000000</v>
      </c>
      <c r="AQ1168">
        <v>6875.35</v>
      </c>
      <c r="AR1168">
        <v>917.43</v>
      </c>
      <c r="AS1168">
        <v>81401.95</v>
      </c>
      <c r="AT1168">
        <v>96188.18</v>
      </c>
      <c r="AU1168">
        <v>137756.74</v>
      </c>
      <c r="AV1168">
        <v>26313.18</v>
      </c>
      <c r="AW1168">
        <v>3755.75</v>
      </c>
      <c r="AY1168">
        <v>56</v>
      </c>
      <c r="AZ1168">
        <v>528</v>
      </c>
      <c r="BA1168">
        <v>76</v>
      </c>
      <c r="BB1168">
        <v>23</v>
      </c>
      <c r="BC1168">
        <v>7</v>
      </c>
      <c r="BD1168">
        <v>23</v>
      </c>
      <c r="BE1168">
        <v>11</v>
      </c>
      <c r="BG1168">
        <v>99.44</v>
      </c>
      <c r="BH1168">
        <v>85.73</v>
      </c>
      <c r="BI1168">
        <v>96.36</v>
      </c>
      <c r="BJ1168">
        <v>97.26</v>
      </c>
      <c r="BK1168">
        <v>98.11</v>
      </c>
      <c r="BL1168">
        <v>91.2</v>
      </c>
      <c r="BM1168">
        <v>89.9</v>
      </c>
      <c r="BN1168" t="s">
        <v>101</v>
      </c>
      <c r="BO1168">
        <v>43.37</v>
      </c>
      <c r="BP1168" s="3">
        <v>816309769</v>
      </c>
      <c r="BQ1168" s="20">
        <v>218</v>
      </c>
      <c r="BR1168" s="20">
        <v>811</v>
      </c>
      <c r="BS1168" s="20">
        <v>519</v>
      </c>
      <c r="BT1168" s="20">
        <v>482</v>
      </c>
      <c r="BU1168" s="20">
        <v>189</v>
      </c>
      <c r="BV1168" s="20">
        <v>244</v>
      </c>
      <c r="BW1168" s="20">
        <v>1434</v>
      </c>
      <c r="BX1168" s="22">
        <v>353208.58</v>
      </c>
      <c r="BY1168">
        <v>43</v>
      </c>
      <c r="BZ1168">
        <v>97.96</v>
      </c>
      <c r="CA1168">
        <v>56.22</v>
      </c>
      <c r="CB1168">
        <v>7.5</v>
      </c>
      <c r="CC1168">
        <v>56.22</v>
      </c>
    </row>
    <row r="1169" spans="1:81" ht="34" x14ac:dyDescent="0.2">
      <c r="A1169" t="s">
        <v>10374</v>
      </c>
      <c r="B1169" t="s">
        <v>10375</v>
      </c>
      <c r="C1169" t="s">
        <v>10376</v>
      </c>
      <c r="D1169" t="s">
        <v>10377</v>
      </c>
      <c r="E1169" s="2" t="s">
        <v>10378</v>
      </c>
      <c r="F1169" s="3">
        <v>150000</v>
      </c>
      <c r="G1169" s="3">
        <v>400000</v>
      </c>
      <c r="H1169" s="3">
        <v>5000000</v>
      </c>
      <c r="I1169" s="3">
        <v>11000000</v>
      </c>
      <c r="J1169" s="3">
        <v>42000000</v>
      </c>
      <c r="K1169" s="3">
        <v>100000000</v>
      </c>
      <c r="L1169" s="3">
        <v>100000000</v>
      </c>
      <c r="N1169" s="3">
        <v>3000000</v>
      </c>
      <c r="O1169" s="3">
        <v>4000000</v>
      </c>
      <c r="P1169" s="3">
        <v>25000000</v>
      </c>
      <c r="Q1169" s="3">
        <v>73370000</v>
      </c>
      <c r="R1169" s="3">
        <v>420000000</v>
      </c>
      <c r="S1169" s="3">
        <v>600000000</v>
      </c>
      <c r="T1169" s="3">
        <v>1000000000</v>
      </c>
      <c r="X1169" s="2" t="s">
        <v>372</v>
      </c>
      <c r="Y1169" s="2" t="s">
        <v>10379</v>
      </c>
      <c r="Z1169" s="2" t="s">
        <v>10380</v>
      </c>
      <c r="AA1169" s="2" t="s">
        <v>10381</v>
      </c>
      <c r="AB1169" s="2" t="s">
        <v>10382</v>
      </c>
      <c r="AD1169">
        <v>2013</v>
      </c>
      <c r="AE1169">
        <v>2014</v>
      </c>
      <c r="AF1169">
        <v>2015</v>
      </c>
      <c r="AG1169">
        <v>2018</v>
      </c>
      <c r="AH1169">
        <v>2019</v>
      </c>
      <c r="AI1169">
        <v>2020</v>
      </c>
      <c r="AJ1169">
        <v>2021</v>
      </c>
      <c r="AL1169" s="3">
        <v>2000000</v>
      </c>
      <c r="AM1169" t="s">
        <v>92</v>
      </c>
      <c r="AN1169" s="1">
        <v>44616</v>
      </c>
      <c r="AO1169" s="3">
        <v>1000000000</v>
      </c>
      <c r="AP1169">
        <v>0</v>
      </c>
      <c r="AQ1169">
        <v>0</v>
      </c>
      <c r="AR1169">
        <v>12404.63</v>
      </c>
      <c r="AS1169">
        <v>68659.59</v>
      </c>
      <c r="AT1169">
        <v>104913.15</v>
      </c>
      <c r="AU1169">
        <v>139096.82999999999</v>
      </c>
      <c r="AV1169">
        <v>25295.74</v>
      </c>
      <c r="AX1169">
        <v>202</v>
      </c>
      <c r="AY1169">
        <v>3167</v>
      </c>
      <c r="AZ1169">
        <v>94</v>
      </c>
      <c r="BA1169">
        <v>90</v>
      </c>
      <c r="BB1169">
        <v>22</v>
      </c>
      <c r="BC1169">
        <v>6</v>
      </c>
      <c r="BD1169">
        <v>28</v>
      </c>
      <c r="BF1169">
        <v>70.83</v>
      </c>
      <c r="BG1169">
        <v>62.98</v>
      </c>
      <c r="BH1169">
        <v>97.48</v>
      </c>
      <c r="BI1169">
        <v>95.69</v>
      </c>
      <c r="BJ1169">
        <v>97.38</v>
      </c>
      <c r="BK1169">
        <v>98.43</v>
      </c>
      <c r="BL1169">
        <v>89.2</v>
      </c>
      <c r="BN1169" t="s">
        <v>101</v>
      </c>
      <c r="BO1169">
        <v>10.88</v>
      </c>
      <c r="BP1169" s="3">
        <v>292886532</v>
      </c>
      <c r="BQ1169" s="20">
        <v>279</v>
      </c>
      <c r="BR1169" s="20">
        <v>1297</v>
      </c>
      <c r="BS1169" s="20">
        <v>278</v>
      </c>
      <c r="BT1169" s="20">
        <v>321</v>
      </c>
      <c r="BU1169" s="20">
        <v>441</v>
      </c>
      <c r="BW1169" s="20">
        <v>1188</v>
      </c>
      <c r="BX1169" s="22">
        <v>350369.94</v>
      </c>
      <c r="BY1169">
        <v>44</v>
      </c>
      <c r="BZ1169">
        <v>97.91</v>
      </c>
      <c r="CA1169">
        <v>13.63</v>
      </c>
      <c r="CB1169">
        <v>13.63</v>
      </c>
      <c r="CC1169">
        <v>13.63</v>
      </c>
    </row>
    <row r="1170" spans="1:81" ht="34" x14ac:dyDescent="0.2">
      <c r="A1170" t="s">
        <v>10383</v>
      </c>
      <c r="B1170" t="s">
        <v>10384</v>
      </c>
      <c r="C1170" t="s">
        <v>10385</v>
      </c>
      <c r="D1170" t="s">
        <v>10386</v>
      </c>
      <c r="E1170" s="2" t="s">
        <v>10387</v>
      </c>
      <c r="G1170" s="3">
        <v>7000000</v>
      </c>
      <c r="H1170" s="3">
        <v>25000000</v>
      </c>
      <c r="I1170" s="3">
        <v>60000000</v>
      </c>
      <c r="O1170" s="3">
        <v>70000000</v>
      </c>
      <c r="P1170" s="3">
        <v>125000000</v>
      </c>
      <c r="Q1170" s="3">
        <v>475000000</v>
      </c>
      <c r="W1170" s="2" t="s">
        <v>10388</v>
      </c>
      <c r="X1170" s="2" t="s">
        <v>10389</v>
      </c>
      <c r="Y1170" s="2" t="s">
        <v>10390</v>
      </c>
      <c r="AE1170">
        <v>2016</v>
      </c>
      <c r="AF1170">
        <v>2017</v>
      </c>
      <c r="AG1170">
        <v>2018</v>
      </c>
      <c r="AM1170" t="s">
        <v>89</v>
      </c>
      <c r="AN1170" s="1">
        <v>43868</v>
      </c>
      <c r="AQ1170">
        <v>11681.25</v>
      </c>
      <c r="AR1170">
        <v>29703.39</v>
      </c>
      <c r="AS1170">
        <v>308914.46999999997</v>
      </c>
      <c r="AY1170">
        <v>42</v>
      </c>
      <c r="AZ1170">
        <v>34</v>
      </c>
      <c r="BA1170">
        <v>5</v>
      </c>
      <c r="BG1170">
        <v>99.58</v>
      </c>
      <c r="BH1170">
        <v>99.17</v>
      </c>
      <c r="BI1170">
        <v>99.81</v>
      </c>
      <c r="BP1170" s="3">
        <v>92000000</v>
      </c>
      <c r="BQ1170" s="20">
        <v>368</v>
      </c>
      <c r="BR1170" s="20">
        <v>546</v>
      </c>
      <c r="BW1170" s="20">
        <v>463</v>
      </c>
      <c r="BX1170" s="22">
        <v>350299.11</v>
      </c>
      <c r="BY1170">
        <v>45</v>
      </c>
      <c r="BZ1170">
        <v>97.87</v>
      </c>
      <c r="CC1170">
        <v>0</v>
      </c>
    </row>
    <row r="1171" spans="1:81" ht="136" x14ac:dyDescent="0.2">
      <c r="A1171" t="s">
        <v>10391</v>
      </c>
      <c r="B1171" t="s">
        <v>10392</v>
      </c>
      <c r="C1171" t="s">
        <v>10393</v>
      </c>
      <c r="D1171" t="s">
        <v>10394</v>
      </c>
      <c r="E1171" s="2" t="s">
        <v>10395</v>
      </c>
      <c r="G1171" s="3">
        <v>620000</v>
      </c>
      <c r="H1171" s="3">
        <v>10100000</v>
      </c>
      <c r="I1171" s="3">
        <v>35000000</v>
      </c>
      <c r="J1171" s="3">
        <v>140000000</v>
      </c>
      <c r="K1171" s="3">
        <v>500000000</v>
      </c>
      <c r="L1171" s="3">
        <v>650000000</v>
      </c>
      <c r="O1171" s="3">
        <v>6200000</v>
      </c>
      <c r="P1171" s="3">
        <v>50500000</v>
      </c>
      <c r="Q1171" s="3">
        <v>233450000</v>
      </c>
      <c r="R1171" s="3">
        <v>1400000000</v>
      </c>
      <c r="S1171" s="3">
        <v>2300000000</v>
      </c>
      <c r="T1171" s="3">
        <v>4200000000</v>
      </c>
      <c r="W1171" s="2" t="s">
        <v>10396</v>
      </c>
      <c r="X1171" s="2" t="s">
        <v>10397</v>
      </c>
      <c r="Y1171" s="2" t="s">
        <v>10398</v>
      </c>
      <c r="Z1171" s="2" t="s">
        <v>10399</v>
      </c>
      <c r="AA1171" s="2" t="s">
        <v>10400</v>
      </c>
      <c r="AB1171" s="2" t="s">
        <v>10401</v>
      </c>
      <c r="AE1171">
        <v>2016</v>
      </c>
      <c r="AF1171">
        <v>2016</v>
      </c>
      <c r="AG1171">
        <v>2018</v>
      </c>
      <c r="AH1171">
        <v>2019</v>
      </c>
      <c r="AI1171">
        <v>2020</v>
      </c>
      <c r="AJ1171">
        <v>2021</v>
      </c>
      <c r="AL1171" s="3">
        <v>650000000</v>
      </c>
      <c r="AM1171" t="s">
        <v>92</v>
      </c>
      <c r="AN1171" s="1">
        <v>44355</v>
      </c>
      <c r="AO1171" s="3">
        <v>4200000000</v>
      </c>
      <c r="AQ1171">
        <v>8260.99</v>
      </c>
      <c r="AR1171">
        <v>10697.04</v>
      </c>
      <c r="AS1171">
        <v>36541.360000000001</v>
      </c>
      <c r="AT1171">
        <v>51992.89</v>
      </c>
      <c r="AU1171">
        <v>207203.26</v>
      </c>
      <c r="AV1171">
        <v>31411.71</v>
      </c>
      <c r="AY1171">
        <v>54</v>
      </c>
      <c r="AZ1171">
        <v>93</v>
      </c>
      <c r="BA1171">
        <v>158</v>
      </c>
      <c r="BB1171">
        <v>65</v>
      </c>
      <c r="BC1171">
        <v>3</v>
      </c>
      <c r="BD1171">
        <v>10</v>
      </c>
      <c r="BG1171">
        <v>99.45</v>
      </c>
      <c r="BH1171">
        <v>97.59</v>
      </c>
      <c r="BI1171">
        <v>92.39</v>
      </c>
      <c r="BJ1171">
        <v>92.02</v>
      </c>
      <c r="BK1171">
        <v>99.37</v>
      </c>
      <c r="BL1171">
        <v>96.4</v>
      </c>
      <c r="BN1171" t="s">
        <v>101</v>
      </c>
      <c r="BO1171">
        <v>14.36</v>
      </c>
      <c r="BP1171" s="3">
        <v>1335720000</v>
      </c>
      <c r="BQ1171" s="20">
        <v>118</v>
      </c>
      <c r="BR1171" s="20">
        <v>617</v>
      </c>
      <c r="BS1171" s="20">
        <v>553</v>
      </c>
      <c r="BT1171" s="20">
        <v>413</v>
      </c>
      <c r="BU1171" s="20">
        <v>203</v>
      </c>
      <c r="BW1171" s="20">
        <v>1169</v>
      </c>
      <c r="BX1171" s="22">
        <v>346107.25</v>
      </c>
      <c r="BY1171">
        <v>46</v>
      </c>
      <c r="BZ1171">
        <v>97.82</v>
      </c>
      <c r="CA1171">
        <v>17.989999999999998</v>
      </c>
      <c r="CB1171">
        <v>9.85</v>
      </c>
      <c r="CC1171">
        <v>17.989999999999998</v>
      </c>
    </row>
    <row r="1172" spans="1:81" ht="85" x14ac:dyDescent="0.2">
      <c r="A1172" t="s">
        <v>10402</v>
      </c>
      <c r="B1172" t="s">
        <v>10403</v>
      </c>
      <c r="C1172" t="s">
        <v>10404</v>
      </c>
      <c r="D1172" t="s">
        <v>10405</v>
      </c>
      <c r="E1172" s="2" t="s">
        <v>10406</v>
      </c>
      <c r="H1172" s="3">
        <v>15000000</v>
      </c>
      <c r="I1172" s="3">
        <v>100000000</v>
      </c>
      <c r="J1172" s="3">
        <v>158000000</v>
      </c>
      <c r="K1172" s="3">
        <v>275000000</v>
      </c>
      <c r="P1172" s="3">
        <v>75000000</v>
      </c>
      <c r="Q1172" s="3">
        <v>300000000</v>
      </c>
      <c r="R1172" s="3">
        <v>2000000000</v>
      </c>
      <c r="S1172" s="3">
        <v>2775000000</v>
      </c>
      <c r="W1172" s="2" t="s">
        <v>10407</v>
      </c>
      <c r="X1172" s="2" t="s">
        <v>10408</v>
      </c>
      <c r="Y1172" s="2" t="s">
        <v>10409</v>
      </c>
      <c r="Z1172" s="2" t="s">
        <v>10410</v>
      </c>
      <c r="AA1172" s="2" t="s">
        <v>10411</v>
      </c>
      <c r="AE1172">
        <v>2017</v>
      </c>
      <c r="AF1172">
        <v>2017</v>
      </c>
      <c r="AG1172">
        <v>2018</v>
      </c>
      <c r="AH1172">
        <v>2018</v>
      </c>
      <c r="AI1172">
        <v>2019</v>
      </c>
      <c r="AL1172" s="3">
        <v>100000000</v>
      </c>
      <c r="AM1172" t="s">
        <v>355</v>
      </c>
      <c r="AN1172" s="1">
        <v>43857</v>
      </c>
      <c r="AQ1172">
        <v>0</v>
      </c>
      <c r="AR1172">
        <v>37455.800000000003</v>
      </c>
      <c r="AS1172">
        <v>41386.36</v>
      </c>
      <c r="AT1172">
        <v>207977.13</v>
      </c>
      <c r="AU1172">
        <v>52737.18</v>
      </c>
      <c r="AY1172">
        <v>3489</v>
      </c>
      <c r="AZ1172">
        <v>24</v>
      </c>
      <c r="BA1172">
        <v>145</v>
      </c>
      <c r="BB1172">
        <v>4</v>
      </c>
      <c r="BC1172">
        <v>42</v>
      </c>
      <c r="BG1172">
        <v>63.18</v>
      </c>
      <c r="BH1172">
        <v>99.42</v>
      </c>
      <c r="BI1172">
        <v>93.02</v>
      </c>
      <c r="BJ1172">
        <v>99.65</v>
      </c>
      <c r="BK1172">
        <v>88.05</v>
      </c>
      <c r="BN1172" t="s">
        <v>133</v>
      </c>
      <c r="BP1172" s="3">
        <v>916000000</v>
      </c>
      <c r="BQ1172" s="20">
        <v>143</v>
      </c>
      <c r="BR1172" s="20">
        <v>130</v>
      </c>
      <c r="BS1172" s="20">
        <v>111</v>
      </c>
      <c r="BT1172" s="20">
        <v>462</v>
      </c>
      <c r="BW1172" s="20">
        <v>689</v>
      </c>
      <c r="BX1172" s="22">
        <v>339556.47</v>
      </c>
      <c r="BY1172">
        <v>47</v>
      </c>
      <c r="BZ1172">
        <v>97.77</v>
      </c>
      <c r="CA1172">
        <v>9.25</v>
      </c>
      <c r="CB1172">
        <v>9.25</v>
      </c>
      <c r="CC1172">
        <v>0</v>
      </c>
    </row>
    <row r="1173" spans="1:81" ht="68" x14ac:dyDescent="0.2">
      <c r="A1173" t="s">
        <v>10412</v>
      </c>
      <c r="B1173" t="s">
        <v>10413</v>
      </c>
      <c r="C1173" t="s">
        <v>10414</v>
      </c>
      <c r="D1173" t="s">
        <v>10415</v>
      </c>
      <c r="E1173" s="2" t="s">
        <v>10416</v>
      </c>
      <c r="G1173" s="3">
        <v>900000</v>
      </c>
      <c r="H1173" s="3">
        <v>7000000</v>
      </c>
      <c r="I1173" s="3">
        <v>14500000</v>
      </c>
      <c r="J1173" s="3">
        <v>34500000</v>
      </c>
      <c r="K1173" s="3">
        <v>50000000</v>
      </c>
      <c r="L1173" s="3">
        <v>200000000</v>
      </c>
      <c r="M1173" s="3">
        <v>100000000</v>
      </c>
      <c r="O1173" s="3">
        <v>9000000</v>
      </c>
      <c r="P1173" s="3">
        <v>35000000</v>
      </c>
      <c r="Q1173" s="3">
        <v>96715000</v>
      </c>
      <c r="R1173" s="3">
        <v>345000000</v>
      </c>
      <c r="S1173" s="3">
        <v>850000000</v>
      </c>
      <c r="T1173" s="3">
        <v>4000000000</v>
      </c>
      <c r="U1173" s="3">
        <v>6100000000</v>
      </c>
      <c r="W1173" s="2" t="s">
        <v>2682</v>
      </c>
      <c r="X1173" s="2" t="s">
        <v>10417</v>
      </c>
      <c r="Y1173" s="2" t="s">
        <v>10418</v>
      </c>
      <c r="Z1173" s="2" t="s">
        <v>10419</v>
      </c>
      <c r="AA1173" s="2" t="s">
        <v>10420</v>
      </c>
      <c r="AB1173" s="2" t="s">
        <v>10421</v>
      </c>
      <c r="AC1173" s="2" t="s">
        <v>10422</v>
      </c>
      <c r="AE1173">
        <v>2014</v>
      </c>
      <c r="AF1173">
        <v>2016</v>
      </c>
      <c r="AG1173">
        <v>2018</v>
      </c>
      <c r="AH1173">
        <v>2019</v>
      </c>
      <c r="AI1173">
        <v>2020</v>
      </c>
      <c r="AJ1173">
        <v>2021</v>
      </c>
      <c r="AK1173">
        <v>2021</v>
      </c>
      <c r="AL1173" s="3">
        <v>100000000</v>
      </c>
      <c r="AM1173" t="s">
        <v>107</v>
      </c>
      <c r="AN1173" s="1">
        <v>44517</v>
      </c>
      <c r="AO1173" s="3">
        <v>6100000000</v>
      </c>
      <c r="AQ1173">
        <v>2691.77</v>
      </c>
      <c r="AR1173">
        <v>31530.51</v>
      </c>
      <c r="AS1173">
        <v>107221.57</v>
      </c>
      <c r="AT1173">
        <v>68494.009999999995</v>
      </c>
      <c r="AU1173">
        <v>106985.28</v>
      </c>
      <c r="AV1173">
        <v>19664.490000000002</v>
      </c>
      <c r="AW1173">
        <v>2036.5</v>
      </c>
      <c r="AY1173">
        <v>50</v>
      </c>
      <c r="AZ1173">
        <v>24</v>
      </c>
      <c r="BA1173">
        <v>59</v>
      </c>
      <c r="BB1173">
        <v>49</v>
      </c>
      <c r="BC1173">
        <v>22</v>
      </c>
      <c r="BD1173">
        <v>45</v>
      </c>
      <c r="BE1173">
        <v>33</v>
      </c>
      <c r="BG1173">
        <v>99.43</v>
      </c>
      <c r="BH1173">
        <v>99.4</v>
      </c>
      <c r="BI1173">
        <v>97.19</v>
      </c>
      <c r="BJ1173">
        <v>94.01</v>
      </c>
      <c r="BK1173">
        <v>93.4</v>
      </c>
      <c r="BL1173">
        <v>82.4</v>
      </c>
      <c r="BM1173">
        <v>67.680000000000007</v>
      </c>
      <c r="BN1173" t="s">
        <v>101</v>
      </c>
      <c r="BO1173">
        <v>48.65</v>
      </c>
      <c r="BP1173" s="3">
        <v>411900000</v>
      </c>
      <c r="BQ1173" s="20">
        <v>956</v>
      </c>
      <c r="BR1173" s="20">
        <v>619</v>
      </c>
      <c r="BS1173" s="20">
        <v>405</v>
      </c>
      <c r="BT1173" s="20">
        <v>309</v>
      </c>
      <c r="BU1173" s="20">
        <v>321</v>
      </c>
      <c r="BV1173" s="20">
        <v>217</v>
      </c>
      <c r="BW1173" s="20">
        <v>1252</v>
      </c>
      <c r="BX1173" s="22">
        <v>338624.13</v>
      </c>
      <c r="BY1173">
        <v>48</v>
      </c>
      <c r="BZ1173">
        <v>97.72</v>
      </c>
      <c r="CA1173">
        <v>63.07</v>
      </c>
      <c r="CB1173">
        <v>41.36</v>
      </c>
      <c r="CC1173">
        <v>63.07</v>
      </c>
    </row>
    <row r="1174" spans="1:81" ht="68" x14ac:dyDescent="0.2">
      <c r="A1174" t="s">
        <v>10423</v>
      </c>
      <c r="B1174" t="s">
        <v>10424</v>
      </c>
      <c r="C1174" t="s">
        <v>10425</v>
      </c>
      <c r="D1174" t="s">
        <v>10426</v>
      </c>
      <c r="E1174" s="2" t="s">
        <v>10427</v>
      </c>
      <c r="G1174" s="3">
        <v>2774999</v>
      </c>
      <c r="H1174" s="3">
        <v>20000000</v>
      </c>
      <c r="I1174" s="3">
        <v>36000000</v>
      </c>
      <c r="O1174" s="3">
        <v>27749990</v>
      </c>
      <c r="P1174" s="3">
        <v>100000000</v>
      </c>
      <c r="Q1174" s="3">
        <v>240120000</v>
      </c>
      <c r="W1174" s="2" t="s">
        <v>10428</v>
      </c>
      <c r="X1174" s="2" t="s">
        <v>10429</v>
      </c>
      <c r="Y1174" s="2" t="s">
        <v>10430</v>
      </c>
      <c r="AE1174">
        <v>2014</v>
      </c>
      <c r="AF1174">
        <v>2017</v>
      </c>
      <c r="AG1174">
        <v>2018</v>
      </c>
      <c r="AL1174" s="3">
        <v>20000000</v>
      </c>
      <c r="AM1174" t="s">
        <v>114</v>
      </c>
      <c r="AN1174" s="1">
        <v>44228</v>
      </c>
      <c r="AO1174" s="3">
        <v>240120000</v>
      </c>
      <c r="AQ1174">
        <v>821.17</v>
      </c>
      <c r="AR1174">
        <v>30901.74</v>
      </c>
      <c r="AS1174">
        <v>303985.94</v>
      </c>
      <c r="AY1174">
        <v>401</v>
      </c>
      <c r="AZ1174">
        <v>33</v>
      </c>
      <c r="BA1174">
        <v>6</v>
      </c>
      <c r="BG1174">
        <v>95.32</v>
      </c>
      <c r="BH1174">
        <v>99.2</v>
      </c>
      <c r="BI1174">
        <v>99.76</v>
      </c>
      <c r="BO1174">
        <v>1</v>
      </c>
      <c r="BP1174" s="3">
        <v>109774999</v>
      </c>
      <c r="BQ1174" s="20">
        <v>1051</v>
      </c>
      <c r="BR1174" s="20">
        <v>460</v>
      </c>
      <c r="BW1174" s="20">
        <v>902</v>
      </c>
      <c r="BX1174" s="22">
        <v>335708.85</v>
      </c>
      <c r="BY1174">
        <v>49</v>
      </c>
      <c r="BZ1174">
        <v>97.67</v>
      </c>
      <c r="CC1174">
        <v>1</v>
      </c>
    </row>
    <row r="1175" spans="1:81" ht="68" x14ac:dyDescent="0.2">
      <c r="A1175" t="s">
        <v>10431</v>
      </c>
      <c r="B1175" t="s">
        <v>10432</v>
      </c>
      <c r="C1175" t="s">
        <v>10433</v>
      </c>
      <c r="D1175" t="s">
        <v>10434</v>
      </c>
      <c r="E1175" s="2" t="s">
        <v>10435</v>
      </c>
      <c r="H1175" s="3">
        <v>9600000</v>
      </c>
      <c r="I1175" s="3">
        <v>70000000</v>
      </c>
      <c r="J1175" s="3">
        <v>170000000</v>
      </c>
      <c r="P1175" s="3">
        <v>48000000</v>
      </c>
      <c r="Q1175" s="3">
        <v>466900000</v>
      </c>
      <c r="R1175" s="3">
        <v>1700000000</v>
      </c>
      <c r="W1175" s="2" t="s">
        <v>10436</v>
      </c>
      <c r="X1175" s="2" t="s">
        <v>1537</v>
      </c>
      <c r="Y1175" s="2" t="s">
        <v>10437</v>
      </c>
      <c r="Z1175" s="2" t="s">
        <v>10438</v>
      </c>
      <c r="AE1175">
        <v>2015</v>
      </c>
      <c r="AF1175">
        <v>2015</v>
      </c>
      <c r="AG1175">
        <v>2018</v>
      </c>
      <c r="AH1175">
        <v>2019</v>
      </c>
      <c r="AL1175" s="3">
        <v>170000000</v>
      </c>
      <c r="AM1175" t="s">
        <v>90</v>
      </c>
      <c r="AN1175" s="1">
        <v>43562</v>
      </c>
      <c r="AO1175" s="3">
        <v>1700000000</v>
      </c>
      <c r="AQ1175">
        <v>79.150000000000006</v>
      </c>
      <c r="AR1175">
        <v>22923.08</v>
      </c>
      <c r="AS1175">
        <v>241794.23</v>
      </c>
      <c r="AT1175">
        <v>68043.350000000006</v>
      </c>
      <c r="AY1175">
        <v>1697</v>
      </c>
      <c r="AZ1175">
        <v>47</v>
      </c>
      <c r="BA1175">
        <v>12</v>
      </c>
      <c r="BB1175">
        <v>51</v>
      </c>
      <c r="BG1175">
        <v>82.71</v>
      </c>
      <c r="BH1175">
        <v>98.75</v>
      </c>
      <c r="BI1175">
        <v>99.47</v>
      </c>
      <c r="BJ1175">
        <v>93.77</v>
      </c>
      <c r="BO1175">
        <v>3.28</v>
      </c>
      <c r="BP1175" s="3">
        <v>274265690</v>
      </c>
      <c r="BQ1175" s="20">
        <v>63</v>
      </c>
      <c r="BR1175" s="20">
        <v>854</v>
      </c>
      <c r="BS1175" s="20">
        <v>374</v>
      </c>
      <c r="BW1175" s="20">
        <v>374</v>
      </c>
      <c r="BX1175" s="22">
        <v>332839.81</v>
      </c>
      <c r="BY1175">
        <v>50</v>
      </c>
      <c r="BZ1175">
        <v>97.62</v>
      </c>
      <c r="CA1175">
        <v>3.64</v>
      </c>
      <c r="CB1175">
        <v>3.64</v>
      </c>
      <c r="CC1175">
        <v>3.64</v>
      </c>
    </row>
    <row r="1176" spans="1:81" ht="34" x14ac:dyDescent="0.2">
      <c r="A1176" t="s">
        <v>10439</v>
      </c>
      <c r="B1176" t="s">
        <v>10440</v>
      </c>
      <c r="C1176" t="s">
        <v>10441</v>
      </c>
      <c r="D1176" t="s">
        <v>10442</v>
      </c>
      <c r="E1176" s="2" t="s">
        <v>10443</v>
      </c>
      <c r="G1176" s="3">
        <v>1500000</v>
      </c>
      <c r="H1176" s="3">
        <v>8500000</v>
      </c>
      <c r="I1176" s="3">
        <v>24000000</v>
      </c>
      <c r="J1176" s="3">
        <v>47000000</v>
      </c>
      <c r="O1176" s="3">
        <v>15000000</v>
      </c>
      <c r="P1176" s="3">
        <v>42500000</v>
      </c>
      <c r="Q1176" s="3">
        <v>160080000</v>
      </c>
      <c r="R1176" s="3">
        <v>470000000</v>
      </c>
      <c r="W1176" s="2" t="s">
        <v>10444</v>
      </c>
      <c r="X1176" s="2" t="s">
        <v>10445</v>
      </c>
      <c r="Y1176" s="2" t="s">
        <v>10446</v>
      </c>
      <c r="Z1176" s="2" t="s">
        <v>10446</v>
      </c>
      <c r="AE1176">
        <v>2017</v>
      </c>
      <c r="AF1176">
        <v>2018</v>
      </c>
      <c r="AG1176">
        <v>2018</v>
      </c>
      <c r="AH1176">
        <v>2019</v>
      </c>
      <c r="AL1176" s="3">
        <v>20000000</v>
      </c>
      <c r="AM1176" t="s">
        <v>90</v>
      </c>
      <c r="AN1176" s="1">
        <v>44153</v>
      </c>
      <c r="AO1176" s="3">
        <v>242000000</v>
      </c>
      <c r="AQ1176">
        <v>13.79</v>
      </c>
      <c r="AR1176">
        <v>5361.97</v>
      </c>
      <c r="AS1176">
        <v>179764.05</v>
      </c>
      <c r="AT1176">
        <v>142403.1</v>
      </c>
      <c r="AY1176">
        <v>2083</v>
      </c>
      <c r="AZ1176">
        <v>314</v>
      </c>
      <c r="BA1176">
        <v>23</v>
      </c>
      <c r="BB1176">
        <v>10</v>
      </c>
      <c r="BG1176">
        <v>78.02</v>
      </c>
      <c r="BH1176">
        <v>93.21</v>
      </c>
      <c r="BI1176">
        <v>98.93</v>
      </c>
      <c r="BJ1176">
        <v>98.88</v>
      </c>
      <c r="BO1176">
        <v>1.36</v>
      </c>
      <c r="BP1176" s="3">
        <v>101000000</v>
      </c>
      <c r="BQ1176" s="20">
        <v>408</v>
      </c>
      <c r="BR1176" s="20">
        <v>258</v>
      </c>
      <c r="BS1176" s="20">
        <v>152</v>
      </c>
      <c r="BW1176" s="20">
        <v>713</v>
      </c>
      <c r="BX1176" s="22">
        <v>327542.90999999997</v>
      </c>
      <c r="BY1176">
        <v>51</v>
      </c>
      <c r="BZ1176">
        <v>97.58</v>
      </c>
      <c r="CA1176">
        <v>2.94</v>
      </c>
      <c r="CB1176">
        <v>2.94</v>
      </c>
      <c r="CC1176">
        <v>1.51</v>
      </c>
    </row>
    <row r="1177" spans="1:81" ht="34" x14ac:dyDescent="0.2">
      <c r="A1177" t="s">
        <v>10447</v>
      </c>
      <c r="B1177" t="s">
        <v>10448</v>
      </c>
      <c r="C1177" t="s">
        <v>10449</v>
      </c>
      <c r="D1177" t="s">
        <v>10450</v>
      </c>
      <c r="E1177" s="2" t="s">
        <v>10451</v>
      </c>
      <c r="G1177" s="3">
        <v>559152</v>
      </c>
      <c r="H1177" s="3">
        <v>3273144</v>
      </c>
      <c r="I1177" s="3">
        <v>17051519</v>
      </c>
      <c r="J1177" s="3">
        <v>38133133</v>
      </c>
      <c r="O1177" s="3">
        <v>5591520</v>
      </c>
      <c r="P1177" s="3">
        <v>16365720</v>
      </c>
      <c r="Q1177" s="3">
        <v>113733631.73</v>
      </c>
      <c r="R1177" s="3">
        <v>381331330</v>
      </c>
      <c r="W1177" s="2" t="s">
        <v>10452</v>
      </c>
      <c r="X1177" s="2" t="s">
        <v>10453</v>
      </c>
      <c r="Y1177" s="2" t="s">
        <v>6391</v>
      </c>
      <c r="Z1177" s="2" t="s">
        <v>10454</v>
      </c>
      <c r="AE1177">
        <v>2015</v>
      </c>
      <c r="AF1177">
        <v>2016</v>
      </c>
      <c r="AG1177">
        <v>2018</v>
      </c>
      <c r="AH1177">
        <v>2022</v>
      </c>
      <c r="AL1177" s="3">
        <v>38133132</v>
      </c>
      <c r="AM1177" t="s">
        <v>90</v>
      </c>
      <c r="AN1177" s="1">
        <v>44664</v>
      </c>
      <c r="AO1177" s="3">
        <v>381331330</v>
      </c>
      <c r="AQ1177">
        <v>0</v>
      </c>
      <c r="AR1177">
        <v>10513.27</v>
      </c>
      <c r="AS1177">
        <v>0</v>
      </c>
      <c r="AT1177">
        <v>309051.96000000002</v>
      </c>
      <c r="AY1177">
        <v>3493</v>
      </c>
      <c r="AZ1177">
        <v>95</v>
      </c>
      <c r="BA1177">
        <v>886</v>
      </c>
      <c r="BB1177">
        <v>75</v>
      </c>
      <c r="BG1177">
        <v>64.400000000000006</v>
      </c>
      <c r="BH1177">
        <v>97.53</v>
      </c>
      <c r="BI1177">
        <v>57.1</v>
      </c>
      <c r="BJ1177">
        <v>91.1</v>
      </c>
      <c r="BO1177">
        <v>3.02</v>
      </c>
      <c r="BP1177" s="3">
        <v>59016948</v>
      </c>
      <c r="BQ1177" s="20">
        <v>605</v>
      </c>
      <c r="BR1177" s="20">
        <v>763</v>
      </c>
      <c r="BS1177" s="20">
        <v>1232</v>
      </c>
      <c r="BW1177" s="20">
        <v>1232</v>
      </c>
      <c r="BX1177" s="22">
        <v>319565.23</v>
      </c>
      <c r="BY1177">
        <v>52</v>
      </c>
      <c r="BZ1177">
        <v>97.53</v>
      </c>
      <c r="CA1177">
        <v>3.35</v>
      </c>
      <c r="CC1177">
        <v>3.35</v>
      </c>
    </row>
    <row r="1178" spans="1:81" ht="34" x14ac:dyDescent="0.2">
      <c r="A1178" t="s">
        <v>10455</v>
      </c>
      <c r="B1178" t="s">
        <v>10456</v>
      </c>
      <c r="C1178" t="s">
        <v>10457</v>
      </c>
      <c r="D1178" t="s">
        <v>10458</v>
      </c>
      <c r="E1178" s="2" t="s">
        <v>10459</v>
      </c>
      <c r="G1178" s="3">
        <v>6892655</v>
      </c>
      <c r="H1178" s="3">
        <v>22757918</v>
      </c>
      <c r="I1178" s="3">
        <v>66000000</v>
      </c>
      <c r="J1178" s="3">
        <v>156159546</v>
      </c>
      <c r="K1178" s="3">
        <v>316485513</v>
      </c>
      <c r="O1178" s="3">
        <v>68926550</v>
      </c>
      <c r="P1178" s="3">
        <v>113789590</v>
      </c>
      <c r="Q1178" s="3">
        <v>440220000</v>
      </c>
      <c r="R1178" s="3">
        <v>701159545</v>
      </c>
      <c r="S1178" s="3">
        <v>2005213554</v>
      </c>
      <c r="W1178" s="2" t="s">
        <v>10460</v>
      </c>
      <c r="X1178" s="2" t="s">
        <v>10461</v>
      </c>
      <c r="Y1178" s="2" t="s">
        <v>10461</v>
      </c>
      <c r="Z1178" s="2" t="s">
        <v>10462</v>
      </c>
      <c r="AA1178" s="2" t="s">
        <v>10463</v>
      </c>
      <c r="AE1178">
        <v>2016</v>
      </c>
      <c r="AF1178">
        <v>2017</v>
      </c>
      <c r="AG1178">
        <v>2018</v>
      </c>
      <c r="AH1178">
        <v>2020</v>
      </c>
      <c r="AI1178">
        <v>2021</v>
      </c>
      <c r="AL1178" s="3">
        <v>160000000</v>
      </c>
      <c r="AM1178" t="s">
        <v>91</v>
      </c>
      <c r="AN1178" s="1">
        <v>44763</v>
      </c>
      <c r="AO1178" s="3">
        <v>2005213554</v>
      </c>
      <c r="AQ1178">
        <v>1877.93</v>
      </c>
      <c r="AR1178">
        <v>11028.98</v>
      </c>
      <c r="AS1178">
        <v>104733.06</v>
      </c>
      <c r="AT1178">
        <v>84596.57</v>
      </c>
      <c r="AU1178">
        <v>113448.48</v>
      </c>
      <c r="AY1178">
        <v>361</v>
      </c>
      <c r="AZ1178">
        <v>110</v>
      </c>
      <c r="BA1178">
        <v>62</v>
      </c>
      <c r="BB1178">
        <v>48</v>
      </c>
      <c r="BC1178">
        <v>124</v>
      </c>
      <c r="BG1178">
        <v>96.27</v>
      </c>
      <c r="BH1178">
        <v>97.27</v>
      </c>
      <c r="BI1178">
        <v>97.04</v>
      </c>
      <c r="BJ1178">
        <v>93.45</v>
      </c>
      <c r="BK1178">
        <v>77.05</v>
      </c>
      <c r="BN1178" t="s">
        <v>101</v>
      </c>
      <c r="BO1178">
        <v>3.83</v>
      </c>
      <c r="BP1178" s="3">
        <v>729404332</v>
      </c>
      <c r="BQ1178" s="20">
        <v>315</v>
      </c>
      <c r="BR1178" s="20">
        <v>349</v>
      </c>
      <c r="BS1178" s="20">
        <v>574</v>
      </c>
      <c r="BT1178" s="20">
        <v>475</v>
      </c>
      <c r="BW1178" s="20">
        <v>1500</v>
      </c>
      <c r="BX1178" s="22">
        <v>315685.02</v>
      </c>
      <c r="BY1178">
        <v>53</v>
      </c>
      <c r="BZ1178">
        <v>97.48</v>
      </c>
      <c r="CA1178">
        <v>4.5599999999999996</v>
      </c>
      <c r="CB1178">
        <v>4.5599999999999996</v>
      </c>
      <c r="CC1178">
        <v>4.5599999999999996</v>
      </c>
    </row>
    <row r="1179" spans="1:81" ht="51" x14ac:dyDescent="0.2">
      <c r="A1179" t="s">
        <v>10464</v>
      </c>
      <c r="B1179" t="s">
        <v>10465</v>
      </c>
      <c r="C1179" t="s">
        <v>10466</v>
      </c>
      <c r="D1179" t="s">
        <v>10467</v>
      </c>
      <c r="E1179" s="2" t="s">
        <v>10468</v>
      </c>
      <c r="G1179" s="3">
        <v>1800000</v>
      </c>
      <c r="H1179" s="3">
        <v>8000000</v>
      </c>
      <c r="I1179" s="3">
        <v>17000000</v>
      </c>
      <c r="J1179" s="3">
        <v>33000000</v>
      </c>
      <c r="K1179" s="3">
        <v>50000000</v>
      </c>
      <c r="O1179" s="3">
        <v>18000000</v>
      </c>
      <c r="P1179" s="3">
        <v>40000000</v>
      </c>
      <c r="Q1179" s="3">
        <v>113390000</v>
      </c>
      <c r="R1179" s="3">
        <v>330000000</v>
      </c>
      <c r="S1179" s="3">
        <v>750000000</v>
      </c>
      <c r="W1179" s="2" t="s">
        <v>10469</v>
      </c>
      <c r="X1179" s="2" t="s">
        <v>10470</v>
      </c>
      <c r="Y1179" s="2" t="s">
        <v>10471</v>
      </c>
      <c r="Z1179" s="2" t="s">
        <v>10472</v>
      </c>
      <c r="AA1179" s="2" t="s">
        <v>10473</v>
      </c>
      <c r="AE1179">
        <v>2015</v>
      </c>
      <c r="AF1179">
        <v>2017</v>
      </c>
      <c r="AG1179">
        <v>2018</v>
      </c>
      <c r="AH1179">
        <v>2020</v>
      </c>
      <c r="AI1179">
        <v>2021</v>
      </c>
      <c r="AL1179" s="3">
        <v>50000000</v>
      </c>
      <c r="AM1179" t="s">
        <v>91</v>
      </c>
      <c r="AN1179" s="1">
        <v>44425</v>
      </c>
      <c r="AO1179" s="3">
        <v>750000000</v>
      </c>
      <c r="AQ1179">
        <v>1819.33</v>
      </c>
      <c r="AR1179">
        <v>32589.06</v>
      </c>
      <c r="AS1179">
        <v>171771.43</v>
      </c>
      <c r="AT1179">
        <v>49019.66</v>
      </c>
      <c r="AU1179">
        <v>52060.7</v>
      </c>
      <c r="AY1179">
        <v>468</v>
      </c>
      <c r="AZ1179">
        <v>29</v>
      </c>
      <c r="BA1179">
        <v>27</v>
      </c>
      <c r="BB1179">
        <v>85</v>
      </c>
      <c r="BC1179">
        <v>172</v>
      </c>
      <c r="BG1179">
        <v>95.24</v>
      </c>
      <c r="BH1179">
        <v>99.3</v>
      </c>
      <c r="BI1179">
        <v>98.74</v>
      </c>
      <c r="BJ1179">
        <v>88.3</v>
      </c>
      <c r="BK1179">
        <v>68.099999999999994</v>
      </c>
      <c r="BO1179">
        <v>5.56</v>
      </c>
      <c r="BP1179" s="3">
        <v>109800000</v>
      </c>
      <c r="BQ1179" s="20">
        <v>414</v>
      </c>
      <c r="BR1179" s="20">
        <v>400</v>
      </c>
      <c r="BS1179" s="20">
        <v>915</v>
      </c>
      <c r="BT1179" s="20">
        <v>357</v>
      </c>
      <c r="BW1179" s="20">
        <v>1272</v>
      </c>
      <c r="BX1179" s="22">
        <v>307260.18</v>
      </c>
      <c r="BY1179">
        <v>54</v>
      </c>
      <c r="BZ1179">
        <v>97.43</v>
      </c>
      <c r="CA1179">
        <v>6.61</v>
      </c>
      <c r="CB1179">
        <v>2.91</v>
      </c>
      <c r="CC1179">
        <v>6.61</v>
      </c>
    </row>
    <row r="1180" spans="1:81" ht="51" x14ac:dyDescent="0.2">
      <c r="A1180" t="s">
        <v>10474</v>
      </c>
      <c r="B1180" t="s">
        <v>10475</v>
      </c>
      <c r="C1180" t="s">
        <v>10476</v>
      </c>
      <c r="D1180" t="s">
        <v>10477</v>
      </c>
      <c r="E1180" s="2" t="s">
        <v>10478</v>
      </c>
      <c r="H1180" s="3">
        <v>5750000</v>
      </c>
      <c r="I1180" s="3">
        <v>18000000</v>
      </c>
      <c r="J1180" s="3">
        <v>28000000</v>
      </c>
      <c r="K1180" s="3">
        <v>125000000</v>
      </c>
      <c r="L1180" s="3">
        <v>220000000</v>
      </c>
      <c r="P1180" s="3">
        <v>28750000</v>
      </c>
      <c r="Q1180" s="3">
        <v>120060000</v>
      </c>
      <c r="R1180" s="3">
        <v>280000000</v>
      </c>
      <c r="S1180" s="3">
        <v>1000000000</v>
      </c>
      <c r="T1180" s="3">
        <v>2100000000</v>
      </c>
      <c r="Y1180" s="2" t="s">
        <v>10479</v>
      </c>
      <c r="Z1180" s="2" t="s">
        <v>10480</v>
      </c>
      <c r="AA1180" s="2" t="s">
        <v>10481</v>
      </c>
      <c r="AB1180" s="2" t="s">
        <v>10482</v>
      </c>
      <c r="AF1180">
        <v>2016</v>
      </c>
      <c r="AG1180">
        <v>2018</v>
      </c>
      <c r="AH1180">
        <v>2019</v>
      </c>
      <c r="AI1180">
        <v>2020</v>
      </c>
      <c r="AJ1180">
        <v>2021</v>
      </c>
      <c r="AL1180" s="3">
        <v>220000000</v>
      </c>
      <c r="AM1180" t="s">
        <v>92</v>
      </c>
      <c r="AN1180" s="1">
        <v>44357</v>
      </c>
      <c r="AO1180" s="3">
        <v>2100000000</v>
      </c>
      <c r="AR1180">
        <v>0</v>
      </c>
      <c r="AS1180">
        <v>105267.91</v>
      </c>
      <c r="AT1180">
        <v>58165.01</v>
      </c>
      <c r="AU1180">
        <v>124721.7</v>
      </c>
      <c r="AV1180">
        <v>13779.36</v>
      </c>
      <c r="AZ1180">
        <v>1216</v>
      </c>
      <c r="BA1180">
        <v>61</v>
      </c>
      <c r="BB1180">
        <v>59</v>
      </c>
      <c r="BC1180">
        <v>13</v>
      </c>
      <c r="BD1180">
        <v>58</v>
      </c>
      <c r="BH1180">
        <v>68.11</v>
      </c>
      <c r="BI1180">
        <v>97.09</v>
      </c>
      <c r="BJ1180">
        <v>92.77</v>
      </c>
      <c r="BK1180">
        <v>96.23</v>
      </c>
      <c r="BL1180">
        <v>77.2</v>
      </c>
      <c r="BN1180" t="s">
        <v>101</v>
      </c>
      <c r="BO1180">
        <v>13.96</v>
      </c>
      <c r="BP1180" s="3">
        <v>396750000</v>
      </c>
      <c r="BR1180" s="20">
        <v>593</v>
      </c>
      <c r="BS1180" s="20">
        <v>372</v>
      </c>
      <c r="BT1180" s="20">
        <v>552</v>
      </c>
      <c r="BU1180" s="20">
        <v>226</v>
      </c>
      <c r="BW1180" s="20">
        <v>1150</v>
      </c>
      <c r="BX1180" s="22">
        <v>301933.98</v>
      </c>
      <c r="BY1180">
        <v>55</v>
      </c>
      <c r="BZ1180">
        <v>97.38</v>
      </c>
      <c r="CA1180">
        <v>17.489999999999998</v>
      </c>
      <c r="CB1180">
        <v>8.33</v>
      </c>
      <c r="CC1180">
        <v>17.489999999999998</v>
      </c>
    </row>
    <row r="1181" spans="1:81" ht="51" x14ac:dyDescent="0.2">
      <c r="A1181" t="s">
        <v>10483</v>
      </c>
      <c r="B1181" t="s">
        <v>10484</v>
      </c>
      <c r="C1181" t="s">
        <v>10485</v>
      </c>
      <c r="D1181" t="s">
        <v>10486</v>
      </c>
      <c r="E1181" s="2" t="s">
        <v>10487</v>
      </c>
      <c r="H1181" s="3">
        <v>10446621</v>
      </c>
      <c r="I1181" s="3">
        <v>14000000</v>
      </c>
      <c r="J1181" s="3">
        <v>40000000</v>
      </c>
      <c r="P1181" s="3">
        <v>52233105</v>
      </c>
      <c r="Q1181" s="3">
        <v>93380000</v>
      </c>
      <c r="R1181" s="3">
        <v>400000000</v>
      </c>
      <c r="V1181" s="2" t="s">
        <v>10488</v>
      </c>
      <c r="W1181" s="2" t="s">
        <v>10489</v>
      </c>
      <c r="X1181" s="2" t="s">
        <v>10490</v>
      </c>
      <c r="Y1181" s="2" t="s">
        <v>10491</v>
      </c>
      <c r="Z1181" s="2" t="s">
        <v>10492</v>
      </c>
      <c r="AD1181">
        <v>2019</v>
      </c>
      <c r="AE1181">
        <v>2015</v>
      </c>
      <c r="AF1181">
        <v>2016</v>
      </c>
      <c r="AG1181">
        <v>2018</v>
      </c>
      <c r="AH1181">
        <v>2019</v>
      </c>
      <c r="AL1181" s="3">
        <v>86000000</v>
      </c>
      <c r="AM1181" t="s">
        <v>90</v>
      </c>
      <c r="AN1181" s="1">
        <v>44438</v>
      </c>
      <c r="AO1181" s="3">
        <v>450000000</v>
      </c>
      <c r="AP1181">
        <v>0</v>
      </c>
      <c r="AQ1181">
        <v>39.01</v>
      </c>
      <c r="AR1181">
        <v>95.32</v>
      </c>
      <c r="AS1181">
        <v>171646.75</v>
      </c>
      <c r="AT1181">
        <v>127126.41</v>
      </c>
      <c r="AX1181">
        <v>1931</v>
      </c>
      <c r="AY1181">
        <v>2008</v>
      </c>
      <c r="AZ1181">
        <v>718</v>
      </c>
      <c r="BA1181">
        <v>28</v>
      </c>
      <c r="BB1181">
        <v>15</v>
      </c>
      <c r="BF1181">
        <v>65.319999999999993</v>
      </c>
      <c r="BG1181">
        <v>79.540000000000006</v>
      </c>
      <c r="BH1181">
        <v>81.180000000000007</v>
      </c>
      <c r="BI1181">
        <v>98.69</v>
      </c>
      <c r="BJ1181">
        <v>98.25</v>
      </c>
      <c r="BO1181">
        <v>4.34</v>
      </c>
      <c r="BP1181" s="3">
        <v>162066621</v>
      </c>
      <c r="BQ1181" s="20">
        <v>419</v>
      </c>
      <c r="BR1181" s="20">
        <v>519</v>
      </c>
      <c r="BS1181" s="20">
        <v>608</v>
      </c>
      <c r="BW1181" s="20">
        <v>1271</v>
      </c>
      <c r="BX1181" s="22">
        <v>298907.49</v>
      </c>
      <c r="BY1181">
        <v>56</v>
      </c>
      <c r="BZ1181">
        <v>97.33</v>
      </c>
      <c r="CA1181">
        <v>4.28</v>
      </c>
      <c r="CB1181">
        <v>4.28</v>
      </c>
      <c r="CC1181">
        <v>4.82</v>
      </c>
    </row>
    <row r="1182" spans="1:81" ht="51" x14ac:dyDescent="0.2">
      <c r="A1182" t="s">
        <v>10493</v>
      </c>
      <c r="B1182" t="s">
        <v>10494</v>
      </c>
      <c r="C1182" t="s">
        <v>10495</v>
      </c>
      <c r="D1182" t="s">
        <v>10496</v>
      </c>
      <c r="E1182" s="2" t="s">
        <v>10497</v>
      </c>
      <c r="G1182" s="3">
        <v>2000000</v>
      </c>
      <c r="H1182" s="3">
        <v>15000000</v>
      </c>
      <c r="I1182" s="3">
        <v>25000000</v>
      </c>
      <c r="J1182" s="3">
        <v>50000000</v>
      </c>
      <c r="K1182" s="3">
        <v>80000000</v>
      </c>
      <c r="O1182" s="3">
        <v>20000000</v>
      </c>
      <c r="P1182" s="3">
        <v>75000000</v>
      </c>
      <c r="Q1182" s="3">
        <v>166750000</v>
      </c>
      <c r="R1182" s="3">
        <v>280000000</v>
      </c>
      <c r="S1182" s="3">
        <v>855000000</v>
      </c>
      <c r="W1182" s="2" t="s">
        <v>10498</v>
      </c>
      <c r="X1182" s="2" t="s">
        <v>10499</v>
      </c>
      <c r="Y1182" s="2" t="s">
        <v>10500</v>
      </c>
      <c r="Z1182" s="2" t="s">
        <v>10501</v>
      </c>
      <c r="AA1182" s="2" t="s">
        <v>10502</v>
      </c>
      <c r="AE1182">
        <v>2015</v>
      </c>
      <c r="AF1182">
        <v>2016</v>
      </c>
      <c r="AG1182">
        <v>2018</v>
      </c>
      <c r="AH1182">
        <v>2019</v>
      </c>
      <c r="AI1182">
        <v>2022</v>
      </c>
      <c r="AL1182" s="3">
        <v>80000000</v>
      </c>
      <c r="AM1182" t="s">
        <v>91</v>
      </c>
      <c r="AN1182" s="1">
        <v>44837</v>
      </c>
      <c r="AO1182" s="3">
        <v>855000000</v>
      </c>
      <c r="AQ1182">
        <v>71.510000000000005</v>
      </c>
      <c r="AR1182">
        <v>1077.01</v>
      </c>
      <c r="AS1182">
        <v>12590.02</v>
      </c>
      <c r="AT1182">
        <v>81434.009999999995</v>
      </c>
      <c r="AU1182">
        <v>200516.23</v>
      </c>
      <c r="AY1182">
        <v>1824</v>
      </c>
      <c r="AZ1182">
        <v>400</v>
      </c>
      <c r="BA1182">
        <v>249</v>
      </c>
      <c r="BB1182">
        <v>30</v>
      </c>
      <c r="BC1182">
        <v>40</v>
      </c>
      <c r="BG1182">
        <v>81.42</v>
      </c>
      <c r="BH1182">
        <v>89.53</v>
      </c>
      <c r="BI1182">
        <v>87.98</v>
      </c>
      <c r="BJ1182">
        <v>96.38</v>
      </c>
      <c r="BK1182">
        <v>88.73</v>
      </c>
      <c r="BO1182">
        <v>4.3099999999999996</v>
      </c>
      <c r="BP1182" s="3">
        <v>172000000</v>
      </c>
      <c r="BQ1182" s="20">
        <v>349</v>
      </c>
      <c r="BR1182" s="20">
        <v>796</v>
      </c>
      <c r="BS1182" s="20">
        <v>329</v>
      </c>
      <c r="BT1182" s="20">
        <v>1203</v>
      </c>
      <c r="BW1182" s="20">
        <v>1532</v>
      </c>
      <c r="BX1182" s="22">
        <v>295688.78000000003</v>
      </c>
      <c r="BY1182">
        <v>57</v>
      </c>
      <c r="BZ1182">
        <v>97.28</v>
      </c>
      <c r="CA1182">
        <v>5.13</v>
      </c>
      <c r="CB1182">
        <v>1.68</v>
      </c>
      <c r="CC1182">
        <v>5.13</v>
      </c>
    </row>
    <row r="1183" spans="1:81" ht="153" x14ac:dyDescent="0.2">
      <c r="A1183" t="s">
        <v>10503</v>
      </c>
      <c r="B1183" t="s">
        <v>10504</v>
      </c>
      <c r="C1183" t="s">
        <v>10505</v>
      </c>
      <c r="D1183" t="s">
        <v>10506</v>
      </c>
      <c r="E1183" s="2" t="s">
        <v>10507</v>
      </c>
      <c r="G1183" s="3">
        <v>1250000</v>
      </c>
      <c r="H1183" s="3">
        <v>21000000</v>
      </c>
      <c r="I1183" s="3">
        <v>70000000</v>
      </c>
      <c r="O1183" s="3">
        <v>12500000</v>
      </c>
      <c r="P1183" s="3">
        <v>105000000</v>
      </c>
      <c r="Q1183" s="3">
        <v>466900000</v>
      </c>
      <c r="W1183" s="2" t="s">
        <v>10508</v>
      </c>
      <c r="X1183" s="2" t="s">
        <v>10509</v>
      </c>
      <c r="Y1183" s="2" t="s">
        <v>10510</v>
      </c>
      <c r="AE1183">
        <v>2016</v>
      </c>
      <c r="AF1183">
        <v>2017</v>
      </c>
      <c r="AG1183">
        <v>2018</v>
      </c>
      <c r="AL1183" s="3">
        <v>70000000</v>
      </c>
      <c r="AM1183" t="s">
        <v>89</v>
      </c>
      <c r="AN1183" s="1">
        <v>43392</v>
      </c>
      <c r="AO1183" s="3">
        <v>466900000</v>
      </c>
      <c r="AQ1183">
        <v>0</v>
      </c>
      <c r="AR1183">
        <v>34075.269999999997</v>
      </c>
      <c r="AS1183">
        <v>260706.42</v>
      </c>
      <c r="AY1183">
        <v>3485</v>
      </c>
      <c r="AZ1183">
        <v>28</v>
      </c>
      <c r="BA1183">
        <v>10</v>
      </c>
      <c r="BG1183">
        <v>63.92</v>
      </c>
      <c r="BH1183">
        <v>99.32</v>
      </c>
      <c r="BI1183">
        <v>99.56</v>
      </c>
      <c r="BO1183">
        <v>1</v>
      </c>
      <c r="BP1183" s="3">
        <v>102750000</v>
      </c>
      <c r="BQ1183" s="20">
        <v>224</v>
      </c>
      <c r="BR1183" s="20">
        <v>477</v>
      </c>
      <c r="BW1183" s="20">
        <v>0</v>
      </c>
      <c r="BX1183" s="22">
        <v>294781.69</v>
      </c>
      <c r="BY1183">
        <v>58</v>
      </c>
      <c r="BZ1183">
        <v>97.24</v>
      </c>
      <c r="CC1183">
        <v>1</v>
      </c>
    </row>
    <row r="1184" spans="1:81" ht="85" x14ac:dyDescent="0.2">
      <c r="A1184" t="s">
        <v>10511</v>
      </c>
      <c r="B1184" t="s">
        <v>10512</v>
      </c>
      <c r="C1184" t="s">
        <v>10513</v>
      </c>
      <c r="D1184" t="s">
        <v>10514</v>
      </c>
      <c r="E1184" s="2" t="s">
        <v>10515</v>
      </c>
      <c r="H1184" s="3">
        <v>9200000</v>
      </c>
      <c r="I1184" s="3">
        <v>25000000</v>
      </c>
      <c r="J1184" s="3">
        <v>50000000</v>
      </c>
      <c r="K1184" s="3">
        <v>75000000</v>
      </c>
      <c r="P1184" s="3">
        <v>46000000</v>
      </c>
      <c r="Q1184" s="3">
        <v>166750000</v>
      </c>
      <c r="R1184" s="3">
        <v>500000000</v>
      </c>
      <c r="S1184" s="3">
        <v>1125000000</v>
      </c>
      <c r="X1184" s="2" t="s">
        <v>10516</v>
      </c>
      <c r="Y1184" s="2" t="s">
        <v>1009</v>
      </c>
      <c r="Z1184" s="2" t="s">
        <v>3039</v>
      </c>
      <c r="AA1184" s="2" t="s">
        <v>10517</v>
      </c>
      <c r="AF1184">
        <v>2017</v>
      </c>
      <c r="AG1184">
        <v>2018</v>
      </c>
      <c r="AH1184">
        <v>2019</v>
      </c>
      <c r="AI1184">
        <v>2021</v>
      </c>
      <c r="AL1184" s="3">
        <v>75000000</v>
      </c>
      <c r="AM1184" t="s">
        <v>91</v>
      </c>
      <c r="AN1184" s="1">
        <v>44441</v>
      </c>
      <c r="AO1184" s="3">
        <v>1125000000</v>
      </c>
      <c r="AR1184">
        <v>6648.94</v>
      </c>
      <c r="AS1184">
        <v>36443.449999999997</v>
      </c>
      <c r="AT1184">
        <v>58648.19</v>
      </c>
      <c r="AU1184">
        <v>191841.32</v>
      </c>
      <c r="AZ1184">
        <v>162</v>
      </c>
      <c r="BA1184">
        <v>159</v>
      </c>
      <c r="BB1184">
        <v>58</v>
      </c>
      <c r="BC1184">
        <v>74</v>
      </c>
      <c r="BH1184">
        <v>95.96</v>
      </c>
      <c r="BI1184">
        <v>92.34</v>
      </c>
      <c r="BJ1184">
        <v>92.89</v>
      </c>
      <c r="BK1184">
        <v>86.38</v>
      </c>
      <c r="BO1184">
        <v>5.67</v>
      </c>
      <c r="BP1184" s="3">
        <v>159200000</v>
      </c>
      <c r="BR1184" s="20">
        <v>420</v>
      </c>
      <c r="BS1184" s="20">
        <v>401</v>
      </c>
      <c r="BT1184" s="20">
        <v>686</v>
      </c>
      <c r="BW1184" s="20">
        <v>1087</v>
      </c>
      <c r="BX1184" s="22">
        <v>293581.90000000002</v>
      </c>
      <c r="BY1184">
        <v>59</v>
      </c>
      <c r="BZ1184">
        <v>97.19</v>
      </c>
      <c r="CA1184">
        <v>6.75</v>
      </c>
      <c r="CB1184">
        <v>6.75</v>
      </c>
      <c r="CC1184">
        <v>6.75</v>
      </c>
    </row>
    <row r="1185" spans="1:81" ht="51" x14ac:dyDescent="0.2">
      <c r="A1185" t="s">
        <v>10518</v>
      </c>
      <c r="B1185" t="s">
        <v>10519</v>
      </c>
      <c r="C1185" t="s">
        <v>10520</v>
      </c>
      <c r="D1185" t="s">
        <v>10521</v>
      </c>
      <c r="E1185" s="2" t="s">
        <v>10522</v>
      </c>
      <c r="H1185" s="3">
        <v>5700000</v>
      </c>
      <c r="I1185" s="3">
        <v>13000000</v>
      </c>
      <c r="J1185" s="3">
        <v>32000000</v>
      </c>
      <c r="K1185" s="3">
        <v>138000000</v>
      </c>
      <c r="P1185" s="3">
        <v>28500000</v>
      </c>
      <c r="Q1185" s="3">
        <v>86710000</v>
      </c>
      <c r="R1185" s="3">
        <v>320000000</v>
      </c>
      <c r="S1185" s="3">
        <v>2070000000</v>
      </c>
      <c r="W1185" s="2" t="s">
        <v>10523</v>
      </c>
      <c r="X1185" s="2" t="s">
        <v>10524</v>
      </c>
      <c r="Y1185" s="2" t="s">
        <v>10525</v>
      </c>
      <c r="Z1185" s="2" t="s">
        <v>10526</v>
      </c>
      <c r="AA1185" s="2" t="s">
        <v>10527</v>
      </c>
      <c r="AE1185">
        <v>2014</v>
      </c>
      <c r="AF1185">
        <v>2016</v>
      </c>
      <c r="AG1185">
        <v>2018</v>
      </c>
      <c r="AH1185">
        <v>2018</v>
      </c>
      <c r="AI1185">
        <v>2021</v>
      </c>
      <c r="AL1185" s="3">
        <v>138000000</v>
      </c>
      <c r="AM1185" t="s">
        <v>91</v>
      </c>
      <c r="AN1185" s="1">
        <v>44488</v>
      </c>
      <c r="AO1185" s="3">
        <v>2070000000</v>
      </c>
      <c r="AQ1185">
        <v>0</v>
      </c>
      <c r="AR1185">
        <v>807.41</v>
      </c>
      <c r="AS1185">
        <v>156195.91</v>
      </c>
      <c r="AT1185">
        <v>130282.23</v>
      </c>
      <c r="AU1185">
        <v>1138.24</v>
      </c>
      <c r="AY1185">
        <v>3167</v>
      </c>
      <c r="AZ1185">
        <v>530</v>
      </c>
      <c r="BA1185">
        <v>34</v>
      </c>
      <c r="BB1185">
        <v>17</v>
      </c>
      <c r="BC1185">
        <v>319</v>
      </c>
      <c r="BG1185">
        <v>62.98</v>
      </c>
      <c r="BH1185">
        <v>86.12</v>
      </c>
      <c r="BI1185">
        <v>98.4</v>
      </c>
      <c r="BJ1185">
        <v>98.12</v>
      </c>
      <c r="BK1185">
        <v>40.67</v>
      </c>
      <c r="BO1185">
        <v>20.05</v>
      </c>
      <c r="BP1185" s="3">
        <v>190900000</v>
      </c>
      <c r="BQ1185" s="20">
        <v>484</v>
      </c>
      <c r="BR1185" s="20">
        <v>811</v>
      </c>
      <c r="BS1185" s="20">
        <v>215</v>
      </c>
      <c r="BT1185" s="20">
        <v>1065</v>
      </c>
      <c r="BW1185" s="20">
        <v>1280</v>
      </c>
      <c r="BX1185" s="22">
        <v>288423.78999999998</v>
      </c>
      <c r="BY1185">
        <v>60</v>
      </c>
      <c r="BZ1185">
        <v>97.14</v>
      </c>
      <c r="CA1185">
        <v>23.87</v>
      </c>
      <c r="CB1185">
        <v>3.69</v>
      </c>
      <c r="CC1185">
        <v>23.87</v>
      </c>
    </row>
    <row r="1186" spans="1:81" ht="34" x14ac:dyDescent="0.2">
      <c r="A1186" t="s">
        <v>10528</v>
      </c>
      <c r="B1186" t="s">
        <v>10529</v>
      </c>
      <c r="C1186" t="s">
        <v>10530</v>
      </c>
      <c r="D1186" t="s">
        <v>10531</v>
      </c>
      <c r="E1186" s="2" t="s">
        <v>10532</v>
      </c>
      <c r="G1186" s="3">
        <v>90000</v>
      </c>
      <c r="H1186" s="3">
        <v>7500000</v>
      </c>
      <c r="I1186" s="3">
        <v>13700000</v>
      </c>
      <c r="J1186" s="3">
        <v>21000000</v>
      </c>
      <c r="O1186" s="3">
        <v>900000</v>
      </c>
      <c r="P1186" s="3">
        <v>37500000</v>
      </c>
      <c r="Q1186" s="3">
        <v>91379000</v>
      </c>
      <c r="R1186" s="3">
        <v>210000000</v>
      </c>
      <c r="X1186" s="2" t="s">
        <v>10533</v>
      </c>
      <c r="Y1186" s="2" t="s">
        <v>10534</v>
      </c>
      <c r="Z1186" s="2" t="s">
        <v>10535</v>
      </c>
      <c r="AE1186">
        <v>2013</v>
      </c>
      <c r="AF1186">
        <v>2016</v>
      </c>
      <c r="AG1186">
        <v>2018</v>
      </c>
      <c r="AH1186">
        <v>2019</v>
      </c>
      <c r="AL1186" s="3">
        <v>10000000</v>
      </c>
      <c r="AM1186" t="s">
        <v>114</v>
      </c>
      <c r="AN1186" s="1">
        <v>43627</v>
      </c>
      <c r="AO1186" s="3">
        <v>210000000</v>
      </c>
      <c r="AQ1186">
        <v>0</v>
      </c>
      <c r="AR1186">
        <v>13084.08</v>
      </c>
      <c r="AS1186">
        <v>210065.99</v>
      </c>
      <c r="AT1186">
        <v>61501.24</v>
      </c>
      <c r="AY1186">
        <v>2604</v>
      </c>
      <c r="AZ1186">
        <v>79</v>
      </c>
      <c r="BA1186">
        <v>18</v>
      </c>
      <c r="BB1186">
        <v>56</v>
      </c>
      <c r="BG1186">
        <v>63.89</v>
      </c>
      <c r="BH1186">
        <v>97.95</v>
      </c>
      <c r="BI1186">
        <v>99.18</v>
      </c>
      <c r="BJ1186">
        <v>93.14</v>
      </c>
      <c r="BO1186">
        <v>2.0699999999999998</v>
      </c>
      <c r="BP1186" s="3">
        <v>60390000</v>
      </c>
      <c r="BQ1186" s="20">
        <v>980</v>
      </c>
      <c r="BR1186" s="20">
        <v>783</v>
      </c>
      <c r="BS1186" s="20">
        <v>448</v>
      </c>
      <c r="BW1186" s="20">
        <v>448</v>
      </c>
      <c r="BX1186" s="22">
        <v>284651.31</v>
      </c>
      <c r="BY1186">
        <v>61</v>
      </c>
      <c r="BZ1186">
        <v>97.09</v>
      </c>
      <c r="CA1186">
        <v>2.2999999999999998</v>
      </c>
      <c r="CB1186">
        <v>2.2999999999999998</v>
      </c>
      <c r="CC1186">
        <v>2.2999999999999998</v>
      </c>
    </row>
    <row r="1187" spans="1:81" ht="17" x14ac:dyDescent="0.2">
      <c r="A1187" t="s">
        <v>10536</v>
      </c>
      <c r="B1187" t="s">
        <v>10537</v>
      </c>
      <c r="C1187" t="s">
        <v>10538</v>
      </c>
      <c r="D1187" t="s">
        <v>10536</v>
      </c>
      <c r="E1187" s="2" t="s">
        <v>10539</v>
      </c>
      <c r="I1187" s="3">
        <v>30000000</v>
      </c>
      <c r="J1187" s="3">
        <v>40000000</v>
      </c>
      <c r="Q1187" s="3">
        <v>200100000</v>
      </c>
      <c r="R1187" s="3">
        <v>400000000</v>
      </c>
      <c r="Y1187" s="2" t="s">
        <v>142</v>
      </c>
      <c r="Z1187" s="2" t="s">
        <v>10540</v>
      </c>
      <c r="AG1187">
        <v>2018</v>
      </c>
      <c r="AH1187">
        <v>2018</v>
      </c>
      <c r="AM1187" t="s">
        <v>90</v>
      </c>
      <c r="AN1187" s="1">
        <v>44562</v>
      </c>
      <c r="AO1187" s="3">
        <v>400000000</v>
      </c>
      <c r="AS1187">
        <v>156015.71</v>
      </c>
      <c r="AT1187">
        <v>128581.29</v>
      </c>
      <c r="BA1187">
        <v>36</v>
      </c>
      <c r="BB1187">
        <v>18</v>
      </c>
      <c r="BI1187">
        <v>98.3</v>
      </c>
      <c r="BJ1187">
        <v>98.01</v>
      </c>
      <c r="BO1187">
        <v>1.8</v>
      </c>
      <c r="BP1187" s="3">
        <v>90000000</v>
      </c>
      <c r="BS1187" s="20">
        <v>318</v>
      </c>
      <c r="BW1187" s="20">
        <v>1461</v>
      </c>
      <c r="BX1187" s="22">
        <v>284597</v>
      </c>
      <c r="BY1187">
        <v>62</v>
      </c>
      <c r="BZ1187">
        <v>97.04</v>
      </c>
      <c r="CA1187">
        <v>2</v>
      </c>
      <c r="CB1187">
        <v>2</v>
      </c>
      <c r="CC1187">
        <v>2</v>
      </c>
    </row>
    <row r="1188" spans="1:81" ht="34" x14ac:dyDescent="0.2">
      <c r="A1188" t="s">
        <v>10541</v>
      </c>
      <c r="B1188" t="s">
        <v>10542</v>
      </c>
      <c r="C1188" t="s">
        <v>10543</v>
      </c>
      <c r="D1188" t="s">
        <v>10544</v>
      </c>
      <c r="E1188" s="2" t="s">
        <v>10545</v>
      </c>
      <c r="G1188" s="3">
        <v>1100000</v>
      </c>
      <c r="H1188" s="3">
        <v>5000000</v>
      </c>
      <c r="I1188" s="3">
        <v>21000000</v>
      </c>
      <c r="J1188" s="3">
        <v>97000000</v>
      </c>
      <c r="O1188" s="3">
        <v>11000000</v>
      </c>
      <c r="P1188" s="3">
        <v>25000000</v>
      </c>
      <c r="Q1188" s="3">
        <v>140070000</v>
      </c>
      <c r="R1188" s="3">
        <v>500000000</v>
      </c>
      <c r="W1188" s="2" t="s">
        <v>10546</v>
      </c>
      <c r="X1188" s="2" t="s">
        <v>10547</v>
      </c>
      <c r="Y1188" s="2" t="s">
        <v>142</v>
      </c>
      <c r="Z1188" s="2" t="s">
        <v>10548</v>
      </c>
      <c r="AE1188">
        <v>2016</v>
      </c>
      <c r="AF1188">
        <v>2017</v>
      </c>
      <c r="AG1188">
        <v>2018</v>
      </c>
      <c r="AH1188">
        <v>2019</v>
      </c>
      <c r="AM1188" t="s">
        <v>114</v>
      </c>
      <c r="AN1188" s="1">
        <v>43488</v>
      </c>
      <c r="AO1188" s="3">
        <v>500000000</v>
      </c>
      <c r="AQ1188">
        <v>12.74</v>
      </c>
      <c r="AR1188">
        <v>0</v>
      </c>
      <c r="AS1188">
        <v>156015.71</v>
      </c>
      <c r="AT1188">
        <v>124378.7</v>
      </c>
      <c r="AY1188">
        <v>2260</v>
      </c>
      <c r="AZ1188">
        <v>1355</v>
      </c>
      <c r="BA1188">
        <v>36</v>
      </c>
      <c r="BB1188">
        <v>16</v>
      </c>
      <c r="BG1188">
        <v>76.61</v>
      </c>
      <c r="BH1188">
        <v>66.069999999999993</v>
      </c>
      <c r="BI1188">
        <v>98.3</v>
      </c>
      <c r="BJ1188">
        <v>98.13</v>
      </c>
      <c r="BO1188">
        <v>3.21</v>
      </c>
      <c r="BP1188" s="3">
        <v>124100000</v>
      </c>
      <c r="BQ1188" s="20">
        <v>389</v>
      </c>
      <c r="BR1188" s="20">
        <v>321</v>
      </c>
      <c r="BS1188" s="20">
        <v>358</v>
      </c>
      <c r="BW1188" s="20">
        <v>358</v>
      </c>
      <c r="BX1188" s="22">
        <v>280407.15000000002</v>
      </c>
      <c r="BY1188">
        <v>63</v>
      </c>
      <c r="BZ1188">
        <v>96.99</v>
      </c>
      <c r="CA1188">
        <v>3.57</v>
      </c>
      <c r="CB1188">
        <v>3.57</v>
      </c>
      <c r="CC1188">
        <v>3.57</v>
      </c>
    </row>
    <row r="1189" spans="1:81" ht="51" x14ac:dyDescent="0.2">
      <c r="A1189" t="s">
        <v>10549</v>
      </c>
      <c r="B1189" t="s">
        <v>10550</v>
      </c>
      <c r="C1189" t="s">
        <v>10551</v>
      </c>
      <c r="D1189" t="s">
        <v>10552</v>
      </c>
      <c r="E1189" s="2" t="s">
        <v>10553</v>
      </c>
      <c r="G1189" s="3">
        <v>3000000</v>
      </c>
      <c r="H1189" s="3">
        <v>15000000</v>
      </c>
      <c r="I1189" s="3">
        <v>15800000</v>
      </c>
      <c r="J1189" s="3">
        <v>60000000</v>
      </c>
      <c r="K1189" s="3">
        <v>300000000</v>
      </c>
      <c r="L1189" s="3">
        <v>300000000</v>
      </c>
      <c r="O1189" s="3">
        <v>30000000</v>
      </c>
      <c r="P1189" s="3">
        <v>75000000</v>
      </c>
      <c r="Q1189" s="3">
        <v>105386000</v>
      </c>
      <c r="R1189" s="3">
        <v>300000000</v>
      </c>
      <c r="S1189" s="3">
        <v>1900000000</v>
      </c>
      <c r="T1189" s="3">
        <v>2900000000</v>
      </c>
      <c r="W1189" s="2" t="s">
        <v>10554</v>
      </c>
      <c r="X1189" s="2" t="s">
        <v>10555</v>
      </c>
      <c r="Y1189" s="2" t="s">
        <v>10556</v>
      </c>
      <c r="Z1189" s="2" t="s">
        <v>10557</v>
      </c>
      <c r="AA1189" s="2" t="s">
        <v>10558</v>
      </c>
      <c r="AB1189" s="2" t="s">
        <v>10559</v>
      </c>
      <c r="AE1189">
        <v>2014</v>
      </c>
      <c r="AF1189">
        <v>2016</v>
      </c>
      <c r="AG1189">
        <v>2018</v>
      </c>
      <c r="AH1189">
        <v>2019</v>
      </c>
      <c r="AI1189">
        <v>2019</v>
      </c>
      <c r="AJ1189">
        <v>2021</v>
      </c>
      <c r="AL1189" s="3">
        <v>300000000</v>
      </c>
      <c r="AM1189" t="s">
        <v>92</v>
      </c>
      <c r="AN1189" s="1">
        <v>44336</v>
      </c>
      <c r="AO1189" s="3">
        <v>2900000000</v>
      </c>
      <c r="AQ1189">
        <v>672.72</v>
      </c>
      <c r="AR1189">
        <v>9565.24</v>
      </c>
      <c r="AS1189">
        <v>62252.4</v>
      </c>
      <c r="AT1189">
        <v>86820.59</v>
      </c>
      <c r="AU1189">
        <v>108688.25</v>
      </c>
      <c r="AV1189">
        <v>11818.38</v>
      </c>
      <c r="AY1189">
        <v>551</v>
      </c>
      <c r="AZ1189">
        <v>106</v>
      </c>
      <c r="BA1189">
        <v>98</v>
      </c>
      <c r="BB1189">
        <v>25</v>
      </c>
      <c r="BC1189">
        <v>10</v>
      </c>
      <c r="BD1189">
        <v>63</v>
      </c>
      <c r="BG1189">
        <v>93.57</v>
      </c>
      <c r="BH1189">
        <v>97.24</v>
      </c>
      <c r="BI1189">
        <v>95.3</v>
      </c>
      <c r="BJ1189">
        <v>97.01</v>
      </c>
      <c r="BK1189">
        <v>97.38</v>
      </c>
      <c r="BL1189">
        <v>75.2</v>
      </c>
      <c r="BN1189" t="s">
        <v>101</v>
      </c>
      <c r="BO1189">
        <v>21.96</v>
      </c>
      <c r="BP1189" s="3">
        <v>752499542</v>
      </c>
      <c r="BQ1189" s="20">
        <v>680</v>
      </c>
      <c r="BR1189" s="20">
        <v>662</v>
      </c>
      <c r="BS1189" s="20">
        <v>358</v>
      </c>
      <c r="BT1189" s="20">
        <v>255</v>
      </c>
      <c r="BU1189" s="20">
        <v>587</v>
      </c>
      <c r="BW1189" s="20">
        <v>1200</v>
      </c>
      <c r="BX1189" s="22">
        <v>279817.58</v>
      </c>
      <c r="BY1189">
        <v>64</v>
      </c>
      <c r="BZ1189">
        <v>96.94</v>
      </c>
      <c r="CA1189">
        <v>27.52</v>
      </c>
      <c r="CB1189">
        <v>18.03</v>
      </c>
      <c r="CC1189">
        <v>27.52</v>
      </c>
    </row>
    <row r="1190" spans="1:81" ht="51" x14ac:dyDescent="0.2">
      <c r="A1190" t="s">
        <v>10560</v>
      </c>
      <c r="B1190" t="s">
        <v>10561</v>
      </c>
      <c r="C1190" t="s">
        <v>10562</v>
      </c>
      <c r="D1190" t="s">
        <v>10563</v>
      </c>
      <c r="E1190" s="2" t="s">
        <v>10564</v>
      </c>
      <c r="H1190" s="3">
        <v>10000000</v>
      </c>
      <c r="I1190" s="3">
        <v>25000000</v>
      </c>
      <c r="J1190" s="3">
        <v>70000000</v>
      </c>
      <c r="K1190" s="3">
        <v>110000000</v>
      </c>
      <c r="L1190" s="3">
        <v>200000000</v>
      </c>
      <c r="P1190" s="3">
        <v>50000000</v>
      </c>
      <c r="Q1190" s="3">
        <v>166750000</v>
      </c>
      <c r="R1190" s="3">
        <v>700000000</v>
      </c>
      <c r="S1190" s="3">
        <v>1700000000</v>
      </c>
      <c r="T1190" s="3">
        <v>5700000000</v>
      </c>
      <c r="X1190" s="2" t="s">
        <v>10565</v>
      </c>
      <c r="Y1190" s="2" t="s">
        <v>10566</v>
      </c>
      <c r="Z1190" s="2" t="s">
        <v>10567</v>
      </c>
      <c r="AA1190" s="2" t="s">
        <v>10568</v>
      </c>
      <c r="AB1190" s="2" t="s">
        <v>10569</v>
      </c>
      <c r="AF1190">
        <v>2017</v>
      </c>
      <c r="AG1190">
        <v>2018</v>
      </c>
      <c r="AH1190">
        <v>2019</v>
      </c>
      <c r="AI1190">
        <v>2021</v>
      </c>
      <c r="AJ1190">
        <v>2021</v>
      </c>
      <c r="AL1190" s="3">
        <v>200000000</v>
      </c>
      <c r="AM1190" t="s">
        <v>92</v>
      </c>
      <c r="AN1190" s="1">
        <v>44510</v>
      </c>
      <c r="AO1190" s="3">
        <v>5700000000</v>
      </c>
      <c r="AR1190">
        <v>855.81</v>
      </c>
      <c r="AS1190">
        <v>6519.3</v>
      </c>
      <c r="AT1190">
        <v>35055.79</v>
      </c>
      <c r="AU1190">
        <v>196140.43</v>
      </c>
      <c r="AV1190">
        <v>30472.58</v>
      </c>
      <c r="AZ1190">
        <v>490</v>
      </c>
      <c r="BA1190">
        <v>316</v>
      </c>
      <c r="BB1190">
        <v>99</v>
      </c>
      <c r="BC1190">
        <v>72</v>
      </c>
      <c r="BD1190">
        <v>13</v>
      </c>
      <c r="BH1190">
        <v>87.74</v>
      </c>
      <c r="BI1190">
        <v>84.73</v>
      </c>
      <c r="BJ1190">
        <v>87.78</v>
      </c>
      <c r="BK1190">
        <v>86.75</v>
      </c>
      <c r="BL1190">
        <v>95.2</v>
      </c>
      <c r="BN1190" t="s">
        <v>101</v>
      </c>
      <c r="BO1190">
        <v>27.28</v>
      </c>
      <c r="BP1190" s="3">
        <v>415000000</v>
      </c>
      <c r="BR1190" s="20">
        <v>506</v>
      </c>
      <c r="BS1190" s="20">
        <v>337</v>
      </c>
      <c r="BT1190" s="20">
        <v>432</v>
      </c>
      <c r="BU1190" s="20">
        <v>302</v>
      </c>
      <c r="BW1190" s="20">
        <v>1071</v>
      </c>
      <c r="BX1190" s="22">
        <v>269043.90999999997</v>
      </c>
      <c r="BY1190">
        <v>65</v>
      </c>
      <c r="BZ1190">
        <v>96.9</v>
      </c>
      <c r="CA1190">
        <v>34.18</v>
      </c>
      <c r="CB1190">
        <v>34.18</v>
      </c>
      <c r="CC1190">
        <v>34.18</v>
      </c>
    </row>
    <row r="1191" spans="1:81" ht="51" x14ac:dyDescent="0.2">
      <c r="A1191" t="s">
        <v>10570</v>
      </c>
      <c r="B1191" t="s">
        <v>10571</v>
      </c>
      <c r="C1191" t="s">
        <v>10572</v>
      </c>
      <c r="D1191" t="s">
        <v>10570</v>
      </c>
      <c r="E1191" s="2" t="s">
        <v>10573</v>
      </c>
      <c r="G1191" s="3">
        <v>4000000</v>
      </c>
      <c r="H1191" s="3">
        <v>10000000</v>
      </c>
      <c r="I1191" s="3">
        <v>51000000</v>
      </c>
      <c r="J1191" s="3">
        <v>154000000</v>
      </c>
      <c r="K1191" s="3">
        <v>250000000</v>
      </c>
      <c r="L1191" s="3">
        <v>155000000</v>
      </c>
      <c r="M1191" s="3">
        <v>275000000</v>
      </c>
      <c r="O1191" s="3">
        <v>40000000</v>
      </c>
      <c r="P1191" s="3">
        <v>50000000</v>
      </c>
      <c r="Q1191" s="3">
        <v>340170000</v>
      </c>
      <c r="R1191" s="3">
        <v>1154000000</v>
      </c>
      <c r="S1191" s="3">
        <v>4000000000</v>
      </c>
      <c r="T1191" s="3">
        <v>5000000000</v>
      </c>
      <c r="U1191" s="3">
        <v>7250000000</v>
      </c>
      <c r="W1191" s="2" t="s">
        <v>10574</v>
      </c>
      <c r="X1191" s="2" t="s">
        <v>10575</v>
      </c>
      <c r="Y1191" s="2" t="s">
        <v>10576</v>
      </c>
      <c r="Z1191" s="2" t="s">
        <v>10577</v>
      </c>
      <c r="AA1191" s="2" t="s">
        <v>10578</v>
      </c>
      <c r="AB1191" s="2" t="s">
        <v>10579</v>
      </c>
      <c r="AC1191" s="2" t="s">
        <v>10580</v>
      </c>
      <c r="AE1191">
        <v>2015</v>
      </c>
      <c r="AF1191">
        <v>2017</v>
      </c>
      <c r="AG1191">
        <v>2018</v>
      </c>
      <c r="AH1191">
        <v>2018</v>
      </c>
      <c r="AI1191">
        <v>2019</v>
      </c>
      <c r="AJ1191">
        <v>2021</v>
      </c>
      <c r="AK1191">
        <v>2021</v>
      </c>
      <c r="AL1191" s="3">
        <v>154000000</v>
      </c>
      <c r="AM1191" t="s">
        <v>169</v>
      </c>
      <c r="AN1191" s="1">
        <v>44846</v>
      </c>
      <c r="AO1191" s="3">
        <v>9200000000</v>
      </c>
      <c r="AQ1191">
        <v>0</v>
      </c>
      <c r="AR1191">
        <v>25962.73</v>
      </c>
      <c r="AS1191">
        <v>103179.22</v>
      </c>
      <c r="AT1191">
        <v>83830.44</v>
      </c>
      <c r="AU1191">
        <v>34574.67</v>
      </c>
      <c r="AV1191">
        <v>15088.22</v>
      </c>
      <c r="AW1191">
        <v>1797.97</v>
      </c>
      <c r="AY1191">
        <v>3493</v>
      </c>
      <c r="AZ1191">
        <v>58</v>
      </c>
      <c r="BA1191">
        <v>68</v>
      </c>
      <c r="BB1191">
        <v>27</v>
      </c>
      <c r="BC1191">
        <v>63</v>
      </c>
      <c r="BD1191">
        <v>57</v>
      </c>
      <c r="BE1191">
        <v>37</v>
      </c>
      <c r="BG1191">
        <v>64.400000000000006</v>
      </c>
      <c r="BH1191">
        <v>98.57</v>
      </c>
      <c r="BI1191">
        <v>96.75</v>
      </c>
      <c r="BJ1191">
        <v>96.95</v>
      </c>
      <c r="BK1191">
        <v>81.92</v>
      </c>
      <c r="BL1191">
        <v>77.599999999999994</v>
      </c>
      <c r="BM1191">
        <v>63.64</v>
      </c>
      <c r="BN1191" t="s">
        <v>101</v>
      </c>
      <c r="BO1191">
        <v>20.34</v>
      </c>
      <c r="BP1191" s="3">
        <v>2240500000</v>
      </c>
      <c r="BQ1191" s="20">
        <v>634</v>
      </c>
      <c r="BR1191" s="20">
        <v>407</v>
      </c>
      <c r="BS1191" s="20">
        <v>246</v>
      </c>
      <c r="BT1191" s="20">
        <v>231</v>
      </c>
      <c r="BU1191" s="20">
        <v>574</v>
      </c>
      <c r="BV1191" s="20">
        <v>265</v>
      </c>
      <c r="BW1191" s="20">
        <v>1680</v>
      </c>
      <c r="BX1191" s="22">
        <v>264433.25</v>
      </c>
      <c r="BY1191">
        <v>66</v>
      </c>
      <c r="BZ1191">
        <v>96.85</v>
      </c>
      <c r="CA1191">
        <v>21.31</v>
      </c>
      <c r="CB1191">
        <v>14.7</v>
      </c>
      <c r="CC1191">
        <v>27.05</v>
      </c>
    </row>
    <row r="1192" spans="1:81" ht="34" x14ac:dyDescent="0.2">
      <c r="A1192" t="s">
        <v>10581</v>
      </c>
      <c r="B1192" t="s">
        <v>10582</v>
      </c>
      <c r="C1192" t="s">
        <v>10583</v>
      </c>
      <c r="D1192" t="s">
        <v>10584</v>
      </c>
      <c r="E1192" s="2" t="s">
        <v>10585</v>
      </c>
      <c r="H1192" s="3">
        <v>8000000</v>
      </c>
      <c r="I1192" s="3">
        <v>25000000</v>
      </c>
      <c r="P1192" s="3">
        <v>40000000</v>
      </c>
      <c r="Q1192" s="3">
        <v>166750000</v>
      </c>
      <c r="X1192" s="2" t="s">
        <v>10586</v>
      </c>
      <c r="Y1192" s="2" t="s">
        <v>10587</v>
      </c>
      <c r="AF1192">
        <v>2017</v>
      </c>
      <c r="AG1192">
        <v>2018</v>
      </c>
      <c r="AL1192" s="3">
        <v>25000000</v>
      </c>
      <c r="AM1192" t="s">
        <v>89</v>
      </c>
      <c r="AN1192" s="1">
        <v>43251</v>
      </c>
      <c r="AR1192">
        <v>23086.92</v>
      </c>
      <c r="AS1192">
        <v>239952.97</v>
      </c>
      <c r="AZ1192">
        <v>65</v>
      </c>
      <c r="BA1192">
        <v>14</v>
      </c>
      <c r="BH1192">
        <v>98.4</v>
      </c>
      <c r="BI1192">
        <v>99.37</v>
      </c>
      <c r="BP1192" s="3">
        <v>33000000</v>
      </c>
      <c r="BR1192" s="20">
        <v>304</v>
      </c>
      <c r="BW1192" s="20">
        <v>0</v>
      </c>
      <c r="BX1192" s="22">
        <v>263039.89</v>
      </c>
      <c r="BY1192">
        <v>67</v>
      </c>
      <c r="BZ1192">
        <v>96.8</v>
      </c>
      <c r="CC1192">
        <v>0</v>
      </c>
    </row>
    <row r="1193" spans="1:81" ht="51" x14ac:dyDescent="0.2">
      <c r="A1193" t="s">
        <v>10588</v>
      </c>
      <c r="B1193" t="s">
        <v>10589</v>
      </c>
      <c r="C1193" t="s">
        <v>10590</v>
      </c>
      <c r="D1193" t="s">
        <v>10591</v>
      </c>
      <c r="E1193" s="2" t="s">
        <v>10592</v>
      </c>
      <c r="G1193" s="3">
        <v>940000</v>
      </c>
      <c r="I1193" s="3">
        <v>16000000</v>
      </c>
      <c r="K1193" s="3">
        <v>75000000</v>
      </c>
      <c r="O1193" s="3">
        <v>9400000</v>
      </c>
      <c r="Q1193" s="3">
        <v>106720000</v>
      </c>
      <c r="S1193" s="3">
        <v>1125000000</v>
      </c>
      <c r="Y1193" s="2" t="s">
        <v>10593</v>
      </c>
      <c r="Z1193" s="2" t="s">
        <v>10594</v>
      </c>
      <c r="AA1193" s="2" t="s">
        <v>10595</v>
      </c>
      <c r="AE1193">
        <v>2009</v>
      </c>
      <c r="AG1193">
        <v>2018</v>
      </c>
      <c r="AH1193">
        <v>2021</v>
      </c>
      <c r="AI1193">
        <v>2021</v>
      </c>
      <c r="AL1193" s="3">
        <v>75000000</v>
      </c>
      <c r="AM1193" t="s">
        <v>91</v>
      </c>
      <c r="AN1193" s="1">
        <v>44517</v>
      </c>
      <c r="AO1193" s="3">
        <v>1125000000</v>
      </c>
      <c r="AQ1193">
        <v>0</v>
      </c>
      <c r="AS1193">
        <v>2409.11</v>
      </c>
      <c r="AT1193">
        <v>88860.61</v>
      </c>
      <c r="AU1193">
        <v>165143.65</v>
      </c>
      <c r="AY1193">
        <v>1</v>
      </c>
      <c r="BA1193">
        <v>376</v>
      </c>
      <c r="BB1193">
        <v>278</v>
      </c>
      <c r="BC1193">
        <v>86</v>
      </c>
      <c r="BG1193">
        <v>100</v>
      </c>
      <c r="BI1193">
        <v>81.819999999999993</v>
      </c>
      <c r="BJ1193">
        <v>76.62</v>
      </c>
      <c r="BK1193">
        <v>84.14</v>
      </c>
      <c r="BO1193">
        <v>8.85</v>
      </c>
      <c r="BP1193" s="3">
        <v>97240000</v>
      </c>
      <c r="BS1193" s="20">
        <v>861</v>
      </c>
      <c r="BT1193" s="20">
        <v>246</v>
      </c>
      <c r="BW1193" s="20">
        <v>1107</v>
      </c>
      <c r="BX1193" s="22">
        <v>256413.37</v>
      </c>
      <c r="BY1193">
        <v>68</v>
      </c>
      <c r="BZ1193">
        <v>96.75</v>
      </c>
      <c r="CA1193">
        <v>10.54</v>
      </c>
      <c r="CB1193">
        <v>0</v>
      </c>
      <c r="CC1193">
        <v>10.54</v>
      </c>
    </row>
    <row r="1194" spans="1:81" ht="34" x14ac:dyDescent="0.2">
      <c r="A1194" t="s">
        <v>10596</v>
      </c>
      <c r="B1194" t="s">
        <v>10597</v>
      </c>
      <c r="C1194" t="s">
        <v>10598</v>
      </c>
      <c r="D1194" t="s">
        <v>10599</v>
      </c>
      <c r="E1194" s="2" t="s">
        <v>10600</v>
      </c>
      <c r="H1194" s="3">
        <v>5000000</v>
      </c>
      <c r="I1194" s="3">
        <v>10000000</v>
      </c>
      <c r="J1194" s="3">
        <v>150000000</v>
      </c>
      <c r="P1194" s="3">
        <v>25000000</v>
      </c>
      <c r="Q1194" s="3">
        <v>66700000</v>
      </c>
      <c r="R1194" s="3">
        <v>1230000000</v>
      </c>
      <c r="X1194" s="2" t="s">
        <v>10601</v>
      </c>
      <c r="Y1194" s="2" t="s">
        <v>10602</v>
      </c>
      <c r="Z1194" s="2" t="s">
        <v>10603</v>
      </c>
      <c r="AF1194">
        <v>2017</v>
      </c>
      <c r="AG1194">
        <v>2018</v>
      </c>
      <c r="AH1194">
        <v>2021</v>
      </c>
      <c r="AL1194" s="3">
        <v>150000000</v>
      </c>
      <c r="AM1194" t="s">
        <v>90</v>
      </c>
      <c r="AN1194" s="1">
        <v>44230</v>
      </c>
      <c r="AO1194" s="3">
        <v>1230000000</v>
      </c>
      <c r="AR1194">
        <v>0</v>
      </c>
      <c r="AS1194">
        <v>0</v>
      </c>
      <c r="AT1194">
        <v>253146.42</v>
      </c>
      <c r="AZ1194">
        <v>1355</v>
      </c>
      <c r="BA1194">
        <v>886</v>
      </c>
      <c r="BB1194">
        <v>124</v>
      </c>
      <c r="BH1194">
        <v>66.069999999999993</v>
      </c>
      <c r="BI1194">
        <v>57.1</v>
      </c>
      <c r="BJ1194">
        <v>89.62</v>
      </c>
      <c r="BN1194" t="s">
        <v>101</v>
      </c>
      <c r="BO1194">
        <v>16.600000000000001</v>
      </c>
      <c r="BP1194" s="3">
        <v>537000000</v>
      </c>
      <c r="BR1194" s="20">
        <v>355</v>
      </c>
      <c r="BS1194" s="20">
        <v>889</v>
      </c>
      <c r="BW1194" s="20">
        <v>889</v>
      </c>
      <c r="BX1194" s="22">
        <v>253146.42</v>
      </c>
      <c r="BY1194">
        <v>69</v>
      </c>
      <c r="BZ1194">
        <v>96.7</v>
      </c>
      <c r="CA1194">
        <v>18.440000000000001</v>
      </c>
      <c r="CB1194">
        <v>18.440000000000001</v>
      </c>
      <c r="CC1194">
        <v>18.440000000000001</v>
      </c>
    </row>
    <row r="1195" spans="1:81" ht="34" x14ac:dyDescent="0.2">
      <c r="A1195" t="s">
        <v>10604</v>
      </c>
      <c r="B1195" t="s">
        <v>10605</v>
      </c>
      <c r="C1195" t="s">
        <v>10606</v>
      </c>
      <c r="D1195" t="s">
        <v>10607</v>
      </c>
      <c r="E1195" s="2" t="s">
        <v>10608</v>
      </c>
      <c r="H1195" s="3">
        <v>11000000</v>
      </c>
      <c r="I1195" s="3">
        <v>20000000</v>
      </c>
      <c r="P1195" s="3">
        <v>55000000</v>
      </c>
      <c r="Q1195" s="3">
        <v>133400000</v>
      </c>
      <c r="W1195" s="2" t="s">
        <v>2362</v>
      </c>
      <c r="X1195" s="2" t="s">
        <v>2362</v>
      </c>
      <c r="Y1195" s="2" t="s">
        <v>10609</v>
      </c>
      <c r="AE1195">
        <v>2015</v>
      </c>
      <c r="AF1195">
        <v>2017</v>
      </c>
      <c r="AG1195">
        <v>2018</v>
      </c>
      <c r="AL1195" s="3">
        <v>20000000</v>
      </c>
      <c r="AM1195" t="s">
        <v>89</v>
      </c>
      <c r="AN1195" s="1">
        <v>43362</v>
      </c>
      <c r="AQ1195">
        <v>3880.59</v>
      </c>
      <c r="AR1195">
        <v>12848.46</v>
      </c>
      <c r="AS1195">
        <v>224615.64</v>
      </c>
      <c r="AY1195">
        <v>204</v>
      </c>
      <c r="AZ1195">
        <v>97</v>
      </c>
      <c r="BA1195">
        <v>17</v>
      </c>
      <c r="BG1195">
        <v>97.93</v>
      </c>
      <c r="BH1195">
        <v>97.59</v>
      </c>
      <c r="BI1195">
        <v>99.22</v>
      </c>
      <c r="BP1195" s="3">
        <v>31000000</v>
      </c>
      <c r="BQ1195" s="20">
        <v>883</v>
      </c>
      <c r="BR1195" s="20">
        <v>323</v>
      </c>
      <c r="BW1195" s="20">
        <v>0</v>
      </c>
      <c r="BX1195" s="22">
        <v>241344.69</v>
      </c>
      <c r="BY1195">
        <v>70</v>
      </c>
      <c r="BZ1195">
        <v>96.65</v>
      </c>
      <c r="CC1195">
        <v>0</v>
      </c>
    </row>
    <row r="1196" spans="1:81" ht="34" x14ac:dyDescent="0.2">
      <c r="A1196" t="s">
        <v>10610</v>
      </c>
      <c r="B1196" t="s">
        <v>10611</v>
      </c>
      <c r="C1196" t="s">
        <v>10612</v>
      </c>
      <c r="D1196" t="s">
        <v>10613</v>
      </c>
      <c r="E1196" s="2" t="s">
        <v>10614</v>
      </c>
      <c r="G1196" s="3">
        <v>1500000</v>
      </c>
      <c r="H1196" s="3">
        <v>9000000</v>
      </c>
      <c r="I1196" s="3">
        <v>16500000</v>
      </c>
      <c r="J1196" s="3">
        <v>40000000</v>
      </c>
      <c r="K1196" s="3">
        <v>60000000</v>
      </c>
      <c r="L1196" s="3">
        <v>90000000</v>
      </c>
      <c r="O1196" s="3">
        <v>15000000</v>
      </c>
      <c r="P1196" s="3">
        <v>40000000</v>
      </c>
      <c r="Q1196" s="3">
        <v>110055000</v>
      </c>
      <c r="R1196" s="3">
        <v>400000000</v>
      </c>
      <c r="S1196" s="3">
        <v>1000000000</v>
      </c>
      <c r="T1196" s="3">
        <v>3000000000</v>
      </c>
      <c r="W1196" s="2" t="s">
        <v>10615</v>
      </c>
      <c r="X1196" s="2" t="s">
        <v>10616</v>
      </c>
      <c r="Y1196" s="2" t="s">
        <v>8950</v>
      </c>
      <c r="Z1196" s="2" t="s">
        <v>10617</v>
      </c>
      <c r="AA1196" s="2" t="s">
        <v>10618</v>
      </c>
      <c r="AB1196" s="2" t="s">
        <v>10619</v>
      </c>
      <c r="AE1196">
        <v>2015</v>
      </c>
      <c r="AF1196">
        <v>2016</v>
      </c>
      <c r="AG1196">
        <v>2018</v>
      </c>
      <c r="AH1196">
        <v>2019</v>
      </c>
      <c r="AI1196">
        <v>2021</v>
      </c>
      <c r="AJ1196">
        <v>2022</v>
      </c>
      <c r="AL1196" s="3">
        <v>90000000</v>
      </c>
      <c r="AM1196" t="s">
        <v>92</v>
      </c>
      <c r="AN1196" s="1">
        <v>44685</v>
      </c>
      <c r="AO1196" s="3">
        <v>3000000000</v>
      </c>
      <c r="AQ1196">
        <v>1819.33</v>
      </c>
      <c r="AR1196">
        <v>11908.02</v>
      </c>
      <c r="AS1196">
        <v>83114.69</v>
      </c>
      <c r="AT1196">
        <v>42974.55</v>
      </c>
      <c r="AU1196">
        <v>93910.44</v>
      </c>
      <c r="AV1196">
        <v>4994.88</v>
      </c>
      <c r="AY1196">
        <v>468</v>
      </c>
      <c r="AZ1196">
        <v>86</v>
      </c>
      <c r="BA1196">
        <v>75</v>
      </c>
      <c r="BB1196">
        <v>76</v>
      </c>
      <c r="BC1196">
        <v>138</v>
      </c>
      <c r="BD1196">
        <v>35</v>
      </c>
      <c r="BG1196">
        <v>95.24</v>
      </c>
      <c r="BH1196">
        <v>97.77</v>
      </c>
      <c r="BI1196">
        <v>96.41</v>
      </c>
      <c r="BJ1196">
        <v>90.65</v>
      </c>
      <c r="BK1196">
        <v>74.44</v>
      </c>
      <c r="BL1196">
        <v>69.37</v>
      </c>
      <c r="BN1196" t="s">
        <v>101</v>
      </c>
      <c r="BO1196">
        <v>21.75</v>
      </c>
      <c r="BP1196" s="3">
        <v>217000000</v>
      </c>
      <c r="BQ1196" s="20">
        <v>319</v>
      </c>
      <c r="BR1196" s="20">
        <v>699</v>
      </c>
      <c r="BS1196" s="20">
        <v>489</v>
      </c>
      <c r="BT1196" s="20">
        <v>513</v>
      </c>
      <c r="BU1196" s="20">
        <v>440</v>
      </c>
      <c r="BW1196" s="20">
        <v>1442</v>
      </c>
      <c r="BX1196" s="22">
        <v>238721.91</v>
      </c>
      <c r="BY1196">
        <v>71</v>
      </c>
      <c r="BZ1196">
        <v>96.61</v>
      </c>
      <c r="CA1196">
        <v>27.26</v>
      </c>
      <c r="CB1196">
        <v>9.09</v>
      </c>
      <c r="CC1196">
        <v>27.26</v>
      </c>
    </row>
    <row r="1197" spans="1:81" ht="51" x14ac:dyDescent="0.2">
      <c r="A1197" t="s">
        <v>10620</v>
      </c>
      <c r="B1197" t="s">
        <v>10621</v>
      </c>
      <c r="C1197" t="s">
        <v>10622</v>
      </c>
      <c r="D1197" t="s">
        <v>10620</v>
      </c>
      <c r="E1197" s="2" t="s">
        <v>10623</v>
      </c>
      <c r="H1197" s="3">
        <v>27500000</v>
      </c>
      <c r="I1197" s="3">
        <v>50000000</v>
      </c>
      <c r="J1197" s="3">
        <v>290000000</v>
      </c>
      <c r="K1197" s="3">
        <v>1000000000</v>
      </c>
      <c r="P1197" s="3">
        <v>137500000</v>
      </c>
      <c r="Q1197" s="3">
        <v>1000000000</v>
      </c>
      <c r="R1197" s="3">
        <v>2500000000</v>
      </c>
      <c r="S1197" s="3">
        <v>11000000000</v>
      </c>
      <c r="X1197" s="2" t="s">
        <v>10624</v>
      </c>
      <c r="Y1197" s="2" t="s">
        <v>10624</v>
      </c>
      <c r="Z1197" s="2" t="s">
        <v>10625</v>
      </c>
      <c r="AA1197" s="2" t="s">
        <v>10626</v>
      </c>
      <c r="AF1197">
        <v>2016</v>
      </c>
      <c r="AG1197">
        <v>2018</v>
      </c>
      <c r="AH1197">
        <v>2019</v>
      </c>
      <c r="AI1197">
        <v>2021</v>
      </c>
      <c r="AL1197" s="3">
        <v>400000000</v>
      </c>
      <c r="AM1197" t="s">
        <v>91</v>
      </c>
      <c r="AN1197" s="1">
        <v>44796</v>
      </c>
      <c r="AO1197" s="3">
        <v>13000000000</v>
      </c>
      <c r="AR1197">
        <v>9455.82</v>
      </c>
      <c r="AS1197">
        <v>69344.56</v>
      </c>
      <c r="AT1197">
        <v>38425.699999999997</v>
      </c>
      <c r="AU1197">
        <v>117147.74</v>
      </c>
      <c r="AZ1197">
        <v>116</v>
      </c>
      <c r="BA1197">
        <v>87</v>
      </c>
      <c r="BB1197">
        <v>90</v>
      </c>
      <c r="BC1197">
        <v>117</v>
      </c>
      <c r="BH1197">
        <v>96.98</v>
      </c>
      <c r="BI1197">
        <v>95.83</v>
      </c>
      <c r="BJ1197">
        <v>88.9</v>
      </c>
      <c r="BK1197">
        <v>78.36</v>
      </c>
      <c r="BN1197" t="s">
        <v>101</v>
      </c>
      <c r="BO1197">
        <v>10.92</v>
      </c>
      <c r="BP1197" s="3">
        <v>2367500000</v>
      </c>
      <c r="BR1197" s="20">
        <v>749</v>
      </c>
      <c r="BS1197" s="20">
        <v>513</v>
      </c>
      <c r="BT1197" s="20">
        <v>559</v>
      </c>
      <c r="BW1197" s="20">
        <v>1519</v>
      </c>
      <c r="BX1197" s="22">
        <v>234373.82</v>
      </c>
      <c r="BY1197">
        <v>72</v>
      </c>
      <c r="BZ1197">
        <v>96.56</v>
      </c>
      <c r="CA1197">
        <v>11</v>
      </c>
      <c r="CB1197">
        <v>11</v>
      </c>
      <c r="CC1197">
        <v>13</v>
      </c>
    </row>
    <row r="1198" spans="1:81" ht="51" x14ac:dyDescent="0.2">
      <c r="A1198" t="s">
        <v>10627</v>
      </c>
      <c r="B1198" t="s">
        <v>10628</v>
      </c>
      <c r="C1198" t="s">
        <v>10629</v>
      </c>
      <c r="D1198" t="s">
        <v>10630</v>
      </c>
      <c r="E1198" s="2" t="s">
        <v>10631</v>
      </c>
      <c r="G1198" s="3">
        <v>3100000</v>
      </c>
      <c r="H1198" s="3">
        <v>10000000</v>
      </c>
      <c r="I1198" s="3">
        <v>22000000</v>
      </c>
      <c r="J1198" s="3">
        <v>150000000</v>
      </c>
      <c r="K1198" s="3">
        <v>250000000</v>
      </c>
      <c r="O1198" s="3">
        <v>31000000</v>
      </c>
      <c r="P1198" s="3">
        <v>50000000</v>
      </c>
      <c r="Q1198" s="3">
        <v>146740000</v>
      </c>
      <c r="R1198" s="3">
        <v>1000000000</v>
      </c>
      <c r="S1198" s="3">
        <v>3500000000</v>
      </c>
      <c r="W1198" s="2" t="s">
        <v>10632</v>
      </c>
      <c r="X1198" s="2" t="s">
        <v>10633</v>
      </c>
      <c r="Y1198" s="2" t="s">
        <v>10634</v>
      </c>
      <c r="Z1198" s="2" t="s">
        <v>10635</v>
      </c>
      <c r="AA1198" s="2" t="s">
        <v>10636</v>
      </c>
      <c r="AE1198">
        <v>2016</v>
      </c>
      <c r="AF1198">
        <v>2017</v>
      </c>
      <c r="AG1198">
        <v>2018</v>
      </c>
      <c r="AH1198">
        <v>2020</v>
      </c>
      <c r="AI1198">
        <v>2021</v>
      </c>
      <c r="AL1198" s="3">
        <v>250000000</v>
      </c>
      <c r="AM1198" t="s">
        <v>91</v>
      </c>
      <c r="AN1198" s="1">
        <v>44474</v>
      </c>
      <c r="AO1198" s="3">
        <v>3500000000</v>
      </c>
      <c r="AQ1198">
        <v>0.25</v>
      </c>
      <c r="AR1198">
        <v>7560.19</v>
      </c>
      <c r="AS1198">
        <v>36631.25</v>
      </c>
      <c r="AT1198">
        <v>43088.55</v>
      </c>
      <c r="AU1198">
        <v>143263.35</v>
      </c>
      <c r="AY1198">
        <v>2755</v>
      </c>
      <c r="AZ1198">
        <v>148</v>
      </c>
      <c r="BA1198">
        <v>157</v>
      </c>
      <c r="BB1198">
        <v>96</v>
      </c>
      <c r="BC1198">
        <v>96</v>
      </c>
      <c r="BG1198">
        <v>71.48</v>
      </c>
      <c r="BH1198">
        <v>96.32</v>
      </c>
      <c r="BI1198">
        <v>92.44</v>
      </c>
      <c r="BJ1198">
        <v>86.77</v>
      </c>
      <c r="BK1198">
        <v>82.28</v>
      </c>
      <c r="BN1198" t="s">
        <v>101</v>
      </c>
      <c r="BO1198">
        <v>20.04</v>
      </c>
      <c r="BP1198" s="3">
        <v>435100000</v>
      </c>
      <c r="BQ1198" s="20">
        <v>305</v>
      </c>
      <c r="BR1198" s="20">
        <v>559</v>
      </c>
      <c r="BS1198" s="20">
        <v>821</v>
      </c>
      <c r="BT1198" s="20">
        <v>349</v>
      </c>
      <c r="BW1198" s="20">
        <v>1170</v>
      </c>
      <c r="BX1198" s="22">
        <v>230543.59</v>
      </c>
      <c r="BY1198">
        <v>73</v>
      </c>
      <c r="BZ1198">
        <v>96.51</v>
      </c>
      <c r="CA1198">
        <v>23.85</v>
      </c>
      <c r="CB1198">
        <v>6.81</v>
      </c>
      <c r="CC1198">
        <v>23.85</v>
      </c>
    </row>
    <row r="1199" spans="1:81" ht="51" x14ac:dyDescent="0.2">
      <c r="A1199" t="s">
        <v>10637</v>
      </c>
      <c r="B1199" t="s">
        <v>10638</v>
      </c>
      <c r="C1199" t="s">
        <v>10639</v>
      </c>
      <c r="E1199" s="2" t="s">
        <v>10640</v>
      </c>
      <c r="I1199" s="3">
        <v>13000000</v>
      </c>
      <c r="J1199" s="3">
        <v>30000000</v>
      </c>
      <c r="Q1199" s="3">
        <v>86710000</v>
      </c>
      <c r="R1199" s="3">
        <v>300000000</v>
      </c>
      <c r="X1199" s="2" t="s">
        <v>3302</v>
      </c>
      <c r="Y1199" s="2" t="s">
        <v>10641</v>
      </c>
      <c r="Z1199" s="2" t="s">
        <v>10642</v>
      </c>
      <c r="AF1199">
        <v>2016</v>
      </c>
      <c r="AG1199">
        <v>2018</v>
      </c>
      <c r="AH1199">
        <v>2020</v>
      </c>
      <c r="AL1199" s="3">
        <v>30000000</v>
      </c>
      <c r="AM1199" t="s">
        <v>90</v>
      </c>
      <c r="AN1199" s="1">
        <v>44084</v>
      </c>
      <c r="AO1199" s="3">
        <v>300000000</v>
      </c>
      <c r="AR1199">
        <v>700.12</v>
      </c>
      <c r="AS1199">
        <v>156015.71</v>
      </c>
      <c r="AT1199">
        <v>68642.52</v>
      </c>
      <c r="AZ1199">
        <v>562</v>
      </c>
      <c r="BA1199">
        <v>36</v>
      </c>
      <c r="BB1199">
        <v>62</v>
      </c>
      <c r="BH1199">
        <v>85.28</v>
      </c>
      <c r="BI1199">
        <v>98.3</v>
      </c>
      <c r="BJ1199">
        <v>91.5</v>
      </c>
      <c r="BO1199">
        <v>3.11</v>
      </c>
      <c r="BP1199" s="3">
        <v>43000000</v>
      </c>
      <c r="BR1199" s="20">
        <v>886</v>
      </c>
      <c r="BS1199" s="20">
        <v>828</v>
      </c>
      <c r="BW1199" s="20">
        <v>828</v>
      </c>
      <c r="BX1199" s="22">
        <v>225358.35</v>
      </c>
      <c r="BY1199">
        <v>74</v>
      </c>
      <c r="BZ1199">
        <v>96.46</v>
      </c>
      <c r="CA1199">
        <v>3.46</v>
      </c>
      <c r="CB1199">
        <v>3.46</v>
      </c>
      <c r="CC1199">
        <v>3.46</v>
      </c>
    </row>
    <row r="1200" spans="1:81" ht="102" x14ac:dyDescent="0.2">
      <c r="A1200" t="s">
        <v>10643</v>
      </c>
      <c r="B1200" t="s">
        <v>10644</v>
      </c>
      <c r="C1200" t="s">
        <v>10645</v>
      </c>
      <c r="D1200" t="s">
        <v>10646</v>
      </c>
      <c r="E1200" s="2" t="s">
        <v>10647</v>
      </c>
      <c r="G1200" s="3">
        <v>3000000</v>
      </c>
      <c r="H1200" s="3">
        <v>7000000</v>
      </c>
      <c r="I1200" s="3">
        <v>22000000</v>
      </c>
      <c r="J1200" s="3">
        <v>115000000</v>
      </c>
      <c r="K1200" s="3">
        <v>200000000</v>
      </c>
      <c r="L1200" s="3">
        <v>175000000</v>
      </c>
      <c r="M1200" s="3">
        <v>304000000</v>
      </c>
      <c r="O1200" s="3">
        <v>30000000</v>
      </c>
      <c r="P1200" s="3">
        <v>113000000</v>
      </c>
      <c r="Q1200" s="3">
        <v>146740000</v>
      </c>
      <c r="R1200" s="3">
        <v>1215000000</v>
      </c>
      <c r="S1200" s="3">
        <v>2600000000</v>
      </c>
      <c r="T1200" s="3">
        <v>4700000000</v>
      </c>
      <c r="U1200" s="3">
        <v>8500000000</v>
      </c>
      <c r="W1200" s="2" t="s">
        <v>10648</v>
      </c>
      <c r="X1200" s="2" t="s">
        <v>10649</v>
      </c>
      <c r="Y1200" s="2" t="s">
        <v>10650</v>
      </c>
      <c r="Z1200" s="2" t="s">
        <v>10651</v>
      </c>
      <c r="AA1200" s="2" t="s">
        <v>10652</v>
      </c>
      <c r="AB1200" s="2" t="s">
        <v>10653</v>
      </c>
      <c r="AC1200" s="2" t="s">
        <v>10654</v>
      </c>
      <c r="AE1200">
        <v>2015</v>
      </c>
      <c r="AF1200">
        <v>2018</v>
      </c>
      <c r="AG1200">
        <v>2018</v>
      </c>
      <c r="AH1200">
        <v>2020</v>
      </c>
      <c r="AI1200">
        <v>2020</v>
      </c>
      <c r="AJ1200">
        <v>2021</v>
      </c>
      <c r="AK1200">
        <v>2021</v>
      </c>
      <c r="AL1200" s="3">
        <v>25000000</v>
      </c>
      <c r="AM1200" t="s">
        <v>327</v>
      </c>
      <c r="AN1200" s="1">
        <v>44907</v>
      </c>
      <c r="AO1200" s="3">
        <v>7400000000</v>
      </c>
      <c r="AQ1200">
        <v>28.22</v>
      </c>
      <c r="AR1200">
        <v>438.58</v>
      </c>
      <c r="AS1200">
        <v>83243.78</v>
      </c>
      <c r="AT1200">
        <v>92244.35</v>
      </c>
      <c r="AU1200">
        <v>0</v>
      </c>
      <c r="AV1200">
        <v>37733.46</v>
      </c>
      <c r="AW1200">
        <v>9693.7099999999991</v>
      </c>
      <c r="AY1200">
        <v>2140</v>
      </c>
      <c r="AZ1200">
        <v>820</v>
      </c>
      <c r="BA1200">
        <v>74</v>
      </c>
      <c r="BB1200">
        <v>44</v>
      </c>
      <c r="BC1200">
        <v>207</v>
      </c>
      <c r="BD1200">
        <v>4</v>
      </c>
      <c r="BE1200">
        <v>1</v>
      </c>
      <c r="BG1200">
        <v>78.2</v>
      </c>
      <c r="BH1200">
        <v>82.23</v>
      </c>
      <c r="BI1200">
        <v>96.46</v>
      </c>
      <c r="BJ1200">
        <v>94.01</v>
      </c>
      <c r="BK1200">
        <v>35.22</v>
      </c>
      <c r="BL1200">
        <v>98.8</v>
      </c>
      <c r="BM1200">
        <v>100</v>
      </c>
      <c r="BN1200" t="s">
        <v>101</v>
      </c>
      <c r="BO1200">
        <v>37.93</v>
      </c>
      <c r="BP1200" s="3">
        <v>1195500000</v>
      </c>
      <c r="BQ1200" s="20">
        <v>830</v>
      </c>
      <c r="BR1200" s="20">
        <v>203</v>
      </c>
      <c r="BS1200" s="20">
        <v>483</v>
      </c>
      <c r="BT1200" s="20">
        <v>232</v>
      </c>
      <c r="BU1200" s="20">
        <v>182</v>
      </c>
      <c r="BV1200" s="20">
        <v>183</v>
      </c>
      <c r="BW1200" s="20">
        <v>1539</v>
      </c>
      <c r="BX1200" s="22">
        <v>223382.1</v>
      </c>
      <c r="BY1200">
        <v>75</v>
      </c>
      <c r="BZ1200">
        <v>96.41</v>
      </c>
      <c r="CA1200">
        <v>57.93</v>
      </c>
      <c r="CB1200">
        <v>57.93</v>
      </c>
      <c r="CC1200">
        <v>50.43</v>
      </c>
    </row>
    <row r="1201" spans="1:81" ht="51" x14ac:dyDescent="0.2">
      <c r="A1201" t="s">
        <v>10655</v>
      </c>
      <c r="B1201" t="s">
        <v>10656</v>
      </c>
      <c r="C1201" t="s">
        <v>10657</v>
      </c>
      <c r="D1201" t="s">
        <v>10658</v>
      </c>
      <c r="E1201" s="2" t="s">
        <v>10659</v>
      </c>
      <c r="I1201" s="3">
        <v>50000000</v>
      </c>
      <c r="J1201" s="3">
        <v>200000000</v>
      </c>
      <c r="K1201" s="3">
        <v>300000000</v>
      </c>
      <c r="Q1201" s="3">
        <v>333500000</v>
      </c>
      <c r="R1201" s="3">
        <v>2000000000</v>
      </c>
      <c r="S1201" s="3">
        <v>1000000000</v>
      </c>
      <c r="X1201" s="2" t="s">
        <v>10660</v>
      </c>
      <c r="Y1201" s="2" t="s">
        <v>10661</v>
      </c>
      <c r="Z1201" s="2" t="s">
        <v>10662</v>
      </c>
      <c r="AA1201" s="2" t="s">
        <v>10663</v>
      </c>
      <c r="AF1201">
        <v>2016</v>
      </c>
      <c r="AG1201">
        <v>2018</v>
      </c>
      <c r="AH1201">
        <v>2019</v>
      </c>
      <c r="AI1201">
        <v>2021</v>
      </c>
      <c r="AL1201" s="3">
        <v>300000000</v>
      </c>
      <c r="AM1201" t="s">
        <v>91</v>
      </c>
      <c r="AN1201" s="1">
        <v>44314</v>
      </c>
      <c r="AO1201" s="3">
        <v>4500000000</v>
      </c>
      <c r="AR1201">
        <v>1134.45</v>
      </c>
      <c r="AS1201">
        <v>46166.53</v>
      </c>
      <c r="AT1201">
        <v>36086.6</v>
      </c>
      <c r="AU1201">
        <v>139075.29</v>
      </c>
      <c r="AZ1201">
        <v>383</v>
      </c>
      <c r="BA1201">
        <v>141</v>
      </c>
      <c r="BB1201">
        <v>97</v>
      </c>
      <c r="BC1201">
        <v>99</v>
      </c>
      <c r="BH1201">
        <v>89.97</v>
      </c>
      <c r="BI1201">
        <v>93.21</v>
      </c>
      <c r="BJ1201">
        <v>88.03</v>
      </c>
      <c r="BK1201">
        <v>81.72</v>
      </c>
      <c r="BN1201" t="s">
        <v>101</v>
      </c>
      <c r="BO1201">
        <v>11.33</v>
      </c>
      <c r="BP1201" s="3">
        <v>570000000</v>
      </c>
      <c r="BR1201" s="20">
        <v>664</v>
      </c>
      <c r="BS1201" s="20">
        <v>400</v>
      </c>
      <c r="BT1201" s="20">
        <v>593</v>
      </c>
      <c r="BW1201" s="20">
        <v>993</v>
      </c>
      <c r="BX1201" s="22">
        <v>222462.87</v>
      </c>
      <c r="BY1201">
        <v>76</v>
      </c>
      <c r="BZ1201">
        <v>96.36</v>
      </c>
      <c r="CA1201">
        <v>3</v>
      </c>
      <c r="CB1201">
        <v>3</v>
      </c>
      <c r="CC1201">
        <v>13.49</v>
      </c>
    </row>
    <row r="1202" spans="1:81" ht="34" x14ac:dyDescent="0.2">
      <c r="A1202" t="s">
        <v>10664</v>
      </c>
      <c r="B1202" t="s">
        <v>10665</v>
      </c>
      <c r="C1202" t="s">
        <v>10666</v>
      </c>
      <c r="D1202" t="s">
        <v>10667</v>
      </c>
      <c r="E1202" s="2" t="s">
        <v>10668</v>
      </c>
      <c r="G1202" s="3">
        <v>2000000</v>
      </c>
      <c r="H1202" s="3">
        <v>6000000</v>
      </c>
      <c r="I1202" s="3">
        <v>25000000</v>
      </c>
      <c r="J1202" s="3">
        <v>75000000</v>
      </c>
      <c r="O1202" s="3">
        <v>20000000</v>
      </c>
      <c r="P1202" s="3">
        <v>30000000</v>
      </c>
      <c r="Q1202" s="3">
        <v>166750000</v>
      </c>
      <c r="R1202" s="3">
        <v>490000000</v>
      </c>
      <c r="W1202" s="2" t="s">
        <v>10669</v>
      </c>
      <c r="X1202" s="2" t="s">
        <v>381</v>
      </c>
      <c r="Y1202" s="2" t="s">
        <v>10670</v>
      </c>
      <c r="Z1202" s="2" t="s">
        <v>10671</v>
      </c>
      <c r="AE1202">
        <v>2016</v>
      </c>
      <c r="AF1202">
        <v>2018</v>
      </c>
      <c r="AG1202">
        <v>2018</v>
      </c>
      <c r="AH1202">
        <v>2019</v>
      </c>
      <c r="AL1202" s="3">
        <v>133000000</v>
      </c>
      <c r="AM1202" t="s">
        <v>114</v>
      </c>
      <c r="AN1202" s="1">
        <v>43790</v>
      </c>
      <c r="AO1202" s="3">
        <v>490000000</v>
      </c>
      <c r="AQ1202">
        <v>79.459999999999994</v>
      </c>
      <c r="AR1202">
        <v>30057.67</v>
      </c>
      <c r="AS1202">
        <v>148576.01</v>
      </c>
      <c r="AT1202">
        <v>39760.080000000002</v>
      </c>
      <c r="AY1202">
        <v>1770</v>
      </c>
      <c r="AZ1202">
        <v>105</v>
      </c>
      <c r="BA1202">
        <v>40</v>
      </c>
      <c r="BB1202">
        <v>82</v>
      </c>
      <c r="BG1202">
        <v>81.680000000000007</v>
      </c>
      <c r="BH1202">
        <v>97.74</v>
      </c>
      <c r="BI1202">
        <v>98.11</v>
      </c>
      <c r="BJ1202">
        <v>89.9</v>
      </c>
      <c r="BO1202">
        <v>2.64</v>
      </c>
      <c r="BP1202" s="3">
        <v>241000000</v>
      </c>
      <c r="BQ1202" s="20">
        <v>761</v>
      </c>
      <c r="BR1202" s="20">
        <v>315</v>
      </c>
      <c r="BS1202" s="20">
        <v>344</v>
      </c>
      <c r="BW1202" s="20">
        <v>344</v>
      </c>
      <c r="BX1202" s="22">
        <v>218473.22</v>
      </c>
      <c r="BY1202">
        <v>77</v>
      </c>
      <c r="BZ1202">
        <v>96.31</v>
      </c>
      <c r="CA1202">
        <v>2.94</v>
      </c>
      <c r="CB1202">
        <v>2.94</v>
      </c>
      <c r="CC1202">
        <v>2.94</v>
      </c>
    </row>
    <row r="1203" spans="1:81" ht="119" x14ac:dyDescent="0.2">
      <c r="A1203" t="s">
        <v>10672</v>
      </c>
      <c r="B1203" t="s">
        <v>10673</v>
      </c>
      <c r="C1203" t="s">
        <v>10674</v>
      </c>
      <c r="D1203" t="s">
        <v>10675</v>
      </c>
      <c r="E1203" s="2" t="s">
        <v>10676</v>
      </c>
      <c r="H1203" s="3">
        <v>11000000</v>
      </c>
      <c r="I1203" s="3">
        <v>20000000</v>
      </c>
      <c r="J1203" s="3">
        <v>60000000</v>
      </c>
      <c r="P1203" s="3">
        <v>55000000</v>
      </c>
      <c r="Q1203" s="3">
        <v>500000000</v>
      </c>
      <c r="R1203" s="3">
        <v>1160000000</v>
      </c>
      <c r="W1203" s="2" t="s">
        <v>10677</v>
      </c>
      <c r="Y1203" s="2" t="s">
        <v>10678</v>
      </c>
      <c r="Z1203" s="2" t="s">
        <v>10679</v>
      </c>
      <c r="AE1203">
        <v>2015</v>
      </c>
      <c r="AF1203">
        <v>2017</v>
      </c>
      <c r="AG1203">
        <v>2018</v>
      </c>
      <c r="AH1203">
        <v>2020</v>
      </c>
      <c r="AM1203" t="s">
        <v>114</v>
      </c>
      <c r="AN1203" s="1">
        <v>43886</v>
      </c>
      <c r="AO1203" s="3">
        <v>1160000000</v>
      </c>
      <c r="AQ1203">
        <v>18959.45</v>
      </c>
      <c r="AR1203">
        <v>0</v>
      </c>
      <c r="AS1203">
        <v>107160.43</v>
      </c>
      <c r="AT1203">
        <v>87026.3</v>
      </c>
      <c r="AY1203">
        <v>21</v>
      </c>
      <c r="AZ1203">
        <v>1355</v>
      </c>
      <c r="BA1203">
        <v>60</v>
      </c>
      <c r="BB1203">
        <v>46</v>
      </c>
      <c r="BG1203">
        <v>99.8</v>
      </c>
      <c r="BH1203">
        <v>66.069999999999993</v>
      </c>
      <c r="BI1203">
        <v>97.14</v>
      </c>
      <c r="BJ1203">
        <v>93.73</v>
      </c>
      <c r="BN1203" t="s">
        <v>101</v>
      </c>
      <c r="BO1203">
        <v>2.09</v>
      </c>
      <c r="BP1203" s="3">
        <v>115700000</v>
      </c>
      <c r="BQ1203" s="20">
        <v>654</v>
      </c>
      <c r="BR1203" s="20">
        <v>518</v>
      </c>
      <c r="BS1203" s="20">
        <v>483</v>
      </c>
      <c r="BW1203" s="20">
        <v>483</v>
      </c>
      <c r="BX1203" s="22">
        <v>213146.18</v>
      </c>
      <c r="BY1203">
        <v>78</v>
      </c>
      <c r="BZ1203">
        <v>96.27</v>
      </c>
      <c r="CA1203">
        <v>2.3199999999999998</v>
      </c>
      <c r="CB1203">
        <v>2.3199999999999998</v>
      </c>
      <c r="CC1203">
        <v>2.3199999999999998</v>
      </c>
    </row>
    <row r="1204" spans="1:81" ht="51" x14ac:dyDescent="0.2">
      <c r="A1204" t="s">
        <v>10680</v>
      </c>
      <c r="B1204" t="s">
        <v>10681</v>
      </c>
      <c r="C1204" t="s">
        <v>10682</v>
      </c>
      <c r="D1204" t="s">
        <v>10683</v>
      </c>
      <c r="E1204" s="2" t="s">
        <v>10684</v>
      </c>
      <c r="G1204" s="3">
        <v>1500000</v>
      </c>
      <c r="H1204" s="3">
        <v>9000000</v>
      </c>
      <c r="I1204" s="3">
        <v>40000000</v>
      </c>
      <c r="O1204" s="3">
        <v>15000000</v>
      </c>
      <c r="P1204" s="3">
        <v>45000000</v>
      </c>
      <c r="Q1204" s="3">
        <v>266800000</v>
      </c>
      <c r="W1204" s="2" t="s">
        <v>10685</v>
      </c>
      <c r="X1204" s="2" t="s">
        <v>10686</v>
      </c>
      <c r="Y1204" s="2" t="s">
        <v>10687</v>
      </c>
      <c r="AE1204">
        <v>2014</v>
      </c>
      <c r="AF1204">
        <v>2016</v>
      </c>
      <c r="AG1204">
        <v>2018</v>
      </c>
      <c r="AM1204" t="s">
        <v>114</v>
      </c>
      <c r="AN1204" s="1">
        <v>43300</v>
      </c>
      <c r="AQ1204">
        <v>2065.71</v>
      </c>
      <c r="AR1204">
        <v>13882.7</v>
      </c>
      <c r="AS1204">
        <v>194674.24</v>
      </c>
      <c r="AY1204">
        <v>74</v>
      </c>
      <c r="AZ1204">
        <v>67</v>
      </c>
      <c r="BA1204">
        <v>19</v>
      </c>
      <c r="BG1204">
        <v>99.15</v>
      </c>
      <c r="BH1204">
        <v>98.27</v>
      </c>
      <c r="BI1204">
        <v>99.13</v>
      </c>
      <c r="BP1204" s="3">
        <v>52000000</v>
      </c>
      <c r="BQ1204" s="20">
        <v>481</v>
      </c>
      <c r="BR1204" s="20">
        <v>828</v>
      </c>
      <c r="BW1204" s="20">
        <v>0</v>
      </c>
      <c r="BX1204" s="22">
        <v>210622.65</v>
      </c>
      <c r="BY1204">
        <v>79</v>
      </c>
      <c r="BZ1204">
        <v>96.22</v>
      </c>
      <c r="CC1204">
        <v>0</v>
      </c>
    </row>
    <row r="1205" spans="1:81" ht="51" x14ac:dyDescent="0.2">
      <c r="A1205" t="s">
        <v>10688</v>
      </c>
      <c r="B1205" t="s">
        <v>10689</v>
      </c>
      <c r="C1205" t="s">
        <v>10690</v>
      </c>
      <c r="D1205" t="s">
        <v>10691</v>
      </c>
      <c r="E1205" s="2" t="s">
        <v>10692</v>
      </c>
      <c r="H1205" s="3">
        <v>10000000</v>
      </c>
      <c r="I1205" s="3">
        <v>49919113</v>
      </c>
      <c r="J1205" s="3">
        <v>225000000</v>
      </c>
      <c r="K1205" s="3">
        <v>585000000</v>
      </c>
      <c r="L1205" s="3">
        <v>340000000</v>
      </c>
      <c r="P1205" s="3">
        <v>50000000</v>
      </c>
      <c r="Q1205" s="3">
        <v>332960483.70999998</v>
      </c>
      <c r="R1205" s="3">
        <v>1000000000</v>
      </c>
      <c r="S1205" s="3">
        <v>2500000000</v>
      </c>
      <c r="T1205" s="3">
        <v>1800000000</v>
      </c>
      <c r="X1205" s="2" t="s">
        <v>567</v>
      </c>
      <c r="Y1205" s="2" t="s">
        <v>10693</v>
      </c>
      <c r="Z1205" s="2" t="s">
        <v>10694</v>
      </c>
      <c r="AA1205" s="2" t="s">
        <v>10695</v>
      </c>
      <c r="AB1205" s="2" t="s">
        <v>10696</v>
      </c>
      <c r="AF1205">
        <v>2016</v>
      </c>
      <c r="AG1205">
        <v>2018</v>
      </c>
      <c r="AH1205">
        <v>2018</v>
      </c>
      <c r="AI1205">
        <v>2019</v>
      </c>
      <c r="AJ1205">
        <v>2023</v>
      </c>
      <c r="AL1205" s="3">
        <v>340000000</v>
      </c>
      <c r="AM1205" t="s">
        <v>92</v>
      </c>
      <c r="AN1205" s="1">
        <v>45274</v>
      </c>
      <c r="AO1205" s="3">
        <v>1800000000</v>
      </c>
      <c r="AR1205">
        <v>13433.99</v>
      </c>
      <c r="AS1205">
        <v>103179.22</v>
      </c>
      <c r="AT1205">
        <v>30572.91</v>
      </c>
      <c r="AU1205">
        <v>53208.63</v>
      </c>
      <c r="AV1205">
        <v>6569.63</v>
      </c>
      <c r="AZ1205">
        <v>74</v>
      </c>
      <c r="BA1205">
        <v>68</v>
      </c>
      <c r="BB1205">
        <v>77</v>
      </c>
      <c r="BC1205">
        <v>40</v>
      </c>
      <c r="BD1205">
        <v>4</v>
      </c>
      <c r="BH1205">
        <v>98.08</v>
      </c>
      <c r="BI1205">
        <v>96.75</v>
      </c>
      <c r="BJ1205">
        <v>91.09</v>
      </c>
      <c r="BK1205">
        <v>88.63</v>
      </c>
      <c r="BL1205">
        <v>93.62</v>
      </c>
      <c r="BN1205" t="s">
        <v>101</v>
      </c>
      <c r="BO1205">
        <v>4.3099999999999996</v>
      </c>
      <c r="BP1205" s="3">
        <v>1969913446</v>
      </c>
      <c r="BR1205" s="20">
        <v>455</v>
      </c>
      <c r="BS1205" s="20">
        <v>194</v>
      </c>
      <c r="BT1205" s="20">
        <v>394</v>
      </c>
      <c r="BU1205" s="20">
        <v>1534</v>
      </c>
      <c r="BW1205" s="20">
        <v>2122</v>
      </c>
      <c r="BX1205" s="22">
        <v>206964.38</v>
      </c>
      <c r="BY1205">
        <v>80</v>
      </c>
      <c r="BZ1205">
        <v>96.17</v>
      </c>
      <c r="CA1205">
        <v>7.51</v>
      </c>
      <c r="CB1205">
        <v>7.51</v>
      </c>
      <c r="CC1205">
        <v>5.41</v>
      </c>
    </row>
    <row r="1206" spans="1:81" ht="17" x14ac:dyDescent="0.2">
      <c r="A1206" t="s">
        <v>10697</v>
      </c>
      <c r="B1206" t="s">
        <v>10698</v>
      </c>
      <c r="C1206" t="s">
        <v>10699</v>
      </c>
      <c r="D1206" t="s">
        <v>10700</v>
      </c>
      <c r="E1206" s="2" t="s">
        <v>10701</v>
      </c>
      <c r="H1206" s="3">
        <v>9000000</v>
      </c>
      <c r="I1206" s="3">
        <v>25000000</v>
      </c>
      <c r="P1206" s="3">
        <v>45000000</v>
      </c>
      <c r="Q1206" s="3">
        <v>166750000</v>
      </c>
      <c r="X1206" s="2" t="s">
        <v>10702</v>
      </c>
      <c r="Y1206" s="2" t="s">
        <v>10703</v>
      </c>
      <c r="AF1206">
        <v>2018</v>
      </c>
      <c r="AG1206">
        <v>2018</v>
      </c>
      <c r="AL1206" s="3">
        <v>25000000</v>
      </c>
      <c r="AM1206" t="s">
        <v>89</v>
      </c>
      <c r="AN1206" s="1">
        <v>43314</v>
      </c>
      <c r="AO1206" s="3">
        <v>115000000</v>
      </c>
      <c r="AR1206">
        <v>42549.78</v>
      </c>
      <c r="AS1206">
        <v>156015.94</v>
      </c>
      <c r="AZ1206">
        <v>60</v>
      </c>
      <c r="BA1206">
        <v>35</v>
      </c>
      <c r="BH1206">
        <v>98.72</v>
      </c>
      <c r="BI1206">
        <v>98.35</v>
      </c>
      <c r="BO1206">
        <v>0.69</v>
      </c>
      <c r="BP1206" s="3">
        <v>34000000</v>
      </c>
      <c r="BR1206" s="20">
        <v>48</v>
      </c>
      <c r="BW1206" s="20">
        <v>0</v>
      </c>
      <c r="BX1206" s="22">
        <v>198565.72</v>
      </c>
      <c r="BY1206">
        <v>81</v>
      </c>
      <c r="BZ1206">
        <v>96.12</v>
      </c>
      <c r="CC1206">
        <v>0.69</v>
      </c>
    </row>
    <row r="1207" spans="1:81" ht="68" x14ac:dyDescent="0.2">
      <c r="A1207" t="s">
        <v>10704</v>
      </c>
      <c r="B1207" t="s">
        <v>10705</v>
      </c>
      <c r="C1207" t="s">
        <v>10706</v>
      </c>
      <c r="D1207" t="s">
        <v>10707</v>
      </c>
      <c r="E1207" s="2" t="s">
        <v>10708</v>
      </c>
      <c r="H1207" s="3">
        <v>10000000</v>
      </c>
      <c r="I1207" s="3">
        <v>60000000</v>
      </c>
      <c r="J1207" s="3">
        <v>135000000</v>
      </c>
      <c r="K1207" s="3">
        <v>100000000</v>
      </c>
      <c r="P1207" s="3">
        <v>50000000</v>
      </c>
      <c r="Q1207" s="3">
        <v>400200000</v>
      </c>
      <c r="R1207" s="3">
        <v>1000000000</v>
      </c>
      <c r="S1207" s="3">
        <v>1800000000</v>
      </c>
      <c r="X1207" s="2" t="s">
        <v>3493</v>
      </c>
      <c r="Y1207" s="2" t="s">
        <v>10709</v>
      </c>
      <c r="Z1207" s="2" t="s">
        <v>10710</v>
      </c>
      <c r="AA1207" s="2" t="s">
        <v>10711</v>
      </c>
      <c r="AF1207">
        <v>2015</v>
      </c>
      <c r="AG1207">
        <v>2018</v>
      </c>
      <c r="AH1207">
        <v>2019</v>
      </c>
      <c r="AI1207">
        <v>2021</v>
      </c>
      <c r="AM1207" t="s">
        <v>114</v>
      </c>
      <c r="AN1207" s="1">
        <v>44458</v>
      </c>
      <c r="AO1207" s="3">
        <v>1800000000</v>
      </c>
      <c r="AR1207">
        <v>6.64</v>
      </c>
      <c r="AS1207">
        <v>17043.93</v>
      </c>
      <c r="AT1207">
        <v>60650.559999999998</v>
      </c>
      <c r="AU1207">
        <v>117618.46</v>
      </c>
      <c r="AZ1207">
        <v>920</v>
      </c>
      <c r="BA1207">
        <v>213</v>
      </c>
      <c r="BB1207">
        <v>57</v>
      </c>
      <c r="BC1207">
        <v>116</v>
      </c>
      <c r="BH1207">
        <v>75.12</v>
      </c>
      <c r="BI1207">
        <v>89.72</v>
      </c>
      <c r="BJ1207">
        <v>93.02</v>
      </c>
      <c r="BK1207">
        <v>78.540000000000006</v>
      </c>
      <c r="BN1207" t="s">
        <v>101</v>
      </c>
      <c r="BO1207">
        <v>3.78</v>
      </c>
      <c r="BP1207" s="3">
        <v>335000000</v>
      </c>
      <c r="BR1207" s="20">
        <v>1195</v>
      </c>
      <c r="BS1207" s="20">
        <v>254</v>
      </c>
      <c r="BT1207" s="20">
        <v>781</v>
      </c>
      <c r="BW1207" s="20">
        <v>1035</v>
      </c>
      <c r="BX1207" s="22">
        <v>195319.59</v>
      </c>
      <c r="BY1207">
        <v>82</v>
      </c>
      <c r="BZ1207">
        <v>96.07</v>
      </c>
      <c r="CA1207">
        <v>4.5</v>
      </c>
      <c r="CB1207">
        <v>4.5</v>
      </c>
      <c r="CC1207">
        <v>4.5</v>
      </c>
    </row>
    <row r="1208" spans="1:81" ht="34" x14ac:dyDescent="0.2">
      <c r="A1208" t="s">
        <v>10712</v>
      </c>
      <c r="B1208" t="s">
        <v>10713</v>
      </c>
      <c r="C1208" t="s">
        <v>10714</v>
      </c>
      <c r="D1208" t="s">
        <v>10715</v>
      </c>
      <c r="E1208" s="2" t="s">
        <v>10716</v>
      </c>
      <c r="I1208" s="3">
        <v>20000000</v>
      </c>
      <c r="Q1208" s="3">
        <v>80000000</v>
      </c>
      <c r="W1208" s="2" t="s">
        <v>10717</v>
      </c>
      <c r="Y1208" s="2" t="s">
        <v>10718</v>
      </c>
      <c r="AE1208">
        <v>2015</v>
      </c>
      <c r="AG1208">
        <v>2018</v>
      </c>
      <c r="AL1208" s="3">
        <v>20000000</v>
      </c>
      <c r="AM1208" t="s">
        <v>89</v>
      </c>
      <c r="AN1208" s="1">
        <v>43199</v>
      </c>
      <c r="AO1208" s="3">
        <v>118000000</v>
      </c>
      <c r="AQ1208">
        <v>2223.44</v>
      </c>
      <c r="AS1208">
        <v>191201.61</v>
      </c>
      <c r="AY1208">
        <v>273</v>
      </c>
      <c r="BA1208">
        <v>20</v>
      </c>
      <c r="BG1208">
        <v>97.23</v>
      </c>
      <c r="BI1208">
        <v>99.08</v>
      </c>
      <c r="BO1208">
        <v>1.48</v>
      </c>
      <c r="BP1208" s="3">
        <v>36000000</v>
      </c>
      <c r="BW1208" s="20">
        <v>0</v>
      </c>
      <c r="BX1208" s="22">
        <v>193425.05</v>
      </c>
      <c r="BY1208">
        <v>83</v>
      </c>
      <c r="BZ1208">
        <v>96.02</v>
      </c>
      <c r="CC1208">
        <v>1.48</v>
      </c>
    </row>
    <row r="1209" spans="1:81" ht="34" x14ac:dyDescent="0.2">
      <c r="A1209" t="s">
        <v>10719</v>
      </c>
      <c r="B1209" t="s">
        <v>10720</v>
      </c>
      <c r="C1209" t="s">
        <v>10721</v>
      </c>
      <c r="D1209" t="s">
        <v>10722</v>
      </c>
      <c r="E1209" s="2" t="s">
        <v>10723</v>
      </c>
      <c r="H1209" s="3">
        <v>7000000</v>
      </c>
      <c r="I1209" s="3">
        <v>33000000</v>
      </c>
      <c r="J1209" s="3">
        <v>55000000</v>
      </c>
      <c r="K1209" s="3">
        <v>65000000</v>
      </c>
      <c r="P1209" s="3">
        <v>35000000</v>
      </c>
      <c r="Q1209" s="3">
        <v>220110000</v>
      </c>
      <c r="R1209" s="3">
        <v>95000000</v>
      </c>
      <c r="S1209" s="3">
        <v>1000000000</v>
      </c>
      <c r="X1209" s="2" t="s">
        <v>10724</v>
      </c>
      <c r="Y1209" s="2" t="s">
        <v>10725</v>
      </c>
      <c r="Z1209" s="2" t="s">
        <v>10726</v>
      </c>
      <c r="AA1209" s="2" t="s">
        <v>10727</v>
      </c>
      <c r="AF1209">
        <v>2015</v>
      </c>
      <c r="AG1209">
        <v>2018</v>
      </c>
      <c r="AH1209">
        <v>2019</v>
      </c>
      <c r="AI1209">
        <v>2020</v>
      </c>
      <c r="AL1209" s="3">
        <v>65000000</v>
      </c>
      <c r="AM1209" t="s">
        <v>91</v>
      </c>
      <c r="AN1209" s="1">
        <v>44186</v>
      </c>
      <c r="AO1209" s="3">
        <v>1000000000</v>
      </c>
      <c r="AR1209">
        <v>5437.44</v>
      </c>
      <c r="AS1209">
        <v>908.43</v>
      </c>
      <c r="AT1209">
        <v>73773.009999999995</v>
      </c>
      <c r="AU1209">
        <v>111680.26</v>
      </c>
      <c r="AZ1209">
        <v>194</v>
      </c>
      <c r="BA1209">
        <v>461</v>
      </c>
      <c r="BB1209">
        <v>38</v>
      </c>
      <c r="BC1209">
        <v>19</v>
      </c>
      <c r="BH1209">
        <v>94.77</v>
      </c>
      <c r="BI1209">
        <v>77.7</v>
      </c>
      <c r="BJ1209">
        <v>95.39</v>
      </c>
      <c r="BK1209">
        <v>94.34</v>
      </c>
      <c r="BN1209" t="s">
        <v>101</v>
      </c>
      <c r="BO1209">
        <v>3.82</v>
      </c>
      <c r="BP1209" s="3">
        <v>160000000</v>
      </c>
      <c r="BR1209" s="20">
        <v>889</v>
      </c>
      <c r="BS1209" s="20">
        <v>616</v>
      </c>
      <c r="BT1209" s="20">
        <v>404</v>
      </c>
      <c r="BW1209" s="20">
        <v>1020</v>
      </c>
      <c r="BX1209" s="22">
        <v>191799.14</v>
      </c>
      <c r="BY1209">
        <v>84</v>
      </c>
      <c r="BZ1209">
        <v>95.97</v>
      </c>
      <c r="CA1209">
        <v>4.54</v>
      </c>
      <c r="CB1209">
        <v>4.54</v>
      </c>
      <c r="CC1209">
        <v>4.54</v>
      </c>
    </row>
    <row r="1210" spans="1:81" ht="68" x14ac:dyDescent="0.2">
      <c r="A1210" t="s">
        <v>10728</v>
      </c>
      <c r="B1210" t="s">
        <v>10729</v>
      </c>
      <c r="C1210" t="s">
        <v>10730</v>
      </c>
      <c r="D1210" t="s">
        <v>10731</v>
      </c>
      <c r="E1210" s="2" t="s">
        <v>10732</v>
      </c>
      <c r="H1210" s="3">
        <v>14000000</v>
      </c>
      <c r="I1210" s="3">
        <v>17000000</v>
      </c>
      <c r="P1210" s="3">
        <v>70000000</v>
      </c>
      <c r="Q1210" s="3">
        <v>113390000</v>
      </c>
      <c r="X1210" s="2" t="s">
        <v>10733</v>
      </c>
      <c r="Y1210" s="2" t="s">
        <v>10734</v>
      </c>
      <c r="Z1210" s="2" t="s">
        <v>10735</v>
      </c>
      <c r="AF1210">
        <v>2016</v>
      </c>
      <c r="AG1210">
        <v>2018</v>
      </c>
      <c r="AH1210">
        <v>2020</v>
      </c>
      <c r="AL1210" s="3">
        <v>44000000</v>
      </c>
      <c r="AM1210" t="s">
        <v>90</v>
      </c>
      <c r="AN1210" s="1">
        <v>44391</v>
      </c>
      <c r="AO1210" s="3">
        <v>440000000</v>
      </c>
      <c r="AR1210">
        <v>12565.25</v>
      </c>
      <c r="AS1210">
        <v>177561.8</v>
      </c>
      <c r="AT1210">
        <v>0</v>
      </c>
      <c r="AZ1210">
        <v>84</v>
      </c>
      <c r="BA1210">
        <v>25</v>
      </c>
      <c r="BB1210">
        <v>457</v>
      </c>
      <c r="BH1210">
        <v>97.82</v>
      </c>
      <c r="BI1210">
        <v>98.84</v>
      </c>
      <c r="BJ1210">
        <v>36.49</v>
      </c>
      <c r="BO1210">
        <v>3.49</v>
      </c>
      <c r="BP1210" s="3">
        <v>75000000</v>
      </c>
      <c r="BR1210" s="20">
        <v>589</v>
      </c>
      <c r="BS1210" s="20">
        <v>572</v>
      </c>
      <c r="BW1210" s="20">
        <v>1118</v>
      </c>
      <c r="BX1210" s="22">
        <v>190127.05</v>
      </c>
      <c r="BY1210">
        <v>85</v>
      </c>
      <c r="BZ1210">
        <v>95.93</v>
      </c>
      <c r="CA1210">
        <v>0</v>
      </c>
      <c r="CB1210">
        <v>0</v>
      </c>
      <c r="CC1210">
        <v>3.88</v>
      </c>
    </row>
    <row r="1211" spans="1:81" ht="68" x14ac:dyDescent="0.2">
      <c r="A1211" t="s">
        <v>10736</v>
      </c>
      <c r="B1211" t="s">
        <v>10737</v>
      </c>
      <c r="C1211" t="s">
        <v>10738</v>
      </c>
      <c r="D1211" t="s">
        <v>10739</v>
      </c>
      <c r="E1211" s="2" t="s">
        <v>10740</v>
      </c>
      <c r="G1211" s="3">
        <v>7000000</v>
      </c>
      <c r="H1211" s="3">
        <v>10500000</v>
      </c>
      <c r="I1211" s="3">
        <v>35000000</v>
      </c>
      <c r="J1211" s="3">
        <v>200000000</v>
      </c>
      <c r="K1211" s="3">
        <v>165000000</v>
      </c>
      <c r="O1211" s="3">
        <v>70000000</v>
      </c>
      <c r="P1211" s="3">
        <v>52500000</v>
      </c>
      <c r="Q1211" s="3">
        <v>233450000</v>
      </c>
      <c r="R1211" s="3">
        <v>700000000</v>
      </c>
      <c r="S1211" s="3">
        <v>1600000000</v>
      </c>
      <c r="X1211" s="2" t="s">
        <v>10741</v>
      </c>
      <c r="Y1211" s="2" t="s">
        <v>10742</v>
      </c>
      <c r="Z1211" s="2" t="s">
        <v>10743</v>
      </c>
      <c r="AA1211" s="2" t="s">
        <v>10744</v>
      </c>
      <c r="AE1211">
        <v>2017</v>
      </c>
      <c r="AF1211">
        <v>2018</v>
      </c>
      <c r="AG1211">
        <v>2018</v>
      </c>
      <c r="AH1211">
        <v>2019</v>
      </c>
      <c r="AI1211">
        <v>2021</v>
      </c>
      <c r="AL1211" s="3">
        <v>165000000</v>
      </c>
      <c r="AM1211" t="s">
        <v>91</v>
      </c>
      <c r="AN1211" s="1">
        <v>44201</v>
      </c>
      <c r="AO1211" s="3">
        <v>2500000000</v>
      </c>
      <c r="AQ1211">
        <v>0</v>
      </c>
      <c r="AR1211">
        <v>35.54</v>
      </c>
      <c r="AS1211">
        <v>17046.27</v>
      </c>
      <c r="AT1211">
        <v>38635.839999999997</v>
      </c>
      <c r="AU1211">
        <v>134348.07</v>
      </c>
      <c r="AY1211">
        <v>3489</v>
      </c>
      <c r="AZ1211">
        <v>1138</v>
      </c>
      <c r="BA1211">
        <v>212</v>
      </c>
      <c r="BB1211">
        <v>88</v>
      </c>
      <c r="BC1211">
        <v>104</v>
      </c>
      <c r="BG1211">
        <v>63.18</v>
      </c>
      <c r="BH1211">
        <v>75.33</v>
      </c>
      <c r="BI1211">
        <v>89.77</v>
      </c>
      <c r="BJ1211">
        <v>89.15</v>
      </c>
      <c r="BK1211">
        <v>80.78</v>
      </c>
      <c r="BN1211" t="s">
        <v>133</v>
      </c>
      <c r="BO1211">
        <v>9</v>
      </c>
      <c r="BP1211" s="3">
        <v>417500000</v>
      </c>
      <c r="BQ1211" s="20">
        <v>142</v>
      </c>
      <c r="BR1211" s="20">
        <v>81</v>
      </c>
      <c r="BS1211" s="20">
        <v>280</v>
      </c>
      <c r="BT1211" s="20">
        <v>616</v>
      </c>
      <c r="BW1211" s="20">
        <v>896</v>
      </c>
      <c r="BX1211" s="22">
        <v>190065.72</v>
      </c>
      <c r="BY1211">
        <v>86</v>
      </c>
      <c r="BZ1211">
        <v>95.88</v>
      </c>
      <c r="CA1211">
        <v>6.85</v>
      </c>
      <c r="CB1211">
        <v>6.85</v>
      </c>
      <c r="CC1211">
        <v>10.71</v>
      </c>
    </row>
    <row r="1212" spans="1:81" ht="34" x14ac:dyDescent="0.2">
      <c r="A1212" t="s">
        <v>10745</v>
      </c>
      <c r="B1212" t="s">
        <v>10746</v>
      </c>
      <c r="C1212" t="s">
        <v>10747</v>
      </c>
      <c r="D1212" t="s">
        <v>10748</v>
      </c>
      <c r="E1212" s="2" t="s">
        <v>10749</v>
      </c>
      <c r="H1212" s="3">
        <v>3000000</v>
      </c>
      <c r="I1212" s="3">
        <v>34799555</v>
      </c>
      <c r="J1212" s="3">
        <v>90000000</v>
      </c>
      <c r="K1212" s="3">
        <v>145000000</v>
      </c>
      <c r="P1212" s="3">
        <v>15000000</v>
      </c>
      <c r="Q1212" s="3">
        <v>232113031.84999999</v>
      </c>
      <c r="R1212" s="3">
        <v>320000000</v>
      </c>
      <c r="S1212" s="3">
        <v>775000000</v>
      </c>
      <c r="W1212" s="2" t="s">
        <v>3558</v>
      </c>
      <c r="X1212" s="2" t="s">
        <v>10750</v>
      </c>
      <c r="Y1212" s="2" t="s">
        <v>10751</v>
      </c>
      <c r="Z1212" s="2" t="s">
        <v>445</v>
      </c>
      <c r="AA1212" s="2" t="s">
        <v>10752</v>
      </c>
      <c r="AE1212">
        <v>2017</v>
      </c>
      <c r="AF1212">
        <v>2016</v>
      </c>
      <c r="AG1212">
        <v>2018</v>
      </c>
      <c r="AH1212">
        <v>2019</v>
      </c>
      <c r="AI1212">
        <v>2021</v>
      </c>
      <c r="AL1212" s="3">
        <v>8969363</v>
      </c>
      <c r="AM1212" t="s">
        <v>91</v>
      </c>
      <c r="AN1212" s="1">
        <v>44699</v>
      </c>
      <c r="AO1212" s="3">
        <v>814969363</v>
      </c>
      <c r="AQ1212">
        <v>1895.11</v>
      </c>
      <c r="AR1212">
        <v>9471.59</v>
      </c>
      <c r="AS1212">
        <v>74568.89</v>
      </c>
      <c r="AT1212">
        <v>72154.12</v>
      </c>
      <c r="AU1212">
        <v>29539.18</v>
      </c>
      <c r="AY1212">
        <v>414</v>
      </c>
      <c r="AZ1212">
        <v>115</v>
      </c>
      <c r="BA1212">
        <v>83</v>
      </c>
      <c r="BB1212">
        <v>45</v>
      </c>
      <c r="BC1212">
        <v>211</v>
      </c>
      <c r="BG1212">
        <v>95.64</v>
      </c>
      <c r="BH1212">
        <v>97.01</v>
      </c>
      <c r="BI1212">
        <v>96.03</v>
      </c>
      <c r="BJ1212">
        <v>94.51</v>
      </c>
      <c r="BK1212">
        <v>60.82</v>
      </c>
      <c r="BO1212">
        <v>2.95</v>
      </c>
      <c r="BP1212" s="3">
        <v>357624581</v>
      </c>
      <c r="BQ1212" s="20">
        <v>-651</v>
      </c>
      <c r="BR1212" s="20">
        <v>1010</v>
      </c>
      <c r="BS1212" s="20">
        <v>133</v>
      </c>
      <c r="BT1212" s="20">
        <v>963</v>
      </c>
      <c r="BW1212" s="20">
        <v>1253</v>
      </c>
      <c r="BX1212" s="22">
        <v>187628.89</v>
      </c>
      <c r="BY1212">
        <v>87</v>
      </c>
      <c r="BZ1212">
        <v>95.83</v>
      </c>
      <c r="CA1212">
        <v>3.34</v>
      </c>
      <c r="CB1212">
        <v>3.34</v>
      </c>
      <c r="CC1212">
        <v>3.51</v>
      </c>
    </row>
    <row r="1213" spans="1:81" ht="51" x14ac:dyDescent="0.2">
      <c r="A1213" t="s">
        <v>10753</v>
      </c>
      <c r="B1213" t="s">
        <v>10754</v>
      </c>
      <c r="C1213" t="s">
        <v>10755</v>
      </c>
      <c r="D1213" t="s">
        <v>10756</v>
      </c>
      <c r="E1213" s="2" t="s">
        <v>10757</v>
      </c>
      <c r="G1213" s="3">
        <v>4500000</v>
      </c>
      <c r="H1213" s="3">
        <v>7000000</v>
      </c>
      <c r="I1213" s="3">
        <v>19000000</v>
      </c>
      <c r="J1213" s="3">
        <v>50000000</v>
      </c>
      <c r="O1213" s="3">
        <v>45000000</v>
      </c>
      <c r="P1213" s="3">
        <v>35000000</v>
      </c>
      <c r="Q1213" s="3">
        <v>126730000</v>
      </c>
      <c r="R1213" s="3">
        <v>500000000</v>
      </c>
      <c r="W1213" s="2" t="s">
        <v>10758</v>
      </c>
      <c r="X1213" s="2" t="s">
        <v>10759</v>
      </c>
      <c r="Y1213" s="2" t="s">
        <v>10760</v>
      </c>
      <c r="Z1213" s="2" t="s">
        <v>10761</v>
      </c>
      <c r="AE1213">
        <v>2015</v>
      </c>
      <c r="AF1213">
        <v>2016</v>
      </c>
      <c r="AG1213">
        <v>2018</v>
      </c>
      <c r="AH1213">
        <v>2019</v>
      </c>
      <c r="AL1213" s="3">
        <v>50000000</v>
      </c>
      <c r="AM1213" t="s">
        <v>90</v>
      </c>
      <c r="AN1213" s="1">
        <v>43769</v>
      </c>
      <c r="AO1213" s="3">
        <v>500000000</v>
      </c>
      <c r="AQ1213">
        <v>1846.23</v>
      </c>
      <c r="AR1213">
        <v>7097.91</v>
      </c>
      <c r="AS1213">
        <v>137303.13</v>
      </c>
      <c r="AT1213">
        <v>37788.839999999997</v>
      </c>
      <c r="AY1213">
        <v>451</v>
      </c>
      <c r="AZ1213">
        <v>139</v>
      </c>
      <c r="BA1213">
        <v>48</v>
      </c>
      <c r="BB1213">
        <v>92</v>
      </c>
      <c r="BG1213">
        <v>95.41</v>
      </c>
      <c r="BH1213">
        <v>96.38</v>
      </c>
      <c r="BI1213">
        <v>97.72</v>
      </c>
      <c r="BJ1213">
        <v>88.65</v>
      </c>
      <c r="BO1213">
        <v>3.55</v>
      </c>
      <c r="BP1213" s="3">
        <v>88500000</v>
      </c>
      <c r="BQ1213" s="20">
        <v>301</v>
      </c>
      <c r="BR1213" s="20">
        <v>636</v>
      </c>
      <c r="BS1213" s="20">
        <v>492</v>
      </c>
      <c r="BW1213" s="20">
        <v>492</v>
      </c>
      <c r="BX1213" s="22">
        <v>184036.11</v>
      </c>
      <c r="BY1213">
        <v>88</v>
      </c>
      <c r="BZ1213">
        <v>95.78</v>
      </c>
      <c r="CA1213">
        <v>3.95</v>
      </c>
      <c r="CB1213">
        <v>3.95</v>
      </c>
      <c r="CC1213">
        <v>3.95</v>
      </c>
    </row>
    <row r="1214" spans="1:81" ht="34" x14ac:dyDescent="0.2">
      <c r="A1214" t="s">
        <v>10762</v>
      </c>
      <c r="B1214" t="s">
        <v>10763</v>
      </c>
      <c r="C1214" t="s">
        <v>10764</v>
      </c>
      <c r="D1214" t="s">
        <v>10765</v>
      </c>
      <c r="E1214" s="2" t="s">
        <v>10766</v>
      </c>
      <c r="H1214" s="3">
        <v>2250212</v>
      </c>
      <c r="I1214" s="3">
        <v>10000000</v>
      </c>
      <c r="J1214" s="3">
        <v>23000000</v>
      </c>
      <c r="K1214" s="3">
        <v>143577552</v>
      </c>
      <c r="L1214" s="3">
        <v>116255477</v>
      </c>
      <c r="P1214" s="3">
        <v>11251060</v>
      </c>
      <c r="Q1214" s="3">
        <v>66700000</v>
      </c>
      <c r="R1214" s="3">
        <v>230000000</v>
      </c>
      <c r="S1214" s="3">
        <v>2153663280</v>
      </c>
      <c r="T1214" s="3">
        <v>1101255476</v>
      </c>
      <c r="W1214" s="2" t="s">
        <v>5608</v>
      </c>
      <c r="X1214" s="2" t="s">
        <v>10767</v>
      </c>
      <c r="Y1214" s="2" t="s">
        <v>10768</v>
      </c>
      <c r="Z1214" s="2" t="s">
        <v>10769</v>
      </c>
      <c r="AA1214" s="2" t="s">
        <v>10770</v>
      </c>
      <c r="AB1214" s="2" t="s">
        <v>10771</v>
      </c>
      <c r="AE1214">
        <v>2015</v>
      </c>
      <c r="AF1214">
        <v>2016</v>
      </c>
      <c r="AG1214">
        <v>2018</v>
      </c>
      <c r="AH1214">
        <v>2019</v>
      </c>
      <c r="AI1214">
        <v>2021</v>
      </c>
      <c r="AJ1214">
        <v>2022</v>
      </c>
      <c r="AL1214" s="3">
        <v>116255476</v>
      </c>
      <c r="AM1214" t="s">
        <v>92</v>
      </c>
      <c r="AN1214" s="1">
        <v>44635</v>
      </c>
      <c r="AO1214" s="3">
        <v>1101255476</v>
      </c>
      <c r="AQ1214">
        <v>0</v>
      </c>
      <c r="AR1214">
        <v>0</v>
      </c>
      <c r="AS1214">
        <v>335.93</v>
      </c>
      <c r="AT1214">
        <v>37619.14</v>
      </c>
      <c r="AU1214">
        <v>139485.53</v>
      </c>
      <c r="AV1214">
        <v>6577.45</v>
      </c>
      <c r="AY1214">
        <v>3493</v>
      </c>
      <c r="AZ1214">
        <v>1216</v>
      </c>
      <c r="BA1214">
        <v>566</v>
      </c>
      <c r="BB1214">
        <v>93</v>
      </c>
      <c r="BC1214">
        <v>98</v>
      </c>
      <c r="BD1214">
        <v>26</v>
      </c>
      <c r="BG1214">
        <v>64.400000000000006</v>
      </c>
      <c r="BH1214">
        <v>68.11</v>
      </c>
      <c r="BI1214">
        <v>72.61</v>
      </c>
      <c r="BJ1214">
        <v>88.53</v>
      </c>
      <c r="BK1214">
        <v>81.900000000000006</v>
      </c>
      <c r="BL1214">
        <v>77.48</v>
      </c>
      <c r="BN1214" t="s">
        <v>101</v>
      </c>
      <c r="BO1214">
        <v>13.18</v>
      </c>
      <c r="BP1214" s="3">
        <v>307083241</v>
      </c>
      <c r="BQ1214" s="20">
        <v>203</v>
      </c>
      <c r="BR1214" s="20">
        <v>749</v>
      </c>
      <c r="BS1214" s="20">
        <v>386</v>
      </c>
      <c r="BT1214" s="20">
        <v>629</v>
      </c>
      <c r="BU1214" s="20">
        <v>351</v>
      </c>
      <c r="BW1214" s="20">
        <v>1366</v>
      </c>
      <c r="BX1214" s="22">
        <v>184018.05</v>
      </c>
      <c r="BY1214">
        <v>89</v>
      </c>
      <c r="BZ1214">
        <v>95.73</v>
      </c>
      <c r="CA1214">
        <v>16.510000000000002</v>
      </c>
      <c r="CB1214">
        <v>32.29</v>
      </c>
      <c r="CC1214">
        <v>16.510000000000002</v>
      </c>
    </row>
    <row r="1215" spans="1:81" ht="102" x14ac:dyDescent="0.2">
      <c r="A1215" t="s">
        <v>10772</v>
      </c>
      <c r="B1215" t="s">
        <v>10773</v>
      </c>
      <c r="C1215" t="s">
        <v>10774</v>
      </c>
      <c r="E1215" s="2" t="s">
        <v>10775</v>
      </c>
      <c r="H1215" s="3">
        <v>10000000</v>
      </c>
      <c r="I1215" s="3">
        <v>34000000</v>
      </c>
      <c r="J1215" s="3">
        <v>150000000</v>
      </c>
      <c r="K1215" s="3">
        <v>350000000</v>
      </c>
      <c r="P1215" s="3">
        <v>50000000</v>
      </c>
      <c r="Q1215" s="3">
        <v>226780000</v>
      </c>
      <c r="R1215" s="3">
        <v>1500000000</v>
      </c>
      <c r="S1215" s="3">
        <v>2450000000</v>
      </c>
      <c r="W1215" s="2" t="s">
        <v>10776</v>
      </c>
      <c r="X1215" s="2" t="s">
        <v>10777</v>
      </c>
      <c r="Y1215" s="2" t="s">
        <v>10778</v>
      </c>
      <c r="Z1215" s="2" t="s">
        <v>10779</v>
      </c>
      <c r="AA1215" s="2" t="s">
        <v>10780</v>
      </c>
      <c r="AE1215">
        <v>2017</v>
      </c>
      <c r="AF1215">
        <v>2018</v>
      </c>
      <c r="AG1215">
        <v>2018</v>
      </c>
      <c r="AH1215">
        <v>2019</v>
      </c>
      <c r="AI1215">
        <v>2021</v>
      </c>
      <c r="AL1215" s="3">
        <v>350000000</v>
      </c>
      <c r="AM1215" t="s">
        <v>91</v>
      </c>
      <c r="AN1215" s="1">
        <v>44421</v>
      </c>
      <c r="AO1215" s="3">
        <v>2450000000</v>
      </c>
      <c r="AQ1215">
        <v>1871.51</v>
      </c>
      <c r="AR1215">
        <v>0</v>
      </c>
      <c r="AS1215">
        <v>78616.789999999994</v>
      </c>
      <c r="AT1215">
        <v>15290.96</v>
      </c>
      <c r="AU1215">
        <v>87547.02</v>
      </c>
      <c r="AY1215">
        <v>430</v>
      </c>
      <c r="AZ1215">
        <v>1617</v>
      </c>
      <c r="BA1215">
        <v>78</v>
      </c>
      <c r="BB1215">
        <v>163</v>
      </c>
      <c r="BC1215">
        <v>143</v>
      </c>
      <c r="BG1215">
        <v>95.47</v>
      </c>
      <c r="BH1215">
        <v>64.94</v>
      </c>
      <c r="BI1215">
        <v>96.27</v>
      </c>
      <c r="BJ1215">
        <v>79.8</v>
      </c>
      <c r="BK1215">
        <v>73.510000000000005</v>
      </c>
      <c r="BN1215" t="s">
        <v>101</v>
      </c>
      <c r="BO1215">
        <v>9.07</v>
      </c>
      <c r="BP1215" s="3">
        <v>544000000</v>
      </c>
      <c r="BQ1215" s="20">
        <v>382</v>
      </c>
      <c r="BR1215" s="20">
        <v>239</v>
      </c>
      <c r="BS1215" s="20">
        <v>419</v>
      </c>
      <c r="BT1215" s="20">
        <v>626</v>
      </c>
      <c r="BW1215" s="20">
        <v>1045</v>
      </c>
      <c r="BX1215" s="22">
        <v>183326.28</v>
      </c>
      <c r="BY1215">
        <v>90</v>
      </c>
      <c r="BZ1215">
        <v>95.68</v>
      </c>
      <c r="CA1215">
        <v>10.8</v>
      </c>
      <c r="CB1215">
        <v>10.8</v>
      </c>
      <c r="CC1215">
        <v>10.8</v>
      </c>
    </row>
    <row r="1216" spans="1:81" ht="51" x14ac:dyDescent="0.2">
      <c r="A1216" t="s">
        <v>10781</v>
      </c>
      <c r="B1216" t="s">
        <v>10782</v>
      </c>
      <c r="C1216" t="s">
        <v>10783</v>
      </c>
      <c r="D1216" t="s">
        <v>10784</v>
      </c>
      <c r="E1216" s="2" t="s">
        <v>10785</v>
      </c>
      <c r="H1216" s="3">
        <v>3500000</v>
      </c>
      <c r="I1216" s="3">
        <v>25500000</v>
      </c>
      <c r="J1216" s="3">
        <v>12000000</v>
      </c>
      <c r="P1216" s="3">
        <v>17500000</v>
      </c>
      <c r="Q1216" s="3">
        <v>170085000</v>
      </c>
      <c r="R1216" s="3">
        <v>179000000</v>
      </c>
      <c r="X1216" s="2" t="s">
        <v>10786</v>
      </c>
      <c r="Y1216" s="2" t="s">
        <v>10787</v>
      </c>
      <c r="Z1216" s="2" t="s">
        <v>10788</v>
      </c>
      <c r="AF1216">
        <v>2017</v>
      </c>
      <c r="AG1216">
        <v>2018</v>
      </c>
      <c r="AH1216">
        <v>2021</v>
      </c>
      <c r="AL1216" s="3">
        <v>5000000</v>
      </c>
      <c r="AM1216" t="s">
        <v>90</v>
      </c>
      <c r="AN1216" s="1">
        <v>44510</v>
      </c>
      <c r="AO1216" s="3">
        <v>179000000</v>
      </c>
      <c r="AR1216">
        <v>6452.15</v>
      </c>
      <c r="AS1216">
        <v>393.22</v>
      </c>
      <c r="AT1216">
        <v>176143.25</v>
      </c>
      <c r="AZ1216">
        <v>171</v>
      </c>
      <c r="BA1216">
        <v>535</v>
      </c>
      <c r="BB1216">
        <v>165</v>
      </c>
      <c r="BH1216">
        <v>95.74</v>
      </c>
      <c r="BI1216">
        <v>74.12</v>
      </c>
      <c r="BJ1216">
        <v>86.16</v>
      </c>
      <c r="BO1216">
        <v>0.95</v>
      </c>
      <c r="BP1216" s="3">
        <v>46000000</v>
      </c>
      <c r="BR1216" s="20">
        <v>348</v>
      </c>
      <c r="BS1216" s="20">
        <v>993</v>
      </c>
      <c r="BW1216" s="20">
        <v>1114</v>
      </c>
      <c r="BX1216" s="22">
        <v>182988.62</v>
      </c>
      <c r="BY1216">
        <v>91</v>
      </c>
      <c r="BZ1216">
        <v>95.64</v>
      </c>
      <c r="CA1216">
        <v>1.05</v>
      </c>
      <c r="CB1216">
        <v>1.05</v>
      </c>
      <c r="CC1216">
        <v>1.05</v>
      </c>
    </row>
    <row r="1217" spans="1:81" ht="34" x14ac:dyDescent="0.2">
      <c r="A1217" t="s">
        <v>10789</v>
      </c>
      <c r="B1217" t="s">
        <v>10790</v>
      </c>
      <c r="C1217" t="s">
        <v>10791</v>
      </c>
      <c r="D1217" t="s">
        <v>10792</v>
      </c>
      <c r="E1217" s="2" t="s">
        <v>10793</v>
      </c>
      <c r="H1217" s="3">
        <v>6000000</v>
      </c>
      <c r="I1217" s="3">
        <v>8100000</v>
      </c>
      <c r="J1217" s="3">
        <v>32000000</v>
      </c>
      <c r="K1217" s="3">
        <v>70000000</v>
      </c>
      <c r="P1217" s="3">
        <v>30000000</v>
      </c>
      <c r="Q1217" s="3">
        <v>54027000</v>
      </c>
      <c r="R1217" s="3">
        <v>320000000</v>
      </c>
      <c r="S1217" s="3">
        <v>1050000000</v>
      </c>
      <c r="X1217" s="2" t="s">
        <v>10794</v>
      </c>
      <c r="Y1217" s="2" t="s">
        <v>10795</v>
      </c>
      <c r="Z1217" s="2" t="s">
        <v>10796</v>
      </c>
      <c r="AA1217" s="2" t="s">
        <v>10797</v>
      </c>
      <c r="AF1217">
        <v>2016</v>
      </c>
      <c r="AG1217">
        <v>2018</v>
      </c>
      <c r="AH1217">
        <v>2021</v>
      </c>
      <c r="AI1217">
        <v>2023</v>
      </c>
      <c r="AL1217" s="3">
        <v>70000000</v>
      </c>
      <c r="AM1217" t="s">
        <v>91</v>
      </c>
      <c r="AN1217" s="1">
        <v>45048</v>
      </c>
      <c r="AO1217" s="3">
        <v>1050000000</v>
      </c>
      <c r="AR1217">
        <v>888.66</v>
      </c>
      <c r="AS1217">
        <v>1519.29</v>
      </c>
      <c r="AT1217">
        <v>45022.92</v>
      </c>
      <c r="AU1217">
        <v>129602.82</v>
      </c>
      <c r="AZ1217">
        <v>469</v>
      </c>
      <c r="BA1217">
        <v>428</v>
      </c>
      <c r="BB1217">
        <v>336</v>
      </c>
      <c r="BC1217">
        <v>8</v>
      </c>
      <c r="BH1217">
        <v>87.72</v>
      </c>
      <c r="BI1217">
        <v>79.3</v>
      </c>
      <c r="BJ1217">
        <v>71.73</v>
      </c>
      <c r="BK1217">
        <v>96.3</v>
      </c>
      <c r="BO1217">
        <v>16.329999999999998</v>
      </c>
      <c r="BP1217" s="3">
        <v>131100000</v>
      </c>
      <c r="BR1217" s="20">
        <v>519</v>
      </c>
      <c r="BS1217" s="20">
        <v>1230</v>
      </c>
      <c r="BT1217" s="20">
        <v>657</v>
      </c>
      <c r="BW1217" s="20">
        <v>1887</v>
      </c>
      <c r="BX1217" s="22">
        <v>177033.69</v>
      </c>
      <c r="BY1217">
        <v>92</v>
      </c>
      <c r="BZ1217">
        <v>95.59</v>
      </c>
      <c r="CA1217">
        <v>5.92</v>
      </c>
      <c r="CC1217">
        <v>19.43</v>
      </c>
    </row>
    <row r="1218" spans="1:81" ht="51" x14ac:dyDescent="0.2">
      <c r="A1218" t="s">
        <v>10798</v>
      </c>
      <c r="B1218" t="s">
        <v>10799</v>
      </c>
      <c r="C1218" t="s">
        <v>10800</v>
      </c>
      <c r="D1218" t="s">
        <v>10801</v>
      </c>
      <c r="E1218" s="2" t="s">
        <v>10802</v>
      </c>
      <c r="G1218" s="3">
        <v>2000000</v>
      </c>
      <c r="H1218" s="3">
        <v>5000000</v>
      </c>
      <c r="I1218" s="3">
        <v>28000000</v>
      </c>
      <c r="J1218" s="3">
        <v>138000000</v>
      </c>
      <c r="K1218" s="3">
        <v>50000000</v>
      </c>
      <c r="O1218" s="3">
        <v>20000000</v>
      </c>
      <c r="P1218" s="3">
        <v>25000000</v>
      </c>
      <c r="Q1218" s="3">
        <v>186760000</v>
      </c>
      <c r="R1218" s="3">
        <v>800000000</v>
      </c>
      <c r="S1218" s="3">
        <v>1000000000</v>
      </c>
      <c r="W1218" s="2" t="s">
        <v>10803</v>
      </c>
      <c r="X1218" s="2" t="s">
        <v>10804</v>
      </c>
      <c r="Y1218" s="2" t="s">
        <v>10805</v>
      </c>
      <c r="Z1218" s="2" t="s">
        <v>10806</v>
      </c>
      <c r="AA1218" s="2" t="s">
        <v>10807</v>
      </c>
      <c r="AE1218">
        <v>2016</v>
      </c>
      <c r="AF1218">
        <v>2017</v>
      </c>
      <c r="AG1218">
        <v>2018</v>
      </c>
      <c r="AH1218">
        <v>2021</v>
      </c>
      <c r="AI1218">
        <v>2022</v>
      </c>
      <c r="AL1218" s="3">
        <v>50000000</v>
      </c>
      <c r="AM1218" t="s">
        <v>91</v>
      </c>
      <c r="AN1218" s="1">
        <v>44908</v>
      </c>
      <c r="AO1218" s="3">
        <v>1000000000</v>
      </c>
      <c r="AQ1218">
        <v>247.47</v>
      </c>
      <c r="AR1218">
        <v>4647.34</v>
      </c>
      <c r="AS1218">
        <v>36146.269999999997</v>
      </c>
      <c r="AT1218">
        <v>135856.54999999999</v>
      </c>
      <c r="AU1218">
        <v>0</v>
      </c>
      <c r="AY1218">
        <v>1174</v>
      </c>
      <c r="AZ1218">
        <v>240</v>
      </c>
      <c r="BA1218">
        <v>161</v>
      </c>
      <c r="BB1218">
        <v>197</v>
      </c>
      <c r="BC1218">
        <v>237</v>
      </c>
      <c r="BG1218">
        <v>87.85</v>
      </c>
      <c r="BH1218">
        <v>94.01</v>
      </c>
      <c r="BI1218">
        <v>92.24</v>
      </c>
      <c r="BJ1218">
        <v>83.46</v>
      </c>
      <c r="BK1218">
        <v>31.79</v>
      </c>
      <c r="BN1218" t="s">
        <v>101</v>
      </c>
      <c r="BO1218">
        <v>4.5</v>
      </c>
      <c r="BP1218" s="3">
        <v>223000000</v>
      </c>
      <c r="BQ1218" s="20">
        <v>299</v>
      </c>
      <c r="BR1218" s="20">
        <v>435</v>
      </c>
      <c r="BS1218" s="20">
        <v>1093</v>
      </c>
      <c r="BT1218" s="20">
        <v>544</v>
      </c>
      <c r="BW1218" s="20">
        <v>1637</v>
      </c>
      <c r="BX1218" s="22">
        <v>176897.63</v>
      </c>
      <c r="BY1218">
        <v>93</v>
      </c>
      <c r="BZ1218">
        <v>95.54</v>
      </c>
      <c r="CA1218">
        <v>5.35</v>
      </c>
      <c r="CB1218">
        <v>4.28</v>
      </c>
      <c r="CC1218">
        <v>5.35</v>
      </c>
    </row>
    <row r="1219" spans="1:81" ht="34" x14ac:dyDescent="0.2">
      <c r="A1219" t="s">
        <v>10808</v>
      </c>
      <c r="B1219" t="s">
        <v>10809</v>
      </c>
      <c r="C1219" t="s">
        <v>10810</v>
      </c>
      <c r="D1219" t="s">
        <v>10811</v>
      </c>
      <c r="E1219" s="2" t="s">
        <v>10812</v>
      </c>
      <c r="G1219" s="3">
        <v>2000000</v>
      </c>
      <c r="H1219" s="3">
        <v>12000000</v>
      </c>
      <c r="I1219" s="3">
        <v>50000000</v>
      </c>
      <c r="J1219" s="3">
        <v>74939367</v>
      </c>
      <c r="O1219" s="3">
        <v>20000000</v>
      </c>
      <c r="P1219" s="3">
        <v>60000000</v>
      </c>
      <c r="Q1219" s="3">
        <v>333500000</v>
      </c>
      <c r="R1219" s="3">
        <v>749939367</v>
      </c>
      <c r="V1219" s="2" t="s">
        <v>10813</v>
      </c>
      <c r="W1219" s="2" t="s">
        <v>10814</v>
      </c>
      <c r="X1219" s="2" t="s">
        <v>6363</v>
      </c>
      <c r="Y1219" s="2" t="s">
        <v>10815</v>
      </c>
      <c r="Z1219" s="2" t="s">
        <v>10816</v>
      </c>
      <c r="AD1219">
        <v>2014</v>
      </c>
      <c r="AE1219">
        <v>2016</v>
      </c>
      <c r="AF1219">
        <v>2016</v>
      </c>
      <c r="AG1219">
        <v>2018</v>
      </c>
      <c r="AH1219">
        <v>2021</v>
      </c>
      <c r="AM1219" t="s">
        <v>114</v>
      </c>
      <c r="AN1219" s="1">
        <v>44493</v>
      </c>
      <c r="AO1219" s="3">
        <v>749939367</v>
      </c>
      <c r="AP1219">
        <v>14482.87</v>
      </c>
      <c r="AQ1219">
        <v>3878.86</v>
      </c>
      <c r="AR1219">
        <v>7.06</v>
      </c>
      <c r="AS1219">
        <v>156897.21</v>
      </c>
      <c r="AT1219">
        <v>0</v>
      </c>
      <c r="AX1219">
        <v>2</v>
      </c>
      <c r="AY1219">
        <v>208</v>
      </c>
      <c r="AZ1219">
        <v>908</v>
      </c>
      <c r="BA1219">
        <v>33</v>
      </c>
      <c r="BB1219">
        <v>824</v>
      </c>
      <c r="BF1219">
        <v>99.89</v>
      </c>
      <c r="BG1219">
        <v>97.86</v>
      </c>
      <c r="BH1219">
        <v>76.19</v>
      </c>
      <c r="BI1219">
        <v>98.45</v>
      </c>
      <c r="BJ1219">
        <v>30.55</v>
      </c>
      <c r="BO1219">
        <v>2.02</v>
      </c>
      <c r="BP1219" s="3">
        <v>140239367</v>
      </c>
      <c r="BQ1219" s="20">
        <v>23</v>
      </c>
      <c r="BR1219" s="20">
        <v>858</v>
      </c>
      <c r="BS1219" s="20">
        <v>1097</v>
      </c>
      <c r="BW1219" s="20">
        <v>1097</v>
      </c>
      <c r="BX1219" s="22">
        <v>175266</v>
      </c>
      <c r="BY1219">
        <v>94</v>
      </c>
      <c r="BZ1219">
        <v>95.49</v>
      </c>
      <c r="CA1219">
        <v>2.25</v>
      </c>
      <c r="CC1219">
        <v>2.25</v>
      </c>
    </row>
    <row r="1220" spans="1:81" ht="68" x14ac:dyDescent="0.2">
      <c r="A1220" t="s">
        <v>10817</v>
      </c>
      <c r="B1220" t="s">
        <v>10818</v>
      </c>
      <c r="C1220" t="s">
        <v>10819</v>
      </c>
      <c r="D1220" t="s">
        <v>10820</v>
      </c>
      <c r="E1220" s="2" t="s">
        <v>10821</v>
      </c>
      <c r="G1220" s="3">
        <v>500000</v>
      </c>
      <c r="H1220" s="3">
        <v>12500000</v>
      </c>
      <c r="I1220" s="3">
        <v>30000000</v>
      </c>
      <c r="J1220" s="3">
        <v>130000000</v>
      </c>
      <c r="K1220" s="3">
        <v>108215973</v>
      </c>
      <c r="L1220" s="3">
        <v>530000000</v>
      </c>
      <c r="O1220" s="3">
        <v>5000000</v>
      </c>
      <c r="P1220" s="3">
        <v>62500000</v>
      </c>
      <c r="Q1220" s="3">
        <v>200100000</v>
      </c>
      <c r="R1220" s="3">
        <v>565000000</v>
      </c>
      <c r="S1220" s="3">
        <v>1623239595</v>
      </c>
      <c r="T1220" s="3">
        <v>10600000000</v>
      </c>
      <c r="W1220" s="2" t="s">
        <v>10822</v>
      </c>
      <c r="X1220" s="2" t="s">
        <v>10823</v>
      </c>
      <c r="Y1220" s="2" t="s">
        <v>10824</v>
      </c>
      <c r="Z1220" s="2" t="s">
        <v>10825</v>
      </c>
      <c r="AA1220" s="2" t="s">
        <v>10826</v>
      </c>
      <c r="AB1220" s="2" t="s">
        <v>10827</v>
      </c>
      <c r="AE1220">
        <v>2014</v>
      </c>
      <c r="AF1220">
        <v>2016</v>
      </c>
      <c r="AG1220">
        <v>2018</v>
      </c>
      <c r="AH1220">
        <v>2019</v>
      </c>
      <c r="AI1220">
        <v>2020</v>
      </c>
      <c r="AJ1220">
        <v>2021</v>
      </c>
      <c r="AL1220" s="3">
        <v>530000000</v>
      </c>
      <c r="AM1220" t="s">
        <v>92</v>
      </c>
      <c r="AN1220" s="1">
        <v>44221</v>
      </c>
      <c r="AO1220" s="3">
        <v>8100000000</v>
      </c>
      <c r="AQ1220">
        <v>10.94</v>
      </c>
      <c r="AR1220">
        <v>6197.19</v>
      </c>
      <c r="AS1220">
        <v>771.5</v>
      </c>
      <c r="AT1220">
        <v>39439</v>
      </c>
      <c r="AU1220">
        <v>90624.55</v>
      </c>
      <c r="AV1220">
        <v>38094.29</v>
      </c>
      <c r="AY1220">
        <v>2154</v>
      </c>
      <c r="AZ1220">
        <v>148</v>
      </c>
      <c r="BA1220">
        <v>484</v>
      </c>
      <c r="BB1220">
        <v>86</v>
      </c>
      <c r="BC1220">
        <v>25</v>
      </c>
      <c r="BD1220">
        <v>2</v>
      </c>
      <c r="BG1220">
        <v>74.819999999999993</v>
      </c>
      <c r="BH1220">
        <v>96.14</v>
      </c>
      <c r="BI1220">
        <v>76.59</v>
      </c>
      <c r="BJ1220">
        <v>89.4</v>
      </c>
      <c r="BK1220">
        <v>92.45</v>
      </c>
      <c r="BL1220">
        <v>99.6</v>
      </c>
      <c r="BN1220" t="s">
        <v>133</v>
      </c>
      <c r="BO1220">
        <v>32.299999999999997</v>
      </c>
      <c r="BP1220" s="3">
        <v>822523959</v>
      </c>
      <c r="BQ1220" s="20">
        <v>514</v>
      </c>
      <c r="BR1220" s="20">
        <v>626</v>
      </c>
      <c r="BS1220" s="20">
        <v>534</v>
      </c>
      <c r="BT1220" s="20">
        <v>331</v>
      </c>
      <c r="BU1220" s="20">
        <v>255</v>
      </c>
      <c r="BW1220" s="20">
        <v>1120</v>
      </c>
      <c r="BX1220" s="22">
        <v>175137.47</v>
      </c>
      <c r="BY1220">
        <v>95</v>
      </c>
      <c r="BZ1220">
        <v>95.44</v>
      </c>
      <c r="CA1220">
        <v>52.97</v>
      </c>
      <c r="CB1220">
        <v>8.11</v>
      </c>
      <c r="CC1220">
        <v>40.479999999999997</v>
      </c>
    </row>
    <row r="1221" spans="1:81" ht="34" x14ac:dyDescent="0.2">
      <c r="A1221" t="s">
        <v>10828</v>
      </c>
      <c r="B1221" t="s">
        <v>10829</v>
      </c>
      <c r="C1221" t="s">
        <v>10830</v>
      </c>
      <c r="D1221" t="s">
        <v>10831</v>
      </c>
      <c r="E1221" s="2" t="s">
        <v>10832</v>
      </c>
      <c r="H1221" s="3">
        <v>14000000</v>
      </c>
      <c r="I1221" s="3">
        <v>25000000</v>
      </c>
      <c r="P1221" s="3">
        <v>70000000</v>
      </c>
      <c r="Q1221" s="3">
        <v>166750000</v>
      </c>
      <c r="W1221" s="2" t="s">
        <v>10833</v>
      </c>
      <c r="X1221" s="2" t="s">
        <v>10834</v>
      </c>
      <c r="Y1221" s="2" t="s">
        <v>10835</v>
      </c>
      <c r="AE1221">
        <v>2015</v>
      </c>
      <c r="AF1221">
        <v>2017</v>
      </c>
      <c r="AG1221">
        <v>2018</v>
      </c>
      <c r="AL1221" s="3">
        <v>26500000</v>
      </c>
      <c r="AM1221" t="s">
        <v>114</v>
      </c>
      <c r="AN1221" s="1">
        <v>43200</v>
      </c>
      <c r="AO1221" s="3">
        <v>400000000</v>
      </c>
      <c r="AQ1221">
        <v>0</v>
      </c>
      <c r="AR1221">
        <v>6489.01</v>
      </c>
      <c r="AS1221">
        <v>168521.31</v>
      </c>
      <c r="AY1221">
        <v>3493</v>
      </c>
      <c r="AZ1221">
        <v>167</v>
      </c>
      <c r="BA1221">
        <v>29</v>
      </c>
      <c r="BG1221">
        <v>64.400000000000006</v>
      </c>
      <c r="BH1221">
        <v>95.84</v>
      </c>
      <c r="BI1221">
        <v>98.64</v>
      </c>
      <c r="BO1221">
        <v>2.4</v>
      </c>
      <c r="BP1221" s="3">
        <v>65500000</v>
      </c>
      <c r="BQ1221" s="20">
        <v>929</v>
      </c>
      <c r="BR1221" s="20">
        <v>266</v>
      </c>
      <c r="BW1221" s="20">
        <v>0</v>
      </c>
      <c r="BX1221" s="22">
        <v>175010.32</v>
      </c>
      <c r="BY1221">
        <v>96</v>
      </c>
      <c r="BZ1221">
        <v>95.39</v>
      </c>
      <c r="CC1221">
        <v>2.4</v>
      </c>
    </row>
    <row r="1222" spans="1:81" ht="34" x14ac:dyDescent="0.2">
      <c r="A1222" t="s">
        <v>10836</v>
      </c>
      <c r="B1222" t="s">
        <v>10837</v>
      </c>
      <c r="C1222" t="s">
        <v>10838</v>
      </c>
      <c r="D1222" t="s">
        <v>10839</v>
      </c>
      <c r="E1222" s="2" t="s">
        <v>10840</v>
      </c>
      <c r="H1222" s="3">
        <v>6500000</v>
      </c>
      <c r="I1222" s="3">
        <v>15000000</v>
      </c>
      <c r="J1222" s="3">
        <v>35000000</v>
      </c>
      <c r="P1222" s="3">
        <v>32500000</v>
      </c>
      <c r="Q1222" s="3">
        <v>100050000</v>
      </c>
      <c r="R1222" s="3">
        <v>350000000</v>
      </c>
      <c r="X1222" s="2" t="s">
        <v>1602</v>
      </c>
      <c r="Y1222" s="2" t="s">
        <v>10841</v>
      </c>
      <c r="Z1222" s="2" t="s">
        <v>10842</v>
      </c>
      <c r="AF1222">
        <v>2017</v>
      </c>
      <c r="AG1222">
        <v>2018</v>
      </c>
      <c r="AH1222">
        <v>2021</v>
      </c>
      <c r="AL1222" s="3">
        <v>35000000</v>
      </c>
      <c r="AM1222" t="s">
        <v>90</v>
      </c>
      <c r="AN1222" s="1">
        <v>44421</v>
      </c>
      <c r="AO1222" s="3">
        <v>350000000</v>
      </c>
      <c r="AR1222">
        <v>29562.75</v>
      </c>
      <c r="AS1222">
        <v>137300.51</v>
      </c>
      <c r="AT1222">
        <v>5489.05</v>
      </c>
      <c r="AZ1222">
        <v>39</v>
      </c>
      <c r="BA1222">
        <v>50</v>
      </c>
      <c r="BB1222">
        <v>571</v>
      </c>
      <c r="BH1222">
        <v>99.05</v>
      </c>
      <c r="BI1222">
        <v>97.62</v>
      </c>
      <c r="BJ1222">
        <v>51.9</v>
      </c>
      <c r="BO1222">
        <v>3.15</v>
      </c>
      <c r="BP1222" s="3">
        <v>56500000</v>
      </c>
      <c r="BR1222" s="20">
        <v>370</v>
      </c>
      <c r="BS1222" s="20">
        <v>1248</v>
      </c>
      <c r="BW1222" s="20">
        <v>1248</v>
      </c>
      <c r="BX1222" s="22">
        <v>172352.31</v>
      </c>
      <c r="BY1222">
        <v>97</v>
      </c>
      <c r="BZ1222">
        <v>95.34</v>
      </c>
      <c r="CA1222">
        <v>3.5</v>
      </c>
      <c r="CC1222">
        <v>3.5</v>
      </c>
    </row>
    <row r="1223" spans="1:81" ht="34" x14ac:dyDescent="0.2">
      <c r="A1223" t="s">
        <v>10843</v>
      </c>
      <c r="B1223" t="s">
        <v>10844</v>
      </c>
      <c r="C1223" t="s">
        <v>10845</v>
      </c>
      <c r="D1223" t="s">
        <v>10846</v>
      </c>
      <c r="E1223" s="2" t="s">
        <v>10847</v>
      </c>
      <c r="H1223" s="3">
        <v>15000002</v>
      </c>
      <c r="I1223" s="3">
        <v>5500000</v>
      </c>
      <c r="J1223" s="3">
        <v>54000000</v>
      </c>
      <c r="P1223" s="3">
        <v>75000010</v>
      </c>
      <c r="Q1223" s="3">
        <v>36685000</v>
      </c>
      <c r="R1223" s="3">
        <v>540000000</v>
      </c>
      <c r="X1223" s="2" t="s">
        <v>10848</v>
      </c>
      <c r="Y1223" s="2" t="s">
        <v>10849</v>
      </c>
      <c r="Z1223" s="2" t="s">
        <v>10850</v>
      </c>
      <c r="AF1223">
        <v>2017</v>
      </c>
      <c r="AG1223">
        <v>2018</v>
      </c>
      <c r="AH1223">
        <v>2021</v>
      </c>
      <c r="AL1223" s="3">
        <v>86500000</v>
      </c>
      <c r="AM1223" t="s">
        <v>90</v>
      </c>
      <c r="AN1223" s="1">
        <v>45156</v>
      </c>
      <c r="AO1223" s="3">
        <v>865000000</v>
      </c>
      <c r="AR1223">
        <v>29562.75</v>
      </c>
      <c r="AS1223">
        <v>137300.51</v>
      </c>
      <c r="AT1223">
        <v>5187.8100000000004</v>
      </c>
      <c r="AZ1223">
        <v>39</v>
      </c>
      <c r="BA1223">
        <v>50</v>
      </c>
      <c r="BB1223">
        <v>574</v>
      </c>
      <c r="BH1223">
        <v>99.05</v>
      </c>
      <c r="BI1223">
        <v>97.62</v>
      </c>
      <c r="BJ1223">
        <v>51.65</v>
      </c>
      <c r="BO1223">
        <v>21.22</v>
      </c>
      <c r="BP1223" s="3">
        <v>276004496</v>
      </c>
      <c r="BR1223" s="20">
        <v>340</v>
      </c>
      <c r="BS1223" s="20">
        <v>1223</v>
      </c>
      <c r="BW1223" s="20">
        <v>1869</v>
      </c>
      <c r="BX1223" s="22">
        <v>172051.07</v>
      </c>
      <c r="BY1223">
        <v>98</v>
      </c>
      <c r="BZ1223">
        <v>95.3</v>
      </c>
      <c r="CA1223">
        <v>14.72</v>
      </c>
      <c r="CC1223">
        <v>23.58</v>
      </c>
    </row>
    <row r="1224" spans="1:81" ht="34" x14ac:dyDescent="0.2">
      <c r="A1224" t="s">
        <v>10851</v>
      </c>
      <c r="B1224" t="s">
        <v>10852</v>
      </c>
      <c r="C1224" t="s">
        <v>10853</v>
      </c>
      <c r="D1224" t="s">
        <v>10854</v>
      </c>
      <c r="E1224" s="2" t="s">
        <v>10855</v>
      </c>
      <c r="G1224" s="3">
        <v>2700000</v>
      </c>
      <c r="H1224" s="3">
        <v>9300000</v>
      </c>
      <c r="I1224" s="3">
        <v>25000000</v>
      </c>
      <c r="J1224" s="3">
        <v>30000000</v>
      </c>
      <c r="O1224" s="3">
        <v>27000000</v>
      </c>
      <c r="P1224" s="3">
        <v>46500000</v>
      </c>
      <c r="Q1224" s="3">
        <v>166750000</v>
      </c>
      <c r="R1224" s="3">
        <v>300000000</v>
      </c>
      <c r="W1224" s="2" t="s">
        <v>10856</v>
      </c>
      <c r="X1224" s="2" t="s">
        <v>10857</v>
      </c>
      <c r="Y1224" s="2" t="s">
        <v>10858</v>
      </c>
      <c r="Z1224" s="2" t="s">
        <v>10859</v>
      </c>
      <c r="AE1224">
        <v>2015</v>
      </c>
      <c r="AF1224">
        <v>2017</v>
      </c>
      <c r="AG1224">
        <v>2018</v>
      </c>
      <c r="AH1224">
        <v>2020</v>
      </c>
      <c r="AL1224" s="3">
        <v>30000000</v>
      </c>
      <c r="AM1224" t="s">
        <v>90</v>
      </c>
      <c r="AN1224" s="1">
        <v>43941</v>
      </c>
      <c r="AO1224" s="3">
        <v>300000000</v>
      </c>
      <c r="AQ1224">
        <v>26.44</v>
      </c>
      <c r="AR1224">
        <v>2005.86</v>
      </c>
      <c r="AS1224">
        <v>47661.36</v>
      </c>
      <c r="AT1224">
        <v>122195.76</v>
      </c>
      <c r="AY1224">
        <v>2196</v>
      </c>
      <c r="AZ1224">
        <v>351</v>
      </c>
      <c r="BA1224">
        <v>118</v>
      </c>
      <c r="BB1224">
        <v>29</v>
      </c>
      <c r="BG1224">
        <v>77.62</v>
      </c>
      <c r="BH1224">
        <v>91.23</v>
      </c>
      <c r="BI1224">
        <v>94.33</v>
      </c>
      <c r="BJ1224">
        <v>96.1</v>
      </c>
      <c r="BO1224">
        <v>1.62</v>
      </c>
      <c r="BP1224" s="3">
        <v>70700000</v>
      </c>
      <c r="BQ1224" s="20">
        <v>737</v>
      </c>
      <c r="BR1224" s="20">
        <v>461</v>
      </c>
      <c r="BS1224" s="20">
        <v>495</v>
      </c>
      <c r="BW1224" s="20">
        <v>495</v>
      </c>
      <c r="BX1224" s="22">
        <v>171889.42</v>
      </c>
      <c r="BY1224">
        <v>99</v>
      </c>
      <c r="BZ1224">
        <v>95.25</v>
      </c>
      <c r="CA1224">
        <v>1.8</v>
      </c>
      <c r="CB1224">
        <v>1.8</v>
      </c>
      <c r="CC1224">
        <v>1.8</v>
      </c>
    </row>
    <row r="1225" spans="1:81" ht="51" x14ac:dyDescent="0.2">
      <c r="A1225" t="s">
        <v>10860</v>
      </c>
      <c r="B1225" t="s">
        <v>10861</v>
      </c>
      <c r="C1225" t="s">
        <v>10862</v>
      </c>
      <c r="D1225" t="s">
        <v>10863</v>
      </c>
      <c r="E1225" s="2" t="s">
        <v>10864</v>
      </c>
      <c r="G1225" s="3">
        <v>1600000</v>
      </c>
      <c r="H1225" s="3">
        <v>5150000</v>
      </c>
      <c r="I1225" s="3">
        <v>18500000</v>
      </c>
      <c r="J1225" s="3">
        <v>56000000</v>
      </c>
      <c r="O1225" s="3">
        <v>16000000</v>
      </c>
      <c r="P1225" s="3">
        <v>25750000</v>
      </c>
      <c r="Q1225" s="3">
        <v>113500000</v>
      </c>
      <c r="R1225" s="3">
        <v>400000000</v>
      </c>
      <c r="W1225" s="2" t="s">
        <v>10865</v>
      </c>
      <c r="X1225" s="2" t="s">
        <v>10866</v>
      </c>
      <c r="Y1225" s="2" t="s">
        <v>10867</v>
      </c>
      <c r="Z1225" s="2" t="s">
        <v>10868</v>
      </c>
      <c r="AE1225">
        <v>2015</v>
      </c>
      <c r="AF1225">
        <v>2016</v>
      </c>
      <c r="AG1225">
        <v>2018</v>
      </c>
      <c r="AH1225">
        <v>2022</v>
      </c>
      <c r="AM1225" t="s">
        <v>114</v>
      </c>
      <c r="AN1225" s="1">
        <v>44811</v>
      </c>
      <c r="AO1225" s="3">
        <v>400000000</v>
      </c>
      <c r="AQ1225">
        <v>0</v>
      </c>
      <c r="AR1225">
        <v>0</v>
      </c>
      <c r="AS1225">
        <v>58441.97</v>
      </c>
      <c r="AT1225">
        <v>112623.25</v>
      </c>
      <c r="AY1225">
        <v>3493</v>
      </c>
      <c r="AZ1225">
        <v>1216</v>
      </c>
      <c r="BA1225">
        <v>105</v>
      </c>
      <c r="BB1225">
        <v>137</v>
      </c>
      <c r="BG1225">
        <v>64.400000000000006</v>
      </c>
      <c r="BH1225">
        <v>68.11</v>
      </c>
      <c r="BI1225">
        <v>94.96</v>
      </c>
      <c r="BJ1225">
        <v>83.63</v>
      </c>
      <c r="BO1225">
        <v>3.17</v>
      </c>
      <c r="BP1225" s="3">
        <v>126250000</v>
      </c>
      <c r="BQ1225" s="20">
        <v>531</v>
      </c>
      <c r="BR1225" s="20">
        <v>686</v>
      </c>
      <c r="BS1225" s="20">
        <v>1485</v>
      </c>
      <c r="BW1225" s="20">
        <v>1485</v>
      </c>
      <c r="BX1225" s="22">
        <v>171065.22</v>
      </c>
      <c r="BY1225">
        <v>100</v>
      </c>
      <c r="BZ1225">
        <v>95.2</v>
      </c>
      <c r="CA1225">
        <v>3.52</v>
      </c>
      <c r="CC1225">
        <v>3.52</v>
      </c>
    </row>
    <row r="1226" spans="1:81" ht="68" x14ac:dyDescent="0.2">
      <c r="A1226" t="s">
        <v>10869</v>
      </c>
      <c r="B1226" t="s">
        <v>10870</v>
      </c>
      <c r="C1226" t="s">
        <v>10871</v>
      </c>
      <c r="D1226" t="s">
        <v>10872</v>
      </c>
      <c r="E1226" s="2" t="s">
        <v>10873</v>
      </c>
      <c r="I1226" s="3">
        <v>44000000</v>
      </c>
      <c r="J1226" s="3">
        <v>110000000</v>
      </c>
      <c r="L1226" s="3">
        <v>275000000</v>
      </c>
      <c r="Q1226" s="3">
        <v>293480000</v>
      </c>
      <c r="R1226" s="3">
        <v>1000000000</v>
      </c>
      <c r="T1226" s="3">
        <v>2800000000</v>
      </c>
      <c r="X1226" s="2" t="s">
        <v>215</v>
      </c>
      <c r="Y1226" s="2" t="s">
        <v>10874</v>
      </c>
      <c r="Z1226" s="2" t="s">
        <v>10875</v>
      </c>
      <c r="AA1226" s="2" t="s">
        <v>10876</v>
      </c>
      <c r="AB1226" s="2" t="s">
        <v>10877</v>
      </c>
      <c r="AE1226">
        <v>2016</v>
      </c>
      <c r="AF1226">
        <v>2016</v>
      </c>
      <c r="AG1226">
        <v>2018</v>
      </c>
      <c r="AH1226">
        <v>2019</v>
      </c>
      <c r="AI1226">
        <v>2020</v>
      </c>
      <c r="AJ1226">
        <v>2020</v>
      </c>
      <c r="AL1226" s="3">
        <v>60000000</v>
      </c>
      <c r="AM1226" t="s">
        <v>92</v>
      </c>
      <c r="AN1226" s="1">
        <v>44294</v>
      </c>
      <c r="AO1226" s="3">
        <v>3800000000</v>
      </c>
      <c r="AQ1226">
        <v>0</v>
      </c>
      <c r="AR1226">
        <v>56549.88</v>
      </c>
      <c r="AS1226">
        <v>20691.79</v>
      </c>
      <c r="AT1226">
        <v>72963.600000000006</v>
      </c>
      <c r="AU1226">
        <v>0</v>
      </c>
      <c r="AV1226">
        <v>19791.03</v>
      </c>
      <c r="AY1226">
        <v>3485</v>
      </c>
      <c r="AZ1226">
        <v>16</v>
      </c>
      <c r="BA1226">
        <v>193</v>
      </c>
      <c r="BB1226">
        <v>41</v>
      </c>
      <c r="BC1226">
        <v>207</v>
      </c>
      <c r="BD1226">
        <v>10</v>
      </c>
      <c r="BG1226">
        <v>63.92</v>
      </c>
      <c r="BH1226">
        <v>99.61</v>
      </c>
      <c r="BI1226">
        <v>90.69</v>
      </c>
      <c r="BJ1226">
        <v>95.01</v>
      </c>
      <c r="BK1226">
        <v>35.22</v>
      </c>
      <c r="BL1226">
        <v>93.75</v>
      </c>
      <c r="BN1226" t="s">
        <v>101</v>
      </c>
      <c r="BO1226">
        <v>10.33</v>
      </c>
      <c r="BP1226" s="3">
        <v>690000000</v>
      </c>
      <c r="BQ1226" s="20">
        <v>-1</v>
      </c>
      <c r="BR1226" s="20">
        <v>682</v>
      </c>
      <c r="BS1226" s="20">
        <v>286</v>
      </c>
      <c r="BT1226" s="20">
        <v>370</v>
      </c>
      <c r="BU1226" s="20">
        <v>169</v>
      </c>
      <c r="BW1226" s="20">
        <v>938</v>
      </c>
      <c r="BX1226" s="22">
        <v>169996.3</v>
      </c>
      <c r="BY1226">
        <v>101</v>
      </c>
      <c r="BZ1226">
        <v>95.15</v>
      </c>
      <c r="CA1226">
        <v>9.5399999999999991</v>
      </c>
      <c r="CB1226">
        <v>9.5399999999999991</v>
      </c>
      <c r="CC1226">
        <v>12.95</v>
      </c>
    </row>
    <row r="1227" spans="1:81" ht="34" x14ac:dyDescent="0.2">
      <c r="A1227" t="s">
        <v>10878</v>
      </c>
      <c r="B1227" t="s">
        <v>10879</v>
      </c>
      <c r="C1227" t="s">
        <v>10880</v>
      </c>
      <c r="D1227" t="s">
        <v>10881</v>
      </c>
      <c r="E1227" s="2" t="s">
        <v>10882</v>
      </c>
      <c r="H1227" s="3">
        <v>12700000</v>
      </c>
      <c r="I1227" s="3">
        <v>35000000</v>
      </c>
      <c r="J1227" s="3">
        <v>50000000</v>
      </c>
      <c r="P1227" s="3">
        <v>47700000</v>
      </c>
      <c r="Q1227" s="3">
        <v>175000000</v>
      </c>
      <c r="R1227" s="3">
        <v>500000000</v>
      </c>
      <c r="W1227" s="2" t="s">
        <v>10883</v>
      </c>
      <c r="X1227" s="2" t="s">
        <v>10884</v>
      </c>
      <c r="Y1227" s="2" t="s">
        <v>10885</v>
      </c>
      <c r="Z1227" s="2" t="s">
        <v>10886</v>
      </c>
      <c r="AE1227">
        <v>2014</v>
      </c>
      <c r="AF1227">
        <v>2017</v>
      </c>
      <c r="AG1227">
        <v>2018</v>
      </c>
      <c r="AH1227">
        <v>2019</v>
      </c>
      <c r="AM1227" t="s">
        <v>114</v>
      </c>
      <c r="AN1227" s="1">
        <v>43717</v>
      </c>
      <c r="AO1227" s="3">
        <v>500000000</v>
      </c>
      <c r="AQ1227">
        <v>163.41999999999999</v>
      </c>
      <c r="AR1227">
        <v>1925.73</v>
      </c>
      <c r="AS1227">
        <v>115685.05</v>
      </c>
      <c r="AT1227">
        <v>49802.22</v>
      </c>
      <c r="AY1227">
        <v>1374</v>
      </c>
      <c r="AZ1227">
        <v>355</v>
      </c>
      <c r="BA1227">
        <v>55</v>
      </c>
      <c r="BB1227">
        <v>69</v>
      </c>
      <c r="BG1227">
        <v>83.95</v>
      </c>
      <c r="BH1227">
        <v>91.13</v>
      </c>
      <c r="BI1227">
        <v>97.38</v>
      </c>
      <c r="BJ1227">
        <v>91.52</v>
      </c>
      <c r="BO1227">
        <v>2.57</v>
      </c>
      <c r="BP1227" s="3">
        <v>100600000</v>
      </c>
      <c r="BQ1227" s="20">
        <v>1096</v>
      </c>
      <c r="BR1227" s="20">
        <v>363</v>
      </c>
      <c r="BS1227" s="20">
        <v>314</v>
      </c>
      <c r="BW1227" s="20">
        <v>314</v>
      </c>
      <c r="BX1227" s="22">
        <v>167576.42000000001</v>
      </c>
      <c r="BY1227">
        <v>102</v>
      </c>
      <c r="BZ1227">
        <v>95.1</v>
      </c>
      <c r="CA1227">
        <v>2.86</v>
      </c>
      <c r="CB1227">
        <v>2.86</v>
      </c>
      <c r="CC1227">
        <v>2.86</v>
      </c>
    </row>
    <row r="1228" spans="1:81" ht="34" x14ac:dyDescent="0.2">
      <c r="A1228" t="s">
        <v>10887</v>
      </c>
      <c r="B1228" t="s">
        <v>10888</v>
      </c>
      <c r="C1228" t="s">
        <v>10889</v>
      </c>
      <c r="D1228" t="s">
        <v>10890</v>
      </c>
      <c r="E1228" s="2" t="s">
        <v>10891</v>
      </c>
      <c r="H1228" s="3">
        <v>5000000</v>
      </c>
      <c r="I1228" s="3">
        <v>12900000</v>
      </c>
      <c r="P1228" s="3">
        <v>25000000</v>
      </c>
      <c r="Q1228" s="3">
        <v>86043000</v>
      </c>
      <c r="X1228" s="2" t="s">
        <v>10892</v>
      </c>
      <c r="Y1228" s="2" t="s">
        <v>10893</v>
      </c>
      <c r="AF1228">
        <v>2017</v>
      </c>
      <c r="AG1228">
        <v>2018</v>
      </c>
      <c r="AL1228" s="3">
        <v>12900000</v>
      </c>
      <c r="AM1228" t="s">
        <v>89</v>
      </c>
      <c r="AN1228" s="1">
        <v>43319</v>
      </c>
      <c r="AO1228" s="3">
        <v>86043000</v>
      </c>
      <c r="AR1228">
        <v>29562.75</v>
      </c>
      <c r="AS1228">
        <v>137300.51</v>
      </c>
      <c r="AZ1228">
        <v>39</v>
      </c>
      <c r="BA1228">
        <v>50</v>
      </c>
      <c r="BH1228">
        <v>99.05</v>
      </c>
      <c r="BI1228">
        <v>97.62</v>
      </c>
      <c r="BO1228">
        <v>1</v>
      </c>
      <c r="BP1228" s="3">
        <v>17900000</v>
      </c>
      <c r="BR1228" s="20">
        <v>517</v>
      </c>
      <c r="BW1228" s="20">
        <v>0</v>
      </c>
      <c r="BX1228" s="22">
        <v>166863.26</v>
      </c>
      <c r="BY1228">
        <v>103</v>
      </c>
      <c r="BZ1228">
        <v>95.05</v>
      </c>
      <c r="CC1228">
        <v>1</v>
      </c>
    </row>
    <row r="1229" spans="1:81" ht="85" x14ac:dyDescent="0.2">
      <c r="A1229" t="s">
        <v>10894</v>
      </c>
      <c r="B1229" t="s">
        <v>10895</v>
      </c>
      <c r="C1229" t="s">
        <v>10896</v>
      </c>
      <c r="D1229" t="s">
        <v>10897</v>
      </c>
      <c r="E1229" s="2" t="s">
        <v>10898</v>
      </c>
      <c r="G1229" s="3">
        <v>2000000</v>
      </c>
      <c r="H1229" s="3">
        <v>6000000</v>
      </c>
      <c r="I1229" s="3">
        <v>20000000</v>
      </c>
      <c r="J1229" s="3">
        <v>71000000</v>
      </c>
      <c r="O1229" s="3">
        <v>20000000</v>
      </c>
      <c r="P1229" s="3">
        <v>30000000</v>
      </c>
      <c r="Q1229" s="3">
        <v>133400000</v>
      </c>
      <c r="R1229" s="3">
        <v>500000000</v>
      </c>
      <c r="W1229" s="2" t="s">
        <v>10899</v>
      </c>
      <c r="X1229" s="2" t="s">
        <v>10900</v>
      </c>
      <c r="Y1229" s="2" t="s">
        <v>10901</v>
      </c>
      <c r="Z1229" s="2" t="s">
        <v>10902</v>
      </c>
      <c r="AE1229">
        <v>2015</v>
      </c>
      <c r="AF1229">
        <v>2016</v>
      </c>
      <c r="AG1229">
        <v>2018</v>
      </c>
      <c r="AH1229">
        <v>2021</v>
      </c>
      <c r="AL1229" s="3">
        <v>30000000</v>
      </c>
      <c r="AM1229" t="s">
        <v>695</v>
      </c>
      <c r="AN1229" s="1">
        <v>44406</v>
      </c>
      <c r="AO1229" s="3">
        <v>500000000</v>
      </c>
      <c r="AQ1229">
        <v>11</v>
      </c>
      <c r="AR1229">
        <v>15741.11</v>
      </c>
      <c r="AS1229">
        <v>140518.21</v>
      </c>
      <c r="AT1229">
        <v>10291.780000000001</v>
      </c>
      <c r="AY1229">
        <v>2403</v>
      </c>
      <c r="AZ1229">
        <v>52</v>
      </c>
      <c r="BA1229">
        <v>44</v>
      </c>
      <c r="BB1229">
        <v>529</v>
      </c>
      <c r="BG1229">
        <v>75.510000000000005</v>
      </c>
      <c r="BH1229">
        <v>98.66</v>
      </c>
      <c r="BI1229">
        <v>97.92</v>
      </c>
      <c r="BJ1229">
        <v>55.44</v>
      </c>
      <c r="BO1229">
        <v>3.37</v>
      </c>
      <c r="BP1229" s="3">
        <v>129000000</v>
      </c>
      <c r="BQ1229" s="20">
        <v>268</v>
      </c>
      <c r="BR1229" s="20">
        <v>672</v>
      </c>
      <c r="BS1229" s="20">
        <v>1148</v>
      </c>
      <c r="BW1229" s="20">
        <v>1148</v>
      </c>
      <c r="BX1229" s="22">
        <v>166562.1</v>
      </c>
      <c r="BY1229">
        <v>104</v>
      </c>
      <c r="BZ1229">
        <v>95</v>
      </c>
      <c r="CA1229">
        <v>3.75</v>
      </c>
      <c r="CC1229">
        <v>3.75</v>
      </c>
    </row>
    <row r="1230" spans="1:81" ht="68" x14ac:dyDescent="0.2">
      <c r="A1230" t="s">
        <v>10903</v>
      </c>
      <c r="B1230" t="s">
        <v>10904</v>
      </c>
      <c r="C1230" t="s">
        <v>10905</v>
      </c>
      <c r="D1230" t="s">
        <v>10906</v>
      </c>
      <c r="E1230" s="2" t="s">
        <v>10907</v>
      </c>
      <c r="G1230" s="3">
        <v>2200000</v>
      </c>
      <c r="H1230" s="3">
        <v>10000000</v>
      </c>
      <c r="I1230" s="3">
        <v>21000000</v>
      </c>
      <c r="J1230" s="3">
        <v>55000000</v>
      </c>
      <c r="O1230" s="3">
        <v>22000000</v>
      </c>
      <c r="P1230" s="3">
        <v>50000000</v>
      </c>
      <c r="Q1230" s="3">
        <v>140070000</v>
      </c>
      <c r="R1230" s="3">
        <v>600000000</v>
      </c>
      <c r="W1230" s="2" t="s">
        <v>10908</v>
      </c>
      <c r="X1230" s="2" t="s">
        <v>10909</v>
      </c>
      <c r="Y1230" s="2" t="s">
        <v>10910</v>
      </c>
      <c r="Z1230" s="2" t="s">
        <v>10911</v>
      </c>
      <c r="AE1230">
        <v>2015</v>
      </c>
      <c r="AF1230">
        <v>2017</v>
      </c>
      <c r="AG1230">
        <v>2018</v>
      </c>
      <c r="AH1230">
        <v>2021</v>
      </c>
      <c r="AL1230" s="3">
        <v>55000000</v>
      </c>
      <c r="AM1230" t="s">
        <v>90</v>
      </c>
      <c r="AN1230" s="1">
        <v>44230</v>
      </c>
      <c r="AO1230" s="3">
        <v>600000000</v>
      </c>
      <c r="AQ1230">
        <v>31.76</v>
      </c>
      <c r="AR1230">
        <v>400.29</v>
      </c>
      <c r="AS1230">
        <v>59465.73</v>
      </c>
      <c r="AT1230">
        <v>105058.17</v>
      </c>
      <c r="AY1230">
        <v>2029</v>
      </c>
      <c r="AZ1230">
        <v>573</v>
      </c>
      <c r="BA1230">
        <v>102</v>
      </c>
      <c r="BB1230">
        <v>240</v>
      </c>
      <c r="BG1230">
        <v>79.33</v>
      </c>
      <c r="BH1230">
        <v>85.66</v>
      </c>
      <c r="BI1230">
        <v>95.1</v>
      </c>
      <c r="BJ1230">
        <v>79.83</v>
      </c>
      <c r="BO1230">
        <v>3.86</v>
      </c>
      <c r="BP1230" s="3">
        <v>88800000</v>
      </c>
      <c r="BQ1230" s="20">
        <v>656</v>
      </c>
      <c r="BR1230" s="20">
        <v>593</v>
      </c>
      <c r="BS1230" s="20">
        <v>855</v>
      </c>
      <c r="BW1230" s="20">
        <v>855</v>
      </c>
      <c r="BX1230" s="22">
        <v>164955.95000000001</v>
      </c>
      <c r="BY1230">
        <v>105</v>
      </c>
      <c r="BZ1230">
        <v>94.96</v>
      </c>
      <c r="CA1230">
        <v>4.28</v>
      </c>
      <c r="CB1230">
        <v>4.28</v>
      </c>
      <c r="CC1230">
        <v>4.28</v>
      </c>
    </row>
    <row r="1231" spans="1:81" ht="51" x14ac:dyDescent="0.2">
      <c r="A1231" t="s">
        <v>10912</v>
      </c>
      <c r="B1231" t="s">
        <v>10913</v>
      </c>
      <c r="C1231" t="s">
        <v>10914</v>
      </c>
      <c r="D1231" t="s">
        <v>10915</v>
      </c>
      <c r="E1231" s="2" t="s">
        <v>10916</v>
      </c>
      <c r="H1231" s="3">
        <v>9600000</v>
      </c>
      <c r="I1231" s="3">
        <v>15000000</v>
      </c>
      <c r="J1231" s="3">
        <v>33000000</v>
      </c>
      <c r="K1231" s="3">
        <v>35000000</v>
      </c>
      <c r="L1231" s="3">
        <v>100000000</v>
      </c>
      <c r="P1231" s="3">
        <v>48000000</v>
      </c>
      <c r="Q1231" s="3">
        <v>100050000</v>
      </c>
      <c r="R1231" s="3">
        <v>100000000</v>
      </c>
      <c r="S1231" s="3">
        <v>525000000</v>
      </c>
      <c r="T1231" s="3">
        <v>2000000000</v>
      </c>
      <c r="X1231" s="2" t="s">
        <v>10917</v>
      </c>
      <c r="Y1231" s="2" t="s">
        <v>10918</v>
      </c>
      <c r="Z1231" s="2" t="s">
        <v>10919</v>
      </c>
      <c r="AA1231" s="2" t="s">
        <v>10920</v>
      </c>
      <c r="AB1231" s="2" t="s">
        <v>10921</v>
      </c>
      <c r="AF1231">
        <v>2015</v>
      </c>
      <c r="AG1231">
        <v>2018</v>
      </c>
      <c r="AH1231">
        <v>2019</v>
      </c>
      <c r="AI1231">
        <v>2021</v>
      </c>
      <c r="AJ1231">
        <v>2022</v>
      </c>
      <c r="AL1231" s="3">
        <v>100000000</v>
      </c>
      <c r="AM1231" t="s">
        <v>92</v>
      </c>
      <c r="AN1231" s="1">
        <v>44686</v>
      </c>
      <c r="AO1231" s="3">
        <v>2000000000</v>
      </c>
      <c r="AR1231">
        <v>53545.74</v>
      </c>
      <c r="AS1231">
        <v>74837.740000000005</v>
      </c>
      <c r="AT1231">
        <v>1122.32</v>
      </c>
      <c r="AU1231">
        <v>29431.05</v>
      </c>
      <c r="AV1231">
        <v>5388.86</v>
      </c>
      <c r="AZ1231">
        <v>8</v>
      </c>
      <c r="BA1231">
        <v>82</v>
      </c>
      <c r="BB1231">
        <v>309</v>
      </c>
      <c r="BC1231">
        <v>213</v>
      </c>
      <c r="BD1231">
        <v>32</v>
      </c>
      <c r="BH1231">
        <v>99.81</v>
      </c>
      <c r="BI1231">
        <v>96.07</v>
      </c>
      <c r="BJ1231">
        <v>61.6</v>
      </c>
      <c r="BK1231">
        <v>60.45</v>
      </c>
      <c r="BL1231">
        <v>72.069999999999993</v>
      </c>
      <c r="BO1231">
        <v>15.95</v>
      </c>
      <c r="BP1231" s="3">
        <v>192600000</v>
      </c>
      <c r="BR1231" s="20">
        <v>1011</v>
      </c>
      <c r="BS1231" s="20">
        <v>301</v>
      </c>
      <c r="BT1231" s="20">
        <v>715</v>
      </c>
      <c r="BU1231" s="20">
        <v>442</v>
      </c>
      <c r="BW1231" s="20">
        <v>1458</v>
      </c>
      <c r="BX1231" s="22">
        <v>164325.71</v>
      </c>
      <c r="BY1231">
        <v>106</v>
      </c>
      <c r="BZ1231">
        <v>94.91</v>
      </c>
      <c r="CA1231">
        <v>19.989999999999998</v>
      </c>
      <c r="CB1231">
        <v>5.25</v>
      </c>
      <c r="CC1231">
        <v>19.989999999999998</v>
      </c>
    </row>
    <row r="1232" spans="1:81" ht="51" x14ac:dyDescent="0.2">
      <c r="A1232" t="s">
        <v>10922</v>
      </c>
      <c r="B1232" t="s">
        <v>10923</v>
      </c>
      <c r="C1232" t="s">
        <v>10924</v>
      </c>
      <c r="D1232" t="s">
        <v>10925</v>
      </c>
      <c r="E1232" s="2" t="s">
        <v>10926</v>
      </c>
      <c r="H1232" s="3">
        <v>7500000</v>
      </c>
      <c r="I1232" s="3">
        <v>20000000</v>
      </c>
      <c r="J1232" s="3">
        <v>40000000</v>
      </c>
      <c r="K1232" s="3">
        <v>50000000</v>
      </c>
      <c r="L1232" s="3">
        <v>140300000</v>
      </c>
      <c r="P1232" s="3">
        <v>37500000</v>
      </c>
      <c r="Q1232" s="3">
        <v>133400000</v>
      </c>
      <c r="R1232" s="3">
        <v>400000000</v>
      </c>
      <c r="S1232" s="3">
        <v>750000000</v>
      </c>
      <c r="T1232" s="3">
        <v>1000000000</v>
      </c>
      <c r="X1232" s="2" t="s">
        <v>10927</v>
      </c>
      <c r="Y1232" s="2" t="s">
        <v>10928</v>
      </c>
      <c r="Z1232" s="2" t="s">
        <v>10929</v>
      </c>
      <c r="AA1232" s="2" t="s">
        <v>10930</v>
      </c>
      <c r="AB1232" s="2" t="s">
        <v>10931</v>
      </c>
      <c r="AF1232">
        <v>2016</v>
      </c>
      <c r="AG1232">
        <v>2018</v>
      </c>
      <c r="AH1232">
        <v>2019</v>
      </c>
      <c r="AI1232">
        <v>2020</v>
      </c>
      <c r="AJ1232">
        <v>2021</v>
      </c>
      <c r="AL1232" s="3">
        <v>31000000</v>
      </c>
      <c r="AM1232" t="s">
        <v>92</v>
      </c>
      <c r="AN1232" s="1">
        <v>44837</v>
      </c>
      <c r="AO1232" s="3">
        <v>1000000000</v>
      </c>
      <c r="AR1232">
        <v>4036.59</v>
      </c>
      <c r="AS1232">
        <v>24047.33</v>
      </c>
      <c r="AT1232">
        <v>72623.600000000006</v>
      </c>
      <c r="AU1232">
        <v>58964.83</v>
      </c>
      <c r="AV1232">
        <v>4406.13</v>
      </c>
      <c r="AZ1232">
        <v>208</v>
      </c>
      <c r="BA1232">
        <v>181</v>
      </c>
      <c r="BB1232">
        <v>43</v>
      </c>
      <c r="BC1232">
        <v>31</v>
      </c>
      <c r="BD1232">
        <v>107</v>
      </c>
      <c r="BH1232">
        <v>94.57</v>
      </c>
      <c r="BI1232">
        <v>91.27</v>
      </c>
      <c r="BJ1232">
        <v>94.76</v>
      </c>
      <c r="BK1232">
        <v>90.57</v>
      </c>
      <c r="BL1232">
        <v>57.6</v>
      </c>
      <c r="BN1232" t="s">
        <v>101</v>
      </c>
      <c r="BO1232">
        <v>5.98</v>
      </c>
      <c r="BP1232" s="3">
        <v>288800000</v>
      </c>
      <c r="BR1232" s="20">
        <v>575</v>
      </c>
      <c r="BS1232" s="20">
        <v>434</v>
      </c>
      <c r="BT1232" s="20">
        <v>330</v>
      </c>
      <c r="BU1232" s="20">
        <v>554</v>
      </c>
      <c r="BW1232" s="20">
        <v>1637</v>
      </c>
      <c r="BX1232" s="22">
        <v>164078.48000000001</v>
      </c>
      <c r="BY1232">
        <v>107</v>
      </c>
      <c r="BZ1232">
        <v>94.86</v>
      </c>
      <c r="CA1232">
        <v>7.5</v>
      </c>
      <c r="CB1232">
        <v>5.62</v>
      </c>
      <c r="CC1232">
        <v>7.5</v>
      </c>
    </row>
    <row r="1233" spans="1:81" ht="51" x14ac:dyDescent="0.2">
      <c r="A1233" t="s">
        <v>10932</v>
      </c>
      <c r="B1233" t="s">
        <v>10933</v>
      </c>
      <c r="C1233" t="s">
        <v>10934</v>
      </c>
      <c r="D1233" t="s">
        <v>10935</v>
      </c>
      <c r="E1233" s="2" t="s">
        <v>10936</v>
      </c>
      <c r="G1233" s="3">
        <v>1900000</v>
      </c>
      <c r="H1233" s="3">
        <v>8000000</v>
      </c>
      <c r="I1233" s="3">
        <v>25000000</v>
      </c>
      <c r="J1233" s="3">
        <v>25000000</v>
      </c>
      <c r="K1233" s="3">
        <v>60000000</v>
      </c>
      <c r="L1233" s="3">
        <v>65000000</v>
      </c>
      <c r="O1233" s="3">
        <v>19000000</v>
      </c>
      <c r="P1233" s="3">
        <v>40000000</v>
      </c>
      <c r="Q1233" s="3">
        <v>166750000</v>
      </c>
      <c r="R1233" s="3">
        <v>250000000</v>
      </c>
      <c r="S1233" s="3">
        <v>1000000000</v>
      </c>
      <c r="T1233" s="3">
        <v>1300000000</v>
      </c>
      <c r="W1233" s="2" t="s">
        <v>10937</v>
      </c>
      <c r="X1233" s="2" t="s">
        <v>10938</v>
      </c>
      <c r="Y1233" s="2" t="s">
        <v>10939</v>
      </c>
      <c r="Z1233" s="2" t="s">
        <v>10940</v>
      </c>
      <c r="AA1233" s="2" t="s">
        <v>10941</v>
      </c>
      <c r="AB1233" s="2" t="s">
        <v>10942</v>
      </c>
      <c r="AE1233">
        <v>2015</v>
      </c>
      <c r="AF1233">
        <v>2017</v>
      </c>
      <c r="AG1233">
        <v>2018</v>
      </c>
      <c r="AH1233">
        <v>2020</v>
      </c>
      <c r="AI1233">
        <v>2021</v>
      </c>
      <c r="AJ1233">
        <v>2023</v>
      </c>
      <c r="AL1233" s="3">
        <v>65000000</v>
      </c>
      <c r="AM1233" t="s">
        <v>92</v>
      </c>
      <c r="AN1233" s="1">
        <v>45125</v>
      </c>
      <c r="AO1233" s="3">
        <v>1300000000</v>
      </c>
      <c r="AQ1233">
        <v>740.46</v>
      </c>
      <c r="AR1233">
        <v>0.18</v>
      </c>
      <c r="AS1233">
        <v>17061.96</v>
      </c>
      <c r="AT1233">
        <v>20486.849999999999</v>
      </c>
      <c r="AU1233">
        <v>110326.38</v>
      </c>
      <c r="AV1233">
        <v>13181.2</v>
      </c>
      <c r="AY1233">
        <v>759</v>
      </c>
      <c r="AZ1233">
        <v>1351</v>
      </c>
      <c r="BA1233">
        <v>209</v>
      </c>
      <c r="BB1233">
        <v>156</v>
      </c>
      <c r="BC1233">
        <v>127</v>
      </c>
      <c r="BD1233">
        <v>1</v>
      </c>
      <c r="BG1233">
        <v>92.27</v>
      </c>
      <c r="BH1233">
        <v>66.17</v>
      </c>
      <c r="BI1233">
        <v>89.92</v>
      </c>
      <c r="BJ1233">
        <v>78.41</v>
      </c>
      <c r="BK1233">
        <v>76.489999999999995</v>
      </c>
      <c r="BL1233">
        <v>100</v>
      </c>
      <c r="BN1233" t="s">
        <v>101</v>
      </c>
      <c r="BO1233">
        <v>6.22</v>
      </c>
      <c r="BP1233" s="3">
        <v>184900000</v>
      </c>
      <c r="BQ1233" s="20">
        <v>562</v>
      </c>
      <c r="BR1233" s="20">
        <v>540</v>
      </c>
      <c r="BS1233" s="20">
        <v>601</v>
      </c>
      <c r="BT1233" s="20">
        <v>475</v>
      </c>
      <c r="BU1233" s="20">
        <v>762</v>
      </c>
      <c r="BW1233" s="20">
        <v>1838</v>
      </c>
      <c r="BX1233" s="22">
        <v>161797.03</v>
      </c>
      <c r="BY1233">
        <v>108</v>
      </c>
      <c r="BZ1233">
        <v>94.81</v>
      </c>
      <c r="CA1233">
        <v>6</v>
      </c>
      <c r="CB1233">
        <v>6</v>
      </c>
      <c r="CC1233">
        <v>7.8</v>
      </c>
    </row>
    <row r="1234" spans="1:81" ht="51" x14ac:dyDescent="0.2">
      <c r="A1234" t="s">
        <v>10943</v>
      </c>
      <c r="B1234" t="s">
        <v>10944</v>
      </c>
      <c r="C1234" t="s">
        <v>10945</v>
      </c>
      <c r="D1234" t="s">
        <v>10946</v>
      </c>
      <c r="E1234" s="2" t="s">
        <v>10947</v>
      </c>
      <c r="H1234" s="3">
        <v>17000000</v>
      </c>
      <c r="I1234" s="3">
        <v>30000000</v>
      </c>
      <c r="J1234" s="3">
        <v>65000000</v>
      </c>
      <c r="P1234" s="3">
        <v>85000000</v>
      </c>
      <c r="Q1234" s="3">
        <v>200100000</v>
      </c>
      <c r="R1234" s="3">
        <v>650000000</v>
      </c>
      <c r="W1234" s="2" t="s">
        <v>10948</v>
      </c>
      <c r="X1234" s="2" t="s">
        <v>10949</v>
      </c>
      <c r="Y1234" s="2" t="s">
        <v>10950</v>
      </c>
      <c r="Z1234" s="2" t="s">
        <v>10951</v>
      </c>
      <c r="AE1234">
        <v>2015</v>
      </c>
      <c r="AF1234">
        <v>2017</v>
      </c>
      <c r="AG1234">
        <v>2018</v>
      </c>
      <c r="AH1234">
        <v>2019</v>
      </c>
      <c r="AL1234" s="3">
        <v>300000000</v>
      </c>
      <c r="AM1234" t="s">
        <v>695</v>
      </c>
      <c r="AN1234" s="1">
        <v>43566</v>
      </c>
      <c r="AO1234" s="3">
        <v>1000000000</v>
      </c>
      <c r="AQ1234">
        <v>0</v>
      </c>
      <c r="AR1234">
        <v>1076.76</v>
      </c>
      <c r="AS1234">
        <v>561.19000000000005</v>
      </c>
      <c r="AT1234">
        <v>156874.65</v>
      </c>
      <c r="AY1234">
        <v>3493</v>
      </c>
      <c r="AZ1234">
        <v>429</v>
      </c>
      <c r="BA1234">
        <v>513</v>
      </c>
      <c r="BB1234">
        <v>7</v>
      </c>
      <c r="BG1234">
        <v>64.400000000000006</v>
      </c>
      <c r="BH1234">
        <v>89.27</v>
      </c>
      <c r="BI1234">
        <v>75.180000000000007</v>
      </c>
      <c r="BJ1234">
        <v>99.25</v>
      </c>
      <c r="BN1234" t="s">
        <v>101</v>
      </c>
      <c r="BO1234">
        <v>4.5</v>
      </c>
      <c r="BP1234" s="3">
        <v>537000000</v>
      </c>
      <c r="BQ1234" s="20">
        <v>887</v>
      </c>
      <c r="BR1234" s="20">
        <v>307</v>
      </c>
      <c r="BS1234" s="20">
        <v>367</v>
      </c>
      <c r="BW1234" s="20">
        <v>367</v>
      </c>
      <c r="BX1234" s="22">
        <v>158512.6</v>
      </c>
      <c r="BY1234">
        <v>109</v>
      </c>
      <c r="BZ1234">
        <v>94.76</v>
      </c>
      <c r="CA1234">
        <v>3.25</v>
      </c>
      <c r="CB1234">
        <v>3.25</v>
      </c>
      <c r="CC1234">
        <v>5</v>
      </c>
    </row>
    <row r="1235" spans="1:81" ht="68" x14ac:dyDescent="0.2">
      <c r="A1235" t="s">
        <v>10952</v>
      </c>
      <c r="B1235" t="s">
        <v>10953</v>
      </c>
      <c r="C1235" t="s">
        <v>10954</v>
      </c>
      <c r="D1235" t="s">
        <v>10955</v>
      </c>
      <c r="E1235" s="2" t="s">
        <v>10956</v>
      </c>
      <c r="G1235" s="3">
        <v>13000000</v>
      </c>
      <c r="H1235" s="3">
        <v>35000000</v>
      </c>
      <c r="I1235" s="3">
        <v>83000000</v>
      </c>
      <c r="J1235" s="3">
        <v>250000000</v>
      </c>
      <c r="K1235" s="3">
        <v>250000000</v>
      </c>
      <c r="L1235" s="3">
        <v>250000000</v>
      </c>
      <c r="M1235" s="3">
        <v>265000000</v>
      </c>
      <c r="O1235" s="3">
        <v>130000000</v>
      </c>
      <c r="P1235" s="3">
        <v>175000000</v>
      </c>
      <c r="Q1235" s="3">
        <v>553610000</v>
      </c>
      <c r="R1235" s="3">
        <v>1000000000</v>
      </c>
      <c r="S1235" s="3">
        <v>2000000000</v>
      </c>
      <c r="T1235" s="3">
        <v>4000000000</v>
      </c>
      <c r="U1235" s="3">
        <v>4000000000</v>
      </c>
      <c r="W1235" s="2" t="s">
        <v>10957</v>
      </c>
      <c r="X1235" s="2" t="s">
        <v>10958</v>
      </c>
      <c r="Y1235" s="2" t="s">
        <v>10959</v>
      </c>
      <c r="Z1235" s="2" t="s">
        <v>10960</v>
      </c>
      <c r="AA1235" s="2" t="s">
        <v>10961</v>
      </c>
      <c r="AB1235" s="2" t="s">
        <v>10962</v>
      </c>
      <c r="AC1235" s="2" t="s">
        <v>10963</v>
      </c>
      <c r="AE1235">
        <v>2016</v>
      </c>
      <c r="AF1235">
        <v>2017</v>
      </c>
      <c r="AG1235">
        <v>2018</v>
      </c>
      <c r="AH1235">
        <v>2019</v>
      </c>
      <c r="AI1235">
        <v>2020</v>
      </c>
      <c r="AJ1235">
        <v>2021</v>
      </c>
      <c r="AK1235">
        <v>2023</v>
      </c>
      <c r="AL1235" s="3">
        <v>265000000</v>
      </c>
      <c r="AM1235" t="s">
        <v>107</v>
      </c>
      <c r="AN1235" s="1">
        <v>45231</v>
      </c>
      <c r="AO1235" s="3">
        <v>4000000000</v>
      </c>
      <c r="AQ1235">
        <v>0</v>
      </c>
      <c r="AR1235">
        <v>8747.77</v>
      </c>
      <c r="AS1235">
        <v>78410.38</v>
      </c>
      <c r="AT1235">
        <v>33186.480000000003</v>
      </c>
      <c r="AU1235">
        <v>31067.72</v>
      </c>
      <c r="AV1235">
        <v>6347.06</v>
      </c>
      <c r="AW1235">
        <v>67.28</v>
      </c>
      <c r="AY1235">
        <v>3485</v>
      </c>
      <c r="AZ1235">
        <v>129</v>
      </c>
      <c r="BA1235">
        <v>79</v>
      </c>
      <c r="BB1235">
        <v>104</v>
      </c>
      <c r="BC1235">
        <v>47</v>
      </c>
      <c r="BD1235">
        <v>93</v>
      </c>
      <c r="BE1235">
        <v>8</v>
      </c>
      <c r="BG1235">
        <v>63.92</v>
      </c>
      <c r="BH1235">
        <v>96.79</v>
      </c>
      <c r="BI1235">
        <v>96.22</v>
      </c>
      <c r="BJ1235">
        <v>87.16</v>
      </c>
      <c r="BK1235">
        <v>85.53</v>
      </c>
      <c r="BL1235">
        <v>63.2</v>
      </c>
      <c r="BM1235">
        <v>61.11</v>
      </c>
      <c r="BN1235" t="s">
        <v>101</v>
      </c>
      <c r="BO1235">
        <v>5.57</v>
      </c>
      <c r="BP1235" s="3">
        <v>1146000000</v>
      </c>
      <c r="BQ1235" s="20">
        <v>414</v>
      </c>
      <c r="BR1235" s="20">
        <v>434</v>
      </c>
      <c r="BS1235" s="20">
        <v>453</v>
      </c>
      <c r="BT1235" s="20">
        <v>352</v>
      </c>
      <c r="BU1235" s="20">
        <v>190</v>
      </c>
      <c r="BV1235" s="20">
        <v>944</v>
      </c>
      <c r="BW1235" s="20">
        <v>1939</v>
      </c>
      <c r="BX1235" s="22">
        <v>157826.69</v>
      </c>
      <c r="BY1235">
        <v>110</v>
      </c>
      <c r="BZ1235">
        <v>94.71</v>
      </c>
      <c r="CA1235">
        <v>7.23</v>
      </c>
      <c r="CB1235">
        <v>7.23</v>
      </c>
      <c r="CC1235">
        <v>7.23</v>
      </c>
    </row>
    <row r="1236" spans="1:81" ht="85" x14ac:dyDescent="0.2">
      <c r="A1236" t="s">
        <v>10964</v>
      </c>
      <c r="B1236" t="s">
        <v>10965</v>
      </c>
      <c r="C1236" t="s">
        <v>10966</v>
      </c>
      <c r="D1236" t="s">
        <v>10967</v>
      </c>
      <c r="E1236" s="2" t="s">
        <v>10968</v>
      </c>
      <c r="G1236" s="3">
        <v>1000000</v>
      </c>
      <c r="H1236" s="3">
        <v>15000000</v>
      </c>
      <c r="I1236" s="3">
        <v>76000000</v>
      </c>
      <c r="O1236" s="3">
        <v>10000000</v>
      </c>
      <c r="P1236" s="3">
        <v>75000000</v>
      </c>
      <c r="Q1236" s="3">
        <v>506920000</v>
      </c>
      <c r="W1236" s="2" t="s">
        <v>9731</v>
      </c>
      <c r="X1236" s="2" t="s">
        <v>10969</v>
      </c>
      <c r="Y1236" s="2" t="s">
        <v>10970</v>
      </c>
      <c r="AE1236">
        <v>2014</v>
      </c>
      <c r="AF1236">
        <v>2016</v>
      </c>
      <c r="AG1236">
        <v>2018</v>
      </c>
      <c r="AL1236" s="3">
        <v>125000000</v>
      </c>
      <c r="AM1236" t="s">
        <v>355</v>
      </c>
      <c r="AN1236" s="1">
        <v>43251</v>
      </c>
      <c r="AO1236" s="3">
        <v>397800000</v>
      </c>
      <c r="AQ1236">
        <v>0</v>
      </c>
      <c r="AR1236">
        <v>0.3</v>
      </c>
      <c r="AS1236">
        <v>156944.79</v>
      </c>
      <c r="AY1236">
        <v>3167</v>
      </c>
      <c r="AZ1236">
        <v>1057</v>
      </c>
      <c r="BA1236">
        <v>32</v>
      </c>
      <c r="BG1236">
        <v>62.98</v>
      </c>
      <c r="BH1236">
        <v>72.28</v>
      </c>
      <c r="BI1236">
        <v>98.5</v>
      </c>
      <c r="BO1236">
        <v>0.78</v>
      </c>
      <c r="BP1236" s="3">
        <v>225000000</v>
      </c>
      <c r="BQ1236" s="20">
        <v>457</v>
      </c>
      <c r="BR1236" s="20">
        <v>876</v>
      </c>
      <c r="BW1236" s="20">
        <v>0</v>
      </c>
      <c r="BX1236" s="22">
        <v>156945.09</v>
      </c>
      <c r="BY1236">
        <v>111</v>
      </c>
      <c r="BZ1236">
        <v>94.67</v>
      </c>
      <c r="CC1236">
        <v>0.78</v>
      </c>
    </row>
    <row r="1237" spans="1:81" ht="17" x14ac:dyDescent="0.2">
      <c r="A1237" t="s">
        <v>10971</v>
      </c>
      <c r="B1237" t="s">
        <v>10972</v>
      </c>
      <c r="C1237" t="s">
        <v>10973</v>
      </c>
      <c r="D1237" t="s">
        <v>10974</v>
      </c>
      <c r="E1237" s="2" t="s">
        <v>10975</v>
      </c>
      <c r="I1237" s="3">
        <v>13500000</v>
      </c>
      <c r="J1237" s="3">
        <v>26510000</v>
      </c>
      <c r="K1237" s="3">
        <v>45107356</v>
      </c>
      <c r="Q1237" s="3">
        <v>90045000</v>
      </c>
      <c r="R1237" s="3">
        <v>265100000</v>
      </c>
      <c r="S1237" s="3">
        <v>676610340</v>
      </c>
      <c r="Y1237" s="2" t="s">
        <v>10976</v>
      </c>
      <c r="Z1237" s="2" t="s">
        <v>10977</v>
      </c>
      <c r="AA1237" s="2" t="s">
        <v>10978</v>
      </c>
      <c r="AG1237">
        <v>2018</v>
      </c>
      <c r="AH1237">
        <v>2018</v>
      </c>
      <c r="AI1237">
        <v>2022</v>
      </c>
      <c r="AL1237" s="3">
        <v>45107355</v>
      </c>
      <c r="AM1237" t="s">
        <v>91</v>
      </c>
      <c r="AN1237" s="1">
        <v>44704</v>
      </c>
      <c r="AO1237" s="3">
        <v>676610340</v>
      </c>
      <c r="AS1237">
        <v>156015.71</v>
      </c>
      <c r="AT1237">
        <v>0</v>
      </c>
      <c r="AU1237">
        <v>0</v>
      </c>
      <c r="BA1237">
        <v>36</v>
      </c>
      <c r="BB1237">
        <v>407</v>
      </c>
      <c r="BC1237">
        <v>237</v>
      </c>
      <c r="BI1237">
        <v>98.3</v>
      </c>
      <c r="BJ1237">
        <v>52.4</v>
      </c>
      <c r="BK1237">
        <v>31.79</v>
      </c>
      <c r="BO1237">
        <v>6.31</v>
      </c>
      <c r="BP1237" s="3">
        <v>85117356</v>
      </c>
      <c r="BS1237" s="20">
        <v>245</v>
      </c>
      <c r="BT1237" s="20">
        <v>1279</v>
      </c>
      <c r="BW1237" s="20">
        <v>1524</v>
      </c>
      <c r="BX1237" s="22">
        <v>156015.71</v>
      </c>
      <c r="BY1237">
        <v>112</v>
      </c>
      <c r="BZ1237">
        <v>94.62</v>
      </c>
      <c r="CA1237">
        <v>7.51</v>
      </c>
      <c r="CB1237">
        <v>2.94</v>
      </c>
      <c r="CC1237">
        <v>7.51</v>
      </c>
    </row>
    <row r="1238" spans="1:81" ht="34" x14ac:dyDescent="0.2">
      <c r="A1238" t="s">
        <v>10979</v>
      </c>
      <c r="B1238" t="s">
        <v>10980</v>
      </c>
      <c r="C1238" t="s">
        <v>10981</v>
      </c>
      <c r="D1238" t="s">
        <v>10982</v>
      </c>
      <c r="E1238" s="2" t="s">
        <v>10983</v>
      </c>
      <c r="G1238" s="3">
        <v>2500000</v>
      </c>
      <c r="H1238" s="3">
        <v>6130000</v>
      </c>
      <c r="I1238" s="3">
        <v>40000000</v>
      </c>
      <c r="O1238" s="3">
        <v>25000000</v>
      </c>
      <c r="P1238" s="3">
        <v>30650000</v>
      </c>
      <c r="Q1238" s="3">
        <v>190000000</v>
      </c>
      <c r="W1238" s="2" t="s">
        <v>10984</v>
      </c>
      <c r="X1238" s="2" t="s">
        <v>10985</v>
      </c>
      <c r="Y1238" s="2" t="s">
        <v>10986</v>
      </c>
      <c r="AE1238">
        <v>2013</v>
      </c>
      <c r="AF1238">
        <v>2016</v>
      </c>
      <c r="AG1238">
        <v>2018</v>
      </c>
      <c r="AL1238" s="3">
        <v>40000000</v>
      </c>
      <c r="AM1238" t="s">
        <v>89</v>
      </c>
      <c r="AN1238" s="1">
        <v>43370</v>
      </c>
      <c r="AQ1238">
        <v>187.59</v>
      </c>
      <c r="AR1238">
        <v>6347.25</v>
      </c>
      <c r="AS1238">
        <v>147161.57</v>
      </c>
      <c r="AY1238">
        <v>841</v>
      </c>
      <c r="AZ1238">
        <v>144</v>
      </c>
      <c r="BA1238">
        <v>41</v>
      </c>
      <c r="BG1238">
        <v>88.35</v>
      </c>
      <c r="BH1238">
        <v>96.25</v>
      </c>
      <c r="BI1238">
        <v>98.06</v>
      </c>
      <c r="BP1238" s="3">
        <v>56630000</v>
      </c>
      <c r="BQ1238" s="20">
        <v>1062</v>
      </c>
      <c r="BR1238" s="20">
        <v>771</v>
      </c>
      <c r="BW1238" s="20">
        <v>0</v>
      </c>
      <c r="BX1238" s="22">
        <v>153696.41</v>
      </c>
      <c r="BY1238">
        <v>113</v>
      </c>
      <c r="BZ1238">
        <v>94.57</v>
      </c>
      <c r="CC1238">
        <v>0</v>
      </c>
    </row>
    <row r="1239" spans="1:81" ht="34" x14ac:dyDescent="0.2">
      <c r="A1239" t="s">
        <v>10987</v>
      </c>
      <c r="B1239" t="s">
        <v>10988</v>
      </c>
      <c r="C1239" t="s">
        <v>10989</v>
      </c>
      <c r="D1239" t="s">
        <v>10990</v>
      </c>
      <c r="E1239" s="2" t="s">
        <v>10991</v>
      </c>
      <c r="I1239" s="3">
        <v>17295374</v>
      </c>
      <c r="J1239" s="3">
        <v>25000000</v>
      </c>
      <c r="K1239" s="3">
        <v>60000000</v>
      </c>
      <c r="Q1239" s="3">
        <v>115360144.58</v>
      </c>
      <c r="R1239" s="3">
        <v>250000000</v>
      </c>
      <c r="S1239" s="3">
        <v>900000000</v>
      </c>
      <c r="Y1239" s="2" t="s">
        <v>10992</v>
      </c>
      <c r="Z1239" s="2" t="s">
        <v>10993</v>
      </c>
      <c r="AA1239" s="2" t="s">
        <v>10994</v>
      </c>
      <c r="AG1239">
        <v>2018</v>
      </c>
      <c r="AH1239">
        <v>2020</v>
      </c>
      <c r="AI1239">
        <v>2021</v>
      </c>
      <c r="AL1239" s="3">
        <v>60000000</v>
      </c>
      <c r="AM1239" t="s">
        <v>91</v>
      </c>
      <c r="AN1239" s="1">
        <v>44363</v>
      </c>
      <c r="AO1239" s="3">
        <v>900000000</v>
      </c>
      <c r="AS1239">
        <v>17049.349999999999</v>
      </c>
      <c r="AT1239">
        <v>20944.48</v>
      </c>
      <c r="AU1239">
        <v>114320.9</v>
      </c>
      <c r="BA1239">
        <v>211</v>
      </c>
      <c r="BB1239">
        <v>153</v>
      </c>
      <c r="BC1239">
        <v>121</v>
      </c>
      <c r="BI1239">
        <v>89.82</v>
      </c>
      <c r="BJ1239">
        <v>78.83</v>
      </c>
      <c r="BK1239">
        <v>77.61</v>
      </c>
      <c r="BO1239">
        <v>6.55</v>
      </c>
      <c r="BP1239" s="3">
        <v>121447295</v>
      </c>
      <c r="BS1239" s="20">
        <v>804</v>
      </c>
      <c r="BT1239" s="20">
        <v>415</v>
      </c>
      <c r="BW1239" s="20">
        <v>1219</v>
      </c>
      <c r="BX1239" s="22">
        <v>152314.73000000001</v>
      </c>
      <c r="BY1239">
        <v>114</v>
      </c>
      <c r="BZ1239">
        <v>94.52</v>
      </c>
      <c r="CA1239">
        <v>7.8</v>
      </c>
      <c r="CB1239">
        <v>2.17</v>
      </c>
      <c r="CC1239">
        <v>7.8</v>
      </c>
    </row>
    <row r="1240" spans="1:81" ht="51" x14ac:dyDescent="0.2">
      <c r="A1240" t="s">
        <v>10995</v>
      </c>
      <c r="B1240" t="s">
        <v>10996</v>
      </c>
      <c r="C1240" t="s">
        <v>10997</v>
      </c>
      <c r="D1240" t="s">
        <v>10995</v>
      </c>
      <c r="E1240" s="2" t="s">
        <v>10998</v>
      </c>
      <c r="H1240" s="3">
        <v>11000000</v>
      </c>
      <c r="I1240" s="3">
        <v>28000000</v>
      </c>
      <c r="P1240" s="3">
        <v>55000000</v>
      </c>
      <c r="Q1240" s="3">
        <v>186760000</v>
      </c>
      <c r="X1240" s="2" t="s">
        <v>10999</v>
      </c>
      <c r="Y1240" s="2" t="s">
        <v>11000</v>
      </c>
      <c r="AF1240">
        <v>2017</v>
      </c>
      <c r="AG1240">
        <v>2018</v>
      </c>
      <c r="AL1240" s="3">
        <v>28000000</v>
      </c>
      <c r="AM1240" t="s">
        <v>114</v>
      </c>
      <c r="AN1240" s="1">
        <v>43249</v>
      </c>
      <c r="AR1240">
        <v>5576.86</v>
      </c>
      <c r="AS1240">
        <v>145186.9</v>
      </c>
      <c r="AZ1240">
        <v>195</v>
      </c>
      <c r="BA1240">
        <v>43</v>
      </c>
      <c r="BH1240">
        <v>95.14</v>
      </c>
      <c r="BI1240">
        <v>97.96</v>
      </c>
      <c r="BP1240" s="3">
        <v>67000000</v>
      </c>
      <c r="BR1240" s="20">
        <v>258</v>
      </c>
      <c r="BW1240" s="20">
        <v>0</v>
      </c>
      <c r="BX1240" s="22">
        <v>150763.76</v>
      </c>
      <c r="BY1240">
        <v>115</v>
      </c>
      <c r="BZ1240">
        <v>94.47</v>
      </c>
      <c r="CC1240">
        <v>0</v>
      </c>
    </row>
    <row r="1241" spans="1:81" ht="85" x14ac:dyDescent="0.2">
      <c r="A1241" t="s">
        <v>11001</v>
      </c>
      <c r="B1241" t="s">
        <v>11002</v>
      </c>
      <c r="C1241" t="s">
        <v>11003</v>
      </c>
      <c r="D1241" t="s">
        <v>11004</v>
      </c>
      <c r="E1241" s="2" t="s">
        <v>11005</v>
      </c>
      <c r="G1241" s="3">
        <v>2099999</v>
      </c>
      <c r="H1241" s="3">
        <v>14000000</v>
      </c>
      <c r="I1241" s="3">
        <v>30000000</v>
      </c>
      <c r="J1241" s="3">
        <v>50000000</v>
      </c>
      <c r="K1241" s="3">
        <v>70000000</v>
      </c>
      <c r="O1241" s="3">
        <v>20999990</v>
      </c>
      <c r="P1241" s="3">
        <v>70000000</v>
      </c>
      <c r="Q1241" s="3">
        <v>200100000</v>
      </c>
      <c r="R1241" s="3">
        <v>350000000</v>
      </c>
      <c r="S1241" s="3">
        <v>1000000000</v>
      </c>
      <c r="W1241" s="2" t="s">
        <v>11006</v>
      </c>
      <c r="X1241" s="2" t="s">
        <v>11007</v>
      </c>
      <c r="Y1241" s="2" t="s">
        <v>11008</v>
      </c>
      <c r="Z1241" s="2" t="s">
        <v>11009</v>
      </c>
      <c r="AA1241" s="2" t="s">
        <v>11010</v>
      </c>
      <c r="AE1241">
        <v>2016</v>
      </c>
      <c r="AF1241">
        <v>2018</v>
      </c>
      <c r="AG1241">
        <v>2018</v>
      </c>
      <c r="AH1241">
        <v>2019</v>
      </c>
      <c r="AI1241">
        <v>2020</v>
      </c>
      <c r="AL1241" s="3">
        <v>60000000</v>
      </c>
      <c r="AM1241" t="s">
        <v>114</v>
      </c>
      <c r="AN1241" s="1">
        <v>44308</v>
      </c>
      <c r="AO1241" s="3">
        <v>1250000000</v>
      </c>
      <c r="AQ1241">
        <v>5.57</v>
      </c>
      <c r="AR1241">
        <v>1072.77</v>
      </c>
      <c r="AS1241">
        <v>2944.15</v>
      </c>
      <c r="AT1241">
        <v>14789.98</v>
      </c>
      <c r="AU1241">
        <v>131318.34</v>
      </c>
      <c r="AY1241">
        <v>2419</v>
      </c>
      <c r="AZ1241">
        <v>618</v>
      </c>
      <c r="BA1241">
        <v>363</v>
      </c>
      <c r="BB1241">
        <v>166</v>
      </c>
      <c r="BC1241">
        <v>10</v>
      </c>
      <c r="BG1241">
        <v>74.959999999999994</v>
      </c>
      <c r="BH1241">
        <v>86.61</v>
      </c>
      <c r="BI1241">
        <v>82.45</v>
      </c>
      <c r="BJ1241">
        <v>79.430000000000007</v>
      </c>
      <c r="BK1241">
        <v>97.17</v>
      </c>
      <c r="BN1241" t="s">
        <v>101</v>
      </c>
      <c r="BO1241">
        <v>5.25</v>
      </c>
      <c r="BP1241" s="3">
        <v>306099999</v>
      </c>
      <c r="BQ1241" s="20">
        <v>698</v>
      </c>
      <c r="BR1241" s="20">
        <v>147</v>
      </c>
      <c r="BS1241" s="20">
        <v>437</v>
      </c>
      <c r="BT1241" s="20">
        <v>468</v>
      </c>
      <c r="BW1241" s="20">
        <v>1032</v>
      </c>
      <c r="BX1241" s="22">
        <v>150130.81</v>
      </c>
      <c r="BY1241">
        <v>116</v>
      </c>
      <c r="BZ1241">
        <v>94.42</v>
      </c>
      <c r="CA1241">
        <v>5</v>
      </c>
      <c r="CB1241">
        <v>5</v>
      </c>
      <c r="CC1241">
        <v>6.25</v>
      </c>
    </row>
    <row r="1242" spans="1:81" ht="68" x14ac:dyDescent="0.2">
      <c r="A1242" t="s">
        <v>11011</v>
      </c>
      <c r="B1242" t="s">
        <v>11012</v>
      </c>
      <c r="C1242" t="s">
        <v>11013</v>
      </c>
      <c r="D1242" t="s">
        <v>11014</v>
      </c>
      <c r="E1242" s="2" t="s">
        <v>11015</v>
      </c>
      <c r="H1242" s="3">
        <v>8000000</v>
      </c>
      <c r="I1242" s="3">
        <v>23000000</v>
      </c>
      <c r="J1242" s="3">
        <v>66000000</v>
      </c>
      <c r="P1242" s="3">
        <v>40000000</v>
      </c>
      <c r="Q1242" s="3">
        <v>153410000</v>
      </c>
      <c r="R1242" s="3">
        <v>240000000</v>
      </c>
      <c r="X1242" s="2" t="s">
        <v>11016</v>
      </c>
      <c r="Y1242" s="2" t="s">
        <v>11017</v>
      </c>
      <c r="Z1242" s="2" t="s">
        <v>11018</v>
      </c>
      <c r="AF1242">
        <v>2017</v>
      </c>
      <c r="AG1242">
        <v>2018</v>
      </c>
      <c r="AH1242">
        <v>2022</v>
      </c>
      <c r="AL1242" s="3">
        <v>66000000</v>
      </c>
      <c r="AM1242" t="s">
        <v>90</v>
      </c>
      <c r="AN1242" s="1">
        <v>44615</v>
      </c>
      <c r="AO1242" s="3">
        <v>660000000</v>
      </c>
      <c r="AR1242">
        <v>2167.31</v>
      </c>
      <c r="AS1242">
        <v>49874.15</v>
      </c>
      <c r="AT1242">
        <v>94912.09</v>
      </c>
      <c r="AZ1242">
        <v>333</v>
      </c>
      <c r="BA1242">
        <v>115</v>
      </c>
      <c r="BB1242">
        <v>143</v>
      </c>
      <c r="BH1242">
        <v>91.68</v>
      </c>
      <c r="BI1242">
        <v>94.47</v>
      </c>
      <c r="BJ1242">
        <v>82.91</v>
      </c>
      <c r="BO1242">
        <v>3.87</v>
      </c>
      <c r="BP1242" s="3">
        <v>101291107</v>
      </c>
      <c r="BR1242" s="20">
        <v>629</v>
      </c>
      <c r="BS1242" s="20">
        <v>1164</v>
      </c>
      <c r="BW1242" s="20">
        <v>1164</v>
      </c>
      <c r="BX1242" s="22">
        <v>146953.54999999999</v>
      </c>
      <c r="BY1242">
        <v>117</v>
      </c>
      <c r="BZ1242">
        <v>94.37</v>
      </c>
      <c r="CA1242">
        <v>1.56</v>
      </c>
      <c r="CC1242">
        <v>4.3</v>
      </c>
    </row>
    <row r="1243" spans="1:81" ht="51" x14ac:dyDescent="0.2">
      <c r="A1243" t="s">
        <v>11019</v>
      </c>
      <c r="B1243" t="s">
        <v>11020</v>
      </c>
      <c r="C1243" t="s">
        <v>11021</v>
      </c>
      <c r="D1243" t="s">
        <v>11022</v>
      </c>
      <c r="E1243" s="2" t="s">
        <v>11023</v>
      </c>
      <c r="H1243" s="3">
        <v>5000000</v>
      </c>
      <c r="I1243" s="3">
        <v>20000000</v>
      </c>
      <c r="J1243" s="3">
        <v>35000000</v>
      </c>
      <c r="K1243" s="3">
        <v>80000000</v>
      </c>
      <c r="L1243" s="3">
        <v>150000000</v>
      </c>
      <c r="P1243" s="3">
        <v>25000000</v>
      </c>
      <c r="Q1243" s="3">
        <v>133400000</v>
      </c>
      <c r="R1243" s="3">
        <v>350000000</v>
      </c>
      <c r="S1243" s="3">
        <v>1200000000</v>
      </c>
      <c r="T1243" s="3">
        <v>1500000000</v>
      </c>
      <c r="X1243" s="2" t="s">
        <v>11024</v>
      </c>
      <c r="Y1243" s="2" t="s">
        <v>11025</v>
      </c>
      <c r="Z1243" s="2" t="s">
        <v>11026</v>
      </c>
      <c r="AA1243" s="2" t="s">
        <v>11027</v>
      </c>
      <c r="AB1243" s="2" t="s">
        <v>11028</v>
      </c>
      <c r="AF1243">
        <v>2016</v>
      </c>
      <c r="AG1243">
        <v>2018</v>
      </c>
      <c r="AH1243">
        <v>2019</v>
      </c>
      <c r="AI1243">
        <v>2021</v>
      </c>
      <c r="AJ1243">
        <v>2021</v>
      </c>
      <c r="AM1243" t="s">
        <v>114</v>
      </c>
      <c r="AN1243" s="1">
        <v>44454</v>
      </c>
      <c r="AO1243" s="3">
        <v>1500000000</v>
      </c>
      <c r="AR1243">
        <v>0</v>
      </c>
      <c r="AS1243">
        <v>749.69</v>
      </c>
      <c r="AT1243">
        <v>11720.64</v>
      </c>
      <c r="AU1243">
        <v>121206.39</v>
      </c>
      <c r="AV1243">
        <v>11419.22</v>
      </c>
      <c r="AZ1243">
        <v>1216</v>
      </c>
      <c r="BA1243">
        <v>486</v>
      </c>
      <c r="BB1243">
        <v>189</v>
      </c>
      <c r="BC1243">
        <v>113</v>
      </c>
      <c r="BD1243">
        <v>64</v>
      </c>
      <c r="BH1243">
        <v>68.11</v>
      </c>
      <c r="BI1243">
        <v>76.489999999999995</v>
      </c>
      <c r="BJ1243">
        <v>76.56</v>
      </c>
      <c r="BK1243">
        <v>79.099999999999994</v>
      </c>
      <c r="BL1243">
        <v>74.8</v>
      </c>
      <c r="BN1243" t="s">
        <v>101</v>
      </c>
      <c r="BO1243">
        <v>8.9700000000000006</v>
      </c>
      <c r="BP1243" s="3">
        <v>290000000</v>
      </c>
      <c r="BR1243" s="20">
        <v>478</v>
      </c>
      <c r="BS1243" s="20">
        <v>439</v>
      </c>
      <c r="BT1243" s="20">
        <v>623</v>
      </c>
      <c r="BU1243" s="20">
        <v>211</v>
      </c>
      <c r="BW1243" s="20">
        <v>1273</v>
      </c>
      <c r="BX1243" s="22">
        <v>145095.94</v>
      </c>
      <c r="BY1243">
        <v>118</v>
      </c>
      <c r="BZ1243">
        <v>94.33</v>
      </c>
      <c r="CA1243">
        <v>11.24</v>
      </c>
      <c r="CB1243">
        <v>9</v>
      </c>
      <c r="CC1243">
        <v>11.24</v>
      </c>
    </row>
    <row r="1244" spans="1:81" ht="51" x14ac:dyDescent="0.2">
      <c r="A1244" t="s">
        <v>11029</v>
      </c>
      <c r="B1244" t="s">
        <v>11030</v>
      </c>
      <c r="C1244" t="s">
        <v>11031</v>
      </c>
      <c r="D1244" t="s">
        <v>11032</v>
      </c>
      <c r="E1244" s="2" t="s">
        <v>11033</v>
      </c>
      <c r="H1244" s="3">
        <v>15000000</v>
      </c>
      <c r="I1244" s="3">
        <v>20999997</v>
      </c>
      <c r="J1244" s="3">
        <v>50000000</v>
      </c>
      <c r="K1244" s="3">
        <v>85000000</v>
      </c>
      <c r="P1244" s="3">
        <v>75000000</v>
      </c>
      <c r="Q1244" s="3">
        <v>140069979.99000001</v>
      </c>
      <c r="R1244" s="3">
        <v>500000000</v>
      </c>
      <c r="S1244" s="3">
        <v>1275000000</v>
      </c>
      <c r="X1244" s="2" t="s">
        <v>11034</v>
      </c>
      <c r="Y1244" s="2" t="s">
        <v>11035</v>
      </c>
      <c r="Z1244" s="2" t="s">
        <v>11036</v>
      </c>
      <c r="AA1244" s="2" t="s">
        <v>11037</v>
      </c>
      <c r="AF1244">
        <v>2017</v>
      </c>
      <c r="AG1244">
        <v>2018</v>
      </c>
      <c r="AH1244">
        <v>2019</v>
      </c>
      <c r="AI1244">
        <v>2021</v>
      </c>
      <c r="AL1244" s="3">
        <v>85000000</v>
      </c>
      <c r="AM1244" t="s">
        <v>91</v>
      </c>
      <c r="AN1244" s="1">
        <v>44393</v>
      </c>
      <c r="AO1244" s="3">
        <v>1275000000</v>
      </c>
      <c r="AR1244">
        <v>12562.47</v>
      </c>
      <c r="AS1244">
        <v>36995.620000000003</v>
      </c>
      <c r="AT1244">
        <v>18993.240000000002</v>
      </c>
      <c r="AU1244">
        <v>76267.45</v>
      </c>
      <c r="AZ1244">
        <v>101</v>
      </c>
      <c r="BA1244">
        <v>155</v>
      </c>
      <c r="BB1244">
        <v>149</v>
      </c>
      <c r="BC1244">
        <v>150</v>
      </c>
      <c r="BH1244">
        <v>97.49</v>
      </c>
      <c r="BI1244">
        <v>92.54</v>
      </c>
      <c r="BJ1244">
        <v>81.55</v>
      </c>
      <c r="BK1244">
        <v>72.2</v>
      </c>
      <c r="BO1244">
        <v>7.65</v>
      </c>
      <c r="BP1244" s="3">
        <v>170999997</v>
      </c>
      <c r="BR1244" s="20">
        <v>411</v>
      </c>
      <c r="BS1244" s="20">
        <v>575</v>
      </c>
      <c r="BT1244" s="20">
        <v>576</v>
      </c>
      <c r="BW1244" s="20">
        <v>1151</v>
      </c>
      <c r="BX1244" s="22">
        <v>144818.78</v>
      </c>
      <c r="BY1244">
        <v>119</v>
      </c>
      <c r="BZ1244">
        <v>94.28</v>
      </c>
      <c r="CA1244">
        <v>9.1</v>
      </c>
      <c r="CB1244">
        <v>3.57</v>
      </c>
      <c r="CC1244">
        <v>9.1</v>
      </c>
    </row>
    <row r="1245" spans="1:81" ht="34" x14ac:dyDescent="0.2">
      <c r="A1245" t="s">
        <v>11038</v>
      </c>
      <c r="B1245" t="s">
        <v>11039</v>
      </c>
      <c r="C1245" t="s">
        <v>11040</v>
      </c>
      <c r="D1245" t="s">
        <v>11041</v>
      </c>
      <c r="E1245" s="2" t="s">
        <v>11042</v>
      </c>
      <c r="H1245" s="3">
        <v>7000000</v>
      </c>
      <c r="I1245" s="3">
        <v>12500000</v>
      </c>
      <c r="P1245" s="3">
        <v>35000000</v>
      </c>
      <c r="Q1245" s="3">
        <v>83375000</v>
      </c>
      <c r="X1245" s="2" t="s">
        <v>1602</v>
      </c>
      <c r="Y1245" s="2" t="s">
        <v>11043</v>
      </c>
      <c r="AF1245">
        <v>2016</v>
      </c>
      <c r="AG1245">
        <v>2018</v>
      </c>
      <c r="AL1245" s="3">
        <v>25000000</v>
      </c>
      <c r="AM1245" t="s">
        <v>114</v>
      </c>
      <c r="AN1245" s="1">
        <v>44394</v>
      </c>
      <c r="AO1245" s="3">
        <v>166750000</v>
      </c>
      <c r="AR1245">
        <v>6339.84</v>
      </c>
      <c r="AS1245">
        <v>137300.76</v>
      </c>
      <c r="AZ1245">
        <v>146</v>
      </c>
      <c r="BA1245">
        <v>49</v>
      </c>
      <c r="BH1245">
        <v>96.19</v>
      </c>
      <c r="BI1245">
        <v>97.67</v>
      </c>
      <c r="BO1245">
        <v>2</v>
      </c>
      <c r="BP1245" s="3">
        <v>69500000</v>
      </c>
      <c r="BR1245" s="20">
        <v>689</v>
      </c>
      <c r="BW1245" s="20">
        <v>1157</v>
      </c>
      <c r="BX1245" s="22">
        <v>143640.6</v>
      </c>
      <c r="BY1245">
        <v>120</v>
      </c>
      <c r="BZ1245">
        <v>94.23</v>
      </c>
      <c r="CC1245">
        <v>2</v>
      </c>
    </row>
    <row r="1246" spans="1:81" ht="34" x14ac:dyDescent="0.2">
      <c r="A1246" t="s">
        <v>11044</v>
      </c>
      <c r="B1246" t="s">
        <v>11045</v>
      </c>
      <c r="C1246" t="s">
        <v>11046</v>
      </c>
      <c r="D1246" t="s">
        <v>11047</v>
      </c>
      <c r="E1246" s="2" t="s">
        <v>11048</v>
      </c>
      <c r="G1246" s="3">
        <v>3000000</v>
      </c>
      <c r="H1246" s="3">
        <v>12000000</v>
      </c>
      <c r="I1246" s="3">
        <v>25000000</v>
      </c>
      <c r="O1246" s="3">
        <v>30000000</v>
      </c>
      <c r="P1246" s="3">
        <v>60000000</v>
      </c>
      <c r="Q1246" s="3">
        <v>166750000</v>
      </c>
      <c r="W1246" s="2" t="s">
        <v>11049</v>
      </c>
      <c r="X1246" s="2" t="s">
        <v>11050</v>
      </c>
      <c r="Y1246" s="2" t="s">
        <v>11051</v>
      </c>
      <c r="AE1246">
        <v>2016</v>
      </c>
      <c r="AF1246">
        <v>2017</v>
      </c>
      <c r="AG1246">
        <v>2018</v>
      </c>
      <c r="AL1246" s="3">
        <v>25000000</v>
      </c>
      <c r="AM1246" t="s">
        <v>89</v>
      </c>
      <c r="AN1246" s="1">
        <v>43319</v>
      </c>
      <c r="AQ1246">
        <v>5885.06</v>
      </c>
      <c r="AR1246">
        <v>17975.32</v>
      </c>
      <c r="AS1246">
        <v>119082.78</v>
      </c>
      <c r="AY1246">
        <v>184</v>
      </c>
      <c r="AZ1246">
        <v>76</v>
      </c>
      <c r="BA1246">
        <v>53</v>
      </c>
      <c r="BG1246">
        <v>98.11</v>
      </c>
      <c r="BH1246">
        <v>98.12</v>
      </c>
      <c r="BI1246">
        <v>97.48</v>
      </c>
      <c r="BP1246" s="3">
        <v>40000000</v>
      </c>
      <c r="BQ1246" s="20">
        <v>420</v>
      </c>
      <c r="BR1246" s="20">
        <v>432</v>
      </c>
      <c r="BW1246" s="20">
        <v>0</v>
      </c>
      <c r="BX1246" s="22">
        <v>142943.16</v>
      </c>
      <c r="BY1246">
        <v>121</v>
      </c>
      <c r="BZ1246">
        <v>94.18</v>
      </c>
      <c r="CC1246">
        <v>0</v>
      </c>
    </row>
    <row r="1247" spans="1:81" ht="34" x14ac:dyDescent="0.2">
      <c r="A1247" t="s">
        <v>11052</v>
      </c>
      <c r="B1247" t="s">
        <v>11053</v>
      </c>
      <c r="C1247" t="s">
        <v>11054</v>
      </c>
      <c r="D1247" t="s">
        <v>11055</v>
      </c>
      <c r="E1247" s="2" t="s">
        <v>11056</v>
      </c>
      <c r="G1247" s="3">
        <v>685000</v>
      </c>
      <c r="H1247" s="3">
        <v>9000000</v>
      </c>
      <c r="I1247" s="3">
        <v>30000000</v>
      </c>
      <c r="J1247" s="3">
        <v>72000000</v>
      </c>
      <c r="K1247" s="3">
        <v>110000000</v>
      </c>
      <c r="O1247" s="3">
        <v>6850000</v>
      </c>
      <c r="P1247" s="3">
        <v>45000000</v>
      </c>
      <c r="Q1247" s="3">
        <v>200100000</v>
      </c>
      <c r="R1247" s="3">
        <v>720000000</v>
      </c>
      <c r="S1247" s="3">
        <v>1650000000</v>
      </c>
      <c r="X1247" s="2" t="s">
        <v>11057</v>
      </c>
      <c r="Y1247" s="2" t="s">
        <v>11058</v>
      </c>
      <c r="Z1247" s="2" t="s">
        <v>11059</v>
      </c>
      <c r="AA1247" s="2" t="s">
        <v>11060</v>
      </c>
      <c r="AE1247">
        <v>2016</v>
      </c>
      <c r="AF1247">
        <v>2017</v>
      </c>
      <c r="AG1247">
        <v>2018</v>
      </c>
      <c r="AH1247">
        <v>2020</v>
      </c>
      <c r="AI1247">
        <v>2021</v>
      </c>
      <c r="AL1247" s="3">
        <v>110000000</v>
      </c>
      <c r="AM1247" t="s">
        <v>91</v>
      </c>
      <c r="AN1247" s="1">
        <v>44217</v>
      </c>
      <c r="AQ1247">
        <v>0</v>
      </c>
      <c r="AR1247">
        <v>774.21</v>
      </c>
      <c r="AS1247">
        <v>1890.34</v>
      </c>
      <c r="AT1247">
        <v>23030.11</v>
      </c>
      <c r="AU1247">
        <v>117035.11</v>
      </c>
      <c r="AY1247">
        <v>3485</v>
      </c>
      <c r="AZ1247">
        <v>530</v>
      </c>
      <c r="BA1247">
        <v>406</v>
      </c>
      <c r="BB1247">
        <v>143</v>
      </c>
      <c r="BC1247">
        <v>118</v>
      </c>
      <c r="BG1247">
        <v>63.92</v>
      </c>
      <c r="BH1247">
        <v>86.74</v>
      </c>
      <c r="BI1247">
        <v>80.37</v>
      </c>
      <c r="BJ1247">
        <v>80.22</v>
      </c>
      <c r="BK1247">
        <v>78.17</v>
      </c>
      <c r="BP1247" s="3">
        <v>229060000</v>
      </c>
      <c r="BQ1247" s="20">
        <v>459</v>
      </c>
      <c r="BR1247" s="20">
        <v>418</v>
      </c>
      <c r="BS1247" s="20">
        <v>693</v>
      </c>
      <c r="BT1247" s="20">
        <v>246</v>
      </c>
      <c r="BW1247" s="20">
        <v>939</v>
      </c>
      <c r="BX1247" s="22">
        <v>142729.76999999999</v>
      </c>
      <c r="BY1247">
        <v>122</v>
      </c>
      <c r="BZ1247">
        <v>94.13</v>
      </c>
      <c r="CA1247">
        <v>8.25</v>
      </c>
      <c r="CB1247">
        <v>8.25</v>
      </c>
      <c r="CC1247">
        <v>0</v>
      </c>
    </row>
    <row r="1248" spans="1:81" ht="34" x14ac:dyDescent="0.2">
      <c r="A1248" t="s">
        <v>11061</v>
      </c>
      <c r="B1248" t="s">
        <v>11062</v>
      </c>
      <c r="C1248" t="s">
        <v>11063</v>
      </c>
      <c r="D1248" t="s">
        <v>11064</v>
      </c>
      <c r="E1248" s="2" t="s">
        <v>11065</v>
      </c>
      <c r="G1248" s="3">
        <v>2300000</v>
      </c>
      <c r="H1248" s="3">
        <v>10700000</v>
      </c>
      <c r="I1248" s="3">
        <v>60000000</v>
      </c>
      <c r="O1248" s="3">
        <v>23000000</v>
      </c>
      <c r="P1248" s="3">
        <v>53500000</v>
      </c>
      <c r="Q1248" s="3">
        <v>400200000</v>
      </c>
      <c r="W1248" s="2" t="s">
        <v>11066</v>
      </c>
      <c r="X1248" s="2" t="s">
        <v>11067</v>
      </c>
      <c r="Y1248" s="2" t="s">
        <v>11068</v>
      </c>
      <c r="AE1248">
        <v>2012</v>
      </c>
      <c r="AF1248">
        <v>2014</v>
      </c>
      <c r="AG1248">
        <v>2018</v>
      </c>
      <c r="AL1248" s="3">
        <v>60000000</v>
      </c>
      <c r="AM1248" t="s">
        <v>89</v>
      </c>
      <c r="AN1248" s="1">
        <v>43454</v>
      </c>
      <c r="AQ1248">
        <v>2828.24</v>
      </c>
      <c r="AR1248">
        <v>37.43</v>
      </c>
      <c r="AS1248">
        <v>138618.45000000001</v>
      </c>
      <c r="AY1248">
        <v>58</v>
      </c>
      <c r="AZ1248">
        <v>657</v>
      </c>
      <c r="BA1248">
        <v>46</v>
      </c>
      <c r="BG1248">
        <v>98.89</v>
      </c>
      <c r="BH1248">
        <v>76.22</v>
      </c>
      <c r="BI1248">
        <v>97.82</v>
      </c>
      <c r="BP1248" s="3">
        <v>73000000</v>
      </c>
      <c r="BQ1248" s="20">
        <v>852</v>
      </c>
      <c r="BR1248" s="20">
        <v>1480</v>
      </c>
      <c r="BW1248" s="20">
        <v>0</v>
      </c>
      <c r="BX1248" s="22">
        <v>141484.12</v>
      </c>
      <c r="BY1248">
        <v>123</v>
      </c>
      <c r="BZ1248">
        <v>94.08</v>
      </c>
      <c r="CC1248">
        <v>0</v>
      </c>
    </row>
    <row r="1249" spans="1:81" ht="34" x14ac:dyDescent="0.2">
      <c r="A1249" t="s">
        <v>11069</v>
      </c>
      <c r="B1249" t="s">
        <v>11070</v>
      </c>
      <c r="C1249" t="s">
        <v>11071</v>
      </c>
      <c r="E1249" s="2" t="s">
        <v>11072</v>
      </c>
      <c r="G1249" s="3">
        <v>2100000</v>
      </c>
      <c r="H1249" s="3">
        <v>18100000</v>
      </c>
      <c r="I1249" s="3">
        <v>13500000</v>
      </c>
      <c r="J1249" s="3">
        <v>37000000</v>
      </c>
      <c r="K1249" s="3">
        <v>50000000</v>
      </c>
      <c r="O1249" s="3">
        <v>21000000</v>
      </c>
      <c r="P1249" s="3">
        <v>90500000</v>
      </c>
      <c r="Q1249" s="3">
        <v>90045000</v>
      </c>
      <c r="R1249" s="3">
        <v>370000000</v>
      </c>
      <c r="S1249" s="3">
        <v>2000000000</v>
      </c>
      <c r="W1249" s="2" t="s">
        <v>1009</v>
      </c>
      <c r="X1249" s="2" t="s">
        <v>11073</v>
      </c>
      <c r="Y1249" s="2" t="s">
        <v>11074</v>
      </c>
      <c r="Z1249" s="2" t="s">
        <v>11075</v>
      </c>
      <c r="AA1249" s="2" t="s">
        <v>11076</v>
      </c>
      <c r="AE1249">
        <v>2014</v>
      </c>
      <c r="AF1249">
        <v>2016</v>
      </c>
      <c r="AG1249">
        <v>2018</v>
      </c>
      <c r="AH1249">
        <v>2020</v>
      </c>
      <c r="AI1249">
        <v>2021</v>
      </c>
      <c r="AL1249" s="3">
        <v>50000000</v>
      </c>
      <c r="AM1249" t="s">
        <v>91</v>
      </c>
      <c r="AN1249" s="1">
        <v>44307</v>
      </c>
      <c r="AO1249" s="3">
        <v>2000000000</v>
      </c>
      <c r="AQ1249">
        <v>1826.55</v>
      </c>
      <c r="AR1249">
        <v>17701.849999999999</v>
      </c>
      <c r="AS1249">
        <v>37320.85</v>
      </c>
      <c r="AT1249">
        <v>34323.4</v>
      </c>
      <c r="AU1249">
        <v>49996.65</v>
      </c>
      <c r="AY1249">
        <v>114</v>
      </c>
      <c r="AZ1249">
        <v>47</v>
      </c>
      <c r="BA1249">
        <v>152</v>
      </c>
      <c r="BB1249">
        <v>115</v>
      </c>
      <c r="BC1249">
        <v>173</v>
      </c>
      <c r="BG1249">
        <v>98.68</v>
      </c>
      <c r="BH1249">
        <v>98.79</v>
      </c>
      <c r="BI1249">
        <v>92.68</v>
      </c>
      <c r="BJ1249">
        <v>84.12</v>
      </c>
      <c r="BK1249">
        <v>67.91</v>
      </c>
      <c r="BN1249" t="s">
        <v>101</v>
      </c>
      <c r="BO1249">
        <v>18.66</v>
      </c>
      <c r="BP1249" s="3">
        <v>120700000</v>
      </c>
      <c r="BQ1249" s="20">
        <v>731</v>
      </c>
      <c r="BR1249" s="20">
        <v>601</v>
      </c>
      <c r="BS1249" s="20">
        <v>511</v>
      </c>
      <c r="BT1249" s="20">
        <v>476</v>
      </c>
      <c r="BW1249" s="20">
        <v>987</v>
      </c>
      <c r="BX1249" s="22">
        <v>141169.29999999999</v>
      </c>
      <c r="BY1249">
        <v>124</v>
      </c>
      <c r="BZ1249">
        <v>94.03</v>
      </c>
      <c r="CA1249">
        <v>22.21</v>
      </c>
      <c r="CB1249">
        <v>22.21</v>
      </c>
      <c r="CC1249">
        <v>22.21</v>
      </c>
    </row>
    <row r="1250" spans="1:81" ht="34" x14ac:dyDescent="0.2">
      <c r="A1250" t="s">
        <v>11077</v>
      </c>
      <c r="B1250" t="s">
        <v>11078</v>
      </c>
      <c r="C1250" t="s">
        <v>11079</v>
      </c>
      <c r="D1250" t="s">
        <v>11080</v>
      </c>
      <c r="E1250" s="2" t="s">
        <v>11081</v>
      </c>
      <c r="I1250" s="3">
        <v>31000000</v>
      </c>
      <c r="J1250" s="3">
        <v>41900000</v>
      </c>
      <c r="Q1250" s="3">
        <v>206770000</v>
      </c>
      <c r="R1250" s="3">
        <v>419000000</v>
      </c>
      <c r="Y1250" s="2" t="s">
        <v>11082</v>
      </c>
      <c r="Z1250" s="2" t="s">
        <v>11082</v>
      </c>
      <c r="AG1250">
        <v>2018</v>
      </c>
      <c r="AH1250">
        <v>2019</v>
      </c>
      <c r="AL1250" s="3">
        <v>120800000</v>
      </c>
      <c r="AM1250" t="s">
        <v>355</v>
      </c>
      <c r="AN1250" s="1">
        <v>43739</v>
      </c>
      <c r="AS1250">
        <v>58441.97</v>
      </c>
      <c r="AT1250">
        <v>75988.240000000005</v>
      </c>
      <c r="BA1250">
        <v>105</v>
      </c>
      <c r="BB1250">
        <v>35</v>
      </c>
      <c r="BI1250">
        <v>94.96</v>
      </c>
      <c r="BJ1250">
        <v>95.76</v>
      </c>
      <c r="BP1250" s="3">
        <v>193700000</v>
      </c>
      <c r="BS1250" s="20">
        <v>365</v>
      </c>
      <c r="BW1250" s="20">
        <v>365</v>
      </c>
      <c r="BX1250" s="22">
        <v>134430.21</v>
      </c>
      <c r="BY1250">
        <v>125</v>
      </c>
      <c r="BZ1250">
        <v>93.99</v>
      </c>
      <c r="CA1250">
        <v>2.0299999999999998</v>
      </c>
      <c r="CB1250">
        <v>2.0299999999999998</v>
      </c>
      <c r="CC1250">
        <v>0</v>
      </c>
    </row>
    <row r="1251" spans="1:81" ht="34" x14ac:dyDescent="0.2">
      <c r="A1251" t="s">
        <v>11083</v>
      </c>
      <c r="B1251" t="s">
        <v>11084</v>
      </c>
      <c r="C1251" t="s">
        <v>11085</v>
      </c>
      <c r="D1251" t="s">
        <v>11086</v>
      </c>
      <c r="E1251" s="2" t="s">
        <v>11087</v>
      </c>
      <c r="G1251" s="3">
        <v>339446</v>
      </c>
      <c r="H1251" s="3">
        <v>7621860</v>
      </c>
      <c r="I1251" s="3">
        <v>48394369</v>
      </c>
      <c r="J1251" s="3">
        <v>120000000</v>
      </c>
      <c r="K1251" s="3">
        <v>337341917</v>
      </c>
      <c r="L1251" s="3">
        <v>509651439</v>
      </c>
      <c r="O1251" s="3">
        <v>3394460</v>
      </c>
      <c r="P1251" s="3">
        <v>38109300</v>
      </c>
      <c r="Q1251" s="3">
        <v>322790441.23000002</v>
      </c>
      <c r="R1251" s="3">
        <v>1200000000</v>
      </c>
      <c r="S1251" s="3">
        <v>3300083967</v>
      </c>
      <c r="T1251" s="3">
        <v>5682999986</v>
      </c>
      <c r="W1251" s="2" t="s">
        <v>11088</v>
      </c>
      <c r="X1251" s="2" t="s">
        <v>11089</v>
      </c>
      <c r="Y1251" s="2" t="s">
        <v>11090</v>
      </c>
      <c r="Z1251" s="2" t="s">
        <v>11091</v>
      </c>
      <c r="AA1251" s="2" t="s">
        <v>11092</v>
      </c>
      <c r="AB1251" s="2" t="s">
        <v>11093</v>
      </c>
      <c r="AE1251">
        <v>2015</v>
      </c>
      <c r="AF1251">
        <v>2017</v>
      </c>
      <c r="AG1251">
        <v>2018</v>
      </c>
      <c r="AH1251">
        <v>2020</v>
      </c>
      <c r="AI1251">
        <v>2021</v>
      </c>
      <c r="AJ1251">
        <v>2022</v>
      </c>
      <c r="AL1251" s="3">
        <v>509651438</v>
      </c>
      <c r="AM1251" t="s">
        <v>92</v>
      </c>
      <c r="AN1251" s="1">
        <v>44572</v>
      </c>
      <c r="AO1251" s="3">
        <v>5682999986</v>
      </c>
      <c r="AQ1251">
        <v>0</v>
      </c>
      <c r="AR1251">
        <v>0</v>
      </c>
      <c r="AS1251">
        <v>0</v>
      </c>
      <c r="AT1251">
        <v>69058.34</v>
      </c>
      <c r="AU1251">
        <v>57453.83</v>
      </c>
      <c r="AV1251">
        <v>6870.43</v>
      </c>
      <c r="AY1251">
        <v>3493</v>
      </c>
      <c r="AZ1251">
        <v>1355</v>
      </c>
      <c r="BA1251">
        <v>886</v>
      </c>
      <c r="BB1251">
        <v>58</v>
      </c>
      <c r="BC1251">
        <v>164</v>
      </c>
      <c r="BD1251">
        <v>24</v>
      </c>
      <c r="BG1251">
        <v>64.400000000000006</v>
      </c>
      <c r="BH1251">
        <v>66.069999999999993</v>
      </c>
      <c r="BI1251">
        <v>57.1</v>
      </c>
      <c r="BJ1251">
        <v>92.06</v>
      </c>
      <c r="BK1251">
        <v>69.59</v>
      </c>
      <c r="BL1251">
        <v>79.28</v>
      </c>
      <c r="BN1251" t="s">
        <v>101</v>
      </c>
      <c r="BO1251">
        <v>14.05</v>
      </c>
      <c r="BP1251" s="3">
        <v>1023349031</v>
      </c>
      <c r="BQ1251" s="20">
        <v>716</v>
      </c>
      <c r="BR1251" s="20">
        <v>406</v>
      </c>
      <c r="BS1251" s="20">
        <v>691</v>
      </c>
      <c r="BT1251" s="20">
        <v>379</v>
      </c>
      <c r="BU1251" s="20">
        <v>238</v>
      </c>
      <c r="BW1251" s="20">
        <v>1308</v>
      </c>
      <c r="BX1251" s="22">
        <v>133382.6</v>
      </c>
      <c r="BY1251">
        <v>126</v>
      </c>
      <c r="BZ1251">
        <v>93.94</v>
      </c>
      <c r="CA1251">
        <v>17.61</v>
      </c>
      <c r="CB1251">
        <v>10.220000000000001</v>
      </c>
      <c r="CC1251">
        <v>17.61</v>
      </c>
    </row>
    <row r="1252" spans="1:81" ht="187" x14ac:dyDescent="0.2">
      <c r="A1252" t="s">
        <v>11094</v>
      </c>
      <c r="B1252" t="s">
        <v>11095</v>
      </c>
      <c r="C1252" t="s">
        <v>11096</v>
      </c>
      <c r="D1252" t="s">
        <v>11097</v>
      </c>
      <c r="E1252" s="2" t="s">
        <v>11098</v>
      </c>
      <c r="H1252" s="3">
        <v>19000000</v>
      </c>
      <c r="I1252" s="3">
        <v>22000000</v>
      </c>
      <c r="J1252" s="3">
        <v>50000000</v>
      </c>
      <c r="K1252" s="3">
        <v>393000000</v>
      </c>
      <c r="L1252" s="3">
        <v>355000000</v>
      </c>
      <c r="P1252" s="3">
        <v>95000000</v>
      </c>
      <c r="Q1252" s="3">
        <v>146740000</v>
      </c>
      <c r="R1252" s="3">
        <v>500000000</v>
      </c>
      <c r="S1252" s="3">
        <v>6000000000</v>
      </c>
      <c r="T1252" s="3">
        <v>11000000000</v>
      </c>
      <c r="W1252" s="2" t="s">
        <v>11099</v>
      </c>
      <c r="X1252" s="2" t="s">
        <v>11100</v>
      </c>
      <c r="Y1252" s="2" t="s">
        <v>11101</v>
      </c>
      <c r="Z1252" s="2" t="s">
        <v>11102</v>
      </c>
      <c r="AA1252" s="2" t="s">
        <v>11103</v>
      </c>
      <c r="AB1252" s="2" t="s">
        <v>11104</v>
      </c>
      <c r="AE1252">
        <v>2014</v>
      </c>
      <c r="AF1252">
        <v>2016</v>
      </c>
      <c r="AG1252">
        <v>2018</v>
      </c>
      <c r="AH1252">
        <v>2020</v>
      </c>
      <c r="AI1252">
        <v>2021</v>
      </c>
      <c r="AJ1252">
        <v>2022</v>
      </c>
      <c r="AL1252" s="3">
        <v>355000000</v>
      </c>
      <c r="AM1252" t="s">
        <v>92</v>
      </c>
      <c r="AN1252" s="1">
        <v>44575</v>
      </c>
      <c r="AO1252" s="3">
        <v>11000000000</v>
      </c>
      <c r="AQ1252">
        <v>70.5</v>
      </c>
      <c r="AR1252">
        <v>93.27</v>
      </c>
      <c r="AS1252">
        <v>64891.3</v>
      </c>
      <c r="AT1252">
        <v>16181.25</v>
      </c>
      <c r="AU1252">
        <v>48422.080000000002</v>
      </c>
      <c r="AV1252">
        <v>3037.54</v>
      </c>
      <c r="AY1252">
        <v>1686</v>
      </c>
      <c r="AZ1252">
        <v>727</v>
      </c>
      <c r="BA1252">
        <v>95</v>
      </c>
      <c r="BB1252">
        <v>169</v>
      </c>
      <c r="BC1252">
        <v>177</v>
      </c>
      <c r="BD1252">
        <v>47</v>
      </c>
      <c r="BG1252">
        <v>80.3</v>
      </c>
      <c r="BH1252">
        <v>80.94</v>
      </c>
      <c r="BI1252">
        <v>95.44</v>
      </c>
      <c r="BJ1252">
        <v>76.599999999999994</v>
      </c>
      <c r="BK1252">
        <v>67.16</v>
      </c>
      <c r="BL1252">
        <v>58.56</v>
      </c>
      <c r="BO1252">
        <v>59.82</v>
      </c>
      <c r="BP1252" s="3">
        <v>982080800</v>
      </c>
      <c r="BQ1252" s="20">
        <v>1029</v>
      </c>
      <c r="BR1252" s="20">
        <v>583</v>
      </c>
      <c r="BS1252" s="20">
        <v>776</v>
      </c>
      <c r="BT1252" s="20">
        <v>453</v>
      </c>
      <c r="BU1252" s="20">
        <v>94</v>
      </c>
      <c r="BW1252" s="20">
        <v>1323</v>
      </c>
      <c r="BX1252" s="22">
        <v>132695.94</v>
      </c>
      <c r="BY1252">
        <v>127</v>
      </c>
      <c r="BZ1252">
        <v>93.89</v>
      </c>
      <c r="CA1252">
        <v>74.959999999999994</v>
      </c>
      <c r="CB1252">
        <v>3.41</v>
      </c>
      <c r="CC1252">
        <v>74.959999999999994</v>
      </c>
    </row>
    <row r="1253" spans="1:81" ht="51" x14ac:dyDescent="0.2">
      <c r="A1253" t="s">
        <v>11105</v>
      </c>
      <c r="B1253" t="s">
        <v>11106</v>
      </c>
      <c r="C1253" t="s">
        <v>11107</v>
      </c>
      <c r="D1253" t="s">
        <v>11108</v>
      </c>
      <c r="E1253" s="2" t="s">
        <v>11109</v>
      </c>
      <c r="G1253" s="3">
        <v>1000000</v>
      </c>
      <c r="H1253" s="3">
        <v>7100000</v>
      </c>
      <c r="I1253" s="3">
        <v>17000000</v>
      </c>
      <c r="J1253" s="3">
        <v>50000000</v>
      </c>
      <c r="K1253" s="3">
        <v>50000000</v>
      </c>
      <c r="O1253" s="3">
        <v>10000000</v>
      </c>
      <c r="P1253" s="3">
        <v>35500000</v>
      </c>
      <c r="Q1253" s="3">
        <v>113390000</v>
      </c>
      <c r="R1253" s="3">
        <v>500000000</v>
      </c>
      <c r="S1253" s="3">
        <v>500000000</v>
      </c>
      <c r="W1253" s="2" t="s">
        <v>11110</v>
      </c>
      <c r="X1253" s="2" t="s">
        <v>11111</v>
      </c>
      <c r="Y1253" s="2" t="s">
        <v>11112</v>
      </c>
      <c r="Z1253" s="2" t="s">
        <v>11113</v>
      </c>
      <c r="AA1253" s="2" t="s">
        <v>11114</v>
      </c>
      <c r="AE1253">
        <v>2014</v>
      </c>
      <c r="AF1253">
        <v>2015</v>
      </c>
      <c r="AG1253">
        <v>2018</v>
      </c>
      <c r="AH1253">
        <v>2019</v>
      </c>
      <c r="AI1253">
        <v>2021</v>
      </c>
      <c r="AM1253" t="s">
        <v>327</v>
      </c>
      <c r="AN1253" s="1">
        <v>44371</v>
      </c>
      <c r="AO1253" s="3">
        <v>500000000</v>
      </c>
      <c r="AQ1253">
        <v>0.25</v>
      </c>
      <c r="AR1253">
        <v>11490.14</v>
      </c>
      <c r="AS1253">
        <v>69320.81</v>
      </c>
      <c r="AT1253">
        <v>50802.83</v>
      </c>
      <c r="AU1253">
        <v>1075.6300000000001</v>
      </c>
      <c r="AY1253">
        <v>2473</v>
      </c>
      <c r="AZ1253">
        <v>106</v>
      </c>
      <c r="BA1253">
        <v>88</v>
      </c>
      <c r="BB1253">
        <v>66</v>
      </c>
      <c r="BC1253">
        <v>322</v>
      </c>
      <c r="BG1253">
        <v>71.09</v>
      </c>
      <c r="BH1253">
        <v>97.16</v>
      </c>
      <c r="BI1253">
        <v>95.78</v>
      </c>
      <c r="BJ1253">
        <v>91.9</v>
      </c>
      <c r="BK1253">
        <v>40.11</v>
      </c>
      <c r="BO1253">
        <v>3.7</v>
      </c>
      <c r="BP1253" s="3">
        <v>544200000</v>
      </c>
      <c r="BQ1253" s="20">
        <v>208</v>
      </c>
      <c r="BR1253" s="20">
        <v>1157</v>
      </c>
      <c r="BS1253" s="20">
        <v>434</v>
      </c>
      <c r="BT1253" s="20">
        <v>598</v>
      </c>
      <c r="BW1253" s="20">
        <v>1032</v>
      </c>
      <c r="BX1253" s="22">
        <v>132689.66</v>
      </c>
      <c r="BY1253">
        <v>128</v>
      </c>
      <c r="BZ1253">
        <v>93.84</v>
      </c>
      <c r="CA1253">
        <v>4.41</v>
      </c>
      <c r="CB1253">
        <v>4.41</v>
      </c>
      <c r="CC1253">
        <v>4.41</v>
      </c>
    </row>
    <row r="1254" spans="1:81" ht="51" x14ac:dyDescent="0.2">
      <c r="A1254" t="s">
        <v>11115</v>
      </c>
      <c r="B1254" t="s">
        <v>11116</v>
      </c>
      <c r="C1254" t="s">
        <v>11117</v>
      </c>
      <c r="D1254" t="s">
        <v>11118</v>
      </c>
      <c r="E1254" s="2" t="s">
        <v>11119</v>
      </c>
      <c r="H1254" s="3">
        <v>5400000</v>
      </c>
      <c r="I1254" s="3">
        <v>20000000</v>
      </c>
      <c r="J1254" s="3">
        <v>40000000</v>
      </c>
      <c r="K1254" s="3">
        <v>50000000</v>
      </c>
      <c r="P1254" s="3">
        <v>27000000</v>
      </c>
      <c r="Q1254" s="3">
        <v>133400000</v>
      </c>
      <c r="R1254" s="3">
        <v>200000000</v>
      </c>
      <c r="S1254" s="3">
        <v>500000000</v>
      </c>
      <c r="W1254" s="2" t="s">
        <v>11120</v>
      </c>
      <c r="X1254" s="2" t="s">
        <v>11121</v>
      </c>
      <c r="Y1254" s="2" t="s">
        <v>11122</v>
      </c>
      <c r="Z1254" s="2" t="s">
        <v>11123</v>
      </c>
      <c r="AA1254" s="2" t="s">
        <v>11124</v>
      </c>
      <c r="AE1254">
        <v>2016</v>
      </c>
      <c r="AF1254">
        <v>2017</v>
      </c>
      <c r="AG1254">
        <v>2018</v>
      </c>
      <c r="AH1254">
        <v>2018</v>
      </c>
      <c r="AI1254">
        <v>2020</v>
      </c>
      <c r="AL1254" s="3">
        <v>50000000</v>
      </c>
      <c r="AM1254" t="s">
        <v>91</v>
      </c>
      <c r="AN1254" s="1">
        <v>43851</v>
      </c>
      <c r="AO1254" s="3">
        <v>550000000</v>
      </c>
      <c r="AQ1254">
        <v>6393.5</v>
      </c>
      <c r="AR1254">
        <v>130.07</v>
      </c>
      <c r="AS1254">
        <v>44134.91</v>
      </c>
      <c r="AT1254">
        <v>73636.899999999994</v>
      </c>
      <c r="AU1254">
        <v>5841.11</v>
      </c>
      <c r="AY1254">
        <v>99</v>
      </c>
      <c r="AZ1254">
        <v>716</v>
      </c>
      <c r="BA1254">
        <v>144</v>
      </c>
      <c r="BB1254">
        <v>47</v>
      </c>
      <c r="BC1254">
        <v>103</v>
      </c>
      <c r="BG1254">
        <v>98.99</v>
      </c>
      <c r="BH1254">
        <v>82.08</v>
      </c>
      <c r="BI1254">
        <v>93.07</v>
      </c>
      <c r="BJ1254">
        <v>94.61</v>
      </c>
      <c r="BK1254">
        <v>67.92</v>
      </c>
      <c r="BO1254">
        <v>3.46</v>
      </c>
      <c r="BP1254" s="3">
        <v>139459000</v>
      </c>
      <c r="BQ1254" s="20">
        <v>327</v>
      </c>
      <c r="BR1254" s="20">
        <v>223</v>
      </c>
      <c r="BS1254" s="20">
        <v>239</v>
      </c>
      <c r="BT1254" s="20">
        <v>448</v>
      </c>
      <c r="BW1254" s="20">
        <v>687</v>
      </c>
      <c r="BX1254" s="22">
        <v>130136.49</v>
      </c>
      <c r="BY1254">
        <v>129</v>
      </c>
      <c r="BZ1254">
        <v>93.79</v>
      </c>
      <c r="CA1254">
        <v>3.75</v>
      </c>
      <c r="CB1254">
        <v>3.75</v>
      </c>
      <c r="CC1254">
        <v>4.12</v>
      </c>
    </row>
    <row r="1255" spans="1:81" ht="85" x14ac:dyDescent="0.2">
      <c r="A1255" t="s">
        <v>11125</v>
      </c>
      <c r="B1255" t="s">
        <v>11126</v>
      </c>
      <c r="C1255" t="s">
        <v>11127</v>
      </c>
      <c r="D1255" t="s">
        <v>11128</v>
      </c>
      <c r="E1255" s="2" t="s">
        <v>11129</v>
      </c>
      <c r="G1255" s="3">
        <v>2500000</v>
      </c>
      <c r="H1255" s="3">
        <v>14000000</v>
      </c>
      <c r="I1255" s="3">
        <v>30000000</v>
      </c>
      <c r="J1255" s="3">
        <v>37500000</v>
      </c>
      <c r="K1255" s="3">
        <v>100000000</v>
      </c>
      <c r="O1255" s="3">
        <v>25000000</v>
      </c>
      <c r="P1255" s="3">
        <v>70000000</v>
      </c>
      <c r="Q1255" s="3">
        <v>200100000</v>
      </c>
      <c r="R1255" s="3">
        <v>375000000</v>
      </c>
      <c r="S1255" s="3">
        <v>900000000</v>
      </c>
      <c r="W1255" s="2" t="s">
        <v>11130</v>
      </c>
      <c r="X1255" s="2" t="s">
        <v>11131</v>
      </c>
      <c r="Y1255" s="2" t="s">
        <v>11132</v>
      </c>
      <c r="Z1255" s="2" t="s">
        <v>11133</v>
      </c>
      <c r="AA1255" s="2" t="s">
        <v>11134</v>
      </c>
      <c r="AE1255">
        <v>2015</v>
      </c>
      <c r="AF1255">
        <v>2016</v>
      </c>
      <c r="AG1255">
        <v>2018</v>
      </c>
      <c r="AH1255">
        <v>2020</v>
      </c>
      <c r="AI1255">
        <v>2021</v>
      </c>
      <c r="AL1255" s="3">
        <v>100000000</v>
      </c>
      <c r="AM1255" t="s">
        <v>91</v>
      </c>
      <c r="AN1255" s="1">
        <v>44473</v>
      </c>
      <c r="AO1255" s="3">
        <v>900000000</v>
      </c>
      <c r="AQ1255">
        <v>6044.71</v>
      </c>
      <c r="AR1255">
        <v>14277.19</v>
      </c>
      <c r="AS1255">
        <v>103857.21</v>
      </c>
      <c r="AT1255">
        <v>3927.07</v>
      </c>
      <c r="AU1255">
        <v>1068.72</v>
      </c>
      <c r="AY1255">
        <v>181</v>
      </c>
      <c r="AZ1255">
        <v>64</v>
      </c>
      <c r="BA1255">
        <v>64</v>
      </c>
      <c r="BB1255">
        <v>256</v>
      </c>
      <c r="BC1255">
        <v>325</v>
      </c>
      <c r="BG1255">
        <v>98.17</v>
      </c>
      <c r="BH1255">
        <v>98.35</v>
      </c>
      <c r="BI1255">
        <v>96.95</v>
      </c>
      <c r="BJ1255">
        <v>64.48</v>
      </c>
      <c r="BK1255">
        <v>39.549999999999997</v>
      </c>
      <c r="BO1255">
        <v>3.78</v>
      </c>
      <c r="BP1255" s="3">
        <v>194000000</v>
      </c>
      <c r="BQ1255" s="20">
        <v>445</v>
      </c>
      <c r="BR1255" s="20">
        <v>448</v>
      </c>
      <c r="BS1255" s="20">
        <v>772</v>
      </c>
      <c r="BT1255" s="20">
        <v>591</v>
      </c>
      <c r="BW1255" s="20">
        <v>1363</v>
      </c>
      <c r="BX1255" s="22">
        <v>129174.9</v>
      </c>
      <c r="BY1255">
        <v>130</v>
      </c>
      <c r="BZ1255">
        <v>93.74</v>
      </c>
      <c r="CA1255">
        <v>4.5</v>
      </c>
      <c r="CB1255">
        <v>1.87</v>
      </c>
      <c r="CC1255">
        <v>4.5</v>
      </c>
    </row>
    <row r="1256" spans="1:81" ht="34" x14ac:dyDescent="0.2">
      <c r="A1256" t="s">
        <v>11135</v>
      </c>
      <c r="B1256" t="s">
        <v>11136</v>
      </c>
      <c r="C1256" t="s">
        <v>11137</v>
      </c>
      <c r="D1256" t="s">
        <v>11138</v>
      </c>
      <c r="E1256" s="2" t="s">
        <v>11139</v>
      </c>
      <c r="H1256" s="3">
        <v>10500000</v>
      </c>
      <c r="I1256" s="3">
        <v>27000000</v>
      </c>
      <c r="P1256" s="3">
        <v>52500000</v>
      </c>
      <c r="Q1256" s="3">
        <v>180090000</v>
      </c>
      <c r="W1256" s="2" t="s">
        <v>11140</v>
      </c>
      <c r="X1256" s="2" t="s">
        <v>11141</v>
      </c>
      <c r="Y1256" s="2" t="s">
        <v>4024</v>
      </c>
      <c r="AE1256">
        <v>2018</v>
      </c>
      <c r="AF1256">
        <v>2018</v>
      </c>
      <c r="AG1256">
        <v>2018</v>
      </c>
      <c r="AM1256" t="s">
        <v>89</v>
      </c>
      <c r="AN1256" s="1">
        <v>44228</v>
      </c>
      <c r="AQ1256">
        <v>0</v>
      </c>
      <c r="AR1256">
        <v>40030.339999999997</v>
      </c>
      <c r="AS1256">
        <v>85176.82</v>
      </c>
      <c r="AY1256">
        <v>3719</v>
      </c>
      <c r="AZ1256">
        <v>68</v>
      </c>
      <c r="BA1256">
        <v>73</v>
      </c>
      <c r="BG1256">
        <v>64.34</v>
      </c>
      <c r="BH1256">
        <v>98.55</v>
      </c>
      <c r="BI1256">
        <v>96.51</v>
      </c>
      <c r="BP1256" s="3">
        <v>37500000</v>
      </c>
      <c r="BQ1256" s="20">
        <v>73</v>
      </c>
      <c r="BR1256" s="20">
        <v>138</v>
      </c>
      <c r="BW1256" s="20">
        <v>902</v>
      </c>
      <c r="BX1256" s="22">
        <v>125207.16</v>
      </c>
      <c r="BY1256">
        <v>131</v>
      </c>
      <c r="BZ1256">
        <v>93.7</v>
      </c>
      <c r="CC1256">
        <v>0</v>
      </c>
    </row>
    <row r="1257" spans="1:81" ht="34" x14ac:dyDescent="0.2">
      <c r="A1257" t="s">
        <v>11142</v>
      </c>
      <c r="B1257" t="s">
        <v>11143</v>
      </c>
      <c r="C1257" t="s">
        <v>11144</v>
      </c>
      <c r="D1257" t="s">
        <v>11145</v>
      </c>
      <c r="E1257" s="2" t="s">
        <v>11146</v>
      </c>
      <c r="G1257" s="3">
        <v>1400000</v>
      </c>
      <c r="H1257" s="3">
        <v>7200000</v>
      </c>
      <c r="I1257" s="3">
        <v>9000000</v>
      </c>
      <c r="O1257" s="3">
        <v>14000000</v>
      </c>
      <c r="P1257" s="3">
        <v>36000000</v>
      </c>
      <c r="Q1257" s="3">
        <v>60030000</v>
      </c>
      <c r="W1257" s="2" t="s">
        <v>11147</v>
      </c>
      <c r="X1257" s="2" t="s">
        <v>120</v>
      </c>
      <c r="Y1257" s="2" t="s">
        <v>11148</v>
      </c>
      <c r="AE1257">
        <v>2013</v>
      </c>
      <c r="AF1257">
        <v>2015</v>
      </c>
      <c r="AG1257">
        <v>2018</v>
      </c>
      <c r="AL1257" s="3">
        <v>9000000</v>
      </c>
      <c r="AM1257" t="s">
        <v>89</v>
      </c>
      <c r="AN1257" s="1">
        <v>43110</v>
      </c>
      <c r="AQ1257">
        <v>0</v>
      </c>
      <c r="AR1257">
        <v>24725.67</v>
      </c>
      <c r="AS1257">
        <v>98873.67</v>
      </c>
      <c r="AY1257">
        <v>2604</v>
      </c>
      <c r="AZ1257">
        <v>38</v>
      </c>
      <c r="BA1257">
        <v>71</v>
      </c>
      <c r="BG1257">
        <v>63.89</v>
      </c>
      <c r="BH1257">
        <v>99</v>
      </c>
      <c r="BI1257">
        <v>96.61</v>
      </c>
      <c r="BP1257" s="3">
        <v>17600000</v>
      </c>
      <c r="BQ1257" s="20">
        <v>736</v>
      </c>
      <c r="BR1257" s="20">
        <v>918</v>
      </c>
      <c r="BW1257" s="20">
        <v>0</v>
      </c>
      <c r="BX1257" s="22">
        <v>123599.34</v>
      </c>
      <c r="BY1257">
        <v>132</v>
      </c>
      <c r="BZ1257">
        <v>93.65</v>
      </c>
      <c r="CC1257">
        <v>0</v>
      </c>
    </row>
    <row r="1258" spans="1:81" ht="51" x14ac:dyDescent="0.2">
      <c r="A1258" t="s">
        <v>11149</v>
      </c>
      <c r="B1258" t="s">
        <v>11150</v>
      </c>
      <c r="C1258" t="s">
        <v>11151</v>
      </c>
      <c r="D1258" t="s">
        <v>11152</v>
      </c>
      <c r="E1258" s="2" t="s">
        <v>11153</v>
      </c>
      <c r="H1258" s="3">
        <v>4000000</v>
      </c>
      <c r="I1258" s="3">
        <v>18200000</v>
      </c>
      <c r="J1258" s="3">
        <v>99230000</v>
      </c>
      <c r="K1258" s="3">
        <v>100000000</v>
      </c>
      <c r="L1258" s="3">
        <v>40000000</v>
      </c>
      <c r="M1258" s="3">
        <v>145000000</v>
      </c>
      <c r="P1258" s="3">
        <v>20000000</v>
      </c>
      <c r="Q1258" s="3">
        <v>121394000</v>
      </c>
      <c r="R1258" s="3">
        <v>459230000</v>
      </c>
      <c r="S1258" s="3">
        <v>650000000</v>
      </c>
      <c r="T1258" s="3">
        <v>800000000</v>
      </c>
      <c r="U1258" s="3">
        <v>2880000000</v>
      </c>
      <c r="W1258" s="2" t="s">
        <v>11154</v>
      </c>
      <c r="X1258" s="2" t="s">
        <v>11155</v>
      </c>
      <c r="Y1258" s="2" t="s">
        <v>11156</v>
      </c>
      <c r="Z1258" s="2" t="s">
        <v>11157</v>
      </c>
      <c r="AA1258" s="2" t="s">
        <v>11158</v>
      </c>
      <c r="AB1258" s="2" t="s">
        <v>11159</v>
      </c>
      <c r="AC1258" s="2" t="s">
        <v>11160</v>
      </c>
      <c r="AE1258">
        <v>2015</v>
      </c>
      <c r="AF1258">
        <v>2016</v>
      </c>
      <c r="AG1258">
        <v>2018</v>
      </c>
      <c r="AH1258">
        <v>2018</v>
      </c>
      <c r="AI1258">
        <v>2019</v>
      </c>
      <c r="AJ1258">
        <v>2020</v>
      </c>
      <c r="AK1258">
        <v>2021</v>
      </c>
      <c r="AL1258" s="3">
        <v>300000000</v>
      </c>
      <c r="AM1258" t="s">
        <v>277</v>
      </c>
      <c r="AN1258" s="1">
        <v>44712</v>
      </c>
      <c r="AO1258" s="3">
        <v>5000000000</v>
      </c>
      <c r="AQ1258">
        <v>79.430000000000007</v>
      </c>
      <c r="AR1258">
        <v>41.49</v>
      </c>
      <c r="AS1258">
        <v>104060.72</v>
      </c>
      <c r="AT1258">
        <v>8165.54</v>
      </c>
      <c r="AU1258">
        <v>2434.4899999999998</v>
      </c>
      <c r="AV1258">
        <v>5711.37</v>
      </c>
      <c r="AW1258">
        <v>2291.4299999999998</v>
      </c>
      <c r="AY1258">
        <v>1693</v>
      </c>
      <c r="AZ1258">
        <v>767</v>
      </c>
      <c r="BA1258">
        <v>63</v>
      </c>
      <c r="BB1258">
        <v>162</v>
      </c>
      <c r="BC1258">
        <v>142</v>
      </c>
      <c r="BD1258">
        <v>37</v>
      </c>
      <c r="BE1258">
        <v>28</v>
      </c>
      <c r="BG1258">
        <v>82.75</v>
      </c>
      <c r="BH1258">
        <v>79.900000000000006</v>
      </c>
      <c r="BI1258">
        <v>96.99</v>
      </c>
      <c r="BJ1258">
        <v>81.13</v>
      </c>
      <c r="BK1258">
        <v>58.89</v>
      </c>
      <c r="BL1258">
        <v>75</v>
      </c>
      <c r="BM1258">
        <v>72.73</v>
      </c>
      <c r="BN1258" t="s">
        <v>101</v>
      </c>
      <c r="BO1258">
        <v>30.36</v>
      </c>
      <c r="BP1258" s="3">
        <v>1696584005</v>
      </c>
      <c r="BQ1258" s="20">
        <v>629</v>
      </c>
      <c r="BR1258" s="20">
        <v>421</v>
      </c>
      <c r="BS1258" s="20">
        <v>244</v>
      </c>
      <c r="BT1258" s="20">
        <v>330</v>
      </c>
      <c r="BU1258" s="20">
        <v>406</v>
      </c>
      <c r="BV1258" s="20">
        <v>306</v>
      </c>
      <c r="BW1258" s="20">
        <v>1594</v>
      </c>
      <c r="BX1258" s="22">
        <v>122784.47</v>
      </c>
      <c r="BY1258">
        <v>133</v>
      </c>
      <c r="BZ1258">
        <v>93.6</v>
      </c>
      <c r="CA1258">
        <v>23.72</v>
      </c>
      <c r="CB1258">
        <v>6.59</v>
      </c>
      <c r="CC1258">
        <v>41.19</v>
      </c>
    </row>
    <row r="1259" spans="1:81" ht="51" x14ac:dyDescent="0.2">
      <c r="A1259" t="s">
        <v>11161</v>
      </c>
      <c r="B1259" t="s">
        <v>11162</v>
      </c>
      <c r="C1259" t="s">
        <v>11163</v>
      </c>
      <c r="D1259" t="s">
        <v>11164</v>
      </c>
      <c r="E1259" s="2" t="s">
        <v>11165</v>
      </c>
      <c r="G1259" s="3">
        <v>2500000</v>
      </c>
      <c r="H1259" s="3">
        <v>10000000</v>
      </c>
      <c r="I1259" s="3">
        <v>26000000</v>
      </c>
      <c r="J1259" s="3">
        <v>35000000</v>
      </c>
      <c r="K1259" s="3">
        <v>40000000</v>
      </c>
      <c r="L1259" s="3">
        <v>60000000</v>
      </c>
      <c r="O1259" s="3">
        <v>25000000</v>
      </c>
      <c r="P1259" s="3">
        <v>50000000</v>
      </c>
      <c r="Q1259" s="3">
        <v>173420000</v>
      </c>
      <c r="R1259" s="3">
        <v>350000000</v>
      </c>
      <c r="S1259" s="3">
        <v>600000000</v>
      </c>
      <c r="T1259" s="3">
        <v>1200000000</v>
      </c>
      <c r="W1259" s="2" t="s">
        <v>11166</v>
      </c>
      <c r="X1259" s="2" t="s">
        <v>11167</v>
      </c>
      <c r="Y1259" s="2" t="s">
        <v>11168</v>
      </c>
      <c r="Z1259" s="2" t="s">
        <v>11169</v>
      </c>
      <c r="AA1259" s="2" t="s">
        <v>11170</v>
      </c>
      <c r="AB1259" s="2" t="s">
        <v>11171</v>
      </c>
      <c r="AE1259">
        <v>2015</v>
      </c>
      <c r="AF1259">
        <v>2016</v>
      </c>
      <c r="AG1259">
        <v>2018</v>
      </c>
      <c r="AH1259">
        <v>2019</v>
      </c>
      <c r="AI1259">
        <v>2019</v>
      </c>
      <c r="AJ1259">
        <v>2019</v>
      </c>
      <c r="AL1259" s="3">
        <v>60000000</v>
      </c>
      <c r="AM1259" t="s">
        <v>114</v>
      </c>
      <c r="AN1259" s="1">
        <v>43803</v>
      </c>
      <c r="AO1259" s="3">
        <v>1000000000</v>
      </c>
      <c r="AQ1259">
        <v>273.51</v>
      </c>
      <c r="AR1259">
        <v>5024.26</v>
      </c>
      <c r="AS1259">
        <v>17100.63</v>
      </c>
      <c r="AT1259">
        <v>31501.119999999999</v>
      </c>
      <c r="AU1259">
        <v>43406.67</v>
      </c>
      <c r="AV1259">
        <v>23372.9</v>
      </c>
      <c r="AY1259">
        <v>1029</v>
      </c>
      <c r="AZ1259">
        <v>173</v>
      </c>
      <c r="BA1259">
        <v>207</v>
      </c>
      <c r="BB1259">
        <v>113</v>
      </c>
      <c r="BC1259">
        <v>47</v>
      </c>
      <c r="BD1259">
        <v>12</v>
      </c>
      <c r="BG1259">
        <v>89.52</v>
      </c>
      <c r="BH1259">
        <v>95.49</v>
      </c>
      <c r="BI1259">
        <v>90.01</v>
      </c>
      <c r="BJ1259">
        <v>86.03</v>
      </c>
      <c r="BK1259">
        <v>86.59</v>
      </c>
      <c r="BL1259">
        <v>91.97</v>
      </c>
      <c r="BN1259" t="s">
        <v>178</v>
      </c>
      <c r="BO1259">
        <v>4.5999999999999996</v>
      </c>
      <c r="BP1259" s="3">
        <v>233500000</v>
      </c>
      <c r="BQ1259" s="20">
        <v>389</v>
      </c>
      <c r="BR1259" s="20">
        <v>626</v>
      </c>
      <c r="BS1259" s="20">
        <v>223</v>
      </c>
      <c r="BT1259" s="20">
        <v>125</v>
      </c>
      <c r="BU1259" s="20">
        <v>189</v>
      </c>
      <c r="BW1259" s="20">
        <v>537</v>
      </c>
      <c r="BX1259" s="22">
        <v>120679.09</v>
      </c>
      <c r="BY1259">
        <v>134</v>
      </c>
      <c r="BZ1259">
        <v>93.55</v>
      </c>
      <c r="CA1259">
        <v>6.92</v>
      </c>
      <c r="CB1259">
        <v>6.92</v>
      </c>
      <c r="CC1259">
        <v>5.77</v>
      </c>
    </row>
    <row r="1260" spans="1:81" ht="34" x14ac:dyDescent="0.2">
      <c r="A1260" t="s">
        <v>11172</v>
      </c>
      <c r="B1260" t="s">
        <v>11173</v>
      </c>
      <c r="C1260" t="s">
        <v>11174</v>
      </c>
      <c r="D1260" t="s">
        <v>11175</v>
      </c>
      <c r="E1260" s="2" t="s">
        <v>11176</v>
      </c>
      <c r="H1260" s="3">
        <v>4000000</v>
      </c>
      <c r="I1260" s="3">
        <v>8000000</v>
      </c>
      <c r="J1260" s="3">
        <v>15032468</v>
      </c>
      <c r="P1260" s="3">
        <v>20000000</v>
      </c>
      <c r="Q1260" s="3">
        <v>53360000</v>
      </c>
      <c r="R1260" s="3">
        <v>150324680</v>
      </c>
      <c r="X1260" s="2" t="s">
        <v>11177</v>
      </c>
      <c r="Y1260" s="2" t="s">
        <v>11178</v>
      </c>
      <c r="Z1260" s="2" t="s">
        <v>1080</v>
      </c>
      <c r="AF1260">
        <v>2014</v>
      </c>
      <c r="AG1260">
        <v>2018</v>
      </c>
      <c r="AH1260">
        <v>2024</v>
      </c>
      <c r="AL1260" s="3">
        <v>15032468</v>
      </c>
      <c r="AM1260" t="s">
        <v>90</v>
      </c>
      <c r="AN1260" s="1">
        <v>45320</v>
      </c>
      <c r="AO1260" s="3">
        <v>150324680</v>
      </c>
      <c r="AR1260">
        <v>5.7</v>
      </c>
      <c r="AS1260">
        <v>6676.59</v>
      </c>
      <c r="AT1260">
        <v>113133.84</v>
      </c>
      <c r="AZ1260">
        <v>862</v>
      </c>
      <c r="BA1260">
        <v>315</v>
      </c>
      <c r="BB1260">
        <v>7</v>
      </c>
      <c r="BH1260">
        <v>68.790000000000006</v>
      </c>
      <c r="BI1260">
        <v>84.78</v>
      </c>
      <c r="BJ1260">
        <v>94.69</v>
      </c>
      <c r="BO1260">
        <v>2.54</v>
      </c>
      <c r="BP1260" s="3">
        <v>27032468</v>
      </c>
      <c r="BR1260" s="20">
        <v>1335</v>
      </c>
      <c r="BS1260" s="20">
        <v>2127</v>
      </c>
      <c r="BW1260" s="20">
        <v>2127</v>
      </c>
      <c r="BX1260" s="22">
        <v>119816.13</v>
      </c>
      <c r="BY1260">
        <v>135</v>
      </c>
      <c r="BZ1260">
        <v>93.5</v>
      </c>
      <c r="CC1260">
        <v>2.82</v>
      </c>
    </row>
    <row r="1261" spans="1:81" ht="51" x14ac:dyDescent="0.2">
      <c r="A1261" t="s">
        <v>11179</v>
      </c>
      <c r="B1261" t="s">
        <v>11180</v>
      </c>
      <c r="C1261" t="s">
        <v>11181</v>
      </c>
      <c r="D1261" t="s">
        <v>11182</v>
      </c>
      <c r="E1261" s="2" t="s">
        <v>11183</v>
      </c>
      <c r="H1261" s="3">
        <v>7000000</v>
      </c>
      <c r="I1261" s="3">
        <v>21000000</v>
      </c>
      <c r="J1261" s="3">
        <v>43991359</v>
      </c>
      <c r="K1261" s="3">
        <v>160000000</v>
      </c>
      <c r="P1261" s="3">
        <v>35000000</v>
      </c>
      <c r="Q1261" s="3">
        <v>140070000</v>
      </c>
      <c r="R1261" s="3">
        <v>439913590</v>
      </c>
      <c r="S1261" s="3">
        <v>2400000000</v>
      </c>
      <c r="W1261" s="2" t="s">
        <v>11184</v>
      </c>
      <c r="X1261" s="2" t="s">
        <v>11185</v>
      </c>
      <c r="Y1261" s="2" t="s">
        <v>11186</v>
      </c>
      <c r="Z1261" s="2" t="s">
        <v>11187</v>
      </c>
      <c r="AA1261" s="2" t="s">
        <v>11188</v>
      </c>
      <c r="AE1261">
        <v>2015</v>
      </c>
      <c r="AF1261">
        <v>2016</v>
      </c>
      <c r="AG1261">
        <v>2018</v>
      </c>
      <c r="AH1261">
        <v>2018</v>
      </c>
      <c r="AI1261">
        <v>2021</v>
      </c>
      <c r="AL1261" s="3">
        <v>103146735</v>
      </c>
      <c r="AM1261" t="s">
        <v>91</v>
      </c>
      <c r="AN1261" s="1">
        <v>45314</v>
      </c>
      <c r="AO1261" s="3">
        <v>1399146735</v>
      </c>
      <c r="AQ1261">
        <v>2.0099999999999998</v>
      </c>
      <c r="AR1261">
        <v>3120.64</v>
      </c>
      <c r="AS1261">
        <v>22862.07</v>
      </c>
      <c r="AT1261">
        <v>3807.63</v>
      </c>
      <c r="AU1261">
        <v>89736.52</v>
      </c>
      <c r="AY1261">
        <v>2671</v>
      </c>
      <c r="AZ1261">
        <v>237</v>
      </c>
      <c r="BA1261">
        <v>185</v>
      </c>
      <c r="BB1261">
        <v>230</v>
      </c>
      <c r="BC1261">
        <v>140</v>
      </c>
      <c r="BG1261">
        <v>72.78</v>
      </c>
      <c r="BH1261">
        <v>93.81</v>
      </c>
      <c r="BI1261">
        <v>91.08</v>
      </c>
      <c r="BJ1261">
        <v>73.150000000000006</v>
      </c>
      <c r="BK1261">
        <v>74.069999999999993</v>
      </c>
      <c r="BN1261" t="s">
        <v>101</v>
      </c>
      <c r="BO1261">
        <v>8.39</v>
      </c>
      <c r="BP1261" s="3">
        <v>529969410</v>
      </c>
      <c r="BQ1261" s="20">
        <v>344</v>
      </c>
      <c r="BR1261" s="20">
        <v>670</v>
      </c>
      <c r="BS1261" s="20">
        <v>189</v>
      </c>
      <c r="BT1261" s="20">
        <v>926</v>
      </c>
      <c r="BW1261" s="20">
        <v>2114</v>
      </c>
      <c r="BX1261" s="22">
        <v>119528.87</v>
      </c>
      <c r="BY1261">
        <v>136</v>
      </c>
      <c r="BZ1261">
        <v>93.45</v>
      </c>
      <c r="CA1261">
        <v>17.13</v>
      </c>
      <c r="CB1261">
        <v>3.14</v>
      </c>
      <c r="CC1261">
        <v>9.99</v>
      </c>
    </row>
    <row r="1262" spans="1:81" ht="51" x14ac:dyDescent="0.2">
      <c r="A1262" t="s">
        <v>11189</v>
      </c>
      <c r="B1262" t="s">
        <v>11190</v>
      </c>
      <c r="C1262" t="s">
        <v>11191</v>
      </c>
      <c r="D1262" t="s">
        <v>11192</v>
      </c>
      <c r="E1262" s="2" t="s">
        <v>11193</v>
      </c>
      <c r="G1262" s="3">
        <v>2000000</v>
      </c>
      <c r="H1262" s="3">
        <v>3700000</v>
      </c>
      <c r="I1262" s="3">
        <v>22000000</v>
      </c>
      <c r="J1262" s="3">
        <v>40000000</v>
      </c>
      <c r="O1262" s="3">
        <v>20000000</v>
      </c>
      <c r="P1262" s="3">
        <v>18500000</v>
      </c>
      <c r="Q1262" s="3">
        <v>146740000</v>
      </c>
      <c r="R1262" s="3">
        <v>750000000</v>
      </c>
      <c r="W1262" s="2" t="s">
        <v>11194</v>
      </c>
      <c r="X1262" s="2" t="s">
        <v>11195</v>
      </c>
      <c r="Y1262" s="2" t="s">
        <v>11196</v>
      </c>
      <c r="Z1262" s="2" t="s">
        <v>5359</v>
      </c>
      <c r="AE1262">
        <v>2015</v>
      </c>
      <c r="AF1262">
        <v>2016</v>
      </c>
      <c r="AG1262">
        <v>2018</v>
      </c>
      <c r="AH1262">
        <v>2021</v>
      </c>
      <c r="AL1262" s="3">
        <v>40000000</v>
      </c>
      <c r="AM1262" t="s">
        <v>90</v>
      </c>
      <c r="AN1262" s="1">
        <v>44351</v>
      </c>
      <c r="AO1262" s="3">
        <v>750000000</v>
      </c>
      <c r="AQ1262">
        <v>149.09</v>
      </c>
      <c r="AR1262">
        <v>14924.61</v>
      </c>
      <c r="AS1262">
        <v>103708.7</v>
      </c>
      <c r="AT1262">
        <v>317.38</v>
      </c>
      <c r="AY1262">
        <v>1649</v>
      </c>
      <c r="AZ1262">
        <v>59</v>
      </c>
      <c r="BA1262">
        <v>65</v>
      </c>
      <c r="BB1262">
        <v>719</v>
      </c>
      <c r="BG1262">
        <v>83.2</v>
      </c>
      <c r="BH1262">
        <v>98.48</v>
      </c>
      <c r="BI1262">
        <v>96.9</v>
      </c>
      <c r="BJ1262">
        <v>39.409999999999997</v>
      </c>
      <c r="BO1262">
        <v>4.5999999999999996</v>
      </c>
      <c r="BP1262" s="3">
        <v>75400000</v>
      </c>
      <c r="BQ1262" s="20">
        <v>294</v>
      </c>
      <c r="BR1262" s="20">
        <v>751</v>
      </c>
      <c r="BS1262" s="20">
        <v>1170</v>
      </c>
      <c r="BW1262" s="20">
        <v>1170</v>
      </c>
      <c r="BX1262" s="22">
        <v>119099.78</v>
      </c>
      <c r="BY1262">
        <v>137</v>
      </c>
      <c r="BZ1262">
        <v>93.4</v>
      </c>
      <c r="CA1262">
        <v>5.1100000000000003</v>
      </c>
      <c r="CC1262">
        <v>5.1100000000000003</v>
      </c>
    </row>
    <row r="1263" spans="1:81" ht="51" x14ac:dyDescent="0.2">
      <c r="A1263" t="s">
        <v>11197</v>
      </c>
      <c r="B1263" t="s">
        <v>11198</v>
      </c>
      <c r="C1263" t="s">
        <v>11199</v>
      </c>
      <c r="D1263" t="s">
        <v>11200</v>
      </c>
      <c r="E1263" s="2" t="s">
        <v>11201</v>
      </c>
      <c r="H1263" s="3">
        <v>6000000</v>
      </c>
      <c r="I1263" s="3">
        <v>15315018</v>
      </c>
      <c r="J1263" s="3">
        <v>32000000</v>
      </c>
      <c r="K1263" s="3">
        <v>50000000</v>
      </c>
      <c r="L1263" s="3">
        <v>65000000</v>
      </c>
      <c r="P1263" s="3">
        <v>30000000</v>
      </c>
      <c r="Q1263" s="3">
        <v>102151170.06</v>
      </c>
      <c r="R1263" s="3">
        <v>320000000</v>
      </c>
      <c r="S1263" s="3">
        <v>750000000</v>
      </c>
      <c r="T1263" s="3">
        <v>1300000000</v>
      </c>
      <c r="X1263" s="2" t="s">
        <v>11202</v>
      </c>
      <c r="Y1263" s="2" t="s">
        <v>1009</v>
      </c>
      <c r="Z1263" s="2" t="s">
        <v>11203</v>
      </c>
      <c r="AA1263" s="2" t="s">
        <v>11204</v>
      </c>
      <c r="AB1263" s="2" t="s">
        <v>11205</v>
      </c>
      <c r="AF1263">
        <v>2016</v>
      </c>
      <c r="AG1263">
        <v>2018</v>
      </c>
      <c r="AH1263">
        <v>2020</v>
      </c>
      <c r="AI1263">
        <v>2022</v>
      </c>
      <c r="AJ1263">
        <v>2023</v>
      </c>
      <c r="AL1263" s="3">
        <v>65000000</v>
      </c>
      <c r="AM1263" t="s">
        <v>92</v>
      </c>
      <c r="AN1263" s="1">
        <v>45028</v>
      </c>
      <c r="AO1263" s="3">
        <v>1300000000</v>
      </c>
      <c r="AR1263">
        <v>0</v>
      </c>
      <c r="AS1263">
        <v>36443.449999999997</v>
      </c>
      <c r="AT1263">
        <v>34323.4</v>
      </c>
      <c r="AU1263">
        <v>45129.49</v>
      </c>
      <c r="AV1263">
        <v>2498.56</v>
      </c>
      <c r="AZ1263">
        <v>1216</v>
      </c>
      <c r="BA1263">
        <v>159</v>
      </c>
      <c r="BB1263">
        <v>115</v>
      </c>
      <c r="BC1263">
        <v>79</v>
      </c>
      <c r="BD1263">
        <v>11</v>
      </c>
      <c r="BH1263">
        <v>68.11</v>
      </c>
      <c r="BI1263">
        <v>92.34</v>
      </c>
      <c r="BJ1263">
        <v>84.12</v>
      </c>
      <c r="BK1263">
        <v>77.459999999999994</v>
      </c>
      <c r="BL1263">
        <v>78.72</v>
      </c>
      <c r="BO1263">
        <v>10.16</v>
      </c>
      <c r="BP1263" s="3">
        <v>168315018</v>
      </c>
      <c r="BR1263" s="20">
        <v>597</v>
      </c>
      <c r="BS1263" s="20">
        <v>762</v>
      </c>
      <c r="BT1263" s="20">
        <v>797</v>
      </c>
      <c r="BU1263" s="20">
        <v>302</v>
      </c>
      <c r="BW1263" s="20">
        <v>1861</v>
      </c>
      <c r="BX1263" s="22">
        <v>118394.9</v>
      </c>
      <c r="BY1263">
        <v>138</v>
      </c>
      <c r="BZ1263">
        <v>93.36</v>
      </c>
      <c r="CA1263">
        <v>7.34</v>
      </c>
      <c r="CB1263">
        <v>3.13</v>
      </c>
      <c r="CC1263">
        <v>12.73</v>
      </c>
    </row>
    <row r="1264" spans="1:81" ht="34" x14ac:dyDescent="0.2">
      <c r="A1264" t="s">
        <v>11206</v>
      </c>
      <c r="B1264" t="s">
        <v>11207</v>
      </c>
      <c r="C1264" t="s">
        <v>11208</v>
      </c>
      <c r="D1264" t="s">
        <v>11206</v>
      </c>
      <c r="E1264" s="2" t="s">
        <v>11209</v>
      </c>
      <c r="H1264" s="3">
        <v>5500000</v>
      </c>
      <c r="I1264" s="3">
        <v>20000000</v>
      </c>
      <c r="J1264" s="3">
        <v>42000000</v>
      </c>
      <c r="P1264" s="3">
        <v>27500000</v>
      </c>
      <c r="Q1264" s="3">
        <v>133400000</v>
      </c>
      <c r="R1264" s="3">
        <v>420000000</v>
      </c>
      <c r="X1264" s="2" t="s">
        <v>11210</v>
      </c>
      <c r="Y1264" s="2" t="s">
        <v>11211</v>
      </c>
      <c r="Z1264" s="2" t="s">
        <v>11212</v>
      </c>
      <c r="AF1264">
        <v>2016</v>
      </c>
      <c r="AG1264">
        <v>2018</v>
      </c>
      <c r="AH1264">
        <v>2020</v>
      </c>
      <c r="AL1264" s="3">
        <v>30000000</v>
      </c>
      <c r="AM1264" t="s">
        <v>114</v>
      </c>
      <c r="AN1264" s="1">
        <v>44005</v>
      </c>
      <c r="AO1264" s="3">
        <v>420000000</v>
      </c>
      <c r="AR1264">
        <v>1977.05</v>
      </c>
      <c r="AS1264">
        <v>112862.04</v>
      </c>
      <c r="AT1264">
        <v>3373.21</v>
      </c>
      <c r="AZ1264">
        <v>327</v>
      </c>
      <c r="BA1264">
        <v>57</v>
      </c>
      <c r="BB1264">
        <v>265</v>
      </c>
      <c r="BH1264">
        <v>91.44</v>
      </c>
      <c r="BI1264">
        <v>97.29</v>
      </c>
      <c r="BJ1264">
        <v>63.23</v>
      </c>
      <c r="BO1264">
        <v>2.83</v>
      </c>
      <c r="BP1264" s="3">
        <v>204900000</v>
      </c>
      <c r="BR1264" s="20">
        <v>568</v>
      </c>
      <c r="BS1264" s="20">
        <v>769</v>
      </c>
      <c r="BW1264" s="20">
        <v>769</v>
      </c>
      <c r="BX1264" s="22">
        <v>118212.3</v>
      </c>
      <c r="BY1264">
        <v>139</v>
      </c>
      <c r="BZ1264">
        <v>93.31</v>
      </c>
      <c r="CA1264">
        <v>3.15</v>
      </c>
      <c r="CB1264">
        <v>3.15</v>
      </c>
      <c r="CC1264">
        <v>3.15</v>
      </c>
    </row>
    <row r="1265" spans="1:81" ht="102" x14ac:dyDescent="0.2">
      <c r="A1265" t="s">
        <v>11213</v>
      </c>
      <c r="B1265" t="s">
        <v>11214</v>
      </c>
      <c r="C1265" t="s">
        <v>11215</v>
      </c>
      <c r="D1265" t="s">
        <v>11216</v>
      </c>
      <c r="E1265" s="2" t="s">
        <v>11217</v>
      </c>
      <c r="H1265" s="3">
        <v>14000000</v>
      </c>
      <c r="I1265" s="3">
        <v>25000000</v>
      </c>
      <c r="J1265" s="3">
        <v>70000000</v>
      </c>
      <c r="K1265" s="3">
        <v>100000000</v>
      </c>
      <c r="L1265" s="3">
        <v>150000000</v>
      </c>
      <c r="P1265" s="3">
        <v>70000000</v>
      </c>
      <c r="Q1265" s="3">
        <v>166750000</v>
      </c>
      <c r="R1265" s="3">
        <v>700000000</v>
      </c>
      <c r="S1265" s="3">
        <v>1000000000</v>
      </c>
      <c r="T1265" s="3">
        <v>1500000000</v>
      </c>
      <c r="V1265" s="2" t="s">
        <v>11218</v>
      </c>
      <c r="W1265" s="2" t="s">
        <v>11219</v>
      </c>
      <c r="X1265" s="2" t="s">
        <v>11220</v>
      </c>
      <c r="Y1265" s="2" t="s">
        <v>11221</v>
      </c>
      <c r="Z1265" s="2" t="s">
        <v>11222</v>
      </c>
      <c r="AA1265" s="2" t="s">
        <v>11223</v>
      </c>
      <c r="AB1265" s="2" t="s">
        <v>11224</v>
      </c>
      <c r="AD1265">
        <v>2016</v>
      </c>
      <c r="AE1265">
        <v>2016</v>
      </c>
      <c r="AF1265">
        <v>2016</v>
      </c>
      <c r="AG1265">
        <v>2018</v>
      </c>
      <c r="AH1265">
        <v>2018</v>
      </c>
      <c r="AI1265">
        <v>2019</v>
      </c>
      <c r="AJ1265">
        <v>2020</v>
      </c>
      <c r="AL1265" s="3">
        <v>550000000</v>
      </c>
      <c r="AM1265" t="s">
        <v>355</v>
      </c>
      <c r="AN1265" s="1">
        <v>44033</v>
      </c>
      <c r="AO1265" s="3">
        <v>4500000000</v>
      </c>
      <c r="AP1265">
        <v>0</v>
      </c>
      <c r="AQ1265">
        <v>0.25</v>
      </c>
      <c r="AR1265">
        <v>2340.14</v>
      </c>
      <c r="AS1265">
        <v>510.21</v>
      </c>
      <c r="AT1265">
        <v>15912.5</v>
      </c>
      <c r="AU1265">
        <v>65780.38</v>
      </c>
      <c r="AV1265">
        <v>32172.959999999999</v>
      </c>
      <c r="AX1265">
        <v>521</v>
      </c>
      <c r="AY1265">
        <v>2755</v>
      </c>
      <c r="AZ1265">
        <v>289</v>
      </c>
      <c r="BA1265">
        <v>524</v>
      </c>
      <c r="BB1265">
        <v>119</v>
      </c>
      <c r="BC1265">
        <v>30</v>
      </c>
      <c r="BD1265">
        <v>1</v>
      </c>
      <c r="BF1265">
        <v>70.23</v>
      </c>
      <c r="BG1265">
        <v>71.48</v>
      </c>
      <c r="BH1265">
        <v>92.44</v>
      </c>
      <c r="BI1265">
        <v>74.650000000000006</v>
      </c>
      <c r="BJ1265">
        <v>86.17</v>
      </c>
      <c r="BK1265">
        <v>91.55</v>
      </c>
      <c r="BL1265">
        <v>100</v>
      </c>
      <c r="BN1265" t="s">
        <v>133</v>
      </c>
      <c r="BO1265">
        <v>21.54</v>
      </c>
      <c r="BP1265" s="3">
        <v>1259000000</v>
      </c>
      <c r="BQ1265" s="20">
        <v>213</v>
      </c>
      <c r="BR1265" s="20">
        <v>404</v>
      </c>
      <c r="BS1265" s="20">
        <v>296</v>
      </c>
      <c r="BT1265" s="20">
        <v>252</v>
      </c>
      <c r="BU1265" s="20">
        <v>363</v>
      </c>
      <c r="BW1265" s="20">
        <v>911</v>
      </c>
      <c r="BX1265" s="22">
        <v>116716.44</v>
      </c>
      <c r="BY1265">
        <v>140</v>
      </c>
      <c r="BZ1265">
        <v>93.26</v>
      </c>
      <c r="CA1265">
        <v>9</v>
      </c>
      <c r="CB1265">
        <v>9</v>
      </c>
      <c r="CC1265">
        <v>26.99</v>
      </c>
    </row>
    <row r="1266" spans="1:81" ht="34" x14ac:dyDescent="0.2">
      <c r="A1266" t="s">
        <v>11225</v>
      </c>
      <c r="B1266" t="s">
        <v>11226</v>
      </c>
      <c r="C1266" t="s">
        <v>11227</v>
      </c>
      <c r="D1266" t="s">
        <v>11228</v>
      </c>
      <c r="E1266" s="2" t="s">
        <v>11229</v>
      </c>
      <c r="G1266" s="3">
        <v>170215</v>
      </c>
      <c r="H1266" s="3">
        <v>20000000</v>
      </c>
      <c r="I1266" s="3">
        <v>11000000</v>
      </c>
      <c r="J1266" s="3">
        <v>42000000</v>
      </c>
      <c r="O1266" s="3">
        <v>1264450</v>
      </c>
      <c r="P1266" s="3">
        <v>100000000</v>
      </c>
      <c r="Q1266" s="3">
        <v>73370000</v>
      </c>
      <c r="R1266" s="3">
        <v>213000000</v>
      </c>
      <c r="W1266" s="2" t="s">
        <v>11230</v>
      </c>
      <c r="X1266" s="2" t="s">
        <v>11231</v>
      </c>
      <c r="Y1266" s="2" t="s">
        <v>11232</v>
      </c>
      <c r="Z1266" s="2" t="s">
        <v>11233</v>
      </c>
      <c r="AE1266">
        <v>2015</v>
      </c>
      <c r="AF1266">
        <v>2015</v>
      </c>
      <c r="AG1266">
        <v>2018</v>
      </c>
      <c r="AH1266">
        <v>2019</v>
      </c>
      <c r="AL1266" s="3">
        <v>3000000</v>
      </c>
      <c r="AM1266" t="s">
        <v>327</v>
      </c>
      <c r="AN1266" s="1">
        <v>43875</v>
      </c>
      <c r="AQ1266">
        <v>0</v>
      </c>
      <c r="AR1266">
        <v>12931.63</v>
      </c>
      <c r="AS1266">
        <v>103539.74</v>
      </c>
      <c r="AT1266">
        <v>0</v>
      </c>
      <c r="AY1266">
        <v>3493</v>
      </c>
      <c r="AZ1266">
        <v>80</v>
      </c>
      <c r="BA1266">
        <v>66</v>
      </c>
      <c r="BB1266">
        <v>451</v>
      </c>
      <c r="BG1266">
        <v>64.400000000000006</v>
      </c>
      <c r="BH1266">
        <v>97.86</v>
      </c>
      <c r="BI1266">
        <v>96.85</v>
      </c>
      <c r="BJ1266">
        <v>43.89</v>
      </c>
      <c r="BP1266" s="3">
        <v>122313023</v>
      </c>
      <c r="BQ1266" s="20">
        <v>296</v>
      </c>
      <c r="BR1266" s="20">
        <v>951</v>
      </c>
      <c r="BS1266" s="20">
        <v>456</v>
      </c>
      <c r="BW1266" s="20">
        <v>564</v>
      </c>
      <c r="BX1266" s="22">
        <v>116471.37</v>
      </c>
      <c r="BY1266">
        <v>141</v>
      </c>
      <c r="BZ1266">
        <v>93.21</v>
      </c>
      <c r="CA1266">
        <v>2.9</v>
      </c>
      <c r="CB1266">
        <v>2.9</v>
      </c>
      <c r="CC1266">
        <v>0</v>
      </c>
    </row>
    <row r="1267" spans="1:81" ht="68" x14ac:dyDescent="0.2">
      <c r="A1267" t="s">
        <v>11234</v>
      </c>
      <c r="B1267" t="s">
        <v>11235</v>
      </c>
      <c r="C1267" t="s">
        <v>11236</v>
      </c>
      <c r="D1267" t="s">
        <v>11237</v>
      </c>
      <c r="E1267" s="2" t="s">
        <v>11238</v>
      </c>
      <c r="H1267" s="3">
        <v>32000000</v>
      </c>
      <c r="I1267" s="3">
        <v>60000000</v>
      </c>
      <c r="J1267" s="3">
        <v>8000000</v>
      </c>
      <c r="K1267" s="3">
        <v>140000000</v>
      </c>
      <c r="L1267" s="3">
        <v>400000000</v>
      </c>
      <c r="P1267" s="3">
        <v>160000000</v>
      </c>
      <c r="Q1267" s="3">
        <v>400200000</v>
      </c>
      <c r="R1267" s="3">
        <v>80000000</v>
      </c>
      <c r="S1267" s="3">
        <v>1000000000</v>
      </c>
      <c r="T1267" s="3">
        <v>2000000000</v>
      </c>
      <c r="X1267" s="2" t="s">
        <v>11239</v>
      </c>
      <c r="Y1267" s="2" t="s">
        <v>11240</v>
      </c>
      <c r="AA1267" s="2" t="s">
        <v>11241</v>
      </c>
      <c r="AB1267" s="2" t="s">
        <v>11242</v>
      </c>
      <c r="AF1267">
        <v>2016</v>
      </c>
      <c r="AG1267">
        <v>2018</v>
      </c>
      <c r="AH1267">
        <v>2018</v>
      </c>
      <c r="AI1267">
        <v>2021</v>
      </c>
      <c r="AJ1267">
        <v>2021</v>
      </c>
      <c r="AL1267" s="3">
        <v>100000000</v>
      </c>
      <c r="AM1267" t="s">
        <v>114</v>
      </c>
      <c r="AN1267" s="1">
        <v>44538</v>
      </c>
      <c r="AO1267" s="3">
        <v>2000000000</v>
      </c>
      <c r="AR1267">
        <v>11666.82</v>
      </c>
      <c r="AS1267">
        <v>34258.25</v>
      </c>
      <c r="AT1267">
        <v>0</v>
      </c>
      <c r="AU1267">
        <v>60982</v>
      </c>
      <c r="AV1267">
        <v>8176.65</v>
      </c>
      <c r="AZ1267">
        <v>89</v>
      </c>
      <c r="BA1267">
        <v>165</v>
      </c>
      <c r="BB1267">
        <v>407</v>
      </c>
      <c r="BC1267">
        <v>161</v>
      </c>
      <c r="BD1267">
        <v>79</v>
      </c>
      <c r="BH1267">
        <v>97.69</v>
      </c>
      <c r="BI1267">
        <v>92.05</v>
      </c>
      <c r="BJ1267">
        <v>52.4</v>
      </c>
      <c r="BK1267">
        <v>70.150000000000006</v>
      </c>
      <c r="BL1267">
        <v>68.8</v>
      </c>
      <c r="BN1267" t="s">
        <v>101</v>
      </c>
      <c r="BO1267">
        <v>3.99</v>
      </c>
      <c r="BP1267" s="3">
        <v>740000000</v>
      </c>
      <c r="BR1267" s="20">
        <v>636</v>
      </c>
      <c r="BS1267" s="20">
        <v>203</v>
      </c>
      <c r="BT1267" s="20">
        <v>899</v>
      </c>
      <c r="BU1267" s="20">
        <v>174</v>
      </c>
      <c r="BW1267" s="20">
        <v>1276</v>
      </c>
      <c r="BX1267" s="22">
        <v>115083.72</v>
      </c>
      <c r="BY1267">
        <v>142</v>
      </c>
      <c r="BZ1267">
        <v>93.16</v>
      </c>
      <c r="CA1267">
        <v>5</v>
      </c>
      <c r="CB1267">
        <v>0.2</v>
      </c>
      <c r="CC1267">
        <v>5</v>
      </c>
    </row>
    <row r="1268" spans="1:81" ht="68" x14ac:dyDescent="0.2">
      <c r="A1268" t="s">
        <v>11243</v>
      </c>
      <c r="B1268" t="s">
        <v>11244</v>
      </c>
      <c r="C1268" t="s">
        <v>11245</v>
      </c>
      <c r="D1268" t="s">
        <v>11246</v>
      </c>
      <c r="E1268" s="2" t="s">
        <v>11247</v>
      </c>
      <c r="H1268" s="3">
        <v>4558467</v>
      </c>
      <c r="I1268" s="3">
        <v>4394639</v>
      </c>
      <c r="J1268" s="3">
        <v>69117127</v>
      </c>
      <c r="K1268" s="3">
        <v>182000000</v>
      </c>
      <c r="P1268" s="3">
        <v>22792335</v>
      </c>
      <c r="Q1268" s="3">
        <v>29312242.129999999</v>
      </c>
      <c r="R1268" s="3">
        <v>890117127</v>
      </c>
      <c r="S1268" s="3">
        <v>1400000000</v>
      </c>
      <c r="W1268" s="2" t="s">
        <v>11248</v>
      </c>
      <c r="X1268" s="2" t="s">
        <v>11249</v>
      </c>
      <c r="Y1268" s="2" t="s">
        <v>11250</v>
      </c>
      <c r="Z1268" s="2" t="s">
        <v>11251</v>
      </c>
      <c r="AA1268" s="2" t="s">
        <v>11252</v>
      </c>
      <c r="AE1268">
        <v>2014</v>
      </c>
      <c r="AF1268">
        <v>2018</v>
      </c>
      <c r="AG1268">
        <v>2018</v>
      </c>
      <c r="AH1268">
        <v>2020</v>
      </c>
      <c r="AI1268">
        <v>2022</v>
      </c>
      <c r="AL1268" s="3">
        <v>182000000</v>
      </c>
      <c r="AM1268" t="s">
        <v>91</v>
      </c>
      <c r="AN1268" s="1">
        <v>44690</v>
      </c>
      <c r="AO1268" s="3">
        <v>1400000000</v>
      </c>
      <c r="AQ1268">
        <v>0</v>
      </c>
      <c r="AR1268">
        <v>384.47</v>
      </c>
      <c r="AS1268">
        <v>0</v>
      </c>
      <c r="AT1268">
        <v>22.15</v>
      </c>
      <c r="AU1268">
        <v>114495.84</v>
      </c>
      <c r="AY1268">
        <v>3167</v>
      </c>
      <c r="AZ1268">
        <v>861</v>
      </c>
      <c r="BA1268">
        <v>886</v>
      </c>
      <c r="BB1268">
        <v>423</v>
      </c>
      <c r="BC1268">
        <v>56</v>
      </c>
      <c r="BG1268">
        <v>62.98</v>
      </c>
      <c r="BH1268">
        <v>81.34</v>
      </c>
      <c r="BI1268">
        <v>57.1</v>
      </c>
      <c r="BJ1268">
        <v>41.23</v>
      </c>
      <c r="BK1268">
        <v>84.1</v>
      </c>
      <c r="BN1268" t="s">
        <v>101</v>
      </c>
      <c r="BO1268">
        <v>40.119999999999997</v>
      </c>
      <c r="BP1268" s="3">
        <v>260942074</v>
      </c>
      <c r="BQ1268" s="20">
        <v>1288</v>
      </c>
      <c r="BR1268" s="20">
        <v>252</v>
      </c>
      <c r="BS1268" s="20">
        <v>767</v>
      </c>
      <c r="BT1268" s="20">
        <v>532</v>
      </c>
      <c r="BW1268" s="20">
        <v>1299</v>
      </c>
      <c r="BX1268" s="22">
        <v>114902.46</v>
      </c>
      <c r="BY1268">
        <v>143</v>
      </c>
      <c r="BZ1268">
        <v>93.11</v>
      </c>
      <c r="CA1268">
        <v>47.76</v>
      </c>
      <c r="CB1268">
        <v>30.37</v>
      </c>
      <c r="CC1268">
        <v>47.76</v>
      </c>
    </row>
    <row r="1269" spans="1:81" ht="34" x14ac:dyDescent="0.2">
      <c r="A1269" t="s">
        <v>11253</v>
      </c>
      <c r="B1269" t="s">
        <v>11254</v>
      </c>
      <c r="C1269" t="s">
        <v>11255</v>
      </c>
      <c r="D1269" t="s">
        <v>11256</v>
      </c>
      <c r="E1269" s="2" t="s">
        <v>11257</v>
      </c>
      <c r="J1269" s="3">
        <v>32000000</v>
      </c>
      <c r="K1269" s="3">
        <v>102000000</v>
      </c>
      <c r="R1269" s="3">
        <v>320000000</v>
      </c>
      <c r="S1269" s="3">
        <v>1530000000</v>
      </c>
      <c r="X1269" s="2" t="s">
        <v>11258</v>
      </c>
      <c r="Y1269" s="2" t="s">
        <v>11259</v>
      </c>
      <c r="Z1269" s="2" t="s">
        <v>11260</v>
      </c>
      <c r="AA1269" s="2" t="s">
        <v>11261</v>
      </c>
      <c r="AF1269">
        <v>2017</v>
      </c>
      <c r="AG1269">
        <v>2018</v>
      </c>
      <c r="AH1269">
        <v>2020</v>
      </c>
      <c r="AI1269">
        <v>2021</v>
      </c>
      <c r="AL1269" s="3">
        <v>102000000</v>
      </c>
      <c r="AM1269" t="s">
        <v>91</v>
      </c>
      <c r="AN1269" s="1">
        <v>44271</v>
      </c>
      <c r="AO1269" s="3">
        <v>1530000000</v>
      </c>
      <c r="AR1269">
        <v>29563.05</v>
      </c>
      <c r="AS1269">
        <v>0</v>
      </c>
      <c r="AT1269">
        <v>15428.05</v>
      </c>
      <c r="AU1269">
        <v>69051.64</v>
      </c>
      <c r="AZ1269">
        <v>38</v>
      </c>
      <c r="BA1269">
        <v>886</v>
      </c>
      <c r="BB1269">
        <v>175</v>
      </c>
      <c r="BC1269">
        <v>155</v>
      </c>
      <c r="BH1269">
        <v>99.07</v>
      </c>
      <c r="BI1269">
        <v>57.1</v>
      </c>
      <c r="BJ1269">
        <v>75.77</v>
      </c>
      <c r="BK1269">
        <v>71.27</v>
      </c>
      <c r="BP1269" s="3">
        <v>137799923</v>
      </c>
      <c r="BR1269" s="20">
        <v>580</v>
      </c>
      <c r="BS1269" s="20">
        <v>449</v>
      </c>
      <c r="BT1269" s="20">
        <v>431</v>
      </c>
      <c r="BW1269" s="20">
        <v>880</v>
      </c>
      <c r="BX1269" s="22">
        <v>114042.74</v>
      </c>
      <c r="BY1269">
        <v>144</v>
      </c>
      <c r="BZ1269">
        <v>93.06</v>
      </c>
    </row>
    <row r="1270" spans="1:81" ht="51" x14ac:dyDescent="0.2">
      <c r="A1270" t="s">
        <v>11262</v>
      </c>
      <c r="B1270" t="s">
        <v>11263</v>
      </c>
      <c r="C1270" t="s">
        <v>11264</v>
      </c>
      <c r="D1270" t="s">
        <v>11265</v>
      </c>
      <c r="E1270" s="2" t="s">
        <v>11266</v>
      </c>
      <c r="G1270" s="3">
        <v>3000000</v>
      </c>
      <c r="H1270" s="3">
        <v>13000000</v>
      </c>
      <c r="I1270" s="3">
        <v>80000000</v>
      </c>
      <c r="J1270" s="3">
        <v>100000000</v>
      </c>
      <c r="K1270" s="3">
        <v>160000000</v>
      </c>
      <c r="L1270" s="3">
        <v>200000000</v>
      </c>
      <c r="O1270" s="3">
        <v>30000000</v>
      </c>
      <c r="P1270" s="3">
        <v>65000000</v>
      </c>
      <c r="Q1270" s="3">
        <v>533600000</v>
      </c>
      <c r="R1270" s="3">
        <v>1000000000</v>
      </c>
      <c r="S1270" s="3">
        <v>1800000000</v>
      </c>
      <c r="T1270" s="3">
        <v>4000000000</v>
      </c>
      <c r="W1270" s="2" t="s">
        <v>11267</v>
      </c>
      <c r="X1270" s="2" t="s">
        <v>11268</v>
      </c>
      <c r="Y1270" s="2" t="s">
        <v>11269</v>
      </c>
      <c r="Z1270" s="2" t="s">
        <v>11270</v>
      </c>
      <c r="AA1270" s="2" t="s">
        <v>11271</v>
      </c>
      <c r="AB1270" s="2" t="s">
        <v>11272</v>
      </c>
      <c r="AE1270">
        <v>2016</v>
      </c>
      <c r="AF1270">
        <v>2017</v>
      </c>
      <c r="AG1270">
        <v>2018</v>
      </c>
      <c r="AH1270">
        <v>2019</v>
      </c>
      <c r="AI1270">
        <v>2020</v>
      </c>
      <c r="AJ1270">
        <v>2021</v>
      </c>
      <c r="AL1270" s="3">
        <v>100000000</v>
      </c>
      <c r="AM1270" t="s">
        <v>92</v>
      </c>
      <c r="AN1270" s="1">
        <v>44844</v>
      </c>
      <c r="AO1270" s="3">
        <v>5500000000</v>
      </c>
      <c r="AQ1270">
        <v>0</v>
      </c>
      <c r="AR1270">
        <v>6454.72</v>
      </c>
      <c r="AS1270">
        <v>7690.36</v>
      </c>
      <c r="AT1270">
        <v>79215.98</v>
      </c>
      <c r="AU1270">
        <v>11561.62</v>
      </c>
      <c r="AV1270">
        <v>8379.24</v>
      </c>
      <c r="AY1270">
        <v>3485</v>
      </c>
      <c r="AZ1270">
        <v>168</v>
      </c>
      <c r="BA1270">
        <v>312</v>
      </c>
      <c r="BB1270">
        <v>31</v>
      </c>
      <c r="BC1270">
        <v>88</v>
      </c>
      <c r="BD1270">
        <v>78</v>
      </c>
      <c r="BG1270">
        <v>63.92</v>
      </c>
      <c r="BH1270">
        <v>95.81</v>
      </c>
      <c r="BI1270">
        <v>84.92</v>
      </c>
      <c r="BJ1270">
        <v>96.26</v>
      </c>
      <c r="BK1270">
        <v>72.64</v>
      </c>
      <c r="BL1270">
        <v>69.2</v>
      </c>
      <c r="BN1270" t="s">
        <v>101</v>
      </c>
      <c r="BO1270">
        <v>8.23</v>
      </c>
      <c r="BP1270" s="3">
        <v>902000000</v>
      </c>
      <c r="BQ1270" s="20">
        <v>300</v>
      </c>
      <c r="BR1270" s="20">
        <v>428</v>
      </c>
      <c r="BS1270" s="20">
        <v>266</v>
      </c>
      <c r="BT1270" s="20">
        <v>387</v>
      </c>
      <c r="BU1270" s="20">
        <v>522</v>
      </c>
      <c r="BW1270" s="20">
        <v>1560</v>
      </c>
      <c r="BX1270" s="22">
        <v>113301.92</v>
      </c>
      <c r="BY1270">
        <v>145</v>
      </c>
      <c r="BZ1270">
        <v>93.02</v>
      </c>
      <c r="CA1270">
        <v>7.5</v>
      </c>
      <c r="CB1270">
        <v>3.37</v>
      </c>
      <c r="CC1270">
        <v>10.31</v>
      </c>
    </row>
    <row r="1271" spans="1:81" ht="34" x14ac:dyDescent="0.2">
      <c r="A1271" t="s">
        <v>11273</v>
      </c>
      <c r="B1271" t="s">
        <v>11274</v>
      </c>
      <c r="C1271" t="s">
        <v>11275</v>
      </c>
      <c r="D1271" t="s">
        <v>11276</v>
      </c>
      <c r="E1271" s="2" t="s">
        <v>11277</v>
      </c>
      <c r="H1271" s="3">
        <v>100000000</v>
      </c>
      <c r="I1271" s="3">
        <v>200000000</v>
      </c>
      <c r="J1271" s="3">
        <v>50000000</v>
      </c>
      <c r="P1271" s="3">
        <v>500000000</v>
      </c>
      <c r="Q1271" s="3">
        <v>1334000000</v>
      </c>
      <c r="R1271" s="3">
        <v>500000000</v>
      </c>
      <c r="X1271" s="2" t="s">
        <v>11278</v>
      </c>
      <c r="Y1271" s="2" t="s">
        <v>11279</v>
      </c>
      <c r="Z1271" s="2" t="s">
        <v>11280</v>
      </c>
      <c r="AF1271">
        <v>2015</v>
      </c>
      <c r="AG1271">
        <v>2018</v>
      </c>
      <c r="AH1271">
        <v>2021</v>
      </c>
      <c r="AL1271" s="3">
        <v>50000000</v>
      </c>
      <c r="AM1271" t="s">
        <v>90</v>
      </c>
      <c r="AN1271" s="1">
        <v>44350</v>
      </c>
      <c r="AO1271" s="3">
        <v>500000000</v>
      </c>
      <c r="AR1271">
        <v>840.75</v>
      </c>
      <c r="AS1271">
        <v>37139.449999999997</v>
      </c>
      <c r="AT1271">
        <v>75112.490000000005</v>
      </c>
      <c r="AZ1271">
        <v>592</v>
      </c>
      <c r="BA1271">
        <v>154</v>
      </c>
      <c r="BB1271">
        <v>300</v>
      </c>
      <c r="BH1271">
        <v>84</v>
      </c>
      <c r="BI1271">
        <v>92.58</v>
      </c>
      <c r="BJ1271">
        <v>74.77</v>
      </c>
      <c r="BO1271">
        <v>0.34</v>
      </c>
      <c r="BP1271" s="3">
        <v>403000000</v>
      </c>
      <c r="BR1271" s="20">
        <v>929</v>
      </c>
      <c r="BS1271" s="20">
        <v>1190</v>
      </c>
      <c r="BW1271" s="20">
        <v>1190</v>
      </c>
      <c r="BX1271" s="22">
        <v>113092.69</v>
      </c>
      <c r="BY1271">
        <v>146</v>
      </c>
      <c r="BZ1271">
        <v>92.97</v>
      </c>
      <c r="CA1271">
        <v>0.37</v>
      </c>
      <c r="CC1271">
        <v>0.37</v>
      </c>
    </row>
    <row r="1272" spans="1:81" ht="51" x14ac:dyDescent="0.2">
      <c r="A1272" t="s">
        <v>11281</v>
      </c>
      <c r="B1272" t="s">
        <v>11282</v>
      </c>
      <c r="C1272" t="s">
        <v>11283</v>
      </c>
      <c r="D1272" t="s">
        <v>11284</v>
      </c>
      <c r="E1272" s="2" t="s">
        <v>11285</v>
      </c>
      <c r="G1272" s="3">
        <v>6600000</v>
      </c>
      <c r="H1272" s="3">
        <v>14000000</v>
      </c>
      <c r="I1272" s="3">
        <v>25000000</v>
      </c>
      <c r="J1272" s="3">
        <v>55000000</v>
      </c>
      <c r="O1272" s="3">
        <v>66000000</v>
      </c>
      <c r="P1272" s="3">
        <v>70000000</v>
      </c>
      <c r="Q1272" s="3">
        <v>166750000</v>
      </c>
      <c r="R1272" s="3">
        <v>550000000</v>
      </c>
      <c r="W1272" s="2" t="s">
        <v>11286</v>
      </c>
      <c r="X1272" s="2" t="s">
        <v>11287</v>
      </c>
      <c r="Y1272" s="2" t="s">
        <v>11288</v>
      </c>
      <c r="Z1272" s="2" t="s">
        <v>11289</v>
      </c>
      <c r="AE1272">
        <v>2015</v>
      </c>
      <c r="AF1272">
        <v>2017</v>
      </c>
      <c r="AG1272">
        <v>2018</v>
      </c>
      <c r="AH1272">
        <v>2020</v>
      </c>
      <c r="AL1272" s="3">
        <v>55000000</v>
      </c>
      <c r="AM1272" t="s">
        <v>90</v>
      </c>
      <c r="AN1272" s="1">
        <v>44006</v>
      </c>
      <c r="AO1272" s="3">
        <v>550000000</v>
      </c>
      <c r="AQ1272">
        <v>0.75</v>
      </c>
      <c r="AR1272">
        <v>6553.66</v>
      </c>
      <c r="AS1272">
        <v>30577.66</v>
      </c>
      <c r="AT1272">
        <v>75091.98</v>
      </c>
      <c r="AY1272">
        <v>2684</v>
      </c>
      <c r="AZ1272">
        <v>164</v>
      </c>
      <c r="BA1272">
        <v>168</v>
      </c>
      <c r="BB1272">
        <v>52</v>
      </c>
      <c r="BG1272">
        <v>72.650000000000006</v>
      </c>
      <c r="BH1272">
        <v>95.91</v>
      </c>
      <c r="BI1272">
        <v>91.9</v>
      </c>
      <c r="BJ1272">
        <v>92.9</v>
      </c>
      <c r="BO1272">
        <v>2.97</v>
      </c>
      <c r="BP1272" s="3">
        <v>100600000</v>
      </c>
      <c r="BQ1272" s="20">
        <v>581</v>
      </c>
      <c r="BR1272" s="20">
        <v>285</v>
      </c>
      <c r="BS1272" s="20">
        <v>862</v>
      </c>
      <c r="BW1272" s="20">
        <v>862</v>
      </c>
      <c r="BX1272" s="22">
        <v>112224.05</v>
      </c>
      <c r="BY1272">
        <v>147</v>
      </c>
      <c r="BZ1272">
        <v>92.92</v>
      </c>
      <c r="CA1272">
        <v>3.3</v>
      </c>
      <c r="CB1272">
        <v>3.3</v>
      </c>
      <c r="CC1272">
        <v>3.3</v>
      </c>
    </row>
    <row r="1273" spans="1:81" ht="51" x14ac:dyDescent="0.2">
      <c r="A1273" t="s">
        <v>11290</v>
      </c>
      <c r="B1273" t="s">
        <v>11291</v>
      </c>
      <c r="C1273" t="s">
        <v>11292</v>
      </c>
      <c r="D1273" t="s">
        <v>11293</v>
      </c>
      <c r="E1273" s="2" t="s">
        <v>11294</v>
      </c>
      <c r="G1273" s="3">
        <v>716000</v>
      </c>
      <c r="H1273" s="3">
        <v>5300000</v>
      </c>
      <c r="I1273" s="3">
        <v>60000000</v>
      </c>
      <c r="J1273" s="3">
        <v>360000000</v>
      </c>
      <c r="O1273" s="3">
        <v>7160000</v>
      </c>
      <c r="P1273" s="3">
        <v>26500000</v>
      </c>
      <c r="Q1273" s="3">
        <v>400200000</v>
      </c>
      <c r="R1273" s="3">
        <v>1000000000</v>
      </c>
      <c r="X1273" s="2" t="s">
        <v>11295</v>
      </c>
      <c r="Y1273" s="2" t="s">
        <v>11296</v>
      </c>
      <c r="Z1273" s="2" t="s">
        <v>11297</v>
      </c>
      <c r="AE1273">
        <v>2015</v>
      </c>
      <c r="AF1273">
        <v>2016</v>
      </c>
      <c r="AG1273">
        <v>2018</v>
      </c>
      <c r="AH1273">
        <v>2021</v>
      </c>
      <c r="AM1273" t="s">
        <v>327</v>
      </c>
      <c r="AN1273" s="1">
        <v>44550</v>
      </c>
      <c r="AO1273" s="3">
        <v>3600000000</v>
      </c>
      <c r="AQ1273">
        <v>0</v>
      </c>
      <c r="AR1273">
        <v>1.2</v>
      </c>
      <c r="AS1273">
        <v>27.42</v>
      </c>
      <c r="AT1273">
        <v>111949.4</v>
      </c>
      <c r="AY1273">
        <v>3493</v>
      </c>
      <c r="AZ1273">
        <v>1029</v>
      </c>
      <c r="BA1273">
        <v>673</v>
      </c>
      <c r="BB1273">
        <v>225</v>
      </c>
      <c r="BG1273">
        <v>64.400000000000006</v>
      </c>
      <c r="BH1273">
        <v>73.02</v>
      </c>
      <c r="BI1273">
        <v>67.430000000000007</v>
      </c>
      <c r="BJ1273">
        <v>81.099999999999994</v>
      </c>
      <c r="BN1273" t="s">
        <v>101</v>
      </c>
      <c r="BO1273">
        <v>8.1</v>
      </c>
      <c r="BP1273" s="3">
        <v>705116000</v>
      </c>
      <c r="BQ1273" s="20">
        <v>221</v>
      </c>
      <c r="BR1273" s="20">
        <v>700</v>
      </c>
      <c r="BS1273" s="20">
        <v>1128</v>
      </c>
      <c r="BW1273" s="20">
        <v>1316</v>
      </c>
      <c r="BX1273" s="22">
        <v>111978.02</v>
      </c>
      <c r="BY1273">
        <v>148</v>
      </c>
      <c r="BZ1273">
        <v>92.87</v>
      </c>
      <c r="CA1273">
        <v>2.5</v>
      </c>
      <c r="CC1273">
        <v>9</v>
      </c>
    </row>
    <row r="1274" spans="1:81" ht="34" x14ac:dyDescent="0.2">
      <c r="A1274" t="s">
        <v>11298</v>
      </c>
      <c r="B1274" t="s">
        <v>11299</v>
      </c>
      <c r="C1274" t="s">
        <v>11300</v>
      </c>
      <c r="D1274" t="s">
        <v>11301</v>
      </c>
      <c r="E1274" s="2" t="s">
        <v>11302</v>
      </c>
      <c r="H1274" s="3">
        <v>5300000</v>
      </c>
      <c r="I1274" s="3">
        <v>25000000</v>
      </c>
      <c r="J1274" s="3">
        <v>50000000</v>
      </c>
      <c r="P1274" s="3">
        <v>26500000</v>
      </c>
      <c r="Q1274" s="3">
        <v>166750000</v>
      </c>
      <c r="R1274" s="3">
        <v>500000000</v>
      </c>
      <c r="W1274" s="2" t="s">
        <v>11303</v>
      </c>
      <c r="X1274" s="2" t="s">
        <v>11304</v>
      </c>
      <c r="Y1274" s="2" t="s">
        <v>11305</v>
      </c>
      <c r="Z1274" s="2" t="s">
        <v>11306</v>
      </c>
      <c r="AE1274">
        <v>2015</v>
      </c>
      <c r="AF1274">
        <v>2017</v>
      </c>
      <c r="AG1274">
        <v>2018</v>
      </c>
      <c r="AH1274">
        <v>2021</v>
      </c>
      <c r="AL1274" s="3">
        <v>50000000</v>
      </c>
      <c r="AM1274" t="s">
        <v>90</v>
      </c>
      <c r="AN1274" s="1">
        <v>44399</v>
      </c>
      <c r="AO1274" s="3">
        <v>500000000</v>
      </c>
      <c r="AQ1274">
        <v>0</v>
      </c>
      <c r="AR1274">
        <v>0</v>
      </c>
      <c r="AS1274">
        <v>17049.96</v>
      </c>
      <c r="AT1274">
        <v>92509.37</v>
      </c>
      <c r="AY1274">
        <v>3493</v>
      </c>
      <c r="AZ1274">
        <v>1355</v>
      </c>
      <c r="BA1274">
        <v>210</v>
      </c>
      <c r="BB1274">
        <v>273</v>
      </c>
      <c r="BG1274">
        <v>64.400000000000006</v>
      </c>
      <c r="BH1274">
        <v>66.069999999999993</v>
      </c>
      <c r="BI1274">
        <v>89.87</v>
      </c>
      <c r="BJ1274">
        <v>77.05</v>
      </c>
      <c r="BO1274">
        <v>2.7</v>
      </c>
      <c r="BP1274" s="3">
        <v>80300000</v>
      </c>
      <c r="BQ1274" s="20">
        <v>700</v>
      </c>
      <c r="BR1274" s="20">
        <v>393</v>
      </c>
      <c r="BS1274" s="20">
        <v>1120</v>
      </c>
      <c r="BW1274" s="20">
        <v>1120</v>
      </c>
      <c r="BX1274" s="22">
        <v>109559.33</v>
      </c>
      <c r="BY1274">
        <v>149</v>
      </c>
      <c r="BZ1274">
        <v>92.82</v>
      </c>
      <c r="CA1274">
        <v>3</v>
      </c>
      <c r="CC1274">
        <v>3</v>
      </c>
    </row>
    <row r="1275" spans="1:81" ht="51" x14ac:dyDescent="0.2">
      <c r="A1275" t="s">
        <v>11307</v>
      </c>
      <c r="B1275" t="s">
        <v>11308</v>
      </c>
      <c r="C1275" t="s">
        <v>11309</v>
      </c>
      <c r="D1275" t="s">
        <v>11310</v>
      </c>
      <c r="E1275" s="2" t="s">
        <v>11311</v>
      </c>
      <c r="H1275" s="3">
        <v>5800000</v>
      </c>
      <c r="I1275" s="3">
        <v>19000000</v>
      </c>
      <c r="J1275" s="3">
        <v>16000000</v>
      </c>
      <c r="P1275" s="3">
        <v>29000000</v>
      </c>
      <c r="Q1275" s="3">
        <v>126730000</v>
      </c>
      <c r="R1275" s="3">
        <v>160000000</v>
      </c>
      <c r="W1275" s="2" t="s">
        <v>11312</v>
      </c>
      <c r="X1275" s="2" t="s">
        <v>11313</v>
      </c>
      <c r="Y1275" s="2" t="s">
        <v>11314</v>
      </c>
      <c r="Z1275" s="2" t="s">
        <v>11315</v>
      </c>
      <c r="AE1275">
        <v>2016</v>
      </c>
      <c r="AF1275">
        <v>2017</v>
      </c>
      <c r="AG1275">
        <v>2018</v>
      </c>
      <c r="AH1275">
        <v>2019</v>
      </c>
      <c r="AL1275" s="3">
        <v>4185869</v>
      </c>
      <c r="AM1275" t="s">
        <v>90</v>
      </c>
      <c r="AN1275" s="1">
        <v>44986</v>
      </c>
      <c r="AO1275" s="3">
        <v>160000000</v>
      </c>
      <c r="AQ1275">
        <v>0</v>
      </c>
      <c r="AR1275">
        <v>6410.99</v>
      </c>
      <c r="AS1275">
        <v>68588.800000000003</v>
      </c>
      <c r="AT1275">
        <v>31541.5</v>
      </c>
      <c r="AY1275">
        <v>3485</v>
      </c>
      <c r="AZ1275">
        <v>179</v>
      </c>
      <c r="BA1275">
        <v>92</v>
      </c>
      <c r="BB1275">
        <v>112</v>
      </c>
      <c r="BG1275">
        <v>63.92</v>
      </c>
      <c r="BH1275">
        <v>95.54</v>
      </c>
      <c r="BI1275">
        <v>95.59</v>
      </c>
      <c r="BJ1275">
        <v>86.16</v>
      </c>
      <c r="BO1275">
        <v>1.1399999999999999</v>
      </c>
      <c r="BP1275" s="3">
        <v>44985870</v>
      </c>
      <c r="BQ1275" s="20">
        <v>357</v>
      </c>
      <c r="BR1275" s="20">
        <v>498</v>
      </c>
      <c r="BS1275" s="20">
        <v>286</v>
      </c>
      <c r="BW1275" s="20">
        <v>1709</v>
      </c>
      <c r="BX1275" s="22">
        <v>106541.29</v>
      </c>
      <c r="BY1275">
        <v>150</v>
      </c>
      <c r="BZ1275">
        <v>92.77</v>
      </c>
      <c r="CA1275">
        <v>1.26</v>
      </c>
      <c r="CB1275">
        <v>1.26</v>
      </c>
      <c r="CC1275">
        <v>1.26</v>
      </c>
    </row>
    <row r="1276" spans="1:81" ht="34" x14ac:dyDescent="0.2">
      <c r="A1276" t="s">
        <v>11316</v>
      </c>
      <c r="B1276" t="s">
        <v>11317</v>
      </c>
      <c r="C1276" t="s">
        <v>11318</v>
      </c>
      <c r="D1276" t="s">
        <v>11319</v>
      </c>
      <c r="E1276" s="2" t="s">
        <v>11320</v>
      </c>
      <c r="G1276" s="3">
        <v>3000000</v>
      </c>
      <c r="H1276" s="3">
        <v>5000000</v>
      </c>
      <c r="I1276" s="3">
        <v>25000000</v>
      </c>
      <c r="J1276" s="3">
        <v>23000000</v>
      </c>
      <c r="O1276" s="3">
        <v>30000000</v>
      </c>
      <c r="P1276" s="3">
        <v>25000000</v>
      </c>
      <c r="Q1276" s="3">
        <v>166750000</v>
      </c>
      <c r="R1276" s="3">
        <v>230000000</v>
      </c>
      <c r="W1276" s="2" t="s">
        <v>11321</v>
      </c>
      <c r="X1276" s="2" t="s">
        <v>11322</v>
      </c>
      <c r="Y1276" s="2" t="s">
        <v>11323</v>
      </c>
      <c r="Z1276" s="2" t="s">
        <v>11324</v>
      </c>
      <c r="AE1276">
        <v>2014</v>
      </c>
      <c r="AF1276">
        <v>2017</v>
      </c>
      <c r="AG1276">
        <v>2018</v>
      </c>
      <c r="AH1276">
        <v>2021</v>
      </c>
      <c r="AL1276" s="3">
        <v>25336385</v>
      </c>
      <c r="AM1276" t="s">
        <v>114</v>
      </c>
      <c r="AN1276" s="1">
        <v>44468</v>
      </c>
      <c r="AO1276" s="3">
        <v>230000000</v>
      </c>
      <c r="AQ1276">
        <v>196.22</v>
      </c>
      <c r="AR1276">
        <v>230.48</v>
      </c>
      <c r="AS1276">
        <v>17236.3</v>
      </c>
      <c r="AT1276">
        <v>88368.11</v>
      </c>
      <c r="AY1276">
        <v>1063</v>
      </c>
      <c r="AZ1276">
        <v>652</v>
      </c>
      <c r="BA1276">
        <v>204</v>
      </c>
      <c r="BB1276">
        <v>280</v>
      </c>
      <c r="BG1276">
        <v>87.58</v>
      </c>
      <c r="BH1276">
        <v>83.68</v>
      </c>
      <c r="BI1276">
        <v>90.16</v>
      </c>
      <c r="BJ1276">
        <v>76.459999999999994</v>
      </c>
      <c r="BO1276">
        <v>1.24</v>
      </c>
      <c r="BP1276" s="3">
        <v>83836385</v>
      </c>
      <c r="BQ1276" s="20">
        <v>1143</v>
      </c>
      <c r="BR1276" s="20">
        <v>414</v>
      </c>
      <c r="BS1276" s="20">
        <v>1189</v>
      </c>
      <c r="BW1276" s="20">
        <v>1189</v>
      </c>
      <c r="BX1276" s="22">
        <v>106031.11</v>
      </c>
      <c r="BY1276">
        <v>151</v>
      </c>
      <c r="BZ1276">
        <v>92.73</v>
      </c>
      <c r="CA1276">
        <v>1.38</v>
      </c>
      <c r="CC1276">
        <v>1.38</v>
      </c>
    </row>
    <row r="1277" spans="1:81" ht="34" x14ac:dyDescent="0.2">
      <c r="A1277" t="s">
        <v>11325</v>
      </c>
      <c r="B1277" t="s">
        <v>11326</v>
      </c>
      <c r="C1277" t="s">
        <v>11327</v>
      </c>
      <c r="D1277" t="s">
        <v>11325</v>
      </c>
      <c r="E1277" s="2" t="s">
        <v>11328</v>
      </c>
      <c r="H1277" s="3">
        <v>16000000</v>
      </c>
      <c r="I1277" s="3">
        <v>21000000</v>
      </c>
      <c r="J1277" s="3">
        <v>150000000</v>
      </c>
      <c r="P1277" s="3">
        <v>80000000</v>
      </c>
      <c r="Q1277" s="3">
        <v>140070000</v>
      </c>
      <c r="R1277" s="3">
        <v>900000000</v>
      </c>
      <c r="X1277" s="2" t="s">
        <v>11329</v>
      </c>
      <c r="Y1277" s="2" t="s">
        <v>11330</v>
      </c>
      <c r="Z1277" s="2" t="s">
        <v>11331</v>
      </c>
      <c r="AF1277">
        <v>2016</v>
      </c>
      <c r="AG1277">
        <v>2018</v>
      </c>
      <c r="AH1277">
        <v>2021</v>
      </c>
      <c r="AL1277" s="3">
        <v>150000000</v>
      </c>
      <c r="AM1277" t="s">
        <v>90</v>
      </c>
      <c r="AN1277" s="1">
        <v>44392</v>
      </c>
      <c r="AO1277" s="3">
        <v>900000000</v>
      </c>
      <c r="AR1277">
        <v>0</v>
      </c>
      <c r="AS1277">
        <v>0</v>
      </c>
      <c r="AT1277">
        <v>104251.35</v>
      </c>
      <c r="AZ1277">
        <v>1216</v>
      </c>
      <c r="BA1277">
        <v>886</v>
      </c>
      <c r="BB1277">
        <v>241</v>
      </c>
      <c r="BH1277">
        <v>68.11</v>
      </c>
      <c r="BI1277">
        <v>57.1</v>
      </c>
      <c r="BJ1277">
        <v>79.75</v>
      </c>
      <c r="BO1277">
        <v>5.78</v>
      </c>
      <c r="BP1277" s="3">
        <v>262520546</v>
      </c>
      <c r="BR1277" s="20">
        <v>820</v>
      </c>
      <c r="BS1277" s="20">
        <v>1023</v>
      </c>
      <c r="BW1277" s="20">
        <v>1023</v>
      </c>
      <c r="BX1277" s="22">
        <v>104251.35</v>
      </c>
      <c r="BY1277">
        <v>152</v>
      </c>
      <c r="BZ1277">
        <v>92.68</v>
      </c>
      <c r="CA1277">
        <v>6.43</v>
      </c>
      <c r="CB1277">
        <v>6.43</v>
      </c>
      <c r="CC1277">
        <v>6.43</v>
      </c>
    </row>
    <row r="1278" spans="1:81" ht="68" x14ac:dyDescent="0.2">
      <c r="A1278" t="s">
        <v>11332</v>
      </c>
      <c r="B1278" t="s">
        <v>11333</v>
      </c>
      <c r="C1278" t="s">
        <v>11334</v>
      </c>
      <c r="D1278" t="s">
        <v>11335</v>
      </c>
      <c r="E1278" s="2" t="s">
        <v>11336</v>
      </c>
      <c r="H1278" s="3">
        <v>37000000</v>
      </c>
      <c r="I1278" s="3">
        <v>45000000</v>
      </c>
      <c r="K1278" s="3">
        <v>65000000</v>
      </c>
      <c r="L1278" s="3">
        <v>133000000</v>
      </c>
      <c r="P1278" s="3">
        <v>185000000</v>
      </c>
      <c r="Q1278" s="3">
        <v>300150000</v>
      </c>
      <c r="S1278" s="3">
        <v>1100000000</v>
      </c>
      <c r="T1278" s="3">
        <v>2000000000</v>
      </c>
      <c r="X1278" s="2" t="s">
        <v>11337</v>
      </c>
      <c r="Y1278" s="2" t="s">
        <v>11338</v>
      </c>
      <c r="AA1278" s="2" t="s">
        <v>11339</v>
      </c>
      <c r="AB1278" s="2" t="s">
        <v>445</v>
      </c>
      <c r="AF1278">
        <v>2017</v>
      </c>
      <c r="AG1278">
        <v>2018</v>
      </c>
      <c r="AH1278">
        <v>2019</v>
      </c>
      <c r="AI1278">
        <v>2020</v>
      </c>
      <c r="AJ1278">
        <v>2021</v>
      </c>
      <c r="AL1278" s="3">
        <v>133000000</v>
      </c>
      <c r="AM1278" t="s">
        <v>92</v>
      </c>
      <c r="AN1278" s="1">
        <v>44305</v>
      </c>
      <c r="AO1278" s="3">
        <v>2000000000</v>
      </c>
      <c r="AR1278">
        <v>8763.5400000000009</v>
      </c>
      <c r="AS1278">
        <v>74976.39</v>
      </c>
      <c r="AT1278">
        <v>0</v>
      </c>
      <c r="AU1278">
        <v>0</v>
      </c>
      <c r="AV1278">
        <v>20093.13</v>
      </c>
      <c r="AZ1278">
        <v>128</v>
      </c>
      <c r="BA1278">
        <v>81</v>
      </c>
      <c r="BB1278">
        <v>451</v>
      </c>
      <c r="BC1278">
        <v>207</v>
      </c>
      <c r="BD1278">
        <v>42</v>
      </c>
      <c r="BH1278">
        <v>96.82</v>
      </c>
      <c r="BI1278">
        <v>96.12</v>
      </c>
      <c r="BJ1278">
        <v>43.89</v>
      </c>
      <c r="BK1278">
        <v>35.22</v>
      </c>
      <c r="BL1278">
        <v>83.6</v>
      </c>
      <c r="BN1278" t="s">
        <v>101</v>
      </c>
      <c r="BO1278">
        <v>5.32</v>
      </c>
      <c r="BP1278" s="3">
        <v>373000000</v>
      </c>
      <c r="BR1278" s="20">
        <v>392</v>
      </c>
      <c r="BS1278" s="20">
        <v>541</v>
      </c>
      <c r="BT1278" s="20">
        <v>432</v>
      </c>
      <c r="BU1278" s="20">
        <v>138</v>
      </c>
      <c r="BW1278" s="20">
        <v>1111</v>
      </c>
      <c r="BX1278" s="22">
        <v>103833.06</v>
      </c>
      <c r="BY1278">
        <v>153</v>
      </c>
      <c r="BZ1278">
        <v>92.63</v>
      </c>
      <c r="CA1278">
        <v>6.66</v>
      </c>
      <c r="CB1278">
        <v>3.66</v>
      </c>
      <c r="CC1278">
        <v>6.66</v>
      </c>
    </row>
    <row r="1279" spans="1:81" ht="34" x14ac:dyDescent="0.2">
      <c r="A1279" t="s">
        <v>11340</v>
      </c>
      <c r="B1279" t="s">
        <v>11341</v>
      </c>
      <c r="C1279" t="s">
        <v>11342</v>
      </c>
      <c r="D1279" t="s">
        <v>11343</v>
      </c>
      <c r="E1279" s="2" t="s">
        <v>11344</v>
      </c>
      <c r="K1279" s="3">
        <v>65000000</v>
      </c>
      <c r="S1279" s="3">
        <v>1500000000</v>
      </c>
      <c r="Y1279" s="2" t="s">
        <v>11345</v>
      </c>
      <c r="Z1279" s="2" t="s">
        <v>1080</v>
      </c>
      <c r="AA1279" s="2" t="s">
        <v>11346</v>
      </c>
      <c r="AF1279">
        <v>2016</v>
      </c>
      <c r="AG1279">
        <v>2018</v>
      </c>
      <c r="AH1279">
        <v>2020</v>
      </c>
      <c r="AI1279">
        <v>2022</v>
      </c>
      <c r="AL1279" s="3">
        <v>65000000</v>
      </c>
      <c r="AM1279" t="s">
        <v>91</v>
      </c>
      <c r="AN1279" s="1">
        <v>44677</v>
      </c>
      <c r="AO1279" s="3">
        <v>1500000000</v>
      </c>
      <c r="AR1279">
        <v>0</v>
      </c>
      <c r="AS1279">
        <v>0</v>
      </c>
      <c r="AT1279">
        <v>8130.46</v>
      </c>
      <c r="AU1279">
        <v>95632.72</v>
      </c>
      <c r="AZ1279">
        <v>1216</v>
      </c>
      <c r="BA1279">
        <v>886</v>
      </c>
      <c r="BB1279">
        <v>207</v>
      </c>
      <c r="BC1279">
        <v>61</v>
      </c>
      <c r="BH1279">
        <v>68.11</v>
      </c>
      <c r="BI1279">
        <v>57.1</v>
      </c>
      <c r="BJ1279">
        <v>71.31</v>
      </c>
      <c r="BK1279">
        <v>82.66</v>
      </c>
      <c r="BN1279" t="s">
        <v>101</v>
      </c>
      <c r="BP1279" s="3">
        <v>165000000</v>
      </c>
      <c r="BR1279" s="20">
        <v>1054</v>
      </c>
      <c r="BS1279" s="20">
        <v>650</v>
      </c>
      <c r="BT1279" s="20">
        <v>603</v>
      </c>
      <c r="BW1279" s="20">
        <v>1253</v>
      </c>
      <c r="BX1279" s="22">
        <v>103763.18</v>
      </c>
      <c r="BY1279">
        <v>154</v>
      </c>
      <c r="BZ1279">
        <v>92.58</v>
      </c>
    </row>
    <row r="1280" spans="1:81" ht="51" x14ac:dyDescent="0.2">
      <c r="A1280" t="s">
        <v>11347</v>
      </c>
      <c r="B1280" t="s">
        <v>11348</v>
      </c>
      <c r="C1280" t="s">
        <v>11349</v>
      </c>
      <c r="D1280" t="s">
        <v>11350</v>
      </c>
      <c r="E1280" s="2" t="s">
        <v>11351</v>
      </c>
      <c r="G1280" s="3">
        <v>6600000</v>
      </c>
      <c r="H1280" s="3">
        <v>25000000</v>
      </c>
      <c r="I1280" s="3">
        <v>60000000</v>
      </c>
      <c r="O1280" s="3">
        <v>66000000</v>
      </c>
      <c r="P1280" s="3">
        <v>125000000</v>
      </c>
      <c r="Q1280" s="3">
        <v>400200000</v>
      </c>
      <c r="W1280" s="2" t="s">
        <v>11352</v>
      </c>
      <c r="X1280" s="2" t="s">
        <v>11353</v>
      </c>
      <c r="Y1280" s="2" t="s">
        <v>11354</v>
      </c>
      <c r="AE1280">
        <v>2015</v>
      </c>
      <c r="AF1280">
        <v>2017</v>
      </c>
      <c r="AG1280">
        <v>2018</v>
      </c>
      <c r="AL1280" s="3">
        <v>60000000</v>
      </c>
      <c r="AM1280" t="s">
        <v>89</v>
      </c>
      <c r="AN1280" s="1">
        <v>43412</v>
      </c>
      <c r="AQ1280">
        <v>81.77</v>
      </c>
      <c r="AR1280">
        <v>15295.27</v>
      </c>
      <c r="AS1280">
        <v>88115.55</v>
      </c>
      <c r="AY1280">
        <v>1685</v>
      </c>
      <c r="AZ1280">
        <v>84</v>
      </c>
      <c r="BA1280">
        <v>72</v>
      </c>
      <c r="BG1280">
        <v>82.83</v>
      </c>
      <c r="BH1280">
        <v>97.92</v>
      </c>
      <c r="BI1280">
        <v>96.56</v>
      </c>
      <c r="BP1280" s="3">
        <v>91600000</v>
      </c>
      <c r="BQ1280" s="20">
        <v>497</v>
      </c>
      <c r="BR1280" s="20">
        <v>590</v>
      </c>
      <c r="BW1280" s="20">
        <v>0</v>
      </c>
      <c r="BX1280" s="22">
        <v>103492.59</v>
      </c>
      <c r="BY1280">
        <v>155</v>
      </c>
      <c r="BZ1280">
        <v>92.53</v>
      </c>
      <c r="CC1280">
        <v>0</v>
      </c>
    </row>
    <row r="1281" spans="1:81" ht="34" x14ac:dyDescent="0.2">
      <c r="A1281" t="s">
        <v>11355</v>
      </c>
      <c r="B1281" t="s">
        <v>11356</v>
      </c>
      <c r="C1281" t="s">
        <v>11357</v>
      </c>
      <c r="D1281" t="s">
        <v>11358</v>
      </c>
      <c r="E1281" s="2" t="s">
        <v>11359</v>
      </c>
      <c r="H1281" s="3">
        <v>10000000</v>
      </c>
      <c r="I1281" s="3">
        <v>15000000</v>
      </c>
      <c r="P1281" s="3">
        <v>50000000</v>
      </c>
      <c r="Q1281" s="3">
        <v>100050000</v>
      </c>
      <c r="X1281" s="2" t="s">
        <v>339</v>
      </c>
      <c r="Y1281" s="2" t="s">
        <v>11360</v>
      </c>
      <c r="AF1281">
        <v>2016</v>
      </c>
      <c r="AG1281">
        <v>2018</v>
      </c>
      <c r="AL1281" s="3">
        <v>15000000</v>
      </c>
      <c r="AM1281" t="s">
        <v>89</v>
      </c>
      <c r="AN1281" s="1">
        <v>43230</v>
      </c>
      <c r="AO1281" s="3">
        <v>100050000</v>
      </c>
      <c r="AR1281">
        <v>0</v>
      </c>
      <c r="AS1281">
        <v>103179.47</v>
      </c>
      <c r="AZ1281">
        <v>1216</v>
      </c>
      <c r="BA1281">
        <v>67</v>
      </c>
      <c r="BH1281">
        <v>68.11</v>
      </c>
      <c r="BI1281">
        <v>96.8</v>
      </c>
      <c r="BO1281">
        <v>1</v>
      </c>
      <c r="BP1281" s="3">
        <v>25000000</v>
      </c>
      <c r="BR1281" s="20">
        <v>637</v>
      </c>
      <c r="BW1281" s="20">
        <v>0</v>
      </c>
      <c r="BX1281" s="22">
        <v>103179.47</v>
      </c>
      <c r="BY1281">
        <v>156</v>
      </c>
      <c r="BZ1281">
        <v>92.48</v>
      </c>
      <c r="CC1281">
        <v>1</v>
      </c>
    </row>
    <row r="1282" spans="1:81" ht="34" x14ac:dyDescent="0.2">
      <c r="A1282" t="s">
        <v>11361</v>
      </c>
      <c r="B1282" t="s">
        <v>11362</v>
      </c>
      <c r="C1282" t="s">
        <v>11363</v>
      </c>
      <c r="D1282" t="s">
        <v>11364</v>
      </c>
      <c r="E1282" s="2" t="s">
        <v>11365</v>
      </c>
      <c r="H1282" s="3">
        <v>6250000</v>
      </c>
      <c r="I1282" s="3">
        <v>16800000</v>
      </c>
      <c r="J1282" s="3">
        <v>45000000</v>
      </c>
      <c r="P1282" s="3">
        <v>31250000</v>
      </c>
      <c r="Q1282" s="3">
        <v>112056000</v>
      </c>
      <c r="R1282" s="3">
        <v>450000000</v>
      </c>
      <c r="X1282" s="2" t="s">
        <v>11366</v>
      </c>
      <c r="Y1282" s="2" t="s">
        <v>11367</v>
      </c>
      <c r="Z1282" s="2" t="s">
        <v>11368</v>
      </c>
      <c r="AF1282">
        <v>2017</v>
      </c>
      <c r="AG1282">
        <v>2018</v>
      </c>
      <c r="AH1282">
        <v>2021</v>
      </c>
      <c r="AM1282" t="s">
        <v>114</v>
      </c>
      <c r="AN1282" s="1">
        <v>44441</v>
      </c>
      <c r="AO1282" s="3">
        <v>450000000</v>
      </c>
      <c r="AR1282">
        <v>8944.2199999999993</v>
      </c>
      <c r="AS1282">
        <v>53741.51</v>
      </c>
      <c r="AT1282">
        <v>40136.129999999997</v>
      </c>
      <c r="AZ1282">
        <v>123</v>
      </c>
      <c r="BA1282">
        <v>111</v>
      </c>
      <c r="BB1282">
        <v>356</v>
      </c>
      <c r="BH1282">
        <v>96.94</v>
      </c>
      <c r="BI1282">
        <v>94.67</v>
      </c>
      <c r="BJ1282">
        <v>70.040000000000006</v>
      </c>
      <c r="BO1282">
        <v>3.61</v>
      </c>
      <c r="BP1282" s="3">
        <v>95050000</v>
      </c>
      <c r="BR1282" s="20">
        <v>383</v>
      </c>
      <c r="BS1282" s="20">
        <v>1213</v>
      </c>
      <c r="BW1282" s="20">
        <v>1213</v>
      </c>
      <c r="BX1282" s="22">
        <v>102821.86</v>
      </c>
      <c r="BY1282">
        <v>157</v>
      </c>
      <c r="BZ1282">
        <v>92.43</v>
      </c>
      <c r="CA1282">
        <v>4.0199999999999996</v>
      </c>
      <c r="CC1282">
        <v>4.0199999999999996</v>
      </c>
    </row>
    <row r="1283" spans="1:81" ht="34" x14ac:dyDescent="0.2">
      <c r="A1283" t="s">
        <v>11369</v>
      </c>
      <c r="B1283" t="s">
        <v>11370</v>
      </c>
      <c r="C1283" t="s">
        <v>11371</v>
      </c>
      <c r="D1283" t="s">
        <v>11372</v>
      </c>
      <c r="E1283" s="2" t="s">
        <v>11373</v>
      </c>
      <c r="H1283" s="3">
        <v>13000000</v>
      </c>
      <c r="I1283" s="3">
        <v>15500000</v>
      </c>
      <c r="P1283" s="3">
        <v>65000000</v>
      </c>
      <c r="Q1283" s="3">
        <v>103385000</v>
      </c>
      <c r="W1283" s="2" t="s">
        <v>11374</v>
      </c>
      <c r="X1283" s="2" t="s">
        <v>11375</v>
      </c>
      <c r="Y1283" s="2" t="s">
        <v>11376</v>
      </c>
      <c r="AE1283">
        <v>2016</v>
      </c>
      <c r="AF1283">
        <v>2016</v>
      </c>
      <c r="AG1283">
        <v>2018</v>
      </c>
      <c r="AL1283" s="3">
        <v>5000000</v>
      </c>
      <c r="AM1283" t="s">
        <v>89</v>
      </c>
      <c r="AN1283" s="1">
        <v>43737</v>
      </c>
      <c r="AQ1283">
        <v>6446.93</v>
      </c>
      <c r="AR1283">
        <v>19754.2</v>
      </c>
      <c r="AS1283">
        <v>75499.06</v>
      </c>
      <c r="AY1283">
        <v>83</v>
      </c>
      <c r="AZ1283">
        <v>46</v>
      </c>
      <c r="BA1283">
        <v>80</v>
      </c>
      <c r="BG1283">
        <v>99.15</v>
      </c>
      <c r="BH1283">
        <v>98.82</v>
      </c>
      <c r="BI1283">
        <v>96.17</v>
      </c>
      <c r="BP1283" s="3">
        <v>211525979</v>
      </c>
      <c r="BQ1283" s="20">
        <v>265</v>
      </c>
      <c r="BR1283" s="20">
        <v>582</v>
      </c>
      <c r="BW1283" s="20">
        <v>439</v>
      </c>
      <c r="BX1283" s="22">
        <v>101700.19</v>
      </c>
      <c r="BY1283">
        <v>158</v>
      </c>
      <c r="BZ1283">
        <v>92.39</v>
      </c>
      <c r="CC1283">
        <v>0</v>
      </c>
    </row>
    <row r="1284" spans="1:81" ht="119" x14ac:dyDescent="0.2">
      <c r="A1284" t="s">
        <v>11377</v>
      </c>
      <c r="B1284" t="s">
        <v>11378</v>
      </c>
      <c r="C1284" t="s">
        <v>11379</v>
      </c>
      <c r="D1284" t="s">
        <v>11380</v>
      </c>
      <c r="E1284" s="2" t="s">
        <v>11381</v>
      </c>
      <c r="H1284" s="3">
        <v>11000000</v>
      </c>
      <c r="I1284" s="3">
        <v>66000000</v>
      </c>
      <c r="J1284" s="3">
        <v>107000000</v>
      </c>
      <c r="K1284" s="3">
        <v>178000000</v>
      </c>
      <c r="L1284" s="3">
        <v>145000000</v>
      </c>
      <c r="P1284" s="3">
        <v>55000000</v>
      </c>
      <c r="Q1284" s="3">
        <v>440220000</v>
      </c>
      <c r="R1284" s="3">
        <v>1070000000</v>
      </c>
      <c r="S1284" s="3">
        <v>2670000000</v>
      </c>
      <c r="T1284" s="3">
        <v>2900000000</v>
      </c>
      <c r="X1284" s="2" t="s">
        <v>11382</v>
      </c>
      <c r="Y1284" s="2" t="s">
        <v>11383</v>
      </c>
      <c r="Z1284" s="2" t="s">
        <v>11384</v>
      </c>
      <c r="AA1284" s="2" t="s">
        <v>11385</v>
      </c>
      <c r="AB1284" s="2" t="s">
        <v>11386</v>
      </c>
      <c r="AF1284">
        <v>2016</v>
      </c>
      <c r="AG1284">
        <v>2018</v>
      </c>
      <c r="AH1284">
        <v>2021</v>
      </c>
      <c r="AI1284">
        <v>2022</v>
      </c>
      <c r="AJ1284">
        <v>2024</v>
      </c>
      <c r="AL1284" s="3">
        <v>145000000</v>
      </c>
      <c r="AM1284" t="s">
        <v>92</v>
      </c>
      <c r="AN1284" s="1">
        <v>45352</v>
      </c>
      <c r="AO1284" s="3">
        <v>2900000000</v>
      </c>
      <c r="AR1284">
        <v>0.3</v>
      </c>
      <c r="AS1284">
        <v>22348.53</v>
      </c>
      <c r="AT1284">
        <v>41679.919999999998</v>
      </c>
      <c r="AU1284">
        <v>34867.26</v>
      </c>
      <c r="AV1284">
        <v>2423.0100000000002</v>
      </c>
      <c r="AZ1284">
        <v>1057</v>
      </c>
      <c r="BA1284">
        <v>190</v>
      </c>
      <c r="BB1284">
        <v>346</v>
      </c>
      <c r="BC1284">
        <v>85</v>
      </c>
      <c r="BD1284">
        <v>6</v>
      </c>
      <c r="BH1284">
        <v>72.28</v>
      </c>
      <c r="BI1284">
        <v>90.84</v>
      </c>
      <c r="BJ1284">
        <v>70.89</v>
      </c>
      <c r="BK1284">
        <v>75.72</v>
      </c>
      <c r="BL1284">
        <v>72.22</v>
      </c>
      <c r="BO1284">
        <v>5.26</v>
      </c>
      <c r="BP1284" s="3">
        <v>530271035</v>
      </c>
      <c r="BR1284" s="20">
        <v>708</v>
      </c>
      <c r="BS1284" s="20">
        <v>971</v>
      </c>
      <c r="BT1284" s="20">
        <v>679</v>
      </c>
      <c r="BU1284" s="20">
        <v>466</v>
      </c>
      <c r="BW1284" s="20">
        <v>2116</v>
      </c>
      <c r="BX1284" s="22">
        <v>101319.02</v>
      </c>
      <c r="BY1284">
        <v>159</v>
      </c>
      <c r="BZ1284">
        <v>92.34</v>
      </c>
      <c r="CA1284">
        <v>6.07</v>
      </c>
      <c r="CB1284">
        <v>2.4300000000000002</v>
      </c>
      <c r="CC1284">
        <v>6.59</v>
      </c>
    </row>
    <row r="1285" spans="1:81" ht="68" x14ac:dyDescent="0.2">
      <c r="A1285" t="s">
        <v>11387</v>
      </c>
      <c r="B1285" t="s">
        <v>11388</v>
      </c>
      <c r="C1285" t="s">
        <v>11389</v>
      </c>
      <c r="D1285" t="s">
        <v>11390</v>
      </c>
      <c r="E1285" s="2" t="s">
        <v>11391</v>
      </c>
      <c r="H1285" s="3">
        <v>14000000</v>
      </c>
      <c r="I1285" s="3">
        <v>30000000</v>
      </c>
      <c r="J1285" s="3">
        <v>85000000</v>
      </c>
      <c r="P1285" s="3">
        <v>70000000</v>
      </c>
      <c r="Q1285" s="3">
        <v>200100000</v>
      </c>
      <c r="R1285" s="3">
        <v>850000000</v>
      </c>
      <c r="X1285" s="2" t="s">
        <v>11392</v>
      </c>
      <c r="Y1285" s="2" t="s">
        <v>11393</v>
      </c>
      <c r="Z1285" s="2" t="s">
        <v>11394</v>
      </c>
      <c r="AF1285">
        <v>2017</v>
      </c>
      <c r="AG1285">
        <v>2018</v>
      </c>
      <c r="AH1285">
        <v>2021</v>
      </c>
      <c r="AL1285" s="3">
        <v>75000000</v>
      </c>
      <c r="AM1285" t="s">
        <v>90</v>
      </c>
      <c r="AN1285" s="1">
        <v>45356</v>
      </c>
      <c r="AO1285" s="3">
        <v>850000000</v>
      </c>
      <c r="AR1285">
        <v>909.44</v>
      </c>
      <c r="AS1285">
        <v>42.83</v>
      </c>
      <c r="AT1285">
        <v>99932.61</v>
      </c>
      <c r="AZ1285">
        <v>468</v>
      </c>
      <c r="BA1285">
        <v>648</v>
      </c>
      <c r="BB1285">
        <v>249</v>
      </c>
      <c r="BH1285">
        <v>88.3</v>
      </c>
      <c r="BI1285">
        <v>68.64</v>
      </c>
      <c r="BJ1285">
        <v>79.069999999999993</v>
      </c>
      <c r="BO1285">
        <v>3.82</v>
      </c>
      <c r="BP1285" s="3">
        <v>355730006</v>
      </c>
      <c r="BR1285" s="20">
        <v>560</v>
      </c>
      <c r="BS1285" s="20">
        <v>826</v>
      </c>
      <c r="BW1285" s="20">
        <v>1946</v>
      </c>
      <c r="BX1285" s="22">
        <v>100884.88</v>
      </c>
      <c r="BY1285">
        <v>160</v>
      </c>
      <c r="BZ1285">
        <v>92.29</v>
      </c>
      <c r="CA1285">
        <v>4.25</v>
      </c>
      <c r="CB1285">
        <v>4.25</v>
      </c>
      <c r="CC1285">
        <v>4.25</v>
      </c>
    </row>
    <row r="1286" spans="1:81" ht="34" x14ac:dyDescent="0.2">
      <c r="A1286" t="s">
        <v>11395</v>
      </c>
      <c r="B1286" t="s">
        <v>11396</v>
      </c>
      <c r="C1286" t="s">
        <v>11397</v>
      </c>
      <c r="D1286" t="s">
        <v>11398</v>
      </c>
      <c r="E1286" s="2" t="s">
        <v>11399</v>
      </c>
      <c r="H1286" s="3">
        <v>2000000</v>
      </c>
      <c r="I1286" s="3">
        <v>30000000</v>
      </c>
      <c r="P1286" s="3">
        <v>10000000</v>
      </c>
      <c r="Q1286" s="3">
        <v>200100000</v>
      </c>
      <c r="X1286" s="2" t="s">
        <v>11400</v>
      </c>
      <c r="Y1286" s="2" t="s">
        <v>11401</v>
      </c>
      <c r="Z1286" s="2" t="s">
        <v>11402</v>
      </c>
      <c r="AF1286">
        <v>2017</v>
      </c>
      <c r="AG1286">
        <v>2018</v>
      </c>
      <c r="AH1286">
        <v>2021</v>
      </c>
      <c r="AM1286" t="s">
        <v>90</v>
      </c>
      <c r="AN1286" s="1">
        <v>44202</v>
      </c>
      <c r="AR1286">
        <v>14.54</v>
      </c>
      <c r="AS1286">
        <v>719.74</v>
      </c>
      <c r="AT1286">
        <v>96841.19</v>
      </c>
      <c r="AZ1286">
        <v>938</v>
      </c>
      <c r="BA1286">
        <v>498</v>
      </c>
      <c r="BB1286">
        <v>257</v>
      </c>
      <c r="BH1286">
        <v>76.52</v>
      </c>
      <c r="BI1286">
        <v>75.91</v>
      </c>
      <c r="BJ1286">
        <v>78.400000000000006</v>
      </c>
      <c r="BP1286" s="3">
        <v>32000000</v>
      </c>
      <c r="BR1286" s="20">
        <v>478</v>
      </c>
      <c r="BS1286" s="20">
        <v>895</v>
      </c>
      <c r="BW1286" s="20">
        <v>895</v>
      </c>
      <c r="BX1286" s="22">
        <v>97575.47</v>
      </c>
      <c r="BY1286">
        <v>161</v>
      </c>
      <c r="BZ1286">
        <v>92.24</v>
      </c>
      <c r="CA1286">
        <v>0</v>
      </c>
      <c r="CB1286">
        <v>0</v>
      </c>
      <c r="CC1286">
        <v>0</v>
      </c>
    </row>
    <row r="1287" spans="1:81" ht="51" x14ac:dyDescent="0.2">
      <c r="A1287" t="s">
        <v>11403</v>
      </c>
      <c r="B1287" t="s">
        <v>11404</v>
      </c>
      <c r="C1287" t="s">
        <v>11405</v>
      </c>
      <c r="D1287" t="s">
        <v>11406</v>
      </c>
      <c r="E1287" s="2" t="s">
        <v>11407</v>
      </c>
      <c r="H1287" s="3">
        <v>15000000</v>
      </c>
      <c r="I1287" s="3">
        <v>12000000</v>
      </c>
      <c r="J1287" s="3">
        <v>25000000</v>
      </c>
      <c r="K1287" s="3">
        <v>45000000</v>
      </c>
      <c r="P1287" s="3">
        <v>75000000</v>
      </c>
      <c r="Q1287" s="3">
        <v>80040000</v>
      </c>
      <c r="R1287" s="3">
        <v>250000000</v>
      </c>
      <c r="S1287" s="3">
        <v>675000000</v>
      </c>
      <c r="X1287" s="2" t="s">
        <v>11408</v>
      </c>
      <c r="Z1287" s="2" t="s">
        <v>11409</v>
      </c>
      <c r="AA1287" s="2" t="s">
        <v>11410</v>
      </c>
      <c r="AF1287">
        <v>2016</v>
      </c>
      <c r="AG1287">
        <v>2018</v>
      </c>
      <c r="AH1287">
        <v>2019</v>
      </c>
      <c r="AI1287">
        <v>2022</v>
      </c>
      <c r="AL1287" s="3">
        <v>45000000</v>
      </c>
      <c r="AM1287" t="s">
        <v>91</v>
      </c>
      <c r="AN1287" s="1">
        <v>44581</v>
      </c>
      <c r="AO1287" s="3">
        <v>675000000</v>
      </c>
      <c r="AR1287">
        <v>4441.3100000000004</v>
      </c>
      <c r="AS1287">
        <v>0</v>
      </c>
      <c r="AT1287">
        <v>34141.17</v>
      </c>
      <c r="AU1287">
        <v>58921.19</v>
      </c>
      <c r="AZ1287">
        <v>189</v>
      </c>
      <c r="BA1287">
        <v>886</v>
      </c>
      <c r="BB1287">
        <v>101</v>
      </c>
      <c r="BC1287">
        <v>71</v>
      </c>
      <c r="BH1287">
        <v>95.07</v>
      </c>
      <c r="BI1287">
        <v>57.1</v>
      </c>
      <c r="BJ1287">
        <v>87.53</v>
      </c>
      <c r="BK1287">
        <v>79.77</v>
      </c>
      <c r="BO1287">
        <v>7.08</v>
      </c>
      <c r="BP1287" s="3">
        <v>103000000</v>
      </c>
      <c r="BR1287" s="20">
        <v>845</v>
      </c>
      <c r="BS1287" s="20">
        <v>454</v>
      </c>
      <c r="BT1287" s="20">
        <v>891</v>
      </c>
      <c r="BW1287" s="20">
        <v>1345</v>
      </c>
      <c r="BX1287" s="22">
        <v>97503.67</v>
      </c>
      <c r="BY1287">
        <v>162</v>
      </c>
      <c r="BZ1287">
        <v>92.19</v>
      </c>
      <c r="CA1287">
        <v>8.43</v>
      </c>
      <c r="CB1287">
        <v>3.12</v>
      </c>
      <c r="CC1287">
        <v>8.43</v>
      </c>
    </row>
    <row r="1288" spans="1:81" ht="68" x14ac:dyDescent="0.2">
      <c r="A1288" t="s">
        <v>11411</v>
      </c>
      <c r="B1288" t="s">
        <v>11412</v>
      </c>
      <c r="C1288" t="s">
        <v>11413</v>
      </c>
      <c r="D1288" t="s">
        <v>11414</v>
      </c>
      <c r="E1288" s="2" t="s">
        <v>11415</v>
      </c>
      <c r="G1288" s="3">
        <v>2500000</v>
      </c>
      <c r="H1288" s="3">
        <v>14000000</v>
      </c>
      <c r="I1288" s="3">
        <v>60000000</v>
      </c>
      <c r="J1288" s="3">
        <v>100000000</v>
      </c>
      <c r="O1288" s="3">
        <v>25000000</v>
      </c>
      <c r="P1288" s="3">
        <v>70000000</v>
      </c>
      <c r="Q1288" s="3">
        <v>400200000</v>
      </c>
      <c r="R1288" s="3">
        <v>1000000000</v>
      </c>
      <c r="W1288" s="2" t="s">
        <v>11416</v>
      </c>
      <c r="X1288" s="2" t="s">
        <v>11417</v>
      </c>
      <c r="Y1288" s="2" t="s">
        <v>11418</v>
      </c>
      <c r="Z1288" s="2" t="s">
        <v>11419</v>
      </c>
      <c r="AE1288">
        <v>2015</v>
      </c>
      <c r="AF1288">
        <v>2016</v>
      </c>
      <c r="AG1288">
        <v>2018</v>
      </c>
      <c r="AH1288">
        <v>2021</v>
      </c>
      <c r="AL1288" s="3">
        <v>100000000</v>
      </c>
      <c r="AM1288" t="s">
        <v>90</v>
      </c>
      <c r="AN1288" s="1">
        <v>44487</v>
      </c>
      <c r="AO1288" s="3">
        <v>1000000000</v>
      </c>
      <c r="AQ1288">
        <v>0</v>
      </c>
      <c r="AR1288">
        <v>5797.38</v>
      </c>
      <c r="AS1288">
        <v>15345.14</v>
      </c>
      <c r="AT1288">
        <v>75500.639999999999</v>
      </c>
      <c r="AY1288">
        <v>3493</v>
      </c>
      <c r="AZ1288">
        <v>153</v>
      </c>
      <c r="BA1288">
        <v>224</v>
      </c>
      <c r="BB1288">
        <v>299</v>
      </c>
      <c r="BG1288">
        <v>64.400000000000006</v>
      </c>
      <c r="BH1288">
        <v>96.01</v>
      </c>
      <c r="BI1288">
        <v>89.19</v>
      </c>
      <c r="BJ1288">
        <v>74.849999999999994</v>
      </c>
      <c r="BO1288">
        <v>2.25</v>
      </c>
      <c r="BP1288" s="3">
        <v>189500000</v>
      </c>
      <c r="BQ1288" s="20">
        <v>249</v>
      </c>
      <c r="BR1288" s="20">
        <v>617</v>
      </c>
      <c r="BS1288" s="20">
        <v>1252</v>
      </c>
      <c r="BW1288" s="20">
        <v>1252</v>
      </c>
      <c r="BX1288" s="22">
        <v>96643.16</v>
      </c>
      <c r="BY1288">
        <v>163</v>
      </c>
      <c r="BZ1288">
        <v>92.14</v>
      </c>
      <c r="CA1288">
        <v>2.5</v>
      </c>
      <c r="CC1288">
        <v>2.5</v>
      </c>
    </row>
    <row r="1289" spans="1:81" ht="51" x14ac:dyDescent="0.2">
      <c r="A1289" t="s">
        <v>11420</v>
      </c>
      <c r="B1289" t="s">
        <v>11421</v>
      </c>
      <c r="C1289" t="s">
        <v>11422</v>
      </c>
      <c r="D1289" t="s">
        <v>11423</v>
      </c>
      <c r="E1289" s="2" t="s">
        <v>11424</v>
      </c>
      <c r="H1289" s="3">
        <v>44000000</v>
      </c>
      <c r="I1289" s="3">
        <v>48000000</v>
      </c>
      <c r="J1289" s="3">
        <v>81000000</v>
      </c>
      <c r="P1289" s="3">
        <v>220000000</v>
      </c>
      <c r="Q1289" s="3">
        <v>320160000</v>
      </c>
      <c r="R1289" s="3">
        <v>810000000</v>
      </c>
      <c r="X1289" s="2" t="s">
        <v>11425</v>
      </c>
      <c r="Y1289" s="2" t="s">
        <v>11426</v>
      </c>
      <c r="Z1289" s="2" t="s">
        <v>11427</v>
      </c>
      <c r="AF1289">
        <v>2018</v>
      </c>
      <c r="AG1289">
        <v>2018</v>
      </c>
      <c r="AH1289">
        <v>2019</v>
      </c>
      <c r="AL1289" s="3">
        <v>75000000</v>
      </c>
      <c r="AM1289" t="s">
        <v>90</v>
      </c>
      <c r="AN1289" s="1">
        <v>44503</v>
      </c>
      <c r="AO1289" s="3">
        <v>810000000</v>
      </c>
      <c r="AR1289">
        <v>9155.94</v>
      </c>
      <c r="AS1289">
        <v>31.26</v>
      </c>
      <c r="AT1289">
        <v>83065.009999999995</v>
      </c>
      <c r="AZ1289">
        <v>229</v>
      </c>
      <c r="BA1289">
        <v>656</v>
      </c>
      <c r="BB1289">
        <v>28</v>
      </c>
      <c r="BH1289">
        <v>95.05</v>
      </c>
      <c r="BI1289">
        <v>68.25</v>
      </c>
      <c r="BJ1289">
        <v>96.63</v>
      </c>
      <c r="BO1289">
        <v>2.2799999999999998</v>
      </c>
      <c r="BP1289" s="3">
        <v>248000000</v>
      </c>
      <c r="BR1289" s="20">
        <v>83</v>
      </c>
      <c r="BS1289" s="20">
        <v>225</v>
      </c>
      <c r="BW1289" s="20">
        <v>1107</v>
      </c>
      <c r="BX1289" s="22">
        <v>92252.21</v>
      </c>
      <c r="BY1289">
        <v>164</v>
      </c>
      <c r="BZ1289">
        <v>92.1</v>
      </c>
      <c r="CA1289">
        <v>2.5299999999999998</v>
      </c>
      <c r="CB1289">
        <v>2.5299999999999998</v>
      </c>
      <c r="CC1289">
        <v>2.5299999999999998</v>
      </c>
    </row>
    <row r="1290" spans="1:81" ht="68" x14ac:dyDescent="0.2">
      <c r="A1290" t="s">
        <v>11428</v>
      </c>
      <c r="B1290" t="s">
        <v>11429</v>
      </c>
      <c r="C1290" t="s">
        <v>11430</v>
      </c>
      <c r="D1290" t="s">
        <v>11431</v>
      </c>
      <c r="E1290" s="2" t="s">
        <v>11432</v>
      </c>
      <c r="F1290" s="3">
        <v>120000</v>
      </c>
      <c r="H1290" s="3">
        <v>5300000</v>
      </c>
      <c r="I1290" s="3">
        <v>36000000</v>
      </c>
      <c r="J1290" s="3">
        <v>32000000</v>
      </c>
      <c r="N1290" s="3">
        <v>2400000</v>
      </c>
      <c r="P1290" s="3">
        <v>26500000</v>
      </c>
      <c r="Q1290" s="3">
        <v>100000000</v>
      </c>
      <c r="R1290" s="3">
        <v>300000000</v>
      </c>
      <c r="V1290" s="2" t="s">
        <v>11433</v>
      </c>
      <c r="W1290" s="2" t="s">
        <v>11434</v>
      </c>
      <c r="X1290" s="2" t="s">
        <v>11435</v>
      </c>
      <c r="Y1290" s="2" t="s">
        <v>11436</v>
      </c>
      <c r="Z1290" s="2" t="s">
        <v>11437</v>
      </c>
      <c r="AD1290">
        <v>2016</v>
      </c>
      <c r="AE1290">
        <v>2015</v>
      </c>
      <c r="AF1290">
        <v>2016</v>
      </c>
      <c r="AG1290">
        <v>2018</v>
      </c>
      <c r="AH1290">
        <v>2019</v>
      </c>
      <c r="AL1290" s="3">
        <v>22500000</v>
      </c>
      <c r="AM1290" t="s">
        <v>90</v>
      </c>
      <c r="AN1290" s="1">
        <v>44054</v>
      </c>
      <c r="AP1290">
        <v>2142.6799999999998</v>
      </c>
      <c r="AQ1290">
        <v>0.24</v>
      </c>
      <c r="AR1290">
        <v>3558.08</v>
      </c>
      <c r="AS1290">
        <v>47899.25</v>
      </c>
      <c r="AT1290">
        <v>38425.47</v>
      </c>
      <c r="AX1290">
        <v>3</v>
      </c>
      <c r="AY1290">
        <v>3468</v>
      </c>
      <c r="AZ1290">
        <v>216</v>
      </c>
      <c r="BA1290">
        <v>117</v>
      </c>
      <c r="BB1290">
        <v>91</v>
      </c>
      <c r="BF1290">
        <v>99.89</v>
      </c>
      <c r="BG1290">
        <v>64.66</v>
      </c>
      <c r="BH1290">
        <v>94.36</v>
      </c>
      <c r="BI1290">
        <v>94.38</v>
      </c>
      <c r="BJ1290">
        <v>88.78</v>
      </c>
      <c r="BP1290" s="3">
        <v>115920000</v>
      </c>
      <c r="BQ1290" s="20">
        <v>672</v>
      </c>
      <c r="BR1290" s="20">
        <v>615</v>
      </c>
      <c r="BS1290" s="20">
        <v>400</v>
      </c>
      <c r="BW1290" s="20">
        <v>762</v>
      </c>
      <c r="BX1290" s="22">
        <v>92025.72</v>
      </c>
      <c r="BY1290">
        <v>165</v>
      </c>
      <c r="BZ1290">
        <v>92.05</v>
      </c>
      <c r="CA1290">
        <v>3</v>
      </c>
      <c r="CB1290">
        <v>3</v>
      </c>
      <c r="CC1290">
        <v>0</v>
      </c>
    </row>
    <row r="1291" spans="1:81" ht="51" x14ac:dyDescent="0.2">
      <c r="A1291" t="s">
        <v>11438</v>
      </c>
      <c r="B1291" t="s">
        <v>11439</v>
      </c>
      <c r="C1291" t="s">
        <v>11440</v>
      </c>
      <c r="D1291" t="s">
        <v>11441</v>
      </c>
      <c r="E1291" s="2" t="s">
        <v>11442</v>
      </c>
      <c r="F1291" s="3">
        <v>200000</v>
      </c>
      <c r="G1291" s="3">
        <v>700000</v>
      </c>
      <c r="H1291" s="3">
        <v>2200000</v>
      </c>
      <c r="I1291" s="3">
        <v>11000000</v>
      </c>
      <c r="J1291" s="3">
        <v>32000000</v>
      </c>
      <c r="K1291" s="3">
        <v>121000000</v>
      </c>
      <c r="N1291" s="3">
        <v>4000000</v>
      </c>
      <c r="O1291" s="3">
        <v>7000000</v>
      </c>
      <c r="P1291" s="3">
        <v>11000000</v>
      </c>
      <c r="Q1291" s="3">
        <v>73370000</v>
      </c>
      <c r="R1291" s="3">
        <v>320000000</v>
      </c>
      <c r="S1291" s="3">
        <v>1220000000</v>
      </c>
      <c r="V1291" s="2" t="s">
        <v>11443</v>
      </c>
      <c r="W1291" s="2" t="s">
        <v>11444</v>
      </c>
      <c r="X1291" s="2" t="s">
        <v>11445</v>
      </c>
      <c r="Y1291" s="2" t="s">
        <v>11446</v>
      </c>
      <c r="Z1291" s="2" t="s">
        <v>11447</v>
      </c>
      <c r="AA1291" s="2" t="s">
        <v>11448</v>
      </c>
      <c r="AD1291">
        <v>2013</v>
      </c>
      <c r="AE1291">
        <v>2015</v>
      </c>
      <c r="AF1291">
        <v>2016</v>
      </c>
      <c r="AG1291">
        <v>2018</v>
      </c>
      <c r="AH1291">
        <v>2020</v>
      </c>
      <c r="AI1291">
        <v>2022</v>
      </c>
      <c r="AL1291" s="3">
        <v>105000000</v>
      </c>
      <c r="AM1291" t="s">
        <v>114</v>
      </c>
      <c r="AN1291" s="1">
        <v>44620</v>
      </c>
      <c r="AO1291" s="3">
        <v>1220000000</v>
      </c>
      <c r="AP1291">
        <v>0</v>
      </c>
      <c r="AQ1291">
        <v>0.25</v>
      </c>
      <c r="AR1291">
        <v>0</v>
      </c>
      <c r="AS1291">
        <v>360.35</v>
      </c>
      <c r="AT1291">
        <v>78034.23</v>
      </c>
      <c r="AU1291">
        <v>12125.18</v>
      </c>
      <c r="AX1291">
        <v>202</v>
      </c>
      <c r="AY1291">
        <v>2736</v>
      </c>
      <c r="AZ1291">
        <v>1216</v>
      </c>
      <c r="BA1291">
        <v>543</v>
      </c>
      <c r="BB1291">
        <v>51</v>
      </c>
      <c r="BC1291">
        <v>124</v>
      </c>
      <c r="BF1291">
        <v>70.83</v>
      </c>
      <c r="BG1291">
        <v>72.12</v>
      </c>
      <c r="BH1291">
        <v>68.11</v>
      </c>
      <c r="BI1291">
        <v>73.73</v>
      </c>
      <c r="BJ1291">
        <v>93.04</v>
      </c>
      <c r="BK1291">
        <v>64.45</v>
      </c>
      <c r="BN1291" t="s">
        <v>101</v>
      </c>
      <c r="BO1291">
        <v>13.97</v>
      </c>
      <c r="BP1291" s="3">
        <v>272100000</v>
      </c>
      <c r="BQ1291" s="20">
        <v>573</v>
      </c>
      <c r="BR1291" s="20">
        <v>560</v>
      </c>
      <c r="BS1291" s="20">
        <v>840</v>
      </c>
      <c r="BT1291" s="20">
        <v>588</v>
      </c>
      <c r="BW1291" s="20">
        <v>1428</v>
      </c>
      <c r="BX1291" s="22">
        <v>90520.01</v>
      </c>
      <c r="BY1291">
        <v>166</v>
      </c>
      <c r="BZ1291">
        <v>92</v>
      </c>
      <c r="CA1291">
        <v>16.63</v>
      </c>
      <c r="CB1291">
        <v>4.3600000000000003</v>
      </c>
      <c r="CC1291">
        <v>16.63</v>
      </c>
    </row>
    <row r="1292" spans="1:81" ht="51" x14ac:dyDescent="0.2">
      <c r="A1292" t="s">
        <v>11449</v>
      </c>
      <c r="B1292" t="s">
        <v>11450</v>
      </c>
      <c r="C1292" t="s">
        <v>11451</v>
      </c>
      <c r="D1292" t="s">
        <v>11452</v>
      </c>
      <c r="E1292" s="2" t="s">
        <v>11453</v>
      </c>
      <c r="H1292" s="3">
        <v>6000000</v>
      </c>
      <c r="I1292" s="3">
        <v>23000000</v>
      </c>
      <c r="J1292" s="3">
        <v>50000000</v>
      </c>
      <c r="P1292" s="3">
        <v>30000000</v>
      </c>
      <c r="Q1292" s="3">
        <v>153410000</v>
      </c>
      <c r="R1292" s="3">
        <v>500000000</v>
      </c>
      <c r="X1292" s="2" t="s">
        <v>11454</v>
      </c>
      <c r="Y1292" s="2" t="s">
        <v>11455</v>
      </c>
      <c r="Z1292" s="2" t="s">
        <v>11456</v>
      </c>
      <c r="AF1292">
        <v>2013</v>
      </c>
      <c r="AG1292">
        <v>2018</v>
      </c>
      <c r="AH1292">
        <v>2021</v>
      </c>
      <c r="AL1292" s="3">
        <v>50000000</v>
      </c>
      <c r="AM1292" t="s">
        <v>90</v>
      </c>
      <c r="AN1292" s="1">
        <v>44299</v>
      </c>
      <c r="AO1292" s="3">
        <v>500000000</v>
      </c>
      <c r="AR1292">
        <v>74.25</v>
      </c>
      <c r="AS1292">
        <v>0.23</v>
      </c>
      <c r="AT1292">
        <v>90177.9</v>
      </c>
      <c r="AZ1292">
        <v>440</v>
      </c>
      <c r="BA1292">
        <v>872</v>
      </c>
      <c r="BB1292">
        <v>276</v>
      </c>
      <c r="BH1292">
        <v>78.150000000000006</v>
      </c>
      <c r="BI1292">
        <v>57.78</v>
      </c>
      <c r="BJ1292">
        <v>76.790000000000006</v>
      </c>
      <c r="BO1292">
        <v>2.93</v>
      </c>
      <c r="BP1292" s="3">
        <v>115223642</v>
      </c>
      <c r="BR1292" s="20">
        <v>1716</v>
      </c>
      <c r="BS1292" s="20">
        <v>1000</v>
      </c>
      <c r="BW1292" s="20">
        <v>1000</v>
      </c>
      <c r="BX1292" s="22">
        <v>90252.38</v>
      </c>
      <c r="BY1292">
        <v>167</v>
      </c>
      <c r="BZ1292">
        <v>91.95</v>
      </c>
      <c r="CA1292">
        <v>3.26</v>
      </c>
      <c r="CB1292">
        <v>3.26</v>
      </c>
      <c r="CC1292">
        <v>3.26</v>
      </c>
    </row>
    <row r="1293" spans="1:81" ht="34" x14ac:dyDescent="0.2">
      <c r="A1293" t="s">
        <v>11457</v>
      </c>
      <c r="B1293" t="s">
        <v>11458</v>
      </c>
      <c r="C1293" t="s">
        <v>11459</v>
      </c>
      <c r="D1293" t="s">
        <v>11460</v>
      </c>
      <c r="E1293" s="2" t="s">
        <v>11461</v>
      </c>
      <c r="H1293" s="3">
        <v>5834949</v>
      </c>
      <c r="P1293" s="3">
        <v>29174745</v>
      </c>
      <c r="W1293" s="2" t="s">
        <v>11462</v>
      </c>
      <c r="X1293" s="2" t="s">
        <v>11463</v>
      </c>
      <c r="Y1293" s="2" t="s">
        <v>11464</v>
      </c>
      <c r="Z1293" s="2" t="s">
        <v>11465</v>
      </c>
      <c r="AE1293">
        <v>2015</v>
      </c>
      <c r="AF1293">
        <v>2017</v>
      </c>
      <c r="AG1293">
        <v>2018</v>
      </c>
      <c r="AH1293">
        <v>2019</v>
      </c>
      <c r="AM1293" t="s">
        <v>90</v>
      </c>
      <c r="AN1293" s="1">
        <v>43662</v>
      </c>
      <c r="AQ1293">
        <v>94.02</v>
      </c>
      <c r="AR1293">
        <v>15551.83</v>
      </c>
      <c r="AS1293">
        <v>61517.53</v>
      </c>
      <c r="AT1293">
        <v>11701.1</v>
      </c>
      <c r="AY1293">
        <v>1675</v>
      </c>
      <c r="AZ1293">
        <v>82</v>
      </c>
      <c r="BA1293">
        <v>101</v>
      </c>
      <c r="BB1293">
        <v>190</v>
      </c>
      <c r="BG1293">
        <v>82.94</v>
      </c>
      <c r="BH1293">
        <v>97.97</v>
      </c>
      <c r="BI1293">
        <v>95.15</v>
      </c>
      <c r="BJ1293">
        <v>76.430000000000007</v>
      </c>
      <c r="BP1293" s="3">
        <v>5834949</v>
      </c>
      <c r="BQ1293" s="20">
        <v>433</v>
      </c>
      <c r="BR1293" s="20">
        <v>632</v>
      </c>
      <c r="BS1293" s="20">
        <v>244</v>
      </c>
      <c r="BW1293" s="20">
        <v>244</v>
      </c>
      <c r="BX1293" s="22">
        <v>88864.48</v>
      </c>
      <c r="BY1293">
        <v>168</v>
      </c>
      <c r="BZ1293">
        <v>91.9</v>
      </c>
    </row>
    <row r="1294" spans="1:81" ht="34" x14ac:dyDescent="0.2">
      <c r="A1294" t="s">
        <v>11466</v>
      </c>
      <c r="B1294" t="s">
        <v>11467</v>
      </c>
      <c r="C1294" t="s">
        <v>11468</v>
      </c>
      <c r="D1294" t="s">
        <v>11469</v>
      </c>
      <c r="E1294" s="2" t="s">
        <v>11470</v>
      </c>
      <c r="H1294" s="3">
        <v>6000000</v>
      </c>
      <c r="I1294" s="3">
        <v>36000000</v>
      </c>
      <c r="J1294" s="3">
        <v>17500000</v>
      </c>
      <c r="K1294" s="3">
        <v>55000000</v>
      </c>
      <c r="P1294" s="3">
        <v>30000000</v>
      </c>
      <c r="Q1294" s="3">
        <v>240120000</v>
      </c>
      <c r="R1294" s="3">
        <v>175000000</v>
      </c>
      <c r="S1294" s="3">
        <v>825000000</v>
      </c>
      <c r="X1294" s="2" t="s">
        <v>6754</v>
      </c>
      <c r="Y1294" s="2" t="s">
        <v>11471</v>
      </c>
      <c r="Z1294" s="2" t="s">
        <v>11472</v>
      </c>
      <c r="AA1294" s="2" t="s">
        <v>11473</v>
      </c>
      <c r="AF1294">
        <v>2017</v>
      </c>
      <c r="AG1294">
        <v>2018</v>
      </c>
      <c r="AH1294">
        <v>2019</v>
      </c>
      <c r="AI1294">
        <v>2019</v>
      </c>
      <c r="AL1294" s="3">
        <v>55000000</v>
      </c>
      <c r="AM1294" t="s">
        <v>91</v>
      </c>
      <c r="AN1294" s="1">
        <v>44034</v>
      </c>
      <c r="AO1294" s="3">
        <v>991542063.60000002</v>
      </c>
      <c r="AR1294">
        <v>5932.29</v>
      </c>
      <c r="AS1294">
        <v>1624.57</v>
      </c>
      <c r="AT1294">
        <v>435.61</v>
      </c>
      <c r="AU1294">
        <v>80098.42</v>
      </c>
      <c r="AZ1294">
        <v>191</v>
      </c>
      <c r="BA1294">
        <v>410</v>
      </c>
      <c r="BB1294">
        <v>352</v>
      </c>
      <c r="BC1294">
        <v>19</v>
      </c>
      <c r="BH1294">
        <v>95.24</v>
      </c>
      <c r="BI1294">
        <v>80.17</v>
      </c>
      <c r="BJ1294">
        <v>56.23</v>
      </c>
      <c r="BK1294">
        <v>94.75</v>
      </c>
      <c r="BN1294" t="s">
        <v>178</v>
      </c>
      <c r="BO1294">
        <v>3.47</v>
      </c>
      <c r="BP1294" s="3">
        <v>169500000</v>
      </c>
      <c r="BR1294" s="20">
        <v>381</v>
      </c>
      <c r="BS1294" s="20">
        <v>213</v>
      </c>
      <c r="BT1294" s="20">
        <v>152</v>
      </c>
      <c r="BW1294" s="20">
        <v>583</v>
      </c>
      <c r="BX1294" s="22">
        <v>88090.89</v>
      </c>
      <c r="BY1294">
        <v>169</v>
      </c>
      <c r="BZ1294">
        <v>91.85</v>
      </c>
      <c r="CA1294">
        <v>3.44</v>
      </c>
      <c r="CB1294">
        <v>3.44</v>
      </c>
      <c r="CC1294">
        <v>4.13</v>
      </c>
    </row>
    <row r="1295" spans="1:81" ht="34" x14ac:dyDescent="0.2">
      <c r="A1295" t="s">
        <v>11474</v>
      </c>
      <c r="B1295" t="s">
        <v>11475</v>
      </c>
      <c r="C1295" t="s">
        <v>11476</v>
      </c>
      <c r="D1295" t="s">
        <v>11477</v>
      </c>
      <c r="E1295" s="2" t="s">
        <v>11478</v>
      </c>
      <c r="G1295" s="3">
        <v>2000000</v>
      </c>
      <c r="H1295" s="3">
        <v>8000000</v>
      </c>
      <c r="I1295" s="3">
        <v>21000000</v>
      </c>
      <c r="O1295" s="3">
        <v>20000000</v>
      </c>
      <c r="P1295" s="3">
        <v>40000000</v>
      </c>
      <c r="Q1295" s="3">
        <v>140070000</v>
      </c>
      <c r="W1295" s="2" t="s">
        <v>11479</v>
      </c>
      <c r="X1295" s="2" t="s">
        <v>11480</v>
      </c>
      <c r="Y1295" s="2" t="s">
        <v>11481</v>
      </c>
      <c r="AE1295">
        <v>2011</v>
      </c>
      <c r="AF1295">
        <v>2014</v>
      </c>
      <c r="AG1295">
        <v>2018</v>
      </c>
      <c r="AL1295" s="3">
        <v>21000000</v>
      </c>
      <c r="AM1295" t="s">
        <v>89</v>
      </c>
      <c r="AN1295" s="1">
        <v>43333</v>
      </c>
      <c r="AQ1295">
        <v>0</v>
      </c>
      <c r="AR1295">
        <v>17452.37</v>
      </c>
      <c r="AS1295">
        <v>68588.850000000006</v>
      </c>
      <c r="AY1295">
        <v>1</v>
      </c>
      <c r="AZ1295">
        <v>36</v>
      </c>
      <c r="BA1295">
        <v>91</v>
      </c>
      <c r="BG1295">
        <v>100</v>
      </c>
      <c r="BH1295">
        <v>98.73</v>
      </c>
      <c r="BI1295">
        <v>95.64</v>
      </c>
      <c r="BP1295" s="3">
        <v>31000000</v>
      </c>
      <c r="BQ1295" s="20">
        <v>1028</v>
      </c>
      <c r="BR1295" s="20">
        <v>1436</v>
      </c>
      <c r="BW1295" s="20">
        <v>0</v>
      </c>
      <c r="BX1295" s="22">
        <v>86041.22</v>
      </c>
      <c r="BY1295">
        <v>170</v>
      </c>
      <c r="BZ1295">
        <v>91.8</v>
      </c>
      <c r="CC1295">
        <v>0</v>
      </c>
    </row>
    <row r="1296" spans="1:81" ht="34" x14ac:dyDescent="0.2">
      <c r="A1296" t="s">
        <v>11482</v>
      </c>
      <c r="B1296" t="s">
        <v>11483</v>
      </c>
      <c r="C1296" t="s">
        <v>11484</v>
      </c>
      <c r="D1296" t="s">
        <v>11485</v>
      </c>
      <c r="E1296" s="2" t="s">
        <v>11486</v>
      </c>
      <c r="G1296" s="3">
        <v>1140000</v>
      </c>
      <c r="H1296" s="3">
        <v>8800000</v>
      </c>
      <c r="I1296" s="3">
        <v>24000000</v>
      </c>
      <c r="O1296" s="3">
        <v>11400000</v>
      </c>
      <c r="P1296" s="3">
        <v>44000000</v>
      </c>
      <c r="Q1296" s="3">
        <v>160080000</v>
      </c>
      <c r="W1296" s="2" t="s">
        <v>11487</v>
      </c>
      <c r="X1296" s="2" t="s">
        <v>11488</v>
      </c>
      <c r="Y1296" s="2" t="s">
        <v>11489</v>
      </c>
      <c r="AE1296">
        <v>2014</v>
      </c>
      <c r="AF1296">
        <v>2014</v>
      </c>
      <c r="AG1296">
        <v>2018</v>
      </c>
      <c r="AL1296" s="3">
        <v>24000000</v>
      </c>
      <c r="AM1296" t="s">
        <v>89</v>
      </c>
      <c r="AN1296" s="1">
        <v>43272</v>
      </c>
      <c r="AQ1296">
        <v>0.18</v>
      </c>
      <c r="AR1296">
        <v>10326.41</v>
      </c>
      <c r="AS1296">
        <v>74335.990000000005</v>
      </c>
      <c r="AY1296">
        <v>3166</v>
      </c>
      <c r="AZ1296">
        <v>90</v>
      </c>
      <c r="BA1296">
        <v>84</v>
      </c>
      <c r="BG1296">
        <v>62.99</v>
      </c>
      <c r="BH1296">
        <v>96.77</v>
      </c>
      <c r="BI1296">
        <v>95.98</v>
      </c>
      <c r="BP1296" s="3">
        <v>53940004</v>
      </c>
      <c r="BQ1296" s="20">
        <v>242</v>
      </c>
      <c r="BR1296" s="20">
        <v>1331</v>
      </c>
      <c r="BW1296" s="20">
        <v>0</v>
      </c>
      <c r="BX1296" s="22">
        <v>84662.58</v>
      </c>
      <c r="BY1296">
        <v>171</v>
      </c>
      <c r="BZ1296">
        <v>91.76</v>
      </c>
      <c r="CC1296">
        <v>0</v>
      </c>
    </row>
    <row r="1297" spans="1:81" ht="102" x14ac:dyDescent="0.2">
      <c r="A1297" t="s">
        <v>11490</v>
      </c>
      <c r="B1297" t="s">
        <v>11491</v>
      </c>
      <c r="C1297" t="s">
        <v>11492</v>
      </c>
      <c r="D1297" t="s">
        <v>11493</v>
      </c>
      <c r="E1297" s="2" t="s">
        <v>11494</v>
      </c>
      <c r="H1297" s="3">
        <v>7500000</v>
      </c>
      <c r="I1297" s="3">
        <v>15000000</v>
      </c>
      <c r="J1297" s="3">
        <v>30000000</v>
      </c>
      <c r="K1297" s="3">
        <v>100000000</v>
      </c>
      <c r="L1297" s="3">
        <v>100000000</v>
      </c>
      <c r="P1297" s="3">
        <v>37500000</v>
      </c>
      <c r="Q1297" s="3">
        <v>100050000</v>
      </c>
      <c r="R1297" s="3">
        <v>150000000</v>
      </c>
      <c r="S1297" s="3">
        <v>1500000000</v>
      </c>
      <c r="T1297" s="3">
        <v>2000000000</v>
      </c>
      <c r="X1297" s="2" t="s">
        <v>11495</v>
      </c>
      <c r="Y1297" s="2" t="s">
        <v>11496</v>
      </c>
      <c r="Z1297" s="2" t="s">
        <v>11496</v>
      </c>
      <c r="AA1297" s="2" t="s">
        <v>11497</v>
      </c>
      <c r="AB1297" s="2" t="s">
        <v>11498</v>
      </c>
      <c r="AF1297">
        <v>2016</v>
      </c>
      <c r="AG1297">
        <v>2018</v>
      </c>
      <c r="AH1297">
        <v>2018</v>
      </c>
      <c r="AI1297">
        <v>2021</v>
      </c>
      <c r="AJ1297">
        <v>2024</v>
      </c>
      <c r="AL1297" s="3">
        <v>100000000</v>
      </c>
      <c r="AM1297" t="s">
        <v>92</v>
      </c>
      <c r="AN1297" s="1">
        <v>45364</v>
      </c>
      <c r="AO1297" s="3">
        <v>2000000000</v>
      </c>
      <c r="AR1297">
        <v>869.83</v>
      </c>
      <c r="AS1297">
        <v>50294.36</v>
      </c>
      <c r="AT1297">
        <v>25630.16</v>
      </c>
      <c r="AU1297">
        <v>4035.55</v>
      </c>
      <c r="AV1297">
        <v>2256.83</v>
      </c>
      <c r="AZ1297">
        <v>488</v>
      </c>
      <c r="BA1297">
        <v>114</v>
      </c>
      <c r="BB1297">
        <v>94</v>
      </c>
      <c r="BC1297">
        <v>293</v>
      </c>
      <c r="BD1297">
        <v>7</v>
      </c>
      <c r="BH1297">
        <v>87.22</v>
      </c>
      <c r="BI1297">
        <v>94.52</v>
      </c>
      <c r="BJ1297">
        <v>89.1</v>
      </c>
      <c r="BK1297">
        <v>45.52</v>
      </c>
      <c r="BL1297">
        <v>66.67</v>
      </c>
      <c r="BO1297">
        <v>15.95</v>
      </c>
      <c r="BP1297" s="3">
        <v>265999996</v>
      </c>
      <c r="BR1297" s="20">
        <v>443</v>
      </c>
      <c r="BS1297" s="20">
        <v>260</v>
      </c>
      <c r="BT1297" s="20">
        <v>1040</v>
      </c>
      <c r="BU1297" s="20">
        <v>954</v>
      </c>
      <c r="BW1297" s="20">
        <v>2254</v>
      </c>
      <c r="BX1297" s="22">
        <v>83086.73</v>
      </c>
      <c r="BY1297">
        <v>172</v>
      </c>
      <c r="BZ1297">
        <v>91.71</v>
      </c>
      <c r="CA1297">
        <v>14.99</v>
      </c>
      <c r="CB1297">
        <v>1.5</v>
      </c>
      <c r="CC1297">
        <v>19.989999999999998</v>
      </c>
    </row>
    <row r="1298" spans="1:81" ht="51" x14ac:dyDescent="0.2">
      <c r="A1298" t="s">
        <v>11499</v>
      </c>
      <c r="B1298" t="s">
        <v>11500</v>
      </c>
      <c r="C1298" t="s">
        <v>11501</v>
      </c>
      <c r="D1298" t="s">
        <v>11502</v>
      </c>
      <c r="E1298" s="2" t="s">
        <v>11503</v>
      </c>
      <c r="X1298" s="2" t="s">
        <v>11504</v>
      </c>
      <c r="Y1298" s="2" t="s">
        <v>11505</v>
      </c>
      <c r="Z1298" s="2" t="s">
        <v>11427</v>
      </c>
      <c r="AF1298">
        <v>2013</v>
      </c>
      <c r="AG1298">
        <v>2018</v>
      </c>
      <c r="AH1298">
        <v>2019</v>
      </c>
      <c r="AM1298" t="s">
        <v>114</v>
      </c>
      <c r="AN1298" s="1">
        <v>43621</v>
      </c>
      <c r="AR1298">
        <v>0</v>
      </c>
      <c r="AS1298">
        <v>0.23</v>
      </c>
      <c r="AT1298">
        <v>83065.009999999995</v>
      </c>
      <c r="AZ1298">
        <v>807</v>
      </c>
      <c r="BA1298">
        <v>872</v>
      </c>
      <c r="BB1298">
        <v>28</v>
      </c>
      <c r="BH1298">
        <v>59.88</v>
      </c>
      <c r="BI1298">
        <v>57.78</v>
      </c>
      <c r="BJ1298">
        <v>96.63</v>
      </c>
      <c r="BR1298" s="20">
        <v>1788</v>
      </c>
      <c r="BS1298" s="20">
        <v>224</v>
      </c>
      <c r="BW1298" s="20">
        <v>224</v>
      </c>
      <c r="BX1298" s="22">
        <v>83065.240000000005</v>
      </c>
      <c r="BY1298">
        <v>173</v>
      </c>
      <c r="BZ1298">
        <v>91.66</v>
      </c>
    </row>
    <row r="1299" spans="1:81" ht="68" x14ac:dyDescent="0.2">
      <c r="A1299" t="s">
        <v>11506</v>
      </c>
      <c r="B1299" t="s">
        <v>11507</v>
      </c>
      <c r="C1299" t="s">
        <v>11508</v>
      </c>
      <c r="D1299" t="s">
        <v>11509</v>
      </c>
      <c r="E1299" s="2" t="s">
        <v>11510</v>
      </c>
      <c r="G1299" s="3">
        <v>1500000</v>
      </c>
      <c r="H1299" s="3">
        <v>6700000</v>
      </c>
      <c r="I1299" s="3">
        <v>20000000</v>
      </c>
      <c r="J1299" s="3">
        <v>40000000</v>
      </c>
      <c r="K1299" s="3">
        <v>90000000</v>
      </c>
      <c r="L1299" s="3">
        <v>100000000</v>
      </c>
      <c r="O1299" s="3">
        <v>15000000</v>
      </c>
      <c r="P1299" s="3">
        <v>33500000</v>
      </c>
      <c r="Q1299" s="3">
        <v>133400000</v>
      </c>
      <c r="R1299" s="3">
        <v>400000000</v>
      </c>
      <c r="S1299" s="3">
        <v>1350000000</v>
      </c>
      <c r="T1299" s="3">
        <v>1000000000</v>
      </c>
      <c r="W1299" s="2" t="s">
        <v>11511</v>
      </c>
      <c r="X1299" s="2" t="s">
        <v>11512</v>
      </c>
      <c r="Y1299" s="2" t="s">
        <v>11513</v>
      </c>
      <c r="Z1299" s="2" t="s">
        <v>11514</v>
      </c>
      <c r="AA1299" s="2" t="s">
        <v>11515</v>
      </c>
      <c r="AB1299" s="2" t="s">
        <v>11516</v>
      </c>
      <c r="AE1299">
        <v>2015</v>
      </c>
      <c r="AF1299">
        <v>2017</v>
      </c>
      <c r="AG1299">
        <v>2018</v>
      </c>
      <c r="AH1299">
        <v>2020</v>
      </c>
      <c r="AI1299">
        <v>2021</v>
      </c>
      <c r="AJ1299">
        <v>2022</v>
      </c>
      <c r="AM1299" t="s">
        <v>92</v>
      </c>
      <c r="AN1299" s="1">
        <v>45050</v>
      </c>
      <c r="AO1299" s="3">
        <v>1000000000</v>
      </c>
      <c r="AQ1299">
        <v>0.25</v>
      </c>
      <c r="AR1299">
        <v>214.77</v>
      </c>
      <c r="AS1299">
        <v>7990.32</v>
      </c>
      <c r="AT1299">
        <v>36470.449999999997</v>
      </c>
      <c r="AU1299">
        <v>32400.68</v>
      </c>
      <c r="AV1299">
        <v>4369.92</v>
      </c>
      <c r="AY1299">
        <v>2736</v>
      </c>
      <c r="AZ1299">
        <v>679</v>
      </c>
      <c r="BA1299">
        <v>305</v>
      </c>
      <c r="BB1299">
        <v>107</v>
      </c>
      <c r="BC1299">
        <v>209</v>
      </c>
      <c r="BD1299">
        <v>39</v>
      </c>
      <c r="BG1299">
        <v>72.12</v>
      </c>
      <c r="BH1299">
        <v>83.01</v>
      </c>
      <c r="BI1299">
        <v>85.26</v>
      </c>
      <c r="BJ1299">
        <v>85.24</v>
      </c>
      <c r="BK1299">
        <v>61.19</v>
      </c>
      <c r="BL1299">
        <v>65.77</v>
      </c>
      <c r="BN1299" t="s">
        <v>101</v>
      </c>
      <c r="BO1299">
        <v>5.98</v>
      </c>
      <c r="BP1299" s="3">
        <v>258200000</v>
      </c>
      <c r="BQ1299" s="20">
        <v>716</v>
      </c>
      <c r="BR1299" s="20">
        <v>335</v>
      </c>
      <c r="BS1299" s="20">
        <v>753</v>
      </c>
      <c r="BT1299" s="20">
        <v>331</v>
      </c>
      <c r="BU1299" s="20">
        <v>384</v>
      </c>
      <c r="BW1299" s="20">
        <v>1798</v>
      </c>
      <c r="BX1299" s="22">
        <v>81446.39</v>
      </c>
      <c r="BY1299">
        <v>174</v>
      </c>
      <c r="BZ1299">
        <v>91.61</v>
      </c>
      <c r="CA1299">
        <v>7.5</v>
      </c>
      <c r="CB1299">
        <v>10.119999999999999</v>
      </c>
      <c r="CC1299">
        <v>7.5</v>
      </c>
    </row>
    <row r="1300" spans="1:81" ht="51" x14ac:dyDescent="0.2">
      <c r="A1300" t="s">
        <v>11517</v>
      </c>
      <c r="B1300" t="s">
        <v>11518</v>
      </c>
      <c r="C1300" t="s">
        <v>11519</v>
      </c>
      <c r="D1300" t="s">
        <v>11520</v>
      </c>
      <c r="E1300" s="2" t="s">
        <v>11521</v>
      </c>
      <c r="H1300" s="3">
        <v>14000000</v>
      </c>
      <c r="I1300" s="3">
        <v>15000000</v>
      </c>
      <c r="J1300" s="3">
        <v>100000000</v>
      </c>
      <c r="P1300" s="3">
        <v>70000000</v>
      </c>
      <c r="Q1300" s="3">
        <v>100050000</v>
      </c>
      <c r="R1300" s="3">
        <v>1000000000</v>
      </c>
      <c r="X1300" s="2" t="s">
        <v>11522</v>
      </c>
      <c r="Y1300" s="2" t="s">
        <v>11523</v>
      </c>
      <c r="Z1300" s="2" t="s">
        <v>11524</v>
      </c>
      <c r="AF1300">
        <v>2017</v>
      </c>
      <c r="AG1300">
        <v>2018</v>
      </c>
      <c r="AH1300">
        <v>2020</v>
      </c>
      <c r="AL1300" s="3">
        <v>100000000</v>
      </c>
      <c r="AM1300" t="s">
        <v>90</v>
      </c>
      <c r="AN1300" s="1">
        <v>43972</v>
      </c>
      <c r="AO1300" s="3">
        <v>1000000000</v>
      </c>
      <c r="AR1300">
        <v>4615.91</v>
      </c>
      <c r="AS1300">
        <v>17992.05</v>
      </c>
      <c r="AT1300">
        <v>58633.4</v>
      </c>
      <c r="AZ1300">
        <v>247</v>
      </c>
      <c r="BA1300">
        <v>201</v>
      </c>
      <c r="BB1300">
        <v>71</v>
      </c>
      <c r="BH1300">
        <v>93.83</v>
      </c>
      <c r="BI1300">
        <v>90.31</v>
      </c>
      <c r="BJ1300">
        <v>90.25</v>
      </c>
      <c r="BO1300">
        <v>9</v>
      </c>
      <c r="BP1300" s="3">
        <v>160248000</v>
      </c>
      <c r="BR1300" s="20">
        <v>364</v>
      </c>
      <c r="BS1300" s="20">
        <v>707</v>
      </c>
      <c r="BW1300" s="20">
        <v>707</v>
      </c>
      <c r="BX1300" s="22">
        <v>81241.36</v>
      </c>
      <c r="BY1300">
        <v>175</v>
      </c>
      <c r="BZ1300">
        <v>91.56</v>
      </c>
      <c r="CA1300">
        <v>10</v>
      </c>
      <c r="CB1300">
        <v>10</v>
      </c>
      <c r="CC1300">
        <v>10</v>
      </c>
    </row>
    <row r="1301" spans="1:81" ht="187" x14ac:dyDescent="0.2">
      <c r="A1301" t="s">
        <v>11525</v>
      </c>
      <c r="B1301" t="s">
        <v>11526</v>
      </c>
      <c r="C1301" t="s">
        <v>11527</v>
      </c>
      <c r="D1301" t="s">
        <v>11528</v>
      </c>
      <c r="E1301" s="2" t="s">
        <v>11529</v>
      </c>
      <c r="G1301" s="3">
        <v>1477536</v>
      </c>
      <c r="H1301" s="3">
        <v>7000000</v>
      </c>
      <c r="I1301" s="3">
        <v>75000000</v>
      </c>
      <c r="J1301" s="3">
        <v>380000000</v>
      </c>
      <c r="O1301" s="3">
        <v>14775360</v>
      </c>
      <c r="P1301" s="3">
        <v>35000000</v>
      </c>
      <c r="Q1301" s="3">
        <v>500250000</v>
      </c>
      <c r="R1301" s="3">
        <v>1500000000</v>
      </c>
      <c r="V1301" s="2" t="s">
        <v>11530</v>
      </c>
      <c r="W1301" s="2" t="s">
        <v>11531</v>
      </c>
      <c r="X1301" s="2" t="s">
        <v>11532</v>
      </c>
      <c r="Y1301" s="2" t="s">
        <v>11533</v>
      </c>
      <c r="Z1301" s="2" t="s">
        <v>11534</v>
      </c>
      <c r="AD1301">
        <v>2013</v>
      </c>
      <c r="AE1301">
        <v>2015</v>
      </c>
      <c r="AF1301">
        <v>2017</v>
      </c>
      <c r="AG1301">
        <v>2018</v>
      </c>
      <c r="AH1301">
        <v>2021</v>
      </c>
      <c r="AL1301" s="3">
        <v>109044475</v>
      </c>
      <c r="AM1301" t="s">
        <v>90</v>
      </c>
      <c r="AN1301" s="1">
        <v>45015</v>
      </c>
      <c r="AO1301" s="3">
        <v>3800000000</v>
      </c>
      <c r="AP1301">
        <v>0</v>
      </c>
      <c r="AQ1301">
        <v>74.61</v>
      </c>
      <c r="AR1301">
        <v>2681.37</v>
      </c>
      <c r="AS1301">
        <v>20761.37</v>
      </c>
      <c r="AT1301">
        <v>57669.83</v>
      </c>
      <c r="AX1301">
        <v>202</v>
      </c>
      <c r="AY1301">
        <v>1780</v>
      </c>
      <c r="AZ1301">
        <v>305</v>
      </c>
      <c r="BA1301">
        <v>192</v>
      </c>
      <c r="BB1301">
        <v>318</v>
      </c>
      <c r="BF1301">
        <v>70.83</v>
      </c>
      <c r="BG1301">
        <v>81.87</v>
      </c>
      <c r="BH1301">
        <v>92.38</v>
      </c>
      <c r="BI1301">
        <v>90.74</v>
      </c>
      <c r="BJ1301">
        <v>73.25</v>
      </c>
      <c r="BN1301" t="s">
        <v>101</v>
      </c>
      <c r="BO1301">
        <v>6.84</v>
      </c>
      <c r="BP1301" s="3">
        <v>577004332</v>
      </c>
      <c r="BQ1301" s="20">
        <v>770</v>
      </c>
      <c r="BR1301" s="20">
        <v>294</v>
      </c>
      <c r="BS1301" s="20">
        <v>1239</v>
      </c>
      <c r="BW1301" s="20">
        <v>1897</v>
      </c>
      <c r="BX1301" s="22">
        <v>81187.179999999993</v>
      </c>
      <c r="BY1301">
        <v>176</v>
      </c>
      <c r="BZ1301">
        <v>91.51</v>
      </c>
      <c r="CA1301">
        <v>3</v>
      </c>
      <c r="CC1301">
        <v>7.6</v>
      </c>
    </row>
    <row r="1302" spans="1:81" ht="68" x14ac:dyDescent="0.2">
      <c r="A1302" t="s">
        <v>11535</v>
      </c>
      <c r="B1302" t="s">
        <v>11536</v>
      </c>
      <c r="C1302" t="s">
        <v>11537</v>
      </c>
      <c r="D1302" t="s">
        <v>11538</v>
      </c>
      <c r="E1302" s="2" t="s">
        <v>11539</v>
      </c>
      <c r="G1302" s="3">
        <v>3000000</v>
      </c>
      <c r="H1302" s="3">
        <v>15000000</v>
      </c>
      <c r="I1302" s="3">
        <v>100000000</v>
      </c>
      <c r="J1302" s="3">
        <v>143000000</v>
      </c>
      <c r="K1302" s="3">
        <v>230000000</v>
      </c>
      <c r="O1302" s="3">
        <v>30000000</v>
      </c>
      <c r="P1302" s="3">
        <v>75000000</v>
      </c>
      <c r="Q1302" s="3">
        <v>1000000000</v>
      </c>
      <c r="R1302" s="3">
        <v>3000000000</v>
      </c>
      <c r="S1302" s="3">
        <v>10000000000</v>
      </c>
      <c r="W1302" s="2" t="s">
        <v>11540</v>
      </c>
      <c r="X1302" s="2" t="s">
        <v>11541</v>
      </c>
      <c r="Y1302" s="2" t="s">
        <v>11542</v>
      </c>
      <c r="Z1302" s="2" t="s">
        <v>11543</v>
      </c>
      <c r="AA1302" s="2" t="s">
        <v>11544</v>
      </c>
      <c r="AE1302">
        <v>2014</v>
      </c>
      <c r="AF1302">
        <v>2015</v>
      </c>
      <c r="AG1302">
        <v>2018</v>
      </c>
      <c r="AH1302">
        <v>2020</v>
      </c>
      <c r="AI1302">
        <v>2021</v>
      </c>
      <c r="AL1302" s="3">
        <v>230000000</v>
      </c>
      <c r="AM1302" t="s">
        <v>91</v>
      </c>
      <c r="AN1302" s="1">
        <v>44420</v>
      </c>
      <c r="AO1302" s="3">
        <v>10000000000</v>
      </c>
      <c r="AQ1302">
        <v>158.85</v>
      </c>
      <c r="AR1302">
        <v>123.34</v>
      </c>
      <c r="AS1302">
        <v>14094.53</v>
      </c>
      <c r="AT1302">
        <v>27208.85</v>
      </c>
      <c r="AU1302">
        <v>39501.449999999997</v>
      </c>
      <c r="AY1302">
        <v>1401</v>
      </c>
      <c r="AZ1302">
        <v>685</v>
      </c>
      <c r="BA1302">
        <v>243</v>
      </c>
      <c r="BB1302">
        <v>132</v>
      </c>
      <c r="BC1302">
        <v>199</v>
      </c>
      <c r="BG1302">
        <v>83.63</v>
      </c>
      <c r="BH1302">
        <v>81.48</v>
      </c>
      <c r="BI1302">
        <v>88.27</v>
      </c>
      <c r="BJ1302">
        <v>81.75</v>
      </c>
      <c r="BK1302">
        <v>63.06</v>
      </c>
      <c r="BN1302" t="s">
        <v>101</v>
      </c>
      <c r="BO1302">
        <v>8.4</v>
      </c>
      <c r="BP1302" s="3">
        <v>497450000</v>
      </c>
      <c r="BQ1302" s="20">
        <v>266</v>
      </c>
      <c r="BR1302" s="20">
        <v>1212</v>
      </c>
      <c r="BS1302" s="20">
        <v>659</v>
      </c>
      <c r="BT1302" s="20">
        <v>385</v>
      </c>
      <c r="BW1302" s="20">
        <v>1044</v>
      </c>
      <c r="BX1302" s="22">
        <v>81087.02</v>
      </c>
      <c r="BY1302">
        <v>177</v>
      </c>
      <c r="BZ1302">
        <v>91.46</v>
      </c>
      <c r="CA1302">
        <v>10</v>
      </c>
      <c r="CB1302">
        <v>10</v>
      </c>
      <c r="CC1302">
        <v>10</v>
      </c>
    </row>
    <row r="1303" spans="1:81" ht="34" x14ac:dyDescent="0.2">
      <c r="A1303" t="s">
        <v>11545</v>
      </c>
      <c r="B1303" t="s">
        <v>11546</v>
      </c>
      <c r="C1303" t="s">
        <v>11547</v>
      </c>
      <c r="D1303" t="s">
        <v>11548</v>
      </c>
      <c r="E1303" s="2" t="s">
        <v>11549</v>
      </c>
      <c r="G1303" s="3">
        <v>1132326</v>
      </c>
      <c r="H1303" s="3">
        <v>4638013</v>
      </c>
      <c r="I1303" s="3">
        <v>15749644</v>
      </c>
      <c r="J1303" s="3">
        <v>52414278</v>
      </c>
      <c r="O1303" s="3">
        <v>11323260</v>
      </c>
      <c r="P1303" s="3">
        <v>23190065</v>
      </c>
      <c r="Q1303" s="3">
        <v>105050125.48</v>
      </c>
      <c r="R1303" s="3">
        <v>524142780</v>
      </c>
      <c r="W1303" s="2" t="s">
        <v>3330</v>
      </c>
      <c r="X1303" s="2" t="s">
        <v>11550</v>
      </c>
      <c r="Y1303" s="2" t="s">
        <v>11551</v>
      </c>
      <c r="Z1303" s="2" t="s">
        <v>11552</v>
      </c>
      <c r="AE1303">
        <v>2015</v>
      </c>
      <c r="AF1303">
        <v>2015</v>
      </c>
      <c r="AG1303">
        <v>2018</v>
      </c>
      <c r="AH1303">
        <v>2018</v>
      </c>
      <c r="AL1303" s="3">
        <v>52414277</v>
      </c>
      <c r="AM1303" t="s">
        <v>90</v>
      </c>
      <c r="AN1303" s="1">
        <v>43343</v>
      </c>
      <c r="AO1303" s="3">
        <v>524142780</v>
      </c>
      <c r="AQ1303">
        <v>199.29</v>
      </c>
      <c r="AR1303">
        <v>3406.54</v>
      </c>
      <c r="AS1303">
        <v>172.01</v>
      </c>
      <c r="AT1303">
        <v>77219.62</v>
      </c>
      <c r="AY1303">
        <v>1245</v>
      </c>
      <c r="AZ1303">
        <v>247</v>
      </c>
      <c r="BA1303">
        <v>594</v>
      </c>
      <c r="BB1303">
        <v>39</v>
      </c>
      <c r="BG1303">
        <v>87.32</v>
      </c>
      <c r="BH1303">
        <v>93.34</v>
      </c>
      <c r="BI1303">
        <v>71.260000000000005</v>
      </c>
      <c r="BJ1303">
        <v>95.55</v>
      </c>
      <c r="BO1303">
        <v>4.49</v>
      </c>
      <c r="BP1303" s="3">
        <v>78614842</v>
      </c>
      <c r="BQ1303" s="20">
        <v>123</v>
      </c>
      <c r="BR1303" s="20">
        <v>855</v>
      </c>
      <c r="BS1303" s="20">
        <v>179</v>
      </c>
      <c r="BW1303" s="20">
        <v>179</v>
      </c>
      <c r="BX1303" s="22">
        <v>80997.460000000006</v>
      </c>
      <c r="BY1303">
        <v>178</v>
      </c>
      <c r="BZ1303">
        <v>91.42</v>
      </c>
      <c r="CA1303">
        <v>4.99</v>
      </c>
      <c r="CB1303">
        <v>4.99</v>
      </c>
      <c r="CC1303">
        <v>4.99</v>
      </c>
    </row>
    <row r="1304" spans="1:81" ht="68" x14ac:dyDescent="0.2">
      <c r="A1304" t="s">
        <v>11553</v>
      </c>
      <c r="B1304" t="s">
        <v>11554</v>
      </c>
      <c r="C1304" t="s">
        <v>11555</v>
      </c>
      <c r="D1304" t="s">
        <v>11556</v>
      </c>
      <c r="E1304" s="2" t="s">
        <v>11557</v>
      </c>
      <c r="I1304" s="3">
        <v>40000000</v>
      </c>
      <c r="J1304" s="3">
        <v>110000000</v>
      </c>
      <c r="K1304" s="3">
        <v>69000000</v>
      </c>
      <c r="Q1304" s="3">
        <v>266800000</v>
      </c>
      <c r="R1304" s="3">
        <v>1100000000</v>
      </c>
      <c r="S1304" s="3">
        <v>1035000000</v>
      </c>
      <c r="W1304" s="2" t="s">
        <v>11558</v>
      </c>
      <c r="X1304" s="2" t="s">
        <v>9342</v>
      </c>
      <c r="Y1304" s="2" t="s">
        <v>11559</v>
      </c>
      <c r="Z1304" s="2" t="s">
        <v>11560</v>
      </c>
      <c r="AA1304" s="2" t="s">
        <v>11561</v>
      </c>
      <c r="AE1304">
        <v>2015</v>
      </c>
      <c r="AF1304">
        <v>2017</v>
      </c>
      <c r="AG1304">
        <v>2018</v>
      </c>
      <c r="AH1304">
        <v>2021</v>
      </c>
      <c r="AI1304">
        <v>2023</v>
      </c>
      <c r="AL1304" s="3">
        <v>69000000</v>
      </c>
      <c r="AM1304" t="s">
        <v>91</v>
      </c>
      <c r="AN1304" s="1">
        <v>45091</v>
      </c>
      <c r="AO1304" s="3">
        <v>1035000000</v>
      </c>
      <c r="AQ1304">
        <v>0.22</v>
      </c>
      <c r="AR1304">
        <v>8459.39</v>
      </c>
      <c r="AS1304">
        <v>17395.82</v>
      </c>
      <c r="AT1304">
        <v>41991.37</v>
      </c>
      <c r="AU1304">
        <v>12354.98</v>
      </c>
      <c r="AY1304">
        <v>3478</v>
      </c>
      <c r="AZ1304">
        <v>137</v>
      </c>
      <c r="BA1304">
        <v>202</v>
      </c>
      <c r="BB1304">
        <v>344</v>
      </c>
      <c r="BC1304">
        <v>41</v>
      </c>
      <c r="BG1304">
        <v>64.56</v>
      </c>
      <c r="BH1304">
        <v>96.59</v>
      </c>
      <c r="BI1304">
        <v>90.26</v>
      </c>
      <c r="BJ1304">
        <v>71.05</v>
      </c>
      <c r="BK1304">
        <v>78.84</v>
      </c>
      <c r="BO1304">
        <v>3.26</v>
      </c>
      <c r="BP1304" s="3">
        <v>237049995</v>
      </c>
      <c r="BQ1304" s="20">
        <v>1065</v>
      </c>
      <c r="BR1304" s="20">
        <v>349</v>
      </c>
      <c r="BS1304" s="20">
        <v>950</v>
      </c>
      <c r="BT1304" s="20">
        <v>722</v>
      </c>
      <c r="BW1304" s="20">
        <v>1672</v>
      </c>
      <c r="BX1304" s="22">
        <v>80201.78</v>
      </c>
      <c r="BY1304">
        <v>179</v>
      </c>
      <c r="BZ1304">
        <v>91.37</v>
      </c>
      <c r="CA1304">
        <v>3.88</v>
      </c>
      <c r="CB1304">
        <v>4.12</v>
      </c>
      <c r="CC1304">
        <v>3.88</v>
      </c>
    </row>
    <row r="1305" spans="1:81" ht="34" x14ac:dyDescent="0.2">
      <c r="A1305" t="s">
        <v>11562</v>
      </c>
      <c r="B1305" t="s">
        <v>11563</v>
      </c>
      <c r="C1305" t="s">
        <v>11564</v>
      </c>
      <c r="D1305" t="s">
        <v>11565</v>
      </c>
      <c r="E1305" s="2" t="s">
        <v>11566</v>
      </c>
      <c r="G1305" s="3">
        <v>200000</v>
      </c>
      <c r="H1305" s="3">
        <v>2100000</v>
      </c>
      <c r="I1305" s="3">
        <v>7400000</v>
      </c>
      <c r="O1305" s="3">
        <v>2000000</v>
      </c>
      <c r="P1305" s="3">
        <v>10500000</v>
      </c>
      <c r="Q1305" s="3">
        <v>49358000</v>
      </c>
      <c r="W1305" s="2" t="s">
        <v>11567</v>
      </c>
      <c r="X1305" s="2" t="s">
        <v>3391</v>
      </c>
      <c r="Y1305" s="2" t="s">
        <v>11568</v>
      </c>
      <c r="AE1305">
        <v>2010</v>
      </c>
      <c r="AF1305">
        <v>2016</v>
      </c>
      <c r="AG1305">
        <v>2018</v>
      </c>
      <c r="AL1305" s="3">
        <v>6000000</v>
      </c>
      <c r="AM1305" t="s">
        <v>89</v>
      </c>
      <c r="AN1305" s="1">
        <v>44404</v>
      </c>
      <c r="AO1305" s="3">
        <v>49358000</v>
      </c>
      <c r="AQ1305">
        <v>0</v>
      </c>
      <c r="AR1305">
        <v>9551.73</v>
      </c>
      <c r="AS1305">
        <v>68588.800000000003</v>
      </c>
      <c r="AY1305">
        <v>1</v>
      </c>
      <c r="AZ1305">
        <v>108</v>
      </c>
      <c r="BA1305">
        <v>92</v>
      </c>
      <c r="BG1305">
        <v>100</v>
      </c>
      <c r="BH1305">
        <v>97.19</v>
      </c>
      <c r="BI1305">
        <v>95.59</v>
      </c>
      <c r="BO1305">
        <v>1</v>
      </c>
      <c r="BP1305" s="3">
        <v>21000000</v>
      </c>
      <c r="BQ1305" s="20">
        <v>2000</v>
      </c>
      <c r="BR1305" s="20">
        <v>610</v>
      </c>
      <c r="BW1305" s="20">
        <v>1278</v>
      </c>
      <c r="BX1305" s="22">
        <v>78140.53</v>
      </c>
      <c r="BY1305">
        <v>180</v>
      </c>
      <c r="BZ1305">
        <v>91.32</v>
      </c>
      <c r="CC1305">
        <v>1</v>
      </c>
    </row>
    <row r="1306" spans="1:81" ht="34" x14ac:dyDescent="0.2">
      <c r="A1306" t="s">
        <v>11569</v>
      </c>
      <c r="B1306" t="s">
        <v>11570</v>
      </c>
      <c r="C1306" t="s">
        <v>11571</v>
      </c>
      <c r="D1306" t="s">
        <v>11572</v>
      </c>
      <c r="E1306" s="2" t="s">
        <v>11573</v>
      </c>
      <c r="H1306" s="3">
        <v>10000000</v>
      </c>
      <c r="I1306" s="3">
        <v>20000000</v>
      </c>
      <c r="J1306" s="3">
        <v>40000000</v>
      </c>
      <c r="P1306" s="3">
        <v>50000000</v>
      </c>
      <c r="Q1306" s="3">
        <v>133400000</v>
      </c>
      <c r="R1306" s="3">
        <v>400000000</v>
      </c>
      <c r="X1306" s="2" t="s">
        <v>11574</v>
      </c>
      <c r="Y1306" s="2" t="s">
        <v>11575</v>
      </c>
      <c r="Z1306" s="2" t="s">
        <v>11576</v>
      </c>
      <c r="AF1306">
        <v>2018</v>
      </c>
      <c r="AG1306">
        <v>2018</v>
      </c>
      <c r="AH1306">
        <v>2021</v>
      </c>
      <c r="AL1306" s="3">
        <v>40000000</v>
      </c>
      <c r="AM1306" t="s">
        <v>90</v>
      </c>
      <c r="AN1306" s="1">
        <v>44518</v>
      </c>
      <c r="AO1306" s="3">
        <v>400000000</v>
      </c>
      <c r="AR1306">
        <v>2378</v>
      </c>
      <c r="AS1306">
        <v>15022.87</v>
      </c>
      <c r="AT1306">
        <v>60713.25</v>
      </c>
      <c r="AZ1306">
        <v>453</v>
      </c>
      <c r="BA1306">
        <v>229</v>
      </c>
      <c r="BB1306">
        <v>313</v>
      </c>
      <c r="BH1306">
        <v>90.19</v>
      </c>
      <c r="BI1306">
        <v>88.95</v>
      </c>
      <c r="BJ1306">
        <v>73.67</v>
      </c>
      <c r="BO1306">
        <v>2.7</v>
      </c>
      <c r="BP1306" s="3">
        <v>76099001</v>
      </c>
      <c r="BR1306" s="20">
        <v>209</v>
      </c>
      <c r="BS1306" s="20">
        <v>1157</v>
      </c>
      <c r="BW1306" s="20">
        <v>1157</v>
      </c>
      <c r="BX1306" s="22">
        <v>78114.12</v>
      </c>
      <c r="BY1306">
        <v>181</v>
      </c>
      <c r="BZ1306">
        <v>91.27</v>
      </c>
      <c r="CA1306">
        <v>3</v>
      </c>
      <c r="CC1306">
        <v>3</v>
      </c>
    </row>
    <row r="1307" spans="1:81" ht="17" x14ac:dyDescent="0.2">
      <c r="A1307" t="s">
        <v>11577</v>
      </c>
      <c r="B1307" t="s">
        <v>11578</v>
      </c>
      <c r="C1307" t="s">
        <v>11579</v>
      </c>
      <c r="D1307" t="s">
        <v>11580</v>
      </c>
      <c r="E1307" s="2" t="s">
        <v>11581</v>
      </c>
      <c r="I1307" s="3">
        <v>3000000</v>
      </c>
      <c r="Q1307" s="3">
        <v>20010000</v>
      </c>
      <c r="W1307" s="2" t="s">
        <v>11582</v>
      </c>
      <c r="Y1307" s="2" t="s">
        <v>7146</v>
      </c>
      <c r="Z1307" s="2" t="s">
        <v>7146</v>
      </c>
      <c r="AA1307" s="2" t="s">
        <v>11583</v>
      </c>
      <c r="AE1307">
        <v>2014</v>
      </c>
      <c r="AG1307">
        <v>2018</v>
      </c>
      <c r="AH1307">
        <v>2018</v>
      </c>
      <c r="AI1307">
        <v>2019</v>
      </c>
      <c r="AL1307" s="3">
        <v>10000000</v>
      </c>
      <c r="AM1307" t="s">
        <v>114</v>
      </c>
      <c r="AN1307" s="1">
        <v>43752</v>
      </c>
      <c r="AQ1307">
        <v>0.5</v>
      </c>
      <c r="AS1307">
        <v>46485.2</v>
      </c>
      <c r="AT1307">
        <v>25346.05</v>
      </c>
      <c r="AU1307">
        <v>6221.54</v>
      </c>
      <c r="AY1307">
        <v>2429</v>
      </c>
      <c r="BA1307">
        <v>125</v>
      </c>
      <c r="BB1307">
        <v>96</v>
      </c>
      <c r="BC1307">
        <v>124</v>
      </c>
      <c r="BG1307">
        <v>71.61</v>
      </c>
      <c r="BI1307">
        <v>93.99</v>
      </c>
      <c r="BJ1307">
        <v>88.86</v>
      </c>
      <c r="BK1307">
        <v>64.14</v>
      </c>
      <c r="BP1307" s="3">
        <v>13000000</v>
      </c>
      <c r="BS1307" s="20">
        <v>265</v>
      </c>
      <c r="BT1307" s="20">
        <v>385</v>
      </c>
      <c r="BW1307" s="20">
        <v>650</v>
      </c>
      <c r="BX1307" s="22">
        <v>78053.289999999994</v>
      </c>
      <c r="BY1307">
        <v>182</v>
      </c>
      <c r="BZ1307">
        <v>91.22</v>
      </c>
      <c r="CA1307">
        <v>0</v>
      </c>
      <c r="CB1307">
        <v>0</v>
      </c>
      <c r="CC1307">
        <v>0</v>
      </c>
    </row>
    <row r="1308" spans="1:81" ht="51" x14ac:dyDescent="0.2">
      <c r="A1308" t="s">
        <v>11584</v>
      </c>
      <c r="B1308" t="s">
        <v>11585</v>
      </c>
      <c r="C1308" t="s">
        <v>11586</v>
      </c>
      <c r="D1308" t="s">
        <v>11587</v>
      </c>
      <c r="E1308" s="2" t="s">
        <v>11588</v>
      </c>
      <c r="H1308" s="3">
        <v>6970000</v>
      </c>
      <c r="I1308" s="3">
        <v>22000000</v>
      </c>
      <c r="J1308" s="3">
        <v>30000000</v>
      </c>
      <c r="K1308" s="3">
        <v>100000000</v>
      </c>
      <c r="P1308" s="3">
        <v>34850000</v>
      </c>
      <c r="Q1308" s="3">
        <v>146740000</v>
      </c>
      <c r="R1308" s="3">
        <v>300000000</v>
      </c>
      <c r="S1308" s="3">
        <v>1400000000</v>
      </c>
      <c r="X1308" s="2" t="s">
        <v>11589</v>
      </c>
      <c r="Y1308" s="2" t="s">
        <v>11590</v>
      </c>
      <c r="Z1308" s="2" t="s">
        <v>11591</v>
      </c>
      <c r="AA1308" s="2" t="s">
        <v>11592</v>
      </c>
      <c r="AF1308">
        <v>2015</v>
      </c>
      <c r="AG1308">
        <v>2018</v>
      </c>
      <c r="AH1308">
        <v>2020</v>
      </c>
      <c r="AI1308">
        <v>2021</v>
      </c>
      <c r="AL1308" s="3">
        <v>100000000</v>
      </c>
      <c r="AM1308" t="s">
        <v>91</v>
      </c>
      <c r="AN1308" s="1">
        <v>44293</v>
      </c>
      <c r="AO1308" s="3">
        <v>1400000000</v>
      </c>
      <c r="AR1308">
        <v>6.64</v>
      </c>
      <c r="AS1308">
        <v>8.3699999999999992</v>
      </c>
      <c r="AT1308">
        <v>43.68</v>
      </c>
      <c r="AU1308">
        <v>77734.77</v>
      </c>
      <c r="AZ1308">
        <v>920</v>
      </c>
      <c r="BA1308">
        <v>714</v>
      </c>
      <c r="BB1308">
        <v>418</v>
      </c>
      <c r="BC1308">
        <v>147</v>
      </c>
      <c r="BH1308">
        <v>75.12</v>
      </c>
      <c r="BI1308">
        <v>65.44</v>
      </c>
      <c r="BJ1308">
        <v>41.92</v>
      </c>
      <c r="BK1308">
        <v>72.760000000000005</v>
      </c>
      <c r="BN1308" t="s">
        <v>101</v>
      </c>
      <c r="BO1308">
        <v>8.01</v>
      </c>
      <c r="BP1308" s="3">
        <v>161419000</v>
      </c>
      <c r="BR1308" s="20">
        <v>947</v>
      </c>
      <c r="BS1308" s="20">
        <v>602</v>
      </c>
      <c r="BT1308" s="20">
        <v>447</v>
      </c>
      <c r="BW1308" s="20">
        <v>1049</v>
      </c>
      <c r="BX1308" s="22">
        <v>77793.460000000006</v>
      </c>
      <c r="BY1308">
        <v>183</v>
      </c>
      <c r="BZ1308">
        <v>91.17</v>
      </c>
      <c r="CA1308">
        <v>9.5399999999999991</v>
      </c>
      <c r="CB1308">
        <v>9.5399999999999991</v>
      </c>
      <c r="CC1308">
        <v>9.5399999999999991</v>
      </c>
    </row>
    <row r="1309" spans="1:81" ht="51" x14ac:dyDescent="0.2">
      <c r="A1309" t="s">
        <v>11593</v>
      </c>
      <c r="B1309" t="s">
        <v>11594</v>
      </c>
      <c r="C1309" t="s">
        <v>11595</v>
      </c>
      <c r="D1309" t="s">
        <v>11596</v>
      </c>
      <c r="E1309" s="2" t="s">
        <v>11597</v>
      </c>
      <c r="H1309" s="3">
        <v>15000000</v>
      </c>
      <c r="I1309" s="3">
        <v>15000000</v>
      </c>
      <c r="J1309" s="3">
        <v>19000000</v>
      </c>
      <c r="K1309" s="3">
        <v>53500000</v>
      </c>
      <c r="P1309" s="3">
        <v>75000000</v>
      </c>
      <c r="Q1309" s="3">
        <v>100050000</v>
      </c>
      <c r="R1309" s="3">
        <v>190000000</v>
      </c>
      <c r="S1309" s="3">
        <v>802500000</v>
      </c>
      <c r="X1309" s="2" t="s">
        <v>11598</v>
      </c>
      <c r="Y1309" s="2" t="s">
        <v>11599</v>
      </c>
      <c r="Z1309" s="2" t="s">
        <v>11600</v>
      </c>
      <c r="AA1309" s="2" t="s">
        <v>11601</v>
      </c>
      <c r="AF1309">
        <v>2016</v>
      </c>
      <c r="AG1309">
        <v>2018</v>
      </c>
      <c r="AH1309">
        <v>2020</v>
      </c>
      <c r="AI1309">
        <v>2021</v>
      </c>
      <c r="AL1309" s="3">
        <v>53500000</v>
      </c>
      <c r="AM1309" t="s">
        <v>91</v>
      </c>
      <c r="AN1309" s="1">
        <v>44509</v>
      </c>
      <c r="AO1309" s="3">
        <v>802500000</v>
      </c>
      <c r="AR1309">
        <v>717.17</v>
      </c>
      <c r="AS1309">
        <v>27.61</v>
      </c>
      <c r="AT1309">
        <v>68571.17</v>
      </c>
      <c r="AU1309">
        <v>7873.91</v>
      </c>
      <c r="AZ1309">
        <v>557</v>
      </c>
      <c r="BA1309">
        <v>672</v>
      </c>
      <c r="BB1309">
        <v>63</v>
      </c>
      <c r="BC1309">
        <v>272</v>
      </c>
      <c r="BH1309">
        <v>85.41</v>
      </c>
      <c r="BI1309">
        <v>67.47</v>
      </c>
      <c r="BJ1309">
        <v>91.36</v>
      </c>
      <c r="BK1309">
        <v>49.44</v>
      </c>
      <c r="BO1309">
        <v>6.74</v>
      </c>
      <c r="BP1309" s="3">
        <v>106500000</v>
      </c>
      <c r="BR1309" s="20">
        <v>651</v>
      </c>
      <c r="BS1309" s="20">
        <v>708</v>
      </c>
      <c r="BT1309" s="20">
        <v>573</v>
      </c>
      <c r="BW1309" s="20">
        <v>1281</v>
      </c>
      <c r="BX1309" s="22">
        <v>77189.86</v>
      </c>
      <c r="BY1309">
        <v>184</v>
      </c>
      <c r="BZ1309">
        <v>91.13</v>
      </c>
      <c r="CA1309">
        <v>8.02</v>
      </c>
      <c r="CB1309">
        <v>1.9</v>
      </c>
      <c r="CC1309">
        <v>8.02</v>
      </c>
    </row>
    <row r="1310" spans="1:81" ht="68" x14ac:dyDescent="0.2">
      <c r="A1310" t="s">
        <v>11602</v>
      </c>
      <c r="B1310" t="s">
        <v>11603</v>
      </c>
      <c r="C1310" t="s">
        <v>11604</v>
      </c>
      <c r="D1310" t="s">
        <v>11605</v>
      </c>
      <c r="E1310" s="2" t="s">
        <v>11606</v>
      </c>
      <c r="G1310" s="3">
        <v>3000000</v>
      </c>
      <c r="H1310" s="3">
        <v>8000000</v>
      </c>
      <c r="I1310" s="3">
        <v>16000000</v>
      </c>
      <c r="O1310" s="3">
        <v>30000000</v>
      </c>
      <c r="P1310" s="3">
        <v>40000000</v>
      </c>
      <c r="Q1310" s="3">
        <v>106720000</v>
      </c>
      <c r="W1310" s="2" t="s">
        <v>11607</v>
      </c>
      <c r="X1310" s="2" t="s">
        <v>11608</v>
      </c>
      <c r="Y1310" s="2" t="s">
        <v>11609</v>
      </c>
      <c r="AE1310">
        <v>2016</v>
      </c>
      <c r="AF1310">
        <v>2017</v>
      </c>
      <c r="AG1310">
        <v>2018</v>
      </c>
      <c r="AM1310" t="s">
        <v>89</v>
      </c>
      <c r="AN1310" s="1">
        <v>44197</v>
      </c>
      <c r="AO1310" s="3">
        <v>106720000</v>
      </c>
      <c r="AQ1310">
        <v>38154.31</v>
      </c>
      <c r="AR1310">
        <v>1683.12</v>
      </c>
      <c r="AS1310">
        <v>37249.29</v>
      </c>
      <c r="AY1310">
        <v>2</v>
      </c>
      <c r="AZ1310">
        <v>377</v>
      </c>
      <c r="BA1310">
        <v>153</v>
      </c>
      <c r="BG1310">
        <v>99.99</v>
      </c>
      <c r="BH1310">
        <v>90.58</v>
      </c>
      <c r="BI1310">
        <v>92.63</v>
      </c>
      <c r="BO1310">
        <v>1</v>
      </c>
      <c r="BP1310" s="3">
        <v>27000000</v>
      </c>
      <c r="BQ1310" s="20">
        <v>478</v>
      </c>
      <c r="BR1310" s="20">
        <v>446</v>
      </c>
      <c r="BW1310" s="20">
        <v>822</v>
      </c>
      <c r="BX1310" s="22">
        <v>77086.720000000001</v>
      </c>
      <c r="BY1310">
        <v>185</v>
      </c>
      <c r="BZ1310">
        <v>91.08</v>
      </c>
      <c r="CC1310">
        <v>1</v>
      </c>
    </row>
    <row r="1311" spans="1:81" ht="34" x14ac:dyDescent="0.2">
      <c r="A1311" t="s">
        <v>11610</v>
      </c>
      <c r="B1311" t="s">
        <v>11611</v>
      </c>
      <c r="C1311" t="s">
        <v>11612</v>
      </c>
      <c r="D1311" t="s">
        <v>11613</v>
      </c>
      <c r="E1311" s="2" t="s">
        <v>11614</v>
      </c>
      <c r="J1311" s="3">
        <v>150000000</v>
      </c>
      <c r="R1311" s="3">
        <v>600000000</v>
      </c>
      <c r="X1311" s="2" t="s">
        <v>11615</v>
      </c>
      <c r="Y1311" s="2" t="s">
        <v>11616</v>
      </c>
      <c r="Z1311" s="2" t="s">
        <v>11617</v>
      </c>
      <c r="AF1311">
        <v>2017</v>
      </c>
      <c r="AG1311">
        <v>2018</v>
      </c>
      <c r="AH1311">
        <v>2018</v>
      </c>
      <c r="AL1311" s="3">
        <v>150000000</v>
      </c>
      <c r="AM1311" t="s">
        <v>90</v>
      </c>
      <c r="AN1311" s="1">
        <v>43406</v>
      </c>
      <c r="AO1311" s="3">
        <v>1500000000</v>
      </c>
      <c r="AR1311">
        <v>220.16</v>
      </c>
      <c r="AS1311">
        <v>0.25</v>
      </c>
      <c r="AT1311">
        <v>76587.960000000006</v>
      </c>
      <c r="AZ1311">
        <v>662</v>
      </c>
      <c r="BA1311">
        <v>791</v>
      </c>
      <c r="BB1311">
        <v>43</v>
      </c>
      <c r="BH1311">
        <v>83.43</v>
      </c>
      <c r="BI1311">
        <v>61.71</v>
      </c>
      <c r="BJ1311">
        <v>95.08</v>
      </c>
      <c r="BP1311" s="3">
        <v>150000000</v>
      </c>
      <c r="BR1311" s="20">
        <v>223</v>
      </c>
      <c r="BS1311" s="20">
        <v>298</v>
      </c>
      <c r="BW1311" s="20">
        <v>298</v>
      </c>
      <c r="BX1311" s="22">
        <v>76808.37</v>
      </c>
      <c r="BY1311">
        <v>186</v>
      </c>
      <c r="BZ1311">
        <v>91.03</v>
      </c>
    </row>
    <row r="1312" spans="1:81" ht="34" x14ac:dyDescent="0.2">
      <c r="A1312" t="s">
        <v>11618</v>
      </c>
      <c r="B1312" t="s">
        <v>11619</v>
      </c>
      <c r="C1312" t="s">
        <v>11620</v>
      </c>
      <c r="D1312" t="s">
        <v>11621</v>
      </c>
      <c r="E1312" s="2" t="s">
        <v>11622</v>
      </c>
      <c r="H1312" s="3">
        <v>14869990</v>
      </c>
      <c r="I1312" s="3">
        <v>19000000</v>
      </c>
      <c r="J1312" s="3">
        <v>97000000</v>
      </c>
      <c r="P1312" s="3">
        <v>74349950</v>
      </c>
      <c r="Q1312" s="3">
        <v>126730000</v>
      </c>
      <c r="R1312" s="3">
        <v>970000000</v>
      </c>
      <c r="W1312" s="2" t="s">
        <v>11623</v>
      </c>
      <c r="X1312" s="2" t="s">
        <v>11624</v>
      </c>
      <c r="Y1312" s="2" t="s">
        <v>11625</v>
      </c>
      <c r="Z1312" s="2" t="s">
        <v>11626</v>
      </c>
      <c r="AE1312">
        <v>2016</v>
      </c>
      <c r="AF1312">
        <v>2017</v>
      </c>
      <c r="AG1312">
        <v>2018</v>
      </c>
      <c r="AH1312">
        <v>2022</v>
      </c>
      <c r="AL1312" s="3">
        <v>60000000</v>
      </c>
      <c r="AM1312" t="s">
        <v>114</v>
      </c>
      <c r="AN1312" s="1">
        <v>44676</v>
      </c>
      <c r="AO1312" s="3">
        <v>970000000</v>
      </c>
      <c r="AQ1312">
        <v>8710.31</v>
      </c>
      <c r="AR1312">
        <v>1553</v>
      </c>
      <c r="AS1312">
        <v>34959.42</v>
      </c>
      <c r="AT1312">
        <v>31342</v>
      </c>
      <c r="AY1312">
        <v>49</v>
      </c>
      <c r="AZ1312">
        <v>383</v>
      </c>
      <c r="BA1312">
        <v>164</v>
      </c>
      <c r="BB1312">
        <v>217</v>
      </c>
      <c r="BG1312">
        <v>99.5</v>
      </c>
      <c r="BH1312">
        <v>90.43</v>
      </c>
      <c r="BI1312">
        <v>92.1</v>
      </c>
      <c r="BJ1312">
        <v>74.010000000000005</v>
      </c>
      <c r="BO1312">
        <v>6.89</v>
      </c>
      <c r="BP1312" s="3">
        <v>238969988</v>
      </c>
      <c r="BQ1312" s="20">
        <v>367</v>
      </c>
      <c r="BR1312" s="20">
        <v>497</v>
      </c>
      <c r="BS1312" s="20">
        <v>1307</v>
      </c>
      <c r="BW1312" s="20">
        <v>1307</v>
      </c>
      <c r="BX1312" s="22">
        <v>76564.73</v>
      </c>
      <c r="BY1312">
        <v>187</v>
      </c>
      <c r="BZ1312">
        <v>90.98</v>
      </c>
      <c r="CA1312">
        <v>7.65</v>
      </c>
      <c r="CC1312">
        <v>7.65</v>
      </c>
    </row>
    <row r="1313" spans="1:81" ht="34" x14ac:dyDescent="0.2">
      <c r="A1313" t="s">
        <v>11627</v>
      </c>
      <c r="B1313" t="s">
        <v>11628</v>
      </c>
      <c r="C1313" t="s">
        <v>11629</v>
      </c>
      <c r="D1313" t="s">
        <v>11630</v>
      </c>
      <c r="E1313" s="2" t="s">
        <v>11631</v>
      </c>
      <c r="H1313" s="3">
        <v>5000000</v>
      </c>
      <c r="I1313" s="3">
        <v>17500000</v>
      </c>
      <c r="P1313" s="3">
        <v>25000000</v>
      </c>
      <c r="Q1313" s="3">
        <v>116725000</v>
      </c>
      <c r="W1313" s="2" t="s">
        <v>11632</v>
      </c>
      <c r="X1313" s="2" t="s">
        <v>11633</v>
      </c>
      <c r="Y1313" s="2" t="s">
        <v>11634</v>
      </c>
      <c r="AE1313">
        <v>2014</v>
      </c>
      <c r="AF1313">
        <v>2017</v>
      </c>
      <c r="AG1313">
        <v>2018</v>
      </c>
      <c r="AL1313" s="3">
        <v>17500000</v>
      </c>
      <c r="AM1313" t="s">
        <v>89</v>
      </c>
      <c r="AN1313" s="1">
        <v>43409</v>
      </c>
      <c r="AO1313" s="3">
        <v>116725000</v>
      </c>
      <c r="AQ1313">
        <v>26.65</v>
      </c>
      <c r="AR1313">
        <v>7227.38</v>
      </c>
      <c r="AS1313">
        <v>68586.81</v>
      </c>
      <c r="AY1313">
        <v>1947</v>
      </c>
      <c r="AZ1313">
        <v>153</v>
      </c>
      <c r="BA1313">
        <v>94</v>
      </c>
      <c r="BG1313">
        <v>77.25</v>
      </c>
      <c r="BH1313">
        <v>96.19</v>
      </c>
      <c r="BI1313">
        <v>95.49</v>
      </c>
      <c r="BO1313">
        <v>1</v>
      </c>
      <c r="BP1313" s="3">
        <v>26630106</v>
      </c>
      <c r="BQ1313" s="20">
        <v>1364</v>
      </c>
      <c r="BR1313" s="20">
        <v>405</v>
      </c>
      <c r="BW1313" s="20">
        <v>0</v>
      </c>
      <c r="BX1313" s="22">
        <v>75840.84</v>
      </c>
      <c r="BY1313">
        <v>188</v>
      </c>
      <c r="BZ1313">
        <v>90.93</v>
      </c>
      <c r="CC1313">
        <v>1</v>
      </c>
    </row>
    <row r="1314" spans="1:81" ht="85" x14ac:dyDescent="0.2">
      <c r="A1314" t="s">
        <v>11635</v>
      </c>
      <c r="B1314" t="s">
        <v>11636</v>
      </c>
      <c r="C1314" t="s">
        <v>11637</v>
      </c>
      <c r="D1314" t="s">
        <v>11638</v>
      </c>
      <c r="E1314" s="2" t="s">
        <v>11639</v>
      </c>
      <c r="G1314" s="3">
        <v>3000000</v>
      </c>
      <c r="H1314" s="3">
        <v>25000000</v>
      </c>
      <c r="I1314" s="3">
        <v>50000000</v>
      </c>
      <c r="O1314" s="3">
        <v>30000000</v>
      </c>
      <c r="P1314" s="3">
        <v>125000000</v>
      </c>
      <c r="Q1314" s="3">
        <v>333500000</v>
      </c>
      <c r="W1314" s="2" t="s">
        <v>11640</v>
      </c>
      <c r="X1314" s="2" t="s">
        <v>11641</v>
      </c>
      <c r="Y1314" s="2" t="s">
        <v>11642</v>
      </c>
      <c r="AE1314">
        <v>2017</v>
      </c>
      <c r="AF1314">
        <v>2017</v>
      </c>
      <c r="AG1314">
        <v>2018</v>
      </c>
      <c r="AL1314" s="3">
        <v>1309995</v>
      </c>
      <c r="AM1314" t="s">
        <v>114</v>
      </c>
      <c r="AN1314" s="1">
        <v>43388</v>
      </c>
      <c r="AO1314" s="3">
        <v>333500000</v>
      </c>
      <c r="AQ1314">
        <v>0</v>
      </c>
      <c r="AR1314">
        <v>13573.67</v>
      </c>
      <c r="AS1314">
        <v>61842.17</v>
      </c>
      <c r="AY1314">
        <v>3489</v>
      </c>
      <c r="AZ1314">
        <v>92</v>
      </c>
      <c r="BA1314">
        <v>99</v>
      </c>
      <c r="BG1314">
        <v>63.18</v>
      </c>
      <c r="BH1314">
        <v>97.72</v>
      </c>
      <c r="BI1314">
        <v>95.25</v>
      </c>
      <c r="BO1314">
        <v>1</v>
      </c>
      <c r="BP1314" s="3">
        <v>79309995</v>
      </c>
      <c r="BQ1314" s="20">
        <v>216</v>
      </c>
      <c r="BR1314" s="20">
        <v>357</v>
      </c>
      <c r="BW1314" s="20">
        <v>0</v>
      </c>
      <c r="BX1314" s="22">
        <v>75415.839999999997</v>
      </c>
      <c r="BY1314">
        <v>189</v>
      </c>
      <c r="BZ1314">
        <v>90.88</v>
      </c>
      <c r="CC1314">
        <v>1</v>
      </c>
    </row>
    <row r="1315" spans="1:81" ht="85" x14ac:dyDescent="0.2">
      <c r="A1315" t="s">
        <v>11643</v>
      </c>
      <c r="B1315" t="s">
        <v>11644</v>
      </c>
      <c r="C1315" t="s">
        <v>11645</v>
      </c>
      <c r="D1315" t="s">
        <v>11646</v>
      </c>
      <c r="E1315" s="2" t="s">
        <v>11647</v>
      </c>
      <c r="J1315" s="3">
        <v>24724975</v>
      </c>
      <c r="K1315" s="3">
        <v>250000000</v>
      </c>
      <c r="R1315" s="3">
        <v>247249750</v>
      </c>
      <c r="S1315" s="3">
        <v>3750000000</v>
      </c>
      <c r="W1315" s="2" t="s">
        <v>11648</v>
      </c>
      <c r="Y1315" s="2" t="s">
        <v>11649</v>
      </c>
      <c r="Z1315" s="2" t="s">
        <v>11650</v>
      </c>
      <c r="AA1315" s="2" t="s">
        <v>11651</v>
      </c>
      <c r="AE1315">
        <v>2015</v>
      </c>
      <c r="AG1315">
        <v>2018</v>
      </c>
      <c r="AH1315">
        <v>2021</v>
      </c>
      <c r="AI1315">
        <v>2022</v>
      </c>
      <c r="AL1315" s="3">
        <v>250000000</v>
      </c>
      <c r="AM1315" t="s">
        <v>91</v>
      </c>
      <c r="AN1315" s="1">
        <v>44608</v>
      </c>
      <c r="AO1315" s="3">
        <v>3750000000</v>
      </c>
      <c r="AQ1315">
        <v>0</v>
      </c>
      <c r="AS1315">
        <v>0</v>
      </c>
      <c r="AT1315">
        <v>0</v>
      </c>
      <c r="AU1315">
        <v>75374.48</v>
      </c>
      <c r="AY1315">
        <v>3493</v>
      </c>
      <c r="BA1315">
        <v>886</v>
      </c>
      <c r="BB1315">
        <v>824</v>
      </c>
      <c r="BC1315">
        <v>64</v>
      </c>
      <c r="BG1315">
        <v>64.400000000000006</v>
      </c>
      <c r="BI1315">
        <v>57.1</v>
      </c>
      <c r="BJ1315">
        <v>30.55</v>
      </c>
      <c r="BK1315">
        <v>81.790000000000006</v>
      </c>
      <c r="BP1315" s="3">
        <v>659224975</v>
      </c>
      <c r="BS1315" s="20">
        <v>915</v>
      </c>
      <c r="BT1315" s="20">
        <v>289</v>
      </c>
      <c r="BW1315" s="20">
        <v>1204</v>
      </c>
      <c r="BX1315" s="22">
        <v>75374.48</v>
      </c>
      <c r="BY1315">
        <v>190</v>
      </c>
      <c r="BZ1315">
        <v>90.83</v>
      </c>
    </row>
    <row r="1316" spans="1:81" ht="68" x14ac:dyDescent="0.2">
      <c r="A1316" t="s">
        <v>11652</v>
      </c>
      <c r="B1316" t="s">
        <v>11653</v>
      </c>
      <c r="C1316" t="s">
        <v>11654</v>
      </c>
      <c r="D1316" t="s">
        <v>11655</v>
      </c>
      <c r="E1316" s="2" t="s">
        <v>11656</v>
      </c>
      <c r="G1316" s="3">
        <v>725000</v>
      </c>
      <c r="I1316" s="3">
        <v>12000000</v>
      </c>
      <c r="O1316" s="3">
        <v>7250000</v>
      </c>
      <c r="Q1316" s="3">
        <v>80040000</v>
      </c>
      <c r="W1316" s="2" t="s">
        <v>11657</v>
      </c>
      <c r="Y1316" s="2" t="s">
        <v>11658</v>
      </c>
      <c r="AE1316">
        <v>2017</v>
      </c>
      <c r="AG1316">
        <v>2018</v>
      </c>
      <c r="AL1316" s="3">
        <v>12000000</v>
      </c>
      <c r="AM1316" t="s">
        <v>89</v>
      </c>
      <c r="AN1316" s="1">
        <v>43201</v>
      </c>
      <c r="AO1316" s="3">
        <v>80040000</v>
      </c>
      <c r="AQ1316">
        <v>20548.560000000001</v>
      </c>
      <c r="AS1316">
        <v>54506.05</v>
      </c>
      <c r="AY1316">
        <v>27</v>
      </c>
      <c r="BA1316">
        <v>110</v>
      </c>
      <c r="BG1316">
        <v>99.73</v>
      </c>
      <c r="BI1316">
        <v>94.72</v>
      </c>
      <c r="BO1316">
        <v>1</v>
      </c>
      <c r="BP1316" s="3">
        <v>14975000</v>
      </c>
      <c r="BW1316" s="20">
        <v>0</v>
      </c>
      <c r="BX1316" s="22">
        <v>75054.61</v>
      </c>
      <c r="BY1316">
        <v>191</v>
      </c>
      <c r="BZ1316">
        <v>90.79</v>
      </c>
      <c r="CC1316">
        <v>1</v>
      </c>
    </row>
    <row r="1317" spans="1:81" ht="68" x14ac:dyDescent="0.2">
      <c r="A1317" t="s">
        <v>11659</v>
      </c>
      <c r="B1317" t="s">
        <v>11660</v>
      </c>
      <c r="C1317" t="s">
        <v>11661</v>
      </c>
      <c r="D1317" t="s">
        <v>11662</v>
      </c>
      <c r="E1317" s="2" t="s">
        <v>11663</v>
      </c>
      <c r="F1317" s="3">
        <v>93569</v>
      </c>
      <c r="H1317" s="3">
        <v>7500000</v>
      </c>
      <c r="I1317" s="3">
        <v>30000000</v>
      </c>
      <c r="J1317" s="3">
        <v>80000000</v>
      </c>
      <c r="K1317" s="3">
        <v>150000000</v>
      </c>
      <c r="N1317" s="3">
        <v>1871380</v>
      </c>
      <c r="P1317" s="3">
        <v>37500000</v>
      </c>
      <c r="Q1317" s="3">
        <v>200100000</v>
      </c>
      <c r="R1317" s="3">
        <v>800000000</v>
      </c>
      <c r="S1317" s="3">
        <v>1000000000</v>
      </c>
      <c r="V1317" s="2" t="s">
        <v>479</v>
      </c>
      <c r="X1317" s="2" t="s">
        <v>1414</v>
      </c>
      <c r="Y1317" s="2" t="s">
        <v>11664</v>
      </c>
      <c r="Z1317" s="2" t="s">
        <v>11665</v>
      </c>
      <c r="AA1317" s="2" t="s">
        <v>11666</v>
      </c>
      <c r="AD1317">
        <v>2010</v>
      </c>
      <c r="AF1317">
        <v>2017</v>
      </c>
      <c r="AG1317">
        <v>2018</v>
      </c>
      <c r="AH1317">
        <v>2020</v>
      </c>
      <c r="AI1317">
        <v>2022</v>
      </c>
      <c r="AL1317" s="3">
        <v>150000000</v>
      </c>
      <c r="AM1317" t="s">
        <v>91</v>
      </c>
      <c r="AN1317" s="1">
        <v>44601</v>
      </c>
      <c r="AO1317" s="3">
        <v>1000000000</v>
      </c>
      <c r="AP1317">
        <v>0</v>
      </c>
      <c r="AR1317">
        <v>6.89</v>
      </c>
      <c r="AS1317">
        <v>18987.04</v>
      </c>
      <c r="AT1317">
        <v>39165.370000000003</v>
      </c>
      <c r="AU1317">
        <v>16644.22</v>
      </c>
      <c r="AX1317">
        <v>1</v>
      </c>
      <c r="AZ1317">
        <v>979</v>
      </c>
      <c r="BA1317">
        <v>195</v>
      </c>
      <c r="BB1317">
        <v>103</v>
      </c>
      <c r="BC1317">
        <v>119</v>
      </c>
      <c r="BF1317">
        <v>100</v>
      </c>
      <c r="BH1317">
        <v>75.489999999999995</v>
      </c>
      <c r="BI1317">
        <v>90.6</v>
      </c>
      <c r="BJ1317">
        <v>85.79</v>
      </c>
      <c r="BK1317">
        <v>65.900000000000006</v>
      </c>
      <c r="BN1317" t="s">
        <v>101</v>
      </c>
      <c r="BO1317">
        <v>4.2</v>
      </c>
      <c r="BP1317" s="3">
        <v>273122247</v>
      </c>
      <c r="BR1317" s="20">
        <v>561</v>
      </c>
      <c r="BS1317" s="20">
        <v>671</v>
      </c>
      <c r="BT1317" s="20">
        <v>624</v>
      </c>
      <c r="BW1317" s="20">
        <v>1295</v>
      </c>
      <c r="BX1317" s="22">
        <v>74803.520000000004</v>
      </c>
      <c r="BY1317">
        <v>192</v>
      </c>
      <c r="BZ1317">
        <v>90.74</v>
      </c>
      <c r="CA1317">
        <v>5</v>
      </c>
      <c r="CB1317">
        <v>4</v>
      </c>
      <c r="CC1317">
        <v>5</v>
      </c>
    </row>
    <row r="1318" spans="1:81" ht="68" x14ac:dyDescent="0.2">
      <c r="A1318" t="s">
        <v>11667</v>
      </c>
      <c r="B1318" t="s">
        <v>11668</v>
      </c>
      <c r="C1318" t="s">
        <v>11669</v>
      </c>
      <c r="D1318" t="s">
        <v>11670</v>
      </c>
      <c r="E1318" s="2" t="s">
        <v>11671</v>
      </c>
      <c r="G1318" s="3">
        <v>1650000</v>
      </c>
      <c r="H1318" s="3">
        <v>3000000</v>
      </c>
      <c r="I1318" s="3">
        <v>16000000</v>
      </c>
      <c r="J1318" s="3">
        <v>83000000</v>
      </c>
      <c r="O1318" s="3">
        <v>16500000</v>
      </c>
      <c r="P1318" s="3">
        <v>15000000</v>
      </c>
      <c r="Q1318" s="3">
        <v>106720000</v>
      </c>
      <c r="R1318" s="3">
        <v>830000000</v>
      </c>
      <c r="W1318" s="2" t="s">
        <v>11672</v>
      </c>
      <c r="X1318" s="2" t="s">
        <v>11673</v>
      </c>
      <c r="Y1318" s="2" t="s">
        <v>11674</v>
      </c>
      <c r="Z1318" s="2" t="s">
        <v>11675</v>
      </c>
      <c r="AE1318">
        <v>2014</v>
      </c>
      <c r="AF1318">
        <v>2017</v>
      </c>
      <c r="AG1318">
        <v>2018</v>
      </c>
      <c r="AH1318">
        <v>2021</v>
      </c>
      <c r="AL1318" s="3">
        <v>70000000</v>
      </c>
      <c r="AM1318" t="s">
        <v>90</v>
      </c>
      <c r="AN1318" s="1">
        <v>44910</v>
      </c>
      <c r="AO1318" s="3">
        <v>830000000</v>
      </c>
      <c r="AQ1318">
        <v>209.21</v>
      </c>
      <c r="AR1318">
        <v>0.3</v>
      </c>
      <c r="AS1318">
        <v>13.19</v>
      </c>
      <c r="AT1318">
        <v>73656.73</v>
      </c>
      <c r="AY1318">
        <v>995</v>
      </c>
      <c r="AZ1318">
        <v>1179</v>
      </c>
      <c r="BA1318">
        <v>699</v>
      </c>
      <c r="BB1318">
        <v>302</v>
      </c>
      <c r="BG1318">
        <v>88.38</v>
      </c>
      <c r="BH1318">
        <v>70.48</v>
      </c>
      <c r="BI1318">
        <v>66.17</v>
      </c>
      <c r="BJ1318">
        <v>74.599999999999994</v>
      </c>
      <c r="BO1318">
        <v>7</v>
      </c>
      <c r="BP1318" s="3">
        <v>176000000</v>
      </c>
      <c r="BQ1318" s="20">
        <v>974</v>
      </c>
      <c r="BR1318" s="20">
        <v>554</v>
      </c>
      <c r="BS1318" s="20">
        <v>1055</v>
      </c>
      <c r="BW1318" s="20">
        <v>1561</v>
      </c>
      <c r="BX1318" s="22">
        <v>73879.429999999993</v>
      </c>
      <c r="BY1318">
        <v>193</v>
      </c>
      <c r="BZ1318">
        <v>90.69</v>
      </c>
      <c r="CA1318">
        <v>7.78</v>
      </c>
      <c r="CB1318">
        <v>7.78</v>
      </c>
      <c r="CC1318">
        <v>7.78</v>
      </c>
    </row>
    <row r="1319" spans="1:81" ht="68" x14ac:dyDescent="0.2">
      <c r="A1319" t="s">
        <v>11676</v>
      </c>
      <c r="B1319" t="s">
        <v>11677</v>
      </c>
      <c r="C1319" t="s">
        <v>11678</v>
      </c>
      <c r="D1319" t="s">
        <v>11679</v>
      </c>
      <c r="E1319" s="2" t="s">
        <v>11680</v>
      </c>
      <c r="G1319" s="3">
        <v>1300000</v>
      </c>
      <c r="H1319" s="3">
        <v>3000000</v>
      </c>
      <c r="I1319" s="3">
        <v>7500000</v>
      </c>
      <c r="J1319" s="3">
        <v>35000000</v>
      </c>
      <c r="K1319" s="3">
        <v>70000000</v>
      </c>
      <c r="L1319" s="3">
        <v>129684591</v>
      </c>
      <c r="O1319" s="3">
        <v>13000000</v>
      </c>
      <c r="P1319" s="3">
        <v>15000000</v>
      </c>
      <c r="Q1319" s="3">
        <v>50025000</v>
      </c>
      <c r="R1319" s="3">
        <v>350000000</v>
      </c>
      <c r="S1319" s="3">
        <v>1050000000</v>
      </c>
      <c r="T1319" s="3">
        <v>1000000000</v>
      </c>
      <c r="W1319" s="2" t="s">
        <v>11681</v>
      </c>
      <c r="X1319" s="2" t="s">
        <v>11682</v>
      </c>
      <c r="Y1319" s="2" t="s">
        <v>11683</v>
      </c>
      <c r="Z1319" s="2" t="s">
        <v>11684</v>
      </c>
      <c r="AA1319" s="2" t="s">
        <v>11685</v>
      </c>
      <c r="AB1319" s="2" t="s">
        <v>11686</v>
      </c>
      <c r="AE1319">
        <v>2017</v>
      </c>
      <c r="AF1319">
        <v>2017</v>
      </c>
      <c r="AG1319">
        <v>2018</v>
      </c>
      <c r="AH1319">
        <v>2019</v>
      </c>
      <c r="AI1319">
        <v>2021</v>
      </c>
      <c r="AJ1319">
        <v>2021</v>
      </c>
      <c r="AM1319" t="s">
        <v>114</v>
      </c>
      <c r="AN1319" s="1">
        <v>44460</v>
      </c>
      <c r="AO1319" s="3">
        <v>1000000000</v>
      </c>
      <c r="AQ1319">
        <v>1843.78</v>
      </c>
      <c r="AR1319">
        <v>0.6</v>
      </c>
      <c r="AS1319">
        <v>869.53</v>
      </c>
      <c r="AT1319">
        <v>841.37</v>
      </c>
      <c r="AU1319">
        <v>49962.51</v>
      </c>
      <c r="AV1319">
        <v>20093.13</v>
      </c>
      <c r="AY1319">
        <v>441</v>
      </c>
      <c r="AZ1319">
        <v>1149</v>
      </c>
      <c r="BA1319">
        <v>469</v>
      </c>
      <c r="BB1319">
        <v>319</v>
      </c>
      <c r="BC1319">
        <v>174</v>
      </c>
      <c r="BD1319">
        <v>42</v>
      </c>
      <c r="BG1319">
        <v>95.36</v>
      </c>
      <c r="BH1319">
        <v>71.23</v>
      </c>
      <c r="BI1319">
        <v>77.31</v>
      </c>
      <c r="BJ1319">
        <v>60.35</v>
      </c>
      <c r="BK1319">
        <v>67.72</v>
      </c>
      <c r="BL1319">
        <v>83.6</v>
      </c>
      <c r="BN1319" t="s">
        <v>101</v>
      </c>
      <c r="BO1319">
        <v>15.95</v>
      </c>
      <c r="BP1319" s="3">
        <v>271484591</v>
      </c>
      <c r="BQ1319" s="20">
        <v>127</v>
      </c>
      <c r="BR1319" s="20">
        <v>392</v>
      </c>
      <c r="BS1319" s="20">
        <v>321</v>
      </c>
      <c r="BT1319" s="20">
        <v>674</v>
      </c>
      <c r="BU1319" s="20">
        <v>166</v>
      </c>
      <c r="BW1319" s="20">
        <v>1161</v>
      </c>
      <c r="BX1319" s="22">
        <v>73610.92</v>
      </c>
      <c r="BY1319">
        <v>194</v>
      </c>
      <c r="BZ1319">
        <v>90.64</v>
      </c>
      <c r="CA1319">
        <v>19.989999999999998</v>
      </c>
      <c r="CB1319">
        <v>20.99</v>
      </c>
      <c r="CC1319">
        <v>19.989999999999998</v>
      </c>
    </row>
    <row r="1320" spans="1:81" ht="34" x14ac:dyDescent="0.2">
      <c r="A1320" t="s">
        <v>11687</v>
      </c>
      <c r="B1320" t="s">
        <v>11688</v>
      </c>
      <c r="C1320" t="s">
        <v>11689</v>
      </c>
      <c r="D1320" t="s">
        <v>11690</v>
      </c>
      <c r="E1320" s="2" t="s">
        <v>11691</v>
      </c>
      <c r="I1320" s="3">
        <v>20000000</v>
      </c>
      <c r="J1320" s="3">
        <v>50000000</v>
      </c>
      <c r="Q1320" s="3">
        <v>133400000</v>
      </c>
      <c r="R1320" s="3">
        <v>500000000</v>
      </c>
      <c r="Y1320" s="2" t="s">
        <v>11692</v>
      </c>
      <c r="Z1320" s="2" t="s">
        <v>11693</v>
      </c>
      <c r="AG1320">
        <v>2018</v>
      </c>
      <c r="AH1320">
        <v>2019</v>
      </c>
      <c r="AL1320" s="3">
        <v>50000000</v>
      </c>
      <c r="AM1320" t="s">
        <v>90</v>
      </c>
      <c r="AN1320" s="1">
        <v>43517</v>
      </c>
      <c r="AO1320" s="3">
        <v>500000000</v>
      </c>
      <c r="AS1320">
        <v>172.01</v>
      </c>
      <c r="AT1320">
        <v>73087.47</v>
      </c>
      <c r="BA1320">
        <v>594</v>
      </c>
      <c r="BB1320">
        <v>39</v>
      </c>
      <c r="BI1320">
        <v>71.260000000000005</v>
      </c>
      <c r="BJ1320">
        <v>95.26</v>
      </c>
      <c r="BO1320">
        <v>3.37</v>
      </c>
      <c r="BP1320" s="3">
        <v>70000000</v>
      </c>
      <c r="BS1320" s="20">
        <v>190</v>
      </c>
      <c r="BW1320" s="20">
        <v>190</v>
      </c>
      <c r="BX1320" s="22">
        <v>73259.48</v>
      </c>
      <c r="BY1320">
        <v>195</v>
      </c>
      <c r="BZ1320">
        <v>90.59</v>
      </c>
      <c r="CA1320">
        <v>3.75</v>
      </c>
      <c r="CB1320">
        <v>3.75</v>
      </c>
      <c r="CC1320">
        <v>3.75</v>
      </c>
    </row>
    <row r="1321" spans="1:81" ht="34" x14ac:dyDescent="0.2">
      <c r="A1321" t="s">
        <v>11694</v>
      </c>
      <c r="B1321" t="s">
        <v>11695</v>
      </c>
      <c r="C1321" t="s">
        <v>11696</v>
      </c>
      <c r="D1321" t="s">
        <v>11697</v>
      </c>
      <c r="E1321" s="2" t="s">
        <v>11698</v>
      </c>
      <c r="H1321" s="3">
        <v>14733503</v>
      </c>
      <c r="I1321" s="3">
        <v>100000000</v>
      </c>
      <c r="J1321" s="3">
        <v>500000000</v>
      </c>
      <c r="K1321" s="3">
        <v>190000000</v>
      </c>
      <c r="P1321" s="3">
        <v>73667515</v>
      </c>
      <c r="Q1321" s="3">
        <v>667000000</v>
      </c>
      <c r="R1321" s="3">
        <v>2000000000</v>
      </c>
      <c r="S1321" s="3">
        <v>2850000000</v>
      </c>
      <c r="X1321" s="2" t="s">
        <v>11699</v>
      </c>
      <c r="Y1321" s="2" t="s">
        <v>11700</v>
      </c>
      <c r="Z1321" s="2" t="s">
        <v>11701</v>
      </c>
      <c r="AA1321" s="2" t="s">
        <v>11702</v>
      </c>
      <c r="AF1321">
        <v>2017</v>
      </c>
      <c r="AG1321">
        <v>2018</v>
      </c>
      <c r="AH1321">
        <v>2019</v>
      </c>
      <c r="AI1321">
        <v>2019</v>
      </c>
      <c r="AL1321" s="3">
        <v>190000000</v>
      </c>
      <c r="AM1321" t="s">
        <v>91</v>
      </c>
      <c r="AN1321" s="1">
        <v>43766</v>
      </c>
      <c r="AO1321" s="3">
        <v>1944000000</v>
      </c>
      <c r="AR1321">
        <v>0</v>
      </c>
      <c r="AS1321">
        <v>0</v>
      </c>
      <c r="AT1321">
        <v>72154.12</v>
      </c>
      <c r="AU1321">
        <v>0</v>
      </c>
      <c r="AZ1321">
        <v>1355</v>
      </c>
      <c r="BA1321">
        <v>886</v>
      </c>
      <c r="BB1321">
        <v>45</v>
      </c>
      <c r="BC1321">
        <v>209</v>
      </c>
      <c r="BH1321">
        <v>66.069999999999993</v>
      </c>
      <c r="BI1321">
        <v>57.1</v>
      </c>
      <c r="BJ1321">
        <v>94.51</v>
      </c>
      <c r="BK1321">
        <v>39.36</v>
      </c>
      <c r="BO1321">
        <v>2.4500000000000002</v>
      </c>
      <c r="BP1321" s="3">
        <v>874733503</v>
      </c>
      <c r="BR1321" s="20">
        <v>242</v>
      </c>
      <c r="BS1321" s="20">
        <v>367</v>
      </c>
      <c r="BT1321" s="20">
        <v>242</v>
      </c>
      <c r="BW1321" s="20">
        <v>609</v>
      </c>
      <c r="BX1321" s="22">
        <v>72154.12</v>
      </c>
      <c r="BY1321">
        <v>196</v>
      </c>
      <c r="BZ1321">
        <v>90.54</v>
      </c>
      <c r="CA1321">
        <v>4.2699999999999996</v>
      </c>
      <c r="CB1321">
        <v>4.2699999999999996</v>
      </c>
      <c r="CC1321">
        <v>2.91</v>
      </c>
    </row>
    <row r="1322" spans="1:81" ht="34" x14ac:dyDescent="0.2">
      <c r="A1322" t="s">
        <v>11703</v>
      </c>
      <c r="B1322" t="s">
        <v>11704</v>
      </c>
      <c r="C1322" t="s">
        <v>11705</v>
      </c>
      <c r="D1322" t="s">
        <v>11706</v>
      </c>
      <c r="E1322" s="2" t="s">
        <v>11707</v>
      </c>
      <c r="H1322" s="3">
        <v>5500000</v>
      </c>
      <c r="I1322" s="3">
        <v>20000000</v>
      </c>
      <c r="P1322" s="3">
        <v>27500000</v>
      </c>
      <c r="Q1322" s="3">
        <v>133400000</v>
      </c>
      <c r="X1322" s="2" t="s">
        <v>11708</v>
      </c>
      <c r="Y1322" s="2" t="s">
        <v>11709</v>
      </c>
      <c r="AF1322">
        <v>2017</v>
      </c>
      <c r="AG1322">
        <v>2018</v>
      </c>
      <c r="AL1322" s="3">
        <v>20000000</v>
      </c>
      <c r="AM1322" t="s">
        <v>89</v>
      </c>
      <c r="AN1322" s="1">
        <v>43277</v>
      </c>
      <c r="AO1322" s="3">
        <v>133400000</v>
      </c>
      <c r="AR1322">
        <v>23.77</v>
      </c>
      <c r="AS1322">
        <v>71362.63</v>
      </c>
      <c r="AZ1322">
        <v>879</v>
      </c>
      <c r="BA1322">
        <v>86</v>
      </c>
      <c r="BH1322">
        <v>77.989999999999995</v>
      </c>
      <c r="BI1322">
        <v>95.88</v>
      </c>
      <c r="BO1322">
        <v>1</v>
      </c>
      <c r="BP1322" s="3">
        <v>25500000</v>
      </c>
      <c r="BR1322" s="20">
        <v>285</v>
      </c>
      <c r="BW1322" s="20">
        <v>0</v>
      </c>
      <c r="BX1322" s="22">
        <v>71386.399999999994</v>
      </c>
      <c r="BY1322">
        <v>197</v>
      </c>
      <c r="BZ1322">
        <v>90.49</v>
      </c>
      <c r="CC1322">
        <v>1</v>
      </c>
    </row>
    <row r="1323" spans="1:81" ht="34" x14ac:dyDescent="0.2">
      <c r="A1323" t="s">
        <v>11710</v>
      </c>
      <c r="B1323" t="s">
        <v>11711</v>
      </c>
      <c r="C1323" t="s">
        <v>11712</v>
      </c>
      <c r="D1323" t="s">
        <v>11713</v>
      </c>
      <c r="E1323" s="2" t="s">
        <v>11714</v>
      </c>
      <c r="G1323" s="3">
        <v>1600192</v>
      </c>
      <c r="H1323" s="3">
        <v>6744225</v>
      </c>
      <c r="I1323" s="3">
        <v>60000000</v>
      </c>
      <c r="J1323" s="3">
        <v>80000000</v>
      </c>
      <c r="O1323" s="3">
        <v>16001920</v>
      </c>
      <c r="P1323" s="3">
        <v>33721125</v>
      </c>
      <c r="Q1323" s="3">
        <v>400200000</v>
      </c>
      <c r="R1323" s="3">
        <v>800000000</v>
      </c>
      <c r="W1323" s="2" t="s">
        <v>11715</v>
      </c>
      <c r="X1323" s="2" t="s">
        <v>11716</v>
      </c>
      <c r="Y1323" s="2" t="s">
        <v>11717</v>
      </c>
      <c r="Z1323" s="2" t="s">
        <v>11718</v>
      </c>
      <c r="AE1323">
        <v>2012</v>
      </c>
      <c r="AF1323">
        <v>2016</v>
      </c>
      <c r="AG1323">
        <v>2018</v>
      </c>
      <c r="AH1323">
        <v>2021</v>
      </c>
      <c r="AL1323" s="3">
        <v>80000000</v>
      </c>
      <c r="AM1323" t="s">
        <v>90</v>
      </c>
      <c r="AN1323" s="1">
        <v>44313</v>
      </c>
      <c r="AO1323" s="3">
        <v>800000000</v>
      </c>
      <c r="AQ1323">
        <v>0</v>
      </c>
      <c r="AR1323">
        <v>34.229999999999997</v>
      </c>
      <c r="AS1323">
        <v>9652.32</v>
      </c>
      <c r="AT1323">
        <v>61532.61</v>
      </c>
      <c r="AY1323">
        <v>1848</v>
      </c>
      <c r="AZ1323">
        <v>815</v>
      </c>
      <c r="BA1323">
        <v>278</v>
      </c>
      <c r="BB1323">
        <v>312</v>
      </c>
      <c r="BG1323">
        <v>63.99</v>
      </c>
      <c r="BH1323">
        <v>78.64</v>
      </c>
      <c r="BI1323">
        <v>86.57</v>
      </c>
      <c r="BJ1323">
        <v>73.760000000000005</v>
      </c>
      <c r="BO1323">
        <v>1.8</v>
      </c>
      <c r="BP1323" s="3">
        <v>149703859</v>
      </c>
      <c r="BQ1323" s="20">
        <v>1631</v>
      </c>
      <c r="BR1323" s="20">
        <v>611</v>
      </c>
      <c r="BS1323" s="20">
        <v>1077</v>
      </c>
      <c r="BW1323" s="20">
        <v>1077</v>
      </c>
      <c r="BX1323" s="22">
        <v>71219.16</v>
      </c>
      <c r="BY1323">
        <v>198</v>
      </c>
      <c r="BZ1323">
        <v>90.45</v>
      </c>
      <c r="CA1323">
        <v>2</v>
      </c>
      <c r="CB1323">
        <v>2</v>
      </c>
      <c r="CC1323">
        <v>2</v>
      </c>
    </row>
    <row r="1324" spans="1:81" ht="34" x14ac:dyDescent="0.2">
      <c r="A1324" t="s">
        <v>11719</v>
      </c>
      <c r="B1324" t="s">
        <v>11720</v>
      </c>
      <c r="C1324" t="s">
        <v>11721</v>
      </c>
      <c r="D1324" t="s">
        <v>11722</v>
      </c>
      <c r="E1324" s="2" t="s">
        <v>11723</v>
      </c>
      <c r="G1324" s="3">
        <v>2750000</v>
      </c>
      <c r="H1324" s="3">
        <v>13000000</v>
      </c>
      <c r="I1324" s="3">
        <v>25000000</v>
      </c>
      <c r="O1324" s="3">
        <v>27500000</v>
      </c>
      <c r="P1324" s="3">
        <v>65000000</v>
      </c>
      <c r="Q1324" s="3">
        <v>210000000</v>
      </c>
      <c r="W1324" s="2" t="s">
        <v>2174</v>
      </c>
      <c r="X1324" s="2" t="s">
        <v>11724</v>
      </c>
      <c r="Y1324" s="2" t="s">
        <v>4233</v>
      </c>
      <c r="AE1324">
        <v>2016</v>
      </c>
      <c r="AF1324">
        <v>2018</v>
      </c>
      <c r="AG1324">
        <v>2018</v>
      </c>
      <c r="AL1324" s="3">
        <v>34000000</v>
      </c>
      <c r="AM1324" t="s">
        <v>89</v>
      </c>
      <c r="AN1324" s="1">
        <v>43768</v>
      </c>
      <c r="AO1324" s="3">
        <v>500000000</v>
      </c>
      <c r="AQ1324">
        <v>1828.47</v>
      </c>
      <c r="AR1324">
        <v>46240.38</v>
      </c>
      <c r="AS1324">
        <v>22855.54</v>
      </c>
      <c r="AY1324">
        <v>385</v>
      </c>
      <c r="AZ1324">
        <v>41</v>
      </c>
      <c r="BA1324">
        <v>187</v>
      </c>
      <c r="BG1324">
        <v>96.02</v>
      </c>
      <c r="BH1324">
        <v>99.13</v>
      </c>
      <c r="BI1324">
        <v>90.98</v>
      </c>
      <c r="BO1324">
        <v>2.38</v>
      </c>
      <c r="BP1324" s="3">
        <v>74750000</v>
      </c>
      <c r="BQ1324" s="20">
        <v>441</v>
      </c>
      <c r="BR1324" s="20">
        <v>212</v>
      </c>
      <c r="BW1324" s="20">
        <v>419</v>
      </c>
      <c r="BX1324" s="22">
        <v>70924.39</v>
      </c>
      <c r="BY1324">
        <v>199</v>
      </c>
      <c r="BZ1324">
        <v>90.4</v>
      </c>
      <c r="CC1324">
        <v>2.38</v>
      </c>
    </row>
    <row r="1325" spans="1:81" ht="34" x14ac:dyDescent="0.2">
      <c r="A1325" t="s">
        <v>11725</v>
      </c>
      <c r="B1325" t="s">
        <v>11726</v>
      </c>
      <c r="C1325" t="s">
        <v>11727</v>
      </c>
      <c r="D1325" t="s">
        <v>11728</v>
      </c>
      <c r="E1325" s="2" t="s">
        <v>11729</v>
      </c>
      <c r="G1325" s="3">
        <v>156000</v>
      </c>
      <c r="H1325" s="3">
        <v>7000000</v>
      </c>
      <c r="I1325" s="3">
        <v>15000000</v>
      </c>
      <c r="J1325" s="3">
        <v>35000000</v>
      </c>
      <c r="K1325" s="3">
        <v>50000000</v>
      </c>
      <c r="O1325" s="3">
        <v>1560000</v>
      </c>
      <c r="P1325" s="3">
        <v>35000000</v>
      </c>
      <c r="Q1325" s="3">
        <v>23000000</v>
      </c>
      <c r="R1325" s="3">
        <v>350000000</v>
      </c>
      <c r="S1325" s="3">
        <v>750000000</v>
      </c>
      <c r="X1325" s="2" t="s">
        <v>11730</v>
      </c>
      <c r="Y1325" s="2" t="s">
        <v>11731</v>
      </c>
      <c r="Z1325" s="2" t="s">
        <v>11732</v>
      </c>
      <c r="AA1325" s="2" t="s">
        <v>11733</v>
      </c>
      <c r="AE1325">
        <v>2014</v>
      </c>
      <c r="AF1325">
        <v>2016</v>
      </c>
      <c r="AG1325">
        <v>2018</v>
      </c>
      <c r="AH1325">
        <v>2019</v>
      </c>
      <c r="AI1325">
        <v>2022</v>
      </c>
      <c r="AL1325" s="3">
        <v>50000000</v>
      </c>
      <c r="AM1325" t="s">
        <v>91</v>
      </c>
      <c r="AN1325" s="1">
        <v>44831</v>
      </c>
      <c r="AO1325" s="3">
        <v>750000000</v>
      </c>
      <c r="AQ1325">
        <v>0</v>
      </c>
      <c r="AR1325">
        <v>711.03</v>
      </c>
      <c r="AS1325">
        <v>46516.23</v>
      </c>
      <c r="AT1325">
        <v>14340.85</v>
      </c>
      <c r="AU1325">
        <v>7421.94</v>
      </c>
      <c r="AY1325">
        <v>3167</v>
      </c>
      <c r="AZ1325">
        <v>558</v>
      </c>
      <c r="BA1325">
        <v>123</v>
      </c>
      <c r="BB1325">
        <v>169</v>
      </c>
      <c r="BC1325">
        <v>135</v>
      </c>
      <c r="BG1325">
        <v>62.98</v>
      </c>
      <c r="BH1325">
        <v>85.38</v>
      </c>
      <c r="BI1325">
        <v>94.09</v>
      </c>
      <c r="BJ1325">
        <v>79.05</v>
      </c>
      <c r="BK1325">
        <v>61.27</v>
      </c>
      <c r="BO1325">
        <v>27.39</v>
      </c>
      <c r="BP1325" s="3">
        <v>107156000</v>
      </c>
      <c r="BQ1325" s="20">
        <v>901</v>
      </c>
      <c r="BR1325" s="20">
        <v>496</v>
      </c>
      <c r="BS1325" s="20">
        <v>476</v>
      </c>
      <c r="BT1325" s="20">
        <v>1232</v>
      </c>
      <c r="BW1325" s="20">
        <v>1708</v>
      </c>
      <c r="BX1325" s="22">
        <v>68990.05</v>
      </c>
      <c r="BY1325">
        <v>200</v>
      </c>
      <c r="BZ1325">
        <v>90.35</v>
      </c>
      <c r="CA1325">
        <v>32.61</v>
      </c>
      <c r="CB1325">
        <v>15.22</v>
      </c>
      <c r="CC1325">
        <v>32.61</v>
      </c>
    </row>
    <row r="1326" spans="1:81" ht="17" x14ac:dyDescent="0.2">
      <c r="A1326" t="s">
        <v>11734</v>
      </c>
      <c r="B1326" t="s">
        <v>11735</v>
      </c>
      <c r="C1326" t="s">
        <v>11736</v>
      </c>
      <c r="D1326" t="s">
        <v>11737</v>
      </c>
      <c r="E1326" s="2" t="s">
        <v>11738</v>
      </c>
      <c r="G1326" s="3">
        <v>2421330</v>
      </c>
      <c r="H1326" s="3">
        <v>7699699</v>
      </c>
      <c r="I1326" s="3">
        <v>14606003</v>
      </c>
      <c r="J1326" s="3">
        <v>100000000</v>
      </c>
      <c r="O1326" s="3">
        <v>24213300</v>
      </c>
      <c r="P1326" s="3">
        <v>38498495</v>
      </c>
      <c r="Q1326" s="3">
        <v>97422040.010000005</v>
      </c>
      <c r="R1326" s="3">
        <v>1000000000</v>
      </c>
      <c r="W1326" s="2" t="s">
        <v>11739</v>
      </c>
      <c r="X1326" s="2" t="s">
        <v>11740</v>
      </c>
      <c r="Y1326" s="2" t="s">
        <v>11741</v>
      </c>
      <c r="Z1326" s="2" t="s">
        <v>11742</v>
      </c>
      <c r="AE1326">
        <v>2015</v>
      </c>
      <c r="AF1326">
        <v>2016</v>
      </c>
      <c r="AG1326">
        <v>2018</v>
      </c>
      <c r="AH1326">
        <v>2020</v>
      </c>
      <c r="AL1326" s="3">
        <v>100000000</v>
      </c>
      <c r="AM1326" t="s">
        <v>90</v>
      </c>
      <c r="AN1326" s="1">
        <v>43985</v>
      </c>
      <c r="AO1326" s="3">
        <v>1000000000</v>
      </c>
      <c r="AQ1326">
        <v>0</v>
      </c>
      <c r="AR1326">
        <v>0</v>
      </c>
      <c r="AS1326">
        <v>0</v>
      </c>
      <c r="AT1326">
        <v>68847.11</v>
      </c>
      <c r="AY1326">
        <v>3493</v>
      </c>
      <c r="AZ1326">
        <v>1216</v>
      </c>
      <c r="BA1326">
        <v>886</v>
      </c>
      <c r="BB1326">
        <v>60</v>
      </c>
      <c r="BG1326">
        <v>64.400000000000006</v>
      </c>
      <c r="BH1326">
        <v>68.11</v>
      </c>
      <c r="BI1326">
        <v>57.1</v>
      </c>
      <c r="BJ1326">
        <v>91.78</v>
      </c>
      <c r="BN1326" t="s">
        <v>101</v>
      </c>
      <c r="BO1326">
        <v>9.24</v>
      </c>
      <c r="BP1326" s="3">
        <v>205736677</v>
      </c>
      <c r="BQ1326" s="20">
        <v>365</v>
      </c>
      <c r="BR1326" s="20">
        <v>993</v>
      </c>
      <c r="BS1326" s="20">
        <v>622</v>
      </c>
      <c r="BW1326" s="20">
        <v>622</v>
      </c>
      <c r="BX1326" s="22">
        <v>68847.11</v>
      </c>
      <c r="BY1326">
        <v>201</v>
      </c>
      <c r="BZ1326">
        <v>90.3</v>
      </c>
      <c r="CA1326">
        <v>10.26</v>
      </c>
      <c r="CB1326">
        <v>10.26</v>
      </c>
      <c r="CC1326">
        <v>10.26</v>
      </c>
    </row>
    <row r="1327" spans="1:81" ht="34" x14ac:dyDescent="0.2">
      <c r="A1327" t="s">
        <v>11743</v>
      </c>
      <c r="B1327" t="s">
        <v>11744</v>
      </c>
      <c r="C1327" t="s">
        <v>11745</v>
      </c>
      <c r="D1327" t="s">
        <v>11746</v>
      </c>
      <c r="E1327" s="2" t="s">
        <v>11747</v>
      </c>
      <c r="H1327" s="3">
        <v>11750000</v>
      </c>
      <c r="J1327" s="3">
        <v>7500000</v>
      </c>
      <c r="P1327" s="3">
        <v>58750000</v>
      </c>
      <c r="R1327" s="3">
        <v>75000000</v>
      </c>
      <c r="W1327" s="2" t="s">
        <v>821</v>
      </c>
      <c r="X1327" s="2" t="s">
        <v>11748</v>
      </c>
      <c r="Y1327" s="2" t="s">
        <v>1177</v>
      </c>
      <c r="Z1327" s="2" t="s">
        <v>11749</v>
      </c>
      <c r="AE1327">
        <v>2015</v>
      </c>
      <c r="AF1327">
        <v>2016</v>
      </c>
      <c r="AG1327">
        <v>2018</v>
      </c>
      <c r="AH1327">
        <v>2019</v>
      </c>
      <c r="AL1327" s="3">
        <v>7500000</v>
      </c>
      <c r="AM1327" t="s">
        <v>90</v>
      </c>
      <c r="AN1327" s="1">
        <v>43746</v>
      </c>
      <c r="AQ1327">
        <v>2111.77</v>
      </c>
      <c r="AR1327">
        <v>22886.25</v>
      </c>
      <c r="AS1327">
        <v>0</v>
      </c>
      <c r="AT1327">
        <v>43783.74</v>
      </c>
      <c r="AY1327">
        <v>308</v>
      </c>
      <c r="AZ1327">
        <v>43</v>
      </c>
      <c r="BA1327">
        <v>886</v>
      </c>
      <c r="BB1327">
        <v>75</v>
      </c>
      <c r="BG1327">
        <v>96.87</v>
      </c>
      <c r="BH1327">
        <v>98.9</v>
      </c>
      <c r="BI1327">
        <v>57.1</v>
      </c>
      <c r="BJ1327">
        <v>90.77</v>
      </c>
      <c r="BP1327" s="3">
        <v>34600000</v>
      </c>
      <c r="BQ1327" s="20">
        <v>726</v>
      </c>
      <c r="BR1327" s="20">
        <v>497</v>
      </c>
      <c r="BS1327" s="20">
        <v>518</v>
      </c>
      <c r="BW1327" s="20">
        <v>518</v>
      </c>
      <c r="BX1327" s="22">
        <v>68781.759999999995</v>
      </c>
      <c r="BY1327">
        <v>202</v>
      </c>
      <c r="BZ1327">
        <v>90.25</v>
      </c>
    </row>
    <row r="1328" spans="1:81" ht="34" x14ac:dyDescent="0.2">
      <c r="A1328" t="s">
        <v>11750</v>
      </c>
      <c r="B1328" t="s">
        <v>11751</v>
      </c>
      <c r="C1328" t="s">
        <v>11752</v>
      </c>
      <c r="D1328" t="s">
        <v>11753</v>
      </c>
      <c r="E1328" s="2" t="s">
        <v>11754</v>
      </c>
      <c r="F1328" s="3">
        <v>200000</v>
      </c>
      <c r="I1328" s="3">
        <v>15375903</v>
      </c>
      <c r="J1328" s="3">
        <v>20000000</v>
      </c>
      <c r="K1328" s="3">
        <v>60000000</v>
      </c>
      <c r="N1328" s="3">
        <v>4000000</v>
      </c>
      <c r="Q1328" s="3">
        <v>102557273.01000001</v>
      </c>
      <c r="R1328" s="3">
        <v>200000000</v>
      </c>
      <c r="S1328" s="3">
        <v>900000000</v>
      </c>
      <c r="V1328" s="2" t="s">
        <v>11755</v>
      </c>
      <c r="W1328" s="2" t="s">
        <v>11756</v>
      </c>
      <c r="X1328" s="2" t="s">
        <v>7146</v>
      </c>
      <c r="Y1328" s="2" t="s">
        <v>7146</v>
      </c>
      <c r="Z1328" s="2" t="s">
        <v>6672</v>
      </c>
      <c r="AA1328" s="2" t="s">
        <v>11757</v>
      </c>
      <c r="AD1328">
        <v>2013</v>
      </c>
      <c r="AE1328">
        <v>2013</v>
      </c>
      <c r="AF1328">
        <v>2015</v>
      </c>
      <c r="AG1328">
        <v>2018</v>
      </c>
      <c r="AH1328">
        <v>2019</v>
      </c>
      <c r="AI1328">
        <v>2021</v>
      </c>
      <c r="AL1328" s="3">
        <v>60000000</v>
      </c>
      <c r="AM1328" t="s">
        <v>91</v>
      </c>
      <c r="AN1328" s="1">
        <v>44407</v>
      </c>
      <c r="AO1328" s="3">
        <v>900000000</v>
      </c>
      <c r="AP1328">
        <v>0</v>
      </c>
      <c r="AQ1328">
        <v>0</v>
      </c>
      <c r="AR1328">
        <v>16.11</v>
      </c>
      <c r="AS1328">
        <v>46485.2</v>
      </c>
      <c r="AT1328">
        <v>12291.65</v>
      </c>
      <c r="AU1328">
        <v>8783.7900000000009</v>
      </c>
      <c r="AX1328">
        <v>202</v>
      </c>
      <c r="AY1328">
        <v>2604</v>
      </c>
      <c r="AZ1328">
        <v>851</v>
      </c>
      <c r="BA1328">
        <v>125</v>
      </c>
      <c r="BB1328">
        <v>181</v>
      </c>
      <c r="BC1328">
        <v>267</v>
      </c>
      <c r="BF1328">
        <v>70.83</v>
      </c>
      <c r="BG1328">
        <v>63.89</v>
      </c>
      <c r="BH1328">
        <v>76.98</v>
      </c>
      <c r="BI1328">
        <v>93.99</v>
      </c>
      <c r="BJ1328">
        <v>77.56</v>
      </c>
      <c r="BK1328">
        <v>50.37</v>
      </c>
      <c r="BO1328">
        <v>7.37</v>
      </c>
      <c r="BP1328" s="3">
        <v>95575903</v>
      </c>
      <c r="BQ1328" s="20">
        <v>502</v>
      </c>
      <c r="BR1328" s="20">
        <v>1022</v>
      </c>
      <c r="BS1328" s="20">
        <v>414</v>
      </c>
      <c r="BT1328" s="20">
        <v>890</v>
      </c>
      <c r="BW1328" s="20">
        <v>1304</v>
      </c>
      <c r="BX1328" s="22">
        <v>67576.75</v>
      </c>
      <c r="BY1328">
        <v>203</v>
      </c>
      <c r="BZ1328">
        <v>90.2</v>
      </c>
      <c r="CA1328">
        <v>8.7799999999999994</v>
      </c>
      <c r="CB1328">
        <v>1.95</v>
      </c>
      <c r="CC1328">
        <v>8.7799999999999994</v>
      </c>
    </row>
    <row r="1329" spans="1:81" ht="51" x14ac:dyDescent="0.2">
      <c r="A1329" t="s">
        <v>11758</v>
      </c>
      <c r="B1329" t="s">
        <v>11759</v>
      </c>
      <c r="C1329" t="s">
        <v>11760</v>
      </c>
      <c r="E1329" s="2" t="s">
        <v>11761</v>
      </c>
      <c r="H1329" s="3">
        <v>1111426</v>
      </c>
      <c r="I1329" s="3">
        <v>5297250</v>
      </c>
      <c r="J1329" s="3">
        <v>33560176</v>
      </c>
      <c r="K1329" s="3">
        <v>162000000</v>
      </c>
      <c r="P1329" s="3">
        <v>5557130</v>
      </c>
      <c r="Q1329" s="3">
        <v>42470934</v>
      </c>
      <c r="R1329" s="3">
        <v>285261498</v>
      </c>
      <c r="S1329" s="3">
        <v>2662000000</v>
      </c>
      <c r="X1329" s="2" t="s">
        <v>11762</v>
      </c>
      <c r="Y1329" s="2" t="s">
        <v>11763</v>
      </c>
      <c r="Z1329" s="2" t="s">
        <v>11764</v>
      </c>
      <c r="AA1329" s="2" t="s">
        <v>11765</v>
      </c>
      <c r="AF1329">
        <v>2016</v>
      </c>
      <c r="AG1329">
        <v>2018</v>
      </c>
      <c r="AH1329">
        <v>2019</v>
      </c>
      <c r="AI1329">
        <v>2021</v>
      </c>
      <c r="AL1329" s="3">
        <v>162000000</v>
      </c>
      <c r="AM1329" t="s">
        <v>91</v>
      </c>
      <c r="AN1329" s="1">
        <v>44425</v>
      </c>
      <c r="AO1329" s="3">
        <v>2662000000</v>
      </c>
      <c r="AR1329">
        <v>117.73</v>
      </c>
      <c r="AS1329">
        <v>43.13</v>
      </c>
      <c r="AT1329">
        <v>8955.2999999999993</v>
      </c>
      <c r="AU1329">
        <v>57813.919999999998</v>
      </c>
      <c r="AZ1329">
        <v>676</v>
      </c>
      <c r="BA1329">
        <v>647</v>
      </c>
      <c r="BB1329">
        <v>208</v>
      </c>
      <c r="BC1329">
        <v>162</v>
      </c>
      <c r="BH1329">
        <v>82.28</v>
      </c>
      <c r="BI1329">
        <v>68.69</v>
      </c>
      <c r="BJ1329">
        <v>74.19</v>
      </c>
      <c r="BK1329">
        <v>69.959999999999994</v>
      </c>
      <c r="BN1329" t="s">
        <v>101</v>
      </c>
      <c r="BO1329">
        <v>52.65</v>
      </c>
      <c r="BP1329" s="3">
        <v>234968852</v>
      </c>
      <c r="BR1329" s="20">
        <v>545</v>
      </c>
      <c r="BS1329" s="20">
        <v>467</v>
      </c>
      <c r="BT1329" s="20">
        <v>708</v>
      </c>
      <c r="BW1329" s="20">
        <v>1175</v>
      </c>
      <c r="BX1329" s="22">
        <v>66930.080000000002</v>
      </c>
      <c r="BY1329">
        <v>204</v>
      </c>
      <c r="BZ1329">
        <v>90.16</v>
      </c>
      <c r="CA1329">
        <v>62.68</v>
      </c>
      <c r="CB1329">
        <v>6.72</v>
      </c>
      <c r="CC1329">
        <v>62.68</v>
      </c>
    </row>
    <row r="1330" spans="1:81" ht="68" x14ac:dyDescent="0.2">
      <c r="A1330" t="s">
        <v>11766</v>
      </c>
      <c r="B1330" t="s">
        <v>11767</v>
      </c>
      <c r="C1330" t="s">
        <v>11768</v>
      </c>
      <c r="D1330" t="s">
        <v>11769</v>
      </c>
      <c r="E1330" s="2" t="s">
        <v>11770</v>
      </c>
      <c r="F1330" s="3">
        <v>111479</v>
      </c>
      <c r="H1330" s="3">
        <v>10000000</v>
      </c>
      <c r="I1330" s="3">
        <v>15000000</v>
      </c>
      <c r="J1330" s="3">
        <v>56000000</v>
      </c>
      <c r="K1330" s="3">
        <v>75000000</v>
      </c>
      <c r="N1330" s="3">
        <v>2229580</v>
      </c>
      <c r="P1330" s="3">
        <v>50000000</v>
      </c>
      <c r="Q1330" s="3">
        <v>100050000</v>
      </c>
      <c r="R1330" s="3">
        <v>560000000</v>
      </c>
      <c r="S1330" s="3">
        <v>1125000000</v>
      </c>
      <c r="V1330" s="2" t="s">
        <v>479</v>
      </c>
      <c r="Y1330" s="2" t="s">
        <v>11771</v>
      </c>
      <c r="Z1330" s="2" t="s">
        <v>11772</v>
      </c>
      <c r="AA1330" s="2" t="s">
        <v>11773</v>
      </c>
      <c r="AD1330">
        <v>2011</v>
      </c>
      <c r="AF1330">
        <v>2012</v>
      </c>
      <c r="AG1330">
        <v>2018</v>
      </c>
      <c r="AH1330">
        <v>2019</v>
      </c>
      <c r="AI1330">
        <v>2021</v>
      </c>
      <c r="AL1330" s="3">
        <v>72300000</v>
      </c>
      <c r="AM1330" t="s">
        <v>695</v>
      </c>
      <c r="AN1330" s="1">
        <v>44546</v>
      </c>
      <c r="AO1330" s="3">
        <v>1125000000</v>
      </c>
      <c r="AP1330">
        <v>0</v>
      </c>
      <c r="AR1330">
        <v>0</v>
      </c>
      <c r="AS1330">
        <v>8498.19</v>
      </c>
      <c r="AT1330">
        <v>9223.7800000000007</v>
      </c>
      <c r="AU1330">
        <v>47727.38</v>
      </c>
      <c r="AX1330">
        <v>1</v>
      </c>
      <c r="AZ1330">
        <v>654</v>
      </c>
      <c r="BA1330">
        <v>300</v>
      </c>
      <c r="BB1330">
        <v>206</v>
      </c>
      <c r="BC1330">
        <v>178</v>
      </c>
      <c r="BF1330">
        <v>100</v>
      </c>
      <c r="BH1330">
        <v>59.67</v>
      </c>
      <c r="BI1330">
        <v>85.51</v>
      </c>
      <c r="BJ1330">
        <v>74.44</v>
      </c>
      <c r="BK1330">
        <v>66.98</v>
      </c>
      <c r="BO1330">
        <v>9.4499999999999993</v>
      </c>
      <c r="BP1330" s="3">
        <v>279851181</v>
      </c>
      <c r="BR1330" s="20">
        <v>2330</v>
      </c>
      <c r="BS1330" s="20">
        <v>425</v>
      </c>
      <c r="BT1330" s="20">
        <v>815</v>
      </c>
      <c r="BW1330" s="20">
        <v>1240</v>
      </c>
      <c r="BX1330" s="22">
        <v>65449.35</v>
      </c>
      <c r="BY1330">
        <v>205</v>
      </c>
      <c r="BZ1330">
        <v>90.11</v>
      </c>
      <c r="CA1330">
        <v>11.24</v>
      </c>
      <c r="CB1330">
        <v>5.6</v>
      </c>
      <c r="CC1330">
        <v>11.24</v>
      </c>
    </row>
    <row r="1331" spans="1:81" ht="34" x14ac:dyDescent="0.2">
      <c r="A1331" t="s">
        <v>11774</v>
      </c>
      <c r="B1331" t="s">
        <v>11775</v>
      </c>
      <c r="C1331" t="s">
        <v>11776</v>
      </c>
      <c r="D1331" t="s">
        <v>11777</v>
      </c>
      <c r="E1331" s="2" t="s">
        <v>11778</v>
      </c>
      <c r="H1331" s="3">
        <v>63000000</v>
      </c>
      <c r="I1331" s="3">
        <v>156000000</v>
      </c>
      <c r="P1331" s="3">
        <v>363000000</v>
      </c>
      <c r="Q1331" s="3">
        <v>1500000000</v>
      </c>
      <c r="X1331" s="2" t="s">
        <v>11779</v>
      </c>
      <c r="Y1331" s="2" t="s">
        <v>11780</v>
      </c>
      <c r="AF1331">
        <v>2014</v>
      </c>
      <c r="AG1331">
        <v>2018</v>
      </c>
      <c r="AL1331" s="3">
        <v>156000000</v>
      </c>
      <c r="AM1331" t="s">
        <v>89</v>
      </c>
      <c r="AN1331" s="1">
        <v>43377</v>
      </c>
      <c r="AO1331" s="3">
        <v>2160000000</v>
      </c>
      <c r="AR1331">
        <v>0</v>
      </c>
      <c r="AS1331">
        <v>64551.37</v>
      </c>
      <c r="AZ1331">
        <v>1061</v>
      </c>
      <c r="BA1331">
        <v>96</v>
      </c>
      <c r="BH1331">
        <v>61.58</v>
      </c>
      <c r="BI1331">
        <v>95.4</v>
      </c>
      <c r="BN1331" t="s">
        <v>133</v>
      </c>
      <c r="BO1331">
        <v>1.44</v>
      </c>
      <c r="BP1331" s="3">
        <v>769000000</v>
      </c>
      <c r="BR1331" s="20">
        <v>1500</v>
      </c>
      <c r="BW1331" s="20">
        <v>0</v>
      </c>
      <c r="BX1331" s="22">
        <v>64551.37</v>
      </c>
      <c r="BY1331">
        <v>206</v>
      </c>
      <c r="BZ1331">
        <v>90.06</v>
      </c>
      <c r="CC1331">
        <v>1.44</v>
      </c>
    </row>
    <row r="1332" spans="1:81" ht="68" x14ac:dyDescent="0.2">
      <c r="A1332" t="s">
        <v>11781</v>
      </c>
      <c r="B1332" t="s">
        <v>11782</v>
      </c>
      <c r="C1332" t="s">
        <v>11783</v>
      </c>
      <c r="D1332" t="s">
        <v>11784</v>
      </c>
      <c r="E1332" s="2" t="s">
        <v>11785</v>
      </c>
      <c r="H1332" s="3">
        <v>10300000</v>
      </c>
      <c r="I1332" s="3">
        <v>30000000</v>
      </c>
      <c r="J1332" s="3">
        <v>25000000</v>
      </c>
      <c r="P1332" s="3">
        <v>51500000</v>
      </c>
      <c r="Q1332" s="3">
        <v>200100000</v>
      </c>
      <c r="R1332" s="3">
        <v>250000000</v>
      </c>
      <c r="W1332" s="2" t="s">
        <v>11786</v>
      </c>
      <c r="X1332" s="2" t="s">
        <v>11787</v>
      </c>
      <c r="Y1332" s="2" t="s">
        <v>11788</v>
      </c>
      <c r="Z1332" s="2" t="s">
        <v>11789</v>
      </c>
      <c r="AE1332">
        <v>2014</v>
      </c>
      <c r="AF1332">
        <v>2016</v>
      </c>
      <c r="AG1332">
        <v>2018</v>
      </c>
      <c r="AH1332">
        <v>2021</v>
      </c>
      <c r="AL1332" s="3">
        <v>25000000</v>
      </c>
      <c r="AM1332" t="s">
        <v>90</v>
      </c>
      <c r="AN1332" s="1">
        <v>44306</v>
      </c>
      <c r="AO1332" s="3">
        <v>250000000</v>
      </c>
      <c r="AQ1332">
        <v>0</v>
      </c>
      <c r="AR1332">
        <v>1123.27</v>
      </c>
      <c r="AS1332">
        <v>38689.629999999997</v>
      </c>
      <c r="AT1332">
        <v>24636.94</v>
      </c>
      <c r="AY1332">
        <v>3167</v>
      </c>
      <c r="AZ1332">
        <v>386</v>
      </c>
      <c r="BA1332">
        <v>147</v>
      </c>
      <c r="BB1332">
        <v>408</v>
      </c>
      <c r="BG1332">
        <v>62.98</v>
      </c>
      <c r="BH1332">
        <v>89.9</v>
      </c>
      <c r="BI1332">
        <v>92.92</v>
      </c>
      <c r="BJ1332">
        <v>65.650000000000006</v>
      </c>
      <c r="BO1332">
        <v>1.1200000000000001</v>
      </c>
      <c r="BP1332" s="3">
        <v>87321581</v>
      </c>
      <c r="BQ1332" s="20">
        <v>752</v>
      </c>
      <c r="BR1332" s="20">
        <v>584</v>
      </c>
      <c r="BS1332" s="20">
        <v>1107</v>
      </c>
      <c r="BW1332" s="20">
        <v>1107</v>
      </c>
      <c r="BX1332" s="22">
        <v>64449.84</v>
      </c>
      <c r="BY1332">
        <v>207</v>
      </c>
      <c r="BZ1332">
        <v>90.01</v>
      </c>
      <c r="CA1332">
        <v>1.25</v>
      </c>
      <c r="CC1332">
        <v>1.25</v>
      </c>
    </row>
    <row r="1333" spans="1:81" ht="51" x14ac:dyDescent="0.2">
      <c r="A1333" t="s">
        <v>11790</v>
      </c>
      <c r="B1333" t="s">
        <v>11791</v>
      </c>
      <c r="C1333" t="s">
        <v>11792</v>
      </c>
      <c r="D1333" t="s">
        <v>11793</v>
      </c>
      <c r="E1333" s="2" t="s">
        <v>11794</v>
      </c>
      <c r="H1333" s="3">
        <v>10000000</v>
      </c>
      <c r="I1333" s="3">
        <v>30000000</v>
      </c>
      <c r="P1333" s="3">
        <v>50000000</v>
      </c>
      <c r="Q1333" s="3">
        <v>200100000</v>
      </c>
      <c r="W1333" s="2" t="s">
        <v>215</v>
      </c>
      <c r="X1333" s="2" t="s">
        <v>11795</v>
      </c>
      <c r="Y1333" s="2" t="s">
        <v>11796</v>
      </c>
      <c r="AE1333">
        <v>2017</v>
      </c>
      <c r="AF1333">
        <v>2017</v>
      </c>
      <c r="AG1333">
        <v>2018</v>
      </c>
      <c r="AL1333" s="3">
        <v>2996491</v>
      </c>
      <c r="AM1333" t="s">
        <v>114</v>
      </c>
      <c r="AN1333" s="1">
        <v>43299</v>
      </c>
      <c r="AO1333" s="3">
        <v>200100000</v>
      </c>
      <c r="AQ1333">
        <v>19161.419999999998</v>
      </c>
      <c r="AR1333">
        <v>45223.59</v>
      </c>
      <c r="AS1333">
        <v>0.25</v>
      </c>
      <c r="AY1333">
        <v>41</v>
      </c>
      <c r="AZ1333">
        <v>17</v>
      </c>
      <c r="BA1333">
        <v>791</v>
      </c>
      <c r="BG1333">
        <v>99.58</v>
      </c>
      <c r="BH1333">
        <v>99.6</v>
      </c>
      <c r="BI1333">
        <v>61.71</v>
      </c>
      <c r="BO1333">
        <v>1</v>
      </c>
      <c r="BP1333" s="3">
        <v>45496491</v>
      </c>
      <c r="BQ1333" s="20">
        <v>253</v>
      </c>
      <c r="BR1333" s="20">
        <v>257</v>
      </c>
      <c r="BW1333" s="20">
        <v>0</v>
      </c>
      <c r="BX1333" s="22">
        <v>64385.26</v>
      </c>
      <c r="BY1333">
        <v>208</v>
      </c>
      <c r="BZ1333">
        <v>89.96</v>
      </c>
      <c r="CC1333">
        <v>1</v>
      </c>
    </row>
    <row r="1334" spans="1:81" ht="85" x14ac:dyDescent="0.2">
      <c r="A1334" t="s">
        <v>11797</v>
      </c>
      <c r="B1334" t="s">
        <v>11798</v>
      </c>
      <c r="C1334" t="s">
        <v>11799</v>
      </c>
      <c r="D1334" t="s">
        <v>11800</v>
      </c>
      <c r="E1334" s="2" t="s">
        <v>11801</v>
      </c>
      <c r="J1334" s="3">
        <v>157267323</v>
      </c>
      <c r="R1334" s="3">
        <v>864267322</v>
      </c>
      <c r="Y1334" s="2" t="s">
        <v>11802</v>
      </c>
      <c r="Z1334" s="2" t="s">
        <v>11803</v>
      </c>
      <c r="AF1334">
        <v>2018</v>
      </c>
      <c r="AG1334">
        <v>2018</v>
      </c>
      <c r="AH1334">
        <v>2022</v>
      </c>
      <c r="AL1334" s="3">
        <v>157267322</v>
      </c>
      <c r="AM1334" t="s">
        <v>90</v>
      </c>
      <c r="AN1334" s="1">
        <v>44573</v>
      </c>
      <c r="AO1334" s="3">
        <v>864267322</v>
      </c>
      <c r="AR1334">
        <v>0</v>
      </c>
      <c r="AS1334">
        <v>0</v>
      </c>
      <c r="AT1334">
        <v>63940.93</v>
      </c>
      <c r="AZ1334">
        <v>1617</v>
      </c>
      <c r="BA1334">
        <v>886</v>
      </c>
      <c r="BB1334">
        <v>173</v>
      </c>
      <c r="BH1334">
        <v>64.94</v>
      </c>
      <c r="BI1334">
        <v>57.1</v>
      </c>
      <c r="BJ1334">
        <v>79.3</v>
      </c>
      <c r="BP1334" s="3">
        <v>171477323</v>
      </c>
      <c r="BR1334" s="20">
        <v>140</v>
      </c>
      <c r="BS1334" s="20">
        <v>1265</v>
      </c>
      <c r="BW1334" s="20">
        <v>1265</v>
      </c>
      <c r="BX1334" s="22">
        <v>63940.93</v>
      </c>
      <c r="BY1334">
        <v>209</v>
      </c>
      <c r="BZ1334">
        <v>89.91</v>
      </c>
    </row>
    <row r="1335" spans="1:81" ht="34" x14ac:dyDescent="0.2">
      <c r="A1335" t="s">
        <v>11804</v>
      </c>
      <c r="B1335" t="s">
        <v>11805</v>
      </c>
      <c r="C1335" t="s">
        <v>11806</v>
      </c>
      <c r="D1335" t="s">
        <v>11807</v>
      </c>
      <c r="E1335" s="2" t="s">
        <v>11808</v>
      </c>
      <c r="H1335" s="3">
        <v>5650000</v>
      </c>
      <c r="I1335" s="3">
        <v>40000000</v>
      </c>
      <c r="J1335" s="3">
        <v>70000000</v>
      </c>
      <c r="P1335" s="3">
        <v>28250000</v>
      </c>
      <c r="Q1335" s="3">
        <v>266800000</v>
      </c>
      <c r="R1335" s="3">
        <v>700000000</v>
      </c>
      <c r="X1335" s="2" t="s">
        <v>11809</v>
      </c>
      <c r="Y1335" s="2" t="s">
        <v>11810</v>
      </c>
      <c r="Z1335" s="2" t="s">
        <v>11811</v>
      </c>
      <c r="AF1335">
        <v>2016</v>
      </c>
      <c r="AG1335">
        <v>2018</v>
      </c>
      <c r="AH1335">
        <v>2021</v>
      </c>
      <c r="AL1335" s="3">
        <v>13000000</v>
      </c>
      <c r="AM1335" t="s">
        <v>114</v>
      </c>
      <c r="AN1335" s="1">
        <v>44327</v>
      </c>
      <c r="AO1335" s="3">
        <v>700000000</v>
      </c>
      <c r="AR1335">
        <v>7793.67</v>
      </c>
      <c r="AS1335">
        <v>32154.35</v>
      </c>
      <c r="AT1335">
        <v>23645.759999999998</v>
      </c>
      <c r="AZ1335">
        <v>136</v>
      </c>
      <c r="BA1335">
        <v>166</v>
      </c>
      <c r="BB1335">
        <v>411</v>
      </c>
      <c r="BH1335">
        <v>96.46</v>
      </c>
      <c r="BI1335">
        <v>92</v>
      </c>
      <c r="BJ1335">
        <v>65.400000000000006</v>
      </c>
      <c r="BO1335">
        <v>2.36</v>
      </c>
      <c r="BP1335" s="3">
        <v>164650000</v>
      </c>
      <c r="BR1335" s="20">
        <v>483</v>
      </c>
      <c r="BS1335" s="20">
        <v>1148</v>
      </c>
      <c r="BW1335" s="20">
        <v>1148</v>
      </c>
      <c r="BX1335" s="22">
        <v>63593.78</v>
      </c>
      <c r="BY1335">
        <v>210</v>
      </c>
      <c r="BZ1335">
        <v>89.86</v>
      </c>
      <c r="CA1335">
        <v>2.62</v>
      </c>
      <c r="CC1335">
        <v>2.62</v>
      </c>
    </row>
    <row r="1336" spans="1:81" ht="17" x14ac:dyDescent="0.2">
      <c r="A1336" t="s">
        <v>11812</v>
      </c>
      <c r="B1336" t="s">
        <v>11813</v>
      </c>
      <c r="C1336" t="s">
        <v>11814</v>
      </c>
      <c r="D1336" t="s">
        <v>11815</v>
      </c>
      <c r="E1336" s="2" t="s">
        <v>11816</v>
      </c>
      <c r="G1336" s="3">
        <v>3340000</v>
      </c>
      <c r="H1336" s="3">
        <v>9500000</v>
      </c>
      <c r="I1336" s="3">
        <v>21000000</v>
      </c>
      <c r="O1336" s="3">
        <v>33400000</v>
      </c>
      <c r="P1336" s="3">
        <v>47500000</v>
      </c>
      <c r="Q1336" s="3">
        <v>140070000</v>
      </c>
      <c r="W1336" s="2" t="s">
        <v>2225</v>
      </c>
      <c r="X1336" s="2" t="s">
        <v>11817</v>
      </c>
      <c r="Y1336" s="2" t="s">
        <v>11818</v>
      </c>
      <c r="AE1336">
        <v>2014</v>
      </c>
      <c r="AF1336">
        <v>2016</v>
      </c>
      <c r="AG1336">
        <v>2018</v>
      </c>
      <c r="AL1336" s="3">
        <v>21000000</v>
      </c>
      <c r="AM1336" t="s">
        <v>89</v>
      </c>
      <c r="AN1336" s="1">
        <v>43118</v>
      </c>
      <c r="AO1336" s="3">
        <v>140070000</v>
      </c>
      <c r="AQ1336">
        <v>0.25</v>
      </c>
      <c r="AR1336">
        <v>91.24</v>
      </c>
      <c r="AS1336">
        <v>62904.639999999999</v>
      </c>
      <c r="AY1336">
        <v>2473</v>
      </c>
      <c r="AZ1336">
        <v>735</v>
      </c>
      <c r="BA1336">
        <v>97</v>
      </c>
      <c r="BG1336">
        <v>71.09</v>
      </c>
      <c r="BH1336">
        <v>80.73</v>
      </c>
      <c r="BI1336">
        <v>95.35</v>
      </c>
      <c r="BO1336">
        <v>1</v>
      </c>
      <c r="BP1336" s="3">
        <v>48851651</v>
      </c>
      <c r="BQ1336" s="20">
        <v>563</v>
      </c>
      <c r="BR1336" s="20">
        <v>568</v>
      </c>
      <c r="BW1336" s="20">
        <v>0</v>
      </c>
      <c r="BX1336" s="22">
        <v>62996.13</v>
      </c>
      <c r="BY1336">
        <v>211</v>
      </c>
      <c r="BZ1336">
        <v>89.82</v>
      </c>
      <c r="CC1336">
        <v>1</v>
      </c>
    </row>
    <row r="1337" spans="1:81" ht="34" x14ac:dyDescent="0.2">
      <c r="A1337" t="s">
        <v>11819</v>
      </c>
      <c r="B1337" t="s">
        <v>11820</v>
      </c>
      <c r="C1337" t="s">
        <v>11821</v>
      </c>
      <c r="D1337" t="s">
        <v>11822</v>
      </c>
      <c r="E1337" s="2" t="s">
        <v>11823</v>
      </c>
      <c r="G1337" s="3">
        <v>3000000</v>
      </c>
      <c r="H1337" s="3">
        <v>23600000</v>
      </c>
      <c r="I1337" s="3">
        <v>15000000</v>
      </c>
      <c r="J1337" s="3">
        <v>25874996</v>
      </c>
      <c r="O1337" s="3">
        <v>30000000</v>
      </c>
      <c r="P1337" s="3">
        <v>118000000</v>
      </c>
      <c r="Q1337" s="3">
        <v>100050000</v>
      </c>
      <c r="R1337" s="3">
        <v>258749960</v>
      </c>
      <c r="W1337" s="2" t="s">
        <v>11824</v>
      </c>
      <c r="X1337" s="2" t="s">
        <v>11825</v>
      </c>
      <c r="Y1337" s="2" t="s">
        <v>11826</v>
      </c>
      <c r="Z1337" s="2" t="s">
        <v>11827</v>
      </c>
      <c r="AE1337">
        <v>2013</v>
      </c>
      <c r="AF1337">
        <v>2014</v>
      </c>
      <c r="AG1337">
        <v>2018</v>
      </c>
      <c r="AH1337">
        <v>2019</v>
      </c>
      <c r="AL1337" s="3">
        <v>25874996</v>
      </c>
      <c r="AM1337" t="s">
        <v>90</v>
      </c>
      <c r="AN1337" s="1">
        <v>43538</v>
      </c>
      <c r="AQ1337">
        <v>147.03</v>
      </c>
      <c r="AR1337">
        <v>162.47999999999999</v>
      </c>
      <c r="AS1337">
        <v>28298.51</v>
      </c>
      <c r="AT1337">
        <v>32674.62</v>
      </c>
      <c r="AY1337">
        <v>965</v>
      </c>
      <c r="AZ1337">
        <v>552</v>
      </c>
      <c r="BA1337">
        <v>170</v>
      </c>
      <c r="BB1337">
        <v>106</v>
      </c>
      <c r="BG1337">
        <v>86.63</v>
      </c>
      <c r="BH1337">
        <v>80.03</v>
      </c>
      <c r="BI1337">
        <v>91.81</v>
      </c>
      <c r="BJ1337">
        <v>86.91</v>
      </c>
      <c r="BP1337" s="3">
        <v>67474996</v>
      </c>
      <c r="BQ1337" s="20">
        <v>156</v>
      </c>
      <c r="BR1337" s="20">
        <v>1364</v>
      </c>
      <c r="BS1337" s="20">
        <v>409</v>
      </c>
      <c r="BW1337" s="20">
        <v>409</v>
      </c>
      <c r="BX1337" s="22">
        <v>61282.64</v>
      </c>
      <c r="BY1337">
        <v>212</v>
      </c>
      <c r="BZ1337">
        <v>89.77</v>
      </c>
      <c r="CA1337">
        <v>2.59</v>
      </c>
      <c r="CB1337">
        <v>2.59</v>
      </c>
      <c r="CC1337">
        <v>0</v>
      </c>
    </row>
    <row r="1338" spans="1:81" ht="51" x14ac:dyDescent="0.2">
      <c r="A1338" t="s">
        <v>11828</v>
      </c>
      <c r="B1338" t="s">
        <v>11829</v>
      </c>
      <c r="C1338" t="s">
        <v>11830</v>
      </c>
      <c r="D1338" t="s">
        <v>11831</v>
      </c>
      <c r="E1338" s="2" t="s">
        <v>11832</v>
      </c>
      <c r="G1338" s="3">
        <v>3500000</v>
      </c>
      <c r="H1338" s="3">
        <v>16500000</v>
      </c>
      <c r="I1338" s="3">
        <v>45000000</v>
      </c>
      <c r="O1338" s="3">
        <v>35000000</v>
      </c>
      <c r="P1338" s="3">
        <v>82500000</v>
      </c>
      <c r="Q1338" s="3">
        <v>300150000</v>
      </c>
      <c r="W1338" s="2" t="s">
        <v>11833</v>
      </c>
      <c r="X1338" s="2" t="s">
        <v>11834</v>
      </c>
      <c r="Y1338" s="2" t="s">
        <v>11835</v>
      </c>
      <c r="AE1338">
        <v>2016</v>
      </c>
      <c r="AF1338">
        <v>2017</v>
      </c>
      <c r="AG1338">
        <v>2018</v>
      </c>
      <c r="AL1338" s="3">
        <v>45000000</v>
      </c>
      <c r="AM1338" t="s">
        <v>89</v>
      </c>
      <c r="AN1338" s="1">
        <v>43283</v>
      </c>
      <c r="AO1338" s="3">
        <v>300150000</v>
      </c>
      <c r="AQ1338">
        <v>0</v>
      </c>
      <c r="AR1338">
        <v>1626.6</v>
      </c>
      <c r="AS1338">
        <v>59405.85</v>
      </c>
      <c r="AY1338">
        <v>3485</v>
      </c>
      <c r="AZ1338">
        <v>380</v>
      </c>
      <c r="BA1338">
        <v>103</v>
      </c>
      <c r="BG1338">
        <v>63.92</v>
      </c>
      <c r="BH1338">
        <v>90.5</v>
      </c>
      <c r="BI1338">
        <v>95.06</v>
      </c>
      <c r="BO1338">
        <v>1</v>
      </c>
      <c r="BP1338" s="3">
        <v>78700000</v>
      </c>
      <c r="BQ1338" s="20">
        <v>310</v>
      </c>
      <c r="BR1338" s="20">
        <v>482</v>
      </c>
      <c r="BW1338" s="20">
        <v>0</v>
      </c>
      <c r="BX1338" s="22">
        <v>61032.45</v>
      </c>
      <c r="BY1338">
        <v>213</v>
      </c>
      <c r="BZ1338">
        <v>89.72</v>
      </c>
      <c r="CC1338">
        <v>1</v>
      </c>
    </row>
    <row r="1339" spans="1:81" ht="51" x14ac:dyDescent="0.2">
      <c r="A1339" t="s">
        <v>11836</v>
      </c>
      <c r="B1339" t="s">
        <v>11837</v>
      </c>
      <c r="C1339" t="s">
        <v>11838</v>
      </c>
      <c r="D1339" t="s">
        <v>11839</v>
      </c>
      <c r="E1339" s="2" t="s">
        <v>11840</v>
      </c>
      <c r="H1339" s="3">
        <v>4865096</v>
      </c>
      <c r="I1339" s="3">
        <v>13621209</v>
      </c>
      <c r="J1339" s="3">
        <v>56994843</v>
      </c>
      <c r="K1339" s="3">
        <v>114185037</v>
      </c>
      <c r="P1339" s="3">
        <v>24325480</v>
      </c>
      <c r="Q1339" s="3">
        <v>90853464.030000001</v>
      </c>
      <c r="R1339" s="3">
        <v>569948430</v>
      </c>
      <c r="S1339" s="3">
        <v>1552916495</v>
      </c>
      <c r="W1339" s="2" t="s">
        <v>11841</v>
      </c>
      <c r="X1339" s="2" t="s">
        <v>11842</v>
      </c>
      <c r="Y1339" s="2" t="s">
        <v>11843</v>
      </c>
      <c r="Z1339" s="2" t="s">
        <v>11844</v>
      </c>
      <c r="AA1339" s="2" t="s">
        <v>11845</v>
      </c>
      <c r="AE1339">
        <v>2015</v>
      </c>
      <c r="AF1339">
        <v>2016</v>
      </c>
      <c r="AG1339">
        <v>2018</v>
      </c>
      <c r="AH1339">
        <v>2019</v>
      </c>
      <c r="AI1339">
        <v>2021</v>
      </c>
      <c r="AL1339" s="3">
        <v>114185036</v>
      </c>
      <c r="AM1339" t="s">
        <v>91</v>
      </c>
      <c r="AN1339" s="1">
        <v>44355</v>
      </c>
      <c r="AO1339" s="3">
        <v>1552916495</v>
      </c>
      <c r="AQ1339">
        <v>0</v>
      </c>
      <c r="AR1339">
        <v>236.99</v>
      </c>
      <c r="AS1339">
        <v>0</v>
      </c>
      <c r="AT1339">
        <v>5862.87</v>
      </c>
      <c r="AU1339">
        <v>54844.160000000003</v>
      </c>
      <c r="AY1339">
        <v>3493</v>
      </c>
      <c r="AZ1339">
        <v>644</v>
      </c>
      <c r="BA1339">
        <v>886</v>
      </c>
      <c r="BB1339">
        <v>225</v>
      </c>
      <c r="BC1339">
        <v>167</v>
      </c>
      <c r="BG1339">
        <v>64.400000000000006</v>
      </c>
      <c r="BH1339">
        <v>83.12</v>
      </c>
      <c r="BI1339">
        <v>57.1</v>
      </c>
      <c r="BJ1339">
        <v>72.069999999999993</v>
      </c>
      <c r="BK1339">
        <v>69.03</v>
      </c>
      <c r="BN1339" t="s">
        <v>101</v>
      </c>
      <c r="BO1339">
        <v>14.36</v>
      </c>
      <c r="BP1339" s="3">
        <v>194305050</v>
      </c>
      <c r="BQ1339" s="20">
        <v>516</v>
      </c>
      <c r="BR1339" s="20">
        <v>511</v>
      </c>
      <c r="BS1339" s="20">
        <v>545</v>
      </c>
      <c r="BT1339" s="20">
        <v>687</v>
      </c>
      <c r="BW1339" s="20">
        <v>1232</v>
      </c>
      <c r="BX1339" s="22">
        <v>60944.02</v>
      </c>
      <c r="BY1339">
        <v>214</v>
      </c>
      <c r="BZ1339">
        <v>89.67</v>
      </c>
      <c r="CA1339">
        <v>17.09</v>
      </c>
      <c r="CB1339">
        <v>6.27</v>
      </c>
      <c r="CC1339">
        <v>17.09</v>
      </c>
    </row>
    <row r="1340" spans="1:81" ht="68" x14ac:dyDescent="0.2">
      <c r="A1340" t="s">
        <v>11846</v>
      </c>
      <c r="B1340" t="s">
        <v>11847</v>
      </c>
      <c r="C1340" t="s">
        <v>11848</v>
      </c>
      <c r="D1340" t="s">
        <v>11849</v>
      </c>
      <c r="E1340" s="2" t="s">
        <v>11850</v>
      </c>
      <c r="H1340" s="3">
        <v>10500000</v>
      </c>
      <c r="I1340" s="3">
        <v>40000000</v>
      </c>
      <c r="J1340" s="3">
        <v>349999</v>
      </c>
      <c r="P1340" s="3">
        <v>52500000</v>
      </c>
      <c r="Q1340" s="3">
        <v>266800000</v>
      </c>
      <c r="R1340" s="3">
        <v>3499990</v>
      </c>
      <c r="W1340" s="2" t="s">
        <v>11851</v>
      </c>
      <c r="X1340" s="2" t="s">
        <v>11852</v>
      </c>
      <c r="Y1340" s="2" t="s">
        <v>11853</v>
      </c>
      <c r="Z1340" s="2" t="s">
        <v>8952</v>
      </c>
      <c r="AE1340">
        <v>2013</v>
      </c>
      <c r="AF1340">
        <v>2015</v>
      </c>
      <c r="AG1340">
        <v>2018</v>
      </c>
      <c r="AH1340">
        <v>2020</v>
      </c>
      <c r="AM1340" t="s">
        <v>695</v>
      </c>
      <c r="AN1340" s="1">
        <v>44118</v>
      </c>
      <c r="AO1340" s="3">
        <v>420000000</v>
      </c>
      <c r="AQ1340">
        <v>0</v>
      </c>
      <c r="AR1340">
        <v>6746.4</v>
      </c>
      <c r="AS1340">
        <v>37383.67</v>
      </c>
      <c r="AT1340">
        <v>16155.35</v>
      </c>
      <c r="AY1340">
        <v>2604</v>
      </c>
      <c r="AZ1340">
        <v>168</v>
      </c>
      <c r="BA1340">
        <v>151</v>
      </c>
      <c r="BB1340">
        <v>171</v>
      </c>
      <c r="BG1340">
        <v>63.89</v>
      </c>
      <c r="BH1340">
        <v>95.48</v>
      </c>
      <c r="BI1340">
        <v>92.73</v>
      </c>
      <c r="BJ1340">
        <v>76.319999999999993</v>
      </c>
      <c r="BO1340">
        <v>1.42</v>
      </c>
      <c r="BP1340" s="3">
        <v>144849999</v>
      </c>
      <c r="BQ1340" s="20">
        <v>774</v>
      </c>
      <c r="BR1340" s="20">
        <v>1143</v>
      </c>
      <c r="BS1340" s="20">
        <v>698</v>
      </c>
      <c r="BW1340" s="20">
        <v>867</v>
      </c>
      <c r="BX1340" s="22">
        <v>60285.42</v>
      </c>
      <c r="BY1340">
        <v>215</v>
      </c>
      <c r="BZ1340">
        <v>89.62</v>
      </c>
      <c r="CA1340">
        <v>0.01</v>
      </c>
      <c r="CB1340">
        <v>0.01</v>
      </c>
      <c r="CC1340">
        <v>1.57</v>
      </c>
    </row>
    <row r="1341" spans="1:81" ht="51" x14ac:dyDescent="0.2">
      <c r="A1341" t="s">
        <v>11854</v>
      </c>
      <c r="B1341" t="s">
        <v>11855</v>
      </c>
      <c r="C1341" t="s">
        <v>11856</v>
      </c>
      <c r="E1341" s="2" t="s">
        <v>11857</v>
      </c>
      <c r="H1341" s="3">
        <v>4253120</v>
      </c>
      <c r="J1341" s="3">
        <v>36500000</v>
      </c>
      <c r="P1341" s="3">
        <v>21265600</v>
      </c>
      <c r="R1341" s="3">
        <v>365000000</v>
      </c>
      <c r="X1341" s="2" t="s">
        <v>11858</v>
      </c>
      <c r="Y1341" s="2" t="s">
        <v>11859</v>
      </c>
      <c r="Z1341" s="2" t="s">
        <v>11860</v>
      </c>
      <c r="AF1341">
        <v>2015</v>
      </c>
      <c r="AG1341">
        <v>2018</v>
      </c>
      <c r="AH1341">
        <v>2021</v>
      </c>
      <c r="AL1341" s="3">
        <v>36500000</v>
      </c>
      <c r="AM1341" t="s">
        <v>90</v>
      </c>
      <c r="AN1341" s="1">
        <v>44547</v>
      </c>
      <c r="AO1341" s="3">
        <v>365000000</v>
      </c>
      <c r="AR1341">
        <v>868.82</v>
      </c>
      <c r="AS1341">
        <v>1.02</v>
      </c>
      <c r="AT1341">
        <v>59064.959999999999</v>
      </c>
      <c r="AZ1341">
        <v>560</v>
      </c>
      <c r="BA1341">
        <v>768</v>
      </c>
      <c r="BB1341">
        <v>316</v>
      </c>
      <c r="BH1341">
        <v>84.86</v>
      </c>
      <c r="BI1341">
        <v>62.82</v>
      </c>
      <c r="BJ1341">
        <v>73.42</v>
      </c>
      <c r="BP1341" s="3">
        <v>54575742</v>
      </c>
      <c r="BR1341" s="20">
        <v>1130</v>
      </c>
      <c r="BS1341" s="20">
        <v>1125</v>
      </c>
      <c r="BW1341" s="20">
        <v>1125</v>
      </c>
      <c r="BX1341" s="22">
        <v>59934.8</v>
      </c>
      <c r="BY1341">
        <v>216</v>
      </c>
      <c r="BZ1341">
        <v>89.57</v>
      </c>
    </row>
    <row r="1342" spans="1:81" ht="34" x14ac:dyDescent="0.2">
      <c r="A1342" t="s">
        <v>11861</v>
      </c>
      <c r="B1342" t="s">
        <v>11862</v>
      </c>
      <c r="C1342" t="s">
        <v>11863</v>
      </c>
      <c r="D1342" t="s">
        <v>11864</v>
      </c>
      <c r="E1342" s="2" t="s">
        <v>11865</v>
      </c>
      <c r="G1342" s="3">
        <v>1500000</v>
      </c>
      <c r="H1342" s="3">
        <v>5000000</v>
      </c>
      <c r="I1342" s="3">
        <v>10000000</v>
      </c>
      <c r="J1342" s="3">
        <v>25000000</v>
      </c>
      <c r="K1342" s="3">
        <v>50000000</v>
      </c>
      <c r="O1342" s="3">
        <v>15000000</v>
      </c>
      <c r="P1342" s="3">
        <v>25000000</v>
      </c>
      <c r="Q1342" s="3">
        <v>66700000</v>
      </c>
      <c r="R1342" s="3">
        <v>250000000</v>
      </c>
      <c r="S1342" s="3">
        <v>1000000000</v>
      </c>
      <c r="W1342" s="2" t="s">
        <v>11866</v>
      </c>
      <c r="X1342" s="2" t="s">
        <v>11867</v>
      </c>
      <c r="Y1342" s="2" t="s">
        <v>11868</v>
      </c>
      <c r="Z1342" s="2" t="s">
        <v>11869</v>
      </c>
      <c r="AA1342" s="2" t="s">
        <v>11870</v>
      </c>
      <c r="AE1342">
        <v>2013</v>
      </c>
      <c r="AF1342">
        <v>2014</v>
      </c>
      <c r="AG1342">
        <v>2018</v>
      </c>
      <c r="AH1342">
        <v>2019</v>
      </c>
      <c r="AI1342">
        <v>2021</v>
      </c>
      <c r="AL1342" s="3">
        <v>50000000</v>
      </c>
      <c r="AM1342" t="s">
        <v>91</v>
      </c>
      <c r="AN1342" s="1">
        <v>44368</v>
      </c>
      <c r="AO1342" s="3">
        <v>1000000000</v>
      </c>
      <c r="AQ1342">
        <v>138.72</v>
      </c>
      <c r="AR1342">
        <v>6190.22</v>
      </c>
      <c r="AS1342">
        <v>17043.93</v>
      </c>
      <c r="AT1342">
        <v>30062.41</v>
      </c>
      <c r="AU1342">
        <v>6202.49</v>
      </c>
      <c r="AY1342">
        <v>990</v>
      </c>
      <c r="AZ1342">
        <v>142</v>
      </c>
      <c r="BA1342">
        <v>213</v>
      </c>
      <c r="BB1342">
        <v>114</v>
      </c>
      <c r="BC1342">
        <v>279</v>
      </c>
      <c r="BG1342">
        <v>86.28</v>
      </c>
      <c r="BH1342">
        <v>94.89</v>
      </c>
      <c r="BI1342">
        <v>89.72</v>
      </c>
      <c r="BJ1342">
        <v>85.91</v>
      </c>
      <c r="BK1342">
        <v>48.13</v>
      </c>
      <c r="BO1342">
        <v>12.59</v>
      </c>
      <c r="BP1342" s="3">
        <v>92000000</v>
      </c>
      <c r="BQ1342" s="20">
        <v>466</v>
      </c>
      <c r="BR1342" s="20">
        <v>1413</v>
      </c>
      <c r="BS1342" s="20">
        <v>428</v>
      </c>
      <c r="BT1342" s="20">
        <v>664</v>
      </c>
      <c r="BW1342" s="20">
        <v>1092</v>
      </c>
      <c r="BX1342" s="22">
        <v>59637.77</v>
      </c>
      <c r="BY1342">
        <v>217</v>
      </c>
      <c r="BZ1342">
        <v>89.52</v>
      </c>
      <c r="CA1342">
        <v>14.99</v>
      </c>
      <c r="CB1342">
        <v>14.99</v>
      </c>
      <c r="CC1342">
        <v>14.99</v>
      </c>
    </row>
    <row r="1343" spans="1:81" ht="68" x14ac:dyDescent="0.2">
      <c r="A1343" t="s">
        <v>11871</v>
      </c>
      <c r="B1343" t="s">
        <v>11872</v>
      </c>
      <c r="C1343" t="s">
        <v>11873</v>
      </c>
      <c r="D1343" t="s">
        <v>11874</v>
      </c>
      <c r="E1343" s="2" t="s">
        <v>11875</v>
      </c>
      <c r="H1343" s="3">
        <v>13800000</v>
      </c>
      <c r="I1343" s="3">
        <v>30300000</v>
      </c>
      <c r="J1343" s="3">
        <v>45000000</v>
      </c>
      <c r="K1343" s="3">
        <v>100000000</v>
      </c>
      <c r="L1343" s="3">
        <v>202000000</v>
      </c>
      <c r="P1343" s="3">
        <v>69000000</v>
      </c>
      <c r="Q1343" s="3">
        <v>202101000</v>
      </c>
      <c r="R1343" s="3">
        <v>495000000</v>
      </c>
      <c r="S1343" s="3">
        <v>1500000000</v>
      </c>
      <c r="T1343" s="3">
        <v>1200000000</v>
      </c>
      <c r="W1343" s="2" t="s">
        <v>11876</v>
      </c>
      <c r="X1343" s="2" t="s">
        <v>11877</v>
      </c>
      <c r="Y1343" s="2" t="s">
        <v>11878</v>
      </c>
      <c r="Z1343" s="2" t="s">
        <v>11879</v>
      </c>
      <c r="AA1343" s="2" t="s">
        <v>11880</v>
      </c>
      <c r="AB1343" s="2" t="s">
        <v>11881</v>
      </c>
      <c r="AE1343">
        <v>2016</v>
      </c>
      <c r="AF1343">
        <v>2016</v>
      </c>
      <c r="AG1343">
        <v>2018</v>
      </c>
      <c r="AH1343">
        <v>2018</v>
      </c>
      <c r="AI1343">
        <v>2020</v>
      </c>
      <c r="AJ1343">
        <v>2021</v>
      </c>
      <c r="AM1343" t="s">
        <v>114</v>
      </c>
      <c r="AN1343" s="1">
        <v>44348</v>
      </c>
      <c r="AO1343" s="3">
        <v>1200000000</v>
      </c>
      <c r="AQ1343">
        <v>0.25</v>
      </c>
      <c r="AR1343">
        <v>873.27</v>
      </c>
      <c r="AS1343">
        <v>17108.61</v>
      </c>
      <c r="AT1343">
        <v>9466.69</v>
      </c>
      <c r="AU1343">
        <v>30635.56</v>
      </c>
      <c r="AV1343">
        <v>1434.32</v>
      </c>
      <c r="AY1343">
        <v>2755</v>
      </c>
      <c r="AZ1343">
        <v>481</v>
      </c>
      <c r="BA1343">
        <v>206</v>
      </c>
      <c r="BB1343">
        <v>150</v>
      </c>
      <c r="BC1343">
        <v>50</v>
      </c>
      <c r="BD1343">
        <v>146</v>
      </c>
      <c r="BG1343">
        <v>71.48</v>
      </c>
      <c r="BH1343">
        <v>87.4</v>
      </c>
      <c r="BI1343">
        <v>90.06</v>
      </c>
      <c r="BJ1343">
        <v>82.53</v>
      </c>
      <c r="BK1343">
        <v>84.59</v>
      </c>
      <c r="BL1343">
        <v>42</v>
      </c>
      <c r="BN1343" t="s">
        <v>101</v>
      </c>
      <c r="BO1343">
        <v>4.74</v>
      </c>
      <c r="BP1343" s="3">
        <v>762900000</v>
      </c>
      <c r="BQ1343" s="20">
        <v>134</v>
      </c>
      <c r="BR1343" s="20">
        <v>582</v>
      </c>
      <c r="BS1343" s="20">
        <v>167</v>
      </c>
      <c r="BT1343" s="20">
        <v>812</v>
      </c>
      <c r="BU1343" s="20">
        <v>162</v>
      </c>
      <c r="BW1343" s="20">
        <v>1141</v>
      </c>
      <c r="BX1343" s="22">
        <v>59518.7</v>
      </c>
      <c r="BY1343">
        <v>218</v>
      </c>
      <c r="BZ1343">
        <v>89.48</v>
      </c>
      <c r="CA1343">
        <v>5.94</v>
      </c>
      <c r="CB1343">
        <v>7.42</v>
      </c>
      <c r="CC1343">
        <v>5.94</v>
      </c>
    </row>
    <row r="1344" spans="1:81" ht="51" x14ac:dyDescent="0.2">
      <c r="A1344" t="s">
        <v>11882</v>
      </c>
      <c r="B1344" t="s">
        <v>11883</v>
      </c>
      <c r="C1344" t="s">
        <v>11884</v>
      </c>
      <c r="D1344" t="s">
        <v>11885</v>
      </c>
      <c r="E1344" s="2" t="s">
        <v>11886</v>
      </c>
      <c r="H1344" s="3">
        <v>4200000</v>
      </c>
      <c r="I1344" s="3">
        <v>18000000</v>
      </c>
      <c r="J1344" s="3">
        <v>20000000</v>
      </c>
      <c r="P1344" s="3">
        <v>21000000</v>
      </c>
      <c r="Q1344" s="3">
        <v>60000000</v>
      </c>
      <c r="R1344" s="3">
        <v>200000000</v>
      </c>
      <c r="X1344" s="2" t="s">
        <v>11887</v>
      </c>
      <c r="Y1344" s="2" t="s">
        <v>11888</v>
      </c>
      <c r="Z1344" s="2" t="s">
        <v>11889</v>
      </c>
      <c r="AF1344">
        <v>2016</v>
      </c>
      <c r="AG1344">
        <v>2018</v>
      </c>
      <c r="AH1344">
        <v>2021</v>
      </c>
      <c r="AL1344" s="3">
        <v>20000000</v>
      </c>
      <c r="AM1344" t="s">
        <v>90</v>
      </c>
      <c r="AN1344" s="1">
        <v>44460</v>
      </c>
      <c r="AO1344" s="3">
        <v>200000000</v>
      </c>
      <c r="AR1344">
        <v>840.53</v>
      </c>
      <c r="AS1344">
        <v>1532.41</v>
      </c>
      <c r="AT1344">
        <v>56576.73</v>
      </c>
      <c r="AZ1344">
        <v>522</v>
      </c>
      <c r="BA1344">
        <v>425</v>
      </c>
      <c r="BB1344">
        <v>319</v>
      </c>
      <c r="BH1344">
        <v>86.33</v>
      </c>
      <c r="BI1344">
        <v>79.45</v>
      </c>
      <c r="BJ1344">
        <v>73.16</v>
      </c>
      <c r="BO1344">
        <v>3</v>
      </c>
      <c r="BP1344" s="3">
        <v>48199997</v>
      </c>
      <c r="BR1344" s="20">
        <v>980</v>
      </c>
      <c r="BS1344" s="20">
        <v>1041</v>
      </c>
      <c r="BW1344" s="20">
        <v>1041</v>
      </c>
      <c r="BX1344" s="22">
        <v>58949.67</v>
      </c>
      <c r="BY1344">
        <v>219</v>
      </c>
      <c r="BZ1344">
        <v>89.43</v>
      </c>
      <c r="CA1344">
        <v>3.33</v>
      </c>
      <c r="CB1344">
        <v>3.33</v>
      </c>
      <c r="CC1344">
        <v>3.33</v>
      </c>
    </row>
    <row r="1345" spans="1:81" ht="51" x14ac:dyDescent="0.2">
      <c r="A1345" t="s">
        <v>11890</v>
      </c>
      <c r="B1345" t="s">
        <v>11891</v>
      </c>
      <c r="C1345" t="s">
        <v>11892</v>
      </c>
      <c r="D1345" t="s">
        <v>11893</v>
      </c>
      <c r="E1345" s="2" t="s">
        <v>11894</v>
      </c>
      <c r="H1345" s="3">
        <v>40000000</v>
      </c>
      <c r="I1345" s="3">
        <v>342639100</v>
      </c>
      <c r="J1345" s="3">
        <v>400000000</v>
      </c>
      <c r="P1345" s="3">
        <v>200000000</v>
      </c>
      <c r="Q1345" s="3">
        <v>1592639099</v>
      </c>
      <c r="R1345" s="3">
        <v>4000000000</v>
      </c>
      <c r="X1345" s="2" t="s">
        <v>11895</v>
      </c>
      <c r="Y1345" s="2" t="s">
        <v>11896</v>
      </c>
      <c r="Z1345" s="2" t="s">
        <v>11897</v>
      </c>
      <c r="AF1345">
        <v>2016</v>
      </c>
      <c r="AG1345">
        <v>2018</v>
      </c>
      <c r="AH1345">
        <v>2019</v>
      </c>
      <c r="AL1345" s="3">
        <v>700000000</v>
      </c>
      <c r="AM1345" t="s">
        <v>355</v>
      </c>
      <c r="AN1345" s="1">
        <v>44046</v>
      </c>
      <c r="AO1345" s="3">
        <v>7560000000</v>
      </c>
      <c r="AR1345">
        <v>0</v>
      </c>
      <c r="AS1345">
        <v>46485.2</v>
      </c>
      <c r="AT1345">
        <v>12291.65</v>
      </c>
      <c r="AZ1345">
        <v>1216</v>
      </c>
      <c r="BA1345">
        <v>125</v>
      </c>
      <c r="BB1345">
        <v>181</v>
      </c>
      <c r="BH1345">
        <v>68.11</v>
      </c>
      <c r="BI1345">
        <v>93.99</v>
      </c>
      <c r="BJ1345">
        <v>77.56</v>
      </c>
      <c r="BN1345" t="s">
        <v>133</v>
      </c>
      <c r="BO1345">
        <v>4.2699999999999996</v>
      </c>
      <c r="BP1345" s="3">
        <v>6408970886</v>
      </c>
      <c r="BR1345" s="20">
        <v>688</v>
      </c>
      <c r="BS1345" s="20">
        <v>663</v>
      </c>
      <c r="BW1345" s="20">
        <v>928</v>
      </c>
      <c r="BX1345" s="22">
        <v>58776.85</v>
      </c>
      <c r="BY1345">
        <v>220</v>
      </c>
      <c r="BZ1345">
        <v>89.38</v>
      </c>
      <c r="CA1345">
        <v>2.5099999999999998</v>
      </c>
      <c r="CB1345">
        <v>2.5099999999999998</v>
      </c>
      <c r="CC1345">
        <v>4.75</v>
      </c>
    </row>
    <row r="1346" spans="1:81" ht="85" x14ac:dyDescent="0.2">
      <c r="A1346" t="s">
        <v>11898</v>
      </c>
      <c r="B1346" t="s">
        <v>11899</v>
      </c>
      <c r="C1346" t="s">
        <v>11900</v>
      </c>
      <c r="D1346" t="s">
        <v>11901</v>
      </c>
      <c r="E1346" s="2" t="s">
        <v>11902</v>
      </c>
      <c r="G1346" s="3">
        <v>750000</v>
      </c>
      <c r="H1346" s="3">
        <v>15996489</v>
      </c>
      <c r="I1346" s="3">
        <v>70000000</v>
      </c>
      <c r="J1346" s="3">
        <v>100000000</v>
      </c>
      <c r="K1346" s="3">
        <v>430000000</v>
      </c>
      <c r="O1346" s="3">
        <v>7500000</v>
      </c>
      <c r="P1346" s="3">
        <v>79982445</v>
      </c>
      <c r="Q1346" s="3">
        <v>466900000</v>
      </c>
      <c r="R1346" s="3">
        <v>1000000000</v>
      </c>
      <c r="S1346" s="3">
        <v>2000000000</v>
      </c>
      <c r="W1346" s="2" t="s">
        <v>11903</v>
      </c>
      <c r="X1346" s="2" t="s">
        <v>11904</v>
      </c>
      <c r="Y1346" s="2" t="s">
        <v>11905</v>
      </c>
      <c r="Z1346" s="2" t="s">
        <v>11906</v>
      </c>
      <c r="AA1346" s="2" t="s">
        <v>11907</v>
      </c>
      <c r="AE1346">
        <v>2014</v>
      </c>
      <c r="AF1346">
        <v>2016</v>
      </c>
      <c r="AG1346">
        <v>2018</v>
      </c>
      <c r="AH1346">
        <v>2020</v>
      </c>
      <c r="AI1346">
        <v>2021</v>
      </c>
      <c r="AL1346" s="3">
        <v>430000000</v>
      </c>
      <c r="AM1346" t="s">
        <v>91</v>
      </c>
      <c r="AN1346" s="1">
        <v>44396</v>
      </c>
      <c r="AO1346" s="3">
        <v>6450000000</v>
      </c>
      <c r="AQ1346">
        <v>0.22</v>
      </c>
      <c r="AR1346">
        <v>4755.34</v>
      </c>
      <c r="AS1346">
        <v>24877.18</v>
      </c>
      <c r="AT1346">
        <v>911.81</v>
      </c>
      <c r="AU1346">
        <v>28036.38</v>
      </c>
      <c r="AY1346">
        <v>3157</v>
      </c>
      <c r="AZ1346">
        <v>185</v>
      </c>
      <c r="BA1346">
        <v>175</v>
      </c>
      <c r="BB1346">
        <v>315</v>
      </c>
      <c r="BC1346">
        <v>218</v>
      </c>
      <c r="BG1346">
        <v>63.1</v>
      </c>
      <c r="BH1346">
        <v>95.17</v>
      </c>
      <c r="BI1346">
        <v>91.57</v>
      </c>
      <c r="BJ1346">
        <v>56.27</v>
      </c>
      <c r="BK1346">
        <v>59.51</v>
      </c>
      <c r="BN1346" t="s">
        <v>101</v>
      </c>
      <c r="BO1346">
        <v>11.6</v>
      </c>
      <c r="BP1346" s="3">
        <v>616896489</v>
      </c>
      <c r="BQ1346" s="20">
        <v>539</v>
      </c>
      <c r="BR1346" s="20">
        <v>923</v>
      </c>
      <c r="BS1346" s="20">
        <v>576</v>
      </c>
      <c r="BT1346" s="20">
        <v>445</v>
      </c>
      <c r="BW1346" s="20">
        <v>1021</v>
      </c>
      <c r="BX1346" s="22">
        <v>58580.93</v>
      </c>
      <c r="BY1346">
        <v>221</v>
      </c>
      <c r="BZ1346">
        <v>89.33</v>
      </c>
      <c r="CA1346">
        <v>4.28</v>
      </c>
      <c r="CB1346">
        <v>4.28</v>
      </c>
      <c r="CC1346">
        <v>13.81</v>
      </c>
    </row>
    <row r="1347" spans="1:81" ht="119" x14ac:dyDescent="0.2">
      <c r="A1347" t="s">
        <v>11908</v>
      </c>
      <c r="B1347" t="s">
        <v>11909</v>
      </c>
      <c r="C1347" t="s">
        <v>11910</v>
      </c>
      <c r="D1347" t="s">
        <v>11911</v>
      </c>
      <c r="E1347" s="2" t="s">
        <v>11912</v>
      </c>
      <c r="G1347" s="3">
        <v>3000000</v>
      </c>
      <c r="H1347" s="3">
        <v>7000000</v>
      </c>
      <c r="I1347" s="3">
        <v>25000000</v>
      </c>
      <c r="O1347" s="3">
        <v>30000000</v>
      </c>
      <c r="P1347" s="3">
        <v>35000000</v>
      </c>
      <c r="Q1347" s="3">
        <v>166750000</v>
      </c>
      <c r="W1347" s="2" t="s">
        <v>11913</v>
      </c>
      <c r="X1347" s="2" t="s">
        <v>11914</v>
      </c>
      <c r="Y1347" s="2" t="s">
        <v>11915</v>
      </c>
      <c r="AE1347">
        <v>2014</v>
      </c>
      <c r="AF1347">
        <v>2016</v>
      </c>
      <c r="AG1347">
        <v>2018</v>
      </c>
      <c r="AL1347" s="3">
        <v>20000000</v>
      </c>
      <c r="AM1347" t="s">
        <v>114</v>
      </c>
      <c r="AN1347" s="1">
        <v>43116</v>
      </c>
      <c r="AO1347" s="3">
        <v>166750000</v>
      </c>
      <c r="AQ1347">
        <v>0.75</v>
      </c>
      <c r="AR1347">
        <v>54.83</v>
      </c>
      <c r="AS1347">
        <v>58455.53</v>
      </c>
      <c r="AY1347">
        <v>2425</v>
      </c>
      <c r="AZ1347">
        <v>752</v>
      </c>
      <c r="BA1347">
        <v>104</v>
      </c>
      <c r="BG1347">
        <v>71.66</v>
      </c>
      <c r="BH1347">
        <v>80.290000000000006</v>
      </c>
      <c r="BI1347">
        <v>95.01</v>
      </c>
      <c r="BO1347">
        <v>1</v>
      </c>
      <c r="BP1347" s="3">
        <v>55250000</v>
      </c>
      <c r="BQ1347" s="20">
        <v>613</v>
      </c>
      <c r="BR1347" s="20">
        <v>620</v>
      </c>
      <c r="BW1347" s="20">
        <v>0</v>
      </c>
      <c r="BX1347" s="22">
        <v>58511.11</v>
      </c>
      <c r="BY1347">
        <v>222</v>
      </c>
      <c r="BZ1347">
        <v>89.28</v>
      </c>
      <c r="CC1347">
        <v>1</v>
      </c>
    </row>
    <row r="1348" spans="1:81" ht="34" x14ac:dyDescent="0.2">
      <c r="A1348" t="s">
        <v>11916</v>
      </c>
      <c r="B1348" t="s">
        <v>11917</v>
      </c>
      <c r="C1348" t="s">
        <v>11918</v>
      </c>
      <c r="D1348" t="s">
        <v>11919</v>
      </c>
      <c r="E1348" s="2" t="s">
        <v>11920</v>
      </c>
      <c r="G1348" s="3">
        <v>2000000</v>
      </c>
      <c r="H1348" s="3">
        <v>8000000</v>
      </c>
      <c r="I1348" s="3">
        <v>17500000</v>
      </c>
      <c r="O1348" s="3">
        <v>20000000</v>
      </c>
      <c r="P1348" s="3">
        <v>40000000</v>
      </c>
      <c r="Q1348" s="3">
        <v>116725000</v>
      </c>
      <c r="X1348" s="2" t="s">
        <v>11921</v>
      </c>
      <c r="Y1348" s="2" t="s">
        <v>11922</v>
      </c>
      <c r="AE1348">
        <v>2014</v>
      </c>
      <c r="AF1348">
        <v>2016</v>
      </c>
      <c r="AG1348">
        <v>2018</v>
      </c>
      <c r="AL1348" s="3">
        <v>17500000</v>
      </c>
      <c r="AM1348" t="s">
        <v>89</v>
      </c>
      <c r="AN1348" s="1">
        <v>43278</v>
      </c>
      <c r="AO1348" s="3">
        <v>96000000</v>
      </c>
      <c r="AQ1348">
        <v>0</v>
      </c>
      <c r="AR1348">
        <v>12586.06</v>
      </c>
      <c r="AS1348">
        <v>45135.61</v>
      </c>
      <c r="AY1348">
        <v>3167</v>
      </c>
      <c r="AZ1348">
        <v>83</v>
      </c>
      <c r="BA1348">
        <v>142</v>
      </c>
      <c r="BG1348">
        <v>62.98</v>
      </c>
      <c r="BH1348">
        <v>97.85</v>
      </c>
      <c r="BI1348">
        <v>93.17</v>
      </c>
      <c r="BO1348">
        <v>0.82</v>
      </c>
      <c r="BP1348" s="3">
        <v>27500000</v>
      </c>
      <c r="BQ1348" s="20">
        <v>660</v>
      </c>
      <c r="BR1348" s="20">
        <v>797</v>
      </c>
      <c r="BW1348" s="20">
        <v>0</v>
      </c>
      <c r="BX1348" s="22">
        <v>57721.67</v>
      </c>
      <c r="BY1348">
        <v>223</v>
      </c>
      <c r="BZ1348">
        <v>89.23</v>
      </c>
      <c r="CC1348">
        <v>0.82</v>
      </c>
    </row>
    <row r="1349" spans="1:81" ht="34" x14ac:dyDescent="0.2">
      <c r="A1349" t="s">
        <v>11923</v>
      </c>
      <c r="B1349" t="s">
        <v>11924</v>
      </c>
      <c r="C1349" t="s">
        <v>11925</v>
      </c>
      <c r="D1349" t="s">
        <v>11926</v>
      </c>
      <c r="E1349" s="2" t="s">
        <v>11927</v>
      </c>
      <c r="H1349" s="3">
        <v>6300000</v>
      </c>
      <c r="I1349" s="3">
        <v>30000000</v>
      </c>
      <c r="P1349" s="3">
        <v>31500000</v>
      </c>
      <c r="Q1349" s="3">
        <v>200100000</v>
      </c>
      <c r="X1349" s="2" t="s">
        <v>3330</v>
      </c>
      <c r="Y1349" s="2" t="s">
        <v>11928</v>
      </c>
      <c r="AF1349">
        <v>2014</v>
      </c>
      <c r="AG1349">
        <v>2018</v>
      </c>
      <c r="AL1349" s="3">
        <v>30000000</v>
      </c>
      <c r="AM1349" t="s">
        <v>89</v>
      </c>
      <c r="AN1349" s="1">
        <v>43202</v>
      </c>
      <c r="AR1349">
        <v>4829.9799999999996</v>
      </c>
      <c r="AS1349">
        <v>52229.58</v>
      </c>
      <c r="AZ1349">
        <v>155</v>
      </c>
      <c r="BA1349">
        <v>112</v>
      </c>
      <c r="BH1349">
        <v>94.42</v>
      </c>
      <c r="BI1349">
        <v>94.62</v>
      </c>
      <c r="BP1349" s="3">
        <v>50800000</v>
      </c>
      <c r="BR1349" s="20">
        <v>1402</v>
      </c>
      <c r="BW1349" s="20">
        <v>0</v>
      </c>
      <c r="BX1349" s="22">
        <v>57059.56</v>
      </c>
      <c r="BY1349">
        <v>224</v>
      </c>
      <c r="BZ1349">
        <v>89.19</v>
      </c>
      <c r="CC1349">
        <v>0</v>
      </c>
    </row>
    <row r="1350" spans="1:81" ht="68" x14ac:dyDescent="0.2">
      <c r="A1350" t="s">
        <v>11929</v>
      </c>
      <c r="B1350" t="s">
        <v>11930</v>
      </c>
      <c r="C1350" t="s">
        <v>11931</v>
      </c>
      <c r="D1350" t="s">
        <v>11932</v>
      </c>
      <c r="E1350" s="2" t="s">
        <v>11933</v>
      </c>
      <c r="G1350" s="3">
        <v>7729000</v>
      </c>
      <c r="H1350" s="3">
        <v>27200000</v>
      </c>
      <c r="I1350" s="3">
        <v>8000000</v>
      </c>
      <c r="J1350" s="3">
        <v>49950000</v>
      </c>
      <c r="K1350" s="3">
        <v>100000000</v>
      </c>
      <c r="L1350" s="3">
        <v>200000000</v>
      </c>
      <c r="M1350" s="3">
        <v>340000000</v>
      </c>
      <c r="O1350" s="3">
        <v>77290000</v>
      </c>
      <c r="P1350" s="3">
        <v>136000000</v>
      </c>
      <c r="Q1350" s="3">
        <v>53360000</v>
      </c>
      <c r="R1350" s="3">
        <v>250000000</v>
      </c>
      <c r="S1350" s="3">
        <v>750000000</v>
      </c>
      <c r="T1350" s="3">
        <v>1000000000</v>
      </c>
      <c r="U1350" s="3">
        <v>1840000000</v>
      </c>
      <c r="W1350" s="2" t="s">
        <v>3558</v>
      </c>
      <c r="Y1350" s="2" t="s">
        <v>11934</v>
      </c>
      <c r="Z1350" s="2" t="s">
        <v>11935</v>
      </c>
      <c r="AA1350" s="2" t="s">
        <v>11936</v>
      </c>
      <c r="AB1350" s="2" t="s">
        <v>11937</v>
      </c>
      <c r="AC1350" s="2" t="s">
        <v>11938</v>
      </c>
      <c r="AE1350">
        <v>2015</v>
      </c>
      <c r="AF1350">
        <v>2016</v>
      </c>
      <c r="AG1350">
        <v>2018</v>
      </c>
      <c r="AH1350">
        <v>2018</v>
      </c>
      <c r="AI1350">
        <v>2019</v>
      </c>
      <c r="AJ1350">
        <v>2020</v>
      </c>
      <c r="AK1350">
        <v>2021</v>
      </c>
      <c r="AL1350" s="3">
        <v>300954532</v>
      </c>
      <c r="AM1350" t="s">
        <v>169</v>
      </c>
      <c r="AN1350" s="1">
        <v>44550</v>
      </c>
      <c r="AO1350" s="3">
        <v>3207541729</v>
      </c>
      <c r="AQ1350">
        <v>2002.61</v>
      </c>
      <c r="AR1350">
        <v>0</v>
      </c>
      <c r="AS1350">
        <v>8807.73</v>
      </c>
      <c r="AT1350">
        <v>434.86</v>
      </c>
      <c r="AU1350">
        <v>36634.120000000003</v>
      </c>
      <c r="AV1350">
        <v>7592.81</v>
      </c>
      <c r="AW1350">
        <v>1324.44</v>
      </c>
      <c r="AY1350">
        <v>395</v>
      </c>
      <c r="AZ1350">
        <v>1216</v>
      </c>
      <c r="BA1350">
        <v>291</v>
      </c>
      <c r="BB1350">
        <v>318</v>
      </c>
      <c r="BC1350">
        <v>53</v>
      </c>
      <c r="BD1350">
        <v>31</v>
      </c>
      <c r="BE1350">
        <v>47</v>
      </c>
      <c r="BG1350">
        <v>95.98</v>
      </c>
      <c r="BH1350">
        <v>68.11</v>
      </c>
      <c r="BI1350">
        <v>85.94</v>
      </c>
      <c r="BJ1350">
        <v>62.84</v>
      </c>
      <c r="BK1350">
        <v>84.84</v>
      </c>
      <c r="BL1350">
        <v>79.17</v>
      </c>
      <c r="BM1350">
        <v>53.54</v>
      </c>
      <c r="BN1350" t="s">
        <v>101</v>
      </c>
      <c r="BO1350">
        <v>45.21</v>
      </c>
      <c r="BP1350" s="3">
        <v>1317730249</v>
      </c>
      <c r="BQ1350" s="20">
        <v>274</v>
      </c>
      <c r="BR1350" s="20">
        <v>577</v>
      </c>
      <c r="BS1350" s="20">
        <v>98</v>
      </c>
      <c r="BT1350" s="20">
        <v>497</v>
      </c>
      <c r="BU1350" s="20">
        <v>404</v>
      </c>
      <c r="BV1350" s="20">
        <v>300</v>
      </c>
      <c r="BW1350" s="20">
        <v>1390</v>
      </c>
      <c r="BX1350" s="22">
        <v>56796.57</v>
      </c>
      <c r="BY1350">
        <v>225</v>
      </c>
      <c r="BZ1350">
        <v>89.14</v>
      </c>
      <c r="CA1350">
        <v>34.479999999999997</v>
      </c>
      <c r="CB1350">
        <v>18.739999999999998</v>
      </c>
      <c r="CC1350">
        <v>60.11</v>
      </c>
    </row>
    <row r="1351" spans="1:81" ht="68" x14ac:dyDescent="0.2">
      <c r="A1351" t="s">
        <v>11939</v>
      </c>
      <c r="B1351" t="s">
        <v>11940</v>
      </c>
      <c r="C1351" t="s">
        <v>11941</v>
      </c>
      <c r="D1351" t="s">
        <v>11942</v>
      </c>
      <c r="E1351" s="2" t="s">
        <v>11943</v>
      </c>
      <c r="I1351" s="3">
        <v>40000000</v>
      </c>
      <c r="J1351" s="3">
        <v>62000000</v>
      </c>
      <c r="K1351" s="3">
        <v>40000000</v>
      </c>
      <c r="L1351" s="3">
        <v>105000000</v>
      </c>
      <c r="M1351" s="3">
        <v>280000000</v>
      </c>
      <c r="Q1351" s="3">
        <v>340000000</v>
      </c>
      <c r="R1351" s="3">
        <v>500000000</v>
      </c>
      <c r="S1351" s="3">
        <v>1050000000</v>
      </c>
      <c r="T1351" s="3">
        <v>3430000000</v>
      </c>
      <c r="U1351" s="3">
        <v>6280000000</v>
      </c>
      <c r="X1351" s="2" t="s">
        <v>11944</v>
      </c>
      <c r="Z1351" s="2" t="s">
        <v>11945</v>
      </c>
      <c r="AA1351" s="2" t="s">
        <v>11946</v>
      </c>
      <c r="AB1351" s="2" t="s">
        <v>11947</v>
      </c>
      <c r="AC1351" s="2" t="s">
        <v>11948</v>
      </c>
      <c r="AF1351">
        <v>2016</v>
      </c>
      <c r="AG1351">
        <v>2018</v>
      </c>
      <c r="AH1351">
        <v>2018</v>
      </c>
      <c r="AI1351">
        <v>2020</v>
      </c>
      <c r="AJ1351">
        <v>2021</v>
      </c>
      <c r="AK1351">
        <v>2021</v>
      </c>
      <c r="AL1351" s="3">
        <v>280000000</v>
      </c>
      <c r="AM1351" t="s">
        <v>107</v>
      </c>
      <c r="AN1351" s="1">
        <v>44516</v>
      </c>
      <c r="AO1351" s="3">
        <v>6280000000</v>
      </c>
      <c r="AR1351">
        <v>1134.45</v>
      </c>
      <c r="AS1351">
        <v>0</v>
      </c>
      <c r="AT1351">
        <v>27297.21</v>
      </c>
      <c r="AU1351">
        <v>24011.77</v>
      </c>
      <c r="AV1351">
        <v>1565.62</v>
      </c>
      <c r="AW1351">
        <v>2689.58</v>
      </c>
      <c r="AZ1351">
        <v>383</v>
      </c>
      <c r="BA1351">
        <v>886</v>
      </c>
      <c r="BB1351">
        <v>84</v>
      </c>
      <c r="BC1351">
        <v>63</v>
      </c>
      <c r="BD1351">
        <v>144</v>
      </c>
      <c r="BE1351">
        <v>23</v>
      </c>
      <c r="BH1351">
        <v>89.97</v>
      </c>
      <c r="BI1351">
        <v>57.1</v>
      </c>
      <c r="BJ1351">
        <v>90.27</v>
      </c>
      <c r="BK1351">
        <v>80.5</v>
      </c>
      <c r="BL1351">
        <v>42.8</v>
      </c>
      <c r="BM1351">
        <v>77.78</v>
      </c>
      <c r="BN1351" t="s">
        <v>101</v>
      </c>
      <c r="BO1351">
        <v>14.25</v>
      </c>
      <c r="BP1351" s="3">
        <v>587000000</v>
      </c>
      <c r="BR1351" s="20">
        <v>727</v>
      </c>
      <c r="BS1351" s="20">
        <v>177</v>
      </c>
      <c r="BT1351" s="20">
        <v>664</v>
      </c>
      <c r="BU1351" s="20">
        <v>420</v>
      </c>
      <c r="BV1351" s="20">
        <v>97</v>
      </c>
      <c r="BW1351" s="20">
        <v>1358</v>
      </c>
      <c r="BX1351" s="22">
        <v>56698.63</v>
      </c>
      <c r="BY1351">
        <v>226</v>
      </c>
      <c r="BZ1351">
        <v>89.09</v>
      </c>
      <c r="CA1351">
        <v>18.47</v>
      </c>
      <c r="CB1351">
        <v>3.09</v>
      </c>
      <c r="CC1351">
        <v>18.47</v>
      </c>
    </row>
    <row r="1352" spans="1:81" ht="17" x14ac:dyDescent="0.2">
      <c r="A1352" t="s">
        <v>11949</v>
      </c>
      <c r="B1352" t="s">
        <v>11950</v>
      </c>
      <c r="C1352" t="s">
        <v>11951</v>
      </c>
      <c r="D1352" t="s">
        <v>11952</v>
      </c>
      <c r="E1352" s="2" t="s">
        <v>11953</v>
      </c>
      <c r="H1352" s="3">
        <v>25000000</v>
      </c>
      <c r="I1352" s="3">
        <v>81033254</v>
      </c>
      <c r="P1352" s="3">
        <v>125000000</v>
      </c>
      <c r="Q1352" s="3">
        <v>540491804.17999995</v>
      </c>
      <c r="X1352" s="2" t="s">
        <v>11954</v>
      </c>
      <c r="Y1352" s="2" t="s">
        <v>11955</v>
      </c>
      <c r="AF1352">
        <v>2017</v>
      </c>
      <c r="AG1352">
        <v>2018</v>
      </c>
      <c r="AL1352" s="3">
        <v>37000000</v>
      </c>
      <c r="AM1352" t="s">
        <v>327</v>
      </c>
      <c r="AN1352" s="1">
        <v>43432</v>
      </c>
      <c r="AO1352" s="3">
        <v>540491804.17999995</v>
      </c>
      <c r="AR1352">
        <v>0</v>
      </c>
      <c r="AS1352">
        <v>54580.62</v>
      </c>
      <c r="AZ1352">
        <v>1355</v>
      </c>
      <c r="BA1352">
        <v>108</v>
      </c>
      <c r="BH1352">
        <v>66.069999999999993</v>
      </c>
      <c r="BI1352">
        <v>94.81</v>
      </c>
      <c r="BN1352" t="s">
        <v>101</v>
      </c>
      <c r="BO1352">
        <v>1</v>
      </c>
      <c r="BP1352" s="3">
        <v>143033254</v>
      </c>
      <c r="BR1352" s="20">
        <v>679</v>
      </c>
      <c r="BW1352" s="20">
        <v>0</v>
      </c>
      <c r="BX1352" s="22">
        <v>54580.62</v>
      </c>
      <c r="BY1352">
        <v>227</v>
      </c>
      <c r="BZ1352">
        <v>89.04</v>
      </c>
      <c r="CC1352">
        <v>1</v>
      </c>
    </row>
    <row r="1353" spans="1:81" ht="34" x14ac:dyDescent="0.2">
      <c r="A1353" t="s">
        <v>11956</v>
      </c>
      <c r="B1353" t="s">
        <v>11957</v>
      </c>
      <c r="C1353" t="s">
        <v>11958</v>
      </c>
      <c r="D1353" t="s">
        <v>11959</v>
      </c>
      <c r="E1353" s="2" t="s">
        <v>11960</v>
      </c>
      <c r="H1353" s="3">
        <v>5000000</v>
      </c>
      <c r="I1353" s="3">
        <v>11000000</v>
      </c>
      <c r="P1353" s="3">
        <v>25000000</v>
      </c>
      <c r="Q1353" s="3">
        <v>73370000</v>
      </c>
      <c r="X1353" s="2" t="s">
        <v>11961</v>
      </c>
      <c r="Y1353" s="2" t="s">
        <v>11962</v>
      </c>
      <c r="AF1353">
        <v>2018</v>
      </c>
      <c r="AG1353">
        <v>2018</v>
      </c>
      <c r="AL1353" s="3">
        <v>11000000</v>
      </c>
      <c r="AM1353" t="s">
        <v>89</v>
      </c>
      <c r="AN1353" s="1">
        <v>43235</v>
      </c>
      <c r="AO1353" s="3">
        <v>73370000</v>
      </c>
      <c r="AR1353">
        <v>29657.74</v>
      </c>
      <c r="AS1353">
        <v>24848.7</v>
      </c>
      <c r="AZ1353">
        <v>110</v>
      </c>
      <c r="BA1353">
        <v>177</v>
      </c>
      <c r="BH1353">
        <v>97.64</v>
      </c>
      <c r="BI1353">
        <v>91.47</v>
      </c>
      <c r="BO1353">
        <v>1</v>
      </c>
      <c r="BP1353" s="3">
        <v>16000000</v>
      </c>
      <c r="BR1353" s="20">
        <v>98</v>
      </c>
      <c r="BW1353" s="20">
        <v>0</v>
      </c>
      <c r="BX1353" s="22">
        <v>54506.44</v>
      </c>
      <c r="BY1353">
        <v>228</v>
      </c>
      <c r="BZ1353">
        <v>88.99</v>
      </c>
      <c r="CC1353">
        <v>1</v>
      </c>
    </row>
    <row r="1354" spans="1:81" ht="51" x14ac:dyDescent="0.2">
      <c r="A1354" t="s">
        <v>11963</v>
      </c>
      <c r="B1354" t="s">
        <v>11964</v>
      </c>
      <c r="C1354" t="s">
        <v>11965</v>
      </c>
      <c r="D1354" t="s">
        <v>11966</v>
      </c>
      <c r="E1354" s="2" t="s">
        <v>11967</v>
      </c>
      <c r="F1354" s="3">
        <v>500000</v>
      </c>
      <c r="G1354" s="3">
        <v>1000000</v>
      </c>
      <c r="H1354" s="3">
        <v>6000000</v>
      </c>
      <c r="J1354" s="3">
        <v>152500000</v>
      </c>
      <c r="N1354" s="3">
        <v>10000000</v>
      </c>
      <c r="O1354" s="3">
        <v>10000000</v>
      </c>
      <c r="P1354" s="3">
        <v>30000000</v>
      </c>
      <c r="R1354" s="3">
        <v>640000000</v>
      </c>
      <c r="W1354" s="2" t="s">
        <v>11968</v>
      </c>
      <c r="X1354" s="2" t="s">
        <v>11969</v>
      </c>
      <c r="Y1354" s="2" t="s">
        <v>840</v>
      </c>
      <c r="Z1354" s="2" t="s">
        <v>11970</v>
      </c>
      <c r="AD1354">
        <v>2015</v>
      </c>
      <c r="AE1354">
        <v>2016</v>
      </c>
      <c r="AF1354">
        <v>2017</v>
      </c>
      <c r="AG1354">
        <v>2018</v>
      </c>
      <c r="AH1354">
        <v>2021</v>
      </c>
      <c r="AL1354" s="3">
        <v>152500000</v>
      </c>
      <c r="AM1354" t="s">
        <v>90</v>
      </c>
      <c r="AN1354" s="1">
        <v>44358</v>
      </c>
      <c r="AO1354" s="3">
        <v>1525000000</v>
      </c>
      <c r="AP1354">
        <v>0</v>
      </c>
      <c r="AQ1354">
        <v>0.25</v>
      </c>
      <c r="AR1354">
        <v>2.95</v>
      </c>
      <c r="AS1354">
        <v>3810.43</v>
      </c>
      <c r="AT1354">
        <v>50178.55</v>
      </c>
      <c r="AX1354">
        <v>376</v>
      </c>
      <c r="AY1354">
        <v>2755</v>
      </c>
      <c r="AZ1354">
        <v>1049</v>
      </c>
      <c r="BA1354">
        <v>351</v>
      </c>
      <c r="BB1354">
        <v>331</v>
      </c>
      <c r="BF1354">
        <v>70.73</v>
      </c>
      <c r="BG1354">
        <v>71.48</v>
      </c>
      <c r="BH1354">
        <v>73.73</v>
      </c>
      <c r="BI1354">
        <v>83.03</v>
      </c>
      <c r="BJ1354">
        <v>72.150000000000006</v>
      </c>
      <c r="BP1354" s="3">
        <v>185000000</v>
      </c>
      <c r="BQ1354" s="20">
        <v>250</v>
      </c>
      <c r="BR1354" s="20">
        <v>404</v>
      </c>
      <c r="BS1354" s="20">
        <v>1060</v>
      </c>
      <c r="BW1354" s="20">
        <v>1060</v>
      </c>
      <c r="BX1354" s="22">
        <v>53992.18</v>
      </c>
      <c r="BY1354">
        <v>229</v>
      </c>
      <c r="BZ1354">
        <v>88.94</v>
      </c>
    </row>
    <row r="1355" spans="1:81" ht="85" x14ac:dyDescent="0.2">
      <c r="A1355" t="s">
        <v>11971</v>
      </c>
      <c r="B1355" t="s">
        <v>11972</v>
      </c>
      <c r="C1355" t="s">
        <v>11973</v>
      </c>
      <c r="D1355" t="s">
        <v>11974</v>
      </c>
      <c r="E1355" s="2" t="s">
        <v>11975</v>
      </c>
      <c r="H1355" s="3">
        <v>20000000</v>
      </c>
      <c r="I1355" s="3">
        <v>50000000</v>
      </c>
      <c r="J1355" s="3">
        <v>64000000</v>
      </c>
      <c r="K1355" s="3">
        <v>80000000</v>
      </c>
      <c r="P1355" s="3">
        <v>100000000</v>
      </c>
      <c r="Q1355" s="3">
        <v>333500000</v>
      </c>
      <c r="R1355" s="3">
        <v>640000000</v>
      </c>
      <c r="S1355" s="3">
        <v>1200000000</v>
      </c>
      <c r="X1355" s="2" t="s">
        <v>11976</v>
      </c>
      <c r="Y1355" s="2" t="s">
        <v>11977</v>
      </c>
      <c r="Z1355" s="2" t="s">
        <v>11978</v>
      </c>
      <c r="AA1355" s="2" t="s">
        <v>11979</v>
      </c>
      <c r="AF1355">
        <v>2016</v>
      </c>
      <c r="AG1355">
        <v>2018</v>
      </c>
      <c r="AH1355">
        <v>2019</v>
      </c>
      <c r="AI1355">
        <v>2020</v>
      </c>
      <c r="AL1355" s="3">
        <v>125000000</v>
      </c>
      <c r="AM1355" t="s">
        <v>355</v>
      </c>
      <c r="AN1355" s="1">
        <v>44256</v>
      </c>
      <c r="AR1355">
        <v>2.57</v>
      </c>
      <c r="AS1355">
        <v>24949.24</v>
      </c>
      <c r="AT1355">
        <v>313.99</v>
      </c>
      <c r="AU1355">
        <v>28085.759999999998</v>
      </c>
      <c r="AZ1355">
        <v>1015</v>
      </c>
      <c r="BA1355">
        <v>174</v>
      </c>
      <c r="BB1355">
        <v>359</v>
      </c>
      <c r="BC1355">
        <v>55</v>
      </c>
      <c r="BH1355">
        <v>73.39</v>
      </c>
      <c r="BI1355">
        <v>91.61</v>
      </c>
      <c r="BJ1355">
        <v>55.36</v>
      </c>
      <c r="BK1355">
        <v>83.02</v>
      </c>
      <c r="BN1355" t="s">
        <v>178</v>
      </c>
      <c r="BP1355" s="3">
        <v>409000000</v>
      </c>
      <c r="BR1355" s="20">
        <v>699</v>
      </c>
      <c r="BS1355" s="20">
        <v>367</v>
      </c>
      <c r="BT1355" s="20">
        <v>704</v>
      </c>
      <c r="BW1355" s="20">
        <v>1154</v>
      </c>
      <c r="BX1355" s="22">
        <v>53351.56</v>
      </c>
      <c r="BY1355">
        <v>230</v>
      </c>
      <c r="BZ1355">
        <v>88.89</v>
      </c>
      <c r="CA1355">
        <v>3.6</v>
      </c>
      <c r="CB1355">
        <v>3.6</v>
      </c>
      <c r="CC1355">
        <v>0</v>
      </c>
    </row>
    <row r="1356" spans="1:81" ht="68" x14ac:dyDescent="0.2">
      <c r="A1356" t="s">
        <v>11980</v>
      </c>
      <c r="B1356" t="s">
        <v>11981</v>
      </c>
      <c r="C1356" t="s">
        <v>11982</v>
      </c>
      <c r="D1356" t="s">
        <v>11983</v>
      </c>
      <c r="E1356" s="2" t="s">
        <v>11984</v>
      </c>
      <c r="H1356" s="3">
        <v>3400000</v>
      </c>
      <c r="I1356" s="3">
        <v>11500000</v>
      </c>
      <c r="J1356" s="3">
        <v>50000000</v>
      </c>
      <c r="K1356" s="3">
        <v>125000000</v>
      </c>
      <c r="L1356" s="3">
        <v>300000000</v>
      </c>
      <c r="M1356" s="3">
        <v>570000000</v>
      </c>
      <c r="P1356" s="3">
        <v>17000000</v>
      </c>
      <c r="Q1356" s="3">
        <v>76705000</v>
      </c>
      <c r="R1356" s="3">
        <v>500000000</v>
      </c>
      <c r="S1356" s="3">
        <v>700000000</v>
      </c>
      <c r="T1356" s="3">
        <v>2100000000</v>
      </c>
      <c r="U1356" s="3">
        <v>4900000000</v>
      </c>
      <c r="X1356" s="2" t="s">
        <v>11985</v>
      </c>
      <c r="Y1356" s="2" t="s">
        <v>11986</v>
      </c>
      <c r="Z1356" s="2" t="s">
        <v>11987</v>
      </c>
      <c r="AA1356" s="2" t="s">
        <v>11988</v>
      </c>
      <c r="AB1356" s="2" t="s">
        <v>11989</v>
      </c>
      <c r="AC1356" s="2" t="s">
        <v>11990</v>
      </c>
      <c r="AE1356">
        <v>2016</v>
      </c>
      <c r="AF1356">
        <v>2017</v>
      </c>
      <c r="AG1356">
        <v>2018</v>
      </c>
      <c r="AH1356">
        <v>2018</v>
      </c>
      <c r="AI1356">
        <v>2019</v>
      </c>
      <c r="AJ1356">
        <v>2021</v>
      </c>
      <c r="AK1356">
        <v>2021</v>
      </c>
      <c r="AL1356" s="3">
        <v>570000000</v>
      </c>
      <c r="AM1356" t="s">
        <v>107</v>
      </c>
      <c r="AN1356" s="1">
        <v>44469</v>
      </c>
      <c r="AO1356" s="3">
        <v>4900000000</v>
      </c>
      <c r="AQ1356">
        <v>0</v>
      </c>
      <c r="AR1356">
        <v>890.09</v>
      </c>
      <c r="AS1356">
        <v>35588.089999999997</v>
      </c>
      <c r="AT1356">
        <v>6479</v>
      </c>
      <c r="AU1356">
        <v>1842.56</v>
      </c>
      <c r="AV1356">
        <v>7196.96</v>
      </c>
      <c r="AW1356">
        <v>1276.8399999999999</v>
      </c>
      <c r="AY1356">
        <v>3485</v>
      </c>
      <c r="AZ1356">
        <v>472</v>
      </c>
      <c r="BA1356">
        <v>162</v>
      </c>
      <c r="BB1356">
        <v>189</v>
      </c>
      <c r="BC1356">
        <v>149</v>
      </c>
      <c r="BD1356">
        <v>87</v>
      </c>
      <c r="BE1356">
        <v>50</v>
      </c>
      <c r="BG1356">
        <v>63.92</v>
      </c>
      <c r="BH1356">
        <v>88.2</v>
      </c>
      <c r="BI1356">
        <v>92.2</v>
      </c>
      <c r="BJ1356">
        <v>77.959999999999994</v>
      </c>
      <c r="BK1356">
        <v>56.85</v>
      </c>
      <c r="BL1356">
        <v>65.599999999999994</v>
      </c>
      <c r="BM1356">
        <v>50.51</v>
      </c>
      <c r="BN1356" t="s">
        <v>101</v>
      </c>
      <c r="BO1356">
        <v>49.28</v>
      </c>
      <c r="BP1356" s="3">
        <v>1137700000</v>
      </c>
      <c r="BQ1356" s="20">
        <v>636</v>
      </c>
      <c r="BR1356" s="20">
        <v>238</v>
      </c>
      <c r="BS1356" s="20">
        <v>151</v>
      </c>
      <c r="BT1356" s="20">
        <v>280</v>
      </c>
      <c r="BU1356" s="20">
        <v>602</v>
      </c>
      <c r="BV1356" s="20">
        <v>178</v>
      </c>
      <c r="BW1356" s="20">
        <v>1211</v>
      </c>
      <c r="BX1356" s="22">
        <v>53273.54</v>
      </c>
      <c r="BY1356">
        <v>231</v>
      </c>
      <c r="BZ1356">
        <v>88.85</v>
      </c>
      <c r="CA1356">
        <v>63.88</v>
      </c>
      <c r="CB1356">
        <v>27.38</v>
      </c>
      <c r="CC1356">
        <v>63.88</v>
      </c>
    </row>
    <row r="1357" spans="1:81" ht="34" x14ac:dyDescent="0.2">
      <c r="A1357" t="s">
        <v>11991</v>
      </c>
      <c r="B1357" t="s">
        <v>11992</v>
      </c>
      <c r="C1357" t="s">
        <v>11993</v>
      </c>
      <c r="D1357" t="s">
        <v>11994</v>
      </c>
      <c r="E1357" s="2" t="s">
        <v>11995</v>
      </c>
      <c r="H1357" s="3">
        <v>8000000</v>
      </c>
      <c r="I1357" s="3">
        <v>20000000</v>
      </c>
      <c r="J1357" s="3">
        <v>300000000</v>
      </c>
      <c r="P1357" s="3">
        <v>40000000</v>
      </c>
      <c r="Q1357" s="3">
        <v>133400000</v>
      </c>
      <c r="R1357" s="3">
        <v>3000000000</v>
      </c>
      <c r="X1357" s="2" t="s">
        <v>1577</v>
      </c>
      <c r="Y1357" s="2" t="s">
        <v>11996</v>
      </c>
      <c r="Z1357" s="2" t="s">
        <v>11997</v>
      </c>
      <c r="AF1357">
        <v>2014</v>
      </c>
      <c r="AG1357">
        <v>2018</v>
      </c>
      <c r="AH1357">
        <v>2021</v>
      </c>
      <c r="AL1357" s="3">
        <v>300000000</v>
      </c>
      <c r="AM1357" t="s">
        <v>90</v>
      </c>
      <c r="AN1357" s="1">
        <v>44546</v>
      </c>
      <c r="AO1357" s="3">
        <v>3000000000</v>
      </c>
      <c r="AR1357">
        <v>2008.55</v>
      </c>
      <c r="AS1357">
        <v>0</v>
      </c>
      <c r="AT1357">
        <v>50933.17</v>
      </c>
      <c r="AZ1357">
        <v>291</v>
      </c>
      <c r="BA1357">
        <v>886</v>
      </c>
      <c r="BB1357">
        <v>330</v>
      </c>
      <c r="BH1357">
        <v>89.49</v>
      </c>
      <c r="BI1357">
        <v>57.1</v>
      </c>
      <c r="BJ1357">
        <v>72.239999999999995</v>
      </c>
      <c r="BO1357">
        <v>20.239999999999998</v>
      </c>
      <c r="BP1357" s="3">
        <v>381300000</v>
      </c>
      <c r="BR1357" s="20">
        <v>1350</v>
      </c>
      <c r="BS1357" s="20">
        <v>1443</v>
      </c>
      <c r="BW1357" s="20">
        <v>1443</v>
      </c>
      <c r="BX1357" s="22">
        <v>52941.72</v>
      </c>
      <c r="BY1357">
        <v>232</v>
      </c>
      <c r="BZ1357">
        <v>88.8</v>
      </c>
      <c r="CA1357">
        <v>22.49</v>
      </c>
      <c r="CC1357">
        <v>22.49</v>
      </c>
    </row>
    <row r="1358" spans="1:81" ht="85" x14ac:dyDescent="0.2">
      <c r="A1358" t="s">
        <v>11998</v>
      </c>
      <c r="B1358" t="s">
        <v>11999</v>
      </c>
      <c r="C1358" t="s">
        <v>12000</v>
      </c>
      <c r="D1358" t="s">
        <v>12001</v>
      </c>
      <c r="E1358" s="2" t="s">
        <v>12002</v>
      </c>
      <c r="H1358" s="3">
        <v>8000000</v>
      </c>
      <c r="I1358" s="3">
        <v>35000000</v>
      </c>
      <c r="P1358" s="3">
        <v>40000000</v>
      </c>
      <c r="Q1358" s="3">
        <v>233450000</v>
      </c>
      <c r="W1358" s="2" t="s">
        <v>12003</v>
      </c>
      <c r="X1358" s="2" t="s">
        <v>12004</v>
      </c>
      <c r="Y1358" s="2" t="s">
        <v>12005</v>
      </c>
      <c r="AA1358" s="2" t="s">
        <v>1129</v>
      </c>
      <c r="AE1358">
        <v>2013</v>
      </c>
      <c r="AF1358">
        <v>2015</v>
      </c>
      <c r="AG1358">
        <v>2018</v>
      </c>
      <c r="AI1358">
        <v>2021</v>
      </c>
      <c r="AM1358" t="s">
        <v>114</v>
      </c>
      <c r="AN1358" s="1">
        <v>44399</v>
      </c>
      <c r="AQ1358">
        <v>9.15</v>
      </c>
      <c r="AR1358">
        <v>52462.41</v>
      </c>
      <c r="AS1358">
        <v>332.29</v>
      </c>
      <c r="AU1358">
        <v>69.77</v>
      </c>
      <c r="AY1358">
        <v>1641</v>
      </c>
      <c r="AZ1358">
        <v>9</v>
      </c>
      <c r="BA1358">
        <v>568</v>
      </c>
      <c r="BC1358">
        <v>369</v>
      </c>
      <c r="BG1358">
        <v>77.25</v>
      </c>
      <c r="BH1358">
        <v>99.78</v>
      </c>
      <c r="BI1358">
        <v>72.52</v>
      </c>
      <c r="BK1358">
        <v>31.34</v>
      </c>
      <c r="BP1358" s="3">
        <v>55826990</v>
      </c>
      <c r="BQ1358" s="20">
        <v>668</v>
      </c>
      <c r="BR1358" s="20">
        <v>1294</v>
      </c>
      <c r="BW1358" s="20">
        <v>1072</v>
      </c>
      <c r="BX1358" s="22">
        <v>52873.62</v>
      </c>
      <c r="BY1358">
        <v>233</v>
      </c>
      <c r="BZ1358">
        <v>88.75</v>
      </c>
      <c r="CA1358">
        <v>0</v>
      </c>
      <c r="CB1358">
        <v>0</v>
      </c>
      <c r="CC1358">
        <v>0</v>
      </c>
    </row>
    <row r="1359" spans="1:81" ht="34" x14ac:dyDescent="0.2">
      <c r="A1359" t="s">
        <v>12006</v>
      </c>
      <c r="B1359" t="s">
        <v>12007</v>
      </c>
      <c r="C1359" t="s">
        <v>12008</v>
      </c>
      <c r="D1359" t="s">
        <v>12009</v>
      </c>
      <c r="E1359" s="2" t="s">
        <v>12010</v>
      </c>
      <c r="H1359" s="3">
        <v>16000000</v>
      </c>
      <c r="I1359" s="3">
        <v>33000000</v>
      </c>
      <c r="J1359" s="3">
        <v>45000000</v>
      </c>
      <c r="P1359" s="3">
        <v>80000000</v>
      </c>
      <c r="Q1359" s="3">
        <v>220110000</v>
      </c>
      <c r="R1359" s="3">
        <v>450000000</v>
      </c>
      <c r="X1359" s="2" t="s">
        <v>12011</v>
      </c>
      <c r="Y1359" s="2" t="s">
        <v>12012</v>
      </c>
      <c r="Z1359" s="2" t="s">
        <v>12013</v>
      </c>
      <c r="AF1359">
        <v>2017</v>
      </c>
      <c r="AG1359">
        <v>2018</v>
      </c>
      <c r="AH1359">
        <v>2020</v>
      </c>
      <c r="AL1359" s="3">
        <v>45000000</v>
      </c>
      <c r="AM1359" t="s">
        <v>90</v>
      </c>
      <c r="AN1359" s="1">
        <v>44040</v>
      </c>
      <c r="AO1359" s="3">
        <v>575000000</v>
      </c>
      <c r="AR1359">
        <v>636.11</v>
      </c>
      <c r="AS1359">
        <v>13041.78</v>
      </c>
      <c r="AT1359">
        <v>38757.919999999998</v>
      </c>
      <c r="AZ1359">
        <v>556</v>
      </c>
      <c r="BA1359">
        <v>248</v>
      </c>
      <c r="BB1359">
        <v>104</v>
      </c>
      <c r="BH1359">
        <v>86.09</v>
      </c>
      <c r="BI1359">
        <v>88.03</v>
      </c>
      <c r="BJ1359">
        <v>85.65</v>
      </c>
      <c r="BO1359">
        <v>2.35</v>
      </c>
      <c r="BP1359" s="3">
        <v>100300000</v>
      </c>
      <c r="BR1359" s="20">
        <v>674</v>
      </c>
      <c r="BS1359" s="20">
        <v>593</v>
      </c>
      <c r="BW1359" s="20">
        <v>593</v>
      </c>
      <c r="BX1359" s="22">
        <v>52435.81</v>
      </c>
      <c r="BY1359">
        <v>234</v>
      </c>
      <c r="BZ1359">
        <v>88.7</v>
      </c>
      <c r="CA1359">
        <v>2.04</v>
      </c>
      <c r="CB1359">
        <v>2.04</v>
      </c>
      <c r="CC1359">
        <v>2.61</v>
      </c>
    </row>
    <row r="1360" spans="1:81" ht="51" x14ac:dyDescent="0.2">
      <c r="A1360" t="s">
        <v>12014</v>
      </c>
      <c r="B1360" t="s">
        <v>12015</v>
      </c>
      <c r="C1360" t="s">
        <v>12016</v>
      </c>
      <c r="D1360" t="s">
        <v>12017</v>
      </c>
      <c r="E1360" s="2" t="s">
        <v>12018</v>
      </c>
      <c r="G1360" s="3">
        <v>5000000</v>
      </c>
      <c r="H1360" s="3">
        <v>15000000</v>
      </c>
      <c r="I1360" s="3">
        <v>30000000</v>
      </c>
      <c r="O1360" s="3">
        <v>50000000</v>
      </c>
      <c r="P1360" s="3">
        <v>75000000</v>
      </c>
      <c r="Q1360" s="3">
        <v>200100000</v>
      </c>
      <c r="W1360" s="2" t="s">
        <v>1009</v>
      </c>
      <c r="X1360" s="2" t="s">
        <v>12019</v>
      </c>
      <c r="Y1360" s="2" t="s">
        <v>12020</v>
      </c>
      <c r="AE1360">
        <v>2014</v>
      </c>
      <c r="AF1360">
        <v>2016</v>
      </c>
      <c r="AG1360">
        <v>2018</v>
      </c>
      <c r="AL1360" s="3">
        <v>30000000</v>
      </c>
      <c r="AM1360" t="s">
        <v>89</v>
      </c>
      <c r="AN1360" s="1">
        <v>43361</v>
      </c>
      <c r="AO1360" s="3">
        <v>200100000</v>
      </c>
      <c r="AQ1360">
        <v>1826.55</v>
      </c>
      <c r="AR1360">
        <v>12586.36</v>
      </c>
      <c r="AS1360">
        <v>37811.79</v>
      </c>
      <c r="AY1360">
        <v>114</v>
      </c>
      <c r="AZ1360">
        <v>82</v>
      </c>
      <c r="BA1360">
        <v>149</v>
      </c>
      <c r="BG1360">
        <v>98.68</v>
      </c>
      <c r="BH1360">
        <v>97.87</v>
      </c>
      <c r="BI1360">
        <v>92.83</v>
      </c>
      <c r="BO1360">
        <v>1</v>
      </c>
      <c r="BP1360" s="3">
        <v>50000000</v>
      </c>
      <c r="BQ1360" s="20">
        <v>847</v>
      </c>
      <c r="BR1360" s="20">
        <v>677</v>
      </c>
      <c r="BW1360" s="20">
        <v>0</v>
      </c>
      <c r="BX1360" s="22">
        <v>52224.7</v>
      </c>
      <c r="BY1360">
        <v>235</v>
      </c>
      <c r="BZ1360">
        <v>88.65</v>
      </c>
      <c r="CC1360">
        <v>1</v>
      </c>
    </row>
    <row r="1361" spans="1:81" ht="34" x14ac:dyDescent="0.2">
      <c r="A1361" t="s">
        <v>12021</v>
      </c>
      <c r="B1361" t="s">
        <v>12022</v>
      </c>
      <c r="C1361" t="s">
        <v>12023</v>
      </c>
      <c r="D1361" t="s">
        <v>12021</v>
      </c>
      <c r="E1361" s="2" t="s">
        <v>12024</v>
      </c>
      <c r="H1361" s="3">
        <v>7000000</v>
      </c>
      <c r="I1361" s="3">
        <v>25000000</v>
      </c>
      <c r="K1361" s="3">
        <v>50000000</v>
      </c>
      <c r="P1361" s="3">
        <v>35000000</v>
      </c>
      <c r="Q1361" s="3">
        <v>166750000</v>
      </c>
      <c r="S1361" s="3">
        <v>750000000</v>
      </c>
      <c r="W1361" s="2" t="s">
        <v>1123</v>
      </c>
      <c r="X1361" s="2" t="s">
        <v>1123</v>
      </c>
      <c r="Y1361" s="2" t="s">
        <v>12025</v>
      </c>
      <c r="Z1361" s="2" t="s">
        <v>12026</v>
      </c>
      <c r="AA1361" s="2" t="s">
        <v>12027</v>
      </c>
      <c r="AE1361">
        <v>2014</v>
      </c>
      <c r="AF1361">
        <v>2017</v>
      </c>
      <c r="AG1361">
        <v>2018</v>
      </c>
      <c r="AH1361">
        <v>2020</v>
      </c>
      <c r="AI1361">
        <v>2021</v>
      </c>
      <c r="AL1361" s="3">
        <v>50000000</v>
      </c>
      <c r="AM1361" t="s">
        <v>91</v>
      </c>
      <c r="AN1361" s="1">
        <v>44536</v>
      </c>
      <c r="AO1361" s="3">
        <v>750000000</v>
      </c>
      <c r="AQ1361">
        <v>221.69</v>
      </c>
      <c r="AR1361">
        <v>5264.72</v>
      </c>
      <c r="AS1361">
        <v>35227.46</v>
      </c>
      <c r="AT1361">
        <v>0</v>
      </c>
      <c r="AU1361">
        <v>10913.65</v>
      </c>
      <c r="AY1361">
        <v>961</v>
      </c>
      <c r="AZ1361">
        <v>204</v>
      </c>
      <c r="BA1361">
        <v>163</v>
      </c>
      <c r="BB1361">
        <v>457</v>
      </c>
      <c r="BC1361">
        <v>263</v>
      </c>
      <c r="BG1361">
        <v>88.77</v>
      </c>
      <c r="BH1361">
        <v>94.91</v>
      </c>
      <c r="BI1361">
        <v>92.15</v>
      </c>
      <c r="BJ1361">
        <v>36.49</v>
      </c>
      <c r="BK1361">
        <v>51.12</v>
      </c>
      <c r="BO1361">
        <v>3.78</v>
      </c>
      <c r="BP1361" s="3">
        <v>108420000</v>
      </c>
      <c r="BQ1361" s="20">
        <v>1160</v>
      </c>
      <c r="BR1361" s="20">
        <v>400</v>
      </c>
      <c r="BS1361" s="20">
        <v>477</v>
      </c>
      <c r="BT1361" s="20">
        <v>614</v>
      </c>
      <c r="BW1361" s="20">
        <v>1091</v>
      </c>
      <c r="BX1361" s="22">
        <v>51627.519999999997</v>
      </c>
      <c r="BY1361">
        <v>236</v>
      </c>
      <c r="BZ1361">
        <v>88.6</v>
      </c>
      <c r="CA1361">
        <v>4.5</v>
      </c>
      <c r="CB1361">
        <v>4.5</v>
      </c>
      <c r="CC1361">
        <v>4.5</v>
      </c>
    </row>
    <row r="1362" spans="1:81" ht="68" x14ac:dyDescent="0.2">
      <c r="A1362" t="s">
        <v>12028</v>
      </c>
      <c r="B1362" t="s">
        <v>12029</v>
      </c>
      <c r="C1362" t="s">
        <v>12030</v>
      </c>
      <c r="D1362" t="s">
        <v>12031</v>
      </c>
      <c r="E1362" s="2" t="s">
        <v>12032</v>
      </c>
      <c r="H1362" s="3">
        <v>15211719</v>
      </c>
      <c r="I1362" s="3">
        <v>30500000</v>
      </c>
      <c r="J1362" s="3">
        <v>50000000</v>
      </c>
      <c r="P1362" s="3">
        <v>76058595</v>
      </c>
      <c r="Q1362" s="3">
        <v>203435000</v>
      </c>
      <c r="R1362" s="3">
        <v>500000000</v>
      </c>
      <c r="X1362" s="2" t="s">
        <v>12033</v>
      </c>
      <c r="Y1362" s="2" t="s">
        <v>12034</v>
      </c>
      <c r="Z1362" s="2" t="s">
        <v>12035</v>
      </c>
      <c r="AF1362">
        <v>2018</v>
      </c>
      <c r="AG1362">
        <v>2018</v>
      </c>
      <c r="AH1362">
        <v>2019</v>
      </c>
      <c r="AL1362" s="3">
        <v>10500000</v>
      </c>
      <c r="AM1362" t="s">
        <v>90</v>
      </c>
      <c r="AN1362" s="1">
        <v>44134</v>
      </c>
      <c r="AO1362" s="3">
        <v>500000000</v>
      </c>
      <c r="AR1362">
        <v>14524.56</v>
      </c>
      <c r="AS1362">
        <v>14540.38</v>
      </c>
      <c r="AT1362">
        <v>22534.78</v>
      </c>
      <c r="AZ1362">
        <v>183</v>
      </c>
      <c r="BA1362">
        <v>236</v>
      </c>
      <c r="BB1362">
        <v>132</v>
      </c>
      <c r="BH1362">
        <v>96.05</v>
      </c>
      <c r="BI1362">
        <v>88.61</v>
      </c>
      <c r="BJ1362">
        <v>83.67</v>
      </c>
      <c r="BO1362">
        <v>2.21</v>
      </c>
      <c r="BP1362" s="3">
        <v>106211719</v>
      </c>
      <c r="BR1362" s="20">
        <v>178</v>
      </c>
      <c r="BS1362" s="20">
        <v>303</v>
      </c>
      <c r="BW1362" s="20">
        <v>711</v>
      </c>
      <c r="BX1362" s="22">
        <v>51599.72</v>
      </c>
      <c r="BY1362">
        <v>237</v>
      </c>
      <c r="BZ1362">
        <v>88.55</v>
      </c>
      <c r="CA1362">
        <v>2.46</v>
      </c>
      <c r="CB1362">
        <v>2.46</v>
      </c>
      <c r="CC1362">
        <v>2.46</v>
      </c>
    </row>
    <row r="1363" spans="1:81" ht="68" x14ac:dyDescent="0.2">
      <c r="A1363" t="s">
        <v>12036</v>
      </c>
      <c r="B1363" t="s">
        <v>12037</v>
      </c>
      <c r="C1363" t="s">
        <v>12038</v>
      </c>
      <c r="D1363" t="s">
        <v>12039</v>
      </c>
      <c r="E1363" s="2" t="s">
        <v>12040</v>
      </c>
      <c r="H1363" s="3">
        <v>30000000</v>
      </c>
      <c r="I1363" s="3">
        <v>95000000</v>
      </c>
      <c r="J1363" s="3">
        <v>75000000</v>
      </c>
      <c r="P1363" s="3">
        <v>150000000</v>
      </c>
      <c r="Q1363" s="3">
        <v>633650000</v>
      </c>
      <c r="R1363" s="3">
        <v>750000000</v>
      </c>
      <c r="X1363" s="2" t="s">
        <v>108</v>
      </c>
      <c r="Y1363" s="2" t="s">
        <v>12041</v>
      </c>
      <c r="Z1363" s="2" t="s">
        <v>12042</v>
      </c>
      <c r="AF1363">
        <v>2016</v>
      </c>
      <c r="AG1363">
        <v>2018</v>
      </c>
      <c r="AH1363">
        <v>2020</v>
      </c>
      <c r="AL1363" s="3">
        <v>75000000</v>
      </c>
      <c r="AM1363" t="s">
        <v>90</v>
      </c>
      <c r="AN1363" s="1">
        <v>43841</v>
      </c>
      <c r="AO1363" s="3">
        <v>750000000</v>
      </c>
      <c r="AR1363">
        <v>2420.0500000000002</v>
      </c>
      <c r="AS1363">
        <v>15004.04</v>
      </c>
      <c r="AT1363">
        <v>33553.730000000003</v>
      </c>
      <c r="AZ1363">
        <v>283</v>
      </c>
      <c r="BA1363">
        <v>231</v>
      </c>
      <c r="BB1363">
        <v>117</v>
      </c>
      <c r="BH1363">
        <v>92.6</v>
      </c>
      <c r="BI1363">
        <v>88.85</v>
      </c>
      <c r="BJ1363">
        <v>83.84</v>
      </c>
      <c r="BO1363">
        <v>1.07</v>
      </c>
      <c r="BP1363" s="3">
        <v>200000000</v>
      </c>
      <c r="BR1363" s="20">
        <v>521</v>
      </c>
      <c r="BS1363" s="20">
        <v>596</v>
      </c>
      <c r="BW1363" s="20">
        <v>596</v>
      </c>
      <c r="BX1363" s="22">
        <v>50977.82</v>
      </c>
      <c r="BY1363">
        <v>238</v>
      </c>
      <c r="BZ1363">
        <v>88.51</v>
      </c>
      <c r="CA1363">
        <v>1.18</v>
      </c>
      <c r="CB1363">
        <v>1.18</v>
      </c>
      <c r="CC1363">
        <v>1.18</v>
      </c>
    </row>
    <row r="1364" spans="1:81" ht="68" x14ac:dyDescent="0.2">
      <c r="A1364" t="s">
        <v>12043</v>
      </c>
      <c r="B1364" t="s">
        <v>12044</v>
      </c>
      <c r="C1364" t="s">
        <v>12045</v>
      </c>
      <c r="D1364" t="s">
        <v>12046</v>
      </c>
      <c r="E1364" s="2" t="s">
        <v>12047</v>
      </c>
      <c r="H1364" s="3">
        <v>6000000</v>
      </c>
      <c r="I1364" s="3">
        <v>7500000</v>
      </c>
      <c r="J1364" s="3">
        <v>25000000</v>
      </c>
      <c r="P1364" s="3">
        <v>30000000</v>
      </c>
      <c r="Q1364" s="3">
        <v>87500000</v>
      </c>
      <c r="R1364" s="3">
        <v>250000000</v>
      </c>
      <c r="X1364" s="2" t="s">
        <v>12048</v>
      </c>
      <c r="Y1364" s="2" t="s">
        <v>12049</v>
      </c>
      <c r="Z1364" s="2" t="s">
        <v>12050</v>
      </c>
      <c r="AF1364">
        <v>2015</v>
      </c>
      <c r="AG1364">
        <v>2018</v>
      </c>
      <c r="AH1364">
        <v>2021</v>
      </c>
      <c r="AL1364" s="3">
        <v>25000000</v>
      </c>
      <c r="AM1364" t="s">
        <v>90</v>
      </c>
      <c r="AN1364" s="1">
        <v>44391</v>
      </c>
      <c r="AO1364" s="3">
        <v>250000000</v>
      </c>
      <c r="AR1364">
        <v>891.32</v>
      </c>
      <c r="AS1364">
        <v>15142.2</v>
      </c>
      <c r="AT1364">
        <v>33976.400000000001</v>
      </c>
      <c r="AZ1364">
        <v>552</v>
      </c>
      <c r="BA1364">
        <v>228</v>
      </c>
      <c r="BB1364">
        <v>369</v>
      </c>
      <c r="BH1364">
        <v>85.08</v>
      </c>
      <c r="BI1364">
        <v>89</v>
      </c>
      <c r="BJ1364">
        <v>68.95</v>
      </c>
      <c r="BO1364">
        <v>2.57</v>
      </c>
      <c r="BP1364" s="3">
        <v>38500000</v>
      </c>
      <c r="BR1364" s="20">
        <v>1165</v>
      </c>
      <c r="BS1364" s="20">
        <v>995</v>
      </c>
      <c r="BW1364" s="20">
        <v>995</v>
      </c>
      <c r="BX1364" s="22">
        <v>50009.919999999998</v>
      </c>
      <c r="BY1364">
        <v>239</v>
      </c>
      <c r="BZ1364">
        <v>88.46</v>
      </c>
      <c r="CA1364">
        <v>2.86</v>
      </c>
      <c r="CB1364">
        <v>2.86</v>
      </c>
      <c r="CC1364">
        <v>2.86</v>
      </c>
    </row>
    <row r="1365" spans="1:81" ht="34" x14ac:dyDescent="0.2">
      <c r="A1365" t="s">
        <v>12051</v>
      </c>
      <c r="B1365" t="s">
        <v>12052</v>
      </c>
      <c r="C1365" t="s">
        <v>12053</v>
      </c>
      <c r="D1365" t="s">
        <v>12054</v>
      </c>
      <c r="E1365" s="2" t="s">
        <v>12055</v>
      </c>
      <c r="I1365" s="3">
        <v>1591470</v>
      </c>
      <c r="K1365" s="3">
        <v>100000000</v>
      </c>
      <c r="Q1365" s="3">
        <v>10615104.9</v>
      </c>
      <c r="S1365" s="3">
        <v>1500000000</v>
      </c>
      <c r="X1365" s="2" t="s">
        <v>3380</v>
      </c>
      <c r="Y1365" s="2" t="s">
        <v>12056</v>
      </c>
      <c r="Z1365" s="2" t="s">
        <v>3380</v>
      </c>
      <c r="AA1365" s="2" t="s">
        <v>12057</v>
      </c>
      <c r="AF1365">
        <v>2015</v>
      </c>
      <c r="AG1365">
        <v>2018</v>
      </c>
      <c r="AH1365">
        <v>2020</v>
      </c>
      <c r="AI1365">
        <v>2022</v>
      </c>
      <c r="AL1365" s="3">
        <v>100000000</v>
      </c>
      <c r="AM1365" t="s">
        <v>91</v>
      </c>
      <c r="AN1365" s="1">
        <v>44606</v>
      </c>
      <c r="AO1365" s="3">
        <v>1500000000</v>
      </c>
      <c r="AR1365">
        <v>0</v>
      </c>
      <c r="AS1365">
        <v>0</v>
      </c>
      <c r="AT1365">
        <v>0</v>
      </c>
      <c r="AU1365">
        <v>49973.29</v>
      </c>
      <c r="AZ1365">
        <v>1231</v>
      </c>
      <c r="BA1365">
        <v>886</v>
      </c>
      <c r="BB1365">
        <v>457</v>
      </c>
      <c r="BC1365">
        <v>76</v>
      </c>
      <c r="BH1365">
        <v>66.69</v>
      </c>
      <c r="BI1365">
        <v>57.1</v>
      </c>
      <c r="BJ1365">
        <v>36.49</v>
      </c>
      <c r="BK1365">
        <v>78.319999999999993</v>
      </c>
      <c r="BO1365">
        <v>118.7</v>
      </c>
      <c r="BP1365" s="3">
        <v>132460908</v>
      </c>
      <c r="BR1365" s="20">
        <v>832</v>
      </c>
      <c r="BS1365" s="20">
        <v>766</v>
      </c>
      <c r="BT1365" s="20">
        <v>640</v>
      </c>
      <c r="BW1365" s="20">
        <v>1406</v>
      </c>
      <c r="BX1365" s="22">
        <v>49973.29</v>
      </c>
      <c r="BY1365">
        <v>240</v>
      </c>
      <c r="BZ1365">
        <v>88.41</v>
      </c>
      <c r="CA1365">
        <v>141.31</v>
      </c>
      <c r="CB1365">
        <v>0</v>
      </c>
      <c r="CC1365">
        <v>141.31</v>
      </c>
    </row>
    <row r="1366" spans="1:81" ht="34" x14ac:dyDescent="0.2">
      <c r="A1366" t="s">
        <v>12058</v>
      </c>
      <c r="B1366" t="s">
        <v>12059</v>
      </c>
      <c r="C1366" t="s">
        <v>12060</v>
      </c>
      <c r="D1366" t="s">
        <v>12061</v>
      </c>
      <c r="E1366" s="2" t="s">
        <v>12062</v>
      </c>
      <c r="H1366" s="3">
        <v>4000000</v>
      </c>
      <c r="I1366" s="3">
        <v>12000000</v>
      </c>
      <c r="J1366" s="3">
        <v>16000000</v>
      </c>
      <c r="P1366" s="3">
        <v>20000000</v>
      </c>
      <c r="Q1366" s="3">
        <v>80040000</v>
      </c>
      <c r="R1366" s="3">
        <v>160000000</v>
      </c>
      <c r="X1366" s="2" t="s">
        <v>12063</v>
      </c>
      <c r="Z1366" s="2" t="s">
        <v>12064</v>
      </c>
      <c r="AF1366">
        <v>2015</v>
      </c>
      <c r="AG1366">
        <v>2018</v>
      </c>
      <c r="AH1366">
        <v>2018</v>
      </c>
      <c r="AL1366" s="3">
        <v>3000000</v>
      </c>
      <c r="AM1366" t="s">
        <v>114</v>
      </c>
      <c r="AN1366" s="1">
        <v>43425</v>
      </c>
      <c r="AO1366" s="3">
        <v>160000000</v>
      </c>
      <c r="AR1366">
        <v>0</v>
      </c>
      <c r="AS1366">
        <v>0</v>
      </c>
      <c r="AT1366">
        <v>49684.08</v>
      </c>
      <c r="AZ1366">
        <v>1231</v>
      </c>
      <c r="BA1366">
        <v>886</v>
      </c>
      <c r="BB1366">
        <v>70</v>
      </c>
      <c r="BH1366">
        <v>66.69</v>
      </c>
      <c r="BI1366">
        <v>57.1</v>
      </c>
      <c r="BJ1366">
        <v>91.91</v>
      </c>
      <c r="BO1366">
        <v>1.8</v>
      </c>
      <c r="BP1366" s="3">
        <v>42000000</v>
      </c>
      <c r="BR1366" s="20">
        <v>1144</v>
      </c>
      <c r="BS1366" s="20">
        <v>263</v>
      </c>
      <c r="BW1366" s="20">
        <v>263</v>
      </c>
      <c r="BX1366" s="22">
        <v>49684.08</v>
      </c>
      <c r="BY1366">
        <v>241</v>
      </c>
      <c r="BZ1366">
        <v>88.36</v>
      </c>
      <c r="CA1366">
        <v>2</v>
      </c>
      <c r="CB1366">
        <v>2</v>
      </c>
      <c r="CC1366">
        <v>2</v>
      </c>
    </row>
    <row r="1367" spans="1:81" ht="34" x14ac:dyDescent="0.2">
      <c r="A1367" t="s">
        <v>12065</v>
      </c>
      <c r="B1367" t="s">
        <v>12066</v>
      </c>
      <c r="C1367" t="s">
        <v>12067</v>
      </c>
      <c r="D1367" t="s">
        <v>12068</v>
      </c>
      <c r="E1367" s="2" t="s">
        <v>12069</v>
      </c>
      <c r="G1367" s="3">
        <v>2300000</v>
      </c>
      <c r="H1367" s="3">
        <v>7000000</v>
      </c>
      <c r="I1367" s="3">
        <v>25000000</v>
      </c>
      <c r="O1367" s="3">
        <v>23000000</v>
      </c>
      <c r="P1367" s="3">
        <v>35000000</v>
      </c>
      <c r="Q1367" s="3">
        <v>166750000</v>
      </c>
      <c r="W1367" s="2" t="s">
        <v>12070</v>
      </c>
      <c r="X1367" s="2" t="s">
        <v>12071</v>
      </c>
      <c r="Y1367" s="2" t="s">
        <v>12072</v>
      </c>
      <c r="AE1367">
        <v>2016</v>
      </c>
      <c r="AF1367">
        <v>2017</v>
      </c>
      <c r="AG1367">
        <v>2018</v>
      </c>
      <c r="AL1367" s="3">
        <v>25000000</v>
      </c>
      <c r="AM1367" t="s">
        <v>89</v>
      </c>
      <c r="AN1367" s="1">
        <v>43328</v>
      </c>
      <c r="AQ1367">
        <v>0</v>
      </c>
      <c r="AR1367">
        <v>8459.69</v>
      </c>
      <c r="AS1367">
        <v>40973.15</v>
      </c>
      <c r="AY1367">
        <v>3485</v>
      </c>
      <c r="AZ1367">
        <v>136</v>
      </c>
      <c r="BA1367">
        <v>146</v>
      </c>
      <c r="BG1367">
        <v>63.92</v>
      </c>
      <c r="BH1367">
        <v>96.62</v>
      </c>
      <c r="BI1367">
        <v>92.97</v>
      </c>
      <c r="BP1367" s="3">
        <v>34300000</v>
      </c>
      <c r="BQ1367" s="20">
        <v>471</v>
      </c>
      <c r="BR1367" s="20">
        <v>427</v>
      </c>
      <c r="BW1367" s="20">
        <v>0</v>
      </c>
      <c r="BX1367" s="22">
        <v>49432.84</v>
      </c>
      <c r="BY1367">
        <v>242</v>
      </c>
      <c r="BZ1367">
        <v>88.31</v>
      </c>
      <c r="CC1367">
        <v>0</v>
      </c>
    </row>
    <row r="1368" spans="1:81" ht="51" x14ac:dyDescent="0.2">
      <c r="A1368" t="s">
        <v>12073</v>
      </c>
      <c r="B1368" t="s">
        <v>12074</v>
      </c>
      <c r="C1368" t="s">
        <v>12075</v>
      </c>
      <c r="D1368" t="s">
        <v>12076</v>
      </c>
      <c r="E1368" s="2" t="s">
        <v>12077</v>
      </c>
      <c r="H1368" s="3">
        <v>25000000</v>
      </c>
      <c r="I1368" s="3">
        <v>100000000</v>
      </c>
      <c r="J1368" s="3">
        <v>110000000</v>
      </c>
      <c r="P1368" s="3">
        <v>125000000</v>
      </c>
      <c r="Q1368" s="3">
        <v>667000000</v>
      </c>
      <c r="R1368" s="3">
        <v>1100000000</v>
      </c>
      <c r="X1368" s="2" t="s">
        <v>12078</v>
      </c>
      <c r="Y1368" s="2" t="s">
        <v>12079</v>
      </c>
      <c r="Z1368" s="2" t="s">
        <v>12080</v>
      </c>
      <c r="AF1368">
        <v>2018</v>
      </c>
      <c r="AG1368">
        <v>2018</v>
      </c>
      <c r="AH1368">
        <v>2020</v>
      </c>
      <c r="AL1368" s="3">
        <v>76000000</v>
      </c>
      <c r="AM1368" t="s">
        <v>355</v>
      </c>
      <c r="AN1368" s="1">
        <v>43841</v>
      </c>
      <c r="AO1368" s="3">
        <v>763200000</v>
      </c>
      <c r="AR1368">
        <v>2595.4299999999998</v>
      </c>
      <c r="AS1368">
        <v>22.22</v>
      </c>
      <c r="AT1368">
        <v>46811.72</v>
      </c>
      <c r="AZ1368">
        <v>436</v>
      </c>
      <c r="BA1368">
        <v>677</v>
      </c>
      <c r="BB1368">
        <v>89</v>
      </c>
      <c r="BH1368">
        <v>90.56</v>
      </c>
      <c r="BI1368">
        <v>67.23</v>
      </c>
      <c r="BJ1368">
        <v>87.74</v>
      </c>
      <c r="BO1368">
        <v>1.03</v>
      </c>
      <c r="BP1368" s="3">
        <v>536400000</v>
      </c>
      <c r="BR1368" s="20">
        <v>54</v>
      </c>
      <c r="BS1368" s="20">
        <v>683</v>
      </c>
      <c r="BW1368" s="20">
        <v>683</v>
      </c>
      <c r="BX1368" s="22">
        <v>49429.37</v>
      </c>
      <c r="BY1368">
        <v>243</v>
      </c>
      <c r="BZ1368">
        <v>88.26</v>
      </c>
      <c r="CA1368">
        <v>1.65</v>
      </c>
      <c r="CB1368">
        <v>1.65</v>
      </c>
      <c r="CC1368">
        <v>1.1399999999999999</v>
      </c>
    </row>
    <row r="1369" spans="1:81" ht="51" x14ac:dyDescent="0.2">
      <c r="A1369" t="s">
        <v>12081</v>
      </c>
      <c r="B1369" t="s">
        <v>12082</v>
      </c>
      <c r="C1369" t="s">
        <v>12083</v>
      </c>
      <c r="D1369" t="s">
        <v>12084</v>
      </c>
      <c r="E1369" s="2" t="s">
        <v>12085</v>
      </c>
      <c r="H1369" s="3">
        <v>21933444</v>
      </c>
      <c r="I1369" s="3">
        <v>3797643</v>
      </c>
      <c r="J1369" s="3">
        <v>34899984</v>
      </c>
      <c r="P1369" s="3">
        <v>109667220</v>
      </c>
      <c r="Q1369" s="3">
        <v>25330278.809999999</v>
      </c>
      <c r="R1369" s="3">
        <v>348999840</v>
      </c>
      <c r="X1369" s="2" t="s">
        <v>12086</v>
      </c>
      <c r="Y1369" s="2" t="s">
        <v>12087</v>
      </c>
      <c r="Z1369" s="2" t="s">
        <v>12088</v>
      </c>
      <c r="AF1369">
        <v>2017</v>
      </c>
      <c r="AG1369">
        <v>2018</v>
      </c>
      <c r="AH1369">
        <v>2019</v>
      </c>
      <c r="AL1369" s="3">
        <v>150000000</v>
      </c>
      <c r="AM1369" t="s">
        <v>695</v>
      </c>
      <c r="AN1369" s="1">
        <v>43697</v>
      </c>
      <c r="AO1369" s="3">
        <v>348999840</v>
      </c>
      <c r="AR1369">
        <v>6568.54</v>
      </c>
      <c r="AS1369">
        <v>0</v>
      </c>
      <c r="AT1369">
        <v>42777.29</v>
      </c>
      <c r="AZ1369">
        <v>163</v>
      </c>
      <c r="BA1369">
        <v>886</v>
      </c>
      <c r="BB1369">
        <v>77</v>
      </c>
      <c r="BH1369">
        <v>95.94</v>
      </c>
      <c r="BI1369">
        <v>57.1</v>
      </c>
      <c r="BJ1369">
        <v>90.52</v>
      </c>
      <c r="BO1369">
        <v>12.4</v>
      </c>
      <c r="BP1369" s="3">
        <v>210631071</v>
      </c>
      <c r="BR1369" s="20">
        <v>393</v>
      </c>
      <c r="BS1369" s="20">
        <v>564</v>
      </c>
      <c r="BW1369" s="20">
        <v>564</v>
      </c>
      <c r="BX1369" s="22">
        <v>49345.83</v>
      </c>
      <c r="BY1369">
        <v>244</v>
      </c>
      <c r="BZ1369">
        <v>88.22</v>
      </c>
      <c r="CA1369">
        <v>13.78</v>
      </c>
      <c r="CB1369">
        <v>13.78</v>
      </c>
      <c r="CC1369">
        <v>13.78</v>
      </c>
    </row>
    <row r="1370" spans="1:81" ht="51" x14ac:dyDescent="0.2">
      <c r="A1370" t="s">
        <v>12089</v>
      </c>
      <c r="B1370" t="s">
        <v>12090</v>
      </c>
      <c r="C1370" t="s">
        <v>12091</v>
      </c>
      <c r="E1370" s="2" t="s">
        <v>12092</v>
      </c>
      <c r="I1370" s="3">
        <v>11000000</v>
      </c>
      <c r="Q1370" s="3">
        <v>73370000</v>
      </c>
      <c r="Y1370" s="2" t="s">
        <v>12093</v>
      </c>
      <c r="AG1370">
        <v>2018</v>
      </c>
      <c r="AL1370" s="3">
        <v>11000000</v>
      </c>
      <c r="AM1370" t="s">
        <v>89</v>
      </c>
      <c r="AN1370" s="1">
        <v>43199</v>
      </c>
      <c r="AO1370" s="3">
        <v>73370000</v>
      </c>
      <c r="AS1370">
        <v>48647.78</v>
      </c>
      <c r="BA1370">
        <v>116</v>
      </c>
      <c r="BI1370">
        <v>94.43</v>
      </c>
      <c r="BO1370">
        <v>1</v>
      </c>
      <c r="BP1370" s="3">
        <v>11000000</v>
      </c>
      <c r="BW1370" s="20">
        <v>0</v>
      </c>
      <c r="BX1370" s="22">
        <v>48647.78</v>
      </c>
      <c r="BY1370">
        <v>245</v>
      </c>
      <c r="BZ1370">
        <v>88.17</v>
      </c>
      <c r="CC1370">
        <v>1</v>
      </c>
    </row>
    <row r="1371" spans="1:81" ht="102" x14ac:dyDescent="0.2">
      <c r="A1371" t="s">
        <v>12094</v>
      </c>
      <c r="B1371" t="s">
        <v>12095</v>
      </c>
      <c r="C1371" t="s">
        <v>12096</v>
      </c>
      <c r="D1371" t="s">
        <v>12097</v>
      </c>
      <c r="E1371" s="2" t="s">
        <v>12098</v>
      </c>
      <c r="G1371" s="3">
        <v>3000000</v>
      </c>
      <c r="H1371" s="3">
        <v>12000000</v>
      </c>
      <c r="I1371" s="3">
        <v>30000000</v>
      </c>
      <c r="J1371" s="3">
        <v>45000000</v>
      </c>
      <c r="K1371" s="3">
        <v>110000000</v>
      </c>
      <c r="L1371" s="3">
        <v>250000000</v>
      </c>
      <c r="O1371" s="3">
        <v>30000000</v>
      </c>
      <c r="P1371" s="3">
        <v>60000000</v>
      </c>
      <c r="Q1371" s="3">
        <v>200100000</v>
      </c>
      <c r="R1371" s="3">
        <v>450000000</v>
      </c>
      <c r="S1371" s="3">
        <v>1650000000</v>
      </c>
      <c r="T1371" s="3">
        <v>1600000000</v>
      </c>
      <c r="W1371" s="2" t="s">
        <v>12099</v>
      </c>
      <c r="X1371" s="2" t="s">
        <v>12100</v>
      </c>
      <c r="Y1371" s="2" t="s">
        <v>12101</v>
      </c>
      <c r="Z1371" s="2" t="s">
        <v>12102</v>
      </c>
      <c r="AA1371" s="2" t="s">
        <v>12103</v>
      </c>
      <c r="AB1371" s="2" t="s">
        <v>12104</v>
      </c>
      <c r="AE1371">
        <v>2015</v>
      </c>
      <c r="AF1371">
        <v>2016</v>
      </c>
      <c r="AG1371">
        <v>2018</v>
      </c>
      <c r="AH1371">
        <v>2019</v>
      </c>
      <c r="AI1371">
        <v>2020</v>
      </c>
      <c r="AJ1371">
        <v>2021</v>
      </c>
      <c r="AL1371" s="3">
        <v>130000000</v>
      </c>
      <c r="AM1371" t="s">
        <v>114</v>
      </c>
      <c r="AN1371" s="1">
        <v>44286</v>
      </c>
      <c r="AO1371" s="3">
        <v>1600000000</v>
      </c>
      <c r="AQ1371">
        <v>96.24</v>
      </c>
      <c r="AR1371">
        <v>2642.12</v>
      </c>
      <c r="AS1371">
        <v>1100.4000000000001</v>
      </c>
      <c r="AT1371">
        <v>3111.47</v>
      </c>
      <c r="AU1371">
        <v>34875.699999999997</v>
      </c>
      <c r="AV1371">
        <v>6573.84</v>
      </c>
      <c r="AY1371">
        <v>1671</v>
      </c>
      <c r="AZ1371">
        <v>256</v>
      </c>
      <c r="BA1371">
        <v>450</v>
      </c>
      <c r="BB1371">
        <v>257</v>
      </c>
      <c r="BC1371">
        <v>42</v>
      </c>
      <c r="BD1371">
        <v>91</v>
      </c>
      <c r="BG1371">
        <v>82.98</v>
      </c>
      <c r="BH1371">
        <v>93.31</v>
      </c>
      <c r="BI1371">
        <v>78.239999999999995</v>
      </c>
      <c r="BJ1371">
        <v>68.08</v>
      </c>
      <c r="BK1371">
        <v>87.11</v>
      </c>
      <c r="BL1371">
        <v>64</v>
      </c>
      <c r="BO1371">
        <v>6.38</v>
      </c>
      <c r="BP1371" s="3">
        <v>580000000</v>
      </c>
      <c r="BQ1371" s="20">
        <v>352</v>
      </c>
      <c r="BR1371" s="20">
        <v>631</v>
      </c>
      <c r="BS1371" s="20">
        <v>284</v>
      </c>
      <c r="BT1371" s="20">
        <v>532</v>
      </c>
      <c r="BU1371" s="20">
        <v>195</v>
      </c>
      <c r="BW1371" s="20">
        <v>1011</v>
      </c>
      <c r="BX1371" s="22">
        <v>48399.77</v>
      </c>
      <c r="BY1371">
        <v>246</v>
      </c>
      <c r="BZ1371">
        <v>88.12</v>
      </c>
      <c r="CA1371">
        <v>8</v>
      </c>
      <c r="CB1371">
        <v>8</v>
      </c>
      <c r="CC1371">
        <v>8</v>
      </c>
    </row>
    <row r="1372" spans="1:81" ht="68" x14ac:dyDescent="0.2">
      <c r="A1372" t="s">
        <v>12105</v>
      </c>
      <c r="B1372" t="s">
        <v>12106</v>
      </c>
      <c r="C1372" t="s">
        <v>12107</v>
      </c>
      <c r="D1372" t="s">
        <v>12108</v>
      </c>
      <c r="E1372" s="2" t="s">
        <v>12109</v>
      </c>
      <c r="G1372" s="3">
        <v>5812549</v>
      </c>
      <c r="I1372" s="3">
        <v>43510000</v>
      </c>
      <c r="O1372" s="3">
        <v>58125490</v>
      </c>
      <c r="Q1372" s="3">
        <v>290211700</v>
      </c>
      <c r="W1372" s="2" t="s">
        <v>9384</v>
      </c>
      <c r="X1372" s="2" t="s">
        <v>12110</v>
      </c>
      <c r="Y1372" s="2" t="s">
        <v>12111</v>
      </c>
      <c r="Z1372" s="2" t="s">
        <v>12112</v>
      </c>
      <c r="AE1372">
        <v>2016</v>
      </c>
      <c r="AF1372">
        <v>2017</v>
      </c>
      <c r="AG1372">
        <v>2018</v>
      </c>
      <c r="AH1372">
        <v>2020</v>
      </c>
      <c r="AM1372" t="s">
        <v>90</v>
      </c>
      <c r="AN1372" s="1">
        <v>44740</v>
      </c>
      <c r="AQ1372">
        <v>0</v>
      </c>
      <c r="AR1372">
        <v>6.76</v>
      </c>
      <c r="AS1372">
        <v>47325.78</v>
      </c>
      <c r="AT1372">
        <v>888.66</v>
      </c>
      <c r="AY1372">
        <v>3485</v>
      </c>
      <c r="AZ1372">
        <v>990</v>
      </c>
      <c r="BA1372">
        <v>119</v>
      </c>
      <c r="BB1372">
        <v>317</v>
      </c>
      <c r="BG1372">
        <v>63.92</v>
      </c>
      <c r="BH1372">
        <v>75.209999999999994</v>
      </c>
      <c r="BI1372">
        <v>94.28</v>
      </c>
      <c r="BJ1372">
        <v>55.99</v>
      </c>
      <c r="BP1372" s="3">
        <v>64322549</v>
      </c>
      <c r="BQ1372" s="20">
        <v>375</v>
      </c>
      <c r="BR1372" s="20">
        <v>369</v>
      </c>
      <c r="BS1372" s="20">
        <v>643</v>
      </c>
      <c r="BW1372" s="20">
        <v>1287</v>
      </c>
      <c r="BX1372" s="22">
        <v>48221.2</v>
      </c>
      <c r="BY1372">
        <v>247</v>
      </c>
      <c r="BZ1372">
        <v>88.07</v>
      </c>
      <c r="CA1372">
        <v>0</v>
      </c>
      <c r="CB1372">
        <v>0</v>
      </c>
      <c r="CC1372">
        <v>0</v>
      </c>
    </row>
    <row r="1373" spans="1:81" ht="34" x14ac:dyDescent="0.2">
      <c r="A1373" t="s">
        <v>12113</v>
      </c>
      <c r="B1373" t="s">
        <v>12114</v>
      </c>
      <c r="C1373" t="s">
        <v>12115</v>
      </c>
      <c r="E1373" s="2" t="s">
        <v>12116</v>
      </c>
      <c r="G1373" s="3">
        <v>96586</v>
      </c>
      <c r="I1373" s="3">
        <v>8000000</v>
      </c>
      <c r="O1373" s="3">
        <v>965860</v>
      </c>
      <c r="Q1373" s="3">
        <v>53360000</v>
      </c>
      <c r="W1373" s="2" t="s">
        <v>12117</v>
      </c>
      <c r="X1373" s="2" t="s">
        <v>7146</v>
      </c>
      <c r="Y1373" s="2" t="s">
        <v>7146</v>
      </c>
      <c r="AE1373">
        <v>2017</v>
      </c>
      <c r="AF1373">
        <v>2018</v>
      </c>
      <c r="AG1373">
        <v>2018</v>
      </c>
      <c r="AL1373" s="3">
        <v>8000000</v>
      </c>
      <c r="AM1373" t="s">
        <v>89</v>
      </c>
      <c r="AN1373" s="1">
        <v>43306</v>
      </c>
      <c r="AO1373" s="3">
        <v>53360000</v>
      </c>
      <c r="AQ1373">
        <v>0</v>
      </c>
      <c r="AR1373">
        <v>1072.21</v>
      </c>
      <c r="AS1373">
        <v>46485.2</v>
      </c>
      <c r="AY1373">
        <v>3489</v>
      </c>
      <c r="AZ1373">
        <v>620</v>
      </c>
      <c r="BA1373">
        <v>125</v>
      </c>
      <c r="BG1373">
        <v>63.18</v>
      </c>
      <c r="BH1373">
        <v>86.57</v>
      </c>
      <c r="BI1373">
        <v>93.99</v>
      </c>
      <c r="BO1373">
        <v>1</v>
      </c>
      <c r="BP1373" s="3">
        <v>10596586</v>
      </c>
      <c r="BQ1373" s="20">
        <v>169</v>
      </c>
      <c r="BR1373" s="20">
        <v>119</v>
      </c>
      <c r="BW1373" s="20">
        <v>0</v>
      </c>
      <c r="BX1373" s="22">
        <v>47557.41</v>
      </c>
      <c r="BY1373">
        <v>248</v>
      </c>
      <c r="BZ1373">
        <v>88.02</v>
      </c>
      <c r="CC1373">
        <v>1</v>
      </c>
    </row>
    <row r="1374" spans="1:81" ht="34" x14ac:dyDescent="0.2">
      <c r="A1374" t="s">
        <v>12118</v>
      </c>
      <c r="B1374" t="s">
        <v>12119</v>
      </c>
      <c r="C1374" t="s">
        <v>12120</v>
      </c>
      <c r="E1374" s="2" t="s">
        <v>12121</v>
      </c>
      <c r="H1374" s="3">
        <v>6000000</v>
      </c>
      <c r="I1374" s="3">
        <v>50000000</v>
      </c>
      <c r="J1374" s="3">
        <v>80000000</v>
      </c>
      <c r="K1374" s="3">
        <v>400000000</v>
      </c>
      <c r="P1374" s="3">
        <v>30000000</v>
      </c>
      <c r="Q1374" s="3">
        <v>333500000</v>
      </c>
      <c r="R1374" s="3">
        <v>400000000</v>
      </c>
      <c r="S1374" s="3">
        <v>2000000000</v>
      </c>
      <c r="X1374" s="2" t="s">
        <v>12122</v>
      </c>
      <c r="Y1374" s="2" t="s">
        <v>12123</v>
      </c>
      <c r="Z1374" s="2" t="s">
        <v>12124</v>
      </c>
      <c r="AA1374" s="2" t="s">
        <v>12125</v>
      </c>
      <c r="AF1374">
        <v>2015</v>
      </c>
      <c r="AG1374">
        <v>2018</v>
      </c>
      <c r="AH1374">
        <v>2019</v>
      </c>
      <c r="AI1374">
        <v>2021</v>
      </c>
      <c r="AL1374" s="3">
        <v>80000000</v>
      </c>
      <c r="AM1374" t="s">
        <v>695</v>
      </c>
      <c r="AN1374" s="1">
        <v>44461</v>
      </c>
      <c r="AO1374" s="3">
        <v>2000000000</v>
      </c>
      <c r="AR1374">
        <v>110.08</v>
      </c>
      <c r="AS1374">
        <v>0.25</v>
      </c>
      <c r="AT1374">
        <v>3.9</v>
      </c>
      <c r="AU1374">
        <v>47431.45</v>
      </c>
      <c r="AZ1374">
        <v>700</v>
      </c>
      <c r="BA1374">
        <v>791</v>
      </c>
      <c r="BB1374">
        <v>425</v>
      </c>
      <c r="BC1374">
        <v>179</v>
      </c>
      <c r="BH1374">
        <v>81.069999999999993</v>
      </c>
      <c r="BI1374">
        <v>61.71</v>
      </c>
      <c r="BJ1374">
        <v>47.13</v>
      </c>
      <c r="BK1374">
        <v>66.790000000000006</v>
      </c>
      <c r="BN1374" t="s">
        <v>101</v>
      </c>
      <c r="BO1374">
        <v>5.04</v>
      </c>
      <c r="BP1374" s="3">
        <v>616000000</v>
      </c>
      <c r="BR1374" s="20">
        <v>1058</v>
      </c>
      <c r="BS1374" s="20">
        <v>429</v>
      </c>
      <c r="BT1374" s="20">
        <v>733</v>
      </c>
      <c r="BW1374" s="20">
        <v>1162</v>
      </c>
      <c r="BX1374" s="22">
        <v>47545.68</v>
      </c>
      <c r="BY1374">
        <v>249</v>
      </c>
      <c r="BZ1374">
        <v>87.97</v>
      </c>
      <c r="CA1374">
        <v>6</v>
      </c>
      <c r="CB1374">
        <v>1.2</v>
      </c>
      <c r="CC1374">
        <v>6</v>
      </c>
    </row>
    <row r="1375" spans="1:81" ht="34" x14ac:dyDescent="0.2">
      <c r="A1375" t="s">
        <v>12126</v>
      </c>
      <c r="B1375" t="s">
        <v>12127</v>
      </c>
      <c r="C1375" t="s">
        <v>12128</v>
      </c>
      <c r="D1375" t="s">
        <v>12129</v>
      </c>
      <c r="E1375" s="2" t="s">
        <v>12130</v>
      </c>
      <c r="H1375" s="3">
        <v>2928000</v>
      </c>
      <c r="P1375" s="3">
        <v>14640000</v>
      </c>
      <c r="Y1375" s="2" t="s">
        <v>12131</v>
      </c>
      <c r="Z1375" s="2" t="s">
        <v>12132</v>
      </c>
      <c r="AF1375">
        <v>2023</v>
      </c>
      <c r="AG1375">
        <v>2018</v>
      </c>
      <c r="AH1375">
        <v>2018</v>
      </c>
      <c r="AL1375" s="3">
        <v>2928000</v>
      </c>
      <c r="AM1375" t="s">
        <v>88</v>
      </c>
      <c r="AN1375" s="1">
        <v>45149</v>
      </c>
      <c r="AO1375" s="3">
        <v>14640000</v>
      </c>
      <c r="AR1375">
        <v>0</v>
      </c>
      <c r="AS1375">
        <v>47235.14</v>
      </c>
      <c r="AT1375">
        <v>257.3</v>
      </c>
      <c r="AZ1375">
        <v>1503</v>
      </c>
      <c r="BA1375">
        <v>120</v>
      </c>
      <c r="BB1375">
        <v>333</v>
      </c>
      <c r="BH1375">
        <v>52.44</v>
      </c>
      <c r="BI1375">
        <v>94.23</v>
      </c>
      <c r="BJ1375">
        <v>61.08</v>
      </c>
      <c r="BP1375" s="3">
        <v>3518500</v>
      </c>
      <c r="BR1375" s="20">
        <v>-2004</v>
      </c>
      <c r="BS1375" s="20">
        <v>250</v>
      </c>
      <c r="BW1375" s="20">
        <v>2004</v>
      </c>
      <c r="BX1375" s="22">
        <v>47492.44</v>
      </c>
      <c r="BY1375">
        <v>250</v>
      </c>
      <c r="BZ1375">
        <v>87.92</v>
      </c>
    </row>
    <row r="1376" spans="1:81" ht="34" x14ac:dyDescent="0.2">
      <c r="A1376" t="s">
        <v>12133</v>
      </c>
      <c r="B1376" t="s">
        <v>12134</v>
      </c>
      <c r="C1376" t="s">
        <v>12135</v>
      </c>
      <c r="E1376" s="2" t="s">
        <v>12136</v>
      </c>
      <c r="H1376" s="3">
        <v>13000000</v>
      </c>
      <c r="I1376" s="3">
        <v>30000000</v>
      </c>
      <c r="P1376" s="3">
        <v>65000000</v>
      </c>
      <c r="Q1376" s="3">
        <v>200100000</v>
      </c>
      <c r="X1376" s="2" t="s">
        <v>12137</v>
      </c>
      <c r="Y1376" s="2" t="s">
        <v>12138</v>
      </c>
      <c r="AF1376">
        <v>2016</v>
      </c>
      <c r="AG1376">
        <v>2018</v>
      </c>
      <c r="AL1376" s="3">
        <v>30000000</v>
      </c>
      <c r="AM1376" t="s">
        <v>89</v>
      </c>
      <c r="AN1376" s="1">
        <v>43446</v>
      </c>
      <c r="AO1376" s="3">
        <v>200100000</v>
      </c>
      <c r="AR1376">
        <v>2452.1999999999998</v>
      </c>
      <c r="AS1376">
        <v>44848.75</v>
      </c>
      <c r="AZ1376">
        <v>274</v>
      </c>
      <c r="BA1376">
        <v>143</v>
      </c>
      <c r="BH1376">
        <v>92.83</v>
      </c>
      <c r="BI1376">
        <v>93.12</v>
      </c>
      <c r="BO1376">
        <v>1</v>
      </c>
      <c r="BP1376" s="3">
        <v>53000000</v>
      </c>
      <c r="BR1376" s="20">
        <v>909</v>
      </c>
      <c r="BW1376" s="20">
        <v>0</v>
      </c>
      <c r="BX1376" s="22">
        <v>47300.95</v>
      </c>
      <c r="BY1376">
        <v>251</v>
      </c>
      <c r="BZ1376">
        <v>87.88</v>
      </c>
      <c r="CC1376">
        <v>1</v>
      </c>
    </row>
    <row r="1377" spans="1:81" ht="68" x14ac:dyDescent="0.2">
      <c r="A1377" t="s">
        <v>12139</v>
      </c>
      <c r="B1377" t="s">
        <v>12140</v>
      </c>
      <c r="C1377" t="s">
        <v>12141</v>
      </c>
      <c r="D1377" t="s">
        <v>12142</v>
      </c>
      <c r="E1377" s="2" t="s">
        <v>12143</v>
      </c>
      <c r="H1377" s="3">
        <v>11000000</v>
      </c>
      <c r="I1377" s="3">
        <v>24000000</v>
      </c>
      <c r="J1377" s="3">
        <v>42000000</v>
      </c>
      <c r="K1377" s="3">
        <v>66000000</v>
      </c>
      <c r="P1377" s="3">
        <v>55000000</v>
      </c>
      <c r="Q1377" s="3">
        <v>108000000</v>
      </c>
      <c r="R1377" s="3">
        <v>420000000</v>
      </c>
      <c r="S1377" s="3">
        <v>990000000</v>
      </c>
      <c r="X1377" s="2" t="s">
        <v>729</v>
      </c>
      <c r="Y1377" s="2" t="s">
        <v>12144</v>
      </c>
      <c r="Z1377" s="2" t="s">
        <v>12145</v>
      </c>
      <c r="AA1377" s="2" t="s">
        <v>12146</v>
      </c>
      <c r="AF1377">
        <v>2017</v>
      </c>
      <c r="AG1377">
        <v>2018</v>
      </c>
      <c r="AH1377">
        <v>2021</v>
      </c>
      <c r="AI1377">
        <v>2022</v>
      </c>
      <c r="AL1377" s="3">
        <v>66000000</v>
      </c>
      <c r="AM1377" t="s">
        <v>91</v>
      </c>
      <c r="AN1377" s="1">
        <v>44832</v>
      </c>
      <c r="AO1377" s="3">
        <v>990000000</v>
      </c>
      <c r="AR1377">
        <v>4298.1499999999996</v>
      </c>
      <c r="AS1377">
        <v>14885.44</v>
      </c>
      <c r="AT1377">
        <v>27434.71</v>
      </c>
      <c r="AU1377">
        <v>595.86</v>
      </c>
      <c r="AZ1377">
        <v>263</v>
      </c>
      <c r="BA1377">
        <v>232</v>
      </c>
      <c r="BB1377">
        <v>395</v>
      </c>
      <c r="BC1377">
        <v>199</v>
      </c>
      <c r="BH1377">
        <v>93.43</v>
      </c>
      <c r="BI1377">
        <v>88.8</v>
      </c>
      <c r="BJ1377">
        <v>66.75</v>
      </c>
      <c r="BK1377">
        <v>42.77</v>
      </c>
      <c r="BO1377">
        <v>7.7</v>
      </c>
      <c r="BP1377" s="3">
        <v>183000000</v>
      </c>
      <c r="BR1377" s="20">
        <v>408</v>
      </c>
      <c r="BS1377" s="20">
        <v>888</v>
      </c>
      <c r="BT1377" s="20">
        <v>609</v>
      </c>
      <c r="BW1377" s="20">
        <v>1497</v>
      </c>
      <c r="BX1377" s="22">
        <v>47214.16</v>
      </c>
      <c r="BY1377">
        <v>252</v>
      </c>
      <c r="BZ1377">
        <v>87.83</v>
      </c>
      <c r="CA1377">
        <v>9.17</v>
      </c>
      <c r="CB1377">
        <v>3.89</v>
      </c>
      <c r="CC1377">
        <v>9.17</v>
      </c>
    </row>
    <row r="1378" spans="1:81" ht="34" x14ac:dyDescent="0.2">
      <c r="A1378" t="s">
        <v>12147</v>
      </c>
      <c r="B1378" t="s">
        <v>12148</v>
      </c>
      <c r="C1378" t="s">
        <v>12149</v>
      </c>
      <c r="E1378" s="2" t="s">
        <v>12150</v>
      </c>
      <c r="H1378" s="3">
        <v>5000000</v>
      </c>
      <c r="I1378" s="3">
        <v>14084000</v>
      </c>
      <c r="J1378" s="3">
        <v>100000000</v>
      </c>
      <c r="P1378" s="3">
        <v>25000000</v>
      </c>
      <c r="Q1378" s="3">
        <v>93940280</v>
      </c>
      <c r="R1378" s="3">
        <v>1000000000</v>
      </c>
      <c r="X1378" s="2" t="s">
        <v>12151</v>
      </c>
      <c r="Y1378" s="2" t="s">
        <v>12152</v>
      </c>
      <c r="Z1378" s="2" t="s">
        <v>12153</v>
      </c>
      <c r="AF1378">
        <v>2017</v>
      </c>
      <c r="AG1378">
        <v>2018</v>
      </c>
      <c r="AH1378">
        <v>2020</v>
      </c>
      <c r="AL1378" s="3">
        <v>100000000</v>
      </c>
      <c r="AM1378" t="s">
        <v>90</v>
      </c>
      <c r="AN1378" s="1">
        <v>44020</v>
      </c>
      <c r="AO1378" s="3">
        <v>1000000000</v>
      </c>
      <c r="AR1378">
        <v>45.01</v>
      </c>
      <c r="AS1378">
        <v>46657.21</v>
      </c>
      <c r="AT1378">
        <v>451.85</v>
      </c>
      <c r="AZ1378">
        <v>819</v>
      </c>
      <c r="BA1378">
        <v>122</v>
      </c>
      <c r="BB1378">
        <v>355</v>
      </c>
      <c r="BH1378">
        <v>79.5</v>
      </c>
      <c r="BI1378">
        <v>94.13</v>
      </c>
      <c r="BJ1378">
        <v>50.7</v>
      </c>
      <c r="BO1378">
        <v>9.58</v>
      </c>
      <c r="BP1378" s="3">
        <v>147084000</v>
      </c>
      <c r="BR1378" s="20">
        <v>400</v>
      </c>
      <c r="BS1378" s="20">
        <v>617</v>
      </c>
      <c r="BW1378" s="20">
        <v>617</v>
      </c>
      <c r="BX1378" s="22">
        <v>47154.07</v>
      </c>
      <c r="BY1378">
        <v>253</v>
      </c>
      <c r="BZ1378">
        <v>87.78</v>
      </c>
      <c r="CA1378">
        <v>10.65</v>
      </c>
      <c r="CB1378">
        <v>10.65</v>
      </c>
      <c r="CC1378">
        <v>10.65</v>
      </c>
    </row>
    <row r="1379" spans="1:81" ht="34" x14ac:dyDescent="0.2">
      <c r="A1379" t="s">
        <v>12154</v>
      </c>
      <c r="B1379" t="s">
        <v>12155</v>
      </c>
      <c r="C1379" t="s">
        <v>12156</v>
      </c>
      <c r="E1379" s="2" t="s">
        <v>12157</v>
      </c>
      <c r="H1379" s="3">
        <v>4211920</v>
      </c>
      <c r="I1379" s="3">
        <v>14000000</v>
      </c>
      <c r="P1379" s="3">
        <v>21059600</v>
      </c>
      <c r="Q1379" s="3">
        <v>93380000</v>
      </c>
      <c r="W1379" s="2" t="s">
        <v>12158</v>
      </c>
      <c r="X1379" s="2" t="s">
        <v>12159</v>
      </c>
      <c r="Y1379" s="2" t="s">
        <v>12160</v>
      </c>
      <c r="AE1379">
        <v>2017</v>
      </c>
      <c r="AF1379">
        <v>2017</v>
      </c>
      <c r="AG1379">
        <v>2018</v>
      </c>
      <c r="AL1379" s="3">
        <v>14000000</v>
      </c>
      <c r="AM1379" t="s">
        <v>89</v>
      </c>
      <c r="AN1379" s="1">
        <v>43299</v>
      </c>
      <c r="AO1379" s="3">
        <v>93380000</v>
      </c>
      <c r="AQ1379">
        <v>0</v>
      </c>
      <c r="AR1379">
        <v>0</v>
      </c>
      <c r="AS1379">
        <v>46836.79</v>
      </c>
      <c r="AY1379">
        <v>3489</v>
      </c>
      <c r="AZ1379">
        <v>1355</v>
      </c>
      <c r="BA1379">
        <v>121</v>
      </c>
      <c r="BG1379">
        <v>63.18</v>
      </c>
      <c r="BH1379">
        <v>66.069999999999993</v>
      </c>
      <c r="BI1379">
        <v>94.18</v>
      </c>
      <c r="BO1379">
        <v>1</v>
      </c>
      <c r="BP1379" s="3">
        <v>18211920</v>
      </c>
      <c r="BQ1379" s="20">
        <v>218</v>
      </c>
      <c r="BR1379" s="20">
        <v>327</v>
      </c>
      <c r="BW1379" s="20">
        <v>0</v>
      </c>
      <c r="BX1379" s="22">
        <v>46836.79</v>
      </c>
      <c r="BY1379">
        <v>254</v>
      </c>
      <c r="BZ1379">
        <v>87.73</v>
      </c>
      <c r="CC1379">
        <v>1</v>
      </c>
    </row>
    <row r="1380" spans="1:81" ht="34" x14ac:dyDescent="0.2">
      <c r="A1380" t="s">
        <v>12161</v>
      </c>
      <c r="B1380" t="s">
        <v>12162</v>
      </c>
      <c r="C1380" t="s">
        <v>12163</v>
      </c>
      <c r="E1380" s="2" t="s">
        <v>12164</v>
      </c>
      <c r="H1380" s="3">
        <v>10000000</v>
      </c>
      <c r="I1380" s="3">
        <v>60000000</v>
      </c>
      <c r="P1380" s="3">
        <v>50000000</v>
      </c>
      <c r="Q1380" s="3">
        <v>400200000</v>
      </c>
      <c r="X1380" s="2" t="s">
        <v>7146</v>
      </c>
      <c r="Y1380" s="2" t="s">
        <v>7146</v>
      </c>
      <c r="AF1380">
        <v>2014</v>
      </c>
      <c r="AG1380">
        <v>2018</v>
      </c>
      <c r="AL1380" s="3">
        <v>60000000</v>
      </c>
      <c r="AM1380" t="s">
        <v>89</v>
      </c>
      <c r="AN1380" s="1">
        <v>43166</v>
      </c>
      <c r="AO1380" s="3">
        <v>400200000</v>
      </c>
      <c r="AR1380">
        <v>16.11</v>
      </c>
      <c r="AS1380">
        <v>46485.2</v>
      </c>
      <c r="AZ1380">
        <v>736</v>
      </c>
      <c r="BA1380">
        <v>125</v>
      </c>
      <c r="BH1380">
        <v>73.36</v>
      </c>
      <c r="BI1380">
        <v>93.99</v>
      </c>
      <c r="BO1380">
        <v>1</v>
      </c>
      <c r="BP1380" s="3">
        <v>70000000</v>
      </c>
      <c r="BR1380" s="20">
        <v>1307</v>
      </c>
      <c r="BW1380" s="20">
        <v>0</v>
      </c>
      <c r="BX1380" s="22">
        <v>46501.31</v>
      </c>
      <c r="BY1380">
        <v>255</v>
      </c>
      <c r="BZ1380">
        <v>87.68</v>
      </c>
      <c r="CC1380">
        <v>1</v>
      </c>
    </row>
    <row r="1381" spans="1:81" ht="34" x14ac:dyDescent="0.2">
      <c r="A1381" t="s">
        <v>12165</v>
      </c>
      <c r="C1381" t="s">
        <v>12166</v>
      </c>
      <c r="D1381" t="s">
        <v>12167</v>
      </c>
      <c r="E1381" s="2" t="s">
        <v>12168</v>
      </c>
      <c r="H1381" s="3">
        <v>14705638</v>
      </c>
      <c r="I1381" s="3">
        <v>80000000</v>
      </c>
      <c r="P1381" s="3">
        <v>73528190</v>
      </c>
      <c r="Q1381" s="3">
        <v>533600000</v>
      </c>
      <c r="X1381" s="2" t="s">
        <v>12169</v>
      </c>
      <c r="Y1381" s="2" t="s">
        <v>12170</v>
      </c>
      <c r="AF1381">
        <v>2017</v>
      </c>
      <c r="AG1381">
        <v>2018</v>
      </c>
      <c r="AL1381" s="3">
        <v>80000000</v>
      </c>
      <c r="AM1381" t="s">
        <v>89</v>
      </c>
      <c r="AN1381" s="1">
        <v>43117</v>
      </c>
      <c r="AO1381" s="3">
        <v>533600000</v>
      </c>
      <c r="AR1381">
        <v>6.46</v>
      </c>
      <c r="AS1381">
        <v>46485.2</v>
      </c>
      <c r="AZ1381">
        <v>1002</v>
      </c>
      <c r="BA1381">
        <v>125</v>
      </c>
      <c r="BH1381">
        <v>74.91</v>
      </c>
      <c r="BI1381">
        <v>93.99</v>
      </c>
      <c r="BO1381">
        <v>1</v>
      </c>
      <c r="BP1381" s="3">
        <v>94705638</v>
      </c>
      <c r="BR1381" s="20">
        <v>198</v>
      </c>
      <c r="BW1381" s="20">
        <v>0</v>
      </c>
      <c r="BX1381" s="22">
        <v>46491.66</v>
      </c>
      <c r="BY1381">
        <v>256</v>
      </c>
      <c r="BZ1381">
        <v>87.63</v>
      </c>
      <c r="CC1381">
        <v>1</v>
      </c>
    </row>
    <row r="1382" spans="1:81" ht="34" x14ac:dyDescent="0.2">
      <c r="A1382" t="s">
        <v>12171</v>
      </c>
      <c r="B1382" t="s">
        <v>12172</v>
      </c>
      <c r="C1382" t="s">
        <v>12173</v>
      </c>
      <c r="D1382" t="s">
        <v>12174</v>
      </c>
      <c r="E1382" s="2" t="s">
        <v>12175</v>
      </c>
      <c r="G1382" s="3">
        <v>30865</v>
      </c>
      <c r="I1382" s="3">
        <v>65000000</v>
      </c>
      <c r="O1382" s="3">
        <v>308650</v>
      </c>
      <c r="Q1382" s="3">
        <v>433550000</v>
      </c>
      <c r="W1382" s="2" t="s">
        <v>3380</v>
      </c>
      <c r="X1382" s="2" t="s">
        <v>339</v>
      </c>
      <c r="Y1382" s="2" t="s">
        <v>12176</v>
      </c>
      <c r="AE1382">
        <v>2017</v>
      </c>
      <c r="AF1382">
        <v>2018</v>
      </c>
      <c r="AG1382">
        <v>2018</v>
      </c>
      <c r="AL1382" s="3">
        <v>65000000</v>
      </c>
      <c r="AM1382" t="s">
        <v>89</v>
      </c>
      <c r="AN1382" s="1">
        <v>43313</v>
      </c>
      <c r="AO1382" s="3">
        <v>433550000</v>
      </c>
      <c r="AQ1382">
        <v>0</v>
      </c>
      <c r="AR1382">
        <v>0</v>
      </c>
      <c r="AS1382">
        <v>46486.22</v>
      </c>
      <c r="AY1382">
        <v>3489</v>
      </c>
      <c r="AZ1382">
        <v>1617</v>
      </c>
      <c r="BA1382">
        <v>124</v>
      </c>
      <c r="BG1382">
        <v>63.18</v>
      </c>
      <c r="BH1382">
        <v>64.94</v>
      </c>
      <c r="BI1382">
        <v>94.04</v>
      </c>
      <c r="BO1382">
        <v>1</v>
      </c>
      <c r="BP1382" s="3">
        <v>89364198</v>
      </c>
      <c r="BQ1382" s="20">
        <v>157</v>
      </c>
      <c r="BR1382" s="20">
        <v>170</v>
      </c>
      <c r="BW1382" s="20">
        <v>0</v>
      </c>
      <c r="BX1382" s="22">
        <v>46486.22</v>
      </c>
      <c r="BY1382">
        <v>257</v>
      </c>
      <c r="BZ1382">
        <v>87.58</v>
      </c>
      <c r="CC1382">
        <v>1</v>
      </c>
    </row>
    <row r="1383" spans="1:81" ht="17" x14ac:dyDescent="0.2">
      <c r="A1383" t="s">
        <v>12177</v>
      </c>
      <c r="B1383" t="s">
        <v>12178</v>
      </c>
      <c r="C1383" t="s">
        <v>12179</v>
      </c>
      <c r="E1383" s="2" t="s">
        <v>12180</v>
      </c>
      <c r="H1383" s="3">
        <v>580543</v>
      </c>
      <c r="I1383" s="3">
        <v>6913588</v>
      </c>
      <c r="P1383" s="3">
        <v>2902715</v>
      </c>
      <c r="Q1383" s="3">
        <v>46113631.960000001</v>
      </c>
      <c r="X1383" s="2" t="s">
        <v>3380</v>
      </c>
      <c r="Y1383" s="2" t="s">
        <v>12181</v>
      </c>
      <c r="AF1383">
        <v>2017</v>
      </c>
      <c r="AG1383">
        <v>2018</v>
      </c>
      <c r="AL1383" s="3">
        <v>6913588</v>
      </c>
      <c r="AM1383" t="s">
        <v>89</v>
      </c>
      <c r="AN1383" s="1">
        <v>43180</v>
      </c>
      <c r="AO1383" s="3">
        <v>46113631.960000001</v>
      </c>
      <c r="AR1383">
        <v>0</v>
      </c>
      <c r="AS1383">
        <v>46485.2</v>
      </c>
      <c r="AZ1383">
        <v>1355</v>
      </c>
      <c r="BA1383">
        <v>125</v>
      </c>
      <c r="BH1383">
        <v>66.069999999999993</v>
      </c>
      <c r="BI1383">
        <v>93.99</v>
      </c>
      <c r="BO1383">
        <v>1</v>
      </c>
      <c r="BP1383" s="3">
        <v>7494131</v>
      </c>
      <c r="BR1383" s="20">
        <v>307</v>
      </c>
      <c r="BW1383" s="20">
        <v>0</v>
      </c>
      <c r="BX1383" s="22">
        <v>46485.2</v>
      </c>
      <c r="BY1383">
        <v>258</v>
      </c>
      <c r="BZ1383">
        <v>87.54</v>
      </c>
      <c r="CC1383">
        <v>1</v>
      </c>
    </row>
    <row r="1384" spans="1:81" ht="17" x14ac:dyDescent="0.2">
      <c r="A1384" t="s">
        <v>12182</v>
      </c>
      <c r="B1384" t="s">
        <v>12183</v>
      </c>
      <c r="C1384" t="s">
        <v>12184</v>
      </c>
      <c r="E1384" s="2" t="s">
        <v>12185</v>
      </c>
      <c r="I1384" s="3">
        <v>7000000</v>
      </c>
      <c r="Q1384" s="3">
        <v>46690000</v>
      </c>
      <c r="Y1384" s="2" t="s">
        <v>6672</v>
      </c>
      <c r="AG1384">
        <v>2018</v>
      </c>
      <c r="AL1384" s="3">
        <v>7000000</v>
      </c>
      <c r="AM1384" t="s">
        <v>89</v>
      </c>
      <c r="AN1384" s="1">
        <v>43236</v>
      </c>
      <c r="AO1384" s="3">
        <v>46690000</v>
      </c>
      <c r="AS1384">
        <v>46485.2</v>
      </c>
      <c r="BA1384">
        <v>125</v>
      </c>
      <c r="BI1384">
        <v>93.99</v>
      </c>
      <c r="BO1384">
        <v>1</v>
      </c>
      <c r="BP1384" s="3">
        <v>7000000</v>
      </c>
      <c r="BW1384" s="20">
        <v>0</v>
      </c>
      <c r="BX1384" s="22">
        <v>46485.2</v>
      </c>
      <c r="BY1384">
        <v>258</v>
      </c>
      <c r="BZ1384">
        <v>87.54</v>
      </c>
      <c r="CC1384">
        <v>1</v>
      </c>
    </row>
    <row r="1385" spans="1:81" ht="34" x14ac:dyDescent="0.2">
      <c r="A1385" t="s">
        <v>12186</v>
      </c>
      <c r="B1385" t="s">
        <v>12187</v>
      </c>
      <c r="C1385" t="s">
        <v>12188</v>
      </c>
      <c r="D1385" t="s">
        <v>12189</v>
      </c>
      <c r="E1385" s="2" t="s">
        <v>12190</v>
      </c>
      <c r="G1385" s="3">
        <v>224798</v>
      </c>
      <c r="H1385" s="3">
        <v>2550236</v>
      </c>
      <c r="I1385" s="3">
        <v>20000000</v>
      </c>
      <c r="O1385" s="3">
        <v>2247980</v>
      </c>
      <c r="P1385" s="3">
        <v>12751180</v>
      </c>
      <c r="Q1385" s="3">
        <v>133400000</v>
      </c>
      <c r="W1385" s="2" t="s">
        <v>3380</v>
      </c>
      <c r="X1385" s="2" t="s">
        <v>3380</v>
      </c>
      <c r="Y1385" s="2" t="s">
        <v>12191</v>
      </c>
      <c r="AE1385">
        <v>2016</v>
      </c>
      <c r="AF1385">
        <v>2017</v>
      </c>
      <c r="AG1385">
        <v>2018</v>
      </c>
      <c r="AL1385" s="3">
        <v>20000000</v>
      </c>
      <c r="AM1385" t="s">
        <v>89</v>
      </c>
      <c r="AN1385" s="1">
        <v>43322</v>
      </c>
      <c r="AQ1385">
        <v>0</v>
      </c>
      <c r="AR1385">
        <v>0</v>
      </c>
      <c r="AS1385">
        <v>46485.2</v>
      </c>
      <c r="AY1385">
        <v>3485</v>
      </c>
      <c r="AZ1385">
        <v>1355</v>
      </c>
      <c r="BA1385">
        <v>125</v>
      </c>
      <c r="BG1385">
        <v>63.92</v>
      </c>
      <c r="BH1385">
        <v>66.069999999999993</v>
      </c>
      <c r="BI1385">
        <v>93.99</v>
      </c>
      <c r="BP1385" s="3">
        <v>55049031</v>
      </c>
      <c r="BQ1385" s="20">
        <v>340</v>
      </c>
      <c r="BR1385" s="20">
        <v>354</v>
      </c>
      <c r="BW1385" s="20">
        <v>0</v>
      </c>
      <c r="BX1385" s="22">
        <v>46485.2</v>
      </c>
      <c r="BY1385">
        <v>258</v>
      </c>
      <c r="BZ1385">
        <v>87.54</v>
      </c>
      <c r="CC1385">
        <v>0</v>
      </c>
    </row>
    <row r="1386" spans="1:81" ht="34" x14ac:dyDescent="0.2">
      <c r="A1386" t="s">
        <v>12192</v>
      </c>
      <c r="B1386" t="s">
        <v>12193</v>
      </c>
      <c r="C1386" t="s">
        <v>12194</v>
      </c>
      <c r="E1386" s="2" t="s">
        <v>12195</v>
      </c>
      <c r="X1386" s="2" t="s">
        <v>12196</v>
      </c>
      <c r="Y1386" s="2" t="s">
        <v>12197</v>
      </c>
      <c r="AF1386">
        <v>2015</v>
      </c>
      <c r="AG1386">
        <v>2018</v>
      </c>
      <c r="AM1386" t="s">
        <v>89</v>
      </c>
      <c r="AN1386" s="1">
        <v>43177</v>
      </c>
      <c r="AR1386">
        <v>0</v>
      </c>
      <c r="AS1386">
        <v>46485.2</v>
      </c>
      <c r="AZ1386">
        <v>1231</v>
      </c>
      <c r="BA1386">
        <v>125</v>
      </c>
      <c r="BH1386">
        <v>66.69</v>
      </c>
      <c r="BI1386">
        <v>93.99</v>
      </c>
      <c r="BR1386" s="20">
        <v>899</v>
      </c>
      <c r="BW1386" s="20">
        <v>0</v>
      </c>
      <c r="BX1386" s="22">
        <v>46485.2</v>
      </c>
      <c r="BY1386">
        <v>258</v>
      </c>
      <c r="BZ1386">
        <v>87.54</v>
      </c>
    </row>
    <row r="1387" spans="1:81" ht="34" x14ac:dyDescent="0.2">
      <c r="A1387" t="s">
        <v>12198</v>
      </c>
      <c r="B1387" t="s">
        <v>12199</v>
      </c>
      <c r="C1387" t="s">
        <v>12200</v>
      </c>
      <c r="D1387" t="s">
        <v>12201</v>
      </c>
      <c r="E1387" s="2" t="s">
        <v>12202</v>
      </c>
      <c r="I1387" s="3">
        <v>14607497</v>
      </c>
      <c r="Q1387" s="3">
        <v>97432004.989999995</v>
      </c>
      <c r="W1387" s="2" t="s">
        <v>12203</v>
      </c>
      <c r="X1387" s="2" t="s">
        <v>3380</v>
      </c>
      <c r="Y1387" s="2" t="s">
        <v>12204</v>
      </c>
      <c r="AE1387">
        <v>2016</v>
      </c>
      <c r="AF1387">
        <v>2017</v>
      </c>
      <c r="AG1387">
        <v>2018</v>
      </c>
      <c r="AL1387" s="3">
        <v>14607496</v>
      </c>
      <c r="AM1387" t="s">
        <v>89</v>
      </c>
      <c r="AN1387" s="1">
        <v>43322</v>
      </c>
      <c r="AO1387" s="3">
        <v>97432004.989999995</v>
      </c>
      <c r="AQ1387">
        <v>0</v>
      </c>
      <c r="AR1387">
        <v>0</v>
      </c>
      <c r="AS1387">
        <v>46485.2</v>
      </c>
      <c r="AY1387">
        <v>3485</v>
      </c>
      <c r="AZ1387">
        <v>1355</v>
      </c>
      <c r="BA1387">
        <v>125</v>
      </c>
      <c r="BG1387">
        <v>63.92</v>
      </c>
      <c r="BH1387">
        <v>66.069999999999993</v>
      </c>
      <c r="BI1387">
        <v>93.99</v>
      </c>
      <c r="BO1387">
        <v>1</v>
      </c>
      <c r="BP1387" s="3">
        <v>14607497</v>
      </c>
      <c r="BQ1387" s="20">
        <v>271</v>
      </c>
      <c r="BR1387" s="20">
        <v>326</v>
      </c>
      <c r="BW1387" s="20">
        <v>0</v>
      </c>
      <c r="BX1387" s="22">
        <v>46485.2</v>
      </c>
      <c r="BY1387">
        <v>258</v>
      </c>
      <c r="BZ1387">
        <v>87.54</v>
      </c>
      <c r="CC1387">
        <v>1</v>
      </c>
    </row>
    <row r="1388" spans="1:81" ht="34" x14ac:dyDescent="0.2">
      <c r="A1388" t="s">
        <v>12205</v>
      </c>
      <c r="B1388" t="s">
        <v>12206</v>
      </c>
      <c r="C1388" t="s">
        <v>12207</v>
      </c>
      <c r="D1388" t="s">
        <v>12208</v>
      </c>
      <c r="E1388" s="2" t="s">
        <v>12209</v>
      </c>
      <c r="H1388" s="3">
        <v>7989309</v>
      </c>
      <c r="I1388" s="3">
        <v>15718204</v>
      </c>
      <c r="J1388" s="3">
        <v>36331401</v>
      </c>
      <c r="L1388" s="3">
        <v>77173594</v>
      </c>
      <c r="P1388" s="3">
        <v>39946545</v>
      </c>
      <c r="Q1388" s="3">
        <v>104840420.68000001</v>
      </c>
      <c r="R1388" s="3">
        <v>363314010</v>
      </c>
      <c r="T1388" s="3">
        <v>1543471880</v>
      </c>
      <c r="W1388" s="2" t="s">
        <v>12210</v>
      </c>
      <c r="X1388" s="2" t="s">
        <v>12211</v>
      </c>
      <c r="Y1388" s="2" t="s">
        <v>12212</v>
      </c>
      <c r="Z1388" s="2" t="s">
        <v>12213</v>
      </c>
      <c r="AB1388" s="2" t="s">
        <v>12214</v>
      </c>
      <c r="AE1388">
        <v>2016</v>
      </c>
      <c r="AF1388">
        <v>2017</v>
      </c>
      <c r="AG1388">
        <v>2018</v>
      </c>
      <c r="AH1388">
        <v>2019</v>
      </c>
      <c r="AJ1388">
        <v>2021</v>
      </c>
      <c r="AL1388" s="3">
        <v>77173594</v>
      </c>
      <c r="AM1388" t="s">
        <v>92</v>
      </c>
      <c r="AN1388" s="1">
        <v>44386</v>
      </c>
      <c r="AO1388" s="3">
        <v>1543471880</v>
      </c>
      <c r="AQ1388">
        <v>0</v>
      </c>
      <c r="AR1388">
        <v>0</v>
      </c>
      <c r="AS1388">
        <v>46485.2</v>
      </c>
      <c r="AT1388">
        <v>0</v>
      </c>
      <c r="AV1388">
        <v>0</v>
      </c>
      <c r="AY1388">
        <v>3485</v>
      </c>
      <c r="AZ1388">
        <v>1355</v>
      </c>
      <c r="BA1388">
        <v>125</v>
      </c>
      <c r="BB1388">
        <v>451</v>
      </c>
      <c r="BD1388">
        <v>199</v>
      </c>
      <c r="BG1388">
        <v>63.92</v>
      </c>
      <c r="BH1388">
        <v>66.069999999999993</v>
      </c>
      <c r="BI1388">
        <v>93.99</v>
      </c>
      <c r="BJ1388">
        <v>43.89</v>
      </c>
      <c r="BL1388">
        <v>20.8</v>
      </c>
      <c r="BO1388">
        <v>11.75</v>
      </c>
      <c r="BP1388" s="3">
        <v>157419777</v>
      </c>
      <c r="BQ1388" s="20">
        <v>397</v>
      </c>
      <c r="BR1388" s="20">
        <v>394</v>
      </c>
      <c r="BS1388" s="20">
        <v>427</v>
      </c>
      <c r="BW1388" s="20">
        <v>1164</v>
      </c>
      <c r="BX1388" s="22">
        <v>46485.2</v>
      </c>
      <c r="BY1388">
        <v>258</v>
      </c>
      <c r="BZ1388">
        <v>87.54</v>
      </c>
      <c r="CA1388">
        <v>14.72</v>
      </c>
      <c r="CB1388">
        <v>3.47</v>
      </c>
      <c r="CC1388">
        <v>14.72</v>
      </c>
    </row>
    <row r="1389" spans="1:81" ht="34" x14ac:dyDescent="0.2">
      <c r="A1389" t="s">
        <v>12215</v>
      </c>
      <c r="B1389" t="s">
        <v>12216</v>
      </c>
      <c r="C1389" t="s">
        <v>12217</v>
      </c>
      <c r="E1389" s="2" t="s">
        <v>12218</v>
      </c>
      <c r="K1389" s="3">
        <v>30000000</v>
      </c>
      <c r="S1389" s="3">
        <v>450000000</v>
      </c>
      <c r="Y1389" s="2" t="s">
        <v>7146</v>
      </c>
      <c r="AA1389" s="2" t="s">
        <v>5470</v>
      </c>
      <c r="AG1389">
        <v>2018</v>
      </c>
      <c r="AI1389">
        <v>2019</v>
      </c>
      <c r="AL1389" s="3">
        <v>17000000</v>
      </c>
      <c r="AM1389" t="s">
        <v>91</v>
      </c>
      <c r="AN1389" s="1">
        <v>44501</v>
      </c>
      <c r="AO1389" s="3">
        <v>450000000</v>
      </c>
      <c r="AS1389">
        <v>46485.2</v>
      </c>
      <c r="AU1389">
        <v>0</v>
      </c>
      <c r="BA1389">
        <v>125</v>
      </c>
      <c r="BC1389">
        <v>209</v>
      </c>
      <c r="BI1389">
        <v>93.99</v>
      </c>
      <c r="BK1389">
        <v>39.36</v>
      </c>
      <c r="BP1389" s="3">
        <v>47000000</v>
      </c>
      <c r="BW1389" s="20">
        <v>1308</v>
      </c>
      <c r="BX1389" s="22">
        <v>46485.2</v>
      </c>
      <c r="BY1389">
        <v>258</v>
      </c>
      <c r="BZ1389">
        <v>87.54</v>
      </c>
    </row>
    <row r="1390" spans="1:81" ht="34" x14ac:dyDescent="0.2">
      <c r="A1390" t="s">
        <v>12219</v>
      </c>
      <c r="B1390" t="s">
        <v>12220</v>
      </c>
      <c r="C1390" t="s">
        <v>12221</v>
      </c>
      <c r="D1390" t="s">
        <v>12222</v>
      </c>
      <c r="E1390" s="2" t="s">
        <v>12223</v>
      </c>
      <c r="H1390" s="3">
        <v>80847</v>
      </c>
      <c r="I1390" s="3">
        <v>25500000</v>
      </c>
      <c r="P1390" s="3">
        <v>404235</v>
      </c>
      <c r="Q1390" s="3">
        <v>170085000</v>
      </c>
      <c r="X1390" s="2" t="s">
        <v>12224</v>
      </c>
      <c r="Y1390" s="2" t="s">
        <v>12225</v>
      </c>
      <c r="AF1390">
        <v>2015</v>
      </c>
      <c r="AG1390">
        <v>2018</v>
      </c>
      <c r="AL1390" s="3">
        <v>25500000</v>
      </c>
      <c r="AM1390" t="s">
        <v>89</v>
      </c>
      <c r="AN1390" s="1">
        <v>43185</v>
      </c>
      <c r="AO1390" s="3">
        <v>420210000</v>
      </c>
      <c r="AR1390">
        <v>0</v>
      </c>
      <c r="AS1390">
        <v>46485.2</v>
      </c>
      <c r="AZ1390">
        <v>1231</v>
      </c>
      <c r="BA1390">
        <v>125</v>
      </c>
      <c r="BH1390">
        <v>66.69</v>
      </c>
      <c r="BI1390">
        <v>93.99</v>
      </c>
      <c r="BO1390">
        <v>2.4700000000000002</v>
      </c>
      <c r="BP1390" s="3">
        <v>125580847</v>
      </c>
      <c r="BR1390" s="20">
        <v>1042</v>
      </c>
      <c r="BW1390" s="20">
        <v>0</v>
      </c>
      <c r="BX1390" s="22">
        <v>46485.2</v>
      </c>
      <c r="BY1390">
        <v>258</v>
      </c>
      <c r="BZ1390">
        <v>87.54</v>
      </c>
      <c r="CC1390">
        <v>2.4700000000000002</v>
      </c>
    </row>
    <row r="1391" spans="1:81" ht="17" x14ac:dyDescent="0.2">
      <c r="A1391" t="s">
        <v>12226</v>
      </c>
      <c r="B1391" t="s">
        <v>12227</v>
      </c>
      <c r="C1391" t="s">
        <v>12228</v>
      </c>
      <c r="D1391" t="s">
        <v>12229</v>
      </c>
      <c r="E1391" s="2" t="s">
        <v>12230</v>
      </c>
      <c r="I1391" s="3">
        <v>7205545</v>
      </c>
      <c r="Q1391" s="3">
        <v>48060985.149999999</v>
      </c>
      <c r="X1391" s="2" t="s">
        <v>12231</v>
      </c>
      <c r="Y1391" s="2" t="s">
        <v>12232</v>
      </c>
      <c r="AF1391">
        <v>2017</v>
      </c>
      <c r="AG1391">
        <v>2018</v>
      </c>
      <c r="AL1391" s="3">
        <v>14219492</v>
      </c>
      <c r="AM1391" t="s">
        <v>89</v>
      </c>
      <c r="AN1391" s="1">
        <v>43799</v>
      </c>
      <c r="AO1391" s="3">
        <v>94844011.640000001</v>
      </c>
      <c r="AR1391">
        <v>0</v>
      </c>
      <c r="AS1391">
        <v>46485.2</v>
      </c>
      <c r="AZ1391">
        <v>1355</v>
      </c>
      <c r="BA1391">
        <v>125</v>
      </c>
      <c r="BH1391">
        <v>66.069999999999993</v>
      </c>
      <c r="BI1391">
        <v>93.99</v>
      </c>
      <c r="BO1391">
        <v>1.97</v>
      </c>
      <c r="BP1391" s="3">
        <v>21425037</v>
      </c>
      <c r="BR1391" s="20">
        <v>410</v>
      </c>
      <c r="BW1391" s="20">
        <v>380</v>
      </c>
      <c r="BX1391" s="22">
        <v>46485.2</v>
      </c>
      <c r="BY1391">
        <v>258</v>
      </c>
      <c r="BZ1391">
        <v>87.54</v>
      </c>
      <c r="CC1391">
        <v>1.97</v>
      </c>
    </row>
    <row r="1392" spans="1:81" ht="85" x14ac:dyDescent="0.2">
      <c r="A1392" t="s">
        <v>12233</v>
      </c>
      <c r="B1392" t="s">
        <v>12234</v>
      </c>
      <c r="C1392" t="s">
        <v>12235</v>
      </c>
      <c r="D1392" t="s">
        <v>12236</v>
      </c>
      <c r="E1392" s="2" t="s">
        <v>12237</v>
      </c>
      <c r="H1392" s="3">
        <v>1549999</v>
      </c>
      <c r="I1392" s="3">
        <v>15000000</v>
      </c>
      <c r="J1392" s="3">
        <v>47000000</v>
      </c>
      <c r="K1392" s="3">
        <v>160000000</v>
      </c>
      <c r="L1392" s="3">
        <v>150000000</v>
      </c>
      <c r="P1392" s="3">
        <v>7749995</v>
      </c>
      <c r="Q1392" s="3">
        <v>100050000</v>
      </c>
      <c r="R1392" s="3">
        <v>470000000</v>
      </c>
      <c r="S1392" s="3">
        <v>2400000000</v>
      </c>
      <c r="T1392" s="3">
        <v>3000000000</v>
      </c>
      <c r="X1392" s="2" t="s">
        <v>12238</v>
      </c>
      <c r="Y1392" s="2" t="s">
        <v>12239</v>
      </c>
      <c r="Z1392" s="2" t="s">
        <v>12240</v>
      </c>
      <c r="AA1392" s="2" t="s">
        <v>12241</v>
      </c>
      <c r="AB1392" s="2" t="s">
        <v>12242</v>
      </c>
      <c r="AF1392">
        <v>2010</v>
      </c>
      <c r="AG1392">
        <v>2018</v>
      </c>
      <c r="AH1392">
        <v>2020</v>
      </c>
      <c r="AI1392">
        <v>2022</v>
      </c>
      <c r="AJ1392">
        <v>2023</v>
      </c>
      <c r="AL1392" s="3">
        <v>150000000</v>
      </c>
      <c r="AM1392" t="s">
        <v>92</v>
      </c>
      <c r="AN1392" s="1">
        <v>45071</v>
      </c>
      <c r="AO1392" s="3">
        <v>2700000000</v>
      </c>
      <c r="AR1392">
        <v>0</v>
      </c>
      <c r="AS1392">
        <v>9295.9699999999993</v>
      </c>
      <c r="AT1392">
        <v>34348.43</v>
      </c>
      <c r="AU1392">
        <v>703.54</v>
      </c>
      <c r="AV1392">
        <v>2031.74</v>
      </c>
      <c r="AZ1392">
        <v>1</v>
      </c>
      <c r="BA1392">
        <v>285</v>
      </c>
      <c r="BB1392">
        <v>113</v>
      </c>
      <c r="BC1392">
        <v>195</v>
      </c>
      <c r="BD1392">
        <v>13</v>
      </c>
      <c r="BH1392">
        <v>100</v>
      </c>
      <c r="BI1392">
        <v>86.23</v>
      </c>
      <c r="BJ1392">
        <v>84.4</v>
      </c>
      <c r="BK1392">
        <v>43.93</v>
      </c>
      <c r="BL1392">
        <v>74.47</v>
      </c>
      <c r="BN1392" t="s">
        <v>178</v>
      </c>
      <c r="BO1392">
        <v>21.54</v>
      </c>
      <c r="BP1392" s="3">
        <v>384846101</v>
      </c>
      <c r="BR1392" s="20">
        <v>2837</v>
      </c>
      <c r="BS1392" s="20">
        <v>987</v>
      </c>
      <c r="BT1392" s="20">
        <v>664</v>
      </c>
      <c r="BU1392" s="20">
        <v>303</v>
      </c>
      <c r="BW1392" s="20">
        <v>1954</v>
      </c>
      <c r="BX1392" s="22">
        <v>46379.68</v>
      </c>
      <c r="BY1392">
        <v>267</v>
      </c>
      <c r="BZ1392">
        <v>87.1</v>
      </c>
      <c r="CA1392">
        <v>23.99</v>
      </c>
      <c r="CB1392">
        <v>4.7</v>
      </c>
      <c r="CC1392">
        <v>26.99</v>
      </c>
    </row>
    <row r="1393" spans="1:81" ht="68" x14ac:dyDescent="0.2">
      <c r="A1393" t="s">
        <v>12243</v>
      </c>
      <c r="B1393" t="s">
        <v>12244</v>
      </c>
      <c r="C1393" t="s">
        <v>12245</v>
      </c>
      <c r="D1393" t="s">
        <v>12246</v>
      </c>
      <c r="E1393" s="2" t="s">
        <v>12247</v>
      </c>
      <c r="G1393" s="3">
        <v>3000000</v>
      </c>
      <c r="H1393" s="3">
        <v>8000000</v>
      </c>
      <c r="I1393" s="3">
        <v>30000000</v>
      </c>
      <c r="O1393" s="3">
        <v>30000000</v>
      </c>
      <c r="P1393" s="3">
        <v>40000000</v>
      </c>
      <c r="Q1393" s="3">
        <v>200100000</v>
      </c>
      <c r="W1393" s="2" t="s">
        <v>12248</v>
      </c>
      <c r="X1393" s="2" t="s">
        <v>12249</v>
      </c>
      <c r="Y1393" s="2" t="s">
        <v>12250</v>
      </c>
      <c r="AE1393">
        <v>2016</v>
      </c>
      <c r="AF1393">
        <v>2017</v>
      </c>
      <c r="AG1393">
        <v>2018</v>
      </c>
      <c r="AL1393" s="3">
        <v>30000000</v>
      </c>
      <c r="AM1393" t="s">
        <v>89</v>
      </c>
      <c r="AN1393" s="1">
        <v>43221</v>
      </c>
      <c r="AQ1393">
        <v>4208.25</v>
      </c>
      <c r="AR1393">
        <v>9820.3799999999992</v>
      </c>
      <c r="AS1393">
        <v>32058.46</v>
      </c>
      <c r="AY1393">
        <v>199</v>
      </c>
      <c r="AZ1393">
        <v>114</v>
      </c>
      <c r="BA1393">
        <v>167</v>
      </c>
      <c r="BG1393">
        <v>97.95</v>
      </c>
      <c r="BH1393">
        <v>97.17</v>
      </c>
      <c r="BI1393">
        <v>91.95</v>
      </c>
      <c r="BP1393" s="3">
        <v>41000000</v>
      </c>
      <c r="BQ1393" s="20">
        <v>260</v>
      </c>
      <c r="BR1393" s="20">
        <v>272</v>
      </c>
      <c r="BW1393" s="20">
        <v>0</v>
      </c>
      <c r="BX1393" s="22">
        <v>46087.09</v>
      </c>
      <c r="BY1393">
        <v>268</v>
      </c>
      <c r="BZ1393">
        <v>87.05</v>
      </c>
      <c r="CC1393">
        <v>0</v>
      </c>
    </row>
    <row r="1394" spans="1:81" ht="51" x14ac:dyDescent="0.2">
      <c r="A1394" t="s">
        <v>12251</v>
      </c>
      <c r="B1394" t="s">
        <v>12252</v>
      </c>
      <c r="C1394" t="s">
        <v>12253</v>
      </c>
      <c r="D1394" t="s">
        <v>12254</v>
      </c>
      <c r="E1394" s="2" t="s">
        <v>12255</v>
      </c>
      <c r="H1394" s="3">
        <v>4250000</v>
      </c>
      <c r="I1394" s="3">
        <v>9000000</v>
      </c>
      <c r="J1394" s="3">
        <v>25000000</v>
      </c>
      <c r="K1394" s="3">
        <v>30000000</v>
      </c>
      <c r="L1394" s="3">
        <v>77000000</v>
      </c>
      <c r="P1394" s="3">
        <v>21250000</v>
      </c>
      <c r="Q1394" s="3">
        <v>60030000</v>
      </c>
      <c r="R1394" s="3">
        <v>250000000</v>
      </c>
      <c r="S1394" s="3">
        <v>450000000</v>
      </c>
      <c r="T1394" s="3">
        <v>1540000000</v>
      </c>
      <c r="W1394" s="2" t="s">
        <v>7840</v>
      </c>
      <c r="X1394" s="2" t="s">
        <v>12256</v>
      </c>
      <c r="Y1394" s="2" t="s">
        <v>12257</v>
      </c>
      <c r="Z1394" s="2" t="s">
        <v>12258</v>
      </c>
      <c r="AA1394" s="2" t="s">
        <v>12259</v>
      </c>
      <c r="AB1394" s="2" t="s">
        <v>12260</v>
      </c>
      <c r="AE1394">
        <v>2015</v>
      </c>
      <c r="AF1394">
        <v>2015</v>
      </c>
      <c r="AG1394">
        <v>2018</v>
      </c>
      <c r="AH1394">
        <v>2020</v>
      </c>
      <c r="AI1394">
        <v>2021</v>
      </c>
      <c r="AJ1394">
        <v>2022</v>
      </c>
      <c r="AL1394" s="3">
        <v>77000000</v>
      </c>
      <c r="AM1394" t="s">
        <v>92</v>
      </c>
      <c r="AN1394" s="1">
        <v>44713</v>
      </c>
      <c r="AO1394" s="3">
        <v>1540000000</v>
      </c>
      <c r="AQ1394">
        <v>230.63</v>
      </c>
      <c r="AR1394">
        <v>350.06</v>
      </c>
      <c r="AS1394">
        <v>724.96</v>
      </c>
      <c r="AT1394">
        <v>1224.57</v>
      </c>
      <c r="AU1394">
        <v>41892.25</v>
      </c>
      <c r="AV1394">
        <v>1610.15</v>
      </c>
      <c r="AY1394">
        <v>1146</v>
      </c>
      <c r="AZ1394">
        <v>629</v>
      </c>
      <c r="BA1394">
        <v>496</v>
      </c>
      <c r="BB1394">
        <v>306</v>
      </c>
      <c r="BC1394">
        <v>189</v>
      </c>
      <c r="BD1394">
        <v>52</v>
      </c>
      <c r="BG1394">
        <v>88.33</v>
      </c>
      <c r="BH1394">
        <v>82.99</v>
      </c>
      <c r="BI1394">
        <v>76.010000000000005</v>
      </c>
      <c r="BJ1394">
        <v>57.52</v>
      </c>
      <c r="BK1394">
        <v>64.930000000000007</v>
      </c>
      <c r="BL1394">
        <v>54.05</v>
      </c>
      <c r="BO1394">
        <v>20.47</v>
      </c>
      <c r="BP1394" s="3">
        <v>209969926</v>
      </c>
      <c r="BQ1394" s="20">
        <v>235</v>
      </c>
      <c r="BR1394" s="20">
        <v>1177</v>
      </c>
      <c r="BS1394" s="20">
        <v>434</v>
      </c>
      <c r="BT1394" s="20">
        <v>665</v>
      </c>
      <c r="BU1394" s="20">
        <v>176</v>
      </c>
      <c r="BW1394" s="20">
        <v>1275</v>
      </c>
      <c r="BX1394" s="22">
        <v>46032.62</v>
      </c>
      <c r="BY1394">
        <v>269</v>
      </c>
      <c r="BZ1394">
        <v>87</v>
      </c>
      <c r="CA1394">
        <v>25.65</v>
      </c>
      <c r="CB1394">
        <v>4.16</v>
      </c>
      <c r="CC1394">
        <v>25.65</v>
      </c>
    </row>
    <row r="1395" spans="1:81" ht="34" x14ac:dyDescent="0.2">
      <c r="A1395" t="s">
        <v>12261</v>
      </c>
      <c r="B1395" t="s">
        <v>12262</v>
      </c>
      <c r="C1395" t="s">
        <v>12263</v>
      </c>
      <c r="D1395" t="s">
        <v>12264</v>
      </c>
      <c r="E1395" s="2" t="s">
        <v>12265</v>
      </c>
      <c r="H1395" s="3">
        <v>11200000</v>
      </c>
      <c r="I1395" s="3">
        <v>36400000</v>
      </c>
      <c r="J1395" s="3">
        <v>110000000</v>
      </c>
      <c r="P1395" s="3">
        <v>64000000</v>
      </c>
      <c r="Q1395" s="3">
        <v>121400000</v>
      </c>
      <c r="R1395" s="3">
        <v>1100000000</v>
      </c>
      <c r="W1395" s="2" t="s">
        <v>12266</v>
      </c>
      <c r="X1395" s="2" t="s">
        <v>12267</v>
      </c>
      <c r="Y1395" s="2" t="s">
        <v>12268</v>
      </c>
      <c r="Z1395" s="2" t="s">
        <v>12269</v>
      </c>
      <c r="AE1395">
        <v>2016</v>
      </c>
      <c r="AF1395">
        <v>2017</v>
      </c>
      <c r="AG1395">
        <v>2018</v>
      </c>
      <c r="AH1395">
        <v>2021</v>
      </c>
      <c r="AL1395" s="3">
        <v>110000000</v>
      </c>
      <c r="AM1395" t="s">
        <v>90</v>
      </c>
      <c r="AN1395" s="1">
        <v>44327</v>
      </c>
      <c r="AO1395" s="3">
        <v>1100000000</v>
      </c>
      <c r="AQ1395">
        <v>0</v>
      </c>
      <c r="AR1395">
        <v>0.3</v>
      </c>
      <c r="AS1395">
        <v>23222.04</v>
      </c>
      <c r="AT1395">
        <v>22156.560000000001</v>
      </c>
      <c r="AY1395">
        <v>3485</v>
      </c>
      <c r="AZ1395">
        <v>1179</v>
      </c>
      <c r="BA1395">
        <v>184</v>
      </c>
      <c r="BB1395">
        <v>417</v>
      </c>
      <c r="BG1395">
        <v>63.92</v>
      </c>
      <c r="BH1395">
        <v>70.48</v>
      </c>
      <c r="BI1395">
        <v>91.13</v>
      </c>
      <c r="BJ1395">
        <v>64.89</v>
      </c>
      <c r="BO1395">
        <v>8.15</v>
      </c>
      <c r="BP1395" s="3">
        <v>203600000</v>
      </c>
      <c r="BQ1395" s="20">
        <v>200</v>
      </c>
      <c r="BR1395" s="20">
        <v>387</v>
      </c>
      <c r="BS1395" s="20">
        <v>1126</v>
      </c>
      <c r="BW1395" s="20">
        <v>1126</v>
      </c>
      <c r="BX1395" s="22">
        <v>45378.9</v>
      </c>
      <c r="BY1395">
        <v>270</v>
      </c>
      <c r="BZ1395">
        <v>86.95</v>
      </c>
      <c r="CA1395">
        <v>9.06</v>
      </c>
      <c r="CC1395">
        <v>9.06</v>
      </c>
    </row>
    <row r="1396" spans="1:81" ht="51" x14ac:dyDescent="0.2">
      <c r="A1396" t="s">
        <v>12270</v>
      </c>
      <c r="B1396" t="s">
        <v>12271</v>
      </c>
      <c r="C1396" t="s">
        <v>12272</v>
      </c>
      <c r="D1396" t="s">
        <v>12273</v>
      </c>
      <c r="E1396" s="2" t="s">
        <v>12274</v>
      </c>
      <c r="H1396" s="3">
        <v>8000000</v>
      </c>
      <c r="I1396" s="3">
        <v>14000000</v>
      </c>
      <c r="J1396" s="3">
        <v>25000000</v>
      </c>
      <c r="P1396" s="3">
        <v>40000000</v>
      </c>
      <c r="Q1396" s="3">
        <v>93380000</v>
      </c>
      <c r="R1396" s="3">
        <v>250000000</v>
      </c>
      <c r="W1396" s="2" t="s">
        <v>11099</v>
      </c>
      <c r="X1396" s="2" t="s">
        <v>12275</v>
      </c>
      <c r="Y1396" s="2" t="s">
        <v>12276</v>
      </c>
      <c r="Z1396" s="2" t="s">
        <v>12277</v>
      </c>
      <c r="AE1396">
        <v>2015</v>
      </c>
      <c r="AF1396">
        <v>2017</v>
      </c>
      <c r="AG1396">
        <v>2018</v>
      </c>
      <c r="AH1396">
        <v>2021</v>
      </c>
      <c r="AL1396" s="3">
        <v>25000000</v>
      </c>
      <c r="AM1396" t="s">
        <v>90</v>
      </c>
      <c r="AN1396" s="1">
        <v>44249</v>
      </c>
      <c r="AO1396" s="3">
        <v>250000000</v>
      </c>
      <c r="AQ1396">
        <v>1878.65</v>
      </c>
      <c r="AR1396">
        <v>135.1</v>
      </c>
      <c r="AS1396">
        <v>1591.23</v>
      </c>
      <c r="AT1396">
        <v>41612.39</v>
      </c>
      <c r="AY1396">
        <v>440</v>
      </c>
      <c r="AZ1396">
        <v>708</v>
      </c>
      <c r="BA1396">
        <v>416</v>
      </c>
      <c r="BB1396">
        <v>347</v>
      </c>
      <c r="BG1396">
        <v>95.52</v>
      </c>
      <c r="BH1396">
        <v>82.28</v>
      </c>
      <c r="BI1396">
        <v>79.88</v>
      </c>
      <c r="BJ1396">
        <v>70.8</v>
      </c>
      <c r="BO1396">
        <v>2.41</v>
      </c>
      <c r="BP1396" s="3">
        <v>74600000</v>
      </c>
      <c r="BQ1396" s="20">
        <v>736</v>
      </c>
      <c r="BR1396" s="20">
        <v>360</v>
      </c>
      <c r="BS1396" s="20">
        <v>1008</v>
      </c>
      <c r="BW1396" s="20">
        <v>1008</v>
      </c>
      <c r="BX1396" s="22">
        <v>45217.37</v>
      </c>
      <c r="BY1396">
        <v>271</v>
      </c>
      <c r="BZ1396">
        <v>86.91</v>
      </c>
      <c r="CA1396">
        <v>2.68</v>
      </c>
      <c r="CB1396">
        <v>2.68</v>
      </c>
      <c r="CC1396">
        <v>2.68</v>
      </c>
    </row>
    <row r="1397" spans="1:81" ht="34" x14ac:dyDescent="0.2">
      <c r="A1397" t="s">
        <v>12278</v>
      </c>
      <c r="B1397" t="s">
        <v>12279</v>
      </c>
      <c r="C1397" t="s">
        <v>12280</v>
      </c>
      <c r="D1397" t="s">
        <v>12281</v>
      </c>
      <c r="E1397" s="2" t="s">
        <v>12282</v>
      </c>
      <c r="G1397" s="3">
        <v>1733170</v>
      </c>
      <c r="H1397" s="3">
        <v>3519062</v>
      </c>
      <c r="I1397" s="3">
        <v>17700000</v>
      </c>
      <c r="J1397" s="3">
        <v>90000000</v>
      </c>
      <c r="K1397" s="3">
        <v>334295974</v>
      </c>
      <c r="O1397" s="3">
        <v>17331700</v>
      </c>
      <c r="P1397" s="3">
        <v>17595310</v>
      </c>
      <c r="Q1397" s="3">
        <v>118059000</v>
      </c>
      <c r="R1397" s="3">
        <v>900000000</v>
      </c>
      <c r="S1397" s="3">
        <v>1985374408</v>
      </c>
      <c r="W1397" s="2" t="s">
        <v>12283</v>
      </c>
      <c r="X1397" s="2" t="s">
        <v>12284</v>
      </c>
      <c r="Y1397" s="2" t="s">
        <v>12285</v>
      </c>
      <c r="Z1397" s="2" t="s">
        <v>12286</v>
      </c>
      <c r="AA1397" s="2" t="s">
        <v>12287</v>
      </c>
      <c r="AE1397">
        <v>2015</v>
      </c>
      <c r="AF1397">
        <v>2016</v>
      </c>
      <c r="AG1397">
        <v>2018</v>
      </c>
      <c r="AH1397">
        <v>2020</v>
      </c>
      <c r="AI1397">
        <v>2022</v>
      </c>
      <c r="AL1397" s="3">
        <v>334295973</v>
      </c>
      <c r="AM1397" t="s">
        <v>91</v>
      </c>
      <c r="AN1397" s="1">
        <v>44578</v>
      </c>
      <c r="AO1397" s="3">
        <v>1985374408</v>
      </c>
      <c r="AQ1397">
        <v>27.79</v>
      </c>
      <c r="AR1397">
        <v>0.3</v>
      </c>
      <c r="AS1397">
        <v>30.92</v>
      </c>
      <c r="AT1397">
        <v>22574.65</v>
      </c>
      <c r="AU1397">
        <v>22266.400000000001</v>
      </c>
      <c r="AY1397">
        <v>2149</v>
      </c>
      <c r="AZ1397">
        <v>1057</v>
      </c>
      <c r="BA1397">
        <v>661</v>
      </c>
      <c r="BB1397">
        <v>144</v>
      </c>
      <c r="BC1397">
        <v>106</v>
      </c>
      <c r="BG1397">
        <v>78.099999999999994</v>
      </c>
      <c r="BH1397">
        <v>72.28</v>
      </c>
      <c r="BI1397">
        <v>68.010000000000005</v>
      </c>
      <c r="BJ1397">
        <v>80.08</v>
      </c>
      <c r="BK1397">
        <v>69.650000000000006</v>
      </c>
      <c r="BN1397" t="s">
        <v>101</v>
      </c>
      <c r="BO1397">
        <v>14.13</v>
      </c>
      <c r="BP1397" s="3">
        <v>447248206</v>
      </c>
      <c r="BQ1397" s="20">
        <v>474</v>
      </c>
      <c r="BR1397" s="20">
        <v>558</v>
      </c>
      <c r="BS1397" s="20">
        <v>840</v>
      </c>
      <c r="BT1397" s="20">
        <v>475</v>
      </c>
      <c r="BW1397" s="20">
        <v>1315</v>
      </c>
      <c r="BX1397" s="22">
        <v>44900.06</v>
      </c>
      <c r="BY1397">
        <v>272</v>
      </c>
      <c r="BZ1397">
        <v>86.86</v>
      </c>
      <c r="CA1397">
        <v>16.82</v>
      </c>
      <c r="CB1397">
        <v>7.62</v>
      </c>
      <c r="CC1397">
        <v>16.82</v>
      </c>
    </row>
    <row r="1398" spans="1:81" ht="34" x14ac:dyDescent="0.2">
      <c r="A1398" t="s">
        <v>12288</v>
      </c>
      <c r="B1398" t="s">
        <v>12289</v>
      </c>
      <c r="C1398" t="s">
        <v>12290</v>
      </c>
      <c r="D1398" t="s">
        <v>12291</v>
      </c>
      <c r="E1398" s="2" t="s">
        <v>12292</v>
      </c>
      <c r="H1398" s="3">
        <v>4000000</v>
      </c>
      <c r="I1398" s="3">
        <v>20600000</v>
      </c>
      <c r="J1398" s="3">
        <v>26100000</v>
      </c>
      <c r="P1398" s="3">
        <v>20000000</v>
      </c>
      <c r="Q1398" s="3">
        <v>137402000</v>
      </c>
      <c r="R1398" s="3">
        <v>261000000</v>
      </c>
      <c r="X1398" s="2" t="s">
        <v>12293</v>
      </c>
      <c r="Y1398" s="2" t="s">
        <v>12294</v>
      </c>
      <c r="Z1398" s="2" t="s">
        <v>12295</v>
      </c>
      <c r="AF1398">
        <v>2017</v>
      </c>
      <c r="AG1398">
        <v>2018</v>
      </c>
      <c r="AH1398">
        <v>2019</v>
      </c>
      <c r="AL1398" s="3">
        <v>26100000</v>
      </c>
      <c r="AM1398" t="s">
        <v>90</v>
      </c>
      <c r="AN1398" s="1">
        <v>43543</v>
      </c>
      <c r="AO1398" s="3">
        <v>261000000</v>
      </c>
      <c r="AR1398">
        <v>0</v>
      </c>
      <c r="AS1398">
        <v>17043.93</v>
      </c>
      <c r="AT1398">
        <v>27154.74</v>
      </c>
      <c r="AZ1398">
        <v>1355</v>
      </c>
      <c r="BA1398">
        <v>213</v>
      </c>
      <c r="BB1398">
        <v>122</v>
      </c>
      <c r="BH1398">
        <v>66.069999999999993</v>
      </c>
      <c r="BI1398">
        <v>89.72</v>
      </c>
      <c r="BJ1398">
        <v>84.91</v>
      </c>
      <c r="BO1398">
        <v>1.71</v>
      </c>
      <c r="BP1398" s="3">
        <v>54700000</v>
      </c>
      <c r="BR1398" s="20">
        <v>330</v>
      </c>
      <c r="BS1398" s="20">
        <v>406</v>
      </c>
      <c r="BW1398" s="20">
        <v>406</v>
      </c>
      <c r="BX1398" s="22">
        <v>44198.67</v>
      </c>
      <c r="BY1398">
        <v>273</v>
      </c>
      <c r="BZ1398">
        <v>86.81</v>
      </c>
      <c r="CA1398">
        <v>1.9</v>
      </c>
      <c r="CB1398">
        <v>1.9</v>
      </c>
      <c r="CC1398">
        <v>1.9</v>
      </c>
    </row>
    <row r="1399" spans="1:81" ht="51" x14ac:dyDescent="0.2">
      <c r="A1399" t="s">
        <v>12296</v>
      </c>
      <c r="B1399" t="s">
        <v>12297</v>
      </c>
      <c r="C1399" t="s">
        <v>12298</v>
      </c>
      <c r="D1399" t="s">
        <v>12299</v>
      </c>
      <c r="E1399" s="2" t="s">
        <v>12300</v>
      </c>
      <c r="G1399" s="3">
        <v>120000</v>
      </c>
      <c r="H1399" s="3">
        <v>6837370</v>
      </c>
      <c r="I1399" s="3">
        <v>12000000</v>
      </c>
      <c r="J1399" s="3">
        <v>7500000</v>
      </c>
      <c r="L1399" s="3">
        <v>55000000</v>
      </c>
      <c r="O1399" s="3">
        <v>1200000</v>
      </c>
      <c r="P1399" s="3">
        <v>34186850</v>
      </c>
      <c r="Q1399" s="3">
        <v>80040000</v>
      </c>
      <c r="R1399" s="3">
        <v>75000000</v>
      </c>
      <c r="T1399" s="3">
        <v>1100000000</v>
      </c>
      <c r="W1399" s="2" t="s">
        <v>93</v>
      </c>
      <c r="X1399" s="2" t="s">
        <v>12301</v>
      </c>
      <c r="Y1399" s="2" t="s">
        <v>12302</v>
      </c>
      <c r="Z1399" s="2" t="s">
        <v>12303</v>
      </c>
      <c r="AB1399" s="2" t="s">
        <v>12304</v>
      </c>
      <c r="AE1399">
        <v>2014</v>
      </c>
      <c r="AF1399">
        <v>2016</v>
      </c>
      <c r="AG1399">
        <v>2018</v>
      </c>
      <c r="AH1399">
        <v>2020</v>
      </c>
      <c r="AJ1399">
        <v>2023</v>
      </c>
      <c r="AL1399" s="3">
        <v>55000000</v>
      </c>
      <c r="AM1399" t="s">
        <v>92</v>
      </c>
      <c r="AN1399" s="1">
        <v>44964</v>
      </c>
      <c r="AO1399" s="3">
        <v>1100000000</v>
      </c>
      <c r="AQ1399">
        <v>821.17</v>
      </c>
      <c r="AR1399">
        <v>10503</v>
      </c>
      <c r="AS1399">
        <v>18207.72</v>
      </c>
      <c r="AT1399">
        <v>13509.71</v>
      </c>
      <c r="AV1399">
        <v>124.93</v>
      </c>
      <c r="AY1399">
        <v>401</v>
      </c>
      <c r="AZ1399">
        <v>96</v>
      </c>
      <c r="BA1399">
        <v>200</v>
      </c>
      <c r="BB1399">
        <v>183</v>
      </c>
      <c r="BD1399">
        <v>25</v>
      </c>
      <c r="BG1399">
        <v>95.32</v>
      </c>
      <c r="BH1399">
        <v>97.51</v>
      </c>
      <c r="BI1399">
        <v>90.35</v>
      </c>
      <c r="BJ1399">
        <v>74.650000000000006</v>
      </c>
      <c r="BL1399">
        <v>48.94</v>
      </c>
      <c r="BO1399">
        <v>10.97</v>
      </c>
      <c r="BP1399" s="3">
        <v>113957370</v>
      </c>
      <c r="BQ1399" s="20">
        <v>560</v>
      </c>
      <c r="BR1399" s="20">
        <v>612</v>
      </c>
      <c r="BS1399" s="20">
        <v>853</v>
      </c>
      <c r="BW1399" s="20">
        <v>1818</v>
      </c>
      <c r="BX1399" s="22">
        <v>43166.53</v>
      </c>
      <c r="BY1399">
        <v>274</v>
      </c>
      <c r="BZ1399">
        <v>86.76</v>
      </c>
      <c r="CA1399">
        <v>13.74</v>
      </c>
      <c r="CB1399">
        <v>0.94</v>
      </c>
      <c r="CC1399">
        <v>13.74</v>
      </c>
    </row>
    <row r="1400" spans="1:81" ht="51" x14ac:dyDescent="0.2">
      <c r="A1400" t="s">
        <v>12305</v>
      </c>
      <c r="B1400" t="s">
        <v>12306</v>
      </c>
      <c r="C1400" t="s">
        <v>12307</v>
      </c>
      <c r="D1400" t="s">
        <v>12308</v>
      </c>
      <c r="E1400" s="2" t="s">
        <v>12309</v>
      </c>
      <c r="G1400" s="3">
        <v>3250000</v>
      </c>
      <c r="H1400" s="3">
        <v>9650000</v>
      </c>
      <c r="I1400" s="3">
        <v>15000000</v>
      </c>
      <c r="O1400" s="3">
        <v>32500000</v>
      </c>
      <c r="P1400" s="3">
        <v>48250000</v>
      </c>
      <c r="Q1400" s="3">
        <v>100050000</v>
      </c>
      <c r="W1400" s="2" t="s">
        <v>12310</v>
      </c>
      <c r="X1400" s="2" t="s">
        <v>12311</v>
      </c>
      <c r="Y1400" s="2" t="s">
        <v>12312</v>
      </c>
      <c r="AE1400">
        <v>2015</v>
      </c>
      <c r="AF1400">
        <v>2017</v>
      </c>
      <c r="AG1400">
        <v>2018</v>
      </c>
      <c r="AL1400" s="3">
        <v>15000000</v>
      </c>
      <c r="AM1400" t="s">
        <v>89</v>
      </c>
      <c r="AN1400" s="1">
        <v>43396</v>
      </c>
      <c r="AO1400" s="3">
        <v>100050000</v>
      </c>
      <c r="AQ1400">
        <v>6044.96</v>
      </c>
      <c r="AR1400">
        <v>27726.65</v>
      </c>
      <c r="AS1400">
        <v>8937.36</v>
      </c>
      <c r="AY1400">
        <v>180</v>
      </c>
      <c r="AZ1400">
        <v>50</v>
      </c>
      <c r="BA1400">
        <v>288</v>
      </c>
      <c r="BG1400">
        <v>98.18</v>
      </c>
      <c r="BH1400">
        <v>98.77</v>
      </c>
      <c r="BI1400">
        <v>86.09</v>
      </c>
      <c r="BO1400">
        <v>1</v>
      </c>
      <c r="BP1400" s="3">
        <v>27900000</v>
      </c>
      <c r="BQ1400" s="20">
        <v>657</v>
      </c>
      <c r="BR1400" s="20">
        <v>434</v>
      </c>
      <c r="BW1400" s="20">
        <v>0</v>
      </c>
      <c r="BX1400" s="22">
        <v>42708.97</v>
      </c>
      <c r="BY1400">
        <v>275</v>
      </c>
      <c r="BZ1400">
        <v>86.71</v>
      </c>
      <c r="CC1400">
        <v>1</v>
      </c>
    </row>
    <row r="1401" spans="1:81" ht="51" x14ac:dyDescent="0.2">
      <c r="A1401" t="s">
        <v>12313</v>
      </c>
      <c r="B1401" t="s">
        <v>12314</v>
      </c>
      <c r="C1401" t="s">
        <v>12315</v>
      </c>
      <c r="D1401" t="s">
        <v>12316</v>
      </c>
      <c r="E1401" s="2" t="s">
        <v>12317</v>
      </c>
      <c r="G1401" s="3">
        <v>98833</v>
      </c>
      <c r="H1401" s="3">
        <v>2000000</v>
      </c>
      <c r="I1401" s="3">
        <v>15000000</v>
      </c>
      <c r="J1401" s="3">
        <v>25979874</v>
      </c>
      <c r="O1401" s="3">
        <v>988330</v>
      </c>
      <c r="P1401" s="3">
        <v>10000000</v>
      </c>
      <c r="Q1401" s="3">
        <v>100050000</v>
      </c>
      <c r="R1401" s="3">
        <v>155879245</v>
      </c>
      <c r="W1401" s="2" t="s">
        <v>12318</v>
      </c>
      <c r="X1401" s="2" t="s">
        <v>12319</v>
      </c>
      <c r="Y1401" s="2" t="s">
        <v>12320</v>
      </c>
      <c r="Z1401" s="2" t="s">
        <v>12321</v>
      </c>
      <c r="AE1401">
        <v>2014</v>
      </c>
      <c r="AF1401">
        <v>2015</v>
      </c>
      <c r="AG1401">
        <v>2018</v>
      </c>
      <c r="AH1401">
        <v>2019</v>
      </c>
      <c r="AL1401" s="3">
        <v>150000000</v>
      </c>
      <c r="AM1401" t="s">
        <v>355</v>
      </c>
      <c r="AN1401" s="1">
        <v>44396</v>
      </c>
      <c r="AQ1401">
        <v>0.25</v>
      </c>
      <c r="AR1401">
        <v>5443.65</v>
      </c>
      <c r="AS1401">
        <v>24413.01</v>
      </c>
      <c r="AT1401">
        <v>12807.91</v>
      </c>
      <c r="AY1401">
        <v>2473</v>
      </c>
      <c r="AZ1401">
        <v>193</v>
      </c>
      <c r="BA1401">
        <v>179</v>
      </c>
      <c r="BB1401">
        <v>175</v>
      </c>
      <c r="BG1401">
        <v>71.09</v>
      </c>
      <c r="BH1401">
        <v>94.8</v>
      </c>
      <c r="BI1401">
        <v>91.37</v>
      </c>
      <c r="BJ1401">
        <v>78.3</v>
      </c>
      <c r="BP1401" s="3">
        <v>438197282</v>
      </c>
      <c r="BQ1401" s="20">
        <v>490</v>
      </c>
      <c r="BR1401" s="20">
        <v>983</v>
      </c>
      <c r="BS1401" s="20">
        <v>536</v>
      </c>
      <c r="BW1401" s="20">
        <v>1102</v>
      </c>
      <c r="BX1401" s="22">
        <v>42664.82</v>
      </c>
      <c r="BY1401">
        <v>276</v>
      </c>
      <c r="BZ1401">
        <v>86.66</v>
      </c>
      <c r="CA1401">
        <v>1.56</v>
      </c>
      <c r="CB1401">
        <v>1.56</v>
      </c>
      <c r="CC1401">
        <v>0</v>
      </c>
    </row>
    <row r="1402" spans="1:81" ht="51" x14ac:dyDescent="0.2">
      <c r="A1402" t="s">
        <v>12322</v>
      </c>
      <c r="B1402" t="s">
        <v>12323</v>
      </c>
      <c r="C1402" t="s">
        <v>12324</v>
      </c>
      <c r="D1402" t="s">
        <v>12325</v>
      </c>
      <c r="E1402" s="2" t="s">
        <v>12326</v>
      </c>
      <c r="G1402" s="3">
        <v>1400000</v>
      </c>
      <c r="H1402" s="3">
        <v>5000000</v>
      </c>
      <c r="I1402" s="3">
        <v>23000000</v>
      </c>
      <c r="J1402" s="3">
        <v>80000000</v>
      </c>
      <c r="O1402" s="3">
        <v>14000000</v>
      </c>
      <c r="P1402" s="3">
        <v>25000000</v>
      </c>
      <c r="Q1402" s="3">
        <v>153410000</v>
      </c>
      <c r="R1402" s="3">
        <v>800000000</v>
      </c>
      <c r="W1402" s="2" t="s">
        <v>12327</v>
      </c>
      <c r="X1402" s="2" t="s">
        <v>12328</v>
      </c>
      <c r="Y1402" s="2" t="s">
        <v>12329</v>
      </c>
      <c r="Z1402" s="2" t="s">
        <v>12330</v>
      </c>
      <c r="AE1402">
        <v>2012</v>
      </c>
      <c r="AF1402">
        <v>2014</v>
      </c>
      <c r="AG1402">
        <v>2018</v>
      </c>
      <c r="AH1402">
        <v>2021</v>
      </c>
      <c r="AL1402" s="3">
        <v>80000000</v>
      </c>
      <c r="AM1402" t="s">
        <v>90</v>
      </c>
      <c r="AN1402" s="1">
        <v>44523</v>
      </c>
      <c r="AO1402" s="3">
        <v>800000000</v>
      </c>
      <c r="AQ1402">
        <v>22.56</v>
      </c>
      <c r="AR1402">
        <v>718.86</v>
      </c>
      <c r="AS1402">
        <v>1360.63</v>
      </c>
      <c r="AT1402">
        <v>40245.11</v>
      </c>
      <c r="AY1402">
        <v>1125</v>
      </c>
      <c r="AZ1402">
        <v>449</v>
      </c>
      <c r="BA1402">
        <v>436</v>
      </c>
      <c r="BB1402">
        <v>354</v>
      </c>
      <c r="BG1402">
        <v>78.09</v>
      </c>
      <c r="BH1402">
        <v>83.76</v>
      </c>
      <c r="BI1402">
        <v>78.91</v>
      </c>
      <c r="BJ1402">
        <v>70.209999999999994</v>
      </c>
      <c r="BO1402">
        <v>4.6900000000000004</v>
      </c>
      <c r="BP1402" s="3">
        <v>119900000</v>
      </c>
      <c r="BQ1402" s="20">
        <v>794</v>
      </c>
      <c r="BR1402" s="20">
        <v>1567</v>
      </c>
      <c r="BS1402" s="20">
        <v>1253</v>
      </c>
      <c r="BW1402" s="20">
        <v>1253</v>
      </c>
      <c r="BX1402" s="22">
        <v>42347.16</v>
      </c>
      <c r="BY1402">
        <v>277</v>
      </c>
      <c r="BZ1402">
        <v>86.61</v>
      </c>
      <c r="CA1402">
        <v>5.21</v>
      </c>
      <c r="CC1402">
        <v>5.21</v>
      </c>
    </row>
    <row r="1403" spans="1:81" ht="34" x14ac:dyDescent="0.2">
      <c r="A1403" t="s">
        <v>12331</v>
      </c>
      <c r="B1403" t="s">
        <v>12332</v>
      </c>
      <c r="C1403" t="s">
        <v>12333</v>
      </c>
      <c r="D1403" t="s">
        <v>12334</v>
      </c>
      <c r="E1403" s="2" t="s">
        <v>12335</v>
      </c>
      <c r="H1403" s="3">
        <v>10000000</v>
      </c>
      <c r="I1403" s="3">
        <v>24400000</v>
      </c>
      <c r="P1403" s="3">
        <v>50000000</v>
      </c>
      <c r="Q1403" s="3">
        <v>162748000</v>
      </c>
      <c r="X1403" s="2" t="s">
        <v>12336</v>
      </c>
      <c r="Y1403" s="2" t="s">
        <v>12337</v>
      </c>
      <c r="AE1403">
        <v>2016</v>
      </c>
      <c r="AF1403">
        <v>2017</v>
      </c>
      <c r="AG1403">
        <v>2018</v>
      </c>
      <c r="AL1403" s="3">
        <v>44117484</v>
      </c>
      <c r="AM1403" t="s">
        <v>114</v>
      </c>
      <c r="AN1403" s="1">
        <v>43361</v>
      </c>
      <c r="AO1403" s="3">
        <v>162748000</v>
      </c>
      <c r="AQ1403">
        <v>0</v>
      </c>
      <c r="AR1403">
        <v>4629.76</v>
      </c>
      <c r="AS1403">
        <v>37506.65</v>
      </c>
      <c r="AY1403">
        <v>3485</v>
      </c>
      <c r="AZ1403">
        <v>241</v>
      </c>
      <c r="BA1403">
        <v>150</v>
      </c>
      <c r="BG1403">
        <v>63.92</v>
      </c>
      <c r="BH1403">
        <v>93.98</v>
      </c>
      <c r="BI1403">
        <v>92.78</v>
      </c>
      <c r="BO1403">
        <v>1</v>
      </c>
      <c r="BP1403" s="3">
        <v>78600832</v>
      </c>
      <c r="BQ1403" s="20">
        <v>286</v>
      </c>
      <c r="BR1403" s="20">
        <v>614</v>
      </c>
      <c r="BW1403" s="20">
        <v>0</v>
      </c>
      <c r="BX1403" s="22">
        <v>42136.41</v>
      </c>
      <c r="BY1403">
        <v>278</v>
      </c>
      <c r="BZ1403">
        <v>86.57</v>
      </c>
      <c r="CC1403">
        <v>1</v>
      </c>
    </row>
    <row r="1404" spans="1:81" ht="34" x14ac:dyDescent="0.2">
      <c r="A1404" t="s">
        <v>12338</v>
      </c>
      <c r="B1404" t="s">
        <v>12339</v>
      </c>
      <c r="C1404" t="s">
        <v>12340</v>
      </c>
      <c r="D1404" t="s">
        <v>12341</v>
      </c>
      <c r="E1404" s="2" t="s">
        <v>12342</v>
      </c>
      <c r="F1404" s="3">
        <v>450000</v>
      </c>
      <c r="H1404" s="3">
        <v>5000000</v>
      </c>
      <c r="I1404" s="3">
        <v>10000000</v>
      </c>
      <c r="J1404" s="3">
        <v>30000000</v>
      </c>
      <c r="N1404" s="3">
        <v>9000000</v>
      </c>
      <c r="P1404" s="3">
        <v>25000000</v>
      </c>
      <c r="Q1404" s="3">
        <v>66700000</v>
      </c>
      <c r="R1404" s="3">
        <v>300000000</v>
      </c>
      <c r="V1404" s="2" t="s">
        <v>12343</v>
      </c>
      <c r="W1404" s="2" t="s">
        <v>12344</v>
      </c>
      <c r="X1404" s="2" t="s">
        <v>12345</v>
      </c>
      <c r="Y1404" s="2" t="s">
        <v>12346</v>
      </c>
      <c r="Z1404" s="2" t="s">
        <v>12347</v>
      </c>
      <c r="AD1404">
        <v>2012</v>
      </c>
      <c r="AE1404">
        <v>2015</v>
      </c>
      <c r="AF1404">
        <v>2016</v>
      </c>
      <c r="AG1404">
        <v>2018</v>
      </c>
      <c r="AH1404">
        <v>2019</v>
      </c>
      <c r="AL1404" s="3">
        <v>30000000</v>
      </c>
      <c r="AM1404" t="s">
        <v>90</v>
      </c>
      <c r="AN1404" s="1">
        <v>43819</v>
      </c>
      <c r="AO1404" s="3">
        <v>500000000</v>
      </c>
      <c r="AP1404">
        <v>0</v>
      </c>
      <c r="AQ1404">
        <v>0</v>
      </c>
      <c r="AR1404">
        <v>231.42</v>
      </c>
      <c r="AS1404">
        <v>2041.78</v>
      </c>
      <c r="AT1404">
        <v>39524.69</v>
      </c>
      <c r="AX1404">
        <v>87</v>
      </c>
      <c r="AY1404">
        <v>3493</v>
      </c>
      <c r="AZ1404">
        <v>648</v>
      </c>
      <c r="BA1404">
        <v>395</v>
      </c>
      <c r="BB1404">
        <v>85</v>
      </c>
      <c r="BF1404">
        <v>75.98</v>
      </c>
      <c r="BG1404">
        <v>64.400000000000006</v>
      </c>
      <c r="BH1404">
        <v>83.02</v>
      </c>
      <c r="BI1404">
        <v>80.900000000000006</v>
      </c>
      <c r="BJ1404">
        <v>89.53</v>
      </c>
      <c r="BO1404">
        <v>6.75</v>
      </c>
      <c r="BP1404" s="3">
        <v>46750000</v>
      </c>
      <c r="BQ1404" s="20">
        <v>383</v>
      </c>
      <c r="BR1404" s="20">
        <v>534</v>
      </c>
      <c r="BS1404" s="20">
        <v>716</v>
      </c>
      <c r="BW1404" s="20">
        <v>716</v>
      </c>
      <c r="BX1404" s="22">
        <v>41797.89</v>
      </c>
      <c r="BY1404">
        <v>279</v>
      </c>
      <c r="BZ1404">
        <v>86.52</v>
      </c>
      <c r="CA1404">
        <v>4.5</v>
      </c>
      <c r="CB1404">
        <v>4.5</v>
      </c>
      <c r="CC1404">
        <v>7.5</v>
      </c>
    </row>
    <row r="1405" spans="1:81" ht="68" x14ac:dyDescent="0.2">
      <c r="A1405" t="s">
        <v>12348</v>
      </c>
      <c r="B1405" t="s">
        <v>12349</v>
      </c>
      <c r="C1405" t="s">
        <v>12350</v>
      </c>
      <c r="D1405" t="s">
        <v>12351</v>
      </c>
      <c r="E1405" s="2" t="s">
        <v>12352</v>
      </c>
      <c r="H1405" s="3">
        <v>20300000</v>
      </c>
      <c r="I1405" s="3">
        <v>98538304</v>
      </c>
      <c r="J1405" s="3">
        <v>240000000</v>
      </c>
      <c r="K1405" s="3">
        <v>589842769</v>
      </c>
      <c r="P1405" s="3">
        <v>101500000</v>
      </c>
      <c r="Q1405" s="3">
        <v>398148012</v>
      </c>
      <c r="R1405" s="3">
        <v>1000000000</v>
      </c>
      <c r="S1405" s="3">
        <v>2989842768</v>
      </c>
      <c r="X1405" s="2" t="s">
        <v>12353</v>
      </c>
      <c r="Y1405" s="2" t="s">
        <v>12354</v>
      </c>
      <c r="Z1405" s="2" t="s">
        <v>12354</v>
      </c>
      <c r="AA1405" s="2" t="s">
        <v>12355</v>
      </c>
      <c r="AF1405">
        <v>2016</v>
      </c>
      <c r="AG1405">
        <v>2018</v>
      </c>
      <c r="AH1405">
        <v>2019</v>
      </c>
      <c r="AI1405">
        <v>2021</v>
      </c>
      <c r="AL1405" s="3">
        <v>163948774</v>
      </c>
      <c r="AM1405" t="s">
        <v>91</v>
      </c>
      <c r="AN1405" s="1">
        <v>45189</v>
      </c>
      <c r="AO1405" s="3">
        <v>2989842768</v>
      </c>
      <c r="AR1405">
        <v>0</v>
      </c>
      <c r="AS1405">
        <v>182.92</v>
      </c>
      <c r="AT1405">
        <v>0</v>
      </c>
      <c r="AU1405">
        <v>41350.53</v>
      </c>
      <c r="AZ1405">
        <v>1216</v>
      </c>
      <c r="BA1405">
        <v>585</v>
      </c>
      <c r="BB1405">
        <v>451</v>
      </c>
      <c r="BC1405">
        <v>190</v>
      </c>
      <c r="BH1405">
        <v>68.11</v>
      </c>
      <c r="BI1405">
        <v>71.69</v>
      </c>
      <c r="BJ1405">
        <v>43.89</v>
      </c>
      <c r="BK1405">
        <v>64.739999999999995</v>
      </c>
      <c r="BN1405" t="s">
        <v>101</v>
      </c>
      <c r="BO1405">
        <v>6.31</v>
      </c>
      <c r="BP1405" s="3">
        <v>1138629847</v>
      </c>
      <c r="BR1405" s="20">
        <v>686</v>
      </c>
      <c r="BS1405" s="20">
        <v>470</v>
      </c>
      <c r="BT1405" s="20">
        <v>650</v>
      </c>
      <c r="BW1405" s="20">
        <v>1934</v>
      </c>
      <c r="BX1405" s="22">
        <v>41533.449999999997</v>
      </c>
      <c r="BY1405">
        <v>280</v>
      </c>
      <c r="BZ1405">
        <v>86.47</v>
      </c>
      <c r="CA1405">
        <v>7.51</v>
      </c>
      <c r="CB1405">
        <v>2.5099999999999998</v>
      </c>
      <c r="CC1405">
        <v>7.51</v>
      </c>
    </row>
    <row r="1406" spans="1:81" ht="51" x14ac:dyDescent="0.2">
      <c r="A1406" t="s">
        <v>12356</v>
      </c>
      <c r="B1406" t="s">
        <v>12357</v>
      </c>
      <c r="C1406" t="s">
        <v>12358</v>
      </c>
      <c r="D1406" t="s">
        <v>12359</v>
      </c>
      <c r="E1406" s="2" t="s">
        <v>12360</v>
      </c>
      <c r="H1406" s="3">
        <v>14441956</v>
      </c>
      <c r="I1406" s="3">
        <v>45225890</v>
      </c>
      <c r="J1406" s="3">
        <v>96651689</v>
      </c>
      <c r="P1406" s="3">
        <v>72209780</v>
      </c>
      <c r="Q1406" s="3">
        <v>109834304</v>
      </c>
      <c r="R1406" s="3">
        <v>966516890</v>
      </c>
      <c r="X1406" s="2" t="s">
        <v>12361</v>
      </c>
      <c r="Y1406" s="2" t="s">
        <v>12362</v>
      </c>
      <c r="Z1406" s="2" t="s">
        <v>12363</v>
      </c>
      <c r="AF1406">
        <v>2016</v>
      </c>
      <c r="AG1406">
        <v>2018</v>
      </c>
      <c r="AH1406">
        <v>2021</v>
      </c>
      <c r="AL1406" s="3">
        <v>96651689</v>
      </c>
      <c r="AM1406" t="s">
        <v>90</v>
      </c>
      <c r="AN1406" s="1">
        <v>44245</v>
      </c>
      <c r="AO1406" s="3">
        <v>966516890</v>
      </c>
      <c r="AR1406">
        <v>0</v>
      </c>
      <c r="AS1406">
        <v>14670.9</v>
      </c>
      <c r="AT1406">
        <v>26208.79</v>
      </c>
      <c r="AZ1406">
        <v>1216</v>
      </c>
      <c r="BA1406">
        <v>233</v>
      </c>
      <c r="BB1406">
        <v>401</v>
      </c>
      <c r="BH1406">
        <v>68.11</v>
      </c>
      <c r="BI1406">
        <v>88.75</v>
      </c>
      <c r="BJ1406">
        <v>66.239999999999995</v>
      </c>
      <c r="BO1406">
        <v>7.92</v>
      </c>
      <c r="BP1406" s="3">
        <v>169154113</v>
      </c>
      <c r="BR1406" s="20">
        <v>844</v>
      </c>
      <c r="BS1406" s="20">
        <v>900</v>
      </c>
      <c r="BW1406" s="20">
        <v>900</v>
      </c>
      <c r="BX1406" s="22">
        <v>40879.69</v>
      </c>
      <c r="BY1406">
        <v>281</v>
      </c>
      <c r="BZ1406">
        <v>86.42</v>
      </c>
      <c r="CA1406">
        <v>8.8000000000000007</v>
      </c>
      <c r="CB1406">
        <v>8.8000000000000007</v>
      </c>
      <c r="CC1406">
        <v>8.8000000000000007</v>
      </c>
    </row>
    <row r="1407" spans="1:81" ht="68" x14ac:dyDescent="0.2">
      <c r="A1407" t="s">
        <v>12364</v>
      </c>
      <c r="B1407" t="s">
        <v>12365</v>
      </c>
      <c r="C1407" t="s">
        <v>12366</v>
      </c>
      <c r="D1407" t="s">
        <v>12367</v>
      </c>
      <c r="E1407" s="2" t="s">
        <v>12368</v>
      </c>
      <c r="H1407" s="3">
        <v>30000000</v>
      </c>
      <c r="I1407" s="3">
        <v>100000000</v>
      </c>
      <c r="J1407" s="3">
        <v>590000000</v>
      </c>
      <c r="P1407" s="3">
        <v>150000000</v>
      </c>
      <c r="Q1407" s="3">
        <v>667000000</v>
      </c>
      <c r="R1407" s="3">
        <v>2600000000</v>
      </c>
      <c r="X1407" s="2" t="s">
        <v>12369</v>
      </c>
      <c r="Y1407" s="2" t="s">
        <v>12370</v>
      </c>
      <c r="Z1407" s="2" t="s">
        <v>12371</v>
      </c>
      <c r="AF1407">
        <v>2016</v>
      </c>
      <c r="AG1407">
        <v>2018</v>
      </c>
      <c r="AH1407">
        <v>2020</v>
      </c>
      <c r="AL1407" s="3">
        <v>100000000</v>
      </c>
      <c r="AM1407" t="s">
        <v>355</v>
      </c>
      <c r="AN1407" s="1">
        <v>43846</v>
      </c>
      <c r="AO1407" s="3">
        <v>4050000000</v>
      </c>
      <c r="AR1407">
        <v>1828.31</v>
      </c>
      <c r="AS1407">
        <v>17080.48</v>
      </c>
      <c r="AT1407">
        <v>21755.35</v>
      </c>
      <c r="AZ1407">
        <v>340</v>
      </c>
      <c r="BA1407">
        <v>208</v>
      </c>
      <c r="BB1407">
        <v>145</v>
      </c>
      <c r="BH1407">
        <v>91.1</v>
      </c>
      <c r="BI1407">
        <v>89.97</v>
      </c>
      <c r="BJ1407">
        <v>79.94</v>
      </c>
      <c r="BN1407" t="s">
        <v>133</v>
      </c>
      <c r="BO1407">
        <v>5.46</v>
      </c>
      <c r="BP1407" s="3">
        <v>1980770000</v>
      </c>
      <c r="BR1407" s="20">
        <v>427</v>
      </c>
      <c r="BS1407" s="20">
        <v>714</v>
      </c>
      <c r="BW1407" s="20">
        <v>714</v>
      </c>
      <c r="BX1407" s="22">
        <v>40664.14</v>
      </c>
      <c r="BY1407">
        <v>282</v>
      </c>
      <c r="BZ1407">
        <v>86.37</v>
      </c>
      <c r="CA1407">
        <v>3.9</v>
      </c>
      <c r="CB1407">
        <v>3.9</v>
      </c>
      <c r="CC1407">
        <v>6.07</v>
      </c>
    </row>
    <row r="1408" spans="1:81" ht="34" x14ac:dyDescent="0.2">
      <c r="A1408" t="s">
        <v>12372</v>
      </c>
      <c r="B1408" t="s">
        <v>12373</v>
      </c>
      <c r="C1408" t="s">
        <v>12374</v>
      </c>
      <c r="D1408" t="s">
        <v>12375</v>
      </c>
      <c r="E1408" s="2" t="s">
        <v>12376</v>
      </c>
      <c r="G1408" s="3">
        <v>244722</v>
      </c>
      <c r="H1408" s="3">
        <v>6001298</v>
      </c>
      <c r="I1408" s="3">
        <v>16000000</v>
      </c>
      <c r="J1408" s="3">
        <v>59806306</v>
      </c>
      <c r="K1408" s="3">
        <v>100000000</v>
      </c>
      <c r="O1408" s="3">
        <v>1394722</v>
      </c>
      <c r="P1408" s="3">
        <v>30006490</v>
      </c>
      <c r="Q1408" s="3">
        <v>106720000</v>
      </c>
      <c r="R1408" s="3">
        <v>598063060</v>
      </c>
      <c r="S1408" s="3">
        <v>1500000000</v>
      </c>
      <c r="W1408" s="2" t="s">
        <v>12377</v>
      </c>
      <c r="X1408" s="2" t="s">
        <v>12378</v>
      </c>
      <c r="Z1408" s="2" t="s">
        <v>12379</v>
      </c>
      <c r="AA1408" s="2" t="s">
        <v>12380</v>
      </c>
      <c r="AE1408">
        <v>2012</v>
      </c>
      <c r="AF1408">
        <v>2015</v>
      </c>
      <c r="AG1408">
        <v>2018</v>
      </c>
      <c r="AH1408">
        <v>2021</v>
      </c>
      <c r="AI1408">
        <v>2023</v>
      </c>
      <c r="AL1408" s="3">
        <v>100000000</v>
      </c>
      <c r="AM1408" t="s">
        <v>91</v>
      </c>
      <c r="AN1408" s="1">
        <v>44964</v>
      </c>
      <c r="AO1408" s="3">
        <v>1500000000</v>
      </c>
      <c r="AQ1408">
        <v>0</v>
      </c>
      <c r="AR1408">
        <v>867.37</v>
      </c>
      <c r="AS1408">
        <v>0</v>
      </c>
      <c r="AT1408">
        <v>7925.46</v>
      </c>
      <c r="AU1408">
        <v>31663.96</v>
      </c>
      <c r="AY1408">
        <v>1848</v>
      </c>
      <c r="AZ1408">
        <v>573</v>
      </c>
      <c r="BA1408">
        <v>886</v>
      </c>
      <c r="BB1408">
        <v>551</v>
      </c>
      <c r="BC1408">
        <v>32</v>
      </c>
      <c r="BG1408">
        <v>63.99</v>
      </c>
      <c r="BH1408">
        <v>84.51</v>
      </c>
      <c r="BI1408">
        <v>57.1</v>
      </c>
      <c r="BJ1408">
        <v>53.59</v>
      </c>
      <c r="BK1408">
        <v>83.6</v>
      </c>
      <c r="BO1408">
        <v>11.81</v>
      </c>
      <c r="BP1408" s="3">
        <v>183461289</v>
      </c>
      <c r="BQ1408" s="20">
        <v>1415</v>
      </c>
      <c r="BR1408" s="20">
        <v>777</v>
      </c>
      <c r="BS1408" s="20">
        <v>1107</v>
      </c>
      <c r="BT1408" s="20">
        <v>756</v>
      </c>
      <c r="BW1408" s="20">
        <v>1863</v>
      </c>
      <c r="BX1408" s="22">
        <v>40456.79</v>
      </c>
      <c r="BY1408">
        <v>283</v>
      </c>
      <c r="BZ1408">
        <v>86.32</v>
      </c>
      <c r="CA1408">
        <v>5.6</v>
      </c>
      <c r="CC1408">
        <v>14.06</v>
      </c>
    </row>
    <row r="1409" spans="1:81" ht="51" x14ac:dyDescent="0.2">
      <c r="A1409" t="s">
        <v>12381</v>
      </c>
      <c r="B1409" t="s">
        <v>12382</v>
      </c>
      <c r="C1409" t="s">
        <v>12383</v>
      </c>
      <c r="D1409" t="s">
        <v>12384</v>
      </c>
      <c r="E1409" s="2" t="s">
        <v>12385</v>
      </c>
      <c r="H1409" s="3">
        <v>4000000</v>
      </c>
      <c r="I1409" s="3">
        <v>12000000</v>
      </c>
      <c r="J1409" s="3">
        <v>34000000</v>
      </c>
      <c r="K1409" s="3">
        <v>63000000</v>
      </c>
      <c r="P1409" s="3">
        <v>20000000</v>
      </c>
      <c r="Q1409" s="3">
        <v>80040000</v>
      </c>
      <c r="R1409" s="3">
        <v>340000000</v>
      </c>
      <c r="S1409" s="3">
        <v>945000000</v>
      </c>
      <c r="X1409" s="2" t="s">
        <v>12386</v>
      </c>
      <c r="Y1409" s="2" t="s">
        <v>12387</v>
      </c>
      <c r="Z1409" s="2" t="s">
        <v>12388</v>
      </c>
      <c r="AA1409" s="2" t="s">
        <v>12389</v>
      </c>
      <c r="AE1409">
        <v>2015</v>
      </c>
      <c r="AF1409">
        <v>2016</v>
      </c>
      <c r="AG1409">
        <v>2018</v>
      </c>
      <c r="AH1409">
        <v>2019</v>
      </c>
      <c r="AI1409">
        <v>2021</v>
      </c>
      <c r="AL1409" s="3">
        <v>105000000</v>
      </c>
      <c r="AM1409" t="s">
        <v>114</v>
      </c>
      <c r="AN1409" s="1">
        <v>44460</v>
      </c>
      <c r="AO1409" s="3">
        <v>945000000</v>
      </c>
      <c r="AQ1409">
        <v>0</v>
      </c>
      <c r="AR1409">
        <v>11699.89</v>
      </c>
      <c r="AS1409">
        <v>24501.98</v>
      </c>
      <c r="AT1409">
        <v>2412.64</v>
      </c>
      <c r="AU1409">
        <v>1629.91</v>
      </c>
      <c r="AY1409">
        <v>3493</v>
      </c>
      <c r="AZ1409">
        <v>88</v>
      </c>
      <c r="BA1409">
        <v>178</v>
      </c>
      <c r="BB1409">
        <v>264</v>
      </c>
      <c r="BC1409">
        <v>311</v>
      </c>
      <c r="BG1409">
        <v>64.400000000000006</v>
      </c>
      <c r="BH1409">
        <v>97.72</v>
      </c>
      <c r="BI1409">
        <v>91.42</v>
      </c>
      <c r="BJ1409">
        <v>67.209999999999994</v>
      </c>
      <c r="BK1409">
        <v>42.16</v>
      </c>
      <c r="BO1409">
        <v>9.92</v>
      </c>
      <c r="BP1409" s="3">
        <v>218000000</v>
      </c>
      <c r="BQ1409" s="20">
        <v>347</v>
      </c>
      <c r="BR1409" s="20">
        <v>581</v>
      </c>
      <c r="BS1409" s="20">
        <v>534</v>
      </c>
      <c r="BT1409" s="20">
        <v>768</v>
      </c>
      <c r="BW1409" s="20">
        <v>1302</v>
      </c>
      <c r="BX1409" s="22">
        <v>40244.42</v>
      </c>
      <c r="BY1409">
        <v>284</v>
      </c>
      <c r="BZ1409">
        <v>86.28</v>
      </c>
      <c r="CA1409">
        <v>11.81</v>
      </c>
      <c r="CB1409">
        <v>4.25</v>
      </c>
      <c r="CC1409">
        <v>11.81</v>
      </c>
    </row>
    <row r="1410" spans="1:81" ht="51" x14ac:dyDescent="0.2">
      <c r="A1410" t="s">
        <v>12390</v>
      </c>
      <c r="B1410" t="s">
        <v>12391</v>
      </c>
      <c r="C1410" t="s">
        <v>12392</v>
      </c>
      <c r="D1410" t="s">
        <v>12393</v>
      </c>
      <c r="E1410" s="2" t="s">
        <v>12394</v>
      </c>
      <c r="H1410" s="3">
        <v>8000000</v>
      </c>
      <c r="I1410" s="3">
        <v>20000000</v>
      </c>
      <c r="J1410" s="3">
        <v>38000000</v>
      </c>
      <c r="K1410" s="3">
        <v>70000000</v>
      </c>
      <c r="P1410" s="3">
        <v>40000000</v>
      </c>
      <c r="Q1410" s="3">
        <v>100000000</v>
      </c>
      <c r="R1410" s="3">
        <v>380000000</v>
      </c>
      <c r="S1410" s="3">
        <v>1050000000</v>
      </c>
      <c r="X1410" s="2" t="s">
        <v>12395</v>
      </c>
      <c r="Y1410" s="2" t="s">
        <v>12396</v>
      </c>
      <c r="Z1410" s="2" t="s">
        <v>12397</v>
      </c>
      <c r="AA1410" s="2" t="s">
        <v>12398</v>
      </c>
      <c r="AF1410">
        <v>2018</v>
      </c>
      <c r="AG1410">
        <v>2018</v>
      </c>
      <c r="AH1410">
        <v>2021</v>
      </c>
      <c r="AI1410">
        <v>2022</v>
      </c>
      <c r="AL1410" s="3">
        <v>70000000</v>
      </c>
      <c r="AM1410" t="s">
        <v>91</v>
      </c>
      <c r="AN1410" s="1">
        <v>44706</v>
      </c>
      <c r="AO1410" s="3">
        <v>1050000000</v>
      </c>
      <c r="AR1410">
        <v>2586.8200000000002</v>
      </c>
      <c r="AS1410">
        <v>5988.61</v>
      </c>
      <c r="AT1410">
        <v>25503.64</v>
      </c>
      <c r="AU1410">
        <v>6087.62</v>
      </c>
      <c r="AZ1410">
        <v>437</v>
      </c>
      <c r="BA1410">
        <v>324</v>
      </c>
      <c r="BB1410">
        <v>404</v>
      </c>
      <c r="BC1410">
        <v>138</v>
      </c>
      <c r="BH1410">
        <v>90.54</v>
      </c>
      <c r="BI1410">
        <v>84.34</v>
      </c>
      <c r="BJ1410">
        <v>65.989999999999995</v>
      </c>
      <c r="BK1410">
        <v>60.4</v>
      </c>
      <c r="BO1410">
        <v>8.82</v>
      </c>
      <c r="BP1410" s="3">
        <v>136000000</v>
      </c>
      <c r="BR1410" s="20">
        <v>94</v>
      </c>
      <c r="BS1410" s="20">
        <v>803</v>
      </c>
      <c r="BT1410" s="20">
        <v>484</v>
      </c>
      <c r="BW1410" s="20">
        <v>1287</v>
      </c>
      <c r="BX1410" s="22">
        <v>40166.69</v>
      </c>
      <c r="BY1410">
        <v>285</v>
      </c>
      <c r="BZ1410">
        <v>86.23</v>
      </c>
      <c r="CA1410">
        <v>10.5</v>
      </c>
      <c r="CB1410">
        <v>3.8</v>
      </c>
      <c r="CC1410">
        <v>10.5</v>
      </c>
    </row>
    <row r="1411" spans="1:81" ht="34" x14ac:dyDescent="0.2">
      <c r="A1411" t="s">
        <v>12399</v>
      </c>
      <c r="B1411" t="s">
        <v>12400</v>
      </c>
      <c r="C1411" t="s">
        <v>12401</v>
      </c>
      <c r="D1411" t="s">
        <v>12402</v>
      </c>
      <c r="E1411" s="2" t="s">
        <v>12403</v>
      </c>
      <c r="H1411" s="3">
        <v>6500000</v>
      </c>
      <c r="I1411" s="3">
        <v>13750000</v>
      </c>
      <c r="P1411" s="3">
        <v>32500000</v>
      </c>
      <c r="Q1411" s="3">
        <v>91712500</v>
      </c>
      <c r="W1411" s="2" t="s">
        <v>12404</v>
      </c>
      <c r="X1411" s="2" t="s">
        <v>12405</v>
      </c>
      <c r="Y1411" s="2" t="s">
        <v>12406</v>
      </c>
      <c r="AE1411">
        <v>2011</v>
      </c>
      <c r="AF1411">
        <v>2015</v>
      </c>
      <c r="AG1411">
        <v>2018</v>
      </c>
      <c r="AL1411" s="3">
        <v>13750000</v>
      </c>
      <c r="AM1411" t="s">
        <v>89</v>
      </c>
      <c r="AN1411" s="1">
        <v>43349</v>
      </c>
      <c r="AQ1411">
        <v>0</v>
      </c>
      <c r="AR1411">
        <v>1297.68</v>
      </c>
      <c r="AS1411">
        <v>38537.43</v>
      </c>
      <c r="AY1411">
        <v>1</v>
      </c>
      <c r="AZ1411">
        <v>457</v>
      </c>
      <c r="BA1411">
        <v>148</v>
      </c>
      <c r="BG1411">
        <v>100</v>
      </c>
      <c r="BH1411">
        <v>87.65</v>
      </c>
      <c r="BI1411">
        <v>92.87</v>
      </c>
      <c r="BP1411" s="3">
        <v>20250000</v>
      </c>
      <c r="BQ1411" s="20">
        <v>1557</v>
      </c>
      <c r="BR1411" s="20">
        <v>1248</v>
      </c>
      <c r="BW1411" s="20">
        <v>0</v>
      </c>
      <c r="BX1411" s="22">
        <v>39835.11</v>
      </c>
      <c r="BY1411">
        <v>286</v>
      </c>
      <c r="BZ1411">
        <v>86.18</v>
      </c>
      <c r="CC1411">
        <v>0</v>
      </c>
    </row>
    <row r="1412" spans="1:81" ht="85" x14ac:dyDescent="0.2">
      <c r="A1412" t="s">
        <v>12407</v>
      </c>
      <c r="B1412" t="s">
        <v>12408</v>
      </c>
      <c r="C1412" t="s">
        <v>12409</v>
      </c>
      <c r="D1412" t="s">
        <v>12410</v>
      </c>
      <c r="E1412" s="2" t="s">
        <v>12411</v>
      </c>
      <c r="H1412" s="3">
        <v>44000000</v>
      </c>
      <c r="I1412" s="3">
        <v>66000000</v>
      </c>
      <c r="J1412" s="3">
        <v>112000000</v>
      </c>
      <c r="K1412" s="3">
        <v>236000000</v>
      </c>
      <c r="P1412" s="3">
        <v>220000000</v>
      </c>
      <c r="Q1412" s="3">
        <v>440220000</v>
      </c>
      <c r="R1412" s="3">
        <v>1120000000</v>
      </c>
      <c r="S1412" s="3">
        <v>3540000000</v>
      </c>
      <c r="X1412" s="2" t="s">
        <v>12412</v>
      </c>
      <c r="Y1412" s="2" t="s">
        <v>12413</v>
      </c>
      <c r="Z1412" s="2" t="s">
        <v>12414</v>
      </c>
      <c r="AA1412" s="2" t="s">
        <v>12415</v>
      </c>
      <c r="AF1412">
        <v>2015</v>
      </c>
      <c r="AG1412">
        <v>2018</v>
      </c>
      <c r="AH1412">
        <v>2020</v>
      </c>
      <c r="AI1412">
        <v>2022</v>
      </c>
      <c r="AL1412" s="3">
        <v>236000000</v>
      </c>
      <c r="AM1412" t="s">
        <v>91</v>
      </c>
      <c r="AN1412" s="1">
        <v>44607</v>
      </c>
      <c r="AO1412" s="3">
        <v>3540000000</v>
      </c>
      <c r="AR1412">
        <v>48.16</v>
      </c>
      <c r="AS1412">
        <v>5997.66</v>
      </c>
      <c r="AT1412">
        <v>9214.5</v>
      </c>
      <c r="AU1412">
        <v>24435.1</v>
      </c>
      <c r="AZ1412">
        <v>752</v>
      </c>
      <c r="BA1412">
        <v>323</v>
      </c>
      <c r="BB1412">
        <v>199</v>
      </c>
      <c r="BC1412">
        <v>105</v>
      </c>
      <c r="BH1412">
        <v>79.66</v>
      </c>
      <c r="BI1412">
        <v>84.39</v>
      </c>
      <c r="BJ1412">
        <v>72.42</v>
      </c>
      <c r="BK1412">
        <v>69.94</v>
      </c>
      <c r="BO1412">
        <v>6.75</v>
      </c>
      <c r="BP1412" s="3">
        <v>487200000</v>
      </c>
      <c r="BR1412" s="20">
        <v>805</v>
      </c>
      <c r="BS1412" s="20">
        <v>742</v>
      </c>
      <c r="BT1412" s="20">
        <v>712</v>
      </c>
      <c r="BW1412" s="20">
        <v>1454</v>
      </c>
      <c r="BX1412" s="22">
        <v>39695.42</v>
      </c>
      <c r="BY1412">
        <v>287</v>
      </c>
      <c r="BZ1412">
        <v>86.13</v>
      </c>
      <c r="CA1412">
        <v>8.0399999999999991</v>
      </c>
      <c r="CB1412">
        <v>2.54</v>
      </c>
      <c r="CC1412">
        <v>8.0399999999999991</v>
      </c>
    </row>
    <row r="1413" spans="1:81" ht="68" x14ac:dyDescent="0.2">
      <c r="A1413" t="s">
        <v>12416</v>
      </c>
      <c r="B1413" t="s">
        <v>12417</v>
      </c>
      <c r="C1413" t="s">
        <v>12418</v>
      </c>
      <c r="D1413" t="s">
        <v>12419</v>
      </c>
      <c r="E1413" s="2" t="s">
        <v>12420</v>
      </c>
      <c r="G1413" s="3">
        <v>3100000</v>
      </c>
      <c r="H1413" s="3">
        <v>3000000</v>
      </c>
      <c r="I1413" s="3">
        <v>25000000</v>
      </c>
      <c r="J1413" s="3">
        <v>25000000</v>
      </c>
      <c r="K1413" s="3">
        <v>60000000</v>
      </c>
      <c r="O1413" s="3">
        <v>31000000</v>
      </c>
      <c r="P1413" s="3">
        <v>15000000</v>
      </c>
      <c r="Q1413" s="3">
        <v>166750000</v>
      </c>
      <c r="R1413" s="3">
        <v>250000000</v>
      </c>
      <c r="S1413" s="3">
        <v>490000000</v>
      </c>
      <c r="W1413" s="2" t="s">
        <v>12421</v>
      </c>
      <c r="Y1413" s="2" t="s">
        <v>12422</v>
      </c>
      <c r="Z1413" s="2" t="s">
        <v>12423</v>
      </c>
      <c r="AA1413" s="2" t="s">
        <v>12424</v>
      </c>
      <c r="AE1413">
        <v>2012</v>
      </c>
      <c r="AF1413">
        <v>2013</v>
      </c>
      <c r="AG1413">
        <v>2018</v>
      </c>
      <c r="AH1413">
        <v>2019</v>
      </c>
      <c r="AI1413">
        <v>2020</v>
      </c>
      <c r="AL1413" s="3">
        <v>60000000</v>
      </c>
      <c r="AM1413" t="s">
        <v>91</v>
      </c>
      <c r="AN1413" s="1">
        <v>44152</v>
      </c>
      <c r="AO1413" s="3">
        <v>490000000</v>
      </c>
      <c r="AQ1413">
        <v>0</v>
      </c>
      <c r="AR1413">
        <v>0</v>
      </c>
      <c r="AS1413">
        <v>14657.22</v>
      </c>
      <c r="AT1413">
        <v>20121.93</v>
      </c>
      <c r="AU1413">
        <v>3497.67</v>
      </c>
      <c r="AY1413">
        <v>1848</v>
      </c>
      <c r="AZ1413">
        <v>807</v>
      </c>
      <c r="BA1413">
        <v>235</v>
      </c>
      <c r="BB1413">
        <v>144</v>
      </c>
      <c r="BC1413">
        <v>117</v>
      </c>
      <c r="BG1413">
        <v>63.99</v>
      </c>
      <c r="BH1413">
        <v>59.88</v>
      </c>
      <c r="BI1413">
        <v>88.66</v>
      </c>
      <c r="BJ1413">
        <v>82.17</v>
      </c>
      <c r="BK1413">
        <v>63.52</v>
      </c>
      <c r="BO1413">
        <v>2.4700000000000002</v>
      </c>
      <c r="BP1413" s="3">
        <v>127300000</v>
      </c>
      <c r="BQ1413" s="20">
        <v>100</v>
      </c>
      <c r="BR1413" s="20">
        <v>1785</v>
      </c>
      <c r="BS1413" s="20">
        <v>451</v>
      </c>
      <c r="BT1413" s="20">
        <v>572</v>
      </c>
      <c r="BW1413" s="20">
        <v>1023</v>
      </c>
      <c r="BX1413" s="22">
        <v>38276.82</v>
      </c>
      <c r="BY1413">
        <v>288</v>
      </c>
      <c r="BZ1413">
        <v>86.08</v>
      </c>
      <c r="CA1413">
        <v>2.94</v>
      </c>
      <c r="CB1413">
        <v>2.94</v>
      </c>
      <c r="CC1413">
        <v>2.94</v>
      </c>
    </row>
    <row r="1414" spans="1:81" ht="51" x14ac:dyDescent="0.2">
      <c r="A1414" t="s">
        <v>12425</v>
      </c>
      <c r="B1414" t="s">
        <v>12426</v>
      </c>
      <c r="C1414" t="s">
        <v>12427</v>
      </c>
      <c r="D1414" t="s">
        <v>12428</v>
      </c>
      <c r="E1414" s="2" t="s">
        <v>12429</v>
      </c>
      <c r="G1414" s="3">
        <v>1235000</v>
      </c>
      <c r="H1414" s="3">
        <v>15000000</v>
      </c>
      <c r="I1414" s="3">
        <v>15000000</v>
      </c>
      <c r="J1414" s="3">
        <v>30000000</v>
      </c>
      <c r="O1414" s="3">
        <v>12350000</v>
      </c>
      <c r="P1414" s="3">
        <v>75000000</v>
      </c>
      <c r="Q1414" s="3">
        <v>100050000</v>
      </c>
      <c r="R1414" s="3">
        <v>300000000</v>
      </c>
      <c r="W1414" s="2" t="s">
        <v>12430</v>
      </c>
      <c r="X1414" s="2" t="s">
        <v>12431</v>
      </c>
      <c r="Y1414" s="2" t="s">
        <v>12432</v>
      </c>
      <c r="Z1414" s="2" t="s">
        <v>12432</v>
      </c>
      <c r="AE1414">
        <v>2015</v>
      </c>
      <c r="AF1414">
        <v>2017</v>
      </c>
      <c r="AG1414">
        <v>2018</v>
      </c>
      <c r="AH1414">
        <v>2020</v>
      </c>
      <c r="AL1414" s="3">
        <v>30000000</v>
      </c>
      <c r="AM1414" t="s">
        <v>90</v>
      </c>
      <c r="AN1414" s="1">
        <v>43871</v>
      </c>
      <c r="AO1414" s="3">
        <v>300000000</v>
      </c>
      <c r="AQ1414">
        <v>0</v>
      </c>
      <c r="AR1414">
        <v>6654.87</v>
      </c>
      <c r="AS1414">
        <v>14329.48</v>
      </c>
      <c r="AT1414">
        <v>16748.66</v>
      </c>
      <c r="AY1414">
        <v>3493</v>
      </c>
      <c r="AZ1414">
        <v>160</v>
      </c>
      <c r="BA1414">
        <v>242</v>
      </c>
      <c r="BB1414">
        <v>166</v>
      </c>
      <c r="BG1414">
        <v>64.400000000000006</v>
      </c>
      <c r="BH1414">
        <v>96.02</v>
      </c>
      <c r="BI1414">
        <v>88.32</v>
      </c>
      <c r="BJ1414">
        <v>77.02</v>
      </c>
      <c r="BO1414">
        <v>2.7</v>
      </c>
      <c r="BP1414" s="3">
        <v>61235000</v>
      </c>
      <c r="BQ1414" s="20">
        <v>436</v>
      </c>
      <c r="BR1414" s="20">
        <v>506</v>
      </c>
      <c r="BS1414" s="20">
        <v>591</v>
      </c>
      <c r="BW1414" s="20">
        <v>591</v>
      </c>
      <c r="BX1414" s="22">
        <v>37733.01</v>
      </c>
      <c r="BY1414">
        <v>289</v>
      </c>
      <c r="BZ1414">
        <v>86.03</v>
      </c>
      <c r="CA1414">
        <v>3</v>
      </c>
      <c r="CB1414">
        <v>3</v>
      </c>
      <c r="CC1414">
        <v>3</v>
      </c>
    </row>
    <row r="1415" spans="1:81" ht="34" x14ac:dyDescent="0.2">
      <c r="A1415" t="s">
        <v>12433</v>
      </c>
      <c r="B1415" t="s">
        <v>12434</v>
      </c>
      <c r="C1415" t="s">
        <v>12435</v>
      </c>
      <c r="D1415" t="s">
        <v>12436</v>
      </c>
      <c r="E1415" s="2" t="s">
        <v>12437</v>
      </c>
      <c r="K1415" s="3">
        <v>536706426</v>
      </c>
      <c r="S1415" s="3">
        <v>2146825702</v>
      </c>
      <c r="X1415" s="2" t="s">
        <v>12438</v>
      </c>
      <c r="Y1415" s="2" t="s">
        <v>12439</v>
      </c>
      <c r="AA1415" s="2" t="s">
        <v>12440</v>
      </c>
      <c r="AF1415">
        <v>2014</v>
      </c>
      <c r="AG1415">
        <v>2018</v>
      </c>
      <c r="AI1415">
        <v>2022</v>
      </c>
      <c r="AL1415" s="3">
        <v>536706425</v>
      </c>
      <c r="AM1415" t="s">
        <v>91</v>
      </c>
      <c r="AN1415" s="1">
        <v>44712</v>
      </c>
      <c r="AO1415" s="3">
        <v>8050596390</v>
      </c>
      <c r="AR1415">
        <v>0</v>
      </c>
      <c r="AS1415">
        <v>0</v>
      </c>
      <c r="AU1415">
        <v>37442.79</v>
      </c>
      <c r="AZ1415">
        <v>1061</v>
      </c>
      <c r="BA1415">
        <v>886</v>
      </c>
      <c r="BC1415">
        <v>82</v>
      </c>
      <c r="BH1415">
        <v>61.58</v>
      </c>
      <c r="BI1415">
        <v>57.1</v>
      </c>
      <c r="BK1415">
        <v>76.59</v>
      </c>
      <c r="BP1415" s="3">
        <v>875768568</v>
      </c>
      <c r="BR1415" s="20">
        <v>1311</v>
      </c>
      <c r="BW1415" s="20">
        <v>1441</v>
      </c>
      <c r="BX1415" s="22">
        <v>37442.79</v>
      </c>
      <c r="BY1415">
        <v>290</v>
      </c>
      <c r="BZ1415">
        <v>85.98</v>
      </c>
    </row>
    <row r="1416" spans="1:81" ht="17" x14ac:dyDescent="0.2">
      <c r="A1416" t="s">
        <v>12441</v>
      </c>
      <c r="B1416" t="s">
        <v>12442</v>
      </c>
      <c r="C1416" t="s">
        <v>12443</v>
      </c>
      <c r="D1416" t="s">
        <v>12444</v>
      </c>
      <c r="E1416" s="2" t="s">
        <v>12445</v>
      </c>
      <c r="H1416" s="3">
        <v>20000000</v>
      </c>
      <c r="I1416" s="3">
        <v>8000000</v>
      </c>
      <c r="P1416" s="3">
        <v>100000000</v>
      </c>
      <c r="Q1416" s="3">
        <v>53360000</v>
      </c>
      <c r="X1416" s="2" t="s">
        <v>4024</v>
      </c>
      <c r="Y1416" s="2" t="s">
        <v>5194</v>
      </c>
      <c r="AF1416">
        <v>2006</v>
      </c>
      <c r="AG1416">
        <v>2018</v>
      </c>
      <c r="AL1416" s="3">
        <v>8000000</v>
      </c>
      <c r="AM1416" t="s">
        <v>89</v>
      </c>
      <c r="AN1416" s="1">
        <v>43272</v>
      </c>
      <c r="AO1416" s="3">
        <v>53360000</v>
      </c>
      <c r="AR1416">
        <v>0</v>
      </c>
      <c r="AS1416">
        <v>36654.769999999997</v>
      </c>
      <c r="AZ1416">
        <v>1</v>
      </c>
      <c r="BA1416">
        <v>156</v>
      </c>
      <c r="BH1416">
        <v>100</v>
      </c>
      <c r="BI1416">
        <v>92.49</v>
      </c>
      <c r="BO1416">
        <v>1</v>
      </c>
      <c r="BP1416" s="3">
        <v>28000000</v>
      </c>
      <c r="BR1416" s="20">
        <v>4311</v>
      </c>
      <c r="BW1416" s="20">
        <v>0</v>
      </c>
      <c r="BX1416" s="22">
        <v>36654.769999999997</v>
      </c>
      <c r="BY1416">
        <v>291</v>
      </c>
      <c r="BZ1416">
        <v>85.94</v>
      </c>
      <c r="CC1416">
        <v>1</v>
      </c>
    </row>
    <row r="1417" spans="1:81" ht="17" x14ac:dyDescent="0.2">
      <c r="A1417" t="s">
        <v>12446</v>
      </c>
      <c r="B1417" t="s">
        <v>12447</v>
      </c>
      <c r="C1417" t="s">
        <v>12448</v>
      </c>
      <c r="D1417" t="s">
        <v>12449</v>
      </c>
      <c r="E1417" s="2" t="s">
        <v>12450</v>
      </c>
      <c r="H1417" s="3">
        <v>16000000</v>
      </c>
      <c r="I1417" s="3">
        <v>63126830</v>
      </c>
      <c r="P1417" s="3">
        <v>80000000</v>
      </c>
      <c r="Q1417" s="3">
        <v>421055956.10000002</v>
      </c>
      <c r="R1417" s="3">
        <v>1163079100</v>
      </c>
      <c r="S1417" s="3">
        <v>2255967739</v>
      </c>
      <c r="X1417" s="2" t="s">
        <v>12451</v>
      </c>
      <c r="Y1417" s="2" t="s">
        <v>12452</v>
      </c>
      <c r="Z1417" s="2" t="s">
        <v>12453</v>
      </c>
      <c r="AA1417" s="2" t="s">
        <v>12454</v>
      </c>
      <c r="AF1417">
        <v>2016</v>
      </c>
      <c r="AG1417">
        <v>2018</v>
      </c>
      <c r="AH1417">
        <v>2019</v>
      </c>
      <c r="AI1417">
        <v>2020</v>
      </c>
      <c r="AL1417" s="3">
        <v>500000000</v>
      </c>
      <c r="AM1417" t="s">
        <v>91</v>
      </c>
      <c r="AN1417" s="1">
        <v>44391</v>
      </c>
      <c r="AO1417" s="3">
        <v>9000000000</v>
      </c>
      <c r="AR1417">
        <v>0</v>
      </c>
      <c r="AS1417">
        <v>0</v>
      </c>
      <c r="AT1417">
        <v>0</v>
      </c>
      <c r="AU1417">
        <v>36613.410000000003</v>
      </c>
      <c r="AZ1417">
        <v>1216</v>
      </c>
      <c r="BA1417">
        <v>886</v>
      </c>
      <c r="BB1417">
        <v>451</v>
      </c>
      <c r="BC1417">
        <v>41</v>
      </c>
      <c r="BH1417">
        <v>68.11</v>
      </c>
      <c r="BI1417">
        <v>57.1</v>
      </c>
      <c r="BJ1417">
        <v>43.89</v>
      </c>
      <c r="BK1417">
        <v>87.42</v>
      </c>
      <c r="BN1417" t="s">
        <v>101</v>
      </c>
      <c r="BO1417">
        <v>17.95</v>
      </c>
      <c r="BP1417" s="3">
        <v>595145465</v>
      </c>
      <c r="BR1417" s="20">
        <v>612</v>
      </c>
      <c r="BS1417" s="20">
        <v>382</v>
      </c>
      <c r="BT1417" s="20">
        <v>315</v>
      </c>
      <c r="BW1417" s="20">
        <v>1175</v>
      </c>
      <c r="BX1417" s="22">
        <v>36613.410000000003</v>
      </c>
      <c r="BY1417">
        <v>292</v>
      </c>
      <c r="BZ1417">
        <v>85.89</v>
      </c>
      <c r="CA1417">
        <v>5.36</v>
      </c>
      <c r="CB1417">
        <v>5.36</v>
      </c>
      <c r="CC1417">
        <v>21.37</v>
      </c>
    </row>
    <row r="1418" spans="1:81" ht="68" x14ac:dyDescent="0.2">
      <c r="A1418" t="s">
        <v>12455</v>
      </c>
      <c r="B1418" t="s">
        <v>12456</v>
      </c>
      <c r="C1418" t="s">
        <v>12457</v>
      </c>
      <c r="D1418" t="s">
        <v>12458</v>
      </c>
      <c r="E1418" s="2" t="s">
        <v>12459</v>
      </c>
      <c r="H1418" s="3">
        <v>500000000</v>
      </c>
      <c r="I1418" s="3">
        <v>500000000</v>
      </c>
      <c r="P1418" s="3">
        <v>1000000000</v>
      </c>
      <c r="Q1418" s="3">
        <v>5000000000</v>
      </c>
      <c r="X1418" s="2" t="s">
        <v>12460</v>
      </c>
      <c r="Y1418" s="2" t="s">
        <v>12461</v>
      </c>
      <c r="AF1418">
        <v>2017</v>
      </c>
      <c r="AG1418">
        <v>2018</v>
      </c>
      <c r="AL1418" s="3">
        <v>200000000</v>
      </c>
      <c r="AM1418" t="s">
        <v>695</v>
      </c>
      <c r="AN1418" s="1">
        <v>43307</v>
      </c>
      <c r="AO1418" s="3">
        <v>5000000000</v>
      </c>
      <c r="AR1418">
        <v>11238.63</v>
      </c>
      <c r="AS1418">
        <v>24877.18</v>
      </c>
      <c r="AZ1418">
        <v>107</v>
      </c>
      <c r="BA1418">
        <v>175</v>
      </c>
      <c r="BH1418">
        <v>97.34</v>
      </c>
      <c r="BI1418">
        <v>91.57</v>
      </c>
      <c r="BN1418" t="s">
        <v>101</v>
      </c>
      <c r="BO1418">
        <v>1</v>
      </c>
      <c r="BP1418" s="3">
        <v>1200000000</v>
      </c>
      <c r="BR1418" s="20">
        <v>364</v>
      </c>
      <c r="BW1418" s="20">
        <v>0</v>
      </c>
      <c r="BX1418" s="22">
        <v>36115.81</v>
      </c>
      <c r="BY1418">
        <v>293</v>
      </c>
      <c r="BZ1418">
        <v>85.84</v>
      </c>
      <c r="CC1418">
        <v>1</v>
      </c>
    </row>
    <row r="1419" spans="1:81" ht="102" x14ac:dyDescent="0.2">
      <c r="A1419" t="s">
        <v>12462</v>
      </c>
      <c r="B1419" t="s">
        <v>12463</v>
      </c>
      <c r="C1419" t="s">
        <v>12464</v>
      </c>
      <c r="D1419" t="s">
        <v>12465</v>
      </c>
      <c r="E1419" s="2" t="s">
        <v>12466</v>
      </c>
      <c r="H1419" s="3">
        <v>10000000</v>
      </c>
      <c r="I1419" s="3">
        <v>37000000</v>
      </c>
      <c r="J1419" s="3">
        <v>110000000</v>
      </c>
      <c r="K1419" s="3">
        <v>200000000</v>
      </c>
      <c r="P1419" s="3">
        <v>50000000</v>
      </c>
      <c r="Q1419" s="3">
        <v>246790000</v>
      </c>
      <c r="R1419" s="3">
        <v>1100000000</v>
      </c>
      <c r="S1419" s="3">
        <v>1700000000</v>
      </c>
      <c r="W1419" s="2" t="s">
        <v>12467</v>
      </c>
      <c r="X1419" s="2" t="s">
        <v>12468</v>
      </c>
      <c r="Y1419" s="2" t="s">
        <v>12469</v>
      </c>
      <c r="Z1419" s="2" t="s">
        <v>12470</v>
      </c>
      <c r="AA1419" s="2" t="s">
        <v>12471</v>
      </c>
      <c r="AE1419">
        <v>2016</v>
      </c>
      <c r="AF1419">
        <v>2017</v>
      </c>
      <c r="AG1419">
        <v>2018</v>
      </c>
      <c r="AH1419">
        <v>2020</v>
      </c>
      <c r="AI1419">
        <v>2021</v>
      </c>
      <c r="AL1419" s="3">
        <v>74000000</v>
      </c>
      <c r="AM1419" t="s">
        <v>91</v>
      </c>
      <c r="AN1419" s="1">
        <v>45187</v>
      </c>
      <c r="AO1419" s="3">
        <v>1700000000</v>
      </c>
      <c r="AQ1419">
        <v>0</v>
      </c>
      <c r="AR1419">
        <v>0.3</v>
      </c>
      <c r="AS1419">
        <v>332.29</v>
      </c>
      <c r="AT1419">
        <v>1863.16</v>
      </c>
      <c r="AU1419">
        <v>33875.660000000003</v>
      </c>
      <c r="AY1419">
        <v>3485</v>
      </c>
      <c r="AZ1419">
        <v>1179</v>
      </c>
      <c r="BA1419">
        <v>568</v>
      </c>
      <c r="BB1419">
        <v>283</v>
      </c>
      <c r="BC1419">
        <v>206</v>
      </c>
      <c r="BG1419">
        <v>63.92</v>
      </c>
      <c r="BH1419">
        <v>70.48</v>
      </c>
      <c r="BI1419">
        <v>72.52</v>
      </c>
      <c r="BJ1419">
        <v>60.72</v>
      </c>
      <c r="BK1419">
        <v>61.75</v>
      </c>
      <c r="BN1419" t="s">
        <v>101</v>
      </c>
      <c r="BO1419">
        <v>5.79</v>
      </c>
      <c r="BP1419" s="3">
        <v>438200000</v>
      </c>
      <c r="BQ1419" s="20">
        <v>466</v>
      </c>
      <c r="BR1419" s="20">
        <v>457</v>
      </c>
      <c r="BS1419" s="20">
        <v>755</v>
      </c>
      <c r="BT1419" s="20">
        <v>324</v>
      </c>
      <c r="BW1419" s="20">
        <v>1769</v>
      </c>
      <c r="BX1419" s="22">
        <v>36071.410000000003</v>
      </c>
      <c r="BY1419">
        <v>294</v>
      </c>
      <c r="BZ1419">
        <v>85.79</v>
      </c>
      <c r="CA1419">
        <v>6.89</v>
      </c>
      <c r="CB1419">
        <v>6.89</v>
      </c>
      <c r="CC1419">
        <v>6.89</v>
      </c>
    </row>
    <row r="1420" spans="1:81" ht="68" x14ac:dyDescent="0.2">
      <c r="A1420" t="s">
        <v>12472</v>
      </c>
      <c r="B1420" t="s">
        <v>12473</v>
      </c>
      <c r="C1420" t="s">
        <v>12474</v>
      </c>
      <c r="D1420" t="s">
        <v>12475</v>
      </c>
      <c r="E1420" s="2" t="s">
        <v>12476</v>
      </c>
      <c r="G1420" s="3">
        <v>339403</v>
      </c>
      <c r="H1420" s="3">
        <v>3321707</v>
      </c>
      <c r="I1420" s="3">
        <v>15050982</v>
      </c>
      <c r="J1420" s="3">
        <v>100268914</v>
      </c>
      <c r="O1420" s="3">
        <v>3394030</v>
      </c>
      <c r="P1420" s="3">
        <v>16608535</v>
      </c>
      <c r="Q1420" s="3">
        <v>100390049.94</v>
      </c>
      <c r="R1420" s="3">
        <v>1002689140</v>
      </c>
      <c r="W1420" s="2" t="s">
        <v>12477</v>
      </c>
      <c r="X1420" s="2" t="s">
        <v>12478</v>
      </c>
      <c r="Y1420" s="2" t="s">
        <v>12479</v>
      </c>
      <c r="Z1420" s="2" t="s">
        <v>12480</v>
      </c>
      <c r="AE1420">
        <v>2015</v>
      </c>
      <c r="AF1420">
        <v>2016</v>
      </c>
      <c r="AG1420">
        <v>2018</v>
      </c>
      <c r="AH1420">
        <v>2021</v>
      </c>
      <c r="AM1420" t="s">
        <v>695</v>
      </c>
      <c r="AN1420" s="1">
        <v>44651</v>
      </c>
      <c r="AO1420" s="3">
        <v>1002689140</v>
      </c>
      <c r="AQ1420">
        <v>27.79</v>
      </c>
      <c r="AR1420">
        <v>0.3</v>
      </c>
      <c r="AS1420">
        <v>63.54</v>
      </c>
      <c r="AT1420">
        <v>35745.589999999997</v>
      </c>
      <c r="AY1420">
        <v>2149</v>
      </c>
      <c r="AZ1420">
        <v>1057</v>
      </c>
      <c r="BA1420">
        <v>642</v>
      </c>
      <c r="BB1420">
        <v>365</v>
      </c>
      <c r="BG1420">
        <v>78.099999999999994</v>
      </c>
      <c r="BH1420">
        <v>72.28</v>
      </c>
      <c r="BI1420">
        <v>68.930000000000007</v>
      </c>
      <c r="BJ1420">
        <v>69.28</v>
      </c>
      <c r="BO1420">
        <v>8.99</v>
      </c>
      <c r="BP1420" s="3">
        <v>156745128</v>
      </c>
      <c r="BQ1420" s="20">
        <v>533</v>
      </c>
      <c r="BR1420" s="20">
        <v>702</v>
      </c>
      <c r="BS1420" s="20">
        <v>1013</v>
      </c>
      <c r="BW1420" s="20">
        <v>1380</v>
      </c>
      <c r="BX1420" s="22">
        <v>35837.22</v>
      </c>
      <c r="BY1420">
        <v>295</v>
      </c>
      <c r="BZ1420">
        <v>85.74</v>
      </c>
      <c r="CA1420">
        <v>9.99</v>
      </c>
      <c r="CB1420">
        <v>9.99</v>
      </c>
      <c r="CC1420">
        <v>9.99</v>
      </c>
    </row>
    <row r="1421" spans="1:81" ht="51" x14ac:dyDescent="0.2">
      <c r="A1421" t="s">
        <v>12481</v>
      </c>
      <c r="B1421" t="s">
        <v>12482</v>
      </c>
      <c r="C1421" t="s">
        <v>12483</v>
      </c>
      <c r="D1421" t="s">
        <v>12484</v>
      </c>
      <c r="E1421" s="2" t="s">
        <v>12485</v>
      </c>
      <c r="G1421" s="3">
        <v>350000</v>
      </c>
      <c r="H1421" s="3">
        <v>27150000</v>
      </c>
      <c r="I1421" s="3">
        <v>125000000</v>
      </c>
      <c r="J1421" s="3">
        <v>450000000</v>
      </c>
      <c r="O1421" s="3">
        <v>3500000</v>
      </c>
      <c r="P1421" s="3">
        <v>135750000</v>
      </c>
      <c r="Q1421" s="3">
        <v>833750000</v>
      </c>
      <c r="R1421" s="3">
        <v>1000000000</v>
      </c>
      <c r="W1421" s="2" t="s">
        <v>12486</v>
      </c>
      <c r="X1421" s="2" t="s">
        <v>12487</v>
      </c>
      <c r="Y1421" s="2" t="s">
        <v>12488</v>
      </c>
      <c r="Z1421" s="2" t="s">
        <v>12489</v>
      </c>
      <c r="AE1421">
        <v>2014</v>
      </c>
      <c r="AF1421">
        <v>2016</v>
      </c>
      <c r="AG1421">
        <v>2018</v>
      </c>
      <c r="AH1421">
        <v>2020</v>
      </c>
      <c r="AL1421" s="3">
        <v>450000000</v>
      </c>
      <c r="AM1421" t="s">
        <v>90</v>
      </c>
      <c r="AN1421" s="1">
        <v>44090</v>
      </c>
      <c r="AO1421" s="3">
        <v>4500000000</v>
      </c>
      <c r="AQ1421">
        <v>0</v>
      </c>
      <c r="AR1421">
        <v>738.54</v>
      </c>
      <c r="AS1421">
        <v>13.25</v>
      </c>
      <c r="AT1421">
        <v>34575.599999999999</v>
      </c>
      <c r="AY1421">
        <v>3167</v>
      </c>
      <c r="AZ1421">
        <v>556</v>
      </c>
      <c r="BA1421">
        <v>697</v>
      </c>
      <c r="BB1421">
        <v>112</v>
      </c>
      <c r="BG1421">
        <v>62.98</v>
      </c>
      <c r="BH1421">
        <v>85.43</v>
      </c>
      <c r="BI1421">
        <v>66.260000000000005</v>
      </c>
      <c r="BJ1421">
        <v>84.54</v>
      </c>
      <c r="BN1421" t="s">
        <v>101</v>
      </c>
      <c r="BO1421">
        <v>4.8600000000000003</v>
      </c>
      <c r="BP1421" s="3">
        <v>619500000</v>
      </c>
      <c r="BQ1421" s="20">
        <v>1020</v>
      </c>
      <c r="BR1421" s="20">
        <v>763</v>
      </c>
      <c r="BS1421" s="20">
        <v>637</v>
      </c>
      <c r="BW1421" s="20">
        <v>637</v>
      </c>
      <c r="BX1421" s="22">
        <v>35327.39</v>
      </c>
      <c r="BY1421">
        <v>296</v>
      </c>
      <c r="BZ1421">
        <v>85.69</v>
      </c>
      <c r="CA1421">
        <v>1.2</v>
      </c>
      <c r="CB1421">
        <v>1.2</v>
      </c>
      <c r="CC1421">
        <v>5.4</v>
      </c>
    </row>
    <row r="1422" spans="1:81" ht="51" x14ac:dyDescent="0.2">
      <c r="A1422" t="s">
        <v>12490</v>
      </c>
      <c r="B1422" t="s">
        <v>12491</v>
      </c>
      <c r="C1422" t="s">
        <v>12492</v>
      </c>
      <c r="D1422" t="s">
        <v>12493</v>
      </c>
      <c r="E1422" s="2" t="s">
        <v>12494</v>
      </c>
      <c r="H1422" s="3">
        <v>4000000</v>
      </c>
      <c r="I1422" s="3">
        <v>11000000</v>
      </c>
      <c r="J1422" s="3">
        <v>17000000</v>
      </c>
      <c r="K1422" s="3">
        <v>21000000</v>
      </c>
      <c r="P1422" s="3">
        <v>20000000</v>
      </c>
      <c r="Q1422" s="3">
        <v>73370000</v>
      </c>
      <c r="R1422" s="3">
        <v>170000000</v>
      </c>
      <c r="S1422" s="3">
        <v>315000000</v>
      </c>
      <c r="X1422" s="2" t="s">
        <v>12495</v>
      </c>
      <c r="Y1422" s="2" t="s">
        <v>12496</v>
      </c>
      <c r="Z1422" s="2" t="s">
        <v>12497</v>
      </c>
      <c r="AA1422" s="2" t="s">
        <v>12498</v>
      </c>
      <c r="AF1422">
        <v>2016</v>
      </c>
      <c r="AG1422">
        <v>2018</v>
      </c>
      <c r="AH1422">
        <v>2019</v>
      </c>
      <c r="AI1422">
        <v>2021</v>
      </c>
      <c r="AL1422" s="3">
        <v>21000000</v>
      </c>
      <c r="AM1422" t="s">
        <v>91</v>
      </c>
      <c r="AN1422" s="1">
        <v>44362</v>
      </c>
      <c r="AO1422" s="3">
        <v>315000000</v>
      </c>
      <c r="AR1422">
        <v>2631.51</v>
      </c>
      <c r="AS1422">
        <v>12099.63</v>
      </c>
      <c r="AT1422">
        <v>777.62</v>
      </c>
      <c r="AU1422">
        <v>19302.38</v>
      </c>
      <c r="AZ1422">
        <v>257</v>
      </c>
      <c r="BA1422">
        <v>255</v>
      </c>
      <c r="BB1422">
        <v>321</v>
      </c>
      <c r="BC1422">
        <v>234</v>
      </c>
      <c r="BH1422">
        <v>93.28</v>
      </c>
      <c r="BI1422">
        <v>87.69</v>
      </c>
      <c r="BJ1422">
        <v>60.1</v>
      </c>
      <c r="BK1422">
        <v>56.53</v>
      </c>
      <c r="BO1422">
        <v>3.61</v>
      </c>
      <c r="BP1422" s="3">
        <v>57200000</v>
      </c>
      <c r="BR1422" s="20">
        <v>727</v>
      </c>
      <c r="BS1422" s="20">
        <v>575</v>
      </c>
      <c r="BT1422" s="20">
        <v>665</v>
      </c>
      <c r="BW1422" s="20">
        <v>1240</v>
      </c>
      <c r="BX1422" s="22">
        <v>34811.14</v>
      </c>
      <c r="BY1422">
        <v>297</v>
      </c>
      <c r="BZ1422">
        <v>85.65</v>
      </c>
      <c r="CA1422">
        <v>4.29</v>
      </c>
      <c r="CB1422">
        <v>2.3199999999999998</v>
      </c>
      <c r="CC1422">
        <v>4.29</v>
      </c>
    </row>
    <row r="1423" spans="1:81" ht="51" x14ac:dyDescent="0.2">
      <c r="A1423" t="s">
        <v>12499</v>
      </c>
      <c r="B1423" t="s">
        <v>12500</v>
      </c>
      <c r="C1423" t="s">
        <v>12501</v>
      </c>
      <c r="D1423" t="s">
        <v>12502</v>
      </c>
      <c r="E1423" s="2" t="s">
        <v>12503</v>
      </c>
      <c r="G1423" s="3">
        <v>30000000</v>
      </c>
      <c r="I1423" s="3">
        <v>12000000</v>
      </c>
      <c r="J1423" s="3">
        <v>65000000</v>
      </c>
      <c r="K1423" s="3">
        <v>60000000</v>
      </c>
      <c r="O1423" s="3">
        <v>300000000</v>
      </c>
      <c r="Q1423" s="3">
        <v>80040000</v>
      </c>
      <c r="R1423" s="3">
        <v>300000000</v>
      </c>
      <c r="S1423" s="3">
        <v>500000000</v>
      </c>
      <c r="W1423" s="2" t="s">
        <v>12504</v>
      </c>
      <c r="Y1423" s="2" t="s">
        <v>12505</v>
      </c>
      <c r="Z1423" s="2" t="s">
        <v>12506</v>
      </c>
      <c r="AA1423" s="2" t="s">
        <v>12507</v>
      </c>
      <c r="AB1423" s="2" t="s">
        <v>12508</v>
      </c>
      <c r="AE1423">
        <v>2017</v>
      </c>
      <c r="AG1423">
        <v>2018</v>
      </c>
      <c r="AH1423">
        <v>2019</v>
      </c>
      <c r="AI1423">
        <v>2020</v>
      </c>
      <c r="AJ1423">
        <v>2023</v>
      </c>
      <c r="AM1423" t="s">
        <v>695</v>
      </c>
      <c r="AN1423" s="1">
        <v>45071</v>
      </c>
      <c r="AQ1423">
        <v>1827.42</v>
      </c>
      <c r="AS1423">
        <v>0</v>
      </c>
      <c r="AT1423">
        <v>31636.46</v>
      </c>
      <c r="AU1423">
        <v>0</v>
      </c>
      <c r="AV1423">
        <v>906.62</v>
      </c>
      <c r="AY1423">
        <v>460</v>
      </c>
      <c r="BA1423">
        <v>886</v>
      </c>
      <c r="BB1423">
        <v>110</v>
      </c>
      <c r="BC1423">
        <v>207</v>
      </c>
      <c r="BD1423">
        <v>20</v>
      </c>
      <c r="BG1423">
        <v>95.15</v>
      </c>
      <c r="BI1423">
        <v>57.1</v>
      </c>
      <c r="BJ1423">
        <v>86.41</v>
      </c>
      <c r="BK1423">
        <v>35.22</v>
      </c>
      <c r="BL1423">
        <v>59.57</v>
      </c>
      <c r="BN1423" t="s">
        <v>101</v>
      </c>
      <c r="BP1423" s="3">
        <v>458000000</v>
      </c>
      <c r="BS1423" s="20">
        <v>290</v>
      </c>
      <c r="BT1423" s="20">
        <v>552</v>
      </c>
      <c r="BU1423" s="20">
        <v>982</v>
      </c>
      <c r="BW1423" s="20">
        <v>1824</v>
      </c>
      <c r="BX1423" s="22">
        <v>34370.5</v>
      </c>
      <c r="BY1423">
        <v>298</v>
      </c>
      <c r="BZ1423">
        <v>85.6</v>
      </c>
      <c r="CA1423">
        <v>0</v>
      </c>
      <c r="CB1423">
        <v>6.25</v>
      </c>
      <c r="CC1423">
        <v>0</v>
      </c>
    </row>
    <row r="1424" spans="1:81" ht="34" x14ac:dyDescent="0.2">
      <c r="A1424" t="s">
        <v>12509</v>
      </c>
      <c r="B1424" t="s">
        <v>12510</v>
      </c>
      <c r="C1424" t="s">
        <v>12511</v>
      </c>
      <c r="D1424" t="s">
        <v>12512</v>
      </c>
      <c r="E1424" s="2" t="s">
        <v>12513</v>
      </c>
      <c r="G1424" s="3">
        <v>4200000</v>
      </c>
      <c r="H1424" s="3">
        <v>10500000</v>
      </c>
      <c r="I1424" s="3">
        <v>13000000</v>
      </c>
      <c r="J1424" s="3">
        <v>27000000</v>
      </c>
      <c r="O1424" s="3">
        <v>42000000</v>
      </c>
      <c r="P1424" s="3">
        <v>52500000</v>
      </c>
      <c r="Q1424" s="3">
        <v>86710000</v>
      </c>
      <c r="R1424" s="3">
        <v>270000000</v>
      </c>
      <c r="W1424" s="2" t="s">
        <v>12514</v>
      </c>
      <c r="X1424" s="2" t="s">
        <v>12515</v>
      </c>
      <c r="Y1424" s="2" t="s">
        <v>12516</v>
      </c>
      <c r="Z1424" s="2" t="s">
        <v>12517</v>
      </c>
      <c r="AE1424">
        <v>2015</v>
      </c>
      <c r="AF1424">
        <v>2016</v>
      </c>
      <c r="AG1424">
        <v>2018</v>
      </c>
      <c r="AH1424">
        <v>2021</v>
      </c>
      <c r="AL1424" s="3">
        <v>27000000</v>
      </c>
      <c r="AM1424" t="s">
        <v>90</v>
      </c>
      <c r="AN1424" s="1">
        <v>44518</v>
      </c>
      <c r="AO1424" s="3">
        <v>270000000</v>
      </c>
      <c r="AQ1424">
        <v>1840.12</v>
      </c>
      <c r="AR1424">
        <v>3840.32</v>
      </c>
      <c r="AS1424">
        <v>15267.29</v>
      </c>
      <c r="AT1424">
        <v>13362.36</v>
      </c>
      <c r="AY1424">
        <v>452</v>
      </c>
      <c r="AZ1424">
        <v>213</v>
      </c>
      <c r="BA1424">
        <v>227</v>
      </c>
      <c r="BB1424">
        <v>485</v>
      </c>
      <c r="BG1424">
        <v>95.4</v>
      </c>
      <c r="BH1424">
        <v>94.44</v>
      </c>
      <c r="BI1424">
        <v>89.05</v>
      </c>
      <c r="BJ1424">
        <v>59.16</v>
      </c>
      <c r="BO1424">
        <v>2.8</v>
      </c>
      <c r="BP1424" s="3">
        <v>54700000</v>
      </c>
      <c r="BQ1424" s="20">
        <v>162</v>
      </c>
      <c r="BR1424" s="20">
        <v>860</v>
      </c>
      <c r="BS1424" s="20">
        <v>1143</v>
      </c>
      <c r="BW1424" s="20">
        <v>1143</v>
      </c>
      <c r="BX1424" s="22">
        <v>34310.089999999997</v>
      </c>
      <c r="BY1424">
        <v>299</v>
      </c>
      <c r="BZ1424">
        <v>85.55</v>
      </c>
      <c r="CA1424">
        <v>3.11</v>
      </c>
      <c r="CC1424">
        <v>3.11</v>
      </c>
    </row>
    <row r="1425" spans="1:81" ht="34" x14ac:dyDescent="0.2">
      <c r="A1425" t="s">
        <v>12518</v>
      </c>
      <c r="B1425" t="s">
        <v>12519</v>
      </c>
      <c r="C1425" t="s">
        <v>12520</v>
      </c>
      <c r="D1425" t="s">
        <v>12521</v>
      </c>
      <c r="E1425" s="2" t="s">
        <v>12522</v>
      </c>
      <c r="F1425" s="3">
        <v>535000</v>
      </c>
      <c r="H1425" s="3">
        <v>5000000</v>
      </c>
      <c r="J1425" s="3">
        <v>20000000</v>
      </c>
      <c r="K1425" s="3">
        <v>40000000</v>
      </c>
      <c r="L1425" s="3">
        <v>50000000</v>
      </c>
      <c r="N1425" s="3">
        <v>10700000</v>
      </c>
      <c r="P1425" s="3">
        <v>25000000</v>
      </c>
      <c r="R1425" s="3">
        <v>200000000</v>
      </c>
      <c r="S1425" s="3">
        <v>600000000</v>
      </c>
      <c r="T1425" s="3">
        <v>1000000000</v>
      </c>
      <c r="V1425" s="2" t="s">
        <v>12523</v>
      </c>
      <c r="W1425" s="2" t="s">
        <v>821</v>
      </c>
      <c r="X1425" s="2" t="s">
        <v>12524</v>
      </c>
      <c r="Y1425" s="2" t="s">
        <v>12525</v>
      </c>
      <c r="Z1425" s="2" t="s">
        <v>12526</v>
      </c>
      <c r="AA1425" s="2" t="s">
        <v>12527</v>
      </c>
      <c r="AB1425" s="2" t="s">
        <v>12527</v>
      </c>
      <c r="AD1425">
        <v>2015</v>
      </c>
      <c r="AE1425">
        <v>2015</v>
      </c>
      <c r="AF1425">
        <v>2017</v>
      </c>
      <c r="AG1425">
        <v>2018</v>
      </c>
      <c r="AH1425">
        <v>2020</v>
      </c>
      <c r="AI1425">
        <v>2020</v>
      </c>
      <c r="AJ1425">
        <v>2021</v>
      </c>
      <c r="AL1425" s="3">
        <v>50000000</v>
      </c>
      <c r="AM1425" t="s">
        <v>92</v>
      </c>
      <c r="AN1425" s="1">
        <v>44455</v>
      </c>
      <c r="AO1425" s="3">
        <v>1000000000</v>
      </c>
      <c r="AP1425">
        <v>0.25</v>
      </c>
      <c r="AQ1425">
        <v>2111.77</v>
      </c>
      <c r="AR1425">
        <v>712.7</v>
      </c>
      <c r="AS1425">
        <v>2039.51</v>
      </c>
      <c r="AT1425">
        <v>110.13</v>
      </c>
      <c r="AU1425">
        <v>27841.33</v>
      </c>
      <c r="AV1425">
        <v>1125.75</v>
      </c>
      <c r="AX1425">
        <v>276</v>
      </c>
      <c r="AY1425">
        <v>308</v>
      </c>
      <c r="AZ1425">
        <v>547</v>
      </c>
      <c r="BA1425">
        <v>397</v>
      </c>
      <c r="BB1425">
        <v>395</v>
      </c>
      <c r="BC1425">
        <v>56</v>
      </c>
      <c r="BD1425">
        <v>152</v>
      </c>
      <c r="BF1425">
        <v>78.53</v>
      </c>
      <c r="BG1425">
        <v>96.87</v>
      </c>
      <c r="BH1425">
        <v>86.32</v>
      </c>
      <c r="BI1425">
        <v>80.8</v>
      </c>
      <c r="BJ1425">
        <v>45.13</v>
      </c>
      <c r="BK1425">
        <v>82.7</v>
      </c>
      <c r="BL1425">
        <v>39.6</v>
      </c>
      <c r="BP1425" s="3">
        <v>117135000</v>
      </c>
      <c r="BQ1425" s="20">
        <v>848</v>
      </c>
      <c r="BR1425" s="20">
        <v>484</v>
      </c>
      <c r="BS1425" s="20">
        <v>461</v>
      </c>
      <c r="BT1425" s="20">
        <v>300</v>
      </c>
      <c r="BU1425" s="20">
        <v>275</v>
      </c>
      <c r="BW1425" s="20">
        <v>1036</v>
      </c>
      <c r="BX1425" s="22">
        <v>33941.440000000002</v>
      </c>
      <c r="BY1425">
        <v>300</v>
      </c>
      <c r="BZ1425">
        <v>85.5</v>
      </c>
    </row>
    <row r="1426" spans="1:81" ht="85" x14ac:dyDescent="0.2">
      <c r="A1426" t="s">
        <v>12528</v>
      </c>
      <c r="B1426" t="s">
        <v>12529</v>
      </c>
      <c r="C1426" t="s">
        <v>12530</v>
      </c>
      <c r="D1426" t="s">
        <v>12531</v>
      </c>
      <c r="E1426" s="2" t="s">
        <v>12532</v>
      </c>
      <c r="H1426" s="3">
        <v>30000000</v>
      </c>
      <c r="I1426" s="3">
        <v>65000000</v>
      </c>
      <c r="J1426" s="3">
        <v>102000000</v>
      </c>
      <c r="P1426" s="3">
        <v>150000000</v>
      </c>
      <c r="Q1426" s="3">
        <v>433550000</v>
      </c>
      <c r="R1426" s="3">
        <v>1020000000</v>
      </c>
      <c r="X1426" s="2" t="s">
        <v>12533</v>
      </c>
      <c r="Y1426" s="2" t="s">
        <v>12534</v>
      </c>
      <c r="Z1426" s="2" t="s">
        <v>12535</v>
      </c>
      <c r="AF1426">
        <v>2017</v>
      </c>
      <c r="AG1426">
        <v>2018</v>
      </c>
      <c r="AH1426">
        <v>2020</v>
      </c>
      <c r="AL1426" s="3">
        <v>275000000</v>
      </c>
      <c r="AM1426" t="s">
        <v>355</v>
      </c>
      <c r="AN1426" s="1">
        <v>43902</v>
      </c>
      <c r="AO1426" s="3">
        <v>776484000</v>
      </c>
      <c r="AR1426">
        <v>888.69</v>
      </c>
      <c r="AS1426">
        <v>8583.56</v>
      </c>
      <c r="AT1426">
        <v>24416.91</v>
      </c>
      <c r="AZ1426">
        <v>473</v>
      </c>
      <c r="BA1426">
        <v>299</v>
      </c>
      <c r="BB1426">
        <v>139</v>
      </c>
      <c r="BH1426">
        <v>88.17</v>
      </c>
      <c r="BI1426">
        <v>85.56</v>
      </c>
      <c r="BJ1426">
        <v>80.78</v>
      </c>
      <c r="BO1426">
        <v>1.61</v>
      </c>
      <c r="BP1426" s="3">
        <v>879000000</v>
      </c>
      <c r="BR1426" s="20">
        <v>379</v>
      </c>
      <c r="BS1426" s="20">
        <v>485</v>
      </c>
      <c r="BW1426" s="20">
        <v>485</v>
      </c>
      <c r="BX1426" s="22">
        <v>33889.160000000003</v>
      </c>
      <c r="BY1426">
        <v>301</v>
      </c>
      <c r="BZ1426">
        <v>85.45</v>
      </c>
      <c r="CA1426">
        <v>2.35</v>
      </c>
      <c r="CB1426">
        <v>2.35</v>
      </c>
      <c r="CC1426">
        <v>1.79</v>
      </c>
    </row>
    <row r="1427" spans="1:81" ht="34" x14ac:dyDescent="0.2">
      <c r="A1427" t="s">
        <v>12536</v>
      </c>
      <c r="B1427" t="s">
        <v>12537</v>
      </c>
      <c r="C1427" t="s">
        <v>12538</v>
      </c>
      <c r="D1427" t="s">
        <v>12539</v>
      </c>
      <c r="E1427" s="2" t="s">
        <v>12540</v>
      </c>
      <c r="H1427" s="3">
        <v>12000000</v>
      </c>
      <c r="I1427" s="3">
        <v>13400000</v>
      </c>
      <c r="K1427" s="3">
        <v>28947755</v>
      </c>
      <c r="P1427" s="3">
        <v>60000000</v>
      </c>
      <c r="Q1427" s="3">
        <v>89378000</v>
      </c>
      <c r="S1427" s="3">
        <v>434216325</v>
      </c>
      <c r="X1427" s="2" t="s">
        <v>5254</v>
      </c>
      <c r="Y1427" s="2" t="s">
        <v>12541</v>
      </c>
      <c r="AA1427" s="2" t="s">
        <v>12542</v>
      </c>
      <c r="AF1427">
        <v>2017</v>
      </c>
      <c r="AG1427">
        <v>2018</v>
      </c>
      <c r="AI1427">
        <v>2022</v>
      </c>
      <c r="AL1427" s="3">
        <v>28947754</v>
      </c>
      <c r="AM1427" t="s">
        <v>91</v>
      </c>
      <c r="AN1427" s="1">
        <v>44761</v>
      </c>
      <c r="AR1427">
        <v>0</v>
      </c>
      <c r="AS1427">
        <v>0.21</v>
      </c>
      <c r="AU1427">
        <v>33832.68</v>
      </c>
      <c r="AZ1427">
        <v>1355</v>
      </c>
      <c r="BA1427">
        <v>878</v>
      </c>
      <c r="BC1427">
        <v>399</v>
      </c>
      <c r="BH1427">
        <v>66.069999999999993</v>
      </c>
      <c r="BI1427">
        <v>57.49</v>
      </c>
      <c r="BK1427">
        <v>74.86</v>
      </c>
      <c r="BP1427" s="3">
        <v>112725148</v>
      </c>
      <c r="BR1427" s="20">
        <v>572</v>
      </c>
      <c r="BW1427" s="20">
        <v>1359</v>
      </c>
      <c r="BX1427" s="22">
        <v>33832.89</v>
      </c>
      <c r="BY1427">
        <v>302</v>
      </c>
      <c r="BZ1427">
        <v>85.4</v>
      </c>
      <c r="CA1427">
        <v>4.8600000000000003</v>
      </c>
      <c r="CC1427">
        <v>0</v>
      </c>
    </row>
    <row r="1428" spans="1:81" ht="34" x14ac:dyDescent="0.2">
      <c r="A1428" t="s">
        <v>12543</v>
      </c>
      <c r="B1428" t="s">
        <v>12544</v>
      </c>
      <c r="C1428" t="s">
        <v>12545</v>
      </c>
      <c r="D1428" t="s">
        <v>12521</v>
      </c>
      <c r="E1428" s="2" t="s">
        <v>12546</v>
      </c>
      <c r="G1428" s="3">
        <v>535000</v>
      </c>
      <c r="I1428" s="3">
        <v>10000000</v>
      </c>
      <c r="J1428" s="3">
        <v>20000000</v>
      </c>
      <c r="K1428" s="3">
        <v>40000000</v>
      </c>
      <c r="L1428" s="3">
        <v>50000000</v>
      </c>
      <c r="O1428" s="3">
        <v>5350000</v>
      </c>
      <c r="Q1428" s="3">
        <v>66700000</v>
      </c>
      <c r="R1428" s="3">
        <v>200000000</v>
      </c>
      <c r="S1428" s="3">
        <v>600000000</v>
      </c>
      <c r="T1428" s="3">
        <v>1000000000</v>
      </c>
      <c r="W1428" s="2" t="s">
        <v>12547</v>
      </c>
      <c r="X1428" s="2" t="s">
        <v>12548</v>
      </c>
      <c r="Y1428" s="2" t="s">
        <v>12549</v>
      </c>
      <c r="Z1428" s="2" t="s">
        <v>12550</v>
      </c>
      <c r="AA1428" s="2" t="s">
        <v>12551</v>
      </c>
      <c r="AB1428" s="2" t="s">
        <v>12552</v>
      </c>
      <c r="AE1428">
        <v>2015</v>
      </c>
      <c r="AF1428">
        <v>2016</v>
      </c>
      <c r="AG1428">
        <v>2018</v>
      </c>
      <c r="AH1428">
        <v>2020</v>
      </c>
      <c r="AI1428">
        <v>2020</v>
      </c>
      <c r="AJ1428">
        <v>2021</v>
      </c>
      <c r="AL1428" s="3">
        <v>50000000</v>
      </c>
      <c r="AM1428" t="s">
        <v>92</v>
      </c>
      <c r="AN1428" s="1">
        <v>44455</v>
      </c>
      <c r="AO1428" s="3">
        <v>1000000000</v>
      </c>
      <c r="AQ1428">
        <v>2112.27</v>
      </c>
      <c r="AR1428">
        <v>0</v>
      </c>
      <c r="AS1428">
        <v>2039.51</v>
      </c>
      <c r="AT1428">
        <v>110.13</v>
      </c>
      <c r="AU1428">
        <v>27841.33</v>
      </c>
      <c r="AV1428">
        <v>1125.75</v>
      </c>
      <c r="AY1428">
        <v>297</v>
      </c>
      <c r="AZ1428">
        <v>1216</v>
      </c>
      <c r="BA1428">
        <v>397</v>
      </c>
      <c r="BB1428">
        <v>395</v>
      </c>
      <c r="BC1428">
        <v>56</v>
      </c>
      <c r="BD1428">
        <v>152</v>
      </c>
      <c r="BG1428">
        <v>96.98</v>
      </c>
      <c r="BH1428">
        <v>68.11</v>
      </c>
      <c r="BI1428">
        <v>80.8</v>
      </c>
      <c r="BJ1428">
        <v>45.13</v>
      </c>
      <c r="BK1428">
        <v>82.7</v>
      </c>
      <c r="BL1428">
        <v>39.6</v>
      </c>
      <c r="BO1428">
        <v>11.96</v>
      </c>
      <c r="BP1428" s="3">
        <v>127035000</v>
      </c>
      <c r="BQ1428" s="20">
        <v>540</v>
      </c>
      <c r="BR1428" s="20">
        <v>793</v>
      </c>
      <c r="BS1428" s="20">
        <v>461</v>
      </c>
      <c r="BT1428" s="20">
        <v>300</v>
      </c>
      <c r="BU1428" s="20">
        <v>275</v>
      </c>
      <c r="BW1428" s="20">
        <v>1036</v>
      </c>
      <c r="BX1428" s="22">
        <v>33228.99</v>
      </c>
      <c r="BY1428">
        <v>303</v>
      </c>
      <c r="BZ1428">
        <v>85.35</v>
      </c>
      <c r="CA1428">
        <v>14.99</v>
      </c>
      <c r="CB1428">
        <v>14.99</v>
      </c>
      <c r="CC1428">
        <v>14.99</v>
      </c>
    </row>
    <row r="1429" spans="1:81" ht="68" x14ac:dyDescent="0.2">
      <c r="A1429" t="s">
        <v>12553</v>
      </c>
      <c r="B1429" t="s">
        <v>12554</v>
      </c>
      <c r="C1429" t="s">
        <v>12555</v>
      </c>
      <c r="D1429" t="s">
        <v>12556</v>
      </c>
      <c r="E1429" s="2" t="s">
        <v>12557</v>
      </c>
      <c r="G1429" s="3">
        <v>3250000</v>
      </c>
      <c r="H1429" s="3">
        <v>28227868</v>
      </c>
      <c r="I1429" s="3">
        <v>65000000</v>
      </c>
      <c r="J1429" s="3">
        <v>142000000</v>
      </c>
      <c r="K1429" s="3">
        <v>300000000</v>
      </c>
      <c r="O1429" s="3">
        <v>32500000</v>
      </c>
      <c r="P1429" s="3">
        <v>141139340</v>
      </c>
      <c r="Q1429" s="3">
        <v>433550000</v>
      </c>
      <c r="R1429" s="3">
        <v>1420000000</v>
      </c>
      <c r="S1429" s="3">
        <v>2400000000</v>
      </c>
      <c r="W1429" s="2" t="s">
        <v>12558</v>
      </c>
      <c r="X1429" s="2" t="s">
        <v>12559</v>
      </c>
      <c r="Y1429" s="2" t="s">
        <v>12560</v>
      </c>
      <c r="Z1429" s="2" t="s">
        <v>12561</v>
      </c>
      <c r="AA1429" s="2" t="s">
        <v>12562</v>
      </c>
      <c r="AE1429">
        <v>2013</v>
      </c>
      <c r="AF1429">
        <v>2015</v>
      </c>
      <c r="AG1429">
        <v>2018</v>
      </c>
      <c r="AH1429">
        <v>2020</v>
      </c>
      <c r="AI1429">
        <v>2021</v>
      </c>
      <c r="AM1429" t="s">
        <v>327</v>
      </c>
      <c r="AN1429" s="1">
        <v>44315</v>
      </c>
      <c r="AO1429" s="3">
        <v>2400000000</v>
      </c>
      <c r="AQ1429">
        <v>58.97</v>
      </c>
      <c r="AR1429">
        <v>835.48</v>
      </c>
      <c r="AS1429">
        <v>332.26</v>
      </c>
      <c r="AT1429">
        <v>112.56</v>
      </c>
      <c r="AU1429">
        <v>31411.01</v>
      </c>
      <c r="AY1429">
        <v>1176</v>
      </c>
      <c r="AZ1429">
        <v>595</v>
      </c>
      <c r="BA1429">
        <v>570</v>
      </c>
      <c r="BB1429">
        <v>393</v>
      </c>
      <c r="BC1429">
        <v>210</v>
      </c>
      <c r="BG1429">
        <v>83.7</v>
      </c>
      <c r="BH1429">
        <v>83.92</v>
      </c>
      <c r="BI1429">
        <v>72.42</v>
      </c>
      <c r="BJ1429">
        <v>45.4</v>
      </c>
      <c r="BK1429">
        <v>61.01</v>
      </c>
      <c r="BN1429" t="s">
        <v>101</v>
      </c>
      <c r="BO1429">
        <v>4.6500000000000004</v>
      </c>
      <c r="BP1429" s="3">
        <v>543477863</v>
      </c>
      <c r="BQ1429" s="20">
        <v>543</v>
      </c>
      <c r="BR1429" s="20">
        <v>1119</v>
      </c>
      <c r="BS1429" s="20">
        <v>930</v>
      </c>
      <c r="BT1429" s="20">
        <v>134</v>
      </c>
      <c r="BW1429" s="20">
        <v>1064</v>
      </c>
      <c r="BX1429" s="22">
        <v>32750.28</v>
      </c>
      <c r="BY1429">
        <v>304</v>
      </c>
      <c r="BZ1429">
        <v>85.31</v>
      </c>
      <c r="CA1429">
        <v>5.54</v>
      </c>
      <c r="CB1429">
        <v>5.54</v>
      </c>
      <c r="CC1429">
        <v>5.54</v>
      </c>
    </row>
    <row r="1430" spans="1:81" ht="34" x14ac:dyDescent="0.2">
      <c r="A1430" t="s">
        <v>12563</v>
      </c>
      <c r="B1430" t="s">
        <v>12564</v>
      </c>
      <c r="C1430" t="s">
        <v>12565</v>
      </c>
      <c r="D1430" t="s">
        <v>12566</v>
      </c>
      <c r="E1430" s="2" t="s">
        <v>12567</v>
      </c>
      <c r="H1430" s="3">
        <v>8500000</v>
      </c>
      <c r="I1430" s="3">
        <v>15000000</v>
      </c>
      <c r="P1430" s="3">
        <v>42500000</v>
      </c>
      <c r="Q1430" s="3">
        <v>100050000</v>
      </c>
      <c r="X1430" s="2" t="s">
        <v>12568</v>
      </c>
      <c r="Y1430" s="2" t="s">
        <v>12569</v>
      </c>
      <c r="AF1430">
        <v>2015</v>
      </c>
      <c r="AG1430">
        <v>2018</v>
      </c>
      <c r="AL1430" s="3">
        <v>15000000</v>
      </c>
      <c r="AM1430" t="s">
        <v>89</v>
      </c>
      <c r="AN1430" s="1">
        <v>43115</v>
      </c>
      <c r="AR1430">
        <v>5437.44</v>
      </c>
      <c r="AS1430">
        <v>26747.78</v>
      </c>
      <c r="AZ1430">
        <v>194</v>
      </c>
      <c r="BA1430">
        <v>172</v>
      </c>
      <c r="BH1430">
        <v>94.77</v>
      </c>
      <c r="BI1430">
        <v>91.71</v>
      </c>
      <c r="BP1430" s="3">
        <v>27000000</v>
      </c>
      <c r="BR1430" s="20">
        <v>836</v>
      </c>
      <c r="BW1430" s="20">
        <v>0</v>
      </c>
      <c r="BX1430" s="22">
        <v>32185.22</v>
      </c>
      <c r="BY1430">
        <v>305</v>
      </c>
      <c r="BZ1430">
        <v>85.26</v>
      </c>
      <c r="CC1430">
        <v>0</v>
      </c>
    </row>
    <row r="1431" spans="1:81" ht="34" x14ac:dyDescent="0.2">
      <c r="A1431" t="s">
        <v>12570</v>
      </c>
      <c r="B1431" t="s">
        <v>12571</v>
      </c>
      <c r="C1431" t="s">
        <v>12572</v>
      </c>
      <c r="D1431" t="s">
        <v>12573</v>
      </c>
      <c r="E1431" s="2" t="s">
        <v>12574</v>
      </c>
      <c r="H1431" s="3">
        <v>7000000</v>
      </c>
      <c r="I1431" s="3">
        <v>13000000</v>
      </c>
      <c r="J1431" s="3">
        <v>40000000</v>
      </c>
      <c r="P1431" s="3">
        <v>35000000</v>
      </c>
      <c r="Q1431" s="3">
        <v>86710000</v>
      </c>
      <c r="R1431" s="3">
        <v>400000000</v>
      </c>
      <c r="X1431" s="2" t="s">
        <v>12575</v>
      </c>
      <c r="Y1431" s="2" t="s">
        <v>12576</v>
      </c>
      <c r="Z1431" s="2" t="s">
        <v>12577</v>
      </c>
      <c r="AF1431">
        <v>2016</v>
      </c>
      <c r="AG1431">
        <v>2018</v>
      </c>
      <c r="AH1431">
        <v>2021</v>
      </c>
      <c r="AL1431" s="3">
        <v>40000000</v>
      </c>
      <c r="AM1431" t="s">
        <v>90</v>
      </c>
      <c r="AN1431" s="1">
        <v>44266</v>
      </c>
      <c r="AO1431" s="3">
        <v>400000000</v>
      </c>
      <c r="AR1431">
        <v>0</v>
      </c>
      <c r="AS1431">
        <v>1239.9000000000001</v>
      </c>
      <c r="AT1431">
        <v>30922.67</v>
      </c>
      <c r="AZ1431">
        <v>1216</v>
      </c>
      <c r="BA1431">
        <v>446</v>
      </c>
      <c r="BB1431">
        <v>381</v>
      </c>
      <c r="BH1431">
        <v>68.11</v>
      </c>
      <c r="BI1431">
        <v>78.430000000000007</v>
      </c>
      <c r="BJ1431">
        <v>67.930000000000007</v>
      </c>
      <c r="BO1431">
        <v>4.1500000000000004</v>
      </c>
      <c r="BP1431" s="3">
        <v>78000000</v>
      </c>
      <c r="BR1431" s="20">
        <v>868</v>
      </c>
      <c r="BS1431" s="20">
        <v>988</v>
      </c>
      <c r="BW1431" s="20">
        <v>988</v>
      </c>
      <c r="BX1431" s="22">
        <v>32162.57</v>
      </c>
      <c r="BY1431">
        <v>306</v>
      </c>
      <c r="BZ1431">
        <v>85.21</v>
      </c>
      <c r="CA1431">
        <v>4.6100000000000003</v>
      </c>
      <c r="CB1431">
        <v>4.6100000000000003</v>
      </c>
      <c r="CC1431">
        <v>4.6100000000000003</v>
      </c>
    </row>
    <row r="1432" spans="1:81" ht="34" x14ac:dyDescent="0.2">
      <c r="A1432" t="s">
        <v>12578</v>
      </c>
      <c r="B1432" t="s">
        <v>12579</v>
      </c>
      <c r="C1432" t="s">
        <v>12580</v>
      </c>
      <c r="D1432" t="s">
        <v>12581</v>
      </c>
      <c r="E1432" s="2" t="s">
        <v>12582</v>
      </c>
      <c r="G1432" s="3">
        <v>2250000</v>
      </c>
      <c r="H1432" s="3">
        <v>5921593</v>
      </c>
      <c r="I1432" s="3">
        <v>16000000</v>
      </c>
      <c r="J1432" s="3">
        <v>30000000</v>
      </c>
      <c r="O1432" s="3">
        <v>22500000</v>
      </c>
      <c r="P1432" s="3">
        <v>29607965</v>
      </c>
      <c r="Q1432" s="3">
        <v>106720000</v>
      </c>
      <c r="R1432" s="3">
        <v>190000000</v>
      </c>
      <c r="W1432" s="2" t="s">
        <v>12583</v>
      </c>
      <c r="X1432" s="2" t="s">
        <v>12584</v>
      </c>
      <c r="Y1432" s="2" t="s">
        <v>12585</v>
      </c>
      <c r="Z1432" s="2" t="s">
        <v>12586</v>
      </c>
      <c r="AE1432">
        <v>2016</v>
      </c>
      <c r="AF1432">
        <v>2017</v>
      </c>
      <c r="AG1432">
        <v>2018</v>
      </c>
      <c r="AH1432">
        <v>2019</v>
      </c>
      <c r="AL1432" s="3">
        <v>30000000</v>
      </c>
      <c r="AM1432" t="s">
        <v>90</v>
      </c>
      <c r="AN1432" s="1">
        <v>43544</v>
      </c>
      <c r="AO1432" s="3">
        <v>190000000</v>
      </c>
      <c r="AQ1432">
        <v>3696.09</v>
      </c>
      <c r="AR1432">
        <v>12578.04</v>
      </c>
      <c r="AS1432">
        <v>1185.27</v>
      </c>
      <c r="AT1432">
        <v>14514.63</v>
      </c>
      <c r="AY1432">
        <v>214</v>
      </c>
      <c r="AZ1432">
        <v>100</v>
      </c>
      <c r="BA1432">
        <v>449</v>
      </c>
      <c r="BB1432">
        <v>167</v>
      </c>
      <c r="BG1432">
        <v>97.79</v>
      </c>
      <c r="BH1432">
        <v>97.52</v>
      </c>
      <c r="BI1432">
        <v>78.28</v>
      </c>
      <c r="BJ1432">
        <v>79.3</v>
      </c>
      <c r="BO1432">
        <v>1.6</v>
      </c>
      <c r="BP1432" s="3">
        <v>54171593</v>
      </c>
      <c r="BQ1432" s="20">
        <v>535</v>
      </c>
      <c r="BR1432" s="20">
        <v>339</v>
      </c>
      <c r="BS1432" s="20">
        <v>300</v>
      </c>
      <c r="BW1432" s="20">
        <v>300</v>
      </c>
      <c r="BX1432" s="22">
        <v>31974.03</v>
      </c>
      <c r="BY1432">
        <v>307</v>
      </c>
      <c r="BZ1432">
        <v>85.16</v>
      </c>
      <c r="CA1432">
        <v>1.78</v>
      </c>
      <c r="CB1432">
        <v>1.78</v>
      </c>
      <c r="CC1432">
        <v>1.78</v>
      </c>
    </row>
    <row r="1433" spans="1:81" ht="68" x14ac:dyDescent="0.2">
      <c r="A1433" t="s">
        <v>12587</v>
      </c>
      <c r="B1433" t="s">
        <v>12588</v>
      </c>
      <c r="C1433" t="s">
        <v>12589</v>
      </c>
      <c r="D1433" t="s">
        <v>12590</v>
      </c>
      <c r="E1433" s="2" t="s">
        <v>12591</v>
      </c>
      <c r="H1433" s="3">
        <v>13500000</v>
      </c>
      <c r="I1433" s="3">
        <v>58000000</v>
      </c>
      <c r="J1433" s="3">
        <v>94500000</v>
      </c>
      <c r="P1433" s="3">
        <v>67500000</v>
      </c>
      <c r="Q1433" s="3">
        <v>386860000</v>
      </c>
      <c r="R1433" s="3">
        <v>945000000</v>
      </c>
      <c r="X1433" s="2" t="s">
        <v>12592</v>
      </c>
      <c r="Y1433" s="2" t="s">
        <v>12593</v>
      </c>
      <c r="Z1433" s="2" t="s">
        <v>12594</v>
      </c>
      <c r="AF1433">
        <v>2017</v>
      </c>
      <c r="AG1433">
        <v>2018</v>
      </c>
      <c r="AH1433">
        <v>2019</v>
      </c>
      <c r="AL1433" s="3">
        <v>150000000</v>
      </c>
      <c r="AM1433" t="s">
        <v>355</v>
      </c>
      <c r="AN1433" s="1">
        <v>43759</v>
      </c>
      <c r="AO1433" s="3">
        <v>559800000</v>
      </c>
      <c r="AR1433">
        <v>2490.48</v>
      </c>
      <c r="AS1433">
        <v>2.5099999999999998</v>
      </c>
      <c r="AT1433">
        <v>29474.06</v>
      </c>
      <c r="AZ1433">
        <v>311</v>
      </c>
      <c r="BA1433">
        <v>748</v>
      </c>
      <c r="BB1433">
        <v>117</v>
      </c>
      <c r="BH1433">
        <v>92.23</v>
      </c>
      <c r="BI1433">
        <v>63.79</v>
      </c>
      <c r="BJ1433">
        <v>85.54</v>
      </c>
      <c r="BO1433">
        <v>1.3</v>
      </c>
      <c r="BP1433" s="3">
        <v>833500000</v>
      </c>
      <c r="BR1433" s="20">
        <v>518</v>
      </c>
      <c r="BS1433" s="20">
        <v>415</v>
      </c>
      <c r="BW1433" s="20">
        <v>415</v>
      </c>
      <c r="BX1433" s="22">
        <v>31967.05</v>
      </c>
      <c r="BY1433">
        <v>308</v>
      </c>
      <c r="BZ1433">
        <v>85.11</v>
      </c>
      <c r="CA1433">
        <v>2.44</v>
      </c>
      <c r="CB1433">
        <v>2.44</v>
      </c>
      <c r="CC1433">
        <v>1.45</v>
      </c>
    </row>
    <row r="1434" spans="1:81" ht="34" x14ac:dyDescent="0.2">
      <c r="A1434" t="s">
        <v>12595</v>
      </c>
      <c r="B1434" t="s">
        <v>12596</v>
      </c>
      <c r="C1434" t="s">
        <v>12597</v>
      </c>
      <c r="D1434" t="s">
        <v>12598</v>
      </c>
      <c r="E1434" s="2" t="s">
        <v>12599</v>
      </c>
      <c r="H1434" s="3">
        <v>6750000</v>
      </c>
      <c r="I1434" s="3">
        <v>16000000</v>
      </c>
      <c r="P1434" s="3">
        <v>33750000</v>
      </c>
      <c r="Q1434" s="3">
        <v>106720000</v>
      </c>
      <c r="X1434" s="2" t="s">
        <v>729</v>
      </c>
      <c r="Y1434" s="2" t="s">
        <v>12600</v>
      </c>
      <c r="AF1434">
        <v>2015</v>
      </c>
      <c r="AG1434">
        <v>2018</v>
      </c>
      <c r="AL1434" s="3">
        <v>16000000</v>
      </c>
      <c r="AM1434" t="s">
        <v>89</v>
      </c>
      <c r="AN1434" s="1">
        <v>43255</v>
      </c>
      <c r="AO1434" s="3">
        <v>106720000</v>
      </c>
      <c r="AR1434">
        <v>2475.81</v>
      </c>
      <c r="AS1434">
        <v>29185.35</v>
      </c>
      <c r="AZ1434">
        <v>314</v>
      </c>
      <c r="BA1434">
        <v>169</v>
      </c>
      <c r="BH1434">
        <v>91.52</v>
      </c>
      <c r="BI1434">
        <v>91.86</v>
      </c>
      <c r="BO1434">
        <v>1</v>
      </c>
      <c r="BP1434" s="3">
        <v>24299999</v>
      </c>
      <c r="BR1434" s="20">
        <v>937</v>
      </c>
      <c r="BW1434" s="20">
        <v>0</v>
      </c>
      <c r="BX1434" s="22">
        <v>31661.16</v>
      </c>
      <c r="BY1434">
        <v>309</v>
      </c>
      <c r="BZ1434">
        <v>85.06</v>
      </c>
      <c r="CC1434">
        <v>1</v>
      </c>
    </row>
    <row r="1435" spans="1:81" ht="51" x14ac:dyDescent="0.2">
      <c r="A1435" t="s">
        <v>12601</v>
      </c>
      <c r="B1435" t="s">
        <v>12602</v>
      </c>
      <c r="C1435" t="s">
        <v>12603</v>
      </c>
      <c r="D1435" t="s">
        <v>12604</v>
      </c>
      <c r="E1435" s="2" t="s">
        <v>12605</v>
      </c>
      <c r="G1435" s="3">
        <v>2110000</v>
      </c>
      <c r="J1435" s="3">
        <v>23000000</v>
      </c>
      <c r="K1435" s="3">
        <v>56000000</v>
      </c>
      <c r="O1435" s="3">
        <v>21100000</v>
      </c>
      <c r="R1435" s="3">
        <v>230000000</v>
      </c>
      <c r="S1435" s="3">
        <v>840000000</v>
      </c>
      <c r="V1435" s="2" t="s">
        <v>840</v>
      </c>
      <c r="W1435" s="2" t="s">
        <v>12606</v>
      </c>
      <c r="X1435" s="2" t="s">
        <v>4822</v>
      </c>
      <c r="Y1435" s="2" t="s">
        <v>840</v>
      </c>
      <c r="Z1435" s="2" t="s">
        <v>12607</v>
      </c>
      <c r="AA1435" s="2" t="s">
        <v>12608</v>
      </c>
      <c r="AD1435">
        <v>2021</v>
      </c>
      <c r="AE1435">
        <v>2015</v>
      </c>
      <c r="AF1435">
        <v>2016</v>
      </c>
      <c r="AG1435">
        <v>2018</v>
      </c>
      <c r="AH1435">
        <v>2021</v>
      </c>
      <c r="AI1435">
        <v>2021</v>
      </c>
      <c r="AM1435" t="s">
        <v>86</v>
      </c>
      <c r="AN1435" s="1">
        <v>44517</v>
      </c>
      <c r="AP1435">
        <v>32.21</v>
      </c>
      <c r="AQ1435">
        <v>19024.259999999998</v>
      </c>
      <c r="AR1435">
        <v>0.3</v>
      </c>
      <c r="AS1435">
        <v>3810.43</v>
      </c>
      <c r="AT1435">
        <v>4332.32</v>
      </c>
      <c r="AU1435">
        <v>4284.04</v>
      </c>
      <c r="AX1435">
        <v>2121</v>
      </c>
      <c r="AY1435">
        <v>18</v>
      </c>
      <c r="AZ1435">
        <v>1057</v>
      </c>
      <c r="BA1435">
        <v>351</v>
      </c>
      <c r="BB1435">
        <v>587</v>
      </c>
      <c r="BC1435">
        <v>290</v>
      </c>
      <c r="BF1435">
        <v>72.819999999999993</v>
      </c>
      <c r="BG1435">
        <v>99.83</v>
      </c>
      <c r="BH1435">
        <v>72.28</v>
      </c>
      <c r="BI1435">
        <v>83.03</v>
      </c>
      <c r="BJ1435">
        <v>50.55</v>
      </c>
      <c r="BK1435">
        <v>46.08</v>
      </c>
      <c r="BP1435" s="3">
        <v>121605000</v>
      </c>
      <c r="BQ1435" s="20">
        <v>487</v>
      </c>
      <c r="BR1435" s="20">
        <v>551</v>
      </c>
      <c r="BS1435" s="20">
        <v>1030</v>
      </c>
      <c r="BT1435" s="20">
        <v>65</v>
      </c>
      <c r="BW1435" s="20">
        <v>1262</v>
      </c>
      <c r="BX1435" s="22">
        <v>31483.56</v>
      </c>
      <c r="BY1435">
        <v>310</v>
      </c>
      <c r="BZ1435">
        <v>85.01</v>
      </c>
    </row>
    <row r="1436" spans="1:81" ht="102" x14ac:dyDescent="0.2">
      <c r="A1436" t="s">
        <v>12609</v>
      </c>
      <c r="B1436" t="s">
        <v>12610</v>
      </c>
      <c r="C1436" t="s">
        <v>12611</v>
      </c>
      <c r="D1436" t="s">
        <v>12612</v>
      </c>
      <c r="E1436" s="2" t="s">
        <v>12613</v>
      </c>
      <c r="H1436" s="3">
        <v>8000000</v>
      </c>
      <c r="I1436" s="3">
        <v>42000000</v>
      </c>
      <c r="J1436" s="3">
        <v>525000000</v>
      </c>
      <c r="K1436" s="3">
        <v>1300000000</v>
      </c>
      <c r="P1436" s="3">
        <v>40000000</v>
      </c>
      <c r="Q1436" s="3">
        <v>280140000</v>
      </c>
      <c r="R1436" s="3">
        <v>1000000000</v>
      </c>
      <c r="S1436" s="3">
        <v>8300000000</v>
      </c>
      <c r="X1436" s="2" t="s">
        <v>1577</v>
      </c>
      <c r="Y1436" s="2" t="s">
        <v>12614</v>
      </c>
      <c r="Z1436" s="2" t="s">
        <v>12615</v>
      </c>
      <c r="AA1436" s="2" t="s">
        <v>12616</v>
      </c>
      <c r="AF1436">
        <v>2015</v>
      </c>
      <c r="AG1436">
        <v>2019</v>
      </c>
      <c r="AH1436">
        <v>2021</v>
      </c>
      <c r="AI1436">
        <v>2021</v>
      </c>
      <c r="AM1436" t="s">
        <v>114</v>
      </c>
      <c r="AN1436" s="1">
        <v>44518</v>
      </c>
      <c r="AO1436" s="3">
        <v>8300000000</v>
      </c>
      <c r="AR1436">
        <v>17.91</v>
      </c>
      <c r="AS1436">
        <v>1631.47</v>
      </c>
      <c r="AT1436">
        <v>922980.79</v>
      </c>
      <c r="AU1436">
        <v>847527.37</v>
      </c>
      <c r="AZ1436">
        <v>824</v>
      </c>
      <c r="BA1436">
        <v>485</v>
      </c>
      <c r="BB1436">
        <v>4</v>
      </c>
      <c r="BC1436">
        <v>1</v>
      </c>
      <c r="BH1436">
        <v>77.709999999999994</v>
      </c>
      <c r="BI1436">
        <v>72.900000000000006</v>
      </c>
      <c r="BJ1436">
        <v>99.75</v>
      </c>
      <c r="BK1436">
        <v>100</v>
      </c>
      <c r="BN1436" t="s">
        <v>101</v>
      </c>
      <c r="BO1436">
        <v>24.89</v>
      </c>
      <c r="BP1436" s="3">
        <v>1899000000</v>
      </c>
      <c r="BR1436" s="20">
        <v>1571</v>
      </c>
      <c r="BS1436" s="20">
        <v>483</v>
      </c>
      <c r="BT1436" s="20">
        <v>315</v>
      </c>
      <c r="BW1436" s="20">
        <v>798</v>
      </c>
      <c r="BX1436" s="22">
        <v>1772157.54</v>
      </c>
      <c r="BY1436">
        <v>1</v>
      </c>
      <c r="BZ1436">
        <v>100</v>
      </c>
      <c r="CA1436">
        <v>29.63</v>
      </c>
      <c r="CB1436">
        <v>29.63</v>
      </c>
      <c r="CC1436">
        <v>29.63</v>
      </c>
    </row>
    <row r="1437" spans="1:81" ht="34" x14ac:dyDescent="0.2">
      <c r="A1437" t="s">
        <v>12617</v>
      </c>
      <c r="B1437" t="s">
        <v>12618</v>
      </c>
      <c r="C1437" t="s">
        <v>12619</v>
      </c>
      <c r="D1437" t="s">
        <v>12620</v>
      </c>
      <c r="E1437" s="2" t="s">
        <v>12621</v>
      </c>
      <c r="G1437" s="3">
        <v>7000000</v>
      </c>
      <c r="H1437" s="3">
        <v>10000000</v>
      </c>
      <c r="I1437" s="3">
        <v>43000000</v>
      </c>
      <c r="J1437" s="3">
        <v>110000000</v>
      </c>
      <c r="K1437" s="3">
        <v>200000000</v>
      </c>
      <c r="O1437" s="3">
        <v>70000000</v>
      </c>
      <c r="P1437" s="3">
        <v>50000000</v>
      </c>
      <c r="Q1437" s="3">
        <v>286810000</v>
      </c>
      <c r="R1437" s="3">
        <v>490000000</v>
      </c>
      <c r="S1437" s="3">
        <v>2000000000</v>
      </c>
      <c r="W1437" s="2" t="s">
        <v>12622</v>
      </c>
      <c r="X1437" s="2" t="s">
        <v>12623</v>
      </c>
      <c r="Y1437" s="2" t="s">
        <v>12624</v>
      </c>
      <c r="Z1437" s="2" t="s">
        <v>12625</v>
      </c>
      <c r="AA1437" s="2" t="s">
        <v>12626</v>
      </c>
      <c r="AE1437">
        <v>2018</v>
      </c>
      <c r="AF1437">
        <v>2018</v>
      </c>
      <c r="AG1437">
        <v>2019</v>
      </c>
      <c r="AH1437">
        <v>2021</v>
      </c>
      <c r="AI1437">
        <v>2021</v>
      </c>
      <c r="AL1437" s="3">
        <v>200000000</v>
      </c>
      <c r="AM1437" t="s">
        <v>91</v>
      </c>
      <c r="AN1437" s="1">
        <v>44421</v>
      </c>
      <c r="AO1437" s="3">
        <v>2000000000</v>
      </c>
      <c r="AQ1437">
        <v>2128.27</v>
      </c>
      <c r="AR1437">
        <v>54365.72</v>
      </c>
      <c r="AS1437">
        <v>287630.26</v>
      </c>
      <c r="AT1437">
        <v>736385.88</v>
      </c>
      <c r="AU1437">
        <v>576716.38</v>
      </c>
      <c r="AY1437">
        <v>622</v>
      </c>
      <c r="AZ1437">
        <v>21</v>
      </c>
      <c r="BA1437">
        <v>25</v>
      </c>
      <c r="BB1437">
        <v>22</v>
      </c>
      <c r="BC1437">
        <v>19</v>
      </c>
      <c r="BG1437">
        <v>94.04</v>
      </c>
      <c r="BH1437">
        <v>99.57</v>
      </c>
      <c r="BI1437">
        <v>98.66</v>
      </c>
      <c r="BJ1437">
        <v>98.23</v>
      </c>
      <c r="BK1437">
        <v>96.64</v>
      </c>
      <c r="BN1437" t="s">
        <v>101</v>
      </c>
      <c r="BO1437">
        <v>5.86</v>
      </c>
      <c r="BP1437" s="3">
        <v>1225000000</v>
      </c>
      <c r="BQ1437" s="20">
        <v>257</v>
      </c>
      <c r="BR1437" s="20">
        <v>351</v>
      </c>
      <c r="BS1437" s="20">
        <v>496</v>
      </c>
      <c r="BT1437" s="20">
        <v>192</v>
      </c>
      <c r="BW1437" s="20">
        <v>688</v>
      </c>
      <c r="BX1437" s="22">
        <v>1657226.51</v>
      </c>
      <c r="BY1437">
        <v>2</v>
      </c>
      <c r="BZ1437">
        <v>99.94</v>
      </c>
      <c r="CA1437">
        <v>6.97</v>
      </c>
      <c r="CB1437">
        <v>6.97</v>
      </c>
      <c r="CC1437">
        <v>6.97</v>
      </c>
    </row>
    <row r="1438" spans="1:81" ht="34" x14ac:dyDescent="0.2">
      <c r="A1438" t="s">
        <v>12627</v>
      </c>
      <c r="B1438" t="s">
        <v>12628</v>
      </c>
      <c r="C1438" t="s">
        <v>12629</v>
      </c>
      <c r="D1438" t="s">
        <v>12630</v>
      </c>
      <c r="E1438" s="2" t="s">
        <v>12631</v>
      </c>
      <c r="G1438" s="3">
        <v>2000000</v>
      </c>
      <c r="H1438" s="3">
        <v>13300000</v>
      </c>
      <c r="I1438" s="3">
        <v>30000000</v>
      </c>
      <c r="J1438" s="3">
        <v>70000000</v>
      </c>
      <c r="K1438" s="3">
        <v>100000000</v>
      </c>
      <c r="O1438" s="3">
        <v>20000000</v>
      </c>
      <c r="P1438" s="3">
        <v>66500000</v>
      </c>
      <c r="Q1438" s="3">
        <v>350000000</v>
      </c>
      <c r="R1438" s="3">
        <v>700000000</v>
      </c>
      <c r="S1438" s="3">
        <v>1100000000</v>
      </c>
      <c r="W1438" s="2" t="s">
        <v>1602</v>
      </c>
      <c r="X1438" s="2" t="s">
        <v>3543</v>
      </c>
      <c r="Y1438" s="2" t="s">
        <v>12632</v>
      </c>
      <c r="Z1438" s="2" t="s">
        <v>12633</v>
      </c>
      <c r="AA1438" s="2" t="s">
        <v>12634</v>
      </c>
      <c r="AE1438">
        <v>2015</v>
      </c>
      <c r="AF1438">
        <v>2018</v>
      </c>
      <c r="AG1438">
        <v>2019</v>
      </c>
      <c r="AH1438">
        <v>2021</v>
      </c>
      <c r="AI1438">
        <v>2022</v>
      </c>
      <c r="AL1438" s="3">
        <v>100000000</v>
      </c>
      <c r="AM1438" t="s">
        <v>91</v>
      </c>
      <c r="AN1438" s="1">
        <v>44698</v>
      </c>
      <c r="AO1438" s="3">
        <v>1100000000</v>
      </c>
      <c r="AQ1438">
        <v>1819.65</v>
      </c>
      <c r="AR1438">
        <v>85027.18</v>
      </c>
      <c r="AS1438">
        <v>442049.13</v>
      </c>
      <c r="AT1438">
        <v>785075.21</v>
      </c>
      <c r="AU1438">
        <v>205666.87</v>
      </c>
      <c r="AY1438">
        <v>461</v>
      </c>
      <c r="AZ1438">
        <v>1</v>
      </c>
      <c r="BA1438">
        <v>6</v>
      </c>
      <c r="BB1438">
        <v>19</v>
      </c>
      <c r="BC1438">
        <v>39</v>
      </c>
      <c r="BG1438">
        <v>95.31</v>
      </c>
      <c r="BH1438">
        <v>100</v>
      </c>
      <c r="BI1438">
        <v>99.72</v>
      </c>
      <c r="BJ1438">
        <v>98.48</v>
      </c>
      <c r="BK1438">
        <v>89.02</v>
      </c>
      <c r="BN1438" t="s">
        <v>101</v>
      </c>
      <c r="BO1438">
        <v>2.64</v>
      </c>
      <c r="BP1438" s="3">
        <v>215300000</v>
      </c>
      <c r="BQ1438" s="20">
        <v>876</v>
      </c>
      <c r="BR1438" s="20">
        <v>637</v>
      </c>
      <c r="BS1438" s="20">
        <v>554</v>
      </c>
      <c r="BT1438" s="20">
        <v>335</v>
      </c>
      <c r="BW1438" s="20">
        <v>889</v>
      </c>
      <c r="BX1438" s="22">
        <v>1519638.04</v>
      </c>
      <c r="BY1438">
        <v>3</v>
      </c>
      <c r="BZ1438">
        <v>99.89</v>
      </c>
      <c r="CA1438">
        <v>3.14</v>
      </c>
      <c r="CB1438">
        <v>3.14</v>
      </c>
      <c r="CC1438">
        <v>3.14</v>
      </c>
    </row>
    <row r="1439" spans="1:81" ht="119" x14ac:dyDescent="0.2">
      <c r="A1439" t="s">
        <v>12635</v>
      </c>
      <c r="B1439" t="s">
        <v>12636</v>
      </c>
      <c r="C1439" t="s">
        <v>12637</v>
      </c>
      <c r="D1439" t="s">
        <v>12638</v>
      </c>
      <c r="E1439" s="2" t="s">
        <v>12639</v>
      </c>
      <c r="H1439" s="3">
        <v>18000000</v>
      </c>
      <c r="I1439" s="3">
        <v>70000000</v>
      </c>
      <c r="J1439" s="3">
        <v>175000000</v>
      </c>
      <c r="K1439" s="3">
        <v>425000000</v>
      </c>
      <c r="P1439" s="3">
        <v>90000000</v>
      </c>
      <c r="Q1439" s="3">
        <v>370000000</v>
      </c>
      <c r="R1439" s="3">
        <v>1000000000</v>
      </c>
      <c r="S1439" s="3">
        <v>2200000000</v>
      </c>
      <c r="X1439" s="2" t="s">
        <v>12640</v>
      </c>
      <c r="Y1439" s="2" t="s">
        <v>12641</v>
      </c>
      <c r="Z1439" s="2" t="s">
        <v>12642</v>
      </c>
      <c r="AA1439" s="2" t="s">
        <v>12643</v>
      </c>
      <c r="AF1439">
        <v>2018</v>
      </c>
      <c r="AG1439">
        <v>2019</v>
      </c>
      <c r="AH1439">
        <v>2020</v>
      </c>
      <c r="AI1439">
        <v>2021</v>
      </c>
      <c r="AL1439" s="3">
        <v>100000000</v>
      </c>
      <c r="AM1439" t="s">
        <v>114</v>
      </c>
      <c r="AN1439" s="1">
        <v>44308</v>
      </c>
      <c r="AO1439" s="3">
        <v>2900000000</v>
      </c>
      <c r="AR1439">
        <v>55848.49</v>
      </c>
      <c r="AS1439">
        <v>389138.79</v>
      </c>
      <c r="AT1439">
        <v>233370.57</v>
      </c>
      <c r="AU1439">
        <v>745545.51</v>
      </c>
      <c r="AZ1439">
        <v>19</v>
      </c>
      <c r="BA1439">
        <v>8</v>
      </c>
      <c r="BB1439">
        <v>3</v>
      </c>
      <c r="BC1439">
        <v>7</v>
      </c>
      <c r="BH1439">
        <v>99.61</v>
      </c>
      <c r="BI1439">
        <v>99.61</v>
      </c>
      <c r="BJ1439">
        <v>99.72</v>
      </c>
      <c r="BK1439">
        <v>98.88</v>
      </c>
      <c r="BN1439" t="s">
        <v>101</v>
      </c>
      <c r="BO1439">
        <v>6.58</v>
      </c>
      <c r="BP1439" s="3">
        <v>888000000</v>
      </c>
      <c r="BR1439" s="20">
        <v>443</v>
      </c>
      <c r="BS1439" s="20">
        <v>289</v>
      </c>
      <c r="BT1439" s="20">
        <v>445</v>
      </c>
      <c r="BW1439" s="20">
        <v>764</v>
      </c>
      <c r="BX1439" s="22">
        <v>1423903.36</v>
      </c>
      <c r="BY1439">
        <v>4</v>
      </c>
      <c r="BZ1439">
        <v>99.83</v>
      </c>
      <c r="CA1439">
        <v>5.95</v>
      </c>
      <c r="CB1439">
        <v>5.95</v>
      </c>
      <c r="CC1439">
        <v>7.84</v>
      </c>
    </row>
    <row r="1440" spans="1:81" ht="51" x14ac:dyDescent="0.2">
      <c r="A1440" t="s">
        <v>12644</v>
      </c>
      <c r="B1440" t="s">
        <v>12645</v>
      </c>
      <c r="C1440" t="s">
        <v>12646</v>
      </c>
      <c r="D1440" t="s">
        <v>12647</v>
      </c>
      <c r="E1440" s="2" t="s">
        <v>12648</v>
      </c>
      <c r="G1440" s="3">
        <v>1836263</v>
      </c>
      <c r="H1440" s="3">
        <v>20000000</v>
      </c>
      <c r="I1440" s="3">
        <v>40000000</v>
      </c>
      <c r="J1440" s="3">
        <v>90000000</v>
      </c>
      <c r="K1440" s="3">
        <v>110000000</v>
      </c>
      <c r="O1440" s="3">
        <v>18362630</v>
      </c>
      <c r="P1440" s="3">
        <v>100000000</v>
      </c>
      <c r="Q1440" s="3">
        <v>266800000</v>
      </c>
      <c r="R1440" s="3">
        <v>900000000</v>
      </c>
      <c r="S1440" s="3">
        <v>1600000000</v>
      </c>
      <c r="X1440" s="2" t="s">
        <v>141</v>
      </c>
      <c r="Y1440" s="2" t="s">
        <v>12649</v>
      </c>
      <c r="Z1440" s="2" t="s">
        <v>12650</v>
      </c>
      <c r="AA1440" s="2" t="s">
        <v>12651</v>
      </c>
      <c r="AE1440">
        <v>2017</v>
      </c>
      <c r="AF1440">
        <v>2018</v>
      </c>
      <c r="AG1440">
        <v>2019</v>
      </c>
      <c r="AH1440">
        <v>2021</v>
      </c>
      <c r="AI1440">
        <v>2022</v>
      </c>
      <c r="AL1440" s="3">
        <v>110000000</v>
      </c>
      <c r="AM1440" t="s">
        <v>91</v>
      </c>
      <c r="AN1440" s="1">
        <v>44642</v>
      </c>
      <c r="AO1440" s="3">
        <v>1600000000</v>
      </c>
      <c r="AQ1440">
        <v>0</v>
      </c>
      <c r="AR1440">
        <v>6524.54</v>
      </c>
      <c r="AS1440">
        <v>455177.99</v>
      </c>
      <c r="AT1440">
        <v>551047.43000000005</v>
      </c>
      <c r="AU1440">
        <v>383028.42</v>
      </c>
      <c r="AY1440">
        <v>3489</v>
      </c>
      <c r="AZ1440">
        <v>269</v>
      </c>
      <c r="BA1440">
        <v>4</v>
      </c>
      <c r="BB1440">
        <v>51</v>
      </c>
      <c r="BC1440">
        <v>19</v>
      </c>
      <c r="BG1440">
        <v>63.18</v>
      </c>
      <c r="BH1440">
        <v>94.19</v>
      </c>
      <c r="BI1440">
        <v>99.83</v>
      </c>
      <c r="BJ1440">
        <v>95.78</v>
      </c>
      <c r="BK1440">
        <v>94.8</v>
      </c>
      <c r="BN1440" t="s">
        <v>101</v>
      </c>
      <c r="BO1440">
        <v>5.04</v>
      </c>
      <c r="BP1440" s="3">
        <v>281836263</v>
      </c>
      <c r="BQ1440" s="20">
        <v>167</v>
      </c>
      <c r="BR1440" s="20">
        <v>624</v>
      </c>
      <c r="BS1440" s="20">
        <v>496</v>
      </c>
      <c r="BT1440" s="20">
        <v>357</v>
      </c>
      <c r="BW1440" s="20">
        <v>853</v>
      </c>
      <c r="BX1440" s="22">
        <v>1395778.38</v>
      </c>
      <c r="BY1440">
        <v>5</v>
      </c>
      <c r="BZ1440">
        <v>99.78</v>
      </c>
      <c r="CA1440">
        <v>6</v>
      </c>
      <c r="CB1440">
        <v>6</v>
      </c>
      <c r="CC1440">
        <v>6</v>
      </c>
    </row>
    <row r="1441" spans="1:81" ht="272" x14ac:dyDescent="0.2">
      <c r="A1441" t="s">
        <v>12652</v>
      </c>
      <c r="B1441" t="s">
        <v>12653</v>
      </c>
      <c r="C1441" t="s">
        <v>12654</v>
      </c>
      <c r="D1441" t="s">
        <v>12655</v>
      </c>
      <c r="E1441" s="2" t="s">
        <v>12656</v>
      </c>
      <c r="H1441" s="3">
        <v>12850000</v>
      </c>
      <c r="I1441" s="3">
        <v>11200000</v>
      </c>
      <c r="J1441" s="3">
        <v>305000000</v>
      </c>
      <c r="K1441" s="3">
        <v>250000000</v>
      </c>
      <c r="P1441" s="3">
        <v>64250000</v>
      </c>
      <c r="Q1441" s="3">
        <v>74704000</v>
      </c>
      <c r="R1441" s="3">
        <v>2600000000</v>
      </c>
      <c r="S1441" s="3">
        <v>7600000000</v>
      </c>
      <c r="X1441" s="2" t="s">
        <v>12657</v>
      </c>
      <c r="Y1441" s="2" t="s">
        <v>12658</v>
      </c>
      <c r="Z1441" s="2" t="s">
        <v>12659</v>
      </c>
      <c r="AA1441" s="2" t="s">
        <v>12660</v>
      </c>
      <c r="AF1441">
        <v>2018</v>
      </c>
      <c r="AG1441">
        <v>2019</v>
      </c>
      <c r="AH1441">
        <v>2021</v>
      </c>
      <c r="AI1441">
        <v>2021</v>
      </c>
      <c r="AL1441" s="3">
        <v>5057850</v>
      </c>
      <c r="AM1441" t="s">
        <v>114</v>
      </c>
      <c r="AN1441" s="1">
        <v>44460</v>
      </c>
      <c r="AO1441" s="3">
        <v>7600000000</v>
      </c>
      <c r="AR1441">
        <v>73800.58</v>
      </c>
      <c r="AS1441">
        <v>360803.93</v>
      </c>
      <c r="AT1441">
        <v>516306.77</v>
      </c>
      <c r="AU1441">
        <v>327213.21000000002</v>
      </c>
      <c r="AZ1441">
        <v>3</v>
      </c>
      <c r="BA1441">
        <v>10</v>
      </c>
      <c r="BB1441">
        <v>66</v>
      </c>
      <c r="BC1441">
        <v>53</v>
      </c>
      <c r="BH1441">
        <v>99.96</v>
      </c>
      <c r="BI1441">
        <v>99.5</v>
      </c>
      <c r="BJ1441">
        <v>94.51</v>
      </c>
      <c r="BK1441">
        <v>90.3</v>
      </c>
      <c r="BN1441" t="s">
        <v>101</v>
      </c>
      <c r="BO1441">
        <v>85.46</v>
      </c>
      <c r="BP1441" s="3">
        <v>612507850</v>
      </c>
      <c r="BR1441" s="20">
        <v>541</v>
      </c>
      <c r="BS1441" s="20">
        <v>565</v>
      </c>
      <c r="BT1441" s="20">
        <v>175</v>
      </c>
      <c r="BW1441" s="20">
        <v>740</v>
      </c>
      <c r="BX1441" s="22">
        <v>1278124.49</v>
      </c>
      <c r="BY1441">
        <v>6</v>
      </c>
      <c r="BZ1441">
        <v>99.72</v>
      </c>
      <c r="CA1441">
        <v>101.73</v>
      </c>
      <c r="CB1441">
        <v>101.73</v>
      </c>
      <c r="CC1441">
        <v>101.73</v>
      </c>
    </row>
    <row r="1442" spans="1:81" ht="68" x14ac:dyDescent="0.2">
      <c r="A1442" t="s">
        <v>12661</v>
      </c>
      <c r="B1442" t="s">
        <v>12662</v>
      </c>
      <c r="C1442" t="s">
        <v>12663</v>
      </c>
      <c r="D1442" t="s">
        <v>12664</v>
      </c>
      <c r="E1442" s="2" t="s">
        <v>12665</v>
      </c>
      <c r="G1442" s="3">
        <v>30000000</v>
      </c>
      <c r="H1442" s="3">
        <v>25456305</v>
      </c>
      <c r="I1442" s="3">
        <v>120000000</v>
      </c>
      <c r="J1442" s="3">
        <v>81000000</v>
      </c>
      <c r="K1442" s="3">
        <v>214749245</v>
      </c>
      <c r="L1442" s="3">
        <v>251000000</v>
      </c>
      <c r="M1442" s="3">
        <v>79286599</v>
      </c>
      <c r="O1442" s="3">
        <v>300000000</v>
      </c>
      <c r="P1442" s="3">
        <v>127281525</v>
      </c>
      <c r="Q1442" s="3">
        <v>450000000</v>
      </c>
      <c r="R1442" s="3">
        <v>806000000</v>
      </c>
      <c r="S1442" s="3">
        <v>2199749244</v>
      </c>
      <c r="T1442" s="3">
        <v>4010000000</v>
      </c>
      <c r="U1442" s="3">
        <v>6399286599</v>
      </c>
      <c r="W1442" s="2" t="s">
        <v>12666</v>
      </c>
      <c r="X1442" s="2" t="s">
        <v>12667</v>
      </c>
      <c r="Y1442" s="2" t="s">
        <v>12668</v>
      </c>
      <c r="Z1442" s="2" t="s">
        <v>12669</v>
      </c>
      <c r="AA1442" s="2" t="s">
        <v>12670</v>
      </c>
      <c r="AB1442" s="2" t="s">
        <v>12671</v>
      </c>
      <c r="AC1442" s="2" t="s">
        <v>12672</v>
      </c>
      <c r="AE1442">
        <v>2018</v>
      </c>
      <c r="AF1442">
        <v>2019</v>
      </c>
      <c r="AG1442">
        <v>2019</v>
      </c>
      <c r="AH1442">
        <v>2020</v>
      </c>
      <c r="AI1442">
        <v>2021</v>
      </c>
      <c r="AJ1442">
        <v>2021</v>
      </c>
      <c r="AK1442">
        <v>2022</v>
      </c>
      <c r="AL1442" s="3">
        <v>79286599</v>
      </c>
      <c r="AM1442" t="s">
        <v>107</v>
      </c>
      <c r="AN1442" s="1">
        <v>44721</v>
      </c>
      <c r="AO1442" s="3">
        <v>6399286599</v>
      </c>
      <c r="AQ1442">
        <v>0</v>
      </c>
      <c r="AR1442">
        <v>0</v>
      </c>
      <c r="AS1442">
        <v>133371.17000000001</v>
      </c>
      <c r="AT1442">
        <v>196366.36</v>
      </c>
      <c r="AU1442">
        <v>841551.47</v>
      </c>
      <c r="AV1442">
        <v>37906.6</v>
      </c>
      <c r="AW1442">
        <v>1290.73</v>
      </c>
      <c r="AY1442">
        <v>3719</v>
      </c>
      <c r="AZ1442">
        <v>1771</v>
      </c>
      <c r="BA1442">
        <v>81</v>
      </c>
      <c r="BB1442">
        <v>6</v>
      </c>
      <c r="BC1442">
        <v>3</v>
      </c>
      <c r="BD1442">
        <v>3</v>
      </c>
      <c r="BE1442">
        <v>15</v>
      </c>
      <c r="BG1442">
        <v>64.34</v>
      </c>
      <c r="BH1442">
        <v>57.37</v>
      </c>
      <c r="BI1442">
        <v>95.52</v>
      </c>
      <c r="BJ1442">
        <v>99.3</v>
      </c>
      <c r="BK1442">
        <v>99.63</v>
      </c>
      <c r="BL1442">
        <v>99.2</v>
      </c>
      <c r="BM1442">
        <v>69.569999999999993</v>
      </c>
      <c r="BN1442" t="s">
        <v>101</v>
      </c>
      <c r="BO1442">
        <v>10.97</v>
      </c>
      <c r="BP1442" s="3">
        <v>801492149</v>
      </c>
      <c r="BQ1442" s="20">
        <v>161</v>
      </c>
      <c r="BR1442" s="20">
        <v>101</v>
      </c>
      <c r="BS1442" s="20">
        <v>493</v>
      </c>
      <c r="BT1442" s="20">
        <v>127</v>
      </c>
      <c r="BU1442" s="20">
        <v>196</v>
      </c>
      <c r="BV1442" s="20">
        <v>233</v>
      </c>
      <c r="BW1442" s="20">
        <v>1049</v>
      </c>
      <c r="BX1442" s="22">
        <v>1210486.33</v>
      </c>
      <c r="BY1442">
        <v>7</v>
      </c>
      <c r="BZ1442">
        <v>99.66</v>
      </c>
      <c r="CA1442">
        <v>14.22</v>
      </c>
      <c r="CB1442">
        <v>14.22</v>
      </c>
      <c r="CC1442">
        <v>14.22</v>
      </c>
    </row>
    <row r="1443" spans="1:81" ht="119" x14ac:dyDescent="0.2">
      <c r="A1443" t="s">
        <v>12673</v>
      </c>
      <c r="B1443" t="s">
        <v>12674</v>
      </c>
      <c r="C1443" t="s">
        <v>12675</v>
      </c>
      <c r="D1443" t="s">
        <v>12676</v>
      </c>
      <c r="E1443" s="2" t="s">
        <v>12677</v>
      </c>
      <c r="H1443" s="3">
        <v>41000000</v>
      </c>
      <c r="J1443" s="3">
        <v>200000000</v>
      </c>
      <c r="K1443" s="3">
        <v>450000000</v>
      </c>
      <c r="L1443" s="3">
        <v>1480000000</v>
      </c>
      <c r="P1443" s="3">
        <v>250000000</v>
      </c>
      <c r="Q1443" s="3">
        <v>1000000000</v>
      </c>
      <c r="R1443" s="3">
        <v>1900000000</v>
      </c>
      <c r="S1443" s="3">
        <v>4600000000</v>
      </c>
      <c r="T1443" s="3">
        <v>8480000000</v>
      </c>
      <c r="W1443" s="2" t="s">
        <v>12678</v>
      </c>
      <c r="X1443" s="2" t="s">
        <v>12679</v>
      </c>
      <c r="Y1443" s="2" t="s">
        <v>12680</v>
      </c>
      <c r="Z1443" s="2" t="s">
        <v>12681</v>
      </c>
      <c r="AA1443" s="2" t="s">
        <v>12682</v>
      </c>
      <c r="AB1443" s="2" t="s">
        <v>12683</v>
      </c>
      <c r="AE1443">
        <v>2017</v>
      </c>
      <c r="AF1443">
        <v>2018</v>
      </c>
      <c r="AG1443">
        <v>2019</v>
      </c>
      <c r="AH1443">
        <v>2020</v>
      </c>
      <c r="AI1443">
        <v>2021</v>
      </c>
      <c r="AJ1443">
        <v>2022</v>
      </c>
      <c r="AL1443" s="3">
        <v>1480000000</v>
      </c>
      <c r="AM1443" t="s">
        <v>92</v>
      </c>
      <c r="AN1443" s="1">
        <v>44897</v>
      </c>
      <c r="AO1443" s="3">
        <v>8480000000</v>
      </c>
      <c r="AQ1443">
        <v>1825.1</v>
      </c>
      <c r="AR1443">
        <v>52608.29</v>
      </c>
      <c r="AS1443">
        <v>543106.68000000005</v>
      </c>
      <c r="AT1443">
        <v>261373.91</v>
      </c>
      <c r="AU1443">
        <v>280683.67</v>
      </c>
      <c r="AV1443">
        <v>21135.78</v>
      </c>
      <c r="AY1443">
        <v>462</v>
      </c>
      <c r="AZ1443">
        <v>24</v>
      </c>
      <c r="BA1443">
        <v>3</v>
      </c>
      <c r="BB1443">
        <v>2</v>
      </c>
      <c r="BC1443">
        <v>61</v>
      </c>
      <c r="BD1443">
        <v>2</v>
      </c>
      <c r="BG1443">
        <v>95.13</v>
      </c>
      <c r="BH1443">
        <v>99.5</v>
      </c>
      <c r="BI1443">
        <v>99.89</v>
      </c>
      <c r="BJ1443">
        <v>99.86</v>
      </c>
      <c r="BK1443">
        <v>88.81</v>
      </c>
      <c r="BL1443">
        <v>99.1</v>
      </c>
      <c r="BN1443" t="s">
        <v>101</v>
      </c>
      <c r="BO1443">
        <v>6.77</v>
      </c>
      <c r="BP1443" s="3">
        <v>2171000000</v>
      </c>
      <c r="BQ1443" s="20">
        <v>304</v>
      </c>
      <c r="BR1443" s="20">
        <v>457</v>
      </c>
      <c r="BS1443" s="20">
        <v>294</v>
      </c>
      <c r="BT1443" s="20">
        <v>351</v>
      </c>
      <c r="BU1443" s="20">
        <v>533</v>
      </c>
      <c r="BW1443" s="20">
        <v>1178</v>
      </c>
      <c r="BX1443" s="22">
        <v>1160733.43</v>
      </c>
      <c r="BY1443">
        <v>8</v>
      </c>
      <c r="BZ1443">
        <v>99.61</v>
      </c>
      <c r="CA1443">
        <v>8.48</v>
      </c>
      <c r="CB1443">
        <v>4.5999999999999996</v>
      </c>
      <c r="CC1443">
        <v>8.48</v>
      </c>
    </row>
    <row r="1444" spans="1:81" ht="34" x14ac:dyDescent="0.2">
      <c r="A1444" t="s">
        <v>12684</v>
      </c>
      <c r="B1444" t="s">
        <v>12685</v>
      </c>
      <c r="C1444" t="s">
        <v>12686</v>
      </c>
      <c r="D1444" t="s">
        <v>12687</v>
      </c>
      <c r="E1444" s="2" t="s">
        <v>12688</v>
      </c>
      <c r="H1444" s="3">
        <v>11000000</v>
      </c>
      <c r="I1444" s="3">
        <v>30000000</v>
      </c>
      <c r="J1444" s="3">
        <v>130000000</v>
      </c>
      <c r="P1444" s="3">
        <v>55000000</v>
      </c>
      <c r="Q1444" s="3">
        <v>200100000</v>
      </c>
      <c r="R1444" s="3">
        <v>1530000000</v>
      </c>
      <c r="W1444" s="2" t="s">
        <v>93</v>
      </c>
      <c r="X1444" s="2" t="s">
        <v>12689</v>
      </c>
      <c r="Y1444" s="2" t="s">
        <v>12690</v>
      </c>
      <c r="Z1444" s="2" t="s">
        <v>12691</v>
      </c>
      <c r="AE1444">
        <v>2012</v>
      </c>
      <c r="AF1444">
        <v>2019</v>
      </c>
      <c r="AG1444">
        <v>2019</v>
      </c>
      <c r="AH1444">
        <v>2021</v>
      </c>
      <c r="AL1444" s="3">
        <v>130000000</v>
      </c>
      <c r="AM1444" t="s">
        <v>90</v>
      </c>
      <c r="AN1444" s="1">
        <v>44336</v>
      </c>
      <c r="AO1444" s="3">
        <v>975000000</v>
      </c>
      <c r="AQ1444">
        <v>2805.93</v>
      </c>
      <c r="AR1444">
        <v>8860.89</v>
      </c>
      <c r="AS1444">
        <v>219103.1</v>
      </c>
      <c r="AT1444">
        <v>906531.87</v>
      </c>
      <c r="AY1444">
        <v>83</v>
      </c>
      <c r="AZ1444">
        <v>248</v>
      </c>
      <c r="BA1444">
        <v>39</v>
      </c>
      <c r="BB1444">
        <v>8</v>
      </c>
      <c r="BG1444">
        <v>98.4</v>
      </c>
      <c r="BH1444">
        <v>94.05</v>
      </c>
      <c r="BI1444">
        <v>97.87</v>
      </c>
      <c r="BJ1444">
        <v>99.41</v>
      </c>
      <c r="BN1444" t="s">
        <v>133</v>
      </c>
      <c r="BO1444">
        <v>4.3899999999999997</v>
      </c>
      <c r="BP1444" s="3">
        <v>203550000</v>
      </c>
      <c r="BQ1444" s="20">
        <v>2525</v>
      </c>
      <c r="BR1444" s="20">
        <v>280</v>
      </c>
      <c r="BS1444" s="20">
        <v>541</v>
      </c>
      <c r="BW1444" s="20">
        <v>541</v>
      </c>
      <c r="BX1444" s="22">
        <v>1137301.79</v>
      </c>
      <c r="BY1444">
        <v>9</v>
      </c>
      <c r="BZ1444">
        <v>99.55</v>
      </c>
      <c r="CA1444">
        <v>7.65</v>
      </c>
      <c r="CB1444">
        <v>7.65</v>
      </c>
      <c r="CC1444">
        <v>4.87</v>
      </c>
    </row>
    <row r="1445" spans="1:81" ht="51" x14ac:dyDescent="0.2">
      <c r="A1445" t="s">
        <v>12692</v>
      </c>
      <c r="B1445" t="s">
        <v>12693</v>
      </c>
      <c r="C1445" t="s">
        <v>12694</v>
      </c>
      <c r="D1445" t="s">
        <v>12695</v>
      </c>
      <c r="E1445" s="2" t="s">
        <v>12696</v>
      </c>
      <c r="G1445" s="3">
        <v>20000</v>
      </c>
      <c r="H1445" s="3">
        <v>23200000</v>
      </c>
      <c r="I1445" s="3">
        <v>105000000</v>
      </c>
      <c r="J1445" s="3">
        <v>45000000</v>
      </c>
      <c r="O1445" s="3">
        <v>200000</v>
      </c>
      <c r="P1445" s="3">
        <v>116000000</v>
      </c>
      <c r="Q1445" s="3">
        <v>1000000000</v>
      </c>
      <c r="R1445" s="3">
        <v>2000000000</v>
      </c>
      <c r="W1445" s="2" t="s">
        <v>12697</v>
      </c>
      <c r="X1445" s="2" t="s">
        <v>12698</v>
      </c>
      <c r="Y1445" s="2" t="s">
        <v>12699</v>
      </c>
      <c r="Z1445" s="2" t="s">
        <v>12700</v>
      </c>
      <c r="AE1445">
        <v>2015</v>
      </c>
      <c r="AF1445">
        <v>2017</v>
      </c>
      <c r="AG1445">
        <v>2019</v>
      </c>
      <c r="AH1445">
        <v>2023</v>
      </c>
      <c r="AL1445" s="3">
        <v>45000000</v>
      </c>
      <c r="AM1445" t="s">
        <v>90</v>
      </c>
      <c r="AN1445" s="1">
        <v>45083</v>
      </c>
      <c r="AO1445" s="3">
        <v>2000000000</v>
      </c>
      <c r="AQ1445">
        <v>864.03</v>
      </c>
      <c r="AR1445">
        <v>28303.53</v>
      </c>
      <c r="AS1445">
        <v>636543.98</v>
      </c>
      <c r="AT1445">
        <v>391439.44</v>
      </c>
      <c r="AY1445">
        <v>638</v>
      </c>
      <c r="AZ1445">
        <v>46</v>
      </c>
      <c r="BA1445">
        <v>1</v>
      </c>
      <c r="BB1445">
        <v>10</v>
      </c>
      <c r="BG1445">
        <v>93.51</v>
      </c>
      <c r="BH1445">
        <v>98.87</v>
      </c>
      <c r="BI1445">
        <v>100</v>
      </c>
      <c r="BJ1445">
        <v>98.11</v>
      </c>
      <c r="BN1445" t="s">
        <v>101</v>
      </c>
      <c r="BO1445">
        <v>1.8</v>
      </c>
      <c r="BP1445" s="3">
        <v>176970000</v>
      </c>
      <c r="BQ1445" s="20">
        <v>737</v>
      </c>
      <c r="BR1445" s="20">
        <v>859</v>
      </c>
      <c r="BS1445" s="20">
        <v>1324</v>
      </c>
      <c r="BW1445" s="20">
        <v>1324</v>
      </c>
      <c r="BX1445" s="22">
        <v>1057150.98</v>
      </c>
      <c r="BY1445">
        <v>10</v>
      </c>
      <c r="BZ1445">
        <v>99.5</v>
      </c>
      <c r="CA1445">
        <v>2</v>
      </c>
      <c r="CC1445">
        <v>2</v>
      </c>
    </row>
    <row r="1446" spans="1:81" ht="34" x14ac:dyDescent="0.2">
      <c r="A1446" t="s">
        <v>12701</v>
      </c>
      <c r="B1446" t="s">
        <v>12702</v>
      </c>
      <c r="C1446" t="s">
        <v>12703</v>
      </c>
      <c r="D1446" t="s">
        <v>12704</v>
      </c>
      <c r="E1446" s="2" t="s">
        <v>12705</v>
      </c>
      <c r="H1446" s="3">
        <v>8000000</v>
      </c>
      <c r="I1446" s="3">
        <v>15000000</v>
      </c>
      <c r="J1446" s="3">
        <v>50000000</v>
      </c>
      <c r="P1446" s="3">
        <v>40000000</v>
      </c>
      <c r="Q1446" s="3">
        <v>100050000</v>
      </c>
      <c r="R1446" s="3">
        <v>500000000</v>
      </c>
      <c r="X1446" s="2" t="s">
        <v>12706</v>
      </c>
      <c r="Y1446" s="2" t="s">
        <v>12707</v>
      </c>
      <c r="Z1446" s="2" t="s">
        <v>12708</v>
      </c>
      <c r="AF1446">
        <v>2019</v>
      </c>
      <c r="AG1446">
        <v>2019</v>
      </c>
      <c r="AH1446">
        <v>2021</v>
      </c>
      <c r="AL1446" s="3">
        <v>50000000</v>
      </c>
      <c r="AM1446" t="s">
        <v>90</v>
      </c>
      <c r="AN1446" s="1">
        <v>44244</v>
      </c>
      <c r="AO1446" s="3">
        <v>76000000</v>
      </c>
      <c r="AR1446">
        <v>19639.84</v>
      </c>
      <c r="AS1446">
        <v>136379.49</v>
      </c>
      <c r="AT1446">
        <v>835408.31</v>
      </c>
      <c r="AZ1446">
        <v>85</v>
      </c>
      <c r="BA1446">
        <v>79</v>
      </c>
      <c r="BB1446">
        <v>14</v>
      </c>
      <c r="BH1446">
        <v>97.98</v>
      </c>
      <c r="BI1446">
        <v>95.63</v>
      </c>
      <c r="BJ1446">
        <v>98.9</v>
      </c>
      <c r="BO1446">
        <v>0.68</v>
      </c>
      <c r="BP1446" s="3">
        <v>73000000</v>
      </c>
      <c r="BR1446" s="20">
        <v>76</v>
      </c>
      <c r="BS1446" s="20">
        <v>482</v>
      </c>
      <c r="BW1446" s="20">
        <v>482</v>
      </c>
      <c r="BX1446" s="22">
        <v>991427.64</v>
      </c>
      <c r="BY1446">
        <v>11</v>
      </c>
      <c r="BZ1446">
        <v>99.44</v>
      </c>
      <c r="CA1446">
        <v>5</v>
      </c>
      <c r="CB1446">
        <v>5</v>
      </c>
      <c r="CC1446">
        <v>0.76</v>
      </c>
    </row>
    <row r="1447" spans="1:81" ht="68" x14ac:dyDescent="0.2">
      <c r="A1447" t="s">
        <v>12709</v>
      </c>
      <c r="B1447" t="s">
        <v>12710</v>
      </c>
      <c r="C1447" t="s">
        <v>12711</v>
      </c>
      <c r="D1447" t="s">
        <v>12712</v>
      </c>
      <c r="E1447" s="2" t="s">
        <v>12713</v>
      </c>
      <c r="G1447" s="3">
        <v>3000000</v>
      </c>
      <c r="H1447" s="3">
        <v>15000054</v>
      </c>
      <c r="I1447" s="3">
        <v>25000000</v>
      </c>
      <c r="J1447" s="3">
        <v>60000000</v>
      </c>
      <c r="K1447" s="3">
        <v>150000000</v>
      </c>
      <c r="O1447" s="3">
        <v>30000000</v>
      </c>
      <c r="P1447" s="3">
        <v>75000270</v>
      </c>
      <c r="Q1447" s="3">
        <v>166750000</v>
      </c>
      <c r="R1447" s="3">
        <v>600000000</v>
      </c>
      <c r="S1447" s="3">
        <v>1500000000</v>
      </c>
      <c r="W1447" s="2" t="s">
        <v>12714</v>
      </c>
      <c r="X1447" s="2" t="s">
        <v>12715</v>
      </c>
      <c r="Y1447" s="2" t="s">
        <v>12716</v>
      </c>
      <c r="Z1447" s="2" t="s">
        <v>12717</v>
      </c>
      <c r="AA1447" s="2" t="s">
        <v>12718</v>
      </c>
      <c r="AE1447">
        <v>2014</v>
      </c>
      <c r="AF1447">
        <v>2017</v>
      </c>
      <c r="AG1447">
        <v>2019</v>
      </c>
      <c r="AH1447">
        <v>2020</v>
      </c>
      <c r="AI1447">
        <v>2021</v>
      </c>
      <c r="AL1447" s="3">
        <v>150000000</v>
      </c>
      <c r="AM1447" t="s">
        <v>91</v>
      </c>
      <c r="AN1447" s="1">
        <v>44341</v>
      </c>
      <c r="AO1447" s="3">
        <v>1500000000</v>
      </c>
      <c r="AQ1447">
        <v>2720.32</v>
      </c>
      <c r="AR1447">
        <v>6491.09</v>
      </c>
      <c r="AS1447">
        <v>284804.99</v>
      </c>
      <c r="AT1447">
        <v>141033.41</v>
      </c>
      <c r="AU1447">
        <v>511687.16</v>
      </c>
      <c r="AY1447">
        <v>44</v>
      </c>
      <c r="AZ1447">
        <v>166</v>
      </c>
      <c r="BA1447">
        <v>32</v>
      </c>
      <c r="BB1447">
        <v>19</v>
      </c>
      <c r="BC1447">
        <v>31</v>
      </c>
      <c r="BG1447">
        <v>99.5</v>
      </c>
      <c r="BH1447">
        <v>95.86</v>
      </c>
      <c r="BI1447">
        <v>98.26</v>
      </c>
      <c r="BJ1447">
        <v>97.49</v>
      </c>
      <c r="BK1447">
        <v>94.4</v>
      </c>
      <c r="BN1447" t="s">
        <v>101</v>
      </c>
      <c r="BO1447">
        <v>7.56</v>
      </c>
      <c r="BP1447" s="3">
        <v>253000054</v>
      </c>
      <c r="BQ1447" s="20">
        <v>1337</v>
      </c>
      <c r="BR1447" s="20">
        <v>716</v>
      </c>
      <c r="BS1447" s="20">
        <v>340</v>
      </c>
      <c r="BT1447" s="20">
        <v>225</v>
      </c>
      <c r="BW1447" s="20">
        <v>565</v>
      </c>
      <c r="BX1447" s="22">
        <v>946736.97</v>
      </c>
      <c r="BY1447">
        <v>12</v>
      </c>
      <c r="BZ1447">
        <v>99.38</v>
      </c>
      <c r="CA1447">
        <v>9</v>
      </c>
      <c r="CB1447">
        <v>9</v>
      </c>
      <c r="CC1447">
        <v>9</v>
      </c>
    </row>
    <row r="1448" spans="1:81" ht="51" x14ac:dyDescent="0.2">
      <c r="A1448" t="s">
        <v>12719</v>
      </c>
      <c r="B1448" t="s">
        <v>12720</v>
      </c>
      <c r="C1448" t="s">
        <v>12721</v>
      </c>
      <c r="D1448" t="s">
        <v>12722</v>
      </c>
      <c r="E1448" s="2" t="s">
        <v>12723</v>
      </c>
      <c r="H1448" s="3">
        <v>30000000</v>
      </c>
      <c r="I1448" s="3">
        <v>75000000</v>
      </c>
      <c r="J1448" s="3">
        <v>200000000</v>
      </c>
      <c r="P1448" s="3">
        <v>150000000</v>
      </c>
      <c r="Q1448" s="3">
        <v>500250000</v>
      </c>
      <c r="R1448" s="3">
        <v>2100000000</v>
      </c>
      <c r="X1448" s="2" t="s">
        <v>12724</v>
      </c>
      <c r="Y1448" s="2" t="s">
        <v>12725</v>
      </c>
      <c r="Z1448" s="2" t="s">
        <v>12726</v>
      </c>
      <c r="AF1448">
        <v>2019</v>
      </c>
      <c r="AG1448">
        <v>2019</v>
      </c>
      <c r="AH1448">
        <v>2021</v>
      </c>
      <c r="AL1448" s="3">
        <v>200000000</v>
      </c>
      <c r="AM1448" t="s">
        <v>90</v>
      </c>
      <c r="AN1448" s="1">
        <v>44377</v>
      </c>
      <c r="AO1448" s="3">
        <v>2100000000</v>
      </c>
      <c r="AR1448">
        <v>9275.0400000000009</v>
      </c>
      <c r="AS1448">
        <v>126273.1</v>
      </c>
      <c r="AT1448">
        <v>806107.37</v>
      </c>
      <c r="AZ1448">
        <v>227</v>
      </c>
      <c r="BA1448">
        <v>84</v>
      </c>
      <c r="BB1448">
        <v>16</v>
      </c>
      <c r="BH1448">
        <v>94.56</v>
      </c>
      <c r="BI1448">
        <v>95.35</v>
      </c>
      <c r="BJ1448">
        <v>98.73</v>
      </c>
      <c r="BN1448" t="s">
        <v>101</v>
      </c>
      <c r="BO1448">
        <v>3.78</v>
      </c>
      <c r="BP1448" s="3">
        <v>305000000</v>
      </c>
      <c r="BR1448" s="20">
        <v>210</v>
      </c>
      <c r="BS1448" s="20">
        <v>594</v>
      </c>
      <c r="BW1448" s="20">
        <v>594</v>
      </c>
      <c r="BX1448" s="22">
        <v>941655.51</v>
      </c>
      <c r="BY1448">
        <v>13</v>
      </c>
      <c r="BZ1448">
        <v>99.33</v>
      </c>
      <c r="CA1448">
        <v>4.2</v>
      </c>
      <c r="CB1448">
        <v>4.2</v>
      </c>
      <c r="CC1448">
        <v>4.2</v>
      </c>
    </row>
    <row r="1449" spans="1:81" ht="68" x14ac:dyDescent="0.2">
      <c r="A1449" t="s">
        <v>12727</v>
      </c>
      <c r="B1449" t="s">
        <v>12728</v>
      </c>
      <c r="C1449" t="s">
        <v>12729</v>
      </c>
      <c r="D1449" t="s">
        <v>12730</v>
      </c>
      <c r="E1449" s="2" t="s">
        <v>12731</v>
      </c>
      <c r="H1449" s="3">
        <v>16000000</v>
      </c>
      <c r="I1449" s="3">
        <v>102000000</v>
      </c>
      <c r="J1449" s="3">
        <v>100000000</v>
      </c>
      <c r="P1449" s="3">
        <v>80000000</v>
      </c>
      <c r="Q1449" s="3">
        <v>352000000</v>
      </c>
      <c r="R1449" s="3">
        <v>1050000000</v>
      </c>
      <c r="W1449" s="2" t="s">
        <v>821</v>
      </c>
      <c r="X1449" s="2" t="s">
        <v>12732</v>
      </c>
      <c r="Y1449" s="2" t="s">
        <v>12733</v>
      </c>
      <c r="Z1449" s="2" t="s">
        <v>12734</v>
      </c>
      <c r="AE1449">
        <v>2014</v>
      </c>
      <c r="AF1449">
        <v>2017</v>
      </c>
      <c r="AG1449">
        <v>2019</v>
      </c>
      <c r="AH1449">
        <v>2021</v>
      </c>
      <c r="AM1449" t="s">
        <v>114</v>
      </c>
      <c r="AN1449" s="1">
        <v>44292</v>
      </c>
      <c r="AO1449" s="3">
        <v>1050000000</v>
      </c>
      <c r="AQ1449">
        <v>825.39</v>
      </c>
      <c r="AR1449">
        <v>9707.0300000000007</v>
      </c>
      <c r="AS1449">
        <v>91357.1</v>
      </c>
      <c r="AT1449">
        <v>830483.06</v>
      </c>
      <c r="AY1449">
        <v>330</v>
      </c>
      <c r="AZ1449">
        <v>116</v>
      </c>
      <c r="BA1449">
        <v>106</v>
      </c>
      <c r="BB1449">
        <v>15</v>
      </c>
      <c r="BG1449">
        <v>96.15</v>
      </c>
      <c r="BH1449">
        <v>97.12</v>
      </c>
      <c r="BI1449">
        <v>94.12</v>
      </c>
      <c r="BJ1449">
        <v>98.82</v>
      </c>
      <c r="BN1449" t="s">
        <v>101</v>
      </c>
      <c r="BO1449">
        <v>2.68</v>
      </c>
      <c r="BP1449" s="3">
        <v>220720000</v>
      </c>
      <c r="BQ1449" s="20">
        <v>1371</v>
      </c>
      <c r="BR1449" s="20">
        <v>427</v>
      </c>
      <c r="BS1449" s="20">
        <v>777</v>
      </c>
      <c r="BW1449" s="20">
        <v>777</v>
      </c>
      <c r="BX1449" s="22">
        <v>932372.58</v>
      </c>
      <c r="BY1449">
        <v>14</v>
      </c>
      <c r="BZ1449">
        <v>99.27</v>
      </c>
      <c r="CA1449">
        <v>2.98</v>
      </c>
      <c r="CB1449">
        <v>2.98</v>
      </c>
      <c r="CC1449">
        <v>2.98</v>
      </c>
    </row>
    <row r="1450" spans="1:81" ht="85" x14ac:dyDescent="0.2">
      <c r="A1450" t="s">
        <v>12735</v>
      </c>
      <c r="B1450" t="s">
        <v>12736</v>
      </c>
      <c r="C1450" t="s">
        <v>12737</v>
      </c>
      <c r="D1450" t="s">
        <v>12738</v>
      </c>
      <c r="E1450" s="2" t="s">
        <v>12739</v>
      </c>
      <c r="H1450" s="3">
        <v>10900000</v>
      </c>
      <c r="I1450" s="3">
        <v>23000000</v>
      </c>
      <c r="J1450" s="3">
        <v>90000000</v>
      </c>
      <c r="K1450" s="3">
        <v>170000000</v>
      </c>
      <c r="P1450" s="3">
        <v>54500000</v>
      </c>
      <c r="Q1450" s="3">
        <v>153410000</v>
      </c>
      <c r="R1450" s="3">
        <v>900000000</v>
      </c>
      <c r="S1450" s="3">
        <v>2550000000</v>
      </c>
      <c r="W1450" s="2" t="s">
        <v>4822</v>
      </c>
      <c r="X1450" s="2" t="s">
        <v>12740</v>
      </c>
      <c r="Y1450" s="2" t="s">
        <v>12741</v>
      </c>
      <c r="Z1450" s="2" t="s">
        <v>12742</v>
      </c>
      <c r="AA1450" s="2" t="s">
        <v>12743</v>
      </c>
      <c r="AE1450">
        <v>2017</v>
      </c>
      <c r="AF1450">
        <v>2017</v>
      </c>
      <c r="AG1450">
        <v>2019</v>
      </c>
      <c r="AH1450">
        <v>2020</v>
      </c>
      <c r="AI1450">
        <v>2024</v>
      </c>
      <c r="AL1450" s="3">
        <v>170000000</v>
      </c>
      <c r="AM1450" t="s">
        <v>91</v>
      </c>
      <c r="AN1450" s="1">
        <v>45335</v>
      </c>
      <c r="AO1450" s="3">
        <v>2550000000</v>
      </c>
      <c r="AQ1450">
        <v>5.6</v>
      </c>
      <c r="AR1450">
        <v>38858.68</v>
      </c>
      <c r="AS1450">
        <v>579861.24</v>
      </c>
      <c r="AT1450">
        <v>192734.61</v>
      </c>
      <c r="AU1450">
        <v>111023.81</v>
      </c>
      <c r="AY1450">
        <v>2357</v>
      </c>
      <c r="AZ1450">
        <v>20</v>
      </c>
      <c r="BA1450">
        <v>2</v>
      </c>
      <c r="BB1450">
        <v>7</v>
      </c>
      <c r="BC1450">
        <v>2</v>
      </c>
      <c r="BG1450">
        <v>75.13</v>
      </c>
      <c r="BH1450">
        <v>99.52</v>
      </c>
      <c r="BI1450">
        <v>99.94</v>
      </c>
      <c r="BJ1450">
        <v>99.16</v>
      </c>
      <c r="BK1450">
        <v>96.67</v>
      </c>
      <c r="BO1450">
        <v>13.96</v>
      </c>
      <c r="BP1450" s="3">
        <v>293900000</v>
      </c>
      <c r="BQ1450" s="20">
        <v>-52</v>
      </c>
      <c r="BR1450" s="20">
        <v>545</v>
      </c>
      <c r="BS1450" s="20">
        <v>679</v>
      </c>
      <c r="BT1450" s="20">
        <v>1167</v>
      </c>
      <c r="BW1450" s="20">
        <v>1846</v>
      </c>
      <c r="BX1450" s="22">
        <v>922483.94</v>
      </c>
      <c r="BY1450">
        <v>15</v>
      </c>
      <c r="BZ1450">
        <v>99.22</v>
      </c>
      <c r="CA1450">
        <v>5.87</v>
      </c>
      <c r="CB1450">
        <v>5.87</v>
      </c>
      <c r="CC1450">
        <v>16.62</v>
      </c>
    </row>
    <row r="1451" spans="1:81" ht="51" x14ac:dyDescent="0.2">
      <c r="A1451" t="s">
        <v>12744</v>
      </c>
      <c r="B1451" t="s">
        <v>12745</v>
      </c>
      <c r="C1451" t="s">
        <v>12746</v>
      </c>
      <c r="D1451" t="s">
        <v>12747</v>
      </c>
      <c r="E1451" s="2" t="s">
        <v>12748</v>
      </c>
      <c r="G1451" s="3">
        <v>2000000</v>
      </c>
      <c r="H1451" s="3">
        <v>21000000</v>
      </c>
      <c r="I1451" s="3">
        <v>50000000</v>
      </c>
      <c r="J1451" s="3">
        <v>71000000</v>
      </c>
      <c r="K1451" s="3">
        <v>100000000</v>
      </c>
      <c r="O1451" s="3">
        <v>20000000</v>
      </c>
      <c r="P1451" s="3">
        <v>105000000</v>
      </c>
      <c r="Q1451" s="3">
        <v>333500000</v>
      </c>
      <c r="R1451" s="3">
        <v>710000000</v>
      </c>
      <c r="S1451" s="3">
        <v>1200000000</v>
      </c>
      <c r="W1451" s="2" t="s">
        <v>12749</v>
      </c>
      <c r="X1451" s="2" t="s">
        <v>12750</v>
      </c>
      <c r="Y1451" s="2" t="s">
        <v>12751</v>
      </c>
      <c r="Z1451" s="2" t="s">
        <v>12752</v>
      </c>
      <c r="AA1451" s="2" t="s">
        <v>12753</v>
      </c>
      <c r="AE1451">
        <v>2016</v>
      </c>
      <c r="AF1451">
        <v>2018</v>
      </c>
      <c r="AG1451">
        <v>2019</v>
      </c>
      <c r="AH1451">
        <v>2021</v>
      </c>
      <c r="AI1451">
        <v>2022</v>
      </c>
      <c r="AM1451" t="s">
        <v>114</v>
      </c>
      <c r="AN1451" s="1">
        <v>44658</v>
      </c>
      <c r="AO1451" s="3">
        <v>1200000000</v>
      </c>
      <c r="AQ1451">
        <v>5280.45</v>
      </c>
      <c r="AR1451">
        <v>11621.13</v>
      </c>
      <c r="AS1451">
        <v>99645.51</v>
      </c>
      <c r="AT1451">
        <v>267450.32</v>
      </c>
      <c r="AU1451">
        <v>525395.93999999994</v>
      </c>
      <c r="AY1451">
        <v>195</v>
      </c>
      <c r="AZ1451">
        <v>210</v>
      </c>
      <c r="BA1451">
        <v>105</v>
      </c>
      <c r="BB1451">
        <v>116</v>
      </c>
      <c r="BC1451">
        <v>8</v>
      </c>
      <c r="BG1451">
        <v>97.99</v>
      </c>
      <c r="BH1451">
        <v>95.47</v>
      </c>
      <c r="BI1451">
        <v>94.18</v>
      </c>
      <c r="BJ1451">
        <v>90.3</v>
      </c>
      <c r="BK1451">
        <v>97.98</v>
      </c>
      <c r="BN1451" t="s">
        <v>101</v>
      </c>
      <c r="BO1451">
        <v>3.02</v>
      </c>
      <c r="BP1451" s="3">
        <v>291500000</v>
      </c>
      <c r="BQ1451" s="20">
        <v>651</v>
      </c>
      <c r="BR1451" s="20">
        <v>462</v>
      </c>
      <c r="BS1451" s="20">
        <v>511</v>
      </c>
      <c r="BT1451" s="20">
        <v>386</v>
      </c>
      <c r="BW1451" s="20">
        <v>897</v>
      </c>
      <c r="BX1451" s="22">
        <v>909393.35</v>
      </c>
      <c r="BY1451">
        <v>16</v>
      </c>
      <c r="BZ1451">
        <v>99.16</v>
      </c>
      <c r="CA1451">
        <v>3.6</v>
      </c>
      <c r="CB1451">
        <v>3.6</v>
      </c>
      <c r="CC1451">
        <v>3.6</v>
      </c>
    </row>
    <row r="1452" spans="1:81" ht="68" x14ac:dyDescent="0.2">
      <c r="A1452" t="s">
        <v>12754</v>
      </c>
      <c r="B1452" t="s">
        <v>12755</v>
      </c>
      <c r="C1452" t="s">
        <v>12756</v>
      </c>
      <c r="D1452" t="s">
        <v>12757</v>
      </c>
      <c r="E1452" s="2" t="s">
        <v>12758</v>
      </c>
      <c r="H1452" s="3">
        <v>11500000</v>
      </c>
      <c r="I1452" s="3">
        <v>40000000</v>
      </c>
      <c r="J1452" s="3">
        <v>125000000</v>
      </c>
      <c r="K1452" s="3">
        <v>175000000</v>
      </c>
      <c r="L1452" s="3">
        <v>250000000</v>
      </c>
      <c r="P1452" s="3">
        <v>57500000</v>
      </c>
      <c r="Q1452" s="3">
        <v>266800000</v>
      </c>
      <c r="R1452" s="3">
        <v>1250000000</v>
      </c>
      <c r="S1452" s="3">
        <v>3600000000</v>
      </c>
      <c r="T1452" s="3">
        <v>6000000000</v>
      </c>
      <c r="W1452" s="2" t="s">
        <v>12759</v>
      </c>
      <c r="X1452" s="2" t="s">
        <v>12760</v>
      </c>
      <c r="Y1452" s="2" t="s">
        <v>12761</v>
      </c>
      <c r="Z1452" s="2" t="s">
        <v>12762</v>
      </c>
      <c r="AA1452" s="2" t="s">
        <v>12763</v>
      </c>
      <c r="AB1452" s="2" t="s">
        <v>12764</v>
      </c>
      <c r="AE1452">
        <v>2017</v>
      </c>
      <c r="AF1452">
        <v>2018</v>
      </c>
      <c r="AG1452">
        <v>2019</v>
      </c>
      <c r="AH1452">
        <v>2020</v>
      </c>
      <c r="AI1452">
        <v>2021</v>
      </c>
      <c r="AJ1452">
        <v>2024</v>
      </c>
      <c r="AL1452" s="3">
        <v>250000000</v>
      </c>
      <c r="AM1452" t="s">
        <v>92</v>
      </c>
      <c r="AN1452" s="1">
        <v>45362</v>
      </c>
      <c r="AO1452" s="3">
        <v>6000000000</v>
      </c>
      <c r="AQ1452">
        <v>19161.419999999998</v>
      </c>
      <c r="AR1452">
        <v>48269</v>
      </c>
      <c r="AS1452">
        <v>373910.23</v>
      </c>
      <c r="AT1452">
        <v>169587.13</v>
      </c>
      <c r="AU1452">
        <v>290666.69</v>
      </c>
      <c r="AV1452">
        <v>4539.63</v>
      </c>
      <c r="AY1452">
        <v>41</v>
      </c>
      <c r="AZ1452">
        <v>34</v>
      </c>
      <c r="BA1452">
        <v>9</v>
      </c>
      <c r="BB1452">
        <v>13</v>
      </c>
      <c r="BC1452">
        <v>57</v>
      </c>
      <c r="BD1452">
        <v>4</v>
      </c>
      <c r="BG1452">
        <v>99.58</v>
      </c>
      <c r="BH1452">
        <v>99.28</v>
      </c>
      <c r="BI1452">
        <v>99.55</v>
      </c>
      <c r="BJ1452">
        <v>98.33</v>
      </c>
      <c r="BK1452">
        <v>89.55</v>
      </c>
      <c r="BL1452">
        <v>83.33</v>
      </c>
      <c r="BN1452" t="s">
        <v>101</v>
      </c>
      <c r="BO1452">
        <v>17.95</v>
      </c>
      <c r="BP1452" s="3">
        <v>601500000</v>
      </c>
      <c r="BQ1452" s="20">
        <v>372</v>
      </c>
      <c r="BR1452" s="20">
        <v>365</v>
      </c>
      <c r="BS1452" s="20">
        <v>406</v>
      </c>
      <c r="BT1452" s="20">
        <v>385</v>
      </c>
      <c r="BU1452" s="20">
        <v>851</v>
      </c>
      <c r="BW1452" s="20">
        <v>1642</v>
      </c>
      <c r="BX1452" s="22">
        <v>906134.1</v>
      </c>
      <c r="BY1452">
        <v>17</v>
      </c>
      <c r="BZ1452">
        <v>99.1</v>
      </c>
      <c r="CA1452">
        <v>22.49</v>
      </c>
      <c r="CB1452">
        <v>13.49</v>
      </c>
      <c r="CC1452">
        <v>22.49</v>
      </c>
    </row>
    <row r="1453" spans="1:81" ht="51" x14ac:dyDescent="0.2">
      <c r="A1453" t="s">
        <v>12765</v>
      </c>
      <c r="B1453" t="s">
        <v>12766</v>
      </c>
      <c r="C1453" t="s">
        <v>12767</v>
      </c>
      <c r="D1453" t="s">
        <v>12768</v>
      </c>
      <c r="E1453" s="2" t="s">
        <v>12769</v>
      </c>
      <c r="F1453" s="3">
        <v>150000</v>
      </c>
      <c r="G1453" s="3">
        <v>2000000</v>
      </c>
      <c r="H1453" s="3">
        <v>5000000</v>
      </c>
      <c r="I1453" s="3">
        <v>30000000</v>
      </c>
      <c r="J1453" s="3">
        <v>100000000</v>
      </c>
      <c r="K1453" s="3">
        <v>50000000</v>
      </c>
      <c r="N1453" s="3">
        <v>3000000</v>
      </c>
      <c r="O1453" s="3">
        <v>20000000</v>
      </c>
      <c r="P1453" s="3">
        <v>25000000</v>
      </c>
      <c r="Q1453" s="3">
        <v>200100000</v>
      </c>
      <c r="R1453" s="3">
        <v>500000000</v>
      </c>
      <c r="S1453" s="3">
        <v>1000000000</v>
      </c>
      <c r="V1453" s="2" t="s">
        <v>12770</v>
      </c>
      <c r="W1453" s="2" t="s">
        <v>12771</v>
      </c>
      <c r="X1453" s="2" t="s">
        <v>12772</v>
      </c>
      <c r="Y1453" s="2" t="s">
        <v>12773</v>
      </c>
      <c r="Z1453" s="2" t="s">
        <v>12774</v>
      </c>
      <c r="AA1453" s="2" t="s">
        <v>12775</v>
      </c>
      <c r="AD1453">
        <v>2017</v>
      </c>
      <c r="AE1453">
        <v>2018</v>
      </c>
      <c r="AF1453">
        <v>2019</v>
      </c>
      <c r="AG1453">
        <v>2019</v>
      </c>
      <c r="AH1453">
        <v>2021</v>
      </c>
      <c r="AI1453">
        <v>2022</v>
      </c>
      <c r="AL1453" s="3">
        <v>50000000</v>
      </c>
      <c r="AM1453" t="s">
        <v>91</v>
      </c>
      <c r="AN1453" s="1">
        <v>44683</v>
      </c>
      <c r="AO1453" s="3">
        <v>1000000000</v>
      </c>
      <c r="AP1453">
        <v>0</v>
      </c>
      <c r="AQ1453">
        <v>0.25</v>
      </c>
      <c r="AR1453">
        <v>3477.02</v>
      </c>
      <c r="AS1453">
        <v>17358.509999999998</v>
      </c>
      <c r="AT1453">
        <v>535096.36</v>
      </c>
      <c r="AU1453">
        <v>311406.96000000002</v>
      </c>
      <c r="AX1453">
        <v>829</v>
      </c>
      <c r="AY1453">
        <v>2959</v>
      </c>
      <c r="AZ1453">
        <v>466</v>
      </c>
      <c r="BA1453">
        <v>240</v>
      </c>
      <c r="BB1453">
        <v>59</v>
      </c>
      <c r="BC1453">
        <v>26</v>
      </c>
      <c r="BF1453">
        <v>69.36</v>
      </c>
      <c r="BG1453">
        <v>71.63</v>
      </c>
      <c r="BH1453">
        <v>88.8</v>
      </c>
      <c r="BI1453">
        <v>86.62</v>
      </c>
      <c r="BJ1453">
        <v>95.11</v>
      </c>
      <c r="BK1453">
        <v>92.77</v>
      </c>
      <c r="BN1453" t="s">
        <v>101</v>
      </c>
      <c r="BO1453">
        <v>4.2</v>
      </c>
      <c r="BP1453" s="3">
        <v>190808551</v>
      </c>
      <c r="BQ1453" s="20">
        <v>271</v>
      </c>
      <c r="BR1453" s="20">
        <v>109</v>
      </c>
      <c r="BS1453" s="20">
        <v>831</v>
      </c>
      <c r="BT1453" s="20">
        <v>235</v>
      </c>
      <c r="BW1453" s="20">
        <v>1066</v>
      </c>
      <c r="BX1453" s="22">
        <v>867339.1</v>
      </c>
      <c r="BY1453">
        <v>18</v>
      </c>
      <c r="BZ1453">
        <v>99.05</v>
      </c>
      <c r="CA1453">
        <v>5</v>
      </c>
      <c r="CB1453">
        <v>5</v>
      </c>
      <c r="CC1453">
        <v>5</v>
      </c>
    </row>
    <row r="1454" spans="1:81" ht="68" x14ac:dyDescent="0.2">
      <c r="A1454" t="s">
        <v>12776</v>
      </c>
      <c r="B1454" t="s">
        <v>12777</v>
      </c>
      <c r="C1454" t="s">
        <v>12778</v>
      </c>
      <c r="D1454" t="s">
        <v>12779</v>
      </c>
      <c r="E1454" s="2" t="s">
        <v>12780</v>
      </c>
      <c r="I1454" s="3">
        <v>33000000</v>
      </c>
      <c r="J1454" s="3">
        <v>75000000</v>
      </c>
      <c r="Q1454" s="3">
        <v>260000000</v>
      </c>
      <c r="R1454" s="3">
        <v>825000000</v>
      </c>
      <c r="V1454" s="2" t="s">
        <v>12781</v>
      </c>
      <c r="W1454" s="2" t="s">
        <v>12782</v>
      </c>
      <c r="X1454" s="2" t="s">
        <v>12783</v>
      </c>
      <c r="Y1454" s="2" t="s">
        <v>12784</v>
      </c>
      <c r="Z1454" s="2" t="s">
        <v>12785</v>
      </c>
      <c r="AD1454">
        <v>2014</v>
      </c>
      <c r="AE1454">
        <v>2014</v>
      </c>
      <c r="AF1454">
        <v>2016</v>
      </c>
      <c r="AG1454">
        <v>2019</v>
      </c>
      <c r="AH1454">
        <v>2021</v>
      </c>
      <c r="AL1454" s="3">
        <v>75000000</v>
      </c>
      <c r="AM1454" t="s">
        <v>90</v>
      </c>
      <c r="AN1454" s="1">
        <v>44412</v>
      </c>
      <c r="AO1454" s="3">
        <v>825000000</v>
      </c>
      <c r="AP1454">
        <v>0</v>
      </c>
      <c r="AQ1454">
        <v>163.53</v>
      </c>
      <c r="AR1454">
        <v>0.3</v>
      </c>
      <c r="AS1454">
        <v>292057.26</v>
      </c>
      <c r="AT1454">
        <v>562045.07999999996</v>
      </c>
      <c r="AX1454">
        <v>220</v>
      </c>
      <c r="AY1454">
        <v>1372</v>
      </c>
      <c r="AZ1454">
        <v>1057</v>
      </c>
      <c r="BA1454">
        <v>23</v>
      </c>
      <c r="BB1454">
        <v>46</v>
      </c>
      <c r="BF1454">
        <v>76.14</v>
      </c>
      <c r="BG1454">
        <v>83.97</v>
      </c>
      <c r="BH1454">
        <v>72.28</v>
      </c>
      <c r="BI1454">
        <v>98.77</v>
      </c>
      <c r="BJ1454">
        <v>96.2</v>
      </c>
      <c r="BO1454">
        <v>2.86</v>
      </c>
      <c r="BP1454" s="3">
        <v>108000000</v>
      </c>
      <c r="BQ1454" s="20">
        <v>598</v>
      </c>
      <c r="BR1454" s="20">
        <v>1013</v>
      </c>
      <c r="BS1454" s="20">
        <v>826</v>
      </c>
      <c r="BW1454" s="20">
        <v>826</v>
      </c>
      <c r="BX1454" s="22">
        <v>854266.17</v>
      </c>
      <c r="BY1454">
        <v>19</v>
      </c>
      <c r="BZ1454">
        <v>98.99</v>
      </c>
      <c r="CA1454">
        <v>3.17</v>
      </c>
      <c r="CB1454">
        <v>3.17</v>
      </c>
      <c r="CC1454">
        <v>3.17</v>
      </c>
    </row>
    <row r="1455" spans="1:81" ht="34" x14ac:dyDescent="0.2">
      <c r="A1455" t="s">
        <v>12786</v>
      </c>
      <c r="B1455" t="s">
        <v>12787</v>
      </c>
      <c r="C1455" t="s">
        <v>12788</v>
      </c>
      <c r="D1455" t="s">
        <v>12789</v>
      </c>
      <c r="E1455" s="2" t="s">
        <v>12790</v>
      </c>
      <c r="G1455" s="3">
        <v>1000000</v>
      </c>
      <c r="H1455" s="3">
        <v>13200000</v>
      </c>
      <c r="I1455" s="3">
        <v>43700000</v>
      </c>
      <c r="J1455" s="3">
        <v>65000000</v>
      </c>
      <c r="K1455" s="3">
        <v>103570045</v>
      </c>
      <c r="L1455" s="3">
        <v>250000000</v>
      </c>
      <c r="O1455" s="3">
        <v>10000000</v>
      </c>
      <c r="P1455" s="3">
        <v>66000000</v>
      </c>
      <c r="Q1455" s="3">
        <v>150000000</v>
      </c>
      <c r="R1455" s="3">
        <v>350000000</v>
      </c>
      <c r="S1455" s="3">
        <v>803570045</v>
      </c>
      <c r="T1455" s="3">
        <v>1800000000</v>
      </c>
      <c r="W1455" s="2" t="s">
        <v>12791</v>
      </c>
      <c r="X1455" s="2" t="s">
        <v>12792</v>
      </c>
      <c r="Y1455" s="2" t="s">
        <v>12793</v>
      </c>
      <c r="Z1455" s="2" t="s">
        <v>12794</v>
      </c>
      <c r="AA1455" s="2" t="s">
        <v>12795</v>
      </c>
      <c r="AB1455" s="2" t="s">
        <v>12796</v>
      </c>
      <c r="AE1455">
        <v>2017</v>
      </c>
      <c r="AF1455">
        <v>2019</v>
      </c>
      <c r="AG1455">
        <v>2019</v>
      </c>
      <c r="AH1455">
        <v>2021</v>
      </c>
      <c r="AI1455">
        <v>2021</v>
      </c>
      <c r="AJ1455">
        <v>2021</v>
      </c>
      <c r="AM1455" t="s">
        <v>114</v>
      </c>
      <c r="AN1455" s="1">
        <v>44524</v>
      </c>
      <c r="AO1455" s="3">
        <v>1800000000</v>
      </c>
      <c r="AQ1455">
        <v>37.880000000000003</v>
      </c>
      <c r="AR1455">
        <v>23204.92</v>
      </c>
      <c r="AS1455">
        <v>157839.23000000001</v>
      </c>
      <c r="AT1455">
        <v>121599.73</v>
      </c>
      <c r="AU1455">
        <v>481964.34</v>
      </c>
      <c r="AV1455">
        <v>21890.41</v>
      </c>
      <c r="AY1455">
        <v>1910</v>
      </c>
      <c r="AZ1455">
        <v>63</v>
      </c>
      <c r="BA1455">
        <v>64</v>
      </c>
      <c r="BB1455">
        <v>209</v>
      </c>
      <c r="BC1455">
        <v>37</v>
      </c>
      <c r="BD1455">
        <v>36</v>
      </c>
      <c r="BG1455">
        <v>79.849999999999994</v>
      </c>
      <c r="BH1455">
        <v>98.51</v>
      </c>
      <c r="BI1455">
        <v>96.47</v>
      </c>
      <c r="BJ1455">
        <v>82.45</v>
      </c>
      <c r="BK1455">
        <v>93.28</v>
      </c>
      <c r="BL1455">
        <v>86</v>
      </c>
      <c r="BN1455" t="s">
        <v>101</v>
      </c>
      <c r="BO1455">
        <v>9.58</v>
      </c>
      <c r="BP1455" s="3">
        <v>513470045</v>
      </c>
      <c r="BQ1455" s="20">
        <v>714</v>
      </c>
      <c r="BR1455" s="20">
        <v>129</v>
      </c>
      <c r="BS1455" s="20">
        <v>558</v>
      </c>
      <c r="BT1455" s="20">
        <v>93</v>
      </c>
      <c r="BU1455" s="20">
        <v>138</v>
      </c>
      <c r="BW1455" s="20">
        <v>789</v>
      </c>
      <c r="BX1455" s="22">
        <v>806536.51</v>
      </c>
      <c r="BY1455">
        <v>20</v>
      </c>
      <c r="BZ1455">
        <v>98.94</v>
      </c>
      <c r="CA1455">
        <v>12</v>
      </c>
      <c r="CB1455">
        <v>12</v>
      </c>
      <c r="CC1455">
        <v>12</v>
      </c>
    </row>
    <row r="1456" spans="1:81" ht="51" x14ac:dyDescent="0.2">
      <c r="A1456" t="s">
        <v>12797</v>
      </c>
      <c r="B1456" t="s">
        <v>12798</v>
      </c>
      <c r="C1456" t="s">
        <v>12799</v>
      </c>
      <c r="D1456" t="s">
        <v>12800</v>
      </c>
      <c r="E1456" s="2" t="s">
        <v>12801</v>
      </c>
      <c r="H1456" s="3">
        <v>9000000</v>
      </c>
      <c r="I1456" s="3">
        <v>25000000</v>
      </c>
      <c r="J1456" s="3">
        <v>60000000</v>
      </c>
      <c r="K1456" s="3">
        <v>150000000</v>
      </c>
      <c r="P1456" s="3">
        <v>45000000</v>
      </c>
      <c r="Q1456" s="3">
        <v>166750000</v>
      </c>
      <c r="R1456" s="3">
        <v>600000000</v>
      </c>
      <c r="S1456" s="3">
        <v>1000000000</v>
      </c>
      <c r="W1456" s="2" t="s">
        <v>215</v>
      </c>
      <c r="X1456" s="2" t="s">
        <v>12802</v>
      </c>
      <c r="Y1456" s="2" t="s">
        <v>12803</v>
      </c>
      <c r="Z1456" s="2" t="s">
        <v>12804</v>
      </c>
      <c r="AA1456" s="2" t="s">
        <v>12805</v>
      </c>
      <c r="AE1456">
        <v>2016</v>
      </c>
      <c r="AF1456">
        <v>2018</v>
      </c>
      <c r="AG1456">
        <v>2019</v>
      </c>
      <c r="AH1456">
        <v>2021</v>
      </c>
      <c r="AI1456">
        <v>2022</v>
      </c>
      <c r="AL1456" s="3">
        <v>150000000</v>
      </c>
      <c r="AM1456" t="s">
        <v>91</v>
      </c>
      <c r="AN1456" s="1">
        <v>44642</v>
      </c>
      <c r="AO1456" s="3">
        <v>1000000000</v>
      </c>
      <c r="AQ1456">
        <v>27840.2</v>
      </c>
      <c r="AR1456">
        <v>65191.43</v>
      </c>
      <c r="AS1456">
        <v>286402.51</v>
      </c>
      <c r="AT1456">
        <v>227011.67</v>
      </c>
      <c r="AU1456">
        <v>191899.19</v>
      </c>
      <c r="AY1456">
        <v>25</v>
      </c>
      <c r="AZ1456">
        <v>10</v>
      </c>
      <c r="BA1456">
        <v>27</v>
      </c>
      <c r="BB1456">
        <v>139</v>
      </c>
      <c r="BC1456">
        <v>42</v>
      </c>
      <c r="BG1456">
        <v>99.75</v>
      </c>
      <c r="BH1456">
        <v>99.8</v>
      </c>
      <c r="BI1456">
        <v>98.54</v>
      </c>
      <c r="BJ1456">
        <v>88.35</v>
      </c>
      <c r="BK1456">
        <v>88.15</v>
      </c>
      <c r="BN1456" t="s">
        <v>101</v>
      </c>
      <c r="BO1456">
        <v>5.04</v>
      </c>
      <c r="BP1456" s="3">
        <v>272500000</v>
      </c>
      <c r="BQ1456" s="20">
        <v>564</v>
      </c>
      <c r="BR1456" s="20">
        <v>456</v>
      </c>
      <c r="BS1456" s="20">
        <v>680</v>
      </c>
      <c r="BT1456" s="20">
        <v>335</v>
      </c>
      <c r="BW1456" s="20">
        <v>1015</v>
      </c>
      <c r="BX1456" s="22">
        <v>798345</v>
      </c>
      <c r="BY1456">
        <v>21</v>
      </c>
      <c r="BZ1456">
        <v>98.88</v>
      </c>
      <c r="CA1456">
        <v>6</v>
      </c>
      <c r="CB1456">
        <v>6</v>
      </c>
      <c r="CC1456">
        <v>6</v>
      </c>
    </row>
    <row r="1457" spans="1:81" ht="187" x14ac:dyDescent="0.2">
      <c r="A1457" t="s">
        <v>12806</v>
      </c>
      <c r="B1457" t="s">
        <v>12807</v>
      </c>
      <c r="C1457" t="s">
        <v>12808</v>
      </c>
      <c r="D1457" t="s">
        <v>12809</v>
      </c>
      <c r="E1457" s="2" t="s">
        <v>12810</v>
      </c>
      <c r="H1457" s="3">
        <v>65000000</v>
      </c>
      <c r="I1457" s="3">
        <v>160000000</v>
      </c>
      <c r="J1457" s="3">
        <v>270000000</v>
      </c>
      <c r="K1457" s="3">
        <v>300000000</v>
      </c>
      <c r="L1457" s="3">
        <v>254000000</v>
      </c>
      <c r="P1457" s="3">
        <v>325000000</v>
      </c>
      <c r="Q1457" s="3">
        <v>1067200000</v>
      </c>
      <c r="R1457" s="3">
        <v>2700000000</v>
      </c>
      <c r="S1457" s="3">
        <v>4500000000</v>
      </c>
      <c r="T1457" s="3">
        <v>5080000000</v>
      </c>
      <c r="W1457" s="2" t="s">
        <v>12811</v>
      </c>
      <c r="X1457" s="2" t="s">
        <v>12812</v>
      </c>
      <c r="Y1457" s="2" t="s">
        <v>12813</v>
      </c>
      <c r="Z1457" s="2" t="s">
        <v>12814</v>
      </c>
      <c r="AA1457" s="2" t="s">
        <v>12815</v>
      </c>
      <c r="AB1457" s="2" t="s">
        <v>12816</v>
      </c>
      <c r="AE1457">
        <v>2014</v>
      </c>
      <c r="AF1457">
        <v>2017</v>
      </c>
      <c r="AG1457">
        <v>2019</v>
      </c>
      <c r="AH1457">
        <v>2020</v>
      </c>
      <c r="AI1457">
        <v>2021</v>
      </c>
      <c r="AJ1457">
        <v>2024</v>
      </c>
      <c r="AL1457" s="3">
        <v>254000000</v>
      </c>
      <c r="AM1457" t="s">
        <v>92</v>
      </c>
      <c r="AN1457" s="1">
        <v>45337</v>
      </c>
      <c r="AO1457" s="3">
        <v>5080000000</v>
      </c>
      <c r="AQ1457">
        <v>0</v>
      </c>
      <c r="AR1457">
        <v>61292.75</v>
      </c>
      <c r="AS1457">
        <v>359997.65</v>
      </c>
      <c r="AT1457">
        <v>216112.86</v>
      </c>
      <c r="AU1457">
        <v>123730.54</v>
      </c>
      <c r="AV1457">
        <v>6547.61</v>
      </c>
      <c r="AY1457">
        <v>3167</v>
      </c>
      <c r="AZ1457">
        <v>7</v>
      </c>
      <c r="BA1457">
        <v>12</v>
      </c>
      <c r="BB1457">
        <v>4</v>
      </c>
      <c r="BC1457">
        <v>108</v>
      </c>
      <c r="BD1457">
        <v>2</v>
      </c>
      <c r="BG1457">
        <v>62.98</v>
      </c>
      <c r="BH1457">
        <v>99.85</v>
      </c>
      <c r="BI1457">
        <v>99.38</v>
      </c>
      <c r="BJ1457">
        <v>99.58</v>
      </c>
      <c r="BK1457">
        <v>80.040000000000006</v>
      </c>
      <c r="BL1457">
        <v>94.44</v>
      </c>
      <c r="BN1457" t="s">
        <v>101</v>
      </c>
      <c r="BO1457">
        <v>3.8</v>
      </c>
      <c r="BP1457" s="3">
        <v>1351550000</v>
      </c>
      <c r="BQ1457" s="20">
        <v>821</v>
      </c>
      <c r="BR1457" s="20">
        <v>875</v>
      </c>
      <c r="BS1457" s="20">
        <v>399</v>
      </c>
      <c r="BT1457" s="20">
        <v>468</v>
      </c>
      <c r="BU1457" s="20">
        <v>800</v>
      </c>
      <c r="BW1457" s="20">
        <v>1667</v>
      </c>
      <c r="BX1457" s="22">
        <v>767681.41</v>
      </c>
      <c r="BY1457">
        <v>22</v>
      </c>
      <c r="BZ1457">
        <v>98.82</v>
      </c>
      <c r="CA1457">
        <v>4.76</v>
      </c>
      <c r="CB1457">
        <v>4.22</v>
      </c>
      <c r="CC1457">
        <v>4.76</v>
      </c>
    </row>
    <row r="1458" spans="1:81" ht="34" x14ac:dyDescent="0.2">
      <c r="A1458" t="s">
        <v>12817</v>
      </c>
      <c r="B1458" t="s">
        <v>12818</v>
      </c>
      <c r="C1458" t="s">
        <v>12819</v>
      </c>
      <c r="D1458" t="s">
        <v>12820</v>
      </c>
      <c r="E1458" s="2" t="s">
        <v>12821</v>
      </c>
      <c r="G1458" s="3">
        <v>2000000</v>
      </c>
      <c r="H1458" s="3">
        <v>8000000</v>
      </c>
      <c r="I1458" s="3">
        <v>20000000</v>
      </c>
      <c r="J1458" s="3">
        <v>100000000</v>
      </c>
      <c r="O1458" s="3">
        <v>20000000</v>
      </c>
      <c r="P1458" s="3">
        <v>40000000</v>
      </c>
      <c r="Q1458" s="3">
        <v>133400000</v>
      </c>
      <c r="R1458" s="3">
        <v>1100000000</v>
      </c>
      <c r="X1458" s="2" t="s">
        <v>12822</v>
      </c>
      <c r="Y1458" s="2" t="s">
        <v>4802</v>
      </c>
      <c r="Z1458" s="2" t="s">
        <v>12823</v>
      </c>
      <c r="AE1458">
        <v>2017</v>
      </c>
      <c r="AF1458">
        <v>2019</v>
      </c>
      <c r="AG1458">
        <v>2019</v>
      </c>
      <c r="AH1458">
        <v>2021</v>
      </c>
      <c r="AL1458" s="3">
        <v>100000000</v>
      </c>
      <c r="AM1458" t="s">
        <v>90</v>
      </c>
      <c r="AN1458" s="1">
        <v>44285</v>
      </c>
      <c r="AO1458" s="3">
        <v>1100000000</v>
      </c>
      <c r="AQ1458">
        <v>0</v>
      </c>
      <c r="AR1458">
        <v>5649.42</v>
      </c>
      <c r="AS1458">
        <v>87907.27</v>
      </c>
      <c r="AT1458">
        <v>667614</v>
      </c>
      <c r="AY1458">
        <v>3489</v>
      </c>
      <c r="AZ1458">
        <v>361</v>
      </c>
      <c r="BA1458">
        <v>111</v>
      </c>
      <c r="BB1458">
        <v>30</v>
      </c>
      <c r="BG1458">
        <v>63.18</v>
      </c>
      <c r="BH1458">
        <v>91.33</v>
      </c>
      <c r="BI1458">
        <v>93.84</v>
      </c>
      <c r="BJ1458">
        <v>97.55</v>
      </c>
      <c r="BN1458" t="s">
        <v>101</v>
      </c>
      <c r="BO1458">
        <v>7.42</v>
      </c>
      <c r="BP1458" s="3">
        <v>130000000</v>
      </c>
      <c r="BQ1458" s="20">
        <v>476</v>
      </c>
      <c r="BR1458" s="20">
        <v>266</v>
      </c>
      <c r="BS1458" s="20">
        <v>495</v>
      </c>
      <c r="BW1458" s="20">
        <v>495</v>
      </c>
      <c r="BX1458" s="22">
        <v>761170.69</v>
      </c>
      <c r="BY1458">
        <v>23</v>
      </c>
      <c r="BZ1458">
        <v>98.77</v>
      </c>
      <c r="CA1458">
        <v>8.25</v>
      </c>
      <c r="CB1458">
        <v>8.25</v>
      </c>
      <c r="CC1458">
        <v>8.25</v>
      </c>
    </row>
    <row r="1459" spans="1:81" ht="102" x14ac:dyDescent="0.2">
      <c r="A1459" t="s">
        <v>12824</v>
      </c>
      <c r="B1459" t="s">
        <v>12825</v>
      </c>
      <c r="C1459" t="s">
        <v>12826</v>
      </c>
      <c r="D1459" t="s">
        <v>12827</v>
      </c>
      <c r="E1459" s="2" t="s">
        <v>12828</v>
      </c>
      <c r="G1459" s="3">
        <v>4200000</v>
      </c>
      <c r="H1459" s="3">
        <v>11000000</v>
      </c>
      <c r="I1459" s="3">
        <v>60000000</v>
      </c>
      <c r="J1459" s="3">
        <v>165000000</v>
      </c>
      <c r="O1459" s="3">
        <v>42000000</v>
      </c>
      <c r="P1459" s="3">
        <v>55000000</v>
      </c>
      <c r="Q1459" s="3">
        <v>400200000</v>
      </c>
      <c r="R1459" s="3">
        <v>1650000000</v>
      </c>
      <c r="W1459" s="2" t="s">
        <v>12829</v>
      </c>
      <c r="X1459" s="2" t="s">
        <v>12830</v>
      </c>
      <c r="Y1459" s="2" t="s">
        <v>12831</v>
      </c>
      <c r="Z1459" s="2" t="s">
        <v>12832</v>
      </c>
      <c r="AE1459">
        <v>2016</v>
      </c>
      <c r="AF1459">
        <v>2017</v>
      </c>
      <c r="AG1459">
        <v>2019</v>
      </c>
      <c r="AH1459">
        <v>2021</v>
      </c>
      <c r="AL1459" s="3">
        <v>165000000</v>
      </c>
      <c r="AM1459" t="s">
        <v>90</v>
      </c>
      <c r="AN1459" s="1">
        <v>44334</v>
      </c>
      <c r="AO1459" s="3">
        <v>1650000000</v>
      </c>
      <c r="AQ1459">
        <v>12.99</v>
      </c>
      <c r="AR1459">
        <v>12594.23</v>
      </c>
      <c r="AS1459">
        <v>44754.76</v>
      </c>
      <c r="AT1459">
        <v>702873.19</v>
      </c>
      <c r="AY1459">
        <v>2242</v>
      </c>
      <c r="AZ1459">
        <v>99</v>
      </c>
      <c r="BA1459">
        <v>154</v>
      </c>
      <c r="BB1459">
        <v>27</v>
      </c>
      <c r="BG1459">
        <v>76.790000000000006</v>
      </c>
      <c r="BH1459">
        <v>97.54</v>
      </c>
      <c r="BI1459">
        <v>91.43</v>
      </c>
      <c r="BJ1459">
        <v>97.81</v>
      </c>
      <c r="BO1459">
        <v>3.71</v>
      </c>
      <c r="BP1459" s="3">
        <v>355200000</v>
      </c>
      <c r="BQ1459" s="20">
        <v>332</v>
      </c>
      <c r="BR1459" s="20">
        <v>530</v>
      </c>
      <c r="BS1459" s="20">
        <v>762</v>
      </c>
      <c r="BW1459" s="20">
        <v>762</v>
      </c>
      <c r="BX1459" s="22">
        <v>760235.17</v>
      </c>
      <c r="BY1459">
        <v>24</v>
      </c>
      <c r="BZ1459">
        <v>98.71</v>
      </c>
      <c r="CA1459">
        <v>4.12</v>
      </c>
      <c r="CB1459">
        <v>4.12</v>
      </c>
      <c r="CC1459">
        <v>4.12</v>
      </c>
    </row>
    <row r="1460" spans="1:81" ht="51" x14ac:dyDescent="0.2">
      <c r="A1460" t="s">
        <v>12833</v>
      </c>
      <c r="B1460" t="s">
        <v>12834</v>
      </c>
      <c r="C1460" t="s">
        <v>12835</v>
      </c>
      <c r="D1460" t="s">
        <v>12836</v>
      </c>
      <c r="E1460" s="2" t="s">
        <v>12837</v>
      </c>
      <c r="G1460" s="3">
        <v>743000</v>
      </c>
      <c r="H1460" s="3">
        <v>15000000</v>
      </c>
      <c r="I1460" s="3">
        <v>44000000</v>
      </c>
      <c r="J1460" s="3">
        <v>100000000</v>
      </c>
      <c r="K1460" s="3">
        <v>565000000</v>
      </c>
      <c r="O1460" s="3">
        <v>7430000</v>
      </c>
      <c r="P1460" s="3">
        <v>75000000</v>
      </c>
      <c r="Q1460" s="3">
        <v>293480000</v>
      </c>
      <c r="R1460" s="3">
        <v>1200000000</v>
      </c>
      <c r="S1460" s="3">
        <v>5600000000</v>
      </c>
      <c r="W1460" s="2" t="s">
        <v>93</v>
      </c>
      <c r="X1460" s="2" t="s">
        <v>12838</v>
      </c>
      <c r="Y1460" s="2" t="s">
        <v>12839</v>
      </c>
      <c r="Z1460" s="2" t="s">
        <v>12840</v>
      </c>
      <c r="AA1460" s="2" t="s">
        <v>12841</v>
      </c>
      <c r="AE1460">
        <v>2013</v>
      </c>
      <c r="AF1460">
        <v>2018</v>
      </c>
      <c r="AG1460">
        <v>2019</v>
      </c>
      <c r="AH1460">
        <v>2020</v>
      </c>
      <c r="AI1460">
        <v>2021</v>
      </c>
      <c r="AL1460" s="3">
        <v>565000000</v>
      </c>
      <c r="AM1460" t="s">
        <v>91</v>
      </c>
      <c r="AN1460" s="1">
        <v>44459</v>
      </c>
      <c r="AO1460" s="3">
        <v>5600000000</v>
      </c>
      <c r="AQ1460">
        <v>985.5</v>
      </c>
      <c r="AR1460">
        <v>5037.71</v>
      </c>
      <c r="AS1460">
        <v>287689.40000000002</v>
      </c>
      <c r="AT1460">
        <v>176433.84</v>
      </c>
      <c r="AU1460">
        <v>284776.14</v>
      </c>
      <c r="AY1460">
        <v>176</v>
      </c>
      <c r="AZ1460">
        <v>330</v>
      </c>
      <c r="BA1460">
        <v>24</v>
      </c>
      <c r="BB1460">
        <v>10</v>
      </c>
      <c r="BC1460">
        <v>59</v>
      </c>
      <c r="BG1460">
        <v>97.57</v>
      </c>
      <c r="BH1460">
        <v>92.86</v>
      </c>
      <c r="BI1460">
        <v>98.71</v>
      </c>
      <c r="BJ1460">
        <v>98.75</v>
      </c>
      <c r="BK1460">
        <v>89.18</v>
      </c>
      <c r="BN1460" t="s">
        <v>101</v>
      </c>
      <c r="BO1460">
        <v>16.03</v>
      </c>
      <c r="BP1460" s="3">
        <v>853108000</v>
      </c>
      <c r="BQ1460" s="20">
        <v>2059</v>
      </c>
      <c r="BR1460" s="20">
        <v>294</v>
      </c>
      <c r="BS1460" s="20">
        <v>280</v>
      </c>
      <c r="BT1460" s="20">
        <v>447</v>
      </c>
      <c r="BW1460" s="20">
        <v>727</v>
      </c>
      <c r="BX1460" s="22">
        <v>754922.59</v>
      </c>
      <c r="BY1460">
        <v>25</v>
      </c>
      <c r="BZ1460">
        <v>98.66</v>
      </c>
      <c r="CA1460">
        <v>19.079999999999998</v>
      </c>
      <c r="CB1460">
        <v>19.079999999999998</v>
      </c>
      <c r="CC1460">
        <v>19.079999999999998</v>
      </c>
    </row>
    <row r="1461" spans="1:81" ht="51" x14ac:dyDescent="0.2">
      <c r="A1461" t="s">
        <v>12842</v>
      </c>
      <c r="B1461" t="s">
        <v>12843</v>
      </c>
      <c r="C1461" t="s">
        <v>12844</v>
      </c>
      <c r="D1461" t="s">
        <v>12845</v>
      </c>
      <c r="E1461" s="2" t="s">
        <v>12846</v>
      </c>
      <c r="G1461" s="3">
        <v>2000000</v>
      </c>
      <c r="H1461" s="3">
        <v>14500000</v>
      </c>
      <c r="I1461" s="3">
        <v>50000000</v>
      </c>
      <c r="J1461" s="3">
        <v>75000000</v>
      </c>
      <c r="K1461" s="3">
        <v>108000000</v>
      </c>
      <c r="L1461" s="3">
        <v>350000000</v>
      </c>
      <c r="O1461" s="3">
        <v>20000000</v>
      </c>
      <c r="P1461" s="3">
        <v>72500000</v>
      </c>
      <c r="Q1461" s="3">
        <v>225000000</v>
      </c>
      <c r="R1461" s="3">
        <v>425000000</v>
      </c>
      <c r="S1461" s="3">
        <v>900000000</v>
      </c>
      <c r="T1461" s="3">
        <v>2850000000</v>
      </c>
      <c r="W1461" s="2" t="s">
        <v>12847</v>
      </c>
      <c r="X1461" s="2" t="s">
        <v>12848</v>
      </c>
      <c r="Y1461" s="2" t="s">
        <v>12849</v>
      </c>
      <c r="Z1461" s="2" t="s">
        <v>12850</v>
      </c>
      <c r="AA1461" s="2" t="s">
        <v>12851</v>
      </c>
      <c r="AB1461" s="2" t="s">
        <v>12852</v>
      </c>
      <c r="AE1461">
        <v>2018</v>
      </c>
      <c r="AF1461">
        <v>2019</v>
      </c>
      <c r="AG1461">
        <v>2019</v>
      </c>
      <c r="AH1461">
        <v>2020</v>
      </c>
      <c r="AI1461">
        <v>2021</v>
      </c>
      <c r="AJ1461">
        <v>2021</v>
      </c>
      <c r="AL1461" s="3">
        <v>350000000</v>
      </c>
      <c r="AM1461" t="s">
        <v>92</v>
      </c>
      <c r="AN1461" s="1">
        <v>44412</v>
      </c>
      <c r="AO1461" s="3">
        <v>2850000000</v>
      </c>
      <c r="AQ1461">
        <v>5.18</v>
      </c>
      <c r="AR1461">
        <v>10165.959999999999</v>
      </c>
      <c r="AS1461">
        <v>294031.61</v>
      </c>
      <c r="AT1461">
        <v>96553.8</v>
      </c>
      <c r="AU1461">
        <v>317091.7</v>
      </c>
      <c r="AV1461">
        <v>33232.769999999997</v>
      </c>
      <c r="AY1461">
        <v>2652</v>
      </c>
      <c r="AZ1461">
        <v>199</v>
      </c>
      <c r="BA1461">
        <v>22</v>
      </c>
      <c r="BB1461">
        <v>38</v>
      </c>
      <c r="BC1461">
        <v>55</v>
      </c>
      <c r="BD1461">
        <v>6</v>
      </c>
      <c r="BG1461">
        <v>74.569999999999993</v>
      </c>
      <c r="BH1461">
        <v>95.23</v>
      </c>
      <c r="BI1461">
        <v>98.82</v>
      </c>
      <c r="BJ1461">
        <v>94.85</v>
      </c>
      <c r="BK1461">
        <v>89.93</v>
      </c>
      <c r="BL1461">
        <v>98</v>
      </c>
      <c r="BN1461" t="s">
        <v>101</v>
      </c>
      <c r="BO1461">
        <v>10.11</v>
      </c>
      <c r="BP1461" s="3">
        <v>780540986</v>
      </c>
      <c r="BQ1461" s="20">
        <v>143</v>
      </c>
      <c r="BR1461" s="20">
        <v>103</v>
      </c>
      <c r="BS1461" s="20">
        <v>265</v>
      </c>
      <c r="BT1461" s="20">
        <v>353</v>
      </c>
      <c r="BU1461" s="20">
        <v>174</v>
      </c>
      <c r="BW1461" s="20">
        <v>792</v>
      </c>
      <c r="BX1461" s="22">
        <v>751081.02</v>
      </c>
      <c r="BY1461">
        <v>26</v>
      </c>
      <c r="BZ1461">
        <v>98.6</v>
      </c>
      <c r="CA1461">
        <v>12.67</v>
      </c>
      <c r="CB1461">
        <v>12.67</v>
      </c>
      <c r="CC1461">
        <v>12.67</v>
      </c>
    </row>
    <row r="1462" spans="1:81" ht="51" x14ac:dyDescent="0.2">
      <c r="A1462" t="s">
        <v>12853</v>
      </c>
      <c r="B1462" t="s">
        <v>12854</v>
      </c>
      <c r="C1462" t="s">
        <v>12855</v>
      </c>
      <c r="D1462" t="s">
        <v>12856</v>
      </c>
      <c r="E1462" s="2" t="s">
        <v>12857</v>
      </c>
      <c r="F1462" s="3">
        <v>340641</v>
      </c>
      <c r="G1462" s="3">
        <v>216184</v>
      </c>
      <c r="H1462" s="3">
        <v>13000000</v>
      </c>
      <c r="I1462" s="3">
        <v>42000000</v>
      </c>
      <c r="J1462" s="3">
        <v>65000000</v>
      </c>
      <c r="N1462" s="3">
        <v>6812820</v>
      </c>
      <c r="O1462" s="3">
        <v>2161840</v>
      </c>
      <c r="P1462" s="3">
        <v>65000000</v>
      </c>
      <c r="Q1462" s="3">
        <v>280140000</v>
      </c>
      <c r="R1462" s="3">
        <v>500000000</v>
      </c>
      <c r="V1462" s="2" t="s">
        <v>12858</v>
      </c>
      <c r="W1462" s="2" t="s">
        <v>12859</v>
      </c>
      <c r="X1462" s="2" t="s">
        <v>12860</v>
      </c>
      <c r="Y1462" s="2" t="s">
        <v>12861</v>
      </c>
      <c r="Z1462" s="2" t="s">
        <v>12862</v>
      </c>
      <c r="AD1462">
        <v>2015</v>
      </c>
      <c r="AE1462">
        <v>2014</v>
      </c>
      <c r="AF1462">
        <v>2018</v>
      </c>
      <c r="AG1462">
        <v>2019</v>
      </c>
      <c r="AH1462">
        <v>2021</v>
      </c>
      <c r="AL1462" s="3">
        <v>8993091</v>
      </c>
      <c r="AM1462" t="s">
        <v>90</v>
      </c>
      <c r="AN1462" s="1">
        <v>44418</v>
      </c>
      <c r="AP1462">
        <v>0</v>
      </c>
      <c r="AQ1462">
        <v>0</v>
      </c>
      <c r="AR1462">
        <v>16822.37</v>
      </c>
      <c r="AS1462">
        <v>296010.71999999997</v>
      </c>
      <c r="AT1462">
        <v>422526.56</v>
      </c>
      <c r="AX1462">
        <v>376</v>
      </c>
      <c r="AY1462">
        <v>3167</v>
      </c>
      <c r="AZ1462">
        <v>159</v>
      </c>
      <c r="BA1462">
        <v>21</v>
      </c>
      <c r="BB1462">
        <v>78</v>
      </c>
      <c r="BF1462">
        <v>70.73</v>
      </c>
      <c r="BG1462">
        <v>62.98</v>
      </c>
      <c r="BH1462">
        <v>96.57</v>
      </c>
      <c r="BI1462">
        <v>98.88</v>
      </c>
      <c r="BJ1462">
        <v>93.5</v>
      </c>
      <c r="BP1462" s="3">
        <v>132645528</v>
      </c>
      <c r="BQ1462" s="20">
        <v>1538</v>
      </c>
      <c r="BR1462" s="20">
        <v>213</v>
      </c>
      <c r="BS1462" s="20">
        <v>860</v>
      </c>
      <c r="BW1462" s="20">
        <v>937</v>
      </c>
      <c r="BX1462" s="22">
        <v>735359.65</v>
      </c>
      <c r="BY1462">
        <v>27</v>
      </c>
      <c r="BZ1462">
        <v>98.54</v>
      </c>
      <c r="CA1462">
        <v>1.78</v>
      </c>
      <c r="CB1462">
        <v>1.78</v>
      </c>
      <c r="CC1462">
        <v>0</v>
      </c>
    </row>
    <row r="1463" spans="1:81" ht="85" x14ac:dyDescent="0.2">
      <c r="A1463" t="s">
        <v>12863</v>
      </c>
      <c r="B1463" t="s">
        <v>12864</v>
      </c>
      <c r="C1463" t="s">
        <v>12865</v>
      </c>
      <c r="D1463" t="s">
        <v>12866</v>
      </c>
      <c r="E1463" s="2" t="s">
        <v>12867</v>
      </c>
      <c r="H1463" s="3">
        <v>13000000</v>
      </c>
      <c r="I1463" s="3">
        <v>40000000</v>
      </c>
      <c r="J1463" s="3">
        <v>70000000</v>
      </c>
      <c r="K1463" s="3">
        <v>230000000</v>
      </c>
      <c r="L1463" s="3">
        <v>470000000</v>
      </c>
      <c r="P1463" s="3">
        <v>65000000</v>
      </c>
      <c r="Q1463" s="3">
        <v>300000000</v>
      </c>
      <c r="R1463" s="3">
        <v>700000000</v>
      </c>
      <c r="S1463" s="3">
        <v>2200000000</v>
      </c>
      <c r="T1463" s="3">
        <v>7000000000</v>
      </c>
      <c r="W1463" s="2" t="s">
        <v>12868</v>
      </c>
      <c r="X1463" s="2" t="s">
        <v>12869</v>
      </c>
      <c r="Y1463" s="2" t="s">
        <v>12870</v>
      </c>
      <c r="Z1463" s="2" t="s">
        <v>12871</v>
      </c>
      <c r="AA1463" s="2" t="s">
        <v>12872</v>
      </c>
      <c r="AB1463" s="2" t="s">
        <v>12873</v>
      </c>
      <c r="AE1463">
        <v>2016</v>
      </c>
      <c r="AF1463">
        <v>2018</v>
      </c>
      <c r="AG1463">
        <v>2019</v>
      </c>
      <c r="AH1463">
        <v>2020</v>
      </c>
      <c r="AI1463">
        <v>2020</v>
      </c>
      <c r="AJ1463">
        <v>2021</v>
      </c>
      <c r="AL1463" s="3">
        <v>470000000</v>
      </c>
      <c r="AM1463" t="s">
        <v>92</v>
      </c>
      <c r="AN1463" s="1">
        <v>44279</v>
      </c>
      <c r="AO1463" s="3">
        <v>7000000000</v>
      </c>
      <c r="AQ1463">
        <v>42.65</v>
      </c>
      <c r="AR1463">
        <v>1668.3</v>
      </c>
      <c r="AS1463">
        <v>277838.75</v>
      </c>
      <c r="AT1463">
        <v>134586.5</v>
      </c>
      <c r="AU1463">
        <v>290606.92</v>
      </c>
      <c r="AV1463">
        <v>30275.31</v>
      </c>
      <c r="AY1463">
        <v>1979</v>
      </c>
      <c r="AZ1463">
        <v>520</v>
      </c>
      <c r="BA1463">
        <v>35</v>
      </c>
      <c r="BB1463">
        <v>25</v>
      </c>
      <c r="BC1463">
        <v>1</v>
      </c>
      <c r="BD1463">
        <v>16</v>
      </c>
      <c r="BG1463">
        <v>79.52</v>
      </c>
      <c r="BH1463">
        <v>88.74</v>
      </c>
      <c r="BI1463">
        <v>98.1</v>
      </c>
      <c r="BJ1463">
        <v>96.66</v>
      </c>
      <c r="BK1463">
        <v>100</v>
      </c>
      <c r="BL1463">
        <v>94</v>
      </c>
      <c r="BN1463" t="s">
        <v>101</v>
      </c>
      <c r="BO1463">
        <v>18.62</v>
      </c>
      <c r="BP1463" s="3">
        <v>863000000</v>
      </c>
      <c r="BQ1463" s="20">
        <v>491</v>
      </c>
      <c r="BR1463" s="20">
        <v>550</v>
      </c>
      <c r="BS1463" s="20">
        <v>170</v>
      </c>
      <c r="BT1463" s="20">
        <v>238</v>
      </c>
      <c r="BU1463" s="20">
        <v>182</v>
      </c>
      <c r="BW1463" s="20">
        <v>590</v>
      </c>
      <c r="BX1463" s="22">
        <v>735018.43</v>
      </c>
      <c r="BY1463">
        <v>28</v>
      </c>
      <c r="BZ1463">
        <v>98.49</v>
      </c>
      <c r="CA1463">
        <v>23.33</v>
      </c>
      <c r="CB1463">
        <v>23.33</v>
      </c>
      <c r="CC1463">
        <v>23.33</v>
      </c>
    </row>
    <row r="1464" spans="1:81" ht="102" x14ac:dyDescent="0.2">
      <c r="A1464" t="s">
        <v>12874</v>
      </c>
      <c r="B1464" t="s">
        <v>12875</v>
      </c>
      <c r="C1464" t="s">
        <v>12876</v>
      </c>
      <c r="D1464" t="s">
        <v>12877</v>
      </c>
      <c r="E1464" s="2" t="s">
        <v>12878</v>
      </c>
      <c r="H1464" s="3">
        <v>17000000</v>
      </c>
      <c r="I1464" s="3">
        <v>40000000</v>
      </c>
      <c r="J1464" s="3">
        <v>80000000</v>
      </c>
      <c r="K1464" s="3">
        <v>350000000</v>
      </c>
      <c r="P1464" s="3">
        <v>85000000</v>
      </c>
      <c r="Q1464" s="3">
        <v>266800000</v>
      </c>
      <c r="R1464" s="3">
        <v>800000000</v>
      </c>
      <c r="S1464" s="3">
        <v>3000000000</v>
      </c>
      <c r="W1464" s="2" t="s">
        <v>12879</v>
      </c>
      <c r="X1464" s="2" t="s">
        <v>12880</v>
      </c>
      <c r="Y1464" s="2" t="s">
        <v>12881</v>
      </c>
      <c r="Z1464" s="2" t="s">
        <v>12882</v>
      </c>
      <c r="AA1464" s="2" t="s">
        <v>12883</v>
      </c>
      <c r="AE1464">
        <v>2017</v>
      </c>
      <c r="AF1464">
        <v>2019</v>
      </c>
      <c r="AG1464">
        <v>2019</v>
      </c>
      <c r="AH1464">
        <v>2021</v>
      </c>
      <c r="AI1464">
        <v>2021</v>
      </c>
      <c r="AL1464" s="3">
        <v>350000000</v>
      </c>
      <c r="AM1464" t="s">
        <v>91</v>
      </c>
      <c r="AN1464" s="1">
        <v>44545</v>
      </c>
      <c r="AO1464" s="3">
        <v>3000000000</v>
      </c>
      <c r="AQ1464">
        <v>19161.419999999998</v>
      </c>
      <c r="AR1464">
        <v>50193.16</v>
      </c>
      <c r="AS1464">
        <v>286049.15000000002</v>
      </c>
      <c r="AT1464">
        <v>200751.38</v>
      </c>
      <c r="AU1464">
        <v>172454.52</v>
      </c>
      <c r="AY1464">
        <v>41</v>
      </c>
      <c r="AZ1464">
        <v>6</v>
      </c>
      <c r="BA1464">
        <v>29</v>
      </c>
      <c r="BB1464">
        <v>152</v>
      </c>
      <c r="BC1464">
        <v>83</v>
      </c>
      <c r="BG1464">
        <v>99.58</v>
      </c>
      <c r="BH1464">
        <v>99.88</v>
      </c>
      <c r="BI1464">
        <v>98.43</v>
      </c>
      <c r="BJ1464">
        <v>87.26</v>
      </c>
      <c r="BK1464">
        <v>84.7</v>
      </c>
      <c r="BN1464" t="s">
        <v>101</v>
      </c>
      <c r="BO1464">
        <v>9.4499999999999993</v>
      </c>
      <c r="BP1464" s="3">
        <v>487000000</v>
      </c>
      <c r="BQ1464" s="20">
        <v>446</v>
      </c>
      <c r="BR1464" s="20">
        <v>168</v>
      </c>
      <c r="BS1464" s="20">
        <v>596</v>
      </c>
      <c r="BT1464" s="20">
        <v>293</v>
      </c>
      <c r="BW1464" s="20">
        <v>889</v>
      </c>
      <c r="BX1464" s="22">
        <v>728609.63</v>
      </c>
      <c r="BY1464">
        <v>29</v>
      </c>
      <c r="BZ1464">
        <v>98.43</v>
      </c>
      <c r="CA1464">
        <v>11.24</v>
      </c>
      <c r="CB1464">
        <v>11.24</v>
      </c>
      <c r="CC1464">
        <v>11.24</v>
      </c>
    </row>
    <row r="1465" spans="1:81" ht="51" x14ac:dyDescent="0.2">
      <c r="A1465" t="s">
        <v>12884</v>
      </c>
      <c r="B1465" t="s">
        <v>12885</v>
      </c>
      <c r="C1465" t="s">
        <v>12886</v>
      </c>
      <c r="D1465" t="s">
        <v>12887</v>
      </c>
      <c r="E1465" s="2" t="s">
        <v>12888</v>
      </c>
      <c r="G1465" s="3">
        <v>3000000</v>
      </c>
      <c r="H1465" s="3">
        <v>9100000</v>
      </c>
      <c r="I1465" s="3">
        <v>22000000</v>
      </c>
      <c r="J1465" s="3">
        <v>115000000</v>
      </c>
      <c r="O1465" s="3">
        <v>30000000</v>
      </c>
      <c r="P1465" s="3">
        <v>45500000</v>
      </c>
      <c r="Q1465" s="3">
        <v>146740000</v>
      </c>
      <c r="R1465" s="3">
        <v>1150000000</v>
      </c>
      <c r="W1465" s="2" t="s">
        <v>12889</v>
      </c>
      <c r="X1465" s="2" t="s">
        <v>12890</v>
      </c>
      <c r="Y1465" s="2" t="s">
        <v>12891</v>
      </c>
      <c r="Z1465" s="2" t="s">
        <v>12892</v>
      </c>
      <c r="AE1465">
        <v>2015</v>
      </c>
      <c r="AF1465">
        <v>2016</v>
      </c>
      <c r="AG1465">
        <v>2019</v>
      </c>
      <c r="AH1465">
        <v>2022</v>
      </c>
      <c r="AL1465" s="3">
        <v>115000000</v>
      </c>
      <c r="AM1465" t="s">
        <v>90</v>
      </c>
      <c r="AN1465" s="1">
        <v>44684</v>
      </c>
      <c r="AO1465" s="3">
        <v>1150000000</v>
      </c>
      <c r="AQ1465">
        <v>18959.45</v>
      </c>
      <c r="AR1465">
        <v>22892.48</v>
      </c>
      <c r="AS1465">
        <v>360673.88</v>
      </c>
      <c r="AT1465">
        <v>308452.47999999998</v>
      </c>
      <c r="AY1465">
        <v>21</v>
      </c>
      <c r="AZ1465">
        <v>42</v>
      </c>
      <c r="BA1465">
        <v>11</v>
      </c>
      <c r="BB1465">
        <v>76</v>
      </c>
      <c r="BG1465">
        <v>99.8</v>
      </c>
      <c r="BH1465">
        <v>98.92</v>
      </c>
      <c r="BI1465">
        <v>99.44</v>
      </c>
      <c r="BJ1465">
        <v>90.97</v>
      </c>
      <c r="BO1465">
        <v>7.05</v>
      </c>
      <c r="BP1465" s="3">
        <v>149100000</v>
      </c>
      <c r="BQ1465" s="20">
        <v>602</v>
      </c>
      <c r="BR1465" s="20">
        <v>918</v>
      </c>
      <c r="BS1465" s="20">
        <v>1140</v>
      </c>
      <c r="BW1465" s="20">
        <v>1140</v>
      </c>
      <c r="BX1465" s="22">
        <v>710978.29</v>
      </c>
      <c r="BY1465">
        <v>30</v>
      </c>
      <c r="BZ1465">
        <v>98.38</v>
      </c>
      <c r="CA1465">
        <v>7.84</v>
      </c>
      <c r="CC1465">
        <v>7.84</v>
      </c>
    </row>
    <row r="1466" spans="1:81" ht="51" x14ac:dyDescent="0.2">
      <c r="A1466" t="s">
        <v>12893</v>
      </c>
      <c r="B1466" t="s">
        <v>12894</v>
      </c>
      <c r="C1466" t="s">
        <v>12895</v>
      </c>
      <c r="D1466" t="s">
        <v>12896</v>
      </c>
      <c r="E1466" s="2" t="s">
        <v>12897</v>
      </c>
      <c r="H1466" s="3">
        <v>148855</v>
      </c>
      <c r="I1466" s="3">
        <v>940000000</v>
      </c>
      <c r="J1466" s="3">
        <v>500000000</v>
      </c>
      <c r="K1466" s="3">
        <v>600000000</v>
      </c>
      <c r="P1466" s="3">
        <v>744275</v>
      </c>
      <c r="Q1466" s="3">
        <v>2700000000</v>
      </c>
      <c r="R1466" s="3">
        <v>5000000000</v>
      </c>
      <c r="S1466" s="3">
        <v>8600000000</v>
      </c>
      <c r="X1466" s="2" t="s">
        <v>3380</v>
      </c>
      <c r="Y1466" s="2" t="s">
        <v>6598</v>
      </c>
      <c r="Z1466" s="2" t="s">
        <v>12898</v>
      </c>
      <c r="AA1466" s="2" t="s">
        <v>12899</v>
      </c>
      <c r="AF1466">
        <v>2016</v>
      </c>
      <c r="AG1466">
        <v>2019</v>
      </c>
      <c r="AH1466">
        <v>2020</v>
      </c>
      <c r="AI1466">
        <v>2021</v>
      </c>
      <c r="AL1466" s="3">
        <v>600000000</v>
      </c>
      <c r="AM1466" t="s">
        <v>91</v>
      </c>
      <c r="AN1466" s="1">
        <v>44502</v>
      </c>
      <c r="AO1466" s="3">
        <v>8600000000</v>
      </c>
      <c r="AR1466">
        <v>0</v>
      </c>
      <c r="AS1466">
        <v>39247.82</v>
      </c>
      <c r="AT1466">
        <v>104166.56</v>
      </c>
      <c r="AU1466">
        <v>558443.77</v>
      </c>
      <c r="AZ1466">
        <v>1216</v>
      </c>
      <c r="BA1466">
        <v>187</v>
      </c>
      <c r="BB1466">
        <v>37</v>
      </c>
      <c r="BC1466">
        <v>22</v>
      </c>
      <c r="BH1466">
        <v>68.11</v>
      </c>
      <c r="BI1466">
        <v>89.59</v>
      </c>
      <c r="BJ1466">
        <v>94.99</v>
      </c>
      <c r="BK1466">
        <v>96.08</v>
      </c>
      <c r="BN1466" t="s">
        <v>101</v>
      </c>
      <c r="BO1466">
        <v>2.68</v>
      </c>
      <c r="BP1466" s="3">
        <v>2132148855</v>
      </c>
      <c r="BR1466" s="20">
        <v>852</v>
      </c>
      <c r="BS1466" s="20">
        <v>637</v>
      </c>
      <c r="BT1466" s="20">
        <v>358</v>
      </c>
      <c r="BW1466" s="20">
        <v>995</v>
      </c>
      <c r="BX1466" s="22">
        <v>701858.15</v>
      </c>
      <c r="BY1466">
        <v>31</v>
      </c>
      <c r="BZ1466">
        <v>98.32</v>
      </c>
      <c r="CA1466">
        <v>3.19</v>
      </c>
      <c r="CB1466">
        <v>3.19</v>
      </c>
      <c r="CC1466">
        <v>3.19</v>
      </c>
    </row>
    <row r="1467" spans="1:81" ht="68" x14ac:dyDescent="0.2">
      <c r="A1467" t="s">
        <v>12900</v>
      </c>
      <c r="B1467" t="s">
        <v>12901</v>
      </c>
      <c r="C1467" t="s">
        <v>12902</v>
      </c>
      <c r="D1467" t="s">
        <v>12903</v>
      </c>
      <c r="E1467" s="2" t="s">
        <v>12904</v>
      </c>
      <c r="G1467" s="3">
        <v>1600000</v>
      </c>
      <c r="H1467" s="3">
        <v>6200000</v>
      </c>
      <c r="I1467" s="3">
        <v>21400000</v>
      </c>
      <c r="J1467" s="3">
        <v>30000000</v>
      </c>
      <c r="K1467" s="3">
        <v>83062674</v>
      </c>
      <c r="L1467" s="3">
        <v>251000000</v>
      </c>
      <c r="O1467" s="3">
        <v>16000000</v>
      </c>
      <c r="P1467" s="3">
        <v>31000000</v>
      </c>
      <c r="Q1467" s="3">
        <v>142738000</v>
      </c>
      <c r="R1467" s="3">
        <v>260000000</v>
      </c>
      <c r="S1467" s="3">
        <v>999609250</v>
      </c>
      <c r="T1467" s="3">
        <v>3000000000</v>
      </c>
      <c r="W1467" s="2" t="s">
        <v>12905</v>
      </c>
      <c r="X1467" s="2" t="s">
        <v>12906</v>
      </c>
      <c r="Y1467" s="2" t="s">
        <v>12907</v>
      </c>
      <c r="Z1467" s="2" t="s">
        <v>12908</v>
      </c>
      <c r="AA1467" s="2" t="s">
        <v>12909</v>
      </c>
      <c r="AB1467" s="2" t="s">
        <v>12910</v>
      </c>
      <c r="AE1467">
        <v>2018</v>
      </c>
      <c r="AF1467">
        <v>2019</v>
      </c>
      <c r="AG1467">
        <v>2019</v>
      </c>
      <c r="AH1467">
        <v>2020</v>
      </c>
      <c r="AI1467">
        <v>2021</v>
      </c>
      <c r="AJ1467">
        <v>2021</v>
      </c>
      <c r="AL1467" s="3">
        <v>251000000</v>
      </c>
      <c r="AM1467" t="s">
        <v>92</v>
      </c>
      <c r="AN1467" s="1">
        <v>44493</v>
      </c>
      <c r="AO1467" s="3">
        <v>3000000000</v>
      </c>
      <c r="AQ1467">
        <v>12272.88</v>
      </c>
      <c r="AR1467">
        <v>5004.66</v>
      </c>
      <c r="AS1467">
        <v>110464.8</v>
      </c>
      <c r="AT1467">
        <v>43424.480000000003</v>
      </c>
      <c r="AU1467">
        <v>495101.68</v>
      </c>
      <c r="AV1467">
        <v>35431.67</v>
      </c>
      <c r="AY1467">
        <v>143</v>
      </c>
      <c r="AZ1467">
        <v>396</v>
      </c>
      <c r="BA1467">
        <v>99</v>
      </c>
      <c r="BB1467">
        <v>93</v>
      </c>
      <c r="BC1467">
        <v>33</v>
      </c>
      <c r="BD1467">
        <v>5</v>
      </c>
      <c r="BG1467">
        <v>98.64</v>
      </c>
      <c r="BH1467">
        <v>90.49</v>
      </c>
      <c r="BI1467">
        <v>94.51</v>
      </c>
      <c r="BJ1467">
        <v>87.19</v>
      </c>
      <c r="BK1467">
        <v>94.03</v>
      </c>
      <c r="BL1467">
        <v>98.4</v>
      </c>
      <c r="BN1467" t="s">
        <v>101</v>
      </c>
      <c r="BO1467">
        <v>16.77</v>
      </c>
      <c r="BP1467" s="3">
        <v>393262674</v>
      </c>
      <c r="BQ1467" s="20">
        <v>198</v>
      </c>
      <c r="BR1467" s="20">
        <v>238</v>
      </c>
      <c r="BS1467" s="20">
        <v>358</v>
      </c>
      <c r="BT1467" s="20">
        <v>209</v>
      </c>
      <c r="BU1467" s="20">
        <v>200</v>
      </c>
      <c r="BW1467" s="20">
        <v>767</v>
      </c>
      <c r="BX1467" s="22">
        <v>701700.17</v>
      </c>
      <c r="BY1467">
        <v>32</v>
      </c>
      <c r="BZ1467">
        <v>98.26</v>
      </c>
      <c r="CA1467">
        <v>21.02</v>
      </c>
      <c r="CB1467">
        <v>21.02</v>
      </c>
      <c r="CC1467">
        <v>21.02</v>
      </c>
    </row>
    <row r="1468" spans="1:81" ht="68" x14ac:dyDescent="0.2">
      <c r="A1468" t="s">
        <v>12911</v>
      </c>
      <c r="B1468" t="s">
        <v>12912</v>
      </c>
      <c r="C1468" t="s">
        <v>12913</v>
      </c>
      <c r="D1468" t="s">
        <v>12914</v>
      </c>
      <c r="E1468" s="2" t="s">
        <v>12915</v>
      </c>
      <c r="H1468" s="3">
        <v>14000000</v>
      </c>
      <c r="I1468" s="3">
        <v>32000000</v>
      </c>
      <c r="J1468" s="3">
        <v>75000000</v>
      </c>
      <c r="P1468" s="3">
        <v>70000000</v>
      </c>
      <c r="Q1468" s="3">
        <v>213440000</v>
      </c>
      <c r="R1468" s="3">
        <v>600000000</v>
      </c>
      <c r="W1468" s="2" t="s">
        <v>12916</v>
      </c>
      <c r="X1468" s="2" t="s">
        <v>12917</v>
      </c>
      <c r="Y1468" s="2" t="s">
        <v>12918</v>
      </c>
      <c r="Z1468" s="2" t="s">
        <v>12919</v>
      </c>
      <c r="AE1468">
        <v>2017</v>
      </c>
      <c r="AF1468">
        <v>2018</v>
      </c>
      <c r="AG1468">
        <v>2019</v>
      </c>
      <c r="AH1468">
        <v>2021</v>
      </c>
      <c r="AL1468" s="3">
        <v>75000000</v>
      </c>
      <c r="AM1468" t="s">
        <v>90</v>
      </c>
      <c r="AN1468" s="1">
        <v>44432</v>
      </c>
      <c r="AO1468" s="3">
        <v>600000000</v>
      </c>
      <c r="AQ1468">
        <v>0</v>
      </c>
      <c r="AR1468">
        <v>68470.929999999993</v>
      </c>
      <c r="AS1468">
        <v>274736.63</v>
      </c>
      <c r="AT1468">
        <v>356999.3</v>
      </c>
      <c r="AY1468">
        <v>3489</v>
      </c>
      <c r="AZ1468">
        <v>7</v>
      </c>
      <c r="BA1468">
        <v>36</v>
      </c>
      <c r="BB1468">
        <v>88</v>
      </c>
      <c r="BG1468">
        <v>63.18</v>
      </c>
      <c r="BH1468">
        <v>99.87</v>
      </c>
      <c r="BI1468">
        <v>98.04</v>
      </c>
      <c r="BJ1468">
        <v>92.66</v>
      </c>
      <c r="BO1468">
        <v>2.5299999999999998</v>
      </c>
      <c r="BP1468" s="3">
        <v>171000000</v>
      </c>
      <c r="BQ1468" s="20">
        <v>387</v>
      </c>
      <c r="BR1468" s="20">
        <v>452</v>
      </c>
      <c r="BS1468" s="20">
        <v>645</v>
      </c>
      <c r="BW1468" s="20">
        <v>645</v>
      </c>
      <c r="BX1468" s="22">
        <v>700206.86</v>
      </c>
      <c r="BY1468">
        <v>33</v>
      </c>
      <c r="BZ1468">
        <v>98.21</v>
      </c>
      <c r="CA1468">
        <v>2.81</v>
      </c>
      <c r="CB1468">
        <v>2.81</v>
      </c>
      <c r="CC1468">
        <v>2.81</v>
      </c>
    </row>
    <row r="1469" spans="1:81" ht="85" x14ac:dyDescent="0.2">
      <c r="A1469" t="s">
        <v>12920</v>
      </c>
      <c r="B1469" t="s">
        <v>12921</v>
      </c>
      <c r="C1469" t="s">
        <v>12922</v>
      </c>
      <c r="D1469" t="s">
        <v>12923</v>
      </c>
      <c r="E1469" s="2" t="s">
        <v>12924</v>
      </c>
      <c r="J1469" s="3">
        <v>300000000</v>
      </c>
      <c r="K1469" s="3">
        <v>700000000</v>
      </c>
      <c r="R1469" s="3">
        <v>2000000000</v>
      </c>
      <c r="S1469" s="3">
        <v>10500000000</v>
      </c>
      <c r="W1469" s="2" t="s">
        <v>12925</v>
      </c>
      <c r="X1469" s="2" t="s">
        <v>12926</v>
      </c>
      <c r="Y1469" s="2" t="s">
        <v>12927</v>
      </c>
      <c r="Z1469" s="2" t="s">
        <v>12928</v>
      </c>
      <c r="AA1469" s="2" t="s">
        <v>12929</v>
      </c>
      <c r="AE1469">
        <v>2018</v>
      </c>
      <c r="AF1469">
        <v>2018</v>
      </c>
      <c r="AG1469">
        <v>2019</v>
      </c>
      <c r="AH1469">
        <v>2020</v>
      </c>
      <c r="AI1469">
        <v>2021</v>
      </c>
      <c r="AL1469" s="3">
        <v>330000000</v>
      </c>
      <c r="AM1469" t="s">
        <v>91</v>
      </c>
      <c r="AN1469" s="1">
        <v>44328</v>
      </c>
      <c r="AO1469" s="3">
        <v>4985100000</v>
      </c>
      <c r="AQ1469">
        <v>0</v>
      </c>
      <c r="AR1469">
        <v>0</v>
      </c>
      <c r="AS1469">
        <v>0</v>
      </c>
      <c r="AT1469">
        <v>20517.900000000001</v>
      </c>
      <c r="AU1469">
        <v>668480.4</v>
      </c>
      <c r="AY1469">
        <v>3719</v>
      </c>
      <c r="AZ1469">
        <v>1617</v>
      </c>
      <c r="BA1469">
        <v>937</v>
      </c>
      <c r="BB1469">
        <v>154</v>
      </c>
      <c r="BC1469">
        <v>11</v>
      </c>
      <c r="BG1469">
        <v>64.34</v>
      </c>
      <c r="BH1469">
        <v>64.94</v>
      </c>
      <c r="BI1469">
        <v>47.59</v>
      </c>
      <c r="BJ1469">
        <v>78.69</v>
      </c>
      <c r="BK1469">
        <v>98.13</v>
      </c>
      <c r="BN1469" t="s">
        <v>133</v>
      </c>
      <c r="BP1469" s="3">
        <v>1330000000</v>
      </c>
      <c r="BQ1469" s="20">
        <v>79</v>
      </c>
      <c r="BR1469" s="20">
        <v>371</v>
      </c>
      <c r="BS1469" s="20">
        <v>292</v>
      </c>
      <c r="BT1469" s="20">
        <v>329</v>
      </c>
      <c r="BW1469" s="20">
        <v>657</v>
      </c>
      <c r="BX1469" s="22">
        <v>688998.3</v>
      </c>
      <c r="BY1469">
        <v>34</v>
      </c>
      <c r="BZ1469">
        <v>98.15</v>
      </c>
    </row>
    <row r="1470" spans="1:81" ht="85" x14ac:dyDescent="0.2">
      <c r="A1470" t="s">
        <v>12930</v>
      </c>
      <c r="B1470" t="s">
        <v>12931</v>
      </c>
      <c r="C1470" t="s">
        <v>12932</v>
      </c>
      <c r="D1470" t="s">
        <v>12933</v>
      </c>
      <c r="E1470" s="2" t="s">
        <v>12934</v>
      </c>
      <c r="F1470" s="3">
        <v>120000</v>
      </c>
      <c r="G1470" s="3">
        <v>4300000</v>
      </c>
      <c r="H1470" s="3">
        <v>8000000</v>
      </c>
      <c r="J1470" s="3">
        <v>45000000</v>
      </c>
      <c r="K1470" s="3">
        <v>60000000</v>
      </c>
      <c r="N1470" s="3">
        <v>2400000</v>
      </c>
      <c r="O1470" s="3">
        <v>43000000</v>
      </c>
      <c r="P1470" s="3">
        <v>40000000</v>
      </c>
      <c r="R1470" s="3">
        <v>250000000</v>
      </c>
      <c r="S1470" s="3">
        <v>750000000</v>
      </c>
      <c r="V1470" s="2" t="s">
        <v>12935</v>
      </c>
      <c r="W1470" s="2" t="s">
        <v>12936</v>
      </c>
      <c r="X1470" s="2" t="s">
        <v>12937</v>
      </c>
      <c r="Y1470" s="2" t="s">
        <v>4704</v>
      </c>
      <c r="Z1470" s="2" t="s">
        <v>12938</v>
      </c>
      <c r="AA1470" s="2" t="s">
        <v>12939</v>
      </c>
      <c r="AD1470">
        <v>2016</v>
      </c>
      <c r="AE1470">
        <v>2017</v>
      </c>
      <c r="AF1470">
        <v>2019</v>
      </c>
      <c r="AG1470">
        <v>2019</v>
      </c>
      <c r="AH1470">
        <v>2020</v>
      </c>
      <c r="AI1470">
        <v>2021</v>
      </c>
      <c r="AL1470" s="3">
        <v>60000000</v>
      </c>
      <c r="AM1470" t="s">
        <v>91</v>
      </c>
      <c r="AN1470" s="1">
        <v>44405</v>
      </c>
      <c r="AO1470" s="3">
        <v>750000000</v>
      </c>
      <c r="AP1470">
        <v>2142.6799999999998</v>
      </c>
      <c r="AQ1470">
        <v>0</v>
      </c>
      <c r="AR1470">
        <v>43.68</v>
      </c>
      <c r="AS1470">
        <v>9976.2900000000009</v>
      </c>
      <c r="AT1470">
        <v>89704.01</v>
      </c>
      <c r="AU1470">
        <v>578655.82999999996</v>
      </c>
      <c r="AX1470">
        <v>3</v>
      </c>
      <c r="AY1470">
        <v>3489</v>
      </c>
      <c r="AZ1470">
        <v>1253</v>
      </c>
      <c r="BA1470">
        <v>286</v>
      </c>
      <c r="BB1470">
        <v>45</v>
      </c>
      <c r="BC1470">
        <v>18</v>
      </c>
      <c r="BF1470">
        <v>99.89</v>
      </c>
      <c r="BG1470">
        <v>63.18</v>
      </c>
      <c r="BH1470">
        <v>69.849999999999994</v>
      </c>
      <c r="BI1470">
        <v>84.04</v>
      </c>
      <c r="BJ1470">
        <v>93.87</v>
      </c>
      <c r="BK1470">
        <v>96.83</v>
      </c>
      <c r="BP1470" s="3">
        <v>167070000</v>
      </c>
      <c r="BQ1470" s="20">
        <v>849</v>
      </c>
      <c r="BR1470" s="20">
        <v>234</v>
      </c>
      <c r="BS1470" s="20">
        <v>355</v>
      </c>
      <c r="BT1470" s="20">
        <v>231</v>
      </c>
      <c r="BW1470" s="20">
        <v>586</v>
      </c>
      <c r="BX1470" s="22">
        <v>680522.49</v>
      </c>
      <c r="BY1470">
        <v>35</v>
      </c>
      <c r="BZ1470">
        <v>98.1</v>
      </c>
    </row>
    <row r="1471" spans="1:81" ht="68" x14ac:dyDescent="0.2">
      <c r="A1471" t="s">
        <v>8190</v>
      </c>
      <c r="B1471" t="s">
        <v>12940</v>
      </c>
      <c r="C1471" t="s">
        <v>12941</v>
      </c>
      <c r="D1471" t="s">
        <v>12942</v>
      </c>
      <c r="E1471" s="2" t="s">
        <v>12943</v>
      </c>
      <c r="H1471" s="3">
        <v>20200000</v>
      </c>
      <c r="I1471" s="3">
        <v>31200000</v>
      </c>
      <c r="J1471" s="3">
        <v>131000000</v>
      </c>
      <c r="K1471" s="3">
        <v>220000000</v>
      </c>
      <c r="P1471" s="3">
        <v>101000000</v>
      </c>
      <c r="Q1471" s="3">
        <v>208104000</v>
      </c>
      <c r="R1471" s="3">
        <v>750000000</v>
      </c>
      <c r="S1471" s="3">
        <v>2200000000</v>
      </c>
      <c r="X1471" s="2" t="s">
        <v>12944</v>
      </c>
      <c r="Y1471" s="2" t="s">
        <v>12945</v>
      </c>
      <c r="Z1471" s="2" t="s">
        <v>12946</v>
      </c>
      <c r="AA1471" s="2" t="s">
        <v>12947</v>
      </c>
      <c r="AF1471">
        <v>2017</v>
      </c>
      <c r="AG1471">
        <v>2019</v>
      </c>
      <c r="AH1471">
        <v>2020</v>
      </c>
      <c r="AI1471">
        <v>2021</v>
      </c>
      <c r="AL1471" s="3">
        <v>220000000</v>
      </c>
      <c r="AM1471" t="s">
        <v>91</v>
      </c>
      <c r="AN1471" s="1">
        <v>44313</v>
      </c>
      <c r="AO1471" s="3">
        <v>2200000000</v>
      </c>
      <c r="AR1471">
        <v>107.21</v>
      </c>
      <c r="AS1471">
        <v>1555.45</v>
      </c>
      <c r="AT1471">
        <v>63951.14</v>
      </c>
      <c r="AU1471">
        <v>590668.17000000004</v>
      </c>
      <c r="AZ1471">
        <v>726</v>
      </c>
      <c r="BA1471">
        <v>496</v>
      </c>
      <c r="BB1471">
        <v>68</v>
      </c>
      <c r="BC1471">
        <v>15</v>
      </c>
      <c r="BH1471">
        <v>81.83</v>
      </c>
      <c r="BI1471">
        <v>72.28</v>
      </c>
      <c r="BJ1471">
        <v>90.67</v>
      </c>
      <c r="BK1471">
        <v>97.39</v>
      </c>
      <c r="BN1471" t="s">
        <v>101</v>
      </c>
      <c r="BO1471">
        <v>8.8800000000000008</v>
      </c>
      <c r="BP1471" s="3">
        <v>402400000</v>
      </c>
      <c r="BR1471" s="20">
        <v>729</v>
      </c>
      <c r="BS1471" s="20">
        <v>397</v>
      </c>
      <c r="BT1471" s="20">
        <v>154</v>
      </c>
      <c r="BW1471" s="20">
        <v>551</v>
      </c>
      <c r="BX1471" s="22">
        <v>656281.97</v>
      </c>
      <c r="BY1471">
        <v>36</v>
      </c>
      <c r="BZ1471">
        <v>98.04</v>
      </c>
      <c r="CA1471">
        <v>10.57</v>
      </c>
      <c r="CB1471">
        <v>10.57</v>
      </c>
      <c r="CC1471">
        <v>10.57</v>
      </c>
    </row>
    <row r="1472" spans="1:81" ht="34" x14ac:dyDescent="0.2">
      <c r="A1472" t="s">
        <v>12948</v>
      </c>
      <c r="B1472" t="s">
        <v>12949</v>
      </c>
      <c r="C1472" t="s">
        <v>12950</v>
      </c>
      <c r="D1472" t="s">
        <v>12951</v>
      </c>
      <c r="E1472" s="2" t="s">
        <v>12952</v>
      </c>
      <c r="F1472" s="3">
        <v>120000</v>
      </c>
      <c r="H1472" s="3">
        <v>9000000</v>
      </c>
      <c r="I1472" s="3">
        <v>20000000</v>
      </c>
      <c r="J1472" s="3">
        <v>37000000</v>
      </c>
      <c r="K1472" s="3">
        <v>105000000</v>
      </c>
      <c r="N1472" s="3">
        <v>2400000</v>
      </c>
      <c r="P1472" s="3">
        <v>45000000</v>
      </c>
      <c r="Q1472" s="3">
        <v>133400000</v>
      </c>
      <c r="R1472" s="3">
        <v>370000000</v>
      </c>
      <c r="S1472" s="3">
        <v>1000000000</v>
      </c>
      <c r="V1472" s="2" t="s">
        <v>12953</v>
      </c>
      <c r="W1472" s="2" t="s">
        <v>11434</v>
      </c>
      <c r="X1472" s="2" t="s">
        <v>12954</v>
      </c>
      <c r="Y1472" s="2" t="s">
        <v>12955</v>
      </c>
      <c r="Z1472" s="2" t="s">
        <v>12956</v>
      </c>
      <c r="AA1472" s="2" t="s">
        <v>12957</v>
      </c>
      <c r="AD1472">
        <v>2016</v>
      </c>
      <c r="AE1472">
        <v>2015</v>
      </c>
      <c r="AF1472">
        <v>2017</v>
      </c>
      <c r="AG1472">
        <v>2019</v>
      </c>
      <c r="AH1472">
        <v>2020</v>
      </c>
      <c r="AI1472">
        <v>2021</v>
      </c>
      <c r="AL1472" s="3">
        <v>105000000</v>
      </c>
      <c r="AM1472" t="s">
        <v>91</v>
      </c>
      <c r="AN1472" s="1">
        <v>44317</v>
      </c>
      <c r="AO1472" s="3">
        <v>1000000000</v>
      </c>
      <c r="AP1472">
        <v>2142.6799999999998</v>
      </c>
      <c r="AQ1472">
        <v>0.24</v>
      </c>
      <c r="AR1472">
        <v>7067.17</v>
      </c>
      <c r="AS1472">
        <v>164486.07</v>
      </c>
      <c r="AT1472">
        <v>175688.9</v>
      </c>
      <c r="AU1472">
        <v>303942.67</v>
      </c>
      <c r="AX1472">
        <v>3</v>
      </c>
      <c r="AY1472">
        <v>3468</v>
      </c>
      <c r="AZ1472">
        <v>154</v>
      </c>
      <c r="BA1472">
        <v>61</v>
      </c>
      <c r="BB1472">
        <v>11</v>
      </c>
      <c r="BC1472">
        <v>56</v>
      </c>
      <c r="BF1472">
        <v>99.89</v>
      </c>
      <c r="BG1472">
        <v>64.66</v>
      </c>
      <c r="BH1472">
        <v>96.17</v>
      </c>
      <c r="BI1472">
        <v>96.64</v>
      </c>
      <c r="BJ1472">
        <v>98.61</v>
      </c>
      <c r="BK1472">
        <v>89.74</v>
      </c>
      <c r="BN1472" t="s">
        <v>101</v>
      </c>
      <c r="BO1472">
        <v>6.3</v>
      </c>
      <c r="BP1472" s="3">
        <v>173920000</v>
      </c>
      <c r="BQ1472" s="20">
        <v>838</v>
      </c>
      <c r="BR1472" s="20">
        <v>848</v>
      </c>
      <c r="BS1472" s="20">
        <v>344</v>
      </c>
      <c r="BT1472" s="20">
        <v>282</v>
      </c>
      <c r="BW1472" s="20">
        <v>626</v>
      </c>
      <c r="BX1472" s="22">
        <v>653327.73</v>
      </c>
      <c r="BY1472">
        <v>37</v>
      </c>
      <c r="BZ1472">
        <v>97.98</v>
      </c>
      <c r="CA1472">
        <v>7.5</v>
      </c>
      <c r="CB1472">
        <v>7.5</v>
      </c>
      <c r="CC1472">
        <v>7.5</v>
      </c>
    </row>
    <row r="1473" spans="1:81" ht="68" x14ac:dyDescent="0.2">
      <c r="A1473" t="s">
        <v>12958</v>
      </c>
      <c r="B1473" t="s">
        <v>12959</v>
      </c>
      <c r="C1473" t="s">
        <v>12960</v>
      </c>
      <c r="D1473" t="s">
        <v>12961</v>
      </c>
      <c r="E1473" s="2" t="s">
        <v>12962</v>
      </c>
      <c r="G1473" s="3">
        <v>2000000</v>
      </c>
      <c r="H1473" s="3">
        <v>17000000</v>
      </c>
      <c r="I1473" s="3">
        <v>21000000</v>
      </c>
      <c r="J1473" s="3">
        <v>150000000</v>
      </c>
      <c r="O1473" s="3">
        <v>20000000</v>
      </c>
      <c r="P1473" s="3">
        <v>85000000</v>
      </c>
      <c r="Q1473" s="3">
        <v>140070000</v>
      </c>
      <c r="R1473" s="3">
        <v>800000000</v>
      </c>
      <c r="W1473" s="2" t="s">
        <v>12963</v>
      </c>
      <c r="X1473" s="2" t="s">
        <v>12964</v>
      </c>
      <c r="Y1473" s="2" t="s">
        <v>12965</v>
      </c>
      <c r="Z1473" s="2" t="s">
        <v>12966</v>
      </c>
      <c r="AE1473">
        <v>2017</v>
      </c>
      <c r="AF1473">
        <v>2018</v>
      </c>
      <c r="AG1473">
        <v>2019</v>
      </c>
      <c r="AH1473">
        <v>2021</v>
      </c>
      <c r="AL1473" s="3">
        <v>150000000</v>
      </c>
      <c r="AM1473" t="s">
        <v>90</v>
      </c>
      <c r="AN1473" s="1">
        <v>44326</v>
      </c>
      <c r="AO1473" s="3">
        <v>800000000</v>
      </c>
      <c r="AQ1473">
        <v>64.31</v>
      </c>
      <c r="AR1473">
        <v>43214.71</v>
      </c>
      <c r="AS1473">
        <v>286779.73</v>
      </c>
      <c r="AT1473">
        <v>315983.62</v>
      </c>
      <c r="AY1473">
        <v>1854</v>
      </c>
      <c r="AZ1473">
        <v>51</v>
      </c>
      <c r="BA1473">
        <v>26</v>
      </c>
      <c r="BB1473">
        <v>100</v>
      </c>
      <c r="BG1473">
        <v>80.44</v>
      </c>
      <c r="BH1473">
        <v>98.92</v>
      </c>
      <c r="BI1473">
        <v>98.6</v>
      </c>
      <c r="BJ1473">
        <v>91.65</v>
      </c>
      <c r="BO1473">
        <v>5.14</v>
      </c>
      <c r="BP1473" s="3">
        <v>310000000</v>
      </c>
      <c r="BQ1473" s="20">
        <v>238</v>
      </c>
      <c r="BR1473" s="20">
        <v>441</v>
      </c>
      <c r="BS1473" s="20">
        <v>634</v>
      </c>
      <c r="BW1473" s="20">
        <v>634</v>
      </c>
      <c r="BX1473" s="22">
        <v>646042.37</v>
      </c>
      <c r="BY1473">
        <v>38</v>
      </c>
      <c r="BZ1473">
        <v>97.93</v>
      </c>
      <c r="CA1473">
        <v>5.71</v>
      </c>
      <c r="CB1473">
        <v>5.71</v>
      </c>
      <c r="CC1473">
        <v>5.71</v>
      </c>
    </row>
    <row r="1474" spans="1:81" ht="51" x14ac:dyDescent="0.2">
      <c r="A1474" t="s">
        <v>12967</v>
      </c>
      <c r="B1474" t="s">
        <v>12968</v>
      </c>
      <c r="C1474" t="s">
        <v>12969</v>
      </c>
      <c r="D1474" t="s">
        <v>12970</v>
      </c>
      <c r="E1474" s="2" t="s">
        <v>12971</v>
      </c>
      <c r="H1474" s="3">
        <v>15000000</v>
      </c>
      <c r="I1474" s="3">
        <v>33000000</v>
      </c>
      <c r="J1474" s="3">
        <v>64000000</v>
      </c>
      <c r="P1474" s="3">
        <v>75000000</v>
      </c>
      <c r="Q1474" s="3">
        <v>220110000</v>
      </c>
      <c r="R1474" s="3">
        <v>640000000</v>
      </c>
      <c r="X1474" s="2" t="s">
        <v>12972</v>
      </c>
      <c r="Y1474" s="2" t="s">
        <v>12973</v>
      </c>
      <c r="Z1474" s="2" t="s">
        <v>12974</v>
      </c>
      <c r="AF1474">
        <v>2017</v>
      </c>
      <c r="AG1474">
        <v>2019</v>
      </c>
      <c r="AH1474">
        <v>2022</v>
      </c>
      <c r="AL1474" s="3">
        <v>64000000</v>
      </c>
      <c r="AM1474" t="s">
        <v>90</v>
      </c>
      <c r="AN1474" s="1">
        <v>44658</v>
      </c>
      <c r="AO1474" s="3">
        <v>640000000</v>
      </c>
      <c r="AR1474">
        <v>18648.88</v>
      </c>
      <c r="AS1474">
        <v>147134.24</v>
      </c>
      <c r="AT1474">
        <v>476499.85</v>
      </c>
      <c r="AZ1474">
        <v>73</v>
      </c>
      <c r="BA1474">
        <v>73</v>
      </c>
      <c r="BB1474">
        <v>34</v>
      </c>
      <c r="BH1474">
        <v>98.2</v>
      </c>
      <c r="BI1474">
        <v>95.97</v>
      </c>
      <c r="BJ1474">
        <v>96.03</v>
      </c>
      <c r="BO1474">
        <v>2.62</v>
      </c>
      <c r="BP1474" s="3">
        <v>112000000</v>
      </c>
      <c r="BR1474" s="20">
        <v>700</v>
      </c>
      <c r="BS1474" s="20">
        <v>931</v>
      </c>
      <c r="BW1474" s="20">
        <v>931</v>
      </c>
      <c r="BX1474" s="22">
        <v>642282.97</v>
      </c>
      <c r="BY1474">
        <v>39</v>
      </c>
      <c r="BZ1474">
        <v>97.87</v>
      </c>
      <c r="CA1474">
        <v>2.91</v>
      </c>
      <c r="CB1474">
        <v>2.91</v>
      </c>
      <c r="CC1474">
        <v>2.91</v>
      </c>
    </row>
    <row r="1475" spans="1:81" ht="34" x14ac:dyDescent="0.2">
      <c r="A1475" t="s">
        <v>12975</v>
      </c>
      <c r="B1475" t="s">
        <v>12976</v>
      </c>
      <c r="C1475" t="s">
        <v>12977</v>
      </c>
      <c r="D1475" t="s">
        <v>12978</v>
      </c>
      <c r="E1475" s="2" t="s">
        <v>12979</v>
      </c>
      <c r="G1475" s="3">
        <v>3400000</v>
      </c>
      <c r="H1475" s="3">
        <v>18500000</v>
      </c>
      <c r="I1475" s="3">
        <v>35000000</v>
      </c>
      <c r="J1475" s="3">
        <v>54000000</v>
      </c>
      <c r="O1475" s="3">
        <v>34000000</v>
      </c>
      <c r="P1475" s="3">
        <v>92500000</v>
      </c>
      <c r="Q1475" s="3">
        <v>233450000</v>
      </c>
      <c r="R1475" s="3">
        <v>304000000</v>
      </c>
      <c r="W1475" s="2" t="s">
        <v>12980</v>
      </c>
      <c r="X1475" s="2" t="s">
        <v>12981</v>
      </c>
      <c r="Y1475" s="2" t="s">
        <v>12982</v>
      </c>
      <c r="Z1475" s="2" t="s">
        <v>12983</v>
      </c>
      <c r="AE1475">
        <v>2014</v>
      </c>
      <c r="AF1475">
        <v>2017</v>
      </c>
      <c r="AG1475">
        <v>2019</v>
      </c>
      <c r="AH1475">
        <v>2021</v>
      </c>
      <c r="AL1475" s="3">
        <v>10000000</v>
      </c>
      <c r="AM1475" t="s">
        <v>114</v>
      </c>
      <c r="AN1475" s="1">
        <v>44293</v>
      </c>
      <c r="AO1475" s="3">
        <v>304000000</v>
      </c>
      <c r="AQ1475">
        <v>39.46</v>
      </c>
      <c r="AR1475">
        <v>31866.42</v>
      </c>
      <c r="AS1475">
        <v>334308.65000000002</v>
      </c>
      <c r="AT1475">
        <v>271704.12</v>
      </c>
      <c r="AY1475">
        <v>1833</v>
      </c>
      <c r="AZ1475">
        <v>31</v>
      </c>
      <c r="BA1475">
        <v>14</v>
      </c>
      <c r="BB1475">
        <v>113</v>
      </c>
      <c r="BG1475">
        <v>78.58</v>
      </c>
      <c r="BH1475">
        <v>99.25</v>
      </c>
      <c r="BI1475">
        <v>99.27</v>
      </c>
      <c r="BJ1475">
        <v>90.55</v>
      </c>
      <c r="BO1475">
        <v>1.17</v>
      </c>
      <c r="BP1475" s="3">
        <v>121200000</v>
      </c>
      <c r="BQ1475" s="20">
        <v>939</v>
      </c>
      <c r="BR1475" s="20">
        <v>702</v>
      </c>
      <c r="BS1475" s="20">
        <v>678</v>
      </c>
      <c r="BW1475" s="20">
        <v>678</v>
      </c>
      <c r="BX1475" s="22">
        <v>637918.65</v>
      </c>
      <c r="BY1475">
        <v>40</v>
      </c>
      <c r="BZ1475">
        <v>97.82</v>
      </c>
      <c r="CA1475">
        <v>1.3</v>
      </c>
      <c r="CB1475">
        <v>1.3</v>
      </c>
      <c r="CC1475">
        <v>1.3</v>
      </c>
    </row>
    <row r="1476" spans="1:81" ht="51" x14ac:dyDescent="0.2">
      <c r="A1476" t="s">
        <v>12984</v>
      </c>
      <c r="B1476" t="s">
        <v>12985</v>
      </c>
      <c r="C1476" t="s">
        <v>12986</v>
      </c>
      <c r="D1476" t="s">
        <v>12987</v>
      </c>
      <c r="E1476" s="2" t="s">
        <v>12988</v>
      </c>
      <c r="G1476" s="3">
        <v>2800000</v>
      </c>
      <c r="H1476" s="3">
        <v>6400000</v>
      </c>
      <c r="I1476" s="3">
        <v>15000000</v>
      </c>
      <c r="J1476" s="3">
        <v>25000000</v>
      </c>
      <c r="K1476" s="3">
        <v>45000000</v>
      </c>
      <c r="L1476" s="3">
        <v>60000000</v>
      </c>
      <c r="M1476" s="3">
        <v>175000000</v>
      </c>
      <c r="O1476" s="3">
        <v>28000000</v>
      </c>
      <c r="P1476" s="3">
        <v>32000000</v>
      </c>
      <c r="Q1476" s="3">
        <v>100050000</v>
      </c>
      <c r="R1476" s="3">
        <v>250000000</v>
      </c>
      <c r="S1476" s="3">
        <v>400000000</v>
      </c>
      <c r="T1476" s="3">
        <v>1000000000</v>
      </c>
      <c r="U1476" s="3">
        <v>3000000000</v>
      </c>
      <c r="V1476" s="2" t="s">
        <v>12989</v>
      </c>
      <c r="W1476" s="2" t="s">
        <v>12990</v>
      </c>
      <c r="X1476" s="2" t="s">
        <v>12991</v>
      </c>
      <c r="Y1476" s="2" t="s">
        <v>12992</v>
      </c>
      <c r="Z1476" s="2" t="s">
        <v>445</v>
      </c>
      <c r="AA1476" s="2" t="s">
        <v>12993</v>
      </c>
      <c r="AB1476" s="2" t="s">
        <v>12994</v>
      </c>
      <c r="AC1476" s="2" t="s">
        <v>12995</v>
      </c>
      <c r="AD1476">
        <v>2015</v>
      </c>
      <c r="AE1476">
        <v>2016</v>
      </c>
      <c r="AF1476">
        <v>2017</v>
      </c>
      <c r="AG1476">
        <v>2019</v>
      </c>
      <c r="AH1476">
        <v>2019</v>
      </c>
      <c r="AI1476">
        <v>2020</v>
      </c>
      <c r="AJ1476">
        <v>2021</v>
      </c>
      <c r="AK1476">
        <v>2022</v>
      </c>
      <c r="AL1476" s="3">
        <v>175000000</v>
      </c>
      <c r="AM1476" t="s">
        <v>107</v>
      </c>
      <c r="AN1476" s="1">
        <v>44580</v>
      </c>
      <c r="AO1476" s="3">
        <v>3000000000</v>
      </c>
      <c r="AP1476">
        <v>0</v>
      </c>
      <c r="AQ1476">
        <v>33768.81</v>
      </c>
      <c r="AR1476">
        <v>74978</v>
      </c>
      <c r="AS1476">
        <v>280011.59999999998</v>
      </c>
      <c r="AT1476">
        <v>72154.12</v>
      </c>
      <c r="AU1476">
        <v>143815.85</v>
      </c>
      <c r="AV1476">
        <v>28964.41</v>
      </c>
      <c r="AW1476">
        <v>3762.4</v>
      </c>
      <c r="AX1476">
        <v>376</v>
      </c>
      <c r="AY1476">
        <v>7</v>
      </c>
      <c r="AZ1476">
        <v>2</v>
      </c>
      <c r="BA1476">
        <v>34</v>
      </c>
      <c r="BB1476">
        <v>45</v>
      </c>
      <c r="BC1476">
        <v>5</v>
      </c>
      <c r="BD1476">
        <v>20</v>
      </c>
      <c r="BE1476">
        <v>2</v>
      </c>
      <c r="BF1476">
        <v>70.73</v>
      </c>
      <c r="BG1476">
        <v>99.94</v>
      </c>
      <c r="BH1476">
        <v>99.97</v>
      </c>
      <c r="BI1476">
        <v>98.15</v>
      </c>
      <c r="BJ1476">
        <v>94.51</v>
      </c>
      <c r="BK1476">
        <v>98.74</v>
      </c>
      <c r="BL1476">
        <v>92.4</v>
      </c>
      <c r="BM1476">
        <v>97.83</v>
      </c>
      <c r="BN1476" t="s">
        <v>101</v>
      </c>
      <c r="BO1476">
        <v>23.13</v>
      </c>
      <c r="BP1476" s="3">
        <v>329320000</v>
      </c>
      <c r="BQ1476" s="20">
        <v>445</v>
      </c>
      <c r="BR1476" s="20">
        <v>634</v>
      </c>
      <c r="BS1476" s="20">
        <v>168</v>
      </c>
      <c r="BT1476" s="20">
        <v>277</v>
      </c>
      <c r="BU1476" s="20">
        <v>252</v>
      </c>
      <c r="BV1476" s="20">
        <v>302</v>
      </c>
      <c r="BW1476" s="20">
        <v>999</v>
      </c>
      <c r="BX1476" s="22">
        <v>637455.18999999994</v>
      </c>
      <c r="BY1476">
        <v>41</v>
      </c>
      <c r="BZ1476">
        <v>97.76</v>
      </c>
      <c r="CA1476">
        <v>29.99</v>
      </c>
      <c r="CB1476">
        <v>29.99</v>
      </c>
      <c r="CC1476">
        <v>29.99</v>
      </c>
    </row>
    <row r="1477" spans="1:81" ht="51" x14ac:dyDescent="0.2">
      <c r="A1477" t="s">
        <v>12996</v>
      </c>
      <c r="B1477" t="s">
        <v>12997</v>
      </c>
      <c r="C1477" t="s">
        <v>12998</v>
      </c>
      <c r="D1477" t="s">
        <v>12999</v>
      </c>
      <c r="E1477" s="2" t="s">
        <v>13000</v>
      </c>
      <c r="G1477" s="3">
        <v>3000000</v>
      </c>
      <c r="H1477" s="3">
        <v>8000000</v>
      </c>
      <c r="I1477" s="3">
        <v>23000000</v>
      </c>
      <c r="J1477" s="3">
        <v>50000000</v>
      </c>
      <c r="K1477" s="3">
        <v>100000000</v>
      </c>
      <c r="L1477" s="3">
        <v>150000000</v>
      </c>
      <c r="O1477" s="3">
        <v>30000000</v>
      </c>
      <c r="P1477" s="3">
        <v>40000000</v>
      </c>
      <c r="Q1477" s="3">
        <v>153410000</v>
      </c>
      <c r="R1477" s="3">
        <v>500000000</v>
      </c>
      <c r="S1477" s="3">
        <v>950000000</v>
      </c>
      <c r="T1477" s="3">
        <v>3200000000</v>
      </c>
      <c r="V1477" s="2" t="s">
        <v>215</v>
      </c>
      <c r="W1477" s="2" t="s">
        <v>13001</v>
      </c>
      <c r="X1477" s="2" t="s">
        <v>13002</v>
      </c>
      <c r="Y1477" s="2" t="s">
        <v>13003</v>
      </c>
      <c r="Z1477" s="2" t="s">
        <v>13004</v>
      </c>
      <c r="AA1477" s="2" t="s">
        <v>13005</v>
      </c>
      <c r="AB1477" s="2" t="s">
        <v>13006</v>
      </c>
      <c r="AD1477">
        <v>2015</v>
      </c>
      <c r="AE1477">
        <v>2015</v>
      </c>
      <c r="AF1477">
        <v>2017</v>
      </c>
      <c r="AG1477">
        <v>2019</v>
      </c>
      <c r="AH1477">
        <v>2019</v>
      </c>
      <c r="AI1477">
        <v>2020</v>
      </c>
      <c r="AJ1477">
        <v>2022</v>
      </c>
      <c r="AL1477" s="3">
        <v>150000000</v>
      </c>
      <c r="AM1477" t="s">
        <v>92</v>
      </c>
      <c r="AN1477" s="1">
        <v>44579</v>
      </c>
      <c r="AO1477" s="3">
        <v>3200000000</v>
      </c>
      <c r="AP1477">
        <v>0</v>
      </c>
      <c r="AQ1477">
        <v>6703.84</v>
      </c>
      <c r="AR1477">
        <v>49183.77</v>
      </c>
      <c r="AS1477">
        <v>331384.34000000003</v>
      </c>
      <c r="AT1477">
        <v>143739.51999999999</v>
      </c>
      <c r="AU1477">
        <v>70554.02</v>
      </c>
      <c r="AV1477">
        <v>11557.15</v>
      </c>
      <c r="AX1477">
        <v>376</v>
      </c>
      <c r="AY1477">
        <v>3493</v>
      </c>
      <c r="AZ1477">
        <v>14</v>
      </c>
      <c r="BA1477">
        <v>15</v>
      </c>
      <c r="BB1477">
        <v>9</v>
      </c>
      <c r="BC1477">
        <v>29</v>
      </c>
      <c r="BD1477">
        <v>14</v>
      </c>
      <c r="BF1477">
        <v>70.73</v>
      </c>
      <c r="BG1477">
        <v>99.27</v>
      </c>
      <c r="BH1477">
        <v>99.67</v>
      </c>
      <c r="BI1477">
        <v>99.22</v>
      </c>
      <c r="BJ1477">
        <v>99</v>
      </c>
      <c r="BK1477">
        <v>91.19</v>
      </c>
      <c r="BL1477">
        <v>88.29</v>
      </c>
      <c r="BN1477" t="s">
        <v>101</v>
      </c>
      <c r="BO1477">
        <v>16.649999999999999</v>
      </c>
      <c r="BP1477" s="3">
        <v>334000000</v>
      </c>
      <c r="BQ1477" s="20">
        <v>701</v>
      </c>
      <c r="BR1477" s="20">
        <v>546</v>
      </c>
      <c r="BS1477" s="20">
        <v>230</v>
      </c>
      <c r="BT1477" s="20">
        <v>461</v>
      </c>
      <c r="BU1477" s="20">
        <v>393</v>
      </c>
      <c r="BW1477" s="20">
        <v>1084</v>
      </c>
      <c r="BX1477" s="22">
        <v>613122.64</v>
      </c>
      <c r="BY1477">
        <v>42</v>
      </c>
      <c r="BZ1477">
        <v>97.7</v>
      </c>
      <c r="CA1477">
        <v>20.86</v>
      </c>
      <c r="CB1477">
        <v>20.86</v>
      </c>
      <c r="CC1477">
        <v>20.86</v>
      </c>
    </row>
    <row r="1478" spans="1:81" ht="34" x14ac:dyDescent="0.2">
      <c r="A1478" t="s">
        <v>13007</v>
      </c>
      <c r="B1478" t="s">
        <v>13008</v>
      </c>
      <c r="C1478" t="s">
        <v>13009</v>
      </c>
      <c r="D1478" t="s">
        <v>13010</v>
      </c>
      <c r="E1478" s="2" t="s">
        <v>13011</v>
      </c>
      <c r="G1478" s="3">
        <v>1500000</v>
      </c>
      <c r="I1478" s="3">
        <v>17000000</v>
      </c>
      <c r="J1478" s="3">
        <v>30000000</v>
      </c>
      <c r="O1478" s="3">
        <v>15000000</v>
      </c>
      <c r="Q1478" s="3">
        <v>113390000</v>
      </c>
      <c r="R1478" s="3">
        <v>300000000</v>
      </c>
      <c r="W1478" s="2" t="s">
        <v>13012</v>
      </c>
      <c r="X1478" s="2" t="s">
        <v>13013</v>
      </c>
      <c r="Y1478" s="2" t="s">
        <v>13014</v>
      </c>
      <c r="Z1478" s="2" t="s">
        <v>13015</v>
      </c>
      <c r="AE1478">
        <v>2015</v>
      </c>
      <c r="AF1478">
        <v>2016</v>
      </c>
      <c r="AG1478">
        <v>2019</v>
      </c>
      <c r="AH1478">
        <v>2023</v>
      </c>
      <c r="AL1478" s="3">
        <v>30000000</v>
      </c>
      <c r="AM1478" t="s">
        <v>90</v>
      </c>
      <c r="AN1478" s="1">
        <v>44943</v>
      </c>
      <c r="AO1478" s="3">
        <v>300000000</v>
      </c>
      <c r="AQ1478">
        <v>0</v>
      </c>
      <c r="AR1478">
        <v>243.92</v>
      </c>
      <c r="AS1478">
        <v>177619.41</v>
      </c>
      <c r="AT1478">
        <v>434917.67</v>
      </c>
      <c r="AY1478">
        <v>3493</v>
      </c>
      <c r="AZ1478">
        <v>634</v>
      </c>
      <c r="BA1478">
        <v>49</v>
      </c>
      <c r="BB1478">
        <v>8</v>
      </c>
      <c r="BG1478">
        <v>64.400000000000006</v>
      </c>
      <c r="BH1478">
        <v>83.39</v>
      </c>
      <c r="BI1478">
        <v>97.31</v>
      </c>
      <c r="BJ1478">
        <v>98.53</v>
      </c>
      <c r="BO1478">
        <v>2.38</v>
      </c>
      <c r="BP1478" s="3">
        <v>55818240</v>
      </c>
      <c r="BQ1478" s="20">
        <v>579</v>
      </c>
      <c r="BR1478" s="20">
        <v>966</v>
      </c>
      <c r="BS1478" s="20">
        <v>1364</v>
      </c>
      <c r="BW1478" s="20">
        <v>1364</v>
      </c>
      <c r="BX1478" s="22">
        <v>612781</v>
      </c>
      <c r="BY1478">
        <v>43</v>
      </c>
      <c r="BZ1478">
        <v>97.65</v>
      </c>
      <c r="CA1478">
        <v>2.65</v>
      </c>
      <c r="CC1478">
        <v>2.65</v>
      </c>
    </row>
    <row r="1479" spans="1:81" ht="51" x14ac:dyDescent="0.2">
      <c r="A1479" t="s">
        <v>13016</v>
      </c>
      <c r="B1479" t="s">
        <v>13017</v>
      </c>
      <c r="C1479" t="s">
        <v>13018</v>
      </c>
      <c r="D1479" t="s">
        <v>13019</v>
      </c>
      <c r="E1479" s="2" t="s">
        <v>13020</v>
      </c>
      <c r="G1479" s="3">
        <v>2300000</v>
      </c>
      <c r="H1479" s="3">
        <v>11300000</v>
      </c>
      <c r="I1479" s="3">
        <v>28000000</v>
      </c>
      <c r="J1479" s="3">
        <v>110000000</v>
      </c>
      <c r="O1479" s="3">
        <v>23000000</v>
      </c>
      <c r="P1479" s="3">
        <v>56500000</v>
      </c>
      <c r="Q1479" s="3">
        <v>186760000</v>
      </c>
      <c r="R1479" s="3">
        <v>1100000000</v>
      </c>
      <c r="W1479" s="2" t="s">
        <v>13021</v>
      </c>
      <c r="X1479" s="2" t="s">
        <v>13022</v>
      </c>
      <c r="Y1479" s="2" t="s">
        <v>13023</v>
      </c>
      <c r="Z1479" s="2" t="s">
        <v>13024</v>
      </c>
      <c r="AE1479">
        <v>2015</v>
      </c>
      <c r="AF1479">
        <v>2017</v>
      </c>
      <c r="AG1479">
        <v>2019</v>
      </c>
      <c r="AH1479">
        <v>2021</v>
      </c>
      <c r="AM1479" t="s">
        <v>114</v>
      </c>
      <c r="AN1479" s="1">
        <v>44482</v>
      </c>
      <c r="AO1479" s="3">
        <v>1100000000</v>
      </c>
      <c r="AQ1479">
        <v>33.159999999999997</v>
      </c>
      <c r="AR1479">
        <v>15.36</v>
      </c>
      <c r="AS1479">
        <v>28327.71</v>
      </c>
      <c r="AT1479">
        <v>572142.73</v>
      </c>
      <c r="AY1479">
        <v>2025</v>
      </c>
      <c r="AZ1479">
        <v>930</v>
      </c>
      <c r="BA1479">
        <v>221</v>
      </c>
      <c r="BB1479">
        <v>41</v>
      </c>
      <c r="BG1479">
        <v>79.37</v>
      </c>
      <c r="BH1479">
        <v>76.72</v>
      </c>
      <c r="BI1479">
        <v>87.68</v>
      </c>
      <c r="BJ1479">
        <v>96.62</v>
      </c>
      <c r="BN1479" t="s">
        <v>101</v>
      </c>
      <c r="BO1479">
        <v>5.3</v>
      </c>
      <c r="BP1479" s="3">
        <v>169100000</v>
      </c>
      <c r="BQ1479" s="20">
        <v>548</v>
      </c>
      <c r="BR1479" s="20">
        <v>740</v>
      </c>
      <c r="BS1479" s="20">
        <v>882</v>
      </c>
      <c r="BW1479" s="20">
        <v>882</v>
      </c>
      <c r="BX1479" s="22">
        <v>600518.96</v>
      </c>
      <c r="BY1479">
        <v>44</v>
      </c>
      <c r="BZ1479">
        <v>97.59</v>
      </c>
      <c r="CA1479">
        <v>5.89</v>
      </c>
      <c r="CB1479">
        <v>5.89</v>
      </c>
      <c r="CC1479">
        <v>5.89</v>
      </c>
    </row>
    <row r="1480" spans="1:81" ht="51" x14ac:dyDescent="0.2">
      <c r="A1480" t="s">
        <v>13025</v>
      </c>
      <c r="B1480" t="s">
        <v>13026</v>
      </c>
      <c r="C1480" t="s">
        <v>13027</v>
      </c>
      <c r="D1480" t="s">
        <v>13028</v>
      </c>
      <c r="E1480" s="2" t="s">
        <v>13029</v>
      </c>
      <c r="G1480" s="3">
        <v>13066202</v>
      </c>
      <c r="H1480" s="3">
        <v>28434624</v>
      </c>
      <c r="I1480" s="3">
        <v>45246617</v>
      </c>
      <c r="J1480" s="3">
        <v>54327512</v>
      </c>
      <c r="K1480" s="3">
        <v>222790639</v>
      </c>
      <c r="L1480" s="3">
        <v>194363253</v>
      </c>
      <c r="N1480" s="3">
        <v>10865301</v>
      </c>
      <c r="O1480" s="3">
        <v>130662020</v>
      </c>
      <c r="P1480" s="3">
        <v>142173120</v>
      </c>
      <c r="Q1480" s="3">
        <v>301794935.38999999</v>
      </c>
      <c r="R1480" s="3">
        <v>543275120</v>
      </c>
      <c r="S1480" s="3">
        <v>1728132797</v>
      </c>
      <c r="T1480" s="3">
        <v>2867654555</v>
      </c>
      <c r="V1480" s="2" t="s">
        <v>13030</v>
      </c>
      <c r="W1480" s="2" t="s">
        <v>13031</v>
      </c>
      <c r="X1480" s="2" t="s">
        <v>13032</v>
      </c>
      <c r="Y1480" s="2" t="s">
        <v>13033</v>
      </c>
      <c r="Z1480" s="2" t="s">
        <v>13034</v>
      </c>
      <c r="AA1480" s="2" t="s">
        <v>13035</v>
      </c>
      <c r="AB1480" s="2" t="s">
        <v>13036</v>
      </c>
      <c r="AD1480">
        <v>2016</v>
      </c>
      <c r="AE1480">
        <v>2016</v>
      </c>
      <c r="AF1480">
        <v>2018</v>
      </c>
      <c r="AG1480">
        <v>2019</v>
      </c>
      <c r="AH1480">
        <v>2020</v>
      </c>
      <c r="AI1480">
        <v>2021</v>
      </c>
      <c r="AJ1480">
        <v>2022</v>
      </c>
      <c r="AL1480" s="3">
        <v>194363253</v>
      </c>
      <c r="AM1480" t="s">
        <v>92</v>
      </c>
      <c r="AN1480" s="1">
        <v>44685</v>
      </c>
      <c r="AO1480" s="3">
        <v>2867654555</v>
      </c>
      <c r="AP1480">
        <v>0</v>
      </c>
      <c r="AQ1480">
        <v>241.79</v>
      </c>
      <c r="AR1480">
        <v>6763.7</v>
      </c>
      <c r="AS1480">
        <v>194467.89</v>
      </c>
      <c r="AT1480">
        <v>43088.55</v>
      </c>
      <c r="AU1480">
        <v>335170.03999999998</v>
      </c>
      <c r="AV1480">
        <v>14898.62</v>
      </c>
      <c r="AX1480">
        <v>521</v>
      </c>
      <c r="AY1480">
        <v>1185</v>
      </c>
      <c r="AZ1480">
        <v>260</v>
      </c>
      <c r="BA1480">
        <v>43</v>
      </c>
      <c r="BB1480">
        <v>96</v>
      </c>
      <c r="BC1480">
        <v>52</v>
      </c>
      <c r="BD1480">
        <v>11</v>
      </c>
      <c r="BF1480">
        <v>70.23</v>
      </c>
      <c r="BG1480">
        <v>87.74</v>
      </c>
      <c r="BH1480">
        <v>94.38</v>
      </c>
      <c r="BI1480">
        <v>97.65</v>
      </c>
      <c r="BJ1480">
        <v>86.77</v>
      </c>
      <c r="BK1480">
        <v>90.49</v>
      </c>
      <c r="BL1480">
        <v>90.99</v>
      </c>
      <c r="BN1480" t="s">
        <v>101</v>
      </c>
      <c r="BO1480">
        <v>7.58</v>
      </c>
      <c r="BP1480" s="3">
        <v>558228847</v>
      </c>
      <c r="BQ1480" s="20">
        <v>532</v>
      </c>
      <c r="BR1480" s="20">
        <v>314</v>
      </c>
      <c r="BS1480" s="20">
        <v>427</v>
      </c>
      <c r="BT1480" s="20">
        <v>364</v>
      </c>
      <c r="BU1480" s="20">
        <v>380</v>
      </c>
      <c r="BW1480" s="20">
        <v>1171</v>
      </c>
      <c r="BX1480" s="22">
        <v>594630.59</v>
      </c>
      <c r="BY1480">
        <v>45</v>
      </c>
      <c r="BZ1480">
        <v>97.54</v>
      </c>
      <c r="CA1480">
        <v>9.5</v>
      </c>
      <c r="CB1480">
        <v>5.73</v>
      </c>
      <c r="CC1480">
        <v>9.5</v>
      </c>
    </row>
    <row r="1481" spans="1:81" ht="85" x14ac:dyDescent="0.2">
      <c r="A1481" t="s">
        <v>13037</v>
      </c>
      <c r="B1481" t="s">
        <v>13038</v>
      </c>
      <c r="C1481" t="s">
        <v>13039</v>
      </c>
      <c r="D1481" t="s">
        <v>13040</v>
      </c>
      <c r="E1481" s="2" t="s">
        <v>13041</v>
      </c>
      <c r="G1481" s="3">
        <v>729828</v>
      </c>
      <c r="H1481" s="3">
        <v>10000000</v>
      </c>
      <c r="I1481" s="3">
        <v>30000000</v>
      </c>
      <c r="J1481" s="3">
        <v>40000000</v>
      </c>
      <c r="K1481" s="3">
        <v>200000000</v>
      </c>
      <c r="O1481" s="3">
        <v>7298280</v>
      </c>
      <c r="P1481" s="3">
        <v>50000000</v>
      </c>
      <c r="Q1481" s="3">
        <v>200100000</v>
      </c>
      <c r="R1481" s="3">
        <v>400000000</v>
      </c>
      <c r="S1481" s="3">
        <v>1000000000</v>
      </c>
      <c r="W1481" s="2" t="s">
        <v>13042</v>
      </c>
      <c r="X1481" s="2" t="s">
        <v>13043</v>
      </c>
      <c r="Y1481" s="2" t="s">
        <v>13044</v>
      </c>
      <c r="Z1481" s="2" t="s">
        <v>13045</v>
      </c>
      <c r="AA1481" s="2" t="s">
        <v>13046</v>
      </c>
      <c r="AE1481">
        <v>2015</v>
      </c>
      <c r="AF1481">
        <v>2018</v>
      </c>
      <c r="AG1481">
        <v>2019</v>
      </c>
      <c r="AH1481">
        <v>2020</v>
      </c>
      <c r="AI1481">
        <v>2021</v>
      </c>
      <c r="AL1481" s="3">
        <v>30000000</v>
      </c>
      <c r="AM1481" t="s">
        <v>114</v>
      </c>
      <c r="AN1481" s="1">
        <v>44396</v>
      </c>
      <c r="AO1481" s="3">
        <v>1000000000</v>
      </c>
      <c r="AQ1481">
        <v>6731.65</v>
      </c>
      <c r="AR1481">
        <v>0</v>
      </c>
      <c r="AS1481">
        <v>36426.68</v>
      </c>
      <c r="AT1481">
        <v>3329.29</v>
      </c>
      <c r="AU1481">
        <v>543460.97</v>
      </c>
      <c r="AY1481">
        <v>66</v>
      </c>
      <c r="AZ1481">
        <v>1617</v>
      </c>
      <c r="BA1481">
        <v>194</v>
      </c>
      <c r="BB1481">
        <v>266</v>
      </c>
      <c r="BC1481">
        <v>24</v>
      </c>
      <c r="BG1481">
        <v>99.34</v>
      </c>
      <c r="BH1481">
        <v>64.94</v>
      </c>
      <c r="BI1481">
        <v>89.19</v>
      </c>
      <c r="BJ1481">
        <v>63.09</v>
      </c>
      <c r="BK1481">
        <v>95.71</v>
      </c>
      <c r="BN1481" t="s">
        <v>101</v>
      </c>
      <c r="BO1481">
        <v>4.2</v>
      </c>
      <c r="BP1481" s="3">
        <v>413708345</v>
      </c>
      <c r="BQ1481" s="20">
        <v>1111</v>
      </c>
      <c r="BR1481" s="20">
        <v>217</v>
      </c>
      <c r="BS1481" s="20">
        <v>427</v>
      </c>
      <c r="BT1481" s="20">
        <v>427</v>
      </c>
      <c r="BW1481" s="20">
        <v>854</v>
      </c>
      <c r="BX1481" s="22">
        <v>589948.59</v>
      </c>
      <c r="BY1481">
        <v>46</v>
      </c>
      <c r="BZ1481">
        <v>97.48</v>
      </c>
      <c r="CA1481">
        <v>5</v>
      </c>
      <c r="CB1481">
        <v>5</v>
      </c>
      <c r="CC1481">
        <v>5</v>
      </c>
    </row>
    <row r="1482" spans="1:81" ht="34" x14ac:dyDescent="0.2">
      <c r="A1482" t="s">
        <v>13047</v>
      </c>
      <c r="B1482" t="s">
        <v>13048</v>
      </c>
      <c r="C1482" t="s">
        <v>13049</v>
      </c>
      <c r="D1482" t="s">
        <v>13050</v>
      </c>
      <c r="E1482" s="2" t="s">
        <v>13051</v>
      </c>
      <c r="H1482" s="3">
        <v>14200000</v>
      </c>
      <c r="I1482" s="3">
        <v>52500000</v>
      </c>
      <c r="J1482" s="3">
        <v>62000000</v>
      </c>
      <c r="P1482" s="3">
        <v>71000000</v>
      </c>
      <c r="Q1482" s="3">
        <v>350175000</v>
      </c>
      <c r="R1482" s="3">
        <v>620000000</v>
      </c>
      <c r="X1482" s="2" t="s">
        <v>1537</v>
      </c>
      <c r="Y1482" s="2" t="s">
        <v>13052</v>
      </c>
      <c r="Z1482" s="2" t="s">
        <v>13053</v>
      </c>
      <c r="AF1482">
        <v>2018</v>
      </c>
      <c r="AG1482">
        <v>2019</v>
      </c>
      <c r="AH1482">
        <v>2021</v>
      </c>
      <c r="AL1482" s="3">
        <v>62000000</v>
      </c>
      <c r="AM1482" t="s">
        <v>90</v>
      </c>
      <c r="AN1482" s="1">
        <v>44467</v>
      </c>
      <c r="AO1482" s="3">
        <v>620000000</v>
      </c>
      <c r="AR1482">
        <v>42710.65</v>
      </c>
      <c r="AS1482">
        <v>330076.69</v>
      </c>
      <c r="AT1482">
        <v>212216.01</v>
      </c>
      <c r="AZ1482">
        <v>56</v>
      </c>
      <c r="BA1482">
        <v>16</v>
      </c>
      <c r="BB1482">
        <v>146</v>
      </c>
      <c r="BH1482">
        <v>98.81</v>
      </c>
      <c r="BI1482">
        <v>99.16</v>
      </c>
      <c r="BJ1482">
        <v>87.76</v>
      </c>
      <c r="BO1482">
        <v>1.59</v>
      </c>
      <c r="BP1482" s="3">
        <v>128700000</v>
      </c>
      <c r="BR1482" s="20">
        <v>443</v>
      </c>
      <c r="BS1482" s="20">
        <v>713</v>
      </c>
      <c r="BW1482" s="20">
        <v>713</v>
      </c>
      <c r="BX1482" s="22">
        <v>585003.35</v>
      </c>
      <c r="BY1482">
        <v>47</v>
      </c>
      <c r="BZ1482">
        <v>97.42</v>
      </c>
      <c r="CA1482">
        <v>1.77</v>
      </c>
      <c r="CB1482">
        <v>1.77</v>
      </c>
      <c r="CC1482">
        <v>1.77</v>
      </c>
    </row>
    <row r="1483" spans="1:81" ht="68" x14ac:dyDescent="0.2">
      <c r="A1483" t="s">
        <v>13054</v>
      </c>
      <c r="B1483" t="s">
        <v>13055</v>
      </c>
      <c r="C1483" t="s">
        <v>13056</v>
      </c>
      <c r="D1483" t="s">
        <v>13057</v>
      </c>
      <c r="E1483" s="2" t="s">
        <v>13058</v>
      </c>
      <c r="H1483" s="3">
        <v>15000000</v>
      </c>
      <c r="I1483" s="3">
        <v>40000000</v>
      </c>
      <c r="J1483" s="3">
        <v>100000000</v>
      </c>
      <c r="K1483" s="3">
        <v>83000000</v>
      </c>
      <c r="L1483" s="3">
        <v>118000000</v>
      </c>
      <c r="P1483" s="3">
        <v>75000000</v>
      </c>
      <c r="Q1483" s="3">
        <v>266800000</v>
      </c>
      <c r="R1483" s="3">
        <v>1200000000</v>
      </c>
      <c r="S1483" s="3">
        <v>3700000000</v>
      </c>
      <c r="T1483" s="3">
        <v>9000000000</v>
      </c>
      <c r="X1483" s="2" t="s">
        <v>13059</v>
      </c>
      <c r="Y1483" s="2" t="s">
        <v>13060</v>
      </c>
      <c r="Z1483" s="2" t="s">
        <v>13061</v>
      </c>
      <c r="AA1483" s="2" t="s">
        <v>13062</v>
      </c>
      <c r="AB1483" s="2" t="s">
        <v>13063</v>
      </c>
      <c r="AF1483">
        <v>2016</v>
      </c>
      <c r="AG1483">
        <v>2019</v>
      </c>
      <c r="AH1483">
        <v>2020</v>
      </c>
      <c r="AI1483">
        <v>2021</v>
      </c>
      <c r="AJ1483">
        <v>2023</v>
      </c>
      <c r="AL1483" s="3">
        <v>118000000</v>
      </c>
      <c r="AM1483" t="s">
        <v>92</v>
      </c>
      <c r="AN1483" s="1">
        <v>45265</v>
      </c>
      <c r="AO1483" s="3">
        <v>9000000000</v>
      </c>
      <c r="AR1483">
        <v>89.75</v>
      </c>
      <c r="AS1483">
        <v>10662.98</v>
      </c>
      <c r="AT1483">
        <v>95381.39</v>
      </c>
      <c r="AU1483">
        <v>475210.7</v>
      </c>
      <c r="AV1483">
        <v>1641.95</v>
      </c>
      <c r="AZ1483">
        <v>739</v>
      </c>
      <c r="BA1483">
        <v>282</v>
      </c>
      <c r="BB1483">
        <v>41</v>
      </c>
      <c r="BC1483">
        <v>39</v>
      </c>
      <c r="BD1483">
        <v>16</v>
      </c>
      <c r="BH1483">
        <v>80.63</v>
      </c>
      <c r="BI1483">
        <v>84.27</v>
      </c>
      <c r="BJ1483">
        <v>94.43</v>
      </c>
      <c r="BK1483">
        <v>92.91</v>
      </c>
      <c r="BL1483">
        <v>68.09</v>
      </c>
      <c r="BN1483" t="s">
        <v>101</v>
      </c>
      <c r="BO1483">
        <v>26.92</v>
      </c>
      <c r="BP1483" s="3">
        <v>381000000</v>
      </c>
      <c r="BR1483" s="20">
        <v>1151</v>
      </c>
      <c r="BS1483" s="20">
        <v>415</v>
      </c>
      <c r="BT1483" s="20">
        <v>383</v>
      </c>
      <c r="BU1483" s="20">
        <v>945</v>
      </c>
      <c r="BW1483" s="20">
        <v>1743</v>
      </c>
      <c r="BX1483" s="22">
        <v>582986.77</v>
      </c>
      <c r="BY1483">
        <v>48</v>
      </c>
      <c r="BZ1483">
        <v>97.37</v>
      </c>
      <c r="CA1483">
        <v>33.729999999999997</v>
      </c>
      <c r="CB1483">
        <v>13.87</v>
      </c>
      <c r="CC1483">
        <v>33.729999999999997</v>
      </c>
    </row>
    <row r="1484" spans="1:81" ht="102" x14ac:dyDescent="0.2">
      <c r="A1484" t="s">
        <v>13064</v>
      </c>
      <c r="B1484" t="s">
        <v>13065</v>
      </c>
      <c r="C1484" t="s">
        <v>13066</v>
      </c>
      <c r="D1484" t="s">
        <v>13067</v>
      </c>
      <c r="E1484" s="2" t="s">
        <v>13068</v>
      </c>
      <c r="G1484" s="3">
        <v>3210000</v>
      </c>
      <c r="H1484" s="3">
        <v>12500000</v>
      </c>
      <c r="I1484" s="3">
        <v>50000000</v>
      </c>
      <c r="J1484" s="3">
        <v>100000000</v>
      </c>
      <c r="O1484" s="3">
        <v>32100000</v>
      </c>
      <c r="P1484" s="3">
        <v>62500000</v>
      </c>
      <c r="Q1484" s="3">
        <v>300000000</v>
      </c>
      <c r="R1484" s="3">
        <v>1000000000</v>
      </c>
      <c r="W1484" s="2" t="s">
        <v>13069</v>
      </c>
      <c r="X1484" s="2" t="s">
        <v>13070</v>
      </c>
      <c r="Y1484" s="2" t="s">
        <v>13071</v>
      </c>
      <c r="Z1484" s="2" t="s">
        <v>13072</v>
      </c>
      <c r="AE1484">
        <v>2018</v>
      </c>
      <c r="AF1484">
        <v>2018</v>
      </c>
      <c r="AG1484">
        <v>2019</v>
      </c>
      <c r="AH1484">
        <v>2021</v>
      </c>
      <c r="AL1484" s="3">
        <v>25088271</v>
      </c>
      <c r="AM1484" t="s">
        <v>114</v>
      </c>
      <c r="AN1484" s="1">
        <v>44285</v>
      </c>
      <c r="AO1484" s="3">
        <v>1000000000</v>
      </c>
      <c r="AQ1484">
        <v>4.9800000000000004</v>
      </c>
      <c r="AR1484">
        <v>32062.82</v>
      </c>
      <c r="AS1484">
        <v>190081.22</v>
      </c>
      <c r="AT1484">
        <v>360426.39</v>
      </c>
      <c r="AY1484">
        <v>2697</v>
      </c>
      <c r="AZ1484">
        <v>89</v>
      </c>
      <c r="BA1484">
        <v>45</v>
      </c>
      <c r="BB1484">
        <v>87</v>
      </c>
      <c r="BG1484">
        <v>74.14</v>
      </c>
      <c r="BH1484">
        <v>98.09</v>
      </c>
      <c r="BI1484">
        <v>97.54</v>
      </c>
      <c r="BJ1484">
        <v>92.74</v>
      </c>
      <c r="BN1484" t="s">
        <v>101</v>
      </c>
      <c r="BO1484">
        <v>3</v>
      </c>
      <c r="BP1484" s="3">
        <v>190798271</v>
      </c>
      <c r="BQ1484" s="20">
        <v>276</v>
      </c>
      <c r="BR1484" s="20">
        <v>211</v>
      </c>
      <c r="BS1484" s="20">
        <v>644</v>
      </c>
      <c r="BW1484" s="20">
        <v>644</v>
      </c>
      <c r="BX1484" s="22">
        <v>582575.41</v>
      </c>
      <c r="BY1484">
        <v>49</v>
      </c>
      <c r="BZ1484">
        <v>97.31</v>
      </c>
      <c r="CA1484">
        <v>3.33</v>
      </c>
      <c r="CB1484">
        <v>3.33</v>
      </c>
      <c r="CC1484">
        <v>3.33</v>
      </c>
    </row>
    <row r="1485" spans="1:81" ht="34" x14ac:dyDescent="0.2">
      <c r="A1485" t="s">
        <v>13073</v>
      </c>
      <c r="B1485" t="s">
        <v>13074</v>
      </c>
      <c r="C1485" t="s">
        <v>13075</v>
      </c>
      <c r="D1485" t="s">
        <v>13076</v>
      </c>
      <c r="E1485" s="2" t="s">
        <v>13077</v>
      </c>
      <c r="H1485" s="3">
        <v>7600000</v>
      </c>
      <c r="K1485" s="3">
        <v>65000000</v>
      </c>
      <c r="P1485" s="3">
        <v>38000000</v>
      </c>
      <c r="S1485" s="3">
        <v>400000000</v>
      </c>
      <c r="X1485" s="2" t="s">
        <v>13078</v>
      </c>
      <c r="Y1485" s="2" t="s">
        <v>7945</v>
      </c>
      <c r="Z1485" s="2" t="s">
        <v>7945</v>
      </c>
      <c r="AA1485" s="2" t="s">
        <v>13079</v>
      </c>
      <c r="AF1485">
        <v>2017</v>
      </c>
      <c r="AG1485">
        <v>2019</v>
      </c>
      <c r="AH1485">
        <v>2020</v>
      </c>
      <c r="AI1485">
        <v>2021</v>
      </c>
      <c r="AL1485" s="3">
        <v>65000000</v>
      </c>
      <c r="AM1485" t="s">
        <v>91</v>
      </c>
      <c r="AN1485" s="1">
        <v>44518</v>
      </c>
      <c r="AO1485" s="3">
        <v>400000000</v>
      </c>
      <c r="AR1485">
        <v>18372.71</v>
      </c>
      <c r="AS1485">
        <v>0</v>
      </c>
      <c r="AT1485">
        <v>0</v>
      </c>
      <c r="AU1485">
        <v>552148.09</v>
      </c>
      <c r="AZ1485">
        <v>74</v>
      </c>
      <c r="BA1485">
        <v>937</v>
      </c>
      <c r="BB1485">
        <v>457</v>
      </c>
      <c r="BC1485">
        <v>23</v>
      </c>
      <c r="BH1485">
        <v>98.17</v>
      </c>
      <c r="BI1485">
        <v>47.59</v>
      </c>
      <c r="BJ1485">
        <v>36.49</v>
      </c>
      <c r="BK1485">
        <v>95.9</v>
      </c>
      <c r="BP1485" s="3">
        <v>135200000</v>
      </c>
      <c r="BR1485" s="20">
        <v>484</v>
      </c>
      <c r="BS1485" s="20">
        <v>441</v>
      </c>
      <c r="BT1485" s="20">
        <v>524</v>
      </c>
      <c r="BW1485" s="20">
        <v>965</v>
      </c>
      <c r="BX1485" s="22">
        <v>570520.80000000005</v>
      </c>
      <c r="BY1485">
        <v>50</v>
      </c>
      <c r="BZ1485">
        <v>97.25</v>
      </c>
    </row>
    <row r="1486" spans="1:81" ht="51" x14ac:dyDescent="0.2">
      <c r="A1486" t="s">
        <v>13080</v>
      </c>
      <c r="B1486" t="s">
        <v>13081</v>
      </c>
      <c r="C1486" t="s">
        <v>13082</v>
      </c>
      <c r="D1486" t="s">
        <v>13083</v>
      </c>
      <c r="E1486" s="2" t="s">
        <v>13084</v>
      </c>
      <c r="H1486" s="3">
        <v>18000000</v>
      </c>
      <c r="I1486" s="3">
        <v>35000000</v>
      </c>
      <c r="J1486" s="3">
        <v>75000000</v>
      </c>
      <c r="P1486" s="3">
        <v>90000000</v>
      </c>
      <c r="Q1486" s="3">
        <v>233450000</v>
      </c>
      <c r="R1486" s="3">
        <v>750000000</v>
      </c>
      <c r="X1486" s="2" t="s">
        <v>13085</v>
      </c>
      <c r="Y1486" s="2" t="s">
        <v>13086</v>
      </c>
      <c r="Z1486" s="2" t="s">
        <v>13087</v>
      </c>
      <c r="AF1486">
        <v>2018</v>
      </c>
      <c r="AG1486">
        <v>2019</v>
      </c>
      <c r="AH1486">
        <v>2022</v>
      </c>
      <c r="AL1486" s="3">
        <v>182000</v>
      </c>
      <c r="AM1486" t="s">
        <v>114</v>
      </c>
      <c r="AN1486" s="1">
        <v>44607</v>
      </c>
      <c r="AO1486" s="3">
        <v>750000000</v>
      </c>
      <c r="AR1486">
        <v>52694.73</v>
      </c>
      <c r="AS1486">
        <v>313043.03999999998</v>
      </c>
      <c r="AT1486">
        <v>194836.88</v>
      </c>
      <c r="AZ1486">
        <v>23</v>
      </c>
      <c r="BA1486">
        <v>19</v>
      </c>
      <c r="BB1486">
        <v>95</v>
      </c>
      <c r="BH1486">
        <v>99.52</v>
      </c>
      <c r="BI1486">
        <v>98.99</v>
      </c>
      <c r="BJ1486">
        <v>88.69</v>
      </c>
      <c r="BO1486">
        <v>2.89</v>
      </c>
      <c r="BP1486" s="3">
        <v>128383078</v>
      </c>
      <c r="BR1486" s="20">
        <v>259</v>
      </c>
      <c r="BS1486" s="20">
        <v>913</v>
      </c>
      <c r="BW1486" s="20">
        <v>913</v>
      </c>
      <c r="BX1486" s="22">
        <v>560574.65</v>
      </c>
      <c r="BY1486">
        <v>51</v>
      </c>
      <c r="BZ1486">
        <v>97.2</v>
      </c>
      <c r="CA1486">
        <v>3.21</v>
      </c>
      <c r="CB1486">
        <v>3.21</v>
      </c>
      <c r="CC1486">
        <v>3.21</v>
      </c>
    </row>
    <row r="1487" spans="1:81" ht="51" x14ac:dyDescent="0.2">
      <c r="A1487" t="s">
        <v>13088</v>
      </c>
      <c r="B1487" t="s">
        <v>13089</v>
      </c>
      <c r="C1487" t="s">
        <v>13090</v>
      </c>
      <c r="D1487" t="s">
        <v>13091</v>
      </c>
      <c r="E1487" s="2" t="s">
        <v>13092</v>
      </c>
      <c r="G1487" s="3">
        <v>6500000</v>
      </c>
      <c r="H1487" s="3">
        <v>14500000</v>
      </c>
      <c r="I1487" s="3">
        <v>43000000</v>
      </c>
      <c r="J1487" s="3">
        <v>70000000</v>
      </c>
      <c r="K1487" s="3">
        <v>119000000</v>
      </c>
      <c r="O1487" s="3">
        <v>65000000</v>
      </c>
      <c r="P1487" s="3">
        <v>72500000</v>
      </c>
      <c r="Q1487" s="3">
        <v>286810000</v>
      </c>
      <c r="R1487" s="3">
        <v>700000000</v>
      </c>
      <c r="S1487" s="3">
        <v>1000000000</v>
      </c>
      <c r="W1487" s="2" t="s">
        <v>13093</v>
      </c>
      <c r="X1487" s="2" t="s">
        <v>13094</v>
      </c>
      <c r="Y1487" s="2" t="s">
        <v>13095</v>
      </c>
      <c r="Z1487" s="2" t="s">
        <v>13096</v>
      </c>
      <c r="AA1487" s="2" t="s">
        <v>13097</v>
      </c>
      <c r="AE1487">
        <v>2013</v>
      </c>
      <c r="AF1487">
        <v>2016</v>
      </c>
      <c r="AG1487">
        <v>2019</v>
      </c>
      <c r="AH1487">
        <v>2020</v>
      </c>
      <c r="AI1487">
        <v>2022</v>
      </c>
      <c r="AL1487" s="3">
        <v>119000000</v>
      </c>
      <c r="AM1487" t="s">
        <v>91</v>
      </c>
      <c r="AN1487" s="1">
        <v>44748</v>
      </c>
      <c r="AO1487" s="3">
        <v>1000000000</v>
      </c>
      <c r="AQ1487">
        <v>49.66</v>
      </c>
      <c r="AR1487">
        <v>922.45</v>
      </c>
      <c r="AS1487">
        <v>75505.48</v>
      </c>
      <c r="AT1487">
        <v>95801.1</v>
      </c>
      <c r="AU1487">
        <v>387263.54</v>
      </c>
      <c r="AY1487">
        <v>1368</v>
      </c>
      <c r="AZ1487">
        <v>453</v>
      </c>
      <c r="BA1487">
        <v>120</v>
      </c>
      <c r="BB1487">
        <v>40</v>
      </c>
      <c r="BC1487">
        <v>17</v>
      </c>
      <c r="BG1487">
        <v>81.040000000000006</v>
      </c>
      <c r="BH1487">
        <v>88.14</v>
      </c>
      <c r="BI1487">
        <v>93.34</v>
      </c>
      <c r="BJ1487">
        <v>94.57</v>
      </c>
      <c r="BK1487">
        <v>95.38</v>
      </c>
      <c r="BN1487" t="s">
        <v>101</v>
      </c>
      <c r="BO1487">
        <v>2.93</v>
      </c>
      <c r="BP1487" s="3">
        <v>263000000</v>
      </c>
      <c r="BQ1487" s="20">
        <v>1039</v>
      </c>
      <c r="BR1487" s="20">
        <v>1020</v>
      </c>
      <c r="BS1487" s="20">
        <v>574</v>
      </c>
      <c r="BT1487" s="20">
        <v>582</v>
      </c>
      <c r="BW1487" s="20">
        <v>1156</v>
      </c>
      <c r="BX1487" s="22">
        <v>559542.23</v>
      </c>
      <c r="BY1487">
        <v>52</v>
      </c>
      <c r="BZ1487">
        <v>97.14</v>
      </c>
      <c r="CA1487">
        <v>3.49</v>
      </c>
      <c r="CB1487">
        <v>2.44</v>
      </c>
      <c r="CC1487">
        <v>3.49</v>
      </c>
    </row>
    <row r="1488" spans="1:81" ht="34" x14ac:dyDescent="0.2">
      <c r="A1488" t="s">
        <v>13098</v>
      </c>
      <c r="B1488" t="s">
        <v>13099</v>
      </c>
      <c r="C1488" t="s">
        <v>13100</v>
      </c>
      <c r="D1488" t="s">
        <v>13101</v>
      </c>
      <c r="E1488" s="2" t="s">
        <v>13102</v>
      </c>
      <c r="G1488" s="3">
        <v>250000</v>
      </c>
      <c r="H1488" s="3">
        <v>4900000</v>
      </c>
      <c r="I1488" s="3">
        <v>14699371</v>
      </c>
      <c r="J1488" s="3">
        <v>35000000</v>
      </c>
      <c r="O1488" s="3">
        <v>2500000</v>
      </c>
      <c r="P1488" s="3">
        <v>24500000</v>
      </c>
      <c r="Q1488" s="3">
        <v>98044804.569999993</v>
      </c>
      <c r="R1488" s="3">
        <v>325000000</v>
      </c>
      <c r="W1488" s="2" t="s">
        <v>13103</v>
      </c>
      <c r="X1488" s="2" t="s">
        <v>13104</v>
      </c>
      <c r="Y1488" s="2" t="s">
        <v>13105</v>
      </c>
      <c r="Z1488" s="2" t="s">
        <v>13106</v>
      </c>
      <c r="AE1488">
        <v>2016</v>
      </c>
      <c r="AF1488">
        <v>2019</v>
      </c>
      <c r="AG1488">
        <v>2019</v>
      </c>
      <c r="AH1488">
        <v>2021</v>
      </c>
      <c r="AL1488" s="3">
        <v>6008247</v>
      </c>
      <c r="AM1488" t="s">
        <v>90</v>
      </c>
      <c r="AN1488" s="1">
        <v>45238</v>
      </c>
      <c r="AO1488" s="3">
        <v>325000000</v>
      </c>
      <c r="AQ1488">
        <v>0.25</v>
      </c>
      <c r="AR1488">
        <v>15705.42</v>
      </c>
      <c r="AS1488">
        <v>168.72</v>
      </c>
      <c r="AT1488">
        <v>535958.94999999995</v>
      </c>
      <c r="AY1488">
        <v>2755</v>
      </c>
      <c r="AZ1488">
        <v>131</v>
      </c>
      <c r="BA1488">
        <v>693</v>
      </c>
      <c r="BB1488">
        <v>57</v>
      </c>
      <c r="BG1488">
        <v>71.48</v>
      </c>
      <c r="BH1488">
        <v>96.87</v>
      </c>
      <c r="BI1488">
        <v>61.25</v>
      </c>
      <c r="BJ1488">
        <v>95.27</v>
      </c>
      <c r="BO1488">
        <v>2.98</v>
      </c>
      <c r="BP1488" s="3">
        <v>60857618</v>
      </c>
      <c r="BQ1488" s="20">
        <v>776</v>
      </c>
      <c r="BR1488" s="20">
        <v>340</v>
      </c>
      <c r="BS1488" s="20">
        <v>526</v>
      </c>
      <c r="BW1488" s="20">
        <v>1410</v>
      </c>
      <c r="BX1488" s="22">
        <v>551833.34</v>
      </c>
      <c r="BY1488">
        <v>53</v>
      </c>
      <c r="BZ1488">
        <v>97.09</v>
      </c>
      <c r="CA1488">
        <v>3.31</v>
      </c>
      <c r="CB1488">
        <v>3.31</v>
      </c>
      <c r="CC1488">
        <v>3.31</v>
      </c>
    </row>
    <row r="1489" spans="1:81" ht="34" x14ac:dyDescent="0.2">
      <c r="A1489" t="s">
        <v>13107</v>
      </c>
      <c r="B1489" t="s">
        <v>13108</v>
      </c>
      <c r="C1489" t="s">
        <v>13109</v>
      </c>
      <c r="D1489" t="s">
        <v>13110</v>
      </c>
      <c r="E1489" s="2" t="s">
        <v>13111</v>
      </c>
      <c r="G1489" s="3">
        <v>1350000</v>
      </c>
      <c r="H1489" s="3">
        <v>7600000</v>
      </c>
      <c r="I1489" s="3">
        <v>18000000</v>
      </c>
      <c r="J1489" s="3">
        <v>35000000</v>
      </c>
      <c r="K1489" s="3">
        <v>315000000</v>
      </c>
      <c r="L1489" s="3">
        <v>425000000</v>
      </c>
      <c r="O1489" s="3">
        <v>13500000</v>
      </c>
      <c r="P1489" s="3">
        <v>38000000</v>
      </c>
      <c r="Q1489" s="3">
        <v>120060000</v>
      </c>
      <c r="R1489" s="3">
        <v>350000000</v>
      </c>
      <c r="S1489" s="3">
        <v>2800000000</v>
      </c>
      <c r="T1489" s="3">
        <v>4100000000</v>
      </c>
      <c r="W1489" s="2" t="s">
        <v>13112</v>
      </c>
      <c r="X1489" s="2" t="s">
        <v>13113</v>
      </c>
      <c r="Y1489" s="2" t="s">
        <v>13114</v>
      </c>
      <c r="Z1489" s="2" t="s">
        <v>13115</v>
      </c>
      <c r="AA1489" s="2" t="s">
        <v>13116</v>
      </c>
      <c r="AB1489" s="2" t="s">
        <v>13117</v>
      </c>
      <c r="AE1489">
        <v>2015</v>
      </c>
      <c r="AF1489">
        <v>2016</v>
      </c>
      <c r="AG1489">
        <v>2019</v>
      </c>
      <c r="AH1489">
        <v>2020</v>
      </c>
      <c r="AI1489">
        <v>2021</v>
      </c>
      <c r="AJ1489">
        <v>2022</v>
      </c>
      <c r="AL1489" s="3">
        <v>425000000</v>
      </c>
      <c r="AM1489" t="s">
        <v>92</v>
      </c>
      <c r="AN1489" s="1">
        <v>44620</v>
      </c>
      <c r="AO1489" s="3">
        <v>4100000000</v>
      </c>
      <c r="AQ1489">
        <v>0.25</v>
      </c>
      <c r="AR1489">
        <v>0.3</v>
      </c>
      <c r="AS1489">
        <v>383.13</v>
      </c>
      <c r="AT1489">
        <v>49609.56</v>
      </c>
      <c r="AU1489">
        <v>493249.54</v>
      </c>
      <c r="AV1489">
        <v>6040.05</v>
      </c>
      <c r="AY1489">
        <v>2736</v>
      </c>
      <c r="AZ1489">
        <v>1057</v>
      </c>
      <c r="BA1489">
        <v>626</v>
      </c>
      <c r="BB1489">
        <v>83</v>
      </c>
      <c r="BC1489">
        <v>34</v>
      </c>
      <c r="BD1489">
        <v>28</v>
      </c>
      <c r="BG1489">
        <v>72.12</v>
      </c>
      <c r="BH1489">
        <v>72.28</v>
      </c>
      <c r="BI1489">
        <v>65.010000000000005</v>
      </c>
      <c r="BJ1489">
        <v>88.58</v>
      </c>
      <c r="BK1489">
        <v>93.84</v>
      </c>
      <c r="BL1489">
        <v>75.680000000000007</v>
      </c>
      <c r="BN1489" t="s">
        <v>101</v>
      </c>
      <c r="BO1489">
        <v>27.25</v>
      </c>
      <c r="BP1489" s="3">
        <v>862750000</v>
      </c>
      <c r="BQ1489" s="20">
        <v>305</v>
      </c>
      <c r="BR1489" s="20">
        <v>1321</v>
      </c>
      <c r="BS1489" s="20">
        <v>243</v>
      </c>
      <c r="BT1489" s="20">
        <v>211</v>
      </c>
      <c r="BU1489" s="20">
        <v>349</v>
      </c>
      <c r="BW1489" s="20">
        <v>803</v>
      </c>
      <c r="BX1489" s="22">
        <v>549282.82999999996</v>
      </c>
      <c r="BY1489">
        <v>54</v>
      </c>
      <c r="BZ1489">
        <v>97.03</v>
      </c>
      <c r="CA1489">
        <v>34.15</v>
      </c>
      <c r="CB1489">
        <v>34.15</v>
      </c>
      <c r="CC1489">
        <v>34.15</v>
      </c>
    </row>
    <row r="1490" spans="1:81" ht="51" x14ac:dyDescent="0.2">
      <c r="A1490" t="s">
        <v>13118</v>
      </c>
      <c r="B1490" t="s">
        <v>13119</v>
      </c>
      <c r="C1490" t="s">
        <v>13120</v>
      </c>
      <c r="D1490" t="s">
        <v>13121</v>
      </c>
      <c r="E1490" s="2" t="s">
        <v>13122</v>
      </c>
      <c r="H1490" s="3">
        <v>2750000</v>
      </c>
      <c r="I1490" s="3">
        <v>22000000</v>
      </c>
      <c r="J1490" s="3">
        <v>50000000</v>
      </c>
      <c r="P1490" s="3">
        <v>13750000</v>
      </c>
      <c r="Q1490" s="3">
        <v>146740000</v>
      </c>
      <c r="R1490" s="3">
        <v>300000000</v>
      </c>
      <c r="X1490" s="2" t="s">
        <v>13123</v>
      </c>
      <c r="Y1490" s="2" t="s">
        <v>13124</v>
      </c>
      <c r="Z1490" s="2" t="s">
        <v>13125</v>
      </c>
      <c r="AF1490">
        <v>2016</v>
      </c>
      <c r="AG1490">
        <v>2019</v>
      </c>
      <c r="AH1490">
        <v>2021</v>
      </c>
      <c r="AL1490" s="3">
        <v>50000000</v>
      </c>
      <c r="AM1490" t="s">
        <v>90</v>
      </c>
      <c r="AN1490" s="1">
        <v>44349</v>
      </c>
      <c r="AO1490" s="3">
        <v>300000000</v>
      </c>
      <c r="AR1490">
        <v>295.99</v>
      </c>
      <c r="AS1490">
        <v>16340.14</v>
      </c>
      <c r="AT1490">
        <v>531865.74</v>
      </c>
      <c r="AZ1490">
        <v>608</v>
      </c>
      <c r="BA1490">
        <v>252</v>
      </c>
      <c r="BB1490">
        <v>61</v>
      </c>
      <c r="BH1490">
        <v>84.07</v>
      </c>
      <c r="BI1490">
        <v>85.95</v>
      </c>
      <c r="BJ1490">
        <v>94.94</v>
      </c>
      <c r="BO1490">
        <v>1.84</v>
      </c>
      <c r="BP1490" s="3">
        <v>78750000</v>
      </c>
      <c r="BR1490" s="20">
        <v>1095</v>
      </c>
      <c r="BS1490" s="20">
        <v>755</v>
      </c>
      <c r="BW1490" s="20">
        <v>755</v>
      </c>
      <c r="BX1490" s="22">
        <v>548501.87</v>
      </c>
      <c r="BY1490">
        <v>55</v>
      </c>
      <c r="BZ1490">
        <v>96.97</v>
      </c>
      <c r="CA1490">
        <v>2.04</v>
      </c>
      <c r="CB1490">
        <v>2.04</v>
      </c>
      <c r="CC1490">
        <v>2.04</v>
      </c>
    </row>
    <row r="1491" spans="1:81" ht="272" x14ac:dyDescent="0.2">
      <c r="A1491" t="s">
        <v>13126</v>
      </c>
      <c r="B1491" t="s">
        <v>13127</v>
      </c>
      <c r="C1491" t="s">
        <v>13128</v>
      </c>
      <c r="D1491" t="s">
        <v>13129</v>
      </c>
      <c r="E1491" s="2" t="s">
        <v>13130</v>
      </c>
      <c r="H1491" s="3">
        <v>9500000</v>
      </c>
      <c r="I1491" s="3">
        <v>23000000</v>
      </c>
      <c r="J1491" s="3">
        <v>80000000</v>
      </c>
      <c r="K1491" s="3">
        <v>100000000</v>
      </c>
      <c r="P1491" s="3">
        <v>47500000</v>
      </c>
      <c r="Q1491" s="3">
        <v>153410000</v>
      </c>
      <c r="R1491" s="3">
        <v>250000000</v>
      </c>
      <c r="S1491" s="3">
        <v>500000000</v>
      </c>
      <c r="W1491" s="2" t="s">
        <v>821</v>
      </c>
      <c r="X1491" s="2" t="s">
        <v>13131</v>
      </c>
      <c r="Y1491" s="2" t="s">
        <v>13132</v>
      </c>
      <c r="Z1491" s="2" t="s">
        <v>13133</v>
      </c>
      <c r="AA1491" s="2" t="s">
        <v>13134</v>
      </c>
      <c r="AE1491">
        <v>2011</v>
      </c>
      <c r="AF1491">
        <v>2018</v>
      </c>
      <c r="AG1491">
        <v>2019</v>
      </c>
      <c r="AH1491">
        <v>2021</v>
      </c>
      <c r="AI1491">
        <v>2022</v>
      </c>
      <c r="AL1491" s="3">
        <v>100000000</v>
      </c>
      <c r="AM1491" t="s">
        <v>91</v>
      </c>
      <c r="AN1491" s="1">
        <v>44782</v>
      </c>
      <c r="AO1491" s="3">
        <v>500000000</v>
      </c>
      <c r="AQ1491">
        <v>0</v>
      </c>
      <c r="AR1491">
        <v>52299.3</v>
      </c>
      <c r="AS1491">
        <v>451448.99</v>
      </c>
      <c r="AT1491">
        <v>34384.35</v>
      </c>
      <c r="AU1491">
        <v>1878.62</v>
      </c>
      <c r="AY1491">
        <v>1</v>
      </c>
      <c r="AZ1491">
        <v>25</v>
      </c>
      <c r="BA1491">
        <v>5</v>
      </c>
      <c r="BB1491">
        <v>368</v>
      </c>
      <c r="BC1491">
        <v>167</v>
      </c>
      <c r="BG1491">
        <v>100</v>
      </c>
      <c r="BH1491">
        <v>99.48</v>
      </c>
      <c r="BI1491">
        <v>99.78</v>
      </c>
      <c r="BJ1491">
        <v>69.03</v>
      </c>
      <c r="BK1491">
        <v>52.02</v>
      </c>
      <c r="BO1491">
        <v>2.74</v>
      </c>
      <c r="BP1491" s="3">
        <v>215070000</v>
      </c>
      <c r="BQ1491" s="20">
        <v>2598</v>
      </c>
      <c r="BR1491" s="20">
        <v>366</v>
      </c>
      <c r="BS1491" s="20">
        <v>797</v>
      </c>
      <c r="BT1491" s="20">
        <v>474</v>
      </c>
      <c r="BW1491" s="20">
        <v>1271</v>
      </c>
      <c r="BX1491" s="22">
        <v>540011.26</v>
      </c>
      <c r="BY1491">
        <v>56</v>
      </c>
      <c r="BZ1491">
        <v>96.92</v>
      </c>
      <c r="CA1491">
        <v>3.26</v>
      </c>
      <c r="CB1491">
        <v>1.63</v>
      </c>
      <c r="CC1491">
        <v>3.26</v>
      </c>
    </row>
    <row r="1492" spans="1:81" ht="51" x14ac:dyDescent="0.2">
      <c r="A1492" t="s">
        <v>13135</v>
      </c>
      <c r="B1492" t="s">
        <v>13136</v>
      </c>
      <c r="C1492" t="s">
        <v>13137</v>
      </c>
      <c r="D1492" t="s">
        <v>13138</v>
      </c>
      <c r="E1492" s="2" t="s">
        <v>13139</v>
      </c>
      <c r="G1492" s="3">
        <v>1150000</v>
      </c>
      <c r="H1492" s="3">
        <v>31000000</v>
      </c>
      <c r="I1492" s="3">
        <v>32000000</v>
      </c>
      <c r="J1492" s="3">
        <v>105000000</v>
      </c>
      <c r="O1492" s="3">
        <v>11500000</v>
      </c>
      <c r="P1492" s="3">
        <v>155000000</v>
      </c>
      <c r="Q1492" s="3">
        <v>213440000</v>
      </c>
      <c r="R1492" s="3">
        <v>1050000000</v>
      </c>
      <c r="W1492" s="2" t="s">
        <v>13140</v>
      </c>
      <c r="X1492" s="2" t="s">
        <v>13141</v>
      </c>
      <c r="Y1492" s="2" t="s">
        <v>13142</v>
      </c>
      <c r="Z1492" s="2" t="s">
        <v>13143</v>
      </c>
      <c r="AE1492">
        <v>2013</v>
      </c>
      <c r="AF1492">
        <v>2017</v>
      </c>
      <c r="AG1492">
        <v>2019</v>
      </c>
      <c r="AH1492">
        <v>2021</v>
      </c>
      <c r="AL1492" s="3">
        <v>105000000</v>
      </c>
      <c r="AM1492" t="s">
        <v>90</v>
      </c>
      <c r="AN1492" s="1">
        <v>44244</v>
      </c>
      <c r="AO1492" s="3">
        <v>1050000000</v>
      </c>
      <c r="AQ1492">
        <v>0.42</v>
      </c>
      <c r="AR1492">
        <v>21343.07</v>
      </c>
      <c r="AS1492">
        <v>1008.56</v>
      </c>
      <c r="AT1492">
        <v>515667.82</v>
      </c>
      <c r="AY1492">
        <v>1775</v>
      </c>
      <c r="AZ1492">
        <v>69</v>
      </c>
      <c r="BA1492">
        <v>547</v>
      </c>
      <c r="BB1492">
        <v>68</v>
      </c>
      <c r="BG1492">
        <v>75.39</v>
      </c>
      <c r="BH1492">
        <v>98.3</v>
      </c>
      <c r="BI1492">
        <v>69.430000000000007</v>
      </c>
      <c r="BJ1492">
        <v>94.35</v>
      </c>
      <c r="BO1492">
        <v>4.43</v>
      </c>
      <c r="BP1492" s="3">
        <v>171846262</v>
      </c>
      <c r="BQ1492" s="20">
        <v>1656</v>
      </c>
      <c r="BR1492" s="20">
        <v>736</v>
      </c>
      <c r="BS1492" s="20">
        <v>511</v>
      </c>
      <c r="BW1492" s="20">
        <v>511</v>
      </c>
      <c r="BX1492" s="22">
        <v>538019.87</v>
      </c>
      <c r="BY1492">
        <v>57</v>
      </c>
      <c r="BZ1492">
        <v>96.86</v>
      </c>
      <c r="CA1492">
        <v>4.92</v>
      </c>
      <c r="CB1492">
        <v>4.92</v>
      </c>
      <c r="CC1492">
        <v>4.92</v>
      </c>
    </row>
    <row r="1493" spans="1:81" ht="34" x14ac:dyDescent="0.2">
      <c r="A1493" t="s">
        <v>13144</v>
      </c>
      <c r="B1493" t="s">
        <v>13145</v>
      </c>
      <c r="C1493" t="s">
        <v>13146</v>
      </c>
      <c r="D1493" t="s">
        <v>13147</v>
      </c>
      <c r="E1493" s="2" t="s">
        <v>13148</v>
      </c>
      <c r="G1493" s="3">
        <v>583484</v>
      </c>
      <c r="H1493" s="3">
        <v>3719624</v>
      </c>
      <c r="I1493" s="3">
        <v>17880476</v>
      </c>
      <c r="J1493" s="3">
        <v>50000000</v>
      </c>
      <c r="O1493" s="3">
        <v>5834840</v>
      </c>
      <c r="P1493" s="3">
        <v>18598120</v>
      </c>
      <c r="Q1493" s="3">
        <v>119262774.92</v>
      </c>
      <c r="R1493" s="3">
        <v>500000000</v>
      </c>
      <c r="W1493" s="2" t="s">
        <v>13149</v>
      </c>
      <c r="X1493" s="2" t="s">
        <v>13150</v>
      </c>
      <c r="Y1493" s="2" t="s">
        <v>13151</v>
      </c>
      <c r="Z1493" s="2" t="s">
        <v>13152</v>
      </c>
      <c r="AE1493">
        <v>2014</v>
      </c>
      <c r="AF1493">
        <v>2017</v>
      </c>
      <c r="AG1493">
        <v>2019</v>
      </c>
      <c r="AH1493">
        <v>2021</v>
      </c>
      <c r="AL1493" s="3">
        <v>50000000</v>
      </c>
      <c r="AM1493" t="s">
        <v>90</v>
      </c>
      <c r="AN1493" s="1">
        <v>44517</v>
      </c>
      <c r="AO1493" s="3">
        <v>500000000</v>
      </c>
      <c r="AQ1493">
        <v>0</v>
      </c>
      <c r="AR1493">
        <v>0</v>
      </c>
      <c r="AS1493">
        <v>16337.61</v>
      </c>
      <c r="AT1493">
        <v>516476.28</v>
      </c>
      <c r="AY1493">
        <v>3167</v>
      </c>
      <c r="AZ1493">
        <v>1355</v>
      </c>
      <c r="BA1493">
        <v>253</v>
      </c>
      <c r="BB1493">
        <v>65</v>
      </c>
      <c r="BG1493">
        <v>62.98</v>
      </c>
      <c r="BH1493">
        <v>66.069999999999993</v>
      </c>
      <c r="BI1493">
        <v>85.89</v>
      </c>
      <c r="BJ1493">
        <v>94.6</v>
      </c>
      <c r="BO1493">
        <v>3.77</v>
      </c>
      <c r="BP1493" s="3">
        <v>89397726</v>
      </c>
      <c r="BQ1493" s="20">
        <v>1193</v>
      </c>
      <c r="BR1493" s="20">
        <v>838</v>
      </c>
      <c r="BS1493" s="20">
        <v>795</v>
      </c>
      <c r="BW1493" s="20">
        <v>795</v>
      </c>
      <c r="BX1493" s="22">
        <v>532813.89</v>
      </c>
      <c r="BY1493">
        <v>58</v>
      </c>
      <c r="BZ1493">
        <v>96.81</v>
      </c>
      <c r="CA1493">
        <v>4.1900000000000004</v>
      </c>
      <c r="CB1493">
        <v>4.1900000000000004</v>
      </c>
      <c r="CC1493">
        <v>4.1900000000000004</v>
      </c>
    </row>
    <row r="1494" spans="1:81" ht="51" x14ac:dyDescent="0.2">
      <c r="A1494" t="s">
        <v>13153</v>
      </c>
      <c r="B1494" t="s">
        <v>13154</v>
      </c>
      <c r="C1494" t="s">
        <v>13155</v>
      </c>
      <c r="D1494" t="s">
        <v>13156</v>
      </c>
      <c r="E1494" s="2" t="s">
        <v>13157</v>
      </c>
      <c r="G1494" s="3">
        <v>3900000</v>
      </c>
      <c r="H1494" s="3">
        <v>15000000</v>
      </c>
      <c r="I1494" s="3">
        <v>40000000</v>
      </c>
      <c r="J1494" s="3">
        <v>80000000</v>
      </c>
      <c r="K1494" s="3">
        <v>205000000</v>
      </c>
      <c r="O1494" s="3">
        <v>39000000</v>
      </c>
      <c r="P1494" s="3">
        <v>75000000</v>
      </c>
      <c r="Q1494" s="3">
        <v>540000000</v>
      </c>
      <c r="R1494" s="3">
        <v>1600000000</v>
      </c>
      <c r="S1494" s="3">
        <v>3200000000</v>
      </c>
      <c r="W1494" s="2" t="s">
        <v>13158</v>
      </c>
      <c r="X1494" s="2" t="s">
        <v>13159</v>
      </c>
      <c r="Y1494" s="2" t="s">
        <v>13160</v>
      </c>
      <c r="Z1494" s="2" t="s">
        <v>13161</v>
      </c>
      <c r="AA1494" s="2" t="s">
        <v>13162</v>
      </c>
      <c r="AE1494">
        <v>2017</v>
      </c>
      <c r="AF1494">
        <v>2018</v>
      </c>
      <c r="AG1494">
        <v>2019</v>
      </c>
      <c r="AH1494">
        <v>2020</v>
      </c>
      <c r="AI1494">
        <v>2022</v>
      </c>
      <c r="AL1494" s="3">
        <v>100000000</v>
      </c>
      <c r="AM1494" t="s">
        <v>91</v>
      </c>
      <c r="AN1494" s="1">
        <v>45209</v>
      </c>
      <c r="AO1494" s="3">
        <v>3200000000</v>
      </c>
      <c r="AQ1494">
        <v>1905.53</v>
      </c>
      <c r="AR1494">
        <v>29172.11</v>
      </c>
      <c r="AS1494">
        <v>201047.22</v>
      </c>
      <c r="AT1494">
        <v>111522.62</v>
      </c>
      <c r="AU1494">
        <v>185264.5</v>
      </c>
      <c r="AY1494">
        <v>405</v>
      </c>
      <c r="AZ1494">
        <v>113</v>
      </c>
      <c r="BA1494">
        <v>42</v>
      </c>
      <c r="BB1494">
        <v>34</v>
      </c>
      <c r="BC1494">
        <v>44</v>
      </c>
      <c r="BG1494">
        <v>95.74</v>
      </c>
      <c r="BH1494">
        <v>97.57</v>
      </c>
      <c r="BI1494">
        <v>97.7</v>
      </c>
      <c r="BJ1494">
        <v>95.4</v>
      </c>
      <c r="BK1494">
        <v>87.57</v>
      </c>
      <c r="BN1494" t="s">
        <v>101</v>
      </c>
      <c r="BO1494">
        <v>4.9800000000000004</v>
      </c>
      <c r="BP1494" s="3">
        <v>444299996</v>
      </c>
      <c r="BQ1494" s="20">
        <v>202</v>
      </c>
      <c r="BR1494" s="20">
        <v>379</v>
      </c>
      <c r="BS1494" s="20">
        <v>279</v>
      </c>
      <c r="BT1494" s="20">
        <v>959</v>
      </c>
      <c r="BW1494" s="20">
        <v>1629</v>
      </c>
      <c r="BX1494" s="22">
        <v>528911.98</v>
      </c>
      <c r="BY1494">
        <v>59</v>
      </c>
      <c r="BZ1494">
        <v>96.75</v>
      </c>
      <c r="CA1494">
        <v>5.93</v>
      </c>
      <c r="CB1494">
        <v>2.96</v>
      </c>
      <c r="CC1494">
        <v>5.93</v>
      </c>
    </row>
    <row r="1495" spans="1:81" ht="68" x14ac:dyDescent="0.2">
      <c r="A1495" t="s">
        <v>13163</v>
      </c>
      <c r="B1495" t="s">
        <v>13164</v>
      </c>
      <c r="C1495" t="s">
        <v>13165</v>
      </c>
      <c r="D1495" t="s">
        <v>13166</v>
      </c>
      <c r="E1495" s="2" t="s">
        <v>13167</v>
      </c>
      <c r="G1495" s="3">
        <v>3300000</v>
      </c>
      <c r="H1495" s="3">
        <v>15300000</v>
      </c>
      <c r="I1495" s="3">
        <v>43000000</v>
      </c>
      <c r="J1495" s="3">
        <v>110500000</v>
      </c>
      <c r="O1495" s="3">
        <v>33000000</v>
      </c>
      <c r="P1495" s="3">
        <v>76500000</v>
      </c>
      <c r="Q1495" s="3">
        <v>286810000</v>
      </c>
      <c r="R1495" s="3">
        <v>1310500000</v>
      </c>
      <c r="W1495" s="2" t="s">
        <v>13168</v>
      </c>
      <c r="X1495" s="2" t="s">
        <v>13169</v>
      </c>
      <c r="Y1495" s="2" t="s">
        <v>13170</v>
      </c>
      <c r="Z1495" s="2" t="s">
        <v>13171</v>
      </c>
      <c r="AE1495">
        <v>2017</v>
      </c>
      <c r="AF1495">
        <v>2018</v>
      </c>
      <c r="AG1495">
        <v>2019</v>
      </c>
      <c r="AH1495">
        <v>2021</v>
      </c>
      <c r="AM1495" t="s">
        <v>114</v>
      </c>
      <c r="AN1495" s="1">
        <v>44222</v>
      </c>
      <c r="AO1495" s="3">
        <v>1310500000</v>
      </c>
      <c r="AQ1495">
        <v>19228.689999999999</v>
      </c>
      <c r="AR1495">
        <v>6524.54</v>
      </c>
      <c r="AS1495">
        <v>192367.84</v>
      </c>
      <c r="AT1495">
        <v>310279.42</v>
      </c>
      <c r="AY1495">
        <v>32</v>
      </c>
      <c r="AZ1495">
        <v>269</v>
      </c>
      <c r="BA1495">
        <v>44</v>
      </c>
      <c r="BB1495">
        <v>103</v>
      </c>
      <c r="BG1495">
        <v>99.67</v>
      </c>
      <c r="BH1495">
        <v>94.19</v>
      </c>
      <c r="BI1495">
        <v>97.59</v>
      </c>
      <c r="BJ1495">
        <v>91.39</v>
      </c>
      <c r="BN1495" t="s">
        <v>101</v>
      </c>
      <c r="BO1495">
        <v>4.1100000000000003</v>
      </c>
      <c r="BP1495" s="3">
        <v>172100000</v>
      </c>
      <c r="BQ1495" s="20">
        <v>379</v>
      </c>
      <c r="BR1495" s="20">
        <v>399</v>
      </c>
      <c r="BS1495" s="20">
        <v>650</v>
      </c>
      <c r="BW1495" s="20">
        <v>650</v>
      </c>
      <c r="BX1495" s="22">
        <v>528400.49</v>
      </c>
      <c r="BY1495">
        <v>60</v>
      </c>
      <c r="BZ1495">
        <v>96.69</v>
      </c>
      <c r="CA1495">
        <v>4.57</v>
      </c>
      <c r="CB1495">
        <v>4.57</v>
      </c>
      <c r="CC1495">
        <v>4.57</v>
      </c>
    </row>
    <row r="1496" spans="1:81" ht="68" x14ac:dyDescent="0.2">
      <c r="A1496" t="s">
        <v>13172</v>
      </c>
      <c r="B1496" t="s">
        <v>13173</v>
      </c>
      <c r="C1496" t="s">
        <v>13174</v>
      </c>
      <c r="D1496" t="s">
        <v>13175</v>
      </c>
      <c r="E1496" s="2" t="s">
        <v>13176</v>
      </c>
      <c r="H1496" s="3">
        <v>3000000</v>
      </c>
      <c r="I1496" s="3">
        <v>30000000</v>
      </c>
      <c r="J1496" s="3">
        <v>85000000</v>
      </c>
      <c r="K1496" s="3">
        <v>235000000</v>
      </c>
      <c r="P1496" s="3">
        <v>15000000</v>
      </c>
      <c r="Q1496" s="3">
        <v>200100000</v>
      </c>
      <c r="R1496" s="3">
        <v>300000000</v>
      </c>
      <c r="S1496" s="3">
        <v>1500000000</v>
      </c>
      <c r="W1496" s="2" t="s">
        <v>13177</v>
      </c>
      <c r="X1496" s="2" t="s">
        <v>13178</v>
      </c>
      <c r="Y1496" s="2" t="s">
        <v>13179</v>
      </c>
      <c r="Z1496" s="2" t="s">
        <v>13180</v>
      </c>
      <c r="AA1496" s="2" t="s">
        <v>13181</v>
      </c>
      <c r="AE1496">
        <v>2017</v>
      </c>
      <c r="AF1496">
        <v>2017</v>
      </c>
      <c r="AG1496">
        <v>2019</v>
      </c>
      <c r="AH1496">
        <v>2020</v>
      </c>
      <c r="AI1496">
        <v>2021</v>
      </c>
      <c r="AL1496" s="3">
        <v>70000000</v>
      </c>
      <c r="AM1496" t="s">
        <v>91</v>
      </c>
      <c r="AN1496" s="1">
        <v>44907</v>
      </c>
      <c r="AO1496" s="3">
        <v>1500000000</v>
      </c>
      <c r="AQ1496">
        <v>682.91</v>
      </c>
      <c r="AR1496">
        <v>261.11</v>
      </c>
      <c r="AS1496">
        <v>13724.25</v>
      </c>
      <c r="AT1496">
        <v>46880.4</v>
      </c>
      <c r="AU1496">
        <v>455640.17</v>
      </c>
      <c r="AY1496">
        <v>785</v>
      </c>
      <c r="AZ1496">
        <v>616</v>
      </c>
      <c r="BA1496">
        <v>267</v>
      </c>
      <c r="BB1496">
        <v>88</v>
      </c>
      <c r="BC1496">
        <v>43</v>
      </c>
      <c r="BG1496">
        <v>91.72</v>
      </c>
      <c r="BH1496">
        <v>84.59</v>
      </c>
      <c r="BI1496">
        <v>85.11</v>
      </c>
      <c r="BJ1496">
        <v>87.88</v>
      </c>
      <c r="BK1496">
        <v>92.16</v>
      </c>
      <c r="BN1496" t="s">
        <v>101</v>
      </c>
      <c r="BO1496">
        <v>6.3</v>
      </c>
      <c r="BP1496" s="3">
        <v>432999995</v>
      </c>
      <c r="BQ1496" s="20">
        <v>224</v>
      </c>
      <c r="BR1496" s="20">
        <v>453</v>
      </c>
      <c r="BS1496" s="20">
        <v>554</v>
      </c>
      <c r="BT1496" s="20">
        <v>320</v>
      </c>
      <c r="BW1496" s="20">
        <v>1378</v>
      </c>
      <c r="BX1496" s="22">
        <v>517188.84</v>
      </c>
      <c r="BY1496">
        <v>61</v>
      </c>
      <c r="BZ1496">
        <v>96.64</v>
      </c>
      <c r="CA1496">
        <v>7.5</v>
      </c>
      <c r="CB1496">
        <v>7.5</v>
      </c>
      <c r="CC1496">
        <v>7.5</v>
      </c>
    </row>
    <row r="1497" spans="1:81" ht="34" x14ac:dyDescent="0.2">
      <c r="A1497" t="s">
        <v>13182</v>
      </c>
      <c r="B1497" t="s">
        <v>13183</v>
      </c>
      <c r="C1497" t="s">
        <v>13184</v>
      </c>
      <c r="D1497" t="s">
        <v>13185</v>
      </c>
      <c r="E1497" s="2" t="s">
        <v>13186</v>
      </c>
      <c r="H1497" s="3">
        <v>7500000</v>
      </c>
      <c r="I1497" s="3">
        <v>8500000</v>
      </c>
      <c r="J1497" s="3">
        <v>50000000</v>
      </c>
      <c r="P1497" s="3">
        <v>37500000</v>
      </c>
      <c r="Q1497" s="3">
        <v>56695000</v>
      </c>
      <c r="R1497" s="3">
        <v>500000000</v>
      </c>
      <c r="X1497" s="2" t="s">
        <v>1537</v>
      </c>
      <c r="Y1497" s="2" t="s">
        <v>13187</v>
      </c>
      <c r="Z1497" s="2" t="s">
        <v>13188</v>
      </c>
      <c r="AF1497">
        <v>2015</v>
      </c>
      <c r="AG1497">
        <v>2019</v>
      </c>
      <c r="AH1497">
        <v>2021</v>
      </c>
      <c r="AL1497" s="3">
        <v>50000000</v>
      </c>
      <c r="AM1497" t="s">
        <v>90</v>
      </c>
      <c r="AN1497" s="1">
        <v>44516</v>
      </c>
      <c r="AO1497" s="3">
        <v>500000000</v>
      </c>
      <c r="AR1497">
        <v>22923.08</v>
      </c>
      <c r="AS1497">
        <v>286049.15000000002</v>
      </c>
      <c r="AT1497">
        <v>207516.28</v>
      </c>
      <c r="AZ1497">
        <v>47</v>
      </c>
      <c r="BA1497">
        <v>29</v>
      </c>
      <c r="BB1497">
        <v>149</v>
      </c>
      <c r="BH1497">
        <v>98.75</v>
      </c>
      <c r="BI1497">
        <v>98.43</v>
      </c>
      <c r="BJ1497">
        <v>87.51</v>
      </c>
      <c r="BO1497">
        <v>7.94</v>
      </c>
      <c r="BP1497" s="3">
        <v>73000000</v>
      </c>
      <c r="BR1497" s="20">
        <v>1403</v>
      </c>
      <c r="BS1497" s="20">
        <v>1033</v>
      </c>
      <c r="BW1497" s="20">
        <v>1033</v>
      </c>
      <c r="BX1497" s="22">
        <v>516488.51</v>
      </c>
      <c r="BY1497">
        <v>62</v>
      </c>
      <c r="BZ1497">
        <v>96.58</v>
      </c>
      <c r="CA1497">
        <v>8.82</v>
      </c>
      <c r="CB1497">
        <v>8.82</v>
      </c>
      <c r="CC1497">
        <v>8.82</v>
      </c>
    </row>
    <row r="1498" spans="1:81" ht="51" x14ac:dyDescent="0.2">
      <c r="A1498" t="s">
        <v>13189</v>
      </c>
      <c r="B1498" t="s">
        <v>13190</v>
      </c>
      <c r="C1498" t="s">
        <v>13191</v>
      </c>
      <c r="D1498" t="s">
        <v>13192</v>
      </c>
      <c r="E1498" s="2" t="s">
        <v>13193</v>
      </c>
      <c r="G1498" s="3">
        <v>1600000</v>
      </c>
      <c r="H1498" s="3">
        <v>8000000</v>
      </c>
      <c r="I1498" s="3">
        <v>26000000</v>
      </c>
      <c r="J1498" s="3">
        <v>35000000</v>
      </c>
      <c r="K1498" s="3">
        <v>105000000</v>
      </c>
      <c r="O1498" s="3">
        <v>16000000</v>
      </c>
      <c r="P1498" s="3">
        <v>40000000</v>
      </c>
      <c r="Q1498" s="3">
        <v>150000000</v>
      </c>
      <c r="R1498" s="3">
        <v>385000000</v>
      </c>
      <c r="S1498" s="3">
        <v>775000000</v>
      </c>
      <c r="W1498" s="2" t="s">
        <v>13194</v>
      </c>
      <c r="X1498" s="2" t="s">
        <v>13195</v>
      </c>
      <c r="Y1498" s="2" t="s">
        <v>375</v>
      </c>
      <c r="Z1498" s="2" t="s">
        <v>4721</v>
      </c>
      <c r="AA1498" s="2" t="s">
        <v>13196</v>
      </c>
      <c r="AE1498">
        <v>2014</v>
      </c>
      <c r="AF1498">
        <v>2015</v>
      </c>
      <c r="AG1498">
        <v>2019</v>
      </c>
      <c r="AH1498">
        <v>2019</v>
      </c>
      <c r="AI1498">
        <v>2022</v>
      </c>
      <c r="AL1498" s="3">
        <v>105000000</v>
      </c>
      <c r="AM1498" t="s">
        <v>91</v>
      </c>
      <c r="AN1498" s="1">
        <v>44782</v>
      </c>
      <c r="AO1498" s="3">
        <v>775000000</v>
      </c>
      <c r="AQ1498">
        <v>5988.15</v>
      </c>
      <c r="AR1498">
        <v>11487.5</v>
      </c>
      <c r="AS1498">
        <v>136115.82</v>
      </c>
      <c r="AT1498">
        <v>72569.100000000006</v>
      </c>
      <c r="AU1498">
        <v>288801.94</v>
      </c>
      <c r="AY1498">
        <v>27</v>
      </c>
      <c r="AZ1498">
        <v>108</v>
      </c>
      <c r="BA1498">
        <v>80</v>
      </c>
      <c r="BB1498">
        <v>44</v>
      </c>
      <c r="BC1498">
        <v>28</v>
      </c>
      <c r="BG1498">
        <v>99.7</v>
      </c>
      <c r="BH1498">
        <v>97.1</v>
      </c>
      <c r="BI1498">
        <v>95.58</v>
      </c>
      <c r="BJ1498">
        <v>94.64</v>
      </c>
      <c r="BK1498">
        <v>92.2</v>
      </c>
      <c r="BO1498">
        <v>4.34</v>
      </c>
      <c r="BP1498" s="3">
        <v>181600000</v>
      </c>
      <c r="BQ1498" s="20">
        <v>392</v>
      </c>
      <c r="BR1498" s="20">
        <v>1346</v>
      </c>
      <c r="BS1498" s="20">
        <v>188</v>
      </c>
      <c r="BT1498" s="20">
        <v>1029</v>
      </c>
      <c r="BW1498" s="20">
        <v>1217</v>
      </c>
      <c r="BX1498" s="22">
        <v>514962.51</v>
      </c>
      <c r="BY1498">
        <v>63</v>
      </c>
      <c r="BZ1498">
        <v>96.53</v>
      </c>
      <c r="CA1498">
        <v>5.17</v>
      </c>
      <c r="CB1498">
        <v>2.57</v>
      </c>
      <c r="CC1498">
        <v>5.17</v>
      </c>
    </row>
    <row r="1499" spans="1:81" ht="68" x14ac:dyDescent="0.2">
      <c r="A1499" t="s">
        <v>13197</v>
      </c>
      <c r="B1499" t="s">
        <v>13198</v>
      </c>
      <c r="C1499" t="s">
        <v>13199</v>
      </c>
      <c r="D1499" t="s">
        <v>13200</v>
      </c>
      <c r="E1499" s="2" t="s">
        <v>13201</v>
      </c>
      <c r="H1499" s="3">
        <v>8800000</v>
      </c>
      <c r="I1499" s="3">
        <v>17600000</v>
      </c>
      <c r="J1499" s="3">
        <v>44000000</v>
      </c>
      <c r="P1499" s="3">
        <v>44000000</v>
      </c>
      <c r="Q1499" s="3">
        <v>67600000</v>
      </c>
      <c r="R1499" s="3">
        <v>440000000</v>
      </c>
      <c r="X1499" s="2" t="s">
        <v>13202</v>
      </c>
      <c r="Y1499" s="2" t="s">
        <v>13203</v>
      </c>
      <c r="Z1499" s="2" t="s">
        <v>13204</v>
      </c>
      <c r="AF1499">
        <v>2016</v>
      </c>
      <c r="AG1499">
        <v>2019</v>
      </c>
      <c r="AH1499">
        <v>2021</v>
      </c>
      <c r="AL1499" s="3">
        <v>44000000</v>
      </c>
      <c r="AM1499" t="s">
        <v>90</v>
      </c>
      <c r="AN1499" s="1">
        <v>44390</v>
      </c>
      <c r="AO1499" s="3">
        <v>440000000</v>
      </c>
      <c r="AR1499">
        <v>4317.6899999999996</v>
      </c>
      <c r="AS1499">
        <v>338356.14</v>
      </c>
      <c r="AT1499">
        <v>161750.5</v>
      </c>
      <c r="AZ1499">
        <v>197</v>
      </c>
      <c r="BA1499">
        <v>13</v>
      </c>
      <c r="BB1499">
        <v>171</v>
      </c>
      <c r="BH1499">
        <v>94.86</v>
      </c>
      <c r="BI1499">
        <v>99.33</v>
      </c>
      <c r="BJ1499">
        <v>85.65</v>
      </c>
      <c r="BO1499">
        <v>5.86</v>
      </c>
      <c r="BP1499" s="3">
        <v>75900000</v>
      </c>
      <c r="BR1499" s="20">
        <v>910</v>
      </c>
      <c r="BS1499" s="20">
        <v>776</v>
      </c>
      <c r="BW1499" s="20">
        <v>776</v>
      </c>
      <c r="BX1499" s="22">
        <v>504424.33</v>
      </c>
      <c r="BY1499">
        <v>64</v>
      </c>
      <c r="BZ1499">
        <v>96.47</v>
      </c>
      <c r="CA1499">
        <v>6.51</v>
      </c>
      <c r="CB1499">
        <v>6.51</v>
      </c>
      <c r="CC1499">
        <v>6.51</v>
      </c>
    </row>
    <row r="1500" spans="1:81" ht="34" x14ac:dyDescent="0.2">
      <c r="A1500" t="s">
        <v>13205</v>
      </c>
      <c r="B1500" t="s">
        <v>13206</v>
      </c>
      <c r="C1500" t="s">
        <v>13207</v>
      </c>
      <c r="D1500" t="s">
        <v>13208</v>
      </c>
      <c r="E1500" s="2" t="s">
        <v>13209</v>
      </c>
      <c r="H1500" s="3">
        <v>10000000</v>
      </c>
      <c r="I1500" s="3">
        <v>13500000</v>
      </c>
      <c r="J1500" s="3">
        <v>16000000</v>
      </c>
      <c r="K1500" s="3">
        <v>50000000</v>
      </c>
      <c r="P1500" s="3">
        <v>50000000</v>
      </c>
      <c r="Q1500" s="3">
        <v>90045000</v>
      </c>
      <c r="R1500" s="3">
        <v>160000000</v>
      </c>
      <c r="S1500" s="3">
        <v>500000000</v>
      </c>
      <c r="W1500" s="2" t="s">
        <v>13210</v>
      </c>
      <c r="X1500" s="2" t="s">
        <v>13211</v>
      </c>
      <c r="Y1500" s="2" t="s">
        <v>13212</v>
      </c>
      <c r="Z1500" s="2" t="s">
        <v>13213</v>
      </c>
      <c r="AA1500" s="2" t="s">
        <v>6598</v>
      </c>
      <c r="AE1500">
        <v>2015</v>
      </c>
      <c r="AF1500">
        <v>2017</v>
      </c>
      <c r="AG1500">
        <v>2019</v>
      </c>
      <c r="AH1500">
        <v>2021</v>
      </c>
      <c r="AI1500">
        <v>2021</v>
      </c>
      <c r="AL1500" s="3">
        <v>50000000</v>
      </c>
      <c r="AM1500" t="s">
        <v>91</v>
      </c>
      <c r="AN1500" s="1">
        <v>44535</v>
      </c>
      <c r="AO1500" s="3">
        <v>500000000</v>
      </c>
      <c r="AQ1500">
        <v>0.25</v>
      </c>
      <c r="AR1500">
        <v>38488.6</v>
      </c>
      <c r="AS1500">
        <v>149587.95000000001</v>
      </c>
      <c r="AT1500">
        <v>267768.40000000002</v>
      </c>
      <c r="AU1500">
        <v>40149.620000000003</v>
      </c>
      <c r="AY1500">
        <v>2736</v>
      </c>
      <c r="AZ1500">
        <v>23</v>
      </c>
      <c r="BA1500">
        <v>72</v>
      </c>
      <c r="BB1500">
        <v>115</v>
      </c>
      <c r="BC1500">
        <v>193</v>
      </c>
      <c r="BG1500">
        <v>72.12</v>
      </c>
      <c r="BH1500">
        <v>99.45</v>
      </c>
      <c r="BI1500">
        <v>96.02</v>
      </c>
      <c r="BJ1500">
        <v>90.38</v>
      </c>
      <c r="BK1500">
        <v>64.180000000000007</v>
      </c>
      <c r="BO1500">
        <v>4.66</v>
      </c>
      <c r="BP1500" s="3">
        <v>89500000</v>
      </c>
      <c r="BQ1500" s="20">
        <v>725</v>
      </c>
      <c r="BR1500" s="20">
        <v>681</v>
      </c>
      <c r="BS1500" s="20">
        <v>775</v>
      </c>
      <c r="BT1500" s="20">
        <v>172</v>
      </c>
      <c r="BW1500" s="20">
        <v>947</v>
      </c>
      <c r="BX1500" s="22">
        <v>495994.82</v>
      </c>
      <c r="BY1500">
        <v>65</v>
      </c>
      <c r="BZ1500">
        <v>96.41</v>
      </c>
      <c r="CA1500">
        <v>5.55</v>
      </c>
      <c r="CB1500">
        <v>5.55</v>
      </c>
      <c r="CC1500">
        <v>5.55</v>
      </c>
    </row>
    <row r="1501" spans="1:81" ht="34" x14ac:dyDescent="0.2">
      <c r="A1501" t="s">
        <v>13214</v>
      </c>
      <c r="B1501" t="s">
        <v>13215</v>
      </c>
      <c r="C1501" t="s">
        <v>13216</v>
      </c>
      <c r="D1501" t="s">
        <v>13217</v>
      </c>
      <c r="E1501" s="2" t="s">
        <v>13218</v>
      </c>
      <c r="H1501" s="3">
        <v>9500000</v>
      </c>
      <c r="I1501" s="3">
        <v>25000000</v>
      </c>
      <c r="J1501" s="3">
        <v>57000000</v>
      </c>
      <c r="P1501" s="3">
        <v>38000000</v>
      </c>
      <c r="Q1501" s="3">
        <v>127000000</v>
      </c>
      <c r="R1501" s="3">
        <v>300000000</v>
      </c>
      <c r="W1501" s="2" t="s">
        <v>5776</v>
      </c>
      <c r="X1501" s="2" t="s">
        <v>120</v>
      </c>
      <c r="Y1501" s="2" t="s">
        <v>13219</v>
      </c>
      <c r="Z1501" s="2" t="s">
        <v>13220</v>
      </c>
      <c r="AE1501">
        <v>2014</v>
      </c>
      <c r="AF1501">
        <v>2017</v>
      </c>
      <c r="AG1501">
        <v>2019</v>
      </c>
      <c r="AH1501">
        <v>2021</v>
      </c>
      <c r="AL1501" s="3">
        <v>57000000</v>
      </c>
      <c r="AM1501" t="s">
        <v>90</v>
      </c>
      <c r="AN1501" s="1">
        <v>44203</v>
      </c>
      <c r="AO1501" s="3">
        <v>300000000</v>
      </c>
      <c r="AQ1501">
        <v>0</v>
      </c>
      <c r="AR1501">
        <v>8943.93</v>
      </c>
      <c r="AS1501">
        <v>321674.09000000003</v>
      </c>
      <c r="AT1501">
        <v>164813.04</v>
      </c>
      <c r="AY1501">
        <v>3167</v>
      </c>
      <c r="AZ1501">
        <v>124</v>
      </c>
      <c r="BA1501">
        <v>18</v>
      </c>
      <c r="BB1501">
        <v>169</v>
      </c>
      <c r="BG1501">
        <v>62.98</v>
      </c>
      <c r="BH1501">
        <v>96.92</v>
      </c>
      <c r="BI1501">
        <v>99.05</v>
      </c>
      <c r="BJ1501">
        <v>85.82</v>
      </c>
      <c r="BO1501">
        <v>2.13</v>
      </c>
      <c r="BP1501" s="3">
        <v>97500000</v>
      </c>
      <c r="BQ1501" s="20">
        <v>1404</v>
      </c>
      <c r="BR1501" s="20">
        <v>623</v>
      </c>
      <c r="BS1501" s="20">
        <v>532</v>
      </c>
      <c r="BW1501" s="20">
        <v>532</v>
      </c>
      <c r="BX1501" s="22">
        <v>495431.06</v>
      </c>
      <c r="BY1501">
        <v>66</v>
      </c>
      <c r="BZ1501">
        <v>96.36</v>
      </c>
      <c r="CA1501">
        <v>2.36</v>
      </c>
      <c r="CB1501">
        <v>2.36</v>
      </c>
      <c r="CC1501">
        <v>2.36</v>
      </c>
    </row>
    <row r="1502" spans="1:81" ht="136" x14ac:dyDescent="0.2">
      <c r="A1502" t="s">
        <v>13221</v>
      </c>
      <c r="B1502" t="s">
        <v>13222</v>
      </c>
      <c r="C1502" t="s">
        <v>13223</v>
      </c>
      <c r="D1502" t="s">
        <v>13224</v>
      </c>
      <c r="E1502" s="2" t="s">
        <v>13225</v>
      </c>
      <c r="G1502" s="3">
        <v>1800000</v>
      </c>
      <c r="I1502" s="3">
        <v>18000000</v>
      </c>
      <c r="J1502" s="3">
        <v>60000000</v>
      </c>
      <c r="K1502" s="3">
        <v>60000000</v>
      </c>
      <c r="O1502" s="3">
        <v>18000000</v>
      </c>
      <c r="Q1502" s="3">
        <v>120060000</v>
      </c>
      <c r="R1502" s="3">
        <v>560000000</v>
      </c>
      <c r="S1502" s="3">
        <v>760000000</v>
      </c>
      <c r="W1502" s="2" t="s">
        <v>13226</v>
      </c>
      <c r="X1502" s="2" t="s">
        <v>13112</v>
      </c>
      <c r="Y1502" s="2" t="s">
        <v>13227</v>
      </c>
      <c r="Z1502" s="2" t="s">
        <v>13228</v>
      </c>
      <c r="AA1502" s="2" t="s">
        <v>13229</v>
      </c>
      <c r="AE1502">
        <v>2015</v>
      </c>
      <c r="AF1502">
        <v>2015</v>
      </c>
      <c r="AG1502">
        <v>2019</v>
      </c>
      <c r="AH1502">
        <v>2021</v>
      </c>
      <c r="AI1502">
        <v>2023</v>
      </c>
      <c r="AL1502" s="3">
        <v>60000000</v>
      </c>
      <c r="AM1502" t="s">
        <v>91</v>
      </c>
      <c r="AN1502" s="1">
        <v>45064</v>
      </c>
      <c r="AO1502" s="3">
        <v>760000000</v>
      </c>
      <c r="AQ1502">
        <v>25662.3</v>
      </c>
      <c r="AR1502">
        <v>0</v>
      </c>
      <c r="AS1502">
        <v>251205.72</v>
      </c>
      <c r="AT1502">
        <v>144976.04999999999</v>
      </c>
      <c r="AU1502">
        <v>72534.37</v>
      </c>
      <c r="AY1502">
        <v>5</v>
      </c>
      <c r="AZ1502">
        <v>1231</v>
      </c>
      <c r="BA1502">
        <v>37</v>
      </c>
      <c r="BB1502">
        <v>185</v>
      </c>
      <c r="BC1502">
        <v>18</v>
      </c>
      <c r="BG1502">
        <v>99.96</v>
      </c>
      <c r="BH1502">
        <v>66.69</v>
      </c>
      <c r="BI1502">
        <v>97.98</v>
      </c>
      <c r="BJ1502">
        <v>84.47</v>
      </c>
      <c r="BK1502">
        <v>91.01</v>
      </c>
      <c r="BO1502">
        <v>5.32</v>
      </c>
      <c r="BP1502" s="3">
        <v>148000000</v>
      </c>
      <c r="BQ1502" s="20">
        <v>64</v>
      </c>
      <c r="BR1502" s="20">
        <v>1326</v>
      </c>
      <c r="BS1502" s="20">
        <v>778</v>
      </c>
      <c r="BT1502" s="20">
        <v>679</v>
      </c>
      <c r="BW1502" s="20">
        <v>1457</v>
      </c>
      <c r="BX1502" s="22">
        <v>494378.44</v>
      </c>
      <c r="BY1502">
        <v>67</v>
      </c>
      <c r="BZ1502">
        <v>96.3</v>
      </c>
      <c r="CA1502">
        <v>6.33</v>
      </c>
      <c r="CB1502">
        <v>4.66</v>
      </c>
      <c r="CC1502">
        <v>6.33</v>
      </c>
    </row>
    <row r="1503" spans="1:81" ht="51" x14ac:dyDescent="0.2">
      <c r="A1503" t="s">
        <v>13230</v>
      </c>
      <c r="B1503" t="s">
        <v>13231</v>
      </c>
      <c r="C1503" t="s">
        <v>13232</v>
      </c>
      <c r="D1503" t="s">
        <v>13233</v>
      </c>
      <c r="E1503" s="2" t="s">
        <v>13234</v>
      </c>
      <c r="G1503" s="3">
        <v>2332945</v>
      </c>
      <c r="H1503" s="3">
        <v>12000000</v>
      </c>
      <c r="I1503" s="3">
        <v>40000000</v>
      </c>
      <c r="J1503" s="3">
        <v>75000000</v>
      </c>
      <c r="K1503" s="3">
        <v>125000000</v>
      </c>
      <c r="L1503" s="3">
        <v>270000000</v>
      </c>
      <c r="O1503" s="3">
        <v>23329450</v>
      </c>
      <c r="P1503" s="3">
        <v>60000000</v>
      </c>
      <c r="Q1503" s="3">
        <v>165000000</v>
      </c>
      <c r="R1503" s="3">
        <v>500000000</v>
      </c>
      <c r="S1503" s="3">
        <v>1700000000</v>
      </c>
      <c r="T1503" s="3">
        <v>6296919299</v>
      </c>
      <c r="W1503" s="2" t="s">
        <v>13235</v>
      </c>
      <c r="X1503" s="2" t="s">
        <v>13236</v>
      </c>
      <c r="Y1503" s="2" t="s">
        <v>13237</v>
      </c>
      <c r="Z1503" s="2" t="s">
        <v>13238</v>
      </c>
      <c r="AA1503" s="2" t="s">
        <v>13239</v>
      </c>
      <c r="AB1503" s="2" t="s">
        <v>13240</v>
      </c>
      <c r="AE1503">
        <v>2016</v>
      </c>
      <c r="AF1503">
        <v>2017</v>
      </c>
      <c r="AG1503">
        <v>2019</v>
      </c>
      <c r="AH1503">
        <v>2020</v>
      </c>
      <c r="AI1503">
        <v>2021</v>
      </c>
      <c r="AJ1503">
        <v>2021</v>
      </c>
      <c r="AL1503" s="3">
        <v>200000000</v>
      </c>
      <c r="AM1503" t="s">
        <v>92</v>
      </c>
      <c r="AN1503" s="1">
        <v>44734</v>
      </c>
      <c r="AO1503" s="3">
        <v>8452195373</v>
      </c>
      <c r="AQ1503">
        <v>0.5</v>
      </c>
      <c r="AR1503">
        <v>5439.9</v>
      </c>
      <c r="AS1503">
        <v>201409.93</v>
      </c>
      <c r="AT1503">
        <v>95230.3</v>
      </c>
      <c r="AU1503">
        <v>169532.84</v>
      </c>
      <c r="AV1503">
        <v>15187.64</v>
      </c>
      <c r="AY1503">
        <v>2707</v>
      </c>
      <c r="AZ1503">
        <v>200</v>
      </c>
      <c r="BA1503">
        <v>41</v>
      </c>
      <c r="BB1503">
        <v>42</v>
      </c>
      <c r="BC1503">
        <v>84</v>
      </c>
      <c r="BD1503">
        <v>56</v>
      </c>
      <c r="BG1503">
        <v>71.98</v>
      </c>
      <c r="BH1503">
        <v>95.01</v>
      </c>
      <c r="BI1503">
        <v>97.76</v>
      </c>
      <c r="BJ1503">
        <v>94.29</v>
      </c>
      <c r="BK1503">
        <v>84.51</v>
      </c>
      <c r="BL1503">
        <v>78</v>
      </c>
      <c r="BN1503" t="s">
        <v>101</v>
      </c>
      <c r="BO1503">
        <v>40.880000000000003</v>
      </c>
      <c r="BP1503" s="3">
        <v>724332945</v>
      </c>
      <c r="BQ1503" s="20">
        <v>385</v>
      </c>
      <c r="BR1503" s="20">
        <v>532</v>
      </c>
      <c r="BS1503" s="20">
        <v>369</v>
      </c>
      <c r="BT1503" s="20">
        <v>363</v>
      </c>
      <c r="BU1503" s="20">
        <v>266</v>
      </c>
      <c r="BW1503" s="20">
        <v>1252</v>
      </c>
      <c r="BX1503" s="22">
        <v>486801.11</v>
      </c>
      <c r="BY1503">
        <v>68</v>
      </c>
      <c r="BZ1503">
        <v>96.25</v>
      </c>
      <c r="CA1503">
        <v>38.159999999999997</v>
      </c>
      <c r="CB1503">
        <v>38.159999999999997</v>
      </c>
      <c r="CC1503">
        <v>51.23</v>
      </c>
    </row>
    <row r="1504" spans="1:81" ht="68" x14ac:dyDescent="0.2">
      <c r="A1504" t="s">
        <v>13241</v>
      </c>
      <c r="B1504" t="s">
        <v>13242</v>
      </c>
      <c r="C1504" t="s">
        <v>13243</v>
      </c>
      <c r="E1504" s="2" t="s">
        <v>13244</v>
      </c>
      <c r="H1504" s="3">
        <v>4000000</v>
      </c>
      <c r="I1504" s="3">
        <v>12000000</v>
      </c>
      <c r="J1504" s="3">
        <v>12000000</v>
      </c>
      <c r="K1504" s="3">
        <v>53000000</v>
      </c>
      <c r="L1504" s="3">
        <v>96000000</v>
      </c>
      <c r="P1504" s="3">
        <v>20000000</v>
      </c>
      <c r="Q1504" s="3">
        <v>80040000</v>
      </c>
      <c r="R1504" s="3">
        <v>120000000</v>
      </c>
      <c r="S1504" s="3">
        <v>550000000</v>
      </c>
      <c r="T1504" s="3">
        <v>1400000000</v>
      </c>
      <c r="X1504" s="2" t="s">
        <v>3979</v>
      </c>
      <c r="Y1504" s="2" t="s">
        <v>13245</v>
      </c>
      <c r="Z1504" s="2" t="s">
        <v>13246</v>
      </c>
      <c r="AA1504" s="2" t="s">
        <v>13247</v>
      </c>
      <c r="AB1504" s="2" t="s">
        <v>13248</v>
      </c>
      <c r="AF1504">
        <v>2019</v>
      </c>
      <c r="AG1504">
        <v>2019</v>
      </c>
      <c r="AH1504">
        <v>2020</v>
      </c>
      <c r="AI1504">
        <v>2021</v>
      </c>
      <c r="AJ1504">
        <v>2021</v>
      </c>
      <c r="AL1504" s="3">
        <v>96000000</v>
      </c>
      <c r="AM1504" t="s">
        <v>92</v>
      </c>
      <c r="AN1504" s="1">
        <v>44538</v>
      </c>
      <c r="AO1504" s="3">
        <v>1400000000</v>
      </c>
      <c r="AR1504">
        <v>418.62</v>
      </c>
      <c r="AS1504">
        <v>168.31</v>
      </c>
      <c r="AT1504">
        <v>2673.22</v>
      </c>
      <c r="AU1504">
        <v>446817.75</v>
      </c>
      <c r="AV1504">
        <v>25243.93</v>
      </c>
      <c r="AZ1504">
        <v>1001</v>
      </c>
      <c r="BA1504">
        <v>697</v>
      </c>
      <c r="BB1504">
        <v>274</v>
      </c>
      <c r="BC1504">
        <v>45</v>
      </c>
      <c r="BD1504">
        <v>29</v>
      </c>
      <c r="BH1504">
        <v>75.92</v>
      </c>
      <c r="BI1504">
        <v>61.03</v>
      </c>
      <c r="BJ1504">
        <v>61.98</v>
      </c>
      <c r="BK1504">
        <v>91.79</v>
      </c>
      <c r="BL1504">
        <v>88.8</v>
      </c>
      <c r="BN1504" t="s">
        <v>101</v>
      </c>
      <c r="BO1504">
        <v>13.96</v>
      </c>
      <c r="BP1504" s="3">
        <v>177000000</v>
      </c>
      <c r="BR1504" s="20">
        <v>137</v>
      </c>
      <c r="BS1504" s="20">
        <v>284</v>
      </c>
      <c r="BT1504" s="20">
        <v>205</v>
      </c>
      <c r="BU1504" s="20">
        <v>232</v>
      </c>
      <c r="BW1504" s="20">
        <v>721</v>
      </c>
      <c r="BX1504" s="22">
        <v>475321.83</v>
      </c>
      <c r="BY1504">
        <v>69</v>
      </c>
      <c r="BZ1504">
        <v>96.19</v>
      </c>
      <c r="CA1504">
        <v>17.489999999999998</v>
      </c>
      <c r="CB1504">
        <v>17.489999999999998</v>
      </c>
      <c r="CC1504">
        <v>17.489999999999998</v>
      </c>
    </row>
    <row r="1505" spans="1:81" ht="34" x14ac:dyDescent="0.2">
      <c r="A1505" t="s">
        <v>13249</v>
      </c>
      <c r="B1505" t="s">
        <v>13250</v>
      </c>
      <c r="C1505" t="s">
        <v>13251</v>
      </c>
      <c r="D1505" t="s">
        <v>13252</v>
      </c>
      <c r="E1505" s="2" t="s">
        <v>13253</v>
      </c>
      <c r="G1505" s="3">
        <v>1430000</v>
      </c>
      <c r="H1505" s="3">
        <v>8500000</v>
      </c>
      <c r="I1505" s="3">
        <v>35000000</v>
      </c>
      <c r="J1505" s="3">
        <v>60000000</v>
      </c>
      <c r="O1505" s="3">
        <v>14300000</v>
      </c>
      <c r="P1505" s="3">
        <v>42500000</v>
      </c>
      <c r="Q1505" s="3">
        <v>233450000</v>
      </c>
      <c r="R1505" s="3">
        <v>600000000</v>
      </c>
      <c r="W1505" s="2" t="s">
        <v>13254</v>
      </c>
      <c r="X1505" s="2" t="s">
        <v>13255</v>
      </c>
      <c r="Y1505" s="2" t="s">
        <v>13256</v>
      </c>
      <c r="Z1505" s="2" t="s">
        <v>13257</v>
      </c>
      <c r="AE1505">
        <v>2016</v>
      </c>
      <c r="AF1505">
        <v>2018</v>
      </c>
      <c r="AG1505">
        <v>2019</v>
      </c>
      <c r="AH1505">
        <v>2020</v>
      </c>
      <c r="AL1505" s="3">
        <v>60000000</v>
      </c>
      <c r="AM1505" t="s">
        <v>90</v>
      </c>
      <c r="AN1505" s="1">
        <v>44183</v>
      </c>
      <c r="AO1505" s="3">
        <v>600000000</v>
      </c>
      <c r="AQ1505">
        <v>2788.38</v>
      </c>
      <c r="AR1505">
        <v>48196.34</v>
      </c>
      <c r="AS1505">
        <v>286389.92</v>
      </c>
      <c r="AT1505">
        <v>136125.26</v>
      </c>
      <c r="AY1505">
        <v>223</v>
      </c>
      <c r="AZ1505">
        <v>35</v>
      </c>
      <c r="BA1505">
        <v>28</v>
      </c>
      <c r="BB1505">
        <v>24</v>
      </c>
      <c r="BG1505">
        <v>97.7</v>
      </c>
      <c r="BH1505">
        <v>99.26</v>
      </c>
      <c r="BI1505">
        <v>98.49</v>
      </c>
      <c r="BJ1505">
        <v>96.8</v>
      </c>
      <c r="BO1505">
        <v>2.31</v>
      </c>
      <c r="BP1505" s="3">
        <v>104930000</v>
      </c>
      <c r="BQ1505" s="20">
        <v>692</v>
      </c>
      <c r="BR1505" s="20">
        <v>422</v>
      </c>
      <c r="BS1505" s="20">
        <v>421</v>
      </c>
      <c r="BW1505" s="20">
        <v>421</v>
      </c>
      <c r="BX1505" s="22">
        <v>473499.9</v>
      </c>
      <c r="BY1505">
        <v>70</v>
      </c>
      <c r="BZ1505">
        <v>96.13</v>
      </c>
      <c r="CA1505">
        <v>2.57</v>
      </c>
      <c r="CB1505">
        <v>2.57</v>
      </c>
      <c r="CC1505">
        <v>2.57</v>
      </c>
    </row>
    <row r="1506" spans="1:81" ht="51" x14ac:dyDescent="0.2">
      <c r="A1506" t="s">
        <v>13258</v>
      </c>
      <c r="B1506" t="s">
        <v>13259</v>
      </c>
      <c r="C1506" t="s">
        <v>13260</v>
      </c>
      <c r="D1506" t="s">
        <v>13261</v>
      </c>
      <c r="E1506" s="2" t="s">
        <v>13262</v>
      </c>
      <c r="G1506" s="3">
        <v>6000000</v>
      </c>
      <c r="H1506" s="3">
        <v>11000000</v>
      </c>
      <c r="I1506" s="3">
        <v>61000000</v>
      </c>
      <c r="J1506" s="3">
        <v>180000000</v>
      </c>
      <c r="O1506" s="3">
        <v>60000000</v>
      </c>
      <c r="P1506" s="3">
        <v>55000000</v>
      </c>
      <c r="Q1506" s="3">
        <v>406870000</v>
      </c>
      <c r="R1506" s="3">
        <v>1800000000</v>
      </c>
      <c r="W1506" s="2" t="s">
        <v>13263</v>
      </c>
      <c r="X1506" s="2" t="s">
        <v>13264</v>
      </c>
      <c r="Y1506" s="2" t="s">
        <v>13265</v>
      </c>
      <c r="Z1506" s="2" t="s">
        <v>13266</v>
      </c>
      <c r="AE1506">
        <v>2015</v>
      </c>
      <c r="AF1506">
        <v>2017</v>
      </c>
      <c r="AG1506">
        <v>2019</v>
      </c>
      <c r="AH1506">
        <v>2021</v>
      </c>
      <c r="AL1506" s="3">
        <v>180000000</v>
      </c>
      <c r="AM1506" t="s">
        <v>90</v>
      </c>
      <c r="AN1506" s="1">
        <v>44397</v>
      </c>
      <c r="AO1506" s="3">
        <v>1800000000</v>
      </c>
      <c r="AQ1506">
        <v>0.25</v>
      </c>
      <c r="AR1506">
        <v>6396.91</v>
      </c>
      <c r="AS1506">
        <v>154510.24</v>
      </c>
      <c r="AT1506">
        <v>310815.13</v>
      </c>
      <c r="AY1506">
        <v>2736</v>
      </c>
      <c r="AZ1506">
        <v>182</v>
      </c>
      <c r="BA1506">
        <v>71</v>
      </c>
      <c r="BB1506">
        <v>102</v>
      </c>
      <c r="BG1506">
        <v>72.12</v>
      </c>
      <c r="BH1506">
        <v>95.46</v>
      </c>
      <c r="BI1506">
        <v>96.08</v>
      </c>
      <c r="BJ1506">
        <v>91.48</v>
      </c>
      <c r="BO1506">
        <v>3.98</v>
      </c>
      <c r="BP1506" s="3">
        <v>263200000</v>
      </c>
      <c r="BQ1506" s="20">
        <v>871</v>
      </c>
      <c r="BR1506" s="20">
        <v>747</v>
      </c>
      <c r="BS1506" s="20">
        <v>743</v>
      </c>
      <c r="BW1506" s="20">
        <v>743</v>
      </c>
      <c r="BX1506" s="22">
        <v>471722.53</v>
      </c>
      <c r="BY1506">
        <v>71</v>
      </c>
      <c r="BZ1506">
        <v>96.08</v>
      </c>
      <c r="CA1506">
        <v>4.42</v>
      </c>
      <c r="CB1506">
        <v>4.42</v>
      </c>
      <c r="CC1506">
        <v>4.42</v>
      </c>
    </row>
    <row r="1507" spans="1:81" ht="34" x14ac:dyDescent="0.2">
      <c r="A1507" t="s">
        <v>13267</v>
      </c>
      <c r="B1507" t="s">
        <v>13268</v>
      </c>
      <c r="C1507" t="s">
        <v>13269</v>
      </c>
      <c r="D1507" t="s">
        <v>13270</v>
      </c>
      <c r="E1507" s="2" t="s">
        <v>13271</v>
      </c>
      <c r="H1507" s="3">
        <v>8000000</v>
      </c>
      <c r="I1507" s="3">
        <v>20000000</v>
      </c>
      <c r="J1507" s="3">
        <v>45000000</v>
      </c>
      <c r="P1507" s="3">
        <v>40000000</v>
      </c>
      <c r="Q1507" s="3">
        <v>133400000</v>
      </c>
      <c r="R1507" s="3">
        <v>450000000</v>
      </c>
      <c r="X1507" s="2" t="s">
        <v>13272</v>
      </c>
      <c r="Y1507" s="2" t="s">
        <v>13273</v>
      </c>
      <c r="Z1507" s="2" t="s">
        <v>13274</v>
      </c>
      <c r="AF1507">
        <v>2019</v>
      </c>
      <c r="AG1507">
        <v>2019</v>
      </c>
      <c r="AH1507">
        <v>2021</v>
      </c>
      <c r="AL1507" s="3">
        <v>45000000</v>
      </c>
      <c r="AM1507" t="s">
        <v>90</v>
      </c>
      <c r="AN1507" s="1">
        <v>44286</v>
      </c>
      <c r="AO1507" s="3">
        <v>450000000</v>
      </c>
      <c r="AR1507">
        <v>17767.64</v>
      </c>
      <c r="AS1507">
        <v>125605.39</v>
      </c>
      <c r="AT1507">
        <v>315050.87</v>
      </c>
      <c r="AZ1507">
        <v>103</v>
      </c>
      <c r="BA1507">
        <v>85</v>
      </c>
      <c r="BB1507">
        <v>101</v>
      </c>
      <c r="BH1507">
        <v>97.54</v>
      </c>
      <c r="BI1507">
        <v>95.3</v>
      </c>
      <c r="BJ1507">
        <v>91.56</v>
      </c>
      <c r="BO1507">
        <v>3.04</v>
      </c>
      <c r="BP1507" s="3">
        <v>73000000</v>
      </c>
      <c r="BR1507" s="20">
        <v>193</v>
      </c>
      <c r="BS1507" s="20">
        <v>537</v>
      </c>
      <c r="BW1507" s="20">
        <v>537</v>
      </c>
      <c r="BX1507" s="22">
        <v>458423.9</v>
      </c>
      <c r="BY1507">
        <v>72</v>
      </c>
      <c r="BZ1507">
        <v>96.02</v>
      </c>
      <c r="CA1507">
        <v>3.37</v>
      </c>
      <c r="CB1507">
        <v>3.37</v>
      </c>
      <c r="CC1507">
        <v>3.37</v>
      </c>
    </row>
    <row r="1508" spans="1:81" ht="34" x14ac:dyDescent="0.2">
      <c r="A1508" t="s">
        <v>13275</v>
      </c>
      <c r="B1508" t="s">
        <v>13276</v>
      </c>
      <c r="C1508" t="s">
        <v>13277</v>
      </c>
      <c r="D1508" t="s">
        <v>13278</v>
      </c>
      <c r="E1508" s="2" t="s">
        <v>13279</v>
      </c>
      <c r="H1508" s="3">
        <v>113000000</v>
      </c>
      <c r="I1508" s="3">
        <v>120000000</v>
      </c>
      <c r="J1508" s="3">
        <v>675000000</v>
      </c>
      <c r="P1508" s="3">
        <v>565000000</v>
      </c>
      <c r="Q1508" s="3">
        <v>920000000</v>
      </c>
      <c r="R1508" s="3">
        <v>5700000000</v>
      </c>
      <c r="Y1508" s="2" t="s">
        <v>13280</v>
      </c>
      <c r="Z1508" s="2" t="s">
        <v>13281</v>
      </c>
      <c r="AF1508">
        <v>2018</v>
      </c>
      <c r="AG1508">
        <v>2019</v>
      </c>
      <c r="AH1508">
        <v>2022</v>
      </c>
      <c r="AL1508" s="3">
        <v>675000000</v>
      </c>
      <c r="AM1508" t="s">
        <v>90</v>
      </c>
      <c r="AN1508" s="1">
        <v>44671</v>
      </c>
      <c r="AO1508" s="3">
        <v>5700000000</v>
      </c>
      <c r="AR1508">
        <v>0</v>
      </c>
      <c r="AS1508">
        <v>4438.09</v>
      </c>
      <c r="AT1508">
        <v>448678.81</v>
      </c>
      <c r="AZ1508">
        <v>1617</v>
      </c>
      <c r="BA1508">
        <v>345</v>
      </c>
      <c r="BB1508">
        <v>38</v>
      </c>
      <c r="BH1508">
        <v>64.94</v>
      </c>
      <c r="BI1508">
        <v>80.739999999999995</v>
      </c>
      <c r="BJ1508">
        <v>95.55</v>
      </c>
      <c r="BN1508" t="s">
        <v>101</v>
      </c>
      <c r="BO1508">
        <v>5.58</v>
      </c>
      <c r="BP1508" s="3">
        <v>908000000</v>
      </c>
      <c r="BR1508" s="20">
        <v>465</v>
      </c>
      <c r="BS1508" s="20">
        <v>1000</v>
      </c>
      <c r="BW1508" s="20">
        <v>1000</v>
      </c>
      <c r="BX1508" s="22">
        <v>453116.9</v>
      </c>
      <c r="BY1508">
        <v>73</v>
      </c>
      <c r="BZ1508">
        <v>95.97</v>
      </c>
      <c r="CA1508">
        <v>6.2</v>
      </c>
      <c r="CB1508">
        <v>6.2</v>
      </c>
      <c r="CC1508">
        <v>6.2</v>
      </c>
    </row>
    <row r="1509" spans="1:81" ht="119" x14ac:dyDescent="0.2">
      <c r="A1509" t="s">
        <v>13282</v>
      </c>
      <c r="B1509" t="s">
        <v>13283</v>
      </c>
      <c r="C1509" t="s">
        <v>13284</v>
      </c>
      <c r="D1509" t="s">
        <v>13285</v>
      </c>
      <c r="E1509" s="2" t="s">
        <v>13286</v>
      </c>
      <c r="H1509" s="3">
        <v>20000000</v>
      </c>
      <c r="I1509" s="3">
        <v>60000000</v>
      </c>
      <c r="J1509" s="3">
        <v>85000000</v>
      </c>
      <c r="K1509" s="3">
        <v>175000000</v>
      </c>
      <c r="P1509" s="3">
        <v>100000000</v>
      </c>
      <c r="Q1509" s="3">
        <v>500000000</v>
      </c>
      <c r="R1509" s="3">
        <v>1700000000</v>
      </c>
      <c r="S1509" s="3">
        <v>3700000000</v>
      </c>
      <c r="X1509" s="2" t="s">
        <v>13287</v>
      </c>
      <c r="Y1509" s="2" t="s">
        <v>13288</v>
      </c>
      <c r="Z1509" s="2" t="s">
        <v>13289</v>
      </c>
      <c r="AA1509" s="2" t="s">
        <v>13290</v>
      </c>
      <c r="AF1509">
        <v>2017</v>
      </c>
      <c r="AG1509">
        <v>2019</v>
      </c>
      <c r="AH1509">
        <v>2021</v>
      </c>
      <c r="AI1509">
        <v>2022</v>
      </c>
      <c r="AL1509" s="3">
        <v>175000000</v>
      </c>
      <c r="AM1509" t="s">
        <v>91</v>
      </c>
      <c r="AN1509" s="1">
        <v>44663</v>
      </c>
      <c r="AO1509" s="3">
        <v>3700000000</v>
      </c>
      <c r="AR1509">
        <v>773.19</v>
      </c>
      <c r="AS1509">
        <v>90072.05</v>
      </c>
      <c r="AT1509">
        <v>201758.11</v>
      </c>
      <c r="AU1509">
        <v>160158.88</v>
      </c>
      <c r="AZ1509">
        <v>531</v>
      </c>
      <c r="BA1509">
        <v>108</v>
      </c>
      <c r="BB1509">
        <v>151</v>
      </c>
      <c r="BC1509">
        <v>48</v>
      </c>
      <c r="BH1509">
        <v>86.72</v>
      </c>
      <c r="BI1509">
        <v>94.01</v>
      </c>
      <c r="BJ1509">
        <v>87.34</v>
      </c>
      <c r="BK1509">
        <v>86.42</v>
      </c>
      <c r="BN1509" t="s">
        <v>101</v>
      </c>
      <c r="BO1509">
        <v>6.22</v>
      </c>
      <c r="BP1509" s="3">
        <v>425000000</v>
      </c>
      <c r="BR1509" s="20">
        <v>546</v>
      </c>
      <c r="BS1509" s="20">
        <v>632</v>
      </c>
      <c r="BT1509" s="20">
        <v>453</v>
      </c>
      <c r="BW1509" s="20">
        <v>1085</v>
      </c>
      <c r="BX1509" s="22">
        <v>452762.23</v>
      </c>
      <c r="BY1509">
        <v>74</v>
      </c>
      <c r="BZ1509">
        <v>95.91</v>
      </c>
      <c r="CA1509">
        <v>7.4</v>
      </c>
      <c r="CB1509">
        <v>7.4</v>
      </c>
      <c r="CC1509">
        <v>7.4</v>
      </c>
    </row>
    <row r="1510" spans="1:81" ht="34" x14ac:dyDescent="0.2">
      <c r="A1510" t="s">
        <v>13291</v>
      </c>
      <c r="B1510" t="s">
        <v>13292</v>
      </c>
      <c r="C1510" t="s">
        <v>13293</v>
      </c>
      <c r="D1510" t="s">
        <v>13294</v>
      </c>
      <c r="E1510" s="2" t="s">
        <v>13295</v>
      </c>
      <c r="H1510" s="3">
        <v>15000000</v>
      </c>
      <c r="I1510" s="3">
        <v>25000000</v>
      </c>
      <c r="J1510" s="3">
        <v>40000000</v>
      </c>
      <c r="P1510" s="3">
        <v>75000000</v>
      </c>
      <c r="Q1510" s="3">
        <v>166750000</v>
      </c>
      <c r="R1510" s="3">
        <v>400000000</v>
      </c>
      <c r="W1510" s="2" t="s">
        <v>5776</v>
      </c>
      <c r="X1510" s="2" t="s">
        <v>13296</v>
      </c>
      <c r="Y1510" s="2" t="s">
        <v>13297</v>
      </c>
      <c r="Z1510" s="2" t="s">
        <v>13298</v>
      </c>
      <c r="AE1510">
        <v>2015</v>
      </c>
      <c r="AF1510">
        <v>2018</v>
      </c>
      <c r="AG1510">
        <v>2019</v>
      </c>
      <c r="AH1510">
        <v>2021</v>
      </c>
      <c r="AM1510" t="s">
        <v>89</v>
      </c>
      <c r="AN1510" s="1">
        <v>44501</v>
      </c>
      <c r="AO1510" s="3">
        <v>166750000</v>
      </c>
      <c r="AQ1510">
        <v>0</v>
      </c>
      <c r="AR1510">
        <v>22564.6</v>
      </c>
      <c r="AS1510">
        <v>160115.22</v>
      </c>
      <c r="AT1510">
        <v>269961.7</v>
      </c>
      <c r="AY1510">
        <v>3493</v>
      </c>
      <c r="AZ1510">
        <v>139</v>
      </c>
      <c r="BA1510">
        <v>62</v>
      </c>
      <c r="BB1510">
        <v>114</v>
      </c>
      <c r="BG1510">
        <v>64.400000000000006</v>
      </c>
      <c r="BH1510">
        <v>97.01</v>
      </c>
      <c r="BI1510">
        <v>96.58</v>
      </c>
      <c r="BJ1510">
        <v>90.46</v>
      </c>
      <c r="BO1510">
        <v>1</v>
      </c>
      <c r="BP1510" s="3">
        <v>415120000</v>
      </c>
      <c r="BQ1510" s="20">
        <v>1259</v>
      </c>
      <c r="BR1510" s="20">
        <v>398</v>
      </c>
      <c r="BS1510" s="20">
        <v>827</v>
      </c>
      <c r="BW1510" s="20">
        <v>831</v>
      </c>
      <c r="BX1510" s="22">
        <v>452641.52</v>
      </c>
      <c r="BY1510">
        <v>75</v>
      </c>
      <c r="BZ1510">
        <v>95.85</v>
      </c>
      <c r="CA1510">
        <v>2.4</v>
      </c>
      <c r="CB1510">
        <v>2.4</v>
      </c>
      <c r="CC1510">
        <v>1</v>
      </c>
    </row>
    <row r="1511" spans="1:81" ht="68" x14ac:dyDescent="0.2">
      <c r="A1511" t="s">
        <v>13299</v>
      </c>
      <c r="B1511" t="s">
        <v>13300</v>
      </c>
      <c r="C1511" t="s">
        <v>13301</v>
      </c>
      <c r="D1511" t="s">
        <v>13302</v>
      </c>
      <c r="E1511" s="2" t="s">
        <v>13303</v>
      </c>
      <c r="G1511" s="3">
        <v>3600000</v>
      </c>
      <c r="I1511" s="3">
        <v>33000000</v>
      </c>
      <c r="J1511" s="3">
        <v>135800000</v>
      </c>
      <c r="K1511" s="3">
        <v>200000000</v>
      </c>
      <c r="L1511" s="3">
        <v>330000000</v>
      </c>
      <c r="O1511" s="3">
        <v>36000000</v>
      </c>
      <c r="Q1511" s="3">
        <v>220110000</v>
      </c>
      <c r="R1511" s="3">
        <v>1358000000</v>
      </c>
      <c r="S1511" s="3">
        <v>1700000000</v>
      </c>
      <c r="T1511" s="3">
        <v>6600000000</v>
      </c>
      <c r="Y1511" s="2" t="s">
        <v>13304</v>
      </c>
      <c r="Z1511" s="2" t="s">
        <v>13305</v>
      </c>
      <c r="AA1511" s="2" t="s">
        <v>13306</v>
      </c>
      <c r="AB1511" s="2" t="s">
        <v>13307</v>
      </c>
      <c r="AE1511">
        <v>2015</v>
      </c>
      <c r="AG1511">
        <v>2019</v>
      </c>
      <c r="AH1511">
        <v>2020</v>
      </c>
      <c r="AI1511">
        <v>2021</v>
      </c>
      <c r="AJ1511">
        <v>2022</v>
      </c>
      <c r="AL1511" s="3">
        <v>330000000</v>
      </c>
      <c r="AM1511" t="s">
        <v>92</v>
      </c>
      <c r="AN1511" s="1">
        <v>44880</v>
      </c>
      <c r="AO1511" s="3">
        <v>6600000000</v>
      </c>
      <c r="AQ1511">
        <v>0</v>
      </c>
      <c r="AS1511">
        <v>0.24</v>
      </c>
      <c r="AT1511">
        <v>344.18</v>
      </c>
      <c r="AU1511">
        <v>443048.31</v>
      </c>
      <c r="AV1511">
        <v>6187.42</v>
      </c>
      <c r="AY1511">
        <v>3493</v>
      </c>
      <c r="BA1511">
        <v>921</v>
      </c>
      <c r="BB1511">
        <v>362</v>
      </c>
      <c r="BC1511">
        <v>46</v>
      </c>
      <c r="BD1511">
        <v>27</v>
      </c>
      <c r="BG1511">
        <v>64.400000000000006</v>
      </c>
      <c r="BI1511">
        <v>48.49</v>
      </c>
      <c r="BJ1511">
        <v>49.72</v>
      </c>
      <c r="BK1511">
        <v>91.6</v>
      </c>
      <c r="BL1511">
        <v>76.58</v>
      </c>
      <c r="BN1511" t="s">
        <v>101</v>
      </c>
      <c r="BO1511">
        <v>23.93</v>
      </c>
      <c r="BP1511" s="3">
        <v>733200000</v>
      </c>
      <c r="BS1511" s="20">
        <v>413</v>
      </c>
      <c r="BT1511" s="20">
        <v>253</v>
      </c>
      <c r="BU1511" s="20">
        <v>622</v>
      </c>
      <c r="BW1511" s="20">
        <v>1288</v>
      </c>
      <c r="BX1511" s="22">
        <v>449580.15</v>
      </c>
      <c r="BY1511">
        <v>76</v>
      </c>
      <c r="BZ1511">
        <v>95.8</v>
      </c>
      <c r="CA1511">
        <v>29.99</v>
      </c>
      <c r="CB1511">
        <v>7.72</v>
      </c>
      <c r="CC1511">
        <v>29.99</v>
      </c>
    </row>
    <row r="1512" spans="1:81" ht="85" x14ac:dyDescent="0.2">
      <c r="A1512" t="s">
        <v>13308</v>
      </c>
      <c r="B1512" t="s">
        <v>13309</v>
      </c>
      <c r="C1512" t="s">
        <v>13310</v>
      </c>
      <c r="D1512" t="s">
        <v>13311</v>
      </c>
      <c r="E1512" s="2" t="s">
        <v>13312</v>
      </c>
      <c r="H1512" s="3">
        <v>90000000</v>
      </c>
      <c r="I1512" s="3">
        <v>600000000</v>
      </c>
      <c r="P1512" s="3">
        <v>450000000</v>
      </c>
      <c r="Q1512" s="3">
        <v>2500000000</v>
      </c>
      <c r="X1512" s="2" t="s">
        <v>13313</v>
      </c>
      <c r="Y1512" s="2" t="s">
        <v>13314</v>
      </c>
      <c r="AE1512">
        <v>2017</v>
      </c>
      <c r="AF1512">
        <v>2018</v>
      </c>
      <c r="AG1512">
        <v>2019</v>
      </c>
      <c r="AL1512" s="3">
        <v>820000000</v>
      </c>
      <c r="AM1512" t="s">
        <v>355</v>
      </c>
      <c r="AN1512" s="1">
        <v>43703</v>
      </c>
      <c r="AO1512" s="3">
        <v>12600000000</v>
      </c>
      <c r="AQ1512">
        <v>0</v>
      </c>
      <c r="AR1512">
        <v>6880.89</v>
      </c>
      <c r="AS1512">
        <v>441504.88</v>
      </c>
      <c r="AY1512">
        <v>3489</v>
      </c>
      <c r="AZ1512">
        <v>257</v>
      </c>
      <c r="BA1512">
        <v>7</v>
      </c>
      <c r="BG1512">
        <v>63.18</v>
      </c>
      <c r="BH1512">
        <v>94.45</v>
      </c>
      <c r="BI1512">
        <v>99.66</v>
      </c>
      <c r="BN1512" t="s">
        <v>133</v>
      </c>
      <c r="BO1512">
        <v>5.04</v>
      </c>
      <c r="BP1512" s="3">
        <v>3710000000</v>
      </c>
      <c r="BQ1512" s="20">
        <v>359</v>
      </c>
      <c r="BR1512" s="20">
        <v>469</v>
      </c>
      <c r="BW1512" s="20">
        <v>75</v>
      </c>
      <c r="BX1512" s="22">
        <v>448385.77</v>
      </c>
      <c r="BY1512">
        <v>77</v>
      </c>
      <c r="BZ1512">
        <v>95.74</v>
      </c>
      <c r="CC1512">
        <v>5.04</v>
      </c>
    </row>
    <row r="1513" spans="1:81" ht="34" x14ac:dyDescent="0.2">
      <c r="A1513" t="s">
        <v>13315</v>
      </c>
      <c r="B1513" t="s">
        <v>13316</v>
      </c>
      <c r="C1513" t="s">
        <v>13317</v>
      </c>
      <c r="D1513" t="s">
        <v>13318</v>
      </c>
      <c r="E1513" s="2" t="s">
        <v>13319</v>
      </c>
      <c r="G1513" s="3">
        <v>1000000</v>
      </c>
      <c r="H1513" s="3">
        <v>5000000</v>
      </c>
      <c r="I1513" s="3">
        <v>26000000</v>
      </c>
      <c r="J1513" s="3">
        <v>150000000</v>
      </c>
      <c r="O1513" s="3">
        <v>10000000</v>
      </c>
      <c r="P1513" s="3">
        <v>25000000</v>
      </c>
      <c r="Q1513" s="3">
        <v>173420000</v>
      </c>
      <c r="R1513" s="3">
        <v>1000000000</v>
      </c>
      <c r="W1513" s="2" t="s">
        <v>13320</v>
      </c>
      <c r="X1513" s="2" t="s">
        <v>2259</v>
      </c>
      <c r="Y1513" s="2" t="s">
        <v>13321</v>
      </c>
      <c r="Z1513" s="2" t="s">
        <v>13322</v>
      </c>
      <c r="AE1513">
        <v>2016</v>
      </c>
      <c r="AF1513">
        <v>2018</v>
      </c>
      <c r="AG1513">
        <v>2019</v>
      </c>
      <c r="AH1513">
        <v>2022</v>
      </c>
      <c r="AL1513" s="3">
        <v>150000000</v>
      </c>
      <c r="AM1513" t="s">
        <v>90</v>
      </c>
      <c r="AN1513" s="1">
        <v>44614</v>
      </c>
      <c r="AO1513" s="3">
        <v>1000000000</v>
      </c>
      <c r="AQ1513">
        <v>0</v>
      </c>
      <c r="AR1513">
        <v>2506.0500000000002</v>
      </c>
      <c r="AS1513">
        <v>29238.799999999999</v>
      </c>
      <c r="AT1513">
        <v>399277.28</v>
      </c>
      <c r="AY1513">
        <v>3485</v>
      </c>
      <c r="AZ1513">
        <v>446</v>
      </c>
      <c r="BA1513">
        <v>219</v>
      </c>
      <c r="BB1513">
        <v>50</v>
      </c>
      <c r="BG1513">
        <v>63.92</v>
      </c>
      <c r="BH1513">
        <v>90.34</v>
      </c>
      <c r="BI1513">
        <v>87.79</v>
      </c>
      <c r="BJ1513">
        <v>94.1</v>
      </c>
      <c r="BN1513" t="s">
        <v>101</v>
      </c>
      <c r="BO1513">
        <v>5.19</v>
      </c>
      <c r="BP1513" s="3">
        <v>182000000</v>
      </c>
      <c r="BQ1513" s="20">
        <v>833</v>
      </c>
      <c r="BR1513" s="20">
        <v>522</v>
      </c>
      <c r="BS1513" s="20">
        <v>825</v>
      </c>
      <c r="BW1513" s="20">
        <v>825</v>
      </c>
      <c r="BX1513" s="22">
        <v>431022.13</v>
      </c>
      <c r="BY1513">
        <v>78</v>
      </c>
      <c r="BZ1513">
        <v>95.69</v>
      </c>
      <c r="CA1513">
        <v>5.77</v>
      </c>
      <c r="CB1513">
        <v>5.77</v>
      </c>
      <c r="CC1513">
        <v>5.77</v>
      </c>
    </row>
    <row r="1514" spans="1:81" ht="85" x14ac:dyDescent="0.2">
      <c r="A1514" t="s">
        <v>13323</v>
      </c>
      <c r="B1514" t="s">
        <v>13324</v>
      </c>
      <c r="C1514" t="s">
        <v>13325</v>
      </c>
      <c r="D1514" t="s">
        <v>13326</v>
      </c>
      <c r="E1514" s="2" t="s">
        <v>13327</v>
      </c>
      <c r="H1514" s="3">
        <v>8000000</v>
      </c>
      <c r="I1514" s="3">
        <v>22000000</v>
      </c>
      <c r="J1514" s="3">
        <v>90000000</v>
      </c>
      <c r="P1514" s="3">
        <v>40000000</v>
      </c>
      <c r="Q1514" s="3">
        <v>146740000</v>
      </c>
      <c r="R1514" s="3">
        <v>500000000</v>
      </c>
      <c r="X1514" s="2" t="s">
        <v>13328</v>
      </c>
      <c r="Y1514" s="2" t="s">
        <v>13329</v>
      </c>
      <c r="Z1514" s="2" t="s">
        <v>13330</v>
      </c>
      <c r="AF1514">
        <v>2018</v>
      </c>
      <c r="AG1514">
        <v>2019</v>
      </c>
      <c r="AH1514">
        <v>2020</v>
      </c>
      <c r="AL1514" s="3">
        <v>90000000</v>
      </c>
      <c r="AM1514" t="s">
        <v>90</v>
      </c>
      <c r="AN1514" s="1">
        <v>43845</v>
      </c>
      <c r="AO1514" s="3">
        <v>500000000</v>
      </c>
      <c r="AR1514">
        <v>14573.5</v>
      </c>
      <c r="AS1514">
        <v>228699.84</v>
      </c>
      <c r="AT1514">
        <v>184898.94</v>
      </c>
      <c r="AZ1514">
        <v>178</v>
      </c>
      <c r="BA1514">
        <v>38</v>
      </c>
      <c r="BB1514">
        <v>9</v>
      </c>
      <c r="BH1514">
        <v>96.16</v>
      </c>
      <c r="BI1514">
        <v>97.93</v>
      </c>
      <c r="BJ1514">
        <v>98.89</v>
      </c>
      <c r="BO1514">
        <v>3.07</v>
      </c>
      <c r="BP1514" s="3">
        <v>120000000</v>
      </c>
      <c r="BR1514" s="20">
        <v>414</v>
      </c>
      <c r="BS1514" s="20">
        <v>316</v>
      </c>
      <c r="BW1514" s="20">
        <v>316</v>
      </c>
      <c r="BX1514" s="22">
        <v>428172.28</v>
      </c>
      <c r="BY1514">
        <v>79</v>
      </c>
      <c r="BZ1514">
        <v>95.63</v>
      </c>
      <c r="CA1514">
        <v>3.41</v>
      </c>
      <c r="CB1514">
        <v>3.41</v>
      </c>
      <c r="CC1514">
        <v>3.41</v>
      </c>
    </row>
    <row r="1515" spans="1:81" ht="34" x14ac:dyDescent="0.2">
      <c r="A1515" t="s">
        <v>13331</v>
      </c>
      <c r="B1515" t="s">
        <v>13332</v>
      </c>
      <c r="C1515" t="s">
        <v>13333</v>
      </c>
      <c r="D1515" t="s">
        <v>13334</v>
      </c>
      <c r="E1515" s="2" t="s">
        <v>13335</v>
      </c>
      <c r="H1515" s="3">
        <v>5000000</v>
      </c>
      <c r="I1515" s="3">
        <v>15000000</v>
      </c>
      <c r="J1515" s="3">
        <v>135000000</v>
      </c>
      <c r="P1515" s="3">
        <v>25000000</v>
      </c>
      <c r="Q1515" s="3">
        <v>100050000</v>
      </c>
      <c r="R1515" s="3">
        <v>1000000000</v>
      </c>
      <c r="X1515" s="2" t="s">
        <v>13336</v>
      </c>
      <c r="Y1515" s="2" t="s">
        <v>13337</v>
      </c>
      <c r="Z1515" s="2" t="s">
        <v>13338</v>
      </c>
      <c r="AF1515">
        <v>2018</v>
      </c>
      <c r="AG1515">
        <v>2019</v>
      </c>
      <c r="AH1515">
        <v>2021</v>
      </c>
      <c r="AL1515" s="3">
        <v>50000000</v>
      </c>
      <c r="AM1515" t="s">
        <v>114</v>
      </c>
      <c r="AN1515" s="1">
        <v>44482</v>
      </c>
      <c r="AO1515" s="3">
        <v>1000000000</v>
      </c>
      <c r="AR1515">
        <v>494.22</v>
      </c>
      <c r="AS1515">
        <v>848.81</v>
      </c>
      <c r="AT1515">
        <v>426014.32</v>
      </c>
      <c r="AZ1515">
        <v>809</v>
      </c>
      <c r="BA1515">
        <v>563</v>
      </c>
      <c r="BB1515">
        <v>76</v>
      </c>
      <c r="BH1515">
        <v>82.47</v>
      </c>
      <c r="BI1515">
        <v>68.53</v>
      </c>
      <c r="BJ1515">
        <v>93.67</v>
      </c>
      <c r="BN1515" t="s">
        <v>101</v>
      </c>
      <c r="BO1515">
        <v>9</v>
      </c>
      <c r="BP1515" s="3">
        <v>250000000</v>
      </c>
      <c r="BR1515" s="20">
        <v>364</v>
      </c>
      <c r="BS1515" s="20">
        <v>867</v>
      </c>
      <c r="BW1515" s="20">
        <v>867</v>
      </c>
      <c r="BX1515" s="22">
        <v>427357.35</v>
      </c>
      <c r="BY1515">
        <v>80</v>
      </c>
      <c r="BZ1515">
        <v>95.57</v>
      </c>
      <c r="CA1515">
        <v>10</v>
      </c>
      <c r="CB1515">
        <v>10</v>
      </c>
      <c r="CC1515">
        <v>10</v>
      </c>
    </row>
    <row r="1516" spans="1:81" ht="34" x14ac:dyDescent="0.2">
      <c r="A1516" t="s">
        <v>13339</v>
      </c>
      <c r="B1516" t="s">
        <v>13340</v>
      </c>
      <c r="C1516" t="s">
        <v>13341</v>
      </c>
      <c r="D1516" t="s">
        <v>13342</v>
      </c>
      <c r="E1516" s="2" t="s">
        <v>13343</v>
      </c>
      <c r="H1516" s="3">
        <v>9000000</v>
      </c>
      <c r="I1516" s="3">
        <v>15000000</v>
      </c>
      <c r="J1516" s="3">
        <v>20000000</v>
      </c>
      <c r="K1516" s="3">
        <v>100000000</v>
      </c>
      <c r="P1516" s="3">
        <v>45000000</v>
      </c>
      <c r="Q1516" s="3">
        <v>126000000</v>
      </c>
      <c r="R1516" s="3">
        <v>200000000</v>
      </c>
      <c r="S1516" s="3">
        <v>1250000000</v>
      </c>
      <c r="W1516" s="2" t="s">
        <v>8378</v>
      </c>
      <c r="X1516" s="2" t="s">
        <v>13344</v>
      </c>
      <c r="Y1516" s="2" t="s">
        <v>13345</v>
      </c>
      <c r="Z1516" s="2" t="s">
        <v>13346</v>
      </c>
      <c r="AA1516" s="2" t="s">
        <v>13347</v>
      </c>
      <c r="AE1516">
        <v>2016</v>
      </c>
      <c r="AF1516">
        <v>2017</v>
      </c>
      <c r="AG1516">
        <v>2019</v>
      </c>
      <c r="AH1516">
        <v>2020</v>
      </c>
      <c r="AI1516">
        <v>2021</v>
      </c>
      <c r="AL1516" s="3">
        <v>145000000</v>
      </c>
      <c r="AM1516" t="s">
        <v>114</v>
      </c>
      <c r="AN1516" s="1">
        <v>44279</v>
      </c>
      <c r="AO1516" s="3">
        <v>1250000000</v>
      </c>
      <c r="AQ1516">
        <v>13.01</v>
      </c>
      <c r="AR1516">
        <v>7349.13</v>
      </c>
      <c r="AS1516">
        <v>182741.85</v>
      </c>
      <c r="AT1516">
        <v>111783.89</v>
      </c>
      <c r="AU1516">
        <v>123602.4</v>
      </c>
      <c r="AY1516">
        <v>2239</v>
      </c>
      <c r="AZ1516">
        <v>150</v>
      </c>
      <c r="BA1516">
        <v>47</v>
      </c>
      <c r="BB1516">
        <v>33</v>
      </c>
      <c r="BC1516">
        <v>110</v>
      </c>
      <c r="BG1516">
        <v>76.83</v>
      </c>
      <c r="BH1516">
        <v>96.27</v>
      </c>
      <c r="BI1516">
        <v>97.42</v>
      </c>
      <c r="BJ1516">
        <v>95.54</v>
      </c>
      <c r="BK1516">
        <v>79.66</v>
      </c>
      <c r="BN1516" t="s">
        <v>101</v>
      </c>
      <c r="BO1516">
        <v>8.33</v>
      </c>
      <c r="BP1516" s="3">
        <v>294000000</v>
      </c>
      <c r="BQ1516" s="20">
        <v>242</v>
      </c>
      <c r="BR1516" s="20">
        <v>764</v>
      </c>
      <c r="BS1516" s="20">
        <v>554</v>
      </c>
      <c r="BT1516" s="20">
        <v>97</v>
      </c>
      <c r="BW1516" s="20">
        <v>651</v>
      </c>
      <c r="BX1516" s="22">
        <v>425490.28</v>
      </c>
      <c r="BY1516">
        <v>81</v>
      </c>
      <c r="BZ1516">
        <v>95.52</v>
      </c>
      <c r="CA1516">
        <v>9.92</v>
      </c>
      <c r="CB1516">
        <v>9.92</v>
      </c>
      <c r="CC1516">
        <v>9.92</v>
      </c>
    </row>
    <row r="1517" spans="1:81" ht="34" x14ac:dyDescent="0.2">
      <c r="A1517" t="s">
        <v>13348</v>
      </c>
      <c r="B1517" t="s">
        <v>13349</v>
      </c>
      <c r="C1517" t="s">
        <v>13350</v>
      </c>
      <c r="D1517" t="s">
        <v>13351</v>
      </c>
      <c r="E1517" s="2" t="s">
        <v>13352</v>
      </c>
      <c r="H1517" s="3">
        <v>5000000</v>
      </c>
      <c r="J1517" s="3">
        <v>40136058</v>
      </c>
      <c r="P1517" s="3">
        <v>25000000</v>
      </c>
      <c r="R1517" s="3">
        <v>401360580</v>
      </c>
      <c r="W1517" s="2" t="s">
        <v>13353</v>
      </c>
      <c r="X1517" s="2" t="s">
        <v>13354</v>
      </c>
      <c r="Y1517" s="2" t="s">
        <v>13355</v>
      </c>
      <c r="Z1517" s="2" t="s">
        <v>13356</v>
      </c>
      <c r="AE1517">
        <v>2017</v>
      </c>
      <c r="AF1517">
        <v>2018</v>
      </c>
      <c r="AG1517">
        <v>2019</v>
      </c>
      <c r="AH1517">
        <v>2022</v>
      </c>
      <c r="AL1517" s="3">
        <v>40136058</v>
      </c>
      <c r="AM1517" t="s">
        <v>90</v>
      </c>
      <c r="AN1517" s="1">
        <v>44593</v>
      </c>
      <c r="AO1517" s="3">
        <v>401360580</v>
      </c>
      <c r="AQ1517">
        <v>0</v>
      </c>
      <c r="AR1517">
        <v>5037.71</v>
      </c>
      <c r="AS1517">
        <v>2296.41</v>
      </c>
      <c r="AT1517">
        <v>392704.34</v>
      </c>
      <c r="AY1517">
        <v>3489</v>
      </c>
      <c r="AZ1517">
        <v>330</v>
      </c>
      <c r="BA1517">
        <v>423</v>
      </c>
      <c r="BB1517">
        <v>53</v>
      </c>
      <c r="BG1517">
        <v>63.18</v>
      </c>
      <c r="BH1517">
        <v>92.86</v>
      </c>
      <c r="BI1517">
        <v>76.37</v>
      </c>
      <c r="BJ1517">
        <v>93.74</v>
      </c>
      <c r="BP1517" s="3">
        <v>59398554</v>
      </c>
      <c r="BQ1517" s="20">
        <v>315</v>
      </c>
      <c r="BR1517" s="20">
        <v>600</v>
      </c>
      <c r="BS1517" s="20">
        <v>793</v>
      </c>
      <c r="BW1517" s="20">
        <v>793</v>
      </c>
      <c r="BX1517" s="22">
        <v>400038.46</v>
      </c>
      <c r="BY1517">
        <v>82</v>
      </c>
      <c r="BZ1517">
        <v>95.46</v>
      </c>
    </row>
    <row r="1518" spans="1:81" ht="34" x14ac:dyDescent="0.2">
      <c r="A1518" t="s">
        <v>13357</v>
      </c>
      <c r="B1518" t="s">
        <v>13358</v>
      </c>
      <c r="C1518" t="s">
        <v>13359</v>
      </c>
      <c r="D1518" t="s">
        <v>13357</v>
      </c>
      <c r="E1518" s="2" t="s">
        <v>13360</v>
      </c>
      <c r="H1518" s="3">
        <v>8500000</v>
      </c>
      <c r="I1518" s="3">
        <v>25000000</v>
      </c>
      <c r="J1518" s="3">
        <v>100000000</v>
      </c>
      <c r="P1518" s="3">
        <v>42500000</v>
      </c>
      <c r="Q1518" s="3">
        <v>166750000</v>
      </c>
      <c r="R1518" s="3">
        <v>1000000000</v>
      </c>
      <c r="X1518" s="2" t="s">
        <v>13361</v>
      </c>
      <c r="Y1518" s="2" t="s">
        <v>13362</v>
      </c>
      <c r="Z1518" s="2" t="s">
        <v>13363</v>
      </c>
      <c r="AF1518">
        <v>2017</v>
      </c>
      <c r="AG1518">
        <v>2019</v>
      </c>
      <c r="AH1518">
        <v>2021</v>
      </c>
      <c r="AL1518" s="3">
        <v>100000000</v>
      </c>
      <c r="AM1518" t="s">
        <v>90</v>
      </c>
      <c r="AN1518" s="1">
        <v>44483</v>
      </c>
      <c r="AO1518" s="3">
        <v>1000000000</v>
      </c>
      <c r="AR1518">
        <v>25962.73</v>
      </c>
      <c r="AS1518">
        <v>43937.72</v>
      </c>
      <c r="AT1518">
        <v>316819.45</v>
      </c>
      <c r="AZ1518">
        <v>58</v>
      </c>
      <c r="BA1518">
        <v>167</v>
      </c>
      <c r="BB1518">
        <v>99</v>
      </c>
      <c r="BH1518">
        <v>98.57</v>
      </c>
      <c r="BI1518">
        <v>90.71</v>
      </c>
      <c r="BJ1518">
        <v>91.73</v>
      </c>
      <c r="BO1518">
        <v>5.4</v>
      </c>
      <c r="BP1518" s="3">
        <v>133500000</v>
      </c>
      <c r="BR1518" s="20">
        <v>540</v>
      </c>
      <c r="BS1518" s="20">
        <v>951</v>
      </c>
      <c r="BW1518" s="20">
        <v>951</v>
      </c>
      <c r="BX1518" s="22">
        <v>386719.9</v>
      </c>
      <c r="BY1518">
        <v>83</v>
      </c>
      <c r="BZ1518">
        <v>95.41</v>
      </c>
      <c r="CA1518">
        <v>6</v>
      </c>
      <c r="CB1518">
        <v>6</v>
      </c>
      <c r="CC1518">
        <v>6</v>
      </c>
    </row>
    <row r="1519" spans="1:81" ht="34" x14ac:dyDescent="0.2">
      <c r="A1519" t="s">
        <v>13364</v>
      </c>
      <c r="B1519" t="s">
        <v>13365</v>
      </c>
      <c r="C1519" t="s">
        <v>13366</v>
      </c>
      <c r="D1519" t="s">
        <v>13367</v>
      </c>
      <c r="E1519" s="2" t="s">
        <v>13368</v>
      </c>
      <c r="H1519" s="3">
        <v>5525909</v>
      </c>
      <c r="I1519" s="3">
        <v>14539533</v>
      </c>
      <c r="J1519" s="3">
        <v>44258978</v>
      </c>
      <c r="P1519" s="3">
        <v>27629545</v>
      </c>
      <c r="Q1519" s="3">
        <v>96978685.109999999</v>
      </c>
      <c r="R1519" s="3">
        <v>442589780</v>
      </c>
      <c r="X1519" s="2" t="s">
        <v>13369</v>
      </c>
      <c r="Y1519" s="2" t="s">
        <v>13370</v>
      </c>
      <c r="Z1519" s="2" t="s">
        <v>13371</v>
      </c>
      <c r="AF1519">
        <v>2018</v>
      </c>
      <c r="AG1519">
        <v>2019</v>
      </c>
      <c r="AH1519">
        <v>2022</v>
      </c>
      <c r="AL1519" s="3">
        <v>44258978</v>
      </c>
      <c r="AM1519" t="s">
        <v>90</v>
      </c>
      <c r="AN1519" s="1">
        <v>44614</v>
      </c>
      <c r="AO1519" s="3">
        <v>442589780</v>
      </c>
      <c r="AR1519">
        <v>0</v>
      </c>
      <c r="AS1519">
        <v>0</v>
      </c>
      <c r="AT1519">
        <v>384967.92</v>
      </c>
      <c r="AZ1519">
        <v>1617</v>
      </c>
      <c r="BA1519">
        <v>937</v>
      </c>
      <c r="BB1519">
        <v>58</v>
      </c>
      <c r="BH1519">
        <v>64.94</v>
      </c>
      <c r="BI1519">
        <v>47.59</v>
      </c>
      <c r="BJ1519">
        <v>93.14</v>
      </c>
      <c r="BO1519">
        <v>4.1100000000000003</v>
      </c>
      <c r="BP1519" s="3">
        <v>79790410</v>
      </c>
      <c r="BR1519" s="20">
        <v>482</v>
      </c>
      <c r="BS1519" s="20">
        <v>953</v>
      </c>
      <c r="BW1519" s="20">
        <v>953</v>
      </c>
      <c r="BX1519" s="22">
        <v>384967.92</v>
      </c>
      <c r="BY1519">
        <v>84</v>
      </c>
      <c r="BZ1519">
        <v>95.35</v>
      </c>
      <c r="CA1519">
        <v>4.5599999999999996</v>
      </c>
      <c r="CB1519">
        <v>4.5599999999999996</v>
      </c>
      <c r="CC1519">
        <v>4.5599999999999996</v>
      </c>
    </row>
    <row r="1520" spans="1:81" ht="68" x14ac:dyDescent="0.2">
      <c r="A1520" t="s">
        <v>13372</v>
      </c>
      <c r="B1520" t="s">
        <v>13373</v>
      </c>
      <c r="C1520" t="s">
        <v>13374</v>
      </c>
      <c r="D1520" t="s">
        <v>13375</v>
      </c>
      <c r="E1520" s="2" t="s">
        <v>13376</v>
      </c>
      <c r="G1520" s="3">
        <v>2049999</v>
      </c>
      <c r="H1520" s="3">
        <v>10500000</v>
      </c>
      <c r="I1520" s="3">
        <v>25000000</v>
      </c>
      <c r="J1520" s="3">
        <v>70000000</v>
      </c>
      <c r="K1520" s="3">
        <v>210000000</v>
      </c>
      <c r="L1520" s="3">
        <v>90000000</v>
      </c>
      <c r="M1520" s="3">
        <v>300000000</v>
      </c>
      <c r="O1520" s="3">
        <v>20499990</v>
      </c>
      <c r="P1520" s="3">
        <v>52500000</v>
      </c>
      <c r="Q1520" s="3">
        <v>166750000</v>
      </c>
      <c r="R1520" s="3">
        <v>700000000</v>
      </c>
      <c r="S1520" s="3">
        <v>1250000000</v>
      </c>
      <c r="T1520" s="3">
        <v>2300000000</v>
      </c>
      <c r="U1520" s="3">
        <v>2800000000</v>
      </c>
      <c r="W1520" s="2" t="s">
        <v>13377</v>
      </c>
      <c r="X1520" s="2" t="s">
        <v>13378</v>
      </c>
      <c r="Y1520" s="2" t="s">
        <v>13379</v>
      </c>
      <c r="Z1520" s="2" t="s">
        <v>13380</v>
      </c>
      <c r="AA1520" s="2" t="s">
        <v>13381</v>
      </c>
      <c r="AB1520" s="2" t="s">
        <v>13382</v>
      </c>
      <c r="AC1520" s="2" t="s">
        <v>13383</v>
      </c>
      <c r="AE1520">
        <v>2016</v>
      </c>
      <c r="AF1520">
        <v>2017</v>
      </c>
      <c r="AG1520">
        <v>2019</v>
      </c>
      <c r="AH1520">
        <v>2021</v>
      </c>
      <c r="AI1520">
        <v>2021</v>
      </c>
      <c r="AJ1520">
        <v>2022</v>
      </c>
      <c r="AK1520">
        <v>2023</v>
      </c>
      <c r="AL1520" s="3">
        <v>300000000</v>
      </c>
      <c r="AM1520" t="s">
        <v>107</v>
      </c>
      <c r="AN1520" s="1">
        <v>45230</v>
      </c>
      <c r="AO1520" s="3">
        <v>2800000000</v>
      </c>
      <c r="AQ1520">
        <v>2591.12</v>
      </c>
      <c r="AR1520">
        <v>24027.8</v>
      </c>
      <c r="AS1520">
        <v>296693.18</v>
      </c>
      <c r="AT1520">
        <v>253.27</v>
      </c>
      <c r="AU1520">
        <v>56113.72</v>
      </c>
      <c r="AV1520">
        <v>4753.25</v>
      </c>
      <c r="AW1520">
        <v>0</v>
      </c>
      <c r="AY1520">
        <v>231</v>
      </c>
      <c r="AZ1520">
        <v>64</v>
      </c>
      <c r="BA1520">
        <v>20</v>
      </c>
      <c r="BB1520">
        <v>727</v>
      </c>
      <c r="BC1520">
        <v>166</v>
      </c>
      <c r="BD1520">
        <v>37</v>
      </c>
      <c r="BE1520">
        <v>12</v>
      </c>
      <c r="BG1520">
        <v>97.62</v>
      </c>
      <c r="BH1520">
        <v>98.42</v>
      </c>
      <c r="BI1520">
        <v>98.94</v>
      </c>
      <c r="BJ1520">
        <v>38.729999999999997</v>
      </c>
      <c r="BK1520">
        <v>69.22</v>
      </c>
      <c r="BL1520">
        <v>67.569999999999993</v>
      </c>
      <c r="BM1520">
        <v>38.89</v>
      </c>
      <c r="BN1520" t="s">
        <v>101</v>
      </c>
      <c r="BO1520">
        <v>12.95</v>
      </c>
      <c r="BP1520" s="3">
        <v>1073144999</v>
      </c>
      <c r="BQ1520" s="20">
        <v>307</v>
      </c>
      <c r="BR1520" s="20">
        <v>869</v>
      </c>
      <c r="BS1520" s="20">
        <v>553</v>
      </c>
      <c r="BT1520" s="20">
        <v>182</v>
      </c>
      <c r="BU1520" s="20">
        <v>289</v>
      </c>
      <c r="BV1520" s="20">
        <v>509</v>
      </c>
      <c r="BW1520" s="20">
        <v>1533</v>
      </c>
      <c r="BX1520" s="22">
        <v>384432.34</v>
      </c>
      <c r="BY1520">
        <v>85</v>
      </c>
      <c r="BZ1520">
        <v>95.29</v>
      </c>
      <c r="CA1520">
        <v>16.79</v>
      </c>
      <c r="CB1520">
        <v>13.79</v>
      </c>
      <c r="CC1520">
        <v>16.79</v>
      </c>
    </row>
    <row r="1521" spans="1:81" ht="34" x14ac:dyDescent="0.2">
      <c r="A1521" t="s">
        <v>13384</v>
      </c>
      <c r="B1521" t="s">
        <v>13385</v>
      </c>
      <c r="C1521" t="s">
        <v>13386</v>
      </c>
      <c r="D1521" t="s">
        <v>13387</v>
      </c>
      <c r="E1521" s="2" t="s">
        <v>13388</v>
      </c>
      <c r="H1521" s="3">
        <v>10000000</v>
      </c>
      <c r="I1521" s="3">
        <v>50000000</v>
      </c>
      <c r="J1521" s="3">
        <v>30000000</v>
      </c>
      <c r="K1521" s="3">
        <v>10000000</v>
      </c>
      <c r="L1521" s="3">
        <v>50000000</v>
      </c>
      <c r="P1521" s="3">
        <v>20000000</v>
      </c>
      <c r="Q1521" s="3">
        <v>100000000</v>
      </c>
      <c r="R1521" s="3">
        <v>60000000</v>
      </c>
      <c r="S1521" s="3">
        <v>20000000</v>
      </c>
      <c r="T1521" s="3">
        <v>100000000</v>
      </c>
      <c r="X1521" s="2" t="s">
        <v>445</v>
      </c>
      <c r="Y1521" s="2" t="s">
        <v>1642</v>
      </c>
      <c r="Z1521" s="2" t="s">
        <v>6598</v>
      </c>
      <c r="AA1521" s="2" t="s">
        <v>445</v>
      </c>
      <c r="AB1521" s="2" t="s">
        <v>13389</v>
      </c>
      <c r="AF1521">
        <v>2018</v>
      </c>
      <c r="AG1521">
        <v>2019</v>
      </c>
      <c r="AH1521">
        <v>2021</v>
      </c>
      <c r="AI1521">
        <v>2022</v>
      </c>
      <c r="AJ1521">
        <v>2023</v>
      </c>
      <c r="AL1521" s="3">
        <v>50000000</v>
      </c>
      <c r="AM1521" t="s">
        <v>92</v>
      </c>
      <c r="AN1521" s="1">
        <v>45036</v>
      </c>
      <c r="AO1521" s="3">
        <v>1000000000</v>
      </c>
      <c r="AR1521">
        <v>3107.02</v>
      </c>
      <c r="AS1521">
        <v>0</v>
      </c>
      <c r="AT1521">
        <v>96001.13</v>
      </c>
      <c r="AU1521">
        <v>282585.76</v>
      </c>
      <c r="AV1521">
        <v>0</v>
      </c>
      <c r="AZ1521">
        <v>401</v>
      </c>
      <c r="BA1521">
        <v>937</v>
      </c>
      <c r="BB1521">
        <v>263</v>
      </c>
      <c r="BC1521">
        <v>31</v>
      </c>
      <c r="BD1521">
        <v>34</v>
      </c>
      <c r="BH1521">
        <v>91.32</v>
      </c>
      <c r="BI1521">
        <v>47.59</v>
      </c>
      <c r="BJ1521">
        <v>77.89</v>
      </c>
      <c r="BK1521">
        <v>91.33</v>
      </c>
      <c r="BL1521">
        <v>29.79</v>
      </c>
      <c r="BO1521">
        <v>7.98</v>
      </c>
      <c r="BP1521" s="3">
        <v>150000000</v>
      </c>
      <c r="BR1521" s="20">
        <v>399</v>
      </c>
      <c r="BS1521" s="20">
        <v>706</v>
      </c>
      <c r="BT1521" s="20">
        <v>360</v>
      </c>
      <c r="BU1521" s="20">
        <v>380</v>
      </c>
      <c r="BW1521" s="20">
        <v>1446</v>
      </c>
      <c r="BX1521" s="22">
        <v>381693.91</v>
      </c>
      <c r="BY1521">
        <v>86</v>
      </c>
      <c r="BZ1521">
        <v>95.24</v>
      </c>
      <c r="CA1521">
        <v>1</v>
      </c>
      <c r="CB1521">
        <v>0.2</v>
      </c>
      <c r="CC1521">
        <v>10</v>
      </c>
    </row>
    <row r="1522" spans="1:81" ht="51" x14ac:dyDescent="0.2">
      <c r="A1522" t="s">
        <v>13390</v>
      </c>
      <c r="B1522" t="s">
        <v>13391</v>
      </c>
      <c r="C1522" t="s">
        <v>13392</v>
      </c>
      <c r="D1522" t="s">
        <v>13393</v>
      </c>
      <c r="E1522" s="2" t="s">
        <v>13394</v>
      </c>
      <c r="G1522" s="3">
        <v>1000000</v>
      </c>
      <c r="H1522" s="3">
        <v>7000000</v>
      </c>
      <c r="I1522" s="3">
        <v>50000000</v>
      </c>
      <c r="J1522" s="3">
        <v>150000000</v>
      </c>
      <c r="K1522" s="3">
        <v>225000000</v>
      </c>
      <c r="O1522" s="3">
        <v>10000000</v>
      </c>
      <c r="P1522" s="3">
        <v>35000000</v>
      </c>
      <c r="Q1522" s="3">
        <v>350000000</v>
      </c>
      <c r="R1522" s="3">
        <v>2000000000</v>
      </c>
      <c r="S1522" s="3">
        <v>5600000000</v>
      </c>
      <c r="W1522" s="2" t="s">
        <v>13395</v>
      </c>
      <c r="X1522" s="2" t="s">
        <v>13395</v>
      </c>
      <c r="Y1522" s="2" t="s">
        <v>13396</v>
      </c>
      <c r="Z1522" s="2" t="s">
        <v>13397</v>
      </c>
      <c r="AA1522" s="2" t="s">
        <v>13398</v>
      </c>
      <c r="AE1522">
        <v>2015</v>
      </c>
      <c r="AF1522">
        <v>2016</v>
      </c>
      <c r="AG1522">
        <v>2019</v>
      </c>
      <c r="AH1522">
        <v>2020</v>
      </c>
      <c r="AI1522">
        <v>2021</v>
      </c>
      <c r="AM1522" t="s">
        <v>221</v>
      </c>
      <c r="AN1522" s="1">
        <v>44426</v>
      </c>
      <c r="AO1522" s="3">
        <v>5600000000</v>
      </c>
      <c r="AQ1522">
        <v>12.24</v>
      </c>
      <c r="AR1522">
        <v>4979.13</v>
      </c>
      <c r="AS1522">
        <v>1081.6099999999999</v>
      </c>
      <c r="AT1522">
        <v>35987.300000000003</v>
      </c>
      <c r="AU1522">
        <v>336461.26</v>
      </c>
      <c r="AY1522">
        <v>2268</v>
      </c>
      <c r="AZ1522">
        <v>176</v>
      </c>
      <c r="BA1522">
        <v>532</v>
      </c>
      <c r="BB1522">
        <v>110</v>
      </c>
      <c r="BC1522">
        <v>51</v>
      </c>
      <c r="BG1522">
        <v>76.89</v>
      </c>
      <c r="BH1522">
        <v>95.41</v>
      </c>
      <c r="BI1522">
        <v>70.27</v>
      </c>
      <c r="BJ1522">
        <v>84.82</v>
      </c>
      <c r="BK1522">
        <v>90.67</v>
      </c>
      <c r="BN1522" t="s">
        <v>101</v>
      </c>
      <c r="BO1522">
        <v>13.44</v>
      </c>
      <c r="BP1522" s="3">
        <v>433000000</v>
      </c>
      <c r="BQ1522" s="20">
        <v>506</v>
      </c>
      <c r="BR1522" s="20">
        <v>979</v>
      </c>
      <c r="BS1522" s="20">
        <v>358</v>
      </c>
      <c r="BT1522" s="20">
        <v>433</v>
      </c>
      <c r="BW1522" s="20">
        <v>791</v>
      </c>
      <c r="BX1522" s="22">
        <v>378521.54</v>
      </c>
      <c r="BY1522">
        <v>87</v>
      </c>
      <c r="BZ1522">
        <v>95.18</v>
      </c>
      <c r="CA1522">
        <v>16</v>
      </c>
      <c r="CB1522">
        <v>16</v>
      </c>
      <c r="CC1522">
        <v>16</v>
      </c>
    </row>
    <row r="1523" spans="1:81" ht="85" x14ac:dyDescent="0.2">
      <c r="A1523" t="s">
        <v>13399</v>
      </c>
      <c r="B1523" t="s">
        <v>13400</v>
      </c>
      <c r="C1523" t="s">
        <v>13401</v>
      </c>
      <c r="D1523" t="s">
        <v>13402</v>
      </c>
      <c r="E1523" s="2" t="s">
        <v>13403</v>
      </c>
      <c r="H1523" s="3">
        <v>20800000</v>
      </c>
      <c r="I1523" s="3">
        <v>65000000</v>
      </c>
      <c r="J1523" s="3">
        <v>160000000</v>
      </c>
      <c r="K1523" s="3">
        <v>400000000</v>
      </c>
      <c r="P1523" s="3">
        <v>104000000</v>
      </c>
      <c r="Q1523" s="3">
        <v>433550000</v>
      </c>
      <c r="R1523" s="3">
        <v>1000000000</v>
      </c>
      <c r="S1523" s="3">
        <v>5700000000</v>
      </c>
      <c r="W1523" s="2" t="s">
        <v>13404</v>
      </c>
      <c r="X1523" s="2" t="s">
        <v>13405</v>
      </c>
      <c r="Y1523" s="2" t="s">
        <v>13406</v>
      </c>
      <c r="Z1523" s="2" t="s">
        <v>13407</v>
      </c>
      <c r="AA1523" s="2" t="s">
        <v>13408</v>
      </c>
      <c r="AE1523">
        <v>2017</v>
      </c>
      <c r="AF1523">
        <v>2018</v>
      </c>
      <c r="AG1523">
        <v>2019</v>
      </c>
      <c r="AH1523">
        <v>2020</v>
      </c>
      <c r="AI1523">
        <v>2021</v>
      </c>
      <c r="AM1523" t="s">
        <v>114</v>
      </c>
      <c r="AN1523" s="1">
        <v>44442</v>
      </c>
      <c r="AO1523" s="3">
        <v>5700000000</v>
      </c>
      <c r="AQ1523">
        <v>71.849999999999994</v>
      </c>
      <c r="AR1523">
        <v>21388.37</v>
      </c>
      <c r="AS1523">
        <v>157778.47</v>
      </c>
      <c r="AT1523">
        <v>140946.41</v>
      </c>
      <c r="AU1523">
        <v>52160.61</v>
      </c>
      <c r="AY1523">
        <v>1757</v>
      </c>
      <c r="AZ1523">
        <v>143</v>
      </c>
      <c r="BA1523">
        <v>65</v>
      </c>
      <c r="BB1523">
        <v>20</v>
      </c>
      <c r="BC1523">
        <v>171</v>
      </c>
      <c r="BG1523">
        <v>81.459999999999994</v>
      </c>
      <c r="BH1523">
        <v>96.92</v>
      </c>
      <c r="BI1523">
        <v>96.42</v>
      </c>
      <c r="BJ1523">
        <v>97.35</v>
      </c>
      <c r="BK1523">
        <v>68.28</v>
      </c>
      <c r="BN1523" t="s">
        <v>101</v>
      </c>
      <c r="BO1523">
        <v>11.04</v>
      </c>
      <c r="BP1523" s="3">
        <v>891300000</v>
      </c>
      <c r="BQ1523" s="20">
        <v>309</v>
      </c>
      <c r="BR1523" s="20">
        <v>462</v>
      </c>
      <c r="BS1523" s="20">
        <v>609</v>
      </c>
      <c r="BT1523" s="20">
        <v>267</v>
      </c>
      <c r="BW1523" s="20">
        <v>876</v>
      </c>
      <c r="BX1523" s="22">
        <v>372345.71</v>
      </c>
      <c r="BY1523">
        <v>88</v>
      </c>
      <c r="BZ1523">
        <v>95.13</v>
      </c>
      <c r="CA1523">
        <v>13.15</v>
      </c>
      <c r="CB1523">
        <v>13.15</v>
      </c>
      <c r="CC1523">
        <v>13.15</v>
      </c>
    </row>
    <row r="1524" spans="1:81" ht="68" x14ac:dyDescent="0.2">
      <c r="A1524" t="s">
        <v>13409</v>
      </c>
      <c r="B1524" t="s">
        <v>13410</v>
      </c>
      <c r="C1524" t="s">
        <v>13411</v>
      </c>
      <c r="D1524" t="s">
        <v>13412</v>
      </c>
      <c r="E1524" s="2" t="s">
        <v>13413</v>
      </c>
      <c r="H1524" s="3">
        <v>10879675</v>
      </c>
      <c r="I1524" s="3">
        <v>30000000</v>
      </c>
      <c r="J1524" s="3">
        <v>60000000</v>
      </c>
      <c r="K1524" s="3">
        <v>80000000</v>
      </c>
      <c r="L1524" s="3">
        <v>100000000</v>
      </c>
      <c r="P1524" s="3">
        <v>54398375</v>
      </c>
      <c r="Q1524" s="3">
        <v>200100000</v>
      </c>
      <c r="R1524" s="3">
        <v>600000000</v>
      </c>
      <c r="S1524" s="3">
        <v>1200000000</v>
      </c>
      <c r="T1524" s="3">
        <v>2000000000</v>
      </c>
      <c r="W1524" s="2" t="s">
        <v>13414</v>
      </c>
      <c r="X1524" s="2" t="s">
        <v>13415</v>
      </c>
      <c r="Y1524" s="2" t="s">
        <v>13416</v>
      </c>
      <c r="Z1524" s="2" t="s">
        <v>13417</v>
      </c>
      <c r="AA1524" s="2" t="s">
        <v>13418</v>
      </c>
      <c r="AB1524" s="2" t="s">
        <v>13419</v>
      </c>
      <c r="AE1524">
        <v>2014</v>
      </c>
      <c r="AF1524">
        <v>2015</v>
      </c>
      <c r="AG1524">
        <v>2019</v>
      </c>
      <c r="AH1524">
        <v>2020</v>
      </c>
      <c r="AI1524">
        <v>2020</v>
      </c>
      <c r="AJ1524">
        <v>2021</v>
      </c>
      <c r="AL1524" s="3">
        <v>100000000</v>
      </c>
      <c r="AM1524" t="s">
        <v>92</v>
      </c>
      <c r="AN1524" s="1">
        <v>44552</v>
      </c>
      <c r="AO1524" s="3">
        <v>2000000000</v>
      </c>
      <c r="AQ1524">
        <v>2127.85</v>
      </c>
      <c r="AR1524">
        <v>13932.49</v>
      </c>
      <c r="AS1524">
        <v>115494.05</v>
      </c>
      <c r="AT1524">
        <v>78332.929999999993</v>
      </c>
      <c r="AU1524">
        <v>130448.28</v>
      </c>
      <c r="AV1524">
        <v>23669.19</v>
      </c>
      <c r="AY1524">
        <v>69</v>
      </c>
      <c r="AZ1524">
        <v>68</v>
      </c>
      <c r="BA1524">
        <v>97</v>
      </c>
      <c r="BB1524">
        <v>50</v>
      </c>
      <c r="BC1524">
        <v>12</v>
      </c>
      <c r="BD1524">
        <v>33</v>
      </c>
      <c r="BG1524">
        <v>99.2</v>
      </c>
      <c r="BH1524">
        <v>98.19</v>
      </c>
      <c r="BI1524">
        <v>94.62</v>
      </c>
      <c r="BJ1524">
        <v>93.18</v>
      </c>
      <c r="BK1524">
        <v>96.54</v>
      </c>
      <c r="BL1524">
        <v>87.2</v>
      </c>
      <c r="BO1524">
        <v>7.98</v>
      </c>
      <c r="BP1524" s="3">
        <v>288879675</v>
      </c>
      <c r="BQ1524" s="20">
        <v>416</v>
      </c>
      <c r="BR1524" s="20">
        <v>1274</v>
      </c>
      <c r="BS1524" s="20">
        <v>505</v>
      </c>
      <c r="BT1524" s="20">
        <v>134</v>
      </c>
      <c r="BU1524" s="20">
        <v>432</v>
      </c>
      <c r="BW1524" s="20">
        <v>1071</v>
      </c>
      <c r="BX1524" s="22">
        <v>364004.79</v>
      </c>
      <c r="BY1524">
        <v>89</v>
      </c>
      <c r="BZ1524">
        <v>95.07</v>
      </c>
      <c r="CA1524">
        <v>10</v>
      </c>
      <c r="CB1524">
        <v>10</v>
      </c>
      <c r="CC1524">
        <v>10</v>
      </c>
    </row>
    <row r="1525" spans="1:81" ht="68" x14ac:dyDescent="0.2">
      <c r="A1525" t="s">
        <v>13420</v>
      </c>
      <c r="B1525" t="s">
        <v>13421</v>
      </c>
      <c r="C1525" t="s">
        <v>13422</v>
      </c>
      <c r="D1525" t="s">
        <v>13423</v>
      </c>
      <c r="E1525" s="2" t="s">
        <v>13424</v>
      </c>
      <c r="G1525" s="3">
        <v>20000</v>
      </c>
      <c r="H1525" s="3">
        <v>16000000</v>
      </c>
      <c r="I1525" s="3">
        <v>30000000</v>
      </c>
      <c r="J1525" s="3">
        <v>100000000</v>
      </c>
      <c r="K1525" s="3">
        <v>100000000</v>
      </c>
      <c r="L1525" s="3">
        <v>100000000</v>
      </c>
      <c r="M1525" s="3">
        <v>170000000</v>
      </c>
      <c r="O1525" s="3">
        <v>200000</v>
      </c>
      <c r="P1525" s="3">
        <v>80000000</v>
      </c>
      <c r="Q1525" s="3">
        <v>200100000</v>
      </c>
      <c r="R1525" s="3">
        <v>1100000000</v>
      </c>
      <c r="S1525" s="3">
        <v>2000000000</v>
      </c>
      <c r="T1525" s="3">
        <v>4200000000</v>
      </c>
      <c r="U1525" s="3">
        <v>8600000000</v>
      </c>
      <c r="W1525" s="2" t="s">
        <v>821</v>
      </c>
      <c r="X1525" s="2" t="s">
        <v>13425</v>
      </c>
      <c r="Y1525" s="2" t="s">
        <v>13426</v>
      </c>
      <c r="Z1525" s="2" t="s">
        <v>13427</v>
      </c>
      <c r="AA1525" s="2" t="s">
        <v>13428</v>
      </c>
      <c r="AB1525" s="2" t="s">
        <v>13429</v>
      </c>
      <c r="AC1525" s="2" t="s">
        <v>13430</v>
      </c>
      <c r="AE1525">
        <v>2015</v>
      </c>
      <c r="AF1525">
        <v>2018</v>
      </c>
      <c r="AG1525">
        <v>2019</v>
      </c>
      <c r="AH1525">
        <v>2020</v>
      </c>
      <c r="AI1525">
        <v>2021</v>
      </c>
      <c r="AJ1525">
        <v>2021</v>
      </c>
      <c r="AK1525">
        <v>2022</v>
      </c>
      <c r="AL1525" s="3">
        <v>170000000</v>
      </c>
      <c r="AM1525" t="s">
        <v>107</v>
      </c>
      <c r="AN1525" s="1">
        <v>44692</v>
      </c>
      <c r="AO1525" s="3">
        <v>8600000000</v>
      </c>
      <c r="AQ1525">
        <v>2111.77</v>
      </c>
      <c r="AR1525">
        <v>9033.2199999999993</v>
      </c>
      <c r="AS1525">
        <v>154860.34</v>
      </c>
      <c r="AT1525">
        <v>105942.94</v>
      </c>
      <c r="AU1525">
        <v>70025.05</v>
      </c>
      <c r="AV1525">
        <v>18653.78</v>
      </c>
      <c r="AW1525">
        <v>993.63</v>
      </c>
      <c r="AY1525">
        <v>308</v>
      </c>
      <c r="AZ1525">
        <v>231</v>
      </c>
      <c r="BA1525">
        <v>70</v>
      </c>
      <c r="BB1525">
        <v>36</v>
      </c>
      <c r="BC1525">
        <v>154</v>
      </c>
      <c r="BD1525">
        <v>48</v>
      </c>
      <c r="BE1525">
        <v>20</v>
      </c>
      <c r="BG1525">
        <v>96.87</v>
      </c>
      <c r="BH1525">
        <v>95.01</v>
      </c>
      <c r="BI1525">
        <v>96.14</v>
      </c>
      <c r="BJ1525">
        <v>95.13</v>
      </c>
      <c r="BK1525">
        <v>71.459999999999994</v>
      </c>
      <c r="BL1525">
        <v>81.2</v>
      </c>
      <c r="BM1525">
        <v>58.7</v>
      </c>
      <c r="BN1525" t="s">
        <v>101</v>
      </c>
      <c r="BO1525">
        <v>33.15</v>
      </c>
      <c r="BP1525" s="3">
        <v>536620000</v>
      </c>
      <c r="BQ1525" s="20">
        <v>1009</v>
      </c>
      <c r="BR1525" s="20">
        <v>313</v>
      </c>
      <c r="BS1525" s="20">
        <v>650</v>
      </c>
      <c r="BT1525" s="20">
        <v>123</v>
      </c>
      <c r="BU1525" s="20">
        <v>90</v>
      </c>
      <c r="BV1525" s="20">
        <v>321</v>
      </c>
      <c r="BW1525" s="20">
        <v>1184</v>
      </c>
      <c r="BX1525" s="22">
        <v>361620.73</v>
      </c>
      <c r="BY1525">
        <v>90</v>
      </c>
      <c r="BZ1525">
        <v>95.01</v>
      </c>
      <c r="CA1525">
        <v>42.98</v>
      </c>
      <c r="CB1525">
        <v>20.99</v>
      </c>
      <c r="CC1525">
        <v>42.98</v>
      </c>
    </row>
    <row r="1526" spans="1:81" ht="34" x14ac:dyDescent="0.2">
      <c r="A1526" t="s">
        <v>13431</v>
      </c>
      <c r="B1526" t="s">
        <v>13432</v>
      </c>
      <c r="C1526" t="s">
        <v>13433</v>
      </c>
      <c r="D1526" t="s">
        <v>13434</v>
      </c>
      <c r="E1526" s="2" t="s">
        <v>13435</v>
      </c>
      <c r="I1526" s="3">
        <v>7000000</v>
      </c>
      <c r="J1526" s="3">
        <v>18000000</v>
      </c>
      <c r="Q1526" s="3">
        <v>46690000</v>
      </c>
      <c r="R1526" s="3">
        <v>180000000</v>
      </c>
      <c r="Y1526" s="2" t="s">
        <v>444</v>
      </c>
      <c r="Z1526" s="2" t="s">
        <v>13436</v>
      </c>
      <c r="AG1526">
        <v>2019</v>
      </c>
      <c r="AH1526">
        <v>2021</v>
      </c>
      <c r="AL1526" s="3">
        <v>18000000</v>
      </c>
      <c r="AM1526" t="s">
        <v>90</v>
      </c>
      <c r="AN1526" s="1">
        <v>44236</v>
      </c>
      <c r="AO1526" s="3">
        <v>180000000</v>
      </c>
      <c r="AS1526">
        <v>119609.9</v>
      </c>
      <c r="AT1526">
        <v>241935.67</v>
      </c>
      <c r="BA1526">
        <v>93</v>
      </c>
      <c r="BB1526">
        <v>130</v>
      </c>
      <c r="BI1526">
        <v>94.85</v>
      </c>
      <c r="BJ1526">
        <v>89.11</v>
      </c>
      <c r="BO1526">
        <v>3.47</v>
      </c>
      <c r="BP1526" s="3">
        <v>25000000</v>
      </c>
      <c r="BS1526" s="20">
        <v>770</v>
      </c>
      <c r="BW1526" s="20">
        <v>770</v>
      </c>
      <c r="BX1526" s="22">
        <v>361545.57</v>
      </c>
      <c r="BY1526">
        <v>91</v>
      </c>
      <c r="BZ1526">
        <v>94.96</v>
      </c>
      <c r="CA1526">
        <v>3.86</v>
      </c>
      <c r="CB1526">
        <v>3.86</v>
      </c>
      <c r="CC1526">
        <v>3.86</v>
      </c>
    </row>
    <row r="1527" spans="1:81" ht="34" x14ac:dyDescent="0.2">
      <c r="A1527" t="s">
        <v>13437</v>
      </c>
      <c r="B1527" t="s">
        <v>13438</v>
      </c>
      <c r="C1527" t="s">
        <v>13439</v>
      </c>
      <c r="D1527" t="s">
        <v>13440</v>
      </c>
      <c r="E1527" s="2" t="s">
        <v>13441</v>
      </c>
      <c r="G1527" s="3">
        <v>2000000</v>
      </c>
      <c r="H1527" s="3">
        <v>9000000</v>
      </c>
      <c r="I1527" s="3">
        <v>15000000</v>
      </c>
      <c r="O1527" s="3">
        <v>20000000</v>
      </c>
      <c r="P1527" s="3">
        <v>45000000</v>
      </c>
      <c r="Q1527" s="3">
        <v>100050000</v>
      </c>
      <c r="W1527" s="2" t="s">
        <v>13442</v>
      </c>
      <c r="X1527" s="2" t="s">
        <v>13443</v>
      </c>
      <c r="Y1527" s="2" t="s">
        <v>13444</v>
      </c>
      <c r="AE1527">
        <v>2017</v>
      </c>
      <c r="AF1527">
        <v>2018</v>
      </c>
      <c r="AG1527">
        <v>2019</v>
      </c>
      <c r="AM1527" t="s">
        <v>114</v>
      </c>
      <c r="AN1527" s="1">
        <v>43725</v>
      </c>
      <c r="AO1527" s="3">
        <v>100050000</v>
      </c>
      <c r="AQ1527">
        <v>20987.14</v>
      </c>
      <c r="AR1527">
        <v>44560.9</v>
      </c>
      <c r="AS1527">
        <v>283711.73</v>
      </c>
      <c r="AY1527">
        <v>23</v>
      </c>
      <c r="AZ1527">
        <v>44</v>
      </c>
      <c r="BA1527">
        <v>33</v>
      </c>
      <c r="BG1527">
        <v>99.77</v>
      </c>
      <c r="BH1527">
        <v>99.07</v>
      </c>
      <c r="BI1527">
        <v>98.21</v>
      </c>
      <c r="BO1527">
        <v>1</v>
      </c>
      <c r="BP1527" s="3">
        <v>26000000</v>
      </c>
      <c r="BQ1527" s="20">
        <v>364</v>
      </c>
      <c r="BR1527" s="20">
        <v>412</v>
      </c>
      <c r="BW1527" s="20">
        <v>0</v>
      </c>
      <c r="BX1527" s="22">
        <v>349259.77</v>
      </c>
      <c r="BY1527">
        <v>92</v>
      </c>
      <c r="BZ1527">
        <v>94.9</v>
      </c>
      <c r="CC1527">
        <v>1</v>
      </c>
    </row>
    <row r="1528" spans="1:81" ht="68" x14ac:dyDescent="0.2">
      <c r="A1528" t="s">
        <v>13445</v>
      </c>
      <c r="B1528" t="s">
        <v>13446</v>
      </c>
      <c r="C1528" t="s">
        <v>13447</v>
      </c>
      <c r="D1528" t="s">
        <v>13448</v>
      </c>
      <c r="E1528" s="2" t="s">
        <v>13449</v>
      </c>
      <c r="G1528" s="3">
        <v>2200000</v>
      </c>
      <c r="H1528" s="3">
        <v>9927443</v>
      </c>
      <c r="I1528" s="3">
        <v>68500000</v>
      </c>
      <c r="J1528" s="3">
        <v>117934959</v>
      </c>
      <c r="O1528" s="3">
        <v>22000000</v>
      </c>
      <c r="P1528" s="3">
        <v>49637215</v>
      </c>
      <c r="Q1528" s="3">
        <v>456895000</v>
      </c>
      <c r="R1528" s="3">
        <v>1179349590</v>
      </c>
      <c r="V1528" s="2" t="s">
        <v>13450</v>
      </c>
      <c r="W1528" s="2" t="s">
        <v>13451</v>
      </c>
      <c r="X1528" s="2" t="s">
        <v>13452</v>
      </c>
      <c r="Y1528" s="2" t="s">
        <v>13453</v>
      </c>
      <c r="Z1528" s="2" t="s">
        <v>13454</v>
      </c>
      <c r="AD1528">
        <v>2016</v>
      </c>
      <c r="AE1528">
        <v>2017</v>
      </c>
      <c r="AF1528">
        <v>2018</v>
      </c>
      <c r="AG1528">
        <v>2019</v>
      </c>
      <c r="AH1528">
        <v>2021</v>
      </c>
      <c r="AL1528" s="3">
        <v>113285051</v>
      </c>
      <c r="AM1528" t="s">
        <v>90</v>
      </c>
      <c r="AN1528" s="1">
        <v>44579</v>
      </c>
      <c r="AO1528" s="3">
        <v>1132850512</v>
      </c>
      <c r="AP1528">
        <v>0</v>
      </c>
      <c r="AQ1528">
        <v>2734.94</v>
      </c>
      <c r="AR1528">
        <v>6626.27</v>
      </c>
      <c r="AS1528">
        <v>177374.51</v>
      </c>
      <c r="AT1528">
        <v>162413.25</v>
      </c>
      <c r="AX1528">
        <v>521</v>
      </c>
      <c r="AY1528">
        <v>307</v>
      </c>
      <c r="AZ1528">
        <v>262</v>
      </c>
      <c r="BA1528">
        <v>51</v>
      </c>
      <c r="BB1528">
        <v>170</v>
      </c>
      <c r="BF1528">
        <v>70.23</v>
      </c>
      <c r="BG1528">
        <v>96.77</v>
      </c>
      <c r="BH1528">
        <v>94.34</v>
      </c>
      <c r="BI1528">
        <v>97.2</v>
      </c>
      <c r="BJ1528">
        <v>85.74</v>
      </c>
      <c r="BN1528" t="s">
        <v>101</v>
      </c>
      <c r="BO1528">
        <v>2.23</v>
      </c>
      <c r="BP1528" s="3">
        <v>311847453</v>
      </c>
      <c r="BQ1528" s="20">
        <v>371</v>
      </c>
      <c r="BR1528" s="20">
        <v>582</v>
      </c>
      <c r="BS1528" s="20">
        <v>686</v>
      </c>
      <c r="BW1528" s="20">
        <v>867</v>
      </c>
      <c r="BX1528" s="22">
        <v>349148.97</v>
      </c>
      <c r="BY1528">
        <v>93</v>
      </c>
      <c r="BZ1528">
        <v>94.85</v>
      </c>
      <c r="CA1528">
        <v>2.58</v>
      </c>
      <c r="CB1528">
        <v>2.58</v>
      </c>
      <c r="CC1528">
        <v>2.48</v>
      </c>
    </row>
    <row r="1529" spans="1:81" ht="34" x14ac:dyDescent="0.2">
      <c r="A1529" t="s">
        <v>13455</v>
      </c>
      <c r="B1529" t="s">
        <v>13456</v>
      </c>
      <c r="C1529" t="s">
        <v>13457</v>
      </c>
      <c r="D1529" t="s">
        <v>13458</v>
      </c>
      <c r="E1529" s="2" t="s">
        <v>13459</v>
      </c>
      <c r="G1529" s="3">
        <v>1000000</v>
      </c>
      <c r="H1529" s="3">
        <v>13200000</v>
      </c>
      <c r="I1529" s="3">
        <v>35000000</v>
      </c>
      <c r="J1529" s="3">
        <v>100000000</v>
      </c>
      <c r="O1529" s="3">
        <v>10000000</v>
      </c>
      <c r="P1529" s="3">
        <v>14200000</v>
      </c>
      <c r="Q1529" s="3">
        <v>233450000</v>
      </c>
      <c r="R1529" s="3">
        <v>1000000000</v>
      </c>
      <c r="W1529" s="2" t="s">
        <v>13460</v>
      </c>
      <c r="X1529" s="2" t="s">
        <v>13461</v>
      </c>
      <c r="Y1529" s="2" t="s">
        <v>13462</v>
      </c>
      <c r="Z1529" s="2" t="s">
        <v>13463</v>
      </c>
      <c r="AE1529">
        <v>2016</v>
      </c>
      <c r="AF1529">
        <v>2018</v>
      </c>
      <c r="AG1529">
        <v>2019</v>
      </c>
      <c r="AH1529">
        <v>2022</v>
      </c>
      <c r="AM1529" t="s">
        <v>114</v>
      </c>
      <c r="AN1529" s="1">
        <v>44615</v>
      </c>
      <c r="AO1529" s="3">
        <v>1000000000</v>
      </c>
      <c r="AQ1529">
        <v>0.25</v>
      </c>
      <c r="AR1529">
        <v>4461.04</v>
      </c>
      <c r="AS1529">
        <v>34602.36</v>
      </c>
      <c r="AT1529">
        <v>303405.06</v>
      </c>
      <c r="AY1529">
        <v>2755</v>
      </c>
      <c r="AZ1529">
        <v>359</v>
      </c>
      <c r="BA1529">
        <v>204</v>
      </c>
      <c r="BB1529">
        <v>77</v>
      </c>
      <c r="BG1529">
        <v>71.48</v>
      </c>
      <c r="BH1529">
        <v>92.23</v>
      </c>
      <c r="BI1529">
        <v>88.63</v>
      </c>
      <c r="BJ1529">
        <v>90.85</v>
      </c>
      <c r="BO1529">
        <v>3.86</v>
      </c>
      <c r="BP1529" s="3">
        <v>179254044</v>
      </c>
      <c r="BQ1529" s="20">
        <v>540</v>
      </c>
      <c r="BR1529" s="20">
        <v>545</v>
      </c>
      <c r="BS1529" s="20">
        <v>960</v>
      </c>
      <c r="BW1529" s="20">
        <v>960</v>
      </c>
      <c r="BX1529" s="22">
        <v>342468.71</v>
      </c>
      <c r="BY1529">
        <v>94</v>
      </c>
      <c r="BZ1529">
        <v>94.79</v>
      </c>
      <c r="CA1529">
        <v>4.28</v>
      </c>
      <c r="CB1529">
        <v>4.28</v>
      </c>
      <c r="CC1529">
        <v>4.28</v>
      </c>
    </row>
    <row r="1530" spans="1:81" ht="85" x14ac:dyDescent="0.2">
      <c r="A1530" t="s">
        <v>13464</v>
      </c>
      <c r="B1530" t="s">
        <v>13465</v>
      </c>
      <c r="C1530" t="s">
        <v>13466</v>
      </c>
      <c r="D1530" t="s">
        <v>13467</v>
      </c>
      <c r="E1530" s="2" t="s">
        <v>13468</v>
      </c>
      <c r="H1530" s="3">
        <v>21000000</v>
      </c>
      <c r="I1530" s="3">
        <v>24075592</v>
      </c>
      <c r="J1530" s="3">
        <v>88000000</v>
      </c>
      <c r="K1530" s="3">
        <v>125000000</v>
      </c>
      <c r="P1530" s="3">
        <v>105000000</v>
      </c>
      <c r="Q1530" s="3">
        <v>160584198.63999999</v>
      </c>
      <c r="R1530" s="3">
        <v>880000000</v>
      </c>
      <c r="S1530" s="3">
        <v>1500000000</v>
      </c>
      <c r="X1530" s="2" t="s">
        <v>13469</v>
      </c>
      <c r="Z1530" s="2" t="s">
        <v>13470</v>
      </c>
      <c r="AA1530" s="2" t="s">
        <v>13471</v>
      </c>
      <c r="AF1530">
        <v>2017</v>
      </c>
      <c r="AG1530">
        <v>2019</v>
      </c>
      <c r="AH1530">
        <v>2021</v>
      </c>
      <c r="AI1530">
        <v>2021</v>
      </c>
      <c r="AM1530" t="s">
        <v>114</v>
      </c>
      <c r="AN1530" s="1">
        <v>44469</v>
      </c>
      <c r="AO1530" s="3">
        <v>1500000000</v>
      </c>
      <c r="AR1530">
        <v>6658.74</v>
      </c>
      <c r="AS1530">
        <v>0</v>
      </c>
      <c r="AT1530">
        <v>197262.65</v>
      </c>
      <c r="AU1530">
        <v>138056.99</v>
      </c>
      <c r="AZ1530">
        <v>159</v>
      </c>
      <c r="BA1530">
        <v>937</v>
      </c>
      <c r="BB1530">
        <v>155</v>
      </c>
      <c r="BC1530">
        <v>100</v>
      </c>
      <c r="BH1530">
        <v>96.04</v>
      </c>
      <c r="BI1530">
        <v>47.59</v>
      </c>
      <c r="BJ1530">
        <v>87</v>
      </c>
      <c r="BK1530">
        <v>81.53</v>
      </c>
      <c r="BN1530" t="s">
        <v>101</v>
      </c>
      <c r="BO1530">
        <v>7.85</v>
      </c>
      <c r="BP1530" s="3">
        <v>312694913</v>
      </c>
      <c r="BR1530" s="20">
        <v>499</v>
      </c>
      <c r="BS1530" s="20">
        <v>679</v>
      </c>
      <c r="BT1530" s="20">
        <v>238</v>
      </c>
      <c r="BW1530" s="20">
        <v>917</v>
      </c>
      <c r="BX1530" s="22">
        <v>341978.38</v>
      </c>
      <c r="BY1530">
        <v>95</v>
      </c>
      <c r="BZ1530">
        <v>94.73</v>
      </c>
      <c r="CA1530">
        <v>9.34</v>
      </c>
      <c r="CB1530">
        <v>9.34</v>
      </c>
      <c r="CC1530">
        <v>9.34</v>
      </c>
    </row>
    <row r="1531" spans="1:81" ht="51" x14ac:dyDescent="0.2">
      <c r="A1531" t="s">
        <v>13472</v>
      </c>
      <c r="B1531" t="s">
        <v>13473</v>
      </c>
      <c r="C1531" t="s">
        <v>13474</v>
      </c>
      <c r="D1531" t="s">
        <v>13475</v>
      </c>
      <c r="E1531" s="2" t="s">
        <v>13476</v>
      </c>
      <c r="G1531" s="3">
        <v>6000000</v>
      </c>
      <c r="H1531" s="3">
        <v>20000000</v>
      </c>
      <c r="I1531" s="3">
        <v>40000000</v>
      </c>
      <c r="J1531" s="3">
        <v>65000000</v>
      </c>
      <c r="K1531" s="3">
        <v>200000000</v>
      </c>
      <c r="L1531" s="3">
        <v>250000000</v>
      </c>
      <c r="O1531" s="3">
        <v>60000000</v>
      </c>
      <c r="P1531" s="3">
        <v>100000000</v>
      </c>
      <c r="Q1531" s="3">
        <v>266800000</v>
      </c>
      <c r="R1531" s="3">
        <v>750000000</v>
      </c>
      <c r="S1531" s="3">
        <v>2200000000</v>
      </c>
      <c r="T1531" s="3">
        <v>7250000000</v>
      </c>
      <c r="W1531" s="2" t="s">
        <v>13477</v>
      </c>
      <c r="X1531" s="2" t="s">
        <v>13478</v>
      </c>
      <c r="Y1531" s="2" t="s">
        <v>13479</v>
      </c>
      <c r="Z1531" s="2" t="s">
        <v>13480</v>
      </c>
      <c r="AA1531" s="2" t="s">
        <v>13481</v>
      </c>
      <c r="AB1531" s="2" t="s">
        <v>13482</v>
      </c>
      <c r="AE1531">
        <v>2016</v>
      </c>
      <c r="AF1531">
        <v>2017</v>
      </c>
      <c r="AG1531">
        <v>2019</v>
      </c>
      <c r="AH1531">
        <v>2019</v>
      </c>
      <c r="AI1531">
        <v>2020</v>
      </c>
      <c r="AJ1531">
        <v>2021</v>
      </c>
      <c r="AL1531" s="3">
        <v>250000000</v>
      </c>
      <c r="AM1531" t="s">
        <v>92</v>
      </c>
      <c r="AN1531" s="1">
        <v>44350</v>
      </c>
      <c r="AO1531" s="3">
        <v>7250000000</v>
      </c>
      <c r="AQ1531">
        <v>0</v>
      </c>
      <c r="AR1531">
        <v>688.44</v>
      </c>
      <c r="AS1531">
        <v>39500.89</v>
      </c>
      <c r="AT1531">
        <v>136949.44</v>
      </c>
      <c r="AU1531">
        <v>130858.97</v>
      </c>
      <c r="AV1531">
        <v>32732.32</v>
      </c>
      <c r="AY1531">
        <v>3485</v>
      </c>
      <c r="AZ1531">
        <v>549</v>
      </c>
      <c r="BA1531">
        <v>185</v>
      </c>
      <c r="BB1531">
        <v>11</v>
      </c>
      <c r="BC1531">
        <v>11</v>
      </c>
      <c r="BD1531">
        <v>8</v>
      </c>
      <c r="BG1531">
        <v>63.92</v>
      </c>
      <c r="BH1531">
        <v>86.27</v>
      </c>
      <c r="BI1531">
        <v>89.7</v>
      </c>
      <c r="BJ1531">
        <v>98.75</v>
      </c>
      <c r="BK1531">
        <v>96.86</v>
      </c>
      <c r="BL1531">
        <v>97.2</v>
      </c>
      <c r="BN1531" t="s">
        <v>101</v>
      </c>
      <c r="BO1531">
        <v>21.68</v>
      </c>
      <c r="BP1531" s="3">
        <v>583000000</v>
      </c>
      <c r="BQ1531" s="20">
        <v>386</v>
      </c>
      <c r="BR1531" s="20">
        <v>575</v>
      </c>
      <c r="BS1531" s="20">
        <v>299</v>
      </c>
      <c r="BT1531" s="20">
        <v>253</v>
      </c>
      <c r="BU1531" s="20">
        <v>295</v>
      </c>
      <c r="BW1531" s="20">
        <v>847</v>
      </c>
      <c r="BX1531" s="22">
        <v>340730.06</v>
      </c>
      <c r="BY1531">
        <v>96</v>
      </c>
      <c r="BZ1531">
        <v>94.68</v>
      </c>
      <c r="CA1531">
        <v>27.17</v>
      </c>
      <c r="CB1531">
        <v>27.17</v>
      </c>
      <c r="CC1531">
        <v>27.17</v>
      </c>
    </row>
    <row r="1532" spans="1:81" ht="34" x14ac:dyDescent="0.2">
      <c r="A1532" t="s">
        <v>13483</v>
      </c>
      <c r="B1532" t="s">
        <v>13484</v>
      </c>
      <c r="C1532" t="s">
        <v>13485</v>
      </c>
      <c r="D1532" t="s">
        <v>13486</v>
      </c>
      <c r="E1532" s="2" t="s">
        <v>13487</v>
      </c>
      <c r="H1532" s="3">
        <v>12691468</v>
      </c>
      <c r="I1532" s="3">
        <v>34000000</v>
      </c>
      <c r="J1532" s="3">
        <v>79188566</v>
      </c>
      <c r="K1532" s="3">
        <v>199872913</v>
      </c>
      <c r="P1532" s="3">
        <v>63457340</v>
      </c>
      <c r="Q1532" s="3">
        <v>226780000</v>
      </c>
      <c r="R1532" s="3">
        <v>791885660</v>
      </c>
      <c r="S1532" s="3">
        <v>1000000000</v>
      </c>
      <c r="X1532" s="2" t="s">
        <v>13488</v>
      </c>
      <c r="Y1532" s="2" t="s">
        <v>13489</v>
      </c>
      <c r="Z1532" s="2" t="s">
        <v>13490</v>
      </c>
      <c r="AA1532" s="2" t="s">
        <v>13491</v>
      </c>
      <c r="AF1532">
        <v>2018</v>
      </c>
      <c r="AG1532">
        <v>2019</v>
      </c>
      <c r="AH1532">
        <v>2020</v>
      </c>
      <c r="AI1532">
        <v>2021</v>
      </c>
      <c r="AL1532" s="3">
        <v>199872913</v>
      </c>
      <c r="AM1532" t="s">
        <v>91</v>
      </c>
      <c r="AN1532" s="1">
        <v>44480</v>
      </c>
      <c r="AO1532" s="3">
        <v>1000000000</v>
      </c>
      <c r="AR1532">
        <v>26.53</v>
      </c>
      <c r="AS1532">
        <v>177454.45</v>
      </c>
      <c r="AT1532">
        <v>49070.11</v>
      </c>
      <c r="AU1532">
        <v>113333.48</v>
      </c>
      <c r="AZ1532">
        <v>1140</v>
      </c>
      <c r="BA1532">
        <v>50</v>
      </c>
      <c r="BB1532">
        <v>84</v>
      </c>
      <c r="BC1532">
        <v>125</v>
      </c>
      <c r="BH1532">
        <v>75.290000000000006</v>
      </c>
      <c r="BI1532">
        <v>97.26</v>
      </c>
      <c r="BJ1532">
        <v>88.44</v>
      </c>
      <c r="BK1532">
        <v>76.87</v>
      </c>
      <c r="BN1532" t="s">
        <v>101</v>
      </c>
      <c r="BO1532">
        <v>3.7</v>
      </c>
      <c r="BP1532" s="3">
        <v>325752947</v>
      </c>
      <c r="BR1532" s="20">
        <v>251</v>
      </c>
      <c r="BS1532" s="20">
        <v>505</v>
      </c>
      <c r="BT1532" s="20">
        <v>475</v>
      </c>
      <c r="BW1532" s="20">
        <v>980</v>
      </c>
      <c r="BX1532" s="22">
        <v>339884.57</v>
      </c>
      <c r="BY1532">
        <v>97</v>
      </c>
      <c r="BZ1532">
        <v>94.62</v>
      </c>
      <c r="CA1532">
        <v>4.41</v>
      </c>
      <c r="CB1532">
        <v>4.41</v>
      </c>
      <c r="CC1532">
        <v>4.41</v>
      </c>
    </row>
    <row r="1533" spans="1:81" ht="34" x14ac:dyDescent="0.2">
      <c r="A1533" t="s">
        <v>13492</v>
      </c>
      <c r="B1533" t="s">
        <v>13493</v>
      </c>
      <c r="C1533" t="s">
        <v>13494</v>
      </c>
      <c r="D1533" t="s">
        <v>13495</v>
      </c>
      <c r="E1533" s="2" t="s">
        <v>13496</v>
      </c>
      <c r="H1533" s="3">
        <v>15000000</v>
      </c>
      <c r="I1533" s="3">
        <v>30000000</v>
      </c>
      <c r="J1533" s="3">
        <v>28000000</v>
      </c>
      <c r="K1533" s="3">
        <v>50000000</v>
      </c>
      <c r="P1533" s="3">
        <v>75000000</v>
      </c>
      <c r="Q1533" s="3">
        <v>200100000</v>
      </c>
      <c r="R1533" s="3">
        <v>200000000</v>
      </c>
      <c r="S1533" s="3">
        <v>400000000</v>
      </c>
      <c r="W1533" s="2" t="s">
        <v>13497</v>
      </c>
      <c r="X1533" s="2" t="s">
        <v>13498</v>
      </c>
      <c r="Y1533" s="2" t="s">
        <v>13499</v>
      </c>
      <c r="Z1533" s="2" t="s">
        <v>13500</v>
      </c>
      <c r="AA1533" s="2" t="s">
        <v>13501</v>
      </c>
      <c r="AE1533">
        <v>2016</v>
      </c>
      <c r="AF1533">
        <v>2018</v>
      </c>
      <c r="AG1533">
        <v>2019</v>
      </c>
      <c r="AH1533">
        <v>2021</v>
      </c>
      <c r="AI1533">
        <v>2023</v>
      </c>
      <c r="AL1533" s="3">
        <v>15000000</v>
      </c>
      <c r="AM1533" t="s">
        <v>91</v>
      </c>
      <c r="AN1533" s="1">
        <v>45117</v>
      </c>
      <c r="AO1533" s="3">
        <v>400000000</v>
      </c>
      <c r="AQ1533">
        <v>0</v>
      </c>
      <c r="AR1533">
        <v>6298.64</v>
      </c>
      <c r="AS1533">
        <v>79563.64</v>
      </c>
      <c r="AT1533">
        <v>193704.47</v>
      </c>
      <c r="AU1533">
        <v>59570.94</v>
      </c>
      <c r="AY1533">
        <v>3485</v>
      </c>
      <c r="AZ1533">
        <v>286</v>
      </c>
      <c r="BA1533">
        <v>116</v>
      </c>
      <c r="BB1533">
        <v>157</v>
      </c>
      <c r="BC1533">
        <v>20</v>
      </c>
      <c r="BG1533">
        <v>63.92</v>
      </c>
      <c r="BH1533">
        <v>93.82</v>
      </c>
      <c r="BI1533">
        <v>93.56</v>
      </c>
      <c r="BJ1533">
        <v>86.84</v>
      </c>
      <c r="BK1533">
        <v>89.95</v>
      </c>
      <c r="BO1533">
        <v>1.68</v>
      </c>
      <c r="BP1533" s="3">
        <v>138000000</v>
      </c>
      <c r="BQ1533" s="20">
        <v>927</v>
      </c>
      <c r="BR1533" s="20">
        <v>372</v>
      </c>
      <c r="BS1533" s="20">
        <v>668</v>
      </c>
      <c r="BT1533" s="20">
        <v>629</v>
      </c>
      <c r="BW1533" s="20">
        <v>1448</v>
      </c>
      <c r="BX1533" s="22">
        <v>339137.69</v>
      </c>
      <c r="BY1533">
        <v>98</v>
      </c>
      <c r="BZ1533">
        <v>94.57</v>
      </c>
      <c r="CA1533">
        <v>2</v>
      </c>
      <c r="CB1533">
        <v>1</v>
      </c>
      <c r="CC1533">
        <v>2</v>
      </c>
    </row>
    <row r="1534" spans="1:81" ht="34" x14ac:dyDescent="0.2">
      <c r="A1534" t="s">
        <v>13502</v>
      </c>
      <c r="B1534" t="s">
        <v>13503</v>
      </c>
      <c r="C1534" t="s">
        <v>13504</v>
      </c>
      <c r="D1534" t="s">
        <v>13505</v>
      </c>
      <c r="E1534" s="2" t="s">
        <v>13506</v>
      </c>
      <c r="H1534" s="3">
        <v>11000000</v>
      </c>
      <c r="I1534" s="3">
        <v>40000000</v>
      </c>
      <c r="J1534" s="3">
        <v>135000000</v>
      </c>
      <c r="K1534" s="3">
        <v>75000000</v>
      </c>
      <c r="P1534" s="3">
        <v>55000000</v>
      </c>
      <c r="Q1534" s="3">
        <v>266800000</v>
      </c>
      <c r="R1534" s="3">
        <v>1350000000</v>
      </c>
      <c r="S1534" s="3">
        <v>1125000000</v>
      </c>
      <c r="X1534" s="2" t="s">
        <v>13507</v>
      </c>
      <c r="Y1534" s="2" t="s">
        <v>13508</v>
      </c>
      <c r="Z1534" s="2" t="s">
        <v>13509</v>
      </c>
      <c r="AA1534" s="2" t="s">
        <v>13510</v>
      </c>
      <c r="AF1534">
        <v>2017</v>
      </c>
      <c r="AG1534">
        <v>2019</v>
      </c>
      <c r="AH1534">
        <v>2019</v>
      </c>
      <c r="AI1534">
        <v>2024</v>
      </c>
      <c r="AL1534" s="3">
        <v>75000000</v>
      </c>
      <c r="AM1534" t="s">
        <v>91</v>
      </c>
      <c r="AN1534" s="1">
        <v>45343</v>
      </c>
      <c r="AO1534" s="3">
        <v>1125000000</v>
      </c>
      <c r="AR1534">
        <v>99.08</v>
      </c>
      <c r="AS1534">
        <v>176725.44</v>
      </c>
      <c r="AT1534">
        <v>46437.49</v>
      </c>
      <c r="AU1534">
        <v>109950.9</v>
      </c>
      <c r="AZ1534">
        <v>745</v>
      </c>
      <c r="BA1534">
        <v>53</v>
      </c>
      <c r="BB1534">
        <v>74</v>
      </c>
      <c r="BC1534">
        <v>3</v>
      </c>
      <c r="BH1534">
        <v>81.349999999999994</v>
      </c>
      <c r="BI1534">
        <v>97.09</v>
      </c>
      <c r="BJ1534">
        <v>90.9</v>
      </c>
      <c r="BK1534">
        <v>93.33</v>
      </c>
      <c r="BO1534">
        <v>3.54</v>
      </c>
      <c r="BP1534" s="3">
        <v>261000000</v>
      </c>
      <c r="BR1534" s="20">
        <v>681</v>
      </c>
      <c r="BS1534" s="20">
        <v>99</v>
      </c>
      <c r="BT1534" s="20">
        <v>1554</v>
      </c>
      <c r="BW1534" s="20">
        <v>1653</v>
      </c>
      <c r="BX1534" s="22">
        <v>333212.90999999997</v>
      </c>
      <c r="BY1534">
        <v>99</v>
      </c>
      <c r="BZ1534">
        <v>94.51</v>
      </c>
      <c r="CA1534">
        <v>4.22</v>
      </c>
      <c r="CB1534">
        <v>5.0599999999999996</v>
      </c>
      <c r="CC1534">
        <v>4.22</v>
      </c>
    </row>
    <row r="1535" spans="1:81" ht="102" x14ac:dyDescent="0.2">
      <c r="A1535" t="s">
        <v>13511</v>
      </c>
      <c r="B1535" t="s">
        <v>13512</v>
      </c>
      <c r="C1535" t="s">
        <v>13513</v>
      </c>
      <c r="D1535" t="s">
        <v>13514</v>
      </c>
      <c r="E1535" s="2" t="s">
        <v>13515</v>
      </c>
      <c r="G1535" s="3">
        <v>4400000</v>
      </c>
      <c r="H1535" s="3">
        <v>18771000</v>
      </c>
      <c r="I1535" s="3">
        <v>32000000</v>
      </c>
      <c r="J1535" s="3">
        <v>357000000</v>
      </c>
      <c r="K1535" s="3">
        <v>200000000</v>
      </c>
      <c r="O1535" s="3">
        <v>44000000</v>
      </c>
      <c r="P1535" s="3">
        <v>93855000</v>
      </c>
      <c r="Q1535" s="3">
        <v>213440000</v>
      </c>
      <c r="R1535" s="3">
        <v>1800000000</v>
      </c>
      <c r="S1535" s="3">
        <v>2000000000</v>
      </c>
      <c r="V1535" s="2" t="s">
        <v>13516</v>
      </c>
      <c r="W1535" s="2" t="s">
        <v>13517</v>
      </c>
      <c r="X1535" s="2" t="s">
        <v>13518</v>
      </c>
      <c r="Y1535" s="2" t="s">
        <v>13519</v>
      </c>
      <c r="Z1535" s="2" t="s">
        <v>13520</v>
      </c>
      <c r="AA1535" s="2" t="s">
        <v>13521</v>
      </c>
      <c r="AD1535">
        <v>2017</v>
      </c>
      <c r="AE1535">
        <v>2017</v>
      </c>
      <c r="AF1535">
        <v>2018</v>
      </c>
      <c r="AG1535">
        <v>2019</v>
      </c>
      <c r="AH1535">
        <v>2021</v>
      </c>
      <c r="AI1535">
        <v>2022</v>
      </c>
      <c r="AL1535" s="3">
        <v>200000000</v>
      </c>
      <c r="AM1535" t="s">
        <v>91</v>
      </c>
      <c r="AN1535" s="1">
        <v>44862</v>
      </c>
      <c r="AO1535" s="3">
        <v>2000000000</v>
      </c>
      <c r="AP1535">
        <v>6768.66</v>
      </c>
      <c r="AQ1535">
        <v>14142.58</v>
      </c>
      <c r="AR1535">
        <v>23829.45</v>
      </c>
      <c r="AS1535">
        <v>139178.95000000001</v>
      </c>
      <c r="AT1535">
        <v>92031.88</v>
      </c>
      <c r="AU1535">
        <v>53537.4</v>
      </c>
      <c r="AX1535">
        <v>2</v>
      </c>
      <c r="AY1535">
        <v>57</v>
      </c>
      <c r="AZ1535">
        <v>128</v>
      </c>
      <c r="BA1535">
        <v>77</v>
      </c>
      <c r="BB1535">
        <v>274</v>
      </c>
      <c r="BC1535">
        <v>73</v>
      </c>
      <c r="BF1535">
        <v>99.96</v>
      </c>
      <c r="BG1535">
        <v>99.41</v>
      </c>
      <c r="BH1535">
        <v>97.24</v>
      </c>
      <c r="BI1535">
        <v>95.74</v>
      </c>
      <c r="BJ1535">
        <v>76.959999999999994</v>
      </c>
      <c r="BK1535">
        <v>79.19</v>
      </c>
      <c r="BN1535" t="s">
        <v>101</v>
      </c>
      <c r="BO1535">
        <v>7.87</v>
      </c>
      <c r="BP1535" s="3">
        <v>642171000</v>
      </c>
      <c r="BQ1535" s="20">
        <v>572</v>
      </c>
      <c r="BR1535" s="20">
        <v>217</v>
      </c>
      <c r="BS1535" s="20">
        <v>841</v>
      </c>
      <c r="BT1535" s="20">
        <v>414</v>
      </c>
      <c r="BW1535" s="20">
        <v>1255</v>
      </c>
      <c r="BX1535" s="22">
        <v>329488.92</v>
      </c>
      <c r="BY1535">
        <v>100</v>
      </c>
      <c r="BZ1535">
        <v>94.45</v>
      </c>
      <c r="CA1535">
        <v>9.3699999999999992</v>
      </c>
      <c r="CB1535">
        <v>8.43</v>
      </c>
      <c r="CC1535">
        <v>9.3699999999999992</v>
      </c>
    </row>
    <row r="1536" spans="1:81" ht="51" x14ac:dyDescent="0.2">
      <c r="A1536" t="s">
        <v>13522</v>
      </c>
      <c r="B1536" t="s">
        <v>13523</v>
      </c>
      <c r="C1536" t="s">
        <v>13524</v>
      </c>
      <c r="D1536" t="s">
        <v>13525</v>
      </c>
      <c r="E1536" s="2" t="s">
        <v>13526</v>
      </c>
      <c r="G1536" s="3">
        <v>4000000</v>
      </c>
      <c r="H1536" s="3">
        <v>13000000</v>
      </c>
      <c r="I1536" s="3">
        <v>20000000</v>
      </c>
      <c r="J1536" s="3">
        <v>58000000</v>
      </c>
      <c r="K1536" s="3">
        <v>100000000</v>
      </c>
      <c r="L1536" s="3">
        <v>200000000</v>
      </c>
      <c r="O1536" s="3">
        <v>40000000</v>
      </c>
      <c r="P1536" s="3">
        <v>65000000</v>
      </c>
      <c r="Q1536" s="3">
        <v>133400000</v>
      </c>
      <c r="R1536" s="3">
        <v>580000000</v>
      </c>
      <c r="S1536" s="3">
        <v>1200000000</v>
      </c>
      <c r="T1536" s="3">
        <v>2600000000</v>
      </c>
      <c r="W1536" s="2" t="s">
        <v>13527</v>
      </c>
      <c r="X1536" s="2" t="s">
        <v>13528</v>
      </c>
      <c r="Y1536" s="2" t="s">
        <v>13529</v>
      </c>
      <c r="Z1536" s="2" t="s">
        <v>13530</v>
      </c>
      <c r="AA1536" s="2" t="s">
        <v>13531</v>
      </c>
      <c r="AB1536" s="2" t="s">
        <v>13532</v>
      </c>
      <c r="AE1536">
        <v>2017</v>
      </c>
      <c r="AF1536">
        <v>2019</v>
      </c>
      <c r="AG1536">
        <v>2019</v>
      </c>
      <c r="AH1536">
        <v>2020</v>
      </c>
      <c r="AI1536">
        <v>2021</v>
      </c>
      <c r="AJ1536">
        <v>2022</v>
      </c>
      <c r="AL1536" s="3">
        <v>200000000</v>
      </c>
      <c r="AM1536" t="s">
        <v>92</v>
      </c>
      <c r="AN1536" s="1">
        <v>45356</v>
      </c>
      <c r="AO1536" s="3">
        <v>2600000000</v>
      </c>
      <c r="AQ1536">
        <v>0</v>
      </c>
      <c r="AR1536">
        <v>6258.33</v>
      </c>
      <c r="AS1536">
        <v>49472.23</v>
      </c>
      <c r="AT1536">
        <v>19546.13</v>
      </c>
      <c r="AU1536">
        <v>233049.4</v>
      </c>
      <c r="AV1536">
        <v>16545.47</v>
      </c>
      <c r="AY1536">
        <v>3489</v>
      </c>
      <c r="AZ1536">
        <v>333</v>
      </c>
      <c r="BA1536">
        <v>141</v>
      </c>
      <c r="BB1536">
        <v>159</v>
      </c>
      <c r="BC1536">
        <v>66</v>
      </c>
      <c r="BD1536">
        <v>5</v>
      </c>
      <c r="BG1536">
        <v>63.18</v>
      </c>
      <c r="BH1536">
        <v>92</v>
      </c>
      <c r="BI1536">
        <v>92.16</v>
      </c>
      <c r="BJ1536">
        <v>77.989999999999995</v>
      </c>
      <c r="BK1536">
        <v>87.87</v>
      </c>
      <c r="BL1536">
        <v>96.4</v>
      </c>
      <c r="BN1536" t="s">
        <v>101</v>
      </c>
      <c r="BO1536">
        <v>15.55</v>
      </c>
      <c r="BP1536" s="3">
        <v>865000000</v>
      </c>
      <c r="BQ1536" s="20">
        <v>524</v>
      </c>
      <c r="BR1536" s="20">
        <v>196</v>
      </c>
      <c r="BS1536" s="20">
        <v>217</v>
      </c>
      <c r="BT1536" s="20">
        <v>335</v>
      </c>
      <c r="BU1536" s="20">
        <v>372</v>
      </c>
      <c r="BW1536" s="20">
        <v>1652</v>
      </c>
      <c r="BX1536" s="22">
        <v>324871.56</v>
      </c>
      <c r="BY1536">
        <v>101</v>
      </c>
      <c r="BZ1536">
        <v>94.4</v>
      </c>
      <c r="CA1536">
        <v>19.489999999999998</v>
      </c>
      <c r="CB1536">
        <v>19.489999999999998</v>
      </c>
      <c r="CC1536">
        <v>19.489999999999998</v>
      </c>
    </row>
    <row r="1537" spans="1:81" ht="34" x14ac:dyDescent="0.2">
      <c r="A1537" t="s">
        <v>13533</v>
      </c>
      <c r="B1537" t="s">
        <v>13534</v>
      </c>
      <c r="C1537" t="s">
        <v>13535</v>
      </c>
      <c r="D1537" t="s">
        <v>13536</v>
      </c>
      <c r="E1537" s="2" t="s">
        <v>13537</v>
      </c>
      <c r="G1537" s="3">
        <v>700000</v>
      </c>
      <c r="H1537" s="3">
        <v>17000000</v>
      </c>
      <c r="I1537" s="3">
        <v>33000000</v>
      </c>
      <c r="O1537" s="3">
        <v>7000000</v>
      </c>
      <c r="P1537" s="3">
        <v>85000000</v>
      </c>
      <c r="Q1537" s="3">
        <v>220110000</v>
      </c>
      <c r="X1537" s="2" t="s">
        <v>13538</v>
      </c>
      <c r="Y1537" s="2" t="s">
        <v>13539</v>
      </c>
      <c r="AE1537">
        <v>2015</v>
      </c>
      <c r="AF1537">
        <v>2018</v>
      </c>
      <c r="AG1537">
        <v>2019</v>
      </c>
      <c r="AL1537" s="3">
        <v>33000000</v>
      </c>
      <c r="AM1537" t="s">
        <v>89</v>
      </c>
      <c r="AN1537" s="1">
        <v>43622</v>
      </c>
      <c r="AO1537" s="3">
        <v>220110000</v>
      </c>
      <c r="AQ1537">
        <v>0</v>
      </c>
      <c r="AR1537">
        <v>45.3</v>
      </c>
      <c r="AS1537">
        <v>321758.09000000003</v>
      </c>
      <c r="AY1537">
        <v>3493</v>
      </c>
      <c r="AZ1537">
        <v>1074</v>
      </c>
      <c r="BA1537">
        <v>17</v>
      </c>
      <c r="BG1537">
        <v>64.400000000000006</v>
      </c>
      <c r="BH1537">
        <v>76.72</v>
      </c>
      <c r="BI1537">
        <v>99.1</v>
      </c>
      <c r="BO1537">
        <v>1</v>
      </c>
      <c r="BP1537" s="3">
        <v>50700000</v>
      </c>
      <c r="BQ1537" s="20">
        <v>1268</v>
      </c>
      <c r="BR1537" s="20">
        <v>275</v>
      </c>
      <c r="BW1537" s="20">
        <v>0</v>
      </c>
      <c r="BX1537" s="22">
        <v>321803.39</v>
      </c>
      <c r="BY1537">
        <v>102</v>
      </c>
      <c r="BZ1537">
        <v>94.34</v>
      </c>
      <c r="CC1537">
        <v>1</v>
      </c>
    </row>
    <row r="1538" spans="1:81" ht="34" x14ac:dyDescent="0.2">
      <c r="A1538" t="s">
        <v>13540</v>
      </c>
      <c r="B1538" t="s">
        <v>13541</v>
      </c>
      <c r="C1538" t="s">
        <v>13542</v>
      </c>
      <c r="D1538" t="s">
        <v>13543</v>
      </c>
      <c r="E1538" s="2" t="s">
        <v>13544</v>
      </c>
      <c r="J1538" s="3">
        <v>50000000</v>
      </c>
      <c r="K1538" s="3">
        <v>44000000</v>
      </c>
      <c r="L1538" s="3">
        <v>220000000</v>
      </c>
      <c r="R1538" s="3">
        <v>500000000</v>
      </c>
      <c r="S1538" s="3">
        <v>660000000</v>
      </c>
      <c r="T1538" s="3">
        <v>3300000000</v>
      </c>
      <c r="W1538" s="2" t="s">
        <v>13545</v>
      </c>
      <c r="X1538" s="2" t="s">
        <v>13546</v>
      </c>
      <c r="Z1538" s="2" t="s">
        <v>13547</v>
      </c>
      <c r="AA1538" s="2" t="s">
        <v>8007</v>
      </c>
      <c r="AB1538" s="2" t="s">
        <v>13548</v>
      </c>
      <c r="AE1538">
        <v>2015</v>
      </c>
      <c r="AF1538">
        <v>2016</v>
      </c>
      <c r="AG1538">
        <v>2019</v>
      </c>
      <c r="AH1538">
        <v>2020</v>
      </c>
      <c r="AI1538">
        <v>2021</v>
      </c>
      <c r="AJ1538">
        <v>2021</v>
      </c>
      <c r="AL1538" s="3">
        <v>200000000</v>
      </c>
      <c r="AM1538" t="s">
        <v>114</v>
      </c>
      <c r="AN1538" s="1">
        <v>44277</v>
      </c>
      <c r="AO1538" s="3">
        <v>3300000000</v>
      </c>
      <c r="AQ1538">
        <v>0</v>
      </c>
      <c r="AR1538">
        <v>4842.5</v>
      </c>
      <c r="AS1538">
        <v>0</v>
      </c>
      <c r="AT1538">
        <v>146590.41</v>
      </c>
      <c r="AU1538">
        <v>135371.51</v>
      </c>
      <c r="AV1538">
        <v>29896.01</v>
      </c>
      <c r="AY1538">
        <v>3493</v>
      </c>
      <c r="AZ1538">
        <v>184</v>
      </c>
      <c r="BA1538">
        <v>937</v>
      </c>
      <c r="BB1538">
        <v>16</v>
      </c>
      <c r="BC1538">
        <v>103</v>
      </c>
      <c r="BD1538">
        <v>17</v>
      </c>
      <c r="BG1538">
        <v>64.400000000000006</v>
      </c>
      <c r="BH1538">
        <v>95.2</v>
      </c>
      <c r="BI1538">
        <v>47.59</v>
      </c>
      <c r="BJ1538">
        <v>97.91</v>
      </c>
      <c r="BK1538">
        <v>80.97</v>
      </c>
      <c r="BL1538">
        <v>93.6</v>
      </c>
      <c r="BN1538" t="s">
        <v>101</v>
      </c>
      <c r="BP1538" s="3">
        <v>514000000</v>
      </c>
      <c r="BQ1538" s="20">
        <v>335</v>
      </c>
      <c r="BR1538" s="20">
        <v>1065</v>
      </c>
      <c r="BS1538" s="20">
        <v>372</v>
      </c>
      <c r="BT1538" s="20">
        <v>369</v>
      </c>
      <c r="BU1538" s="20">
        <v>70</v>
      </c>
      <c r="BW1538" s="20">
        <v>811</v>
      </c>
      <c r="BX1538" s="22">
        <v>316700.43</v>
      </c>
      <c r="BY1538">
        <v>103</v>
      </c>
      <c r="BZ1538">
        <v>94.29</v>
      </c>
    </row>
    <row r="1539" spans="1:81" ht="34" x14ac:dyDescent="0.2">
      <c r="A1539" t="s">
        <v>13549</v>
      </c>
      <c r="B1539" t="s">
        <v>13550</v>
      </c>
      <c r="C1539" t="s">
        <v>13551</v>
      </c>
      <c r="D1539" t="s">
        <v>13552</v>
      </c>
      <c r="E1539" s="2" t="s">
        <v>13553</v>
      </c>
      <c r="G1539" s="3">
        <v>1600000</v>
      </c>
      <c r="H1539" s="3">
        <v>8000000</v>
      </c>
      <c r="I1539" s="3">
        <v>25000000</v>
      </c>
      <c r="J1539" s="3">
        <v>68000000</v>
      </c>
      <c r="K1539" s="3">
        <v>90000000</v>
      </c>
      <c r="O1539" s="3">
        <v>16000000</v>
      </c>
      <c r="P1539" s="3">
        <v>40000000</v>
      </c>
      <c r="Q1539" s="3">
        <v>166750000</v>
      </c>
      <c r="R1539" s="3">
        <v>680000000</v>
      </c>
      <c r="S1539" s="3">
        <v>1350000000</v>
      </c>
      <c r="W1539" s="2" t="s">
        <v>13554</v>
      </c>
      <c r="X1539" s="2" t="s">
        <v>13555</v>
      </c>
      <c r="Y1539" s="2" t="s">
        <v>13556</v>
      </c>
      <c r="Z1539" s="2" t="s">
        <v>13557</v>
      </c>
      <c r="AA1539" s="2" t="s">
        <v>13558</v>
      </c>
      <c r="AE1539">
        <v>2015</v>
      </c>
      <c r="AF1539">
        <v>2017</v>
      </c>
      <c r="AG1539">
        <v>2019</v>
      </c>
      <c r="AH1539">
        <v>2021</v>
      </c>
      <c r="AI1539">
        <v>2022</v>
      </c>
      <c r="AL1539" s="3">
        <v>90000000</v>
      </c>
      <c r="AM1539" t="s">
        <v>91</v>
      </c>
      <c r="AN1539" s="1">
        <v>44740</v>
      </c>
      <c r="AO1539" s="3">
        <v>1350000000</v>
      </c>
      <c r="AQ1539">
        <v>4.75</v>
      </c>
      <c r="AR1539">
        <v>6.43</v>
      </c>
      <c r="AS1539">
        <v>2939.61</v>
      </c>
      <c r="AT1539">
        <v>242869.74</v>
      </c>
      <c r="AU1539">
        <v>64949.86</v>
      </c>
      <c r="AY1539">
        <v>2579</v>
      </c>
      <c r="AZ1539">
        <v>1015</v>
      </c>
      <c r="BA1539">
        <v>402</v>
      </c>
      <c r="BB1539">
        <v>129</v>
      </c>
      <c r="BC1539">
        <v>68</v>
      </c>
      <c r="BG1539">
        <v>73.72</v>
      </c>
      <c r="BH1539">
        <v>74.59</v>
      </c>
      <c r="BI1539">
        <v>77.55</v>
      </c>
      <c r="BJ1539">
        <v>89.2</v>
      </c>
      <c r="BK1539">
        <v>80.64</v>
      </c>
      <c r="BO1539">
        <v>6.8</v>
      </c>
      <c r="BP1539" s="3">
        <v>192600000</v>
      </c>
      <c r="BQ1539" s="20">
        <v>736</v>
      </c>
      <c r="BR1539" s="20">
        <v>924</v>
      </c>
      <c r="BS1539" s="20">
        <v>547</v>
      </c>
      <c r="BT1539" s="20">
        <v>377</v>
      </c>
      <c r="BW1539" s="20">
        <v>924</v>
      </c>
      <c r="BX1539" s="22">
        <v>310770.39</v>
      </c>
      <c r="BY1539">
        <v>104</v>
      </c>
      <c r="BZ1539">
        <v>94.23</v>
      </c>
      <c r="CA1539">
        <v>8.1</v>
      </c>
      <c r="CB1539">
        <v>8.1</v>
      </c>
      <c r="CC1539">
        <v>8.1</v>
      </c>
    </row>
    <row r="1540" spans="1:81" ht="34" x14ac:dyDescent="0.2">
      <c r="A1540" t="s">
        <v>13559</v>
      </c>
      <c r="B1540" t="s">
        <v>13560</v>
      </c>
      <c r="C1540" t="s">
        <v>13561</v>
      </c>
      <c r="D1540" t="s">
        <v>13562</v>
      </c>
      <c r="E1540" s="2" t="s">
        <v>13563</v>
      </c>
      <c r="H1540" s="3">
        <v>10000000</v>
      </c>
      <c r="I1540" s="3">
        <v>25000000</v>
      </c>
      <c r="J1540" s="3">
        <v>90000000</v>
      </c>
      <c r="K1540" s="3">
        <v>175000000</v>
      </c>
      <c r="L1540" s="3">
        <v>205000000</v>
      </c>
      <c r="M1540" s="3">
        <v>250000000</v>
      </c>
      <c r="P1540" s="3">
        <v>50000000</v>
      </c>
      <c r="Q1540" s="3">
        <v>250000000</v>
      </c>
      <c r="R1540" s="3">
        <v>890000000</v>
      </c>
      <c r="S1540" s="3">
        <v>1750000000</v>
      </c>
      <c r="T1540" s="3">
        <v>3500000000</v>
      </c>
      <c r="U1540" s="3">
        <v>5000000000</v>
      </c>
      <c r="X1540" s="2" t="s">
        <v>13564</v>
      </c>
      <c r="Y1540" s="2" t="s">
        <v>13565</v>
      </c>
      <c r="Z1540" s="2" t="s">
        <v>13566</v>
      </c>
      <c r="AA1540" s="2" t="s">
        <v>13567</v>
      </c>
      <c r="AB1540" s="2" t="s">
        <v>13568</v>
      </c>
      <c r="AC1540" s="2" t="s">
        <v>13569</v>
      </c>
      <c r="AF1540">
        <v>2018</v>
      </c>
      <c r="AG1540">
        <v>2019</v>
      </c>
      <c r="AH1540">
        <v>2020</v>
      </c>
      <c r="AI1540">
        <v>2021</v>
      </c>
      <c r="AJ1540">
        <v>2021</v>
      </c>
      <c r="AK1540">
        <v>2022</v>
      </c>
      <c r="AL1540" s="3">
        <v>250000000</v>
      </c>
      <c r="AM1540" t="s">
        <v>107</v>
      </c>
      <c r="AN1540" s="1">
        <v>44750</v>
      </c>
      <c r="AO1540" s="3">
        <v>5000000000</v>
      </c>
      <c r="AR1540">
        <v>13558.39</v>
      </c>
      <c r="AS1540">
        <v>78484.649999999994</v>
      </c>
      <c r="AT1540">
        <v>62365.86</v>
      </c>
      <c r="AU1540">
        <v>137431.39000000001</v>
      </c>
      <c r="AV1540">
        <v>5554.02</v>
      </c>
      <c r="AW1540">
        <v>104.21</v>
      </c>
      <c r="AZ1540">
        <v>195</v>
      </c>
      <c r="BA1540">
        <v>118</v>
      </c>
      <c r="BB1540">
        <v>70</v>
      </c>
      <c r="BC1540">
        <v>101</v>
      </c>
      <c r="BD1540">
        <v>98</v>
      </c>
      <c r="BE1540">
        <v>32</v>
      </c>
      <c r="BH1540">
        <v>95.79</v>
      </c>
      <c r="BI1540">
        <v>93.45</v>
      </c>
      <c r="BJ1540">
        <v>90.39</v>
      </c>
      <c r="BK1540">
        <v>81.34</v>
      </c>
      <c r="BL1540">
        <v>61.2</v>
      </c>
      <c r="BM1540">
        <v>32.61</v>
      </c>
      <c r="BN1540" t="s">
        <v>101</v>
      </c>
      <c r="BO1540">
        <v>15.43</v>
      </c>
      <c r="BP1540" s="3">
        <v>770000000</v>
      </c>
      <c r="BR1540" s="20">
        <v>434</v>
      </c>
      <c r="BS1540" s="20">
        <v>377</v>
      </c>
      <c r="BT1540" s="20">
        <v>301</v>
      </c>
      <c r="BU1540" s="20">
        <v>195</v>
      </c>
      <c r="BV1540" s="20">
        <v>283</v>
      </c>
      <c r="BW1540" s="20">
        <v>1156</v>
      </c>
      <c r="BX1540" s="22">
        <v>297498.52</v>
      </c>
      <c r="BY1540">
        <v>105</v>
      </c>
      <c r="BZ1540">
        <v>94.17</v>
      </c>
      <c r="CA1540">
        <v>20</v>
      </c>
      <c r="CB1540">
        <v>14</v>
      </c>
      <c r="CC1540">
        <v>20</v>
      </c>
    </row>
    <row r="1541" spans="1:81" ht="51" x14ac:dyDescent="0.2">
      <c r="A1541" t="s">
        <v>13570</v>
      </c>
      <c r="B1541" t="s">
        <v>13571</v>
      </c>
      <c r="C1541" t="s">
        <v>13572</v>
      </c>
      <c r="E1541" s="2" t="s">
        <v>13573</v>
      </c>
      <c r="G1541" s="3">
        <v>3250000</v>
      </c>
      <c r="H1541" s="3">
        <v>10000000</v>
      </c>
      <c r="J1541" s="3">
        <v>385000000</v>
      </c>
      <c r="K1541" s="3">
        <v>485000000</v>
      </c>
      <c r="L1541" s="3">
        <v>700000000</v>
      </c>
      <c r="O1541" s="3">
        <v>32500000</v>
      </c>
      <c r="P1541" s="3">
        <v>50000000</v>
      </c>
      <c r="R1541" s="3">
        <v>1150000000</v>
      </c>
      <c r="S1541" s="3">
        <v>4000000000</v>
      </c>
      <c r="T1541" s="3">
        <v>8700000000</v>
      </c>
      <c r="W1541" s="2" t="s">
        <v>13574</v>
      </c>
      <c r="X1541" s="2" t="s">
        <v>13575</v>
      </c>
      <c r="Y1541" s="2" t="s">
        <v>13576</v>
      </c>
      <c r="Z1541" s="2" t="s">
        <v>13577</v>
      </c>
      <c r="AA1541" s="2" t="s">
        <v>13578</v>
      </c>
      <c r="AB1541" s="2" t="s">
        <v>13579</v>
      </c>
      <c r="AE1541">
        <v>2016</v>
      </c>
      <c r="AF1541">
        <v>2018</v>
      </c>
      <c r="AG1541">
        <v>2019</v>
      </c>
      <c r="AH1541">
        <v>2020</v>
      </c>
      <c r="AI1541">
        <v>2021</v>
      </c>
      <c r="AJ1541">
        <v>2021</v>
      </c>
      <c r="AL1541" s="3">
        <v>700000000</v>
      </c>
      <c r="AM1541" t="s">
        <v>92</v>
      </c>
      <c r="AN1541" s="1">
        <v>44461</v>
      </c>
      <c r="AO1541" s="3">
        <v>8700000000</v>
      </c>
      <c r="AQ1541">
        <v>0.25</v>
      </c>
      <c r="AR1541">
        <v>1203.19</v>
      </c>
      <c r="AS1541">
        <v>9117.91</v>
      </c>
      <c r="AT1541">
        <v>92632.86</v>
      </c>
      <c r="AU1541">
        <v>157495.37</v>
      </c>
      <c r="AV1541">
        <v>30921.279999999999</v>
      </c>
      <c r="AY1541">
        <v>2755</v>
      </c>
      <c r="AZ1541">
        <v>587</v>
      </c>
      <c r="BA1541">
        <v>291</v>
      </c>
      <c r="BB1541">
        <v>43</v>
      </c>
      <c r="BC1541">
        <v>91</v>
      </c>
      <c r="BD1541">
        <v>12</v>
      </c>
      <c r="BG1541">
        <v>71.48</v>
      </c>
      <c r="BH1541">
        <v>87.29</v>
      </c>
      <c r="BI1541">
        <v>83.76</v>
      </c>
      <c r="BJ1541">
        <v>94.15</v>
      </c>
      <c r="BK1541">
        <v>83.21</v>
      </c>
      <c r="BL1541">
        <v>95.6</v>
      </c>
      <c r="BN1541" t="s">
        <v>101</v>
      </c>
      <c r="BP1541" s="3">
        <v>2393250000</v>
      </c>
      <c r="BQ1541" s="20">
        <v>671</v>
      </c>
      <c r="BR1541" s="20">
        <v>450</v>
      </c>
      <c r="BS1541" s="20">
        <v>371</v>
      </c>
      <c r="BT1541" s="20">
        <v>189</v>
      </c>
      <c r="BU1541" s="20">
        <v>168</v>
      </c>
      <c r="BW1541" s="20">
        <v>728</v>
      </c>
      <c r="BX1541" s="22">
        <v>291370.86</v>
      </c>
      <c r="BY1541">
        <v>106</v>
      </c>
      <c r="BZ1541">
        <v>94.12</v>
      </c>
    </row>
    <row r="1542" spans="1:81" ht="51" x14ac:dyDescent="0.2">
      <c r="A1542" t="s">
        <v>13580</v>
      </c>
      <c r="B1542" t="s">
        <v>13581</v>
      </c>
      <c r="C1542" t="s">
        <v>13582</v>
      </c>
      <c r="D1542" t="s">
        <v>13583</v>
      </c>
      <c r="E1542" s="2" t="s">
        <v>13584</v>
      </c>
      <c r="G1542" s="3">
        <v>10000000</v>
      </c>
      <c r="H1542" s="3">
        <v>100000000</v>
      </c>
      <c r="I1542" s="3">
        <v>75000000</v>
      </c>
      <c r="O1542" s="3">
        <v>100000000</v>
      </c>
      <c r="P1542" s="3">
        <v>500000000</v>
      </c>
      <c r="Q1542" s="3">
        <v>500250000</v>
      </c>
      <c r="W1542" s="2" t="s">
        <v>13585</v>
      </c>
      <c r="X1542" s="2" t="s">
        <v>13586</v>
      </c>
      <c r="Y1542" s="2" t="s">
        <v>13587</v>
      </c>
      <c r="AE1542">
        <v>2015</v>
      </c>
      <c r="AF1542">
        <v>2018</v>
      </c>
      <c r="AG1542">
        <v>2019</v>
      </c>
      <c r="AL1542" s="3">
        <v>75000000</v>
      </c>
      <c r="AM1542" t="s">
        <v>89</v>
      </c>
      <c r="AN1542" s="1">
        <v>43769</v>
      </c>
      <c r="AQ1542">
        <v>0</v>
      </c>
      <c r="AR1542">
        <v>0</v>
      </c>
      <c r="AS1542">
        <v>286049.15000000002</v>
      </c>
      <c r="AY1542">
        <v>3493</v>
      </c>
      <c r="AZ1542">
        <v>1617</v>
      </c>
      <c r="BA1542">
        <v>29</v>
      </c>
      <c r="BG1542">
        <v>64.400000000000006</v>
      </c>
      <c r="BH1542">
        <v>64.94</v>
      </c>
      <c r="BI1542">
        <v>98.43</v>
      </c>
      <c r="BP1542" s="3">
        <v>230000000</v>
      </c>
      <c r="BQ1542" s="20">
        <v>776</v>
      </c>
      <c r="BR1542" s="20">
        <v>646</v>
      </c>
      <c r="BW1542" s="20">
        <v>0</v>
      </c>
      <c r="BX1542" s="22">
        <v>286049.15000000002</v>
      </c>
      <c r="BY1542">
        <v>107</v>
      </c>
      <c r="BZ1542">
        <v>94.06</v>
      </c>
      <c r="CC1542">
        <v>0</v>
      </c>
    </row>
    <row r="1543" spans="1:81" ht="68" x14ac:dyDescent="0.2">
      <c r="A1543" t="s">
        <v>13588</v>
      </c>
      <c r="B1543" t="s">
        <v>13589</v>
      </c>
      <c r="C1543" t="s">
        <v>13590</v>
      </c>
      <c r="D1543" t="s">
        <v>13591</v>
      </c>
      <c r="E1543" s="2" t="s">
        <v>13592</v>
      </c>
      <c r="G1543" s="3">
        <v>1200000</v>
      </c>
      <c r="H1543" s="3">
        <v>9000000</v>
      </c>
      <c r="I1543" s="3">
        <v>32000000</v>
      </c>
      <c r="J1543" s="3">
        <v>21000000</v>
      </c>
      <c r="K1543" s="3">
        <v>120000000</v>
      </c>
      <c r="L1543" s="3">
        <v>150000000</v>
      </c>
      <c r="M1543" s="3">
        <v>210000000</v>
      </c>
      <c r="O1543" s="3">
        <v>12000000</v>
      </c>
      <c r="P1543" s="3">
        <v>45000000</v>
      </c>
      <c r="Q1543" s="3">
        <v>213440000</v>
      </c>
      <c r="R1543" s="3">
        <v>210000000</v>
      </c>
      <c r="S1543" s="3">
        <v>600000000</v>
      </c>
      <c r="T1543" s="3">
        <v>1330000000</v>
      </c>
      <c r="U1543" s="3">
        <v>2500000000</v>
      </c>
      <c r="W1543" s="2" t="s">
        <v>1450</v>
      </c>
      <c r="X1543" s="2" t="s">
        <v>13593</v>
      </c>
      <c r="Y1543" s="2" t="s">
        <v>13594</v>
      </c>
      <c r="Z1543" s="2" t="s">
        <v>13595</v>
      </c>
      <c r="AA1543" s="2" t="s">
        <v>13596</v>
      </c>
      <c r="AB1543" s="2" t="s">
        <v>13597</v>
      </c>
      <c r="AC1543" s="2" t="s">
        <v>13598</v>
      </c>
      <c r="AE1543">
        <v>2018</v>
      </c>
      <c r="AF1543">
        <v>2019</v>
      </c>
      <c r="AG1543">
        <v>2019</v>
      </c>
      <c r="AH1543">
        <v>2020</v>
      </c>
      <c r="AI1543">
        <v>2021</v>
      </c>
      <c r="AJ1543">
        <v>2021</v>
      </c>
      <c r="AK1543">
        <v>2021</v>
      </c>
      <c r="AL1543" s="3">
        <v>19946073</v>
      </c>
      <c r="AM1543" t="s">
        <v>107</v>
      </c>
      <c r="AN1543" s="1">
        <v>45358</v>
      </c>
      <c r="AO1543" s="3">
        <v>2800000000</v>
      </c>
      <c r="AQ1543">
        <v>5.16</v>
      </c>
      <c r="AR1543">
        <v>18186.560000000001</v>
      </c>
      <c r="AS1543">
        <v>119778.21</v>
      </c>
      <c r="AT1543">
        <v>68652.36</v>
      </c>
      <c r="AU1543">
        <v>62724.15</v>
      </c>
      <c r="AV1543">
        <v>11829.68</v>
      </c>
      <c r="AW1543">
        <v>3766.76</v>
      </c>
      <c r="AY1543">
        <v>2661</v>
      </c>
      <c r="AZ1543">
        <v>98</v>
      </c>
      <c r="BA1543">
        <v>88</v>
      </c>
      <c r="BB1543">
        <v>61</v>
      </c>
      <c r="BC1543">
        <v>159</v>
      </c>
      <c r="BD1543">
        <v>62</v>
      </c>
      <c r="BE1543">
        <v>10</v>
      </c>
      <c r="BG1543">
        <v>74.48</v>
      </c>
      <c r="BH1543">
        <v>97.66</v>
      </c>
      <c r="BI1543">
        <v>95.13</v>
      </c>
      <c r="BJ1543">
        <v>91.64</v>
      </c>
      <c r="BK1543">
        <v>70.52</v>
      </c>
      <c r="BL1543">
        <v>75.599999999999994</v>
      </c>
      <c r="BM1543">
        <v>90.91</v>
      </c>
      <c r="BN1543" t="s">
        <v>101</v>
      </c>
      <c r="BO1543">
        <v>10.119999999999999</v>
      </c>
      <c r="BP1543" s="3">
        <v>798253698</v>
      </c>
      <c r="BQ1543" s="20">
        <v>238</v>
      </c>
      <c r="BR1543" s="20">
        <v>259</v>
      </c>
      <c r="BS1543" s="20">
        <v>204</v>
      </c>
      <c r="BT1543" s="20">
        <v>215</v>
      </c>
      <c r="BU1543" s="20">
        <v>199</v>
      </c>
      <c r="BV1543" s="20">
        <v>130</v>
      </c>
      <c r="BW1543" s="20">
        <v>1548</v>
      </c>
      <c r="BX1543" s="22">
        <v>284942.88</v>
      </c>
      <c r="BY1543">
        <v>108</v>
      </c>
      <c r="BZ1543">
        <v>94.01</v>
      </c>
      <c r="CA1543">
        <v>11.71</v>
      </c>
      <c r="CB1543">
        <v>11.71</v>
      </c>
      <c r="CC1543">
        <v>13.12</v>
      </c>
    </row>
    <row r="1544" spans="1:81" ht="51" x14ac:dyDescent="0.2">
      <c r="A1544" t="s">
        <v>13599</v>
      </c>
      <c r="B1544" t="s">
        <v>13600</v>
      </c>
      <c r="C1544" t="s">
        <v>13601</v>
      </c>
      <c r="D1544" t="s">
        <v>13602</v>
      </c>
      <c r="E1544" s="2" t="s">
        <v>13603</v>
      </c>
      <c r="G1544" s="3">
        <v>3300000</v>
      </c>
      <c r="H1544" s="3">
        <v>9300000</v>
      </c>
      <c r="I1544" s="3">
        <v>22500000</v>
      </c>
      <c r="J1544" s="3">
        <v>31500000</v>
      </c>
      <c r="O1544" s="3">
        <v>33000000</v>
      </c>
      <c r="P1544" s="3">
        <v>46500000</v>
      </c>
      <c r="Q1544" s="3">
        <v>150075000</v>
      </c>
      <c r="R1544" s="3">
        <v>315000000</v>
      </c>
      <c r="W1544" s="2" t="s">
        <v>13604</v>
      </c>
      <c r="X1544" s="2" t="s">
        <v>13605</v>
      </c>
      <c r="Y1544" s="2" t="s">
        <v>13606</v>
      </c>
      <c r="Z1544" s="2" t="s">
        <v>13607</v>
      </c>
      <c r="AE1544">
        <v>2016</v>
      </c>
      <c r="AF1544">
        <v>2018</v>
      </c>
      <c r="AG1544">
        <v>2019</v>
      </c>
      <c r="AH1544">
        <v>2022</v>
      </c>
      <c r="AL1544" s="3">
        <v>5000000</v>
      </c>
      <c r="AM1544" t="s">
        <v>90</v>
      </c>
      <c r="AN1544" s="1">
        <v>44973</v>
      </c>
      <c r="AO1544" s="3">
        <v>315000000</v>
      </c>
      <c r="AQ1544">
        <v>27840.2</v>
      </c>
      <c r="AR1544">
        <v>26449.65</v>
      </c>
      <c r="AS1544">
        <v>53413.35</v>
      </c>
      <c r="AT1544">
        <v>177024.45</v>
      </c>
      <c r="AY1544">
        <v>25</v>
      </c>
      <c r="AZ1544">
        <v>117</v>
      </c>
      <c r="BA1544">
        <v>134</v>
      </c>
      <c r="BB1544">
        <v>100</v>
      </c>
      <c r="BG1544">
        <v>99.75</v>
      </c>
      <c r="BH1544">
        <v>97.48</v>
      </c>
      <c r="BI1544">
        <v>92.55</v>
      </c>
      <c r="BJ1544">
        <v>88.09</v>
      </c>
      <c r="BO1544">
        <v>1.89</v>
      </c>
      <c r="BP1544" s="3">
        <v>71700000</v>
      </c>
      <c r="BQ1544" s="20">
        <v>467</v>
      </c>
      <c r="BR1544" s="20">
        <v>611</v>
      </c>
      <c r="BS1544" s="20">
        <v>1160</v>
      </c>
      <c r="BW1544" s="20">
        <v>1239</v>
      </c>
      <c r="BX1544" s="22">
        <v>284727.65000000002</v>
      </c>
      <c r="BY1544">
        <v>109</v>
      </c>
      <c r="BZ1544">
        <v>93.95</v>
      </c>
      <c r="CA1544">
        <v>2.1</v>
      </c>
      <c r="CC1544">
        <v>2.1</v>
      </c>
    </row>
    <row r="1545" spans="1:81" ht="34" x14ac:dyDescent="0.2">
      <c r="A1545" t="s">
        <v>13608</v>
      </c>
      <c r="B1545" t="s">
        <v>13609</v>
      </c>
      <c r="C1545" t="s">
        <v>13610</v>
      </c>
      <c r="D1545" t="s">
        <v>13611</v>
      </c>
      <c r="E1545" s="2" t="s">
        <v>13612</v>
      </c>
      <c r="H1545" s="3">
        <v>8000000</v>
      </c>
      <c r="I1545" s="3">
        <v>18000000</v>
      </c>
      <c r="J1545" s="3">
        <v>35000000</v>
      </c>
      <c r="K1545" s="3">
        <v>150000000</v>
      </c>
      <c r="P1545" s="3">
        <v>40000000</v>
      </c>
      <c r="Q1545" s="3">
        <v>120060000</v>
      </c>
      <c r="R1545" s="3">
        <v>150000000</v>
      </c>
      <c r="S1545" s="3">
        <v>1000000000</v>
      </c>
      <c r="W1545" s="2" t="s">
        <v>4822</v>
      </c>
      <c r="X1545" s="2" t="s">
        <v>3330</v>
      </c>
      <c r="Y1545" s="2" t="s">
        <v>13613</v>
      </c>
      <c r="Z1545" s="2" t="s">
        <v>13614</v>
      </c>
      <c r="AA1545" s="2" t="s">
        <v>13615</v>
      </c>
      <c r="AE1545">
        <v>2016</v>
      </c>
      <c r="AF1545">
        <v>2017</v>
      </c>
      <c r="AG1545">
        <v>2019</v>
      </c>
      <c r="AH1545">
        <v>2019</v>
      </c>
      <c r="AI1545">
        <v>2021</v>
      </c>
      <c r="AL1545" s="3">
        <v>50000000</v>
      </c>
      <c r="AM1545" t="s">
        <v>114</v>
      </c>
      <c r="AN1545" s="1">
        <v>44274</v>
      </c>
      <c r="AO1545" s="3">
        <v>1000000000</v>
      </c>
      <c r="AQ1545">
        <v>0.25</v>
      </c>
      <c r="AR1545">
        <v>1442.33</v>
      </c>
      <c r="AS1545">
        <v>38427.480000000003</v>
      </c>
      <c r="AT1545">
        <v>1734.7</v>
      </c>
      <c r="AU1545">
        <v>240721.75</v>
      </c>
      <c r="AY1545">
        <v>2755</v>
      </c>
      <c r="AZ1545">
        <v>389</v>
      </c>
      <c r="BA1545">
        <v>189</v>
      </c>
      <c r="BB1545">
        <v>281</v>
      </c>
      <c r="BC1545">
        <v>64</v>
      </c>
      <c r="BG1545">
        <v>71.48</v>
      </c>
      <c r="BH1545">
        <v>90.28</v>
      </c>
      <c r="BI1545">
        <v>89.47</v>
      </c>
      <c r="BJ1545">
        <v>65.09</v>
      </c>
      <c r="BK1545">
        <v>88.25</v>
      </c>
      <c r="BN1545" t="s">
        <v>101</v>
      </c>
      <c r="BO1545">
        <v>7</v>
      </c>
      <c r="BP1545" s="3">
        <v>263500000</v>
      </c>
      <c r="BQ1545" s="20">
        <v>292</v>
      </c>
      <c r="BR1545" s="20">
        <v>735</v>
      </c>
      <c r="BS1545" s="20">
        <v>123</v>
      </c>
      <c r="BT1545" s="20">
        <v>621</v>
      </c>
      <c r="BW1545" s="20">
        <v>744</v>
      </c>
      <c r="BX1545" s="22">
        <v>282326.51</v>
      </c>
      <c r="BY1545">
        <v>110</v>
      </c>
      <c r="BZ1545">
        <v>93.89</v>
      </c>
      <c r="CA1545">
        <v>8.33</v>
      </c>
      <c r="CB1545">
        <v>8.33</v>
      </c>
      <c r="CC1545">
        <v>8.33</v>
      </c>
    </row>
    <row r="1546" spans="1:81" ht="34" x14ac:dyDescent="0.2">
      <c r="A1546" t="s">
        <v>13616</v>
      </c>
      <c r="B1546" t="s">
        <v>13617</v>
      </c>
      <c r="C1546" t="s">
        <v>13618</v>
      </c>
      <c r="D1546" t="s">
        <v>13619</v>
      </c>
      <c r="E1546" s="2" t="s">
        <v>13620</v>
      </c>
      <c r="I1546" s="3">
        <v>12000000</v>
      </c>
      <c r="J1546" s="3">
        <v>45000000</v>
      </c>
      <c r="K1546" s="3">
        <v>70000000</v>
      </c>
      <c r="Q1546" s="3">
        <v>80040000</v>
      </c>
      <c r="R1546" s="3">
        <v>450000000</v>
      </c>
      <c r="S1546" s="3">
        <v>600000000</v>
      </c>
      <c r="Y1546" s="2" t="s">
        <v>13621</v>
      </c>
      <c r="Z1546" s="2" t="s">
        <v>13622</v>
      </c>
      <c r="AA1546" s="2" t="s">
        <v>13623</v>
      </c>
      <c r="AG1546">
        <v>2019</v>
      </c>
      <c r="AH1546">
        <v>2021</v>
      </c>
      <c r="AI1546">
        <v>2022</v>
      </c>
      <c r="AL1546" s="3">
        <v>70000000</v>
      </c>
      <c r="AM1546" t="s">
        <v>91</v>
      </c>
      <c r="AN1546" s="1">
        <v>44683</v>
      </c>
      <c r="AO1546" s="3">
        <v>600000000</v>
      </c>
      <c r="AS1546">
        <v>157500.64000000001</v>
      </c>
      <c r="AT1546">
        <v>51565.07</v>
      </c>
      <c r="AU1546">
        <v>71572.56</v>
      </c>
      <c r="BA1546">
        <v>66</v>
      </c>
      <c r="BB1546">
        <v>327</v>
      </c>
      <c r="BC1546">
        <v>66</v>
      </c>
      <c r="BI1546">
        <v>96.36</v>
      </c>
      <c r="BJ1546">
        <v>72.489999999999995</v>
      </c>
      <c r="BK1546">
        <v>81.209999999999994</v>
      </c>
      <c r="BO1546">
        <v>6.3</v>
      </c>
      <c r="BP1546" s="3">
        <v>138200000</v>
      </c>
      <c r="BS1546" s="20">
        <v>666</v>
      </c>
      <c r="BT1546" s="20">
        <v>341</v>
      </c>
      <c r="BW1546" s="20">
        <v>1007</v>
      </c>
      <c r="BX1546" s="22">
        <v>280638.27</v>
      </c>
      <c r="BY1546">
        <v>111</v>
      </c>
      <c r="BZ1546">
        <v>93.84</v>
      </c>
      <c r="CA1546">
        <v>7.5</v>
      </c>
      <c r="CB1546">
        <v>7.5</v>
      </c>
      <c r="CC1546">
        <v>7.5</v>
      </c>
    </row>
    <row r="1547" spans="1:81" ht="136" x14ac:dyDescent="0.2">
      <c r="A1547" t="s">
        <v>13624</v>
      </c>
      <c r="B1547" t="s">
        <v>13625</v>
      </c>
      <c r="C1547" t="s">
        <v>13626</v>
      </c>
      <c r="D1547" t="s">
        <v>13627</v>
      </c>
      <c r="E1547" s="2" t="s">
        <v>13628</v>
      </c>
      <c r="H1547" s="3">
        <v>50000000</v>
      </c>
      <c r="I1547" s="3">
        <v>73588888</v>
      </c>
      <c r="J1547" s="3">
        <v>103000000</v>
      </c>
      <c r="K1547" s="3">
        <v>200000000</v>
      </c>
      <c r="P1547" s="3">
        <v>250000000</v>
      </c>
      <c r="Q1547" s="3">
        <v>490837882.95999998</v>
      </c>
      <c r="R1547" s="3">
        <v>1200000000</v>
      </c>
      <c r="S1547" s="3">
        <v>3200000000</v>
      </c>
      <c r="X1547" s="2" t="s">
        <v>13629</v>
      </c>
      <c r="Y1547" s="2" t="s">
        <v>13630</v>
      </c>
      <c r="Z1547" s="2" t="s">
        <v>13631</v>
      </c>
      <c r="AA1547" s="2" t="s">
        <v>13632</v>
      </c>
      <c r="AF1547">
        <v>2018</v>
      </c>
      <c r="AG1547">
        <v>2019</v>
      </c>
      <c r="AH1547">
        <v>2019</v>
      </c>
      <c r="AI1547">
        <v>2021</v>
      </c>
      <c r="AM1547" t="s">
        <v>114</v>
      </c>
      <c r="AN1547" s="1">
        <v>44336</v>
      </c>
      <c r="AO1547" s="3">
        <v>3200000000</v>
      </c>
      <c r="AR1547">
        <v>14958.53</v>
      </c>
      <c r="AS1547">
        <v>119495.49</v>
      </c>
      <c r="AT1547">
        <v>56459.71</v>
      </c>
      <c r="AU1547">
        <v>88730.44</v>
      </c>
      <c r="AZ1547">
        <v>170</v>
      </c>
      <c r="BA1547">
        <v>96</v>
      </c>
      <c r="BB1547">
        <v>61</v>
      </c>
      <c r="BC1547">
        <v>141</v>
      </c>
      <c r="BH1547">
        <v>96.33</v>
      </c>
      <c r="BI1547">
        <v>94.68</v>
      </c>
      <c r="BJ1547">
        <v>92.52</v>
      </c>
      <c r="BK1547">
        <v>73.88</v>
      </c>
      <c r="BN1547" t="s">
        <v>101</v>
      </c>
      <c r="BO1547">
        <v>5.48</v>
      </c>
      <c r="BP1547" s="3">
        <v>1548088888</v>
      </c>
      <c r="BR1547" s="20">
        <v>278</v>
      </c>
      <c r="BS1547" s="20">
        <v>280</v>
      </c>
      <c r="BT1547" s="20">
        <v>532</v>
      </c>
      <c r="BW1547" s="20">
        <v>812</v>
      </c>
      <c r="BX1547" s="22">
        <v>279644.17</v>
      </c>
      <c r="BY1547">
        <v>112</v>
      </c>
      <c r="BZ1547">
        <v>93.78</v>
      </c>
      <c r="CA1547">
        <v>6.52</v>
      </c>
      <c r="CB1547">
        <v>6.52</v>
      </c>
      <c r="CC1547">
        <v>6.52</v>
      </c>
    </row>
    <row r="1548" spans="1:81" ht="51" x14ac:dyDescent="0.2">
      <c r="A1548" t="s">
        <v>13633</v>
      </c>
      <c r="B1548" t="s">
        <v>13634</v>
      </c>
      <c r="C1548" t="s">
        <v>13635</v>
      </c>
      <c r="D1548" t="s">
        <v>13636</v>
      </c>
      <c r="E1548" s="2" t="s">
        <v>13637</v>
      </c>
      <c r="G1548" s="3">
        <v>25000</v>
      </c>
      <c r="H1548" s="3">
        <v>7600000</v>
      </c>
      <c r="I1548" s="3">
        <v>20000000</v>
      </c>
      <c r="J1548" s="3">
        <v>78000000</v>
      </c>
      <c r="K1548" s="3">
        <v>45000000</v>
      </c>
      <c r="O1548" s="3">
        <v>250000</v>
      </c>
      <c r="P1548" s="3">
        <v>38000000</v>
      </c>
      <c r="Q1548" s="3">
        <v>133400000</v>
      </c>
      <c r="R1548" s="3">
        <v>780000000</v>
      </c>
      <c r="S1548" s="3">
        <v>1000000000</v>
      </c>
      <c r="W1548" s="2" t="s">
        <v>13638</v>
      </c>
      <c r="X1548" s="2" t="s">
        <v>13639</v>
      </c>
      <c r="Y1548" s="2" t="s">
        <v>13640</v>
      </c>
      <c r="Z1548" s="2" t="s">
        <v>13641</v>
      </c>
      <c r="AA1548" s="2" t="s">
        <v>13642</v>
      </c>
      <c r="AE1548">
        <v>2012</v>
      </c>
      <c r="AF1548">
        <v>2015</v>
      </c>
      <c r="AG1548">
        <v>2019</v>
      </c>
      <c r="AH1548">
        <v>2021</v>
      </c>
      <c r="AI1548">
        <v>2022</v>
      </c>
      <c r="AL1548" s="3">
        <v>45000000</v>
      </c>
      <c r="AM1548" t="s">
        <v>91</v>
      </c>
      <c r="AN1548" s="1">
        <v>44641</v>
      </c>
      <c r="AO1548" s="3">
        <v>1000000000</v>
      </c>
      <c r="AQ1548">
        <v>839.94</v>
      </c>
      <c r="AR1548">
        <v>0</v>
      </c>
      <c r="AS1548">
        <v>43451.16</v>
      </c>
      <c r="AT1548">
        <v>88368.11</v>
      </c>
      <c r="AU1548">
        <v>146819.41</v>
      </c>
      <c r="AY1548">
        <v>276</v>
      </c>
      <c r="AZ1548">
        <v>1231</v>
      </c>
      <c r="BA1548">
        <v>176</v>
      </c>
      <c r="BB1548">
        <v>280</v>
      </c>
      <c r="BC1548">
        <v>53</v>
      </c>
      <c r="BG1548">
        <v>94.64</v>
      </c>
      <c r="BH1548">
        <v>66.69</v>
      </c>
      <c r="BI1548">
        <v>90.2</v>
      </c>
      <c r="BJ1548">
        <v>76.459999999999994</v>
      </c>
      <c r="BK1548">
        <v>84.97</v>
      </c>
      <c r="BN1548" t="s">
        <v>101</v>
      </c>
      <c r="BO1548">
        <v>6.3</v>
      </c>
      <c r="BP1548" s="3">
        <v>152025000</v>
      </c>
      <c r="BQ1548" s="20">
        <v>1130</v>
      </c>
      <c r="BR1548" s="20">
        <v>1343</v>
      </c>
      <c r="BS1548" s="20">
        <v>666</v>
      </c>
      <c r="BT1548" s="20">
        <v>438</v>
      </c>
      <c r="BW1548" s="20">
        <v>1104</v>
      </c>
      <c r="BX1548" s="22">
        <v>279478.62</v>
      </c>
      <c r="BY1548">
        <v>113</v>
      </c>
      <c r="BZ1548">
        <v>93.73</v>
      </c>
      <c r="CA1548">
        <v>7.5</v>
      </c>
      <c r="CB1548">
        <v>5.85</v>
      </c>
      <c r="CC1548">
        <v>7.5</v>
      </c>
    </row>
    <row r="1549" spans="1:81" ht="102" x14ac:dyDescent="0.2">
      <c r="A1549" t="s">
        <v>13643</v>
      </c>
      <c r="B1549" t="s">
        <v>13644</v>
      </c>
      <c r="C1549" t="s">
        <v>13645</v>
      </c>
      <c r="D1549" t="s">
        <v>13646</v>
      </c>
      <c r="E1549" s="2" t="s">
        <v>13647</v>
      </c>
      <c r="G1549" s="3">
        <v>2775003</v>
      </c>
      <c r="H1549" s="3">
        <v>13169095</v>
      </c>
      <c r="I1549" s="3">
        <v>38500000</v>
      </c>
      <c r="J1549" s="3">
        <v>165000000</v>
      </c>
      <c r="O1549" s="3">
        <v>27750030</v>
      </c>
      <c r="P1549" s="3">
        <v>65845475</v>
      </c>
      <c r="Q1549" s="3">
        <v>256795000</v>
      </c>
      <c r="R1549" s="3">
        <v>1650000000</v>
      </c>
      <c r="W1549" s="2" t="s">
        <v>13648</v>
      </c>
      <c r="X1549" s="2" t="s">
        <v>13649</v>
      </c>
      <c r="Y1549" s="2" t="s">
        <v>13650</v>
      </c>
      <c r="Z1549" s="2" t="s">
        <v>13651</v>
      </c>
      <c r="AE1549">
        <v>2016</v>
      </c>
      <c r="AF1549">
        <v>2017</v>
      </c>
      <c r="AG1549">
        <v>2019</v>
      </c>
      <c r="AH1549">
        <v>2021</v>
      </c>
      <c r="AM1549" t="s">
        <v>87</v>
      </c>
      <c r="AN1549" s="1">
        <v>44800</v>
      </c>
      <c r="AO1549" s="3">
        <v>27750030</v>
      </c>
      <c r="AQ1549">
        <v>0.25</v>
      </c>
      <c r="AR1549">
        <v>293.02</v>
      </c>
      <c r="AS1549">
        <v>1088.43</v>
      </c>
      <c r="AT1549">
        <v>275968.46999999997</v>
      </c>
      <c r="AY1549">
        <v>2755</v>
      </c>
      <c r="AZ1549">
        <v>594</v>
      </c>
      <c r="BA1549">
        <v>528</v>
      </c>
      <c r="BB1549">
        <v>111</v>
      </c>
      <c r="BG1549">
        <v>71.48</v>
      </c>
      <c r="BH1549">
        <v>85.14</v>
      </c>
      <c r="BI1549">
        <v>70.489999999999995</v>
      </c>
      <c r="BJ1549">
        <v>90.72</v>
      </c>
      <c r="BP1549" s="3">
        <v>479844098</v>
      </c>
      <c r="BQ1549" s="20">
        <v>439</v>
      </c>
      <c r="BR1549" s="20">
        <v>611</v>
      </c>
      <c r="BS1549" s="20">
        <v>894</v>
      </c>
      <c r="BW1549" s="20">
        <v>1199</v>
      </c>
      <c r="BX1549" s="22">
        <v>277350.17</v>
      </c>
      <c r="BY1549">
        <v>114</v>
      </c>
      <c r="BZ1549">
        <v>93.67</v>
      </c>
      <c r="CA1549">
        <v>6.43</v>
      </c>
      <c r="CB1549">
        <v>6.43</v>
      </c>
      <c r="CC1549">
        <v>0.11</v>
      </c>
    </row>
    <row r="1550" spans="1:81" ht="34" x14ac:dyDescent="0.2">
      <c r="A1550" t="s">
        <v>13652</v>
      </c>
      <c r="B1550" t="s">
        <v>13653</v>
      </c>
      <c r="C1550" t="s">
        <v>13654</v>
      </c>
      <c r="D1550" t="s">
        <v>13652</v>
      </c>
      <c r="E1550" s="2" t="s">
        <v>13655</v>
      </c>
      <c r="G1550" s="3">
        <v>194659</v>
      </c>
      <c r="H1550" s="3">
        <v>7930214</v>
      </c>
      <c r="I1550" s="3">
        <v>42000000</v>
      </c>
      <c r="J1550" s="3">
        <v>150000000</v>
      </c>
      <c r="O1550" s="3">
        <v>1946590</v>
      </c>
      <c r="P1550" s="3">
        <v>39651070</v>
      </c>
      <c r="Q1550" s="3">
        <v>280140000</v>
      </c>
      <c r="R1550" s="3">
        <v>1100000000</v>
      </c>
      <c r="W1550" s="2" t="s">
        <v>13656</v>
      </c>
      <c r="X1550" s="2" t="s">
        <v>13657</v>
      </c>
      <c r="Y1550" s="2" t="s">
        <v>13658</v>
      </c>
      <c r="Z1550" s="2" t="s">
        <v>13659</v>
      </c>
      <c r="AE1550">
        <v>2016</v>
      </c>
      <c r="AF1550">
        <v>2017</v>
      </c>
      <c r="AG1550">
        <v>2019</v>
      </c>
      <c r="AH1550">
        <v>2021</v>
      </c>
      <c r="AL1550" s="3">
        <v>80000000</v>
      </c>
      <c r="AM1550" t="s">
        <v>90</v>
      </c>
      <c r="AN1550" s="1">
        <v>44532</v>
      </c>
      <c r="AO1550" s="3">
        <v>1100000000</v>
      </c>
      <c r="AQ1550">
        <v>0</v>
      </c>
      <c r="AR1550">
        <v>111.78</v>
      </c>
      <c r="AS1550">
        <v>4928.41</v>
      </c>
      <c r="AT1550">
        <v>266704.73</v>
      </c>
      <c r="AY1550">
        <v>3485</v>
      </c>
      <c r="AZ1550">
        <v>722</v>
      </c>
      <c r="BA1550">
        <v>340</v>
      </c>
      <c r="BB1550">
        <v>117</v>
      </c>
      <c r="BG1550">
        <v>63.92</v>
      </c>
      <c r="BH1550">
        <v>81.93</v>
      </c>
      <c r="BI1550">
        <v>81.02</v>
      </c>
      <c r="BJ1550">
        <v>90.21</v>
      </c>
      <c r="BN1550" t="s">
        <v>101</v>
      </c>
      <c r="BO1550">
        <v>3.53</v>
      </c>
      <c r="BP1550" s="3">
        <v>281738892</v>
      </c>
      <c r="BQ1550" s="20">
        <v>414</v>
      </c>
      <c r="BR1550" s="20">
        <v>576</v>
      </c>
      <c r="BS1550" s="20">
        <v>632</v>
      </c>
      <c r="BW1550" s="20">
        <v>899</v>
      </c>
      <c r="BX1550" s="22">
        <v>271744.92</v>
      </c>
      <c r="BY1550">
        <v>115</v>
      </c>
      <c r="BZ1550">
        <v>93.61</v>
      </c>
      <c r="CA1550">
        <v>3.93</v>
      </c>
      <c r="CB1550">
        <v>3.93</v>
      </c>
      <c r="CC1550">
        <v>3.93</v>
      </c>
    </row>
    <row r="1551" spans="1:81" ht="34" x14ac:dyDescent="0.2">
      <c r="A1551" t="s">
        <v>13660</v>
      </c>
      <c r="B1551" t="s">
        <v>13661</v>
      </c>
      <c r="C1551" t="s">
        <v>13662</v>
      </c>
      <c r="D1551" t="s">
        <v>13663</v>
      </c>
      <c r="E1551" s="2" t="s">
        <v>13664</v>
      </c>
      <c r="G1551" s="3">
        <v>1300000</v>
      </c>
      <c r="H1551" s="3">
        <v>6000000</v>
      </c>
      <c r="I1551" s="3">
        <v>15000000</v>
      </c>
      <c r="J1551" s="3">
        <v>25000000</v>
      </c>
      <c r="O1551" s="3">
        <v>13000000</v>
      </c>
      <c r="P1551" s="3">
        <v>30000000</v>
      </c>
      <c r="Q1551" s="3">
        <v>100050000</v>
      </c>
      <c r="R1551" s="3">
        <v>250000000</v>
      </c>
      <c r="W1551" s="2" t="s">
        <v>13665</v>
      </c>
      <c r="X1551" s="2" t="s">
        <v>13666</v>
      </c>
      <c r="Y1551" s="2" t="s">
        <v>13667</v>
      </c>
      <c r="Z1551" s="2" t="s">
        <v>13668</v>
      </c>
      <c r="AE1551">
        <v>2015</v>
      </c>
      <c r="AF1551">
        <v>2017</v>
      </c>
      <c r="AG1551">
        <v>2019</v>
      </c>
      <c r="AH1551">
        <v>2022</v>
      </c>
      <c r="AL1551" s="3">
        <v>25000000</v>
      </c>
      <c r="AM1551" t="s">
        <v>90</v>
      </c>
      <c r="AN1551" s="1">
        <v>44879</v>
      </c>
      <c r="AO1551" s="3">
        <v>250000000</v>
      </c>
      <c r="AQ1551">
        <v>66.22</v>
      </c>
      <c r="AR1551">
        <v>2066.54</v>
      </c>
      <c r="AS1551">
        <v>104738.8</v>
      </c>
      <c r="AT1551">
        <v>161718.54</v>
      </c>
      <c r="AY1551">
        <v>1910</v>
      </c>
      <c r="AZ1551">
        <v>338</v>
      </c>
      <c r="BA1551">
        <v>103</v>
      </c>
      <c r="BB1551">
        <v>108</v>
      </c>
      <c r="BG1551">
        <v>80.540000000000006</v>
      </c>
      <c r="BH1551">
        <v>91.55</v>
      </c>
      <c r="BI1551">
        <v>94.29</v>
      </c>
      <c r="BJ1551">
        <v>87.12</v>
      </c>
      <c r="BO1551">
        <v>2.25</v>
      </c>
      <c r="BP1551" s="3">
        <v>47300000</v>
      </c>
      <c r="BQ1551" s="20">
        <v>694</v>
      </c>
      <c r="BR1551" s="20">
        <v>708</v>
      </c>
      <c r="BS1551" s="20">
        <v>1307</v>
      </c>
      <c r="BW1551" s="20">
        <v>1307</v>
      </c>
      <c r="BX1551" s="22">
        <v>268590.09999999998</v>
      </c>
      <c r="BY1551">
        <v>116</v>
      </c>
      <c r="BZ1551">
        <v>93.56</v>
      </c>
      <c r="CA1551">
        <v>2.5</v>
      </c>
      <c r="CC1551">
        <v>2.5</v>
      </c>
    </row>
    <row r="1552" spans="1:81" ht="85" x14ac:dyDescent="0.2">
      <c r="A1552" t="s">
        <v>13669</v>
      </c>
      <c r="B1552" t="s">
        <v>13670</v>
      </c>
      <c r="C1552" t="s">
        <v>13671</v>
      </c>
      <c r="D1552" t="s">
        <v>13672</v>
      </c>
      <c r="E1552" s="2" t="s">
        <v>13673</v>
      </c>
      <c r="G1552" s="3">
        <v>3100000</v>
      </c>
      <c r="H1552" s="3">
        <v>88000000</v>
      </c>
      <c r="I1552" s="3">
        <v>85000000</v>
      </c>
      <c r="J1552" s="3">
        <v>200000000</v>
      </c>
      <c r="K1552" s="3">
        <v>500000000</v>
      </c>
      <c r="O1552" s="3">
        <v>31000000</v>
      </c>
      <c r="P1552" s="3">
        <v>440000000</v>
      </c>
      <c r="Q1552" s="3">
        <v>500000000</v>
      </c>
      <c r="R1552" s="3">
        <v>1500000000</v>
      </c>
      <c r="S1552" s="3">
        <v>5000000000</v>
      </c>
      <c r="W1552" s="2" t="s">
        <v>13674</v>
      </c>
      <c r="X1552" s="2" t="s">
        <v>13675</v>
      </c>
      <c r="Y1552" s="2" t="s">
        <v>13676</v>
      </c>
      <c r="Z1552" s="2" t="s">
        <v>13677</v>
      </c>
      <c r="AA1552" s="2" t="s">
        <v>13678</v>
      </c>
      <c r="AE1552">
        <v>2017</v>
      </c>
      <c r="AF1552">
        <v>2018</v>
      </c>
      <c r="AG1552">
        <v>2019</v>
      </c>
      <c r="AH1552">
        <v>2020</v>
      </c>
      <c r="AI1552">
        <v>2021</v>
      </c>
      <c r="AL1552" s="3">
        <v>150000000</v>
      </c>
      <c r="AM1552" t="s">
        <v>114</v>
      </c>
      <c r="AN1552" s="1">
        <v>44490</v>
      </c>
      <c r="AO1552" s="3">
        <v>5000000000</v>
      </c>
      <c r="AQ1552">
        <v>13945.91</v>
      </c>
      <c r="AR1552">
        <v>30710.68</v>
      </c>
      <c r="AS1552">
        <v>2703.64</v>
      </c>
      <c r="AT1552">
        <v>53208.68</v>
      </c>
      <c r="AU1552">
        <v>167518.51999999999</v>
      </c>
      <c r="AY1552">
        <v>68</v>
      </c>
      <c r="AZ1552">
        <v>101</v>
      </c>
      <c r="BA1552">
        <v>408</v>
      </c>
      <c r="BB1552">
        <v>75</v>
      </c>
      <c r="BC1552">
        <v>85</v>
      </c>
      <c r="BG1552">
        <v>99.29</v>
      </c>
      <c r="BH1552">
        <v>97.83</v>
      </c>
      <c r="BI1552">
        <v>77.209999999999994</v>
      </c>
      <c r="BJ1552">
        <v>89.69</v>
      </c>
      <c r="BK1552">
        <v>84.33</v>
      </c>
      <c r="BN1552" t="s">
        <v>101</v>
      </c>
      <c r="BO1552">
        <v>8.4</v>
      </c>
      <c r="BP1552" s="3">
        <v>1026100000</v>
      </c>
      <c r="BQ1552" s="20">
        <v>314</v>
      </c>
      <c r="BR1552" s="20">
        <v>211</v>
      </c>
      <c r="BS1552" s="20">
        <v>468</v>
      </c>
      <c r="BT1552" s="20">
        <v>239</v>
      </c>
      <c r="BW1552" s="20">
        <v>919</v>
      </c>
      <c r="BX1552" s="22">
        <v>268087.43</v>
      </c>
      <c r="BY1552">
        <v>117</v>
      </c>
      <c r="BZ1552">
        <v>93.5</v>
      </c>
      <c r="CA1552">
        <v>10</v>
      </c>
      <c r="CB1552">
        <v>10</v>
      </c>
      <c r="CC1552">
        <v>10</v>
      </c>
    </row>
    <row r="1553" spans="1:81" ht="34" x14ac:dyDescent="0.2">
      <c r="A1553" t="s">
        <v>13679</v>
      </c>
      <c r="B1553" t="s">
        <v>13680</v>
      </c>
      <c r="C1553" t="s">
        <v>13681</v>
      </c>
      <c r="D1553" t="s">
        <v>13682</v>
      </c>
      <c r="E1553" s="2" t="s">
        <v>13683</v>
      </c>
      <c r="H1553" s="3">
        <v>6100000</v>
      </c>
      <c r="I1553" s="3">
        <v>50000000</v>
      </c>
      <c r="J1553" s="3">
        <v>70000000</v>
      </c>
      <c r="K1553" s="3">
        <v>229000000</v>
      </c>
      <c r="P1553" s="3">
        <v>30500000</v>
      </c>
      <c r="Q1553" s="3">
        <v>333500000</v>
      </c>
      <c r="R1553" s="3">
        <v>400000000</v>
      </c>
      <c r="S1553" s="3">
        <v>900000000</v>
      </c>
      <c r="X1553" s="2" t="s">
        <v>1080</v>
      </c>
      <c r="Y1553" s="2" t="s">
        <v>13684</v>
      </c>
      <c r="Z1553" s="2" t="s">
        <v>13684</v>
      </c>
      <c r="AA1553" s="2" t="s">
        <v>13685</v>
      </c>
      <c r="AF1553">
        <v>2017</v>
      </c>
      <c r="AG1553">
        <v>2019</v>
      </c>
      <c r="AH1553">
        <v>2022</v>
      </c>
      <c r="AI1553">
        <v>2023</v>
      </c>
      <c r="AL1553" s="3">
        <v>80031191</v>
      </c>
      <c r="AM1553" t="s">
        <v>91</v>
      </c>
      <c r="AN1553" s="1">
        <v>45364</v>
      </c>
      <c r="AO1553" s="3">
        <v>3435000000</v>
      </c>
      <c r="AR1553">
        <v>801.5</v>
      </c>
      <c r="AS1553">
        <v>43521.27</v>
      </c>
      <c r="AT1553">
        <v>171699.47</v>
      </c>
      <c r="AU1553">
        <v>50202.39</v>
      </c>
      <c r="AZ1553">
        <v>517</v>
      </c>
      <c r="BA1553">
        <v>174</v>
      </c>
      <c r="BB1553">
        <v>103</v>
      </c>
      <c r="BC1553">
        <v>22</v>
      </c>
      <c r="BH1553">
        <v>87.07</v>
      </c>
      <c r="BI1553">
        <v>90.31</v>
      </c>
      <c r="BJ1553">
        <v>87.73</v>
      </c>
      <c r="BK1553">
        <v>88.89</v>
      </c>
      <c r="BN1553" t="s">
        <v>101</v>
      </c>
      <c r="BO1553">
        <v>8.65</v>
      </c>
      <c r="BP1553" s="3">
        <v>441207512</v>
      </c>
      <c r="BR1553" s="20">
        <v>959</v>
      </c>
      <c r="BS1553" s="20">
        <v>829</v>
      </c>
      <c r="BT1553" s="20">
        <v>563</v>
      </c>
      <c r="BW1553" s="20">
        <v>1576</v>
      </c>
      <c r="BX1553" s="22">
        <v>266224.63</v>
      </c>
      <c r="BY1553">
        <v>118</v>
      </c>
      <c r="BZ1553">
        <v>93.45</v>
      </c>
      <c r="CA1553">
        <v>2.7</v>
      </c>
      <c r="CB1553">
        <v>1.2</v>
      </c>
      <c r="CC1553">
        <v>10.3</v>
      </c>
    </row>
    <row r="1554" spans="1:81" ht="34" x14ac:dyDescent="0.2">
      <c r="A1554" t="s">
        <v>13686</v>
      </c>
      <c r="B1554" t="s">
        <v>13687</v>
      </c>
      <c r="C1554" t="s">
        <v>13688</v>
      </c>
      <c r="D1554" t="s">
        <v>13689</v>
      </c>
      <c r="E1554" s="2" t="s">
        <v>13690</v>
      </c>
      <c r="H1554" s="3">
        <v>9000000</v>
      </c>
      <c r="I1554" s="3">
        <v>40000000</v>
      </c>
      <c r="J1554" s="3">
        <v>73000000</v>
      </c>
      <c r="P1554" s="3">
        <v>45000000</v>
      </c>
      <c r="Q1554" s="3">
        <v>266800000</v>
      </c>
      <c r="R1554" s="3">
        <v>533000000</v>
      </c>
      <c r="W1554" s="2" t="s">
        <v>13691</v>
      </c>
      <c r="X1554" s="2" t="s">
        <v>13692</v>
      </c>
      <c r="Y1554" s="2" t="s">
        <v>13693</v>
      </c>
      <c r="Z1554" s="2" t="s">
        <v>13694</v>
      </c>
      <c r="AE1554">
        <v>2016</v>
      </c>
      <c r="AF1554">
        <v>2018</v>
      </c>
      <c r="AG1554">
        <v>2019</v>
      </c>
      <c r="AH1554">
        <v>2022</v>
      </c>
      <c r="AL1554" s="3">
        <v>100000000</v>
      </c>
      <c r="AM1554" t="s">
        <v>90</v>
      </c>
      <c r="AN1554" s="1">
        <v>45265</v>
      </c>
      <c r="AO1554" s="3">
        <v>633000000</v>
      </c>
      <c r="AQ1554">
        <v>6428.6</v>
      </c>
      <c r="AR1554">
        <v>30330.45</v>
      </c>
      <c r="AS1554">
        <v>139899.72</v>
      </c>
      <c r="AT1554">
        <v>78909.36</v>
      </c>
      <c r="AY1554">
        <v>86</v>
      </c>
      <c r="AZ1554">
        <v>103</v>
      </c>
      <c r="BA1554">
        <v>76</v>
      </c>
      <c r="BB1554">
        <v>159</v>
      </c>
      <c r="BG1554">
        <v>99.12</v>
      </c>
      <c r="BH1554">
        <v>97.79</v>
      </c>
      <c r="BI1554">
        <v>95.8</v>
      </c>
      <c r="BJ1554">
        <v>80.989999999999995</v>
      </c>
      <c r="BO1554">
        <v>2.14</v>
      </c>
      <c r="BP1554" s="3">
        <v>222000000</v>
      </c>
      <c r="BQ1554" s="20">
        <v>881</v>
      </c>
      <c r="BR1554" s="20">
        <v>483</v>
      </c>
      <c r="BS1554" s="20">
        <v>808</v>
      </c>
      <c r="BW1554" s="20">
        <v>1450</v>
      </c>
      <c r="BX1554" s="22">
        <v>255568.13</v>
      </c>
      <c r="BY1554">
        <v>119</v>
      </c>
      <c r="BZ1554">
        <v>93.39</v>
      </c>
      <c r="CA1554">
        <v>2</v>
      </c>
      <c r="CB1554">
        <v>2</v>
      </c>
      <c r="CC1554">
        <v>2.37</v>
      </c>
    </row>
    <row r="1555" spans="1:81" ht="51" x14ac:dyDescent="0.2">
      <c r="A1555" t="s">
        <v>13695</v>
      </c>
      <c r="B1555" t="s">
        <v>13696</v>
      </c>
      <c r="C1555" t="s">
        <v>13697</v>
      </c>
      <c r="D1555" t="s">
        <v>13698</v>
      </c>
      <c r="E1555" s="2" t="s">
        <v>13699</v>
      </c>
      <c r="G1555" s="3">
        <v>2750000</v>
      </c>
      <c r="H1555" s="3">
        <v>9300000</v>
      </c>
      <c r="I1555" s="3">
        <v>23000000</v>
      </c>
      <c r="J1555" s="3">
        <v>30000000</v>
      </c>
      <c r="K1555" s="3">
        <v>75000000</v>
      </c>
      <c r="O1555" s="3">
        <v>27500000</v>
      </c>
      <c r="P1555" s="3">
        <v>46500000</v>
      </c>
      <c r="Q1555" s="3">
        <v>153410000</v>
      </c>
      <c r="R1555" s="3">
        <v>300000000</v>
      </c>
      <c r="S1555" s="3">
        <v>800000000</v>
      </c>
      <c r="W1555" s="2" t="s">
        <v>13700</v>
      </c>
      <c r="X1555" s="2" t="s">
        <v>13701</v>
      </c>
      <c r="Y1555" s="2" t="s">
        <v>13702</v>
      </c>
      <c r="Z1555" s="2" t="s">
        <v>13703</v>
      </c>
      <c r="AA1555" s="2" t="s">
        <v>13704</v>
      </c>
      <c r="AE1555">
        <v>2014</v>
      </c>
      <c r="AF1555">
        <v>2017</v>
      </c>
      <c r="AG1555">
        <v>2019</v>
      </c>
      <c r="AH1555">
        <v>2020</v>
      </c>
      <c r="AI1555">
        <v>2021</v>
      </c>
      <c r="AL1555" s="3">
        <v>75000000</v>
      </c>
      <c r="AM1555" t="s">
        <v>91</v>
      </c>
      <c r="AN1555" s="1">
        <v>44320</v>
      </c>
      <c r="AO1555" s="3">
        <v>800000000</v>
      </c>
      <c r="AQ1555">
        <v>72.849999999999994</v>
      </c>
      <c r="AR1555">
        <v>7.08</v>
      </c>
      <c r="AS1555">
        <v>8537.5499999999993</v>
      </c>
      <c r="AT1555">
        <v>134471.24</v>
      </c>
      <c r="AU1555">
        <v>106586.2</v>
      </c>
      <c r="AY1555">
        <v>1665</v>
      </c>
      <c r="AZ1555">
        <v>971</v>
      </c>
      <c r="BA1555">
        <v>303</v>
      </c>
      <c r="BB1555">
        <v>26</v>
      </c>
      <c r="BC1555">
        <v>128</v>
      </c>
      <c r="BG1555">
        <v>80.540000000000006</v>
      </c>
      <c r="BH1555">
        <v>75.69</v>
      </c>
      <c r="BI1555">
        <v>83.09</v>
      </c>
      <c r="BJ1555">
        <v>96.52</v>
      </c>
      <c r="BK1555">
        <v>76.31</v>
      </c>
      <c r="BO1555">
        <v>4.38</v>
      </c>
      <c r="BP1555" s="3">
        <v>141550000</v>
      </c>
      <c r="BQ1555" s="20">
        <v>1387</v>
      </c>
      <c r="BR1555" s="20">
        <v>462</v>
      </c>
      <c r="BS1555" s="20">
        <v>302</v>
      </c>
      <c r="BT1555" s="20">
        <v>474</v>
      </c>
      <c r="BW1555" s="20">
        <v>776</v>
      </c>
      <c r="BX1555" s="22">
        <v>249674.92</v>
      </c>
      <c r="BY1555">
        <v>120</v>
      </c>
      <c r="BZ1555">
        <v>93.33</v>
      </c>
      <c r="CA1555">
        <v>5.21</v>
      </c>
      <c r="CB1555">
        <v>5.21</v>
      </c>
      <c r="CC1555">
        <v>5.21</v>
      </c>
    </row>
    <row r="1556" spans="1:81" ht="153" x14ac:dyDescent="0.2">
      <c r="A1556" t="s">
        <v>13705</v>
      </c>
      <c r="B1556" t="s">
        <v>13706</v>
      </c>
      <c r="C1556" t="s">
        <v>13707</v>
      </c>
      <c r="D1556" t="s">
        <v>13708</v>
      </c>
      <c r="E1556" s="2" t="s">
        <v>13709</v>
      </c>
      <c r="G1556" s="3">
        <v>5500000</v>
      </c>
      <c r="H1556" s="3">
        <v>28000000</v>
      </c>
      <c r="I1556" s="3">
        <v>125000000</v>
      </c>
      <c r="J1556" s="3">
        <v>650000000</v>
      </c>
      <c r="K1556" s="3">
        <v>400000000</v>
      </c>
      <c r="O1556" s="3">
        <v>55000000</v>
      </c>
      <c r="P1556" s="3">
        <v>140000000</v>
      </c>
      <c r="Q1556" s="3">
        <v>833750000</v>
      </c>
      <c r="R1556" s="3">
        <v>3000000000</v>
      </c>
      <c r="S1556" s="3">
        <v>4500000000</v>
      </c>
      <c r="V1556" s="2" t="s">
        <v>13710</v>
      </c>
      <c r="W1556" s="2" t="s">
        <v>13711</v>
      </c>
      <c r="X1556" s="2" t="s">
        <v>13712</v>
      </c>
      <c r="Y1556" s="2" t="s">
        <v>13713</v>
      </c>
      <c r="Z1556" s="2" t="s">
        <v>13714</v>
      </c>
      <c r="AA1556" s="2" t="s">
        <v>13715</v>
      </c>
      <c r="AD1556">
        <v>2015</v>
      </c>
      <c r="AE1556">
        <v>2016</v>
      </c>
      <c r="AF1556">
        <v>2016</v>
      </c>
      <c r="AG1556">
        <v>2019</v>
      </c>
      <c r="AH1556">
        <v>2021</v>
      </c>
      <c r="AI1556">
        <v>2022</v>
      </c>
      <c r="AL1556" s="3">
        <v>55000000</v>
      </c>
      <c r="AM1556" t="s">
        <v>91</v>
      </c>
      <c r="AN1556" s="1">
        <v>45063</v>
      </c>
      <c r="AO1556" s="3">
        <v>4500000000</v>
      </c>
      <c r="AP1556">
        <v>0</v>
      </c>
      <c r="AQ1556">
        <v>4067.67</v>
      </c>
      <c r="AR1556">
        <v>883.93</v>
      </c>
      <c r="AS1556">
        <v>72354.63</v>
      </c>
      <c r="AT1556">
        <v>127107.82</v>
      </c>
      <c r="AU1556">
        <v>40513.08</v>
      </c>
      <c r="AX1556">
        <v>376</v>
      </c>
      <c r="AY1556">
        <v>203</v>
      </c>
      <c r="AZ1556">
        <v>470</v>
      </c>
      <c r="BA1556">
        <v>124</v>
      </c>
      <c r="BB1556">
        <v>204</v>
      </c>
      <c r="BC1556">
        <v>80</v>
      </c>
      <c r="BF1556">
        <v>70.73</v>
      </c>
      <c r="BG1556">
        <v>97.91</v>
      </c>
      <c r="BH1556">
        <v>87.69</v>
      </c>
      <c r="BI1556">
        <v>93.11</v>
      </c>
      <c r="BJ1556">
        <v>82.87</v>
      </c>
      <c r="BK1556">
        <v>77.17</v>
      </c>
      <c r="BN1556" t="s">
        <v>101</v>
      </c>
      <c r="BO1556">
        <v>4.53</v>
      </c>
      <c r="BP1556" s="3">
        <v>1483500000</v>
      </c>
      <c r="BQ1556" s="20">
        <v>252</v>
      </c>
      <c r="BR1556" s="20">
        <v>897</v>
      </c>
      <c r="BS1556" s="20">
        <v>818</v>
      </c>
      <c r="BT1556" s="20">
        <v>405</v>
      </c>
      <c r="BW1556" s="20">
        <v>1533</v>
      </c>
      <c r="BX1556" s="22">
        <v>244927.13</v>
      </c>
      <c r="BY1556">
        <v>121</v>
      </c>
      <c r="BZ1556">
        <v>93.28</v>
      </c>
      <c r="CA1556">
        <v>5.4</v>
      </c>
      <c r="CB1556">
        <v>3.6</v>
      </c>
      <c r="CC1556">
        <v>5.4</v>
      </c>
    </row>
    <row r="1557" spans="1:81" ht="51" x14ac:dyDescent="0.2">
      <c r="A1557" t="s">
        <v>13716</v>
      </c>
      <c r="B1557" t="s">
        <v>13717</v>
      </c>
      <c r="C1557" t="s">
        <v>13718</v>
      </c>
      <c r="D1557" t="s">
        <v>13719</v>
      </c>
      <c r="E1557" s="2" t="s">
        <v>13720</v>
      </c>
      <c r="G1557" s="3">
        <v>3000000</v>
      </c>
      <c r="H1557" s="3">
        <v>20000000</v>
      </c>
      <c r="I1557" s="3">
        <v>30000000</v>
      </c>
      <c r="J1557" s="3">
        <v>240383184</v>
      </c>
      <c r="K1557" s="3">
        <v>250000000</v>
      </c>
      <c r="O1557" s="3">
        <v>30000000</v>
      </c>
      <c r="P1557" s="3">
        <v>100000000</v>
      </c>
      <c r="Q1557" s="3">
        <v>200100000</v>
      </c>
      <c r="R1557" s="3">
        <v>1191195161</v>
      </c>
      <c r="S1557" s="3">
        <v>2100000000</v>
      </c>
      <c r="W1557" s="2" t="s">
        <v>13721</v>
      </c>
      <c r="X1557" s="2" t="s">
        <v>13722</v>
      </c>
      <c r="Y1557" s="2" t="s">
        <v>13723</v>
      </c>
      <c r="Z1557" s="2" t="s">
        <v>13724</v>
      </c>
      <c r="AA1557" s="2" t="s">
        <v>13725</v>
      </c>
      <c r="AE1557">
        <v>2016</v>
      </c>
      <c r="AF1557">
        <v>2017</v>
      </c>
      <c r="AG1557">
        <v>2019</v>
      </c>
      <c r="AH1557">
        <v>2021</v>
      </c>
      <c r="AI1557">
        <v>2022</v>
      </c>
      <c r="AL1557" s="3">
        <v>250000000</v>
      </c>
      <c r="AM1557" t="s">
        <v>91</v>
      </c>
      <c r="AN1557" s="1">
        <v>44627</v>
      </c>
      <c r="AO1557" s="3">
        <v>2100000000</v>
      </c>
      <c r="AQ1557">
        <v>102.58</v>
      </c>
      <c r="AR1557">
        <v>810.44</v>
      </c>
      <c r="AS1557">
        <v>25116.31</v>
      </c>
      <c r="AT1557">
        <v>182612.3</v>
      </c>
      <c r="AU1557">
        <v>33754.65</v>
      </c>
      <c r="AY1557">
        <v>1711</v>
      </c>
      <c r="AZ1557">
        <v>506</v>
      </c>
      <c r="BA1557">
        <v>226</v>
      </c>
      <c r="BB1557">
        <v>162</v>
      </c>
      <c r="BC1557">
        <v>89</v>
      </c>
      <c r="BG1557">
        <v>82.29</v>
      </c>
      <c r="BH1557">
        <v>87.34</v>
      </c>
      <c r="BI1557">
        <v>87.4</v>
      </c>
      <c r="BJ1557">
        <v>86.41</v>
      </c>
      <c r="BK1557">
        <v>74.569999999999993</v>
      </c>
      <c r="BN1557" t="s">
        <v>101</v>
      </c>
      <c r="BO1557">
        <v>8.82</v>
      </c>
      <c r="BP1557" s="3">
        <v>593383184</v>
      </c>
      <c r="BQ1557" s="20">
        <v>448</v>
      </c>
      <c r="BR1557" s="20">
        <v>505</v>
      </c>
      <c r="BS1557" s="20">
        <v>781</v>
      </c>
      <c r="BT1557" s="20">
        <v>259</v>
      </c>
      <c r="BW1557" s="20">
        <v>1040</v>
      </c>
      <c r="BX1557" s="22">
        <v>242396.28</v>
      </c>
      <c r="BY1557">
        <v>122</v>
      </c>
      <c r="BZ1557">
        <v>93.22</v>
      </c>
      <c r="CA1557">
        <v>10.49</v>
      </c>
      <c r="CB1557">
        <v>10.49</v>
      </c>
      <c r="CC1557">
        <v>10.49</v>
      </c>
    </row>
    <row r="1558" spans="1:81" ht="51" x14ac:dyDescent="0.2">
      <c r="A1558" t="s">
        <v>13726</v>
      </c>
      <c r="B1558" t="s">
        <v>13727</v>
      </c>
      <c r="C1558" t="s">
        <v>13728</v>
      </c>
      <c r="D1558" t="s">
        <v>13729</v>
      </c>
      <c r="E1558" s="2" t="s">
        <v>13730</v>
      </c>
      <c r="G1558" s="3">
        <v>120000</v>
      </c>
      <c r="H1558" s="3">
        <v>40000000</v>
      </c>
      <c r="I1558" s="3">
        <v>35000000</v>
      </c>
      <c r="J1558" s="3">
        <v>150000000</v>
      </c>
      <c r="O1558" s="3">
        <v>1200000</v>
      </c>
      <c r="P1558" s="3">
        <v>200000000</v>
      </c>
      <c r="Q1558" s="3">
        <v>535000000</v>
      </c>
      <c r="R1558" s="3">
        <v>1000000000</v>
      </c>
      <c r="W1558" s="2" t="s">
        <v>2247</v>
      </c>
      <c r="X1558" s="2" t="s">
        <v>13731</v>
      </c>
      <c r="Y1558" s="2" t="s">
        <v>13732</v>
      </c>
      <c r="Z1558" s="2" t="s">
        <v>13733</v>
      </c>
      <c r="AE1558">
        <v>2017</v>
      </c>
      <c r="AF1558">
        <v>2018</v>
      </c>
      <c r="AG1558">
        <v>2019</v>
      </c>
      <c r="AH1558">
        <v>2021</v>
      </c>
      <c r="AL1558" s="3">
        <v>900000</v>
      </c>
      <c r="AM1558" t="s">
        <v>90</v>
      </c>
      <c r="AN1558" s="1">
        <v>44418</v>
      </c>
      <c r="AO1558" s="3">
        <v>1000000000</v>
      </c>
      <c r="AQ1558">
        <v>43266.94</v>
      </c>
      <c r="AR1558">
        <v>11710.48</v>
      </c>
      <c r="AS1558">
        <v>38222.04</v>
      </c>
      <c r="AT1558">
        <v>148951.56</v>
      </c>
      <c r="AY1558">
        <v>2</v>
      </c>
      <c r="AZ1558">
        <v>209</v>
      </c>
      <c r="BA1558">
        <v>190</v>
      </c>
      <c r="BB1558">
        <v>180</v>
      </c>
      <c r="BG1558">
        <v>99.99</v>
      </c>
      <c r="BH1558">
        <v>95.49</v>
      </c>
      <c r="BI1558">
        <v>89.42</v>
      </c>
      <c r="BJ1558">
        <v>84.89</v>
      </c>
      <c r="BN1558" t="s">
        <v>101</v>
      </c>
      <c r="BO1558">
        <v>1.68</v>
      </c>
      <c r="BP1558" s="3">
        <v>239379194</v>
      </c>
      <c r="BQ1558" s="20">
        <v>451</v>
      </c>
      <c r="BR1558" s="20">
        <v>260</v>
      </c>
      <c r="BS1558" s="20">
        <v>565</v>
      </c>
      <c r="BW1558" s="20">
        <v>739</v>
      </c>
      <c r="BX1558" s="22">
        <v>242151.02</v>
      </c>
      <c r="BY1558">
        <v>123</v>
      </c>
      <c r="BZ1558">
        <v>93.17</v>
      </c>
      <c r="CA1558">
        <v>1.87</v>
      </c>
      <c r="CB1558">
        <v>1.87</v>
      </c>
      <c r="CC1558">
        <v>1.87</v>
      </c>
    </row>
    <row r="1559" spans="1:81" ht="34" x14ac:dyDescent="0.2">
      <c r="A1559" t="s">
        <v>13734</v>
      </c>
      <c r="B1559" t="s">
        <v>13735</v>
      </c>
      <c r="C1559" t="s">
        <v>13736</v>
      </c>
      <c r="D1559" t="s">
        <v>13737</v>
      </c>
      <c r="E1559" s="2" t="s">
        <v>13738</v>
      </c>
      <c r="G1559" s="3">
        <v>197362</v>
      </c>
      <c r="H1559" s="3">
        <v>3200000</v>
      </c>
      <c r="I1559" s="3">
        <v>20000000</v>
      </c>
      <c r="J1559" s="3">
        <v>60000000</v>
      </c>
      <c r="O1559" s="3">
        <v>1973620</v>
      </c>
      <c r="P1559" s="3">
        <v>16000000</v>
      </c>
      <c r="Q1559" s="3">
        <v>133400000</v>
      </c>
      <c r="R1559" s="3">
        <v>600000000</v>
      </c>
      <c r="W1559" s="2" t="s">
        <v>13739</v>
      </c>
      <c r="X1559" s="2" t="s">
        <v>13740</v>
      </c>
      <c r="Y1559" s="2" t="s">
        <v>13741</v>
      </c>
      <c r="Z1559" s="2" t="s">
        <v>13742</v>
      </c>
      <c r="AE1559">
        <v>2015</v>
      </c>
      <c r="AF1559">
        <v>2017</v>
      </c>
      <c r="AG1559">
        <v>2019</v>
      </c>
      <c r="AH1559">
        <v>2021</v>
      </c>
      <c r="AL1559" s="3">
        <v>60000000</v>
      </c>
      <c r="AM1559" t="s">
        <v>90</v>
      </c>
      <c r="AN1559" s="1">
        <v>44515</v>
      </c>
      <c r="AO1559" s="3">
        <v>600000000</v>
      </c>
      <c r="AQ1559">
        <v>0</v>
      </c>
      <c r="AR1559">
        <v>886.05</v>
      </c>
      <c r="AS1559">
        <v>36080.04</v>
      </c>
      <c r="AT1559">
        <v>202075.26</v>
      </c>
      <c r="AY1559">
        <v>3493</v>
      </c>
      <c r="AZ1559">
        <v>477</v>
      </c>
      <c r="BA1559">
        <v>199</v>
      </c>
      <c r="BB1559">
        <v>150</v>
      </c>
      <c r="BG1559">
        <v>64.400000000000006</v>
      </c>
      <c r="BH1559">
        <v>88.07</v>
      </c>
      <c r="BI1559">
        <v>88.91</v>
      </c>
      <c r="BJ1559">
        <v>87.43</v>
      </c>
      <c r="BO1559">
        <v>4.05</v>
      </c>
      <c r="BP1559" s="3">
        <v>83517362</v>
      </c>
      <c r="BQ1559" s="20">
        <v>777</v>
      </c>
      <c r="BR1559" s="20">
        <v>688</v>
      </c>
      <c r="BS1559" s="20">
        <v>880</v>
      </c>
      <c r="BW1559" s="20">
        <v>880</v>
      </c>
      <c r="BX1559" s="22">
        <v>239041.35</v>
      </c>
      <c r="BY1559">
        <v>124</v>
      </c>
      <c r="BZ1559">
        <v>93.11</v>
      </c>
      <c r="CA1559">
        <v>4.5</v>
      </c>
      <c r="CB1559">
        <v>4.5</v>
      </c>
      <c r="CC1559">
        <v>4.5</v>
      </c>
    </row>
    <row r="1560" spans="1:81" ht="34" x14ac:dyDescent="0.2">
      <c r="A1560" t="s">
        <v>13743</v>
      </c>
      <c r="B1560" t="s">
        <v>13744</v>
      </c>
      <c r="C1560" t="s">
        <v>13745</v>
      </c>
      <c r="D1560" t="s">
        <v>13746</v>
      </c>
      <c r="E1560" s="2" t="s">
        <v>13747</v>
      </c>
      <c r="G1560" s="3">
        <v>4700000</v>
      </c>
      <c r="H1560" s="3">
        <v>21500000</v>
      </c>
      <c r="I1560" s="3">
        <v>30000000</v>
      </c>
      <c r="O1560" s="3">
        <v>47000000</v>
      </c>
      <c r="P1560" s="3">
        <v>107500000</v>
      </c>
      <c r="Q1560" s="3">
        <v>200100000</v>
      </c>
      <c r="W1560" s="2" t="s">
        <v>13748</v>
      </c>
      <c r="X1560" s="2" t="s">
        <v>13749</v>
      </c>
      <c r="Y1560" s="2" t="s">
        <v>13750</v>
      </c>
      <c r="AE1560">
        <v>2018</v>
      </c>
      <c r="AF1560">
        <v>2019</v>
      </c>
      <c r="AG1560">
        <v>2019</v>
      </c>
      <c r="AL1560" s="3">
        <v>30000000</v>
      </c>
      <c r="AM1560" t="s">
        <v>89</v>
      </c>
      <c r="AN1560" s="1">
        <v>43766</v>
      </c>
      <c r="AO1560" s="3">
        <v>200100000</v>
      </c>
      <c r="AQ1560">
        <v>12490.66</v>
      </c>
      <c r="AR1560">
        <v>13815.44</v>
      </c>
      <c r="AS1560">
        <v>211628.93</v>
      </c>
      <c r="AY1560">
        <v>89</v>
      </c>
      <c r="AZ1560">
        <v>158</v>
      </c>
      <c r="BA1560">
        <v>40</v>
      </c>
      <c r="BG1560">
        <v>99.16</v>
      </c>
      <c r="BH1560">
        <v>96.22</v>
      </c>
      <c r="BI1560">
        <v>97.82</v>
      </c>
      <c r="BO1560">
        <v>1</v>
      </c>
      <c r="BP1560" s="3">
        <v>56200000</v>
      </c>
      <c r="BQ1560" s="20">
        <v>292</v>
      </c>
      <c r="BR1560" s="20">
        <v>131</v>
      </c>
      <c r="BW1560" s="20">
        <v>0</v>
      </c>
      <c r="BX1560" s="22">
        <v>237935.03</v>
      </c>
      <c r="BY1560">
        <v>125</v>
      </c>
      <c r="BZ1560">
        <v>93.05</v>
      </c>
      <c r="CC1560">
        <v>1</v>
      </c>
    </row>
    <row r="1561" spans="1:81" ht="68" x14ac:dyDescent="0.2">
      <c r="A1561" t="s">
        <v>13751</v>
      </c>
      <c r="B1561" t="s">
        <v>13752</v>
      </c>
      <c r="C1561" t="s">
        <v>13753</v>
      </c>
      <c r="D1561" t="s">
        <v>13754</v>
      </c>
      <c r="E1561" s="2" t="s">
        <v>13755</v>
      </c>
      <c r="G1561" s="3">
        <v>7500000</v>
      </c>
      <c r="H1561" s="3">
        <v>16000000</v>
      </c>
      <c r="I1561" s="3">
        <v>54000000</v>
      </c>
      <c r="J1561" s="3">
        <v>215000000</v>
      </c>
      <c r="K1561" s="3">
        <v>260000000</v>
      </c>
      <c r="O1561" s="3">
        <v>75000000</v>
      </c>
      <c r="P1561" s="3">
        <v>80000000</v>
      </c>
      <c r="Q1561" s="3">
        <v>360180000</v>
      </c>
      <c r="R1561" s="3">
        <v>1200000000</v>
      </c>
      <c r="S1561" s="3">
        <v>2300000000</v>
      </c>
      <c r="W1561" s="2" t="s">
        <v>13756</v>
      </c>
      <c r="Y1561" s="2" t="s">
        <v>13757</v>
      </c>
      <c r="Z1561" s="2" t="s">
        <v>13758</v>
      </c>
      <c r="AA1561" s="2" t="s">
        <v>13759</v>
      </c>
      <c r="AE1561">
        <v>2017</v>
      </c>
      <c r="AF1561">
        <v>2017</v>
      </c>
      <c r="AG1561">
        <v>2019</v>
      </c>
      <c r="AH1561">
        <v>2020</v>
      </c>
      <c r="AI1561">
        <v>2021</v>
      </c>
      <c r="AL1561" s="3">
        <v>260000000</v>
      </c>
      <c r="AM1561" t="s">
        <v>91</v>
      </c>
      <c r="AN1561" s="1">
        <v>44313</v>
      </c>
      <c r="AO1561" s="3">
        <v>2300000000</v>
      </c>
      <c r="AQ1561">
        <v>50.56</v>
      </c>
      <c r="AR1561">
        <v>0</v>
      </c>
      <c r="AS1561">
        <v>2398.4</v>
      </c>
      <c r="AT1561">
        <v>66692.710000000006</v>
      </c>
      <c r="AU1561">
        <v>160203.85999999999</v>
      </c>
      <c r="AY1561">
        <v>1899</v>
      </c>
      <c r="AZ1561">
        <v>1355</v>
      </c>
      <c r="BA1561">
        <v>419</v>
      </c>
      <c r="BB1561">
        <v>67</v>
      </c>
      <c r="BC1561">
        <v>89</v>
      </c>
      <c r="BG1561">
        <v>79.959999999999994</v>
      </c>
      <c r="BH1561">
        <v>66.069999999999993</v>
      </c>
      <c r="BI1561">
        <v>76.599999999999994</v>
      </c>
      <c r="BJ1561">
        <v>90.81</v>
      </c>
      <c r="BK1561">
        <v>83.58</v>
      </c>
      <c r="BN1561" t="s">
        <v>101</v>
      </c>
      <c r="BO1561">
        <v>5.36</v>
      </c>
      <c r="BP1561" s="3">
        <v>556500000</v>
      </c>
      <c r="BQ1561" s="20">
        <v>200</v>
      </c>
      <c r="BR1561" s="20">
        <v>636</v>
      </c>
      <c r="BS1561" s="20">
        <v>374</v>
      </c>
      <c r="BT1561" s="20">
        <v>215</v>
      </c>
      <c r="BW1561" s="20">
        <v>589</v>
      </c>
      <c r="BX1561" s="22">
        <v>229345.53</v>
      </c>
      <c r="BY1561">
        <v>126</v>
      </c>
      <c r="BZ1561">
        <v>93</v>
      </c>
      <c r="CA1561">
        <v>6.39</v>
      </c>
      <c r="CB1561">
        <v>6.39</v>
      </c>
      <c r="CC1561">
        <v>6.39</v>
      </c>
    </row>
    <row r="1562" spans="1:81" ht="34" x14ac:dyDescent="0.2">
      <c r="A1562" t="s">
        <v>13760</v>
      </c>
      <c r="B1562" t="s">
        <v>13761</v>
      </c>
      <c r="C1562" t="s">
        <v>13762</v>
      </c>
      <c r="D1562" t="s">
        <v>13763</v>
      </c>
      <c r="E1562" s="2" t="s">
        <v>13764</v>
      </c>
      <c r="G1562" s="3">
        <v>3000000</v>
      </c>
      <c r="H1562" s="3">
        <v>10000000</v>
      </c>
      <c r="I1562" s="3">
        <v>35000000</v>
      </c>
      <c r="J1562" s="3">
        <v>40000000</v>
      </c>
      <c r="K1562" s="3">
        <v>100000000</v>
      </c>
      <c r="O1562" s="3">
        <v>30000000</v>
      </c>
      <c r="P1562" s="3">
        <v>50000000</v>
      </c>
      <c r="Q1562" s="3">
        <v>233450000</v>
      </c>
      <c r="R1562" s="3">
        <v>400000000</v>
      </c>
      <c r="S1562" s="3">
        <v>1500000000</v>
      </c>
      <c r="W1562" s="2" t="s">
        <v>13765</v>
      </c>
      <c r="X1562" s="2" t="s">
        <v>13766</v>
      </c>
      <c r="Y1562" s="2" t="s">
        <v>13767</v>
      </c>
      <c r="Z1562" s="2" t="s">
        <v>13768</v>
      </c>
      <c r="AA1562" s="2" t="s">
        <v>13769</v>
      </c>
      <c r="AE1562">
        <v>2017</v>
      </c>
      <c r="AF1562">
        <v>2017</v>
      </c>
      <c r="AG1562">
        <v>2019</v>
      </c>
      <c r="AH1562">
        <v>2020</v>
      </c>
      <c r="AI1562">
        <v>2023</v>
      </c>
      <c r="AL1562" s="3">
        <v>100000000</v>
      </c>
      <c r="AM1562" t="s">
        <v>91</v>
      </c>
      <c r="AN1562" s="1">
        <v>44958</v>
      </c>
      <c r="AO1562" s="3">
        <v>1500000000</v>
      </c>
      <c r="AQ1562">
        <v>31.61</v>
      </c>
      <c r="AR1562">
        <v>274.75</v>
      </c>
      <c r="AS1562">
        <v>88913.33</v>
      </c>
      <c r="AT1562">
        <v>138697.10999999999</v>
      </c>
      <c r="AU1562">
        <v>727.98</v>
      </c>
      <c r="AY1562">
        <v>1922</v>
      </c>
      <c r="AZ1562">
        <v>598</v>
      </c>
      <c r="BA1562">
        <v>109</v>
      </c>
      <c r="BB1562">
        <v>23</v>
      </c>
      <c r="BC1562">
        <v>73</v>
      </c>
      <c r="BG1562">
        <v>79.72</v>
      </c>
      <c r="BH1562">
        <v>85.04</v>
      </c>
      <c r="BI1562">
        <v>93.95</v>
      </c>
      <c r="BJ1562">
        <v>96.94</v>
      </c>
      <c r="BK1562">
        <v>61.9</v>
      </c>
      <c r="BO1562">
        <v>5.4</v>
      </c>
      <c r="BP1562" s="3">
        <v>479000000</v>
      </c>
      <c r="BQ1562" s="20">
        <v>231</v>
      </c>
      <c r="BR1562" s="20">
        <v>625</v>
      </c>
      <c r="BS1562" s="20">
        <v>491</v>
      </c>
      <c r="BT1562" s="20">
        <v>783</v>
      </c>
      <c r="BW1562" s="20">
        <v>1274</v>
      </c>
      <c r="BX1562" s="22">
        <v>228644.78</v>
      </c>
      <c r="BY1562">
        <v>127</v>
      </c>
      <c r="BZ1562">
        <v>92.94</v>
      </c>
      <c r="CA1562">
        <v>6.43</v>
      </c>
      <c r="CB1562">
        <v>1.71</v>
      </c>
      <c r="CC1562">
        <v>6.43</v>
      </c>
    </row>
    <row r="1563" spans="1:81" ht="34" x14ac:dyDescent="0.2">
      <c r="A1563" t="s">
        <v>13770</v>
      </c>
      <c r="B1563" t="s">
        <v>13771</v>
      </c>
      <c r="C1563" t="s">
        <v>13772</v>
      </c>
      <c r="D1563" t="s">
        <v>13773</v>
      </c>
      <c r="E1563" s="2" t="s">
        <v>13774</v>
      </c>
      <c r="H1563" s="3">
        <v>20219237</v>
      </c>
      <c r="I1563" s="3">
        <v>31000000</v>
      </c>
      <c r="P1563" s="3">
        <v>101096185</v>
      </c>
      <c r="Q1563" s="3">
        <v>206770000</v>
      </c>
      <c r="W1563" s="2" t="s">
        <v>1602</v>
      </c>
      <c r="X1563" s="2" t="s">
        <v>13775</v>
      </c>
      <c r="Y1563" s="2" t="s">
        <v>13776</v>
      </c>
      <c r="AE1563">
        <v>2017</v>
      </c>
      <c r="AF1563">
        <v>2018</v>
      </c>
      <c r="AG1563">
        <v>2019</v>
      </c>
      <c r="AL1563" s="3">
        <v>31000000</v>
      </c>
      <c r="AM1563" t="s">
        <v>89</v>
      </c>
      <c r="AN1563" s="1">
        <v>43720</v>
      </c>
      <c r="AQ1563">
        <v>1823.43</v>
      </c>
      <c r="AR1563">
        <v>69759.89</v>
      </c>
      <c r="AS1563">
        <v>156083.48000000001</v>
      </c>
      <c r="AY1563">
        <v>464</v>
      </c>
      <c r="AZ1563">
        <v>5</v>
      </c>
      <c r="BA1563">
        <v>67</v>
      </c>
      <c r="BG1563">
        <v>95.11</v>
      </c>
      <c r="BH1563">
        <v>99.91</v>
      </c>
      <c r="BI1563">
        <v>96.3</v>
      </c>
      <c r="BP1563" s="3">
        <v>51219237</v>
      </c>
      <c r="BQ1563" s="20">
        <v>387</v>
      </c>
      <c r="BR1563" s="20">
        <v>538</v>
      </c>
      <c r="BW1563" s="20">
        <v>0</v>
      </c>
      <c r="BX1563" s="22">
        <v>227666.8</v>
      </c>
      <c r="BY1563">
        <v>128</v>
      </c>
      <c r="BZ1563">
        <v>92.89</v>
      </c>
      <c r="CC1563">
        <v>0</v>
      </c>
    </row>
    <row r="1564" spans="1:81" ht="34" x14ac:dyDescent="0.2">
      <c r="A1564" t="s">
        <v>13777</v>
      </c>
      <c r="B1564" t="s">
        <v>13778</v>
      </c>
      <c r="C1564" t="s">
        <v>13779</v>
      </c>
      <c r="D1564" t="s">
        <v>13780</v>
      </c>
      <c r="E1564" s="2" t="s">
        <v>13781</v>
      </c>
      <c r="H1564" s="3">
        <v>8200000</v>
      </c>
      <c r="I1564" s="3">
        <v>30000000</v>
      </c>
      <c r="J1564" s="3">
        <v>50000000</v>
      </c>
      <c r="P1564" s="3">
        <v>41000000</v>
      </c>
      <c r="Q1564" s="3">
        <v>200100000</v>
      </c>
      <c r="R1564" s="3">
        <v>500000000</v>
      </c>
      <c r="X1564" s="2" t="s">
        <v>3101</v>
      </c>
      <c r="Y1564" s="2" t="s">
        <v>13782</v>
      </c>
      <c r="Z1564" s="2" t="s">
        <v>13783</v>
      </c>
      <c r="AF1564">
        <v>2016</v>
      </c>
      <c r="AG1564">
        <v>2019</v>
      </c>
      <c r="AH1564">
        <v>2020</v>
      </c>
      <c r="AL1564" s="3">
        <v>20000000</v>
      </c>
      <c r="AM1564" t="s">
        <v>90</v>
      </c>
      <c r="AN1564" s="1">
        <v>44336</v>
      </c>
      <c r="AO1564" s="3">
        <v>500000000</v>
      </c>
      <c r="AR1564">
        <v>17.38</v>
      </c>
      <c r="AS1564">
        <v>177078.19</v>
      </c>
      <c r="AT1564">
        <v>43092.45</v>
      </c>
      <c r="AZ1564">
        <v>845</v>
      </c>
      <c r="BA1564">
        <v>52</v>
      </c>
      <c r="BB1564">
        <v>95</v>
      </c>
      <c r="BH1564">
        <v>77.849999999999994</v>
      </c>
      <c r="BI1564">
        <v>97.14</v>
      </c>
      <c r="BJ1564">
        <v>86.91</v>
      </c>
      <c r="BO1564">
        <v>2.25</v>
      </c>
      <c r="BP1564" s="3">
        <v>108200000</v>
      </c>
      <c r="BR1564" s="20">
        <v>839</v>
      </c>
      <c r="BS1564" s="20">
        <v>545</v>
      </c>
      <c r="BW1564" s="20">
        <v>841</v>
      </c>
      <c r="BX1564" s="22">
        <v>220188.02</v>
      </c>
      <c r="BY1564">
        <v>129</v>
      </c>
      <c r="BZ1564">
        <v>92.83</v>
      </c>
      <c r="CA1564">
        <v>2.5</v>
      </c>
      <c r="CB1564">
        <v>2.5</v>
      </c>
      <c r="CC1564">
        <v>2.5</v>
      </c>
    </row>
    <row r="1565" spans="1:81" ht="34" x14ac:dyDescent="0.2">
      <c r="A1565" t="s">
        <v>13784</v>
      </c>
      <c r="B1565" t="s">
        <v>13785</v>
      </c>
      <c r="C1565" t="s">
        <v>13786</v>
      </c>
      <c r="D1565" t="s">
        <v>13787</v>
      </c>
      <c r="E1565" s="2" t="s">
        <v>13788</v>
      </c>
      <c r="G1565" s="3">
        <v>3500000</v>
      </c>
      <c r="H1565" s="3">
        <v>13000000</v>
      </c>
      <c r="I1565" s="3">
        <v>36800000</v>
      </c>
      <c r="O1565" s="3">
        <v>35000000</v>
      </c>
      <c r="P1565" s="3">
        <v>65000000</v>
      </c>
      <c r="Q1565" s="3">
        <v>245456000</v>
      </c>
      <c r="W1565" s="2" t="s">
        <v>13789</v>
      </c>
      <c r="X1565" s="2" t="s">
        <v>13790</v>
      </c>
      <c r="Y1565" s="2" t="s">
        <v>13791</v>
      </c>
      <c r="AE1565">
        <v>2017</v>
      </c>
      <c r="AF1565">
        <v>2018</v>
      </c>
      <c r="AG1565">
        <v>2019</v>
      </c>
      <c r="AL1565" s="3">
        <v>36800000</v>
      </c>
      <c r="AM1565" t="s">
        <v>89</v>
      </c>
      <c r="AN1565" s="1">
        <v>43641</v>
      </c>
      <c r="AO1565" s="3">
        <v>245456000</v>
      </c>
      <c r="AQ1565">
        <v>1243.82</v>
      </c>
      <c r="AR1565">
        <v>40353.050000000003</v>
      </c>
      <c r="AS1565">
        <v>178178.4</v>
      </c>
      <c r="AY1565">
        <v>516</v>
      </c>
      <c r="AZ1565">
        <v>67</v>
      </c>
      <c r="BA1565">
        <v>48</v>
      </c>
      <c r="BG1565">
        <v>94.56</v>
      </c>
      <c r="BH1565">
        <v>98.57</v>
      </c>
      <c r="BI1565">
        <v>97.37</v>
      </c>
      <c r="BO1565">
        <v>1</v>
      </c>
      <c r="BP1565" s="3">
        <v>53300000</v>
      </c>
      <c r="BQ1565" s="20">
        <v>394</v>
      </c>
      <c r="BR1565" s="20">
        <v>452</v>
      </c>
      <c r="BW1565" s="20">
        <v>0</v>
      </c>
      <c r="BX1565" s="22">
        <v>219775.27</v>
      </c>
      <c r="BY1565">
        <v>130</v>
      </c>
      <c r="BZ1565">
        <v>92.77</v>
      </c>
      <c r="CC1565">
        <v>1</v>
      </c>
    </row>
    <row r="1566" spans="1:81" ht="34" x14ac:dyDescent="0.2">
      <c r="A1566" t="s">
        <v>13792</v>
      </c>
      <c r="B1566" t="s">
        <v>13793</v>
      </c>
      <c r="C1566" t="s">
        <v>13794</v>
      </c>
      <c r="D1566" t="s">
        <v>13795</v>
      </c>
      <c r="E1566" s="2" t="s">
        <v>13796</v>
      </c>
      <c r="H1566" s="3">
        <v>7100000</v>
      </c>
      <c r="I1566" s="3">
        <v>23000000</v>
      </c>
      <c r="J1566" s="3">
        <v>849991</v>
      </c>
      <c r="K1566" s="3">
        <v>135000000</v>
      </c>
      <c r="L1566" s="3">
        <v>250000000</v>
      </c>
      <c r="P1566" s="3">
        <v>35500000</v>
      </c>
      <c r="Q1566" s="3">
        <v>153410000</v>
      </c>
      <c r="R1566" s="3">
        <v>8499910</v>
      </c>
      <c r="S1566" s="3">
        <v>2025000000</v>
      </c>
      <c r="T1566" s="3">
        <v>2000000000</v>
      </c>
      <c r="X1566" s="2" t="s">
        <v>13797</v>
      </c>
      <c r="Y1566" s="2" t="s">
        <v>13798</v>
      </c>
      <c r="Z1566" s="2" t="s">
        <v>8952</v>
      </c>
      <c r="AA1566" s="2" t="s">
        <v>13799</v>
      </c>
      <c r="AB1566" s="2" t="s">
        <v>13800</v>
      </c>
      <c r="AF1566">
        <v>2018</v>
      </c>
      <c r="AG1566">
        <v>2019</v>
      </c>
      <c r="AH1566">
        <v>2019</v>
      </c>
      <c r="AI1566">
        <v>2021</v>
      </c>
      <c r="AJ1566">
        <v>2021</v>
      </c>
      <c r="AL1566" s="3">
        <v>250000000</v>
      </c>
      <c r="AM1566" t="s">
        <v>92</v>
      </c>
      <c r="AN1566" s="1">
        <v>44522</v>
      </c>
      <c r="AR1566">
        <v>858.38</v>
      </c>
      <c r="AS1566">
        <v>2110.88</v>
      </c>
      <c r="AT1566">
        <v>21.92</v>
      </c>
      <c r="AU1566">
        <v>190657.71</v>
      </c>
      <c r="AV1566">
        <v>26083.1</v>
      </c>
      <c r="AZ1566">
        <v>715</v>
      </c>
      <c r="BA1566">
        <v>438</v>
      </c>
      <c r="BB1566">
        <v>413</v>
      </c>
      <c r="BC1566">
        <v>76</v>
      </c>
      <c r="BD1566">
        <v>24</v>
      </c>
      <c r="BH1566">
        <v>84.51</v>
      </c>
      <c r="BI1566">
        <v>75.53</v>
      </c>
      <c r="BJ1566">
        <v>48.63</v>
      </c>
      <c r="BK1566">
        <v>86.01</v>
      </c>
      <c r="BL1566">
        <v>90.8</v>
      </c>
      <c r="BN1566" t="s">
        <v>133</v>
      </c>
      <c r="BP1566" s="3">
        <v>490949991</v>
      </c>
      <c r="BR1566" s="20">
        <v>353</v>
      </c>
      <c r="BS1566" s="20">
        <v>55</v>
      </c>
      <c r="BT1566" s="20">
        <v>471</v>
      </c>
      <c r="BU1566" s="20">
        <v>264</v>
      </c>
      <c r="BW1566" s="20">
        <v>790</v>
      </c>
      <c r="BX1566" s="22">
        <v>219731.99</v>
      </c>
      <c r="BY1566">
        <v>131</v>
      </c>
      <c r="BZ1566">
        <v>92.72</v>
      </c>
      <c r="CA1566">
        <v>13.04</v>
      </c>
      <c r="CB1566">
        <v>13.04</v>
      </c>
      <c r="CC1566">
        <v>0</v>
      </c>
    </row>
    <row r="1567" spans="1:81" ht="51" x14ac:dyDescent="0.2">
      <c r="A1567" t="s">
        <v>13801</v>
      </c>
      <c r="B1567" t="s">
        <v>13802</v>
      </c>
      <c r="C1567" t="s">
        <v>13803</v>
      </c>
      <c r="D1567" t="s">
        <v>13804</v>
      </c>
      <c r="E1567" s="2" t="s">
        <v>13805</v>
      </c>
      <c r="G1567" s="3">
        <v>2000000</v>
      </c>
      <c r="H1567" s="3">
        <v>56000000</v>
      </c>
      <c r="I1567" s="3">
        <v>150000000</v>
      </c>
      <c r="J1567" s="3">
        <v>250000000</v>
      </c>
      <c r="K1567" s="3">
        <v>676000000</v>
      </c>
      <c r="O1567" s="3">
        <v>20000000</v>
      </c>
      <c r="P1567" s="3">
        <v>280000000</v>
      </c>
      <c r="Q1567" s="3">
        <v>1000500000</v>
      </c>
      <c r="R1567" s="3">
        <v>2500000000</v>
      </c>
      <c r="S1567" s="3">
        <v>5100000000</v>
      </c>
      <c r="W1567" s="2" t="s">
        <v>6694</v>
      </c>
      <c r="X1567" s="2" t="s">
        <v>13806</v>
      </c>
      <c r="Y1567" s="2" t="s">
        <v>13807</v>
      </c>
      <c r="Z1567" s="2" t="s">
        <v>13808</v>
      </c>
      <c r="AA1567" s="2" t="s">
        <v>13809</v>
      </c>
      <c r="AE1567">
        <v>2017</v>
      </c>
      <c r="AF1567">
        <v>2018</v>
      </c>
      <c r="AG1567">
        <v>2019</v>
      </c>
      <c r="AH1567">
        <v>2020</v>
      </c>
      <c r="AI1567">
        <v>2021</v>
      </c>
      <c r="AL1567" s="3">
        <v>676000000</v>
      </c>
      <c r="AM1567" t="s">
        <v>91</v>
      </c>
      <c r="AN1567" s="1">
        <v>44299</v>
      </c>
      <c r="AO1567" s="3">
        <v>5100000000</v>
      </c>
      <c r="AQ1567">
        <v>0</v>
      </c>
      <c r="AR1567">
        <v>1419.08</v>
      </c>
      <c r="AS1567">
        <v>32120.93</v>
      </c>
      <c r="AT1567">
        <v>52903.89</v>
      </c>
      <c r="AU1567">
        <v>132586.39000000001</v>
      </c>
      <c r="AY1567">
        <v>3489</v>
      </c>
      <c r="AZ1567">
        <v>531</v>
      </c>
      <c r="BA1567">
        <v>209</v>
      </c>
      <c r="BB1567">
        <v>76</v>
      </c>
      <c r="BC1567">
        <v>105</v>
      </c>
      <c r="BG1567">
        <v>63.18</v>
      </c>
      <c r="BH1567">
        <v>88.5</v>
      </c>
      <c r="BI1567">
        <v>88.35</v>
      </c>
      <c r="BJ1567">
        <v>89.55</v>
      </c>
      <c r="BK1567">
        <v>80.599999999999994</v>
      </c>
      <c r="BN1567" t="s">
        <v>101</v>
      </c>
      <c r="BO1567">
        <v>4.28</v>
      </c>
      <c r="BP1567" s="3">
        <v>1141254686</v>
      </c>
      <c r="BQ1567" s="20">
        <v>127</v>
      </c>
      <c r="BR1567" s="20">
        <v>382</v>
      </c>
      <c r="BS1567" s="20">
        <v>330</v>
      </c>
      <c r="BT1567" s="20">
        <v>413</v>
      </c>
      <c r="BW1567" s="20">
        <v>743</v>
      </c>
      <c r="BX1567" s="22">
        <v>219030.29</v>
      </c>
      <c r="BY1567">
        <v>132</v>
      </c>
      <c r="BZ1567">
        <v>92.66</v>
      </c>
      <c r="CA1567">
        <v>5.0999999999999996</v>
      </c>
      <c r="CB1567">
        <v>5.0999999999999996</v>
      </c>
      <c r="CC1567">
        <v>5.0999999999999996</v>
      </c>
    </row>
    <row r="1568" spans="1:81" ht="68" x14ac:dyDescent="0.2">
      <c r="A1568" t="s">
        <v>13810</v>
      </c>
      <c r="B1568" t="s">
        <v>13811</v>
      </c>
      <c r="C1568" t="s">
        <v>13812</v>
      </c>
      <c r="D1568" t="s">
        <v>13813</v>
      </c>
      <c r="E1568" s="2" t="s">
        <v>13814</v>
      </c>
      <c r="G1568" s="3">
        <v>6600000</v>
      </c>
      <c r="I1568" s="3">
        <v>34250000</v>
      </c>
      <c r="J1568" s="3">
        <v>60000000</v>
      </c>
      <c r="K1568" s="3">
        <v>50000000</v>
      </c>
      <c r="O1568" s="3">
        <v>66000000</v>
      </c>
      <c r="Q1568" s="3">
        <v>83825000</v>
      </c>
      <c r="R1568" s="3">
        <v>600000000</v>
      </c>
      <c r="S1568" s="3">
        <v>750000000</v>
      </c>
      <c r="W1568" s="2" t="s">
        <v>13815</v>
      </c>
      <c r="X1568" s="2" t="s">
        <v>13816</v>
      </c>
      <c r="Y1568" s="2" t="s">
        <v>13817</v>
      </c>
      <c r="Z1568" s="2" t="s">
        <v>13818</v>
      </c>
      <c r="AA1568" s="2" t="s">
        <v>13819</v>
      </c>
      <c r="AE1568">
        <v>2018</v>
      </c>
      <c r="AF1568">
        <v>2019</v>
      </c>
      <c r="AG1568">
        <v>2019</v>
      </c>
      <c r="AH1568">
        <v>2021</v>
      </c>
      <c r="AI1568">
        <v>2023</v>
      </c>
      <c r="AL1568" s="3">
        <v>50000000</v>
      </c>
      <c r="AM1568" t="s">
        <v>91</v>
      </c>
      <c r="AN1568" s="1">
        <v>45217</v>
      </c>
      <c r="AO1568" s="3">
        <v>750000000</v>
      </c>
      <c r="AQ1568">
        <v>32.18</v>
      </c>
      <c r="AR1568">
        <v>0.3</v>
      </c>
      <c r="AS1568">
        <v>44172.9</v>
      </c>
      <c r="AT1568">
        <v>98444.08</v>
      </c>
      <c r="AU1568">
        <v>73860.789999999994</v>
      </c>
      <c r="AY1568">
        <v>2016</v>
      </c>
      <c r="AZ1568">
        <v>1616</v>
      </c>
      <c r="BA1568">
        <v>160</v>
      </c>
      <c r="BB1568">
        <v>253</v>
      </c>
      <c r="BC1568">
        <v>16</v>
      </c>
      <c r="BG1568">
        <v>80.67</v>
      </c>
      <c r="BH1568">
        <v>61.1</v>
      </c>
      <c r="BI1568">
        <v>91.1</v>
      </c>
      <c r="BJ1568">
        <v>78.73</v>
      </c>
      <c r="BK1568">
        <v>92.06</v>
      </c>
      <c r="BO1568">
        <v>7.52</v>
      </c>
      <c r="BP1568" s="3">
        <v>156850000</v>
      </c>
      <c r="BQ1568" s="20">
        <v>134</v>
      </c>
      <c r="BR1568" s="20">
        <v>312</v>
      </c>
      <c r="BS1568" s="20">
        <v>484</v>
      </c>
      <c r="BT1568" s="20">
        <v>917</v>
      </c>
      <c r="BW1568" s="20">
        <v>1401</v>
      </c>
      <c r="BX1568" s="22">
        <v>216510.25</v>
      </c>
      <c r="BY1568">
        <v>133</v>
      </c>
      <c r="BZ1568">
        <v>92.61</v>
      </c>
      <c r="CA1568">
        <v>8.9499999999999993</v>
      </c>
      <c r="CB1568">
        <v>7.16</v>
      </c>
      <c r="CC1568">
        <v>8.9499999999999993</v>
      </c>
    </row>
    <row r="1569" spans="1:81" ht="34" x14ac:dyDescent="0.2">
      <c r="A1569" t="s">
        <v>13820</v>
      </c>
      <c r="B1569" t="s">
        <v>13821</v>
      </c>
      <c r="C1569" t="s">
        <v>13822</v>
      </c>
      <c r="D1569" t="s">
        <v>13823</v>
      </c>
      <c r="E1569" s="2" t="s">
        <v>13824</v>
      </c>
      <c r="G1569" s="3">
        <v>5000000</v>
      </c>
      <c r="H1569" s="3">
        <v>10000000</v>
      </c>
      <c r="I1569" s="3">
        <v>26000000</v>
      </c>
      <c r="J1569" s="3">
        <v>63000000</v>
      </c>
      <c r="O1569" s="3">
        <v>50000000</v>
      </c>
      <c r="P1569" s="3">
        <v>50000000</v>
      </c>
      <c r="Q1569" s="3">
        <v>173420000</v>
      </c>
      <c r="R1569" s="3">
        <v>630000000</v>
      </c>
      <c r="W1569" s="2" t="s">
        <v>13825</v>
      </c>
      <c r="X1569" s="2" t="s">
        <v>13826</v>
      </c>
      <c r="Y1569" s="2" t="s">
        <v>13827</v>
      </c>
      <c r="Z1569" s="2" t="s">
        <v>13828</v>
      </c>
      <c r="AE1569">
        <v>2016</v>
      </c>
      <c r="AF1569">
        <v>2018</v>
      </c>
      <c r="AG1569">
        <v>2019</v>
      </c>
      <c r="AH1569">
        <v>2022</v>
      </c>
      <c r="AL1569" s="3">
        <v>63000000</v>
      </c>
      <c r="AM1569" t="s">
        <v>90</v>
      </c>
      <c r="AN1569" s="1">
        <v>44621</v>
      </c>
      <c r="AO1569" s="3">
        <v>630000000</v>
      </c>
      <c r="AQ1569">
        <v>0</v>
      </c>
      <c r="AR1569">
        <v>32554.639999999999</v>
      </c>
      <c r="AS1569">
        <v>44776.77</v>
      </c>
      <c r="AT1569">
        <v>137682.25</v>
      </c>
      <c r="AY1569">
        <v>3485</v>
      </c>
      <c r="AZ1569">
        <v>84</v>
      </c>
      <c r="BA1569">
        <v>153</v>
      </c>
      <c r="BB1569">
        <v>124</v>
      </c>
      <c r="BG1569">
        <v>63.92</v>
      </c>
      <c r="BH1569">
        <v>98.2</v>
      </c>
      <c r="BI1569">
        <v>91.49</v>
      </c>
      <c r="BJ1569">
        <v>85.2</v>
      </c>
      <c r="BO1569">
        <v>3.27</v>
      </c>
      <c r="BP1569" s="3">
        <v>104000000</v>
      </c>
      <c r="BQ1569" s="20">
        <v>557</v>
      </c>
      <c r="BR1569" s="20">
        <v>562</v>
      </c>
      <c r="BS1569" s="20">
        <v>923</v>
      </c>
      <c r="BW1569" s="20">
        <v>923</v>
      </c>
      <c r="BX1569" s="22">
        <v>215013.66</v>
      </c>
      <c r="BY1569">
        <v>134</v>
      </c>
      <c r="BZ1569">
        <v>92.55</v>
      </c>
      <c r="CA1569">
        <v>3.63</v>
      </c>
      <c r="CB1569">
        <v>3.63</v>
      </c>
      <c r="CC1569">
        <v>3.63</v>
      </c>
    </row>
    <row r="1570" spans="1:81" ht="51" x14ac:dyDescent="0.2">
      <c r="A1570" t="s">
        <v>13829</v>
      </c>
      <c r="B1570" t="s">
        <v>13830</v>
      </c>
      <c r="C1570" t="s">
        <v>13831</v>
      </c>
      <c r="D1570" t="s">
        <v>13832</v>
      </c>
      <c r="E1570" s="2" t="s">
        <v>13833</v>
      </c>
      <c r="H1570" s="3">
        <v>9500000</v>
      </c>
      <c r="I1570" s="3">
        <v>20000000</v>
      </c>
      <c r="J1570" s="3">
        <v>90000000</v>
      </c>
      <c r="P1570" s="3">
        <v>47500000</v>
      </c>
      <c r="Q1570" s="3">
        <v>133400000</v>
      </c>
      <c r="R1570" s="3">
        <v>900000000</v>
      </c>
      <c r="X1570" s="2" t="s">
        <v>480</v>
      </c>
      <c r="Y1570" s="2" t="s">
        <v>13834</v>
      </c>
      <c r="Z1570" s="2" t="s">
        <v>13835</v>
      </c>
      <c r="AF1570">
        <v>2017</v>
      </c>
      <c r="AG1570">
        <v>2019</v>
      </c>
      <c r="AH1570">
        <v>2022</v>
      </c>
      <c r="AL1570" s="3">
        <v>90000000</v>
      </c>
      <c r="AM1570" t="s">
        <v>90</v>
      </c>
      <c r="AN1570" s="1">
        <v>44651</v>
      </c>
      <c r="AO1570" s="3">
        <v>900000000</v>
      </c>
      <c r="AR1570">
        <v>93.46</v>
      </c>
      <c r="AS1570">
        <v>51633.52</v>
      </c>
      <c r="AT1570">
        <v>162859.57</v>
      </c>
      <c r="AZ1570">
        <v>777</v>
      </c>
      <c r="BA1570">
        <v>135</v>
      </c>
      <c r="BB1570">
        <v>107</v>
      </c>
      <c r="BH1570">
        <v>80.55</v>
      </c>
      <c r="BI1570">
        <v>92.5</v>
      </c>
      <c r="BJ1570">
        <v>87.24</v>
      </c>
      <c r="BO1570">
        <v>6.07</v>
      </c>
      <c r="BP1570" s="3">
        <v>119500000</v>
      </c>
      <c r="BR1570" s="20">
        <v>629</v>
      </c>
      <c r="BS1570" s="20">
        <v>1128</v>
      </c>
      <c r="BW1570" s="20">
        <v>1128</v>
      </c>
      <c r="BX1570" s="22">
        <v>214586.55</v>
      </c>
      <c r="BY1570">
        <v>135</v>
      </c>
      <c r="BZ1570">
        <v>92.49</v>
      </c>
      <c r="CA1570">
        <v>6.75</v>
      </c>
      <c r="CC1570">
        <v>6.75</v>
      </c>
    </row>
    <row r="1571" spans="1:81" ht="51" x14ac:dyDescent="0.2">
      <c r="A1571" t="s">
        <v>13836</v>
      </c>
      <c r="B1571" t="s">
        <v>13837</v>
      </c>
      <c r="C1571" t="s">
        <v>13838</v>
      </c>
      <c r="D1571" t="s">
        <v>13839</v>
      </c>
      <c r="E1571" s="2" t="s">
        <v>13840</v>
      </c>
      <c r="H1571" s="3">
        <v>29500000</v>
      </c>
      <c r="J1571" s="3">
        <v>100000000</v>
      </c>
      <c r="K1571" s="3">
        <v>250000000</v>
      </c>
      <c r="P1571" s="3">
        <v>147500000</v>
      </c>
      <c r="R1571" s="3">
        <v>1000000000</v>
      </c>
      <c r="S1571" s="3">
        <v>3750000000</v>
      </c>
      <c r="X1571" s="2" t="s">
        <v>13841</v>
      </c>
      <c r="Y1571" s="2" t="s">
        <v>13842</v>
      </c>
      <c r="Z1571" s="2" t="s">
        <v>13843</v>
      </c>
      <c r="AA1571" s="2" t="s">
        <v>13844</v>
      </c>
      <c r="AF1571">
        <v>2018</v>
      </c>
      <c r="AG1571">
        <v>2019</v>
      </c>
      <c r="AH1571">
        <v>2022</v>
      </c>
      <c r="AI1571">
        <v>2023</v>
      </c>
      <c r="AL1571" s="3">
        <v>250000000</v>
      </c>
      <c r="AM1571" t="s">
        <v>91</v>
      </c>
      <c r="AN1571" s="1">
        <v>45069</v>
      </c>
      <c r="AO1571" s="3">
        <v>3750000000</v>
      </c>
      <c r="AR1571">
        <v>1159.8599999999999</v>
      </c>
      <c r="AS1571">
        <v>72.56</v>
      </c>
      <c r="AT1571">
        <v>129891.7</v>
      </c>
      <c r="AU1571">
        <v>83228.100000000006</v>
      </c>
      <c r="AZ1571">
        <v>599</v>
      </c>
      <c r="BA1571">
        <v>723</v>
      </c>
      <c r="BB1571">
        <v>133</v>
      </c>
      <c r="BC1571">
        <v>10</v>
      </c>
      <c r="BH1571">
        <v>87.03</v>
      </c>
      <c r="BI1571">
        <v>59.57</v>
      </c>
      <c r="BJ1571">
        <v>84.12</v>
      </c>
      <c r="BK1571">
        <v>95.24</v>
      </c>
      <c r="BP1571" s="3">
        <v>445000000</v>
      </c>
      <c r="BR1571" s="20">
        <v>236</v>
      </c>
      <c r="BS1571" s="20">
        <v>1004</v>
      </c>
      <c r="BT1571" s="20">
        <v>419</v>
      </c>
      <c r="BW1571" s="20">
        <v>1423</v>
      </c>
      <c r="BX1571" s="22">
        <v>214352.22</v>
      </c>
      <c r="BY1571">
        <v>136</v>
      </c>
      <c r="BZ1571">
        <v>92.44</v>
      </c>
    </row>
    <row r="1572" spans="1:81" ht="51" x14ac:dyDescent="0.2">
      <c r="A1572" t="s">
        <v>13845</v>
      </c>
      <c r="B1572" t="s">
        <v>13846</v>
      </c>
      <c r="C1572" t="s">
        <v>13847</v>
      </c>
      <c r="D1572" t="s">
        <v>13848</v>
      </c>
      <c r="E1572" s="2" t="s">
        <v>13849</v>
      </c>
      <c r="H1572" s="3">
        <v>10000000</v>
      </c>
      <c r="I1572" s="3">
        <v>21000000</v>
      </c>
      <c r="J1572" s="3">
        <v>59866597</v>
      </c>
      <c r="P1572" s="3">
        <v>50000000</v>
      </c>
      <c r="Q1572" s="3">
        <v>140070000</v>
      </c>
      <c r="R1572" s="3">
        <v>598665970</v>
      </c>
      <c r="X1572" s="2" t="s">
        <v>13850</v>
      </c>
      <c r="Y1572" s="2" t="s">
        <v>13851</v>
      </c>
      <c r="Z1572" s="2" t="s">
        <v>13852</v>
      </c>
      <c r="AF1572">
        <v>2017</v>
      </c>
      <c r="AG1572">
        <v>2019</v>
      </c>
      <c r="AH1572">
        <v>2021</v>
      </c>
      <c r="AL1572" s="3">
        <v>47006375</v>
      </c>
      <c r="AM1572" t="s">
        <v>90</v>
      </c>
      <c r="AN1572" s="1">
        <v>44655</v>
      </c>
      <c r="AO1572" s="3">
        <v>598665970</v>
      </c>
      <c r="AR1572">
        <v>94.5</v>
      </c>
      <c r="AS1572">
        <v>1678.37</v>
      </c>
      <c r="AT1572">
        <v>211792.04</v>
      </c>
      <c r="AZ1572">
        <v>766</v>
      </c>
      <c r="BA1572">
        <v>482</v>
      </c>
      <c r="BB1572">
        <v>147</v>
      </c>
      <c r="BH1572">
        <v>80.83</v>
      </c>
      <c r="BI1572">
        <v>73.069999999999993</v>
      </c>
      <c r="BJ1572">
        <v>87.68</v>
      </c>
      <c r="BO1572">
        <v>3.85</v>
      </c>
      <c r="BP1572" s="3">
        <v>150542972</v>
      </c>
      <c r="BR1572" s="20">
        <v>596</v>
      </c>
      <c r="BS1572" s="20">
        <v>657</v>
      </c>
      <c r="BW1572" s="20">
        <v>1075</v>
      </c>
      <c r="BX1572" s="22">
        <v>213564.91</v>
      </c>
      <c r="BY1572">
        <v>137</v>
      </c>
      <c r="BZ1572">
        <v>92.38</v>
      </c>
      <c r="CA1572">
        <v>4.2699999999999996</v>
      </c>
      <c r="CB1572">
        <v>4.2699999999999996</v>
      </c>
      <c r="CC1572">
        <v>4.2699999999999996</v>
      </c>
    </row>
    <row r="1573" spans="1:81" ht="51" x14ac:dyDescent="0.2">
      <c r="A1573" t="s">
        <v>13853</v>
      </c>
      <c r="B1573" t="s">
        <v>13854</v>
      </c>
      <c r="C1573" t="s">
        <v>13855</v>
      </c>
      <c r="D1573" t="s">
        <v>13856</v>
      </c>
      <c r="E1573" s="2" t="s">
        <v>13857</v>
      </c>
      <c r="G1573" s="3">
        <v>547000</v>
      </c>
      <c r="H1573" s="3">
        <v>4000000</v>
      </c>
      <c r="I1573" s="3">
        <v>15000000</v>
      </c>
      <c r="J1573" s="3">
        <v>15000000</v>
      </c>
      <c r="K1573" s="3">
        <v>72000000</v>
      </c>
      <c r="O1573" s="3">
        <v>5470000</v>
      </c>
      <c r="P1573" s="3">
        <v>20000000</v>
      </c>
      <c r="Q1573" s="3">
        <v>100050000</v>
      </c>
      <c r="R1573" s="3">
        <v>150000000</v>
      </c>
      <c r="S1573" s="3">
        <v>1000000000</v>
      </c>
      <c r="W1573" s="2" t="s">
        <v>13858</v>
      </c>
      <c r="X1573" s="2" t="s">
        <v>13859</v>
      </c>
      <c r="Y1573" s="2" t="s">
        <v>13860</v>
      </c>
      <c r="Z1573" s="2" t="s">
        <v>13861</v>
      </c>
      <c r="AA1573" s="2" t="s">
        <v>13862</v>
      </c>
      <c r="AE1573">
        <v>2016</v>
      </c>
      <c r="AF1573">
        <v>2017</v>
      </c>
      <c r="AG1573">
        <v>2019</v>
      </c>
      <c r="AH1573">
        <v>2021</v>
      </c>
      <c r="AI1573">
        <v>2022</v>
      </c>
      <c r="AL1573" s="3">
        <v>4937909</v>
      </c>
      <c r="AM1573" t="s">
        <v>91</v>
      </c>
      <c r="AN1573" s="1">
        <v>44930</v>
      </c>
      <c r="AO1573" s="3">
        <v>1000000000</v>
      </c>
      <c r="AQ1573">
        <v>0.25</v>
      </c>
      <c r="AR1573">
        <v>2.74</v>
      </c>
      <c r="AS1573">
        <v>168.31</v>
      </c>
      <c r="AT1573">
        <v>52328.34</v>
      </c>
      <c r="AU1573">
        <v>157856.46</v>
      </c>
      <c r="AY1573">
        <v>2755</v>
      </c>
      <c r="AZ1573">
        <v>1076</v>
      </c>
      <c r="BA1573">
        <v>697</v>
      </c>
      <c r="BB1573">
        <v>326</v>
      </c>
      <c r="BC1573">
        <v>49</v>
      </c>
      <c r="BG1573">
        <v>71.48</v>
      </c>
      <c r="BH1573">
        <v>73.06</v>
      </c>
      <c r="BI1573">
        <v>61.03</v>
      </c>
      <c r="BJ1573">
        <v>72.569999999999993</v>
      </c>
      <c r="BK1573">
        <v>86.13</v>
      </c>
      <c r="BN1573" t="s">
        <v>101</v>
      </c>
      <c r="BO1573">
        <v>8.4</v>
      </c>
      <c r="BP1573" s="3">
        <v>115915502</v>
      </c>
      <c r="BQ1573" s="20">
        <v>354</v>
      </c>
      <c r="BR1573" s="20">
        <v>827</v>
      </c>
      <c r="BS1573" s="20">
        <v>481</v>
      </c>
      <c r="BT1573" s="20">
        <v>371</v>
      </c>
      <c r="BW1573" s="20">
        <v>1197</v>
      </c>
      <c r="BX1573" s="22">
        <v>210356.1</v>
      </c>
      <c r="BY1573">
        <v>138</v>
      </c>
      <c r="BZ1573">
        <v>92.32</v>
      </c>
      <c r="CA1573">
        <v>10</v>
      </c>
      <c r="CB1573">
        <v>10</v>
      </c>
      <c r="CC1573">
        <v>10</v>
      </c>
    </row>
    <row r="1574" spans="1:81" ht="68" x14ac:dyDescent="0.2">
      <c r="A1574" t="s">
        <v>13863</v>
      </c>
      <c r="B1574" t="s">
        <v>13864</v>
      </c>
      <c r="C1574" t="s">
        <v>13865</v>
      </c>
      <c r="D1574" t="s">
        <v>13866</v>
      </c>
      <c r="E1574" s="2" t="s">
        <v>13867</v>
      </c>
      <c r="H1574" s="3">
        <v>25000000</v>
      </c>
      <c r="I1574" s="3">
        <v>35000000</v>
      </c>
      <c r="J1574" s="3">
        <v>60000000</v>
      </c>
      <c r="P1574" s="3">
        <v>125000000</v>
      </c>
      <c r="Q1574" s="3">
        <v>160000000</v>
      </c>
      <c r="R1574" s="3">
        <v>460000000</v>
      </c>
      <c r="W1574" s="2" t="s">
        <v>13868</v>
      </c>
      <c r="X1574" s="2" t="s">
        <v>13869</v>
      </c>
      <c r="Y1574" s="2" t="s">
        <v>13870</v>
      </c>
      <c r="Z1574" s="2" t="s">
        <v>13871</v>
      </c>
      <c r="AE1574">
        <v>2017</v>
      </c>
      <c r="AF1574">
        <v>2018</v>
      </c>
      <c r="AG1574">
        <v>2019</v>
      </c>
      <c r="AH1574">
        <v>2021</v>
      </c>
      <c r="AL1574" s="3">
        <v>60000000</v>
      </c>
      <c r="AM1574" t="s">
        <v>90</v>
      </c>
      <c r="AN1574" s="1">
        <v>44532</v>
      </c>
      <c r="AO1574" s="3">
        <v>460000000</v>
      </c>
      <c r="AQ1574">
        <v>19161.669999999998</v>
      </c>
      <c r="AR1574">
        <v>14707.77</v>
      </c>
      <c r="AS1574">
        <v>175701.12</v>
      </c>
      <c r="AT1574">
        <v>306.05</v>
      </c>
      <c r="AY1574">
        <v>40</v>
      </c>
      <c r="AZ1574">
        <v>171</v>
      </c>
      <c r="BA1574">
        <v>58</v>
      </c>
      <c r="BB1574">
        <v>722</v>
      </c>
      <c r="BG1574">
        <v>99.59</v>
      </c>
      <c r="BH1574">
        <v>96.31</v>
      </c>
      <c r="BI1574">
        <v>96.81</v>
      </c>
      <c r="BJ1574">
        <v>39.159999999999997</v>
      </c>
      <c r="BO1574">
        <v>2.59</v>
      </c>
      <c r="BP1574" s="3">
        <v>120000000</v>
      </c>
      <c r="BQ1574" s="20">
        <v>306</v>
      </c>
      <c r="BR1574" s="20">
        <v>266</v>
      </c>
      <c r="BS1574" s="20">
        <v>870</v>
      </c>
      <c r="BW1574" s="20">
        <v>870</v>
      </c>
      <c r="BX1574" s="22">
        <v>209876.61</v>
      </c>
      <c r="BY1574">
        <v>139</v>
      </c>
      <c r="BZ1574">
        <v>92.27</v>
      </c>
      <c r="CA1574">
        <v>2.88</v>
      </c>
      <c r="CB1574">
        <v>2.88</v>
      </c>
      <c r="CC1574">
        <v>2.88</v>
      </c>
    </row>
    <row r="1575" spans="1:81" ht="102" x14ac:dyDescent="0.2">
      <c r="A1575" t="s">
        <v>13872</v>
      </c>
      <c r="B1575" t="s">
        <v>13873</v>
      </c>
      <c r="C1575" t="s">
        <v>13874</v>
      </c>
      <c r="D1575" t="s">
        <v>13875</v>
      </c>
      <c r="E1575" s="2" t="s">
        <v>13876</v>
      </c>
      <c r="H1575" s="3">
        <v>9000000</v>
      </c>
      <c r="I1575" s="3">
        <v>40000000</v>
      </c>
      <c r="J1575" s="3">
        <v>76000000</v>
      </c>
      <c r="K1575" s="3">
        <v>240000000</v>
      </c>
      <c r="L1575" s="3">
        <v>450000000</v>
      </c>
      <c r="P1575" s="3">
        <v>45000000</v>
      </c>
      <c r="Q1575" s="3">
        <v>266800000</v>
      </c>
      <c r="R1575" s="3">
        <v>760000000</v>
      </c>
      <c r="S1575" s="3">
        <v>1200000000</v>
      </c>
      <c r="T1575" s="3">
        <v>9000000000</v>
      </c>
      <c r="X1575" s="2" t="s">
        <v>13877</v>
      </c>
      <c r="Y1575" s="2" t="s">
        <v>13878</v>
      </c>
      <c r="Z1575" s="2" t="s">
        <v>13879</v>
      </c>
      <c r="AA1575" s="2" t="s">
        <v>13880</v>
      </c>
      <c r="AB1575" s="2" t="s">
        <v>13881</v>
      </c>
      <c r="AF1575">
        <v>2018</v>
      </c>
      <c r="AG1575">
        <v>2019</v>
      </c>
      <c r="AH1575">
        <v>2020</v>
      </c>
      <c r="AI1575">
        <v>2021</v>
      </c>
      <c r="AJ1575">
        <v>2022</v>
      </c>
      <c r="AM1575" t="s">
        <v>89</v>
      </c>
      <c r="AN1575" s="1">
        <v>44874</v>
      </c>
      <c r="AO1575" s="3">
        <v>266800000</v>
      </c>
      <c r="AR1575">
        <v>0</v>
      </c>
      <c r="AS1575">
        <v>77.03</v>
      </c>
      <c r="AT1575">
        <v>36475.72</v>
      </c>
      <c r="AU1575">
        <v>161529.81</v>
      </c>
      <c r="AV1575">
        <v>10292.74</v>
      </c>
      <c r="AZ1575">
        <v>1617</v>
      </c>
      <c r="BA1575">
        <v>715</v>
      </c>
      <c r="BB1575">
        <v>106</v>
      </c>
      <c r="BC1575">
        <v>87</v>
      </c>
      <c r="BD1575">
        <v>16</v>
      </c>
      <c r="BH1575">
        <v>64.94</v>
      </c>
      <c r="BI1575">
        <v>60.02</v>
      </c>
      <c r="BJ1575">
        <v>85.38</v>
      </c>
      <c r="BK1575">
        <v>83.96</v>
      </c>
      <c r="BL1575">
        <v>86.49</v>
      </c>
      <c r="BN1575" t="s">
        <v>101</v>
      </c>
      <c r="BO1575">
        <v>1</v>
      </c>
      <c r="BP1575" s="3">
        <v>965765461</v>
      </c>
      <c r="BR1575" s="20">
        <v>431</v>
      </c>
      <c r="BS1575" s="20">
        <v>449</v>
      </c>
      <c r="BT1575" s="20">
        <v>283</v>
      </c>
      <c r="BU1575" s="20">
        <v>406</v>
      </c>
      <c r="BW1575" s="20">
        <v>1174</v>
      </c>
      <c r="BX1575" s="22">
        <v>208375.3</v>
      </c>
      <c r="BY1575">
        <v>140</v>
      </c>
      <c r="BZ1575">
        <v>92.21</v>
      </c>
      <c r="CA1575">
        <v>33.729999999999997</v>
      </c>
      <c r="CB1575">
        <v>4.5</v>
      </c>
      <c r="CC1575">
        <v>1</v>
      </c>
    </row>
    <row r="1576" spans="1:81" ht="136" x14ac:dyDescent="0.2">
      <c r="A1576" t="s">
        <v>13882</v>
      </c>
      <c r="B1576" t="s">
        <v>13883</v>
      </c>
      <c r="C1576" t="s">
        <v>13884</v>
      </c>
      <c r="D1576" t="s">
        <v>13885</v>
      </c>
      <c r="E1576" s="2" t="s">
        <v>13886</v>
      </c>
      <c r="H1576" s="3">
        <v>38000000</v>
      </c>
      <c r="I1576" s="3">
        <v>100000000</v>
      </c>
      <c r="J1576" s="3">
        <v>125000000</v>
      </c>
      <c r="P1576" s="3">
        <v>190000000</v>
      </c>
      <c r="Q1576" s="3">
        <v>667000000</v>
      </c>
      <c r="R1576" s="3">
        <v>1250000000</v>
      </c>
      <c r="X1576" s="2" t="s">
        <v>13887</v>
      </c>
      <c r="Y1576" s="2" t="s">
        <v>13888</v>
      </c>
      <c r="Z1576" s="2" t="s">
        <v>13889</v>
      </c>
      <c r="AF1576">
        <v>2017</v>
      </c>
      <c r="AG1576">
        <v>2019</v>
      </c>
      <c r="AH1576">
        <v>2021</v>
      </c>
      <c r="AL1576" s="3">
        <v>125000000</v>
      </c>
      <c r="AM1576" t="s">
        <v>90</v>
      </c>
      <c r="AN1576" s="1">
        <v>44257</v>
      </c>
      <c r="AO1576" s="3">
        <v>1250000000</v>
      </c>
      <c r="AR1576">
        <v>34178.660000000003</v>
      </c>
      <c r="AS1576">
        <v>159845.6</v>
      </c>
      <c r="AT1576">
        <v>7929.82</v>
      </c>
      <c r="AZ1576">
        <v>27</v>
      </c>
      <c r="BA1576">
        <v>63</v>
      </c>
      <c r="BB1576">
        <v>550</v>
      </c>
      <c r="BH1576">
        <v>99.35</v>
      </c>
      <c r="BI1576">
        <v>96.53</v>
      </c>
      <c r="BJ1576">
        <v>53.67</v>
      </c>
      <c r="BO1576">
        <v>1.69</v>
      </c>
      <c r="BP1576" s="3">
        <v>265000000</v>
      </c>
      <c r="BR1576" s="20">
        <v>966</v>
      </c>
      <c r="BS1576" s="20">
        <v>481</v>
      </c>
      <c r="BW1576" s="20">
        <v>481</v>
      </c>
      <c r="BX1576" s="22">
        <v>201954.08</v>
      </c>
      <c r="BY1576">
        <v>141</v>
      </c>
      <c r="BZ1576">
        <v>92.16</v>
      </c>
      <c r="CA1576">
        <v>1.87</v>
      </c>
      <c r="CB1576">
        <v>1.87</v>
      </c>
      <c r="CC1576">
        <v>1.87</v>
      </c>
    </row>
    <row r="1577" spans="1:81" ht="34" x14ac:dyDescent="0.2">
      <c r="A1577" t="s">
        <v>13890</v>
      </c>
      <c r="B1577" t="s">
        <v>13891</v>
      </c>
      <c r="C1577" t="s">
        <v>13892</v>
      </c>
      <c r="D1577" t="s">
        <v>13893</v>
      </c>
      <c r="E1577" s="2" t="s">
        <v>13894</v>
      </c>
      <c r="H1577" s="3">
        <v>15000000</v>
      </c>
      <c r="I1577" s="3">
        <v>25000000</v>
      </c>
      <c r="J1577" s="3">
        <v>27000000</v>
      </c>
      <c r="P1577" s="3">
        <v>75000000</v>
      </c>
      <c r="Q1577" s="3">
        <v>166750000</v>
      </c>
      <c r="R1577" s="3">
        <v>270000000</v>
      </c>
      <c r="X1577" s="2" t="s">
        <v>13895</v>
      </c>
      <c r="Y1577" s="2" t="s">
        <v>13895</v>
      </c>
      <c r="Z1577" s="2" t="s">
        <v>13896</v>
      </c>
      <c r="AF1577">
        <v>2018</v>
      </c>
      <c r="AG1577">
        <v>2019</v>
      </c>
      <c r="AH1577">
        <v>2022</v>
      </c>
      <c r="AL1577" s="3">
        <v>6500000</v>
      </c>
      <c r="AM1577" t="s">
        <v>90</v>
      </c>
      <c r="AN1577" s="1">
        <v>44817</v>
      </c>
      <c r="AO1577" s="3">
        <v>270000000</v>
      </c>
      <c r="AR1577">
        <v>6345.12</v>
      </c>
      <c r="AS1577">
        <v>36152.89</v>
      </c>
      <c r="AT1577">
        <v>158281.35999999999</v>
      </c>
      <c r="AZ1577">
        <v>283</v>
      </c>
      <c r="BA1577">
        <v>197</v>
      </c>
      <c r="BB1577">
        <v>111</v>
      </c>
      <c r="BH1577">
        <v>93.88</v>
      </c>
      <c r="BI1577">
        <v>89.03</v>
      </c>
      <c r="BJ1577">
        <v>86.76</v>
      </c>
      <c r="BO1577">
        <v>1.46</v>
      </c>
      <c r="BP1577" s="3">
        <v>73500000</v>
      </c>
      <c r="BR1577" s="20">
        <v>230</v>
      </c>
      <c r="BS1577" s="20">
        <v>1233</v>
      </c>
      <c r="BW1577" s="20">
        <v>1345</v>
      </c>
      <c r="BX1577" s="22">
        <v>200779.37</v>
      </c>
      <c r="BY1577">
        <v>142</v>
      </c>
      <c r="BZ1577">
        <v>92.1</v>
      </c>
      <c r="CA1577">
        <v>1.62</v>
      </c>
      <c r="CC1577">
        <v>1.62</v>
      </c>
    </row>
    <row r="1578" spans="1:81" ht="34" x14ac:dyDescent="0.2">
      <c r="A1578" t="s">
        <v>13897</v>
      </c>
      <c r="B1578" t="s">
        <v>13898</v>
      </c>
      <c r="C1578" t="s">
        <v>13899</v>
      </c>
      <c r="D1578" t="s">
        <v>13900</v>
      </c>
      <c r="E1578" s="2" t="s">
        <v>13901</v>
      </c>
      <c r="G1578" s="3">
        <v>559636</v>
      </c>
      <c r="H1578" s="3">
        <v>16000000</v>
      </c>
      <c r="I1578" s="3">
        <v>56000000</v>
      </c>
      <c r="J1578" s="3">
        <v>150000000</v>
      </c>
      <c r="O1578" s="3">
        <v>5596360</v>
      </c>
      <c r="P1578" s="3">
        <v>80000000</v>
      </c>
      <c r="Q1578" s="3">
        <v>450000000</v>
      </c>
      <c r="R1578" s="3">
        <v>1700000000</v>
      </c>
      <c r="W1578" s="2" t="s">
        <v>13902</v>
      </c>
      <c r="X1578" s="2" t="s">
        <v>13903</v>
      </c>
      <c r="Y1578" s="2" t="s">
        <v>13904</v>
      </c>
      <c r="Z1578" s="2" t="s">
        <v>13905</v>
      </c>
      <c r="AE1578">
        <v>2016</v>
      </c>
      <c r="AF1578">
        <v>2018</v>
      </c>
      <c r="AG1578">
        <v>2019</v>
      </c>
      <c r="AH1578">
        <v>2021</v>
      </c>
      <c r="AL1578" s="3">
        <v>200000000</v>
      </c>
      <c r="AM1578" t="s">
        <v>90</v>
      </c>
      <c r="AN1578" s="1">
        <v>44539</v>
      </c>
      <c r="AO1578" s="3">
        <v>4700000000</v>
      </c>
      <c r="AQ1578">
        <v>2</v>
      </c>
      <c r="AR1578">
        <v>13601.28</v>
      </c>
      <c r="AS1578">
        <v>1575.74</v>
      </c>
      <c r="AT1578">
        <v>183948.25</v>
      </c>
      <c r="AY1578">
        <v>2693</v>
      </c>
      <c r="AZ1578">
        <v>194</v>
      </c>
      <c r="BA1578">
        <v>492</v>
      </c>
      <c r="BB1578">
        <v>161</v>
      </c>
      <c r="BG1578">
        <v>72.12</v>
      </c>
      <c r="BH1578">
        <v>95.81</v>
      </c>
      <c r="BI1578">
        <v>72.510000000000005</v>
      </c>
      <c r="BJ1578">
        <v>86.5</v>
      </c>
      <c r="BN1578" t="s">
        <v>101</v>
      </c>
      <c r="BO1578">
        <v>9.4</v>
      </c>
      <c r="BP1578" s="3">
        <v>428059636</v>
      </c>
      <c r="BQ1578" s="20">
        <v>733</v>
      </c>
      <c r="BR1578" s="20">
        <v>350</v>
      </c>
      <c r="BS1578" s="20">
        <v>784</v>
      </c>
      <c r="BW1578" s="20">
        <v>940</v>
      </c>
      <c r="BX1578" s="22">
        <v>199127.27</v>
      </c>
      <c r="BY1578">
        <v>143</v>
      </c>
      <c r="BZ1578">
        <v>92.04</v>
      </c>
      <c r="CA1578">
        <v>3.78</v>
      </c>
      <c r="CB1578">
        <v>3.78</v>
      </c>
      <c r="CC1578">
        <v>10.44</v>
      </c>
    </row>
    <row r="1579" spans="1:81" ht="51" x14ac:dyDescent="0.2">
      <c r="A1579" t="s">
        <v>13906</v>
      </c>
      <c r="B1579" t="s">
        <v>13907</v>
      </c>
      <c r="C1579" t="s">
        <v>13908</v>
      </c>
      <c r="D1579" t="s">
        <v>13909</v>
      </c>
      <c r="E1579" s="2" t="s">
        <v>13910</v>
      </c>
      <c r="G1579" s="3">
        <v>200000</v>
      </c>
      <c r="I1579" s="3">
        <v>45000000</v>
      </c>
      <c r="J1579" s="3">
        <v>75000000</v>
      </c>
      <c r="O1579" s="3">
        <v>2000000</v>
      </c>
      <c r="Q1579" s="3">
        <v>300150000</v>
      </c>
      <c r="R1579" s="3">
        <v>750000000</v>
      </c>
      <c r="W1579" s="2" t="s">
        <v>13911</v>
      </c>
      <c r="X1579" s="2" t="s">
        <v>13912</v>
      </c>
      <c r="Y1579" s="2" t="s">
        <v>13913</v>
      </c>
      <c r="Z1579" s="2" t="s">
        <v>13914</v>
      </c>
      <c r="AE1579">
        <v>2015</v>
      </c>
      <c r="AF1579">
        <v>2018</v>
      </c>
      <c r="AG1579">
        <v>2019</v>
      </c>
      <c r="AH1579">
        <v>2021</v>
      </c>
      <c r="AL1579" s="3">
        <v>75000000</v>
      </c>
      <c r="AM1579" t="s">
        <v>90</v>
      </c>
      <c r="AN1579" s="1">
        <v>44495</v>
      </c>
      <c r="AO1579" s="3">
        <v>750000000</v>
      </c>
      <c r="AQ1579">
        <v>173.49</v>
      </c>
      <c r="AR1579">
        <v>2055.91</v>
      </c>
      <c r="AS1579">
        <v>83741.210000000006</v>
      </c>
      <c r="AT1579">
        <v>112403.79</v>
      </c>
      <c r="AY1579">
        <v>1444</v>
      </c>
      <c r="AZ1579">
        <v>499</v>
      </c>
      <c r="BA1579">
        <v>112</v>
      </c>
      <c r="BB1579">
        <v>223</v>
      </c>
      <c r="BG1579">
        <v>85.29</v>
      </c>
      <c r="BH1579">
        <v>89.2</v>
      </c>
      <c r="BI1579">
        <v>93.78</v>
      </c>
      <c r="BJ1579">
        <v>81.27</v>
      </c>
      <c r="BO1579">
        <v>2.25</v>
      </c>
      <c r="BP1579" s="3">
        <v>122737500</v>
      </c>
      <c r="BQ1579" s="20">
        <v>978</v>
      </c>
      <c r="BR1579" s="20">
        <v>470</v>
      </c>
      <c r="BS1579" s="20">
        <v>839</v>
      </c>
      <c r="BW1579" s="20">
        <v>839</v>
      </c>
      <c r="BX1579" s="22">
        <v>198374.39999999999</v>
      </c>
      <c r="BY1579">
        <v>144</v>
      </c>
      <c r="BZ1579">
        <v>91.99</v>
      </c>
      <c r="CA1579">
        <v>2.5</v>
      </c>
      <c r="CB1579">
        <v>2.5</v>
      </c>
      <c r="CC1579">
        <v>2.5</v>
      </c>
    </row>
    <row r="1580" spans="1:81" ht="34" x14ac:dyDescent="0.2">
      <c r="A1580" t="s">
        <v>13915</v>
      </c>
      <c r="B1580" t="s">
        <v>13916</v>
      </c>
      <c r="C1580" t="s">
        <v>13917</v>
      </c>
      <c r="D1580" t="s">
        <v>13918</v>
      </c>
      <c r="E1580" s="2" t="s">
        <v>13919</v>
      </c>
      <c r="H1580" s="3">
        <v>6000000</v>
      </c>
      <c r="I1580" s="3">
        <v>35000000</v>
      </c>
      <c r="J1580" s="3">
        <v>45000000</v>
      </c>
      <c r="P1580" s="3">
        <v>30000000</v>
      </c>
      <c r="Q1580" s="3">
        <v>233450000</v>
      </c>
      <c r="R1580" s="3">
        <v>450000000</v>
      </c>
      <c r="W1580" s="2" t="s">
        <v>13920</v>
      </c>
      <c r="X1580" s="2" t="s">
        <v>13921</v>
      </c>
      <c r="Y1580" s="2" t="s">
        <v>13922</v>
      </c>
      <c r="Z1580" s="2" t="s">
        <v>13923</v>
      </c>
      <c r="AE1580">
        <v>2016</v>
      </c>
      <c r="AF1580">
        <v>2017</v>
      </c>
      <c r="AG1580">
        <v>2019</v>
      </c>
      <c r="AH1580">
        <v>2022</v>
      </c>
      <c r="AL1580" s="3">
        <v>45000000</v>
      </c>
      <c r="AM1580" t="s">
        <v>90</v>
      </c>
      <c r="AN1580" s="1">
        <v>44802</v>
      </c>
      <c r="AO1580" s="3">
        <v>450000000</v>
      </c>
      <c r="AQ1580">
        <v>0</v>
      </c>
      <c r="AR1580">
        <v>28239.09</v>
      </c>
      <c r="AS1580">
        <v>43584.639999999999</v>
      </c>
      <c r="AT1580">
        <v>124290.49</v>
      </c>
      <c r="AY1580">
        <v>3485</v>
      </c>
      <c r="AZ1580">
        <v>47</v>
      </c>
      <c r="BA1580">
        <v>172</v>
      </c>
      <c r="BB1580">
        <v>136</v>
      </c>
      <c r="BG1580">
        <v>63.92</v>
      </c>
      <c r="BH1580">
        <v>98.85</v>
      </c>
      <c r="BI1580">
        <v>90.43</v>
      </c>
      <c r="BJ1580">
        <v>83.75</v>
      </c>
      <c r="BO1580">
        <v>1.73</v>
      </c>
      <c r="BP1580" s="3">
        <v>86000000</v>
      </c>
      <c r="BQ1580" s="20">
        <v>285</v>
      </c>
      <c r="BR1580" s="20">
        <v>623</v>
      </c>
      <c r="BS1580" s="20">
        <v>1260</v>
      </c>
      <c r="BW1580" s="20">
        <v>1260</v>
      </c>
      <c r="BX1580" s="22">
        <v>196114.22</v>
      </c>
      <c r="BY1580">
        <v>145</v>
      </c>
      <c r="BZ1580">
        <v>91.93</v>
      </c>
      <c r="CA1580">
        <v>1.93</v>
      </c>
      <c r="CC1580">
        <v>1.93</v>
      </c>
    </row>
    <row r="1581" spans="1:81" ht="51" x14ac:dyDescent="0.2">
      <c r="A1581" t="s">
        <v>13924</v>
      </c>
      <c r="B1581" t="s">
        <v>13925</v>
      </c>
      <c r="C1581" t="s">
        <v>13926</v>
      </c>
      <c r="D1581" t="s">
        <v>13927</v>
      </c>
      <c r="E1581" s="2" t="s">
        <v>13928</v>
      </c>
      <c r="H1581" s="3">
        <v>6830000</v>
      </c>
      <c r="I1581" s="3">
        <v>30000000</v>
      </c>
      <c r="J1581" s="3">
        <v>60000000</v>
      </c>
      <c r="L1581" s="3">
        <v>33000000</v>
      </c>
      <c r="P1581" s="3">
        <v>34150000</v>
      </c>
      <c r="Q1581" s="3">
        <v>200100000</v>
      </c>
      <c r="R1581" s="3">
        <v>300000000</v>
      </c>
      <c r="T1581" s="3">
        <v>660000000</v>
      </c>
      <c r="W1581" s="2" t="s">
        <v>13929</v>
      </c>
      <c r="X1581" s="2" t="s">
        <v>2362</v>
      </c>
      <c r="Y1581" s="2" t="s">
        <v>13930</v>
      </c>
      <c r="Z1581" s="2" t="s">
        <v>13931</v>
      </c>
      <c r="AB1581" s="2" t="s">
        <v>7146</v>
      </c>
      <c r="AE1581">
        <v>2015</v>
      </c>
      <c r="AF1581">
        <v>2018</v>
      </c>
      <c r="AG1581">
        <v>2019</v>
      </c>
      <c r="AH1581">
        <v>2020</v>
      </c>
      <c r="AJ1581">
        <v>2021</v>
      </c>
      <c r="AL1581" s="3">
        <v>16000000</v>
      </c>
      <c r="AM1581" t="s">
        <v>114</v>
      </c>
      <c r="AN1581" s="1">
        <v>44763</v>
      </c>
      <c r="AO1581" s="3">
        <v>660000000</v>
      </c>
      <c r="AQ1581">
        <v>0</v>
      </c>
      <c r="AR1581">
        <v>29244.51</v>
      </c>
      <c r="AS1581">
        <v>119778.21</v>
      </c>
      <c r="AT1581">
        <v>45885.07</v>
      </c>
      <c r="AV1581">
        <v>759.29</v>
      </c>
      <c r="AY1581">
        <v>3493</v>
      </c>
      <c r="AZ1581">
        <v>112</v>
      </c>
      <c r="BA1581">
        <v>88</v>
      </c>
      <c r="BB1581">
        <v>90</v>
      </c>
      <c r="BD1581">
        <v>166</v>
      </c>
      <c r="BG1581">
        <v>64.400000000000006</v>
      </c>
      <c r="BH1581">
        <v>97.59</v>
      </c>
      <c r="BI1581">
        <v>95.13</v>
      </c>
      <c r="BJ1581">
        <v>87.6</v>
      </c>
      <c r="BL1581">
        <v>34</v>
      </c>
      <c r="BO1581">
        <v>2.63</v>
      </c>
      <c r="BP1581" s="3">
        <v>188830000</v>
      </c>
      <c r="BQ1581" s="20">
        <v>924</v>
      </c>
      <c r="BR1581" s="20">
        <v>548</v>
      </c>
      <c r="BS1581" s="20">
        <v>198</v>
      </c>
      <c r="BW1581" s="20">
        <v>1074</v>
      </c>
      <c r="BX1581" s="22">
        <v>195667.08</v>
      </c>
      <c r="BY1581">
        <v>146</v>
      </c>
      <c r="BZ1581">
        <v>91.88</v>
      </c>
      <c r="CA1581">
        <v>3.3</v>
      </c>
      <c r="CB1581">
        <v>3.3</v>
      </c>
      <c r="CC1581">
        <v>3.3</v>
      </c>
    </row>
    <row r="1582" spans="1:81" ht="51" x14ac:dyDescent="0.2">
      <c r="A1582" t="s">
        <v>13932</v>
      </c>
      <c r="B1582" t="s">
        <v>13933</v>
      </c>
      <c r="C1582" t="s">
        <v>13934</v>
      </c>
      <c r="D1582" t="s">
        <v>13935</v>
      </c>
      <c r="E1582" s="2" t="s">
        <v>13936</v>
      </c>
      <c r="G1582" s="3">
        <v>2000000</v>
      </c>
      <c r="H1582" s="3">
        <v>10000000</v>
      </c>
      <c r="I1582" s="3">
        <v>15000000</v>
      </c>
      <c r="O1582" s="3">
        <v>20000000</v>
      </c>
      <c r="P1582" s="3">
        <v>50000000</v>
      </c>
      <c r="Q1582" s="3">
        <v>100050000</v>
      </c>
      <c r="W1582" s="2" t="s">
        <v>13937</v>
      </c>
      <c r="X1582" s="2" t="s">
        <v>13938</v>
      </c>
      <c r="Y1582" s="2" t="s">
        <v>13939</v>
      </c>
      <c r="AE1582">
        <v>2014</v>
      </c>
      <c r="AF1582">
        <v>2017</v>
      </c>
      <c r="AG1582">
        <v>2019</v>
      </c>
      <c r="AL1582" s="3">
        <v>15000000</v>
      </c>
      <c r="AM1582" t="s">
        <v>89</v>
      </c>
      <c r="AN1582" s="1">
        <v>43523</v>
      </c>
      <c r="AO1582" s="3">
        <v>100000000</v>
      </c>
      <c r="AQ1582">
        <v>8971.41</v>
      </c>
      <c r="AR1582">
        <v>8487.09</v>
      </c>
      <c r="AS1582">
        <v>175701.37</v>
      </c>
      <c r="AY1582">
        <v>3</v>
      </c>
      <c r="AZ1582">
        <v>135</v>
      </c>
      <c r="BA1582">
        <v>57</v>
      </c>
      <c r="BG1582">
        <v>99.98</v>
      </c>
      <c r="BH1582">
        <v>96.64</v>
      </c>
      <c r="BI1582">
        <v>96.86</v>
      </c>
      <c r="BO1582">
        <v>1</v>
      </c>
      <c r="BP1582" s="3">
        <v>27000000</v>
      </c>
      <c r="BQ1582" s="20">
        <v>890</v>
      </c>
      <c r="BR1582" s="20">
        <v>659</v>
      </c>
      <c r="BW1582" s="20">
        <v>0</v>
      </c>
      <c r="BX1582" s="22">
        <v>193159.87</v>
      </c>
      <c r="BY1582">
        <v>147</v>
      </c>
      <c r="BZ1582">
        <v>91.82</v>
      </c>
      <c r="CC1582">
        <v>1</v>
      </c>
    </row>
    <row r="1583" spans="1:81" ht="85" x14ac:dyDescent="0.2">
      <c r="A1583" t="s">
        <v>13940</v>
      </c>
      <c r="B1583" t="s">
        <v>13941</v>
      </c>
      <c r="C1583" t="s">
        <v>13942</v>
      </c>
      <c r="D1583" t="s">
        <v>13943</v>
      </c>
      <c r="E1583" s="2" t="s">
        <v>13944</v>
      </c>
      <c r="G1583" s="3">
        <v>2000000</v>
      </c>
      <c r="H1583" s="3">
        <v>9250000</v>
      </c>
      <c r="I1583" s="3">
        <v>25000000</v>
      </c>
      <c r="J1583" s="3">
        <v>40000000</v>
      </c>
      <c r="K1583" s="3">
        <v>90000000</v>
      </c>
      <c r="O1583" s="3">
        <v>20000000</v>
      </c>
      <c r="P1583" s="3">
        <v>46250000</v>
      </c>
      <c r="Q1583" s="3">
        <v>166750000</v>
      </c>
      <c r="R1583" s="3">
        <v>400000000</v>
      </c>
      <c r="S1583" s="3">
        <v>810000000</v>
      </c>
      <c r="W1583" s="2" t="s">
        <v>13945</v>
      </c>
      <c r="X1583" s="2" t="s">
        <v>13946</v>
      </c>
      <c r="Y1583" s="2" t="s">
        <v>13947</v>
      </c>
      <c r="Z1583" s="2" t="s">
        <v>13948</v>
      </c>
      <c r="AA1583" s="2" t="s">
        <v>13949</v>
      </c>
      <c r="AE1583">
        <v>2016</v>
      </c>
      <c r="AF1583">
        <v>2018</v>
      </c>
      <c r="AG1583">
        <v>2019</v>
      </c>
      <c r="AH1583">
        <v>2021</v>
      </c>
      <c r="AI1583">
        <v>2021</v>
      </c>
      <c r="AL1583" s="3">
        <v>23350001</v>
      </c>
      <c r="AM1583" t="s">
        <v>91</v>
      </c>
      <c r="AN1583" s="1">
        <v>44649</v>
      </c>
      <c r="AO1583" s="3">
        <v>1003350001</v>
      </c>
      <c r="AQ1583">
        <v>69.38</v>
      </c>
      <c r="AR1583">
        <v>2412.35</v>
      </c>
      <c r="AS1583">
        <v>47405</v>
      </c>
      <c r="AT1583">
        <v>74731.73</v>
      </c>
      <c r="AU1583">
        <v>67209.13</v>
      </c>
      <c r="AY1583">
        <v>1929</v>
      </c>
      <c r="AZ1583">
        <v>450</v>
      </c>
      <c r="BA1583">
        <v>145</v>
      </c>
      <c r="BB1583">
        <v>301</v>
      </c>
      <c r="BC1583">
        <v>157</v>
      </c>
      <c r="BG1583">
        <v>80.040000000000006</v>
      </c>
      <c r="BH1583">
        <v>90.26</v>
      </c>
      <c r="BI1583">
        <v>91.94</v>
      </c>
      <c r="BJ1583">
        <v>74.680000000000007</v>
      </c>
      <c r="BK1583">
        <v>70.900000000000006</v>
      </c>
      <c r="BN1583" t="s">
        <v>101</v>
      </c>
      <c r="BO1583">
        <v>5.05</v>
      </c>
      <c r="BP1583" s="3">
        <v>212100001</v>
      </c>
      <c r="BQ1583" s="20">
        <v>496</v>
      </c>
      <c r="BR1583" s="20">
        <v>301</v>
      </c>
      <c r="BS1583" s="20">
        <v>762</v>
      </c>
      <c r="BT1583" s="20">
        <v>238</v>
      </c>
      <c r="BW1583" s="20">
        <v>1161</v>
      </c>
      <c r="BX1583" s="22">
        <v>191827.59</v>
      </c>
      <c r="BY1583">
        <v>148</v>
      </c>
      <c r="BZ1583">
        <v>91.76</v>
      </c>
      <c r="CA1583">
        <v>4.8600000000000003</v>
      </c>
      <c r="CB1583">
        <v>4.8600000000000003</v>
      </c>
      <c r="CC1583">
        <v>6.02</v>
      </c>
    </row>
    <row r="1584" spans="1:81" ht="68" x14ac:dyDescent="0.2">
      <c r="A1584" t="s">
        <v>13950</v>
      </c>
      <c r="B1584" t="s">
        <v>13951</v>
      </c>
      <c r="C1584" t="s">
        <v>13952</v>
      </c>
      <c r="D1584" t="s">
        <v>13953</v>
      </c>
      <c r="E1584" s="2" t="s">
        <v>13954</v>
      </c>
      <c r="G1584" s="3">
        <v>224996</v>
      </c>
      <c r="H1584" s="3">
        <v>24500000</v>
      </c>
      <c r="I1584" s="3">
        <v>45000000</v>
      </c>
      <c r="J1584" s="3">
        <v>60000000</v>
      </c>
      <c r="O1584" s="3">
        <v>2249960</v>
      </c>
      <c r="P1584" s="3">
        <v>122500000</v>
      </c>
      <c r="Q1584" s="3">
        <v>210000000</v>
      </c>
      <c r="R1584" s="3">
        <v>550000000</v>
      </c>
      <c r="W1584" s="2" t="s">
        <v>13955</v>
      </c>
      <c r="X1584" s="2" t="s">
        <v>13956</v>
      </c>
      <c r="Y1584" s="2" t="s">
        <v>13957</v>
      </c>
      <c r="Z1584" s="2" t="s">
        <v>13958</v>
      </c>
      <c r="AE1584">
        <v>2018</v>
      </c>
      <c r="AF1584">
        <v>2019</v>
      </c>
      <c r="AG1584">
        <v>2019</v>
      </c>
      <c r="AH1584">
        <v>2021</v>
      </c>
      <c r="AL1584" s="3">
        <v>25000000</v>
      </c>
      <c r="AM1584" t="s">
        <v>90</v>
      </c>
      <c r="AN1584" s="1">
        <v>45362</v>
      </c>
      <c r="AO1584" s="3">
        <v>550000000</v>
      </c>
      <c r="AQ1584">
        <v>29.36</v>
      </c>
      <c r="AR1584">
        <v>35614.69</v>
      </c>
      <c r="AS1584">
        <v>15.46</v>
      </c>
      <c r="AT1584">
        <v>156002.26</v>
      </c>
      <c r="AY1584">
        <v>2077</v>
      </c>
      <c r="AZ1584">
        <v>18</v>
      </c>
      <c r="BA1584">
        <v>767</v>
      </c>
      <c r="BB1584">
        <v>175</v>
      </c>
      <c r="BG1584">
        <v>80.09</v>
      </c>
      <c r="BH1584">
        <v>99.59</v>
      </c>
      <c r="BI1584">
        <v>57.11</v>
      </c>
      <c r="BJ1584">
        <v>85.32</v>
      </c>
      <c r="BO1584">
        <v>2.36</v>
      </c>
      <c r="BP1584" s="3">
        <v>184724996</v>
      </c>
      <c r="BQ1584" s="20">
        <v>271</v>
      </c>
      <c r="BR1584" s="20">
        <v>64</v>
      </c>
      <c r="BS1584" s="20">
        <v>660</v>
      </c>
      <c r="BW1584" s="20">
        <v>1573</v>
      </c>
      <c r="BX1584" s="22">
        <v>191661.77</v>
      </c>
      <c r="BY1584">
        <v>149</v>
      </c>
      <c r="BZ1584">
        <v>91.71</v>
      </c>
      <c r="CA1584">
        <v>2.62</v>
      </c>
      <c r="CB1584">
        <v>2.62</v>
      </c>
      <c r="CC1584">
        <v>2.62</v>
      </c>
    </row>
    <row r="1585" spans="1:81" ht="68" x14ac:dyDescent="0.2">
      <c r="A1585" t="s">
        <v>13959</v>
      </c>
      <c r="B1585" t="s">
        <v>13960</v>
      </c>
      <c r="C1585" t="s">
        <v>13961</v>
      </c>
      <c r="D1585" t="s">
        <v>13962</v>
      </c>
      <c r="E1585" s="2" t="s">
        <v>13963</v>
      </c>
      <c r="H1585" s="3">
        <v>10000000</v>
      </c>
      <c r="I1585" s="3">
        <v>16000000</v>
      </c>
      <c r="J1585" s="3">
        <v>30000000</v>
      </c>
      <c r="P1585" s="3">
        <v>50000000</v>
      </c>
      <c r="Q1585" s="3">
        <v>106720000</v>
      </c>
      <c r="R1585" s="3">
        <v>300000000</v>
      </c>
      <c r="W1585" s="2" t="s">
        <v>13964</v>
      </c>
      <c r="X1585" s="2" t="s">
        <v>13965</v>
      </c>
      <c r="Y1585" s="2" t="s">
        <v>13966</v>
      </c>
      <c r="Z1585" s="2" t="s">
        <v>13967</v>
      </c>
      <c r="AE1585">
        <v>2015</v>
      </c>
      <c r="AF1585">
        <v>2017</v>
      </c>
      <c r="AG1585">
        <v>2019</v>
      </c>
      <c r="AH1585">
        <v>2021</v>
      </c>
      <c r="AL1585" s="3">
        <v>30000000</v>
      </c>
      <c r="AM1585" t="s">
        <v>90</v>
      </c>
      <c r="AN1585" s="1">
        <v>44426</v>
      </c>
      <c r="AO1585" s="3">
        <v>300000000</v>
      </c>
      <c r="AQ1585">
        <v>30.25</v>
      </c>
      <c r="AR1585">
        <v>91.8</v>
      </c>
      <c r="AS1585">
        <v>106700.37</v>
      </c>
      <c r="AT1585">
        <v>84174.18</v>
      </c>
      <c r="AY1585">
        <v>2096</v>
      </c>
      <c r="AZ1585">
        <v>780</v>
      </c>
      <c r="BA1585">
        <v>102</v>
      </c>
      <c r="BB1585">
        <v>291</v>
      </c>
      <c r="BG1585">
        <v>78.64</v>
      </c>
      <c r="BH1585">
        <v>80.48</v>
      </c>
      <c r="BI1585">
        <v>94.34</v>
      </c>
      <c r="BJ1585">
        <v>75.53</v>
      </c>
      <c r="BO1585">
        <v>2.5299999999999998</v>
      </c>
      <c r="BP1585" s="3">
        <v>96300000</v>
      </c>
      <c r="BQ1585" s="20">
        <v>750</v>
      </c>
      <c r="BR1585" s="20">
        <v>903</v>
      </c>
      <c r="BS1585" s="20">
        <v>685</v>
      </c>
      <c r="BW1585" s="20">
        <v>685</v>
      </c>
      <c r="BX1585" s="22">
        <v>190996.6</v>
      </c>
      <c r="BY1585">
        <v>150</v>
      </c>
      <c r="BZ1585">
        <v>91.65</v>
      </c>
      <c r="CA1585">
        <v>2.81</v>
      </c>
      <c r="CB1585">
        <v>2.81</v>
      </c>
      <c r="CC1585">
        <v>2.81</v>
      </c>
    </row>
    <row r="1586" spans="1:81" ht="68" x14ac:dyDescent="0.2">
      <c r="A1586" t="s">
        <v>13968</v>
      </c>
      <c r="B1586" t="s">
        <v>13969</v>
      </c>
      <c r="C1586" t="s">
        <v>13970</v>
      </c>
      <c r="D1586" t="s">
        <v>13971</v>
      </c>
      <c r="E1586" s="2" t="s">
        <v>13972</v>
      </c>
      <c r="I1586" s="3">
        <v>30000000</v>
      </c>
      <c r="J1586" s="3">
        <v>70000000</v>
      </c>
      <c r="K1586" s="3">
        <v>160000000</v>
      </c>
      <c r="Q1586" s="3">
        <v>200100000</v>
      </c>
      <c r="R1586" s="3">
        <v>300000000</v>
      </c>
      <c r="S1586" s="3">
        <v>1000000000</v>
      </c>
      <c r="W1586" s="2" t="s">
        <v>13973</v>
      </c>
      <c r="X1586" s="2" t="s">
        <v>13974</v>
      </c>
      <c r="Y1586" s="2" t="s">
        <v>13975</v>
      </c>
      <c r="Z1586" s="2" t="s">
        <v>13976</v>
      </c>
      <c r="AA1586" s="2" t="s">
        <v>13977</v>
      </c>
      <c r="AE1586">
        <v>2015</v>
      </c>
      <c r="AF1586">
        <v>2016</v>
      </c>
      <c r="AG1586">
        <v>2019</v>
      </c>
      <c r="AH1586">
        <v>2019</v>
      </c>
      <c r="AI1586">
        <v>2021</v>
      </c>
      <c r="AL1586" s="3">
        <v>80000000</v>
      </c>
      <c r="AM1586" t="s">
        <v>91</v>
      </c>
      <c r="AN1586" s="1">
        <v>44348</v>
      </c>
      <c r="AO1586" s="3">
        <v>1000000000</v>
      </c>
      <c r="AQ1586">
        <v>0</v>
      </c>
      <c r="AR1586">
        <v>0</v>
      </c>
      <c r="AS1586">
        <v>119612.61</v>
      </c>
      <c r="AT1586">
        <v>31760.71</v>
      </c>
      <c r="AU1586">
        <v>39619.4</v>
      </c>
      <c r="AY1586">
        <v>3493</v>
      </c>
      <c r="AZ1586">
        <v>1216</v>
      </c>
      <c r="BA1586">
        <v>92</v>
      </c>
      <c r="BB1586">
        <v>109</v>
      </c>
      <c r="BC1586">
        <v>198</v>
      </c>
      <c r="BG1586">
        <v>64.400000000000006</v>
      </c>
      <c r="BH1586">
        <v>68.11</v>
      </c>
      <c r="BI1586">
        <v>94.9</v>
      </c>
      <c r="BJ1586">
        <v>86.53</v>
      </c>
      <c r="BK1586">
        <v>63.25</v>
      </c>
      <c r="BN1586" t="s">
        <v>101</v>
      </c>
      <c r="BO1586">
        <v>4.2</v>
      </c>
      <c r="BP1586" s="3">
        <v>340000000</v>
      </c>
      <c r="BQ1586" s="20">
        <v>304</v>
      </c>
      <c r="BR1586" s="20">
        <v>1043</v>
      </c>
      <c r="BS1586" s="20">
        <v>104</v>
      </c>
      <c r="BT1586" s="20">
        <v>541</v>
      </c>
      <c r="BW1586" s="20">
        <v>784</v>
      </c>
      <c r="BX1586" s="22">
        <v>190992.72</v>
      </c>
      <c r="BY1586">
        <v>151</v>
      </c>
      <c r="BZ1586">
        <v>91.6</v>
      </c>
      <c r="CA1586">
        <v>5</v>
      </c>
      <c r="CB1586">
        <v>5</v>
      </c>
      <c r="CC1586">
        <v>5</v>
      </c>
    </row>
    <row r="1587" spans="1:81" ht="51" x14ac:dyDescent="0.2">
      <c r="A1587" t="s">
        <v>13978</v>
      </c>
      <c r="B1587" t="s">
        <v>13979</v>
      </c>
      <c r="C1587" t="s">
        <v>13980</v>
      </c>
      <c r="D1587" t="s">
        <v>13981</v>
      </c>
      <c r="E1587" s="2" t="s">
        <v>13982</v>
      </c>
      <c r="F1587" s="3">
        <v>1200000</v>
      </c>
      <c r="G1587" s="3">
        <v>2600000</v>
      </c>
      <c r="H1587" s="3">
        <v>10000000</v>
      </c>
      <c r="I1587" s="3">
        <v>22820925</v>
      </c>
      <c r="N1587" s="3">
        <v>24000000</v>
      </c>
      <c r="O1587" s="3">
        <v>26000000</v>
      </c>
      <c r="P1587" s="3">
        <v>50000000</v>
      </c>
      <c r="Q1587" s="3">
        <v>152215569.75</v>
      </c>
      <c r="V1587" s="2" t="s">
        <v>13983</v>
      </c>
      <c r="W1587" s="2" t="s">
        <v>13984</v>
      </c>
      <c r="X1587" s="2" t="s">
        <v>13985</v>
      </c>
      <c r="Y1587" s="2" t="s">
        <v>13986</v>
      </c>
      <c r="AD1587">
        <v>2013</v>
      </c>
      <c r="AE1587">
        <v>2015</v>
      </c>
      <c r="AF1587">
        <v>2017</v>
      </c>
      <c r="AG1587">
        <v>2019</v>
      </c>
      <c r="AL1587" s="3">
        <v>4438896</v>
      </c>
      <c r="AM1587" t="s">
        <v>114</v>
      </c>
      <c r="AN1587" s="1">
        <v>43796</v>
      </c>
      <c r="AP1587">
        <v>0</v>
      </c>
      <c r="AQ1587">
        <v>238.83</v>
      </c>
      <c r="AR1587">
        <v>4740.38</v>
      </c>
      <c r="AS1587">
        <v>185978.43</v>
      </c>
      <c r="AX1587">
        <v>202</v>
      </c>
      <c r="AY1587">
        <v>1062</v>
      </c>
      <c r="AZ1587">
        <v>214</v>
      </c>
      <c r="BA1587">
        <v>46</v>
      </c>
      <c r="BF1587">
        <v>70.83</v>
      </c>
      <c r="BG1587">
        <v>89.18</v>
      </c>
      <c r="BH1587">
        <v>94.66</v>
      </c>
      <c r="BI1587">
        <v>97.48</v>
      </c>
      <c r="BP1587" s="3">
        <v>41059822</v>
      </c>
      <c r="BQ1587" s="20">
        <v>755</v>
      </c>
      <c r="BR1587" s="20">
        <v>745</v>
      </c>
      <c r="BW1587" s="20">
        <v>0</v>
      </c>
      <c r="BX1587" s="22">
        <v>190957.64</v>
      </c>
      <c r="BY1587">
        <v>152</v>
      </c>
      <c r="BZ1587">
        <v>91.54</v>
      </c>
      <c r="CC1587">
        <v>0</v>
      </c>
    </row>
    <row r="1588" spans="1:81" ht="34" x14ac:dyDescent="0.2">
      <c r="A1588" t="s">
        <v>13987</v>
      </c>
      <c r="B1588" t="s">
        <v>13988</v>
      </c>
      <c r="C1588" t="s">
        <v>13989</v>
      </c>
      <c r="D1588" t="s">
        <v>13990</v>
      </c>
      <c r="E1588" s="2" t="s">
        <v>13991</v>
      </c>
      <c r="G1588" s="3">
        <v>1115000</v>
      </c>
      <c r="H1588" s="3">
        <v>6000000</v>
      </c>
      <c r="I1588" s="3">
        <v>20000000</v>
      </c>
      <c r="O1588" s="3">
        <v>11150000</v>
      </c>
      <c r="P1588" s="3">
        <v>30000000</v>
      </c>
      <c r="Q1588" s="3">
        <v>133400000</v>
      </c>
      <c r="X1588" s="2" t="s">
        <v>1602</v>
      </c>
      <c r="Y1588" s="2" t="s">
        <v>13992</v>
      </c>
      <c r="AE1588">
        <v>2015</v>
      </c>
      <c r="AF1588">
        <v>2017</v>
      </c>
      <c r="AG1588">
        <v>2019</v>
      </c>
      <c r="AM1588" t="s">
        <v>114</v>
      </c>
      <c r="AN1588" s="1">
        <v>43713</v>
      </c>
      <c r="AO1588" s="3">
        <v>133400000</v>
      </c>
      <c r="AQ1588">
        <v>0</v>
      </c>
      <c r="AR1588">
        <v>29562.75</v>
      </c>
      <c r="AS1588">
        <v>155999.98000000001</v>
      </c>
      <c r="AY1588">
        <v>3493</v>
      </c>
      <c r="AZ1588">
        <v>39</v>
      </c>
      <c r="BA1588">
        <v>68</v>
      </c>
      <c r="BG1588">
        <v>64.400000000000006</v>
      </c>
      <c r="BH1588">
        <v>99.05</v>
      </c>
      <c r="BI1588">
        <v>96.25</v>
      </c>
      <c r="BO1588">
        <v>1</v>
      </c>
      <c r="BP1588" s="3">
        <v>27115000</v>
      </c>
      <c r="BQ1588" s="20">
        <v>648</v>
      </c>
      <c r="BR1588" s="20">
        <v>722</v>
      </c>
      <c r="BW1588" s="20">
        <v>0</v>
      </c>
      <c r="BX1588" s="22">
        <v>185562.73</v>
      </c>
      <c r="BY1588">
        <v>153</v>
      </c>
      <c r="BZ1588">
        <v>91.48</v>
      </c>
      <c r="CC1588">
        <v>1</v>
      </c>
    </row>
    <row r="1589" spans="1:81" ht="68" x14ac:dyDescent="0.2">
      <c r="A1589" t="s">
        <v>13993</v>
      </c>
      <c r="B1589" t="s">
        <v>13994</v>
      </c>
      <c r="C1589" t="s">
        <v>13995</v>
      </c>
      <c r="D1589" t="s">
        <v>13996</v>
      </c>
      <c r="E1589" s="2" t="s">
        <v>13997</v>
      </c>
      <c r="J1589" s="3">
        <v>45000000</v>
      </c>
      <c r="K1589" s="3">
        <v>50000000</v>
      </c>
      <c r="R1589" s="3">
        <v>450000000</v>
      </c>
      <c r="S1589" s="3">
        <v>750000000</v>
      </c>
      <c r="X1589" s="2" t="s">
        <v>13998</v>
      </c>
      <c r="Y1589" s="2" t="s">
        <v>1602</v>
      </c>
      <c r="Z1589" s="2" t="s">
        <v>13999</v>
      </c>
      <c r="AA1589" s="2" t="s">
        <v>14000</v>
      </c>
      <c r="AF1589">
        <v>2017</v>
      </c>
      <c r="AG1589">
        <v>2019</v>
      </c>
      <c r="AH1589">
        <v>2020</v>
      </c>
      <c r="AI1589">
        <v>2024</v>
      </c>
      <c r="AL1589" s="3">
        <v>50000000</v>
      </c>
      <c r="AM1589" t="s">
        <v>91</v>
      </c>
      <c r="AN1589" s="1">
        <v>45342</v>
      </c>
      <c r="AO1589" s="3">
        <v>750000000</v>
      </c>
      <c r="AR1589">
        <v>1511.27</v>
      </c>
      <c r="AS1589">
        <v>155999.98000000001</v>
      </c>
      <c r="AT1589">
        <v>25009.43</v>
      </c>
      <c r="AU1589">
        <v>704.41</v>
      </c>
      <c r="AZ1589">
        <v>385</v>
      </c>
      <c r="BA1589">
        <v>68</v>
      </c>
      <c r="BB1589">
        <v>137</v>
      </c>
      <c r="BC1589">
        <v>15</v>
      </c>
      <c r="BH1589">
        <v>90.38</v>
      </c>
      <c r="BI1589">
        <v>96.25</v>
      </c>
      <c r="BJ1589">
        <v>81.06</v>
      </c>
      <c r="BK1589">
        <v>53.33</v>
      </c>
      <c r="BP1589" s="3">
        <v>95000000</v>
      </c>
      <c r="BR1589" s="20">
        <v>661</v>
      </c>
      <c r="BS1589" s="20">
        <v>571</v>
      </c>
      <c r="BT1589" s="20">
        <v>1162</v>
      </c>
      <c r="BW1589" s="20">
        <v>1733</v>
      </c>
      <c r="BX1589" s="22">
        <v>183225.09</v>
      </c>
      <c r="BY1589">
        <v>154</v>
      </c>
      <c r="BZ1589">
        <v>91.43</v>
      </c>
    </row>
    <row r="1590" spans="1:81" ht="34" x14ac:dyDescent="0.2">
      <c r="A1590" t="s">
        <v>14001</v>
      </c>
      <c r="B1590" t="s">
        <v>14002</v>
      </c>
      <c r="C1590" t="s">
        <v>14003</v>
      </c>
      <c r="D1590" t="s">
        <v>14004</v>
      </c>
      <c r="E1590" s="2" t="s">
        <v>14005</v>
      </c>
      <c r="H1590" s="3">
        <v>3420000</v>
      </c>
      <c r="I1590" s="3">
        <v>4000000</v>
      </c>
      <c r="P1590" s="3">
        <v>17100000</v>
      </c>
      <c r="Q1590" s="3">
        <v>26680000</v>
      </c>
      <c r="X1590" s="2" t="s">
        <v>142</v>
      </c>
      <c r="Y1590" s="2" t="s">
        <v>14006</v>
      </c>
      <c r="AF1590">
        <v>2017</v>
      </c>
      <c r="AG1590">
        <v>2019</v>
      </c>
      <c r="AM1590" t="s">
        <v>114</v>
      </c>
      <c r="AN1590" s="1">
        <v>44376</v>
      </c>
      <c r="AO1590" s="3">
        <v>246790000</v>
      </c>
      <c r="AR1590">
        <v>6452.15</v>
      </c>
      <c r="AS1590">
        <v>175701.12</v>
      </c>
      <c r="AZ1590">
        <v>171</v>
      </c>
      <c r="BA1590">
        <v>58</v>
      </c>
      <c r="BH1590">
        <v>95.74</v>
      </c>
      <c r="BI1590">
        <v>96.81</v>
      </c>
      <c r="BO1590">
        <v>9.25</v>
      </c>
      <c r="BP1590" s="3">
        <v>44420000</v>
      </c>
      <c r="BR1590" s="20">
        <v>531</v>
      </c>
      <c r="BW1590" s="20">
        <v>768</v>
      </c>
      <c r="BX1590" s="22">
        <v>182153.27</v>
      </c>
      <c r="BY1590">
        <v>155</v>
      </c>
      <c r="BZ1590">
        <v>91.37</v>
      </c>
      <c r="CC1590">
        <v>9.25</v>
      </c>
    </row>
    <row r="1591" spans="1:81" ht="34" x14ac:dyDescent="0.2">
      <c r="A1591" t="s">
        <v>14007</v>
      </c>
      <c r="B1591" t="s">
        <v>14008</v>
      </c>
      <c r="C1591" t="s">
        <v>14009</v>
      </c>
      <c r="E1591" s="2" t="s">
        <v>14010</v>
      </c>
      <c r="G1591" s="3">
        <v>100000</v>
      </c>
      <c r="H1591" s="3">
        <v>6000000</v>
      </c>
      <c r="O1591" s="3">
        <v>1000000</v>
      </c>
      <c r="P1591" s="3">
        <v>30000000</v>
      </c>
      <c r="Q1591" s="3">
        <v>125000000</v>
      </c>
      <c r="W1591" s="2" t="s">
        <v>14011</v>
      </c>
      <c r="X1591" s="2" t="s">
        <v>14012</v>
      </c>
      <c r="Y1591" s="2" t="s">
        <v>14013</v>
      </c>
      <c r="AE1591">
        <v>2017</v>
      </c>
      <c r="AF1591">
        <v>2018</v>
      </c>
      <c r="AG1591">
        <v>2019</v>
      </c>
      <c r="AM1591" t="s">
        <v>89</v>
      </c>
      <c r="AN1591" s="1">
        <v>43479</v>
      </c>
      <c r="AQ1591">
        <v>20986.52</v>
      </c>
      <c r="AR1591">
        <v>46708.01</v>
      </c>
      <c r="AS1591">
        <v>113792.37</v>
      </c>
      <c r="AY1591">
        <v>24</v>
      </c>
      <c r="AZ1591">
        <v>39</v>
      </c>
      <c r="BA1591">
        <v>98</v>
      </c>
      <c r="BG1591">
        <v>99.76</v>
      </c>
      <c r="BH1591">
        <v>99.18</v>
      </c>
      <c r="BI1591">
        <v>94.57</v>
      </c>
      <c r="BP1591" s="3">
        <v>6100000</v>
      </c>
      <c r="BQ1591" s="20">
        <v>379</v>
      </c>
      <c r="BR1591" s="20">
        <v>244</v>
      </c>
      <c r="BW1591" s="20">
        <v>0</v>
      </c>
      <c r="BX1591" s="22">
        <v>181486.9</v>
      </c>
      <c r="BY1591">
        <v>156</v>
      </c>
      <c r="BZ1591">
        <v>91.32</v>
      </c>
      <c r="CC1591">
        <v>0</v>
      </c>
    </row>
    <row r="1592" spans="1:81" ht="68" x14ac:dyDescent="0.2">
      <c r="A1592" t="s">
        <v>14014</v>
      </c>
      <c r="B1592" t="s">
        <v>14015</v>
      </c>
      <c r="C1592" t="s">
        <v>14016</v>
      </c>
      <c r="D1592" t="s">
        <v>14017</v>
      </c>
      <c r="E1592" s="2" t="s">
        <v>14018</v>
      </c>
      <c r="H1592" s="3">
        <v>107000000</v>
      </c>
      <c r="I1592" s="3">
        <v>51000000</v>
      </c>
      <c r="J1592" s="3">
        <v>205000000</v>
      </c>
      <c r="P1592" s="3">
        <v>535000000</v>
      </c>
      <c r="Q1592" s="3">
        <v>340170000</v>
      </c>
      <c r="R1592" s="3">
        <v>2000000000</v>
      </c>
      <c r="X1592" s="2" t="s">
        <v>14019</v>
      </c>
      <c r="Y1592" s="2" t="s">
        <v>14020</v>
      </c>
      <c r="Z1592" s="2" t="s">
        <v>14021</v>
      </c>
      <c r="AA1592" s="2" t="s">
        <v>14022</v>
      </c>
      <c r="AF1592">
        <v>2017</v>
      </c>
      <c r="AG1592">
        <v>2019</v>
      </c>
      <c r="AH1592">
        <v>2021</v>
      </c>
      <c r="AI1592">
        <v>1901</v>
      </c>
      <c r="AL1592" s="3">
        <v>323241676</v>
      </c>
      <c r="AM1592" t="s">
        <v>91</v>
      </c>
      <c r="AN1592" s="1">
        <v>45145</v>
      </c>
      <c r="AO1592" s="3">
        <v>4848625140</v>
      </c>
      <c r="AR1592">
        <v>0.3</v>
      </c>
      <c r="AS1592">
        <v>1575.49</v>
      </c>
      <c r="AT1592">
        <v>179338.54</v>
      </c>
      <c r="AU1592">
        <v>0</v>
      </c>
      <c r="AZ1592">
        <v>1179</v>
      </c>
      <c r="BA1592">
        <v>493</v>
      </c>
      <c r="BB1592">
        <v>164</v>
      </c>
      <c r="BC1592">
        <v>1</v>
      </c>
      <c r="BH1592">
        <v>70.48</v>
      </c>
      <c r="BI1592">
        <v>72.45</v>
      </c>
      <c r="BJ1592">
        <v>86.24</v>
      </c>
      <c r="BK1592">
        <v>100</v>
      </c>
      <c r="BN1592" t="s">
        <v>101</v>
      </c>
      <c r="BO1592">
        <v>11.97</v>
      </c>
      <c r="BP1592" s="3">
        <v>686241676</v>
      </c>
      <c r="BR1592" s="20">
        <v>612</v>
      </c>
      <c r="BS1592" s="20">
        <v>822</v>
      </c>
      <c r="BT1592" s="20">
        <v>-43731</v>
      </c>
      <c r="BW1592" s="20">
        <v>1561</v>
      </c>
      <c r="BX1592" s="22">
        <v>180914.33</v>
      </c>
      <c r="BY1592">
        <v>157</v>
      </c>
      <c r="BZ1592">
        <v>91.26</v>
      </c>
      <c r="CA1592">
        <v>0</v>
      </c>
      <c r="CB1592">
        <v>0</v>
      </c>
      <c r="CC1592">
        <v>14.25</v>
      </c>
    </row>
    <row r="1593" spans="1:81" ht="34" x14ac:dyDescent="0.2">
      <c r="A1593" t="s">
        <v>14023</v>
      </c>
      <c r="B1593" t="s">
        <v>14024</v>
      </c>
      <c r="C1593" t="s">
        <v>14025</v>
      </c>
      <c r="D1593" t="s">
        <v>14026</v>
      </c>
      <c r="E1593" s="2" t="s">
        <v>14027</v>
      </c>
      <c r="G1593" s="3">
        <v>600000</v>
      </c>
      <c r="H1593" s="3">
        <v>5000000</v>
      </c>
      <c r="I1593" s="3">
        <v>37000000</v>
      </c>
      <c r="J1593" s="3">
        <v>50000000</v>
      </c>
      <c r="O1593" s="3">
        <v>6000000</v>
      </c>
      <c r="P1593" s="3">
        <v>25000000</v>
      </c>
      <c r="Q1593" s="3">
        <v>246790000</v>
      </c>
      <c r="R1593" s="3">
        <v>600000000</v>
      </c>
      <c r="V1593" s="2" t="s">
        <v>14028</v>
      </c>
      <c r="W1593" s="2" t="s">
        <v>14029</v>
      </c>
      <c r="X1593" s="2" t="s">
        <v>14030</v>
      </c>
      <c r="Y1593" s="2" t="s">
        <v>14031</v>
      </c>
      <c r="Z1593" s="2" t="s">
        <v>14032</v>
      </c>
      <c r="AD1593">
        <v>2012</v>
      </c>
      <c r="AE1593">
        <v>2012</v>
      </c>
      <c r="AF1593">
        <v>2016</v>
      </c>
      <c r="AG1593">
        <v>2019</v>
      </c>
      <c r="AH1593">
        <v>2019</v>
      </c>
      <c r="AL1593" s="3">
        <v>40000000</v>
      </c>
      <c r="AM1593" t="s">
        <v>90</v>
      </c>
      <c r="AN1593" s="1">
        <v>44831</v>
      </c>
      <c r="AO1593" s="3">
        <v>600000000</v>
      </c>
      <c r="AP1593">
        <v>461.83</v>
      </c>
      <c r="AQ1593">
        <v>596.70000000000005</v>
      </c>
      <c r="AR1593">
        <v>3696.94</v>
      </c>
      <c r="AS1593">
        <v>127893.55</v>
      </c>
      <c r="AT1593">
        <v>47569.96</v>
      </c>
      <c r="AX1593">
        <v>1</v>
      </c>
      <c r="AY1593">
        <v>357</v>
      </c>
      <c r="AZ1593">
        <v>215</v>
      </c>
      <c r="BA1593">
        <v>82</v>
      </c>
      <c r="BB1593">
        <v>73</v>
      </c>
      <c r="BF1593">
        <v>100</v>
      </c>
      <c r="BG1593">
        <v>93.06</v>
      </c>
      <c r="BH1593">
        <v>94.38</v>
      </c>
      <c r="BI1593">
        <v>95.46</v>
      </c>
      <c r="BJ1593">
        <v>91.02</v>
      </c>
      <c r="BO1593">
        <v>2.19</v>
      </c>
      <c r="BP1593" s="3">
        <v>149100000</v>
      </c>
      <c r="BQ1593" s="20">
        <v>1477</v>
      </c>
      <c r="BR1593" s="20">
        <v>893</v>
      </c>
      <c r="BS1593" s="20">
        <v>211</v>
      </c>
      <c r="BW1593" s="20">
        <v>1247</v>
      </c>
      <c r="BX1593" s="22">
        <v>180218.98</v>
      </c>
      <c r="BY1593">
        <v>158</v>
      </c>
      <c r="BZ1593">
        <v>91.2</v>
      </c>
      <c r="CA1593">
        <v>2.4300000000000002</v>
      </c>
      <c r="CB1593">
        <v>2.4300000000000002</v>
      </c>
      <c r="CC1593">
        <v>2.4300000000000002</v>
      </c>
    </row>
    <row r="1594" spans="1:81" ht="34" x14ac:dyDescent="0.2">
      <c r="A1594" t="s">
        <v>14033</v>
      </c>
      <c r="B1594" t="s">
        <v>14034</v>
      </c>
      <c r="C1594" t="s">
        <v>14035</v>
      </c>
      <c r="D1594" t="s">
        <v>14036</v>
      </c>
      <c r="E1594" s="2" t="s">
        <v>14037</v>
      </c>
      <c r="G1594" s="3">
        <v>4003336</v>
      </c>
      <c r="H1594" s="3">
        <v>16000000</v>
      </c>
      <c r="I1594" s="3">
        <v>40000000</v>
      </c>
      <c r="J1594" s="3">
        <v>80000000</v>
      </c>
      <c r="O1594" s="3">
        <v>40033360</v>
      </c>
      <c r="P1594" s="3">
        <v>80000000</v>
      </c>
      <c r="Q1594" s="3">
        <v>266800000</v>
      </c>
      <c r="R1594" s="3">
        <v>800000000</v>
      </c>
      <c r="W1594" s="2" t="s">
        <v>14038</v>
      </c>
      <c r="X1594" s="2" t="s">
        <v>14039</v>
      </c>
      <c r="Y1594" s="2" t="s">
        <v>14040</v>
      </c>
      <c r="Z1594" s="2" t="s">
        <v>14041</v>
      </c>
      <c r="AE1594">
        <v>2016</v>
      </c>
      <c r="AF1594">
        <v>2017</v>
      </c>
      <c r="AG1594">
        <v>2019</v>
      </c>
      <c r="AH1594">
        <v>2020</v>
      </c>
      <c r="AL1594" s="3">
        <v>7000000</v>
      </c>
      <c r="AM1594" t="s">
        <v>90</v>
      </c>
      <c r="AN1594" s="1">
        <v>44005</v>
      </c>
      <c r="AQ1594">
        <v>0</v>
      </c>
      <c r="AR1594">
        <v>855.17</v>
      </c>
      <c r="AS1594">
        <v>125591.62</v>
      </c>
      <c r="AT1594">
        <v>52188.66</v>
      </c>
      <c r="AY1594">
        <v>3485</v>
      </c>
      <c r="AZ1594">
        <v>491</v>
      </c>
      <c r="BA1594">
        <v>86</v>
      </c>
      <c r="BB1594">
        <v>78</v>
      </c>
      <c r="BG1594">
        <v>63.92</v>
      </c>
      <c r="BH1594">
        <v>87.72</v>
      </c>
      <c r="BI1594">
        <v>95.24</v>
      </c>
      <c r="BJ1594">
        <v>89.28</v>
      </c>
      <c r="BP1594" s="3">
        <v>150457300</v>
      </c>
      <c r="BQ1594" s="20">
        <v>350</v>
      </c>
      <c r="BR1594" s="20">
        <v>692</v>
      </c>
      <c r="BS1594" s="20">
        <v>301</v>
      </c>
      <c r="BW1594" s="20">
        <v>379</v>
      </c>
      <c r="BX1594" s="22">
        <v>178635.45</v>
      </c>
      <c r="BY1594">
        <v>159</v>
      </c>
      <c r="BZ1594">
        <v>91.15</v>
      </c>
      <c r="CA1594">
        <v>3</v>
      </c>
      <c r="CB1594">
        <v>3</v>
      </c>
      <c r="CC1594">
        <v>0</v>
      </c>
    </row>
    <row r="1595" spans="1:81" ht="34" x14ac:dyDescent="0.2">
      <c r="A1595" t="s">
        <v>14042</v>
      </c>
      <c r="B1595" t="s">
        <v>14043</v>
      </c>
      <c r="C1595" t="s">
        <v>14044</v>
      </c>
      <c r="E1595" s="2" t="s">
        <v>14045</v>
      </c>
      <c r="G1595" s="3">
        <v>2000000</v>
      </c>
      <c r="H1595" s="3">
        <v>8000000</v>
      </c>
      <c r="I1595" s="3">
        <v>17000000</v>
      </c>
      <c r="J1595" s="3">
        <v>17000000</v>
      </c>
      <c r="O1595" s="3">
        <v>20000000</v>
      </c>
      <c r="P1595" s="3">
        <v>40000000</v>
      </c>
      <c r="Q1595" s="3">
        <v>113390000</v>
      </c>
      <c r="R1595" s="3">
        <v>170000000</v>
      </c>
      <c r="W1595" s="2" t="s">
        <v>142</v>
      </c>
      <c r="X1595" s="2" t="s">
        <v>3979</v>
      </c>
      <c r="Y1595" s="2" t="s">
        <v>142</v>
      </c>
      <c r="Z1595" s="2" t="s">
        <v>14046</v>
      </c>
      <c r="AE1595">
        <v>2015</v>
      </c>
      <c r="AF1595">
        <v>2016</v>
      </c>
      <c r="AG1595">
        <v>2019</v>
      </c>
      <c r="AH1595">
        <v>2021</v>
      </c>
      <c r="AL1595" s="3">
        <v>10000000</v>
      </c>
      <c r="AM1595" t="s">
        <v>114</v>
      </c>
      <c r="AN1595" s="1">
        <v>44515</v>
      </c>
      <c r="AO1595" s="3">
        <v>170000000</v>
      </c>
      <c r="AQ1595">
        <v>2061.2600000000002</v>
      </c>
      <c r="AR1595">
        <v>243.92</v>
      </c>
      <c r="AS1595">
        <v>175701.12</v>
      </c>
      <c r="AT1595">
        <v>0</v>
      </c>
      <c r="AY1595">
        <v>381</v>
      </c>
      <c r="AZ1595">
        <v>634</v>
      </c>
      <c r="BA1595">
        <v>58</v>
      </c>
      <c r="BB1595">
        <v>824</v>
      </c>
      <c r="BG1595">
        <v>96.13</v>
      </c>
      <c r="BH1595">
        <v>83.39</v>
      </c>
      <c r="BI1595">
        <v>96.81</v>
      </c>
      <c r="BJ1595">
        <v>30.55</v>
      </c>
      <c r="BO1595">
        <v>1.35</v>
      </c>
      <c r="BP1595" s="3">
        <v>59825852</v>
      </c>
      <c r="BQ1595" s="20">
        <v>385</v>
      </c>
      <c r="BR1595" s="20">
        <v>1155</v>
      </c>
      <c r="BS1595" s="20">
        <v>727</v>
      </c>
      <c r="BW1595" s="20">
        <v>727</v>
      </c>
      <c r="BX1595" s="22">
        <v>178006.3</v>
      </c>
      <c r="BY1595">
        <v>160</v>
      </c>
      <c r="BZ1595">
        <v>91.09</v>
      </c>
      <c r="CA1595">
        <v>1.5</v>
      </c>
      <c r="CB1595">
        <v>1.5</v>
      </c>
      <c r="CC1595">
        <v>1.5</v>
      </c>
    </row>
    <row r="1596" spans="1:81" ht="34" x14ac:dyDescent="0.2">
      <c r="A1596" t="s">
        <v>14047</v>
      </c>
      <c r="B1596" t="s">
        <v>14048</v>
      </c>
      <c r="C1596" t="s">
        <v>14049</v>
      </c>
      <c r="D1596" t="s">
        <v>14050</v>
      </c>
      <c r="E1596" s="2" t="s">
        <v>14051</v>
      </c>
      <c r="I1596" s="3">
        <v>33000000</v>
      </c>
      <c r="Q1596" s="3">
        <v>220110000</v>
      </c>
      <c r="X1596" s="2" t="s">
        <v>14052</v>
      </c>
      <c r="Y1596" s="2" t="s">
        <v>14053</v>
      </c>
      <c r="AF1596">
        <v>2016</v>
      </c>
      <c r="AG1596">
        <v>2019</v>
      </c>
      <c r="AL1596" s="3">
        <v>33000000</v>
      </c>
      <c r="AM1596" t="s">
        <v>89</v>
      </c>
      <c r="AN1596" s="1">
        <v>43489</v>
      </c>
      <c r="AO1596" s="3">
        <v>85000000</v>
      </c>
      <c r="AR1596">
        <v>2.5299999999999998</v>
      </c>
      <c r="AS1596">
        <v>176381.14</v>
      </c>
      <c r="AZ1596">
        <v>1016</v>
      </c>
      <c r="BA1596">
        <v>54</v>
      </c>
      <c r="BH1596">
        <v>73.36</v>
      </c>
      <c r="BI1596">
        <v>97.03</v>
      </c>
      <c r="BO1596">
        <v>0.39</v>
      </c>
      <c r="BP1596" s="3">
        <v>33000000</v>
      </c>
      <c r="BR1596" s="20">
        <v>978</v>
      </c>
      <c r="BW1596" s="20">
        <v>0</v>
      </c>
      <c r="BX1596" s="22">
        <v>176383.67</v>
      </c>
      <c r="BY1596">
        <v>161</v>
      </c>
      <c r="BZ1596">
        <v>91.04</v>
      </c>
      <c r="CC1596">
        <v>0.39</v>
      </c>
    </row>
    <row r="1597" spans="1:81" ht="34" x14ac:dyDescent="0.2">
      <c r="A1597" t="s">
        <v>14054</v>
      </c>
      <c r="B1597" t="s">
        <v>14055</v>
      </c>
      <c r="C1597" t="s">
        <v>14056</v>
      </c>
      <c r="E1597" s="2" t="s">
        <v>14057</v>
      </c>
      <c r="Y1597" s="2" t="s">
        <v>141</v>
      </c>
      <c r="AG1597">
        <v>2019</v>
      </c>
      <c r="AM1597" t="s">
        <v>89</v>
      </c>
      <c r="AN1597" s="1">
        <v>43595</v>
      </c>
      <c r="AS1597">
        <v>176378.49</v>
      </c>
      <c r="BA1597">
        <v>55</v>
      </c>
      <c r="BI1597">
        <v>96.98</v>
      </c>
      <c r="BW1597" s="20">
        <v>0</v>
      </c>
      <c r="BX1597" s="22">
        <v>176378.49</v>
      </c>
      <c r="BY1597">
        <v>162</v>
      </c>
      <c r="BZ1597">
        <v>90.98</v>
      </c>
    </row>
    <row r="1598" spans="1:81" ht="51" x14ac:dyDescent="0.2">
      <c r="A1598" t="s">
        <v>14058</v>
      </c>
      <c r="B1598" t="s">
        <v>14059</v>
      </c>
      <c r="C1598" t="s">
        <v>14060</v>
      </c>
      <c r="D1598" t="s">
        <v>14061</v>
      </c>
      <c r="E1598" s="2" t="s">
        <v>14062</v>
      </c>
      <c r="H1598" s="3">
        <v>2500000</v>
      </c>
      <c r="J1598" s="3">
        <v>100000000</v>
      </c>
      <c r="P1598" s="3">
        <v>12500000</v>
      </c>
      <c r="R1598" s="3">
        <v>1000000000</v>
      </c>
      <c r="Y1598" s="2" t="s">
        <v>14063</v>
      </c>
      <c r="Z1598" s="2" t="s">
        <v>14064</v>
      </c>
      <c r="AF1598">
        <v>2018</v>
      </c>
      <c r="AG1598">
        <v>2019</v>
      </c>
      <c r="AH1598">
        <v>2021</v>
      </c>
      <c r="AL1598" s="3">
        <v>100000000</v>
      </c>
      <c r="AM1598" t="s">
        <v>90</v>
      </c>
      <c r="AN1598" s="1">
        <v>44221</v>
      </c>
      <c r="AO1598" s="3">
        <v>323100000</v>
      </c>
      <c r="AR1598">
        <v>0</v>
      </c>
      <c r="AS1598">
        <v>75583.89</v>
      </c>
      <c r="AT1598">
        <v>100283.38</v>
      </c>
      <c r="AZ1598">
        <v>1617</v>
      </c>
      <c r="BA1598">
        <v>119</v>
      </c>
      <c r="BB1598">
        <v>247</v>
      </c>
      <c r="BH1598">
        <v>64.94</v>
      </c>
      <c r="BI1598">
        <v>93.39</v>
      </c>
      <c r="BJ1598">
        <v>79.239999999999995</v>
      </c>
      <c r="BP1598" s="3">
        <v>197500000</v>
      </c>
      <c r="BR1598" s="20">
        <v>399</v>
      </c>
      <c r="BS1598" s="20">
        <v>551</v>
      </c>
      <c r="BW1598" s="20">
        <v>551</v>
      </c>
      <c r="BX1598" s="22">
        <v>175867.27</v>
      </c>
      <c r="BY1598">
        <v>163</v>
      </c>
      <c r="BZ1598">
        <v>90.92</v>
      </c>
    </row>
    <row r="1599" spans="1:81" ht="34" x14ac:dyDescent="0.2">
      <c r="A1599" t="s">
        <v>14065</v>
      </c>
      <c r="B1599" t="s">
        <v>14066</v>
      </c>
      <c r="C1599" t="s">
        <v>14067</v>
      </c>
      <c r="D1599" t="s">
        <v>14065</v>
      </c>
      <c r="E1599" s="2" t="s">
        <v>14068</v>
      </c>
      <c r="I1599" s="3">
        <v>16000000</v>
      </c>
      <c r="Q1599" s="3">
        <v>106720000</v>
      </c>
      <c r="Y1599" s="2" t="s">
        <v>14069</v>
      </c>
      <c r="AG1599">
        <v>2019</v>
      </c>
      <c r="AL1599" s="3">
        <v>16000000</v>
      </c>
      <c r="AM1599" t="s">
        <v>89</v>
      </c>
      <c r="AN1599" s="1">
        <v>43551</v>
      </c>
      <c r="AS1599">
        <v>175777.87</v>
      </c>
      <c r="BA1599">
        <v>56</v>
      </c>
      <c r="BI1599">
        <v>96.92</v>
      </c>
      <c r="BP1599" s="3">
        <v>22000000</v>
      </c>
      <c r="BW1599" s="20">
        <v>0</v>
      </c>
      <c r="BX1599" s="22">
        <v>175777.87</v>
      </c>
      <c r="BY1599">
        <v>164</v>
      </c>
      <c r="BZ1599">
        <v>90.87</v>
      </c>
      <c r="CC1599">
        <v>0</v>
      </c>
    </row>
    <row r="1600" spans="1:81" ht="34" x14ac:dyDescent="0.2">
      <c r="A1600" t="s">
        <v>14070</v>
      </c>
      <c r="B1600" t="s">
        <v>14071</v>
      </c>
      <c r="C1600" t="s">
        <v>14072</v>
      </c>
      <c r="D1600" t="s">
        <v>14073</v>
      </c>
      <c r="E1600" s="2" t="s">
        <v>14074</v>
      </c>
      <c r="H1600" s="3">
        <v>6700000</v>
      </c>
      <c r="I1600" s="3">
        <v>25000000</v>
      </c>
      <c r="J1600" s="3">
        <v>50000000</v>
      </c>
      <c r="K1600" s="3">
        <v>61000000</v>
      </c>
      <c r="P1600" s="3">
        <v>33500000</v>
      </c>
      <c r="Q1600" s="3">
        <v>166750000</v>
      </c>
      <c r="R1600" s="3">
        <v>500000000</v>
      </c>
      <c r="S1600" s="3">
        <v>915000000</v>
      </c>
      <c r="W1600" s="2" t="s">
        <v>4326</v>
      </c>
      <c r="X1600" s="2" t="s">
        <v>14075</v>
      </c>
      <c r="Y1600" s="2" t="s">
        <v>14076</v>
      </c>
      <c r="Z1600" s="2" t="s">
        <v>14077</v>
      </c>
      <c r="AA1600" s="2" t="s">
        <v>14078</v>
      </c>
      <c r="AE1600">
        <v>2016</v>
      </c>
      <c r="AF1600">
        <v>2018</v>
      </c>
      <c r="AG1600">
        <v>2019</v>
      </c>
      <c r="AH1600">
        <v>2021</v>
      </c>
      <c r="AI1600">
        <v>2023</v>
      </c>
      <c r="AL1600" s="3">
        <v>61000000</v>
      </c>
      <c r="AM1600" t="s">
        <v>91</v>
      </c>
      <c r="AN1600" s="1">
        <v>45202</v>
      </c>
      <c r="AO1600" s="3">
        <v>915000000</v>
      </c>
      <c r="AQ1600">
        <v>748.97</v>
      </c>
      <c r="AR1600">
        <v>427.95</v>
      </c>
      <c r="AS1600">
        <v>369.96</v>
      </c>
      <c r="AT1600">
        <v>96863.44</v>
      </c>
      <c r="AU1600">
        <v>76711.62</v>
      </c>
      <c r="AY1600">
        <v>758</v>
      </c>
      <c r="AZ1600">
        <v>828</v>
      </c>
      <c r="BA1600">
        <v>632</v>
      </c>
      <c r="BB1600">
        <v>256</v>
      </c>
      <c r="BC1600">
        <v>14</v>
      </c>
      <c r="BG1600">
        <v>92.16</v>
      </c>
      <c r="BH1600">
        <v>82.06</v>
      </c>
      <c r="BI1600">
        <v>64.67</v>
      </c>
      <c r="BJ1600">
        <v>78.48</v>
      </c>
      <c r="BK1600">
        <v>93.12</v>
      </c>
      <c r="BO1600">
        <v>4.6100000000000003</v>
      </c>
      <c r="BP1600" s="3">
        <v>145700000</v>
      </c>
      <c r="BQ1600" s="20">
        <v>930</v>
      </c>
      <c r="BR1600" s="20">
        <v>454</v>
      </c>
      <c r="BS1600" s="20">
        <v>560</v>
      </c>
      <c r="BT1600" s="20">
        <v>874</v>
      </c>
      <c r="BW1600" s="20">
        <v>1434</v>
      </c>
      <c r="BX1600" s="22">
        <v>175121.94</v>
      </c>
      <c r="BY1600">
        <v>165</v>
      </c>
      <c r="BZ1600">
        <v>90.81</v>
      </c>
      <c r="CA1600">
        <v>5.49</v>
      </c>
      <c r="CB1600">
        <v>3</v>
      </c>
      <c r="CC1600">
        <v>5.49</v>
      </c>
    </row>
    <row r="1601" spans="1:81" ht="85" x14ac:dyDescent="0.2">
      <c r="A1601" t="s">
        <v>14079</v>
      </c>
      <c r="B1601" t="s">
        <v>14080</v>
      </c>
      <c r="C1601" t="s">
        <v>14081</v>
      </c>
      <c r="D1601" t="s">
        <v>14082</v>
      </c>
      <c r="E1601" s="2" t="s">
        <v>14083</v>
      </c>
      <c r="F1601" s="3">
        <v>120000</v>
      </c>
      <c r="G1601" s="3">
        <v>4000000</v>
      </c>
      <c r="H1601" s="3">
        <v>14000000</v>
      </c>
      <c r="I1601" s="3">
        <v>30000000</v>
      </c>
      <c r="J1601" s="3">
        <v>74000000</v>
      </c>
      <c r="N1601" s="3">
        <v>2400000</v>
      </c>
      <c r="O1601" s="3">
        <v>40000000</v>
      </c>
      <c r="P1601" s="3">
        <v>70000000</v>
      </c>
      <c r="Q1601" s="3">
        <v>150000000</v>
      </c>
      <c r="R1601" s="3">
        <v>740000000</v>
      </c>
      <c r="V1601" s="2" t="s">
        <v>93</v>
      </c>
      <c r="W1601" s="2" t="s">
        <v>14084</v>
      </c>
      <c r="X1601" s="2" t="s">
        <v>14085</v>
      </c>
      <c r="Y1601" s="2" t="s">
        <v>14086</v>
      </c>
      <c r="Z1601" s="2" t="s">
        <v>14087</v>
      </c>
      <c r="AD1601">
        <v>2017</v>
      </c>
      <c r="AE1601">
        <v>2018</v>
      </c>
      <c r="AF1601">
        <v>2018</v>
      </c>
      <c r="AG1601">
        <v>2019</v>
      </c>
      <c r="AH1601">
        <v>2020</v>
      </c>
      <c r="AL1601" s="3">
        <v>74000000</v>
      </c>
      <c r="AM1601" t="s">
        <v>90</v>
      </c>
      <c r="AN1601" s="1">
        <v>44064</v>
      </c>
      <c r="AO1601" s="3">
        <v>740000000</v>
      </c>
      <c r="AP1601">
        <v>6768.44</v>
      </c>
      <c r="AQ1601">
        <v>25619.68</v>
      </c>
      <c r="AR1601">
        <v>1378.3</v>
      </c>
      <c r="AS1601">
        <v>69935.100000000006</v>
      </c>
      <c r="AT1601">
        <v>71060.53</v>
      </c>
      <c r="AX1601">
        <v>4</v>
      </c>
      <c r="AY1601">
        <v>16</v>
      </c>
      <c r="AZ1601">
        <v>545</v>
      </c>
      <c r="BA1601">
        <v>126</v>
      </c>
      <c r="BB1601">
        <v>56</v>
      </c>
      <c r="BF1601">
        <v>99.89</v>
      </c>
      <c r="BG1601">
        <v>99.86</v>
      </c>
      <c r="BH1601">
        <v>88.2</v>
      </c>
      <c r="BI1601">
        <v>93</v>
      </c>
      <c r="BJ1601">
        <v>92.34</v>
      </c>
      <c r="BO1601">
        <v>4.4400000000000004</v>
      </c>
      <c r="BP1601" s="3">
        <v>122120000</v>
      </c>
      <c r="BQ1601" s="20">
        <v>247</v>
      </c>
      <c r="BR1601" s="20">
        <v>153</v>
      </c>
      <c r="BS1601" s="20">
        <v>530</v>
      </c>
      <c r="BW1601" s="20">
        <v>530</v>
      </c>
      <c r="BX1601" s="22">
        <v>174762.05</v>
      </c>
      <c r="BY1601">
        <v>166</v>
      </c>
      <c r="BZ1601">
        <v>90.76</v>
      </c>
      <c r="CA1601">
        <v>4.93</v>
      </c>
      <c r="CB1601">
        <v>4.93</v>
      </c>
      <c r="CC1601">
        <v>4.93</v>
      </c>
    </row>
    <row r="1602" spans="1:81" ht="51" x14ac:dyDescent="0.2">
      <c r="A1602" t="s">
        <v>14088</v>
      </c>
      <c r="B1602" t="s">
        <v>14089</v>
      </c>
      <c r="C1602" t="s">
        <v>14090</v>
      </c>
      <c r="D1602" t="s">
        <v>14091</v>
      </c>
      <c r="E1602" s="2" t="s">
        <v>14092</v>
      </c>
      <c r="G1602" s="3">
        <v>1584033</v>
      </c>
      <c r="H1602" s="3">
        <v>7000767</v>
      </c>
      <c r="I1602" s="3">
        <v>33000000</v>
      </c>
      <c r="J1602" s="3">
        <v>185000000</v>
      </c>
      <c r="K1602" s="3">
        <v>110050298</v>
      </c>
      <c r="O1602" s="3">
        <v>15840330</v>
      </c>
      <c r="P1602" s="3">
        <v>35003835</v>
      </c>
      <c r="Q1602" s="3">
        <v>200000000</v>
      </c>
      <c r="R1602" s="3">
        <v>865000000</v>
      </c>
      <c r="S1602" s="3">
        <v>1193957273</v>
      </c>
      <c r="W1602" s="2" t="s">
        <v>14093</v>
      </c>
      <c r="X1602" s="2" t="s">
        <v>14094</v>
      </c>
      <c r="Y1602" s="2" t="s">
        <v>14095</v>
      </c>
      <c r="Z1602" s="2" t="s">
        <v>14096</v>
      </c>
      <c r="AA1602" s="2" t="s">
        <v>14097</v>
      </c>
      <c r="AE1602">
        <v>2016</v>
      </c>
      <c r="AF1602">
        <v>2018</v>
      </c>
      <c r="AG1602">
        <v>2019</v>
      </c>
      <c r="AH1602">
        <v>2022</v>
      </c>
      <c r="AI1602">
        <v>2024</v>
      </c>
      <c r="AL1602" s="3">
        <v>110050298</v>
      </c>
      <c r="AM1602" t="s">
        <v>91</v>
      </c>
      <c r="AN1602" s="1">
        <v>45355</v>
      </c>
      <c r="AO1602" s="3">
        <v>1193957273</v>
      </c>
      <c r="AQ1602">
        <v>0</v>
      </c>
      <c r="AR1602">
        <v>19.68</v>
      </c>
      <c r="AS1602">
        <v>29252.11</v>
      </c>
      <c r="AT1602">
        <v>138281.78</v>
      </c>
      <c r="AU1602">
        <v>4716.18</v>
      </c>
      <c r="AY1602">
        <v>3485</v>
      </c>
      <c r="AZ1602">
        <v>1152</v>
      </c>
      <c r="BA1602">
        <v>218</v>
      </c>
      <c r="BB1602">
        <v>122</v>
      </c>
      <c r="BC1602">
        <v>8</v>
      </c>
      <c r="BG1602">
        <v>63.92</v>
      </c>
      <c r="BH1602">
        <v>75.03</v>
      </c>
      <c r="BI1602">
        <v>87.85</v>
      </c>
      <c r="BJ1602">
        <v>85.44</v>
      </c>
      <c r="BK1602">
        <v>76.67</v>
      </c>
      <c r="BN1602" t="s">
        <v>101</v>
      </c>
      <c r="BO1602">
        <v>5.01</v>
      </c>
      <c r="BP1602" s="3">
        <v>342281931</v>
      </c>
      <c r="BQ1602" s="20">
        <v>556</v>
      </c>
      <c r="BR1602" s="20">
        <v>451</v>
      </c>
      <c r="BS1602" s="20">
        <v>1205</v>
      </c>
      <c r="BT1602" s="20">
        <v>445</v>
      </c>
      <c r="BW1602" s="20">
        <v>1650</v>
      </c>
      <c r="BX1602" s="22">
        <v>172269.75</v>
      </c>
      <c r="BY1602">
        <v>167</v>
      </c>
      <c r="BZ1602">
        <v>90.7</v>
      </c>
      <c r="CA1602">
        <v>5.97</v>
      </c>
      <c r="CC1602">
        <v>5.97</v>
      </c>
    </row>
    <row r="1603" spans="1:81" ht="153" x14ac:dyDescent="0.2">
      <c r="A1603" t="s">
        <v>14098</v>
      </c>
      <c r="B1603" t="s">
        <v>14099</v>
      </c>
      <c r="C1603" t="s">
        <v>14100</v>
      </c>
      <c r="D1603" t="s">
        <v>14101</v>
      </c>
      <c r="E1603" s="2" t="s">
        <v>14102</v>
      </c>
      <c r="G1603" s="3">
        <v>2300000</v>
      </c>
      <c r="I1603" s="3">
        <v>35000000</v>
      </c>
      <c r="J1603" s="3">
        <v>100000000</v>
      </c>
      <c r="K1603" s="3">
        <v>350000000</v>
      </c>
      <c r="O1603" s="3">
        <v>23000000</v>
      </c>
      <c r="Q1603" s="3">
        <v>233450000</v>
      </c>
      <c r="R1603" s="3">
        <v>1000000000</v>
      </c>
      <c r="S1603" s="3">
        <v>3300000000</v>
      </c>
      <c r="W1603" s="2" t="s">
        <v>14103</v>
      </c>
      <c r="Y1603" s="2" t="s">
        <v>14104</v>
      </c>
      <c r="Z1603" s="2" t="s">
        <v>14105</v>
      </c>
      <c r="AA1603" s="2" t="s">
        <v>14106</v>
      </c>
      <c r="AE1603">
        <v>2016</v>
      </c>
      <c r="AG1603">
        <v>2019</v>
      </c>
      <c r="AH1603">
        <v>2020</v>
      </c>
      <c r="AI1603">
        <v>2021</v>
      </c>
      <c r="AM1603" t="s">
        <v>91</v>
      </c>
      <c r="AN1603" s="1">
        <v>45016</v>
      </c>
      <c r="AO1603" s="3">
        <v>3300000000</v>
      </c>
      <c r="AQ1603">
        <v>12.91</v>
      </c>
      <c r="AS1603">
        <v>14173.68</v>
      </c>
      <c r="AT1603">
        <v>8966.1200000000008</v>
      </c>
      <c r="AU1603">
        <v>145909.78</v>
      </c>
      <c r="AY1603">
        <v>2244</v>
      </c>
      <c r="BA1603">
        <v>265</v>
      </c>
      <c r="BB1603">
        <v>200</v>
      </c>
      <c r="BC1603">
        <v>95</v>
      </c>
      <c r="BG1603">
        <v>76.77</v>
      </c>
      <c r="BI1603">
        <v>85.22</v>
      </c>
      <c r="BJ1603">
        <v>72.28</v>
      </c>
      <c r="BK1603">
        <v>82.46</v>
      </c>
      <c r="BN1603" t="s">
        <v>101</v>
      </c>
      <c r="BO1603">
        <v>11.87</v>
      </c>
      <c r="BP1603" s="3">
        <v>622500000</v>
      </c>
      <c r="BS1603" s="20">
        <v>524</v>
      </c>
      <c r="BT1603" s="20">
        <v>253</v>
      </c>
      <c r="BW1603" s="20">
        <v>1395</v>
      </c>
      <c r="BX1603" s="22">
        <v>169062.49</v>
      </c>
      <c r="BY1603">
        <v>168</v>
      </c>
      <c r="BZ1603">
        <v>90.64</v>
      </c>
      <c r="CA1603">
        <v>14.14</v>
      </c>
      <c r="CB1603">
        <v>14.14</v>
      </c>
      <c r="CC1603">
        <v>14.14</v>
      </c>
    </row>
    <row r="1604" spans="1:81" ht="34" x14ac:dyDescent="0.2">
      <c r="A1604" t="s">
        <v>14107</v>
      </c>
      <c r="B1604" t="s">
        <v>14108</v>
      </c>
      <c r="C1604" t="s">
        <v>14109</v>
      </c>
      <c r="D1604" t="s">
        <v>14110</v>
      </c>
      <c r="E1604" s="2" t="s">
        <v>14111</v>
      </c>
      <c r="H1604" s="3">
        <v>15000000</v>
      </c>
      <c r="J1604" s="3">
        <v>100812151</v>
      </c>
      <c r="P1604" s="3">
        <v>75000000</v>
      </c>
      <c r="R1604" s="3">
        <v>1008121510</v>
      </c>
      <c r="V1604" s="2" t="s">
        <v>215</v>
      </c>
      <c r="W1604" s="2" t="s">
        <v>14112</v>
      </c>
      <c r="X1604" s="2" t="s">
        <v>14113</v>
      </c>
      <c r="Z1604" s="2" t="s">
        <v>14114</v>
      </c>
      <c r="AD1604">
        <v>2017</v>
      </c>
      <c r="AE1604">
        <v>2017</v>
      </c>
      <c r="AF1604">
        <v>2017</v>
      </c>
      <c r="AG1604">
        <v>2019</v>
      </c>
      <c r="AH1604">
        <v>2021</v>
      </c>
      <c r="AL1604" s="3">
        <v>100812151</v>
      </c>
      <c r="AM1604" t="s">
        <v>90</v>
      </c>
      <c r="AN1604" s="1">
        <v>44286</v>
      </c>
      <c r="AO1604" s="3">
        <v>1008121510</v>
      </c>
      <c r="AP1604">
        <v>0</v>
      </c>
      <c r="AQ1604">
        <v>5.53</v>
      </c>
      <c r="AR1604">
        <v>46416.89</v>
      </c>
      <c r="AS1604">
        <v>0</v>
      </c>
      <c r="AT1604">
        <v>120733.14</v>
      </c>
      <c r="AX1604">
        <v>829</v>
      </c>
      <c r="AY1604">
        <v>2384</v>
      </c>
      <c r="AZ1604">
        <v>16</v>
      </c>
      <c r="BA1604">
        <v>937</v>
      </c>
      <c r="BB1604">
        <v>211</v>
      </c>
      <c r="BF1604">
        <v>69.36</v>
      </c>
      <c r="BG1604">
        <v>74.84</v>
      </c>
      <c r="BH1604">
        <v>99.62</v>
      </c>
      <c r="BI1604">
        <v>47.59</v>
      </c>
      <c r="BJ1604">
        <v>82.28</v>
      </c>
      <c r="BP1604" s="3">
        <v>160812151</v>
      </c>
      <c r="BQ1604" s="20">
        <v>291</v>
      </c>
      <c r="BR1604" s="20">
        <v>496</v>
      </c>
      <c r="BS1604" s="20">
        <v>709</v>
      </c>
      <c r="BW1604" s="20">
        <v>709</v>
      </c>
      <c r="BX1604" s="22">
        <v>167155.56</v>
      </c>
      <c r="BY1604">
        <v>169</v>
      </c>
      <c r="BZ1604">
        <v>90.59</v>
      </c>
    </row>
    <row r="1605" spans="1:81" ht="34" x14ac:dyDescent="0.2">
      <c r="A1605" t="s">
        <v>14115</v>
      </c>
      <c r="B1605" t="s">
        <v>14116</v>
      </c>
      <c r="C1605" t="s">
        <v>14117</v>
      </c>
      <c r="D1605" t="s">
        <v>14118</v>
      </c>
      <c r="E1605" s="2" t="s">
        <v>14119</v>
      </c>
      <c r="H1605" s="3">
        <v>8000000</v>
      </c>
      <c r="I1605" s="3">
        <v>20000000</v>
      </c>
      <c r="J1605" s="3">
        <v>60000000</v>
      </c>
      <c r="P1605" s="3">
        <v>40000000</v>
      </c>
      <c r="Q1605" s="3">
        <v>133400000</v>
      </c>
      <c r="R1605" s="3">
        <v>600000000</v>
      </c>
      <c r="W1605" s="2" t="s">
        <v>14120</v>
      </c>
      <c r="X1605" s="2" t="s">
        <v>14121</v>
      </c>
      <c r="Y1605" s="2" t="s">
        <v>14122</v>
      </c>
      <c r="Z1605" s="2" t="s">
        <v>14123</v>
      </c>
      <c r="AE1605">
        <v>2016</v>
      </c>
      <c r="AF1605">
        <v>2017</v>
      </c>
      <c r="AG1605">
        <v>2019</v>
      </c>
      <c r="AH1605">
        <v>2021</v>
      </c>
      <c r="AL1605" s="3">
        <v>33000000</v>
      </c>
      <c r="AM1605" t="s">
        <v>114</v>
      </c>
      <c r="AN1605" s="1">
        <v>44516</v>
      </c>
      <c r="AO1605" s="3">
        <v>600000000</v>
      </c>
      <c r="AQ1605">
        <v>11.5</v>
      </c>
      <c r="AR1605">
        <v>0.3</v>
      </c>
      <c r="AS1605">
        <v>42608.73</v>
      </c>
      <c r="AT1605">
        <v>123851.29</v>
      </c>
      <c r="AY1605">
        <v>2364</v>
      </c>
      <c r="AZ1605">
        <v>1179</v>
      </c>
      <c r="BA1605">
        <v>183</v>
      </c>
      <c r="BB1605">
        <v>208</v>
      </c>
      <c r="BG1605">
        <v>75.53</v>
      </c>
      <c r="BH1605">
        <v>70.48</v>
      </c>
      <c r="BI1605">
        <v>89.81</v>
      </c>
      <c r="BJ1605">
        <v>82.53</v>
      </c>
      <c r="BO1605">
        <v>4.05</v>
      </c>
      <c r="BP1605" s="3">
        <v>121000000</v>
      </c>
      <c r="BQ1605" s="20">
        <v>664</v>
      </c>
      <c r="BR1605" s="20">
        <v>544</v>
      </c>
      <c r="BS1605" s="20">
        <v>938</v>
      </c>
      <c r="BW1605" s="20">
        <v>938</v>
      </c>
      <c r="BX1605" s="22">
        <v>166471.82</v>
      </c>
      <c r="BY1605">
        <v>170</v>
      </c>
      <c r="BZ1605">
        <v>90.53</v>
      </c>
      <c r="CA1605">
        <v>4.5</v>
      </c>
      <c r="CB1605">
        <v>4.5</v>
      </c>
      <c r="CC1605">
        <v>4.5</v>
      </c>
    </row>
    <row r="1606" spans="1:81" ht="34" x14ac:dyDescent="0.2">
      <c r="A1606" t="s">
        <v>14124</v>
      </c>
      <c r="B1606" t="s">
        <v>14125</v>
      </c>
      <c r="C1606" t="s">
        <v>14126</v>
      </c>
      <c r="D1606" t="s">
        <v>14127</v>
      </c>
      <c r="E1606" s="2" t="s">
        <v>14128</v>
      </c>
      <c r="G1606" s="3">
        <v>4000000</v>
      </c>
      <c r="H1606" s="3">
        <v>7000000</v>
      </c>
      <c r="I1606" s="3">
        <v>27000000</v>
      </c>
      <c r="J1606" s="3">
        <v>66000000</v>
      </c>
      <c r="K1606" s="3">
        <v>110000000</v>
      </c>
      <c r="O1606" s="3">
        <v>40000000</v>
      </c>
      <c r="P1606" s="3">
        <v>35000000</v>
      </c>
      <c r="Q1606" s="3">
        <v>180090000</v>
      </c>
      <c r="R1606" s="3">
        <v>660000000</v>
      </c>
      <c r="S1606" s="3">
        <v>1650000000</v>
      </c>
      <c r="W1606" s="2" t="s">
        <v>14129</v>
      </c>
      <c r="X1606" s="2" t="s">
        <v>14130</v>
      </c>
      <c r="Y1606" s="2" t="s">
        <v>14131</v>
      </c>
      <c r="Z1606" s="2" t="s">
        <v>14132</v>
      </c>
      <c r="AA1606" s="2" t="s">
        <v>14133</v>
      </c>
      <c r="AE1606">
        <v>2016</v>
      </c>
      <c r="AF1606">
        <v>2017</v>
      </c>
      <c r="AG1606">
        <v>2019</v>
      </c>
      <c r="AH1606">
        <v>2021</v>
      </c>
      <c r="AI1606">
        <v>2022</v>
      </c>
      <c r="AL1606" s="3">
        <v>30000000</v>
      </c>
      <c r="AM1606" t="s">
        <v>114</v>
      </c>
      <c r="AN1606" s="1">
        <v>44728</v>
      </c>
      <c r="AO1606" s="3">
        <v>1650000000</v>
      </c>
      <c r="AQ1606">
        <v>2.25</v>
      </c>
      <c r="AR1606">
        <v>6.43</v>
      </c>
      <c r="AS1606">
        <v>722.39</v>
      </c>
      <c r="AT1606">
        <v>137184.91</v>
      </c>
      <c r="AU1606">
        <v>27809.06</v>
      </c>
      <c r="AY1606">
        <v>2601</v>
      </c>
      <c r="AZ1606">
        <v>1015</v>
      </c>
      <c r="BA1606">
        <v>582</v>
      </c>
      <c r="BB1606">
        <v>196</v>
      </c>
      <c r="BC1606">
        <v>101</v>
      </c>
      <c r="BG1606">
        <v>73.08</v>
      </c>
      <c r="BH1606">
        <v>74.59</v>
      </c>
      <c r="BI1606">
        <v>67.47</v>
      </c>
      <c r="BJ1606">
        <v>83.54</v>
      </c>
      <c r="BK1606">
        <v>71.099999999999994</v>
      </c>
      <c r="BO1606">
        <v>7.7</v>
      </c>
      <c r="BP1606" s="3">
        <v>264000000</v>
      </c>
      <c r="BQ1606" s="20">
        <v>188</v>
      </c>
      <c r="BR1606" s="20">
        <v>721</v>
      </c>
      <c r="BS1606" s="20">
        <v>818</v>
      </c>
      <c r="BT1606" s="20">
        <v>338</v>
      </c>
      <c r="BW1606" s="20">
        <v>1156</v>
      </c>
      <c r="BX1606" s="22">
        <v>165725.04</v>
      </c>
      <c r="BY1606">
        <v>171</v>
      </c>
      <c r="BZ1606">
        <v>90.48</v>
      </c>
      <c r="CA1606">
        <v>9.16</v>
      </c>
      <c r="CB1606">
        <v>3.66</v>
      </c>
      <c r="CC1606">
        <v>9.16</v>
      </c>
    </row>
    <row r="1607" spans="1:81" ht="51" x14ac:dyDescent="0.2">
      <c r="A1607" t="s">
        <v>14134</v>
      </c>
      <c r="B1607" t="s">
        <v>14135</v>
      </c>
      <c r="C1607" t="s">
        <v>14136</v>
      </c>
      <c r="D1607" t="s">
        <v>14137</v>
      </c>
      <c r="E1607" s="2" t="s">
        <v>14138</v>
      </c>
      <c r="H1607" s="3">
        <v>10000000</v>
      </c>
      <c r="I1607" s="3">
        <v>28000000</v>
      </c>
      <c r="J1607" s="3">
        <v>40000000</v>
      </c>
      <c r="P1607" s="3">
        <v>50000000</v>
      </c>
      <c r="Q1607" s="3">
        <v>186760000</v>
      </c>
      <c r="R1607" s="3">
        <v>400000000</v>
      </c>
      <c r="W1607" s="2" t="s">
        <v>14139</v>
      </c>
      <c r="X1607" s="2" t="s">
        <v>14140</v>
      </c>
      <c r="Y1607" s="2" t="s">
        <v>14141</v>
      </c>
      <c r="Z1607" s="2" t="s">
        <v>14142</v>
      </c>
      <c r="AE1607">
        <v>2016</v>
      </c>
      <c r="AF1607">
        <v>2018</v>
      </c>
      <c r="AG1607">
        <v>2019</v>
      </c>
      <c r="AH1607">
        <v>2020</v>
      </c>
      <c r="AM1607" t="s">
        <v>114</v>
      </c>
      <c r="AN1607" s="1">
        <v>44117</v>
      </c>
      <c r="AQ1607">
        <v>2.2000000000000002</v>
      </c>
      <c r="AR1607">
        <v>8310.9500000000007</v>
      </c>
      <c r="AS1607">
        <v>82751.34</v>
      </c>
      <c r="AT1607">
        <v>73923.460000000006</v>
      </c>
      <c r="AY1607">
        <v>2637</v>
      </c>
      <c r="AZ1607">
        <v>237</v>
      </c>
      <c r="BA1607">
        <v>113</v>
      </c>
      <c r="BB1607">
        <v>53</v>
      </c>
      <c r="BG1607">
        <v>72.7</v>
      </c>
      <c r="BH1607">
        <v>94.88</v>
      </c>
      <c r="BI1607">
        <v>93.73</v>
      </c>
      <c r="BJ1607">
        <v>92.76</v>
      </c>
      <c r="BP1607" s="3">
        <v>82000000</v>
      </c>
      <c r="BQ1607" s="20">
        <v>640</v>
      </c>
      <c r="BR1607" s="20">
        <v>343</v>
      </c>
      <c r="BS1607" s="20">
        <v>439</v>
      </c>
      <c r="BW1607" s="20">
        <v>439</v>
      </c>
      <c r="BX1607" s="22">
        <v>164987.95000000001</v>
      </c>
      <c r="BY1607">
        <v>172</v>
      </c>
      <c r="BZ1607">
        <v>90.42</v>
      </c>
      <c r="CA1607">
        <v>2.14</v>
      </c>
      <c r="CB1607">
        <v>2.14</v>
      </c>
      <c r="CC1607">
        <v>0</v>
      </c>
    </row>
    <row r="1608" spans="1:81" ht="51" x14ac:dyDescent="0.2">
      <c r="A1608" t="s">
        <v>9547</v>
      </c>
      <c r="B1608" t="s">
        <v>14143</v>
      </c>
      <c r="C1608" t="s">
        <v>14144</v>
      </c>
      <c r="D1608" t="s">
        <v>14145</v>
      </c>
      <c r="E1608" s="2" t="s">
        <v>14146</v>
      </c>
      <c r="G1608" s="3">
        <v>1500000</v>
      </c>
      <c r="H1608" s="3">
        <v>10500000</v>
      </c>
      <c r="I1608" s="3">
        <v>25000000</v>
      </c>
      <c r="O1608" s="3">
        <v>15000000</v>
      </c>
      <c r="P1608" s="3">
        <v>52500000</v>
      </c>
      <c r="Q1608" s="3">
        <v>166750000</v>
      </c>
      <c r="W1608" s="2" t="s">
        <v>14147</v>
      </c>
      <c r="X1608" s="2" t="s">
        <v>14148</v>
      </c>
      <c r="Y1608" s="2" t="s">
        <v>14149</v>
      </c>
      <c r="AE1608">
        <v>2015</v>
      </c>
      <c r="AF1608">
        <v>2017</v>
      </c>
      <c r="AG1608">
        <v>2019</v>
      </c>
      <c r="AL1608" s="3">
        <v>25000000</v>
      </c>
      <c r="AM1608" t="s">
        <v>89</v>
      </c>
      <c r="AN1608" s="1">
        <v>43501</v>
      </c>
      <c r="AO1608" s="3">
        <v>166750000</v>
      </c>
      <c r="AQ1608">
        <v>27.23</v>
      </c>
      <c r="AR1608">
        <v>14253.33</v>
      </c>
      <c r="AS1608">
        <v>145054.9</v>
      </c>
      <c r="AY1608">
        <v>2161</v>
      </c>
      <c r="AZ1608">
        <v>89</v>
      </c>
      <c r="BA1608">
        <v>75</v>
      </c>
      <c r="BG1608">
        <v>77.98</v>
      </c>
      <c r="BH1608">
        <v>97.79</v>
      </c>
      <c r="BI1608">
        <v>95.86</v>
      </c>
      <c r="BO1608">
        <v>1</v>
      </c>
      <c r="BP1608" s="3">
        <v>40500000</v>
      </c>
      <c r="BQ1608" s="20">
        <v>792</v>
      </c>
      <c r="BR1608" s="20">
        <v>553</v>
      </c>
      <c r="BW1608" s="20">
        <v>0</v>
      </c>
      <c r="BX1608" s="22">
        <v>159335.46</v>
      </c>
      <c r="BY1608">
        <v>173</v>
      </c>
      <c r="BZ1608">
        <v>90.36</v>
      </c>
      <c r="CC1608">
        <v>1</v>
      </c>
    </row>
    <row r="1609" spans="1:81" ht="34" x14ac:dyDescent="0.2">
      <c r="A1609" t="s">
        <v>14150</v>
      </c>
      <c r="B1609" t="s">
        <v>14151</v>
      </c>
      <c r="C1609" t="s">
        <v>14152</v>
      </c>
      <c r="D1609" t="s">
        <v>14153</v>
      </c>
      <c r="E1609" s="2" t="s">
        <v>14154</v>
      </c>
      <c r="G1609" s="3">
        <v>2000000</v>
      </c>
      <c r="H1609" s="3">
        <v>13000000</v>
      </c>
      <c r="I1609" s="3">
        <v>30000000</v>
      </c>
      <c r="J1609" s="3">
        <v>65000000</v>
      </c>
      <c r="K1609" s="3">
        <v>220000000</v>
      </c>
      <c r="O1609" s="3">
        <v>20000000</v>
      </c>
      <c r="P1609" s="3">
        <v>65000000</v>
      </c>
      <c r="Q1609" s="3">
        <v>200100000</v>
      </c>
      <c r="R1609" s="3">
        <v>650000000</v>
      </c>
      <c r="S1609" s="3">
        <v>1000000000</v>
      </c>
      <c r="W1609" s="2" t="s">
        <v>14155</v>
      </c>
      <c r="X1609" s="2" t="s">
        <v>14156</v>
      </c>
      <c r="Y1609" s="2" t="s">
        <v>14156</v>
      </c>
      <c r="Z1609" s="2" t="s">
        <v>14157</v>
      </c>
      <c r="AA1609" s="2" t="s">
        <v>14158</v>
      </c>
      <c r="AE1609">
        <v>2017</v>
      </c>
      <c r="AF1609">
        <v>2018</v>
      </c>
      <c r="AG1609">
        <v>2019</v>
      </c>
      <c r="AH1609">
        <v>2020</v>
      </c>
      <c r="AI1609">
        <v>2022</v>
      </c>
      <c r="AL1609" s="3">
        <v>220000000</v>
      </c>
      <c r="AM1609" t="s">
        <v>91</v>
      </c>
      <c r="AN1609" s="1">
        <v>44679</v>
      </c>
      <c r="AO1609" s="3">
        <v>3300000000</v>
      </c>
      <c r="AQ1609">
        <v>0.25</v>
      </c>
      <c r="AR1609">
        <v>1801.27</v>
      </c>
      <c r="AS1609">
        <v>0.25</v>
      </c>
      <c r="AT1609">
        <v>43401.81</v>
      </c>
      <c r="AU1609">
        <v>111360.93</v>
      </c>
      <c r="AY1609">
        <v>2679</v>
      </c>
      <c r="AZ1609">
        <v>512</v>
      </c>
      <c r="BA1609">
        <v>863</v>
      </c>
      <c r="BB1609">
        <v>94</v>
      </c>
      <c r="BC1609">
        <v>57</v>
      </c>
      <c r="BG1609">
        <v>71.73</v>
      </c>
      <c r="BH1609">
        <v>88.91</v>
      </c>
      <c r="BI1609">
        <v>51.74</v>
      </c>
      <c r="BJ1609">
        <v>87.05</v>
      </c>
      <c r="BK1609">
        <v>83.82</v>
      </c>
      <c r="BN1609" t="s">
        <v>101</v>
      </c>
      <c r="BO1609">
        <v>13.85</v>
      </c>
      <c r="BP1609" s="3">
        <v>330000000</v>
      </c>
      <c r="BQ1609" s="20">
        <v>317</v>
      </c>
      <c r="BR1609" s="20">
        <v>237</v>
      </c>
      <c r="BS1609" s="20">
        <v>379</v>
      </c>
      <c r="BT1609" s="20">
        <v>742</v>
      </c>
      <c r="BW1609" s="20">
        <v>1121</v>
      </c>
      <c r="BX1609" s="22">
        <v>156564.51</v>
      </c>
      <c r="BY1609">
        <v>174</v>
      </c>
      <c r="BZ1609">
        <v>90.31</v>
      </c>
      <c r="CA1609">
        <v>5</v>
      </c>
      <c r="CB1609">
        <v>3.25</v>
      </c>
      <c r="CC1609">
        <v>16.489999999999998</v>
      </c>
    </row>
    <row r="1610" spans="1:81" ht="85" x14ac:dyDescent="0.2">
      <c r="A1610" t="s">
        <v>14159</v>
      </c>
      <c r="B1610" t="s">
        <v>14160</v>
      </c>
      <c r="C1610" t="s">
        <v>14161</v>
      </c>
      <c r="D1610" t="s">
        <v>14162</v>
      </c>
      <c r="E1610" s="2" t="s">
        <v>14163</v>
      </c>
      <c r="H1610" s="3">
        <v>14000000</v>
      </c>
      <c r="I1610" s="3">
        <v>30000000</v>
      </c>
      <c r="J1610" s="3">
        <v>200000000</v>
      </c>
      <c r="P1610" s="3">
        <v>70000000</v>
      </c>
      <c r="Q1610" s="3">
        <v>120000000</v>
      </c>
      <c r="R1610" s="3">
        <v>2000000000</v>
      </c>
      <c r="X1610" s="2" t="s">
        <v>14164</v>
      </c>
      <c r="Y1610" s="2" t="s">
        <v>14165</v>
      </c>
      <c r="Z1610" s="2" t="s">
        <v>14166</v>
      </c>
      <c r="AF1610">
        <v>2017</v>
      </c>
      <c r="AG1610">
        <v>2019</v>
      </c>
      <c r="AH1610">
        <v>2021</v>
      </c>
      <c r="AL1610" s="3">
        <v>200000000</v>
      </c>
      <c r="AM1610" t="s">
        <v>90</v>
      </c>
      <c r="AN1610" s="1">
        <v>44404</v>
      </c>
      <c r="AO1610" s="3">
        <v>2000000000</v>
      </c>
      <c r="AR1610">
        <v>15.36</v>
      </c>
      <c r="AS1610">
        <v>14602.28</v>
      </c>
      <c r="AT1610">
        <v>140227.13</v>
      </c>
      <c r="AZ1610">
        <v>930</v>
      </c>
      <c r="BA1610">
        <v>264</v>
      </c>
      <c r="BB1610">
        <v>191</v>
      </c>
      <c r="BH1610">
        <v>76.72</v>
      </c>
      <c r="BI1610">
        <v>85.27</v>
      </c>
      <c r="BJ1610">
        <v>83.97</v>
      </c>
      <c r="BO1610">
        <v>15</v>
      </c>
      <c r="BP1610" s="3">
        <v>269000000</v>
      </c>
      <c r="BR1610" s="20">
        <v>743</v>
      </c>
      <c r="BS1610" s="20">
        <v>925</v>
      </c>
      <c r="BW1610" s="20">
        <v>925</v>
      </c>
      <c r="BX1610" s="22">
        <v>154844.76999999999</v>
      </c>
      <c r="BY1610">
        <v>175</v>
      </c>
      <c r="BZ1610">
        <v>90.25</v>
      </c>
      <c r="CA1610">
        <v>16.670000000000002</v>
      </c>
      <c r="CB1610">
        <v>16.670000000000002</v>
      </c>
      <c r="CC1610">
        <v>16.670000000000002</v>
      </c>
    </row>
    <row r="1611" spans="1:81" ht="34" x14ac:dyDescent="0.2">
      <c r="A1611" t="s">
        <v>14167</v>
      </c>
      <c r="B1611" t="s">
        <v>14168</v>
      </c>
      <c r="C1611" t="s">
        <v>14169</v>
      </c>
      <c r="D1611" t="s">
        <v>14170</v>
      </c>
      <c r="E1611" s="2" t="s">
        <v>14171</v>
      </c>
      <c r="H1611" s="3">
        <v>16000000</v>
      </c>
      <c r="I1611" s="3">
        <v>28000000</v>
      </c>
      <c r="P1611" s="3">
        <v>80000000</v>
      </c>
      <c r="Q1611" s="3">
        <v>186760000</v>
      </c>
      <c r="W1611" s="2" t="s">
        <v>14172</v>
      </c>
      <c r="X1611" s="2" t="s">
        <v>14173</v>
      </c>
      <c r="Y1611" s="2" t="s">
        <v>14174</v>
      </c>
      <c r="AE1611">
        <v>2013</v>
      </c>
      <c r="AF1611">
        <v>2018</v>
      </c>
      <c r="AG1611">
        <v>2019</v>
      </c>
      <c r="AM1611" t="s">
        <v>327</v>
      </c>
      <c r="AN1611" s="1">
        <v>44313</v>
      </c>
      <c r="AO1611" s="3">
        <v>186760000</v>
      </c>
      <c r="AQ1611">
        <v>0</v>
      </c>
      <c r="AR1611">
        <v>27884.06</v>
      </c>
      <c r="AS1611">
        <v>126598</v>
      </c>
      <c r="AY1611">
        <v>2604</v>
      </c>
      <c r="AZ1611">
        <v>115</v>
      </c>
      <c r="BA1611">
        <v>83</v>
      </c>
      <c r="BG1611">
        <v>63.89</v>
      </c>
      <c r="BH1611">
        <v>97.53</v>
      </c>
      <c r="BI1611">
        <v>95.41</v>
      </c>
      <c r="BO1611">
        <v>1</v>
      </c>
      <c r="BP1611" s="3">
        <v>74053116</v>
      </c>
      <c r="BQ1611" s="20">
        <v>1887</v>
      </c>
      <c r="BR1611" s="20">
        <v>427</v>
      </c>
      <c r="BW1611" s="20">
        <v>573</v>
      </c>
      <c r="BX1611" s="22">
        <v>154482.06</v>
      </c>
      <c r="BY1611">
        <v>176</v>
      </c>
      <c r="BZ1611">
        <v>90.2</v>
      </c>
      <c r="CC1611">
        <v>1</v>
      </c>
    </row>
    <row r="1612" spans="1:81" ht="51" x14ac:dyDescent="0.2">
      <c r="A1612" t="s">
        <v>14175</v>
      </c>
      <c r="B1612" t="s">
        <v>14176</v>
      </c>
      <c r="C1612" t="s">
        <v>14177</v>
      </c>
      <c r="D1612" t="s">
        <v>14178</v>
      </c>
      <c r="E1612" s="2" t="s">
        <v>14179</v>
      </c>
      <c r="F1612" s="3">
        <v>45000</v>
      </c>
      <c r="H1612" s="3">
        <v>3600000</v>
      </c>
      <c r="I1612" s="3">
        <v>13000000</v>
      </c>
      <c r="J1612" s="3">
        <v>32000000</v>
      </c>
      <c r="K1612" s="3">
        <v>90000000</v>
      </c>
      <c r="N1612" s="3">
        <v>900000</v>
      </c>
      <c r="P1612" s="3">
        <v>18000000</v>
      </c>
      <c r="Q1612" s="3">
        <v>86710000</v>
      </c>
      <c r="R1612" s="3">
        <v>320000000</v>
      </c>
      <c r="S1612" s="3">
        <v>600000000</v>
      </c>
      <c r="W1612" s="2" t="s">
        <v>14180</v>
      </c>
      <c r="X1612" s="2" t="s">
        <v>14181</v>
      </c>
      <c r="Y1612" s="2" t="s">
        <v>14182</v>
      </c>
      <c r="Z1612" s="2" t="s">
        <v>14183</v>
      </c>
      <c r="AA1612" s="2" t="s">
        <v>14184</v>
      </c>
      <c r="AD1612">
        <v>2014</v>
      </c>
      <c r="AE1612">
        <v>2014</v>
      </c>
      <c r="AF1612">
        <v>2017</v>
      </c>
      <c r="AG1612">
        <v>2019</v>
      </c>
      <c r="AH1612">
        <v>2020</v>
      </c>
      <c r="AI1612">
        <v>2021</v>
      </c>
      <c r="AL1612" s="3">
        <v>90000000</v>
      </c>
      <c r="AM1612" t="s">
        <v>91</v>
      </c>
      <c r="AN1612" s="1">
        <v>44355</v>
      </c>
      <c r="AO1612" s="3">
        <v>600000000</v>
      </c>
      <c r="AP1612">
        <v>0</v>
      </c>
      <c r="AQ1612">
        <v>0.25</v>
      </c>
      <c r="AR1612">
        <v>592.86</v>
      </c>
      <c r="AS1612">
        <v>6000.27</v>
      </c>
      <c r="AT1612">
        <v>4735.38</v>
      </c>
      <c r="AU1612">
        <v>141886.51</v>
      </c>
      <c r="AX1612">
        <v>220</v>
      </c>
      <c r="AY1612">
        <v>2473</v>
      </c>
      <c r="AZ1612">
        <v>561</v>
      </c>
      <c r="BA1612">
        <v>318</v>
      </c>
      <c r="BB1612">
        <v>245</v>
      </c>
      <c r="BC1612">
        <v>97</v>
      </c>
      <c r="BF1612">
        <v>76.14</v>
      </c>
      <c r="BG1612">
        <v>71.09</v>
      </c>
      <c r="BH1612">
        <v>85.96</v>
      </c>
      <c r="BI1612">
        <v>82.25</v>
      </c>
      <c r="BJ1612">
        <v>66.02</v>
      </c>
      <c r="BK1612">
        <v>82.09</v>
      </c>
      <c r="BO1612">
        <v>5.81</v>
      </c>
      <c r="BP1612" s="3">
        <v>139845000</v>
      </c>
      <c r="BQ1612" s="20">
        <v>977</v>
      </c>
      <c r="BR1612" s="20">
        <v>707</v>
      </c>
      <c r="BS1612" s="20">
        <v>344</v>
      </c>
      <c r="BT1612" s="20">
        <v>475</v>
      </c>
      <c r="BW1612" s="20">
        <v>819</v>
      </c>
      <c r="BX1612" s="22">
        <v>153215.26999999999</v>
      </c>
      <c r="BY1612">
        <v>177</v>
      </c>
      <c r="BZ1612">
        <v>90.14</v>
      </c>
      <c r="CA1612">
        <v>6.92</v>
      </c>
      <c r="CB1612">
        <v>6.92</v>
      </c>
      <c r="CC1612">
        <v>6.92</v>
      </c>
    </row>
    <row r="1613" spans="1:81" ht="68" x14ac:dyDescent="0.2">
      <c r="A1613" t="s">
        <v>14185</v>
      </c>
      <c r="B1613" t="s">
        <v>14186</v>
      </c>
      <c r="C1613" t="s">
        <v>14187</v>
      </c>
      <c r="D1613" t="s">
        <v>14188</v>
      </c>
      <c r="E1613" s="2" t="s">
        <v>14189</v>
      </c>
      <c r="H1613" s="3">
        <v>14840492</v>
      </c>
      <c r="I1613" s="3">
        <v>40000000</v>
      </c>
      <c r="P1613" s="3">
        <v>74202460</v>
      </c>
      <c r="Q1613" s="3">
        <v>266800000</v>
      </c>
      <c r="W1613" s="2" t="s">
        <v>14190</v>
      </c>
      <c r="X1613" s="2" t="s">
        <v>14191</v>
      </c>
      <c r="Y1613" s="2" t="s">
        <v>14192</v>
      </c>
      <c r="AE1613">
        <v>2015</v>
      </c>
      <c r="AF1613">
        <v>2017</v>
      </c>
      <c r="AG1613">
        <v>2019</v>
      </c>
      <c r="AM1613" t="s">
        <v>89</v>
      </c>
      <c r="AN1613" s="1">
        <v>44743</v>
      </c>
      <c r="AO1613" s="3">
        <v>266800000</v>
      </c>
      <c r="AQ1613">
        <v>6737.29</v>
      </c>
      <c r="AR1613">
        <v>232.35</v>
      </c>
      <c r="AS1613">
        <v>145572.63</v>
      </c>
      <c r="AY1613">
        <v>64</v>
      </c>
      <c r="AZ1613">
        <v>645</v>
      </c>
      <c r="BA1613">
        <v>74</v>
      </c>
      <c r="BG1613">
        <v>99.36</v>
      </c>
      <c r="BH1613">
        <v>83.86</v>
      </c>
      <c r="BI1613">
        <v>95.91</v>
      </c>
      <c r="BO1613">
        <v>1</v>
      </c>
      <c r="BP1613" s="3">
        <v>54840492</v>
      </c>
      <c r="BQ1613" s="20">
        <v>920</v>
      </c>
      <c r="BR1613" s="20">
        <v>678</v>
      </c>
      <c r="BW1613" s="20">
        <v>1081</v>
      </c>
      <c r="BX1613" s="22">
        <v>152542.26999999999</v>
      </c>
      <c r="BY1613">
        <v>178</v>
      </c>
      <c r="BZ1613">
        <v>90.08</v>
      </c>
      <c r="CC1613">
        <v>1</v>
      </c>
    </row>
    <row r="1614" spans="1:81" ht="34" x14ac:dyDescent="0.2">
      <c r="A1614" t="s">
        <v>14193</v>
      </c>
      <c r="B1614" t="s">
        <v>14194</v>
      </c>
      <c r="C1614" t="s">
        <v>14195</v>
      </c>
      <c r="D1614" t="s">
        <v>14196</v>
      </c>
      <c r="E1614" s="2" t="s">
        <v>14197</v>
      </c>
      <c r="H1614" s="3">
        <v>10000000</v>
      </c>
      <c r="I1614" s="3">
        <v>17000000</v>
      </c>
      <c r="P1614" s="3">
        <v>50000000</v>
      </c>
      <c r="Q1614" s="3">
        <v>113390000</v>
      </c>
      <c r="W1614" s="2" t="s">
        <v>14198</v>
      </c>
      <c r="X1614" s="2" t="s">
        <v>14199</v>
      </c>
      <c r="Y1614" s="2" t="s">
        <v>14200</v>
      </c>
      <c r="AE1614">
        <v>2017</v>
      </c>
      <c r="AF1614">
        <v>2018</v>
      </c>
      <c r="AG1614">
        <v>2019</v>
      </c>
      <c r="AL1614" s="3">
        <v>17000000</v>
      </c>
      <c r="AM1614" t="s">
        <v>89</v>
      </c>
      <c r="AN1614" s="1">
        <v>43734</v>
      </c>
      <c r="AO1614" s="3">
        <v>113390000</v>
      </c>
      <c r="AQ1614">
        <v>12.38</v>
      </c>
      <c r="AR1614">
        <v>44028.83</v>
      </c>
      <c r="AS1614">
        <v>107079.85</v>
      </c>
      <c r="AY1614">
        <v>2181</v>
      </c>
      <c r="AZ1614">
        <v>47</v>
      </c>
      <c r="BA1614">
        <v>101</v>
      </c>
      <c r="BG1614">
        <v>76.989999999999995</v>
      </c>
      <c r="BH1614">
        <v>99</v>
      </c>
      <c r="BI1614">
        <v>94.4</v>
      </c>
      <c r="BO1614">
        <v>1</v>
      </c>
      <c r="BP1614" s="3">
        <v>27000000</v>
      </c>
      <c r="BQ1614" s="20">
        <v>447</v>
      </c>
      <c r="BR1614" s="20">
        <v>492</v>
      </c>
      <c r="BW1614" s="20">
        <v>0</v>
      </c>
      <c r="BX1614" s="22">
        <v>151121.06</v>
      </c>
      <c r="BY1614">
        <v>179</v>
      </c>
      <c r="BZ1614">
        <v>90.03</v>
      </c>
      <c r="CC1614">
        <v>1</v>
      </c>
    </row>
    <row r="1615" spans="1:81" ht="68" x14ac:dyDescent="0.2">
      <c r="A1615" t="s">
        <v>14201</v>
      </c>
      <c r="B1615" t="s">
        <v>14202</v>
      </c>
      <c r="C1615" t="s">
        <v>14203</v>
      </c>
      <c r="D1615" t="s">
        <v>14204</v>
      </c>
      <c r="E1615" s="2" t="s">
        <v>14205</v>
      </c>
      <c r="G1615" s="3">
        <v>1500000</v>
      </c>
      <c r="H1615" s="3">
        <v>7000000</v>
      </c>
      <c r="I1615" s="3">
        <v>150000000</v>
      </c>
      <c r="J1615" s="3">
        <v>200000000</v>
      </c>
      <c r="K1615" s="3">
        <v>320000000</v>
      </c>
      <c r="O1615" s="3">
        <v>15000000</v>
      </c>
      <c r="P1615" s="3">
        <v>35000000</v>
      </c>
      <c r="Q1615" s="3">
        <v>1000500000</v>
      </c>
      <c r="R1615" s="3">
        <v>4150000000</v>
      </c>
      <c r="S1615" s="3">
        <v>9470000000</v>
      </c>
      <c r="W1615" s="2" t="s">
        <v>14206</v>
      </c>
      <c r="X1615" s="2" t="s">
        <v>14207</v>
      </c>
      <c r="Y1615" s="2" t="s">
        <v>14208</v>
      </c>
      <c r="Z1615" s="2" t="s">
        <v>14209</v>
      </c>
      <c r="AA1615" s="2" t="s">
        <v>14210</v>
      </c>
      <c r="AE1615">
        <v>2015</v>
      </c>
      <c r="AF1615">
        <v>2017</v>
      </c>
      <c r="AG1615">
        <v>2019</v>
      </c>
      <c r="AH1615">
        <v>2020</v>
      </c>
      <c r="AI1615">
        <v>2021</v>
      </c>
      <c r="AL1615" s="3">
        <v>100000000</v>
      </c>
      <c r="AM1615" t="s">
        <v>327</v>
      </c>
      <c r="AN1615" s="1">
        <v>44334</v>
      </c>
      <c r="AO1615" s="3">
        <v>8280000000</v>
      </c>
      <c r="AQ1615">
        <v>1957.93</v>
      </c>
      <c r="AR1615">
        <v>0</v>
      </c>
      <c r="AS1615">
        <v>769.07</v>
      </c>
      <c r="AT1615">
        <v>49825.67</v>
      </c>
      <c r="AU1615">
        <v>97172.23</v>
      </c>
      <c r="AY1615">
        <v>419</v>
      </c>
      <c r="AZ1615">
        <v>1355</v>
      </c>
      <c r="BA1615">
        <v>572</v>
      </c>
      <c r="BB1615">
        <v>81</v>
      </c>
      <c r="BC1615">
        <v>135</v>
      </c>
      <c r="BG1615">
        <v>95.74</v>
      </c>
      <c r="BH1615">
        <v>66.069999999999993</v>
      </c>
      <c r="BI1615">
        <v>68.03</v>
      </c>
      <c r="BJ1615">
        <v>88.86</v>
      </c>
      <c r="BK1615">
        <v>75</v>
      </c>
      <c r="BN1615" t="s">
        <v>133</v>
      </c>
      <c r="BO1615">
        <v>6.95</v>
      </c>
      <c r="BP1615" s="3">
        <v>778500000</v>
      </c>
      <c r="BQ1615" s="20">
        <v>723</v>
      </c>
      <c r="BR1615" s="20">
        <v>598</v>
      </c>
      <c r="BS1615" s="20">
        <v>589</v>
      </c>
      <c r="BT1615" s="20">
        <v>182</v>
      </c>
      <c r="BW1615" s="20">
        <v>771</v>
      </c>
      <c r="BX1615" s="22">
        <v>149724.9</v>
      </c>
      <c r="BY1615">
        <v>180</v>
      </c>
      <c r="BZ1615">
        <v>89.97</v>
      </c>
      <c r="CA1615">
        <v>9.4700000000000006</v>
      </c>
      <c r="CB1615">
        <v>9.4700000000000006</v>
      </c>
      <c r="CC1615">
        <v>8.2799999999999994</v>
      </c>
    </row>
    <row r="1616" spans="1:81" ht="34" x14ac:dyDescent="0.2">
      <c r="A1616" t="s">
        <v>14211</v>
      </c>
      <c r="B1616" t="s">
        <v>14212</v>
      </c>
      <c r="C1616" t="s">
        <v>14213</v>
      </c>
      <c r="D1616" t="s">
        <v>14214</v>
      </c>
      <c r="E1616" s="2" t="s">
        <v>14215</v>
      </c>
      <c r="G1616" s="3">
        <v>2000000</v>
      </c>
      <c r="H1616" s="3">
        <v>8100000</v>
      </c>
      <c r="I1616" s="3">
        <v>39000000</v>
      </c>
      <c r="J1616" s="3">
        <v>54000000</v>
      </c>
      <c r="O1616" s="3">
        <v>20000000</v>
      </c>
      <c r="P1616" s="3">
        <v>40500000</v>
      </c>
      <c r="Q1616" s="3">
        <v>260130000</v>
      </c>
      <c r="R1616" s="3">
        <v>540000000</v>
      </c>
      <c r="W1616" s="2" t="s">
        <v>14216</v>
      </c>
      <c r="X1616" s="2" t="s">
        <v>14217</v>
      </c>
      <c r="Y1616" s="2" t="s">
        <v>14218</v>
      </c>
      <c r="AE1616">
        <v>2016</v>
      </c>
      <c r="AF1616">
        <v>2017</v>
      </c>
      <c r="AG1616">
        <v>2019</v>
      </c>
      <c r="AH1616">
        <v>2020</v>
      </c>
      <c r="AL1616" s="3">
        <v>54000000</v>
      </c>
      <c r="AM1616" t="s">
        <v>90</v>
      </c>
      <c r="AN1616" s="1">
        <v>43845</v>
      </c>
      <c r="AO1616" s="3">
        <v>540000000</v>
      </c>
      <c r="AQ1616">
        <v>29765.17</v>
      </c>
      <c r="AR1616">
        <v>40220.199999999997</v>
      </c>
      <c r="AS1616">
        <v>79435.97</v>
      </c>
      <c r="AT1616">
        <v>0</v>
      </c>
      <c r="AY1616">
        <v>15</v>
      </c>
      <c r="AZ1616">
        <v>18</v>
      </c>
      <c r="BA1616">
        <v>117</v>
      </c>
      <c r="BB1616">
        <v>457</v>
      </c>
      <c r="BG1616">
        <v>99.86</v>
      </c>
      <c r="BH1616">
        <v>99.57</v>
      </c>
      <c r="BI1616">
        <v>93.51</v>
      </c>
      <c r="BJ1616">
        <v>36.49</v>
      </c>
      <c r="BO1616">
        <v>1.87</v>
      </c>
      <c r="BP1616" s="3">
        <v>103100000</v>
      </c>
      <c r="BQ1616" s="20">
        <v>380</v>
      </c>
      <c r="BR1616" s="20">
        <v>607</v>
      </c>
      <c r="BS1616" s="20">
        <v>365</v>
      </c>
      <c r="BW1616" s="20">
        <v>365</v>
      </c>
      <c r="BX1616" s="22">
        <v>149421.34</v>
      </c>
      <c r="BY1616">
        <v>181</v>
      </c>
      <c r="BZ1616">
        <v>89.92</v>
      </c>
      <c r="CA1616">
        <v>2.08</v>
      </c>
      <c r="CB1616">
        <v>2.08</v>
      </c>
      <c r="CC1616">
        <v>2.08</v>
      </c>
    </row>
    <row r="1617" spans="1:81" ht="34" x14ac:dyDescent="0.2">
      <c r="A1617" t="s">
        <v>14219</v>
      </c>
      <c r="B1617" t="s">
        <v>14220</v>
      </c>
      <c r="C1617" t="s">
        <v>14221</v>
      </c>
      <c r="D1617" t="s">
        <v>14222</v>
      </c>
      <c r="E1617" s="2" t="s">
        <v>14223</v>
      </c>
      <c r="I1617" s="3">
        <v>18400000</v>
      </c>
      <c r="J1617" s="3">
        <v>100000000</v>
      </c>
      <c r="Q1617" s="3">
        <v>122728000</v>
      </c>
      <c r="R1617" s="3">
        <v>1000000000</v>
      </c>
      <c r="W1617" s="2" t="s">
        <v>14224</v>
      </c>
      <c r="X1617" s="2" t="s">
        <v>14225</v>
      </c>
      <c r="Y1617" s="2" t="s">
        <v>14226</v>
      </c>
      <c r="Z1617" s="2" t="s">
        <v>14227</v>
      </c>
      <c r="AE1617">
        <v>2016</v>
      </c>
      <c r="AF1617">
        <v>2016</v>
      </c>
      <c r="AG1617">
        <v>2019</v>
      </c>
      <c r="AH1617">
        <v>2021</v>
      </c>
      <c r="AL1617" s="3">
        <v>100000000</v>
      </c>
      <c r="AM1617" t="s">
        <v>90</v>
      </c>
      <c r="AN1617" s="1">
        <v>44418</v>
      </c>
      <c r="AO1617" s="3">
        <v>1000000000</v>
      </c>
      <c r="AQ1617">
        <v>68.67</v>
      </c>
      <c r="AR1617">
        <v>0</v>
      </c>
      <c r="AS1617">
        <v>48544.84</v>
      </c>
      <c r="AT1617">
        <v>99261.82</v>
      </c>
      <c r="AY1617">
        <v>1932</v>
      </c>
      <c r="AZ1617">
        <v>1216</v>
      </c>
      <c r="BA1617">
        <v>143</v>
      </c>
      <c r="BB1617">
        <v>251</v>
      </c>
      <c r="BG1617">
        <v>80</v>
      </c>
      <c r="BH1617">
        <v>68.11</v>
      </c>
      <c r="BI1617">
        <v>92.05</v>
      </c>
      <c r="BJ1617">
        <v>78.900000000000006</v>
      </c>
      <c r="BO1617">
        <v>7.33</v>
      </c>
      <c r="BP1617" s="3">
        <v>152500000</v>
      </c>
      <c r="BQ1617" s="20">
        <v>244</v>
      </c>
      <c r="BR1617" s="20">
        <v>904</v>
      </c>
      <c r="BS1617" s="20">
        <v>900</v>
      </c>
      <c r="BW1617" s="20">
        <v>900</v>
      </c>
      <c r="BX1617" s="22">
        <v>147875.32999999999</v>
      </c>
      <c r="BY1617">
        <v>182</v>
      </c>
      <c r="BZ1617">
        <v>89.86</v>
      </c>
      <c r="CA1617">
        <v>8.15</v>
      </c>
      <c r="CB1617">
        <v>8.15</v>
      </c>
      <c r="CC1617">
        <v>8.15</v>
      </c>
    </row>
    <row r="1618" spans="1:81" ht="34" x14ac:dyDescent="0.2">
      <c r="A1618" t="s">
        <v>14228</v>
      </c>
      <c r="B1618" t="s">
        <v>14229</v>
      </c>
      <c r="C1618" t="s">
        <v>14230</v>
      </c>
      <c r="D1618" t="s">
        <v>14231</v>
      </c>
      <c r="E1618" s="2" t="s">
        <v>14232</v>
      </c>
      <c r="G1618" s="3">
        <v>2000000</v>
      </c>
      <c r="H1618" s="3">
        <v>10000000</v>
      </c>
      <c r="I1618" s="3">
        <v>12000000</v>
      </c>
      <c r="J1618" s="3">
        <v>32000000</v>
      </c>
      <c r="O1618" s="3">
        <v>20000000</v>
      </c>
      <c r="P1618" s="3">
        <v>50000000</v>
      </c>
      <c r="Q1618" s="3">
        <v>80040000</v>
      </c>
      <c r="R1618" s="3">
        <v>320000000</v>
      </c>
      <c r="W1618" s="2" t="s">
        <v>14233</v>
      </c>
      <c r="X1618" s="2" t="s">
        <v>14234</v>
      </c>
      <c r="Y1618" s="2" t="s">
        <v>14235</v>
      </c>
      <c r="Z1618" s="2" t="s">
        <v>14236</v>
      </c>
      <c r="AE1618">
        <v>2015</v>
      </c>
      <c r="AF1618">
        <v>2017</v>
      </c>
      <c r="AG1618">
        <v>2019</v>
      </c>
      <c r="AH1618">
        <v>2021</v>
      </c>
      <c r="AL1618" s="3">
        <v>32000000</v>
      </c>
      <c r="AM1618" t="s">
        <v>90</v>
      </c>
      <c r="AN1618" s="1">
        <v>44257</v>
      </c>
      <c r="AQ1618">
        <v>4.72</v>
      </c>
      <c r="AR1618">
        <v>5797.22</v>
      </c>
      <c r="AS1618">
        <v>44450.16</v>
      </c>
      <c r="AT1618">
        <v>97060.93</v>
      </c>
      <c r="AY1618">
        <v>2581</v>
      </c>
      <c r="AZ1618">
        <v>192</v>
      </c>
      <c r="BA1618">
        <v>157</v>
      </c>
      <c r="BB1618">
        <v>255</v>
      </c>
      <c r="BG1618">
        <v>73.7</v>
      </c>
      <c r="BH1618">
        <v>95.21</v>
      </c>
      <c r="BI1618">
        <v>91.27</v>
      </c>
      <c r="BJ1618">
        <v>78.569999999999993</v>
      </c>
      <c r="BP1618" s="3">
        <v>56500000</v>
      </c>
      <c r="BQ1618" s="20">
        <v>582</v>
      </c>
      <c r="BR1618" s="20">
        <v>756</v>
      </c>
      <c r="BS1618" s="20">
        <v>593</v>
      </c>
      <c r="BW1618" s="20">
        <v>593</v>
      </c>
      <c r="BX1618" s="22">
        <v>147313.03</v>
      </c>
      <c r="BY1618">
        <v>183</v>
      </c>
      <c r="BZ1618">
        <v>89.8</v>
      </c>
      <c r="CA1618">
        <v>4</v>
      </c>
      <c r="CB1618">
        <v>4</v>
      </c>
      <c r="CC1618">
        <v>0</v>
      </c>
    </row>
    <row r="1619" spans="1:81" ht="51" x14ac:dyDescent="0.2">
      <c r="A1619" t="s">
        <v>14237</v>
      </c>
      <c r="B1619" t="s">
        <v>14238</v>
      </c>
      <c r="C1619" t="s">
        <v>14239</v>
      </c>
      <c r="D1619" t="s">
        <v>14240</v>
      </c>
      <c r="E1619" s="2" t="s">
        <v>14241</v>
      </c>
      <c r="G1619" s="3">
        <v>2000000</v>
      </c>
      <c r="H1619" s="3">
        <v>4300000</v>
      </c>
      <c r="I1619" s="3">
        <v>35000000</v>
      </c>
      <c r="J1619" s="3">
        <v>150000000</v>
      </c>
      <c r="O1619" s="3">
        <v>20000000</v>
      </c>
      <c r="P1619" s="3">
        <v>21500000</v>
      </c>
      <c r="Q1619" s="3">
        <v>233450000</v>
      </c>
      <c r="R1619" s="3">
        <v>1600000000</v>
      </c>
      <c r="W1619" s="2" t="s">
        <v>14242</v>
      </c>
      <c r="X1619" s="2" t="s">
        <v>14243</v>
      </c>
      <c r="Y1619" s="2" t="s">
        <v>14244</v>
      </c>
      <c r="Z1619" s="2" t="s">
        <v>14245</v>
      </c>
      <c r="AE1619">
        <v>2013</v>
      </c>
      <c r="AF1619">
        <v>2015</v>
      </c>
      <c r="AG1619">
        <v>2019</v>
      </c>
      <c r="AH1619">
        <v>2021</v>
      </c>
      <c r="AL1619" s="3">
        <v>150000000</v>
      </c>
      <c r="AM1619" t="s">
        <v>90</v>
      </c>
      <c r="AN1619" s="1">
        <v>44271</v>
      </c>
      <c r="AO1619" s="3">
        <v>1600000000</v>
      </c>
      <c r="AQ1619">
        <v>135.47999999999999</v>
      </c>
      <c r="AR1619">
        <v>7.36</v>
      </c>
      <c r="AS1619">
        <v>359.84</v>
      </c>
      <c r="AT1619">
        <v>146509.44</v>
      </c>
      <c r="AY1619">
        <v>997</v>
      </c>
      <c r="AZ1619">
        <v>882</v>
      </c>
      <c r="BA1619">
        <v>642</v>
      </c>
      <c r="BB1619">
        <v>184</v>
      </c>
      <c r="BG1619">
        <v>86.18</v>
      </c>
      <c r="BH1619">
        <v>76.14</v>
      </c>
      <c r="BI1619">
        <v>64.11</v>
      </c>
      <c r="BJ1619">
        <v>84.56</v>
      </c>
      <c r="BN1619" t="s">
        <v>101</v>
      </c>
      <c r="BO1619">
        <v>6.17</v>
      </c>
      <c r="BP1619" s="3">
        <v>195550000</v>
      </c>
      <c r="BQ1619" s="20">
        <v>714</v>
      </c>
      <c r="BR1619" s="20">
        <v>1322</v>
      </c>
      <c r="BS1619" s="20">
        <v>728</v>
      </c>
      <c r="BW1619" s="20">
        <v>728</v>
      </c>
      <c r="BX1619" s="22">
        <v>147012.12</v>
      </c>
      <c r="BY1619">
        <v>184</v>
      </c>
      <c r="BZ1619">
        <v>89.75</v>
      </c>
      <c r="CA1619">
        <v>6.85</v>
      </c>
      <c r="CB1619">
        <v>6.85</v>
      </c>
      <c r="CC1619">
        <v>6.85</v>
      </c>
    </row>
    <row r="1620" spans="1:81" ht="51" x14ac:dyDescent="0.2">
      <c r="A1620" t="s">
        <v>14246</v>
      </c>
      <c r="B1620" t="s">
        <v>14247</v>
      </c>
      <c r="C1620" t="s">
        <v>14248</v>
      </c>
      <c r="D1620" t="s">
        <v>14249</v>
      </c>
      <c r="E1620" s="2" t="s">
        <v>14250</v>
      </c>
      <c r="G1620" s="3">
        <v>2437618</v>
      </c>
      <c r="H1620" s="3">
        <v>11009989</v>
      </c>
      <c r="I1620" s="3">
        <v>27500000</v>
      </c>
      <c r="J1620" s="3">
        <v>40000000</v>
      </c>
      <c r="O1620" s="3">
        <v>24376180</v>
      </c>
      <c r="P1620" s="3">
        <v>55049945</v>
      </c>
      <c r="Q1620" s="3">
        <v>183425000</v>
      </c>
      <c r="R1620" s="3">
        <v>400000000</v>
      </c>
      <c r="W1620" s="2" t="s">
        <v>14251</v>
      </c>
      <c r="X1620" s="2" t="s">
        <v>14252</v>
      </c>
      <c r="Y1620" s="2" t="s">
        <v>14253</v>
      </c>
      <c r="Z1620" s="2" t="s">
        <v>14254</v>
      </c>
      <c r="AE1620">
        <v>2017</v>
      </c>
      <c r="AF1620">
        <v>2018</v>
      </c>
      <c r="AG1620">
        <v>2019</v>
      </c>
      <c r="AH1620">
        <v>2021</v>
      </c>
      <c r="AL1620" s="3">
        <v>40000000</v>
      </c>
      <c r="AM1620" t="s">
        <v>90</v>
      </c>
      <c r="AN1620" s="1">
        <v>44285</v>
      </c>
      <c r="AO1620" s="3">
        <v>400000000</v>
      </c>
      <c r="AQ1620">
        <v>3786.36</v>
      </c>
      <c r="AR1620">
        <v>30692.34</v>
      </c>
      <c r="AS1620">
        <v>44027.54</v>
      </c>
      <c r="AT1620">
        <v>68427.39</v>
      </c>
      <c r="AY1620">
        <v>296</v>
      </c>
      <c r="AZ1620">
        <v>102</v>
      </c>
      <c r="BA1620">
        <v>164</v>
      </c>
      <c r="BB1620">
        <v>303</v>
      </c>
      <c r="BG1620">
        <v>96.89</v>
      </c>
      <c r="BH1620">
        <v>97.81</v>
      </c>
      <c r="BI1620">
        <v>90.87</v>
      </c>
      <c r="BJ1620">
        <v>74.510000000000005</v>
      </c>
      <c r="BO1620">
        <v>1.96</v>
      </c>
      <c r="BP1620" s="3">
        <v>80947607</v>
      </c>
      <c r="BQ1620" s="20">
        <v>468</v>
      </c>
      <c r="BR1620" s="20">
        <v>280</v>
      </c>
      <c r="BS1620" s="20">
        <v>741</v>
      </c>
      <c r="BW1620" s="20">
        <v>741</v>
      </c>
      <c r="BX1620" s="22">
        <v>146933.63</v>
      </c>
      <c r="BY1620">
        <v>185</v>
      </c>
      <c r="BZ1620">
        <v>89.69</v>
      </c>
      <c r="CA1620">
        <v>2.1800000000000002</v>
      </c>
      <c r="CB1620">
        <v>2.1800000000000002</v>
      </c>
      <c r="CC1620">
        <v>2.1800000000000002</v>
      </c>
    </row>
    <row r="1621" spans="1:81" ht="51" x14ac:dyDescent="0.2">
      <c r="A1621" t="s">
        <v>14255</v>
      </c>
      <c r="B1621" t="s">
        <v>14256</v>
      </c>
      <c r="C1621" t="s">
        <v>14257</v>
      </c>
      <c r="D1621" t="s">
        <v>14258</v>
      </c>
      <c r="E1621" s="2" t="s">
        <v>14259</v>
      </c>
      <c r="I1621" s="3">
        <v>16000000</v>
      </c>
      <c r="Q1621" s="3">
        <v>106720000</v>
      </c>
      <c r="W1621" s="2" t="s">
        <v>14260</v>
      </c>
      <c r="X1621" s="2" t="s">
        <v>14261</v>
      </c>
      <c r="Y1621" s="2" t="s">
        <v>14262</v>
      </c>
      <c r="AE1621">
        <v>2017</v>
      </c>
      <c r="AF1621">
        <v>2018</v>
      </c>
      <c r="AG1621">
        <v>2019</v>
      </c>
      <c r="AL1621" s="3">
        <v>16000000</v>
      </c>
      <c r="AM1621" t="s">
        <v>89</v>
      </c>
      <c r="AN1621" s="1">
        <v>43699</v>
      </c>
      <c r="AO1621" s="3">
        <v>106720000</v>
      </c>
      <c r="AQ1621">
        <v>0</v>
      </c>
      <c r="AR1621">
        <v>24594.71</v>
      </c>
      <c r="AS1621">
        <v>119616.06</v>
      </c>
      <c r="AY1621">
        <v>3489</v>
      </c>
      <c r="AZ1621">
        <v>121</v>
      </c>
      <c r="BA1621">
        <v>91</v>
      </c>
      <c r="BG1621">
        <v>63.18</v>
      </c>
      <c r="BH1621">
        <v>97.4</v>
      </c>
      <c r="BI1621">
        <v>94.96</v>
      </c>
      <c r="BO1621">
        <v>1</v>
      </c>
      <c r="BP1621" s="3">
        <v>77500000</v>
      </c>
      <c r="BQ1621" s="20">
        <v>400</v>
      </c>
      <c r="BR1621" s="20">
        <v>386</v>
      </c>
      <c r="BW1621" s="20">
        <v>0</v>
      </c>
      <c r="BX1621" s="22">
        <v>144210.76999999999</v>
      </c>
      <c r="BY1621">
        <v>186</v>
      </c>
      <c r="BZ1621">
        <v>89.64</v>
      </c>
      <c r="CC1621">
        <v>1</v>
      </c>
    </row>
    <row r="1622" spans="1:81" ht="68" x14ac:dyDescent="0.2">
      <c r="A1622" t="s">
        <v>14263</v>
      </c>
      <c r="B1622" t="s">
        <v>14264</v>
      </c>
      <c r="C1622" t="s">
        <v>14265</v>
      </c>
      <c r="D1622" t="s">
        <v>14266</v>
      </c>
      <c r="E1622" s="2" t="s">
        <v>14267</v>
      </c>
      <c r="G1622" s="3">
        <v>350000</v>
      </c>
      <c r="H1622" s="3">
        <v>5000000</v>
      </c>
      <c r="I1622" s="3">
        <v>15000000</v>
      </c>
      <c r="J1622" s="3">
        <v>17000000</v>
      </c>
      <c r="K1622" s="3">
        <v>45000000</v>
      </c>
      <c r="O1622" s="3">
        <v>3500000</v>
      </c>
      <c r="P1622" s="3">
        <v>25000000</v>
      </c>
      <c r="Q1622" s="3">
        <v>100050000</v>
      </c>
      <c r="R1622" s="3">
        <v>170000000</v>
      </c>
      <c r="S1622" s="3">
        <v>500000000</v>
      </c>
      <c r="W1622" s="2" t="s">
        <v>14268</v>
      </c>
      <c r="X1622" s="2" t="s">
        <v>14269</v>
      </c>
      <c r="Y1622" s="2" t="s">
        <v>14270</v>
      </c>
      <c r="Z1622" s="2" t="s">
        <v>14271</v>
      </c>
      <c r="AA1622" s="2" t="s">
        <v>14272</v>
      </c>
      <c r="AE1622">
        <v>2016</v>
      </c>
      <c r="AF1622">
        <v>2018</v>
      </c>
      <c r="AG1622">
        <v>2019</v>
      </c>
      <c r="AH1622">
        <v>2020</v>
      </c>
      <c r="AI1622">
        <v>2021</v>
      </c>
      <c r="AL1622" s="3">
        <v>45000000</v>
      </c>
      <c r="AM1622" t="s">
        <v>91</v>
      </c>
      <c r="AN1622" s="1">
        <v>44348</v>
      </c>
      <c r="AO1622" s="3">
        <v>1275000000</v>
      </c>
      <c r="AQ1622">
        <v>6393.4</v>
      </c>
      <c r="AR1622">
        <v>6295.1</v>
      </c>
      <c r="AS1622">
        <v>43908.04</v>
      </c>
      <c r="AT1622">
        <v>8130.46</v>
      </c>
      <c r="AU1622">
        <v>76206.83</v>
      </c>
      <c r="AY1622">
        <v>100</v>
      </c>
      <c r="AZ1622">
        <v>287</v>
      </c>
      <c r="BA1622">
        <v>168</v>
      </c>
      <c r="BB1622">
        <v>207</v>
      </c>
      <c r="BC1622">
        <v>151</v>
      </c>
      <c r="BG1622">
        <v>98.97</v>
      </c>
      <c r="BH1622">
        <v>93.79</v>
      </c>
      <c r="BI1622">
        <v>90.65</v>
      </c>
      <c r="BJ1622">
        <v>71.31</v>
      </c>
      <c r="BK1622">
        <v>72.010000000000005</v>
      </c>
      <c r="BN1622" t="s">
        <v>178</v>
      </c>
      <c r="BO1622">
        <v>10.7</v>
      </c>
      <c r="BP1622" s="3">
        <v>84000000</v>
      </c>
      <c r="BQ1622" s="20">
        <v>925</v>
      </c>
      <c r="BR1622" s="20">
        <v>385</v>
      </c>
      <c r="BS1622" s="20">
        <v>386</v>
      </c>
      <c r="BT1622" s="20">
        <v>201</v>
      </c>
      <c r="BW1622" s="20">
        <v>587</v>
      </c>
      <c r="BX1622" s="22">
        <v>140933.82999999999</v>
      </c>
      <c r="BY1622">
        <v>187</v>
      </c>
      <c r="BZ1622">
        <v>89.58</v>
      </c>
      <c r="CA1622">
        <v>5</v>
      </c>
      <c r="CB1622">
        <v>5</v>
      </c>
      <c r="CC1622">
        <v>12.74</v>
      </c>
    </row>
    <row r="1623" spans="1:81" ht="51" x14ac:dyDescent="0.2">
      <c r="A1623" t="s">
        <v>14273</v>
      </c>
      <c r="B1623" t="s">
        <v>14274</v>
      </c>
      <c r="C1623" t="s">
        <v>14275</v>
      </c>
      <c r="D1623" t="s">
        <v>14276</v>
      </c>
      <c r="E1623" s="2" t="s">
        <v>14277</v>
      </c>
      <c r="H1623" s="3">
        <v>3940038</v>
      </c>
      <c r="I1623" s="3">
        <v>12358648</v>
      </c>
      <c r="J1623" s="3">
        <v>30000000</v>
      </c>
      <c r="K1623" s="3">
        <v>120000000</v>
      </c>
      <c r="P1623" s="3">
        <v>19700190</v>
      </c>
      <c r="Q1623" s="3">
        <v>82432182.159999996</v>
      </c>
      <c r="R1623" s="3">
        <v>300000000</v>
      </c>
      <c r="S1623" s="3">
        <v>1800000000</v>
      </c>
      <c r="W1623" s="2" t="s">
        <v>14278</v>
      </c>
      <c r="X1623" s="2" t="s">
        <v>14279</v>
      </c>
      <c r="Y1623" s="2" t="s">
        <v>14280</v>
      </c>
      <c r="Z1623" s="2" t="s">
        <v>14281</v>
      </c>
      <c r="AA1623" s="2" t="s">
        <v>14282</v>
      </c>
      <c r="AE1623">
        <v>2017</v>
      </c>
      <c r="AF1623">
        <v>2018</v>
      </c>
      <c r="AG1623">
        <v>2019</v>
      </c>
      <c r="AH1623">
        <v>2020</v>
      </c>
      <c r="AI1623">
        <v>2021</v>
      </c>
      <c r="AL1623" s="3">
        <v>120000000</v>
      </c>
      <c r="AM1623" t="s">
        <v>91</v>
      </c>
      <c r="AN1623" s="1">
        <v>44424</v>
      </c>
      <c r="AO1623" s="3">
        <v>1800000000</v>
      </c>
      <c r="AQ1623">
        <v>11.65</v>
      </c>
      <c r="AR1623">
        <v>1261.18</v>
      </c>
      <c r="AS1623">
        <v>1689.35</v>
      </c>
      <c r="AT1623">
        <v>9769.09</v>
      </c>
      <c r="AU1623">
        <v>128050.27</v>
      </c>
      <c r="AY1623">
        <v>2268</v>
      </c>
      <c r="AZ1623">
        <v>566</v>
      </c>
      <c r="BA1623">
        <v>480</v>
      </c>
      <c r="BB1623">
        <v>193</v>
      </c>
      <c r="BC1623">
        <v>106</v>
      </c>
      <c r="BG1623">
        <v>76.069999999999993</v>
      </c>
      <c r="BH1623">
        <v>87.74</v>
      </c>
      <c r="BI1623">
        <v>73.180000000000007</v>
      </c>
      <c r="BJ1623">
        <v>73.260000000000005</v>
      </c>
      <c r="BK1623">
        <v>80.41</v>
      </c>
      <c r="BO1623">
        <v>18.34</v>
      </c>
      <c r="BP1623" s="3">
        <v>166298686</v>
      </c>
      <c r="BQ1623" s="20">
        <v>288</v>
      </c>
      <c r="BR1623" s="20">
        <v>363</v>
      </c>
      <c r="BS1623" s="20">
        <v>368</v>
      </c>
      <c r="BT1623" s="20">
        <v>483</v>
      </c>
      <c r="BW1623" s="20">
        <v>851</v>
      </c>
      <c r="BX1623" s="22">
        <v>140781.54</v>
      </c>
      <c r="BY1623">
        <v>188</v>
      </c>
      <c r="BZ1623">
        <v>89.52</v>
      </c>
      <c r="CA1623">
        <v>21.84</v>
      </c>
      <c r="CB1623">
        <v>21.84</v>
      </c>
      <c r="CC1623">
        <v>21.84</v>
      </c>
    </row>
    <row r="1624" spans="1:81" ht="34" x14ac:dyDescent="0.2">
      <c r="A1624" t="s">
        <v>14283</v>
      </c>
      <c r="B1624" t="s">
        <v>14284</v>
      </c>
      <c r="C1624" t="s">
        <v>14285</v>
      </c>
      <c r="D1624" t="s">
        <v>14286</v>
      </c>
      <c r="E1624" s="2" t="s">
        <v>14287</v>
      </c>
      <c r="H1624" s="3">
        <v>9000000</v>
      </c>
      <c r="I1624" s="3">
        <v>27000000</v>
      </c>
      <c r="J1624" s="3">
        <v>30000000</v>
      </c>
      <c r="P1624" s="3">
        <v>45000000</v>
      </c>
      <c r="Q1624" s="3">
        <v>180090000</v>
      </c>
      <c r="R1624" s="3">
        <v>300000000</v>
      </c>
      <c r="X1624" s="2" t="s">
        <v>14288</v>
      </c>
      <c r="Y1624" s="2" t="s">
        <v>14289</v>
      </c>
      <c r="Z1624" s="2" t="s">
        <v>14290</v>
      </c>
      <c r="AF1624">
        <v>2017</v>
      </c>
      <c r="AG1624">
        <v>2019</v>
      </c>
      <c r="AH1624">
        <v>2022</v>
      </c>
      <c r="AL1624" s="3">
        <v>30000000</v>
      </c>
      <c r="AM1624" t="s">
        <v>90</v>
      </c>
      <c r="AN1624" s="1">
        <v>44839</v>
      </c>
      <c r="AO1624" s="3">
        <v>300000000</v>
      </c>
      <c r="AR1624">
        <v>214.47</v>
      </c>
      <c r="AS1624">
        <v>4195.2299999999996</v>
      </c>
      <c r="AT1624">
        <v>135955.67000000001</v>
      </c>
      <c r="AZ1624">
        <v>681</v>
      </c>
      <c r="BA1624">
        <v>375</v>
      </c>
      <c r="BB1624">
        <v>125</v>
      </c>
      <c r="BH1624">
        <v>82.96</v>
      </c>
      <c r="BI1624">
        <v>79.06</v>
      </c>
      <c r="BJ1624">
        <v>85.08</v>
      </c>
      <c r="BO1624">
        <v>1.5</v>
      </c>
      <c r="BP1624" s="3">
        <v>66000000</v>
      </c>
      <c r="BR1624" s="20">
        <v>649</v>
      </c>
      <c r="BS1624" s="20">
        <v>1220</v>
      </c>
      <c r="BW1624" s="20">
        <v>1220</v>
      </c>
      <c r="BX1624" s="22">
        <v>140365.37</v>
      </c>
      <c r="BY1624">
        <v>189</v>
      </c>
      <c r="BZ1624">
        <v>89.47</v>
      </c>
      <c r="CA1624">
        <v>1.67</v>
      </c>
      <c r="CC1624">
        <v>1.67</v>
      </c>
    </row>
    <row r="1625" spans="1:81" ht="17" x14ac:dyDescent="0.2">
      <c r="A1625" t="s">
        <v>14291</v>
      </c>
      <c r="B1625" t="s">
        <v>14292</v>
      </c>
      <c r="C1625" t="s">
        <v>14293</v>
      </c>
      <c r="D1625" t="s">
        <v>14294</v>
      </c>
      <c r="E1625" s="2" t="s">
        <v>14295</v>
      </c>
      <c r="I1625" s="3">
        <v>55000000</v>
      </c>
      <c r="J1625" s="3">
        <v>115000000</v>
      </c>
      <c r="Q1625" s="3">
        <v>366850000</v>
      </c>
      <c r="R1625" s="3">
        <v>1150000000</v>
      </c>
      <c r="Y1625" s="2" t="s">
        <v>701</v>
      </c>
      <c r="Z1625" s="2" t="s">
        <v>14296</v>
      </c>
      <c r="AF1625">
        <v>2018</v>
      </c>
      <c r="AG1625">
        <v>2019</v>
      </c>
      <c r="AH1625">
        <v>2021</v>
      </c>
      <c r="AL1625" s="3">
        <v>115000000</v>
      </c>
      <c r="AM1625" t="s">
        <v>90</v>
      </c>
      <c r="AN1625" s="1">
        <v>44469</v>
      </c>
      <c r="AO1625" s="3">
        <v>1150000000</v>
      </c>
      <c r="AR1625">
        <v>0</v>
      </c>
      <c r="AS1625">
        <v>43451.16</v>
      </c>
      <c r="AT1625">
        <v>96001.13</v>
      </c>
      <c r="AZ1625">
        <v>1617</v>
      </c>
      <c r="BA1625">
        <v>176</v>
      </c>
      <c r="BB1625">
        <v>263</v>
      </c>
      <c r="BH1625">
        <v>64.94</v>
      </c>
      <c r="BI1625">
        <v>90.2</v>
      </c>
      <c r="BJ1625">
        <v>77.89</v>
      </c>
      <c r="BO1625">
        <v>2.82</v>
      </c>
      <c r="BP1625" s="3">
        <v>170000000</v>
      </c>
      <c r="BR1625" s="20">
        <v>289</v>
      </c>
      <c r="BS1625" s="20">
        <v>806</v>
      </c>
      <c r="BW1625" s="20">
        <v>806</v>
      </c>
      <c r="BX1625" s="22">
        <v>139452.29</v>
      </c>
      <c r="BY1625">
        <v>190</v>
      </c>
      <c r="BZ1625">
        <v>89.41</v>
      </c>
      <c r="CA1625">
        <v>3.13</v>
      </c>
      <c r="CB1625">
        <v>3.13</v>
      </c>
      <c r="CC1625">
        <v>3.13</v>
      </c>
    </row>
    <row r="1626" spans="1:81" ht="34" x14ac:dyDescent="0.2">
      <c r="A1626" t="s">
        <v>14297</v>
      </c>
      <c r="B1626" t="s">
        <v>14298</v>
      </c>
      <c r="C1626" t="s">
        <v>14299</v>
      </c>
      <c r="D1626" t="s">
        <v>14300</v>
      </c>
      <c r="E1626" s="2" t="s">
        <v>14301</v>
      </c>
      <c r="F1626" s="3">
        <v>18244</v>
      </c>
      <c r="H1626" s="3">
        <v>8000000</v>
      </c>
      <c r="I1626" s="3">
        <v>40000000</v>
      </c>
      <c r="J1626" s="3">
        <v>75000000</v>
      </c>
      <c r="N1626" s="3">
        <v>364880</v>
      </c>
      <c r="P1626" s="3">
        <v>40000000</v>
      </c>
      <c r="Q1626" s="3">
        <v>266800000</v>
      </c>
      <c r="R1626" s="3">
        <v>750000000</v>
      </c>
      <c r="V1626" s="2" t="s">
        <v>14302</v>
      </c>
      <c r="X1626" s="2" t="s">
        <v>7615</v>
      </c>
      <c r="Y1626" s="2" t="s">
        <v>14303</v>
      </c>
      <c r="Z1626" s="2" t="s">
        <v>14304</v>
      </c>
      <c r="AD1626">
        <v>2017</v>
      </c>
      <c r="AF1626">
        <v>2019</v>
      </c>
      <c r="AG1626">
        <v>2019</v>
      </c>
      <c r="AH1626">
        <v>2021</v>
      </c>
      <c r="AL1626" s="3">
        <v>66000000</v>
      </c>
      <c r="AM1626" t="s">
        <v>90</v>
      </c>
      <c r="AN1626" s="1">
        <v>44846</v>
      </c>
      <c r="AO1626" s="3">
        <v>750000000</v>
      </c>
      <c r="AP1626">
        <v>0</v>
      </c>
      <c r="AR1626">
        <v>1014.92</v>
      </c>
      <c r="AS1626">
        <v>16778.12</v>
      </c>
      <c r="AT1626">
        <v>120013.59</v>
      </c>
      <c r="AX1626">
        <v>829</v>
      </c>
      <c r="AZ1626">
        <v>797</v>
      </c>
      <c r="BA1626">
        <v>243</v>
      </c>
      <c r="BB1626">
        <v>212</v>
      </c>
      <c r="BF1626">
        <v>69.36</v>
      </c>
      <c r="BH1626">
        <v>80.83</v>
      </c>
      <c r="BI1626">
        <v>86.45</v>
      </c>
      <c r="BJ1626">
        <v>82.19</v>
      </c>
      <c r="BO1626">
        <v>2.5299999999999998</v>
      </c>
      <c r="BP1626" s="3">
        <v>189018244</v>
      </c>
      <c r="BR1626" s="20">
        <v>296</v>
      </c>
      <c r="BS1626" s="20">
        <v>586</v>
      </c>
      <c r="BW1626" s="20">
        <v>1071</v>
      </c>
      <c r="BX1626" s="22">
        <v>137806.63</v>
      </c>
      <c r="BY1626">
        <v>191</v>
      </c>
      <c r="BZ1626">
        <v>89.36</v>
      </c>
      <c r="CA1626">
        <v>2.81</v>
      </c>
      <c r="CB1626">
        <v>2.81</v>
      </c>
      <c r="CC1626">
        <v>2.81</v>
      </c>
    </row>
    <row r="1627" spans="1:81" ht="102" x14ac:dyDescent="0.2">
      <c r="A1627" t="s">
        <v>14305</v>
      </c>
      <c r="B1627" t="s">
        <v>14306</v>
      </c>
      <c r="C1627" t="s">
        <v>14307</v>
      </c>
      <c r="D1627" t="s">
        <v>14308</v>
      </c>
      <c r="E1627" s="2" t="s">
        <v>14309</v>
      </c>
      <c r="G1627" s="3">
        <v>4500000</v>
      </c>
      <c r="H1627" s="3">
        <v>8000000</v>
      </c>
      <c r="I1627" s="3">
        <v>30000000</v>
      </c>
      <c r="J1627" s="3">
        <v>70000000</v>
      </c>
      <c r="K1627" s="3">
        <v>125000000</v>
      </c>
      <c r="O1627" s="3">
        <v>45000000</v>
      </c>
      <c r="P1627" s="3">
        <v>40000000</v>
      </c>
      <c r="Q1627" s="3">
        <v>200100000</v>
      </c>
      <c r="R1627" s="3">
        <v>700000000</v>
      </c>
      <c r="S1627" s="3">
        <v>1000000000</v>
      </c>
      <c r="W1627" s="2" t="s">
        <v>14310</v>
      </c>
      <c r="X1627" s="2" t="s">
        <v>14311</v>
      </c>
      <c r="Y1627" s="2" t="s">
        <v>14312</v>
      </c>
      <c r="Z1627" s="2" t="s">
        <v>14313</v>
      </c>
      <c r="AA1627" s="2" t="s">
        <v>14314</v>
      </c>
      <c r="AE1627">
        <v>2016</v>
      </c>
      <c r="AF1627">
        <v>2017</v>
      </c>
      <c r="AG1627">
        <v>2019</v>
      </c>
      <c r="AH1627">
        <v>2021</v>
      </c>
      <c r="AI1627">
        <v>2023</v>
      </c>
      <c r="AL1627" s="3">
        <v>125000000</v>
      </c>
      <c r="AM1627" t="s">
        <v>91</v>
      </c>
      <c r="AN1627" s="1">
        <v>45281</v>
      </c>
      <c r="AO1627" s="3">
        <v>1000000000</v>
      </c>
      <c r="AQ1627">
        <v>0.5</v>
      </c>
      <c r="AR1627">
        <v>7436.38</v>
      </c>
      <c r="AS1627">
        <v>14806.01</v>
      </c>
      <c r="AT1627">
        <v>96814.5</v>
      </c>
      <c r="AU1627">
        <v>18369.939999999999</v>
      </c>
      <c r="AY1627">
        <v>2707</v>
      </c>
      <c r="AZ1627">
        <v>149</v>
      </c>
      <c r="BA1627">
        <v>263</v>
      </c>
      <c r="BB1627">
        <v>258</v>
      </c>
      <c r="BC1627">
        <v>36</v>
      </c>
      <c r="BG1627">
        <v>71.98</v>
      </c>
      <c r="BH1627">
        <v>96.29</v>
      </c>
      <c r="BI1627">
        <v>85.33</v>
      </c>
      <c r="BJ1627">
        <v>78.31</v>
      </c>
      <c r="BK1627">
        <v>81.48</v>
      </c>
      <c r="BN1627" t="s">
        <v>101</v>
      </c>
      <c r="BO1627">
        <v>4.2</v>
      </c>
      <c r="BP1627" s="3">
        <v>237500000</v>
      </c>
      <c r="BQ1627" s="20">
        <v>377</v>
      </c>
      <c r="BR1627" s="20">
        <v>547</v>
      </c>
      <c r="BS1627" s="20">
        <v>840</v>
      </c>
      <c r="BT1627" s="20">
        <v>884</v>
      </c>
      <c r="BW1627" s="20">
        <v>1724</v>
      </c>
      <c r="BX1627" s="22">
        <v>137427.32999999999</v>
      </c>
      <c r="BY1627">
        <v>192</v>
      </c>
      <c r="BZ1627">
        <v>89.3</v>
      </c>
      <c r="CA1627">
        <v>5</v>
      </c>
      <c r="CB1627">
        <v>3.5</v>
      </c>
      <c r="CC1627">
        <v>5</v>
      </c>
    </row>
    <row r="1628" spans="1:81" ht="51" x14ac:dyDescent="0.2">
      <c r="A1628" t="s">
        <v>14315</v>
      </c>
      <c r="B1628" t="s">
        <v>14316</v>
      </c>
      <c r="C1628" t="s">
        <v>14317</v>
      </c>
      <c r="D1628" t="s">
        <v>14318</v>
      </c>
      <c r="E1628" s="2" t="s">
        <v>14319</v>
      </c>
      <c r="H1628" s="3">
        <v>40070264</v>
      </c>
      <c r="I1628" s="3">
        <v>48059084</v>
      </c>
      <c r="J1628" s="3">
        <v>117418852</v>
      </c>
      <c r="P1628" s="3">
        <v>200351320</v>
      </c>
      <c r="Q1628" s="3">
        <v>320554090.27999997</v>
      </c>
      <c r="R1628" s="3">
        <v>1000000000</v>
      </c>
      <c r="X1628" s="2" t="s">
        <v>14320</v>
      </c>
      <c r="Y1628" s="2" t="s">
        <v>14321</v>
      </c>
      <c r="Z1628" s="2" t="s">
        <v>14322</v>
      </c>
      <c r="AE1628">
        <v>2010</v>
      </c>
      <c r="AF1628">
        <v>2015</v>
      </c>
      <c r="AG1628">
        <v>2019</v>
      </c>
      <c r="AH1628">
        <v>2021</v>
      </c>
      <c r="AM1628" t="s">
        <v>114</v>
      </c>
      <c r="AN1628" s="1">
        <v>44419</v>
      </c>
      <c r="AO1628" s="3">
        <v>1000000000</v>
      </c>
      <c r="AQ1628">
        <v>0</v>
      </c>
      <c r="AR1628">
        <v>2086.87</v>
      </c>
      <c r="AS1628">
        <v>0</v>
      </c>
      <c r="AT1628">
        <v>135133.18</v>
      </c>
      <c r="AY1628">
        <v>1</v>
      </c>
      <c r="AZ1628">
        <v>366</v>
      </c>
      <c r="BA1628">
        <v>937</v>
      </c>
      <c r="BB1628">
        <v>198</v>
      </c>
      <c r="BG1628">
        <v>100</v>
      </c>
      <c r="BH1628">
        <v>90.12</v>
      </c>
      <c r="BI1628">
        <v>47.59</v>
      </c>
      <c r="BJ1628">
        <v>83.38</v>
      </c>
      <c r="BN1628" t="s">
        <v>101</v>
      </c>
      <c r="BO1628">
        <v>2.81</v>
      </c>
      <c r="BP1628" s="3">
        <v>205548200</v>
      </c>
      <c r="BQ1628" s="20">
        <v>1968</v>
      </c>
      <c r="BR1628" s="20">
        <v>1488</v>
      </c>
      <c r="BS1628" s="20">
        <v>729</v>
      </c>
      <c r="BW1628" s="20">
        <v>729</v>
      </c>
      <c r="BX1628" s="22">
        <v>137220.04999999999</v>
      </c>
      <c r="BY1628">
        <v>193</v>
      </c>
      <c r="BZ1628">
        <v>89.24</v>
      </c>
      <c r="CA1628">
        <v>3.12</v>
      </c>
      <c r="CB1628">
        <v>3.12</v>
      </c>
      <c r="CC1628">
        <v>3.12</v>
      </c>
    </row>
    <row r="1629" spans="1:81" ht="34" x14ac:dyDescent="0.2">
      <c r="A1629" t="s">
        <v>14323</v>
      </c>
      <c r="B1629" t="s">
        <v>14324</v>
      </c>
      <c r="C1629" t="s">
        <v>14325</v>
      </c>
      <c r="D1629" t="s">
        <v>14326</v>
      </c>
      <c r="E1629" s="2" t="s">
        <v>14327</v>
      </c>
      <c r="H1629" s="3">
        <v>12308889</v>
      </c>
      <c r="I1629" s="3">
        <v>22870316</v>
      </c>
      <c r="P1629" s="3">
        <v>61544445</v>
      </c>
      <c r="Q1629" s="3">
        <v>152545007.72</v>
      </c>
      <c r="W1629" s="2" t="s">
        <v>14328</v>
      </c>
      <c r="X1629" s="2" t="s">
        <v>14329</v>
      </c>
      <c r="Y1629" s="2" t="s">
        <v>14330</v>
      </c>
      <c r="AE1629">
        <v>2016</v>
      </c>
      <c r="AF1629">
        <v>2018</v>
      </c>
      <c r="AG1629">
        <v>2019</v>
      </c>
      <c r="AM1629" t="s">
        <v>695</v>
      </c>
      <c r="AN1629" s="1">
        <v>43500</v>
      </c>
      <c r="AO1629" s="3">
        <v>89924722</v>
      </c>
      <c r="AQ1629">
        <v>0</v>
      </c>
      <c r="AR1629">
        <v>0</v>
      </c>
      <c r="AS1629">
        <v>136872.5</v>
      </c>
      <c r="AY1629">
        <v>3485</v>
      </c>
      <c r="AZ1629">
        <v>1617</v>
      </c>
      <c r="BA1629">
        <v>78</v>
      </c>
      <c r="BG1629">
        <v>63.92</v>
      </c>
      <c r="BH1629">
        <v>64.94</v>
      </c>
      <c r="BI1629">
        <v>95.69</v>
      </c>
      <c r="BO1629">
        <v>0.59</v>
      </c>
      <c r="BP1629" s="3">
        <v>177765762</v>
      </c>
      <c r="BQ1629" s="20">
        <v>560</v>
      </c>
      <c r="BR1629" s="20">
        <v>377</v>
      </c>
      <c r="BW1629" s="20">
        <v>0</v>
      </c>
      <c r="BX1629" s="22">
        <v>136872.5</v>
      </c>
      <c r="BY1629">
        <v>194</v>
      </c>
      <c r="BZ1629">
        <v>89.19</v>
      </c>
      <c r="CC1629">
        <v>0.59</v>
      </c>
    </row>
    <row r="1630" spans="1:81" ht="119" x14ac:dyDescent="0.2">
      <c r="A1630" t="s">
        <v>14331</v>
      </c>
      <c r="B1630" t="s">
        <v>14332</v>
      </c>
      <c r="C1630" t="s">
        <v>14333</v>
      </c>
      <c r="D1630" t="s">
        <v>14334</v>
      </c>
      <c r="E1630" s="2" t="s">
        <v>14335</v>
      </c>
      <c r="F1630" s="3">
        <v>120000</v>
      </c>
      <c r="G1630" s="3">
        <v>1650000</v>
      </c>
      <c r="H1630" s="3">
        <v>9100000</v>
      </c>
      <c r="I1630" s="3">
        <v>23000000</v>
      </c>
      <c r="J1630" s="3">
        <v>85000000</v>
      </c>
      <c r="N1630" s="3">
        <v>2400000</v>
      </c>
      <c r="O1630" s="3">
        <v>16500000</v>
      </c>
      <c r="P1630" s="3">
        <v>45500000</v>
      </c>
      <c r="Q1630" s="3">
        <v>153410000</v>
      </c>
      <c r="R1630" s="3">
        <v>850000000</v>
      </c>
      <c r="V1630" s="2" t="s">
        <v>93</v>
      </c>
      <c r="W1630" s="2" t="s">
        <v>14336</v>
      </c>
      <c r="X1630" s="2" t="s">
        <v>14337</v>
      </c>
      <c r="Y1630" s="2" t="s">
        <v>14338</v>
      </c>
      <c r="Z1630" s="2" t="s">
        <v>14339</v>
      </c>
      <c r="AD1630">
        <v>2015</v>
      </c>
      <c r="AE1630">
        <v>2015</v>
      </c>
      <c r="AF1630">
        <v>2017</v>
      </c>
      <c r="AG1630">
        <v>2019</v>
      </c>
      <c r="AH1630">
        <v>2021</v>
      </c>
      <c r="AL1630" s="3">
        <v>100000000</v>
      </c>
      <c r="AM1630" t="s">
        <v>90</v>
      </c>
      <c r="AN1630" s="1">
        <v>44727</v>
      </c>
      <c r="AO1630" s="3">
        <v>950000000</v>
      </c>
      <c r="AP1630">
        <v>13420.85</v>
      </c>
      <c r="AQ1630">
        <v>2981.12</v>
      </c>
      <c r="AR1630">
        <v>2488.89</v>
      </c>
      <c r="AS1630">
        <v>1775.55</v>
      </c>
      <c r="AT1630">
        <v>114989.57</v>
      </c>
      <c r="AX1630">
        <v>2</v>
      </c>
      <c r="AY1630">
        <v>218</v>
      </c>
      <c r="AZ1630">
        <v>313</v>
      </c>
      <c r="BA1630">
        <v>472</v>
      </c>
      <c r="BB1630">
        <v>221</v>
      </c>
      <c r="BF1630">
        <v>99.92</v>
      </c>
      <c r="BG1630">
        <v>97.79</v>
      </c>
      <c r="BH1630">
        <v>92.18</v>
      </c>
      <c r="BI1630">
        <v>73.63</v>
      </c>
      <c r="BJ1630">
        <v>81.430000000000007</v>
      </c>
      <c r="BO1630">
        <v>5.57</v>
      </c>
      <c r="BP1630" s="3">
        <v>218870000</v>
      </c>
      <c r="BQ1630" s="20">
        <v>780</v>
      </c>
      <c r="BR1630" s="20">
        <v>845</v>
      </c>
      <c r="BS1630" s="20">
        <v>737</v>
      </c>
      <c r="BW1630" s="20">
        <v>960</v>
      </c>
      <c r="BX1630" s="22">
        <v>135655.98000000001</v>
      </c>
      <c r="BY1630">
        <v>195</v>
      </c>
      <c r="BZ1630">
        <v>89.13</v>
      </c>
      <c r="CA1630">
        <v>5.54</v>
      </c>
      <c r="CB1630">
        <v>5.54</v>
      </c>
      <c r="CC1630">
        <v>6.19</v>
      </c>
    </row>
    <row r="1631" spans="1:81" ht="51" x14ac:dyDescent="0.2">
      <c r="A1631" t="s">
        <v>14340</v>
      </c>
      <c r="B1631" t="s">
        <v>14341</v>
      </c>
      <c r="C1631" t="s">
        <v>14342</v>
      </c>
      <c r="D1631" t="s">
        <v>14343</v>
      </c>
      <c r="E1631" s="2" t="s">
        <v>14344</v>
      </c>
      <c r="G1631" s="3">
        <v>2000000</v>
      </c>
      <c r="I1631" s="3">
        <v>27100000</v>
      </c>
      <c r="J1631" s="3">
        <v>105000000</v>
      </c>
      <c r="O1631" s="3">
        <v>20000000</v>
      </c>
      <c r="Q1631" s="3">
        <v>180757000</v>
      </c>
      <c r="R1631" s="3">
        <v>1050000000</v>
      </c>
      <c r="Y1631" s="2" t="s">
        <v>14345</v>
      </c>
      <c r="Z1631" s="2" t="s">
        <v>14346</v>
      </c>
      <c r="AE1631">
        <v>2015</v>
      </c>
      <c r="AG1631">
        <v>2019</v>
      </c>
      <c r="AH1631">
        <v>2021</v>
      </c>
      <c r="AL1631" s="3">
        <v>105000000</v>
      </c>
      <c r="AM1631" t="s">
        <v>90</v>
      </c>
      <c r="AN1631" s="1">
        <v>44251</v>
      </c>
      <c r="AO1631" s="3">
        <v>1050000000</v>
      </c>
      <c r="AQ1631">
        <v>0</v>
      </c>
      <c r="AS1631">
        <v>1739.01</v>
      </c>
      <c r="AT1631">
        <v>133843.44</v>
      </c>
      <c r="AY1631">
        <v>3493</v>
      </c>
      <c r="BA1631">
        <v>474</v>
      </c>
      <c r="BB1631">
        <v>200</v>
      </c>
      <c r="BG1631">
        <v>64.400000000000006</v>
      </c>
      <c r="BI1631">
        <v>73.52</v>
      </c>
      <c r="BJ1631">
        <v>83.21</v>
      </c>
      <c r="BO1631">
        <v>5.23</v>
      </c>
      <c r="BP1631" s="3">
        <v>134100000</v>
      </c>
      <c r="BS1631" s="20">
        <v>462</v>
      </c>
      <c r="BW1631" s="20">
        <v>462</v>
      </c>
      <c r="BX1631" s="22">
        <v>135582.45000000001</v>
      </c>
      <c r="BY1631">
        <v>196</v>
      </c>
      <c r="BZ1631">
        <v>89.08</v>
      </c>
      <c r="CA1631">
        <v>5.81</v>
      </c>
      <c r="CB1631">
        <v>5.81</v>
      </c>
      <c r="CC1631">
        <v>5.81</v>
      </c>
    </row>
    <row r="1632" spans="1:81" ht="85" x14ac:dyDescent="0.2">
      <c r="A1632" t="s">
        <v>14347</v>
      </c>
      <c r="B1632" t="s">
        <v>14348</v>
      </c>
      <c r="C1632" t="s">
        <v>14349</v>
      </c>
      <c r="D1632" t="s">
        <v>14350</v>
      </c>
      <c r="E1632" s="2" t="s">
        <v>14351</v>
      </c>
      <c r="I1632" s="3">
        <v>110000000</v>
      </c>
      <c r="J1632" s="3">
        <v>100000000</v>
      </c>
      <c r="Q1632" s="3">
        <v>733700000</v>
      </c>
      <c r="R1632" s="3">
        <v>1000000000</v>
      </c>
      <c r="W1632" s="2" t="s">
        <v>14352</v>
      </c>
      <c r="X1632" s="2" t="s">
        <v>14353</v>
      </c>
      <c r="Y1632" s="2" t="s">
        <v>6598</v>
      </c>
      <c r="Z1632" s="2" t="s">
        <v>14354</v>
      </c>
      <c r="AE1632">
        <v>2017</v>
      </c>
      <c r="AF1632">
        <v>2018</v>
      </c>
      <c r="AG1632">
        <v>2019</v>
      </c>
      <c r="AH1632">
        <v>2021</v>
      </c>
      <c r="AL1632" s="3">
        <v>200000000</v>
      </c>
      <c r="AM1632" t="s">
        <v>355</v>
      </c>
      <c r="AN1632" s="1">
        <v>44433</v>
      </c>
      <c r="AO1632" s="3">
        <v>990000000</v>
      </c>
      <c r="AQ1632">
        <v>0.25</v>
      </c>
      <c r="AR1632">
        <v>0</v>
      </c>
      <c r="AS1632">
        <v>39247.82</v>
      </c>
      <c r="AT1632">
        <v>96076.05</v>
      </c>
      <c r="AY1632">
        <v>2679</v>
      </c>
      <c r="AZ1632">
        <v>1617</v>
      </c>
      <c r="BA1632">
        <v>187</v>
      </c>
      <c r="BB1632">
        <v>262</v>
      </c>
      <c r="BG1632">
        <v>71.73</v>
      </c>
      <c r="BH1632">
        <v>64.94</v>
      </c>
      <c r="BI1632">
        <v>89.59</v>
      </c>
      <c r="BJ1632">
        <v>77.97</v>
      </c>
      <c r="BN1632" t="s">
        <v>178</v>
      </c>
      <c r="BO1632">
        <v>1.21</v>
      </c>
      <c r="BP1632" s="3">
        <v>430000000</v>
      </c>
      <c r="BQ1632" s="20">
        <v>365</v>
      </c>
      <c r="BR1632" s="20">
        <v>590</v>
      </c>
      <c r="BS1632" s="20">
        <v>742</v>
      </c>
      <c r="BW1632" s="20">
        <v>742</v>
      </c>
      <c r="BX1632" s="22">
        <v>135324.12</v>
      </c>
      <c r="BY1632">
        <v>197</v>
      </c>
      <c r="BZ1632">
        <v>89.02</v>
      </c>
      <c r="CA1632">
        <v>1.36</v>
      </c>
      <c r="CB1632">
        <v>1.36</v>
      </c>
      <c r="CC1632">
        <v>1.35</v>
      </c>
    </row>
    <row r="1633" spans="1:81" ht="34" x14ac:dyDescent="0.2">
      <c r="A1633" t="s">
        <v>14355</v>
      </c>
      <c r="B1633" t="s">
        <v>14356</v>
      </c>
      <c r="C1633" t="s">
        <v>14357</v>
      </c>
      <c r="D1633" t="s">
        <v>14358</v>
      </c>
      <c r="E1633" s="2" t="s">
        <v>14359</v>
      </c>
      <c r="G1633" s="3">
        <v>500000</v>
      </c>
      <c r="H1633" s="3">
        <v>5000000</v>
      </c>
      <c r="I1633" s="3">
        <v>35000000</v>
      </c>
      <c r="J1633" s="3">
        <v>100000000</v>
      </c>
      <c r="K1633" s="3">
        <v>300000000</v>
      </c>
      <c r="O1633" s="3">
        <v>5000000</v>
      </c>
      <c r="P1633" s="3">
        <v>25000000</v>
      </c>
      <c r="Q1633" s="3">
        <v>250000000</v>
      </c>
      <c r="R1633" s="3">
        <v>750000000</v>
      </c>
      <c r="S1633" s="3">
        <v>1300000000</v>
      </c>
      <c r="W1633" s="2" t="s">
        <v>14360</v>
      </c>
      <c r="X1633" s="2" t="s">
        <v>14361</v>
      </c>
      <c r="Y1633" s="2" t="s">
        <v>14362</v>
      </c>
      <c r="Z1633" s="2" t="s">
        <v>14363</v>
      </c>
      <c r="AA1633" s="2" t="s">
        <v>14364</v>
      </c>
      <c r="AE1633">
        <v>2017</v>
      </c>
      <c r="AF1633">
        <v>2017</v>
      </c>
      <c r="AG1633">
        <v>2019</v>
      </c>
      <c r="AH1633">
        <v>2020</v>
      </c>
      <c r="AI1633">
        <v>2022</v>
      </c>
      <c r="AL1633" s="3">
        <v>20000000</v>
      </c>
      <c r="AM1633" t="s">
        <v>91</v>
      </c>
      <c r="AN1633" s="1">
        <v>44769</v>
      </c>
      <c r="AO1633" s="3">
        <v>4500000000</v>
      </c>
      <c r="AQ1633">
        <v>0</v>
      </c>
      <c r="AR1633">
        <v>0</v>
      </c>
      <c r="AS1633">
        <v>174.28</v>
      </c>
      <c r="AT1633">
        <v>96471.23</v>
      </c>
      <c r="AU1633">
        <v>37308.15</v>
      </c>
      <c r="AY1633">
        <v>3489</v>
      </c>
      <c r="AZ1633">
        <v>1355</v>
      </c>
      <c r="BA1633">
        <v>690</v>
      </c>
      <c r="BB1633">
        <v>39</v>
      </c>
      <c r="BC1633">
        <v>83</v>
      </c>
      <c r="BG1633">
        <v>63.18</v>
      </c>
      <c r="BH1633">
        <v>66.069999999999993</v>
      </c>
      <c r="BI1633">
        <v>61.42</v>
      </c>
      <c r="BJ1633">
        <v>94.71</v>
      </c>
      <c r="BK1633">
        <v>76.3</v>
      </c>
      <c r="BN1633" t="s">
        <v>101</v>
      </c>
      <c r="BO1633">
        <v>15.12</v>
      </c>
      <c r="BP1633" s="3">
        <v>463571051</v>
      </c>
      <c r="BQ1633" s="20">
        <v>224</v>
      </c>
      <c r="BR1633" s="20">
        <v>526</v>
      </c>
      <c r="BS1633" s="20">
        <v>471</v>
      </c>
      <c r="BT1633" s="20">
        <v>600</v>
      </c>
      <c r="BW1633" s="20">
        <v>1163</v>
      </c>
      <c r="BX1633" s="22">
        <v>133953.66</v>
      </c>
      <c r="BY1633">
        <v>198</v>
      </c>
      <c r="BZ1633">
        <v>88.96</v>
      </c>
      <c r="CA1633">
        <v>5.2</v>
      </c>
      <c r="CB1633">
        <v>5.2</v>
      </c>
      <c r="CC1633">
        <v>18</v>
      </c>
    </row>
    <row r="1634" spans="1:81" ht="51" x14ac:dyDescent="0.2">
      <c r="A1634" t="s">
        <v>14365</v>
      </c>
      <c r="B1634" t="s">
        <v>14366</v>
      </c>
      <c r="C1634" t="s">
        <v>14367</v>
      </c>
      <c r="D1634" t="s">
        <v>14368</v>
      </c>
      <c r="E1634" s="2" t="s">
        <v>14369</v>
      </c>
      <c r="G1634" s="3">
        <v>2700000</v>
      </c>
      <c r="H1634" s="3">
        <v>7128000</v>
      </c>
      <c r="I1634" s="3">
        <v>9325000</v>
      </c>
      <c r="O1634" s="3">
        <v>27000000</v>
      </c>
      <c r="P1634" s="3">
        <v>35640000</v>
      </c>
      <c r="Q1634" s="3">
        <v>62197750</v>
      </c>
      <c r="W1634" s="2" t="s">
        <v>14370</v>
      </c>
      <c r="X1634" s="2" t="s">
        <v>14371</v>
      </c>
      <c r="Y1634" s="2" t="s">
        <v>14372</v>
      </c>
      <c r="AE1634">
        <v>2014</v>
      </c>
      <c r="AF1634">
        <v>2017</v>
      </c>
      <c r="AG1634">
        <v>2019</v>
      </c>
      <c r="AL1634" s="3">
        <v>9325000</v>
      </c>
      <c r="AM1634" t="s">
        <v>89</v>
      </c>
      <c r="AN1634" s="1">
        <v>43539</v>
      </c>
      <c r="AQ1634">
        <v>5988.82</v>
      </c>
      <c r="AR1634">
        <v>6402.86</v>
      </c>
      <c r="AS1634">
        <v>119696.14</v>
      </c>
      <c r="AY1634">
        <v>26</v>
      </c>
      <c r="AZ1634">
        <v>181</v>
      </c>
      <c r="BA1634">
        <v>90</v>
      </c>
      <c r="BG1634">
        <v>99.71</v>
      </c>
      <c r="BH1634">
        <v>95.49</v>
      </c>
      <c r="BI1634">
        <v>95.02</v>
      </c>
      <c r="BP1634" s="3">
        <v>20762987</v>
      </c>
      <c r="BQ1634" s="20">
        <v>1325</v>
      </c>
      <c r="BR1634" s="20">
        <v>567</v>
      </c>
      <c r="BW1634" s="20">
        <v>0</v>
      </c>
      <c r="BX1634" s="22">
        <v>132087.82</v>
      </c>
      <c r="BY1634">
        <v>199</v>
      </c>
      <c r="BZ1634">
        <v>88.91</v>
      </c>
      <c r="CC1634">
        <v>0</v>
      </c>
    </row>
    <row r="1635" spans="1:81" ht="51" x14ac:dyDescent="0.2">
      <c r="A1635" t="s">
        <v>14373</v>
      </c>
      <c r="B1635" t="s">
        <v>14374</v>
      </c>
      <c r="C1635" t="s">
        <v>14375</v>
      </c>
      <c r="D1635" t="s">
        <v>14376</v>
      </c>
      <c r="E1635" s="2" t="s">
        <v>14377</v>
      </c>
      <c r="F1635" s="3">
        <v>120000</v>
      </c>
      <c r="H1635" s="3">
        <v>60000000</v>
      </c>
      <c r="I1635" s="3">
        <v>40000000</v>
      </c>
      <c r="J1635" s="3">
        <v>200000000</v>
      </c>
      <c r="N1635" s="3">
        <v>2400000</v>
      </c>
      <c r="P1635" s="3">
        <v>300000000</v>
      </c>
      <c r="Q1635" s="3">
        <v>266800000</v>
      </c>
      <c r="R1635" s="3">
        <v>3000000000</v>
      </c>
      <c r="V1635" s="2" t="s">
        <v>93</v>
      </c>
      <c r="X1635" s="2" t="s">
        <v>14378</v>
      </c>
      <c r="Z1635" s="2" t="s">
        <v>14379</v>
      </c>
      <c r="AD1635">
        <v>2016</v>
      </c>
      <c r="AF1635">
        <v>2017</v>
      </c>
      <c r="AG1635">
        <v>2019</v>
      </c>
      <c r="AH1635">
        <v>2020</v>
      </c>
      <c r="AL1635" s="3">
        <v>800000000</v>
      </c>
      <c r="AM1635" t="s">
        <v>90</v>
      </c>
      <c r="AN1635" s="1">
        <v>44314</v>
      </c>
      <c r="AO1635" s="3">
        <v>8000000000</v>
      </c>
      <c r="AP1635">
        <v>2142.6799999999998</v>
      </c>
      <c r="AR1635">
        <v>7286.23</v>
      </c>
      <c r="AS1635">
        <v>0</v>
      </c>
      <c r="AT1635">
        <v>121726.74</v>
      </c>
      <c r="AX1635">
        <v>3</v>
      </c>
      <c r="AZ1635">
        <v>151</v>
      </c>
      <c r="BA1635">
        <v>937</v>
      </c>
      <c r="BB1635">
        <v>30</v>
      </c>
      <c r="BF1635">
        <v>99.89</v>
      </c>
      <c r="BH1635">
        <v>96.24</v>
      </c>
      <c r="BI1635">
        <v>47.59</v>
      </c>
      <c r="BJ1635">
        <v>95.96</v>
      </c>
      <c r="BN1635" t="s">
        <v>101</v>
      </c>
      <c r="BO1635">
        <v>26.99</v>
      </c>
      <c r="BP1635" s="3">
        <v>1100120000</v>
      </c>
      <c r="BR1635" s="20">
        <v>486</v>
      </c>
      <c r="BS1635" s="20">
        <v>615</v>
      </c>
      <c r="BW1635" s="20">
        <v>817</v>
      </c>
      <c r="BX1635" s="22">
        <v>131155.65</v>
      </c>
      <c r="BY1635">
        <v>200</v>
      </c>
      <c r="BZ1635">
        <v>88.85</v>
      </c>
      <c r="CA1635">
        <v>11.24</v>
      </c>
      <c r="CB1635">
        <v>11.24</v>
      </c>
      <c r="CC1635">
        <v>29.99</v>
      </c>
    </row>
    <row r="1636" spans="1:81" ht="34" x14ac:dyDescent="0.2">
      <c r="A1636" t="s">
        <v>14380</v>
      </c>
      <c r="B1636" t="s">
        <v>14381</v>
      </c>
      <c r="C1636" t="s">
        <v>14382</v>
      </c>
      <c r="D1636" t="s">
        <v>14383</v>
      </c>
      <c r="E1636" s="2" t="s">
        <v>14384</v>
      </c>
      <c r="H1636" s="3">
        <v>20000000</v>
      </c>
      <c r="I1636" s="3">
        <v>50000000</v>
      </c>
      <c r="P1636" s="3">
        <v>100000000</v>
      </c>
      <c r="Q1636" s="3">
        <v>333500000</v>
      </c>
      <c r="V1636" s="2" t="s">
        <v>93</v>
      </c>
      <c r="X1636" s="2" t="s">
        <v>14385</v>
      </c>
      <c r="Y1636" s="2" t="s">
        <v>14386</v>
      </c>
      <c r="AD1636">
        <v>2012</v>
      </c>
      <c r="AE1636">
        <v>2015</v>
      </c>
      <c r="AF1636">
        <v>2019</v>
      </c>
      <c r="AG1636">
        <v>2019</v>
      </c>
      <c r="AL1636" s="3">
        <v>50000000</v>
      </c>
      <c r="AM1636" t="s">
        <v>89</v>
      </c>
      <c r="AN1636" s="1">
        <v>43635</v>
      </c>
      <c r="AO1636" s="3">
        <v>333500000</v>
      </c>
      <c r="AP1636">
        <v>0</v>
      </c>
      <c r="AQ1636">
        <v>0</v>
      </c>
      <c r="AR1636">
        <v>5346.07</v>
      </c>
      <c r="AS1636">
        <v>124129.66</v>
      </c>
      <c r="AX1636">
        <v>87</v>
      </c>
      <c r="AY1636">
        <v>3493</v>
      </c>
      <c r="AZ1636">
        <v>374</v>
      </c>
      <c r="BA1636">
        <v>87</v>
      </c>
      <c r="BF1636">
        <v>75.98</v>
      </c>
      <c r="BG1636">
        <v>64.400000000000006</v>
      </c>
      <c r="BH1636">
        <v>91.02</v>
      </c>
      <c r="BI1636">
        <v>95.18</v>
      </c>
      <c r="BO1636">
        <v>1</v>
      </c>
      <c r="BP1636" s="3">
        <v>73500000</v>
      </c>
      <c r="BQ1636" s="20">
        <v>1184</v>
      </c>
      <c r="BR1636" s="20">
        <v>134</v>
      </c>
      <c r="BW1636" s="20">
        <v>0</v>
      </c>
      <c r="BX1636" s="22">
        <v>129475.73</v>
      </c>
      <c r="BY1636">
        <v>201</v>
      </c>
      <c r="BZ1636">
        <v>88.8</v>
      </c>
      <c r="CC1636">
        <v>1</v>
      </c>
    </row>
    <row r="1637" spans="1:81" ht="17" x14ac:dyDescent="0.2">
      <c r="A1637" t="s">
        <v>14387</v>
      </c>
      <c r="B1637" t="s">
        <v>14388</v>
      </c>
      <c r="C1637" t="s">
        <v>14389</v>
      </c>
      <c r="D1637" t="s">
        <v>14390</v>
      </c>
      <c r="E1637" s="2" t="s">
        <v>14391</v>
      </c>
      <c r="H1637" s="3">
        <v>1500000</v>
      </c>
      <c r="I1637" s="3">
        <v>7500000</v>
      </c>
      <c r="P1637" s="3">
        <v>7500000</v>
      </c>
      <c r="Q1637" s="3">
        <v>50025000</v>
      </c>
      <c r="X1637" s="2" t="s">
        <v>444</v>
      </c>
      <c r="Y1637" s="2" t="s">
        <v>444</v>
      </c>
      <c r="AF1637">
        <v>2017</v>
      </c>
      <c r="AG1637">
        <v>2019</v>
      </c>
      <c r="AL1637" s="3">
        <v>12000000</v>
      </c>
      <c r="AM1637" t="s">
        <v>89</v>
      </c>
      <c r="AN1637" s="1">
        <v>43942</v>
      </c>
      <c r="AO1637" s="3">
        <v>80040000</v>
      </c>
      <c r="AR1637">
        <v>6396.31</v>
      </c>
      <c r="AS1637">
        <v>119609.9</v>
      </c>
      <c r="AZ1637">
        <v>183</v>
      </c>
      <c r="BA1637">
        <v>93</v>
      </c>
      <c r="BH1637">
        <v>95.44</v>
      </c>
      <c r="BI1637">
        <v>94.85</v>
      </c>
      <c r="BO1637">
        <v>1.6</v>
      </c>
      <c r="BP1637" s="3">
        <v>23000000</v>
      </c>
      <c r="BR1637" s="20">
        <v>916</v>
      </c>
      <c r="BW1637" s="20">
        <v>190</v>
      </c>
      <c r="BX1637" s="22">
        <v>126006.21</v>
      </c>
      <c r="BY1637">
        <v>202</v>
      </c>
      <c r="BZ1637">
        <v>88.74</v>
      </c>
      <c r="CC1637">
        <v>1.6</v>
      </c>
    </row>
    <row r="1638" spans="1:81" ht="34" x14ac:dyDescent="0.2">
      <c r="A1638" t="s">
        <v>14392</v>
      </c>
      <c r="B1638" t="s">
        <v>14393</v>
      </c>
      <c r="C1638" t="s">
        <v>14394</v>
      </c>
      <c r="D1638" t="s">
        <v>14392</v>
      </c>
      <c r="E1638" s="2" t="s">
        <v>14395</v>
      </c>
      <c r="H1638" s="3">
        <v>2800000</v>
      </c>
      <c r="I1638" s="3">
        <v>10000000</v>
      </c>
      <c r="P1638" s="3">
        <v>14000000</v>
      </c>
      <c r="Q1638" s="3">
        <v>66700000</v>
      </c>
      <c r="X1638" s="2" t="s">
        <v>14396</v>
      </c>
      <c r="Y1638" s="2" t="s">
        <v>14397</v>
      </c>
      <c r="AF1638">
        <v>2017</v>
      </c>
      <c r="AG1638">
        <v>2019</v>
      </c>
      <c r="AL1638" s="3">
        <v>7000000</v>
      </c>
      <c r="AM1638" t="s">
        <v>114</v>
      </c>
      <c r="AN1638" s="1">
        <v>43615</v>
      </c>
      <c r="AR1638">
        <v>6396.31</v>
      </c>
      <c r="AS1638">
        <v>119609.9</v>
      </c>
      <c r="AZ1638">
        <v>183</v>
      </c>
      <c r="BA1638">
        <v>93</v>
      </c>
      <c r="BH1638">
        <v>95.44</v>
      </c>
      <c r="BI1638">
        <v>94.85</v>
      </c>
      <c r="BP1638" s="3">
        <v>31300000</v>
      </c>
      <c r="BR1638" s="20">
        <v>553</v>
      </c>
      <c r="BW1638" s="20">
        <v>71</v>
      </c>
      <c r="BX1638" s="22">
        <v>126006.21</v>
      </c>
      <c r="BY1638">
        <v>202</v>
      </c>
      <c r="BZ1638">
        <v>88.74</v>
      </c>
      <c r="CC1638">
        <v>0</v>
      </c>
    </row>
    <row r="1639" spans="1:81" ht="102" x14ac:dyDescent="0.2">
      <c r="A1639" t="s">
        <v>14398</v>
      </c>
      <c r="B1639" t="s">
        <v>14399</v>
      </c>
      <c r="C1639" t="s">
        <v>14400</v>
      </c>
      <c r="D1639" t="s">
        <v>14401</v>
      </c>
      <c r="E1639" s="2" t="s">
        <v>14402</v>
      </c>
      <c r="H1639" s="3">
        <v>3504616</v>
      </c>
      <c r="I1639" s="3">
        <v>82000000</v>
      </c>
      <c r="J1639" s="3">
        <v>135000000</v>
      </c>
      <c r="P1639" s="3">
        <v>17523080</v>
      </c>
      <c r="Q1639" s="3">
        <v>546940000</v>
      </c>
      <c r="R1639" s="3">
        <v>1350000000</v>
      </c>
      <c r="X1639" s="2" t="s">
        <v>14403</v>
      </c>
      <c r="Y1639" s="2" t="s">
        <v>14404</v>
      </c>
      <c r="Z1639" s="2" t="s">
        <v>14405</v>
      </c>
      <c r="AF1639">
        <v>2016</v>
      </c>
      <c r="AG1639">
        <v>2019</v>
      </c>
      <c r="AH1639">
        <v>2021</v>
      </c>
      <c r="AL1639" s="3">
        <v>135000000</v>
      </c>
      <c r="AM1639" t="s">
        <v>90</v>
      </c>
      <c r="AN1639" s="1">
        <v>44251</v>
      </c>
      <c r="AO1639" s="3">
        <v>1500000000</v>
      </c>
      <c r="AR1639">
        <v>0</v>
      </c>
      <c r="AS1639">
        <v>6338.98</v>
      </c>
      <c r="AT1639">
        <v>119271.21</v>
      </c>
      <c r="AZ1639">
        <v>1216</v>
      </c>
      <c r="BA1639">
        <v>316</v>
      </c>
      <c r="BB1639">
        <v>214</v>
      </c>
      <c r="BH1639">
        <v>68.11</v>
      </c>
      <c r="BI1639">
        <v>82.36</v>
      </c>
      <c r="BJ1639">
        <v>82.03</v>
      </c>
      <c r="BN1639" t="s">
        <v>178</v>
      </c>
      <c r="BO1639">
        <v>2.4700000000000002</v>
      </c>
      <c r="BP1639" s="3">
        <v>371504616</v>
      </c>
      <c r="BR1639" s="20">
        <v>1114</v>
      </c>
      <c r="BS1639" s="20">
        <v>666</v>
      </c>
      <c r="BW1639" s="20">
        <v>666</v>
      </c>
      <c r="BX1639" s="22">
        <v>125610.19</v>
      </c>
      <c r="BY1639">
        <v>204</v>
      </c>
      <c r="BZ1639">
        <v>88.63</v>
      </c>
      <c r="CA1639">
        <v>2.4700000000000002</v>
      </c>
      <c r="CB1639">
        <v>2.4700000000000002</v>
      </c>
      <c r="CC1639">
        <v>2.74</v>
      </c>
    </row>
    <row r="1640" spans="1:81" ht="34" x14ac:dyDescent="0.2">
      <c r="A1640" t="s">
        <v>14406</v>
      </c>
      <c r="B1640" t="s">
        <v>14407</v>
      </c>
      <c r="C1640" t="s">
        <v>14408</v>
      </c>
      <c r="D1640" t="s">
        <v>14409</v>
      </c>
      <c r="E1640" s="2" t="s">
        <v>14410</v>
      </c>
      <c r="J1640" s="3">
        <v>100000000</v>
      </c>
      <c r="K1640" s="3">
        <v>400000000</v>
      </c>
      <c r="R1640" s="3">
        <v>1000000000</v>
      </c>
      <c r="S1640" s="3">
        <v>1000000000</v>
      </c>
      <c r="Y1640" s="2" t="s">
        <v>14411</v>
      </c>
      <c r="Z1640" s="2" t="s">
        <v>14412</v>
      </c>
      <c r="AA1640" s="2" t="s">
        <v>14413</v>
      </c>
      <c r="AG1640">
        <v>2019</v>
      </c>
      <c r="AH1640">
        <v>2021</v>
      </c>
      <c r="AI1640">
        <v>2022</v>
      </c>
      <c r="AL1640" s="3">
        <v>400000000</v>
      </c>
      <c r="AM1640" t="s">
        <v>91</v>
      </c>
      <c r="AN1640" s="1">
        <v>44616</v>
      </c>
      <c r="AS1640">
        <v>0</v>
      </c>
      <c r="AT1640">
        <v>0</v>
      </c>
      <c r="AU1640">
        <v>123392.28</v>
      </c>
      <c r="BA1640">
        <v>937</v>
      </c>
      <c r="BB1640">
        <v>824</v>
      </c>
      <c r="BC1640">
        <v>55</v>
      </c>
      <c r="BI1640">
        <v>47.59</v>
      </c>
      <c r="BJ1640">
        <v>30.55</v>
      </c>
      <c r="BK1640">
        <v>84.39</v>
      </c>
      <c r="BN1640" t="s">
        <v>133</v>
      </c>
      <c r="BP1640" s="3">
        <v>597000000</v>
      </c>
      <c r="BS1640" s="20">
        <v>610</v>
      </c>
      <c r="BT1640" s="20">
        <v>338</v>
      </c>
      <c r="BW1640" s="20">
        <v>948</v>
      </c>
      <c r="BX1640" s="22">
        <v>123392.28</v>
      </c>
      <c r="BY1640">
        <v>205</v>
      </c>
      <c r="BZ1640">
        <v>88.57</v>
      </c>
    </row>
    <row r="1641" spans="1:81" ht="68" x14ac:dyDescent="0.2">
      <c r="A1641" t="s">
        <v>14414</v>
      </c>
      <c r="B1641" t="s">
        <v>14415</v>
      </c>
      <c r="C1641" t="s">
        <v>14416</v>
      </c>
      <c r="D1641" t="s">
        <v>14417</v>
      </c>
      <c r="E1641" s="2" t="s">
        <v>14418</v>
      </c>
      <c r="G1641" s="3">
        <v>465000</v>
      </c>
      <c r="H1641" s="3">
        <v>27000000</v>
      </c>
      <c r="I1641" s="3">
        <v>88000000</v>
      </c>
      <c r="J1641" s="3">
        <v>75000000</v>
      </c>
      <c r="O1641" s="3">
        <v>4650000</v>
      </c>
      <c r="P1641" s="3">
        <v>277000000</v>
      </c>
      <c r="Q1641" s="3">
        <v>586960000</v>
      </c>
      <c r="R1641" s="3">
        <v>2000000000</v>
      </c>
      <c r="W1641" s="2" t="s">
        <v>14419</v>
      </c>
      <c r="X1641" s="2" t="s">
        <v>14420</v>
      </c>
      <c r="Y1641" s="2" t="s">
        <v>14421</v>
      </c>
      <c r="Z1641" s="2" t="s">
        <v>14422</v>
      </c>
      <c r="AE1641">
        <v>2013</v>
      </c>
      <c r="AF1641">
        <v>2018</v>
      </c>
      <c r="AG1641">
        <v>2019</v>
      </c>
      <c r="AH1641">
        <v>2020</v>
      </c>
      <c r="AM1641" t="s">
        <v>114</v>
      </c>
      <c r="AN1641" s="1">
        <v>44173</v>
      </c>
      <c r="AO1641" s="3">
        <v>2000000000</v>
      </c>
      <c r="AQ1641">
        <v>0</v>
      </c>
      <c r="AR1641">
        <v>5113</v>
      </c>
      <c r="AS1641">
        <v>81426.720000000001</v>
      </c>
      <c r="AT1641">
        <v>35250.68</v>
      </c>
      <c r="AY1641">
        <v>2604</v>
      </c>
      <c r="AZ1641">
        <v>322</v>
      </c>
      <c r="BA1641">
        <v>114</v>
      </c>
      <c r="BB1641">
        <v>111</v>
      </c>
      <c r="BG1641">
        <v>63.89</v>
      </c>
      <c r="BH1641">
        <v>93.04</v>
      </c>
      <c r="BI1641">
        <v>93.67</v>
      </c>
      <c r="BJ1641">
        <v>84.68</v>
      </c>
      <c r="BN1641" t="s">
        <v>101</v>
      </c>
      <c r="BO1641">
        <v>3.07</v>
      </c>
      <c r="BP1641" s="3">
        <v>218043000</v>
      </c>
      <c r="BQ1641" s="20">
        <v>1940</v>
      </c>
      <c r="BR1641" s="20">
        <v>231</v>
      </c>
      <c r="BS1641" s="20">
        <v>671</v>
      </c>
      <c r="BW1641" s="20">
        <v>671</v>
      </c>
      <c r="BX1641" s="22">
        <v>121790.39999999999</v>
      </c>
      <c r="BY1641">
        <v>206</v>
      </c>
      <c r="BZ1641">
        <v>88.52</v>
      </c>
      <c r="CA1641">
        <v>3.41</v>
      </c>
      <c r="CB1641">
        <v>3.41</v>
      </c>
      <c r="CC1641">
        <v>3.41</v>
      </c>
    </row>
    <row r="1642" spans="1:81" ht="85" x14ac:dyDescent="0.2">
      <c r="A1642" t="s">
        <v>14423</v>
      </c>
      <c r="B1642" t="s">
        <v>14424</v>
      </c>
      <c r="C1642" t="s">
        <v>14425</v>
      </c>
      <c r="D1642" t="s">
        <v>14426</v>
      </c>
      <c r="E1642" s="2" t="s">
        <v>14427</v>
      </c>
      <c r="H1642" s="3">
        <v>20000000</v>
      </c>
      <c r="I1642" s="3">
        <v>85000000</v>
      </c>
      <c r="J1642" s="3">
        <v>85000000</v>
      </c>
      <c r="P1642" s="3">
        <v>100000000</v>
      </c>
      <c r="Q1642" s="3">
        <v>566950000</v>
      </c>
      <c r="R1642" s="3">
        <v>850000000</v>
      </c>
      <c r="X1642" s="2" t="s">
        <v>14428</v>
      </c>
      <c r="Y1642" s="2" t="s">
        <v>14429</v>
      </c>
      <c r="Z1642" s="2" t="s">
        <v>14430</v>
      </c>
      <c r="AF1642">
        <v>2018</v>
      </c>
      <c r="AG1642">
        <v>2019</v>
      </c>
      <c r="AH1642">
        <v>2019</v>
      </c>
      <c r="AL1642" s="3">
        <v>75000000</v>
      </c>
      <c r="AM1642" t="s">
        <v>355</v>
      </c>
      <c r="AN1642" s="1">
        <v>43804</v>
      </c>
      <c r="AO1642" s="3">
        <v>585900000</v>
      </c>
      <c r="AR1642">
        <v>3.25</v>
      </c>
      <c r="AS1642">
        <v>54474.19</v>
      </c>
      <c r="AT1642">
        <v>66621.14</v>
      </c>
      <c r="AZ1642">
        <v>1362</v>
      </c>
      <c r="BA1642">
        <v>133</v>
      </c>
      <c r="BB1642">
        <v>53</v>
      </c>
      <c r="BH1642">
        <v>70.47</v>
      </c>
      <c r="BI1642">
        <v>92.61</v>
      </c>
      <c r="BJ1642">
        <v>93.52</v>
      </c>
      <c r="BO1642">
        <v>0.93</v>
      </c>
      <c r="BP1642" s="3">
        <v>272100000</v>
      </c>
      <c r="BR1642" s="20">
        <v>28</v>
      </c>
      <c r="BS1642" s="20">
        <v>330</v>
      </c>
      <c r="BW1642" s="20">
        <v>330</v>
      </c>
      <c r="BX1642" s="22">
        <v>121098.58</v>
      </c>
      <c r="BY1642">
        <v>207</v>
      </c>
      <c r="BZ1642">
        <v>88.46</v>
      </c>
      <c r="CA1642">
        <v>1.5</v>
      </c>
      <c r="CB1642">
        <v>1.5</v>
      </c>
      <c r="CC1642">
        <v>1.03</v>
      </c>
    </row>
    <row r="1643" spans="1:81" ht="34" x14ac:dyDescent="0.2">
      <c r="A1643" t="s">
        <v>14431</v>
      </c>
      <c r="B1643" t="s">
        <v>14432</v>
      </c>
      <c r="C1643" t="s">
        <v>14433</v>
      </c>
      <c r="D1643" t="s">
        <v>14434</v>
      </c>
      <c r="E1643" s="2" t="s">
        <v>14435</v>
      </c>
      <c r="H1643" s="3">
        <v>4602568</v>
      </c>
      <c r="I1643" s="3">
        <v>12365975</v>
      </c>
      <c r="J1643" s="3">
        <v>92500000</v>
      </c>
      <c r="P1643" s="3">
        <v>23012840</v>
      </c>
      <c r="Q1643" s="3">
        <v>82481053.25</v>
      </c>
      <c r="R1643" s="3">
        <v>925000000</v>
      </c>
      <c r="X1643" s="2" t="s">
        <v>339</v>
      </c>
      <c r="Y1643" s="2" t="s">
        <v>14436</v>
      </c>
      <c r="Z1643" s="2" t="s">
        <v>14437</v>
      </c>
      <c r="AF1643">
        <v>2016</v>
      </c>
      <c r="AG1643">
        <v>2019</v>
      </c>
      <c r="AH1643">
        <v>2021</v>
      </c>
      <c r="AL1643" s="3">
        <v>140000000</v>
      </c>
      <c r="AM1643" t="s">
        <v>90</v>
      </c>
      <c r="AN1643" s="1">
        <v>44609</v>
      </c>
      <c r="AO1643" s="3">
        <v>1000000000</v>
      </c>
      <c r="AR1643">
        <v>0</v>
      </c>
      <c r="AS1643">
        <v>0</v>
      </c>
      <c r="AT1643">
        <v>119704.23</v>
      </c>
      <c r="AZ1643">
        <v>1216</v>
      </c>
      <c r="BA1643">
        <v>937</v>
      </c>
      <c r="BB1643">
        <v>213</v>
      </c>
      <c r="BH1643">
        <v>68.11</v>
      </c>
      <c r="BI1643">
        <v>47.59</v>
      </c>
      <c r="BJ1643">
        <v>82.11</v>
      </c>
      <c r="BN1643" t="s">
        <v>101</v>
      </c>
      <c r="BO1643">
        <v>10.91</v>
      </c>
      <c r="BP1643" s="3">
        <v>291564942</v>
      </c>
      <c r="BR1643" s="20">
        <v>1227</v>
      </c>
      <c r="BS1643" s="20">
        <v>608</v>
      </c>
      <c r="BW1643" s="20">
        <v>946</v>
      </c>
      <c r="BX1643" s="22">
        <v>119704.23</v>
      </c>
      <c r="BY1643">
        <v>208</v>
      </c>
      <c r="BZ1643">
        <v>88.4</v>
      </c>
      <c r="CA1643">
        <v>11.21</v>
      </c>
      <c r="CB1643">
        <v>11.21</v>
      </c>
      <c r="CC1643">
        <v>12.12</v>
      </c>
    </row>
    <row r="1644" spans="1:81" ht="34" x14ac:dyDescent="0.2">
      <c r="A1644" t="s">
        <v>14438</v>
      </c>
      <c r="B1644" t="s">
        <v>14439</v>
      </c>
      <c r="C1644" t="s">
        <v>14440</v>
      </c>
      <c r="D1644" t="s">
        <v>14441</v>
      </c>
      <c r="E1644" s="2" t="s">
        <v>14442</v>
      </c>
      <c r="H1644" s="3">
        <v>7300000</v>
      </c>
      <c r="I1644" s="3">
        <v>25000000</v>
      </c>
      <c r="P1644" s="3">
        <v>36500000</v>
      </c>
      <c r="Q1644" s="3">
        <v>166750000</v>
      </c>
      <c r="X1644" s="2" t="s">
        <v>14443</v>
      </c>
      <c r="Y1644" s="2" t="s">
        <v>14444</v>
      </c>
      <c r="AF1644">
        <v>2017</v>
      </c>
      <c r="AG1644">
        <v>2019</v>
      </c>
      <c r="AL1644" s="3">
        <v>25000000</v>
      </c>
      <c r="AM1644" t="s">
        <v>89</v>
      </c>
      <c r="AN1644" s="1">
        <v>43528</v>
      </c>
      <c r="AO1644" s="3">
        <v>166750000</v>
      </c>
      <c r="AR1644">
        <v>38524.9</v>
      </c>
      <c r="AS1644">
        <v>80412.45</v>
      </c>
      <c r="AZ1644">
        <v>22</v>
      </c>
      <c r="BA1644">
        <v>115</v>
      </c>
      <c r="BH1644">
        <v>99.47</v>
      </c>
      <c r="BI1644">
        <v>93.62</v>
      </c>
      <c r="BO1644">
        <v>1</v>
      </c>
      <c r="BP1644" s="3">
        <v>32300000</v>
      </c>
      <c r="BR1644" s="20">
        <v>571</v>
      </c>
      <c r="BW1644" s="20">
        <v>0</v>
      </c>
      <c r="BX1644" s="22">
        <v>118937.35</v>
      </c>
      <c r="BY1644">
        <v>209</v>
      </c>
      <c r="BZ1644">
        <v>88.35</v>
      </c>
      <c r="CC1644">
        <v>1</v>
      </c>
    </row>
    <row r="1645" spans="1:81" ht="51" x14ac:dyDescent="0.2">
      <c r="A1645" t="s">
        <v>14445</v>
      </c>
      <c r="B1645" t="s">
        <v>14446</v>
      </c>
      <c r="C1645" t="s">
        <v>14447</v>
      </c>
      <c r="D1645" t="s">
        <v>14448</v>
      </c>
      <c r="E1645" s="2" t="s">
        <v>14449</v>
      </c>
      <c r="G1645" s="3">
        <v>60000</v>
      </c>
      <c r="H1645" s="3">
        <v>24700000</v>
      </c>
      <c r="I1645" s="3">
        <v>34750000</v>
      </c>
      <c r="J1645" s="3">
        <v>140000000</v>
      </c>
      <c r="K1645" s="3">
        <v>350000000</v>
      </c>
      <c r="L1645" s="3">
        <v>90000000</v>
      </c>
      <c r="O1645" s="3">
        <v>600000</v>
      </c>
      <c r="P1645" s="3">
        <v>123500000</v>
      </c>
      <c r="Q1645" s="3">
        <v>231782500</v>
      </c>
      <c r="R1645" s="3">
        <v>1400000000</v>
      </c>
      <c r="S1645" s="3">
        <v>1500000000</v>
      </c>
      <c r="T1645" s="3">
        <v>1800000000</v>
      </c>
      <c r="W1645" s="2" t="s">
        <v>14450</v>
      </c>
      <c r="X1645" s="2" t="s">
        <v>14451</v>
      </c>
      <c r="Y1645" s="2" t="s">
        <v>14452</v>
      </c>
      <c r="Z1645" s="2" t="s">
        <v>14453</v>
      </c>
      <c r="AA1645" s="2" t="s">
        <v>14454</v>
      </c>
      <c r="AB1645" s="2" t="s">
        <v>14455</v>
      </c>
      <c r="AE1645">
        <v>2014</v>
      </c>
      <c r="AF1645">
        <v>2018</v>
      </c>
      <c r="AG1645">
        <v>2019</v>
      </c>
      <c r="AH1645">
        <v>2019</v>
      </c>
      <c r="AI1645">
        <v>2021</v>
      </c>
      <c r="AJ1645">
        <v>2024</v>
      </c>
      <c r="AL1645" s="3">
        <v>90000000</v>
      </c>
      <c r="AM1645" t="s">
        <v>92</v>
      </c>
      <c r="AN1645" s="1">
        <v>45296</v>
      </c>
      <c r="AO1645" s="3">
        <v>1800000000</v>
      </c>
      <c r="AQ1645">
        <v>471.63</v>
      </c>
      <c r="AR1645">
        <v>2573.73</v>
      </c>
      <c r="AS1645">
        <v>59194.23</v>
      </c>
      <c r="AT1645">
        <v>32039.68</v>
      </c>
      <c r="AU1645">
        <v>21902.87</v>
      </c>
      <c r="AV1645">
        <v>723.23</v>
      </c>
      <c r="AY1645">
        <v>747</v>
      </c>
      <c r="AZ1645">
        <v>438</v>
      </c>
      <c r="BA1645">
        <v>132</v>
      </c>
      <c r="BB1645">
        <v>108</v>
      </c>
      <c r="BC1645">
        <v>228</v>
      </c>
      <c r="BD1645">
        <v>10</v>
      </c>
      <c r="BG1645">
        <v>91.28</v>
      </c>
      <c r="BH1645">
        <v>90.52</v>
      </c>
      <c r="BI1645">
        <v>92.67</v>
      </c>
      <c r="BJ1645">
        <v>86.66</v>
      </c>
      <c r="BK1645">
        <v>57.65</v>
      </c>
      <c r="BL1645">
        <v>50</v>
      </c>
      <c r="BN1645" t="s">
        <v>101</v>
      </c>
      <c r="BO1645">
        <v>6.2</v>
      </c>
      <c r="BP1645" s="3">
        <v>801510000</v>
      </c>
      <c r="BQ1645" s="20">
        <v>1397</v>
      </c>
      <c r="BR1645" s="20">
        <v>344</v>
      </c>
      <c r="BS1645" s="20">
        <v>308</v>
      </c>
      <c r="BT1645" s="20">
        <v>659</v>
      </c>
      <c r="BU1645" s="20">
        <v>827</v>
      </c>
      <c r="BW1645" s="20">
        <v>1794</v>
      </c>
      <c r="BX1645" s="22">
        <v>116905.37</v>
      </c>
      <c r="BY1645">
        <v>210</v>
      </c>
      <c r="BZ1645">
        <v>88.29</v>
      </c>
      <c r="CA1645">
        <v>7.77</v>
      </c>
      <c r="CB1645">
        <v>6.47</v>
      </c>
      <c r="CC1645">
        <v>7.77</v>
      </c>
    </row>
    <row r="1646" spans="1:81" ht="68" x14ac:dyDescent="0.2">
      <c r="A1646" t="s">
        <v>14456</v>
      </c>
      <c r="B1646" t="s">
        <v>14457</v>
      </c>
      <c r="C1646" t="s">
        <v>14458</v>
      </c>
      <c r="D1646" t="s">
        <v>14459</v>
      </c>
      <c r="E1646" s="2" t="s">
        <v>14460</v>
      </c>
      <c r="G1646" s="3">
        <v>14600000</v>
      </c>
      <c r="H1646" s="3">
        <v>27880000</v>
      </c>
      <c r="I1646" s="3">
        <v>60430000</v>
      </c>
      <c r="J1646" s="3">
        <v>81400000</v>
      </c>
      <c r="K1646" s="3">
        <v>750000000</v>
      </c>
      <c r="O1646" s="3">
        <v>146000000</v>
      </c>
      <c r="P1646" s="3">
        <v>139400000</v>
      </c>
      <c r="Q1646" s="3">
        <v>403068100</v>
      </c>
      <c r="R1646" s="3">
        <v>814000000</v>
      </c>
      <c r="S1646" s="3">
        <v>5000000000</v>
      </c>
      <c r="W1646" s="2" t="s">
        <v>14461</v>
      </c>
      <c r="X1646" s="2" t="s">
        <v>5470</v>
      </c>
      <c r="Y1646" s="2" t="s">
        <v>5470</v>
      </c>
      <c r="Z1646" s="2" t="s">
        <v>14462</v>
      </c>
      <c r="AA1646" s="2" t="s">
        <v>14463</v>
      </c>
      <c r="AE1646">
        <v>2018</v>
      </c>
      <c r="AF1646">
        <v>2019</v>
      </c>
      <c r="AG1646">
        <v>2019</v>
      </c>
      <c r="AH1646">
        <v>2020</v>
      </c>
      <c r="AI1646">
        <v>2021</v>
      </c>
      <c r="AL1646" s="3">
        <v>750000000</v>
      </c>
      <c r="AM1646" t="s">
        <v>91</v>
      </c>
      <c r="AN1646" s="1">
        <v>44286</v>
      </c>
      <c r="AO1646" s="3">
        <v>5000000000</v>
      </c>
      <c r="AQ1646">
        <v>0</v>
      </c>
      <c r="AR1646">
        <v>0</v>
      </c>
      <c r="AS1646">
        <v>0</v>
      </c>
      <c r="AT1646">
        <v>313.83</v>
      </c>
      <c r="AU1646">
        <v>113786.89</v>
      </c>
      <c r="AY1646">
        <v>3719</v>
      </c>
      <c r="AZ1646">
        <v>1771</v>
      </c>
      <c r="BA1646">
        <v>937</v>
      </c>
      <c r="BB1646">
        <v>366</v>
      </c>
      <c r="BC1646">
        <v>123</v>
      </c>
      <c r="BG1646">
        <v>64.34</v>
      </c>
      <c r="BH1646">
        <v>57.37</v>
      </c>
      <c r="BI1646">
        <v>47.59</v>
      </c>
      <c r="BJ1646">
        <v>49.16</v>
      </c>
      <c r="BK1646">
        <v>77.239999999999995</v>
      </c>
      <c r="BO1646">
        <v>10.42</v>
      </c>
      <c r="BP1646" s="3">
        <v>1298610000</v>
      </c>
      <c r="BQ1646" s="20">
        <v>281</v>
      </c>
      <c r="BR1646" s="20">
        <v>156</v>
      </c>
      <c r="BS1646" s="20">
        <v>211</v>
      </c>
      <c r="BT1646" s="20">
        <v>305</v>
      </c>
      <c r="BW1646" s="20">
        <v>516</v>
      </c>
      <c r="BX1646" s="22">
        <v>114100.72</v>
      </c>
      <c r="BY1646">
        <v>211</v>
      </c>
      <c r="BZ1646">
        <v>88.24</v>
      </c>
      <c r="CA1646">
        <v>12.4</v>
      </c>
      <c r="CB1646">
        <v>12.4</v>
      </c>
      <c r="CC1646">
        <v>12.4</v>
      </c>
    </row>
    <row r="1647" spans="1:81" ht="34" x14ac:dyDescent="0.2">
      <c r="A1647" t="s">
        <v>14464</v>
      </c>
      <c r="B1647" t="s">
        <v>14465</v>
      </c>
      <c r="C1647" t="s">
        <v>14466</v>
      </c>
      <c r="D1647" t="s">
        <v>14467</v>
      </c>
      <c r="E1647" s="2" t="s">
        <v>14468</v>
      </c>
      <c r="G1647" s="3">
        <v>318857</v>
      </c>
      <c r="H1647" s="3">
        <v>10000000</v>
      </c>
      <c r="I1647" s="3">
        <v>30000000</v>
      </c>
      <c r="O1647" s="3">
        <v>3188570</v>
      </c>
      <c r="P1647" s="3">
        <v>50000000</v>
      </c>
      <c r="Q1647" s="3">
        <v>200100000</v>
      </c>
      <c r="W1647" s="2" t="s">
        <v>14469</v>
      </c>
      <c r="X1647" s="2" t="s">
        <v>14470</v>
      </c>
      <c r="Y1647" s="2" t="s">
        <v>14471</v>
      </c>
      <c r="AE1647">
        <v>2015</v>
      </c>
      <c r="AF1647">
        <v>2018</v>
      </c>
      <c r="AG1647">
        <v>2019</v>
      </c>
      <c r="AL1647" s="3">
        <v>30000000</v>
      </c>
      <c r="AM1647" t="s">
        <v>89</v>
      </c>
      <c r="AN1647" s="1">
        <v>43475</v>
      </c>
      <c r="AO1647" s="3">
        <v>200100000</v>
      </c>
      <c r="AQ1647">
        <v>0</v>
      </c>
      <c r="AR1647">
        <v>4959.3900000000003</v>
      </c>
      <c r="AS1647">
        <v>107788.86</v>
      </c>
      <c r="AY1647">
        <v>3493</v>
      </c>
      <c r="AZ1647">
        <v>339</v>
      </c>
      <c r="BA1647">
        <v>100</v>
      </c>
      <c r="BG1647">
        <v>64.400000000000006</v>
      </c>
      <c r="BH1647">
        <v>92.67</v>
      </c>
      <c r="BI1647">
        <v>94.46</v>
      </c>
      <c r="BO1647">
        <v>1</v>
      </c>
      <c r="BP1647" s="3">
        <v>46863205</v>
      </c>
      <c r="BQ1647" s="20">
        <v>798</v>
      </c>
      <c r="BR1647" s="20">
        <v>338</v>
      </c>
      <c r="BW1647" s="20">
        <v>0</v>
      </c>
      <c r="BX1647" s="22">
        <v>112748.25</v>
      </c>
      <c r="BY1647">
        <v>212</v>
      </c>
      <c r="BZ1647">
        <v>88.18</v>
      </c>
      <c r="CC1647">
        <v>1</v>
      </c>
    </row>
    <row r="1648" spans="1:81" ht="85" x14ac:dyDescent="0.2">
      <c r="A1648" t="s">
        <v>14472</v>
      </c>
      <c r="B1648" t="s">
        <v>14473</v>
      </c>
      <c r="C1648" t="s">
        <v>14474</v>
      </c>
      <c r="D1648" t="s">
        <v>14475</v>
      </c>
      <c r="E1648" s="2" t="s">
        <v>14476</v>
      </c>
      <c r="H1648" s="3">
        <v>11000000</v>
      </c>
      <c r="I1648" s="3">
        <v>70000000</v>
      </c>
      <c r="J1648" s="3">
        <v>55000000</v>
      </c>
      <c r="K1648" s="3">
        <v>150000000</v>
      </c>
      <c r="P1648" s="3">
        <v>55000000</v>
      </c>
      <c r="Q1648" s="3">
        <v>270000000</v>
      </c>
      <c r="R1648" s="3">
        <v>550000000</v>
      </c>
      <c r="S1648" s="3">
        <v>2250000000</v>
      </c>
      <c r="W1648" s="2" t="s">
        <v>8528</v>
      </c>
      <c r="X1648" s="2" t="s">
        <v>14477</v>
      </c>
      <c r="Y1648" s="2" t="s">
        <v>14478</v>
      </c>
      <c r="Z1648" s="2" t="s">
        <v>14479</v>
      </c>
      <c r="AA1648" s="2" t="s">
        <v>14480</v>
      </c>
      <c r="AE1648">
        <v>2015</v>
      </c>
      <c r="AF1648">
        <v>2016</v>
      </c>
      <c r="AG1648">
        <v>2019</v>
      </c>
      <c r="AH1648">
        <v>2021</v>
      </c>
      <c r="AI1648">
        <v>2021</v>
      </c>
      <c r="AL1648" s="3">
        <v>10000000</v>
      </c>
      <c r="AM1648" t="s">
        <v>91</v>
      </c>
      <c r="AN1648" s="1">
        <v>45217</v>
      </c>
      <c r="AO1648" s="3">
        <v>900000000</v>
      </c>
      <c r="AQ1648">
        <v>0</v>
      </c>
      <c r="AR1648">
        <v>0</v>
      </c>
      <c r="AS1648">
        <v>0</v>
      </c>
      <c r="AT1648">
        <v>1.38</v>
      </c>
      <c r="AU1648">
        <v>111815.64</v>
      </c>
      <c r="AY1648">
        <v>3493</v>
      </c>
      <c r="AZ1648">
        <v>1216</v>
      </c>
      <c r="BA1648">
        <v>937</v>
      </c>
      <c r="BB1648">
        <v>823</v>
      </c>
      <c r="BC1648">
        <v>126</v>
      </c>
      <c r="BG1648">
        <v>64.400000000000006</v>
      </c>
      <c r="BH1648">
        <v>68.11</v>
      </c>
      <c r="BI1648">
        <v>47.59</v>
      </c>
      <c r="BJ1648">
        <v>30.63</v>
      </c>
      <c r="BK1648">
        <v>76.680000000000007</v>
      </c>
      <c r="BO1648">
        <v>2.8</v>
      </c>
      <c r="BP1648" s="3">
        <v>372300000</v>
      </c>
      <c r="BQ1648" s="20">
        <v>438</v>
      </c>
      <c r="BR1648" s="20">
        <v>981</v>
      </c>
      <c r="BS1648" s="20">
        <v>615</v>
      </c>
      <c r="BT1648" s="20">
        <v>210</v>
      </c>
      <c r="BW1648" s="20">
        <v>1534</v>
      </c>
      <c r="BX1648" s="22">
        <v>111817.02</v>
      </c>
      <c r="BY1648">
        <v>213</v>
      </c>
      <c r="BZ1648">
        <v>88.12</v>
      </c>
      <c r="CA1648">
        <v>8.33</v>
      </c>
      <c r="CB1648">
        <v>8.33</v>
      </c>
      <c r="CC1648">
        <v>3.33</v>
      </c>
    </row>
    <row r="1649" spans="1:81" ht="51" x14ac:dyDescent="0.2">
      <c r="A1649" t="s">
        <v>14481</v>
      </c>
      <c r="B1649" t="s">
        <v>14482</v>
      </c>
      <c r="C1649" t="s">
        <v>14483</v>
      </c>
      <c r="D1649" t="s">
        <v>14484</v>
      </c>
      <c r="E1649" s="2" t="s">
        <v>14485</v>
      </c>
      <c r="H1649" s="3">
        <v>700000000</v>
      </c>
      <c r="I1649" s="3">
        <v>500000000</v>
      </c>
      <c r="J1649" s="3">
        <v>350000000</v>
      </c>
      <c r="K1649" s="3">
        <v>1300000000</v>
      </c>
      <c r="L1649" s="3">
        <v>2500000000</v>
      </c>
      <c r="M1649" s="3">
        <v>2650000000</v>
      </c>
      <c r="P1649" s="3">
        <v>3500000000</v>
      </c>
      <c r="Q1649" s="3">
        <v>5000000000</v>
      </c>
      <c r="R1649" s="3">
        <v>3500000000</v>
      </c>
      <c r="S1649" s="3">
        <v>19500000000</v>
      </c>
      <c r="T1649" s="3">
        <v>50000000000</v>
      </c>
      <c r="U1649" s="3">
        <v>27600000000</v>
      </c>
      <c r="X1649" s="2" t="s">
        <v>14486</v>
      </c>
      <c r="Y1649" s="2" t="s">
        <v>14487</v>
      </c>
      <c r="Z1649" s="2" t="s">
        <v>14488</v>
      </c>
      <c r="AA1649" s="2" t="s">
        <v>14489</v>
      </c>
      <c r="AB1649" s="2" t="s">
        <v>14490</v>
      </c>
      <c r="AC1649" s="2" t="s">
        <v>14491</v>
      </c>
      <c r="AF1649">
        <v>2019</v>
      </c>
      <c r="AG1649">
        <v>2019</v>
      </c>
      <c r="AH1649">
        <v>2019</v>
      </c>
      <c r="AI1649">
        <v>2019</v>
      </c>
      <c r="AJ1649">
        <v>2020</v>
      </c>
      <c r="AK1649">
        <v>2021</v>
      </c>
      <c r="AM1649" t="s">
        <v>221</v>
      </c>
      <c r="AN1649" s="1">
        <v>44215</v>
      </c>
      <c r="AR1649">
        <v>0</v>
      </c>
      <c r="AS1649">
        <v>0</v>
      </c>
      <c r="AT1649">
        <v>0</v>
      </c>
      <c r="AU1649">
        <v>89150.5</v>
      </c>
      <c r="AV1649">
        <v>16829.990000000002</v>
      </c>
      <c r="AW1649">
        <v>3625.23</v>
      </c>
      <c r="AZ1649">
        <v>1771</v>
      </c>
      <c r="BA1649">
        <v>937</v>
      </c>
      <c r="BB1649">
        <v>451</v>
      </c>
      <c r="BC1649">
        <v>14</v>
      </c>
      <c r="BD1649">
        <v>13</v>
      </c>
      <c r="BE1649">
        <v>13</v>
      </c>
      <c r="BH1649">
        <v>57.37</v>
      </c>
      <c r="BI1649">
        <v>47.59</v>
      </c>
      <c r="BJ1649">
        <v>43.89</v>
      </c>
      <c r="BK1649">
        <v>96.21</v>
      </c>
      <c r="BL1649">
        <v>91.67</v>
      </c>
      <c r="BM1649">
        <v>87.88</v>
      </c>
      <c r="BN1649" t="s">
        <v>133</v>
      </c>
      <c r="BP1649" s="3">
        <v>13501250000</v>
      </c>
      <c r="BR1649" s="20">
        <v>68</v>
      </c>
      <c r="BS1649" s="20">
        <v>139</v>
      </c>
      <c r="BT1649" s="20">
        <v>104</v>
      </c>
      <c r="BU1649" s="20">
        <v>200</v>
      </c>
      <c r="BV1649" s="20">
        <v>193</v>
      </c>
      <c r="BW1649" s="20">
        <v>636</v>
      </c>
      <c r="BX1649" s="22">
        <v>109605.72</v>
      </c>
      <c r="BY1649">
        <v>214</v>
      </c>
      <c r="BZ1649">
        <v>88.07</v>
      </c>
      <c r="CA1649">
        <v>5.52</v>
      </c>
      <c r="CB1649">
        <v>5.52</v>
      </c>
      <c r="CC1649">
        <v>0</v>
      </c>
    </row>
    <row r="1650" spans="1:81" ht="34" x14ac:dyDescent="0.2">
      <c r="A1650" t="s">
        <v>14492</v>
      </c>
      <c r="B1650" t="s">
        <v>14493</v>
      </c>
      <c r="C1650" t="s">
        <v>14494</v>
      </c>
      <c r="D1650" t="s">
        <v>14495</v>
      </c>
      <c r="E1650" s="2" t="s">
        <v>14496</v>
      </c>
      <c r="I1650" s="3">
        <v>7000000</v>
      </c>
      <c r="Q1650" s="3">
        <v>46690000</v>
      </c>
      <c r="X1650" s="2" t="s">
        <v>4233</v>
      </c>
      <c r="Y1650" s="2" t="s">
        <v>14497</v>
      </c>
      <c r="AF1650">
        <v>2018</v>
      </c>
      <c r="AG1650">
        <v>2019</v>
      </c>
      <c r="AL1650" s="3">
        <v>20000000</v>
      </c>
      <c r="AM1650" t="s">
        <v>695</v>
      </c>
      <c r="AN1650" s="1">
        <v>43725</v>
      </c>
      <c r="AO1650" s="3">
        <v>46690000</v>
      </c>
      <c r="AR1650">
        <v>4863.5200000000004</v>
      </c>
      <c r="AS1650">
        <v>103098.38</v>
      </c>
      <c r="AZ1650">
        <v>343</v>
      </c>
      <c r="BA1650">
        <v>104</v>
      </c>
      <c r="BH1650">
        <v>92.58</v>
      </c>
      <c r="BI1650">
        <v>94.23</v>
      </c>
      <c r="BO1650">
        <v>1</v>
      </c>
      <c r="BP1650" s="3">
        <v>27000000</v>
      </c>
      <c r="BR1650" s="20">
        <v>539</v>
      </c>
      <c r="BW1650" s="20">
        <v>0</v>
      </c>
      <c r="BX1650" s="22">
        <v>107961.9</v>
      </c>
      <c r="BY1650">
        <v>215</v>
      </c>
      <c r="BZ1650">
        <v>88.01</v>
      </c>
      <c r="CC1650">
        <v>1</v>
      </c>
    </row>
    <row r="1651" spans="1:81" ht="51" x14ac:dyDescent="0.2">
      <c r="A1651" t="s">
        <v>14498</v>
      </c>
      <c r="B1651" t="s">
        <v>14499</v>
      </c>
      <c r="C1651" t="s">
        <v>14500</v>
      </c>
      <c r="D1651" t="s">
        <v>14501</v>
      </c>
      <c r="E1651" s="2" t="s">
        <v>14502</v>
      </c>
      <c r="G1651" s="3">
        <v>1800000</v>
      </c>
      <c r="H1651" s="3">
        <v>27200000</v>
      </c>
      <c r="I1651" s="3">
        <v>60000000</v>
      </c>
      <c r="J1651" s="3">
        <v>415000000</v>
      </c>
      <c r="O1651" s="3">
        <v>18000000</v>
      </c>
      <c r="P1651" s="3">
        <v>136000000</v>
      </c>
      <c r="Q1651" s="3">
        <v>400200000</v>
      </c>
      <c r="R1651" s="3">
        <v>1000000000</v>
      </c>
      <c r="W1651" s="2" t="s">
        <v>14503</v>
      </c>
      <c r="X1651" s="2" t="s">
        <v>14504</v>
      </c>
      <c r="Y1651" s="2" t="s">
        <v>14505</v>
      </c>
      <c r="Z1651" s="2" t="s">
        <v>14506</v>
      </c>
      <c r="AE1651">
        <v>2018</v>
      </c>
      <c r="AF1651">
        <v>2018</v>
      </c>
      <c r="AG1651">
        <v>2019</v>
      </c>
      <c r="AH1651">
        <v>2021</v>
      </c>
      <c r="AL1651" s="3">
        <v>300000000</v>
      </c>
      <c r="AM1651" t="s">
        <v>90</v>
      </c>
      <c r="AN1651" s="1">
        <v>44691</v>
      </c>
      <c r="AO1651" s="3">
        <v>4150000000</v>
      </c>
      <c r="AQ1651">
        <v>0</v>
      </c>
      <c r="AR1651">
        <v>409.4</v>
      </c>
      <c r="AS1651">
        <v>0.25</v>
      </c>
      <c r="AT1651">
        <v>107140.21</v>
      </c>
      <c r="AY1651">
        <v>3719</v>
      </c>
      <c r="AZ1651">
        <v>841</v>
      </c>
      <c r="BA1651">
        <v>863</v>
      </c>
      <c r="BB1651">
        <v>236</v>
      </c>
      <c r="BG1651">
        <v>64.34</v>
      </c>
      <c r="BH1651">
        <v>81.77</v>
      </c>
      <c r="BI1651">
        <v>51.74</v>
      </c>
      <c r="BJ1651">
        <v>80.17</v>
      </c>
      <c r="BN1651" t="s">
        <v>101</v>
      </c>
      <c r="BO1651">
        <v>9.33</v>
      </c>
      <c r="BP1651" s="3">
        <v>804000000</v>
      </c>
      <c r="BQ1651" s="20">
        <v>220</v>
      </c>
      <c r="BR1651" s="20">
        <v>350</v>
      </c>
      <c r="BS1651" s="20">
        <v>594</v>
      </c>
      <c r="BW1651" s="20">
        <v>907</v>
      </c>
      <c r="BX1651" s="22">
        <v>107549.86</v>
      </c>
      <c r="BY1651">
        <v>216</v>
      </c>
      <c r="BZ1651">
        <v>87.96</v>
      </c>
      <c r="CA1651">
        <v>2.5</v>
      </c>
      <c r="CB1651">
        <v>2.5</v>
      </c>
      <c r="CC1651">
        <v>10.37</v>
      </c>
    </row>
    <row r="1652" spans="1:81" ht="34" x14ac:dyDescent="0.2">
      <c r="A1652" t="s">
        <v>14507</v>
      </c>
      <c r="B1652" t="s">
        <v>14508</v>
      </c>
      <c r="C1652" t="s">
        <v>14509</v>
      </c>
      <c r="D1652" t="s">
        <v>14510</v>
      </c>
      <c r="E1652" s="2" t="s">
        <v>14511</v>
      </c>
      <c r="G1652" s="3">
        <v>1753601</v>
      </c>
      <c r="H1652" s="3">
        <v>9200000</v>
      </c>
      <c r="I1652" s="3">
        <v>28000000</v>
      </c>
      <c r="J1652" s="3">
        <v>75000000</v>
      </c>
      <c r="O1652" s="3">
        <v>17536010</v>
      </c>
      <c r="P1652" s="3">
        <v>46000000</v>
      </c>
      <c r="Q1652" s="3">
        <v>186760000</v>
      </c>
      <c r="R1652" s="3">
        <v>750000000</v>
      </c>
      <c r="W1652" s="2" t="s">
        <v>14512</v>
      </c>
      <c r="X1652" s="2" t="s">
        <v>14513</v>
      </c>
      <c r="Y1652" s="2" t="s">
        <v>14514</v>
      </c>
      <c r="Z1652" s="2" t="s">
        <v>14515</v>
      </c>
      <c r="AE1652">
        <v>2014</v>
      </c>
      <c r="AF1652">
        <v>2016</v>
      </c>
      <c r="AG1652">
        <v>2019</v>
      </c>
      <c r="AH1652">
        <v>2021</v>
      </c>
      <c r="AL1652" s="3">
        <v>75000000</v>
      </c>
      <c r="AM1652" t="s">
        <v>90</v>
      </c>
      <c r="AN1652" s="1">
        <v>44384</v>
      </c>
      <c r="AO1652" s="3">
        <v>750000000</v>
      </c>
      <c r="AQ1652">
        <v>601.4</v>
      </c>
      <c r="AR1652">
        <v>88.01</v>
      </c>
      <c r="AS1652">
        <v>2271.17</v>
      </c>
      <c r="AT1652">
        <v>103998.08</v>
      </c>
      <c r="AY1652">
        <v>675</v>
      </c>
      <c r="AZ1652">
        <v>747</v>
      </c>
      <c r="BA1652">
        <v>425</v>
      </c>
      <c r="BB1652">
        <v>242</v>
      </c>
      <c r="BG1652">
        <v>92.12</v>
      </c>
      <c r="BH1652">
        <v>80.42</v>
      </c>
      <c r="BI1652">
        <v>76.260000000000005</v>
      </c>
      <c r="BJ1652">
        <v>79.66</v>
      </c>
      <c r="BO1652">
        <v>3.61</v>
      </c>
      <c r="BP1652" s="3">
        <v>113953601</v>
      </c>
      <c r="BQ1652" s="20">
        <v>769</v>
      </c>
      <c r="BR1652" s="20">
        <v>854</v>
      </c>
      <c r="BS1652" s="20">
        <v>840</v>
      </c>
      <c r="BW1652" s="20">
        <v>840</v>
      </c>
      <c r="BX1652" s="22">
        <v>106958.66</v>
      </c>
      <c r="BY1652">
        <v>217</v>
      </c>
      <c r="BZ1652">
        <v>87.9</v>
      </c>
      <c r="CA1652">
        <v>4.0199999999999996</v>
      </c>
      <c r="CB1652">
        <v>4.0199999999999996</v>
      </c>
      <c r="CC1652">
        <v>4.0199999999999996</v>
      </c>
    </row>
    <row r="1653" spans="1:81" ht="68" x14ac:dyDescent="0.2">
      <c r="A1653" t="s">
        <v>14516</v>
      </c>
      <c r="B1653" t="s">
        <v>14517</v>
      </c>
      <c r="C1653" t="s">
        <v>14518</v>
      </c>
      <c r="D1653" t="s">
        <v>14519</v>
      </c>
      <c r="E1653" s="2" t="s">
        <v>14520</v>
      </c>
      <c r="F1653" s="3">
        <v>120000</v>
      </c>
      <c r="G1653" s="3">
        <v>3500000</v>
      </c>
      <c r="H1653" s="3">
        <v>15500000</v>
      </c>
      <c r="I1653" s="3">
        <v>160000000</v>
      </c>
      <c r="N1653" s="3">
        <v>2400000</v>
      </c>
      <c r="O1653" s="3">
        <v>35000000</v>
      </c>
      <c r="P1653" s="3">
        <v>77500000</v>
      </c>
      <c r="Q1653" s="3">
        <v>1067200000</v>
      </c>
      <c r="V1653" s="2" t="s">
        <v>1972</v>
      </c>
      <c r="W1653" s="2" t="s">
        <v>14521</v>
      </c>
      <c r="X1653" s="2" t="s">
        <v>14522</v>
      </c>
      <c r="Y1653" s="2" t="s">
        <v>14523</v>
      </c>
      <c r="AD1653">
        <v>2015</v>
      </c>
      <c r="AE1653">
        <v>2016</v>
      </c>
      <c r="AF1653">
        <v>2018</v>
      </c>
      <c r="AG1653">
        <v>2019</v>
      </c>
      <c r="AL1653" s="3">
        <v>160000000</v>
      </c>
      <c r="AM1653" t="s">
        <v>89</v>
      </c>
      <c r="AN1653" s="1">
        <v>43572</v>
      </c>
      <c r="AO1653" s="3">
        <v>1067200000</v>
      </c>
      <c r="AP1653">
        <v>0.25</v>
      </c>
      <c r="AQ1653">
        <v>1838.52</v>
      </c>
      <c r="AR1653">
        <v>14437.4</v>
      </c>
      <c r="AS1653">
        <v>90485.25</v>
      </c>
      <c r="AX1653">
        <v>276</v>
      </c>
      <c r="AY1653">
        <v>380</v>
      </c>
      <c r="AZ1653">
        <v>186</v>
      </c>
      <c r="BA1653">
        <v>107</v>
      </c>
      <c r="BF1653">
        <v>78.53</v>
      </c>
      <c r="BG1653">
        <v>96.08</v>
      </c>
      <c r="BH1653">
        <v>95.99</v>
      </c>
      <c r="BI1653">
        <v>94.06</v>
      </c>
      <c r="BO1653">
        <v>1</v>
      </c>
      <c r="BP1653" s="3">
        <v>179120000</v>
      </c>
      <c r="BQ1653" s="20">
        <v>529</v>
      </c>
      <c r="BR1653" s="20">
        <v>421</v>
      </c>
      <c r="BW1653" s="20">
        <v>0</v>
      </c>
      <c r="BX1653" s="22">
        <v>106761.42</v>
      </c>
      <c r="BY1653">
        <v>218</v>
      </c>
      <c r="BZ1653">
        <v>87.84</v>
      </c>
      <c r="CC1653">
        <v>1</v>
      </c>
    </row>
    <row r="1654" spans="1:81" ht="85" x14ac:dyDescent="0.2">
      <c r="A1654" t="s">
        <v>14524</v>
      </c>
      <c r="B1654" t="s">
        <v>14525</v>
      </c>
      <c r="C1654" t="s">
        <v>14526</v>
      </c>
      <c r="D1654" t="s">
        <v>14527</v>
      </c>
      <c r="E1654" s="2" t="s">
        <v>14528</v>
      </c>
      <c r="G1654" s="3">
        <v>920000</v>
      </c>
      <c r="H1654" s="3">
        <v>14000000</v>
      </c>
      <c r="I1654" s="3">
        <v>9100000</v>
      </c>
      <c r="J1654" s="3">
        <v>25000000</v>
      </c>
      <c r="O1654" s="3">
        <v>9200000</v>
      </c>
      <c r="P1654" s="3">
        <v>70000000</v>
      </c>
      <c r="Q1654" s="3">
        <v>60697000</v>
      </c>
      <c r="R1654" s="3">
        <v>250000000</v>
      </c>
      <c r="W1654" s="2" t="s">
        <v>14529</v>
      </c>
      <c r="X1654" s="2" t="s">
        <v>14530</v>
      </c>
      <c r="Y1654" s="2" t="s">
        <v>14531</v>
      </c>
      <c r="Z1654" s="2" t="s">
        <v>14532</v>
      </c>
      <c r="AE1654">
        <v>2016</v>
      </c>
      <c r="AF1654">
        <v>2018</v>
      </c>
      <c r="AG1654">
        <v>2019</v>
      </c>
      <c r="AH1654">
        <v>2021</v>
      </c>
      <c r="AM1654" t="s">
        <v>90</v>
      </c>
      <c r="AN1654" s="1">
        <v>44623</v>
      </c>
      <c r="AO1654" s="3">
        <v>250000000</v>
      </c>
      <c r="AQ1654">
        <v>7391.55</v>
      </c>
      <c r="AR1654">
        <v>33136.22</v>
      </c>
      <c r="AS1654">
        <v>44040.66</v>
      </c>
      <c r="AT1654">
        <v>20220.650000000001</v>
      </c>
      <c r="AY1654">
        <v>62</v>
      </c>
      <c r="AZ1654">
        <v>83</v>
      </c>
      <c r="BA1654">
        <v>162</v>
      </c>
      <c r="BB1654">
        <v>426</v>
      </c>
      <c r="BG1654">
        <v>99.37</v>
      </c>
      <c r="BH1654">
        <v>98.22</v>
      </c>
      <c r="BI1654">
        <v>90.99</v>
      </c>
      <c r="BJ1654">
        <v>64.14</v>
      </c>
      <c r="BO1654">
        <v>3.71</v>
      </c>
      <c r="BP1654" s="3">
        <v>53320000</v>
      </c>
      <c r="BQ1654" s="20">
        <v>576</v>
      </c>
      <c r="BR1654" s="20">
        <v>492</v>
      </c>
      <c r="BS1654" s="20">
        <v>578</v>
      </c>
      <c r="BW1654" s="20">
        <v>951</v>
      </c>
      <c r="BX1654" s="22">
        <v>104789.08</v>
      </c>
      <c r="BY1654">
        <v>219</v>
      </c>
      <c r="BZ1654">
        <v>87.79</v>
      </c>
      <c r="CA1654">
        <v>4.12</v>
      </c>
      <c r="CB1654">
        <v>4.12</v>
      </c>
      <c r="CC1654">
        <v>4.12</v>
      </c>
    </row>
    <row r="1655" spans="1:81" ht="68" x14ac:dyDescent="0.2">
      <c r="A1655" t="s">
        <v>14533</v>
      </c>
      <c r="B1655" t="s">
        <v>14534</v>
      </c>
      <c r="C1655" t="s">
        <v>14535</v>
      </c>
      <c r="D1655" t="s">
        <v>14536</v>
      </c>
      <c r="E1655" s="2" t="s">
        <v>14537</v>
      </c>
      <c r="H1655" s="3">
        <v>70000000</v>
      </c>
      <c r="I1655" s="3">
        <v>49257015</v>
      </c>
      <c r="J1655" s="3">
        <v>99109285</v>
      </c>
      <c r="K1655" s="3">
        <v>60000000</v>
      </c>
      <c r="P1655" s="3">
        <v>350000000</v>
      </c>
      <c r="Q1655" s="3">
        <v>299257014</v>
      </c>
      <c r="R1655" s="3">
        <v>1999109285</v>
      </c>
      <c r="S1655" s="3">
        <v>900000000</v>
      </c>
      <c r="X1655" s="2" t="s">
        <v>14538</v>
      </c>
      <c r="Y1655" s="2" t="s">
        <v>14539</v>
      </c>
      <c r="Z1655" s="2" t="s">
        <v>14540</v>
      </c>
      <c r="AA1655" s="2" t="s">
        <v>14541</v>
      </c>
      <c r="AF1655">
        <v>2018</v>
      </c>
      <c r="AG1655">
        <v>2019</v>
      </c>
      <c r="AH1655">
        <v>2021</v>
      </c>
      <c r="AI1655">
        <v>2023</v>
      </c>
      <c r="AL1655" s="3">
        <v>60000000</v>
      </c>
      <c r="AM1655" t="s">
        <v>91</v>
      </c>
      <c r="AN1655" s="1">
        <v>45203</v>
      </c>
      <c r="AO1655" s="3">
        <v>900000000</v>
      </c>
      <c r="AR1655">
        <v>31144.86</v>
      </c>
      <c r="AS1655">
        <v>2477.02</v>
      </c>
      <c r="AT1655">
        <v>54653.08</v>
      </c>
      <c r="AU1655">
        <v>14125.64</v>
      </c>
      <c r="AZ1655">
        <v>100</v>
      </c>
      <c r="BA1655">
        <v>418</v>
      </c>
      <c r="BB1655">
        <v>322</v>
      </c>
      <c r="BC1655">
        <v>39</v>
      </c>
      <c r="BH1655">
        <v>97.85</v>
      </c>
      <c r="BI1655">
        <v>76.650000000000006</v>
      </c>
      <c r="BJ1655">
        <v>72.91</v>
      </c>
      <c r="BK1655">
        <v>79.89</v>
      </c>
      <c r="BN1655" t="s">
        <v>101</v>
      </c>
      <c r="BO1655">
        <v>2.5299999999999998</v>
      </c>
      <c r="BP1655" s="3">
        <v>858635950</v>
      </c>
      <c r="BR1655" s="20">
        <v>262</v>
      </c>
      <c r="BS1655" s="20">
        <v>629</v>
      </c>
      <c r="BT1655" s="20">
        <v>897</v>
      </c>
      <c r="BW1655" s="20">
        <v>1526</v>
      </c>
      <c r="BX1655" s="22">
        <v>102400.6</v>
      </c>
      <c r="BY1655">
        <v>220</v>
      </c>
      <c r="BZ1655">
        <v>87.73</v>
      </c>
      <c r="CA1655">
        <v>3.01</v>
      </c>
      <c r="CB1655">
        <v>6.68</v>
      </c>
      <c r="CC1655">
        <v>3.01</v>
      </c>
    </row>
    <row r="1656" spans="1:81" ht="68" x14ac:dyDescent="0.2">
      <c r="A1656" t="s">
        <v>14542</v>
      </c>
      <c r="B1656" t="s">
        <v>14543</v>
      </c>
      <c r="C1656" t="s">
        <v>14544</v>
      </c>
      <c r="D1656" t="s">
        <v>14545</v>
      </c>
      <c r="E1656" s="2" t="s">
        <v>14546</v>
      </c>
      <c r="G1656" s="3">
        <v>2000000</v>
      </c>
      <c r="H1656" s="3">
        <v>5000000</v>
      </c>
      <c r="I1656" s="3">
        <v>23000000</v>
      </c>
      <c r="J1656" s="3">
        <v>60000000</v>
      </c>
      <c r="O1656" s="3">
        <v>20000000</v>
      </c>
      <c r="P1656" s="3">
        <v>25000000</v>
      </c>
      <c r="Q1656" s="3">
        <v>153410000</v>
      </c>
      <c r="R1656" s="3">
        <v>600000000</v>
      </c>
      <c r="V1656" s="2" t="s">
        <v>2513</v>
      </c>
      <c r="W1656" s="2" t="s">
        <v>14547</v>
      </c>
      <c r="X1656" s="2" t="s">
        <v>14548</v>
      </c>
      <c r="Y1656" s="2" t="s">
        <v>14549</v>
      </c>
      <c r="Z1656" s="2" t="s">
        <v>14550</v>
      </c>
      <c r="AD1656">
        <v>2014</v>
      </c>
      <c r="AE1656">
        <v>2014</v>
      </c>
      <c r="AF1656">
        <v>2016</v>
      </c>
      <c r="AG1656">
        <v>2019</v>
      </c>
      <c r="AH1656">
        <v>2021</v>
      </c>
      <c r="AL1656" s="3">
        <v>60000000</v>
      </c>
      <c r="AM1656" t="s">
        <v>90</v>
      </c>
      <c r="AN1656" s="1">
        <v>44480</v>
      </c>
      <c r="AO1656" s="3">
        <v>600000000</v>
      </c>
      <c r="AP1656">
        <v>0</v>
      </c>
      <c r="AQ1656">
        <v>0.25</v>
      </c>
      <c r="AR1656">
        <v>374.92</v>
      </c>
      <c r="AS1656">
        <v>361.96</v>
      </c>
      <c r="AT1656">
        <v>99330.12</v>
      </c>
      <c r="AX1656">
        <v>220</v>
      </c>
      <c r="AY1656">
        <v>2473</v>
      </c>
      <c r="AZ1656">
        <v>596</v>
      </c>
      <c r="BA1656">
        <v>640</v>
      </c>
      <c r="BB1656">
        <v>250</v>
      </c>
      <c r="BF1656">
        <v>76.14</v>
      </c>
      <c r="BG1656">
        <v>71.09</v>
      </c>
      <c r="BH1656">
        <v>84.38</v>
      </c>
      <c r="BI1656">
        <v>64.22</v>
      </c>
      <c r="BJ1656">
        <v>78.989999999999995</v>
      </c>
      <c r="BO1656">
        <v>3.52</v>
      </c>
      <c r="BP1656" s="3">
        <v>100000000</v>
      </c>
      <c r="BQ1656" s="20">
        <v>613</v>
      </c>
      <c r="BR1656" s="20">
        <v>1262</v>
      </c>
      <c r="BS1656" s="20">
        <v>769</v>
      </c>
      <c r="BW1656" s="20">
        <v>769</v>
      </c>
      <c r="BX1656" s="22">
        <v>100067.25</v>
      </c>
      <c r="BY1656">
        <v>221</v>
      </c>
      <c r="BZ1656">
        <v>87.68</v>
      </c>
      <c r="CA1656">
        <v>3.91</v>
      </c>
      <c r="CB1656">
        <v>3.91</v>
      </c>
      <c r="CC1656">
        <v>3.91</v>
      </c>
    </row>
    <row r="1657" spans="1:81" ht="51" x14ac:dyDescent="0.2">
      <c r="A1657" t="s">
        <v>14551</v>
      </c>
      <c r="B1657" t="s">
        <v>14552</v>
      </c>
      <c r="C1657" t="s">
        <v>14553</v>
      </c>
      <c r="D1657" t="s">
        <v>14554</v>
      </c>
      <c r="E1657" s="2" t="s">
        <v>14555</v>
      </c>
      <c r="G1657" s="3">
        <v>3800000</v>
      </c>
      <c r="H1657" s="3">
        <v>9000000</v>
      </c>
      <c r="J1657" s="3">
        <v>122000000</v>
      </c>
      <c r="O1657" s="3">
        <v>38000000</v>
      </c>
      <c r="P1657" s="3">
        <v>45000000</v>
      </c>
      <c r="R1657" s="3">
        <v>400000000</v>
      </c>
      <c r="W1657" s="2" t="s">
        <v>14556</v>
      </c>
      <c r="X1657" s="2" t="s">
        <v>14557</v>
      </c>
      <c r="Y1657" s="2" t="s">
        <v>14558</v>
      </c>
      <c r="Z1657" s="2" t="s">
        <v>14559</v>
      </c>
      <c r="AE1657">
        <v>2014</v>
      </c>
      <c r="AF1657">
        <v>2016</v>
      </c>
      <c r="AG1657">
        <v>2019</v>
      </c>
      <c r="AH1657">
        <v>2021</v>
      </c>
      <c r="AL1657" s="3">
        <v>65194431</v>
      </c>
      <c r="AM1657" t="s">
        <v>114</v>
      </c>
      <c r="AN1657" s="1">
        <v>44435</v>
      </c>
      <c r="AO1657" s="3">
        <v>1220000000</v>
      </c>
      <c r="AQ1657">
        <v>4.5999999999999996</v>
      </c>
      <c r="AR1657">
        <v>3505.41</v>
      </c>
      <c r="AS1657">
        <v>0</v>
      </c>
      <c r="AT1657">
        <v>96136.28</v>
      </c>
      <c r="AY1657">
        <v>2316</v>
      </c>
      <c r="AZ1657">
        <v>217</v>
      </c>
      <c r="BA1657">
        <v>937</v>
      </c>
      <c r="BB1657">
        <v>261</v>
      </c>
      <c r="BG1657">
        <v>72.930000000000007</v>
      </c>
      <c r="BH1657">
        <v>94.33</v>
      </c>
      <c r="BI1657">
        <v>47.59</v>
      </c>
      <c r="BJ1657">
        <v>78.06</v>
      </c>
      <c r="BP1657" s="3">
        <v>199994432</v>
      </c>
      <c r="BQ1657" s="20">
        <v>725</v>
      </c>
      <c r="BR1657" s="20">
        <v>1085</v>
      </c>
      <c r="BS1657" s="20">
        <v>742</v>
      </c>
      <c r="BW1657" s="20">
        <v>742</v>
      </c>
      <c r="BX1657" s="22">
        <v>99646.29</v>
      </c>
      <c r="BY1657">
        <v>222</v>
      </c>
      <c r="BZ1657">
        <v>87.62</v>
      </c>
    </row>
    <row r="1658" spans="1:81" ht="85" x14ac:dyDescent="0.2">
      <c r="A1658" t="s">
        <v>14560</v>
      </c>
      <c r="B1658" t="s">
        <v>14561</v>
      </c>
      <c r="C1658" t="s">
        <v>14562</v>
      </c>
      <c r="D1658" t="s">
        <v>14563</v>
      </c>
      <c r="E1658" s="2" t="s">
        <v>14564</v>
      </c>
      <c r="G1658" s="3">
        <v>1500000</v>
      </c>
      <c r="H1658" s="3">
        <v>6000000</v>
      </c>
      <c r="I1658" s="3">
        <v>27000000</v>
      </c>
      <c r="J1658" s="3">
        <v>113000000</v>
      </c>
      <c r="O1658" s="3">
        <v>15000000</v>
      </c>
      <c r="P1658" s="3">
        <v>30000000</v>
      </c>
      <c r="Q1658" s="3">
        <v>180090000</v>
      </c>
      <c r="R1658" s="3">
        <v>1130000000</v>
      </c>
      <c r="W1658" s="2" t="s">
        <v>14565</v>
      </c>
      <c r="X1658" s="2" t="s">
        <v>14566</v>
      </c>
      <c r="Y1658" s="2" t="s">
        <v>14567</v>
      </c>
      <c r="Z1658" s="2" t="s">
        <v>14568</v>
      </c>
      <c r="AE1658">
        <v>2016</v>
      </c>
      <c r="AF1658">
        <v>2018</v>
      </c>
      <c r="AG1658">
        <v>2019</v>
      </c>
      <c r="AH1658">
        <v>2021</v>
      </c>
      <c r="AL1658" s="3">
        <v>113000000</v>
      </c>
      <c r="AM1658" t="s">
        <v>90</v>
      </c>
      <c r="AN1658" s="1">
        <v>44392</v>
      </c>
      <c r="AO1658" s="3">
        <v>1130000000</v>
      </c>
      <c r="AQ1658">
        <v>12.02</v>
      </c>
      <c r="AR1658">
        <v>109.19</v>
      </c>
      <c r="AS1658">
        <v>43856.17</v>
      </c>
      <c r="AT1658">
        <v>55514.45</v>
      </c>
      <c r="AY1658">
        <v>2338</v>
      </c>
      <c r="AZ1658">
        <v>952</v>
      </c>
      <c r="BA1658">
        <v>169</v>
      </c>
      <c r="BB1658">
        <v>321</v>
      </c>
      <c r="BG1658">
        <v>75.8</v>
      </c>
      <c r="BH1658">
        <v>79.37</v>
      </c>
      <c r="BI1658">
        <v>90.59</v>
      </c>
      <c r="BJ1658">
        <v>73</v>
      </c>
      <c r="BO1658">
        <v>5.65</v>
      </c>
      <c r="BP1658" s="3">
        <v>165999998</v>
      </c>
      <c r="BQ1658" s="20">
        <v>582</v>
      </c>
      <c r="BR1658" s="20">
        <v>602</v>
      </c>
      <c r="BS1658" s="20">
        <v>597</v>
      </c>
      <c r="BW1658" s="20">
        <v>597</v>
      </c>
      <c r="BX1658" s="22">
        <v>99491.83</v>
      </c>
      <c r="BY1658">
        <v>223</v>
      </c>
      <c r="BZ1658">
        <v>87.56</v>
      </c>
      <c r="CA1658">
        <v>6.27</v>
      </c>
      <c r="CB1658">
        <v>6.27</v>
      </c>
      <c r="CC1658">
        <v>6.27</v>
      </c>
    </row>
    <row r="1659" spans="1:81" ht="51" x14ac:dyDescent="0.2">
      <c r="A1659" t="s">
        <v>14569</v>
      </c>
      <c r="B1659" t="s">
        <v>14570</v>
      </c>
      <c r="C1659" t="s">
        <v>14571</v>
      </c>
      <c r="D1659" t="s">
        <v>14572</v>
      </c>
      <c r="E1659" s="2" t="s">
        <v>14573</v>
      </c>
      <c r="H1659" s="3">
        <v>50000000</v>
      </c>
      <c r="I1659" s="3">
        <v>120000000</v>
      </c>
      <c r="J1659" s="3">
        <v>400000000</v>
      </c>
      <c r="P1659" s="3">
        <v>250000000</v>
      </c>
      <c r="Q1659" s="3">
        <v>800400000</v>
      </c>
      <c r="R1659" s="3">
        <v>2000000000</v>
      </c>
      <c r="X1659" s="2" t="s">
        <v>14574</v>
      </c>
      <c r="Y1659" s="2" t="s">
        <v>14575</v>
      </c>
      <c r="Z1659" s="2" t="s">
        <v>14576</v>
      </c>
      <c r="AF1659">
        <v>2019</v>
      </c>
      <c r="AG1659">
        <v>2019</v>
      </c>
      <c r="AH1659">
        <v>2021</v>
      </c>
      <c r="AL1659" s="3">
        <v>400000000</v>
      </c>
      <c r="AM1659" t="s">
        <v>90</v>
      </c>
      <c r="AN1659" s="1">
        <v>44431</v>
      </c>
      <c r="AO1659" s="3">
        <v>2000000000</v>
      </c>
      <c r="AR1659">
        <v>43.76</v>
      </c>
      <c r="AS1659">
        <v>21.26</v>
      </c>
      <c r="AT1659">
        <v>96808.39</v>
      </c>
      <c r="AZ1659">
        <v>1239</v>
      </c>
      <c r="BA1659">
        <v>763</v>
      </c>
      <c r="BB1659">
        <v>259</v>
      </c>
      <c r="BH1659">
        <v>70.180000000000007</v>
      </c>
      <c r="BI1659">
        <v>57.33</v>
      </c>
      <c r="BJ1659">
        <v>78.23</v>
      </c>
      <c r="BN1659" t="s">
        <v>101</v>
      </c>
      <c r="BO1659">
        <v>2.25</v>
      </c>
      <c r="BP1659" s="3">
        <v>570000000</v>
      </c>
      <c r="BR1659" s="20">
        <v>132</v>
      </c>
      <c r="BS1659" s="20">
        <v>644</v>
      </c>
      <c r="BW1659" s="20">
        <v>644</v>
      </c>
      <c r="BX1659" s="22">
        <v>96873.41</v>
      </c>
      <c r="BY1659">
        <v>224</v>
      </c>
      <c r="BZ1659">
        <v>87.51</v>
      </c>
      <c r="CA1659">
        <v>2.5</v>
      </c>
      <c r="CB1659">
        <v>2.5</v>
      </c>
      <c r="CC1659">
        <v>2.5</v>
      </c>
    </row>
    <row r="1660" spans="1:81" ht="34" x14ac:dyDescent="0.2">
      <c r="A1660" t="s">
        <v>14577</v>
      </c>
      <c r="B1660" t="s">
        <v>14578</v>
      </c>
      <c r="C1660" t="s">
        <v>14579</v>
      </c>
      <c r="D1660" t="s">
        <v>14580</v>
      </c>
      <c r="E1660" s="2" t="s">
        <v>14581</v>
      </c>
      <c r="G1660" s="3">
        <v>20000000</v>
      </c>
      <c r="I1660" s="3">
        <v>14898911</v>
      </c>
      <c r="J1660" s="3">
        <v>187819881</v>
      </c>
      <c r="O1660" s="3">
        <v>200000000</v>
      </c>
      <c r="Q1660" s="3">
        <v>99375736.370000005</v>
      </c>
      <c r="R1660" s="3">
        <v>1000819880</v>
      </c>
      <c r="W1660" s="2" t="s">
        <v>14582</v>
      </c>
      <c r="X1660" s="2" t="s">
        <v>14582</v>
      </c>
      <c r="Y1660" s="2" t="s">
        <v>14583</v>
      </c>
      <c r="Z1660" s="2" t="s">
        <v>14584</v>
      </c>
      <c r="AA1660" s="2" t="s">
        <v>14585</v>
      </c>
      <c r="AE1660">
        <v>2016</v>
      </c>
      <c r="AF1660">
        <v>2018</v>
      </c>
      <c r="AG1660">
        <v>2019</v>
      </c>
      <c r="AH1660">
        <v>2021</v>
      </c>
      <c r="AI1660">
        <v>2023</v>
      </c>
      <c r="AM1660" t="s">
        <v>91</v>
      </c>
      <c r="AN1660" s="1">
        <v>44936</v>
      </c>
      <c r="AQ1660">
        <v>0</v>
      </c>
      <c r="AR1660">
        <v>0</v>
      </c>
      <c r="AS1660">
        <v>0</v>
      </c>
      <c r="AT1660">
        <v>96001.13</v>
      </c>
      <c r="AU1660">
        <v>0</v>
      </c>
      <c r="AY1660">
        <v>3485</v>
      </c>
      <c r="AZ1660">
        <v>1617</v>
      </c>
      <c r="BA1660">
        <v>937</v>
      </c>
      <c r="BB1660">
        <v>263</v>
      </c>
      <c r="BC1660">
        <v>100</v>
      </c>
      <c r="BG1660">
        <v>63.92</v>
      </c>
      <c r="BH1660">
        <v>64.94</v>
      </c>
      <c r="BI1660">
        <v>47.59</v>
      </c>
      <c r="BJ1660">
        <v>77.89</v>
      </c>
      <c r="BK1660">
        <v>47.62</v>
      </c>
      <c r="BN1660" t="s">
        <v>101</v>
      </c>
      <c r="BP1660" s="3">
        <v>344654068</v>
      </c>
      <c r="BQ1660" s="20">
        <v>709</v>
      </c>
      <c r="BR1660" s="20">
        <v>312</v>
      </c>
      <c r="BS1660" s="20">
        <v>967</v>
      </c>
      <c r="BT1660" s="20">
        <v>426</v>
      </c>
      <c r="BW1660" s="20">
        <v>1393</v>
      </c>
      <c r="BX1660" s="22">
        <v>96001.13</v>
      </c>
      <c r="BY1660">
        <v>225</v>
      </c>
      <c r="BZ1660">
        <v>87.45</v>
      </c>
      <c r="CA1660">
        <v>0</v>
      </c>
      <c r="CB1660">
        <v>10.07</v>
      </c>
      <c r="CC1660">
        <v>0</v>
      </c>
    </row>
    <row r="1661" spans="1:81" ht="51" x14ac:dyDescent="0.2">
      <c r="A1661" t="s">
        <v>14586</v>
      </c>
      <c r="B1661" t="s">
        <v>14587</v>
      </c>
      <c r="C1661" t="s">
        <v>14588</v>
      </c>
      <c r="D1661" t="s">
        <v>14589</v>
      </c>
      <c r="E1661" s="2" t="s">
        <v>14590</v>
      </c>
      <c r="I1661" s="3">
        <v>18368587</v>
      </c>
      <c r="J1661" s="3">
        <v>400000000</v>
      </c>
      <c r="Q1661" s="3">
        <v>122518475.29000001</v>
      </c>
      <c r="R1661" s="3">
        <v>4000000000</v>
      </c>
      <c r="X1661" s="2" t="s">
        <v>14591</v>
      </c>
      <c r="Y1661" s="2" t="s">
        <v>14592</v>
      </c>
      <c r="Z1661" s="2" t="s">
        <v>14593</v>
      </c>
      <c r="AF1661">
        <v>2018</v>
      </c>
      <c r="AG1661">
        <v>2019</v>
      </c>
      <c r="AH1661">
        <v>2021</v>
      </c>
      <c r="AL1661" s="3">
        <v>400000000</v>
      </c>
      <c r="AM1661" t="s">
        <v>90</v>
      </c>
      <c r="AN1661" s="1">
        <v>44354</v>
      </c>
      <c r="AO1661" s="3">
        <v>4000000000</v>
      </c>
      <c r="AR1661">
        <v>0</v>
      </c>
      <c r="AS1661">
        <v>0</v>
      </c>
      <c r="AT1661">
        <v>96001.13</v>
      </c>
      <c r="AZ1661">
        <v>1617</v>
      </c>
      <c r="BA1661">
        <v>937</v>
      </c>
      <c r="BB1661">
        <v>263</v>
      </c>
      <c r="BH1661">
        <v>64.94</v>
      </c>
      <c r="BI1661">
        <v>47.59</v>
      </c>
      <c r="BJ1661">
        <v>77.89</v>
      </c>
      <c r="BO1661">
        <v>29.38</v>
      </c>
      <c r="BP1661" s="3">
        <v>418368587</v>
      </c>
      <c r="BR1661" s="20">
        <v>489</v>
      </c>
      <c r="BS1661" s="20">
        <v>599</v>
      </c>
      <c r="BW1661" s="20">
        <v>599</v>
      </c>
      <c r="BX1661" s="22">
        <v>96001.13</v>
      </c>
      <c r="BY1661">
        <v>225</v>
      </c>
      <c r="BZ1661">
        <v>87.45</v>
      </c>
      <c r="CA1661">
        <v>32.65</v>
      </c>
      <c r="CB1661">
        <v>32.65</v>
      </c>
      <c r="CC1661">
        <v>32.65</v>
      </c>
    </row>
    <row r="1662" spans="1:81" ht="51" x14ac:dyDescent="0.2">
      <c r="A1662" t="s">
        <v>14594</v>
      </c>
      <c r="B1662" t="s">
        <v>14595</v>
      </c>
      <c r="C1662" t="s">
        <v>14596</v>
      </c>
      <c r="D1662" t="s">
        <v>14597</v>
      </c>
      <c r="E1662" s="2" t="s">
        <v>14598</v>
      </c>
      <c r="H1662" s="3">
        <v>8800000</v>
      </c>
      <c r="I1662" s="3">
        <v>20000000</v>
      </c>
      <c r="J1662" s="3">
        <v>14000000</v>
      </c>
      <c r="P1662" s="3">
        <v>44000000</v>
      </c>
      <c r="Q1662" s="3">
        <v>133400000</v>
      </c>
      <c r="R1662" s="3">
        <v>140000000</v>
      </c>
      <c r="X1662" s="2" t="s">
        <v>14599</v>
      </c>
      <c r="Y1662" s="2" t="s">
        <v>14600</v>
      </c>
      <c r="Z1662" s="2" t="s">
        <v>14601</v>
      </c>
      <c r="AF1662">
        <v>2017</v>
      </c>
      <c r="AG1662">
        <v>2019</v>
      </c>
      <c r="AH1662">
        <v>2022</v>
      </c>
      <c r="AL1662" s="3">
        <v>14000000</v>
      </c>
      <c r="AM1662" t="s">
        <v>90</v>
      </c>
      <c r="AN1662" s="1">
        <v>44810</v>
      </c>
      <c r="AO1662" s="3">
        <v>140000000</v>
      </c>
      <c r="AR1662">
        <v>4298.1499999999996</v>
      </c>
      <c r="AS1662">
        <v>46092.98</v>
      </c>
      <c r="AT1662">
        <v>44293.15</v>
      </c>
      <c r="AZ1662">
        <v>263</v>
      </c>
      <c r="BA1662">
        <v>147</v>
      </c>
      <c r="BB1662">
        <v>195</v>
      </c>
      <c r="BH1662">
        <v>93.43</v>
      </c>
      <c r="BI1662">
        <v>91.83</v>
      </c>
      <c r="BJ1662">
        <v>76.650000000000006</v>
      </c>
      <c r="BO1662">
        <v>0.94</v>
      </c>
      <c r="BP1662" s="3">
        <v>42800000</v>
      </c>
      <c r="BR1662" s="20">
        <v>597</v>
      </c>
      <c r="BS1662" s="20">
        <v>1216</v>
      </c>
      <c r="BW1662" s="20">
        <v>1216</v>
      </c>
      <c r="BX1662" s="22">
        <v>94684.28</v>
      </c>
      <c r="BY1662">
        <v>227</v>
      </c>
      <c r="BZ1662">
        <v>87.34</v>
      </c>
      <c r="CA1662">
        <v>1.05</v>
      </c>
      <c r="CC1662">
        <v>1.05</v>
      </c>
    </row>
    <row r="1663" spans="1:81" ht="85" x14ac:dyDescent="0.2">
      <c r="A1663" t="s">
        <v>14602</v>
      </c>
      <c r="B1663" t="s">
        <v>14603</v>
      </c>
      <c r="C1663" t="s">
        <v>14604</v>
      </c>
      <c r="D1663" t="s">
        <v>14605</v>
      </c>
      <c r="E1663" s="2" t="s">
        <v>14606</v>
      </c>
      <c r="F1663" s="3">
        <v>587488</v>
      </c>
      <c r="G1663" s="3">
        <v>1726053</v>
      </c>
      <c r="H1663" s="3">
        <v>7936238</v>
      </c>
      <c r="I1663" s="3">
        <v>55054135</v>
      </c>
      <c r="J1663" s="3">
        <v>59917482</v>
      </c>
      <c r="K1663" s="3">
        <v>102305139</v>
      </c>
      <c r="N1663" s="3">
        <v>11749760</v>
      </c>
      <c r="O1663" s="3">
        <v>17260530</v>
      </c>
      <c r="P1663" s="3">
        <v>39681190</v>
      </c>
      <c r="Q1663" s="3">
        <v>367211080.44999999</v>
      </c>
      <c r="R1663" s="3">
        <v>599174820</v>
      </c>
      <c r="S1663" s="3">
        <v>460373126</v>
      </c>
      <c r="V1663" s="2" t="s">
        <v>14607</v>
      </c>
      <c r="W1663" s="2" t="s">
        <v>14608</v>
      </c>
      <c r="X1663" s="2" t="s">
        <v>14609</v>
      </c>
      <c r="Y1663" s="2" t="s">
        <v>14610</v>
      </c>
      <c r="Z1663" s="2" t="s">
        <v>14611</v>
      </c>
      <c r="AA1663" s="2" t="s">
        <v>14612</v>
      </c>
      <c r="AD1663">
        <v>2017</v>
      </c>
      <c r="AE1663">
        <v>2018</v>
      </c>
      <c r="AF1663">
        <v>2019</v>
      </c>
      <c r="AG1663">
        <v>2019</v>
      </c>
      <c r="AH1663">
        <v>2021</v>
      </c>
      <c r="AI1663">
        <v>2022</v>
      </c>
      <c r="AL1663" s="3">
        <v>10608053</v>
      </c>
      <c r="AM1663" t="s">
        <v>114</v>
      </c>
      <c r="AN1663" s="1">
        <v>44761</v>
      </c>
      <c r="AO1663" s="3">
        <v>1534577085</v>
      </c>
      <c r="AP1663">
        <v>0</v>
      </c>
      <c r="AQ1663">
        <v>105.54</v>
      </c>
      <c r="AR1663">
        <v>331.75</v>
      </c>
      <c r="AS1663">
        <v>31.12</v>
      </c>
      <c r="AT1663">
        <v>67867.850000000006</v>
      </c>
      <c r="AU1663">
        <v>25032.79</v>
      </c>
      <c r="AX1663">
        <v>829</v>
      </c>
      <c r="AY1663">
        <v>1615</v>
      </c>
      <c r="AZ1663">
        <v>1050</v>
      </c>
      <c r="BA1663">
        <v>755</v>
      </c>
      <c r="BB1663">
        <v>304</v>
      </c>
      <c r="BC1663">
        <v>104</v>
      </c>
      <c r="BF1663">
        <v>69.36</v>
      </c>
      <c r="BG1663">
        <v>84.52</v>
      </c>
      <c r="BH1663">
        <v>74.739999999999995</v>
      </c>
      <c r="BI1663">
        <v>57.78</v>
      </c>
      <c r="BJ1663">
        <v>74.430000000000007</v>
      </c>
      <c r="BK1663">
        <v>70.23</v>
      </c>
      <c r="BO1663">
        <v>3.51</v>
      </c>
      <c r="BP1663" s="3">
        <v>771262272</v>
      </c>
      <c r="BQ1663" s="20">
        <v>328</v>
      </c>
      <c r="BR1663" s="20">
        <v>230</v>
      </c>
      <c r="BS1663" s="20">
        <v>524</v>
      </c>
      <c r="BT1663" s="20">
        <v>489</v>
      </c>
      <c r="BW1663" s="20">
        <v>1013</v>
      </c>
      <c r="BX1663" s="22">
        <v>93369.05</v>
      </c>
      <c r="BY1663">
        <v>228</v>
      </c>
      <c r="BZ1663">
        <v>87.28</v>
      </c>
      <c r="CA1663">
        <v>1.25</v>
      </c>
      <c r="CB1663">
        <v>1.25</v>
      </c>
      <c r="CC1663">
        <v>4.18</v>
      </c>
    </row>
    <row r="1664" spans="1:81" ht="68" x14ac:dyDescent="0.2">
      <c r="A1664" t="s">
        <v>14613</v>
      </c>
      <c r="B1664" t="s">
        <v>14614</v>
      </c>
      <c r="C1664" t="s">
        <v>14615</v>
      </c>
      <c r="D1664" t="s">
        <v>14616</v>
      </c>
      <c r="E1664" s="2" t="s">
        <v>14617</v>
      </c>
      <c r="G1664" s="3">
        <v>20000000</v>
      </c>
      <c r="H1664" s="3">
        <v>30000000</v>
      </c>
      <c r="I1664" s="3">
        <v>100000000</v>
      </c>
      <c r="J1664" s="3">
        <v>300000000</v>
      </c>
      <c r="O1664" s="3">
        <v>200000000</v>
      </c>
      <c r="P1664" s="3">
        <v>150000000</v>
      </c>
      <c r="Q1664" s="3">
        <v>667000000</v>
      </c>
      <c r="R1664" s="3">
        <v>1900000000</v>
      </c>
      <c r="W1664" s="2" t="s">
        <v>14618</v>
      </c>
      <c r="X1664" s="2" t="s">
        <v>14619</v>
      </c>
      <c r="Y1664" s="2" t="s">
        <v>14620</v>
      </c>
      <c r="Z1664" s="2" t="s">
        <v>14621</v>
      </c>
      <c r="AE1664">
        <v>2014</v>
      </c>
      <c r="AF1664">
        <v>2015</v>
      </c>
      <c r="AG1664">
        <v>2019</v>
      </c>
      <c r="AH1664">
        <v>2021</v>
      </c>
      <c r="AL1664" s="3">
        <v>300000000</v>
      </c>
      <c r="AM1664" t="s">
        <v>90</v>
      </c>
      <c r="AN1664" s="1">
        <v>44209</v>
      </c>
      <c r="AO1664" s="3">
        <v>1900000000</v>
      </c>
      <c r="AQ1664">
        <v>0</v>
      </c>
      <c r="AR1664">
        <v>0.6</v>
      </c>
      <c r="AS1664">
        <v>29613.759999999998</v>
      </c>
      <c r="AT1664">
        <v>62871.88</v>
      </c>
      <c r="AY1664">
        <v>3167</v>
      </c>
      <c r="AZ1664">
        <v>1046</v>
      </c>
      <c r="BA1664">
        <v>217</v>
      </c>
      <c r="BB1664">
        <v>310</v>
      </c>
      <c r="BG1664">
        <v>62.98</v>
      </c>
      <c r="BH1664">
        <v>71.7</v>
      </c>
      <c r="BI1664">
        <v>87.91</v>
      </c>
      <c r="BJ1664">
        <v>73.92</v>
      </c>
      <c r="BN1664" t="s">
        <v>101</v>
      </c>
      <c r="BO1664">
        <v>2.56</v>
      </c>
      <c r="BP1664" s="3">
        <v>450000000</v>
      </c>
      <c r="BQ1664" s="20">
        <v>331</v>
      </c>
      <c r="BR1664" s="20">
        <v>1517</v>
      </c>
      <c r="BS1664" s="20">
        <v>568</v>
      </c>
      <c r="BW1664" s="20">
        <v>568</v>
      </c>
      <c r="BX1664" s="22">
        <v>92486.24</v>
      </c>
      <c r="BY1664">
        <v>229</v>
      </c>
      <c r="BZ1664">
        <v>87.23</v>
      </c>
      <c r="CA1664">
        <v>2.85</v>
      </c>
      <c r="CB1664">
        <v>2.85</v>
      </c>
      <c r="CC1664">
        <v>2.85</v>
      </c>
    </row>
    <row r="1665" spans="1:81" ht="102" x14ac:dyDescent="0.2">
      <c r="A1665" t="s">
        <v>14622</v>
      </c>
      <c r="B1665" t="s">
        <v>14623</v>
      </c>
      <c r="C1665" t="s">
        <v>14624</v>
      </c>
      <c r="D1665" t="s">
        <v>14625</v>
      </c>
      <c r="E1665" s="2" t="s">
        <v>14626</v>
      </c>
      <c r="G1665" s="3">
        <v>4200000</v>
      </c>
      <c r="H1665" s="3">
        <v>11000000</v>
      </c>
      <c r="I1665" s="3">
        <v>27000000</v>
      </c>
      <c r="J1665" s="3">
        <v>80000000</v>
      </c>
      <c r="O1665" s="3">
        <v>42000000</v>
      </c>
      <c r="P1665" s="3">
        <v>55000000</v>
      </c>
      <c r="Q1665" s="3">
        <v>180090000</v>
      </c>
      <c r="R1665" s="3">
        <v>800000000</v>
      </c>
      <c r="W1665" s="2" t="s">
        <v>14627</v>
      </c>
      <c r="X1665" s="2" t="s">
        <v>14628</v>
      </c>
      <c r="Y1665" s="2" t="s">
        <v>14629</v>
      </c>
      <c r="Z1665" s="2" t="s">
        <v>14630</v>
      </c>
      <c r="AE1665">
        <v>2017</v>
      </c>
      <c r="AF1665">
        <v>2018</v>
      </c>
      <c r="AG1665">
        <v>2019</v>
      </c>
      <c r="AH1665">
        <v>2021</v>
      </c>
      <c r="AL1665" s="3">
        <v>80000000</v>
      </c>
      <c r="AM1665" t="s">
        <v>90</v>
      </c>
      <c r="AN1665" s="1">
        <v>44482</v>
      </c>
      <c r="AO1665" s="3">
        <v>800000000</v>
      </c>
      <c r="AQ1665">
        <v>33236.39</v>
      </c>
      <c r="AR1665">
        <v>6572.4</v>
      </c>
      <c r="AS1665">
        <v>36844.980000000003</v>
      </c>
      <c r="AT1665">
        <v>14657.95</v>
      </c>
      <c r="AY1665">
        <v>4</v>
      </c>
      <c r="AZ1665">
        <v>265</v>
      </c>
      <c r="BA1665">
        <v>192</v>
      </c>
      <c r="BB1665">
        <v>469</v>
      </c>
      <c r="BG1665">
        <v>99.97</v>
      </c>
      <c r="BH1665">
        <v>94.27</v>
      </c>
      <c r="BI1665">
        <v>89.31</v>
      </c>
      <c r="BJ1665">
        <v>60.51</v>
      </c>
      <c r="BO1665">
        <v>4</v>
      </c>
      <c r="BP1665" s="3">
        <v>122200000</v>
      </c>
      <c r="BQ1665" s="20">
        <v>398</v>
      </c>
      <c r="BR1665" s="20">
        <v>351</v>
      </c>
      <c r="BS1665" s="20">
        <v>728</v>
      </c>
      <c r="BW1665" s="20">
        <v>728</v>
      </c>
      <c r="BX1665" s="22">
        <v>91311.72</v>
      </c>
      <c r="BY1665">
        <v>230</v>
      </c>
      <c r="BZ1665">
        <v>87.17</v>
      </c>
      <c r="CA1665">
        <v>4.4400000000000004</v>
      </c>
      <c r="CB1665">
        <v>4.4400000000000004</v>
      </c>
      <c r="CC1665">
        <v>4.4400000000000004</v>
      </c>
    </row>
    <row r="1666" spans="1:81" ht="68" x14ac:dyDescent="0.2">
      <c r="A1666" t="s">
        <v>14631</v>
      </c>
      <c r="B1666" t="s">
        <v>14632</v>
      </c>
      <c r="C1666" t="s">
        <v>14633</v>
      </c>
      <c r="D1666" t="s">
        <v>14634</v>
      </c>
      <c r="E1666" s="2" t="s">
        <v>14635</v>
      </c>
      <c r="F1666" s="3">
        <v>450000</v>
      </c>
      <c r="H1666" s="3">
        <v>13000000</v>
      </c>
      <c r="I1666" s="3">
        <v>40000000</v>
      </c>
      <c r="J1666" s="3">
        <v>75000000</v>
      </c>
      <c r="K1666" s="3">
        <v>307729930</v>
      </c>
      <c r="N1666" s="3">
        <v>9000000</v>
      </c>
      <c r="P1666" s="3">
        <v>65000000</v>
      </c>
      <c r="Q1666" s="3">
        <v>266800000</v>
      </c>
      <c r="R1666" s="3">
        <v>1375000000</v>
      </c>
      <c r="S1666" s="3">
        <v>3282452582</v>
      </c>
      <c r="V1666" s="2" t="s">
        <v>14636</v>
      </c>
      <c r="W1666" s="2" t="s">
        <v>7120</v>
      </c>
      <c r="X1666" s="2" t="s">
        <v>14637</v>
      </c>
      <c r="Y1666" s="2" t="s">
        <v>14638</v>
      </c>
      <c r="Z1666" s="2" t="s">
        <v>14639</v>
      </c>
      <c r="AA1666" s="2" t="s">
        <v>14640</v>
      </c>
      <c r="AD1666">
        <v>2015</v>
      </c>
      <c r="AE1666">
        <v>2016</v>
      </c>
      <c r="AF1666">
        <v>2018</v>
      </c>
      <c r="AG1666">
        <v>2019</v>
      </c>
      <c r="AH1666">
        <v>2020</v>
      </c>
      <c r="AI1666">
        <v>2021</v>
      </c>
      <c r="AL1666" s="3">
        <v>307729929</v>
      </c>
      <c r="AM1666" t="s">
        <v>91</v>
      </c>
      <c r="AN1666" s="1">
        <v>44362</v>
      </c>
      <c r="AO1666" s="3">
        <v>3282452582</v>
      </c>
      <c r="AP1666">
        <v>0</v>
      </c>
      <c r="AQ1666">
        <v>189.4</v>
      </c>
      <c r="AR1666">
        <v>2208.54</v>
      </c>
      <c r="AS1666">
        <v>0.25</v>
      </c>
      <c r="AT1666">
        <v>1664.25</v>
      </c>
      <c r="AU1666">
        <v>86895.27</v>
      </c>
      <c r="AX1666">
        <v>376</v>
      </c>
      <c r="AY1666">
        <v>1479</v>
      </c>
      <c r="AZ1666">
        <v>471</v>
      </c>
      <c r="BA1666">
        <v>863</v>
      </c>
      <c r="BB1666">
        <v>286</v>
      </c>
      <c r="BC1666">
        <v>144</v>
      </c>
      <c r="BF1666">
        <v>70.73</v>
      </c>
      <c r="BG1666">
        <v>84.7</v>
      </c>
      <c r="BH1666">
        <v>89.8</v>
      </c>
      <c r="BI1666">
        <v>51.74</v>
      </c>
      <c r="BJ1666">
        <v>60.31</v>
      </c>
      <c r="BK1666">
        <v>73.319999999999993</v>
      </c>
      <c r="BN1666" t="s">
        <v>101</v>
      </c>
      <c r="BO1666">
        <v>10.33</v>
      </c>
      <c r="BP1666" s="3">
        <v>491209930</v>
      </c>
      <c r="BQ1666" s="20">
        <v>574</v>
      </c>
      <c r="BR1666" s="20">
        <v>333</v>
      </c>
      <c r="BS1666" s="20">
        <v>343</v>
      </c>
      <c r="BT1666" s="20">
        <v>407</v>
      </c>
      <c r="BW1666" s="20">
        <v>750</v>
      </c>
      <c r="BX1666" s="22">
        <v>90957.71</v>
      </c>
      <c r="BY1666">
        <v>231</v>
      </c>
      <c r="BZ1666">
        <v>87.11</v>
      </c>
      <c r="CA1666">
        <v>12.3</v>
      </c>
      <c r="CB1666">
        <v>12.3</v>
      </c>
      <c r="CC1666">
        <v>12.3</v>
      </c>
    </row>
    <row r="1667" spans="1:81" ht="34" x14ac:dyDescent="0.2">
      <c r="A1667" t="s">
        <v>14641</v>
      </c>
      <c r="B1667" t="s">
        <v>14642</v>
      </c>
      <c r="C1667" t="s">
        <v>14643</v>
      </c>
      <c r="D1667" t="s">
        <v>14644</v>
      </c>
      <c r="E1667" s="2" t="s">
        <v>14645</v>
      </c>
      <c r="G1667" s="3">
        <v>1700000</v>
      </c>
      <c r="I1667" s="3">
        <v>7100000</v>
      </c>
      <c r="J1667" s="3">
        <v>80000000</v>
      </c>
      <c r="O1667" s="3">
        <v>17000000</v>
      </c>
      <c r="Q1667" s="3">
        <v>47357000</v>
      </c>
      <c r="R1667" s="3">
        <v>800000000</v>
      </c>
      <c r="W1667" s="2" t="s">
        <v>14646</v>
      </c>
      <c r="Y1667" s="2" t="s">
        <v>14647</v>
      </c>
      <c r="Z1667" s="2" t="s">
        <v>14648</v>
      </c>
      <c r="AE1667">
        <v>2016</v>
      </c>
      <c r="AG1667">
        <v>2019</v>
      </c>
      <c r="AH1667">
        <v>2021</v>
      </c>
      <c r="AL1667" s="3">
        <v>27000000</v>
      </c>
      <c r="AM1667" t="s">
        <v>90</v>
      </c>
      <c r="AN1667" s="1">
        <v>44734</v>
      </c>
      <c r="AO1667" s="3">
        <v>800000000</v>
      </c>
      <c r="AQ1667">
        <v>1892.2</v>
      </c>
      <c r="AS1667">
        <v>583.66999999999996</v>
      </c>
      <c r="AT1667">
        <v>88370.06</v>
      </c>
      <c r="AY1667">
        <v>354</v>
      </c>
      <c r="BA1667">
        <v>595</v>
      </c>
      <c r="BB1667">
        <v>279</v>
      </c>
      <c r="BG1667">
        <v>96.34</v>
      </c>
      <c r="BI1667">
        <v>66.739999999999995</v>
      </c>
      <c r="BJ1667">
        <v>76.540000000000006</v>
      </c>
      <c r="BO1667">
        <v>15.2</v>
      </c>
      <c r="BP1667" s="3">
        <v>115800000</v>
      </c>
      <c r="BS1667" s="20">
        <v>574</v>
      </c>
      <c r="BW1667" s="20">
        <v>986</v>
      </c>
      <c r="BX1667" s="22">
        <v>90845.93</v>
      </c>
      <c r="BY1667">
        <v>232</v>
      </c>
      <c r="BZ1667">
        <v>87.06</v>
      </c>
      <c r="CA1667">
        <v>16.89</v>
      </c>
      <c r="CB1667">
        <v>16.89</v>
      </c>
      <c r="CC1667">
        <v>16.89</v>
      </c>
    </row>
    <row r="1668" spans="1:81" ht="34" x14ac:dyDescent="0.2">
      <c r="A1668" t="s">
        <v>14649</v>
      </c>
      <c r="B1668" t="s">
        <v>14650</v>
      </c>
      <c r="C1668" t="s">
        <v>14651</v>
      </c>
      <c r="D1668" t="s">
        <v>14652</v>
      </c>
      <c r="E1668" s="2" t="s">
        <v>14653</v>
      </c>
      <c r="J1668" s="3">
        <v>112000000</v>
      </c>
      <c r="R1668" s="3">
        <v>1120000000</v>
      </c>
      <c r="W1668" s="2" t="s">
        <v>14654</v>
      </c>
      <c r="X1668" s="2" t="s">
        <v>14655</v>
      </c>
      <c r="Y1668" s="2" t="s">
        <v>14656</v>
      </c>
      <c r="Z1668" s="2" t="s">
        <v>14657</v>
      </c>
      <c r="AE1668">
        <v>2016</v>
      </c>
      <c r="AF1668">
        <v>2018</v>
      </c>
      <c r="AG1668">
        <v>2019</v>
      </c>
      <c r="AH1668">
        <v>2021</v>
      </c>
      <c r="AL1668" s="3">
        <v>112000000</v>
      </c>
      <c r="AM1668" t="s">
        <v>90</v>
      </c>
      <c r="AN1668" s="1">
        <v>44327</v>
      </c>
      <c r="AO1668" s="3">
        <v>1120000000</v>
      </c>
      <c r="AQ1668">
        <v>0.25</v>
      </c>
      <c r="AR1668">
        <v>0</v>
      </c>
      <c r="AS1668">
        <v>0.25</v>
      </c>
      <c r="AT1668">
        <v>90557.97</v>
      </c>
      <c r="AY1668">
        <v>2755</v>
      </c>
      <c r="AZ1668">
        <v>1617</v>
      </c>
      <c r="BA1668">
        <v>863</v>
      </c>
      <c r="BB1668">
        <v>275</v>
      </c>
      <c r="BG1668">
        <v>71.48</v>
      </c>
      <c r="BH1668">
        <v>64.94</v>
      </c>
      <c r="BI1668">
        <v>51.74</v>
      </c>
      <c r="BJ1668">
        <v>76.88</v>
      </c>
      <c r="BP1668" s="3">
        <v>112055104</v>
      </c>
      <c r="BQ1668" s="20">
        <v>528</v>
      </c>
      <c r="BR1668" s="20">
        <v>636</v>
      </c>
      <c r="BS1668" s="20">
        <v>580</v>
      </c>
      <c r="BW1668" s="20">
        <v>580</v>
      </c>
      <c r="BX1668" s="22">
        <v>90558.47</v>
      </c>
      <c r="BY1668">
        <v>233</v>
      </c>
      <c r="BZ1668">
        <v>87</v>
      </c>
    </row>
    <row r="1669" spans="1:81" ht="34" x14ac:dyDescent="0.2">
      <c r="A1669" t="s">
        <v>14658</v>
      </c>
      <c r="B1669" t="s">
        <v>14659</v>
      </c>
      <c r="C1669" t="s">
        <v>14660</v>
      </c>
      <c r="D1669" t="s">
        <v>14661</v>
      </c>
      <c r="E1669" s="2" t="s">
        <v>14662</v>
      </c>
      <c r="I1669" s="3">
        <v>17500000</v>
      </c>
      <c r="Q1669" s="3">
        <v>116725000</v>
      </c>
      <c r="W1669" s="2" t="s">
        <v>14663</v>
      </c>
      <c r="X1669" s="2" t="s">
        <v>14664</v>
      </c>
      <c r="Y1669" s="2" t="s">
        <v>14665</v>
      </c>
      <c r="AE1669">
        <v>2014</v>
      </c>
      <c r="AF1669">
        <v>2017</v>
      </c>
      <c r="AG1669">
        <v>2019</v>
      </c>
      <c r="AL1669" s="3">
        <v>17500000</v>
      </c>
      <c r="AM1669" t="s">
        <v>89</v>
      </c>
      <c r="AN1669" s="1">
        <v>43614</v>
      </c>
      <c r="AO1669" s="3">
        <v>116725000</v>
      </c>
      <c r="AQ1669">
        <v>1036.81</v>
      </c>
      <c r="AR1669">
        <v>2.76</v>
      </c>
      <c r="AS1669">
        <v>88303.98</v>
      </c>
      <c r="AY1669">
        <v>206</v>
      </c>
      <c r="AZ1669">
        <v>1075</v>
      </c>
      <c r="BA1669">
        <v>110</v>
      </c>
      <c r="BG1669">
        <v>97.6</v>
      </c>
      <c r="BH1669">
        <v>73.08</v>
      </c>
      <c r="BI1669">
        <v>93.9</v>
      </c>
      <c r="BO1669">
        <v>1</v>
      </c>
      <c r="BP1669" s="3">
        <v>29000000</v>
      </c>
      <c r="BQ1669" s="20">
        <v>925</v>
      </c>
      <c r="BR1669" s="20">
        <v>820</v>
      </c>
      <c r="BW1669" s="20">
        <v>0</v>
      </c>
      <c r="BX1669" s="22">
        <v>89343.55</v>
      </c>
      <c r="BY1669">
        <v>234</v>
      </c>
      <c r="BZ1669">
        <v>86.95</v>
      </c>
      <c r="CC1669">
        <v>1</v>
      </c>
    </row>
    <row r="1670" spans="1:81" ht="136" x14ac:dyDescent="0.2">
      <c r="A1670" t="s">
        <v>14666</v>
      </c>
      <c r="B1670" t="s">
        <v>14667</v>
      </c>
      <c r="C1670" t="s">
        <v>14668</v>
      </c>
      <c r="D1670" t="s">
        <v>14669</v>
      </c>
      <c r="E1670" s="2" t="s">
        <v>14670</v>
      </c>
      <c r="G1670" s="3">
        <v>5169951</v>
      </c>
      <c r="H1670" s="3">
        <v>22000000</v>
      </c>
      <c r="I1670" s="3">
        <v>80000000</v>
      </c>
      <c r="J1670" s="3">
        <v>207000000</v>
      </c>
      <c r="O1670" s="3">
        <v>51699510</v>
      </c>
      <c r="P1670" s="3">
        <v>110000000</v>
      </c>
      <c r="Q1670" s="3">
        <v>533600000</v>
      </c>
      <c r="R1670" s="3">
        <v>2000000000</v>
      </c>
      <c r="W1670" s="2" t="s">
        <v>14671</v>
      </c>
      <c r="X1670" s="2" t="s">
        <v>14672</v>
      </c>
      <c r="Y1670" s="2" t="s">
        <v>14673</v>
      </c>
      <c r="Z1670" s="2" t="s">
        <v>14674</v>
      </c>
      <c r="AE1670">
        <v>2018</v>
      </c>
      <c r="AF1670">
        <v>2019</v>
      </c>
      <c r="AG1670">
        <v>2019</v>
      </c>
      <c r="AH1670">
        <v>2020</v>
      </c>
      <c r="AL1670" s="3">
        <v>207000000</v>
      </c>
      <c r="AM1670" t="s">
        <v>90</v>
      </c>
      <c r="AN1670" s="1">
        <v>44110</v>
      </c>
      <c r="AO1670" s="3">
        <v>2000000000</v>
      </c>
      <c r="AQ1670">
        <v>4.8499999999999996</v>
      </c>
      <c r="AR1670">
        <v>4076.39</v>
      </c>
      <c r="AS1670">
        <v>0</v>
      </c>
      <c r="AT1670">
        <v>84892.12</v>
      </c>
      <c r="AY1670">
        <v>2711</v>
      </c>
      <c r="AZ1670">
        <v>436</v>
      </c>
      <c r="BA1670">
        <v>937</v>
      </c>
      <c r="BB1670">
        <v>47</v>
      </c>
      <c r="BG1670">
        <v>74</v>
      </c>
      <c r="BH1670">
        <v>89.52</v>
      </c>
      <c r="BI1670">
        <v>47.59</v>
      </c>
      <c r="BJ1670">
        <v>93.59</v>
      </c>
      <c r="BN1670" t="s">
        <v>101</v>
      </c>
      <c r="BO1670">
        <v>3.37</v>
      </c>
      <c r="BP1670" s="3">
        <v>365169951</v>
      </c>
      <c r="BQ1670" s="20">
        <v>399</v>
      </c>
      <c r="BR1670" s="20">
        <v>168</v>
      </c>
      <c r="BS1670" s="20">
        <v>369</v>
      </c>
      <c r="BW1670" s="20">
        <v>369</v>
      </c>
      <c r="BX1670" s="22">
        <v>88973.36</v>
      </c>
      <c r="BY1670">
        <v>235</v>
      </c>
      <c r="BZ1670">
        <v>86.89</v>
      </c>
      <c r="CA1670">
        <v>3.75</v>
      </c>
      <c r="CB1670">
        <v>3.75</v>
      </c>
      <c r="CC1670">
        <v>3.75</v>
      </c>
    </row>
    <row r="1671" spans="1:81" ht="34" x14ac:dyDescent="0.2">
      <c r="A1671" t="s">
        <v>14675</v>
      </c>
      <c r="B1671" t="s">
        <v>14676</v>
      </c>
      <c r="C1671" t="s">
        <v>14677</v>
      </c>
      <c r="D1671" t="s">
        <v>14678</v>
      </c>
      <c r="E1671" s="2" t="s">
        <v>14679</v>
      </c>
      <c r="H1671" s="3">
        <v>250000000</v>
      </c>
      <c r="I1671" s="3">
        <v>290000000</v>
      </c>
      <c r="P1671" s="3">
        <v>1800000000</v>
      </c>
      <c r="Q1671" s="3">
        <v>6800000000</v>
      </c>
      <c r="X1671" s="2" t="s">
        <v>14680</v>
      </c>
      <c r="Y1671" s="2" t="s">
        <v>14681</v>
      </c>
      <c r="AF1671">
        <v>2018</v>
      </c>
      <c r="AG1671">
        <v>2019</v>
      </c>
      <c r="AL1671" s="3">
        <v>3400000</v>
      </c>
      <c r="AM1671" t="s">
        <v>114</v>
      </c>
      <c r="AN1671" s="1">
        <v>43791</v>
      </c>
      <c r="AO1671" s="3">
        <v>6800000000</v>
      </c>
      <c r="AR1671">
        <v>17776.38</v>
      </c>
      <c r="AS1671">
        <v>70037.22</v>
      </c>
      <c r="AZ1671">
        <v>153</v>
      </c>
      <c r="BA1671">
        <v>125</v>
      </c>
      <c r="BH1671">
        <v>96.7</v>
      </c>
      <c r="BI1671">
        <v>93.06</v>
      </c>
      <c r="BN1671" t="s">
        <v>101</v>
      </c>
      <c r="BO1671">
        <v>1</v>
      </c>
      <c r="BP1671" s="3">
        <v>1052700000</v>
      </c>
      <c r="BR1671" s="20">
        <v>508</v>
      </c>
      <c r="BW1671" s="20">
        <v>0</v>
      </c>
      <c r="BX1671" s="22">
        <v>87813.6</v>
      </c>
      <c r="BY1671">
        <v>236</v>
      </c>
      <c r="BZ1671">
        <v>86.83</v>
      </c>
      <c r="CC1671">
        <v>1</v>
      </c>
    </row>
    <row r="1672" spans="1:81" ht="119" x14ac:dyDescent="0.2">
      <c r="A1672" t="s">
        <v>14682</v>
      </c>
      <c r="B1672" t="s">
        <v>14683</v>
      </c>
      <c r="C1672" t="s">
        <v>14684</v>
      </c>
      <c r="D1672" t="s">
        <v>14685</v>
      </c>
      <c r="E1672" s="2" t="s">
        <v>14686</v>
      </c>
      <c r="G1672" s="3">
        <v>2600000</v>
      </c>
      <c r="H1672" s="3">
        <v>7000000</v>
      </c>
      <c r="I1672" s="3">
        <v>9750000</v>
      </c>
      <c r="O1672" s="3">
        <v>26000000</v>
      </c>
      <c r="P1672" s="3">
        <v>35000000</v>
      </c>
      <c r="Q1672" s="3">
        <v>65032500</v>
      </c>
      <c r="W1672" s="2" t="s">
        <v>14687</v>
      </c>
      <c r="X1672" s="2" t="s">
        <v>14688</v>
      </c>
      <c r="Y1672" s="2" t="s">
        <v>14689</v>
      </c>
      <c r="AE1672">
        <v>2016</v>
      </c>
      <c r="AF1672">
        <v>2016</v>
      </c>
      <c r="AG1672">
        <v>2019</v>
      </c>
      <c r="AM1672" t="s">
        <v>114</v>
      </c>
      <c r="AN1672" s="1">
        <v>43621</v>
      </c>
      <c r="AQ1672">
        <v>2301.5</v>
      </c>
      <c r="AR1672">
        <v>15648.45</v>
      </c>
      <c r="AS1672">
        <v>68754.59</v>
      </c>
      <c r="AY1672">
        <v>243</v>
      </c>
      <c r="AZ1672">
        <v>54</v>
      </c>
      <c r="BA1672">
        <v>128</v>
      </c>
      <c r="BG1672">
        <v>97.49</v>
      </c>
      <c r="BH1672">
        <v>98.61</v>
      </c>
      <c r="BI1672">
        <v>92.89</v>
      </c>
      <c r="BP1672" s="3">
        <v>19350000</v>
      </c>
      <c r="BQ1672" s="20">
        <v>131</v>
      </c>
      <c r="BR1672" s="20">
        <v>996</v>
      </c>
      <c r="BW1672" s="20">
        <v>0</v>
      </c>
      <c r="BX1672" s="22">
        <v>86704.54</v>
      </c>
      <c r="BY1672">
        <v>237</v>
      </c>
      <c r="BZ1672">
        <v>86.78</v>
      </c>
      <c r="CC1672">
        <v>0</v>
      </c>
    </row>
    <row r="1673" spans="1:81" ht="34" x14ac:dyDescent="0.2">
      <c r="A1673" t="s">
        <v>14690</v>
      </c>
      <c r="B1673" t="s">
        <v>14691</v>
      </c>
      <c r="C1673" t="s">
        <v>14692</v>
      </c>
      <c r="D1673" t="s">
        <v>14693</v>
      </c>
      <c r="E1673" s="2" t="s">
        <v>14694</v>
      </c>
      <c r="H1673" s="3">
        <v>3500000</v>
      </c>
      <c r="I1673" s="3">
        <v>48000000</v>
      </c>
      <c r="J1673" s="3">
        <v>50000000</v>
      </c>
      <c r="P1673" s="3">
        <v>17500000</v>
      </c>
      <c r="Q1673" s="3">
        <v>320160000</v>
      </c>
      <c r="R1673" s="3">
        <v>500000000</v>
      </c>
      <c r="W1673" s="2" t="s">
        <v>14695</v>
      </c>
      <c r="X1673" s="2" t="s">
        <v>14696</v>
      </c>
      <c r="Y1673" s="2" t="s">
        <v>14697</v>
      </c>
      <c r="Z1673" s="2" t="s">
        <v>14698</v>
      </c>
      <c r="AE1673">
        <v>2017</v>
      </c>
      <c r="AF1673">
        <v>2018</v>
      </c>
      <c r="AG1673">
        <v>2019</v>
      </c>
      <c r="AH1673">
        <v>2023</v>
      </c>
      <c r="AL1673" s="3">
        <v>50000000</v>
      </c>
      <c r="AM1673" t="s">
        <v>90</v>
      </c>
      <c r="AN1673" s="1">
        <v>45120</v>
      </c>
      <c r="AO1673" s="3">
        <v>500000000</v>
      </c>
      <c r="AQ1673">
        <v>0</v>
      </c>
      <c r="AR1673">
        <v>1915.66</v>
      </c>
      <c r="AS1673">
        <v>16553.32</v>
      </c>
      <c r="AT1673">
        <v>66342.09</v>
      </c>
      <c r="AY1673">
        <v>3489</v>
      </c>
      <c r="AZ1673">
        <v>505</v>
      </c>
      <c r="BA1673">
        <v>245</v>
      </c>
      <c r="BB1673">
        <v>51</v>
      </c>
      <c r="BG1673">
        <v>63.18</v>
      </c>
      <c r="BH1673">
        <v>89.06</v>
      </c>
      <c r="BI1673">
        <v>86.34</v>
      </c>
      <c r="BJ1673">
        <v>89.47</v>
      </c>
      <c r="BO1673">
        <v>1.41</v>
      </c>
      <c r="BP1673" s="3">
        <v>101500000</v>
      </c>
      <c r="BQ1673" s="20">
        <v>437</v>
      </c>
      <c r="BR1673" s="20">
        <v>456</v>
      </c>
      <c r="BS1673" s="20">
        <v>1310</v>
      </c>
      <c r="BW1673" s="20">
        <v>1310</v>
      </c>
      <c r="BX1673" s="22">
        <v>84811.07</v>
      </c>
      <c r="BY1673">
        <v>238</v>
      </c>
      <c r="BZ1673">
        <v>86.72</v>
      </c>
      <c r="CA1673">
        <v>1.56</v>
      </c>
      <c r="CC1673">
        <v>1.56</v>
      </c>
    </row>
    <row r="1674" spans="1:81" ht="85" x14ac:dyDescent="0.2">
      <c r="A1674" t="s">
        <v>14699</v>
      </c>
      <c r="B1674" t="s">
        <v>14700</v>
      </c>
      <c r="C1674" t="s">
        <v>14701</v>
      </c>
      <c r="D1674" t="s">
        <v>14702</v>
      </c>
      <c r="E1674" s="2" t="s">
        <v>14703</v>
      </c>
      <c r="G1674" s="3">
        <v>2300000</v>
      </c>
      <c r="H1674" s="3">
        <v>6000000</v>
      </c>
      <c r="J1674" s="3">
        <v>100000000</v>
      </c>
      <c r="O1674" s="3">
        <v>23000000</v>
      </c>
      <c r="P1674" s="3">
        <v>30000000</v>
      </c>
      <c r="R1674" s="3">
        <v>800000000</v>
      </c>
      <c r="W1674" s="2" t="s">
        <v>14704</v>
      </c>
      <c r="X1674" s="2" t="s">
        <v>14705</v>
      </c>
      <c r="Y1674" s="2" t="s">
        <v>14706</v>
      </c>
      <c r="Z1674" s="2" t="s">
        <v>14707</v>
      </c>
      <c r="AE1674">
        <v>2015</v>
      </c>
      <c r="AF1674">
        <v>2016</v>
      </c>
      <c r="AG1674">
        <v>2019</v>
      </c>
      <c r="AH1674">
        <v>2021</v>
      </c>
      <c r="AM1674" t="s">
        <v>114</v>
      </c>
      <c r="AN1674" s="1">
        <v>44320</v>
      </c>
      <c r="AO1674" s="3">
        <v>800000000</v>
      </c>
      <c r="AQ1674">
        <v>0.25</v>
      </c>
      <c r="AR1674">
        <v>0</v>
      </c>
      <c r="AS1674">
        <v>35966.9</v>
      </c>
      <c r="AT1674">
        <v>48407.14</v>
      </c>
      <c r="AY1674">
        <v>2736</v>
      </c>
      <c r="AZ1674">
        <v>1216</v>
      </c>
      <c r="BA1674">
        <v>201</v>
      </c>
      <c r="BB1674">
        <v>332</v>
      </c>
      <c r="BG1674">
        <v>72.12</v>
      </c>
      <c r="BH1674">
        <v>68.11</v>
      </c>
      <c r="BI1674">
        <v>88.8</v>
      </c>
      <c r="BJ1674">
        <v>72.069999999999993</v>
      </c>
      <c r="BN1674" t="s">
        <v>101</v>
      </c>
      <c r="BP1674" s="3">
        <v>148300000</v>
      </c>
      <c r="BQ1674" s="20">
        <v>324</v>
      </c>
      <c r="BR1674" s="20">
        <v>1183</v>
      </c>
      <c r="BS1674" s="20">
        <v>494</v>
      </c>
      <c r="BW1674" s="20">
        <v>494</v>
      </c>
      <c r="BX1674" s="22">
        <v>84374.29</v>
      </c>
      <c r="BY1674">
        <v>239</v>
      </c>
      <c r="BZ1674">
        <v>86.67</v>
      </c>
    </row>
    <row r="1675" spans="1:81" ht="51" x14ac:dyDescent="0.2">
      <c r="A1675" t="s">
        <v>14708</v>
      </c>
      <c r="B1675" t="s">
        <v>14709</v>
      </c>
      <c r="C1675" t="s">
        <v>14710</v>
      </c>
      <c r="D1675" t="s">
        <v>14711</v>
      </c>
      <c r="E1675" s="2" t="s">
        <v>14712</v>
      </c>
      <c r="G1675" s="3">
        <v>2000000</v>
      </c>
      <c r="H1675" s="3">
        <v>36000000</v>
      </c>
      <c r="I1675" s="3">
        <v>60000000</v>
      </c>
      <c r="J1675" s="3">
        <v>250000000</v>
      </c>
      <c r="K1675" s="3">
        <v>198986723</v>
      </c>
      <c r="O1675" s="3">
        <v>20000000</v>
      </c>
      <c r="P1675" s="3">
        <v>180000000</v>
      </c>
      <c r="Q1675" s="3">
        <v>400200000</v>
      </c>
      <c r="R1675" s="3">
        <v>900000000</v>
      </c>
      <c r="S1675" s="3">
        <v>1996832929</v>
      </c>
      <c r="W1675" s="2" t="s">
        <v>14713</v>
      </c>
      <c r="X1675" s="2" t="s">
        <v>14714</v>
      </c>
      <c r="Y1675" s="2" t="s">
        <v>14715</v>
      </c>
      <c r="Z1675" s="2" t="s">
        <v>14716</v>
      </c>
      <c r="AA1675" s="2" t="s">
        <v>14717</v>
      </c>
      <c r="AE1675">
        <v>2018</v>
      </c>
      <c r="AF1675">
        <v>2018</v>
      </c>
      <c r="AG1675">
        <v>2019</v>
      </c>
      <c r="AH1675">
        <v>2020</v>
      </c>
      <c r="AI1675">
        <v>2021</v>
      </c>
      <c r="AM1675" t="s">
        <v>114</v>
      </c>
      <c r="AN1675" s="1">
        <v>44557</v>
      </c>
      <c r="AO1675" s="3">
        <v>2500000000</v>
      </c>
      <c r="AQ1675">
        <v>90.45</v>
      </c>
      <c r="AR1675">
        <v>1647.13</v>
      </c>
      <c r="AS1675">
        <v>2264.83</v>
      </c>
      <c r="AT1675">
        <v>32794.879999999997</v>
      </c>
      <c r="AU1675">
        <v>47195.43</v>
      </c>
      <c r="AY1675">
        <v>1629</v>
      </c>
      <c r="AZ1675">
        <v>522</v>
      </c>
      <c r="BA1675">
        <v>426</v>
      </c>
      <c r="BB1675">
        <v>121</v>
      </c>
      <c r="BC1675">
        <v>180</v>
      </c>
      <c r="BG1675">
        <v>84.38</v>
      </c>
      <c r="BH1675">
        <v>88.7</v>
      </c>
      <c r="BI1675">
        <v>76.2</v>
      </c>
      <c r="BJ1675">
        <v>83.29</v>
      </c>
      <c r="BK1675">
        <v>66.599999999999994</v>
      </c>
      <c r="BN1675" t="s">
        <v>101</v>
      </c>
      <c r="BO1675">
        <v>5.62</v>
      </c>
      <c r="BP1675" s="3">
        <v>646934882</v>
      </c>
      <c r="BQ1675" s="20">
        <v>8</v>
      </c>
      <c r="BR1675" s="20">
        <v>349</v>
      </c>
      <c r="BS1675" s="20">
        <v>400</v>
      </c>
      <c r="BT1675" s="20">
        <v>349</v>
      </c>
      <c r="BW1675" s="20">
        <v>812</v>
      </c>
      <c r="BX1675" s="22">
        <v>83992.72</v>
      </c>
      <c r="BY1675">
        <v>240</v>
      </c>
      <c r="BZ1675">
        <v>86.61</v>
      </c>
      <c r="CA1675">
        <v>4.99</v>
      </c>
      <c r="CB1675">
        <v>4.99</v>
      </c>
      <c r="CC1675">
        <v>6.25</v>
      </c>
    </row>
    <row r="1676" spans="1:81" ht="68" x14ac:dyDescent="0.2">
      <c r="A1676" t="s">
        <v>14718</v>
      </c>
      <c r="B1676" t="s">
        <v>14719</v>
      </c>
      <c r="C1676" t="s">
        <v>14720</v>
      </c>
      <c r="D1676" t="s">
        <v>14721</v>
      </c>
      <c r="E1676" s="2" t="s">
        <v>14722</v>
      </c>
      <c r="I1676" s="3">
        <v>36560000</v>
      </c>
      <c r="Q1676" s="3">
        <v>243855200</v>
      </c>
      <c r="V1676" s="2" t="s">
        <v>6444</v>
      </c>
      <c r="W1676" s="2" t="s">
        <v>14723</v>
      </c>
      <c r="X1676" s="2" t="s">
        <v>215</v>
      </c>
      <c r="Y1676" s="2" t="s">
        <v>14724</v>
      </c>
      <c r="AD1676">
        <v>2015</v>
      </c>
      <c r="AE1676">
        <v>2015</v>
      </c>
      <c r="AF1676">
        <v>2017</v>
      </c>
      <c r="AG1676">
        <v>2019</v>
      </c>
      <c r="AL1676" s="3">
        <v>45000000</v>
      </c>
      <c r="AM1676" t="s">
        <v>114</v>
      </c>
      <c r="AN1676" s="1">
        <v>43623</v>
      </c>
      <c r="AO1676" s="3">
        <v>243855200</v>
      </c>
      <c r="AP1676">
        <v>0</v>
      </c>
      <c r="AQ1676">
        <v>1988.06</v>
      </c>
      <c r="AR1676">
        <v>36630.800000000003</v>
      </c>
      <c r="AS1676">
        <v>44027.54</v>
      </c>
      <c r="AX1676">
        <v>376</v>
      </c>
      <c r="AY1676">
        <v>406</v>
      </c>
      <c r="AZ1676">
        <v>25</v>
      </c>
      <c r="BA1676">
        <v>164</v>
      </c>
      <c r="BF1676">
        <v>70.73</v>
      </c>
      <c r="BG1676">
        <v>95.87</v>
      </c>
      <c r="BH1676">
        <v>99.4</v>
      </c>
      <c r="BI1676">
        <v>90.87</v>
      </c>
      <c r="BO1676">
        <v>1</v>
      </c>
      <c r="BP1676" s="3">
        <v>119160000</v>
      </c>
      <c r="BQ1676" s="20">
        <v>708</v>
      </c>
      <c r="BR1676" s="20">
        <v>637</v>
      </c>
      <c r="BW1676" s="20">
        <v>0</v>
      </c>
      <c r="BX1676" s="22">
        <v>82646.399999999994</v>
      </c>
      <c r="BY1676">
        <v>241</v>
      </c>
      <c r="BZ1676">
        <v>86.55</v>
      </c>
      <c r="CC1676">
        <v>1</v>
      </c>
    </row>
    <row r="1677" spans="1:81" ht="51" x14ac:dyDescent="0.2">
      <c r="A1677" t="s">
        <v>14725</v>
      </c>
      <c r="B1677" t="s">
        <v>14726</v>
      </c>
      <c r="C1677" t="s">
        <v>14727</v>
      </c>
      <c r="D1677" t="s">
        <v>14728</v>
      </c>
      <c r="E1677" s="2" t="s">
        <v>14729</v>
      </c>
      <c r="H1677" s="3">
        <v>50000000</v>
      </c>
      <c r="I1677" s="3">
        <v>92000000</v>
      </c>
      <c r="J1677" s="3">
        <v>106000000</v>
      </c>
      <c r="P1677" s="3">
        <v>250000000</v>
      </c>
      <c r="Q1677" s="3">
        <v>613640000</v>
      </c>
      <c r="R1677" s="3">
        <v>1060000000</v>
      </c>
      <c r="X1677" s="2" t="s">
        <v>12238</v>
      </c>
      <c r="Y1677" s="2" t="s">
        <v>14730</v>
      </c>
      <c r="Z1677" s="2" t="s">
        <v>14731</v>
      </c>
      <c r="AF1677">
        <v>2016</v>
      </c>
      <c r="AG1677">
        <v>2019</v>
      </c>
      <c r="AH1677">
        <v>2021</v>
      </c>
      <c r="AL1677" s="3">
        <v>50000000</v>
      </c>
      <c r="AM1677" t="s">
        <v>355</v>
      </c>
      <c r="AN1677" s="1">
        <v>44256</v>
      </c>
      <c r="AO1677" s="3">
        <v>530874000</v>
      </c>
      <c r="AR1677">
        <v>90.5</v>
      </c>
      <c r="AS1677">
        <v>39367.51</v>
      </c>
      <c r="AT1677">
        <v>41795</v>
      </c>
      <c r="AZ1677">
        <v>736</v>
      </c>
      <c r="BA1677">
        <v>186</v>
      </c>
      <c r="BB1677">
        <v>345</v>
      </c>
      <c r="BH1677">
        <v>80.709999999999994</v>
      </c>
      <c r="BI1677">
        <v>89.64</v>
      </c>
      <c r="BJ1677">
        <v>70.97</v>
      </c>
      <c r="BO1677">
        <v>0.78</v>
      </c>
      <c r="BP1677" s="3">
        <v>373000000</v>
      </c>
      <c r="BR1677" s="20">
        <v>1031</v>
      </c>
      <c r="BS1677" s="20">
        <v>515</v>
      </c>
      <c r="BW1677" s="20">
        <v>515</v>
      </c>
      <c r="BX1677" s="22">
        <v>81253.009999999995</v>
      </c>
      <c r="BY1677">
        <v>242</v>
      </c>
      <c r="BZ1677">
        <v>86.5</v>
      </c>
      <c r="CA1677">
        <v>1.73</v>
      </c>
      <c r="CB1677">
        <v>1.73</v>
      </c>
      <c r="CC1677">
        <v>0.87</v>
      </c>
    </row>
    <row r="1678" spans="1:81" ht="51" x14ac:dyDescent="0.2">
      <c r="A1678" t="s">
        <v>14732</v>
      </c>
      <c r="B1678" t="s">
        <v>14733</v>
      </c>
      <c r="C1678" t="s">
        <v>14734</v>
      </c>
      <c r="D1678" t="s">
        <v>14735</v>
      </c>
      <c r="E1678" s="2" t="s">
        <v>14736</v>
      </c>
      <c r="G1678" s="3">
        <v>3220000</v>
      </c>
      <c r="H1678" s="3">
        <v>8000000</v>
      </c>
      <c r="I1678" s="3">
        <v>19000000</v>
      </c>
      <c r="O1678" s="3">
        <v>32200000</v>
      </c>
      <c r="P1678" s="3">
        <v>40000000</v>
      </c>
      <c r="Q1678" s="3">
        <v>126730000</v>
      </c>
      <c r="W1678" s="2" t="s">
        <v>14737</v>
      </c>
      <c r="X1678" s="2" t="s">
        <v>14738</v>
      </c>
      <c r="Y1678" s="2" t="s">
        <v>14739</v>
      </c>
      <c r="AE1678">
        <v>2016</v>
      </c>
      <c r="AF1678">
        <v>2019</v>
      </c>
      <c r="AG1678">
        <v>2019</v>
      </c>
      <c r="AM1678" t="s">
        <v>114</v>
      </c>
      <c r="AN1678" s="1">
        <v>43572</v>
      </c>
      <c r="AO1678" s="3">
        <v>300000000</v>
      </c>
      <c r="AQ1678">
        <v>32683.8</v>
      </c>
      <c r="AR1678">
        <v>275.49</v>
      </c>
      <c r="AS1678">
        <v>48148.15</v>
      </c>
      <c r="AY1678">
        <v>8</v>
      </c>
      <c r="AZ1678">
        <v>1077</v>
      </c>
      <c r="BA1678">
        <v>144</v>
      </c>
      <c r="BG1678">
        <v>99.93</v>
      </c>
      <c r="BH1678">
        <v>74.08</v>
      </c>
      <c r="BI1678">
        <v>91.99</v>
      </c>
      <c r="BO1678">
        <v>2.37</v>
      </c>
      <c r="BP1678" s="3">
        <v>30220000</v>
      </c>
      <c r="BQ1678" s="20">
        <v>839</v>
      </c>
      <c r="BR1678" s="20">
        <v>77</v>
      </c>
      <c r="BW1678" s="20">
        <v>0</v>
      </c>
      <c r="BX1678" s="22">
        <v>81107.44</v>
      </c>
      <c r="BY1678">
        <v>243</v>
      </c>
      <c r="BZ1678">
        <v>86.44</v>
      </c>
      <c r="CC1678">
        <v>2.37</v>
      </c>
    </row>
    <row r="1679" spans="1:81" ht="51" x14ac:dyDescent="0.2">
      <c r="A1679" t="s">
        <v>14740</v>
      </c>
      <c r="B1679" t="s">
        <v>14741</v>
      </c>
      <c r="C1679" t="s">
        <v>14742</v>
      </c>
      <c r="D1679" t="s">
        <v>14743</v>
      </c>
      <c r="E1679" s="2" t="s">
        <v>14744</v>
      </c>
      <c r="H1679" s="3">
        <v>3788566</v>
      </c>
      <c r="I1679" s="3">
        <v>22545992</v>
      </c>
      <c r="J1679" s="3">
        <v>18985780</v>
      </c>
      <c r="P1679" s="3">
        <v>18942830</v>
      </c>
      <c r="Q1679" s="3">
        <v>150381766.63999999</v>
      </c>
      <c r="R1679" s="3">
        <v>189857800</v>
      </c>
      <c r="X1679" s="2" t="s">
        <v>14745</v>
      </c>
      <c r="Y1679" s="2" t="s">
        <v>14746</v>
      </c>
      <c r="Z1679" s="2" t="s">
        <v>14747</v>
      </c>
      <c r="AF1679">
        <v>2018</v>
      </c>
      <c r="AG1679">
        <v>2019</v>
      </c>
      <c r="AH1679">
        <v>2020</v>
      </c>
      <c r="AL1679" s="3">
        <v>18985779</v>
      </c>
      <c r="AM1679" t="s">
        <v>90</v>
      </c>
      <c r="AN1679" s="1">
        <v>44116</v>
      </c>
      <c r="AO1679" s="3">
        <v>189857800</v>
      </c>
      <c r="AR1679">
        <v>1150.83</v>
      </c>
      <c r="AS1679">
        <v>11730.17</v>
      </c>
      <c r="AT1679">
        <v>66846.7</v>
      </c>
      <c r="AZ1679">
        <v>600</v>
      </c>
      <c r="BA1679">
        <v>278</v>
      </c>
      <c r="BB1679">
        <v>64</v>
      </c>
      <c r="BH1679">
        <v>87</v>
      </c>
      <c r="BI1679">
        <v>84.49</v>
      </c>
      <c r="BJ1679">
        <v>91.23</v>
      </c>
      <c r="BO1679">
        <v>1.1399999999999999</v>
      </c>
      <c r="BP1679" s="3">
        <v>94144059</v>
      </c>
      <c r="BR1679" s="20">
        <v>541</v>
      </c>
      <c r="BS1679" s="20">
        <v>410</v>
      </c>
      <c r="BW1679" s="20">
        <v>410</v>
      </c>
      <c r="BX1679" s="22">
        <v>79727.7</v>
      </c>
      <c r="BY1679">
        <v>244</v>
      </c>
      <c r="BZ1679">
        <v>86.39</v>
      </c>
      <c r="CA1679">
        <v>1.26</v>
      </c>
      <c r="CB1679">
        <v>1.26</v>
      </c>
      <c r="CC1679">
        <v>1.26</v>
      </c>
    </row>
    <row r="1680" spans="1:81" ht="51" x14ac:dyDescent="0.2">
      <c r="A1680" t="s">
        <v>14748</v>
      </c>
      <c r="B1680" t="s">
        <v>14749</v>
      </c>
      <c r="C1680" t="s">
        <v>14750</v>
      </c>
      <c r="D1680" t="s">
        <v>14751</v>
      </c>
      <c r="E1680" s="2" t="s">
        <v>14752</v>
      </c>
      <c r="G1680" s="3">
        <v>2500000</v>
      </c>
      <c r="H1680" s="3">
        <v>10000000</v>
      </c>
      <c r="I1680" s="3">
        <v>30000000</v>
      </c>
      <c r="J1680" s="3">
        <v>60000000</v>
      </c>
      <c r="O1680" s="3">
        <v>25000000</v>
      </c>
      <c r="P1680" s="3">
        <v>50000000</v>
      </c>
      <c r="Q1680" s="3">
        <v>200100000</v>
      </c>
      <c r="R1680" s="3">
        <v>600000000</v>
      </c>
      <c r="V1680" s="2" t="s">
        <v>821</v>
      </c>
      <c r="W1680" s="2" t="s">
        <v>14753</v>
      </c>
      <c r="X1680" s="2" t="s">
        <v>14754</v>
      </c>
      <c r="Y1680" s="2" t="s">
        <v>14755</v>
      </c>
      <c r="Z1680" s="2" t="s">
        <v>14756</v>
      </c>
      <c r="AD1680">
        <v>2017</v>
      </c>
      <c r="AE1680">
        <v>2017</v>
      </c>
      <c r="AF1680">
        <v>2018</v>
      </c>
      <c r="AG1680">
        <v>2019</v>
      </c>
      <c r="AH1680">
        <v>2019</v>
      </c>
      <c r="AL1680" s="3">
        <v>60000000</v>
      </c>
      <c r="AM1680" t="s">
        <v>90</v>
      </c>
      <c r="AN1680" s="1">
        <v>43685</v>
      </c>
      <c r="AO1680" s="3">
        <v>600000000</v>
      </c>
      <c r="AP1680">
        <v>1659.63</v>
      </c>
      <c r="AQ1680">
        <v>30.56</v>
      </c>
      <c r="AR1680">
        <v>438.31</v>
      </c>
      <c r="AS1680">
        <v>44513.25</v>
      </c>
      <c r="AT1680">
        <v>32999.760000000002</v>
      </c>
      <c r="AX1680">
        <v>96</v>
      </c>
      <c r="AY1680">
        <v>1951</v>
      </c>
      <c r="AZ1680">
        <v>821</v>
      </c>
      <c r="BA1680">
        <v>155</v>
      </c>
      <c r="BB1680">
        <v>105</v>
      </c>
      <c r="BF1680">
        <v>96.48</v>
      </c>
      <c r="BG1680">
        <v>79.42</v>
      </c>
      <c r="BH1680">
        <v>82.21</v>
      </c>
      <c r="BI1680">
        <v>91.38</v>
      </c>
      <c r="BJ1680">
        <v>87.03</v>
      </c>
      <c r="BO1680">
        <v>2.7</v>
      </c>
      <c r="BP1680" s="3">
        <v>102970000</v>
      </c>
      <c r="BQ1680" s="20">
        <v>257</v>
      </c>
      <c r="BR1680" s="20">
        <v>177</v>
      </c>
      <c r="BS1680" s="20">
        <v>203</v>
      </c>
      <c r="BW1680" s="20">
        <v>203</v>
      </c>
      <c r="BX1680" s="22">
        <v>79641.509999999995</v>
      </c>
      <c r="BY1680">
        <v>245</v>
      </c>
      <c r="BZ1680">
        <v>86.33</v>
      </c>
      <c r="CA1680">
        <v>3</v>
      </c>
      <c r="CB1680">
        <v>3</v>
      </c>
      <c r="CC1680">
        <v>3</v>
      </c>
    </row>
    <row r="1681" spans="1:81" ht="51" x14ac:dyDescent="0.2">
      <c r="A1681" t="s">
        <v>14757</v>
      </c>
      <c r="B1681" t="s">
        <v>14758</v>
      </c>
      <c r="C1681" t="s">
        <v>14759</v>
      </c>
      <c r="D1681" t="s">
        <v>14760</v>
      </c>
      <c r="E1681" s="2" t="s">
        <v>14761</v>
      </c>
      <c r="G1681" s="3">
        <v>3000000</v>
      </c>
      <c r="H1681" s="3">
        <v>11000000</v>
      </c>
      <c r="I1681" s="3">
        <v>35000000</v>
      </c>
      <c r="O1681" s="3">
        <v>30000000</v>
      </c>
      <c r="P1681" s="3">
        <v>55000000</v>
      </c>
      <c r="Q1681" s="3">
        <v>233450000</v>
      </c>
      <c r="W1681" s="2" t="s">
        <v>14762</v>
      </c>
      <c r="X1681" s="2" t="s">
        <v>14763</v>
      </c>
      <c r="Y1681" s="2" t="s">
        <v>14764</v>
      </c>
      <c r="AE1681">
        <v>2017</v>
      </c>
      <c r="AF1681">
        <v>2019</v>
      </c>
      <c r="AG1681">
        <v>2019</v>
      </c>
      <c r="AM1681" t="s">
        <v>114</v>
      </c>
      <c r="AN1681" s="1">
        <v>43956</v>
      </c>
      <c r="AO1681" s="3">
        <v>510000000</v>
      </c>
      <c r="AQ1681">
        <v>0.22</v>
      </c>
      <c r="AR1681">
        <v>4972.12</v>
      </c>
      <c r="AS1681">
        <v>72760.17</v>
      </c>
      <c r="AY1681">
        <v>3463</v>
      </c>
      <c r="AZ1681">
        <v>397</v>
      </c>
      <c r="BA1681">
        <v>123</v>
      </c>
      <c r="BG1681">
        <v>63.45</v>
      </c>
      <c r="BH1681">
        <v>90.46</v>
      </c>
      <c r="BI1681">
        <v>93.17</v>
      </c>
      <c r="BO1681">
        <v>2.1800000000000002</v>
      </c>
      <c r="BP1681" s="3">
        <v>58000000</v>
      </c>
      <c r="BQ1681" s="20">
        <v>650</v>
      </c>
      <c r="BR1681" s="20">
        <v>292</v>
      </c>
      <c r="BW1681" s="20">
        <v>140</v>
      </c>
      <c r="BX1681" s="22">
        <v>77732.509999999995</v>
      </c>
      <c r="BY1681">
        <v>246</v>
      </c>
      <c r="BZ1681">
        <v>86.27</v>
      </c>
      <c r="CC1681">
        <v>2.1800000000000002</v>
      </c>
    </row>
    <row r="1682" spans="1:81" ht="51" x14ac:dyDescent="0.2">
      <c r="A1682" t="s">
        <v>14765</v>
      </c>
      <c r="B1682" t="s">
        <v>14766</v>
      </c>
      <c r="C1682" t="s">
        <v>14767</v>
      </c>
      <c r="D1682" t="s">
        <v>14768</v>
      </c>
      <c r="E1682" s="2" t="s">
        <v>14769</v>
      </c>
      <c r="G1682" s="3">
        <v>1500000</v>
      </c>
      <c r="H1682" s="3">
        <v>5000000</v>
      </c>
      <c r="I1682" s="3">
        <v>32000000</v>
      </c>
      <c r="J1682" s="3">
        <v>60000000</v>
      </c>
      <c r="O1682" s="3">
        <v>15000000</v>
      </c>
      <c r="P1682" s="3">
        <v>25000000</v>
      </c>
      <c r="Q1682" s="3">
        <v>213440000</v>
      </c>
      <c r="R1682" s="3">
        <v>600000000</v>
      </c>
      <c r="W1682" s="2" t="s">
        <v>14770</v>
      </c>
      <c r="X1682" s="2" t="s">
        <v>14770</v>
      </c>
      <c r="Y1682" s="2" t="s">
        <v>14771</v>
      </c>
      <c r="Z1682" s="2" t="s">
        <v>14772</v>
      </c>
      <c r="AE1682">
        <v>2018</v>
      </c>
      <c r="AF1682">
        <v>2018</v>
      </c>
      <c r="AG1682">
        <v>2019</v>
      </c>
      <c r="AH1682">
        <v>2020</v>
      </c>
      <c r="AL1682" s="3">
        <v>155000000</v>
      </c>
      <c r="AM1682" t="s">
        <v>355</v>
      </c>
      <c r="AN1682" s="1">
        <v>43978</v>
      </c>
      <c r="AO1682" s="3">
        <v>1980000000</v>
      </c>
      <c r="AQ1682">
        <v>0</v>
      </c>
      <c r="AR1682">
        <v>0</v>
      </c>
      <c r="AS1682">
        <v>36372.36</v>
      </c>
      <c r="AT1682">
        <v>40754.79</v>
      </c>
      <c r="AY1682">
        <v>3719</v>
      </c>
      <c r="AZ1682">
        <v>1617</v>
      </c>
      <c r="BA1682">
        <v>195</v>
      </c>
      <c r="BB1682">
        <v>100</v>
      </c>
      <c r="BG1682">
        <v>64.34</v>
      </c>
      <c r="BH1682">
        <v>64.94</v>
      </c>
      <c r="BI1682">
        <v>89.14</v>
      </c>
      <c r="BJ1682">
        <v>86.21</v>
      </c>
      <c r="BN1682" t="s">
        <v>178</v>
      </c>
      <c r="BO1682">
        <v>8.35</v>
      </c>
      <c r="BP1682" s="3">
        <v>256500000</v>
      </c>
      <c r="BQ1682" s="20">
        <v>165</v>
      </c>
      <c r="BR1682" s="20">
        <v>218</v>
      </c>
      <c r="BS1682" s="20">
        <v>343</v>
      </c>
      <c r="BW1682" s="20">
        <v>343</v>
      </c>
      <c r="BX1682" s="22">
        <v>77127.149999999994</v>
      </c>
      <c r="BY1682">
        <v>247</v>
      </c>
      <c r="BZ1682">
        <v>86.22</v>
      </c>
      <c r="CA1682">
        <v>2.81</v>
      </c>
      <c r="CB1682">
        <v>2.81</v>
      </c>
      <c r="CC1682">
        <v>9.2799999999999994</v>
      </c>
    </row>
    <row r="1683" spans="1:81" ht="85" x14ac:dyDescent="0.2">
      <c r="A1683" t="s">
        <v>14773</v>
      </c>
      <c r="B1683" t="s">
        <v>14774</v>
      </c>
      <c r="C1683" t="s">
        <v>14775</v>
      </c>
      <c r="D1683" t="s">
        <v>14776</v>
      </c>
      <c r="E1683" s="2" t="s">
        <v>14777</v>
      </c>
      <c r="H1683" s="3">
        <v>17671987</v>
      </c>
      <c r="I1683" s="3">
        <v>26000000</v>
      </c>
      <c r="J1683" s="3">
        <v>60000000</v>
      </c>
      <c r="K1683" s="3">
        <v>225000000</v>
      </c>
      <c r="P1683" s="3">
        <v>88359935</v>
      </c>
      <c r="Q1683" s="3">
        <v>173420000</v>
      </c>
      <c r="R1683" s="3">
        <v>600000000</v>
      </c>
      <c r="S1683" s="3">
        <v>3375000000</v>
      </c>
      <c r="X1683" s="2" t="s">
        <v>14778</v>
      </c>
      <c r="Y1683" s="2" t="s">
        <v>14779</v>
      </c>
      <c r="Z1683" s="2" t="s">
        <v>14780</v>
      </c>
      <c r="AA1683" s="2" t="s">
        <v>14781</v>
      </c>
      <c r="AF1683">
        <v>2017</v>
      </c>
      <c r="AG1683">
        <v>2019</v>
      </c>
      <c r="AH1683">
        <v>2020</v>
      </c>
      <c r="AI1683">
        <v>2021</v>
      </c>
      <c r="AL1683" s="3">
        <v>225000000</v>
      </c>
      <c r="AM1683" t="s">
        <v>91</v>
      </c>
      <c r="AN1683" s="1">
        <v>44306</v>
      </c>
      <c r="AO1683" s="3">
        <v>2342540514.5999999</v>
      </c>
      <c r="AR1683">
        <v>0</v>
      </c>
      <c r="AS1683">
        <v>0</v>
      </c>
      <c r="AT1683">
        <v>3.62</v>
      </c>
      <c r="AU1683">
        <v>77115.17</v>
      </c>
      <c r="AZ1683">
        <v>1355</v>
      </c>
      <c r="BA1683">
        <v>937</v>
      </c>
      <c r="BB1683">
        <v>449</v>
      </c>
      <c r="BC1683">
        <v>148</v>
      </c>
      <c r="BH1683">
        <v>66.069999999999993</v>
      </c>
      <c r="BI1683">
        <v>47.59</v>
      </c>
      <c r="BJ1683">
        <v>37.6</v>
      </c>
      <c r="BK1683">
        <v>72.569999999999993</v>
      </c>
      <c r="BN1683" t="s">
        <v>178</v>
      </c>
      <c r="BO1683">
        <v>11.35</v>
      </c>
      <c r="BP1683" s="3">
        <v>376671987</v>
      </c>
      <c r="BR1683" s="20">
        <v>466</v>
      </c>
      <c r="BS1683" s="20">
        <v>505</v>
      </c>
      <c r="BT1683" s="20">
        <v>329</v>
      </c>
      <c r="BW1683" s="20">
        <v>834</v>
      </c>
      <c r="BX1683" s="22">
        <v>77118.789999999994</v>
      </c>
      <c r="BY1683">
        <v>248</v>
      </c>
      <c r="BZ1683">
        <v>86.16</v>
      </c>
      <c r="CA1683">
        <v>19.46</v>
      </c>
      <c r="CB1683">
        <v>19.46</v>
      </c>
      <c r="CC1683">
        <v>13.51</v>
      </c>
    </row>
    <row r="1684" spans="1:81" ht="34" x14ac:dyDescent="0.2">
      <c r="A1684" t="s">
        <v>14782</v>
      </c>
      <c r="B1684" t="s">
        <v>14783</v>
      </c>
      <c r="C1684" t="s">
        <v>14784</v>
      </c>
      <c r="D1684" t="s">
        <v>14785</v>
      </c>
      <c r="E1684" s="2" t="s">
        <v>14786</v>
      </c>
      <c r="H1684" s="3">
        <v>17500000</v>
      </c>
      <c r="I1684" s="3">
        <v>12500000</v>
      </c>
      <c r="P1684" s="3">
        <v>87500000</v>
      </c>
      <c r="Q1684" s="3">
        <v>100000000</v>
      </c>
      <c r="W1684" s="2" t="s">
        <v>14787</v>
      </c>
      <c r="X1684" s="2" t="s">
        <v>14788</v>
      </c>
      <c r="Y1684" s="2" t="s">
        <v>14789</v>
      </c>
      <c r="AE1684">
        <v>2018</v>
      </c>
      <c r="AF1684">
        <v>2018</v>
      </c>
      <c r="AG1684">
        <v>2019</v>
      </c>
      <c r="AL1684" s="3">
        <v>40000000</v>
      </c>
      <c r="AM1684" t="s">
        <v>89</v>
      </c>
      <c r="AN1684" s="1">
        <v>44754</v>
      </c>
      <c r="AO1684" s="3">
        <v>266800000</v>
      </c>
      <c r="AQ1684">
        <v>0</v>
      </c>
      <c r="AR1684">
        <v>32161.73</v>
      </c>
      <c r="AS1684">
        <v>44264.98</v>
      </c>
      <c r="AY1684">
        <v>3719</v>
      </c>
      <c r="AZ1684">
        <v>87</v>
      </c>
      <c r="BA1684">
        <v>159</v>
      </c>
      <c r="BG1684">
        <v>64.34</v>
      </c>
      <c r="BH1684">
        <v>98.13</v>
      </c>
      <c r="BI1684">
        <v>91.15</v>
      </c>
      <c r="BO1684">
        <v>2.67</v>
      </c>
      <c r="BP1684" s="3">
        <v>70000000</v>
      </c>
      <c r="BQ1684" s="20">
        <v>58</v>
      </c>
      <c r="BR1684" s="20">
        <v>315</v>
      </c>
      <c r="BW1684" s="20">
        <v>1007</v>
      </c>
      <c r="BX1684" s="22">
        <v>76426.710000000006</v>
      </c>
      <c r="BY1684">
        <v>249</v>
      </c>
      <c r="BZ1684">
        <v>86.11</v>
      </c>
      <c r="CC1684">
        <v>2.67</v>
      </c>
    </row>
    <row r="1685" spans="1:81" ht="34" x14ac:dyDescent="0.2">
      <c r="A1685" t="s">
        <v>14790</v>
      </c>
      <c r="B1685" t="s">
        <v>14791</v>
      </c>
      <c r="C1685" t="s">
        <v>14792</v>
      </c>
      <c r="D1685" t="s">
        <v>14793</v>
      </c>
      <c r="E1685" s="2" t="s">
        <v>14794</v>
      </c>
      <c r="H1685" s="3">
        <v>15000000</v>
      </c>
      <c r="I1685" s="3">
        <v>42700000</v>
      </c>
      <c r="P1685" s="3">
        <v>75000000</v>
      </c>
      <c r="Q1685" s="3">
        <v>284809000</v>
      </c>
      <c r="X1685" s="2" t="s">
        <v>14795</v>
      </c>
      <c r="Z1685" s="2" t="s">
        <v>14796</v>
      </c>
      <c r="AF1685">
        <v>2016</v>
      </c>
      <c r="AG1685">
        <v>2019</v>
      </c>
      <c r="AH1685">
        <v>2019</v>
      </c>
      <c r="AM1685" t="s">
        <v>90</v>
      </c>
      <c r="AN1685" s="1">
        <v>43574</v>
      </c>
      <c r="AR1685">
        <v>0</v>
      </c>
      <c r="AS1685">
        <v>0</v>
      </c>
      <c r="AT1685">
        <v>76010.16</v>
      </c>
      <c r="AZ1685">
        <v>1216</v>
      </c>
      <c r="BA1685">
        <v>937</v>
      </c>
      <c r="BB1685">
        <v>34</v>
      </c>
      <c r="BH1685">
        <v>68.11</v>
      </c>
      <c r="BI1685">
        <v>47.59</v>
      </c>
      <c r="BJ1685">
        <v>95.89</v>
      </c>
      <c r="BP1685" s="3">
        <v>92100000</v>
      </c>
      <c r="BR1685" s="20">
        <v>888</v>
      </c>
      <c r="BS1685" s="20">
        <v>10</v>
      </c>
      <c r="BW1685" s="20">
        <v>10</v>
      </c>
      <c r="BX1685" s="22">
        <v>76010.16</v>
      </c>
      <c r="BY1685">
        <v>250</v>
      </c>
      <c r="BZ1685">
        <v>86.05</v>
      </c>
      <c r="CA1685">
        <v>0</v>
      </c>
      <c r="CB1685">
        <v>0</v>
      </c>
      <c r="CC1685">
        <v>0</v>
      </c>
    </row>
    <row r="1686" spans="1:81" ht="34" x14ac:dyDescent="0.2">
      <c r="A1686" t="s">
        <v>14797</v>
      </c>
      <c r="B1686" t="s">
        <v>14798</v>
      </c>
      <c r="C1686" t="s">
        <v>14799</v>
      </c>
      <c r="E1686" s="2" t="s">
        <v>14800</v>
      </c>
      <c r="X1686" s="2" t="s">
        <v>567</v>
      </c>
      <c r="Y1686" s="2" t="s">
        <v>14801</v>
      </c>
      <c r="AF1686">
        <v>2018</v>
      </c>
      <c r="AG1686">
        <v>2019</v>
      </c>
      <c r="AM1686" t="s">
        <v>89</v>
      </c>
      <c r="AN1686" s="1">
        <v>43654</v>
      </c>
      <c r="AR1686">
        <v>32055.21</v>
      </c>
      <c r="AS1686">
        <v>43599.42</v>
      </c>
      <c r="AZ1686">
        <v>92</v>
      </c>
      <c r="BA1686">
        <v>171</v>
      </c>
      <c r="BH1686">
        <v>98.03</v>
      </c>
      <c r="BI1686">
        <v>90.48</v>
      </c>
      <c r="BP1686" s="3">
        <v>2940216</v>
      </c>
      <c r="BR1686" s="20">
        <v>394</v>
      </c>
      <c r="BW1686" s="20">
        <v>0</v>
      </c>
      <c r="BX1686" s="22">
        <v>75654.63</v>
      </c>
      <c r="BY1686">
        <v>251</v>
      </c>
      <c r="BZ1686">
        <v>85.99</v>
      </c>
    </row>
    <row r="1687" spans="1:81" ht="51" x14ac:dyDescent="0.2">
      <c r="A1687" t="s">
        <v>14802</v>
      </c>
      <c r="B1687" t="s">
        <v>14803</v>
      </c>
      <c r="C1687" t="s">
        <v>14804</v>
      </c>
      <c r="D1687" t="s">
        <v>14805</v>
      </c>
      <c r="E1687" s="2" t="s">
        <v>14806</v>
      </c>
      <c r="G1687" s="3">
        <v>2000000</v>
      </c>
      <c r="H1687" s="3">
        <v>6500000</v>
      </c>
      <c r="I1687" s="3">
        <v>20000000</v>
      </c>
      <c r="J1687" s="3">
        <v>50000000</v>
      </c>
      <c r="O1687" s="3">
        <v>20000000</v>
      </c>
      <c r="P1687" s="3">
        <v>32500000</v>
      </c>
      <c r="Q1687" s="3">
        <v>133400000</v>
      </c>
      <c r="R1687" s="3">
        <v>435000000</v>
      </c>
      <c r="W1687" s="2" t="s">
        <v>14807</v>
      </c>
      <c r="X1687" s="2" t="s">
        <v>14808</v>
      </c>
      <c r="Y1687" s="2" t="s">
        <v>14809</v>
      </c>
      <c r="Z1687" s="2" t="s">
        <v>14810</v>
      </c>
      <c r="AE1687">
        <v>2015</v>
      </c>
      <c r="AF1687">
        <v>2016</v>
      </c>
      <c r="AG1687">
        <v>2019</v>
      </c>
      <c r="AH1687">
        <v>2021</v>
      </c>
      <c r="AM1687" t="s">
        <v>114</v>
      </c>
      <c r="AN1687" s="1">
        <v>44461</v>
      </c>
      <c r="AQ1687">
        <v>0</v>
      </c>
      <c r="AR1687">
        <v>39.83</v>
      </c>
      <c r="AS1687">
        <v>75171.740000000005</v>
      </c>
      <c r="AT1687">
        <v>0</v>
      </c>
      <c r="AY1687">
        <v>3493</v>
      </c>
      <c r="AZ1687">
        <v>783</v>
      </c>
      <c r="BA1687">
        <v>121</v>
      </c>
      <c r="BB1687">
        <v>824</v>
      </c>
      <c r="BG1687">
        <v>64.400000000000006</v>
      </c>
      <c r="BH1687">
        <v>79.48</v>
      </c>
      <c r="BI1687">
        <v>93.28</v>
      </c>
      <c r="BJ1687">
        <v>30.55</v>
      </c>
      <c r="BP1687" s="3">
        <v>120908827</v>
      </c>
      <c r="BQ1687" s="20">
        <v>463</v>
      </c>
      <c r="BR1687" s="20">
        <v>866</v>
      </c>
      <c r="BS1687" s="20">
        <v>884</v>
      </c>
      <c r="BW1687" s="20">
        <v>884</v>
      </c>
      <c r="BX1687" s="22">
        <v>75211.570000000007</v>
      </c>
      <c r="BY1687">
        <v>252</v>
      </c>
      <c r="BZ1687">
        <v>85.94</v>
      </c>
      <c r="CA1687">
        <v>3.26</v>
      </c>
      <c r="CB1687">
        <v>3.26</v>
      </c>
      <c r="CC1687">
        <v>0</v>
      </c>
    </row>
    <row r="1688" spans="1:81" ht="34" x14ac:dyDescent="0.2">
      <c r="A1688" t="s">
        <v>14811</v>
      </c>
      <c r="B1688" t="s">
        <v>14812</v>
      </c>
      <c r="C1688" t="s">
        <v>14813</v>
      </c>
      <c r="D1688" t="s">
        <v>14814</v>
      </c>
      <c r="E1688" s="2" t="s">
        <v>14815</v>
      </c>
      <c r="G1688" s="3">
        <v>2101671</v>
      </c>
      <c r="H1688" s="3">
        <v>4497843</v>
      </c>
      <c r="I1688" s="3">
        <v>15000000</v>
      </c>
      <c r="J1688" s="3">
        <v>50000000</v>
      </c>
      <c r="O1688" s="3">
        <v>21016710</v>
      </c>
      <c r="P1688" s="3">
        <v>22489215</v>
      </c>
      <c r="Q1688" s="3">
        <v>100050000</v>
      </c>
      <c r="R1688" s="3">
        <v>500000000</v>
      </c>
      <c r="W1688" s="2" t="s">
        <v>14816</v>
      </c>
      <c r="X1688" s="2" t="s">
        <v>1433</v>
      </c>
      <c r="Y1688" s="2" t="s">
        <v>14817</v>
      </c>
      <c r="Z1688" s="2" t="s">
        <v>14818</v>
      </c>
      <c r="AE1688">
        <v>2015</v>
      </c>
      <c r="AF1688">
        <v>2016</v>
      </c>
      <c r="AG1688">
        <v>2019</v>
      </c>
      <c r="AH1688">
        <v>2019</v>
      </c>
      <c r="AL1688" s="3">
        <v>50000000</v>
      </c>
      <c r="AM1688" t="s">
        <v>90</v>
      </c>
      <c r="AN1688" s="1">
        <v>43760</v>
      </c>
      <c r="AO1688" s="3">
        <v>500000000</v>
      </c>
      <c r="AQ1688">
        <v>0</v>
      </c>
      <c r="AR1688">
        <v>905.82</v>
      </c>
      <c r="AS1688">
        <v>1035.0899999999999</v>
      </c>
      <c r="AT1688">
        <v>73087.47</v>
      </c>
      <c r="AY1688">
        <v>3493</v>
      </c>
      <c r="AZ1688">
        <v>460</v>
      </c>
      <c r="BA1688">
        <v>541</v>
      </c>
      <c r="BB1688">
        <v>39</v>
      </c>
      <c r="BG1688">
        <v>64.400000000000006</v>
      </c>
      <c r="BH1688">
        <v>87.95</v>
      </c>
      <c r="BI1688">
        <v>69.760000000000005</v>
      </c>
      <c r="BJ1688">
        <v>95.26</v>
      </c>
      <c r="BO1688">
        <v>4.5</v>
      </c>
      <c r="BP1688" s="3">
        <v>71599514</v>
      </c>
      <c r="BQ1688" s="20">
        <v>519</v>
      </c>
      <c r="BR1688" s="20">
        <v>842</v>
      </c>
      <c r="BS1688" s="20">
        <v>274</v>
      </c>
      <c r="BW1688" s="20">
        <v>274</v>
      </c>
      <c r="BX1688" s="22">
        <v>75028.38</v>
      </c>
      <c r="BY1688">
        <v>253</v>
      </c>
      <c r="BZ1688">
        <v>85.88</v>
      </c>
      <c r="CA1688">
        <v>5</v>
      </c>
      <c r="CB1688">
        <v>5</v>
      </c>
      <c r="CC1688">
        <v>5</v>
      </c>
    </row>
    <row r="1689" spans="1:81" ht="68" x14ac:dyDescent="0.2">
      <c r="A1689" t="s">
        <v>14819</v>
      </c>
      <c r="B1689" t="s">
        <v>14820</v>
      </c>
      <c r="C1689" t="s">
        <v>14821</v>
      </c>
      <c r="D1689" t="s">
        <v>14822</v>
      </c>
      <c r="E1689" s="2" t="s">
        <v>14823</v>
      </c>
      <c r="I1689" s="3">
        <v>46000000</v>
      </c>
      <c r="Q1689" s="3">
        <v>306820000</v>
      </c>
      <c r="W1689" s="2" t="s">
        <v>14824</v>
      </c>
      <c r="X1689" s="2" t="s">
        <v>14825</v>
      </c>
      <c r="Y1689" s="2" t="s">
        <v>14826</v>
      </c>
      <c r="AE1689">
        <v>2017</v>
      </c>
      <c r="AF1689">
        <v>2018</v>
      </c>
      <c r="AG1689">
        <v>2019</v>
      </c>
      <c r="AM1689" t="s">
        <v>114</v>
      </c>
      <c r="AN1689" s="1">
        <v>43572</v>
      </c>
      <c r="AO1689" s="3">
        <v>306820000</v>
      </c>
      <c r="AQ1689">
        <v>0.25</v>
      </c>
      <c r="AR1689">
        <v>526.71</v>
      </c>
      <c r="AS1689">
        <v>74258.320000000007</v>
      </c>
      <c r="AY1689">
        <v>2679</v>
      </c>
      <c r="AZ1689">
        <v>787</v>
      </c>
      <c r="BA1689">
        <v>122</v>
      </c>
      <c r="BG1689">
        <v>71.73</v>
      </c>
      <c r="BH1689">
        <v>82.95</v>
      </c>
      <c r="BI1689">
        <v>93.23</v>
      </c>
      <c r="BO1689">
        <v>1</v>
      </c>
      <c r="BP1689" s="3">
        <v>46000000</v>
      </c>
      <c r="BQ1689" s="20">
        <v>267</v>
      </c>
      <c r="BR1689" s="20">
        <v>309</v>
      </c>
      <c r="BW1689" s="20">
        <v>0</v>
      </c>
      <c r="BX1689" s="22">
        <v>74785.279999999999</v>
      </c>
      <c r="BY1689">
        <v>254</v>
      </c>
      <c r="BZ1689">
        <v>85.83</v>
      </c>
      <c r="CC1689">
        <v>1</v>
      </c>
    </row>
    <row r="1690" spans="1:81" ht="102" x14ac:dyDescent="0.2">
      <c r="A1690" t="s">
        <v>14827</v>
      </c>
      <c r="B1690" t="s">
        <v>14828</v>
      </c>
      <c r="C1690" t="s">
        <v>14829</v>
      </c>
      <c r="D1690" t="s">
        <v>14830</v>
      </c>
      <c r="E1690" s="2" t="s">
        <v>14831</v>
      </c>
      <c r="G1690" s="3">
        <v>5600000</v>
      </c>
      <c r="I1690" s="3">
        <v>55000000</v>
      </c>
      <c r="O1690" s="3">
        <v>56000000</v>
      </c>
      <c r="Q1690" s="3">
        <v>750000000</v>
      </c>
      <c r="W1690" s="2" t="s">
        <v>14832</v>
      </c>
      <c r="X1690" s="2" t="s">
        <v>14833</v>
      </c>
      <c r="Y1690" s="2" t="s">
        <v>14834</v>
      </c>
      <c r="AE1690">
        <v>2013</v>
      </c>
      <c r="AF1690">
        <v>2015</v>
      </c>
      <c r="AG1690">
        <v>2019</v>
      </c>
      <c r="AM1690" t="s">
        <v>114</v>
      </c>
      <c r="AN1690" s="1">
        <v>43522</v>
      </c>
      <c r="AO1690" s="3">
        <v>750000000</v>
      </c>
      <c r="AQ1690">
        <v>2549.92</v>
      </c>
      <c r="AR1690">
        <v>2476.11</v>
      </c>
      <c r="AS1690">
        <v>69591.91</v>
      </c>
      <c r="AY1690">
        <v>39</v>
      </c>
      <c r="AZ1690">
        <v>310</v>
      </c>
      <c r="BA1690">
        <v>127</v>
      </c>
      <c r="BG1690">
        <v>99.47</v>
      </c>
      <c r="BH1690">
        <v>91.63</v>
      </c>
      <c r="BI1690">
        <v>92.95</v>
      </c>
      <c r="BO1690">
        <v>1</v>
      </c>
      <c r="BP1690" s="3">
        <v>80600000</v>
      </c>
      <c r="BQ1690" s="20">
        <v>649</v>
      </c>
      <c r="BR1690" s="20">
        <v>1386</v>
      </c>
      <c r="BW1690" s="20">
        <v>0</v>
      </c>
      <c r="BX1690" s="22">
        <v>74617.94</v>
      </c>
      <c r="BY1690">
        <v>255</v>
      </c>
      <c r="BZ1690">
        <v>85.77</v>
      </c>
      <c r="CC1690">
        <v>1</v>
      </c>
    </row>
    <row r="1691" spans="1:81" ht="51" x14ac:dyDescent="0.2">
      <c r="A1691" t="s">
        <v>14835</v>
      </c>
      <c r="B1691" t="s">
        <v>14836</v>
      </c>
      <c r="C1691" t="s">
        <v>14837</v>
      </c>
      <c r="D1691" t="s">
        <v>14838</v>
      </c>
      <c r="E1691" s="2" t="s">
        <v>14839</v>
      </c>
      <c r="H1691" s="3">
        <v>7000000</v>
      </c>
      <c r="I1691" s="3">
        <v>25000000</v>
      </c>
      <c r="J1691" s="3">
        <v>86890346</v>
      </c>
      <c r="P1691" s="3">
        <v>35000000</v>
      </c>
      <c r="Q1691" s="3">
        <v>166750000</v>
      </c>
      <c r="R1691" s="3">
        <v>868903460</v>
      </c>
      <c r="X1691" s="2" t="s">
        <v>14840</v>
      </c>
      <c r="Y1691" s="2" t="s">
        <v>14841</v>
      </c>
      <c r="Z1691" s="2" t="s">
        <v>14842</v>
      </c>
      <c r="AF1691">
        <v>2017</v>
      </c>
      <c r="AG1691">
        <v>2019</v>
      </c>
      <c r="AH1691">
        <v>2021</v>
      </c>
      <c r="AM1691" t="s">
        <v>90</v>
      </c>
      <c r="AN1691" s="1">
        <v>44908</v>
      </c>
      <c r="AO1691" s="3">
        <v>868903460</v>
      </c>
      <c r="AR1691">
        <v>0</v>
      </c>
      <c r="AS1691">
        <v>44982.96</v>
      </c>
      <c r="AT1691">
        <v>29355.65</v>
      </c>
      <c r="AZ1691">
        <v>1355</v>
      </c>
      <c r="BA1691">
        <v>151</v>
      </c>
      <c r="BB1691">
        <v>386</v>
      </c>
      <c r="BH1691">
        <v>66.069999999999993</v>
      </c>
      <c r="BI1691">
        <v>91.6</v>
      </c>
      <c r="BJ1691">
        <v>67.510000000000005</v>
      </c>
      <c r="BO1691">
        <v>4.6900000000000004</v>
      </c>
      <c r="BP1691" s="3">
        <v>118890346</v>
      </c>
      <c r="BR1691" s="20">
        <v>722</v>
      </c>
      <c r="BS1691" s="20">
        <v>988</v>
      </c>
      <c r="BW1691" s="20">
        <v>1442</v>
      </c>
      <c r="BX1691" s="22">
        <v>74338.61</v>
      </c>
      <c r="BY1691">
        <v>256</v>
      </c>
      <c r="BZ1691">
        <v>85.71</v>
      </c>
      <c r="CA1691">
        <v>5.21</v>
      </c>
      <c r="CB1691">
        <v>5.21</v>
      </c>
      <c r="CC1691">
        <v>5.21</v>
      </c>
    </row>
    <row r="1692" spans="1:81" ht="34" x14ac:dyDescent="0.2">
      <c r="A1692" t="s">
        <v>14843</v>
      </c>
      <c r="B1692" t="s">
        <v>14844</v>
      </c>
      <c r="C1692" t="s">
        <v>14845</v>
      </c>
      <c r="D1692" t="s">
        <v>14846</v>
      </c>
      <c r="E1692" s="2" t="s">
        <v>14847</v>
      </c>
      <c r="H1692" s="3">
        <v>8000000</v>
      </c>
      <c r="I1692" s="3">
        <v>24000000</v>
      </c>
      <c r="J1692" s="3">
        <v>70000000</v>
      </c>
      <c r="P1692" s="3">
        <v>40000000</v>
      </c>
      <c r="Q1692" s="3">
        <v>160080000</v>
      </c>
      <c r="R1692" s="3">
        <v>700000000</v>
      </c>
      <c r="X1692" s="2" t="s">
        <v>14848</v>
      </c>
      <c r="Y1692" s="2" t="s">
        <v>14848</v>
      </c>
      <c r="Z1692" s="2" t="s">
        <v>14849</v>
      </c>
      <c r="AF1692">
        <v>2017</v>
      </c>
      <c r="AG1692">
        <v>2019</v>
      </c>
      <c r="AH1692">
        <v>2020</v>
      </c>
      <c r="AL1692" s="3">
        <v>70000000</v>
      </c>
      <c r="AM1692" t="s">
        <v>90</v>
      </c>
      <c r="AN1692" s="1">
        <v>43851</v>
      </c>
      <c r="AO1692" s="3">
        <v>700000000</v>
      </c>
      <c r="AR1692">
        <v>16.309999999999999</v>
      </c>
      <c r="AS1692">
        <v>1075.96</v>
      </c>
      <c r="AT1692">
        <v>72937.05</v>
      </c>
      <c r="AZ1692">
        <v>919</v>
      </c>
      <c r="BA1692">
        <v>536</v>
      </c>
      <c r="BB1692">
        <v>54</v>
      </c>
      <c r="BH1692">
        <v>76.989999999999995</v>
      </c>
      <c r="BI1692">
        <v>70.040000000000006</v>
      </c>
      <c r="BJ1692">
        <v>92.62</v>
      </c>
      <c r="BO1692">
        <v>3.94</v>
      </c>
      <c r="BP1692" s="3">
        <v>102000000</v>
      </c>
      <c r="BR1692" s="20">
        <v>549</v>
      </c>
      <c r="BS1692" s="20">
        <v>284</v>
      </c>
      <c r="BW1692" s="20">
        <v>284</v>
      </c>
      <c r="BX1692" s="22">
        <v>74029.320000000007</v>
      </c>
      <c r="BY1692">
        <v>257</v>
      </c>
      <c r="BZ1692">
        <v>85.66</v>
      </c>
      <c r="CA1692">
        <v>4.37</v>
      </c>
      <c r="CB1692">
        <v>4.37</v>
      </c>
      <c r="CC1692">
        <v>4.37</v>
      </c>
    </row>
    <row r="1693" spans="1:81" ht="51" x14ac:dyDescent="0.2">
      <c r="A1693" t="s">
        <v>14850</v>
      </c>
      <c r="B1693" t="s">
        <v>14851</v>
      </c>
      <c r="C1693" t="s">
        <v>14852</v>
      </c>
      <c r="D1693" t="s">
        <v>14853</v>
      </c>
      <c r="E1693" s="2" t="s">
        <v>14854</v>
      </c>
      <c r="I1693" s="3">
        <v>20000000</v>
      </c>
      <c r="J1693" s="3">
        <v>60000000</v>
      </c>
      <c r="Q1693" s="3">
        <v>133400000</v>
      </c>
      <c r="R1693" s="3">
        <v>600000000</v>
      </c>
      <c r="W1693" s="2" t="s">
        <v>8509</v>
      </c>
      <c r="X1693" s="2" t="s">
        <v>14855</v>
      </c>
      <c r="Y1693" s="2" t="s">
        <v>14856</v>
      </c>
      <c r="Z1693" s="2" t="s">
        <v>14857</v>
      </c>
      <c r="AE1693">
        <v>2015</v>
      </c>
      <c r="AF1693">
        <v>2016</v>
      </c>
      <c r="AG1693">
        <v>2019</v>
      </c>
      <c r="AH1693">
        <v>2022</v>
      </c>
      <c r="AL1693" s="3">
        <v>60000000</v>
      </c>
      <c r="AM1693" t="s">
        <v>90</v>
      </c>
      <c r="AN1693" s="1">
        <v>44587</v>
      </c>
      <c r="AO1693" s="3">
        <v>600000000</v>
      </c>
      <c r="AQ1693">
        <v>0</v>
      </c>
      <c r="AR1693">
        <v>278.61</v>
      </c>
      <c r="AS1693">
        <v>4275.75</v>
      </c>
      <c r="AT1693">
        <v>69361.83</v>
      </c>
      <c r="AY1693">
        <v>3493</v>
      </c>
      <c r="AZ1693">
        <v>613</v>
      </c>
      <c r="BA1693">
        <v>357</v>
      </c>
      <c r="BB1693">
        <v>166</v>
      </c>
      <c r="BG1693">
        <v>64.400000000000006</v>
      </c>
      <c r="BH1693">
        <v>83.94</v>
      </c>
      <c r="BI1693">
        <v>80.069999999999993</v>
      </c>
      <c r="BJ1693">
        <v>80.14</v>
      </c>
      <c r="BO1693">
        <v>4.05</v>
      </c>
      <c r="BP1693" s="3">
        <v>80050000</v>
      </c>
      <c r="BQ1693" s="20">
        <v>450</v>
      </c>
      <c r="BR1693" s="20">
        <v>846</v>
      </c>
      <c r="BS1693" s="20">
        <v>1107</v>
      </c>
      <c r="BW1693" s="20">
        <v>1107</v>
      </c>
      <c r="BX1693" s="22">
        <v>73916.19</v>
      </c>
      <c r="BY1693">
        <v>258</v>
      </c>
      <c r="BZ1693">
        <v>85.6</v>
      </c>
      <c r="CA1693">
        <v>4.5</v>
      </c>
      <c r="CC1693">
        <v>4.5</v>
      </c>
    </row>
    <row r="1694" spans="1:81" ht="85" x14ac:dyDescent="0.2">
      <c r="A1694" t="s">
        <v>14858</v>
      </c>
      <c r="B1694" t="s">
        <v>14859</v>
      </c>
      <c r="C1694" t="s">
        <v>14860</v>
      </c>
      <c r="D1694" t="s">
        <v>14861</v>
      </c>
      <c r="E1694" s="2" t="s">
        <v>14862</v>
      </c>
      <c r="H1694" s="3">
        <v>9019166</v>
      </c>
      <c r="I1694" s="3">
        <v>43010681</v>
      </c>
      <c r="J1694" s="3">
        <v>62859725</v>
      </c>
      <c r="P1694" s="3">
        <v>45095830</v>
      </c>
      <c r="Q1694" s="3">
        <v>286881242.26999998</v>
      </c>
      <c r="R1694" s="3">
        <v>628597250</v>
      </c>
      <c r="X1694" s="2" t="s">
        <v>14863</v>
      </c>
      <c r="Y1694" s="2" t="s">
        <v>14864</v>
      </c>
      <c r="Z1694" s="2" t="s">
        <v>14865</v>
      </c>
      <c r="AF1694">
        <v>2018</v>
      </c>
      <c r="AG1694">
        <v>2019</v>
      </c>
      <c r="AH1694">
        <v>2022</v>
      </c>
      <c r="AL1694" s="3">
        <v>62859724</v>
      </c>
      <c r="AM1694" t="s">
        <v>90</v>
      </c>
      <c r="AN1694" s="1">
        <v>44677</v>
      </c>
      <c r="AO1694" s="3">
        <v>628597250</v>
      </c>
      <c r="AR1694">
        <v>314.27</v>
      </c>
      <c r="AS1694">
        <v>5717.85</v>
      </c>
      <c r="AT1694">
        <v>66660.69</v>
      </c>
      <c r="AZ1694">
        <v>878</v>
      </c>
      <c r="BA1694">
        <v>332</v>
      </c>
      <c r="BB1694">
        <v>171</v>
      </c>
      <c r="BH1694">
        <v>80.97</v>
      </c>
      <c r="BI1694">
        <v>81.47</v>
      </c>
      <c r="BJ1694">
        <v>79.540000000000006</v>
      </c>
      <c r="BO1694">
        <v>1.97</v>
      </c>
      <c r="BP1694" s="3">
        <v>114889572</v>
      </c>
      <c r="BR1694" s="20">
        <v>420</v>
      </c>
      <c r="BS1694" s="20">
        <v>935</v>
      </c>
      <c r="BW1694" s="20">
        <v>935</v>
      </c>
      <c r="BX1694" s="22">
        <v>72692.81</v>
      </c>
      <c r="BY1694">
        <v>259</v>
      </c>
      <c r="BZ1694">
        <v>85.55</v>
      </c>
      <c r="CA1694">
        <v>2.19</v>
      </c>
      <c r="CB1694">
        <v>2.19</v>
      </c>
      <c r="CC1694">
        <v>2.19</v>
      </c>
    </row>
    <row r="1695" spans="1:81" ht="34" x14ac:dyDescent="0.2">
      <c r="A1695" t="s">
        <v>14866</v>
      </c>
      <c r="B1695" t="s">
        <v>14867</v>
      </c>
      <c r="C1695" t="s">
        <v>14868</v>
      </c>
      <c r="D1695" t="s">
        <v>14869</v>
      </c>
      <c r="E1695" s="2" t="s">
        <v>14870</v>
      </c>
      <c r="G1695" s="3">
        <v>1650000</v>
      </c>
      <c r="H1695" s="3">
        <v>7200000</v>
      </c>
      <c r="I1695" s="3">
        <v>12000000</v>
      </c>
      <c r="O1695" s="3">
        <v>16500000</v>
      </c>
      <c r="P1695" s="3">
        <v>36000000</v>
      </c>
      <c r="Q1695" s="3">
        <v>80040000</v>
      </c>
      <c r="W1695" s="2" t="s">
        <v>14871</v>
      </c>
      <c r="X1695" s="2" t="s">
        <v>14872</v>
      </c>
      <c r="Y1695" s="2" t="s">
        <v>14873</v>
      </c>
      <c r="AE1695">
        <v>2015</v>
      </c>
      <c r="AF1695">
        <v>2017</v>
      </c>
      <c r="AG1695">
        <v>2019</v>
      </c>
      <c r="AL1695" s="3">
        <v>12000000</v>
      </c>
      <c r="AM1695" t="s">
        <v>89</v>
      </c>
      <c r="AN1695" s="1">
        <v>43564</v>
      </c>
      <c r="AO1695" s="3">
        <v>80040000</v>
      </c>
      <c r="AQ1695">
        <v>26.44</v>
      </c>
      <c r="AR1695">
        <v>26004.22</v>
      </c>
      <c r="AS1695">
        <v>46063.31</v>
      </c>
      <c r="AY1695">
        <v>2196</v>
      </c>
      <c r="AZ1695">
        <v>53</v>
      </c>
      <c r="BA1695">
        <v>148</v>
      </c>
      <c r="BG1695">
        <v>77.62</v>
      </c>
      <c r="BH1695">
        <v>98.7</v>
      </c>
      <c r="BI1695">
        <v>91.77</v>
      </c>
      <c r="BO1695">
        <v>1</v>
      </c>
      <c r="BP1695" s="3">
        <v>20850000</v>
      </c>
      <c r="BQ1695" s="20">
        <v>758</v>
      </c>
      <c r="BR1695" s="20">
        <v>628</v>
      </c>
      <c r="BW1695" s="20">
        <v>0</v>
      </c>
      <c r="BX1695" s="22">
        <v>72093.97</v>
      </c>
      <c r="BY1695">
        <v>260</v>
      </c>
      <c r="BZ1695">
        <v>85.49</v>
      </c>
      <c r="CC1695">
        <v>1</v>
      </c>
    </row>
    <row r="1696" spans="1:81" ht="85" x14ac:dyDescent="0.2">
      <c r="A1696" t="s">
        <v>14874</v>
      </c>
      <c r="B1696" t="s">
        <v>14875</v>
      </c>
      <c r="C1696" t="s">
        <v>14876</v>
      </c>
      <c r="D1696" t="s">
        <v>14877</v>
      </c>
      <c r="E1696" s="2" t="s">
        <v>14878</v>
      </c>
      <c r="G1696" s="3">
        <v>1300000</v>
      </c>
      <c r="H1696" s="3">
        <v>10000000</v>
      </c>
      <c r="I1696" s="3">
        <v>25000000</v>
      </c>
      <c r="O1696" s="3">
        <v>13000000</v>
      </c>
      <c r="P1696" s="3">
        <v>50000000</v>
      </c>
      <c r="Q1696" s="3">
        <v>166750000</v>
      </c>
      <c r="W1696" s="2" t="s">
        <v>14879</v>
      </c>
      <c r="X1696" s="2" t="s">
        <v>14880</v>
      </c>
      <c r="Y1696" s="2" t="s">
        <v>14881</v>
      </c>
      <c r="AE1696">
        <v>2015</v>
      </c>
      <c r="AF1696">
        <v>2017</v>
      </c>
      <c r="AG1696">
        <v>2019</v>
      </c>
      <c r="AL1696" s="3">
        <v>28000000</v>
      </c>
      <c r="AM1696" t="s">
        <v>89</v>
      </c>
      <c r="AN1696" s="1">
        <v>43893</v>
      </c>
      <c r="AO1696" s="3">
        <v>186760000</v>
      </c>
      <c r="AQ1696">
        <v>7813.12</v>
      </c>
      <c r="AR1696">
        <v>4280.97</v>
      </c>
      <c r="AS1696">
        <v>59692.07</v>
      </c>
      <c r="AY1696">
        <v>44</v>
      </c>
      <c r="AZ1696">
        <v>265</v>
      </c>
      <c r="BA1696">
        <v>131</v>
      </c>
      <c r="BG1696">
        <v>99.56</v>
      </c>
      <c r="BH1696">
        <v>93.38</v>
      </c>
      <c r="BI1696">
        <v>92.72</v>
      </c>
      <c r="BO1696">
        <v>1.1200000000000001</v>
      </c>
      <c r="BP1696" s="3">
        <v>68000000</v>
      </c>
      <c r="BQ1696" s="20">
        <v>806</v>
      </c>
      <c r="BR1696" s="20">
        <v>783</v>
      </c>
      <c r="BW1696" s="20">
        <v>105</v>
      </c>
      <c r="BX1696" s="22">
        <v>71786.16</v>
      </c>
      <c r="BY1696">
        <v>261</v>
      </c>
      <c r="BZ1696">
        <v>85.43</v>
      </c>
      <c r="CC1696">
        <v>1.1200000000000001</v>
      </c>
    </row>
    <row r="1697" spans="1:81" ht="34" x14ac:dyDescent="0.2">
      <c r="A1697" t="s">
        <v>14882</v>
      </c>
      <c r="B1697" t="s">
        <v>14883</v>
      </c>
      <c r="C1697" t="s">
        <v>14884</v>
      </c>
      <c r="D1697" t="s">
        <v>14885</v>
      </c>
      <c r="E1697" s="2" t="s">
        <v>14886</v>
      </c>
      <c r="G1697" s="3">
        <v>2500000</v>
      </c>
      <c r="H1697" s="3">
        <v>16000000</v>
      </c>
      <c r="I1697" s="3">
        <v>37000000</v>
      </c>
      <c r="O1697" s="3">
        <v>25000000</v>
      </c>
      <c r="P1697" s="3">
        <v>80000000</v>
      </c>
      <c r="Q1697" s="3">
        <v>246790000</v>
      </c>
      <c r="W1697" s="2" t="s">
        <v>14887</v>
      </c>
      <c r="X1697" s="2" t="s">
        <v>14888</v>
      </c>
      <c r="Y1697" s="2" t="s">
        <v>14889</v>
      </c>
      <c r="AE1697">
        <v>2016</v>
      </c>
      <c r="AF1697">
        <v>2017</v>
      </c>
      <c r="AG1697">
        <v>2019</v>
      </c>
      <c r="AL1697" s="3">
        <v>37000000</v>
      </c>
      <c r="AM1697" t="s">
        <v>89</v>
      </c>
      <c r="AN1697" s="1">
        <v>43803</v>
      </c>
      <c r="AO1697" s="3">
        <v>500000000</v>
      </c>
      <c r="AQ1697">
        <v>0</v>
      </c>
      <c r="AR1697">
        <v>10193.93</v>
      </c>
      <c r="AS1697">
        <v>60016.89</v>
      </c>
      <c r="AY1697">
        <v>3485</v>
      </c>
      <c r="AZ1697">
        <v>111</v>
      </c>
      <c r="BA1697">
        <v>130</v>
      </c>
      <c r="BG1697">
        <v>63.92</v>
      </c>
      <c r="BH1697">
        <v>97.24</v>
      </c>
      <c r="BI1697">
        <v>92.78</v>
      </c>
      <c r="BO1697">
        <v>2.0299999999999998</v>
      </c>
      <c r="BP1697" s="3">
        <v>55500000</v>
      </c>
      <c r="BQ1697" s="20">
        <v>451</v>
      </c>
      <c r="BR1697" s="20">
        <v>972</v>
      </c>
      <c r="BW1697" s="20">
        <v>0</v>
      </c>
      <c r="BX1697" s="22">
        <v>70210.820000000007</v>
      </c>
      <c r="BY1697">
        <v>262</v>
      </c>
      <c r="BZ1697">
        <v>85.38</v>
      </c>
      <c r="CC1697">
        <v>2.0299999999999998</v>
      </c>
    </row>
    <row r="1698" spans="1:81" ht="34" x14ac:dyDescent="0.2">
      <c r="A1698" t="s">
        <v>14890</v>
      </c>
      <c r="B1698" t="s">
        <v>14891</v>
      </c>
      <c r="C1698" t="s">
        <v>14892</v>
      </c>
      <c r="D1698" t="s">
        <v>14893</v>
      </c>
      <c r="E1698" s="2" t="s">
        <v>14894</v>
      </c>
      <c r="H1698" s="3">
        <v>33000000</v>
      </c>
      <c r="I1698" s="3">
        <v>50000000</v>
      </c>
      <c r="J1698" s="3">
        <v>50000000</v>
      </c>
      <c r="P1698" s="3">
        <v>165000000</v>
      </c>
      <c r="Q1698" s="3">
        <v>333500000</v>
      </c>
      <c r="R1698" s="3">
        <v>500000000</v>
      </c>
      <c r="X1698" s="2" t="s">
        <v>12238</v>
      </c>
      <c r="Y1698" s="2" t="s">
        <v>14895</v>
      </c>
      <c r="Z1698" s="2" t="s">
        <v>14896</v>
      </c>
      <c r="AF1698">
        <v>2017</v>
      </c>
      <c r="AG1698">
        <v>2019</v>
      </c>
      <c r="AH1698">
        <v>2020</v>
      </c>
      <c r="AL1698" s="3">
        <v>120000000</v>
      </c>
      <c r="AM1698" t="s">
        <v>355</v>
      </c>
      <c r="AN1698" s="1">
        <v>44001</v>
      </c>
      <c r="AO1698" s="3">
        <v>2120000000</v>
      </c>
      <c r="AR1698">
        <v>270.72000000000003</v>
      </c>
      <c r="AS1698">
        <v>35360.74</v>
      </c>
      <c r="AT1698">
        <v>34348.43</v>
      </c>
      <c r="AZ1698">
        <v>604</v>
      </c>
      <c r="BA1698">
        <v>202</v>
      </c>
      <c r="BB1698">
        <v>113</v>
      </c>
      <c r="BH1698">
        <v>84.89</v>
      </c>
      <c r="BI1698">
        <v>88.75</v>
      </c>
      <c r="BJ1698">
        <v>84.4</v>
      </c>
      <c r="BO1698">
        <v>5.72</v>
      </c>
      <c r="BP1698" s="3">
        <v>253000000</v>
      </c>
      <c r="BR1698" s="20">
        <v>758</v>
      </c>
      <c r="BS1698" s="20">
        <v>462</v>
      </c>
      <c r="BW1698" s="20">
        <v>462</v>
      </c>
      <c r="BX1698" s="22">
        <v>69979.89</v>
      </c>
      <c r="BY1698">
        <v>263</v>
      </c>
      <c r="BZ1698">
        <v>85.32</v>
      </c>
      <c r="CA1698">
        <v>1.5</v>
      </c>
      <c r="CB1698">
        <v>1.5</v>
      </c>
      <c r="CC1698">
        <v>6.36</v>
      </c>
    </row>
    <row r="1699" spans="1:81" ht="85" x14ac:dyDescent="0.2">
      <c r="A1699" t="s">
        <v>14897</v>
      </c>
      <c r="B1699" t="s">
        <v>14898</v>
      </c>
      <c r="C1699" t="s">
        <v>14899</v>
      </c>
      <c r="D1699" t="s">
        <v>14900</v>
      </c>
      <c r="E1699" s="2" t="s">
        <v>14901</v>
      </c>
      <c r="H1699" s="3">
        <v>10000000</v>
      </c>
      <c r="I1699" s="3">
        <v>25000000</v>
      </c>
      <c r="J1699" s="3">
        <v>82000000</v>
      </c>
      <c r="K1699" s="3">
        <v>110000000</v>
      </c>
      <c r="P1699" s="3">
        <v>50000000</v>
      </c>
      <c r="Q1699" s="3">
        <v>166750000</v>
      </c>
      <c r="R1699" s="3">
        <v>820000000</v>
      </c>
      <c r="S1699" s="3">
        <v>1650000000</v>
      </c>
      <c r="W1699" s="2" t="s">
        <v>14902</v>
      </c>
      <c r="X1699" s="2" t="s">
        <v>14903</v>
      </c>
      <c r="Y1699" s="2" t="s">
        <v>14904</v>
      </c>
      <c r="Z1699" s="2" t="s">
        <v>14905</v>
      </c>
      <c r="AA1699" s="2" t="s">
        <v>14906</v>
      </c>
      <c r="AE1699">
        <v>2016</v>
      </c>
      <c r="AF1699">
        <v>2018</v>
      </c>
      <c r="AG1699">
        <v>2019</v>
      </c>
      <c r="AH1699">
        <v>2021</v>
      </c>
      <c r="AI1699">
        <v>2022</v>
      </c>
      <c r="AL1699" s="3">
        <v>110000000</v>
      </c>
      <c r="AM1699" t="s">
        <v>91</v>
      </c>
      <c r="AN1699" s="1">
        <v>44616</v>
      </c>
      <c r="AO1699" s="3">
        <v>1650000000</v>
      </c>
      <c r="AQ1699">
        <v>0</v>
      </c>
      <c r="AR1699">
        <v>42316.53</v>
      </c>
      <c r="AS1699">
        <v>13.12</v>
      </c>
      <c r="AT1699">
        <v>16871.97</v>
      </c>
      <c r="AU1699">
        <v>10643.88</v>
      </c>
      <c r="AY1699">
        <v>3485</v>
      </c>
      <c r="AZ1699">
        <v>63</v>
      </c>
      <c r="BA1699">
        <v>789</v>
      </c>
      <c r="BB1699">
        <v>456</v>
      </c>
      <c r="BC1699">
        <v>127</v>
      </c>
      <c r="BG1699">
        <v>63.92</v>
      </c>
      <c r="BH1699">
        <v>98.65</v>
      </c>
      <c r="BI1699">
        <v>55.88</v>
      </c>
      <c r="BJ1699">
        <v>61.6</v>
      </c>
      <c r="BK1699">
        <v>63.58</v>
      </c>
      <c r="BO1699">
        <v>8.31</v>
      </c>
      <c r="BP1699" s="3">
        <v>227000000</v>
      </c>
      <c r="BQ1699" s="20">
        <v>872</v>
      </c>
      <c r="BR1699" s="20">
        <v>241</v>
      </c>
      <c r="BS1699" s="20">
        <v>685</v>
      </c>
      <c r="BT1699" s="20">
        <v>337</v>
      </c>
      <c r="BW1699" s="20">
        <v>1022</v>
      </c>
      <c r="BX1699" s="22">
        <v>69845.5</v>
      </c>
      <c r="BY1699">
        <v>264</v>
      </c>
      <c r="BZ1699">
        <v>85.27</v>
      </c>
      <c r="CA1699">
        <v>9.9</v>
      </c>
      <c r="CB1699">
        <v>9.9</v>
      </c>
      <c r="CC1699">
        <v>9.9</v>
      </c>
    </row>
    <row r="1700" spans="1:81" ht="34" x14ac:dyDescent="0.2">
      <c r="A1700" t="s">
        <v>14907</v>
      </c>
      <c r="B1700" t="s">
        <v>14908</v>
      </c>
      <c r="C1700" t="s">
        <v>14909</v>
      </c>
      <c r="D1700" t="s">
        <v>14910</v>
      </c>
      <c r="E1700" s="2" t="s">
        <v>14911</v>
      </c>
      <c r="H1700" s="3">
        <v>5600000</v>
      </c>
      <c r="I1700" s="3">
        <v>10000000</v>
      </c>
      <c r="J1700" s="3">
        <v>10000000</v>
      </c>
      <c r="P1700" s="3">
        <v>28000000</v>
      </c>
      <c r="Q1700" s="3">
        <v>66700000</v>
      </c>
      <c r="R1700" s="3">
        <v>100000000</v>
      </c>
      <c r="X1700" s="2" t="s">
        <v>14912</v>
      </c>
      <c r="Y1700" s="2" t="s">
        <v>14913</v>
      </c>
      <c r="Z1700" s="2" t="s">
        <v>14914</v>
      </c>
      <c r="AF1700">
        <v>2017</v>
      </c>
      <c r="AG1700">
        <v>2019</v>
      </c>
      <c r="AH1700">
        <v>2021</v>
      </c>
      <c r="AL1700" s="3">
        <v>10000000</v>
      </c>
      <c r="AM1700" t="s">
        <v>90</v>
      </c>
      <c r="AN1700" s="1">
        <v>44501</v>
      </c>
      <c r="AR1700">
        <v>25969.86</v>
      </c>
      <c r="AS1700">
        <v>43581.07</v>
      </c>
      <c r="AT1700">
        <v>0</v>
      </c>
      <c r="AZ1700">
        <v>56</v>
      </c>
      <c r="BA1700">
        <v>173</v>
      </c>
      <c r="BB1700">
        <v>824</v>
      </c>
      <c r="BH1700">
        <v>98.62</v>
      </c>
      <c r="BI1700">
        <v>90.37</v>
      </c>
      <c r="BJ1700">
        <v>30.55</v>
      </c>
      <c r="BP1700" s="3">
        <v>25600000</v>
      </c>
      <c r="BR1700" s="20">
        <v>587</v>
      </c>
      <c r="BS1700" s="20">
        <v>873</v>
      </c>
      <c r="BW1700" s="20">
        <v>873</v>
      </c>
      <c r="BX1700" s="22">
        <v>69550.929999999993</v>
      </c>
      <c r="BY1700">
        <v>265</v>
      </c>
      <c r="BZ1700">
        <v>85.21</v>
      </c>
      <c r="CA1700">
        <v>1.5</v>
      </c>
      <c r="CB1700">
        <v>1.5</v>
      </c>
      <c r="CC1700">
        <v>0</v>
      </c>
    </row>
    <row r="1701" spans="1:81" ht="85" x14ac:dyDescent="0.2">
      <c r="A1701" t="s">
        <v>14915</v>
      </c>
      <c r="B1701" t="s">
        <v>14916</v>
      </c>
      <c r="C1701" t="s">
        <v>14917</v>
      </c>
      <c r="D1701" t="s">
        <v>14918</v>
      </c>
      <c r="E1701" s="2" t="s">
        <v>14919</v>
      </c>
      <c r="G1701" s="3">
        <v>2049999</v>
      </c>
      <c r="H1701" s="3">
        <v>7000000</v>
      </c>
      <c r="I1701" s="3">
        <v>18293616</v>
      </c>
      <c r="J1701" s="3">
        <v>50000000</v>
      </c>
      <c r="K1701" s="3">
        <v>93000000</v>
      </c>
      <c r="O1701" s="3">
        <v>20499990</v>
      </c>
      <c r="P1701" s="3">
        <v>35000000</v>
      </c>
      <c r="Q1701" s="3">
        <v>60293616</v>
      </c>
      <c r="R1701" s="3">
        <v>500000000</v>
      </c>
      <c r="S1701" s="3">
        <v>1395000000</v>
      </c>
      <c r="W1701" s="2" t="s">
        <v>14920</v>
      </c>
      <c r="X1701" s="2" t="s">
        <v>14921</v>
      </c>
      <c r="Y1701" s="2" t="s">
        <v>14922</v>
      </c>
      <c r="Z1701" s="2" t="s">
        <v>14923</v>
      </c>
      <c r="AA1701" s="2" t="s">
        <v>14924</v>
      </c>
      <c r="AE1701">
        <v>2014</v>
      </c>
      <c r="AF1701">
        <v>2018</v>
      </c>
      <c r="AG1701">
        <v>2019</v>
      </c>
      <c r="AH1701">
        <v>2021</v>
      </c>
      <c r="AI1701">
        <v>2023</v>
      </c>
      <c r="AL1701" s="3">
        <v>93000000</v>
      </c>
      <c r="AM1701" t="s">
        <v>91</v>
      </c>
      <c r="AN1701" s="1">
        <v>45077</v>
      </c>
      <c r="AO1701" s="3">
        <v>1395000000</v>
      </c>
      <c r="AQ1701">
        <v>4.17</v>
      </c>
      <c r="AR1701">
        <v>845.14</v>
      </c>
      <c r="AS1701">
        <v>5990.1</v>
      </c>
      <c r="AT1701">
        <v>18680.77</v>
      </c>
      <c r="AU1701">
        <v>42296.51</v>
      </c>
      <c r="AY1701">
        <v>2397</v>
      </c>
      <c r="AZ1701">
        <v>734</v>
      </c>
      <c r="BA1701">
        <v>326</v>
      </c>
      <c r="BB1701">
        <v>444</v>
      </c>
      <c r="BC1701">
        <v>25</v>
      </c>
      <c r="BG1701">
        <v>71.98</v>
      </c>
      <c r="BH1701">
        <v>84.1</v>
      </c>
      <c r="BI1701">
        <v>81.8</v>
      </c>
      <c r="BJ1701">
        <v>62.62</v>
      </c>
      <c r="BK1701">
        <v>87.3</v>
      </c>
      <c r="BO1701">
        <v>19.43</v>
      </c>
      <c r="BP1701" s="3">
        <v>172610005</v>
      </c>
      <c r="BQ1701" s="20">
        <v>1293</v>
      </c>
      <c r="BR1701" s="20">
        <v>261</v>
      </c>
      <c r="BS1701" s="20">
        <v>986</v>
      </c>
      <c r="BT1701" s="20">
        <v>624</v>
      </c>
      <c r="BW1701" s="20">
        <v>1610</v>
      </c>
      <c r="BX1701" s="22">
        <v>67816.69</v>
      </c>
      <c r="BY1701">
        <v>266</v>
      </c>
      <c r="BZ1701">
        <v>85.15</v>
      </c>
      <c r="CA1701">
        <v>23.14</v>
      </c>
      <c r="CB1701">
        <v>8.2899999999999991</v>
      </c>
      <c r="CC1701">
        <v>23.14</v>
      </c>
    </row>
    <row r="1702" spans="1:81" ht="68" x14ac:dyDescent="0.2">
      <c r="A1702" t="s">
        <v>14925</v>
      </c>
      <c r="B1702" t="s">
        <v>14926</v>
      </c>
      <c r="C1702" t="s">
        <v>14927</v>
      </c>
      <c r="D1702" t="s">
        <v>14928</v>
      </c>
      <c r="E1702" s="2" t="s">
        <v>14929</v>
      </c>
      <c r="H1702" s="3">
        <v>50000000</v>
      </c>
      <c r="I1702" s="3">
        <v>58000000</v>
      </c>
      <c r="J1702" s="3">
        <v>22400000</v>
      </c>
      <c r="P1702" s="3">
        <v>250000000</v>
      </c>
      <c r="Q1702" s="3">
        <v>386860000</v>
      </c>
      <c r="R1702" s="3">
        <v>224000000</v>
      </c>
      <c r="W1702" s="2" t="s">
        <v>14930</v>
      </c>
      <c r="X1702" s="2" t="s">
        <v>14931</v>
      </c>
      <c r="Y1702" s="2" t="s">
        <v>14932</v>
      </c>
      <c r="Z1702" s="2" t="s">
        <v>14933</v>
      </c>
      <c r="AE1702">
        <v>2015</v>
      </c>
      <c r="AF1702">
        <v>2018</v>
      </c>
      <c r="AG1702">
        <v>2019</v>
      </c>
      <c r="AH1702">
        <v>2023</v>
      </c>
      <c r="AL1702" s="3">
        <v>43500000</v>
      </c>
      <c r="AM1702" t="s">
        <v>88</v>
      </c>
      <c r="AN1702" s="1">
        <v>45211</v>
      </c>
      <c r="AO1702" s="3">
        <v>250000000</v>
      </c>
      <c r="AQ1702">
        <v>0</v>
      </c>
      <c r="AR1702">
        <v>58002.12</v>
      </c>
      <c r="AS1702">
        <v>211.96</v>
      </c>
      <c r="AT1702">
        <v>8032.69</v>
      </c>
      <c r="AY1702">
        <v>3493</v>
      </c>
      <c r="AZ1702">
        <v>16</v>
      </c>
      <c r="BA1702">
        <v>668</v>
      </c>
      <c r="BB1702">
        <v>127</v>
      </c>
      <c r="BG1702">
        <v>64.400000000000006</v>
      </c>
      <c r="BH1702">
        <v>99.67</v>
      </c>
      <c r="BI1702">
        <v>62.65</v>
      </c>
      <c r="BJ1702">
        <v>73.47</v>
      </c>
      <c r="BP1702" s="3">
        <v>269900000</v>
      </c>
      <c r="BQ1702" s="20">
        <v>1243</v>
      </c>
      <c r="BR1702" s="20">
        <v>125</v>
      </c>
      <c r="BS1702" s="20">
        <v>1478</v>
      </c>
      <c r="BW1702" s="20">
        <v>1668</v>
      </c>
      <c r="BX1702" s="22">
        <v>66246.77</v>
      </c>
      <c r="BY1702">
        <v>267</v>
      </c>
      <c r="BZ1702">
        <v>85.1</v>
      </c>
      <c r="CA1702">
        <v>0.57999999999999996</v>
      </c>
      <c r="CC1702">
        <v>0.65</v>
      </c>
    </row>
    <row r="1703" spans="1:81" ht="51" x14ac:dyDescent="0.2">
      <c r="A1703" t="s">
        <v>14934</v>
      </c>
      <c r="B1703" t="s">
        <v>14935</v>
      </c>
      <c r="C1703" t="s">
        <v>14936</v>
      </c>
      <c r="D1703" t="s">
        <v>14934</v>
      </c>
      <c r="E1703" s="2" t="s">
        <v>14937</v>
      </c>
      <c r="G1703" s="3">
        <v>120000</v>
      </c>
      <c r="H1703" s="3">
        <v>10000000</v>
      </c>
      <c r="I1703" s="3">
        <v>35000000</v>
      </c>
      <c r="O1703" s="3">
        <v>1200000</v>
      </c>
      <c r="P1703" s="3">
        <v>50000000</v>
      </c>
      <c r="Q1703" s="3">
        <v>233450000</v>
      </c>
      <c r="W1703" s="2" t="s">
        <v>2682</v>
      </c>
      <c r="X1703" s="2" t="s">
        <v>14938</v>
      </c>
      <c r="Y1703" s="2" t="s">
        <v>14939</v>
      </c>
      <c r="AE1703">
        <v>2015</v>
      </c>
      <c r="AF1703">
        <v>2018</v>
      </c>
      <c r="AG1703">
        <v>2019</v>
      </c>
      <c r="AL1703" s="3">
        <v>35000000</v>
      </c>
      <c r="AM1703" t="s">
        <v>89</v>
      </c>
      <c r="AN1703" s="1">
        <v>43566</v>
      </c>
      <c r="AO1703" s="3">
        <v>233450000</v>
      </c>
      <c r="AQ1703">
        <v>25605.78</v>
      </c>
      <c r="AR1703">
        <v>38213.370000000003</v>
      </c>
      <c r="AS1703">
        <v>1920.86</v>
      </c>
      <c r="AY1703">
        <v>7</v>
      </c>
      <c r="AZ1703">
        <v>73</v>
      </c>
      <c r="BA1703">
        <v>464</v>
      </c>
      <c r="BG1703">
        <v>99.94</v>
      </c>
      <c r="BH1703">
        <v>98.44</v>
      </c>
      <c r="BI1703">
        <v>74.08</v>
      </c>
      <c r="BO1703">
        <v>1</v>
      </c>
      <c r="BP1703" s="3">
        <v>48120000</v>
      </c>
      <c r="BQ1703" s="20">
        <v>925</v>
      </c>
      <c r="BR1703" s="20">
        <v>407</v>
      </c>
      <c r="BW1703" s="20">
        <v>0</v>
      </c>
      <c r="BX1703" s="22">
        <v>65740.009999999995</v>
      </c>
      <c r="BY1703">
        <v>268</v>
      </c>
      <c r="BZ1703">
        <v>85.04</v>
      </c>
      <c r="CC1703">
        <v>1</v>
      </c>
    </row>
    <row r="1704" spans="1:81" ht="85" x14ac:dyDescent="0.2">
      <c r="A1704" t="s">
        <v>14940</v>
      </c>
      <c r="B1704" t="s">
        <v>14941</v>
      </c>
      <c r="C1704" t="s">
        <v>14942</v>
      </c>
      <c r="D1704" t="s">
        <v>14943</v>
      </c>
      <c r="E1704" s="2" t="s">
        <v>14944</v>
      </c>
      <c r="G1704" s="3">
        <v>6440519</v>
      </c>
      <c r="H1704" s="3">
        <v>40000000</v>
      </c>
      <c r="I1704" s="3">
        <v>125000000</v>
      </c>
      <c r="J1704" s="3">
        <v>400000000</v>
      </c>
      <c r="K1704" s="3">
        <v>450000000</v>
      </c>
      <c r="O1704" s="3">
        <v>64405190</v>
      </c>
      <c r="P1704" s="3">
        <v>200000000</v>
      </c>
      <c r="Q1704" s="3">
        <v>2125000000</v>
      </c>
      <c r="R1704" s="3">
        <v>5650000000</v>
      </c>
      <c r="S1704" s="3">
        <v>7750000000</v>
      </c>
      <c r="V1704" s="2" t="s">
        <v>14945</v>
      </c>
      <c r="W1704" s="2" t="s">
        <v>14946</v>
      </c>
      <c r="X1704" s="2" t="s">
        <v>14947</v>
      </c>
      <c r="Y1704" s="2" t="s">
        <v>14948</v>
      </c>
      <c r="Z1704" s="2" t="s">
        <v>14949</v>
      </c>
      <c r="AA1704" s="2" t="s">
        <v>14950</v>
      </c>
      <c r="AD1704">
        <v>2019</v>
      </c>
      <c r="AE1704">
        <v>2020</v>
      </c>
      <c r="AF1704">
        <v>2020</v>
      </c>
      <c r="AG1704">
        <v>2020</v>
      </c>
      <c r="AH1704">
        <v>2021</v>
      </c>
      <c r="AI1704">
        <v>2021</v>
      </c>
      <c r="AL1704" s="3">
        <v>450000000</v>
      </c>
      <c r="AM1704" t="s">
        <v>91</v>
      </c>
      <c r="AN1704" s="1">
        <v>44413</v>
      </c>
      <c r="AO1704" s="3">
        <v>7750000000</v>
      </c>
      <c r="AP1704">
        <v>0.24</v>
      </c>
      <c r="AQ1704">
        <v>22029.43</v>
      </c>
      <c r="AR1704">
        <v>44973.79</v>
      </c>
      <c r="AS1704">
        <v>332076.43</v>
      </c>
      <c r="AT1704">
        <v>1188029.56</v>
      </c>
      <c r="AU1704">
        <v>755545.48</v>
      </c>
      <c r="AX1704">
        <v>1890</v>
      </c>
      <c r="AY1704">
        <v>321</v>
      </c>
      <c r="AZ1704">
        <v>2</v>
      </c>
      <c r="BA1704">
        <v>7</v>
      </c>
      <c r="BB1704">
        <v>1</v>
      </c>
      <c r="BC1704">
        <v>6</v>
      </c>
      <c r="BF1704">
        <v>66.06</v>
      </c>
      <c r="BG1704">
        <v>96.6</v>
      </c>
      <c r="BH1704">
        <v>99.97</v>
      </c>
      <c r="BI1704">
        <v>99.63</v>
      </c>
      <c r="BJ1704">
        <v>100</v>
      </c>
      <c r="BK1704">
        <v>99.07</v>
      </c>
      <c r="BN1704" t="s">
        <v>101</v>
      </c>
      <c r="BO1704">
        <v>3.06</v>
      </c>
      <c r="BP1704" s="3">
        <v>1021440519</v>
      </c>
      <c r="BQ1704" s="20">
        <v>126</v>
      </c>
      <c r="BR1704" s="20">
        <v>138</v>
      </c>
      <c r="BS1704" s="20">
        <v>114</v>
      </c>
      <c r="BT1704" s="20">
        <v>154</v>
      </c>
      <c r="BW1704" s="20">
        <v>268</v>
      </c>
      <c r="BX1704" s="22">
        <v>2342654.9300000002</v>
      </c>
      <c r="BY1704">
        <v>1</v>
      </c>
      <c r="BZ1704">
        <v>100</v>
      </c>
      <c r="CA1704">
        <v>3.65</v>
      </c>
      <c r="CB1704">
        <v>3.65</v>
      </c>
      <c r="CC1704">
        <v>3.65</v>
      </c>
    </row>
    <row r="1705" spans="1:81" ht="68" x14ac:dyDescent="0.2">
      <c r="A1705" t="s">
        <v>14951</v>
      </c>
      <c r="B1705" t="s">
        <v>14952</v>
      </c>
      <c r="C1705" t="s">
        <v>14953</v>
      </c>
      <c r="D1705" t="s">
        <v>14954</v>
      </c>
      <c r="E1705" s="2" t="s">
        <v>14955</v>
      </c>
      <c r="H1705" s="3">
        <v>230000000</v>
      </c>
      <c r="I1705" s="3">
        <v>150000000</v>
      </c>
      <c r="J1705" s="3">
        <v>450000000</v>
      </c>
      <c r="K1705" s="3">
        <v>1000000000</v>
      </c>
      <c r="P1705" s="3">
        <v>2000000000</v>
      </c>
      <c r="Q1705" s="3">
        <v>5500000000</v>
      </c>
      <c r="R1705" s="3">
        <v>15005000000</v>
      </c>
      <c r="S1705" s="3">
        <v>40000000000</v>
      </c>
      <c r="X1705" s="2" t="s">
        <v>14956</v>
      </c>
      <c r="Y1705" s="2" t="s">
        <v>14957</v>
      </c>
      <c r="Z1705" s="2" t="s">
        <v>14958</v>
      </c>
      <c r="AA1705" s="2" t="s">
        <v>14959</v>
      </c>
      <c r="AF1705">
        <v>2019</v>
      </c>
      <c r="AG1705">
        <v>2020</v>
      </c>
      <c r="AH1705">
        <v>2021</v>
      </c>
      <c r="AI1705">
        <v>2022</v>
      </c>
      <c r="AL1705" s="3">
        <v>1000000000</v>
      </c>
      <c r="AM1705" t="s">
        <v>91</v>
      </c>
      <c r="AN1705" s="1">
        <v>44573</v>
      </c>
      <c r="AO1705" s="3">
        <v>40000000000</v>
      </c>
      <c r="AR1705">
        <v>16551.43</v>
      </c>
      <c r="AS1705">
        <v>77487.179999999993</v>
      </c>
      <c r="AT1705">
        <v>1072046.1499999999</v>
      </c>
      <c r="AU1705">
        <v>960253.77</v>
      </c>
      <c r="AZ1705">
        <v>119</v>
      </c>
      <c r="BA1705">
        <v>139</v>
      </c>
      <c r="BB1705">
        <v>2</v>
      </c>
      <c r="BC1705">
        <v>2</v>
      </c>
      <c r="BH1705">
        <v>97.16</v>
      </c>
      <c r="BI1705">
        <v>91.45</v>
      </c>
      <c r="BJ1705">
        <v>99.92</v>
      </c>
      <c r="BK1705">
        <v>99.71</v>
      </c>
      <c r="BN1705" t="s">
        <v>101</v>
      </c>
      <c r="BO1705">
        <v>6.11</v>
      </c>
      <c r="BP1705" s="3">
        <v>1830000000</v>
      </c>
      <c r="BR1705" s="20">
        <v>417</v>
      </c>
      <c r="BS1705" s="20">
        <v>203</v>
      </c>
      <c r="BT1705" s="20">
        <v>366</v>
      </c>
      <c r="BW1705" s="20">
        <v>569</v>
      </c>
      <c r="BX1705" s="22">
        <v>2126338.5299999998</v>
      </c>
      <c r="BY1705">
        <v>2</v>
      </c>
      <c r="BZ1705">
        <v>99.94</v>
      </c>
      <c r="CA1705">
        <v>7.27</v>
      </c>
      <c r="CB1705">
        <v>7.27</v>
      </c>
      <c r="CC1705">
        <v>7.27</v>
      </c>
    </row>
    <row r="1706" spans="1:81" ht="68" x14ac:dyDescent="0.2">
      <c r="A1706" t="s">
        <v>14960</v>
      </c>
      <c r="B1706" t="s">
        <v>14961</v>
      </c>
      <c r="C1706" t="s">
        <v>14962</v>
      </c>
      <c r="D1706" t="s">
        <v>14963</v>
      </c>
      <c r="E1706" s="2" t="s">
        <v>14964</v>
      </c>
      <c r="H1706" s="3">
        <v>21000000</v>
      </c>
      <c r="I1706" s="3">
        <v>40000000</v>
      </c>
      <c r="J1706" s="3">
        <v>102000000</v>
      </c>
      <c r="K1706" s="3">
        <v>150000000</v>
      </c>
      <c r="P1706" s="3">
        <v>105000000</v>
      </c>
      <c r="Q1706" s="3">
        <v>266800000</v>
      </c>
      <c r="R1706" s="3">
        <v>1100000000</v>
      </c>
      <c r="S1706" s="3">
        <v>2500000000</v>
      </c>
      <c r="X1706" s="2" t="s">
        <v>14965</v>
      </c>
      <c r="Y1706" s="2" t="s">
        <v>14966</v>
      </c>
      <c r="Z1706" s="2" t="s">
        <v>14967</v>
      </c>
      <c r="AA1706" s="2" t="s">
        <v>14968</v>
      </c>
      <c r="AF1706">
        <v>2020</v>
      </c>
      <c r="AG1706">
        <v>2020</v>
      </c>
      <c r="AH1706">
        <v>2021</v>
      </c>
      <c r="AI1706">
        <v>2021</v>
      </c>
      <c r="AL1706" s="3">
        <v>150000000</v>
      </c>
      <c r="AM1706" t="s">
        <v>91</v>
      </c>
      <c r="AN1706" s="1">
        <v>44523</v>
      </c>
      <c r="AO1706" s="3">
        <v>2500000000</v>
      </c>
      <c r="AR1706">
        <v>21964.12</v>
      </c>
      <c r="AS1706">
        <v>282704.63</v>
      </c>
      <c r="AT1706">
        <v>920625.63</v>
      </c>
      <c r="AU1706">
        <v>580582.1</v>
      </c>
      <c r="AZ1706">
        <v>64</v>
      </c>
      <c r="BA1706">
        <v>14</v>
      </c>
      <c r="BB1706">
        <v>5</v>
      </c>
      <c r="BC1706">
        <v>17</v>
      </c>
      <c r="BH1706">
        <v>98.21</v>
      </c>
      <c r="BI1706">
        <v>99.19</v>
      </c>
      <c r="BJ1706">
        <v>99.66</v>
      </c>
      <c r="BK1706">
        <v>97.01</v>
      </c>
      <c r="BN1706" t="s">
        <v>101</v>
      </c>
      <c r="BO1706">
        <v>7.87</v>
      </c>
      <c r="BP1706" s="3">
        <v>313000000</v>
      </c>
      <c r="BR1706" s="20">
        <v>239</v>
      </c>
      <c r="BS1706" s="20">
        <v>189</v>
      </c>
      <c r="BT1706" s="20">
        <v>153</v>
      </c>
      <c r="BW1706" s="20">
        <v>342</v>
      </c>
      <c r="BX1706" s="22">
        <v>1805876.48</v>
      </c>
      <c r="BY1706">
        <v>3</v>
      </c>
      <c r="BZ1706">
        <v>99.88</v>
      </c>
      <c r="CA1706">
        <v>9.3699999999999992</v>
      </c>
      <c r="CB1706">
        <v>9.3699999999999992</v>
      </c>
      <c r="CC1706">
        <v>9.3699999999999992</v>
      </c>
    </row>
    <row r="1707" spans="1:81" ht="51" x14ac:dyDescent="0.2">
      <c r="A1707" t="s">
        <v>14969</v>
      </c>
      <c r="B1707" t="s">
        <v>14970</v>
      </c>
      <c r="C1707" t="s">
        <v>14971</v>
      </c>
      <c r="D1707" t="s">
        <v>14972</v>
      </c>
      <c r="E1707" s="2" t="s">
        <v>14973</v>
      </c>
      <c r="G1707" s="3">
        <v>320000</v>
      </c>
      <c r="H1707" s="3">
        <v>8500000</v>
      </c>
      <c r="I1707" s="3">
        <v>45000000</v>
      </c>
      <c r="J1707" s="3">
        <v>75000000</v>
      </c>
      <c r="K1707" s="3">
        <v>110000000</v>
      </c>
      <c r="O1707" s="3">
        <v>3200000</v>
      </c>
      <c r="P1707" s="3">
        <v>42500000</v>
      </c>
      <c r="Q1707" s="3">
        <v>320000000</v>
      </c>
      <c r="R1707" s="3">
        <v>1300000000</v>
      </c>
      <c r="S1707" s="3">
        <v>3000000000</v>
      </c>
      <c r="W1707" s="2" t="s">
        <v>14974</v>
      </c>
      <c r="X1707" s="2" t="s">
        <v>14975</v>
      </c>
      <c r="Y1707" s="2" t="s">
        <v>14976</v>
      </c>
      <c r="Z1707" s="2" t="s">
        <v>14977</v>
      </c>
      <c r="AA1707" s="2" t="s">
        <v>14978</v>
      </c>
      <c r="AE1707">
        <v>2016</v>
      </c>
      <c r="AF1707">
        <v>2019</v>
      </c>
      <c r="AG1707">
        <v>2020</v>
      </c>
      <c r="AH1707">
        <v>2021</v>
      </c>
      <c r="AI1707">
        <v>2021</v>
      </c>
      <c r="AL1707" s="3">
        <v>110000000</v>
      </c>
      <c r="AM1707" t="s">
        <v>91</v>
      </c>
      <c r="AN1707" s="1">
        <v>44483</v>
      </c>
      <c r="AO1707" s="3">
        <v>3000000000</v>
      </c>
      <c r="AQ1707">
        <v>34256.58</v>
      </c>
      <c r="AR1707">
        <v>541.04</v>
      </c>
      <c r="AS1707">
        <v>138049.47</v>
      </c>
      <c r="AT1707">
        <v>908598.64</v>
      </c>
      <c r="AU1707">
        <v>668835.44999999995</v>
      </c>
      <c r="AY1707">
        <v>4</v>
      </c>
      <c r="AZ1707">
        <v>939</v>
      </c>
      <c r="BA1707">
        <v>85</v>
      </c>
      <c r="BB1707">
        <v>7</v>
      </c>
      <c r="BC1707">
        <v>10</v>
      </c>
      <c r="BG1707">
        <v>99.97</v>
      </c>
      <c r="BH1707">
        <v>77.41</v>
      </c>
      <c r="BI1707">
        <v>94.8</v>
      </c>
      <c r="BJ1707">
        <v>99.49</v>
      </c>
      <c r="BK1707">
        <v>98.32</v>
      </c>
      <c r="BN1707" t="s">
        <v>101</v>
      </c>
      <c r="BO1707">
        <v>7.88</v>
      </c>
      <c r="BP1707" s="3">
        <v>240220000</v>
      </c>
      <c r="BQ1707" s="20">
        <v>1162</v>
      </c>
      <c r="BR1707" s="20">
        <v>479</v>
      </c>
      <c r="BS1707" s="20">
        <v>208</v>
      </c>
      <c r="BT1707" s="20">
        <v>183</v>
      </c>
      <c r="BW1707" s="20">
        <v>391</v>
      </c>
      <c r="BX1707" s="22">
        <v>1750281.18</v>
      </c>
      <c r="BY1707">
        <v>4</v>
      </c>
      <c r="BZ1707">
        <v>99.81</v>
      </c>
      <c r="CA1707">
        <v>9.3800000000000008</v>
      </c>
      <c r="CB1707">
        <v>9.3800000000000008</v>
      </c>
      <c r="CC1707">
        <v>9.3800000000000008</v>
      </c>
    </row>
    <row r="1708" spans="1:81" ht="68" x14ac:dyDescent="0.2">
      <c r="A1708" t="s">
        <v>14979</v>
      </c>
      <c r="B1708" t="s">
        <v>14980</v>
      </c>
      <c r="C1708" t="s">
        <v>14981</v>
      </c>
      <c r="D1708" t="s">
        <v>14982</v>
      </c>
      <c r="E1708" s="2" t="s">
        <v>14983</v>
      </c>
      <c r="H1708" s="3">
        <v>12900000</v>
      </c>
      <c r="I1708" s="3">
        <v>29500000</v>
      </c>
      <c r="J1708" s="3">
        <v>150000000</v>
      </c>
      <c r="K1708" s="3">
        <v>222000000</v>
      </c>
      <c r="P1708" s="3">
        <v>64500000</v>
      </c>
      <c r="Q1708" s="3">
        <v>196765000</v>
      </c>
      <c r="R1708" s="3">
        <v>1500000000</v>
      </c>
      <c r="S1708" s="3">
        <v>4200000000</v>
      </c>
      <c r="X1708" s="2" t="s">
        <v>14984</v>
      </c>
      <c r="Y1708" s="2" t="s">
        <v>14985</v>
      </c>
      <c r="Z1708" s="2" t="s">
        <v>14986</v>
      </c>
      <c r="AA1708" s="2" t="s">
        <v>14987</v>
      </c>
      <c r="AF1708">
        <v>2020</v>
      </c>
      <c r="AG1708">
        <v>2020</v>
      </c>
      <c r="AH1708">
        <v>2021</v>
      </c>
      <c r="AI1708">
        <v>2022</v>
      </c>
      <c r="AL1708" s="3">
        <v>222000000</v>
      </c>
      <c r="AM1708" t="s">
        <v>91</v>
      </c>
      <c r="AN1708" s="1">
        <v>44616</v>
      </c>
      <c r="AO1708" s="3">
        <v>4200000000</v>
      </c>
      <c r="AR1708">
        <v>15223.67</v>
      </c>
      <c r="AS1708">
        <v>295655.01</v>
      </c>
      <c r="AT1708">
        <v>403915.04</v>
      </c>
      <c r="AU1708">
        <v>1033421.17</v>
      </c>
      <c r="AZ1708">
        <v>134</v>
      </c>
      <c r="BA1708">
        <v>9</v>
      </c>
      <c r="BB1708">
        <v>83</v>
      </c>
      <c r="BC1708">
        <v>1</v>
      </c>
      <c r="BH1708">
        <v>96.22</v>
      </c>
      <c r="BI1708">
        <v>99.5</v>
      </c>
      <c r="BJ1708">
        <v>93.08</v>
      </c>
      <c r="BK1708">
        <v>100</v>
      </c>
      <c r="BN1708" t="s">
        <v>101</v>
      </c>
      <c r="BO1708">
        <v>17.93</v>
      </c>
      <c r="BP1708" s="3">
        <v>414400000</v>
      </c>
      <c r="BR1708" s="20">
        <v>203</v>
      </c>
      <c r="BS1708" s="20">
        <v>231</v>
      </c>
      <c r="BT1708" s="20">
        <v>239</v>
      </c>
      <c r="BW1708" s="20">
        <v>470</v>
      </c>
      <c r="BX1708" s="22">
        <v>1748214.89</v>
      </c>
      <c r="BY1708">
        <v>5</v>
      </c>
      <c r="BZ1708">
        <v>99.75</v>
      </c>
      <c r="CA1708">
        <v>21.35</v>
      </c>
      <c r="CB1708">
        <v>21.35</v>
      </c>
      <c r="CC1708">
        <v>21.35</v>
      </c>
    </row>
    <row r="1709" spans="1:81" ht="51" x14ac:dyDescent="0.2">
      <c r="A1709" t="s">
        <v>14988</v>
      </c>
      <c r="B1709" t="s">
        <v>14989</v>
      </c>
      <c r="C1709" t="s">
        <v>14990</v>
      </c>
      <c r="D1709" t="s">
        <v>14991</v>
      </c>
      <c r="E1709" s="2" t="s">
        <v>14992</v>
      </c>
      <c r="G1709" s="3">
        <v>1300000</v>
      </c>
      <c r="H1709" s="3">
        <v>8000000</v>
      </c>
      <c r="I1709" s="3">
        <v>45000000</v>
      </c>
      <c r="J1709" s="3">
        <v>72000000</v>
      </c>
      <c r="K1709" s="3">
        <v>125000000</v>
      </c>
      <c r="O1709" s="3">
        <v>13000000</v>
      </c>
      <c r="P1709" s="3">
        <v>40000000</v>
      </c>
      <c r="Q1709" s="3">
        <v>350000000</v>
      </c>
      <c r="R1709" s="3">
        <v>720000000</v>
      </c>
      <c r="S1709" s="3">
        <v>1725000000</v>
      </c>
      <c r="W1709" s="2" t="s">
        <v>14993</v>
      </c>
      <c r="X1709" s="2" t="s">
        <v>14994</v>
      </c>
      <c r="Y1709" s="2" t="s">
        <v>14995</v>
      </c>
      <c r="Z1709" s="2" t="s">
        <v>14996</v>
      </c>
      <c r="AA1709" s="2" t="s">
        <v>14997</v>
      </c>
      <c r="AE1709">
        <v>2016</v>
      </c>
      <c r="AF1709">
        <v>2018</v>
      </c>
      <c r="AG1709">
        <v>2020</v>
      </c>
      <c r="AH1709">
        <v>2021</v>
      </c>
      <c r="AI1709">
        <v>2022</v>
      </c>
      <c r="AL1709" s="3">
        <v>125000000</v>
      </c>
      <c r="AM1709" t="s">
        <v>91</v>
      </c>
      <c r="AN1709" s="1">
        <v>44594</v>
      </c>
      <c r="AO1709" s="3">
        <v>1725000000</v>
      </c>
      <c r="AQ1709">
        <v>1876.06</v>
      </c>
      <c r="AR1709">
        <v>13052.96</v>
      </c>
      <c r="AS1709">
        <v>100465.9</v>
      </c>
      <c r="AT1709">
        <v>908731.35</v>
      </c>
      <c r="AU1709">
        <v>591145.55000000005</v>
      </c>
      <c r="AY1709">
        <v>362</v>
      </c>
      <c r="AZ1709">
        <v>202</v>
      </c>
      <c r="BA1709">
        <v>115</v>
      </c>
      <c r="BB1709">
        <v>6</v>
      </c>
      <c r="BC1709">
        <v>6</v>
      </c>
      <c r="BG1709">
        <v>96.26</v>
      </c>
      <c r="BH1709">
        <v>95.64</v>
      </c>
      <c r="BI1709">
        <v>92.94</v>
      </c>
      <c r="BJ1709">
        <v>99.58</v>
      </c>
      <c r="BK1709">
        <v>98.55</v>
      </c>
      <c r="BN1709" t="s">
        <v>101</v>
      </c>
      <c r="BO1709">
        <v>4.1399999999999997</v>
      </c>
      <c r="BP1709" s="3">
        <v>261700000</v>
      </c>
      <c r="BQ1709" s="20">
        <v>631</v>
      </c>
      <c r="BR1709" s="20">
        <v>552</v>
      </c>
      <c r="BS1709" s="20">
        <v>463</v>
      </c>
      <c r="BT1709" s="20">
        <v>286</v>
      </c>
      <c r="BW1709" s="20">
        <v>749</v>
      </c>
      <c r="BX1709" s="22">
        <v>1615271.82</v>
      </c>
      <c r="BY1709">
        <v>6</v>
      </c>
      <c r="BZ1709">
        <v>99.69</v>
      </c>
      <c r="CA1709">
        <v>4.93</v>
      </c>
      <c r="CB1709">
        <v>4.93</v>
      </c>
      <c r="CC1709">
        <v>4.93</v>
      </c>
    </row>
    <row r="1710" spans="1:81" ht="102" x14ac:dyDescent="0.2">
      <c r="A1710" t="s">
        <v>14998</v>
      </c>
      <c r="B1710" t="s">
        <v>14999</v>
      </c>
      <c r="C1710" t="s">
        <v>15000</v>
      </c>
      <c r="D1710" t="s">
        <v>15001</v>
      </c>
      <c r="E1710" s="2" t="s">
        <v>15002</v>
      </c>
      <c r="G1710" s="3">
        <v>7000000</v>
      </c>
      <c r="H1710" s="3">
        <v>15000000</v>
      </c>
      <c r="I1710" s="3">
        <v>30000000</v>
      </c>
      <c r="J1710" s="3">
        <v>300000000</v>
      </c>
      <c r="K1710" s="3">
        <v>300000000</v>
      </c>
      <c r="O1710" s="3">
        <v>70000000</v>
      </c>
      <c r="P1710" s="3">
        <v>75000000</v>
      </c>
      <c r="Q1710" s="3">
        <v>200100000</v>
      </c>
      <c r="R1710" s="3">
        <v>3900000000</v>
      </c>
      <c r="S1710" s="3">
        <v>5800000000</v>
      </c>
      <c r="W1710" s="2" t="s">
        <v>15003</v>
      </c>
      <c r="X1710" s="2" t="s">
        <v>15004</v>
      </c>
      <c r="Y1710" s="2" t="s">
        <v>15005</v>
      </c>
      <c r="Z1710" s="2" t="s">
        <v>15006</v>
      </c>
      <c r="AA1710" s="2" t="s">
        <v>15007</v>
      </c>
      <c r="AE1710">
        <v>2019</v>
      </c>
      <c r="AF1710">
        <v>2020</v>
      </c>
      <c r="AG1710">
        <v>2020</v>
      </c>
      <c r="AH1710">
        <v>2021</v>
      </c>
      <c r="AI1710">
        <v>2023</v>
      </c>
      <c r="AL1710" s="3">
        <v>300000000</v>
      </c>
      <c r="AM1710" t="s">
        <v>91</v>
      </c>
      <c r="AN1710" s="1">
        <v>45161</v>
      </c>
      <c r="AO1710" s="3">
        <v>5800000000</v>
      </c>
      <c r="AQ1710">
        <v>3490.06</v>
      </c>
      <c r="AR1710">
        <v>6122.92</v>
      </c>
      <c r="AS1710">
        <v>173456.48</v>
      </c>
      <c r="AT1710">
        <v>790867.45</v>
      </c>
      <c r="AU1710">
        <v>488841.46</v>
      </c>
      <c r="AY1710">
        <v>517</v>
      </c>
      <c r="AZ1710">
        <v>374</v>
      </c>
      <c r="BA1710">
        <v>56</v>
      </c>
      <c r="BB1710">
        <v>17</v>
      </c>
      <c r="BC1710">
        <v>1</v>
      </c>
      <c r="BG1710">
        <v>94.62</v>
      </c>
      <c r="BH1710">
        <v>89.4</v>
      </c>
      <c r="BI1710">
        <v>96.59</v>
      </c>
      <c r="BJ1710">
        <v>98.65</v>
      </c>
      <c r="BK1710">
        <v>100</v>
      </c>
      <c r="BN1710" t="s">
        <v>101</v>
      </c>
      <c r="BO1710">
        <v>24.35</v>
      </c>
      <c r="BP1710" s="3">
        <v>1667000000</v>
      </c>
      <c r="BQ1710" s="20">
        <v>195</v>
      </c>
      <c r="BR1710" s="20">
        <v>309</v>
      </c>
      <c r="BS1710" s="20">
        <v>250</v>
      </c>
      <c r="BT1710" s="20">
        <v>729</v>
      </c>
      <c r="BW1710" s="20">
        <v>979</v>
      </c>
      <c r="BX1710" s="22">
        <v>1462778.37</v>
      </c>
      <c r="BY1710">
        <v>7</v>
      </c>
      <c r="BZ1710">
        <v>99.63</v>
      </c>
      <c r="CA1710">
        <v>28.99</v>
      </c>
      <c r="CB1710">
        <v>28.99</v>
      </c>
      <c r="CC1710">
        <v>28.99</v>
      </c>
    </row>
    <row r="1711" spans="1:81" ht="85" x14ac:dyDescent="0.2">
      <c r="A1711" t="s">
        <v>15008</v>
      </c>
      <c r="B1711" t="s">
        <v>15009</v>
      </c>
      <c r="C1711" t="s">
        <v>15010</v>
      </c>
      <c r="D1711" t="s">
        <v>15011</v>
      </c>
      <c r="E1711" s="2" t="s">
        <v>15012</v>
      </c>
      <c r="G1711" s="3">
        <v>3000000</v>
      </c>
      <c r="H1711" s="3">
        <v>15000000</v>
      </c>
      <c r="I1711" s="3">
        <v>35000000</v>
      </c>
      <c r="J1711" s="3">
        <v>200000000</v>
      </c>
      <c r="K1711" s="3">
        <v>350000000</v>
      </c>
      <c r="O1711" s="3">
        <v>30000000</v>
      </c>
      <c r="P1711" s="3">
        <v>75000000</v>
      </c>
      <c r="Q1711" s="3">
        <v>233450000</v>
      </c>
      <c r="R1711" s="3">
        <v>1700000000</v>
      </c>
      <c r="S1711" s="3">
        <v>3750000000</v>
      </c>
      <c r="W1711" s="2" t="s">
        <v>15013</v>
      </c>
      <c r="X1711" s="2" t="s">
        <v>15014</v>
      </c>
      <c r="Y1711" s="2" t="s">
        <v>15015</v>
      </c>
      <c r="Z1711" s="2" t="s">
        <v>15016</v>
      </c>
      <c r="AA1711" s="2" t="s">
        <v>15017</v>
      </c>
      <c r="AE1711">
        <v>2018</v>
      </c>
      <c r="AF1711">
        <v>2019</v>
      </c>
      <c r="AG1711">
        <v>2020</v>
      </c>
      <c r="AH1711">
        <v>2021</v>
      </c>
      <c r="AI1711">
        <v>2021</v>
      </c>
      <c r="AL1711" s="3">
        <v>350000000</v>
      </c>
      <c r="AM1711" t="s">
        <v>91</v>
      </c>
      <c r="AN1711" s="1">
        <v>44483</v>
      </c>
      <c r="AO1711" s="3">
        <v>3750000000</v>
      </c>
      <c r="AQ1711">
        <v>11.38</v>
      </c>
      <c r="AR1711">
        <v>25.72</v>
      </c>
      <c r="AS1711">
        <v>122116.77</v>
      </c>
      <c r="AT1711">
        <v>733958.02</v>
      </c>
      <c r="AU1711">
        <v>594079.30000000005</v>
      </c>
      <c r="AY1711">
        <v>2476</v>
      </c>
      <c r="AZ1711">
        <v>1292</v>
      </c>
      <c r="BA1711">
        <v>95</v>
      </c>
      <c r="BB1711">
        <v>24</v>
      </c>
      <c r="BC1711">
        <v>14</v>
      </c>
      <c r="BG1711">
        <v>76.260000000000005</v>
      </c>
      <c r="BH1711">
        <v>68.91</v>
      </c>
      <c r="BI1711">
        <v>94.18</v>
      </c>
      <c r="BJ1711">
        <v>98.06</v>
      </c>
      <c r="BK1711">
        <v>97.57</v>
      </c>
      <c r="BN1711" t="s">
        <v>101</v>
      </c>
      <c r="BO1711">
        <v>13.49</v>
      </c>
      <c r="BP1711" s="3">
        <v>603000000</v>
      </c>
      <c r="BQ1711" s="20">
        <v>351</v>
      </c>
      <c r="BR1711" s="20">
        <v>343</v>
      </c>
      <c r="BS1711" s="20">
        <v>210</v>
      </c>
      <c r="BT1711" s="20">
        <v>212</v>
      </c>
      <c r="BW1711" s="20">
        <v>422</v>
      </c>
      <c r="BX1711" s="22">
        <v>1450191.19</v>
      </c>
      <c r="BY1711">
        <v>8</v>
      </c>
      <c r="BZ1711">
        <v>99.57</v>
      </c>
      <c r="CA1711">
        <v>16.059999999999999</v>
      </c>
      <c r="CB1711">
        <v>16.059999999999999</v>
      </c>
      <c r="CC1711">
        <v>16.059999999999999</v>
      </c>
    </row>
    <row r="1712" spans="1:81" ht="51" x14ac:dyDescent="0.2">
      <c r="A1712" t="s">
        <v>15018</v>
      </c>
      <c r="B1712" t="s">
        <v>15019</v>
      </c>
      <c r="C1712" t="s">
        <v>15020</v>
      </c>
      <c r="D1712" t="s">
        <v>15021</v>
      </c>
      <c r="E1712" s="2" t="s">
        <v>15022</v>
      </c>
      <c r="H1712" s="3">
        <v>22000000</v>
      </c>
      <c r="I1712" s="3">
        <v>42000000</v>
      </c>
      <c r="J1712" s="3">
        <v>100000000</v>
      </c>
      <c r="K1712" s="3">
        <v>250000000</v>
      </c>
      <c r="P1712" s="3">
        <v>110000000</v>
      </c>
      <c r="Q1712" s="3">
        <v>342000000</v>
      </c>
      <c r="R1712" s="3">
        <v>1200000000</v>
      </c>
      <c r="S1712" s="3">
        <v>3350000000</v>
      </c>
      <c r="X1712" s="2" t="s">
        <v>141</v>
      </c>
      <c r="Y1712" s="2" t="s">
        <v>15023</v>
      </c>
      <c r="Z1712" s="2" t="s">
        <v>15024</v>
      </c>
      <c r="AA1712" s="2" t="s">
        <v>15025</v>
      </c>
      <c r="AF1712">
        <v>2019</v>
      </c>
      <c r="AG1712">
        <v>2020</v>
      </c>
      <c r="AH1712">
        <v>2021</v>
      </c>
      <c r="AI1712">
        <v>2022</v>
      </c>
      <c r="AL1712" s="3">
        <v>250000000</v>
      </c>
      <c r="AM1712" t="s">
        <v>91</v>
      </c>
      <c r="AN1712" s="1">
        <v>44601</v>
      </c>
      <c r="AO1712" s="3">
        <v>3350000000</v>
      </c>
      <c r="AR1712">
        <v>8965.48</v>
      </c>
      <c r="AS1712">
        <v>232072.06</v>
      </c>
      <c r="AT1712">
        <v>593930.13</v>
      </c>
      <c r="AU1712">
        <v>595742.42000000004</v>
      </c>
      <c r="AZ1712">
        <v>236</v>
      </c>
      <c r="BA1712">
        <v>26</v>
      </c>
      <c r="BB1712">
        <v>37</v>
      </c>
      <c r="BC1712">
        <v>5</v>
      </c>
      <c r="BH1712">
        <v>94.34</v>
      </c>
      <c r="BI1712">
        <v>98.45</v>
      </c>
      <c r="BJ1712">
        <v>96.96</v>
      </c>
      <c r="BK1712">
        <v>98.84</v>
      </c>
      <c r="BN1712" t="s">
        <v>101</v>
      </c>
      <c r="BO1712">
        <v>8.23</v>
      </c>
      <c r="BP1712" s="3">
        <v>414000000</v>
      </c>
      <c r="BR1712" s="20">
        <v>209</v>
      </c>
      <c r="BS1712" s="20">
        <v>204</v>
      </c>
      <c r="BT1712" s="20">
        <v>399</v>
      </c>
      <c r="BW1712" s="20">
        <v>603</v>
      </c>
      <c r="BX1712" s="22">
        <v>1430710.09</v>
      </c>
      <c r="BY1712">
        <v>9</v>
      </c>
      <c r="BZ1712">
        <v>99.5</v>
      </c>
      <c r="CA1712">
        <v>9.8000000000000007</v>
      </c>
      <c r="CB1712">
        <v>9.8000000000000007</v>
      </c>
      <c r="CC1712">
        <v>9.8000000000000007</v>
      </c>
    </row>
    <row r="1713" spans="1:81" ht="34" x14ac:dyDescent="0.2">
      <c r="A1713" t="s">
        <v>15026</v>
      </c>
      <c r="B1713" t="s">
        <v>15027</v>
      </c>
      <c r="C1713" t="s">
        <v>15028</v>
      </c>
      <c r="D1713" t="s">
        <v>15029</v>
      </c>
      <c r="E1713" s="2" t="s">
        <v>15030</v>
      </c>
      <c r="G1713" s="3">
        <v>3500000</v>
      </c>
      <c r="H1713" s="3">
        <v>20000000</v>
      </c>
      <c r="I1713" s="3">
        <v>20000000</v>
      </c>
      <c r="J1713" s="3">
        <v>100000000</v>
      </c>
      <c r="K1713" s="3">
        <v>125000000</v>
      </c>
      <c r="O1713" s="3">
        <v>35000000</v>
      </c>
      <c r="P1713" s="3">
        <v>100000000</v>
      </c>
      <c r="Q1713" s="3">
        <v>170000000</v>
      </c>
      <c r="R1713" s="3">
        <v>1000000000</v>
      </c>
      <c r="S1713" s="3">
        <v>2500000000</v>
      </c>
      <c r="W1713" s="2" t="s">
        <v>444</v>
      </c>
      <c r="X1713" s="2" t="s">
        <v>15031</v>
      </c>
      <c r="Y1713" s="2" t="s">
        <v>15032</v>
      </c>
      <c r="Z1713" s="2" t="s">
        <v>15032</v>
      </c>
      <c r="AA1713" s="2" t="s">
        <v>445</v>
      </c>
      <c r="AE1713">
        <v>2019</v>
      </c>
      <c r="AF1713">
        <v>2019</v>
      </c>
      <c r="AG1713">
        <v>2020</v>
      </c>
      <c r="AH1713">
        <v>2021</v>
      </c>
      <c r="AI1713">
        <v>2021</v>
      </c>
      <c r="AL1713" s="3">
        <v>50000000</v>
      </c>
      <c r="AM1713" t="s">
        <v>114</v>
      </c>
      <c r="AN1713" s="1">
        <v>44410</v>
      </c>
      <c r="AO1713" s="3">
        <v>2500000000</v>
      </c>
      <c r="AQ1713">
        <v>1886.91</v>
      </c>
      <c r="AR1713">
        <v>20190.64</v>
      </c>
      <c r="AS1713">
        <v>181937.92000000001</v>
      </c>
      <c r="AT1713">
        <v>759459.58</v>
      </c>
      <c r="AU1713">
        <v>437702.89</v>
      </c>
      <c r="AY1713">
        <v>835</v>
      </c>
      <c r="AZ1713">
        <v>80</v>
      </c>
      <c r="BA1713">
        <v>54</v>
      </c>
      <c r="BB1713">
        <v>20</v>
      </c>
      <c r="BC1713">
        <v>47</v>
      </c>
      <c r="BG1713">
        <v>91.31</v>
      </c>
      <c r="BH1713">
        <v>98.1</v>
      </c>
      <c r="BI1713">
        <v>96.72</v>
      </c>
      <c r="BJ1713">
        <v>98.4</v>
      </c>
      <c r="BK1713">
        <v>91.42</v>
      </c>
      <c r="BN1713" t="s">
        <v>101</v>
      </c>
      <c r="BO1713">
        <v>12.35</v>
      </c>
      <c r="BP1713" s="3">
        <v>658679518</v>
      </c>
      <c r="BQ1713" s="20">
        <v>159</v>
      </c>
      <c r="BR1713" s="20">
        <v>374</v>
      </c>
      <c r="BS1713" s="20">
        <v>77</v>
      </c>
      <c r="BT1713" s="20">
        <v>158</v>
      </c>
      <c r="BW1713" s="20">
        <v>235</v>
      </c>
      <c r="BX1713" s="22">
        <v>1401177.94</v>
      </c>
      <c r="BY1713">
        <v>10</v>
      </c>
      <c r="BZ1713">
        <v>99.44</v>
      </c>
      <c r="CA1713">
        <v>14.71</v>
      </c>
      <c r="CB1713">
        <v>14.71</v>
      </c>
      <c r="CC1713">
        <v>14.71</v>
      </c>
    </row>
    <row r="1714" spans="1:81" ht="51" x14ac:dyDescent="0.2">
      <c r="A1714" t="s">
        <v>15033</v>
      </c>
      <c r="B1714" t="s">
        <v>15034</v>
      </c>
      <c r="C1714" t="s">
        <v>15035</v>
      </c>
      <c r="D1714" t="s">
        <v>15036</v>
      </c>
      <c r="E1714" s="2" t="s">
        <v>15037</v>
      </c>
      <c r="H1714" s="3">
        <v>20000000</v>
      </c>
      <c r="I1714" s="3">
        <v>35000000</v>
      </c>
      <c r="J1714" s="3">
        <v>100000000</v>
      </c>
      <c r="P1714" s="3">
        <v>100000000</v>
      </c>
      <c r="Q1714" s="3">
        <v>233450000</v>
      </c>
      <c r="R1714" s="3">
        <v>1000000000</v>
      </c>
      <c r="W1714" s="2" t="s">
        <v>215</v>
      </c>
      <c r="X1714" s="2" t="s">
        <v>15038</v>
      </c>
      <c r="Y1714" s="2" t="s">
        <v>15039</v>
      </c>
      <c r="Z1714" s="2" t="s">
        <v>15040</v>
      </c>
      <c r="AE1714">
        <v>2018</v>
      </c>
      <c r="AF1714">
        <v>2020</v>
      </c>
      <c r="AG1714">
        <v>2020</v>
      </c>
      <c r="AH1714">
        <v>2022</v>
      </c>
      <c r="AL1714" s="3">
        <v>100000000</v>
      </c>
      <c r="AM1714" t="s">
        <v>90</v>
      </c>
      <c r="AN1714" s="1">
        <v>44754</v>
      </c>
      <c r="AO1714" s="3">
        <v>1000000000</v>
      </c>
      <c r="AQ1714">
        <v>19612.009999999998</v>
      </c>
      <c r="AR1714">
        <v>32351.63</v>
      </c>
      <c r="AS1714">
        <v>295652.23</v>
      </c>
      <c r="AT1714">
        <v>905790.09</v>
      </c>
      <c r="AY1714">
        <v>28</v>
      </c>
      <c r="AZ1714">
        <v>14</v>
      </c>
      <c r="BA1714">
        <v>10</v>
      </c>
      <c r="BB1714">
        <v>6</v>
      </c>
      <c r="BG1714">
        <v>99.74</v>
      </c>
      <c r="BH1714">
        <v>99.63</v>
      </c>
      <c r="BI1714">
        <v>99.44</v>
      </c>
      <c r="BJ1714">
        <v>99.4</v>
      </c>
      <c r="BO1714">
        <v>3.86</v>
      </c>
      <c r="BP1714" s="3">
        <v>160000000</v>
      </c>
      <c r="BQ1714" s="20">
        <v>848</v>
      </c>
      <c r="BR1714" s="20">
        <v>223</v>
      </c>
      <c r="BS1714" s="20">
        <v>582</v>
      </c>
      <c r="BW1714" s="20">
        <v>582</v>
      </c>
      <c r="BX1714" s="22">
        <v>1253405.96</v>
      </c>
      <c r="BY1714">
        <v>11</v>
      </c>
      <c r="BZ1714">
        <v>99.38</v>
      </c>
      <c r="CA1714">
        <v>4.28</v>
      </c>
      <c r="CB1714">
        <v>4.28</v>
      </c>
      <c r="CC1714">
        <v>4.28</v>
      </c>
    </row>
    <row r="1715" spans="1:81" ht="85" x14ac:dyDescent="0.2">
      <c r="A1715" t="s">
        <v>15041</v>
      </c>
      <c r="B1715" t="s">
        <v>15042</v>
      </c>
      <c r="C1715" t="s">
        <v>15043</v>
      </c>
      <c r="D1715" t="s">
        <v>15044</v>
      </c>
      <c r="E1715" s="2" t="s">
        <v>15045</v>
      </c>
      <c r="G1715" s="3">
        <v>50000</v>
      </c>
      <c r="H1715" s="3">
        <v>10000000</v>
      </c>
      <c r="I1715" s="3">
        <v>35000000</v>
      </c>
      <c r="J1715" s="3">
        <v>170000000</v>
      </c>
      <c r="K1715" s="3">
        <v>250000000</v>
      </c>
      <c r="O1715" s="3">
        <v>500000</v>
      </c>
      <c r="P1715" s="3">
        <v>50000000</v>
      </c>
      <c r="Q1715" s="3">
        <v>233450000</v>
      </c>
      <c r="R1715" s="3">
        <v>1000000000</v>
      </c>
      <c r="S1715" s="3">
        <v>3000000000</v>
      </c>
      <c r="V1715" s="2" t="s">
        <v>15046</v>
      </c>
      <c r="W1715" s="2" t="s">
        <v>15047</v>
      </c>
      <c r="X1715" s="2" t="s">
        <v>15048</v>
      </c>
      <c r="Y1715" s="2" t="s">
        <v>15049</v>
      </c>
      <c r="Z1715" s="2" t="s">
        <v>15050</v>
      </c>
      <c r="AA1715" s="2" t="s">
        <v>15051</v>
      </c>
      <c r="AD1715">
        <v>2016</v>
      </c>
      <c r="AE1715">
        <v>2016</v>
      </c>
      <c r="AF1715">
        <v>2017</v>
      </c>
      <c r="AG1715">
        <v>2020</v>
      </c>
      <c r="AH1715">
        <v>2021</v>
      </c>
      <c r="AI1715">
        <v>2022</v>
      </c>
      <c r="AL1715" s="3">
        <v>250000000</v>
      </c>
      <c r="AM1715" t="s">
        <v>91</v>
      </c>
      <c r="AN1715" s="1">
        <v>44608</v>
      </c>
      <c r="AO1715" s="3">
        <v>3000000000</v>
      </c>
      <c r="AP1715">
        <v>0</v>
      </c>
      <c r="AQ1715">
        <v>0</v>
      </c>
      <c r="AR1715">
        <v>1097.8</v>
      </c>
      <c r="AS1715">
        <v>2977.71</v>
      </c>
      <c r="AT1715">
        <v>790816.2</v>
      </c>
      <c r="AU1715">
        <v>404542.62</v>
      </c>
      <c r="AX1715">
        <v>521</v>
      </c>
      <c r="AY1715">
        <v>3485</v>
      </c>
      <c r="AZ1715">
        <v>425</v>
      </c>
      <c r="BA1715">
        <v>432</v>
      </c>
      <c r="BB1715">
        <v>18</v>
      </c>
      <c r="BC1715">
        <v>14</v>
      </c>
      <c r="BF1715">
        <v>70.23</v>
      </c>
      <c r="BG1715">
        <v>63.92</v>
      </c>
      <c r="BH1715">
        <v>89.37</v>
      </c>
      <c r="BI1715">
        <v>73.3</v>
      </c>
      <c r="BJ1715">
        <v>98.57</v>
      </c>
      <c r="BK1715">
        <v>96.24</v>
      </c>
      <c r="BN1715" t="s">
        <v>101</v>
      </c>
      <c r="BO1715">
        <v>10.79</v>
      </c>
      <c r="BP1715" s="3">
        <v>509530000</v>
      </c>
      <c r="BQ1715" s="20">
        <v>445</v>
      </c>
      <c r="BR1715" s="20">
        <v>884</v>
      </c>
      <c r="BS1715" s="20">
        <v>433</v>
      </c>
      <c r="BT1715" s="20">
        <v>344</v>
      </c>
      <c r="BW1715" s="20">
        <v>777</v>
      </c>
      <c r="BX1715" s="22">
        <v>1199434.33</v>
      </c>
      <c r="BY1715">
        <v>12</v>
      </c>
      <c r="BZ1715">
        <v>99.32</v>
      </c>
      <c r="CA1715">
        <v>12.85</v>
      </c>
      <c r="CB1715">
        <v>12.85</v>
      </c>
      <c r="CC1715">
        <v>12.85</v>
      </c>
    </row>
    <row r="1716" spans="1:81" ht="51" x14ac:dyDescent="0.2">
      <c r="A1716" t="s">
        <v>15052</v>
      </c>
      <c r="B1716" t="s">
        <v>15053</v>
      </c>
      <c r="C1716" t="s">
        <v>15054</v>
      </c>
      <c r="D1716" t="s">
        <v>15055</v>
      </c>
      <c r="E1716" s="2" t="s">
        <v>15056</v>
      </c>
      <c r="G1716" s="3">
        <v>5250000</v>
      </c>
      <c r="H1716" s="3">
        <v>13000000</v>
      </c>
      <c r="I1716" s="3">
        <v>22000000</v>
      </c>
      <c r="J1716" s="3">
        <v>50000000</v>
      </c>
      <c r="O1716" s="3">
        <v>23250000</v>
      </c>
      <c r="P1716" s="3">
        <v>58000000</v>
      </c>
      <c r="Q1716" s="3">
        <v>146740000</v>
      </c>
      <c r="R1716" s="3">
        <v>500000000</v>
      </c>
      <c r="W1716" s="2" t="s">
        <v>15057</v>
      </c>
      <c r="X1716" s="2" t="s">
        <v>15058</v>
      </c>
      <c r="Y1716" s="2" t="s">
        <v>15059</v>
      </c>
      <c r="Z1716" s="2" t="s">
        <v>15060</v>
      </c>
      <c r="AE1716">
        <v>2019</v>
      </c>
      <c r="AF1716">
        <v>2020</v>
      </c>
      <c r="AG1716">
        <v>2020</v>
      </c>
      <c r="AH1716">
        <v>2021</v>
      </c>
      <c r="AL1716" s="3">
        <v>50000000</v>
      </c>
      <c r="AM1716" t="s">
        <v>90</v>
      </c>
      <c r="AN1716" s="1">
        <v>44496</v>
      </c>
      <c r="AO1716" s="3">
        <v>500000000</v>
      </c>
      <c r="AQ1716">
        <v>5888.72</v>
      </c>
      <c r="AR1716">
        <v>4663.07</v>
      </c>
      <c r="AS1716">
        <v>232072.06</v>
      </c>
      <c r="AT1716">
        <v>923374.53</v>
      </c>
      <c r="AY1716">
        <v>436</v>
      </c>
      <c r="AZ1716">
        <v>451</v>
      </c>
      <c r="BA1716">
        <v>26</v>
      </c>
      <c r="BB1716">
        <v>3</v>
      </c>
      <c r="BG1716">
        <v>95.47</v>
      </c>
      <c r="BH1716">
        <v>87.21</v>
      </c>
      <c r="BI1716">
        <v>98.45</v>
      </c>
      <c r="BJ1716">
        <v>99.83</v>
      </c>
      <c r="BO1716">
        <v>3.07</v>
      </c>
      <c r="BP1716" s="3">
        <v>90250000</v>
      </c>
      <c r="BQ1716" s="20">
        <v>398</v>
      </c>
      <c r="BR1716" s="20">
        <v>127</v>
      </c>
      <c r="BS1716" s="20">
        <v>343</v>
      </c>
      <c r="BW1716" s="20">
        <v>343</v>
      </c>
      <c r="BX1716" s="22">
        <v>1165998.3799999999</v>
      </c>
      <c r="BY1716">
        <v>13</v>
      </c>
      <c r="BZ1716">
        <v>99.26</v>
      </c>
      <c r="CA1716">
        <v>3.41</v>
      </c>
      <c r="CB1716">
        <v>3.41</v>
      </c>
      <c r="CC1716">
        <v>3.41</v>
      </c>
    </row>
    <row r="1717" spans="1:81" ht="68" x14ac:dyDescent="0.2">
      <c r="A1717" t="s">
        <v>15061</v>
      </c>
      <c r="B1717" t="s">
        <v>15062</v>
      </c>
      <c r="C1717" t="s">
        <v>15063</v>
      </c>
      <c r="D1717" t="s">
        <v>15064</v>
      </c>
      <c r="E1717" s="2" t="s">
        <v>15065</v>
      </c>
      <c r="G1717" s="3">
        <v>1500000</v>
      </c>
      <c r="H1717" s="3">
        <v>45000000</v>
      </c>
      <c r="I1717" s="3">
        <v>40000000</v>
      </c>
      <c r="J1717" s="3">
        <v>100000000</v>
      </c>
      <c r="K1717" s="3">
        <v>250000000</v>
      </c>
      <c r="O1717" s="3">
        <v>15000000</v>
      </c>
      <c r="P1717" s="3">
        <v>225000000</v>
      </c>
      <c r="Q1717" s="3">
        <v>266800000</v>
      </c>
      <c r="R1717" s="3">
        <v>1000000000</v>
      </c>
      <c r="S1717" s="3">
        <v>3700000000</v>
      </c>
      <c r="X1717" s="2" t="s">
        <v>15066</v>
      </c>
      <c r="Y1717" s="2" t="s">
        <v>15067</v>
      </c>
      <c r="Z1717" s="2" t="s">
        <v>15068</v>
      </c>
      <c r="AA1717" s="2" t="s">
        <v>15069</v>
      </c>
      <c r="AE1717">
        <v>2016</v>
      </c>
      <c r="AF1717">
        <v>2019</v>
      </c>
      <c r="AG1717">
        <v>2020</v>
      </c>
      <c r="AH1717">
        <v>2021</v>
      </c>
      <c r="AI1717">
        <v>2021</v>
      </c>
      <c r="AL1717" s="3">
        <v>250000000</v>
      </c>
      <c r="AM1717" t="s">
        <v>91</v>
      </c>
      <c r="AN1717" s="1">
        <v>44450</v>
      </c>
      <c r="AO1717" s="3">
        <v>3700000000</v>
      </c>
      <c r="AQ1717">
        <v>0</v>
      </c>
      <c r="AR1717">
        <v>15099.62</v>
      </c>
      <c r="AS1717">
        <v>33595.050000000003</v>
      </c>
      <c r="AT1717">
        <v>328163.09999999998</v>
      </c>
      <c r="AU1717">
        <v>728714.84</v>
      </c>
      <c r="AY1717">
        <v>3485</v>
      </c>
      <c r="AZ1717">
        <v>149</v>
      </c>
      <c r="BA1717">
        <v>222</v>
      </c>
      <c r="BB1717">
        <v>94</v>
      </c>
      <c r="BC1717">
        <v>8</v>
      </c>
      <c r="BG1717">
        <v>63.92</v>
      </c>
      <c r="BH1717">
        <v>96.44</v>
      </c>
      <c r="BI1717">
        <v>86.31</v>
      </c>
      <c r="BJ1717">
        <v>92.15</v>
      </c>
      <c r="BK1717">
        <v>98.69</v>
      </c>
      <c r="BN1717" t="s">
        <v>101</v>
      </c>
      <c r="BO1717">
        <v>11.65</v>
      </c>
      <c r="BP1717" s="3">
        <v>444500000</v>
      </c>
      <c r="BQ1717" s="20">
        <v>1238</v>
      </c>
      <c r="BR1717" s="20">
        <v>329</v>
      </c>
      <c r="BS1717" s="20">
        <v>156</v>
      </c>
      <c r="BT1717" s="20">
        <v>191</v>
      </c>
      <c r="BW1717" s="20">
        <v>347</v>
      </c>
      <c r="BX1717" s="22">
        <v>1105572.6100000001</v>
      </c>
      <c r="BY1717">
        <v>14</v>
      </c>
      <c r="BZ1717">
        <v>99.19</v>
      </c>
      <c r="CA1717">
        <v>13.87</v>
      </c>
      <c r="CB1717">
        <v>13.87</v>
      </c>
      <c r="CC1717">
        <v>13.87</v>
      </c>
    </row>
    <row r="1718" spans="1:81" ht="51" x14ac:dyDescent="0.2">
      <c r="A1718" t="s">
        <v>15070</v>
      </c>
      <c r="B1718" t="s">
        <v>15071</v>
      </c>
      <c r="C1718" t="s">
        <v>15072</v>
      </c>
      <c r="D1718" t="s">
        <v>15073</v>
      </c>
      <c r="E1718" s="2" t="s">
        <v>15074</v>
      </c>
      <c r="G1718" s="3">
        <v>2500000</v>
      </c>
      <c r="H1718" s="3">
        <v>14120620</v>
      </c>
      <c r="I1718" s="3">
        <v>44000000</v>
      </c>
      <c r="J1718" s="3">
        <v>130000000</v>
      </c>
      <c r="O1718" s="3">
        <v>25000000</v>
      </c>
      <c r="P1718" s="3">
        <v>70603100</v>
      </c>
      <c r="Q1718" s="3">
        <v>293480000</v>
      </c>
      <c r="R1718" s="3">
        <v>1200000000</v>
      </c>
      <c r="V1718" s="2" t="s">
        <v>15075</v>
      </c>
      <c r="W1718" s="2" t="s">
        <v>15076</v>
      </c>
      <c r="X1718" s="2" t="s">
        <v>15077</v>
      </c>
      <c r="Y1718" s="2" t="s">
        <v>15078</v>
      </c>
      <c r="Z1718" s="2" t="s">
        <v>15079</v>
      </c>
      <c r="AD1718">
        <v>2014</v>
      </c>
      <c r="AE1718">
        <v>2017</v>
      </c>
      <c r="AF1718">
        <v>2018</v>
      </c>
      <c r="AG1718">
        <v>2020</v>
      </c>
      <c r="AH1718">
        <v>2021</v>
      </c>
      <c r="AL1718" s="3">
        <v>130000000</v>
      </c>
      <c r="AM1718" t="s">
        <v>90</v>
      </c>
      <c r="AN1718" s="1">
        <v>44323</v>
      </c>
      <c r="AO1718" s="3">
        <v>1200000000</v>
      </c>
      <c r="AP1718">
        <v>0</v>
      </c>
      <c r="AQ1718">
        <v>1871.76</v>
      </c>
      <c r="AR1718">
        <v>3566.71</v>
      </c>
      <c r="AS1718">
        <v>174305.32</v>
      </c>
      <c r="AT1718">
        <v>892632</v>
      </c>
      <c r="AX1718">
        <v>220</v>
      </c>
      <c r="AY1718">
        <v>429</v>
      </c>
      <c r="AZ1718">
        <v>383</v>
      </c>
      <c r="BA1718">
        <v>55</v>
      </c>
      <c r="BB1718">
        <v>9</v>
      </c>
      <c r="BF1718">
        <v>76.14</v>
      </c>
      <c r="BG1718">
        <v>95.48</v>
      </c>
      <c r="BH1718">
        <v>91.71</v>
      </c>
      <c r="BI1718">
        <v>96.65</v>
      </c>
      <c r="BJ1718">
        <v>99.32</v>
      </c>
      <c r="BN1718" t="s">
        <v>101</v>
      </c>
      <c r="BO1718">
        <v>3.68</v>
      </c>
      <c r="BP1718" s="3">
        <v>190620620</v>
      </c>
      <c r="BQ1718" s="20">
        <v>516</v>
      </c>
      <c r="BR1718" s="20">
        <v>457</v>
      </c>
      <c r="BS1718" s="20">
        <v>414</v>
      </c>
      <c r="BW1718" s="20">
        <v>414</v>
      </c>
      <c r="BX1718" s="22">
        <v>1072375.79</v>
      </c>
      <c r="BY1718">
        <v>15</v>
      </c>
      <c r="BZ1718">
        <v>99.13</v>
      </c>
      <c r="CA1718">
        <v>4.09</v>
      </c>
      <c r="CB1718">
        <v>4.09</v>
      </c>
      <c r="CC1718">
        <v>4.09</v>
      </c>
    </row>
    <row r="1719" spans="1:81" ht="68" x14ac:dyDescent="0.2">
      <c r="A1719" t="s">
        <v>15080</v>
      </c>
      <c r="B1719" t="s">
        <v>15081</v>
      </c>
      <c r="C1719" t="s">
        <v>15082</v>
      </c>
      <c r="D1719" t="s">
        <v>15083</v>
      </c>
      <c r="E1719" s="2" t="s">
        <v>15084</v>
      </c>
      <c r="G1719" s="3">
        <v>805000</v>
      </c>
      <c r="H1719" s="3">
        <v>10000000</v>
      </c>
      <c r="I1719" s="3">
        <v>18000000</v>
      </c>
      <c r="J1719" s="3">
        <v>60000000</v>
      </c>
      <c r="K1719" s="3">
        <v>150000000</v>
      </c>
      <c r="O1719" s="3">
        <v>8050000</v>
      </c>
      <c r="P1719" s="3">
        <v>50000000</v>
      </c>
      <c r="Q1719" s="3">
        <v>120060000</v>
      </c>
      <c r="R1719" s="3">
        <v>600000000</v>
      </c>
      <c r="S1719" s="3">
        <v>1400000000</v>
      </c>
      <c r="W1719" s="2" t="s">
        <v>93</v>
      </c>
      <c r="X1719" s="2" t="s">
        <v>15085</v>
      </c>
      <c r="Y1719" s="2" t="s">
        <v>15086</v>
      </c>
      <c r="Z1719" s="2" t="s">
        <v>15087</v>
      </c>
      <c r="AA1719" s="2" t="s">
        <v>15088</v>
      </c>
      <c r="AE1719">
        <v>2018</v>
      </c>
      <c r="AF1719">
        <v>2019</v>
      </c>
      <c r="AG1719">
        <v>2020</v>
      </c>
      <c r="AH1719">
        <v>2021</v>
      </c>
      <c r="AI1719">
        <v>2021</v>
      </c>
      <c r="AL1719" s="3">
        <v>150000000</v>
      </c>
      <c r="AM1719" t="s">
        <v>91</v>
      </c>
      <c r="AN1719" s="1">
        <v>44504</v>
      </c>
      <c r="AO1719" s="3">
        <v>1400000000</v>
      </c>
      <c r="AQ1719">
        <v>12272.65</v>
      </c>
      <c r="AR1719">
        <v>10907.48</v>
      </c>
      <c r="AS1719">
        <v>20134.580000000002</v>
      </c>
      <c r="AT1719">
        <v>527335.77</v>
      </c>
      <c r="AU1719">
        <v>486674.67</v>
      </c>
      <c r="AY1719">
        <v>145</v>
      </c>
      <c r="AZ1719">
        <v>188</v>
      </c>
      <c r="BA1719">
        <v>267</v>
      </c>
      <c r="BB1719">
        <v>62</v>
      </c>
      <c r="BC1719">
        <v>35</v>
      </c>
      <c r="BG1719">
        <v>98.62</v>
      </c>
      <c r="BH1719">
        <v>95.5</v>
      </c>
      <c r="BI1719">
        <v>83.52</v>
      </c>
      <c r="BJ1719">
        <v>94.85</v>
      </c>
      <c r="BK1719">
        <v>93.66</v>
      </c>
      <c r="BN1719" t="s">
        <v>101</v>
      </c>
      <c r="BO1719">
        <v>9.8000000000000007</v>
      </c>
      <c r="BP1719" s="3">
        <v>241205000</v>
      </c>
      <c r="BQ1719" s="20">
        <v>527</v>
      </c>
      <c r="BR1719" s="20">
        <v>349</v>
      </c>
      <c r="BS1719" s="20">
        <v>203</v>
      </c>
      <c r="BT1719" s="20">
        <v>205</v>
      </c>
      <c r="BW1719" s="20">
        <v>408</v>
      </c>
      <c r="BX1719" s="22">
        <v>1057325.1499999999</v>
      </c>
      <c r="BY1719">
        <v>16</v>
      </c>
      <c r="BZ1719">
        <v>99.07</v>
      </c>
      <c r="CA1719">
        <v>11.66</v>
      </c>
      <c r="CB1719">
        <v>11.66</v>
      </c>
      <c r="CC1719">
        <v>11.66</v>
      </c>
    </row>
    <row r="1720" spans="1:81" ht="85" x14ac:dyDescent="0.2">
      <c r="A1720" t="s">
        <v>15089</v>
      </c>
      <c r="B1720" t="s">
        <v>15090</v>
      </c>
      <c r="C1720" t="s">
        <v>15091</v>
      </c>
      <c r="D1720" t="s">
        <v>15092</v>
      </c>
      <c r="E1720" s="2" t="s">
        <v>15093</v>
      </c>
      <c r="H1720" s="3">
        <v>16000000</v>
      </c>
      <c r="I1720" s="3">
        <v>48000000</v>
      </c>
      <c r="J1720" s="3">
        <v>80000000</v>
      </c>
      <c r="K1720" s="3">
        <v>250000000</v>
      </c>
      <c r="P1720" s="3">
        <v>80000000</v>
      </c>
      <c r="Q1720" s="3">
        <v>320160000</v>
      </c>
      <c r="R1720" s="3">
        <v>800000000</v>
      </c>
      <c r="S1720" s="3">
        <v>4000000000</v>
      </c>
      <c r="Y1720" s="2" t="s">
        <v>15094</v>
      </c>
      <c r="Z1720" s="2" t="s">
        <v>15095</v>
      </c>
      <c r="AA1720" s="2" t="s">
        <v>15096</v>
      </c>
      <c r="AF1720">
        <v>2019</v>
      </c>
      <c r="AG1720">
        <v>2020</v>
      </c>
      <c r="AH1720">
        <v>2020</v>
      </c>
      <c r="AI1720">
        <v>2021</v>
      </c>
      <c r="AL1720" s="3">
        <v>250000000</v>
      </c>
      <c r="AM1720" t="s">
        <v>91</v>
      </c>
      <c r="AN1720" s="1">
        <v>44453</v>
      </c>
      <c r="AO1720" s="3">
        <v>4000000000</v>
      </c>
      <c r="AR1720">
        <v>0</v>
      </c>
      <c r="AS1720">
        <v>157210.17000000001</v>
      </c>
      <c r="AT1720">
        <v>121373.18</v>
      </c>
      <c r="AU1720">
        <v>764258.56</v>
      </c>
      <c r="AZ1720">
        <v>1771</v>
      </c>
      <c r="BA1720">
        <v>64</v>
      </c>
      <c r="BB1720">
        <v>31</v>
      </c>
      <c r="BC1720">
        <v>5</v>
      </c>
      <c r="BH1720">
        <v>57.37</v>
      </c>
      <c r="BI1720">
        <v>96.1</v>
      </c>
      <c r="BJ1720">
        <v>95.82</v>
      </c>
      <c r="BK1720">
        <v>99.25</v>
      </c>
      <c r="BN1720" t="s">
        <v>101</v>
      </c>
      <c r="BO1720">
        <v>10.49</v>
      </c>
      <c r="BP1720" s="3">
        <v>504000000</v>
      </c>
      <c r="BR1720" s="20">
        <v>425</v>
      </c>
      <c r="BS1720" s="20">
        <v>191</v>
      </c>
      <c r="BT1720" s="20">
        <v>371</v>
      </c>
      <c r="BW1720" s="20">
        <v>562</v>
      </c>
      <c r="BX1720" s="22">
        <v>1042841.91</v>
      </c>
      <c r="BY1720">
        <v>17</v>
      </c>
      <c r="BZ1720">
        <v>99.01</v>
      </c>
      <c r="CA1720">
        <v>12.49</v>
      </c>
      <c r="CB1720">
        <v>12.49</v>
      </c>
      <c r="CC1720">
        <v>12.49</v>
      </c>
    </row>
    <row r="1721" spans="1:81" ht="34" x14ac:dyDescent="0.2">
      <c r="A1721" t="s">
        <v>15097</v>
      </c>
      <c r="B1721" t="s">
        <v>15098</v>
      </c>
      <c r="C1721" t="s">
        <v>15099</v>
      </c>
      <c r="D1721" t="s">
        <v>15100</v>
      </c>
      <c r="E1721" s="2" t="s">
        <v>15101</v>
      </c>
      <c r="I1721" s="3">
        <v>46999952</v>
      </c>
      <c r="J1721" s="3">
        <v>210000000</v>
      </c>
      <c r="K1721" s="3">
        <v>150000000</v>
      </c>
      <c r="Q1721" s="3">
        <v>313489679.83999997</v>
      </c>
      <c r="R1721" s="3">
        <v>3750000000</v>
      </c>
      <c r="S1721" s="3">
        <v>8000000000</v>
      </c>
      <c r="W1721" s="2" t="s">
        <v>15102</v>
      </c>
      <c r="Y1721" s="2" t="s">
        <v>9026</v>
      </c>
      <c r="Z1721" s="2" t="s">
        <v>15103</v>
      </c>
      <c r="AA1721" s="2" t="s">
        <v>15104</v>
      </c>
      <c r="AE1721">
        <v>2018</v>
      </c>
      <c r="AG1721">
        <v>2020</v>
      </c>
      <c r="AH1721">
        <v>2021</v>
      </c>
      <c r="AI1721">
        <v>2022</v>
      </c>
      <c r="AL1721" s="3">
        <v>150000000</v>
      </c>
      <c r="AM1721" t="s">
        <v>91</v>
      </c>
      <c r="AN1721" s="1">
        <v>44734</v>
      </c>
      <c r="AO1721" s="3">
        <v>8000000000</v>
      </c>
      <c r="AQ1721">
        <v>22.3</v>
      </c>
      <c r="AS1721">
        <v>2137.44</v>
      </c>
      <c r="AT1721">
        <v>637534.47</v>
      </c>
      <c r="AU1721">
        <v>393199.04</v>
      </c>
      <c r="AY1721">
        <v>2196</v>
      </c>
      <c r="BA1721">
        <v>457</v>
      </c>
      <c r="BB1721">
        <v>32</v>
      </c>
      <c r="BC1721">
        <v>16</v>
      </c>
      <c r="BG1721">
        <v>78.94</v>
      </c>
      <c r="BI1721">
        <v>71.75</v>
      </c>
      <c r="BJ1721">
        <v>97.38</v>
      </c>
      <c r="BK1721">
        <v>95.66</v>
      </c>
      <c r="BN1721" t="s">
        <v>101</v>
      </c>
      <c r="BO1721">
        <v>21.44</v>
      </c>
      <c r="BP1721" s="3">
        <v>476999952</v>
      </c>
      <c r="BS1721" s="20">
        <v>236</v>
      </c>
      <c r="BT1721" s="20">
        <v>316</v>
      </c>
      <c r="BW1721" s="20">
        <v>552</v>
      </c>
      <c r="BX1721" s="22">
        <v>1032893.25</v>
      </c>
      <c r="BY1721">
        <v>18</v>
      </c>
      <c r="BZ1721">
        <v>98.95</v>
      </c>
      <c r="CA1721">
        <v>25.52</v>
      </c>
      <c r="CB1721">
        <v>25.52</v>
      </c>
      <c r="CC1721">
        <v>25.52</v>
      </c>
    </row>
    <row r="1722" spans="1:81" ht="34" x14ac:dyDescent="0.2">
      <c r="A1722" t="s">
        <v>15105</v>
      </c>
      <c r="B1722" t="s">
        <v>15106</v>
      </c>
      <c r="C1722" t="s">
        <v>15107</v>
      </c>
      <c r="D1722" t="s">
        <v>15108</v>
      </c>
      <c r="E1722" s="2" t="s">
        <v>15109</v>
      </c>
      <c r="H1722" s="3">
        <v>24000000</v>
      </c>
      <c r="I1722" s="3">
        <v>50000000</v>
      </c>
      <c r="J1722" s="3">
        <v>220000000</v>
      </c>
      <c r="K1722" s="3">
        <v>240000000</v>
      </c>
      <c r="P1722" s="3">
        <v>120000000</v>
      </c>
      <c r="Q1722" s="3">
        <v>333500000</v>
      </c>
      <c r="R1722" s="3">
        <v>3000000000</v>
      </c>
      <c r="S1722" s="3">
        <v>3600000000</v>
      </c>
      <c r="W1722" s="2" t="s">
        <v>15110</v>
      </c>
      <c r="X1722" s="2" t="s">
        <v>15111</v>
      </c>
      <c r="Y1722" s="2" t="s">
        <v>15111</v>
      </c>
      <c r="Z1722" s="2" t="s">
        <v>15112</v>
      </c>
      <c r="AA1722" s="2" t="s">
        <v>15113</v>
      </c>
      <c r="AE1722">
        <v>2016</v>
      </c>
      <c r="AF1722">
        <v>2019</v>
      </c>
      <c r="AG1722">
        <v>2020</v>
      </c>
      <c r="AH1722">
        <v>2021</v>
      </c>
      <c r="AI1722">
        <v>2022</v>
      </c>
      <c r="AL1722" s="3">
        <v>240000000</v>
      </c>
      <c r="AM1722" t="s">
        <v>91</v>
      </c>
      <c r="AN1722" s="1">
        <v>44657</v>
      </c>
      <c r="AO1722" s="3">
        <v>3600000000</v>
      </c>
      <c r="AQ1722">
        <v>0</v>
      </c>
      <c r="AR1722">
        <v>8753.49</v>
      </c>
      <c r="AS1722">
        <v>60215.44</v>
      </c>
      <c r="AT1722">
        <v>508951.85</v>
      </c>
      <c r="AU1722">
        <v>449043.35</v>
      </c>
      <c r="AY1722">
        <v>3485</v>
      </c>
      <c r="AZ1722">
        <v>266</v>
      </c>
      <c r="BA1722">
        <v>163</v>
      </c>
      <c r="BB1722">
        <v>72</v>
      </c>
      <c r="BC1722">
        <v>11</v>
      </c>
      <c r="BG1722">
        <v>63.92</v>
      </c>
      <c r="BH1722">
        <v>93.62</v>
      </c>
      <c r="BI1722">
        <v>89.96</v>
      </c>
      <c r="BJ1722">
        <v>94.01</v>
      </c>
      <c r="BK1722">
        <v>97.11</v>
      </c>
      <c r="BN1722" t="s">
        <v>101</v>
      </c>
      <c r="BO1722">
        <v>9.07</v>
      </c>
      <c r="BP1722" s="3">
        <v>535230000</v>
      </c>
      <c r="BQ1722" s="20">
        <v>1392</v>
      </c>
      <c r="BR1722" s="20">
        <v>298</v>
      </c>
      <c r="BS1722" s="20">
        <v>372</v>
      </c>
      <c r="BT1722" s="20">
        <v>225</v>
      </c>
      <c r="BW1722" s="20">
        <v>597</v>
      </c>
      <c r="BX1722" s="22">
        <v>1026964.13</v>
      </c>
      <c r="BY1722">
        <v>19</v>
      </c>
      <c r="BZ1722">
        <v>98.88</v>
      </c>
      <c r="CA1722">
        <v>10.79</v>
      </c>
      <c r="CB1722">
        <v>10.79</v>
      </c>
      <c r="CC1722">
        <v>10.79</v>
      </c>
    </row>
    <row r="1723" spans="1:81" ht="34" x14ac:dyDescent="0.2">
      <c r="A1723" t="s">
        <v>15114</v>
      </c>
      <c r="B1723" t="s">
        <v>15115</v>
      </c>
      <c r="C1723" t="s">
        <v>15116</v>
      </c>
      <c r="D1723" t="s">
        <v>15117</v>
      </c>
      <c r="E1723" s="2" t="s">
        <v>15118</v>
      </c>
      <c r="G1723" s="3">
        <v>500000</v>
      </c>
      <c r="H1723" s="3">
        <v>7500000</v>
      </c>
      <c r="I1723" s="3">
        <v>30000000</v>
      </c>
      <c r="J1723" s="3">
        <v>220000000</v>
      </c>
      <c r="K1723" s="3">
        <v>220000000</v>
      </c>
      <c r="O1723" s="3">
        <v>5000000</v>
      </c>
      <c r="P1723" s="3">
        <v>37500000</v>
      </c>
      <c r="Q1723" s="3">
        <v>200100000</v>
      </c>
      <c r="R1723" s="3">
        <v>2200000000</v>
      </c>
      <c r="S1723" s="3">
        <v>4800000000</v>
      </c>
      <c r="W1723" s="2" t="s">
        <v>15119</v>
      </c>
      <c r="X1723" s="2" t="s">
        <v>15120</v>
      </c>
      <c r="Y1723" s="2" t="s">
        <v>15121</v>
      </c>
      <c r="Z1723" s="2" t="s">
        <v>15122</v>
      </c>
      <c r="AA1723" s="2" t="s">
        <v>15123</v>
      </c>
      <c r="AE1723">
        <v>2012</v>
      </c>
      <c r="AF1723">
        <v>2018</v>
      </c>
      <c r="AG1723">
        <v>2020</v>
      </c>
      <c r="AH1723">
        <v>2021</v>
      </c>
      <c r="AI1723">
        <v>2022</v>
      </c>
      <c r="AL1723" s="3">
        <v>220000000</v>
      </c>
      <c r="AM1723" t="s">
        <v>91</v>
      </c>
      <c r="AN1723" s="1">
        <v>44672</v>
      </c>
      <c r="AO1723" s="3">
        <v>4800000000</v>
      </c>
      <c r="AQ1723">
        <v>623.57000000000005</v>
      </c>
      <c r="AR1723">
        <v>42.25</v>
      </c>
      <c r="AS1723">
        <v>103306.84</v>
      </c>
      <c r="AT1723">
        <v>407908.16</v>
      </c>
      <c r="AU1723">
        <v>483110.61</v>
      </c>
      <c r="AY1723">
        <v>342</v>
      </c>
      <c r="AZ1723">
        <v>1096</v>
      </c>
      <c r="BA1723">
        <v>112</v>
      </c>
      <c r="BB1723">
        <v>81</v>
      </c>
      <c r="BC1723">
        <v>10</v>
      </c>
      <c r="BG1723">
        <v>93.35</v>
      </c>
      <c r="BH1723">
        <v>76.239999999999995</v>
      </c>
      <c r="BI1723">
        <v>93.12</v>
      </c>
      <c r="BJ1723">
        <v>93.25</v>
      </c>
      <c r="BK1723">
        <v>97.4</v>
      </c>
      <c r="BN1723" t="s">
        <v>101</v>
      </c>
      <c r="BO1723">
        <v>20.149999999999999</v>
      </c>
      <c r="BP1723" s="3">
        <v>479630000</v>
      </c>
      <c r="BQ1723" s="20">
        <v>2374</v>
      </c>
      <c r="BR1723" s="20">
        <v>620</v>
      </c>
      <c r="BS1723" s="20">
        <v>363</v>
      </c>
      <c r="BT1723" s="20">
        <v>254</v>
      </c>
      <c r="BW1723" s="20">
        <v>617</v>
      </c>
      <c r="BX1723" s="22">
        <v>994991.43</v>
      </c>
      <c r="BY1723">
        <v>20</v>
      </c>
      <c r="BZ1723">
        <v>98.82</v>
      </c>
      <c r="CA1723">
        <v>23.99</v>
      </c>
      <c r="CB1723">
        <v>23.99</v>
      </c>
      <c r="CC1723">
        <v>23.99</v>
      </c>
    </row>
    <row r="1724" spans="1:81" ht="51" x14ac:dyDescent="0.2">
      <c r="A1724" t="s">
        <v>15124</v>
      </c>
      <c r="B1724" t="s">
        <v>15125</v>
      </c>
      <c r="C1724" t="s">
        <v>15126</v>
      </c>
      <c r="D1724" t="s">
        <v>15127</v>
      </c>
      <c r="E1724" s="2" t="s">
        <v>15128</v>
      </c>
      <c r="F1724" s="3">
        <v>117952</v>
      </c>
      <c r="G1724" s="3">
        <v>1100000</v>
      </c>
      <c r="H1724" s="3">
        <v>13000000</v>
      </c>
      <c r="I1724" s="3">
        <v>26000000</v>
      </c>
      <c r="J1724" s="3">
        <v>30000000</v>
      </c>
      <c r="N1724" s="3">
        <v>2359040</v>
      </c>
      <c r="O1724" s="3">
        <v>11000000</v>
      </c>
      <c r="P1724" s="3">
        <v>65000000</v>
      </c>
      <c r="Q1724" s="3">
        <v>173420000</v>
      </c>
      <c r="R1724" s="3">
        <v>300000000</v>
      </c>
      <c r="V1724" s="2" t="s">
        <v>821</v>
      </c>
      <c r="W1724" s="2" t="s">
        <v>15129</v>
      </c>
      <c r="X1724" s="2" t="s">
        <v>15130</v>
      </c>
      <c r="Y1724" s="2" t="s">
        <v>15131</v>
      </c>
      <c r="Z1724" s="2" t="s">
        <v>15132</v>
      </c>
      <c r="AD1724">
        <v>2015</v>
      </c>
      <c r="AE1724">
        <v>2018</v>
      </c>
      <c r="AF1724">
        <v>2019</v>
      </c>
      <c r="AG1724">
        <v>2020</v>
      </c>
      <c r="AH1724">
        <v>2024</v>
      </c>
      <c r="AL1724" s="3">
        <v>30000000</v>
      </c>
      <c r="AM1724" t="s">
        <v>90</v>
      </c>
      <c r="AN1724" s="1">
        <v>45336</v>
      </c>
      <c r="AO1724" s="3">
        <v>300000000</v>
      </c>
      <c r="AP1724">
        <v>1697.06</v>
      </c>
      <c r="AQ1724">
        <v>0.25</v>
      </c>
      <c r="AR1724">
        <v>20113.060000000001</v>
      </c>
      <c r="AS1724">
        <v>372582.45</v>
      </c>
      <c r="AT1724">
        <v>581015.78</v>
      </c>
      <c r="AX1724">
        <v>48</v>
      </c>
      <c r="AY1724">
        <v>2959</v>
      </c>
      <c r="AZ1724">
        <v>81</v>
      </c>
      <c r="BA1724">
        <v>1</v>
      </c>
      <c r="BB1724">
        <v>1</v>
      </c>
      <c r="BF1724">
        <v>96.33</v>
      </c>
      <c r="BG1724">
        <v>71.63</v>
      </c>
      <c r="BH1724">
        <v>98.07</v>
      </c>
      <c r="BI1724">
        <v>100</v>
      </c>
      <c r="BJ1724">
        <v>100</v>
      </c>
      <c r="BO1724">
        <v>1.56</v>
      </c>
      <c r="BP1724" s="3">
        <v>70217952</v>
      </c>
      <c r="BQ1724" s="20">
        <v>352</v>
      </c>
      <c r="BR1724" s="20">
        <v>439</v>
      </c>
      <c r="BS1724" s="20">
        <v>1331</v>
      </c>
      <c r="BW1724" s="20">
        <v>1331</v>
      </c>
      <c r="BX1724" s="22">
        <v>975408.6</v>
      </c>
      <c r="BY1724">
        <v>21</v>
      </c>
      <c r="BZ1724">
        <v>98.76</v>
      </c>
      <c r="CA1724">
        <v>1.73</v>
      </c>
      <c r="CC1724">
        <v>1.73</v>
      </c>
    </row>
    <row r="1725" spans="1:81" ht="34" x14ac:dyDescent="0.2">
      <c r="A1725" t="s">
        <v>15133</v>
      </c>
      <c r="B1725" t="s">
        <v>15134</v>
      </c>
      <c r="C1725" t="s">
        <v>15135</v>
      </c>
      <c r="D1725" t="s">
        <v>15136</v>
      </c>
      <c r="E1725" s="2" t="s">
        <v>15137</v>
      </c>
      <c r="G1725" s="3">
        <v>8500000</v>
      </c>
      <c r="H1725" s="3">
        <v>12000000</v>
      </c>
      <c r="I1725" s="3">
        <v>75000000</v>
      </c>
      <c r="J1725" s="3">
        <v>900000000</v>
      </c>
      <c r="O1725" s="3">
        <v>85000000</v>
      </c>
      <c r="P1725" s="3">
        <v>60000000</v>
      </c>
      <c r="Q1725" s="3">
        <v>500250000</v>
      </c>
      <c r="R1725" s="3">
        <v>5300000000</v>
      </c>
      <c r="X1725" s="2" t="s">
        <v>15138</v>
      </c>
      <c r="Y1725" s="2" t="s">
        <v>15139</v>
      </c>
      <c r="Z1725" s="2" t="s">
        <v>15140</v>
      </c>
      <c r="AE1725">
        <v>2018</v>
      </c>
      <c r="AF1725">
        <v>2019</v>
      </c>
      <c r="AG1725">
        <v>2020</v>
      </c>
      <c r="AH1725">
        <v>2021</v>
      </c>
      <c r="AL1725" s="3">
        <v>268003683</v>
      </c>
      <c r="AM1725" t="s">
        <v>90</v>
      </c>
      <c r="AN1725" s="1">
        <v>44715</v>
      </c>
      <c r="AO1725" s="3">
        <v>5360073668</v>
      </c>
      <c r="AQ1725">
        <v>0</v>
      </c>
      <c r="AR1725">
        <v>1000.09</v>
      </c>
      <c r="AS1725">
        <v>293119.94</v>
      </c>
      <c r="AT1725">
        <v>681238.33</v>
      </c>
      <c r="AY1725">
        <v>3719</v>
      </c>
      <c r="AZ1725">
        <v>821</v>
      </c>
      <c r="BA1725">
        <v>11</v>
      </c>
      <c r="BB1725">
        <v>28</v>
      </c>
      <c r="BG1725">
        <v>64.34</v>
      </c>
      <c r="BH1725">
        <v>80.25</v>
      </c>
      <c r="BI1725">
        <v>99.38</v>
      </c>
      <c r="BJ1725">
        <v>97.72</v>
      </c>
      <c r="BN1725" t="s">
        <v>101</v>
      </c>
      <c r="BO1725">
        <v>9.64</v>
      </c>
      <c r="BP1725" s="3">
        <v>1263503683</v>
      </c>
      <c r="BQ1725" s="20">
        <v>454</v>
      </c>
      <c r="BR1725" s="20">
        <v>275</v>
      </c>
      <c r="BS1725" s="20">
        <v>399</v>
      </c>
      <c r="BW1725" s="20">
        <v>778</v>
      </c>
      <c r="BX1725" s="22">
        <v>975358.36</v>
      </c>
      <c r="BY1725">
        <v>22</v>
      </c>
      <c r="BZ1725">
        <v>98.7</v>
      </c>
      <c r="CA1725">
        <v>10.59</v>
      </c>
      <c r="CB1725">
        <v>10.59</v>
      </c>
      <c r="CC1725">
        <v>10.71</v>
      </c>
    </row>
    <row r="1726" spans="1:81" ht="68" x14ac:dyDescent="0.2">
      <c r="A1726" t="s">
        <v>15141</v>
      </c>
      <c r="B1726" t="s">
        <v>15142</v>
      </c>
      <c r="C1726" t="s">
        <v>15143</v>
      </c>
      <c r="D1726" t="s">
        <v>15144</v>
      </c>
      <c r="E1726" s="2" t="s">
        <v>15145</v>
      </c>
      <c r="G1726" s="3">
        <v>2356265</v>
      </c>
      <c r="H1726" s="3">
        <v>11470797</v>
      </c>
      <c r="I1726" s="3">
        <v>26669635</v>
      </c>
      <c r="J1726" s="3">
        <v>80000000</v>
      </c>
      <c r="O1726" s="3">
        <v>23562650</v>
      </c>
      <c r="P1726" s="3">
        <v>57353985</v>
      </c>
      <c r="Q1726" s="3">
        <v>177886465.44999999</v>
      </c>
      <c r="R1726" s="3">
        <v>800000000</v>
      </c>
      <c r="V1726" s="2" t="s">
        <v>15146</v>
      </c>
      <c r="W1726" s="2" t="s">
        <v>15147</v>
      </c>
      <c r="X1726" s="2" t="s">
        <v>15148</v>
      </c>
      <c r="Y1726" s="2" t="s">
        <v>15149</v>
      </c>
      <c r="Z1726" s="2" t="s">
        <v>15150</v>
      </c>
      <c r="AD1726">
        <v>2017</v>
      </c>
      <c r="AE1726">
        <v>2017</v>
      </c>
      <c r="AF1726">
        <v>2018</v>
      </c>
      <c r="AG1726">
        <v>2020</v>
      </c>
      <c r="AH1726">
        <v>2022</v>
      </c>
      <c r="AL1726" s="3">
        <v>1604488</v>
      </c>
      <c r="AM1726" t="s">
        <v>464</v>
      </c>
      <c r="AN1726" s="1">
        <v>44587</v>
      </c>
      <c r="AO1726" s="3">
        <v>800000000</v>
      </c>
      <c r="AP1726">
        <v>0</v>
      </c>
      <c r="AQ1726">
        <v>0</v>
      </c>
      <c r="AR1726">
        <v>9631.56</v>
      </c>
      <c r="AS1726">
        <v>219211.11</v>
      </c>
      <c r="AT1726">
        <v>743273.67</v>
      </c>
      <c r="AX1726">
        <v>829</v>
      </c>
      <c r="AY1726">
        <v>3489</v>
      </c>
      <c r="AZ1726">
        <v>224</v>
      </c>
      <c r="BA1726">
        <v>38</v>
      </c>
      <c r="BB1726">
        <v>12</v>
      </c>
      <c r="BF1726">
        <v>69.36</v>
      </c>
      <c r="BG1726">
        <v>63.18</v>
      </c>
      <c r="BH1726">
        <v>95.16</v>
      </c>
      <c r="BI1726">
        <v>97.71</v>
      </c>
      <c r="BJ1726">
        <v>98.68</v>
      </c>
      <c r="BO1726">
        <v>4.05</v>
      </c>
      <c r="BP1726" s="3">
        <v>149793299</v>
      </c>
      <c r="BQ1726" s="20">
        <v>390</v>
      </c>
      <c r="BR1726" s="20">
        <v>639</v>
      </c>
      <c r="BS1726" s="20">
        <v>552</v>
      </c>
      <c r="BW1726" s="20">
        <v>552</v>
      </c>
      <c r="BX1726" s="22">
        <v>972116.34</v>
      </c>
      <c r="BY1726">
        <v>23</v>
      </c>
      <c r="BZ1726">
        <v>98.64</v>
      </c>
      <c r="CA1726">
        <v>4.5</v>
      </c>
      <c r="CB1726">
        <v>4.5</v>
      </c>
      <c r="CC1726">
        <v>4.5</v>
      </c>
    </row>
    <row r="1727" spans="1:81" ht="68" x14ac:dyDescent="0.2">
      <c r="A1727" t="s">
        <v>15151</v>
      </c>
      <c r="B1727" t="s">
        <v>15152</v>
      </c>
      <c r="C1727" t="s">
        <v>15153</v>
      </c>
      <c r="D1727" t="s">
        <v>15154</v>
      </c>
      <c r="E1727" s="2" t="s">
        <v>15155</v>
      </c>
      <c r="F1727" s="3">
        <v>120000</v>
      </c>
      <c r="G1727" s="3">
        <v>3300000</v>
      </c>
      <c r="H1727" s="3">
        <v>16000000</v>
      </c>
      <c r="I1727" s="3">
        <v>50000000</v>
      </c>
      <c r="J1727" s="3">
        <v>45000000</v>
      </c>
      <c r="N1727" s="3">
        <v>2400000</v>
      </c>
      <c r="O1727" s="3">
        <v>33000000</v>
      </c>
      <c r="P1727" s="3">
        <v>80000000</v>
      </c>
      <c r="Q1727" s="3">
        <v>333500000</v>
      </c>
      <c r="R1727" s="3">
        <v>450000000</v>
      </c>
      <c r="V1727" s="2" t="s">
        <v>9978</v>
      </c>
      <c r="W1727" s="2" t="s">
        <v>15156</v>
      </c>
      <c r="X1727" s="2" t="s">
        <v>15157</v>
      </c>
      <c r="Y1727" s="2" t="s">
        <v>15158</v>
      </c>
      <c r="Z1727" s="2" t="s">
        <v>15159</v>
      </c>
      <c r="AD1727">
        <v>2016</v>
      </c>
      <c r="AE1727">
        <v>2016</v>
      </c>
      <c r="AF1727">
        <v>2018</v>
      </c>
      <c r="AG1727">
        <v>2020</v>
      </c>
      <c r="AH1727">
        <v>2023</v>
      </c>
      <c r="AL1727" s="3">
        <v>45000000</v>
      </c>
      <c r="AM1727" t="s">
        <v>90</v>
      </c>
      <c r="AN1727" s="1">
        <v>45216</v>
      </c>
      <c r="AO1727" s="3">
        <v>450000000</v>
      </c>
      <c r="AP1727">
        <v>2142.6799999999998</v>
      </c>
      <c r="AQ1727">
        <v>3704.28</v>
      </c>
      <c r="AR1727">
        <v>12823.18</v>
      </c>
      <c r="AS1727">
        <v>351364.21</v>
      </c>
      <c r="AT1727">
        <v>581396.91</v>
      </c>
      <c r="AX1727">
        <v>3</v>
      </c>
      <c r="AY1727">
        <v>213</v>
      </c>
      <c r="AZ1727">
        <v>205</v>
      </c>
      <c r="BA1727">
        <v>5</v>
      </c>
      <c r="BB1727">
        <v>4</v>
      </c>
      <c r="BF1727">
        <v>99.89</v>
      </c>
      <c r="BG1727">
        <v>97.8</v>
      </c>
      <c r="BH1727">
        <v>95.57</v>
      </c>
      <c r="BI1727">
        <v>99.75</v>
      </c>
      <c r="BJ1727">
        <v>99.37</v>
      </c>
      <c r="BO1727">
        <v>1.21</v>
      </c>
      <c r="BP1727" s="3">
        <v>124420000</v>
      </c>
      <c r="BQ1727" s="20">
        <v>616</v>
      </c>
      <c r="BR1727" s="20">
        <v>623</v>
      </c>
      <c r="BS1727" s="20">
        <v>1343</v>
      </c>
      <c r="BW1727" s="20">
        <v>1343</v>
      </c>
      <c r="BX1727" s="22">
        <v>951431.26</v>
      </c>
      <c r="BY1727">
        <v>24</v>
      </c>
      <c r="BZ1727">
        <v>98.57</v>
      </c>
      <c r="CA1727">
        <v>1.35</v>
      </c>
      <c r="CC1727">
        <v>1.35</v>
      </c>
    </row>
    <row r="1728" spans="1:81" ht="51" x14ac:dyDescent="0.2">
      <c r="A1728" t="s">
        <v>15160</v>
      </c>
      <c r="B1728" t="s">
        <v>15161</v>
      </c>
      <c r="C1728" t="s">
        <v>15162</v>
      </c>
      <c r="D1728" t="s">
        <v>15163</v>
      </c>
      <c r="E1728" s="2" t="s">
        <v>15164</v>
      </c>
      <c r="H1728" s="3">
        <v>2500000</v>
      </c>
      <c r="I1728" s="3">
        <v>62000000</v>
      </c>
      <c r="J1728" s="3">
        <v>250000000</v>
      </c>
      <c r="P1728" s="3">
        <v>12500000</v>
      </c>
      <c r="Q1728" s="3">
        <v>413540000</v>
      </c>
      <c r="R1728" s="3">
        <v>2200000000</v>
      </c>
      <c r="W1728" s="2" t="s">
        <v>15165</v>
      </c>
      <c r="X1728" s="2" t="s">
        <v>15166</v>
      </c>
      <c r="Y1728" s="2" t="s">
        <v>15167</v>
      </c>
      <c r="Z1728" s="2" t="s">
        <v>15168</v>
      </c>
      <c r="AE1728">
        <v>2014</v>
      </c>
      <c r="AF1728">
        <v>2016</v>
      </c>
      <c r="AG1728">
        <v>2020</v>
      </c>
      <c r="AH1728">
        <v>2021</v>
      </c>
      <c r="AL1728" s="3">
        <v>250000000</v>
      </c>
      <c r="AM1728" t="s">
        <v>90</v>
      </c>
      <c r="AN1728" s="1">
        <v>44321</v>
      </c>
      <c r="AO1728" s="3">
        <v>2200000000</v>
      </c>
      <c r="AQ1728">
        <v>209.21</v>
      </c>
      <c r="AR1728">
        <v>928.14</v>
      </c>
      <c r="AS1728">
        <v>44901.86</v>
      </c>
      <c r="AT1728">
        <v>867624.09</v>
      </c>
      <c r="AY1728">
        <v>995</v>
      </c>
      <c r="AZ1728">
        <v>452</v>
      </c>
      <c r="BA1728">
        <v>181</v>
      </c>
      <c r="BB1728">
        <v>11</v>
      </c>
      <c r="BG1728">
        <v>88.38</v>
      </c>
      <c r="BH1728">
        <v>88.16</v>
      </c>
      <c r="BI1728">
        <v>88.85</v>
      </c>
      <c r="BJ1728">
        <v>99.16</v>
      </c>
      <c r="BN1728" t="s">
        <v>101</v>
      </c>
      <c r="BO1728">
        <v>4.79</v>
      </c>
      <c r="BP1728" s="3">
        <v>314500000</v>
      </c>
      <c r="BQ1728" s="20">
        <v>758</v>
      </c>
      <c r="BR1728" s="20">
        <v>1533</v>
      </c>
      <c r="BS1728" s="20">
        <v>147</v>
      </c>
      <c r="BW1728" s="20">
        <v>147</v>
      </c>
      <c r="BX1728" s="22">
        <v>913663.3</v>
      </c>
      <c r="BY1728">
        <v>25</v>
      </c>
      <c r="BZ1728">
        <v>98.51</v>
      </c>
      <c r="CA1728">
        <v>5.32</v>
      </c>
      <c r="CB1728">
        <v>5.32</v>
      </c>
      <c r="CC1728">
        <v>5.32</v>
      </c>
    </row>
    <row r="1729" spans="1:81" ht="119" x14ac:dyDescent="0.2">
      <c r="A1729" t="s">
        <v>15169</v>
      </c>
      <c r="B1729" t="s">
        <v>15170</v>
      </c>
      <c r="C1729" t="s">
        <v>15171</v>
      </c>
      <c r="D1729" t="s">
        <v>15172</v>
      </c>
      <c r="E1729" s="2" t="s">
        <v>15173</v>
      </c>
      <c r="G1729" s="3">
        <v>7000000</v>
      </c>
      <c r="H1729" s="3">
        <v>45000000</v>
      </c>
      <c r="I1729" s="3">
        <v>145000000</v>
      </c>
      <c r="J1729" s="3">
        <v>250000000</v>
      </c>
      <c r="K1729" s="3">
        <v>250000000</v>
      </c>
      <c r="L1729" s="3">
        <v>500000000</v>
      </c>
      <c r="O1729" s="3">
        <v>70000000</v>
      </c>
      <c r="P1729" s="3">
        <v>270000000</v>
      </c>
      <c r="Q1729" s="3">
        <v>1350000000</v>
      </c>
      <c r="R1729" s="3">
        <v>6500000000</v>
      </c>
      <c r="S1729" s="3">
        <v>11250000000</v>
      </c>
      <c r="T1729" s="3">
        <v>11250000000</v>
      </c>
      <c r="W1729" s="2" t="s">
        <v>15174</v>
      </c>
      <c r="X1729" s="2" t="s">
        <v>15175</v>
      </c>
      <c r="Y1729" s="2" t="s">
        <v>15176</v>
      </c>
      <c r="Z1729" s="2" t="s">
        <v>15177</v>
      </c>
      <c r="AA1729" s="2" t="s">
        <v>15178</v>
      </c>
      <c r="AB1729" s="2" t="s">
        <v>15179</v>
      </c>
      <c r="AE1729">
        <v>2017</v>
      </c>
      <c r="AF1729">
        <v>2019</v>
      </c>
      <c r="AG1729">
        <v>2020</v>
      </c>
      <c r="AH1729">
        <v>2021</v>
      </c>
      <c r="AI1729">
        <v>2022</v>
      </c>
      <c r="AJ1729">
        <v>2023</v>
      </c>
      <c r="AL1729" s="3">
        <v>500000000</v>
      </c>
      <c r="AM1729" t="s">
        <v>92</v>
      </c>
      <c r="AN1729" s="1">
        <v>45002</v>
      </c>
      <c r="AO1729" s="3">
        <v>11250000000</v>
      </c>
      <c r="AQ1729">
        <v>43761.18</v>
      </c>
      <c r="AR1729">
        <v>20415.43</v>
      </c>
      <c r="AS1729">
        <v>369006.93</v>
      </c>
      <c r="AT1729">
        <v>301183.99</v>
      </c>
      <c r="AU1729">
        <v>166072.4</v>
      </c>
      <c r="AV1729">
        <v>1751.31</v>
      </c>
      <c r="AY1729">
        <v>1</v>
      </c>
      <c r="AZ1729">
        <v>78</v>
      </c>
      <c r="BA1729">
        <v>2</v>
      </c>
      <c r="BB1729">
        <v>107</v>
      </c>
      <c r="BC1729">
        <v>46</v>
      </c>
      <c r="BD1729">
        <v>15</v>
      </c>
      <c r="BG1729">
        <v>100</v>
      </c>
      <c r="BH1729">
        <v>98.15</v>
      </c>
      <c r="BI1729">
        <v>99.94</v>
      </c>
      <c r="BJ1729">
        <v>91.05</v>
      </c>
      <c r="BK1729">
        <v>86.99</v>
      </c>
      <c r="BL1729">
        <v>70.209999999999994</v>
      </c>
      <c r="BN1729" t="s">
        <v>101</v>
      </c>
      <c r="BO1729">
        <v>6.65</v>
      </c>
      <c r="BP1729" s="3">
        <v>1197000000</v>
      </c>
      <c r="BQ1729" s="20">
        <v>750</v>
      </c>
      <c r="BR1729" s="20">
        <v>489</v>
      </c>
      <c r="BS1729" s="20">
        <v>443</v>
      </c>
      <c r="BT1729" s="20">
        <v>202</v>
      </c>
      <c r="BU1729" s="20">
        <v>310</v>
      </c>
      <c r="BW1729" s="20">
        <v>955</v>
      </c>
      <c r="BX1729" s="22">
        <v>902191.24</v>
      </c>
      <c r="BY1729">
        <v>26</v>
      </c>
      <c r="BZ1729">
        <v>98.45</v>
      </c>
      <c r="CA1729">
        <v>8.33</v>
      </c>
      <c r="CB1729">
        <v>8.33</v>
      </c>
      <c r="CC1729">
        <v>8.33</v>
      </c>
    </row>
    <row r="1730" spans="1:81" ht="34" x14ac:dyDescent="0.2">
      <c r="A1730" t="s">
        <v>15180</v>
      </c>
      <c r="B1730" t="s">
        <v>15181</v>
      </c>
      <c r="C1730" t="s">
        <v>15182</v>
      </c>
      <c r="D1730" t="s">
        <v>15183</v>
      </c>
      <c r="E1730" s="2" t="s">
        <v>15184</v>
      </c>
      <c r="H1730" s="3">
        <v>23470493</v>
      </c>
      <c r="I1730" s="3">
        <v>50000000</v>
      </c>
      <c r="J1730" s="3">
        <v>250000000</v>
      </c>
      <c r="K1730" s="3">
        <v>200000000</v>
      </c>
      <c r="P1730" s="3">
        <v>117352465</v>
      </c>
      <c r="Q1730" s="3">
        <v>333500000</v>
      </c>
      <c r="R1730" s="3">
        <v>2000000000</v>
      </c>
      <c r="S1730" s="3">
        <v>4000000000</v>
      </c>
      <c r="W1730" s="2" t="s">
        <v>6444</v>
      </c>
      <c r="X1730" s="2" t="s">
        <v>15185</v>
      </c>
      <c r="Y1730" s="2" t="s">
        <v>15186</v>
      </c>
      <c r="Z1730" s="2" t="s">
        <v>15187</v>
      </c>
      <c r="AA1730" s="2" t="s">
        <v>15188</v>
      </c>
      <c r="AE1730">
        <v>2014</v>
      </c>
      <c r="AF1730">
        <v>2019</v>
      </c>
      <c r="AG1730">
        <v>2020</v>
      </c>
      <c r="AH1730">
        <v>2021</v>
      </c>
      <c r="AI1730">
        <v>2022</v>
      </c>
      <c r="AL1730" s="3">
        <v>200000000</v>
      </c>
      <c r="AM1730" t="s">
        <v>91</v>
      </c>
      <c r="AN1730" s="1">
        <v>44620</v>
      </c>
      <c r="AO1730" s="3">
        <v>4000000000</v>
      </c>
      <c r="AQ1730">
        <v>0</v>
      </c>
      <c r="AR1730">
        <v>5778.84</v>
      </c>
      <c r="AS1730">
        <v>68747.289999999994</v>
      </c>
      <c r="AT1730">
        <v>423243.52000000002</v>
      </c>
      <c r="AU1730">
        <v>400615</v>
      </c>
      <c r="AY1730">
        <v>3167</v>
      </c>
      <c r="AZ1730">
        <v>357</v>
      </c>
      <c r="BA1730">
        <v>153</v>
      </c>
      <c r="BB1730">
        <v>77</v>
      </c>
      <c r="BC1730">
        <v>15</v>
      </c>
      <c r="BG1730">
        <v>62.98</v>
      </c>
      <c r="BH1730">
        <v>91.43</v>
      </c>
      <c r="BI1730">
        <v>90.58</v>
      </c>
      <c r="BJ1730">
        <v>93.59</v>
      </c>
      <c r="BK1730">
        <v>95.95</v>
      </c>
      <c r="BN1730" t="s">
        <v>101</v>
      </c>
      <c r="BO1730">
        <v>10.07</v>
      </c>
      <c r="BP1730" s="3">
        <v>523470493</v>
      </c>
      <c r="BQ1730" s="20">
        <v>1860</v>
      </c>
      <c r="BR1730" s="20">
        <v>665</v>
      </c>
      <c r="BS1730" s="20">
        <v>175</v>
      </c>
      <c r="BT1730" s="20">
        <v>280</v>
      </c>
      <c r="BW1730" s="20">
        <v>455</v>
      </c>
      <c r="BX1730" s="22">
        <v>898384.65</v>
      </c>
      <c r="BY1730">
        <v>27</v>
      </c>
      <c r="BZ1730">
        <v>98.39</v>
      </c>
      <c r="CA1730">
        <v>11.99</v>
      </c>
      <c r="CB1730">
        <v>11.99</v>
      </c>
      <c r="CC1730">
        <v>11.99</v>
      </c>
    </row>
    <row r="1731" spans="1:81" ht="34" x14ac:dyDescent="0.2">
      <c r="A1731" t="s">
        <v>15189</v>
      </c>
      <c r="B1731" t="s">
        <v>15190</v>
      </c>
      <c r="C1731" t="s">
        <v>15191</v>
      </c>
      <c r="D1731" t="s">
        <v>15192</v>
      </c>
      <c r="E1731" s="2" t="s">
        <v>15193</v>
      </c>
      <c r="H1731" s="3">
        <v>7408560</v>
      </c>
      <c r="I1731" s="3">
        <v>35000000</v>
      </c>
      <c r="J1731" s="3">
        <v>209800000</v>
      </c>
      <c r="K1731" s="3">
        <v>150000000</v>
      </c>
      <c r="P1731" s="3">
        <v>37042800</v>
      </c>
      <c r="Q1731" s="3">
        <v>233450000</v>
      </c>
      <c r="R1731" s="3">
        <v>1500000000</v>
      </c>
      <c r="S1731" s="3">
        <v>2500000000</v>
      </c>
      <c r="Y1731" s="2" t="s">
        <v>15194</v>
      </c>
      <c r="Z1731" s="2" t="s">
        <v>15195</v>
      </c>
      <c r="AA1731" s="2" t="s">
        <v>15196</v>
      </c>
      <c r="AF1731">
        <v>2020</v>
      </c>
      <c r="AG1731">
        <v>2020</v>
      </c>
      <c r="AH1731">
        <v>2021</v>
      </c>
      <c r="AI1731">
        <v>2022</v>
      </c>
      <c r="AL1731" s="3">
        <v>150000000</v>
      </c>
      <c r="AM1731" t="s">
        <v>91</v>
      </c>
      <c r="AN1731" s="1">
        <v>44705</v>
      </c>
      <c r="AO1731" s="3">
        <v>2500000000</v>
      </c>
      <c r="AR1731">
        <v>0</v>
      </c>
      <c r="AS1731">
        <v>95438.24</v>
      </c>
      <c r="AT1731">
        <v>353479.97</v>
      </c>
      <c r="AU1731">
        <v>445371.03</v>
      </c>
      <c r="AZ1731">
        <v>1826</v>
      </c>
      <c r="BA1731">
        <v>120</v>
      </c>
      <c r="BB1731">
        <v>89</v>
      </c>
      <c r="BC1731">
        <v>12</v>
      </c>
      <c r="BH1731">
        <v>48.14</v>
      </c>
      <c r="BI1731">
        <v>92.63</v>
      </c>
      <c r="BJ1731">
        <v>92.57</v>
      </c>
      <c r="BK1731">
        <v>96.82</v>
      </c>
      <c r="BN1731" t="s">
        <v>101</v>
      </c>
      <c r="BO1731">
        <v>9</v>
      </c>
      <c r="BP1731" s="3">
        <v>402208560</v>
      </c>
      <c r="BR1731" s="20">
        <v>178</v>
      </c>
      <c r="BS1731" s="20">
        <v>314</v>
      </c>
      <c r="BT1731" s="20">
        <v>272</v>
      </c>
      <c r="BW1731" s="20">
        <v>586</v>
      </c>
      <c r="BX1731" s="22">
        <v>894289.24</v>
      </c>
      <c r="BY1731">
        <v>28</v>
      </c>
      <c r="BZ1731">
        <v>98.33</v>
      </c>
      <c r="CA1731">
        <v>10.71</v>
      </c>
      <c r="CB1731">
        <v>10.71</v>
      </c>
      <c r="CC1731">
        <v>10.71</v>
      </c>
    </row>
    <row r="1732" spans="1:81" ht="34" x14ac:dyDescent="0.2">
      <c r="A1732" t="s">
        <v>15197</v>
      </c>
      <c r="B1732" t="s">
        <v>15198</v>
      </c>
      <c r="C1732" t="s">
        <v>15199</v>
      </c>
      <c r="D1732" t="s">
        <v>15200</v>
      </c>
      <c r="E1732" s="2" t="s">
        <v>15201</v>
      </c>
      <c r="G1732" s="3">
        <v>2100000</v>
      </c>
      <c r="H1732" s="3">
        <v>11300000</v>
      </c>
      <c r="I1732" s="3">
        <v>18000000</v>
      </c>
      <c r="J1732" s="3">
        <v>45000000</v>
      </c>
      <c r="O1732" s="3">
        <v>21000000</v>
      </c>
      <c r="P1732" s="3">
        <v>56500000</v>
      </c>
      <c r="Q1732" s="3">
        <v>120060000</v>
      </c>
      <c r="R1732" s="3">
        <v>450000000</v>
      </c>
      <c r="W1732" s="2" t="s">
        <v>15202</v>
      </c>
      <c r="X1732" s="2" t="s">
        <v>15203</v>
      </c>
      <c r="Y1732" s="2" t="s">
        <v>15204</v>
      </c>
      <c r="Z1732" s="2" t="s">
        <v>15205</v>
      </c>
      <c r="AE1732">
        <v>2017</v>
      </c>
      <c r="AF1732">
        <v>2019</v>
      </c>
      <c r="AG1732">
        <v>2020</v>
      </c>
      <c r="AH1732">
        <v>2022</v>
      </c>
      <c r="AL1732" s="3">
        <v>45000000</v>
      </c>
      <c r="AM1732" t="s">
        <v>90</v>
      </c>
      <c r="AN1732" s="1">
        <v>44579</v>
      </c>
      <c r="AO1732" s="3">
        <v>450000000</v>
      </c>
      <c r="AQ1732">
        <v>20976.89</v>
      </c>
      <c r="AR1732">
        <v>40632.01</v>
      </c>
      <c r="AS1732">
        <v>203616.43</v>
      </c>
      <c r="AT1732">
        <v>621145.68999999994</v>
      </c>
      <c r="AY1732">
        <v>26</v>
      </c>
      <c r="AZ1732">
        <v>12</v>
      </c>
      <c r="BA1732">
        <v>45</v>
      </c>
      <c r="BB1732">
        <v>16</v>
      </c>
      <c r="BG1732">
        <v>99.74</v>
      </c>
      <c r="BH1732">
        <v>99.74</v>
      </c>
      <c r="BI1732">
        <v>97.27</v>
      </c>
      <c r="BJ1732">
        <v>98.19</v>
      </c>
      <c r="BO1732">
        <v>3.37</v>
      </c>
      <c r="BP1732" s="3">
        <v>76400000</v>
      </c>
      <c r="BQ1732" s="20">
        <v>783</v>
      </c>
      <c r="BR1732" s="20">
        <v>365</v>
      </c>
      <c r="BS1732" s="20">
        <v>581</v>
      </c>
      <c r="BW1732" s="20">
        <v>581</v>
      </c>
      <c r="BX1732" s="22">
        <v>886371.02</v>
      </c>
      <c r="BY1732">
        <v>29</v>
      </c>
      <c r="BZ1732">
        <v>98.27</v>
      </c>
      <c r="CA1732">
        <v>3.75</v>
      </c>
      <c r="CB1732">
        <v>3.75</v>
      </c>
      <c r="CC1732">
        <v>3.75</v>
      </c>
    </row>
    <row r="1733" spans="1:81" ht="34" x14ac:dyDescent="0.2">
      <c r="A1733" t="s">
        <v>15206</v>
      </c>
      <c r="B1733" t="s">
        <v>15207</v>
      </c>
      <c r="C1733" t="s">
        <v>15208</v>
      </c>
      <c r="D1733" t="s">
        <v>15209</v>
      </c>
      <c r="E1733" s="2" t="s">
        <v>15210</v>
      </c>
      <c r="H1733" s="3">
        <v>35000000</v>
      </c>
      <c r="I1733" s="3">
        <v>100000000</v>
      </c>
      <c r="J1733" s="3">
        <v>400000000</v>
      </c>
      <c r="P1733" s="3">
        <v>175000000</v>
      </c>
      <c r="Q1733" s="3">
        <v>1000000000</v>
      </c>
      <c r="R1733" s="3">
        <v>4000000000</v>
      </c>
      <c r="X1733" s="2" t="s">
        <v>15211</v>
      </c>
      <c r="Y1733" s="2" t="s">
        <v>15211</v>
      </c>
      <c r="Z1733" s="2" t="s">
        <v>15212</v>
      </c>
      <c r="AF1733">
        <v>2020</v>
      </c>
      <c r="AG1733">
        <v>2020</v>
      </c>
      <c r="AH1733">
        <v>2021</v>
      </c>
      <c r="AL1733" s="3">
        <v>400000000</v>
      </c>
      <c r="AM1733" t="s">
        <v>90</v>
      </c>
      <c r="AN1733" s="1">
        <v>44496</v>
      </c>
      <c r="AO1733" s="3">
        <v>4000000000</v>
      </c>
      <c r="AR1733">
        <v>8743.41</v>
      </c>
      <c r="AS1733">
        <v>4664.7299999999996</v>
      </c>
      <c r="AT1733">
        <v>852360.1</v>
      </c>
      <c r="AZ1733">
        <v>312</v>
      </c>
      <c r="BA1733">
        <v>402</v>
      </c>
      <c r="BB1733">
        <v>12</v>
      </c>
      <c r="BH1733">
        <v>91.16</v>
      </c>
      <c r="BI1733">
        <v>75.150000000000006</v>
      </c>
      <c r="BJ1733">
        <v>99.07</v>
      </c>
      <c r="BN1733" t="s">
        <v>101</v>
      </c>
      <c r="BO1733">
        <v>3.6</v>
      </c>
      <c r="BP1733" s="3">
        <v>537500000</v>
      </c>
      <c r="BR1733" s="20">
        <v>174</v>
      </c>
      <c r="BS1733" s="20">
        <v>316</v>
      </c>
      <c r="BW1733" s="20">
        <v>316</v>
      </c>
      <c r="BX1733" s="22">
        <v>865768.24</v>
      </c>
      <c r="BY1733">
        <v>30</v>
      </c>
      <c r="BZ1733">
        <v>98.2</v>
      </c>
      <c r="CA1733">
        <v>4</v>
      </c>
      <c r="CB1733">
        <v>4</v>
      </c>
      <c r="CC1733">
        <v>4</v>
      </c>
    </row>
    <row r="1734" spans="1:81" ht="51" x14ac:dyDescent="0.2">
      <c r="A1734" t="s">
        <v>15213</v>
      </c>
      <c r="B1734" t="s">
        <v>15214</v>
      </c>
      <c r="C1734" t="s">
        <v>15215</v>
      </c>
      <c r="E1734" s="2" t="s">
        <v>15216</v>
      </c>
      <c r="G1734" s="3">
        <v>2000000</v>
      </c>
      <c r="H1734" s="3">
        <v>9000000</v>
      </c>
      <c r="I1734" s="3">
        <v>37000000</v>
      </c>
      <c r="J1734" s="3">
        <v>100000000</v>
      </c>
      <c r="O1734" s="3">
        <v>20000000</v>
      </c>
      <c r="P1734" s="3">
        <v>45000000</v>
      </c>
      <c r="Q1734" s="3">
        <v>246790000</v>
      </c>
      <c r="R1734" s="3">
        <v>1200000000</v>
      </c>
      <c r="W1734" s="2" t="s">
        <v>15217</v>
      </c>
      <c r="X1734" s="2" t="s">
        <v>15218</v>
      </c>
      <c r="Y1734" s="2" t="s">
        <v>15219</v>
      </c>
      <c r="Z1734" s="2" t="s">
        <v>15220</v>
      </c>
      <c r="AE1734">
        <v>2017</v>
      </c>
      <c r="AF1734">
        <v>2019</v>
      </c>
      <c r="AG1734">
        <v>2020</v>
      </c>
      <c r="AH1734">
        <v>2021</v>
      </c>
      <c r="AL1734" s="3">
        <v>100000000</v>
      </c>
      <c r="AM1734" t="s">
        <v>90</v>
      </c>
      <c r="AN1734" s="1">
        <v>44467</v>
      </c>
      <c r="AO1734" s="3">
        <v>1200000000</v>
      </c>
      <c r="AQ1734">
        <v>14051.36</v>
      </c>
      <c r="AR1734">
        <v>22353.68</v>
      </c>
      <c r="AS1734">
        <v>270365.31</v>
      </c>
      <c r="AT1734">
        <v>523337.95</v>
      </c>
      <c r="AY1734">
        <v>64</v>
      </c>
      <c r="AZ1734">
        <v>69</v>
      </c>
      <c r="BA1734">
        <v>15</v>
      </c>
      <c r="BB1734">
        <v>63</v>
      </c>
      <c r="BG1734">
        <v>99.33</v>
      </c>
      <c r="BH1734">
        <v>98.36</v>
      </c>
      <c r="BI1734">
        <v>99.13</v>
      </c>
      <c r="BJ1734">
        <v>94.77</v>
      </c>
      <c r="BN1734" t="s">
        <v>101</v>
      </c>
      <c r="BO1734">
        <v>4.38</v>
      </c>
      <c r="BP1734" s="3">
        <v>148000000</v>
      </c>
      <c r="BQ1734" s="20">
        <v>568</v>
      </c>
      <c r="BR1734" s="20">
        <v>492</v>
      </c>
      <c r="BS1734" s="20">
        <v>439</v>
      </c>
      <c r="BW1734" s="20">
        <v>439</v>
      </c>
      <c r="BX1734" s="22">
        <v>830108.3</v>
      </c>
      <c r="BY1734">
        <v>31</v>
      </c>
      <c r="BZ1734">
        <v>98.14</v>
      </c>
      <c r="CA1734">
        <v>4.8600000000000003</v>
      </c>
      <c r="CB1734">
        <v>4.8600000000000003</v>
      </c>
      <c r="CC1734">
        <v>4.8600000000000003</v>
      </c>
    </row>
    <row r="1735" spans="1:81" ht="85" x14ac:dyDescent="0.2">
      <c r="A1735" t="s">
        <v>15221</v>
      </c>
      <c r="B1735" t="s">
        <v>15222</v>
      </c>
      <c r="C1735" t="s">
        <v>15223</v>
      </c>
      <c r="D1735" t="s">
        <v>15224</v>
      </c>
      <c r="E1735" s="2" t="s">
        <v>15225</v>
      </c>
      <c r="H1735" s="3">
        <v>100000000</v>
      </c>
      <c r="I1735" s="3">
        <v>143000000</v>
      </c>
      <c r="J1735" s="3">
        <v>400000000</v>
      </c>
      <c r="P1735" s="3">
        <v>500000000</v>
      </c>
      <c r="Q1735" s="3">
        <v>953810000</v>
      </c>
      <c r="R1735" s="3">
        <v>1000000000</v>
      </c>
      <c r="X1735" s="2" t="s">
        <v>15226</v>
      </c>
      <c r="Y1735" s="2" t="s">
        <v>15227</v>
      </c>
      <c r="Z1735" s="2" t="s">
        <v>15228</v>
      </c>
      <c r="AF1735">
        <v>2018</v>
      </c>
      <c r="AG1735">
        <v>2020</v>
      </c>
      <c r="AH1735">
        <v>2021</v>
      </c>
      <c r="AL1735" s="3">
        <v>400000000</v>
      </c>
      <c r="AM1735" t="s">
        <v>90</v>
      </c>
      <c r="AN1735" s="1">
        <v>44270</v>
      </c>
      <c r="AO1735" s="3">
        <v>4000000000</v>
      </c>
      <c r="AR1735">
        <v>47260.52</v>
      </c>
      <c r="AS1735">
        <v>365878.28</v>
      </c>
      <c r="AT1735">
        <v>390343.14</v>
      </c>
      <c r="AZ1735">
        <v>36</v>
      </c>
      <c r="BA1735">
        <v>3</v>
      </c>
      <c r="BB1735">
        <v>84</v>
      </c>
      <c r="BH1735">
        <v>99.24</v>
      </c>
      <c r="BI1735">
        <v>99.88</v>
      </c>
      <c r="BJ1735">
        <v>93</v>
      </c>
      <c r="BN1735" t="s">
        <v>101</v>
      </c>
      <c r="BO1735">
        <v>3.77</v>
      </c>
      <c r="BP1735" s="3">
        <v>643000000</v>
      </c>
      <c r="BR1735" s="20">
        <v>755</v>
      </c>
      <c r="BS1735" s="20">
        <v>293</v>
      </c>
      <c r="BW1735" s="20">
        <v>293</v>
      </c>
      <c r="BX1735" s="22">
        <v>803481.94</v>
      </c>
      <c r="BY1735">
        <v>32</v>
      </c>
      <c r="BZ1735">
        <v>98.08</v>
      </c>
      <c r="CA1735">
        <v>1.05</v>
      </c>
      <c r="CB1735">
        <v>1.05</v>
      </c>
      <c r="CC1735">
        <v>4.1900000000000004</v>
      </c>
    </row>
    <row r="1736" spans="1:81" ht="34" x14ac:dyDescent="0.2">
      <c r="A1736" t="s">
        <v>15229</v>
      </c>
      <c r="B1736" t="s">
        <v>15230</v>
      </c>
      <c r="C1736" t="s">
        <v>15231</v>
      </c>
      <c r="D1736" t="s">
        <v>15232</v>
      </c>
      <c r="E1736" s="2" t="s">
        <v>15233</v>
      </c>
      <c r="G1736" s="3">
        <v>1300000</v>
      </c>
      <c r="H1736" s="3">
        <v>25000000</v>
      </c>
      <c r="I1736" s="3">
        <v>50000000</v>
      </c>
      <c r="J1736" s="3">
        <v>400000000</v>
      </c>
      <c r="O1736" s="3">
        <v>13000000</v>
      </c>
      <c r="P1736" s="3">
        <v>125000000</v>
      </c>
      <c r="Q1736" s="3">
        <v>333500000</v>
      </c>
      <c r="R1736" s="3">
        <v>17500000000</v>
      </c>
      <c r="W1736" s="2" t="s">
        <v>15234</v>
      </c>
      <c r="X1736" s="2" t="s">
        <v>15235</v>
      </c>
      <c r="Y1736" s="2" t="s">
        <v>15236</v>
      </c>
      <c r="Z1736" s="2" t="s">
        <v>15237</v>
      </c>
      <c r="AE1736">
        <v>2017</v>
      </c>
      <c r="AF1736">
        <v>2018</v>
      </c>
      <c r="AG1736">
        <v>2020</v>
      </c>
      <c r="AH1736">
        <v>2022</v>
      </c>
      <c r="AL1736" s="3">
        <v>400000000</v>
      </c>
      <c r="AM1736" t="s">
        <v>90</v>
      </c>
      <c r="AN1736" s="1">
        <v>44566</v>
      </c>
      <c r="AO1736" s="3">
        <v>17500000000</v>
      </c>
      <c r="AQ1736">
        <v>76.78</v>
      </c>
      <c r="AR1736">
        <v>14553.53</v>
      </c>
      <c r="AS1736">
        <v>204430.51</v>
      </c>
      <c r="AT1736">
        <v>574657.79</v>
      </c>
      <c r="AY1736">
        <v>1678</v>
      </c>
      <c r="AZ1736">
        <v>179</v>
      </c>
      <c r="BA1736">
        <v>44</v>
      </c>
      <c r="BB1736">
        <v>21</v>
      </c>
      <c r="BG1736">
        <v>82.3</v>
      </c>
      <c r="BH1736">
        <v>96.14</v>
      </c>
      <c r="BI1736">
        <v>97.34</v>
      </c>
      <c r="BJ1736">
        <v>97.59</v>
      </c>
      <c r="BN1736" t="s">
        <v>101</v>
      </c>
      <c r="BO1736">
        <v>47.23</v>
      </c>
      <c r="BP1736" s="3">
        <v>476300000</v>
      </c>
      <c r="BQ1736" s="20">
        <v>617</v>
      </c>
      <c r="BR1736" s="20">
        <v>532</v>
      </c>
      <c r="BS1736" s="20">
        <v>622</v>
      </c>
      <c r="BW1736" s="20">
        <v>622</v>
      </c>
      <c r="BX1736" s="22">
        <v>793718.61</v>
      </c>
      <c r="BY1736">
        <v>33</v>
      </c>
      <c r="BZ1736">
        <v>98.02</v>
      </c>
      <c r="CA1736">
        <v>52.47</v>
      </c>
      <c r="CB1736">
        <v>52.47</v>
      </c>
      <c r="CC1736">
        <v>52.47</v>
      </c>
    </row>
    <row r="1737" spans="1:81" ht="85" x14ac:dyDescent="0.2">
      <c r="A1737" t="s">
        <v>15238</v>
      </c>
      <c r="B1737" t="s">
        <v>15239</v>
      </c>
      <c r="C1737" t="s">
        <v>15240</v>
      </c>
      <c r="D1737" t="s">
        <v>15241</v>
      </c>
      <c r="E1737" s="2" t="s">
        <v>15242</v>
      </c>
      <c r="F1737" s="3">
        <v>150000</v>
      </c>
      <c r="G1737" s="3">
        <v>3850000</v>
      </c>
      <c r="H1737" s="3">
        <v>14000000</v>
      </c>
      <c r="I1737" s="3">
        <v>30000000</v>
      </c>
      <c r="J1737" s="3">
        <v>156000000</v>
      </c>
      <c r="K1737" s="3">
        <v>425000000</v>
      </c>
      <c r="N1737" s="3">
        <v>3000000</v>
      </c>
      <c r="O1737" s="3">
        <v>38500000</v>
      </c>
      <c r="P1737" s="3">
        <v>70000000</v>
      </c>
      <c r="Q1737" s="3">
        <v>255000000</v>
      </c>
      <c r="R1737" s="3">
        <v>1250000000</v>
      </c>
      <c r="S1737" s="3">
        <v>5500000000</v>
      </c>
      <c r="V1737" s="2" t="s">
        <v>93</v>
      </c>
      <c r="W1737" s="2" t="s">
        <v>15243</v>
      </c>
      <c r="X1737" s="2" t="s">
        <v>15244</v>
      </c>
      <c r="Y1737" s="2" t="s">
        <v>15245</v>
      </c>
      <c r="Z1737" s="2" t="s">
        <v>15246</v>
      </c>
      <c r="AA1737" s="2" t="s">
        <v>15247</v>
      </c>
      <c r="AD1737">
        <v>2019</v>
      </c>
      <c r="AE1737">
        <v>2019</v>
      </c>
      <c r="AF1737">
        <v>2020</v>
      </c>
      <c r="AG1737">
        <v>2020</v>
      </c>
      <c r="AH1737">
        <v>2021</v>
      </c>
      <c r="AI1737">
        <v>2021</v>
      </c>
      <c r="AM1737" t="s">
        <v>88</v>
      </c>
      <c r="AN1737" s="1">
        <v>44798</v>
      </c>
      <c r="AO1737" s="3">
        <v>70000000</v>
      </c>
      <c r="AP1737">
        <v>13482.77</v>
      </c>
      <c r="AQ1737">
        <v>31619.8</v>
      </c>
      <c r="AR1737">
        <v>21730.35</v>
      </c>
      <c r="AS1737">
        <v>104909.28</v>
      </c>
      <c r="AT1737">
        <v>274357.45</v>
      </c>
      <c r="AU1737">
        <v>346918.76</v>
      </c>
      <c r="AX1737">
        <v>22</v>
      </c>
      <c r="AY1737">
        <v>29</v>
      </c>
      <c r="AZ1737">
        <v>68</v>
      </c>
      <c r="BA1737">
        <v>110</v>
      </c>
      <c r="BB1737">
        <v>112</v>
      </c>
      <c r="BC1737">
        <v>50</v>
      </c>
      <c r="BF1737">
        <v>99.62</v>
      </c>
      <c r="BG1737">
        <v>99.71</v>
      </c>
      <c r="BH1737">
        <v>98.1</v>
      </c>
      <c r="BI1737">
        <v>93.25</v>
      </c>
      <c r="BJ1737">
        <v>90.63</v>
      </c>
      <c r="BK1737">
        <v>90.86</v>
      </c>
      <c r="BN1737" t="s">
        <v>101</v>
      </c>
      <c r="BP1737" s="3">
        <v>679000000</v>
      </c>
      <c r="BQ1737" s="20">
        <v>415</v>
      </c>
      <c r="BR1737" s="20">
        <v>111</v>
      </c>
      <c r="BS1737" s="20">
        <v>224</v>
      </c>
      <c r="BT1737" s="20">
        <v>180</v>
      </c>
      <c r="BW1737" s="20">
        <v>715</v>
      </c>
      <c r="BX1737" s="22">
        <v>793018.41</v>
      </c>
      <c r="BY1737">
        <v>34</v>
      </c>
      <c r="BZ1737">
        <v>97.96</v>
      </c>
      <c r="CA1737">
        <v>21.57</v>
      </c>
      <c r="CB1737">
        <v>21.57</v>
      </c>
      <c r="CC1737">
        <v>0.27</v>
      </c>
    </row>
    <row r="1738" spans="1:81" ht="51" x14ac:dyDescent="0.2">
      <c r="A1738" t="s">
        <v>15248</v>
      </c>
      <c r="B1738" t="s">
        <v>15249</v>
      </c>
      <c r="C1738" t="s">
        <v>15250</v>
      </c>
      <c r="D1738" t="s">
        <v>15251</v>
      </c>
      <c r="E1738" s="2" t="s">
        <v>15252</v>
      </c>
      <c r="G1738" s="3">
        <v>3900000</v>
      </c>
      <c r="H1738" s="3">
        <v>10000000</v>
      </c>
      <c r="I1738" s="3">
        <v>25000000</v>
      </c>
      <c r="J1738" s="3">
        <v>40000000</v>
      </c>
      <c r="K1738" s="3">
        <v>110000000</v>
      </c>
      <c r="O1738" s="3">
        <v>39000000</v>
      </c>
      <c r="P1738" s="3">
        <v>50000000</v>
      </c>
      <c r="Q1738" s="3">
        <v>166750000</v>
      </c>
      <c r="R1738" s="3">
        <v>400000000</v>
      </c>
      <c r="S1738" s="3">
        <v>900000000</v>
      </c>
      <c r="W1738" s="2" t="s">
        <v>15253</v>
      </c>
      <c r="X1738" s="2" t="s">
        <v>15254</v>
      </c>
      <c r="Y1738" s="2" t="s">
        <v>15255</v>
      </c>
      <c r="Z1738" s="2" t="s">
        <v>15256</v>
      </c>
      <c r="AA1738" s="2" t="s">
        <v>15257</v>
      </c>
      <c r="AE1738">
        <v>2018</v>
      </c>
      <c r="AF1738">
        <v>2019</v>
      </c>
      <c r="AG1738">
        <v>2020</v>
      </c>
      <c r="AH1738">
        <v>2021</v>
      </c>
      <c r="AI1738">
        <v>2022</v>
      </c>
      <c r="AL1738" s="3">
        <v>110000000</v>
      </c>
      <c r="AM1738" t="s">
        <v>91</v>
      </c>
      <c r="AN1738" s="1">
        <v>44567</v>
      </c>
      <c r="AO1738" s="3">
        <v>900000000</v>
      </c>
      <c r="AQ1738">
        <v>8574.81</v>
      </c>
      <c r="AR1738">
        <v>11195.53</v>
      </c>
      <c r="AS1738">
        <v>348415.7</v>
      </c>
      <c r="AT1738">
        <v>239559.75</v>
      </c>
      <c r="AU1738">
        <v>176548.34</v>
      </c>
      <c r="AY1738">
        <v>365</v>
      </c>
      <c r="AZ1738">
        <v>184</v>
      </c>
      <c r="BA1738">
        <v>6</v>
      </c>
      <c r="BB1738">
        <v>131</v>
      </c>
      <c r="BC1738">
        <v>45</v>
      </c>
      <c r="BG1738">
        <v>96.51</v>
      </c>
      <c r="BH1738">
        <v>95.59</v>
      </c>
      <c r="BI1738">
        <v>99.69</v>
      </c>
      <c r="BJ1738">
        <v>89.03</v>
      </c>
      <c r="BK1738">
        <v>87.28</v>
      </c>
      <c r="BO1738">
        <v>4.53</v>
      </c>
      <c r="BP1738" s="3">
        <v>188900000</v>
      </c>
      <c r="BQ1738" s="20">
        <v>253</v>
      </c>
      <c r="BR1738" s="20">
        <v>301</v>
      </c>
      <c r="BS1738" s="20">
        <v>373</v>
      </c>
      <c r="BT1738" s="20">
        <v>329</v>
      </c>
      <c r="BW1738" s="20">
        <v>702</v>
      </c>
      <c r="BX1738" s="22">
        <v>784294.13</v>
      </c>
      <c r="BY1738">
        <v>35</v>
      </c>
      <c r="BZ1738">
        <v>97.89</v>
      </c>
      <c r="CA1738">
        <v>5.4</v>
      </c>
      <c r="CB1738">
        <v>5.4</v>
      </c>
      <c r="CC1738">
        <v>5.4</v>
      </c>
    </row>
    <row r="1739" spans="1:81" ht="51" x14ac:dyDescent="0.2">
      <c r="A1739" t="s">
        <v>15258</v>
      </c>
      <c r="B1739" t="s">
        <v>15259</v>
      </c>
      <c r="C1739" t="s">
        <v>15260</v>
      </c>
      <c r="D1739" t="s">
        <v>15261</v>
      </c>
      <c r="E1739" s="2" t="s">
        <v>15262</v>
      </c>
      <c r="H1739" s="3">
        <v>50000000</v>
      </c>
      <c r="I1739" s="3">
        <v>125000000</v>
      </c>
      <c r="J1739" s="3">
        <v>300000000</v>
      </c>
      <c r="P1739" s="3">
        <v>250000000</v>
      </c>
      <c r="Q1739" s="3">
        <v>1000000000</v>
      </c>
      <c r="R1739" s="3">
        <v>3100000000</v>
      </c>
      <c r="X1739" s="2" t="s">
        <v>15263</v>
      </c>
      <c r="Y1739" s="2" t="s">
        <v>15264</v>
      </c>
      <c r="Z1739" s="2" t="s">
        <v>15265</v>
      </c>
      <c r="AF1739">
        <v>2017</v>
      </c>
      <c r="AG1739">
        <v>2020</v>
      </c>
      <c r="AH1739">
        <v>2021</v>
      </c>
      <c r="AL1739" s="3">
        <v>300000000</v>
      </c>
      <c r="AM1739" t="s">
        <v>90</v>
      </c>
      <c r="AN1739" s="1">
        <v>44285</v>
      </c>
      <c r="AO1739" s="3">
        <v>3100000000</v>
      </c>
      <c r="AR1739">
        <v>0</v>
      </c>
      <c r="AS1739">
        <v>66958.009999999995</v>
      </c>
      <c r="AT1739">
        <v>673787.01</v>
      </c>
      <c r="AZ1739">
        <v>1355</v>
      </c>
      <c r="BA1739">
        <v>156</v>
      </c>
      <c r="BB1739">
        <v>29</v>
      </c>
      <c r="BH1739">
        <v>66.069999999999993</v>
      </c>
      <c r="BI1739">
        <v>90.4</v>
      </c>
      <c r="BJ1739">
        <v>97.64</v>
      </c>
      <c r="BN1739" t="s">
        <v>101</v>
      </c>
      <c r="BO1739">
        <v>2.79</v>
      </c>
      <c r="BP1739" s="3">
        <v>475000000</v>
      </c>
      <c r="BR1739" s="20">
        <v>842</v>
      </c>
      <c r="BS1739" s="20">
        <v>448</v>
      </c>
      <c r="BW1739" s="20">
        <v>448</v>
      </c>
      <c r="BX1739" s="22">
        <v>740745.02</v>
      </c>
      <c r="BY1739">
        <v>36</v>
      </c>
      <c r="BZ1739">
        <v>97.83</v>
      </c>
      <c r="CA1739">
        <v>3.1</v>
      </c>
      <c r="CB1739">
        <v>3.1</v>
      </c>
      <c r="CC1739">
        <v>3.1</v>
      </c>
    </row>
    <row r="1740" spans="1:81" ht="85" x14ac:dyDescent="0.2">
      <c r="A1740" t="s">
        <v>15266</v>
      </c>
      <c r="B1740" t="s">
        <v>15267</v>
      </c>
      <c r="C1740" t="s">
        <v>15268</v>
      </c>
      <c r="D1740" t="s">
        <v>15269</v>
      </c>
      <c r="E1740" s="2" t="s">
        <v>15270</v>
      </c>
      <c r="G1740" s="3">
        <v>2000000</v>
      </c>
      <c r="H1740" s="3">
        <v>6500000</v>
      </c>
      <c r="I1740" s="3">
        <v>15000000</v>
      </c>
      <c r="J1740" s="3">
        <v>65000000</v>
      </c>
      <c r="K1740" s="3">
        <v>220000000</v>
      </c>
      <c r="O1740" s="3">
        <v>20000000</v>
      </c>
      <c r="P1740" s="3">
        <v>32500000</v>
      </c>
      <c r="Q1740" s="3">
        <v>100050000</v>
      </c>
      <c r="R1740" s="3">
        <v>650000000</v>
      </c>
      <c r="S1740" s="3">
        <v>1220000000</v>
      </c>
      <c r="W1740" s="2" t="s">
        <v>15271</v>
      </c>
      <c r="X1740" s="2" t="s">
        <v>15272</v>
      </c>
      <c r="Y1740" s="2" t="s">
        <v>15273</v>
      </c>
      <c r="Z1740" s="2" t="s">
        <v>15274</v>
      </c>
      <c r="AA1740" s="2" t="s">
        <v>15275</v>
      </c>
      <c r="AE1740">
        <v>2018</v>
      </c>
      <c r="AF1740">
        <v>2019</v>
      </c>
      <c r="AG1740">
        <v>2020</v>
      </c>
      <c r="AH1740">
        <v>2020</v>
      </c>
      <c r="AI1740">
        <v>2021</v>
      </c>
      <c r="AM1740" t="s">
        <v>114</v>
      </c>
      <c r="AN1740" s="1">
        <v>44460</v>
      </c>
      <c r="AO1740" s="3">
        <v>20000000</v>
      </c>
      <c r="AQ1740">
        <v>27.73</v>
      </c>
      <c r="AR1740">
        <v>18991.27</v>
      </c>
      <c r="AS1740">
        <v>158831.1</v>
      </c>
      <c r="AT1740">
        <v>44207.97</v>
      </c>
      <c r="AU1740">
        <v>518353.12</v>
      </c>
      <c r="AY1740">
        <v>2113</v>
      </c>
      <c r="AZ1740">
        <v>89</v>
      </c>
      <c r="BA1740">
        <v>63</v>
      </c>
      <c r="BB1740">
        <v>91</v>
      </c>
      <c r="BC1740">
        <v>29</v>
      </c>
      <c r="BG1740">
        <v>79.739999999999995</v>
      </c>
      <c r="BH1740">
        <v>97.88</v>
      </c>
      <c r="BI1740">
        <v>96.16</v>
      </c>
      <c r="BJ1740">
        <v>87.47</v>
      </c>
      <c r="BK1740">
        <v>94.78</v>
      </c>
      <c r="BN1740" t="s">
        <v>101</v>
      </c>
      <c r="BP1740" s="3">
        <v>308500000</v>
      </c>
      <c r="BQ1740" s="20">
        <v>190</v>
      </c>
      <c r="BR1740" s="20">
        <v>341</v>
      </c>
      <c r="BS1740" s="20">
        <v>288</v>
      </c>
      <c r="BT1740" s="20">
        <v>62</v>
      </c>
      <c r="BW1740" s="20">
        <v>568</v>
      </c>
      <c r="BX1740" s="22">
        <v>740411.19</v>
      </c>
      <c r="BY1740">
        <v>37</v>
      </c>
      <c r="BZ1740">
        <v>97.77</v>
      </c>
      <c r="CA1740">
        <v>12.19</v>
      </c>
      <c r="CB1740">
        <v>12.19</v>
      </c>
      <c r="CC1740">
        <v>0.2</v>
      </c>
    </row>
    <row r="1741" spans="1:81" ht="85" x14ac:dyDescent="0.2">
      <c r="A1741" t="s">
        <v>15276</v>
      </c>
      <c r="B1741" t="s">
        <v>15277</v>
      </c>
      <c r="C1741" t="s">
        <v>15278</v>
      </c>
      <c r="D1741" t="s">
        <v>15279</v>
      </c>
      <c r="E1741" s="2" t="s">
        <v>15280</v>
      </c>
      <c r="G1741" s="3">
        <v>125000</v>
      </c>
      <c r="H1741" s="3">
        <v>21000000</v>
      </c>
      <c r="I1741" s="3">
        <v>53000000</v>
      </c>
      <c r="J1741" s="3">
        <v>75000000</v>
      </c>
      <c r="O1741" s="3">
        <v>1250000</v>
      </c>
      <c r="P1741" s="3">
        <v>105000000</v>
      </c>
      <c r="Q1741" s="3">
        <v>353510000</v>
      </c>
      <c r="R1741" s="3">
        <v>750000000</v>
      </c>
      <c r="W1741" s="2" t="s">
        <v>15281</v>
      </c>
      <c r="X1741" s="2" t="s">
        <v>15282</v>
      </c>
      <c r="Y1741" s="2" t="s">
        <v>15283</v>
      </c>
      <c r="Z1741" s="2" t="s">
        <v>15284</v>
      </c>
      <c r="AE1741">
        <v>2017</v>
      </c>
      <c r="AF1741">
        <v>2018</v>
      </c>
      <c r="AG1741">
        <v>2020</v>
      </c>
      <c r="AH1741">
        <v>2022</v>
      </c>
      <c r="AL1741" s="3">
        <v>5300000</v>
      </c>
      <c r="AM1741" t="s">
        <v>114</v>
      </c>
      <c r="AN1741" s="1">
        <v>44818</v>
      </c>
      <c r="AO1741" s="3">
        <v>750000000</v>
      </c>
      <c r="AQ1741">
        <v>12232.05</v>
      </c>
      <c r="AR1741">
        <v>10131.94</v>
      </c>
      <c r="AS1741">
        <v>118312.34</v>
      </c>
      <c r="AT1741">
        <v>577169.74</v>
      </c>
      <c r="AY1741">
        <v>90</v>
      </c>
      <c r="AZ1741">
        <v>219</v>
      </c>
      <c r="BA1741">
        <v>97</v>
      </c>
      <c r="BB1741">
        <v>19</v>
      </c>
      <c r="BG1741">
        <v>99.06</v>
      </c>
      <c r="BH1741">
        <v>95.27</v>
      </c>
      <c r="BI1741">
        <v>94.05</v>
      </c>
      <c r="BJ1741">
        <v>97.83</v>
      </c>
      <c r="BO1741">
        <v>1.91</v>
      </c>
      <c r="BP1741" s="3">
        <v>179425000</v>
      </c>
      <c r="BQ1741" s="20">
        <v>416</v>
      </c>
      <c r="BR1741" s="20">
        <v>643</v>
      </c>
      <c r="BS1741" s="20">
        <v>801</v>
      </c>
      <c r="BW1741" s="20">
        <v>801</v>
      </c>
      <c r="BX1741" s="22">
        <v>717846.07</v>
      </c>
      <c r="BY1741">
        <v>38</v>
      </c>
      <c r="BZ1741">
        <v>97.71</v>
      </c>
      <c r="CA1741">
        <v>2.12</v>
      </c>
      <c r="CB1741">
        <v>2.12</v>
      </c>
      <c r="CC1741">
        <v>2.12</v>
      </c>
    </row>
    <row r="1742" spans="1:81" ht="68" x14ac:dyDescent="0.2">
      <c r="A1742" t="s">
        <v>15285</v>
      </c>
      <c r="B1742" t="s">
        <v>15286</v>
      </c>
      <c r="C1742" t="s">
        <v>15287</v>
      </c>
      <c r="D1742" t="s">
        <v>15288</v>
      </c>
      <c r="E1742" s="2" t="s">
        <v>15289</v>
      </c>
      <c r="H1742" s="3">
        <v>18199697</v>
      </c>
      <c r="I1742" s="3">
        <v>50000000</v>
      </c>
      <c r="J1742" s="3">
        <v>275000000</v>
      </c>
      <c r="P1742" s="3">
        <v>818199697</v>
      </c>
      <c r="Q1742" s="3">
        <v>2000000000</v>
      </c>
      <c r="R1742" s="3">
        <v>10275000000</v>
      </c>
      <c r="W1742" s="2" t="s">
        <v>215</v>
      </c>
      <c r="X1742" s="2" t="s">
        <v>15290</v>
      </c>
      <c r="Y1742" s="2" t="s">
        <v>15291</v>
      </c>
      <c r="Z1742" s="2" t="s">
        <v>15292</v>
      </c>
      <c r="AE1742">
        <v>2015</v>
      </c>
      <c r="AF1742">
        <v>2019</v>
      </c>
      <c r="AG1742">
        <v>2020</v>
      </c>
      <c r="AH1742">
        <v>2021</v>
      </c>
      <c r="AL1742" s="3">
        <v>275000000</v>
      </c>
      <c r="AM1742" t="s">
        <v>90</v>
      </c>
      <c r="AN1742" s="1">
        <v>44477</v>
      </c>
      <c r="AO1742" s="3">
        <v>10275000000</v>
      </c>
      <c r="AQ1742">
        <v>18959.45</v>
      </c>
      <c r="AR1742">
        <v>18.04</v>
      </c>
      <c r="AS1742">
        <v>245784.03</v>
      </c>
      <c r="AT1742">
        <v>434548.32</v>
      </c>
      <c r="AY1742">
        <v>21</v>
      </c>
      <c r="AZ1742">
        <v>1380</v>
      </c>
      <c r="BA1742">
        <v>21</v>
      </c>
      <c r="BB1742">
        <v>75</v>
      </c>
      <c r="BG1742">
        <v>99.8</v>
      </c>
      <c r="BH1742">
        <v>66.790000000000006</v>
      </c>
      <c r="BI1742">
        <v>98.76</v>
      </c>
      <c r="BJ1742">
        <v>93.76</v>
      </c>
      <c r="BN1742" t="s">
        <v>101</v>
      </c>
      <c r="BO1742">
        <v>4.62</v>
      </c>
      <c r="BP1742" s="3">
        <v>343199697</v>
      </c>
      <c r="BQ1742" s="20">
        <v>1660</v>
      </c>
      <c r="BR1742" s="20">
        <v>258</v>
      </c>
      <c r="BS1742" s="20">
        <v>554</v>
      </c>
      <c r="BW1742" s="20">
        <v>554</v>
      </c>
      <c r="BX1742" s="22">
        <v>699309.84</v>
      </c>
      <c r="BY1742">
        <v>39</v>
      </c>
      <c r="BZ1742">
        <v>97.65</v>
      </c>
      <c r="CA1742">
        <v>5.14</v>
      </c>
      <c r="CB1742">
        <v>5.14</v>
      </c>
      <c r="CC1742">
        <v>5.14</v>
      </c>
    </row>
    <row r="1743" spans="1:81" ht="68" x14ac:dyDescent="0.2">
      <c r="A1743" t="s">
        <v>15293</v>
      </c>
      <c r="B1743" t="s">
        <v>15294</v>
      </c>
      <c r="C1743" t="s">
        <v>15295</v>
      </c>
      <c r="D1743" t="s">
        <v>15296</v>
      </c>
      <c r="E1743" s="2" t="s">
        <v>15297</v>
      </c>
      <c r="H1743" s="3">
        <v>16000000</v>
      </c>
      <c r="I1743" s="3">
        <v>30000000</v>
      </c>
      <c r="J1743" s="3">
        <v>133000000</v>
      </c>
      <c r="K1743" s="3">
        <v>310000000</v>
      </c>
      <c r="L1743" s="3">
        <v>550000000</v>
      </c>
      <c r="P1743" s="3">
        <v>80000000</v>
      </c>
      <c r="Q1743" s="3">
        <v>200100000</v>
      </c>
      <c r="R1743" s="3">
        <v>900000000</v>
      </c>
      <c r="S1743" s="3">
        <v>2200000000</v>
      </c>
      <c r="T1743" s="3">
        <v>8000000000</v>
      </c>
      <c r="X1743" s="2" t="s">
        <v>15298</v>
      </c>
      <c r="Y1743" s="2" t="s">
        <v>15299</v>
      </c>
      <c r="Z1743" s="2" t="s">
        <v>15300</v>
      </c>
      <c r="AA1743" s="2" t="s">
        <v>15301</v>
      </c>
      <c r="AB1743" s="2" t="s">
        <v>15302</v>
      </c>
      <c r="AF1743">
        <v>2019</v>
      </c>
      <c r="AG1743">
        <v>2020</v>
      </c>
      <c r="AH1743">
        <v>2021</v>
      </c>
      <c r="AI1743">
        <v>2021</v>
      </c>
      <c r="AJ1743">
        <v>2021</v>
      </c>
      <c r="AM1743" t="s">
        <v>114</v>
      </c>
      <c r="AN1743" s="1">
        <v>44531</v>
      </c>
      <c r="AO1743" s="3">
        <v>8000000000</v>
      </c>
      <c r="AR1743">
        <v>2300.33</v>
      </c>
      <c r="AS1743">
        <v>408.22</v>
      </c>
      <c r="AT1743">
        <v>404812.69</v>
      </c>
      <c r="AU1743">
        <v>231409.31</v>
      </c>
      <c r="AV1743">
        <v>21550.240000000002</v>
      </c>
      <c r="AZ1743">
        <v>581</v>
      </c>
      <c r="BA1743">
        <v>649</v>
      </c>
      <c r="BB1743">
        <v>82</v>
      </c>
      <c r="BC1743">
        <v>68</v>
      </c>
      <c r="BD1743">
        <v>39</v>
      </c>
      <c r="BH1743">
        <v>86.03</v>
      </c>
      <c r="BI1743">
        <v>59.85</v>
      </c>
      <c r="BJ1743">
        <v>93.16</v>
      </c>
      <c r="BK1743">
        <v>87.5</v>
      </c>
      <c r="BL1743">
        <v>84.8</v>
      </c>
      <c r="BN1743" t="s">
        <v>101</v>
      </c>
      <c r="BO1743">
        <v>31.9</v>
      </c>
      <c r="BP1743" s="3">
        <v>1039000000</v>
      </c>
      <c r="BR1743" s="20">
        <v>526</v>
      </c>
      <c r="BS1743" s="20">
        <v>120</v>
      </c>
      <c r="BT1743" s="20">
        <v>131</v>
      </c>
      <c r="BU1743" s="20">
        <v>127</v>
      </c>
      <c r="BW1743" s="20">
        <v>378</v>
      </c>
      <c r="BX1743" s="22">
        <v>660480.79</v>
      </c>
      <c r="BY1743">
        <v>40</v>
      </c>
      <c r="BZ1743">
        <v>97.58</v>
      </c>
      <c r="CA1743">
        <v>39.979999999999997</v>
      </c>
      <c r="CB1743">
        <v>39.979999999999997</v>
      </c>
      <c r="CC1743">
        <v>39.979999999999997</v>
      </c>
    </row>
    <row r="1744" spans="1:81" ht="51" x14ac:dyDescent="0.2">
      <c r="A1744" t="s">
        <v>15303</v>
      </c>
      <c r="B1744" t="s">
        <v>15304</v>
      </c>
      <c r="C1744" t="s">
        <v>15305</v>
      </c>
      <c r="D1744" t="s">
        <v>15306</v>
      </c>
      <c r="E1744" s="2" t="s">
        <v>15307</v>
      </c>
      <c r="G1744" s="3">
        <v>775000</v>
      </c>
      <c r="H1744" s="3">
        <v>23000000</v>
      </c>
      <c r="I1744" s="3">
        <v>118000000</v>
      </c>
      <c r="J1744" s="3">
        <v>50000000</v>
      </c>
      <c r="O1744" s="3">
        <v>7750000</v>
      </c>
      <c r="P1744" s="3">
        <v>115000000</v>
      </c>
      <c r="Q1744" s="3">
        <v>500000000</v>
      </c>
      <c r="R1744" s="3">
        <v>2000000000</v>
      </c>
      <c r="W1744" s="2" t="s">
        <v>15308</v>
      </c>
      <c r="X1744" s="2" t="s">
        <v>15309</v>
      </c>
      <c r="Y1744" s="2" t="s">
        <v>15310</v>
      </c>
      <c r="Z1744" s="2" t="s">
        <v>15311</v>
      </c>
      <c r="AE1744">
        <v>2012</v>
      </c>
      <c r="AF1744">
        <v>2019</v>
      </c>
      <c r="AG1744">
        <v>2020</v>
      </c>
      <c r="AH1744">
        <v>2021</v>
      </c>
      <c r="AL1744" s="3">
        <v>50000000</v>
      </c>
      <c r="AM1744" t="s">
        <v>90</v>
      </c>
      <c r="AN1744" s="1">
        <v>44397</v>
      </c>
      <c r="AO1744" s="3">
        <v>2000000000</v>
      </c>
      <c r="AQ1744">
        <v>97.5</v>
      </c>
      <c r="AR1744">
        <v>5256.19</v>
      </c>
      <c r="AS1744">
        <v>37534.01</v>
      </c>
      <c r="AT1744">
        <v>604035.93000000005</v>
      </c>
      <c r="AY1744">
        <v>826</v>
      </c>
      <c r="AZ1744">
        <v>379</v>
      </c>
      <c r="BA1744">
        <v>201</v>
      </c>
      <c r="BB1744">
        <v>35</v>
      </c>
      <c r="BG1744">
        <v>83.91</v>
      </c>
      <c r="BH1744">
        <v>90.9</v>
      </c>
      <c r="BI1744">
        <v>87.61</v>
      </c>
      <c r="BJ1744">
        <v>97.13</v>
      </c>
      <c r="BN1744" t="s">
        <v>101</v>
      </c>
      <c r="BO1744">
        <v>3.6</v>
      </c>
      <c r="BP1744" s="3">
        <v>192275000</v>
      </c>
      <c r="BQ1744" s="20">
        <v>2620</v>
      </c>
      <c r="BR1744" s="20">
        <v>415</v>
      </c>
      <c r="BS1744" s="20">
        <v>329</v>
      </c>
      <c r="BW1744" s="20">
        <v>329</v>
      </c>
      <c r="BX1744" s="22">
        <v>646923.63</v>
      </c>
      <c r="BY1744">
        <v>41</v>
      </c>
      <c r="BZ1744">
        <v>97.52</v>
      </c>
      <c r="CA1744">
        <v>4</v>
      </c>
      <c r="CB1744">
        <v>4</v>
      </c>
      <c r="CC1744">
        <v>4</v>
      </c>
    </row>
    <row r="1745" spans="1:81" ht="68" x14ac:dyDescent="0.2">
      <c r="A1745" t="s">
        <v>15312</v>
      </c>
      <c r="B1745" t="s">
        <v>15313</v>
      </c>
      <c r="C1745" t="s">
        <v>15314</v>
      </c>
      <c r="D1745" t="s">
        <v>15315</v>
      </c>
      <c r="E1745" s="2" t="s">
        <v>15316</v>
      </c>
      <c r="G1745" s="3">
        <v>2300000</v>
      </c>
      <c r="H1745" s="3">
        <v>8100000</v>
      </c>
      <c r="I1745" s="3">
        <v>30000000</v>
      </c>
      <c r="J1745" s="3">
        <v>60000000</v>
      </c>
      <c r="O1745" s="3">
        <v>23000000</v>
      </c>
      <c r="P1745" s="3">
        <v>40500000</v>
      </c>
      <c r="Q1745" s="3">
        <v>200100000</v>
      </c>
      <c r="R1745" s="3">
        <v>250000000</v>
      </c>
      <c r="W1745" s="2" t="s">
        <v>15317</v>
      </c>
      <c r="X1745" s="2" t="s">
        <v>15317</v>
      </c>
      <c r="Y1745" s="2" t="s">
        <v>15318</v>
      </c>
      <c r="Z1745" s="2" t="s">
        <v>15319</v>
      </c>
      <c r="AE1745">
        <v>2017</v>
      </c>
      <c r="AF1745">
        <v>2018</v>
      </c>
      <c r="AG1745">
        <v>2020</v>
      </c>
      <c r="AH1745">
        <v>2021</v>
      </c>
      <c r="AL1745" s="3">
        <v>60000000</v>
      </c>
      <c r="AM1745" t="s">
        <v>90</v>
      </c>
      <c r="AN1745" s="1">
        <v>44532</v>
      </c>
      <c r="AO1745" s="3">
        <v>600000000</v>
      </c>
      <c r="AQ1745">
        <v>10.16</v>
      </c>
      <c r="AR1745">
        <v>3249.2</v>
      </c>
      <c r="AS1745">
        <v>65708.509999999995</v>
      </c>
      <c r="AT1745">
        <v>577943.80000000005</v>
      </c>
      <c r="AY1745">
        <v>2341</v>
      </c>
      <c r="AZ1745">
        <v>395</v>
      </c>
      <c r="BA1745">
        <v>157</v>
      </c>
      <c r="BB1745">
        <v>40</v>
      </c>
      <c r="BG1745">
        <v>75.3</v>
      </c>
      <c r="BH1745">
        <v>91.45</v>
      </c>
      <c r="BI1745">
        <v>90.33</v>
      </c>
      <c r="BJ1745">
        <v>96.71</v>
      </c>
      <c r="BO1745">
        <v>2.7</v>
      </c>
      <c r="BP1745" s="3">
        <v>100400000</v>
      </c>
      <c r="BQ1745" s="20">
        <v>153</v>
      </c>
      <c r="BR1745" s="20">
        <v>693</v>
      </c>
      <c r="BS1745" s="20">
        <v>678</v>
      </c>
      <c r="BW1745" s="20">
        <v>678</v>
      </c>
      <c r="BX1745" s="22">
        <v>646911.67000000004</v>
      </c>
      <c r="BY1745">
        <v>42</v>
      </c>
      <c r="BZ1745">
        <v>97.46</v>
      </c>
      <c r="CA1745">
        <v>1.25</v>
      </c>
      <c r="CB1745">
        <v>1.25</v>
      </c>
      <c r="CC1745">
        <v>3</v>
      </c>
    </row>
    <row r="1746" spans="1:81" ht="34" x14ac:dyDescent="0.2">
      <c r="A1746" t="s">
        <v>15320</v>
      </c>
      <c r="B1746" t="s">
        <v>15321</v>
      </c>
      <c r="C1746" t="s">
        <v>15322</v>
      </c>
      <c r="D1746" t="s">
        <v>15323</v>
      </c>
      <c r="E1746" s="2" t="s">
        <v>15324</v>
      </c>
      <c r="G1746" s="3">
        <v>585000</v>
      </c>
      <c r="H1746" s="3">
        <v>4559981</v>
      </c>
      <c r="I1746" s="3">
        <v>17000000</v>
      </c>
      <c r="J1746" s="3">
        <v>65000000</v>
      </c>
      <c r="O1746" s="3">
        <v>5850000</v>
      </c>
      <c r="P1746" s="3">
        <v>22799905</v>
      </c>
      <c r="Q1746" s="3">
        <v>113390000</v>
      </c>
      <c r="R1746" s="3">
        <v>650000000</v>
      </c>
      <c r="X1746" s="2" t="s">
        <v>15325</v>
      </c>
      <c r="Y1746" s="2" t="s">
        <v>15326</v>
      </c>
      <c r="Z1746" s="2" t="s">
        <v>15327</v>
      </c>
      <c r="AE1746">
        <v>2018</v>
      </c>
      <c r="AF1746">
        <v>2019</v>
      </c>
      <c r="AG1746">
        <v>2020</v>
      </c>
      <c r="AH1746">
        <v>2021</v>
      </c>
      <c r="AL1746" s="3">
        <v>65000000</v>
      </c>
      <c r="AM1746" t="s">
        <v>90</v>
      </c>
      <c r="AN1746" s="1">
        <v>44358</v>
      </c>
      <c r="AO1746" s="3">
        <v>650000000</v>
      </c>
      <c r="AQ1746">
        <v>0</v>
      </c>
      <c r="AR1746">
        <v>36570.28</v>
      </c>
      <c r="AS1746">
        <v>24901.75</v>
      </c>
      <c r="AT1746">
        <v>568859</v>
      </c>
      <c r="AY1746">
        <v>3719</v>
      </c>
      <c r="AZ1746">
        <v>16</v>
      </c>
      <c r="BA1746">
        <v>249</v>
      </c>
      <c r="BB1746">
        <v>43</v>
      </c>
      <c r="BG1746">
        <v>64.34</v>
      </c>
      <c r="BH1746">
        <v>99.64</v>
      </c>
      <c r="BI1746">
        <v>84.63</v>
      </c>
      <c r="BJ1746">
        <v>96.46</v>
      </c>
      <c r="BO1746">
        <v>5.16</v>
      </c>
      <c r="BP1746" s="3">
        <v>87144981</v>
      </c>
      <c r="BQ1746" s="20">
        <v>557</v>
      </c>
      <c r="BR1746" s="20">
        <v>338</v>
      </c>
      <c r="BS1746" s="20">
        <v>239</v>
      </c>
      <c r="BW1746" s="20">
        <v>239</v>
      </c>
      <c r="BX1746" s="22">
        <v>630331.03</v>
      </c>
      <c r="BY1746">
        <v>43</v>
      </c>
      <c r="BZ1746">
        <v>97.4</v>
      </c>
      <c r="CA1746">
        <v>5.73</v>
      </c>
      <c r="CB1746">
        <v>5.73</v>
      </c>
      <c r="CC1746">
        <v>5.73</v>
      </c>
    </row>
    <row r="1747" spans="1:81" ht="34" x14ac:dyDescent="0.2">
      <c r="A1747" t="s">
        <v>15328</v>
      </c>
      <c r="B1747" t="s">
        <v>15329</v>
      </c>
      <c r="C1747" t="s">
        <v>15330</v>
      </c>
      <c r="D1747" t="s">
        <v>15331</v>
      </c>
      <c r="E1747" s="2" t="s">
        <v>15332</v>
      </c>
      <c r="G1747" s="3">
        <v>1000000</v>
      </c>
      <c r="H1747" s="3">
        <v>20000000</v>
      </c>
      <c r="I1747" s="3">
        <v>30000000</v>
      </c>
      <c r="J1747" s="3">
        <v>70000000</v>
      </c>
      <c r="K1747" s="3">
        <v>140000000</v>
      </c>
      <c r="O1747" s="3">
        <v>10000000</v>
      </c>
      <c r="P1747" s="3">
        <v>100000000</v>
      </c>
      <c r="Q1747" s="3">
        <v>200100000</v>
      </c>
      <c r="R1747" s="3">
        <v>500000000</v>
      </c>
      <c r="S1747" s="3">
        <v>1400000000</v>
      </c>
      <c r="W1747" s="2" t="s">
        <v>15333</v>
      </c>
      <c r="X1747" s="2" t="s">
        <v>15334</v>
      </c>
      <c r="Y1747" s="2" t="s">
        <v>15335</v>
      </c>
      <c r="Z1747" s="2" t="s">
        <v>15336</v>
      </c>
      <c r="AA1747" s="2" t="s">
        <v>15337</v>
      </c>
      <c r="AE1747">
        <v>2016</v>
      </c>
      <c r="AF1747">
        <v>2020</v>
      </c>
      <c r="AG1747">
        <v>2020</v>
      </c>
      <c r="AH1747">
        <v>2021</v>
      </c>
      <c r="AI1747">
        <v>2022</v>
      </c>
      <c r="AM1747" t="s">
        <v>114</v>
      </c>
      <c r="AN1747" s="1">
        <v>44602</v>
      </c>
      <c r="AO1747" s="3">
        <v>1400000000</v>
      </c>
      <c r="AQ1747">
        <v>6388.12</v>
      </c>
      <c r="AR1747">
        <v>6271.3</v>
      </c>
      <c r="AS1747">
        <v>146899.67000000001</v>
      </c>
      <c r="AT1747">
        <v>321423.87</v>
      </c>
      <c r="AU1747">
        <v>148921.57</v>
      </c>
      <c r="AY1747">
        <v>116</v>
      </c>
      <c r="AZ1747">
        <v>367</v>
      </c>
      <c r="BA1747">
        <v>75</v>
      </c>
      <c r="BB1747">
        <v>97</v>
      </c>
      <c r="BC1747">
        <v>51</v>
      </c>
      <c r="BG1747">
        <v>98.81</v>
      </c>
      <c r="BH1747">
        <v>89.6</v>
      </c>
      <c r="BI1747">
        <v>95.42</v>
      </c>
      <c r="BJ1747">
        <v>91.9</v>
      </c>
      <c r="BK1747">
        <v>85.55</v>
      </c>
      <c r="BN1747" t="s">
        <v>101</v>
      </c>
      <c r="BO1747">
        <v>5.88</v>
      </c>
      <c r="BP1747" s="3">
        <v>271000000</v>
      </c>
      <c r="BQ1747" s="20">
        <v>1547</v>
      </c>
      <c r="BR1747" s="20">
        <v>175</v>
      </c>
      <c r="BS1747" s="20">
        <v>169</v>
      </c>
      <c r="BT1747" s="20">
        <v>260</v>
      </c>
      <c r="BW1747" s="20">
        <v>429</v>
      </c>
      <c r="BX1747" s="22">
        <v>629904.53</v>
      </c>
      <c r="BY1747">
        <v>44</v>
      </c>
      <c r="BZ1747">
        <v>97.34</v>
      </c>
      <c r="CA1747">
        <v>7</v>
      </c>
      <c r="CB1747">
        <v>7</v>
      </c>
      <c r="CC1747">
        <v>7</v>
      </c>
    </row>
    <row r="1748" spans="1:81" ht="85" x14ac:dyDescent="0.2">
      <c r="A1748" t="s">
        <v>15338</v>
      </c>
      <c r="B1748" t="s">
        <v>15339</v>
      </c>
      <c r="C1748" t="s">
        <v>15340</v>
      </c>
      <c r="D1748" t="s">
        <v>15341</v>
      </c>
      <c r="E1748" s="2" t="s">
        <v>15342</v>
      </c>
      <c r="G1748" s="3">
        <v>1500000</v>
      </c>
      <c r="H1748" s="3">
        <v>22000000</v>
      </c>
      <c r="I1748" s="3">
        <v>76000000</v>
      </c>
      <c r="J1748" s="3">
        <v>190000000</v>
      </c>
      <c r="O1748" s="3">
        <v>15000000</v>
      </c>
      <c r="P1748" s="3">
        <v>110000000</v>
      </c>
      <c r="Q1748" s="3">
        <v>506920000</v>
      </c>
      <c r="R1748" s="3">
        <v>2000000000</v>
      </c>
      <c r="W1748" s="2" t="s">
        <v>15343</v>
      </c>
      <c r="X1748" s="2" t="s">
        <v>15344</v>
      </c>
      <c r="Y1748" s="2" t="s">
        <v>15345</v>
      </c>
      <c r="Z1748" s="2" t="s">
        <v>15346</v>
      </c>
      <c r="AE1748">
        <v>2017</v>
      </c>
      <c r="AF1748">
        <v>2020</v>
      </c>
      <c r="AG1748">
        <v>2020</v>
      </c>
      <c r="AH1748">
        <v>2021</v>
      </c>
      <c r="AL1748" s="3">
        <v>71000000</v>
      </c>
      <c r="AM1748" t="s">
        <v>114</v>
      </c>
      <c r="AN1748" s="1">
        <v>44455</v>
      </c>
      <c r="AO1748" s="3">
        <v>2000000000</v>
      </c>
      <c r="AQ1748">
        <v>1012.64</v>
      </c>
      <c r="AR1748">
        <v>435.04</v>
      </c>
      <c r="AS1748">
        <v>24837.74</v>
      </c>
      <c r="AT1748">
        <v>590670.15</v>
      </c>
      <c r="AY1748">
        <v>544</v>
      </c>
      <c r="AZ1748">
        <v>995</v>
      </c>
      <c r="BA1748">
        <v>250</v>
      </c>
      <c r="BB1748">
        <v>39</v>
      </c>
      <c r="BG1748">
        <v>94.27</v>
      </c>
      <c r="BH1748">
        <v>71.75</v>
      </c>
      <c r="BI1748">
        <v>84.57</v>
      </c>
      <c r="BJ1748">
        <v>96.79</v>
      </c>
      <c r="BN1748" t="s">
        <v>101</v>
      </c>
      <c r="BO1748">
        <v>3.55</v>
      </c>
      <c r="BP1748" s="3">
        <v>366500000</v>
      </c>
      <c r="BQ1748" s="20">
        <v>1022</v>
      </c>
      <c r="BR1748" s="20">
        <v>296</v>
      </c>
      <c r="BS1748" s="20">
        <v>302</v>
      </c>
      <c r="BW1748" s="20">
        <v>302</v>
      </c>
      <c r="BX1748" s="22">
        <v>616955.56999999995</v>
      </c>
      <c r="BY1748">
        <v>45</v>
      </c>
      <c r="BZ1748">
        <v>97.27</v>
      </c>
      <c r="CA1748">
        <v>3.95</v>
      </c>
      <c r="CB1748">
        <v>3.95</v>
      </c>
      <c r="CC1748">
        <v>3.95</v>
      </c>
    </row>
    <row r="1749" spans="1:81" ht="34" x14ac:dyDescent="0.2">
      <c r="A1749" t="s">
        <v>15347</v>
      </c>
      <c r="B1749" t="s">
        <v>15348</v>
      </c>
      <c r="C1749" t="s">
        <v>15349</v>
      </c>
      <c r="D1749" t="s">
        <v>15350</v>
      </c>
      <c r="E1749" s="2" t="s">
        <v>15351</v>
      </c>
      <c r="G1749" s="3">
        <v>500000</v>
      </c>
      <c r="H1749" s="3">
        <v>8000000</v>
      </c>
      <c r="I1749" s="3">
        <v>20000000</v>
      </c>
      <c r="J1749" s="3">
        <v>55000000</v>
      </c>
      <c r="O1749" s="3">
        <v>5000000</v>
      </c>
      <c r="P1749" s="3">
        <v>40000000</v>
      </c>
      <c r="Q1749" s="3">
        <v>133400000</v>
      </c>
      <c r="R1749" s="3">
        <v>365000000</v>
      </c>
      <c r="W1749" s="2" t="s">
        <v>8274</v>
      </c>
      <c r="X1749" s="2" t="s">
        <v>15352</v>
      </c>
      <c r="Y1749" s="2" t="s">
        <v>15353</v>
      </c>
      <c r="Z1749" s="2" t="s">
        <v>15354</v>
      </c>
      <c r="AE1749">
        <v>2016</v>
      </c>
      <c r="AF1749">
        <v>2019</v>
      </c>
      <c r="AG1749">
        <v>2020</v>
      </c>
      <c r="AH1749">
        <v>2022</v>
      </c>
      <c r="AL1749" s="3">
        <v>55000000</v>
      </c>
      <c r="AM1749" t="s">
        <v>90</v>
      </c>
      <c r="AN1749" s="1">
        <v>44600</v>
      </c>
      <c r="AO1749" s="3">
        <v>365000000</v>
      </c>
      <c r="AQ1749">
        <v>0</v>
      </c>
      <c r="AR1749">
        <v>19820.330000000002</v>
      </c>
      <c r="AS1749">
        <v>158989.45000000001</v>
      </c>
      <c r="AT1749">
        <v>437031.18</v>
      </c>
      <c r="AY1749">
        <v>3485</v>
      </c>
      <c r="AZ1749">
        <v>84</v>
      </c>
      <c r="BA1749">
        <v>61</v>
      </c>
      <c r="BB1749">
        <v>41</v>
      </c>
      <c r="BG1749">
        <v>63.92</v>
      </c>
      <c r="BH1749">
        <v>98</v>
      </c>
      <c r="BI1749">
        <v>96.28</v>
      </c>
      <c r="BJ1749">
        <v>95.19</v>
      </c>
      <c r="BO1749">
        <v>2.46</v>
      </c>
      <c r="BP1749" s="3">
        <v>85500000</v>
      </c>
      <c r="BQ1749" s="20">
        <v>1038</v>
      </c>
      <c r="BR1749" s="20">
        <v>307</v>
      </c>
      <c r="BS1749" s="20">
        <v>727</v>
      </c>
      <c r="BW1749" s="20">
        <v>727</v>
      </c>
      <c r="BX1749" s="22">
        <v>615840.96</v>
      </c>
      <c r="BY1749">
        <v>46</v>
      </c>
      <c r="BZ1749">
        <v>97.21</v>
      </c>
      <c r="CA1749">
        <v>2.74</v>
      </c>
      <c r="CB1749">
        <v>2.74</v>
      </c>
      <c r="CC1749">
        <v>2.74</v>
      </c>
    </row>
    <row r="1750" spans="1:81" ht="102" x14ac:dyDescent="0.2">
      <c r="A1750" t="s">
        <v>15355</v>
      </c>
      <c r="B1750" t="s">
        <v>15356</v>
      </c>
      <c r="C1750" t="s">
        <v>15357</v>
      </c>
      <c r="D1750" t="s">
        <v>15358</v>
      </c>
      <c r="E1750" s="2" t="s">
        <v>15359</v>
      </c>
      <c r="H1750" s="3">
        <v>13499998</v>
      </c>
      <c r="I1750" s="3">
        <v>40000000</v>
      </c>
      <c r="J1750" s="3">
        <v>250000000</v>
      </c>
      <c r="P1750" s="3">
        <v>67499990</v>
      </c>
      <c r="Q1750" s="3">
        <v>266800000</v>
      </c>
      <c r="R1750" s="3">
        <v>1400000000</v>
      </c>
      <c r="V1750" s="2" t="s">
        <v>15360</v>
      </c>
      <c r="W1750" s="2" t="s">
        <v>15361</v>
      </c>
      <c r="X1750" s="2" t="s">
        <v>15362</v>
      </c>
      <c r="Y1750" s="2" t="s">
        <v>15363</v>
      </c>
      <c r="Z1750" s="2" t="s">
        <v>15364</v>
      </c>
      <c r="AD1750">
        <v>2016</v>
      </c>
      <c r="AE1750">
        <v>2016</v>
      </c>
      <c r="AF1750">
        <v>2018</v>
      </c>
      <c r="AG1750">
        <v>2020</v>
      </c>
      <c r="AH1750">
        <v>2021</v>
      </c>
      <c r="AL1750" s="3">
        <v>200000000</v>
      </c>
      <c r="AM1750" t="s">
        <v>114</v>
      </c>
      <c r="AN1750" s="1">
        <v>44300</v>
      </c>
      <c r="AO1750" s="3">
        <v>1400000000</v>
      </c>
      <c r="AP1750">
        <v>0</v>
      </c>
      <c r="AQ1750">
        <v>10661.47</v>
      </c>
      <c r="AR1750">
        <v>49227.43</v>
      </c>
      <c r="AS1750">
        <v>289244.68</v>
      </c>
      <c r="AT1750">
        <v>263822.57</v>
      </c>
      <c r="AX1750">
        <v>521</v>
      </c>
      <c r="AY1750">
        <v>46</v>
      </c>
      <c r="AZ1750">
        <v>30</v>
      </c>
      <c r="BA1750">
        <v>13</v>
      </c>
      <c r="BB1750">
        <v>118</v>
      </c>
      <c r="BF1750">
        <v>70.23</v>
      </c>
      <c r="BG1750">
        <v>99.53</v>
      </c>
      <c r="BH1750">
        <v>99.37</v>
      </c>
      <c r="BI1750">
        <v>99.26</v>
      </c>
      <c r="BJ1750">
        <v>90.13</v>
      </c>
      <c r="BN1750" t="s">
        <v>101</v>
      </c>
      <c r="BO1750">
        <v>4.72</v>
      </c>
      <c r="BP1750" s="3">
        <v>553499998</v>
      </c>
      <c r="BQ1750" s="20">
        <v>629</v>
      </c>
      <c r="BR1750" s="20">
        <v>714</v>
      </c>
      <c r="BS1750" s="20">
        <v>426</v>
      </c>
      <c r="BW1750" s="20">
        <v>426</v>
      </c>
      <c r="BX1750" s="22">
        <v>612956.15</v>
      </c>
      <c r="BY1750">
        <v>47</v>
      </c>
      <c r="BZ1750">
        <v>97.15</v>
      </c>
      <c r="CA1750">
        <v>5.25</v>
      </c>
      <c r="CB1750">
        <v>5.25</v>
      </c>
      <c r="CC1750">
        <v>5.25</v>
      </c>
    </row>
    <row r="1751" spans="1:81" ht="34" x14ac:dyDescent="0.2">
      <c r="A1751" t="s">
        <v>15365</v>
      </c>
      <c r="B1751" t="s">
        <v>15366</v>
      </c>
      <c r="C1751" t="s">
        <v>15367</v>
      </c>
      <c r="D1751" t="s">
        <v>15368</v>
      </c>
      <c r="E1751" s="2" t="s">
        <v>15369</v>
      </c>
      <c r="G1751" s="3">
        <v>120000</v>
      </c>
      <c r="H1751" s="3">
        <v>11500000</v>
      </c>
      <c r="I1751" s="3">
        <v>24000000</v>
      </c>
      <c r="J1751" s="3">
        <v>75000000</v>
      </c>
      <c r="O1751" s="3">
        <v>1200000</v>
      </c>
      <c r="P1751" s="3">
        <v>57500000</v>
      </c>
      <c r="Q1751" s="3">
        <v>160080000</v>
      </c>
      <c r="R1751" s="3">
        <v>750000000</v>
      </c>
      <c r="W1751" s="2" t="s">
        <v>93</v>
      </c>
      <c r="X1751" s="2" t="s">
        <v>15370</v>
      </c>
      <c r="Y1751" s="2" t="s">
        <v>15371</v>
      </c>
      <c r="Z1751" s="2" t="s">
        <v>15372</v>
      </c>
      <c r="AE1751">
        <v>2017</v>
      </c>
      <c r="AF1751">
        <v>2019</v>
      </c>
      <c r="AG1751">
        <v>2020</v>
      </c>
      <c r="AH1751">
        <v>2021</v>
      </c>
      <c r="AL1751" s="3">
        <v>75000000</v>
      </c>
      <c r="AM1751" t="s">
        <v>90</v>
      </c>
      <c r="AN1751" s="1">
        <v>44425</v>
      </c>
      <c r="AO1751" s="3">
        <v>750000000</v>
      </c>
      <c r="AQ1751">
        <v>12166.07</v>
      </c>
      <c r="AR1751">
        <v>17226.650000000001</v>
      </c>
      <c r="AS1751">
        <v>20640.78</v>
      </c>
      <c r="AT1751">
        <v>558959.77</v>
      </c>
      <c r="AY1751">
        <v>120</v>
      </c>
      <c r="AZ1751">
        <v>113</v>
      </c>
      <c r="BA1751">
        <v>262</v>
      </c>
      <c r="BB1751">
        <v>48</v>
      </c>
      <c r="BG1751">
        <v>98.74</v>
      </c>
      <c r="BH1751">
        <v>97.3</v>
      </c>
      <c r="BI1751">
        <v>83.83</v>
      </c>
      <c r="BJ1751">
        <v>96.03</v>
      </c>
      <c r="BO1751">
        <v>4.22</v>
      </c>
      <c r="BP1751" s="3">
        <v>114220000</v>
      </c>
      <c r="BQ1751" s="20">
        <v>604</v>
      </c>
      <c r="BR1751" s="20">
        <v>489</v>
      </c>
      <c r="BS1751" s="20">
        <v>364</v>
      </c>
      <c r="BW1751" s="20">
        <v>364</v>
      </c>
      <c r="BX1751" s="22">
        <v>608993.27</v>
      </c>
      <c r="BY1751">
        <v>48</v>
      </c>
      <c r="BZ1751">
        <v>97.09</v>
      </c>
      <c r="CA1751">
        <v>4.6900000000000004</v>
      </c>
      <c r="CB1751">
        <v>4.6900000000000004</v>
      </c>
      <c r="CC1751">
        <v>4.6900000000000004</v>
      </c>
    </row>
    <row r="1752" spans="1:81" ht="51" x14ac:dyDescent="0.2">
      <c r="A1752" t="s">
        <v>15373</v>
      </c>
      <c r="B1752" t="s">
        <v>15374</v>
      </c>
      <c r="C1752" t="s">
        <v>15375</v>
      </c>
      <c r="D1752" t="s">
        <v>15376</v>
      </c>
      <c r="E1752" s="2" t="s">
        <v>15377</v>
      </c>
      <c r="I1752" s="3">
        <v>20000000</v>
      </c>
      <c r="J1752" s="3">
        <v>125000000</v>
      </c>
      <c r="Q1752" s="3">
        <v>133400000</v>
      </c>
      <c r="R1752" s="3">
        <v>1000000000</v>
      </c>
      <c r="Y1752" s="2" t="s">
        <v>15378</v>
      </c>
      <c r="Z1752" s="2" t="s">
        <v>15379</v>
      </c>
      <c r="AG1752">
        <v>2020</v>
      </c>
      <c r="AH1752">
        <v>2021</v>
      </c>
      <c r="AL1752" s="3">
        <v>125000000</v>
      </c>
      <c r="AM1752" t="s">
        <v>90</v>
      </c>
      <c r="AN1752" s="1">
        <v>44222</v>
      </c>
      <c r="AO1752" s="3">
        <v>1000000000</v>
      </c>
      <c r="AS1752">
        <v>10514.91</v>
      </c>
      <c r="AT1752">
        <v>593731.32999999996</v>
      </c>
      <c r="BA1752">
        <v>325</v>
      </c>
      <c r="BB1752">
        <v>38</v>
      </c>
      <c r="BI1752">
        <v>79.930000000000007</v>
      </c>
      <c r="BJ1752">
        <v>96.88</v>
      </c>
      <c r="BN1752" t="s">
        <v>101</v>
      </c>
      <c r="BO1752">
        <v>6.75</v>
      </c>
      <c r="BP1752" s="3">
        <v>163000000</v>
      </c>
      <c r="BS1752" s="20">
        <v>187</v>
      </c>
      <c r="BW1752" s="20">
        <v>187</v>
      </c>
      <c r="BX1752" s="22">
        <v>604246.24</v>
      </c>
      <c r="BY1752">
        <v>49</v>
      </c>
      <c r="BZ1752">
        <v>97.03</v>
      </c>
      <c r="CA1752">
        <v>7.5</v>
      </c>
      <c r="CB1752">
        <v>7.5</v>
      </c>
      <c r="CC1752">
        <v>7.5</v>
      </c>
    </row>
    <row r="1753" spans="1:81" ht="85" x14ac:dyDescent="0.2">
      <c r="A1753" t="s">
        <v>15380</v>
      </c>
      <c r="B1753" t="s">
        <v>15381</v>
      </c>
      <c r="C1753" t="s">
        <v>15382</v>
      </c>
      <c r="D1753" t="s">
        <v>15383</v>
      </c>
      <c r="E1753" s="2" t="s">
        <v>15384</v>
      </c>
      <c r="G1753" s="3">
        <v>3500000</v>
      </c>
      <c r="H1753" s="3">
        <v>14500000</v>
      </c>
      <c r="I1753" s="3">
        <v>45000000</v>
      </c>
      <c r="J1753" s="3">
        <v>65000000</v>
      </c>
      <c r="O1753" s="3">
        <v>35000000</v>
      </c>
      <c r="P1753" s="3">
        <v>72500000</v>
      </c>
      <c r="Q1753" s="3">
        <v>300150000</v>
      </c>
      <c r="R1753" s="3">
        <v>1000000000</v>
      </c>
      <c r="W1753" s="2" t="s">
        <v>15385</v>
      </c>
      <c r="X1753" s="2" t="s">
        <v>15386</v>
      </c>
      <c r="Y1753" s="2" t="s">
        <v>15387</v>
      </c>
      <c r="Z1753" s="2" t="s">
        <v>15388</v>
      </c>
      <c r="AE1753">
        <v>2019</v>
      </c>
      <c r="AF1753">
        <v>2020</v>
      </c>
      <c r="AG1753">
        <v>2020</v>
      </c>
      <c r="AH1753">
        <v>2021</v>
      </c>
      <c r="AL1753" s="3">
        <v>65000000</v>
      </c>
      <c r="AM1753" t="s">
        <v>90</v>
      </c>
      <c r="AN1753" s="1">
        <v>44334</v>
      </c>
      <c r="AO1753" s="3">
        <v>1000000000</v>
      </c>
      <c r="AQ1753">
        <v>11648.58</v>
      </c>
      <c r="AR1753">
        <v>42948.75</v>
      </c>
      <c r="AS1753">
        <v>220337.67</v>
      </c>
      <c r="AT1753">
        <v>327606.09000000003</v>
      </c>
      <c r="AY1753">
        <v>203</v>
      </c>
      <c r="AZ1753">
        <v>4</v>
      </c>
      <c r="BA1753">
        <v>36</v>
      </c>
      <c r="BB1753">
        <v>95</v>
      </c>
      <c r="BG1753">
        <v>97.89</v>
      </c>
      <c r="BH1753">
        <v>99.91</v>
      </c>
      <c r="BI1753">
        <v>97.83</v>
      </c>
      <c r="BJ1753">
        <v>92.07</v>
      </c>
      <c r="BN1753" t="s">
        <v>101</v>
      </c>
      <c r="BO1753">
        <v>3</v>
      </c>
      <c r="BP1753" s="3">
        <v>128000000</v>
      </c>
      <c r="BQ1753" s="20">
        <v>363</v>
      </c>
      <c r="BR1753" s="20">
        <v>217</v>
      </c>
      <c r="BS1753" s="20">
        <v>154</v>
      </c>
      <c r="BW1753" s="20">
        <v>154</v>
      </c>
      <c r="BX1753" s="22">
        <v>602541.09</v>
      </c>
      <c r="BY1753">
        <v>50</v>
      </c>
      <c r="BZ1753">
        <v>96.96</v>
      </c>
      <c r="CA1753">
        <v>3.33</v>
      </c>
      <c r="CB1753">
        <v>3.33</v>
      </c>
      <c r="CC1753">
        <v>3.33</v>
      </c>
    </row>
    <row r="1754" spans="1:81" ht="68" x14ac:dyDescent="0.2">
      <c r="A1754" t="s">
        <v>15389</v>
      </c>
      <c r="B1754" t="s">
        <v>15390</v>
      </c>
      <c r="C1754" t="s">
        <v>15391</v>
      </c>
      <c r="D1754" t="s">
        <v>15392</v>
      </c>
      <c r="E1754" s="2" t="s">
        <v>15393</v>
      </c>
      <c r="G1754" s="3">
        <v>2629997</v>
      </c>
      <c r="H1754" s="3">
        <v>12409993</v>
      </c>
      <c r="I1754" s="3">
        <v>35000000</v>
      </c>
      <c r="J1754" s="3">
        <v>65000000</v>
      </c>
      <c r="K1754" s="3">
        <v>90000000</v>
      </c>
      <c r="O1754" s="3">
        <v>26299970</v>
      </c>
      <c r="P1754" s="3">
        <v>62049965</v>
      </c>
      <c r="Q1754" s="3">
        <v>233450000</v>
      </c>
      <c r="R1754" s="3">
        <v>650000000</v>
      </c>
      <c r="S1754" s="3">
        <v>1125000000</v>
      </c>
      <c r="W1754" s="2" t="s">
        <v>15394</v>
      </c>
      <c r="X1754" s="2" t="s">
        <v>15395</v>
      </c>
      <c r="Y1754" s="2" t="s">
        <v>15396</v>
      </c>
      <c r="Z1754" s="2" t="s">
        <v>15397</v>
      </c>
      <c r="AA1754" s="2" t="s">
        <v>15398</v>
      </c>
      <c r="AE1754">
        <v>2018</v>
      </c>
      <c r="AF1754">
        <v>2019</v>
      </c>
      <c r="AG1754">
        <v>2020</v>
      </c>
      <c r="AH1754">
        <v>2021</v>
      </c>
      <c r="AI1754">
        <v>2021</v>
      </c>
      <c r="AL1754" s="3">
        <v>120000000</v>
      </c>
      <c r="AM1754" t="s">
        <v>91</v>
      </c>
      <c r="AN1754" s="1">
        <v>44684</v>
      </c>
      <c r="AO1754" s="3">
        <v>1300000000</v>
      </c>
      <c r="AQ1754">
        <v>30.75</v>
      </c>
      <c r="AR1754">
        <v>10114.290000000001</v>
      </c>
      <c r="AS1754">
        <v>265455.69</v>
      </c>
      <c r="AT1754">
        <v>143575.63</v>
      </c>
      <c r="AU1754">
        <v>183064.82</v>
      </c>
      <c r="AY1754">
        <v>2045</v>
      </c>
      <c r="AZ1754">
        <v>203</v>
      </c>
      <c r="BA1754">
        <v>16</v>
      </c>
      <c r="BB1754">
        <v>187</v>
      </c>
      <c r="BC1754">
        <v>79</v>
      </c>
      <c r="BG1754">
        <v>80.39</v>
      </c>
      <c r="BH1754">
        <v>95.13</v>
      </c>
      <c r="BI1754">
        <v>99.07</v>
      </c>
      <c r="BJ1754">
        <v>84.3</v>
      </c>
      <c r="BK1754">
        <v>85.45</v>
      </c>
      <c r="BN1754" t="s">
        <v>101</v>
      </c>
      <c r="BO1754">
        <v>4.68</v>
      </c>
      <c r="BP1754" s="3">
        <v>325039990</v>
      </c>
      <c r="BQ1754" s="20">
        <v>352</v>
      </c>
      <c r="BR1754" s="20">
        <v>607</v>
      </c>
      <c r="BS1754" s="20">
        <v>119</v>
      </c>
      <c r="BT1754" s="20">
        <v>167</v>
      </c>
      <c r="BW1754" s="20">
        <v>517</v>
      </c>
      <c r="BX1754" s="22">
        <v>602241.18000000005</v>
      </c>
      <c r="BY1754">
        <v>51</v>
      </c>
      <c r="BZ1754">
        <v>96.9</v>
      </c>
      <c r="CA1754">
        <v>4.82</v>
      </c>
      <c r="CB1754">
        <v>4.82</v>
      </c>
      <c r="CC1754">
        <v>5.57</v>
      </c>
    </row>
    <row r="1755" spans="1:81" ht="51" x14ac:dyDescent="0.2">
      <c r="A1755" t="s">
        <v>15399</v>
      </c>
      <c r="B1755" t="s">
        <v>15400</v>
      </c>
      <c r="C1755" t="s">
        <v>15401</v>
      </c>
      <c r="D1755" t="s">
        <v>15402</v>
      </c>
      <c r="E1755" s="2" t="s">
        <v>15403</v>
      </c>
      <c r="H1755" s="3">
        <v>70000000</v>
      </c>
      <c r="I1755" s="3">
        <v>150000000</v>
      </c>
      <c r="J1755" s="3">
        <v>500000000</v>
      </c>
      <c r="P1755" s="3">
        <v>350000000</v>
      </c>
      <c r="Q1755" s="3">
        <v>1000500000</v>
      </c>
      <c r="R1755" s="3">
        <v>1000000000</v>
      </c>
      <c r="X1755" s="2" t="s">
        <v>15404</v>
      </c>
      <c r="Y1755" s="2" t="s">
        <v>15405</v>
      </c>
      <c r="Z1755" s="2" t="s">
        <v>15406</v>
      </c>
      <c r="AF1755">
        <v>2020</v>
      </c>
      <c r="AG1755">
        <v>2020</v>
      </c>
      <c r="AH1755">
        <v>2021</v>
      </c>
      <c r="AL1755" s="3">
        <v>370000000</v>
      </c>
      <c r="AM1755" t="s">
        <v>90</v>
      </c>
      <c r="AN1755" s="1">
        <v>44515</v>
      </c>
      <c r="AO1755" s="3">
        <v>5000000000</v>
      </c>
      <c r="AR1755">
        <v>12876.88</v>
      </c>
      <c r="AS1755">
        <v>22954.48</v>
      </c>
      <c r="AT1755">
        <v>556900.12</v>
      </c>
      <c r="AZ1755">
        <v>176</v>
      </c>
      <c r="BA1755">
        <v>256</v>
      </c>
      <c r="BB1755">
        <v>49</v>
      </c>
      <c r="BH1755">
        <v>95.03</v>
      </c>
      <c r="BI1755">
        <v>84.2</v>
      </c>
      <c r="BJ1755">
        <v>95.95</v>
      </c>
      <c r="BN1755" t="s">
        <v>101</v>
      </c>
      <c r="BO1755">
        <v>4.5</v>
      </c>
      <c r="BP1755" s="3">
        <v>1090000000</v>
      </c>
      <c r="BR1755" s="20">
        <v>308</v>
      </c>
      <c r="BS1755" s="20">
        <v>139</v>
      </c>
      <c r="BW1755" s="20">
        <v>367</v>
      </c>
      <c r="BX1755" s="22">
        <v>592731.48</v>
      </c>
      <c r="BY1755">
        <v>52</v>
      </c>
      <c r="BZ1755">
        <v>96.84</v>
      </c>
      <c r="CA1755">
        <v>1</v>
      </c>
      <c r="CB1755">
        <v>1</v>
      </c>
      <c r="CC1755">
        <v>5</v>
      </c>
    </row>
    <row r="1756" spans="1:81" ht="51" x14ac:dyDescent="0.2">
      <c r="A1756" t="s">
        <v>15407</v>
      </c>
      <c r="B1756" t="s">
        <v>15408</v>
      </c>
      <c r="C1756" t="s">
        <v>15409</v>
      </c>
      <c r="D1756" t="s">
        <v>15410</v>
      </c>
      <c r="E1756" s="2" t="s">
        <v>15411</v>
      </c>
      <c r="H1756" s="3">
        <v>10000000</v>
      </c>
      <c r="I1756" s="3">
        <v>35000000</v>
      </c>
      <c r="J1756" s="3">
        <v>67500000</v>
      </c>
      <c r="P1756" s="3">
        <v>50000000</v>
      </c>
      <c r="Q1756" s="3">
        <v>233450000</v>
      </c>
      <c r="R1756" s="3">
        <v>575000000</v>
      </c>
      <c r="W1756" s="2" t="s">
        <v>15412</v>
      </c>
      <c r="X1756" s="2" t="s">
        <v>15413</v>
      </c>
      <c r="Y1756" s="2" t="s">
        <v>15414</v>
      </c>
      <c r="Z1756" s="2" t="s">
        <v>15415</v>
      </c>
      <c r="AE1756">
        <v>2018</v>
      </c>
      <c r="AF1756">
        <v>2020</v>
      </c>
      <c r="AG1756">
        <v>2020</v>
      </c>
      <c r="AH1756">
        <v>2021</v>
      </c>
      <c r="AL1756" s="3">
        <v>67500000</v>
      </c>
      <c r="AM1756" t="s">
        <v>90</v>
      </c>
      <c r="AN1756" s="1">
        <v>44377</v>
      </c>
      <c r="AO1756" s="3">
        <v>575000000</v>
      </c>
      <c r="AQ1756">
        <v>14153.79</v>
      </c>
      <c r="AR1756">
        <v>13276.6</v>
      </c>
      <c r="AS1756">
        <v>224039.73</v>
      </c>
      <c r="AT1756">
        <v>335334.52</v>
      </c>
      <c r="AY1756">
        <v>70</v>
      </c>
      <c r="AZ1756">
        <v>170</v>
      </c>
      <c r="BA1756">
        <v>33</v>
      </c>
      <c r="BB1756">
        <v>91</v>
      </c>
      <c r="BG1756">
        <v>99.34</v>
      </c>
      <c r="BH1756">
        <v>95.2</v>
      </c>
      <c r="BI1756">
        <v>98.02</v>
      </c>
      <c r="BJ1756">
        <v>92.41</v>
      </c>
      <c r="BO1756">
        <v>2.2200000000000002</v>
      </c>
      <c r="BP1756" s="3">
        <v>114600000</v>
      </c>
      <c r="BQ1756" s="20">
        <v>715</v>
      </c>
      <c r="BR1756" s="20">
        <v>229</v>
      </c>
      <c r="BS1756" s="20">
        <v>266</v>
      </c>
      <c r="BW1756" s="20">
        <v>266</v>
      </c>
      <c r="BX1756" s="22">
        <v>586804.64</v>
      </c>
      <c r="BY1756">
        <v>53</v>
      </c>
      <c r="BZ1756">
        <v>96.78</v>
      </c>
      <c r="CA1756">
        <v>2.46</v>
      </c>
      <c r="CB1756">
        <v>2.46</v>
      </c>
      <c r="CC1756">
        <v>2.46</v>
      </c>
    </row>
    <row r="1757" spans="1:81" ht="34" x14ac:dyDescent="0.2">
      <c r="A1757" t="s">
        <v>15416</v>
      </c>
      <c r="B1757" t="s">
        <v>15417</v>
      </c>
      <c r="C1757" t="s">
        <v>15418</v>
      </c>
      <c r="D1757" t="s">
        <v>15419</v>
      </c>
      <c r="E1757" s="2" t="s">
        <v>15420</v>
      </c>
      <c r="H1757" s="3">
        <v>11000000</v>
      </c>
      <c r="I1757" s="3">
        <v>27000000</v>
      </c>
      <c r="J1757" s="3">
        <v>70000000</v>
      </c>
      <c r="P1757" s="3">
        <v>55000000</v>
      </c>
      <c r="Q1757" s="3">
        <v>180090000</v>
      </c>
      <c r="R1757" s="3">
        <v>700000000</v>
      </c>
      <c r="V1757" s="2" t="s">
        <v>15421</v>
      </c>
      <c r="W1757" s="2" t="s">
        <v>15422</v>
      </c>
      <c r="X1757" s="2" t="s">
        <v>15423</v>
      </c>
      <c r="Y1757" s="2" t="s">
        <v>15424</v>
      </c>
      <c r="Z1757" s="2" t="s">
        <v>15425</v>
      </c>
      <c r="AD1757">
        <v>2017</v>
      </c>
      <c r="AE1757">
        <v>2018</v>
      </c>
      <c r="AF1757">
        <v>2019</v>
      </c>
      <c r="AG1757">
        <v>2020</v>
      </c>
      <c r="AH1757">
        <v>2022</v>
      </c>
      <c r="AL1757" s="3">
        <v>70000000</v>
      </c>
      <c r="AM1757" t="s">
        <v>90</v>
      </c>
      <c r="AN1757" s="1">
        <v>44783</v>
      </c>
      <c r="AO1757" s="3">
        <v>700000000</v>
      </c>
      <c r="AP1757">
        <v>0</v>
      </c>
      <c r="AQ1757">
        <v>73.19</v>
      </c>
      <c r="AR1757">
        <v>14400.9</v>
      </c>
      <c r="AS1757">
        <v>198459.53</v>
      </c>
      <c r="AT1757">
        <v>364124.01</v>
      </c>
      <c r="AX1757">
        <v>829</v>
      </c>
      <c r="AY1757">
        <v>1806</v>
      </c>
      <c r="AZ1757">
        <v>153</v>
      </c>
      <c r="BA1757">
        <v>47</v>
      </c>
      <c r="BB1757">
        <v>64</v>
      </c>
      <c r="BF1757">
        <v>69.36</v>
      </c>
      <c r="BG1757">
        <v>82.69</v>
      </c>
      <c r="BH1757">
        <v>96.34</v>
      </c>
      <c r="BI1757">
        <v>97.15</v>
      </c>
      <c r="BJ1757">
        <v>92.42</v>
      </c>
      <c r="BO1757">
        <v>3.5</v>
      </c>
      <c r="BP1757" s="3">
        <v>108000000</v>
      </c>
      <c r="BQ1757" s="20">
        <v>672</v>
      </c>
      <c r="BR1757" s="20">
        <v>385</v>
      </c>
      <c r="BS1757" s="20">
        <v>625</v>
      </c>
      <c r="BW1757" s="20">
        <v>625</v>
      </c>
      <c r="BX1757" s="22">
        <v>577057.63</v>
      </c>
      <c r="BY1757">
        <v>54</v>
      </c>
      <c r="BZ1757">
        <v>96.72</v>
      </c>
      <c r="CA1757">
        <v>3.89</v>
      </c>
      <c r="CB1757">
        <v>3.89</v>
      </c>
      <c r="CC1757">
        <v>3.89</v>
      </c>
    </row>
    <row r="1758" spans="1:81" ht="34" x14ac:dyDescent="0.2">
      <c r="A1758" t="s">
        <v>15426</v>
      </c>
      <c r="B1758" t="s">
        <v>15427</v>
      </c>
      <c r="C1758" t="s">
        <v>15428</v>
      </c>
      <c r="D1758" t="s">
        <v>15429</v>
      </c>
      <c r="E1758" s="2" t="s">
        <v>15430</v>
      </c>
      <c r="H1758" s="3">
        <v>20000000</v>
      </c>
      <c r="I1758" s="3">
        <v>100000000</v>
      </c>
      <c r="J1758" s="3">
        <v>240000000</v>
      </c>
      <c r="P1758" s="3">
        <v>100000000</v>
      </c>
      <c r="Q1758" s="3">
        <v>667000000</v>
      </c>
      <c r="R1758" s="3">
        <v>3000000000</v>
      </c>
      <c r="X1758" s="2" t="s">
        <v>15431</v>
      </c>
      <c r="Y1758" s="2" t="s">
        <v>15432</v>
      </c>
      <c r="Z1758" s="2" t="s">
        <v>15433</v>
      </c>
      <c r="AF1758">
        <v>2016</v>
      </c>
      <c r="AG1758">
        <v>2020</v>
      </c>
      <c r="AH1758">
        <v>2021</v>
      </c>
      <c r="AL1758" s="3">
        <v>240000000</v>
      </c>
      <c r="AM1758" t="s">
        <v>90</v>
      </c>
      <c r="AN1758" s="1">
        <v>44307</v>
      </c>
      <c r="AO1758" s="3">
        <v>3000000000</v>
      </c>
      <c r="AR1758">
        <v>0</v>
      </c>
      <c r="AS1758">
        <v>1628.47</v>
      </c>
      <c r="AT1758">
        <v>567938.47</v>
      </c>
      <c r="AZ1758">
        <v>1216</v>
      </c>
      <c r="BA1758">
        <v>503</v>
      </c>
      <c r="BB1758">
        <v>44</v>
      </c>
      <c r="BH1758">
        <v>68.11</v>
      </c>
      <c r="BI1758">
        <v>68.900000000000006</v>
      </c>
      <c r="BJ1758">
        <v>96.37</v>
      </c>
      <c r="BN1758" t="s">
        <v>101</v>
      </c>
      <c r="BO1758">
        <v>4.05</v>
      </c>
      <c r="BP1758" s="3">
        <v>360000000</v>
      </c>
      <c r="BR1758" s="20">
        <v>1204</v>
      </c>
      <c r="BS1758" s="20">
        <v>449</v>
      </c>
      <c r="BW1758" s="20">
        <v>449</v>
      </c>
      <c r="BX1758" s="22">
        <v>569566.93999999994</v>
      </c>
      <c r="BY1758">
        <v>55</v>
      </c>
      <c r="BZ1758">
        <v>96.65</v>
      </c>
      <c r="CA1758">
        <v>4.5</v>
      </c>
      <c r="CB1758">
        <v>4.5</v>
      </c>
      <c r="CC1758">
        <v>4.5</v>
      </c>
    </row>
    <row r="1759" spans="1:81" ht="51" x14ac:dyDescent="0.2">
      <c r="A1759" t="s">
        <v>15434</v>
      </c>
      <c r="B1759" t="s">
        <v>15435</v>
      </c>
      <c r="C1759" t="s">
        <v>15436</v>
      </c>
      <c r="D1759" t="s">
        <v>15437</v>
      </c>
      <c r="E1759" s="2" t="s">
        <v>15438</v>
      </c>
      <c r="H1759" s="3">
        <v>20000000</v>
      </c>
      <c r="I1759" s="3">
        <v>40000000</v>
      </c>
      <c r="J1759" s="3">
        <v>100000000</v>
      </c>
      <c r="P1759" s="3">
        <v>100000000</v>
      </c>
      <c r="Q1759" s="3">
        <v>266800000</v>
      </c>
      <c r="R1759" s="3">
        <v>1000000000</v>
      </c>
      <c r="X1759" s="2" t="s">
        <v>15439</v>
      </c>
      <c r="Y1759" s="2" t="s">
        <v>15440</v>
      </c>
      <c r="Z1759" s="2" t="s">
        <v>15441</v>
      </c>
      <c r="AF1759">
        <v>2019</v>
      </c>
      <c r="AG1759">
        <v>2020</v>
      </c>
      <c r="AH1759">
        <v>2021</v>
      </c>
      <c r="AL1759" s="3">
        <v>99000000</v>
      </c>
      <c r="AM1759" t="s">
        <v>90</v>
      </c>
      <c r="AN1759" s="1">
        <v>44796</v>
      </c>
      <c r="AO1759" s="3">
        <v>1000000000</v>
      </c>
      <c r="AR1759">
        <v>43871.65</v>
      </c>
      <c r="AS1759">
        <v>259482.63</v>
      </c>
      <c r="AT1759">
        <v>256721.79</v>
      </c>
      <c r="AZ1759">
        <v>9</v>
      </c>
      <c r="BA1759">
        <v>18</v>
      </c>
      <c r="BB1759">
        <v>121</v>
      </c>
      <c r="BH1759">
        <v>99.81</v>
      </c>
      <c r="BI1759">
        <v>98.95</v>
      </c>
      <c r="BJ1759">
        <v>89.87</v>
      </c>
      <c r="BN1759" t="s">
        <v>101</v>
      </c>
      <c r="BO1759">
        <v>3.37</v>
      </c>
      <c r="BP1759" s="3">
        <v>259000000</v>
      </c>
      <c r="BR1759" s="20">
        <v>309</v>
      </c>
      <c r="BS1759" s="20">
        <v>412</v>
      </c>
      <c r="BW1759" s="20">
        <v>671</v>
      </c>
      <c r="BX1759" s="22">
        <v>560076.06999999995</v>
      </c>
      <c r="BY1759">
        <v>56</v>
      </c>
      <c r="BZ1759">
        <v>96.59</v>
      </c>
      <c r="CA1759">
        <v>3.75</v>
      </c>
      <c r="CB1759">
        <v>3.75</v>
      </c>
      <c r="CC1759">
        <v>3.75</v>
      </c>
    </row>
    <row r="1760" spans="1:81" ht="68" x14ac:dyDescent="0.2">
      <c r="A1760" t="s">
        <v>15442</v>
      </c>
      <c r="B1760" t="s">
        <v>15443</v>
      </c>
      <c r="C1760" t="s">
        <v>15444</v>
      </c>
      <c r="D1760" t="s">
        <v>15445</v>
      </c>
      <c r="E1760" s="2" t="s">
        <v>15446</v>
      </c>
      <c r="H1760" s="3">
        <v>5300000</v>
      </c>
      <c r="I1760" s="3">
        <v>20000000</v>
      </c>
      <c r="J1760" s="3">
        <v>40000000</v>
      </c>
      <c r="P1760" s="3">
        <v>26500000</v>
      </c>
      <c r="Q1760" s="3">
        <v>133400000</v>
      </c>
      <c r="R1760" s="3">
        <v>400000000</v>
      </c>
      <c r="W1760" s="2" t="s">
        <v>4562</v>
      </c>
      <c r="X1760" s="2" t="s">
        <v>15447</v>
      </c>
      <c r="Y1760" s="2" t="s">
        <v>15448</v>
      </c>
      <c r="Z1760" s="2" t="s">
        <v>15449</v>
      </c>
      <c r="AE1760">
        <v>2015</v>
      </c>
      <c r="AF1760">
        <v>2018</v>
      </c>
      <c r="AG1760">
        <v>2020</v>
      </c>
      <c r="AH1760">
        <v>2021</v>
      </c>
      <c r="AL1760" s="3">
        <v>40000000</v>
      </c>
      <c r="AM1760" t="s">
        <v>90</v>
      </c>
      <c r="AN1760" s="1">
        <v>44455</v>
      </c>
      <c r="AO1760" s="3">
        <v>400000000</v>
      </c>
      <c r="AQ1760">
        <v>0.25</v>
      </c>
      <c r="AR1760">
        <v>6301.92</v>
      </c>
      <c r="AS1760">
        <v>231108.29</v>
      </c>
      <c r="AT1760">
        <v>322021.96999999997</v>
      </c>
      <c r="AY1760">
        <v>2736</v>
      </c>
      <c r="AZ1760">
        <v>284</v>
      </c>
      <c r="BA1760">
        <v>29</v>
      </c>
      <c r="BB1760">
        <v>96</v>
      </c>
      <c r="BG1760">
        <v>72.12</v>
      </c>
      <c r="BH1760">
        <v>93.86</v>
      </c>
      <c r="BI1760">
        <v>98.27</v>
      </c>
      <c r="BJ1760">
        <v>91.98</v>
      </c>
      <c r="BO1760">
        <v>2.7</v>
      </c>
      <c r="BP1760" s="3">
        <v>67300000</v>
      </c>
      <c r="BQ1760" s="20">
        <v>1245</v>
      </c>
      <c r="BR1760" s="20">
        <v>589</v>
      </c>
      <c r="BS1760" s="20">
        <v>492</v>
      </c>
      <c r="BW1760" s="20">
        <v>492</v>
      </c>
      <c r="BX1760" s="22">
        <v>559432.43000000005</v>
      </c>
      <c r="BY1760">
        <v>57</v>
      </c>
      <c r="BZ1760">
        <v>96.53</v>
      </c>
      <c r="CA1760">
        <v>3</v>
      </c>
      <c r="CB1760">
        <v>3</v>
      </c>
      <c r="CC1760">
        <v>3</v>
      </c>
    </row>
    <row r="1761" spans="1:81" ht="34" x14ac:dyDescent="0.2">
      <c r="A1761" t="s">
        <v>15450</v>
      </c>
      <c r="B1761" t="s">
        <v>15451</v>
      </c>
      <c r="C1761" t="s">
        <v>15452</v>
      </c>
      <c r="D1761" t="s">
        <v>15453</v>
      </c>
      <c r="E1761" s="2" t="s">
        <v>15454</v>
      </c>
      <c r="H1761" s="3">
        <v>10000000</v>
      </c>
      <c r="I1761" s="3">
        <v>25000000</v>
      </c>
      <c r="J1761" s="3">
        <v>75000000</v>
      </c>
      <c r="P1761" s="3">
        <v>50000000</v>
      </c>
      <c r="Q1761" s="3">
        <v>166750000</v>
      </c>
      <c r="R1761" s="3">
        <v>750000000</v>
      </c>
      <c r="X1761" s="2" t="s">
        <v>15455</v>
      </c>
      <c r="Y1761" s="2" t="s">
        <v>15456</v>
      </c>
      <c r="Z1761" s="2" t="s">
        <v>15457</v>
      </c>
      <c r="AF1761">
        <v>2019</v>
      </c>
      <c r="AG1761">
        <v>2020</v>
      </c>
      <c r="AH1761">
        <v>2021</v>
      </c>
      <c r="AL1761" s="3">
        <v>75000000</v>
      </c>
      <c r="AM1761" t="s">
        <v>90</v>
      </c>
      <c r="AN1761" s="1">
        <v>44392</v>
      </c>
      <c r="AO1761" s="3">
        <v>750000000</v>
      </c>
      <c r="AR1761">
        <v>12692.01</v>
      </c>
      <c r="AS1761">
        <v>231749.52</v>
      </c>
      <c r="AT1761">
        <v>306948.58</v>
      </c>
      <c r="AZ1761">
        <v>171</v>
      </c>
      <c r="BA1761">
        <v>28</v>
      </c>
      <c r="BB1761">
        <v>104</v>
      </c>
      <c r="BH1761">
        <v>95.91</v>
      </c>
      <c r="BI1761">
        <v>98.33</v>
      </c>
      <c r="BJ1761">
        <v>91.31</v>
      </c>
      <c r="BO1761">
        <v>4.05</v>
      </c>
      <c r="BP1761" s="3">
        <v>110000000</v>
      </c>
      <c r="BR1761" s="20">
        <v>338</v>
      </c>
      <c r="BS1761" s="20">
        <v>322</v>
      </c>
      <c r="BW1761" s="20">
        <v>322</v>
      </c>
      <c r="BX1761" s="22">
        <v>551390.11</v>
      </c>
      <c r="BY1761">
        <v>58</v>
      </c>
      <c r="BZ1761">
        <v>96.47</v>
      </c>
      <c r="CA1761">
        <v>4.5</v>
      </c>
      <c r="CB1761">
        <v>4.5</v>
      </c>
      <c r="CC1761">
        <v>4.5</v>
      </c>
    </row>
    <row r="1762" spans="1:81" ht="51" x14ac:dyDescent="0.2">
      <c r="A1762" t="s">
        <v>15458</v>
      </c>
      <c r="B1762" t="s">
        <v>15459</v>
      </c>
      <c r="C1762" t="s">
        <v>15460</v>
      </c>
      <c r="D1762" t="s">
        <v>15461</v>
      </c>
      <c r="E1762" s="2" t="s">
        <v>15462</v>
      </c>
      <c r="G1762" s="3">
        <v>2400000</v>
      </c>
      <c r="H1762" s="3">
        <v>9000000</v>
      </c>
      <c r="I1762" s="3">
        <v>31000000</v>
      </c>
      <c r="J1762" s="3">
        <v>51000000</v>
      </c>
      <c r="K1762" s="3">
        <v>74000000</v>
      </c>
      <c r="O1762" s="3">
        <v>24000000</v>
      </c>
      <c r="P1762" s="3">
        <v>45000000</v>
      </c>
      <c r="Q1762" s="3">
        <v>206770000</v>
      </c>
      <c r="R1762" s="3">
        <v>500000000</v>
      </c>
      <c r="S1762" s="3">
        <v>1170000000</v>
      </c>
      <c r="W1762" s="2" t="s">
        <v>15463</v>
      </c>
      <c r="X1762" s="2" t="s">
        <v>15464</v>
      </c>
      <c r="Y1762" s="2" t="s">
        <v>15465</v>
      </c>
      <c r="Z1762" s="2" t="s">
        <v>15466</v>
      </c>
      <c r="AA1762" s="2" t="s">
        <v>15467</v>
      </c>
      <c r="AE1762">
        <v>2018</v>
      </c>
      <c r="AF1762">
        <v>2019</v>
      </c>
      <c r="AG1762">
        <v>2020</v>
      </c>
      <c r="AH1762">
        <v>2020</v>
      </c>
      <c r="AI1762">
        <v>2021</v>
      </c>
      <c r="AL1762" s="3">
        <v>74000000</v>
      </c>
      <c r="AM1762" t="s">
        <v>91</v>
      </c>
      <c r="AN1762" s="1">
        <v>44238</v>
      </c>
      <c r="AO1762" s="3">
        <v>1170000000</v>
      </c>
      <c r="AQ1762">
        <v>12297.04</v>
      </c>
      <c r="AR1762">
        <v>13447.23</v>
      </c>
      <c r="AS1762">
        <v>262519.57</v>
      </c>
      <c r="AT1762">
        <v>139537.54</v>
      </c>
      <c r="AU1762">
        <v>120728.35</v>
      </c>
      <c r="AY1762">
        <v>118</v>
      </c>
      <c r="AZ1762">
        <v>163</v>
      </c>
      <c r="BA1762">
        <v>17</v>
      </c>
      <c r="BB1762">
        <v>22</v>
      </c>
      <c r="BC1762">
        <v>114</v>
      </c>
      <c r="BG1762">
        <v>98.88</v>
      </c>
      <c r="BH1762">
        <v>96.1</v>
      </c>
      <c r="BI1762">
        <v>99.01</v>
      </c>
      <c r="BJ1762">
        <v>97.08</v>
      </c>
      <c r="BK1762">
        <v>78.92</v>
      </c>
      <c r="BN1762" t="s">
        <v>101</v>
      </c>
      <c r="BO1762">
        <v>4.75</v>
      </c>
      <c r="BP1762" s="3">
        <v>167400000</v>
      </c>
      <c r="BQ1762" s="20">
        <v>342</v>
      </c>
      <c r="BR1762" s="20">
        <v>237</v>
      </c>
      <c r="BS1762" s="20">
        <v>335</v>
      </c>
      <c r="BT1762" s="20">
        <v>58</v>
      </c>
      <c r="BW1762" s="20">
        <v>393</v>
      </c>
      <c r="BX1762" s="22">
        <v>548529.73</v>
      </c>
      <c r="BY1762">
        <v>59</v>
      </c>
      <c r="BZ1762">
        <v>96.41</v>
      </c>
      <c r="CA1762">
        <v>5.66</v>
      </c>
      <c r="CB1762">
        <v>5.66</v>
      </c>
      <c r="CC1762">
        <v>5.66</v>
      </c>
    </row>
    <row r="1763" spans="1:81" ht="51" x14ac:dyDescent="0.2">
      <c r="A1763" t="s">
        <v>15468</v>
      </c>
      <c r="B1763" t="s">
        <v>15469</v>
      </c>
      <c r="C1763" t="s">
        <v>15470</v>
      </c>
      <c r="D1763" t="s">
        <v>15471</v>
      </c>
      <c r="E1763" s="2" t="s">
        <v>15472</v>
      </c>
      <c r="G1763" s="3">
        <v>1800000</v>
      </c>
      <c r="H1763" s="3">
        <v>17000000</v>
      </c>
      <c r="I1763" s="3">
        <v>60000000</v>
      </c>
      <c r="J1763" s="3">
        <v>220000000</v>
      </c>
      <c r="O1763" s="3">
        <v>18000000</v>
      </c>
      <c r="P1763" s="3">
        <v>85000000</v>
      </c>
      <c r="Q1763" s="3">
        <v>400200000</v>
      </c>
      <c r="R1763" s="3">
        <v>2200000000</v>
      </c>
      <c r="W1763" s="2" t="s">
        <v>15473</v>
      </c>
      <c r="X1763" s="2" t="s">
        <v>15474</v>
      </c>
      <c r="Y1763" s="2" t="s">
        <v>15475</v>
      </c>
      <c r="Z1763" s="2" t="s">
        <v>15476</v>
      </c>
      <c r="AE1763">
        <v>2015</v>
      </c>
      <c r="AF1763">
        <v>2019</v>
      </c>
      <c r="AG1763">
        <v>2020</v>
      </c>
      <c r="AH1763">
        <v>2021</v>
      </c>
      <c r="AL1763" s="3">
        <v>220000000</v>
      </c>
      <c r="AM1763" t="s">
        <v>90</v>
      </c>
      <c r="AN1763" s="1">
        <v>44299</v>
      </c>
      <c r="AO1763" s="3">
        <v>2200000000</v>
      </c>
      <c r="AQ1763">
        <v>8465.98</v>
      </c>
      <c r="AR1763">
        <v>24837.9</v>
      </c>
      <c r="AS1763">
        <v>250348.97</v>
      </c>
      <c r="AT1763">
        <v>244666.25</v>
      </c>
      <c r="AY1763">
        <v>39</v>
      </c>
      <c r="AZ1763">
        <v>55</v>
      </c>
      <c r="BA1763">
        <v>20</v>
      </c>
      <c r="BB1763">
        <v>127</v>
      </c>
      <c r="BG1763">
        <v>99.61</v>
      </c>
      <c r="BH1763">
        <v>98.7</v>
      </c>
      <c r="BI1763">
        <v>98.82</v>
      </c>
      <c r="BJ1763">
        <v>89.37</v>
      </c>
      <c r="BO1763">
        <v>4.95</v>
      </c>
      <c r="BP1763" s="3">
        <v>298800000</v>
      </c>
      <c r="BQ1763" s="20">
        <v>1479</v>
      </c>
      <c r="BR1763" s="20">
        <v>377</v>
      </c>
      <c r="BS1763" s="20">
        <v>258</v>
      </c>
      <c r="BW1763" s="20">
        <v>258</v>
      </c>
      <c r="BX1763" s="22">
        <v>528319.1</v>
      </c>
      <c r="BY1763">
        <v>60</v>
      </c>
      <c r="BZ1763">
        <v>96.34</v>
      </c>
      <c r="CA1763">
        <v>5.5</v>
      </c>
      <c r="CB1763">
        <v>5.5</v>
      </c>
      <c r="CC1763">
        <v>5.5</v>
      </c>
    </row>
    <row r="1764" spans="1:81" ht="68" x14ac:dyDescent="0.2">
      <c r="A1764" t="s">
        <v>15477</v>
      </c>
      <c r="B1764" t="s">
        <v>15478</v>
      </c>
      <c r="C1764" t="s">
        <v>15479</v>
      </c>
      <c r="D1764" t="s">
        <v>15480</v>
      </c>
      <c r="E1764" s="2" t="s">
        <v>15481</v>
      </c>
      <c r="G1764" s="3">
        <v>5000000</v>
      </c>
      <c r="H1764" s="3">
        <v>18000000</v>
      </c>
      <c r="I1764" s="3">
        <v>30000000</v>
      </c>
      <c r="J1764" s="3">
        <v>100000000</v>
      </c>
      <c r="O1764" s="3">
        <v>50000000</v>
      </c>
      <c r="P1764" s="3">
        <v>90000000</v>
      </c>
      <c r="Q1764" s="3">
        <v>200100000</v>
      </c>
      <c r="R1764" s="3">
        <v>800000000</v>
      </c>
      <c r="W1764" s="2" t="s">
        <v>15482</v>
      </c>
      <c r="X1764" s="2" t="s">
        <v>15483</v>
      </c>
      <c r="Y1764" s="2" t="s">
        <v>15484</v>
      </c>
      <c r="Z1764" s="2" t="s">
        <v>15485</v>
      </c>
      <c r="AE1764">
        <v>2018</v>
      </c>
      <c r="AF1764">
        <v>2019</v>
      </c>
      <c r="AG1764">
        <v>2020</v>
      </c>
      <c r="AH1764">
        <v>2021</v>
      </c>
      <c r="AL1764" s="3">
        <v>100000000</v>
      </c>
      <c r="AM1764" t="s">
        <v>90</v>
      </c>
      <c r="AN1764" s="1">
        <v>44531</v>
      </c>
      <c r="AO1764" s="3">
        <v>800000000</v>
      </c>
      <c r="AQ1764">
        <v>641.84</v>
      </c>
      <c r="AR1764">
        <v>8753.7900000000009</v>
      </c>
      <c r="AS1764">
        <v>215287.92</v>
      </c>
      <c r="AT1764">
        <v>302224.96000000002</v>
      </c>
      <c r="AY1764">
        <v>1084</v>
      </c>
      <c r="AZ1764">
        <v>264</v>
      </c>
      <c r="BA1764">
        <v>42</v>
      </c>
      <c r="BB1764">
        <v>106</v>
      </c>
      <c r="BG1764">
        <v>89.61</v>
      </c>
      <c r="BH1764">
        <v>93.67</v>
      </c>
      <c r="BI1764">
        <v>97.46</v>
      </c>
      <c r="BJ1764">
        <v>91.14</v>
      </c>
      <c r="BO1764">
        <v>3.6</v>
      </c>
      <c r="BP1764" s="3">
        <v>153000000</v>
      </c>
      <c r="BQ1764" s="20">
        <v>687</v>
      </c>
      <c r="BR1764" s="20">
        <v>247</v>
      </c>
      <c r="BS1764" s="20">
        <v>496</v>
      </c>
      <c r="BW1764" s="20">
        <v>496</v>
      </c>
      <c r="BX1764" s="22">
        <v>526908.51</v>
      </c>
      <c r="BY1764">
        <v>61</v>
      </c>
      <c r="BZ1764">
        <v>96.28</v>
      </c>
      <c r="CA1764">
        <v>4</v>
      </c>
      <c r="CB1764">
        <v>4</v>
      </c>
      <c r="CC1764">
        <v>4</v>
      </c>
    </row>
    <row r="1765" spans="1:81" ht="34" x14ac:dyDescent="0.2">
      <c r="A1765" t="s">
        <v>15486</v>
      </c>
      <c r="B1765" t="s">
        <v>15487</v>
      </c>
      <c r="C1765" t="s">
        <v>15488</v>
      </c>
      <c r="D1765" t="s">
        <v>15489</v>
      </c>
      <c r="E1765" s="2" t="s">
        <v>15490</v>
      </c>
      <c r="G1765" s="3">
        <v>762325</v>
      </c>
      <c r="H1765" s="3">
        <v>3361006</v>
      </c>
      <c r="I1765" s="3">
        <v>17675878</v>
      </c>
      <c r="J1765" s="3">
        <v>65000000</v>
      </c>
      <c r="K1765" s="3">
        <v>150000000</v>
      </c>
      <c r="O1765" s="3">
        <v>7623250</v>
      </c>
      <c r="P1765" s="3">
        <v>16805030</v>
      </c>
      <c r="Q1765" s="3">
        <v>117898106.26000001</v>
      </c>
      <c r="R1765" s="3">
        <v>650000000</v>
      </c>
      <c r="S1765" s="3">
        <v>1400000000</v>
      </c>
      <c r="X1765" s="2" t="s">
        <v>15491</v>
      </c>
      <c r="Y1765" s="2" t="s">
        <v>15492</v>
      </c>
      <c r="Z1765" s="2" t="s">
        <v>15493</v>
      </c>
      <c r="AA1765" s="2" t="s">
        <v>15494</v>
      </c>
      <c r="AE1765">
        <v>2018</v>
      </c>
      <c r="AF1765">
        <v>2019</v>
      </c>
      <c r="AG1765">
        <v>2020</v>
      </c>
      <c r="AH1765">
        <v>2021</v>
      </c>
      <c r="AI1765">
        <v>2022</v>
      </c>
      <c r="AL1765" s="3">
        <v>150000000</v>
      </c>
      <c r="AM1765" t="s">
        <v>91</v>
      </c>
      <c r="AN1765" s="1">
        <v>44585</v>
      </c>
      <c r="AO1765" s="3">
        <v>1400000000</v>
      </c>
      <c r="AQ1765">
        <v>0</v>
      </c>
      <c r="AR1765">
        <v>0</v>
      </c>
      <c r="AS1765">
        <v>13.56</v>
      </c>
      <c r="AT1765">
        <v>139890.18</v>
      </c>
      <c r="AU1765">
        <v>380012.34</v>
      </c>
      <c r="AY1765">
        <v>3719</v>
      </c>
      <c r="AZ1765">
        <v>1771</v>
      </c>
      <c r="BA1765">
        <v>832</v>
      </c>
      <c r="BB1765">
        <v>192</v>
      </c>
      <c r="BC1765">
        <v>20</v>
      </c>
      <c r="BG1765">
        <v>64.34</v>
      </c>
      <c r="BH1765">
        <v>57.37</v>
      </c>
      <c r="BI1765">
        <v>48.51</v>
      </c>
      <c r="BJ1765">
        <v>83.88</v>
      </c>
      <c r="BK1765">
        <v>94.51</v>
      </c>
      <c r="BN1765" t="s">
        <v>101</v>
      </c>
      <c r="BO1765">
        <v>9.9700000000000006</v>
      </c>
      <c r="BP1765" s="3">
        <v>236799209</v>
      </c>
      <c r="BQ1765" s="20">
        <v>266</v>
      </c>
      <c r="BR1765" s="20">
        <v>393</v>
      </c>
      <c r="BS1765" s="20">
        <v>357</v>
      </c>
      <c r="BT1765" s="20">
        <v>278</v>
      </c>
      <c r="BW1765" s="20">
        <v>635</v>
      </c>
      <c r="BX1765" s="22">
        <v>519916.08</v>
      </c>
      <c r="BY1765">
        <v>62</v>
      </c>
      <c r="BZ1765">
        <v>96.22</v>
      </c>
      <c r="CA1765">
        <v>11.87</v>
      </c>
      <c r="CB1765">
        <v>11.87</v>
      </c>
      <c r="CC1765">
        <v>11.87</v>
      </c>
    </row>
    <row r="1766" spans="1:81" ht="68" x14ac:dyDescent="0.2">
      <c r="A1766" t="s">
        <v>15495</v>
      </c>
      <c r="B1766" t="s">
        <v>15496</v>
      </c>
      <c r="C1766" t="s">
        <v>15497</v>
      </c>
      <c r="E1766" s="2" t="s">
        <v>15498</v>
      </c>
      <c r="H1766" s="3">
        <v>20200000</v>
      </c>
      <c r="I1766" s="3">
        <v>28000000</v>
      </c>
      <c r="J1766" s="3">
        <v>100000000</v>
      </c>
      <c r="K1766" s="3">
        <v>175000000</v>
      </c>
      <c r="P1766" s="3">
        <v>101000000</v>
      </c>
      <c r="Q1766" s="3">
        <v>186760000</v>
      </c>
      <c r="R1766" s="3">
        <v>900000000</v>
      </c>
      <c r="S1766" s="3">
        <v>1900000000</v>
      </c>
      <c r="X1766" s="2" t="s">
        <v>15499</v>
      </c>
      <c r="Y1766" s="2" t="s">
        <v>15500</v>
      </c>
      <c r="Z1766" s="2" t="s">
        <v>15501</v>
      </c>
      <c r="AA1766" s="2" t="s">
        <v>15502</v>
      </c>
      <c r="AF1766">
        <v>2019</v>
      </c>
      <c r="AG1766">
        <v>2020</v>
      </c>
      <c r="AH1766">
        <v>2021</v>
      </c>
      <c r="AI1766">
        <v>2022</v>
      </c>
      <c r="AL1766" s="3">
        <v>175000000</v>
      </c>
      <c r="AM1766" t="s">
        <v>91</v>
      </c>
      <c r="AN1766" s="1">
        <v>44686</v>
      </c>
      <c r="AO1766" s="3">
        <v>1900000000</v>
      </c>
      <c r="AR1766">
        <v>3230.07</v>
      </c>
      <c r="AS1766">
        <v>50227.88</v>
      </c>
      <c r="AT1766">
        <v>191093.16</v>
      </c>
      <c r="AU1766">
        <v>274613.03000000003</v>
      </c>
      <c r="AZ1766">
        <v>483</v>
      </c>
      <c r="BA1766">
        <v>172</v>
      </c>
      <c r="BB1766">
        <v>159</v>
      </c>
      <c r="BC1766">
        <v>33</v>
      </c>
      <c r="BH1766">
        <v>88.39</v>
      </c>
      <c r="BI1766">
        <v>89.41</v>
      </c>
      <c r="BJ1766">
        <v>86.67</v>
      </c>
      <c r="BK1766">
        <v>90.75</v>
      </c>
      <c r="BN1766" t="s">
        <v>101</v>
      </c>
      <c r="BO1766">
        <v>8.5500000000000007</v>
      </c>
      <c r="BP1766" s="3">
        <v>323200000</v>
      </c>
      <c r="BR1766" s="20">
        <v>386</v>
      </c>
      <c r="BS1766" s="20">
        <v>371</v>
      </c>
      <c r="BT1766" s="20">
        <v>364</v>
      </c>
      <c r="BW1766" s="20">
        <v>735</v>
      </c>
      <c r="BX1766" s="22">
        <v>519164.14</v>
      </c>
      <c r="BY1766">
        <v>63</v>
      </c>
      <c r="BZ1766">
        <v>96.16</v>
      </c>
      <c r="CA1766">
        <v>10.17</v>
      </c>
      <c r="CB1766">
        <v>10.17</v>
      </c>
      <c r="CC1766">
        <v>10.17</v>
      </c>
    </row>
    <row r="1767" spans="1:81" ht="34" x14ac:dyDescent="0.2">
      <c r="A1767" t="s">
        <v>15503</v>
      </c>
      <c r="B1767" t="s">
        <v>15504</v>
      </c>
      <c r="C1767" t="s">
        <v>15505</v>
      </c>
      <c r="D1767" t="s">
        <v>15506</v>
      </c>
      <c r="E1767" s="2" t="s">
        <v>15507</v>
      </c>
      <c r="G1767" s="3">
        <v>33333</v>
      </c>
      <c r="H1767" s="3">
        <v>7000000</v>
      </c>
      <c r="I1767" s="3">
        <v>15000000</v>
      </c>
      <c r="J1767" s="3">
        <v>50000000</v>
      </c>
      <c r="O1767" s="3">
        <v>333330</v>
      </c>
      <c r="P1767" s="3">
        <v>35000000</v>
      </c>
      <c r="Q1767" s="3">
        <v>100050000</v>
      </c>
      <c r="R1767" s="3">
        <v>500000000</v>
      </c>
      <c r="W1767" s="2" t="s">
        <v>15508</v>
      </c>
      <c r="X1767" s="2" t="s">
        <v>15509</v>
      </c>
      <c r="Y1767" s="2" t="s">
        <v>15510</v>
      </c>
      <c r="Z1767" s="2" t="s">
        <v>15511</v>
      </c>
      <c r="AE1767">
        <v>2015</v>
      </c>
      <c r="AF1767">
        <v>2018</v>
      </c>
      <c r="AG1767">
        <v>2020</v>
      </c>
      <c r="AH1767">
        <v>2021</v>
      </c>
      <c r="AL1767" s="3">
        <v>50000000</v>
      </c>
      <c r="AM1767" t="s">
        <v>90</v>
      </c>
      <c r="AN1767" s="1">
        <v>44475</v>
      </c>
      <c r="AO1767" s="3">
        <v>500000000</v>
      </c>
      <c r="AQ1767">
        <v>2401.35</v>
      </c>
      <c r="AR1767">
        <v>200.63</v>
      </c>
      <c r="AS1767">
        <v>0.25</v>
      </c>
      <c r="AT1767">
        <v>515969.38</v>
      </c>
      <c r="AY1767">
        <v>238</v>
      </c>
      <c r="AZ1767">
        <v>920</v>
      </c>
      <c r="BA1767">
        <v>889</v>
      </c>
      <c r="BB1767">
        <v>67</v>
      </c>
      <c r="BG1767">
        <v>97.58</v>
      </c>
      <c r="BH1767">
        <v>80.06</v>
      </c>
      <c r="BI1767">
        <v>44.98</v>
      </c>
      <c r="BJ1767">
        <v>94.43</v>
      </c>
      <c r="BO1767">
        <v>4.5</v>
      </c>
      <c r="BP1767" s="3">
        <v>73050659</v>
      </c>
      <c r="BQ1767" s="20">
        <v>1276</v>
      </c>
      <c r="BR1767" s="20">
        <v>560</v>
      </c>
      <c r="BS1767" s="20">
        <v>475</v>
      </c>
      <c r="BW1767" s="20">
        <v>475</v>
      </c>
      <c r="BX1767" s="22">
        <v>518571.61</v>
      </c>
      <c r="BY1767">
        <v>64</v>
      </c>
      <c r="BZ1767">
        <v>96.1</v>
      </c>
      <c r="CA1767">
        <v>5</v>
      </c>
      <c r="CB1767">
        <v>5</v>
      </c>
      <c r="CC1767">
        <v>5</v>
      </c>
    </row>
    <row r="1768" spans="1:81" ht="136" x14ac:dyDescent="0.2">
      <c r="A1768" t="s">
        <v>15512</v>
      </c>
      <c r="B1768" t="s">
        <v>15513</v>
      </c>
      <c r="C1768" t="s">
        <v>15514</v>
      </c>
      <c r="D1768" t="s">
        <v>15515</v>
      </c>
      <c r="E1768" s="2" t="s">
        <v>15516</v>
      </c>
      <c r="G1768" s="3">
        <v>1600000</v>
      </c>
      <c r="H1768" s="3">
        <v>18300000</v>
      </c>
      <c r="I1768" s="3">
        <v>30000000</v>
      </c>
      <c r="J1768" s="3">
        <v>50000000</v>
      </c>
      <c r="K1768" s="3">
        <v>350000000</v>
      </c>
      <c r="L1768" s="3">
        <v>500000000</v>
      </c>
      <c r="O1768" s="3">
        <v>16000000</v>
      </c>
      <c r="P1768" s="3">
        <v>91500000</v>
      </c>
      <c r="Q1768" s="3">
        <v>200100000</v>
      </c>
      <c r="R1768" s="3">
        <v>400000000</v>
      </c>
      <c r="S1768" s="3">
        <v>3000000000</v>
      </c>
      <c r="T1768" s="3">
        <v>4500000000</v>
      </c>
      <c r="W1768" s="2" t="s">
        <v>15517</v>
      </c>
      <c r="X1768" s="2" t="s">
        <v>15518</v>
      </c>
      <c r="Y1768" s="2" t="s">
        <v>15519</v>
      </c>
      <c r="Z1768" s="2" t="s">
        <v>15520</v>
      </c>
      <c r="AA1768" s="2" t="s">
        <v>15521</v>
      </c>
      <c r="AB1768" s="2" t="s">
        <v>15522</v>
      </c>
      <c r="AE1768">
        <v>2018</v>
      </c>
      <c r="AF1768">
        <v>2019</v>
      </c>
      <c r="AG1768">
        <v>2020</v>
      </c>
      <c r="AH1768">
        <v>2020</v>
      </c>
      <c r="AI1768">
        <v>2021</v>
      </c>
      <c r="AJ1768">
        <v>2021</v>
      </c>
      <c r="AL1768" s="3">
        <v>500000000</v>
      </c>
      <c r="AM1768" t="s">
        <v>92</v>
      </c>
      <c r="AN1768" s="1">
        <v>44428</v>
      </c>
      <c r="AO1768" s="3">
        <v>4500000000</v>
      </c>
      <c r="AQ1768">
        <v>29.61</v>
      </c>
      <c r="AR1768">
        <v>2018.07</v>
      </c>
      <c r="AS1768">
        <v>4576.03</v>
      </c>
      <c r="AT1768">
        <v>17104.59</v>
      </c>
      <c r="AU1768">
        <v>475437.65</v>
      </c>
      <c r="AV1768">
        <v>761.67</v>
      </c>
      <c r="AY1768">
        <v>2068</v>
      </c>
      <c r="AZ1768">
        <v>637</v>
      </c>
      <c r="BA1768">
        <v>403</v>
      </c>
      <c r="BB1768">
        <v>165</v>
      </c>
      <c r="BC1768">
        <v>38</v>
      </c>
      <c r="BD1768">
        <v>165</v>
      </c>
      <c r="BG1768">
        <v>80.17</v>
      </c>
      <c r="BH1768">
        <v>84.68</v>
      </c>
      <c r="BI1768">
        <v>75.09</v>
      </c>
      <c r="BJ1768">
        <v>77.16</v>
      </c>
      <c r="BK1768">
        <v>93.1</v>
      </c>
      <c r="BL1768">
        <v>34.4</v>
      </c>
      <c r="BO1768">
        <v>17.95</v>
      </c>
      <c r="BP1768" s="3">
        <v>1406200000</v>
      </c>
      <c r="BQ1768" s="20">
        <v>539</v>
      </c>
      <c r="BR1768" s="20">
        <v>191</v>
      </c>
      <c r="BS1768" s="20">
        <v>189</v>
      </c>
      <c r="BT1768" s="20">
        <v>183</v>
      </c>
      <c r="BU1768" s="20">
        <v>182</v>
      </c>
      <c r="BW1768" s="20">
        <v>554</v>
      </c>
      <c r="BX1768" s="22">
        <v>499927.62</v>
      </c>
      <c r="BY1768">
        <v>65</v>
      </c>
      <c r="BZ1768">
        <v>96.03</v>
      </c>
      <c r="CA1768">
        <v>22.49</v>
      </c>
      <c r="CB1768">
        <v>22.49</v>
      </c>
      <c r="CC1768">
        <v>22.49</v>
      </c>
    </row>
    <row r="1769" spans="1:81" ht="51" x14ac:dyDescent="0.2">
      <c r="A1769" t="s">
        <v>15523</v>
      </c>
      <c r="B1769" t="s">
        <v>15524</v>
      </c>
      <c r="C1769" t="s">
        <v>15525</v>
      </c>
      <c r="D1769" t="s">
        <v>15526</v>
      </c>
      <c r="E1769" s="2" t="s">
        <v>15527</v>
      </c>
      <c r="G1769" s="3">
        <v>2350000</v>
      </c>
      <c r="H1769" s="3">
        <v>9500000</v>
      </c>
      <c r="I1769" s="3">
        <v>25000000</v>
      </c>
      <c r="J1769" s="3">
        <v>55000000</v>
      </c>
      <c r="O1769" s="3">
        <v>23500000</v>
      </c>
      <c r="P1769" s="3">
        <v>47500000</v>
      </c>
      <c r="Q1769" s="3">
        <v>166750000</v>
      </c>
      <c r="R1769" s="3">
        <v>550000000</v>
      </c>
      <c r="W1769" s="2" t="s">
        <v>15528</v>
      </c>
      <c r="X1769" s="2" t="s">
        <v>15529</v>
      </c>
      <c r="Y1769" s="2" t="s">
        <v>15530</v>
      </c>
      <c r="Z1769" s="2" t="s">
        <v>15531</v>
      </c>
      <c r="AE1769">
        <v>2016</v>
      </c>
      <c r="AF1769">
        <v>2018</v>
      </c>
      <c r="AG1769">
        <v>2020</v>
      </c>
      <c r="AH1769">
        <v>2022</v>
      </c>
      <c r="AL1769" s="3">
        <v>55000000</v>
      </c>
      <c r="AM1769" t="s">
        <v>90</v>
      </c>
      <c r="AN1769" s="1">
        <v>44658</v>
      </c>
      <c r="AO1769" s="3">
        <v>550000000</v>
      </c>
      <c r="AQ1769">
        <v>40.57</v>
      </c>
      <c r="AR1769">
        <v>15930.58</v>
      </c>
      <c r="AS1769">
        <v>152575.92000000001</v>
      </c>
      <c r="AT1769">
        <v>320107.2</v>
      </c>
      <c r="AY1769">
        <v>1984</v>
      </c>
      <c r="AZ1769">
        <v>163</v>
      </c>
      <c r="BA1769">
        <v>72</v>
      </c>
      <c r="BB1769">
        <v>73</v>
      </c>
      <c r="BG1769">
        <v>79.47</v>
      </c>
      <c r="BH1769">
        <v>96.49</v>
      </c>
      <c r="BI1769">
        <v>95.6</v>
      </c>
      <c r="BJ1769">
        <v>91.34</v>
      </c>
      <c r="BO1769">
        <v>2.97</v>
      </c>
      <c r="BP1769" s="3">
        <v>92500000</v>
      </c>
      <c r="BQ1769" s="20">
        <v>706</v>
      </c>
      <c r="BR1769" s="20">
        <v>586</v>
      </c>
      <c r="BS1769" s="20">
        <v>695</v>
      </c>
      <c r="BW1769" s="20">
        <v>695</v>
      </c>
      <c r="BX1769" s="22">
        <v>488654.27</v>
      </c>
      <c r="BY1769">
        <v>66</v>
      </c>
      <c r="BZ1769">
        <v>95.97</v>
      </c>
      <c r="CA1769">
        <v>3.3</v>
      </c>
      <c r="CB1769">
        <v>3.3</v>
      </c>
      <c r="CC1769">
        <v>3.3</v>
      </c>
    </row>
    <row r="1770" spans="1:81" ht="34" x14ac:dyDescent="0.2">
      <c r="A1770" t="s">
        <v>15532</v>
      </c>
      <c r="B1770" t="s">
        <v>15533</v>
      </c>
      <c r="C1770" t="s">
        <v>15534</v>
      </c>
      <c r="D1770" t="s">
        <v>15535</v>
      </c>
      <c r="E1770" s="2" t="s">
        <v>15536</v>
      </c>
      <c r="G1770" s="3">
        <v>2300000</v>
      </c>
      <c r="H1770" s="3">
        <v>12500000</v>
      </c>
      <c r="I1770" s="3">
        <v>15000000</v>
      </c>
      <c r="J1770" s="3">
        <v>80000000</v>
      </c>
      <c r="O1770" s="3">
        <v>23000000</v>
      </c>
      <c r="P1770" s="3">
        <v>62500000</v>
      </c>
      <c r="Q1770" s="3">
        <v>100050000</v>
      </c>
      <c r="R1770" s="3">
        <v>700000000</v>
      </c>
      <c r="V1770" s="2" t="s">
        <v>15537</v>
      </c>
      <c r="W1770" s="2" t="s">
        <v>15538</v>
      </c>
      <c r="X1770" s="2" t="s">
        <v>15539</v>
      </c>
      <c r="Y1770" s="2" t="s">
        <v>15540</v>
      </c>
      <c r="Z1770" s="2" t="s">
        <v>15541</v>
      </c>
      <c r="AD1770">
        <v>2018</v>
      </c>
      <c r="AE1770">
        <v>2018</v>
      </c>
      <c r="AF1770">
        <v>2019</v>
      </c>
      <c r="AG1770">
        <v>2020</v>
      </c>
      <c r="AH1770">
        <v>2021</v>
      </c>
      <c r="AL1770" s="3">
        <v>36000000</v>
      </c>
      <c r="AM1770" t="s">
        <v>114</v>
      </c>
      <c r="AN1770" s="1">
        <v>44550</v>
      </c>
      <c r="AO1770" s="3">
        <v>700000000</v>
      </c>
      <c r="AP1770">
        <v>0.25</v>
      </c>
      <c r="AQ1770">
        <v>1992.71</v>
      </c>
      <c r="AR1770">
        <v>24186.32</v>
      </c>
      <c r="AS1770">
        <v>227312.73</v>
      </c>
      <c r="AT1770">
        <v>226124.07</v>
      </c>
      <c r="AX1770">
        <v>870</v>
      </c>
      <c r="AY1770">
        <v>663</v>
      </c>
      <c r="AZ1770">
        <v>58</v>
      </c>
      <c r="BA1770">
        <v>31</v>
      </c>
      <c r="BB1770">
        <v>140</v>
      </c>
      <c r="BF1770">
        <v>79.98</v>
      </c>
      <c r="BG1770">
        <v>93.65</v>
      </c>
      <c r="BH1770">
        <v>98.63</v>
      </c>
      <c r="BI1770">
        <v>98.14</v>
      </c>
      <c r="BJ1770">
        <v>88.27</v>
      </c>
      <c r="BO1770">
        <v>6.3</v>
      </c>
      <c r="BP1770" s="3">
        <v>462300000</v>
      </c>
      <c r="BQ1770" s="20">
        <v>232</v>
      </c>
      <c r="BR1770" s="20">
        <v>346</v>
      </c>
      <c r="BS1770" s="20">
        <v>577</v>
      </c>
      <c r="BW1770" s="20">
        <v>577</v>
      </c>
      <c r="BX1770" s="22">
        <v>479616.08</v>
      </c>
      <c r="BY1770">
        <v>67</v>
      </c>
      <c r="BZ1770">
        <v>95.91</v>
      </c>
      <c r="CA1770">
        <v>7</v>
      </c>
      <c r="CB1770">
        <v>7</v>
      </c>
      <c r="CC1770">
        <v>7</v>
      </c>
    </row>
    <row r="1771" spans="1:81" ht="51" x14ac:dyDescent="0.2">
      <c r="A1771" t="s">
        <v>15542</v>
      </c>
      <c r="B1771" t="s">
        <v>15543</v>
      </c>
      <c r="C1771" t="s">
        <v>15544</v>
      </c>
      <c r="D1771" t="s">
        <v>15545</v>
      </c>
      <c r="E1771" s="2" t="s">
        <v>15546</v>
      </c>
      <c r="H1771" s="3">
        <v>5894713</v>
      </c>
      <c r="I1771" s="3">
        <v>30000000</v>
      </c>
      <c r="J1771" s="3">
        <v>31263475</v>
      </c>
      <c r="P1771" s="3">
        <v>29473565</v>
      </c>
      <c r="Q1771" s="3">
        <v>200100000</v>
      </c>
      <c r="R1771" s="3">
        <v>312634750</v>
      </c>
      <c r="W1771" s="2" t="s">
        <v>15547</v>
      </c>
      <c r="X1771" s="2" t="s">
        <v>15548</v>
      </c>
      <c r="Y1771" s="2" t="s">
        <v>15549</v>
      </c>
      <c r="Z1771" s="2" t="s">
        <v>15550</v>
      </c>
      <c r="AE1771">
        <v>2017</v>
      </c>
      <c r="AF1771">
        <v>2018</v>
      </c>
      <c r="AG1771">
        <v>2020</v>
      </c>
      <c r="AH1771">
        <v>2023</v>
      </c>
      <c r="AL1771" s="3">
        <v>31263475</v>
      </c>
      <c r="AM1771" t="s">
        <v>90</v>
      </c>
      <c r="AN1771" s="1">
        <v>44944</v>
      </c>
      <c r="AO1771" s="3">
        <v>312634750</v>
      </c>
      <c r="AQ1771">
        <v>2.29</v>
      </c>
      <c r="AR1771">
        <v>16803.5</v>
      </c>
      <c r="AS1771">
        <v>167570.51</v>
      </c>
      <c r="AT1771">
        <v>291156.45</v>
      </c>
      <c r="AY1771">
        <v>2559</v>
      </c>
      <c r="AZ1771">
        <v>160</v>
      </c>
      <c r="BA1771">
        <v>59</v>
      </c>
      <c r="BB1771">
        <v>15</v>
      </c>
      <c r="BG1771">
        <v>73</v>
      </c>
      <c r="BH1771">
        <v>96.55</v>
      </c>
      <c r="BI1771">
        <v>96.41</v>
      </c>
      <c r="BJ1771">
        <v>97.05</v>
      </c>
      <c r="BO1771">
        <v>1.41</v>
      </c>
      <c r="BP1771" s="3">
        <v>138120870</v>
      </c>
      <c r="BQ1771" s="20">
        <v>174</v>
      </c>
      <c r="BR1771" s="20">
        <v>812</v>
      </c>
      <c r="BS1771" s="20">
        <v>980</v>
      </c>
      <c r="BW1771" s="20">
        <v>980</v>
      </c>
      <c r="BX1771" s="22">
        <v>475532.75</v>
      </c>
      <c r="BY1771">
        <v>68</v>
      </c>
      <c r="BZ1771">
        <v>95.85</v>
      </c>
      <c r="CA1771">
        <v>1.56</v>
      </c>
      <c r="CB1771">
        <v>1.56</v>
      </c>
      <c r="CC1771">
        <v>1.56</v>
      </c>
    </row>
    <row r="1772" spans="1:81" ht="85" x14ac:dyDescent="0.2">
      <c r="A1772" t="s">
        <v>15551</v>
      </c>
      <c r="B1772" t="s">
        <v>15552</v>
      </c>
      <c r="C1772" t="s">
        <v>15553</v>
      </c>
      <c r="D1772" t="s">
        <v>15554</v>
      </c>
      <c r="E1772" s="2" t="s">
        <v>15555</v>
      </c>
      <c r="G1772" s="3">
        <v>2900000</v>
      </c>
      <c r="H1772" s="3">
        <v>12000000</v>
      </c>
      <c r="I1772" s="3">
        <v>30000000</v>
      </c>
      <c r="J1772" s="3">
        <v>50000000</v>
      </c>
      <c r="O1772" s="3">
        <v>29000000</v>
      </c>
      <c r="P1772" s="3">
        <v>60000000</v>
      </c>
      <c r="Q1772" s="3">
        <v>200100000</v>
      </c>
      <c r="R1772" s="3">
        <v>500000000</v>
      </c>
      <c r="W1772" s="2" t="s">
        <v>15556</v>
      </c>
      <c r="X1772" s="2" t="s">
        <v>15557</v>
      </c>
      <c r="Y1772" s="2" t="s">
        <v>15558</v>
      </c>
      <c r="Z1772" s="2" t="s">
        <v>15559</v>
      </c>
      <c r="AE1772">
        <v>2018</v>
      </c>
      <c r="AF1772">
        <v>2019</v>
      </c>
      <c r="AG1772">
        <v>2020</v>
      </c>
      <c r="AH1772">
        <v>2022</v>
      </c>
      <c r="AL1772" s="3">
        <v>24000000</v>
      </c>
      <c r="AM1772" t="s">
        <v>327</v>
      </c>
      <c r="AN1772" s="1">
        <v>44782</v>
      </c>
      <c r="AO1772" s="3">
        <v>500000000</v>
      </c>
      <c r="AQ1772">
        <v>30298.53</v>
      </c>
      <c r="AR1772">
        <v>31128.83</v>
      </c>
      <c r="AS1772">
        <v>85959.39</v>
      </c>
      <c r="AT1772">
        <v>326077.75</v>
      </c>
      <c r="AY1772">
        <v>10</v>
      </c>
      <c r="AZ1772">
        <v>24</v>
      </c>
      <c r="BA1772">
        <v>125</v>
      </c>
      <c r="BB1772">
        <v>71</v>
      </c>
      <c r="BG1772">
        <v>99.91</v>
      </c>
      <c r="BH1772">
        <v>99.45</v>
      </c>
      <c r="BI1772">
        <v>92.32</v>
      </c>
      <c r="BJ1772">
        <v>91.58</v>
      </c>
      <c r="BO1772">
        <v>2.25</v>
      </c>
      <c r="BP1772" s="3">
        <v>118900000</v>
      </c>
      <c r="BQ1772" s="20">
        <v>475</v>
      </c>
      <c r="BR1772" s="20">
        <v>295</v>
      </c>
      <c r="BS1772" s="20">
        <v>811</v>
      </c>
      <c r="BW1772" s="20">
        <v>811</v>
      </c>
      <c r="BX1772" s="22">
        <v>473464.5</v>
      </c>
      <c r="BY1772">
        <v>69</v>
      </c>
      <c r="BZ1772">
        <v>95.79</v>
      </c>
      <c r="CA1772">
        <v>2.5</v>
      </c>
      <c r="CB1772">
        <v>2.5</v>
      </c>
      <c r="CC1772">
        <v>2.5</v>
      </c>
    </row>
    <row r="1773" spans="1:81" ht="51" x14ac:dyDescent="0.2">
      <c r="A1773" t="s">
        <v>15560</v>
      </c>
      <c r="B1773" t="s">
        <v>15561</v>
      </c>
      <c r="C1773" t="s">
        <v>15562</v>
      </c>
      <c r="E1773" s="2" t="s">
        <v>15563</v>
      </c>
      <c r="G1773" s="3">
        <v>7500000</v>
      </c>
      <c r="H1773" s="3">
        <v>16500000</v>
      </c>
      <c r="I1773" s="3">
        <v>40000000</v>
      </c>
      <c r="O1773" s="3">
        <v>75000000</v>
      </c>
      <c r="P1773" s="3">
        <v>82500000</v>
      </c>
      <c r="Q1773" s="3">
        <v>266800000</v>
      </c>
      <c r="W1773" s="2" t="s">
        <v>15564</v>
      </c>
      <c r="X1773" s="2" t="s">
        <v>15565</v>
      </c>
      <c r="Y1773" s="2" t="s">
        <v>15566</v>
      </c>
      <c r="AE1773">
        <v>2016</v>
      </c>
      <c r="AF1773">
        <v>2018</v>
      </c>
      <c r="AG1773">
        <v>2020</v>
      </c>
      <c r="AL1773" s="3">
        <v>40000000</v>
      </c>
      <c r="AM1773" t="s">
        <v>89</v>
      </c>
      <c r="AN1773" s="1">
        <v>43881</v>
      </c>
      <c r="AO1773" s="3">
        <v>266800000</v>
      </c>
      <c r="AQ1773">
        <v>13521.9</v>
      </c>
      <c r="AR1773">
        <v>85027.18</v>
      </c>
      <c r="AS1773">
        <v>360827.47</v>
      </c>
      <c r="AY1773">
        <v>34</v>
      </c>
      <c r="AZ1773">
        <v>1</v>
      </c>
      <c r="BA1773">
        <v>4</v>
      </c>
      <c r="BG1773">
        <v>99.66</v>
      </c>
      <c r="BH1773">
        <v>100</v>
      </c>
      <c r="BI1773">
        <v>99.81</v>
      </c>
      <c r="BO1773">
        <v>1</v>
      </c>
      <c r="BP1773" s="3">
        <v>64000000</v>
      </c>
      <c r="BQ1773" s="20">
        <v>731</v>
      </c>
      <c r="BR1773" s="20">
        <v>780</v>
      </c>
      <c r="BW1773" s="20">
        <v>0</v>
      </c>
      <c r="BX1773" s="22">
        <v>459376.55</v>
      </c>
      <c r="BY1773">
        <v>70</v>
      </c>
      <c r="BZ1773">
        <v>95.72</v>
      </c>
      <c r="CC1773">
        <v>1</v>
      </c>
    </row>
    <row r="1774" spans="1:81" ht="51" x14ac:dyDescent="0.2">
      <c r="A1774" t="s">
        <v>15567</v>
      </c>
      <c r="B1774" t="s">
        <v>15568</v>
      </c>
      <c r="C1774" t="s">
        <v>15569</v>
      </c>
      <c r="D1774" t="s">
        <v>15570</v>
      </c>
      <c r="E1774" s="2" t="s">
        <v>15571</v>
      </c>
      <c r="H1774" s="3">
        <v>16500000</v>
      </c>
      <c r="I1774" s="3">
        <v>85000000</v>
      </c>
      <c r="J1774" s="3">
        <v>200000000</v>
      </c>
      <c r="P1774" s="3">
        <v>82500000</v>
      </c>
      <c r="Q1774" s="3">
        <v>566950000</v>
      </c>
      <c r="R1774" s="3">
        <v>1100000000</v>
      </c>
      <c r="W1774" s="2" t="s">
        <v>3440</v>
      </c>
      <c r="X1774" s="2" t="s">
        <v>15572</v>
      </c>
      <c r="Y1774" s="2" t="s">
        <v>15573</v>
      </c>
      <c r="Z1774" s="2" t="s">
        <v>15574</v>
      </c>
      <c r="AE1774">
        <v>2018</v>
      </c>
      <c r="AF1774">
        <v>2019</v>
      </c>
      <c r="AG1774">
        <v>2020</v>
      </c>
      <c r="AH1774">
        <v>2021</v>
      </c>
      <c r="AM1774" t="s">
        <v>114</v>
      </c>
      <c r="AN1774" s="1">
        <v>44453</v>
      </c>
      <c r="AO1774" s="3">
        <v>2000000000</v>
      </c>
      <c r="AQ1774">
        <v>0</v>
      </c>
      <c r="AR1774">
        <v>0</v>
      </c>
      <c r="AS1774">
        <v>20221.14</v>
      </c>
      <c r="AT1774">
        <v>410799.1</v>
      </c>
      <c r="AY1774">
        <v>3719</v>
      </c>
      <c r="AZ1774">
        <v>1771</v>
      </c>
      <c r="BA1774">
        <v>265</v>
      </c>
      <c r="BB1774">
        <v>80</v>
      </c>
      <c r="BG1774">
        <v>64.34</v>
      </c>
      <c r="BH1774">
        <v>57.37</v>
      </c>
      <c r="BI1774">
        <v>83.64</v>
      </c>
      <c r="BJ1774">
        <v>93.33</v>
      </c>
      <c r="BN1774" t="s">
        <v>101</v>
      </c>
      <c r="BO1774">
        <v>3.17</v>
      </c>
      <c r="BP1774" s="3">
        <v>526500000</v>
      </c>
      <c r="BQ1774" s="20">
        <v>235</v>
      </c>
      <c r="BR1774" s="20">
        <v>407</v>
      </c>
      <c r="BS1774" s="20">
        <v>273</v>
      </c>
      <c r="BW1774" s="20">
        <v>419</v>
      </c>
      <c r="BX1774" s="22">
        <v>431020.24</v>
      </c>
      <c r="BY1774">
        <v>71</v>
      </c>
      <c r="BZ1774">
        <v>95.66</v>
      </c>
      <c r="CA1774">
        <v>1.94</v>
      </c>
      <c r="CB1774">
        <v>1.94</v>
      </c>
      <c r="CC1774">
        <v>3.53</v>
      </c>
    </row>
    <row r="1775" spans="1:81" ht="85" x14ac:dyDescent="0.2">
      <c r="A1775" t="s">
        <v>15575</v>
      </c>
      <c r="B1775" t="s">
        <v>15576</v>
      </c>
      <c r="C1775" t="s">
        <v>15577</v>
      </c>
      <c r="D1775" t="s">
        <v>15578</v>
      </c>
      <c r="E1775" s="2" t="s">
        <v>15579</v>
      </c>
      <c r="G1775" s="3">
        <v>3800000</v>
      </c>
      <c r="H1775" s="3">
        <v>22500000</v>
      </c>
      <c r="I1775" s="3">
        <v>50000000</v>
      </c>
      <c r="J1775" s="3">
        <v>100000000</v>
      </c>
      <c r="O1775" s="3">
        <v>38000000</v>
      </c>
      <c r="P1775" s="3">
        <v>112500000</v>
      </c>
      <c r="Q1775" s="3">
        <v>285000000</v>
      </c>
      <c r="R1775" s="3">
        <v>1000000000</v>
      </c>
      <c r="W1775" s="2" t="s">
        <v>15580</v>
      </c>
      <c r="X1775" s="2" t="s">
        <v>15581</v>
      </c>
      <c r="Y1775" s="2" t="s">
        <v>15582</v>
      </c>
      <c r="Z1775" s="2" t="s">
        <v>15583</v>
      </c>
      <c r="AE1775">
        <v>2019</v>
      </c>
      <c r="AF1775">
        <v>2019</v>
      </c>
      <c r="AG1775">
        <v>2020</v>
      </c>
      <c r="AH1775">
        <v>2021</v>
      </c>
      <c r="AL1775" s="3">
        <v>100000000</v>
      </c>
      <c r="AM1775" t="s">
        <v>90</v>
      </c>
      <c r="AN1775" s="1">
        <v>44313</v>
      </c>
      <c r="AO1775" s="3">
        <v>1000000000</v>
      </c>
      <c r="AQ1775">
        <v>1951.29</v>
      </c>
      <c r="AR1775">
        <v>1349.89</v>
      </c>
      <c r="AS1775">
        <v>36008.480000000003</v>
      </c>
      <c r="AT1775">
        <v>381788.71</v>
      </c>
      <c r="AY1775">
        <v>794</v>
      </c>
      <c r="AZ1775">
        <v>708</v>
      </c>
      <c r="BA1775">
        <v>212</v>
      </c>
      <c r="BB1775">
        <v>86</v>
      </c>
      <c r="BG1775">
        <v>91.73</v>
      </c>
      <c r="BH1775">
        <v>82.97</v>
      </c>
      <c r="BI1775">
        <v>86.93</v>
      </c>
      <c r="BJ1775">
        <v>92.83</v>
      </c>
      <c r="BO1775">
        <v>3.16</v>
      </c>
      <c r="BP1775" s="3">
        <v>491300000</v>
      </c>
      <c r="BQ1775" s="20">
        <v>126</v>
      </c>
      <c r="BR1775" s="20">
        <v>545</v>
      </c>
      <c r="BS1775" s="20">
        <v>146</v>
      </c>
      <c r="BW1775" s="20">
        <v>146</v>
      </c>
      <c r="BX1775" s="22">
        <v>421098.37</v>
      </c>
      <c r="BY1775">
        <v>72</v>
      </c>
      <c r="BZ1775">
        <v>95.6</v>
      </c>
      <c r="CA1775">
        <v>3.51</v>
      </c>
      <c r="CB1775">
        <v>3.51</v>
      </c>
      <c r="CC1775">
        <v>3.51</v>
      </c>
    </row>
    <row r="1776" spans="1:81" ht="68" x14ac:dyDescent="0.2">
      <c r="A1776" t="s">
        <v>15584</v>
      </c>
      <c r="B1776" t="s">
        <v>15585</v>
      </c>
      <c r="C1776" t="s">
        <v>15586</v>
      </c>
      <c r="D1776" t="s">
        <v>15587</v>
      </c>
      <c r="E1776" s="2" t="s">
        <v>15588</v>
      </c>
      <c r="H1776" s="3">
        <v>13499993</v>
      </c>
      <c r="I1776" s="3">
        <v>50000000</v>
      </c>
      <c r="J1776" s="3">
        <v>65000000</v>
      </c>
      <c r="P1776" s="3">
        <v>67499965</v>
      </c>
      <c r="Q1776" s="3">
        <v>333500000</v>
      </c>
      <c r="R1776" s="3">
        <v>650000000</v>
      </c>
      <c r="Y1776" s="2" t="s">
        <v>15589</v>
      </c>
      <c r="Z1776" s="2" t="s">
        <v>15590</v>
      </c>
      <c r="AF1776">
        <v>2018</v>
      </c>
      <c r="AG1776">
        <v>2020</v>
      </c>
      <c r="AH1776">
        <v>2022</v>
      </c>
      <c r="AL1776" s="3">
        <v>65000000</v>
      </c>
      <c r="AM1776" t="s">
        <v>90</v>
      </c>
      <c r="AN1776" s="1">
        <v>44587</v>
      </c>
      <c r="AO1776" s="3">
        <v>650000000</v>
      </c>
      <c r="AR1776">
        <v>0</v>
      </c>
      <c r="AS1776">
        <v>8031.72</v>
      </c>
      <c r="AT1776">
        <v>400824.11</v>
      </c>
      <c r="AZ1776">
        <v>1617</v>
      </c>
      <c r="BA1776">
        <v>353</v>
      </c>
      <c r="BB1776">
        <v>49</v>
      </c>
      <c r="BH1776">
        <v>64.94</v>
      </c>
      <c r="BI1776">
        <v>78.19</v>
      </c>
      <c r="BJ1776">
        <v>94.22</v>
      </c>
      <c r="BO1776">
        <v>1.75</v>
      </c>
      <c r="BP1776" s="3">
        <v>128499993</v>
      </c>
      <c r="BR1776" s="20">
        <v>496</v>
      </c>
      <c r="BS1776" s="20">
        <v>750</v>
      </c>
      <c r="BW1776" s="20">
        <v>750</v>
      </c>
      <c r="BX1776" s="22">
        <v>408855.83</v>
      </c>
      <c r="BY1776">
        <v>73</v>
      </c>
      <c r="BZ1776">
        <v>95.54</v>
      </c>
      <c r="CA1776">
        <v>1.95</v>
      </c>
      <c r="CB1776">
        <v>1.95</v>
      </c>
      <c r="CC1776">
        <v>1.95</v>
      </c>
    </row>
    <row r="1777" spans="1:81" ht="187" x14ac:dyDescent="0.2">
      <c r="A1777" t="s">
        <v>15591</v>
      </c>
      <c r="B1777" t="s">
        <v>15592</v>
      </c>
      <c r="C1777" t="s">
        <v>15593</v>
      </c>
      <c r="D1777" t="s">
        <v>15594</v>
      </c>
      <c r="E1777" s="2" t="s">
        <v>15595</v>
      </c>
      <c r="H1777" s="3">
        <v>6400000</v>
      </c>
      <c r="I1777" s="3">
        <v>15000000</v>
      </c>
      <c r="J1777" s="3">
        <v>40000000</v>
      </c>
      <c r="P1777" s="3">
        <v>32000000</v>
      </c>
      <c r="Q1777" s="3">
        <v>100050000</v>
      </c>
      <c r="R1777" s="3">
        <v>325000000</v>
      </c>
      <c r="X1777" s="2" t="s">
        <v>15596</v>
      </c>
      <c r="Y1777" s="2" t="s">
        <v>15597</v>
      </c>
      <c r="Z1777" s="2" t="s">
        <v>15598</v>
      </c>
      <c r="AF1777">
        <v>2018</v>
      </c>
      <c r="AG1777">
        <v>2020</v>
      </c>
      <c r="AH1777">
        <v>2021</v>
      </c>
      <c r="AL1777" s="3">
        <v>40000000</v>
      </c>
      <c r="AM1777" t="s">
        <v>90</v>
      </c>
      <c r="AN1777" s="1">
        <v>44279</v>
      </c>
      <c r="AO1777" s="3">
        <v>325000000</v>
      </c>
      <c r="AR1777">
        <v>1214.42</v>
      </c>
      <c r="AS1777">
        <v>158914.48000000001</v>
      </c>
      <c r="AT1777">
        <v>243430.58</v>
      </c>
      <c r="AZ1777">
        <v>579</v>
      </c>
      <c r="BA1777">
        <v>62</v>
      </c>
      <c r="BB1777">
        <v>128</v>
      </c>
      <c r="BH1777">
        <v>87.46</v>
      </c>
      <c r="BI1777">
        <v>96.22</v>
      </c>
      <c r="BJ1777">
        <v>89.28</v>
      </c>
      <c r="BO1777">
        <v>2.92</v>
      </c>
      <c r="BP1777" s="3">
        <v>61400000</v>
      </c>
      <c r="BR1777" s="20">
        <v>699</v>
      </c>
      <c r="BS1777" s="20">
        <v>309</v>
      </c>
      <c r="BW1777" s="20">
        <v>309</v>
      </c>
      <c r="BX1777" s="22">
        <v>403559.48</v>
      </c>
      <c r="BY1777">
        <v>74</v>
      </c>
      <c r="BZ1777">
        <v>95.48</v>
      </c>
      <c r="CA1777">
        <v>3.25</v>
      </c>
      <c r="CB1777">
        <v>3.25</v>
      </c>
      <c r="CC1777">
        <v>3.25</v>
      </c>
    </row>
    <row r="1778" spans="1:81" ht="34" x14ac:dyDescent="0.2">
      <c r="A1778" t="s">
        <v>15599</v>
      </c>
      <c r="B1778" t="s">
        <v>15600</v>
      </c>
      <c r="C1778" t="s">
        <v>15601</v>
      </c>
      <c r="D1778" t="s">
        <v>15602</v>
      </c>
      <c r="E1778" s="2" t="s">
        <v>15603</v>
      </c>
      <c r="H1778" s="3">
        <v>8000000</v>
      </c>
      <c r="I1778" s="3">
        <v>16000000</v>
      </c>
      <c r="J1778" s="3">
        <v>170000000</v>
      </c>
      <c r="P1778" s="3">
        <v>40000000</v>
      </c>
      <c r="Q1778" s="3">
        <v>106720000</v>
      </c>
      <c r="R1778" s="3">
        <v>1170000000</v>
      </c>
      <c r="W1778" s="2" t="s">
        <v>15604</v>
      </c>
      <c r="X1778" s="2" t="s">
        <v>15605</v>
      </c>
      <c r="Y1778" s="2" t="s">
        <v>15606</v>
      </c>
      <c r="Z1778" s="2" t="s">
        <v>15607</v>
      </c>
      <c r="AE1778">
        <v>2017</v>
      </c>
      <c r="AF1778">
        <v>2019</v>
      </c>
      <c r="AG1778">
        <v>2020</v>
      </c>
      <c r="AH1778">
        <v>2021</v>
      </c>
      <c r="AL1778" s="3">
        <v>170000000</v>
      </c>
      <c r="AM1778" t="s">
        <v>90</v>
      </c>
      <c r="AN1778" s="1">
        <v>44362</v>
      </c>
      <c r="AO1778" s="3">
        <v>1170000000</v>
      </c>
      <c r="AQ1778">
        <v>0</v>
      </c>
      <c r="AR1778">
        <v>15279.26</v>
      </c>
      <c r="AS1778">
        <v>154531.53</v>
      </c>
      <c r="AT1778">
        <v>232737.77</v>
      </c>
      <c r="AY1778">
        <v>3489</v>
      </c>
      <c r="AZ1778">
        <v>147</v>
      </c>
      <c r="BA1778">
        <v>68</v>
      </c>
      <c r="BB1778">
        <v>135</v>
      </c>
      <c r="BG1778">
        <v>63.18</v>
      </c>
      <c r="BH1778">
        <v>96.48</v>
      </c>
      <c r="BI1778">
        <v>95.85</v>
      </c>
      <c r="BJ1778">
        <v>88.69</v>
      </c>
      <c r="BO1778">
        <v>9.8699999999999992</v>
      </c>
      <c r="BP1778" s="3">
        <v>197000000</v>
      </c>
      <c r="BQ1778" s="20">
        <v>893</v>
      </c>
      <c r="BR1778" s="20">
        <v>467</v>
      </c>
      <c r="BS1778" s="20">
        <v>266</v>
      </c>
      <c r="BW1778" s="20">
        <v>266</v>
      </c>
      <c r="BX1778" s="22">
        <v>402548.56</v>
      </c>
      <c r="BY1778">
        <v>75</v>
      </c>
      <c r="BZ1778">
        <v>95.42</v>
      </c>
      <c r="CA1778">
        <v>10.96</v>
      </c>
      <c r="CB1778">
        <v>10.96</v>
      </c>
      <c r="CC1778">
        <v>10.96</v>
      </c>
    </row>
    <row r="1779" spans="1:81" ht="34" x14ac:dyDescent="0.2">
      <c r="A1779" t="s">
        <v>15608</v>
      </c>
      <c r="B1779" t="s">
        <v>15609</v>
      </c>
      <c r="C1779" t="s">
        <v>15610</v>
      </c>
      <c r="D1779" t="s">
        <v>15611</v>
      </c>
      <c r="E1779" s="2" t="s">
        <v>15612</v>
      </c>
      <c r="H1779" s="3">
        <v>4200000</v>
      </c>
      <c r="I1779" s="3">
        <v>13071725</v>
      </c>
      <c r="J1779" s="3">
        <v>29032362</v>
      </c>
      <c r="P1779" s="3">
        <v>21000000</v>
      </c>
      <c r="Q1779" s="3">
        <v>87188405.75</v>
      </c>
      <c r="R1779" s="3">
        <v>290323620</v>
      </c>
      <c r="W1779" s="2" t="s">
        <v>3330</v>
      </c>
      <c r="X1779" s="2" t="s">
        <v>15613</v>
      </c>
      <c r="Y1779" s="2" t="s">
        <v>15614</v>
      </c>
      <c r="Z1779" s="2" t="s">
        <v>15615</v>
      </c>
      <c r="AE1779">
        <v>2017</v>
      </c>
      <c r="AF1779">
        <v>2019</v>
      </c>
      <c r="AG1779">
        <v>2020</v>
      </c>
      <c r="AH1779">
        <v>2022</v>
      </c>
      <c r="AL1779" s="3">
        <v>29032361</v>
      </c>
      <c r="AM1779" t="s">
        <v>90</v>
      </c>
      <c r="AN1779" s="1">
        <v>44664</v>
      </c>
      <c r="AO1779" s="3">
        <v>290323620</v>
      </c>
      <c r="AQ1779">
        <v>30.99</v>
      </c>
      <c r="AR1779">
        <v>2958.66</v>
      </c>
      <c r="AS1779">
        <v>589.71</v>
      </c>
      <c r="AT1779">
        <v>391776.73</v>
      </c>
      <c r="AY1779">
        <v>1938</v>
      </c>
      <c r="AZ1779">
        <v>492</v>
      </c>
      <c r="BA1779">
        <v>611</v>
      </c>
      <c r="BB1779">
        <v>55</v>
      </c>
      <c r="BG1779">
        <v>79.55</v>
      </c>
      <c r="BH1779">
        <v>88.17</v>
      </c>
      <c r="BI1779">
        <v>62.21</v>
      </c>
      <c r="BJ1779">
        <v>93.5</v>
      </c>
      <c r="BO1779">
        <v>3</v>
      </c>
      <c r="BP1779" s="3">
        <v>46304087</v>
      </c>
      <c r="BQ1779" s="20">
        <v>442</v>
      </c>
      <c r="BR1779" s="20">
        <v>449</v>
      </c>
      <c r="BS1779" s="20">
        <v>725</v>
      </c>
      <c r="BW1779" s="20">
        <v>725</v>
      </c>
      <c r="BX1779" s="22">
        <v>395356.09</v>
      </c>
      <c r="BY1779">
        <v>76</v>
      </c>
      <c r="BZ1779">
        <v>95.35</v>
      </c>
      <c r="CA1779">
        <v>3.33</v>
      </c>
      <c r="CB1779">
        <v>3.33</v>
      </c>
      <c r="CC1779">
        <v>3.33</v>
      </c>
    </row>
    <row r="1780" spans="1:81" ht="51" x14ac:dyDescent="0.2">
      <c r="A1780" t="s">
        <v>15616</v>
      </c>
      <c r="B1780" t="s">
        <v>15617</v>
      </c>
      <c r="C1780" t="s">
        <v>15618</v>
      </c>
      <c r="D1780" t="s">
        <v>15619</v>
      </c>
      <c r="E1780" s="2" t="s">
        <v>15620</v>
      </c>
      <c r="H1780" s="3">
        <v>12900000</v>
      </c>
      <c r="I1780" s="3">
        <v>58000000</v>
      </c>
      <c r="J1780" s="3">
        <v>100000000</v>
      </c>
      <c r="P1780" s="3">
        <v>64500000</v>
      </c>
      <c r="Q1780" s="3">
        <v>386860000</v>
      </c>
      <c r="R1780" s="3">
        <v>750000000</v>
      </c>
      <c r="W1780" s="2" t="s">
        <v>15621</v>
      </c>
      <c r="X1780" s="2" t="s">
        <v>15622</v>
      </c>
      <c r="Y1780" s="2" t="s">
        <v>15623</v>
      </c>
      <c r="Z1780" s="2" t="s">
        <v>15624</v>
      </c>
      <c r="AD1780">
        <v>2017</v>
      </c>
      <c r="AE1780">
        <v>2020</v>
      </c>
      <c r="AF1780">
        <v>2020</v>
      </c>
      <c r="AG1780">
        <v>2020</v>
      </c>
      <c r="AH1780">
        <v>2021</v>
      </c>
      <c r="AL1780" s="3">
        <v>23000000</v>
      </c>
      <c r="AM1780" t="s">
        <v>90</v>
      </c>
      <c r="AN1780" s="1">
        <v>44721</v>
      </c>
      <c r="AO1780" s="3">
        <v>773000000</v>
      </c>
      <c r="AP1780">
        <v>0</v>
      </c>
      <c r="AQ1780">
        <v>49745.89</v>
      </c>
      <c r="AR1780">
        <v>8946.4500000000007</v>
      </c>
      <c r="AS1780">
        <v>217321.32</v>
      </c>
      <c r="AT1780">
        <v>116492.14</v>
      </c>
      <c r="AX1780">
        <v>829</v>
      </c>
      <c r="AY1780">
        <v>120</v>
      </c>
      <c r="AZ1780">
        <v>291</v>
      </c>
      <c r="BA1780">
        <v>40</v>
      </c>
      <c r="BB1780">
        <v>220</v>
      </c>
      <c r="BF1780">
        <v>69.36</v>
      </c>
      <c r="BG1780">
        <v>98.74</v>
      </c>
      <c r="BH1780">
        <v>91.76</v>
      </c>
      <c r="BI1780">
        <v>97.58</v>
      </c>
      <c r="BJ1780">
        <v>81.52</v>
      </c>
      <c r="BO1780">
        <v>1.8</v>
      </c>
      <c r="BP1780" s="3">
        <v>203900000</v>
      </c>
      <c r="BQ1780" s="20">
        <v>52</v>
      </c>
      <c r="BR1780" s="20">
        <v>270</v>
      </c>
      <c r="BS1780" s="20">
        <v>334</v>
      </c>
      <c r="BW1780" s="20">
        <v>539</v>
      </c>
      <c r="BX1780" s="22">
        <v>392505.8</v>
      </c>
      <c r="BY1780">
        <v>77</v>
      </c>
      <c r="BZ1780">
        <v>95.29</v>
      </c>
      <c r="CA1780">
        <v>1.94</v>
      </c>
      <c r="CB1780">
        <v>1.94</v>
      </c>
      <c r="CC1780">
        <v>2</v>
      </c>
    </row>
    <row r="1781" spans="1:81" ht="68" x14ac:dyDescent="0.2">
      <c r="A1781" t="s">
        <v>15625</v>
      </c>
      <c r="B1781" t="s">
        <v>15626</v>
      </c>
      <c r="C1781" t="s">
        <v>15627</v>
      </c>
      <c r="D1781" t="s">
        <v>15628</v>
      </c>
      <c r="E1781" s="2" t="s">
        <v>15629</v>
      </c>
      <c r="G1781" s="3">
        <v>3350000</v>
      </c>
      <c r="H1781" s="3">
        <v>12500000</v>
      </c>
      <c r="I1781" s="3">
        <v>25000000</v>
      </c>
      <c r="J1781" s="3">
        <v>76000000</v>
      </c>
      <c r="O1781" s="3">
        <v>33500000</v>
      </c>
      <c r="P1781" s="3">
        <v>62500000</v>
      </c>
      <c r="Q1781" s="3">
        <v>166750000</v>
      </c>
      <c r="R1781" s="3">
        <v>760000000</v>
      </c>
      <c r="W1781" s="2" t="s">
        <v>15630</v>
      </c>
      <c r="X1781" s="2" t="s">
        <v>15631</v>
      </c>
      <c r="Y1781" s="2" t="s">
        <v>15632</v>
      </c>
      <c r="Z1781" s="2" t="s">
        <v>15633</v>
      </c>
      <c r="AE1781">
        <v>2018</v>
      </c>
      <c r="AF1781">
        <v>2019</v>
      </c>
      <c r="AG1781">
        <v>2020</v>
      </c>
      <c r="AH1781">
        <v>2021</v>
      </c>
      <c r="AL1781" s="3">
        <v>76000000</v>
      </c>
      <c r="AM1781" t="s">
        <v>90</v>
      </c>
      <c r="AN1781" s="1">
        <v>44495</v>
      </c>
      <c r="AO1781" s="3">
        <v>760000000</v>
      </c>
      <c r="AQ1781">
        <v>6087.73</v>
      </c>
      <c r="AR1781">
        <v>5196.82</v>
      </c>
      <c r="AS1781">
        <v>85584.7</v>
      </c>
      <c r="AT1781">
        <v>285865.56</v>
      </c>
      <c r="AY1781">
        <v>469</v>
      </c>
      <c r="AZ1781">
        <v>386</v>
      </c>
      <c r="BA1781">
        <v>126</v>
      </c>
      <c r="BB1781">
        <v>110</v>
      </c>
      <c r="BG1781">
        <v>95.51</v>
      </c>
      <c r="BH1781">
        <v>90.73</v>
      </c>
      <c r="BI1781">
        <v>92.26</v>
      </c>
      <c r="BJ1781">
        <v>90.8</v>
      </c>
      <c r="BO1781">
        <v>4.0999999999999996</v>
      </c>
      <c r="BP1781" s="3">
        <v>116850000</v>
      </c>
      <c r="BQ1781" s="20">
        <v>253</v>
      </c>
      <c r="BR1781" s="20">
        <v>351</v>
      </c>
      <c r="BS1781" s="20">
        <v>446</v>
      </c>
      <c r="BW1781" s="20">
        <v>446</v>
      </c>
      <c r="BX1781" s="22">
        <v>382734.81</v>
      </c>
      <c r="BY1781">
        <v>78</v>
      </c>
      <c r="BZ1781">
        <v>95.23</v>
      </c>
      <c r="CA1781">
        <v>4.5599999999999996</v>
      </c>
      <c r="CB1781">
        <v>4.5599999999999996</v>
      </c>
      <c r="CC1781">
        <v>4.5599999999999996</v>
      </c>
    </row>
    <row r="1782" spans="1:81" ht="34" x14ac:dyDescent="0.2">
      <c r="A1782" t="s">
        <v>15634</v>
      </c>
      <c r="B1782" t="s">
        <v>15635</v>
      </c>
      <c r="C1782" t="s">
        <v>15636</v>
      </c>
      <c r="D1782" t="s">
        <v>15637</v>
      </c>
      <c r="E1782" s="2" t="s">
        <v>15638</v>
      </c>
      <c r="G1782" s="3">
        <v>3000000</v>
      </c>
      <c r="H1782" s="3">
        <v>6000000</v>
      </c>
      <c r="I1782" s="3">
        <v>19000000</v>
      </c>
      <c r="J1782" s="3">
        <v>50000000</v>
      </c>
      <c r="O1782" s="3">
        <v>30000000</v>
      </c>
      <c r="P1782" s="3">
        <v>30000000</v>
      </c>
      <c r="Q1782" s="3">
        <v>126730000</v>
      </c>
      <c r="R1782" s="3">
        <v>500000000</v>
      </c>
      <c r="W1782" s="2" t="s">
        <v>15639</v>
      </c>
      <c r="X1782" s="2" t="s">
        <v>15640</v>
      </c>
      <c r="Y1782" s="2" t="s">
        <v>15641</v>
      </c>
      <c r="Z1782" s="2" t="s">
        <v>15642</v>
      </c>
      <c r="AD1782">
        <v>2018</v>
      </c>
      <c r="AE1782">
        <v>2019</v>
      </c>
      <c r="AF1782">
        <v>2019</v>
      </c>
      <c r="AG1782">
        <v>2020</v>
      </c>
      <c r="AH1782">
        <v>2021</v>
      </c>
      <c r="AM1782" t="s">
        <v>90</v>
      </c>
      <c r="AN1782" s="1">
        <v>44918</v>
      </c>
      <c r="AO1782" s="3">
        <v>500000000</v>
      </c>
      <c r="AP1782">
        <v>0</v>
      </c>
      <c r="AQ1782">
        <v>2060.87</v>
      </c>
      <c r="AR1782">
        <v>31568.18</v>
      </c>
      <c r="AS1782">
        <v>113951.37</v>
      </c>
      <c r="AT1782">
        <v>231508.87</v>
      </c>
      <c r="AX1782">
        <v>1356</v>
      </c>
      <c r="AY1782">
        <v>715</v>
      </c>
      <c r="AZ1782">
        <v>22</v>
      </c>
      <c r="BA1782">
        <v>100</v>
      </c>
      <c r="BB1782">
        <v>137</v>
      </c>
      <c r="BF1782">
        <v>68.790000000000006</v>
      </c>
      <c r="BG1782">
        <v>92.56</v>
      </c>
      <c r="BH1782">
        <v>99.49</v>
      </c>
      <c r="BI1782">
        <v>93.87</v>
      </c>
      <c r="BJ1782">
        <v>88.52</v>
      </c>
      <c r="BO1782">
        <v>3.55</v>
      </c>
      <c r="BP1782" s="3">
        <v>78000000</v>
      </c>
      <c r="BQ1782" s="20">
        <v>122</v>
      </c>
      <c r="BR1782" s="20">
        <v>489</v>
      </c>
      <c r="BS1782" s="20">
        <v>269</v>
      </c>
      <c r="BW1782" s="20">
        <v>744</v>
      </c>
      <c r="BX1782" s="22">
        <v>379089.29</v>
      </c>
      <c r="BY1782">
        <v>79</v>
      </c>
      <c r="BZ1782">
        <v>95.17</v>
      </c>
      <c r="CA1782">
        <v>3.95</v>
      </c>
      <c r="CB1782">
        <v>3.95</v>
      </c>
      <c r="CC1782">
        <v>3.95</v>
      </c>
    </row>
    <row r="1783" spans="1:81" ht="34" x14ac:dyDescent="0.2">
      <c r="A1783" t="s">
        <v>15643</v>
      </c>
      <c r="B1783" t="s">
        <v>15644</v>
      </c>
      <c r="C1783" t="s">
        <v>15645</v>
      </c>
      <c r="D1783" t="s">
        <v>15646</v>
      </c>
      <c r="E1783" s="2" t="s">
        <v>15647</v>
      </c>
      <c r="G1783" s="3">
        <v>675827</v>
      </c>
      <c r="H1783" s="3">
        <v>7822103</v>
      </c>
      <c r="I1783" s="3">
        <v>26439580</v>
      </c>
      <c r="J1783" s="3">
        <v>117273577</v>
      </c>
      <c r="O1783" s="3">
        <v>6758270</v>
      </c>
      <c r="P1783" s="3">
        <v>39110515</v>
      </c>
      <c r="Q1783" s="3">
        <v>176351998.59999999</v>
      </c>
      <c r="R1783" s="3">
        <v>897273576</v>
      </c>
      <c r="W1783" s="2" t="s">
        <v>15648</v>
      </c>
      <c r="X1783" s="2" t="s">
        <v>141</v>
      </c>
      <c r="Y1783" s="2" t="s">
        <v>15649</v>
      </c>
      <c r="Z1783" s="2" t="s">
        <v>15650</v>
      </c>
      <c r="AE1783">
        <v>2016</v>
      </c>
      <c r="AF1783">
        <v>2019</v>
      </c>
      <c r="AG1783">
        <v>2020</v>
      </c>
      <c r="AH1783">
        <v>2021</v>
      </c>
      <c r="AL1783" s="3">
        <v>117273576</v>
      </c>
      <c r="AM1783" t="s">
        <v>90</v>
      </c>
      <c r="AN1783" s="1">
        <v>44286</v>
      </c>
      <c r="AO1783" s="3">
        <v>897273576</v>
      </c>
      <c r="AQ1783">
        <v>0.25</v>
      </c>
      <c r="AR1783">
        <v>8965.48</v>
      </c>
      <c r="AS1783">
        <v>198217.69</v>
      </c>
      <c r="AT1783">
        <v>165373.21</v>
      </c>
      <c r="AY1783">
        <v>2755</v>
      </c>
      <c r="AZ1783">
        <v>236</v>
      </c>
      <c r="BA1783">
        <v>48</v>
      </c>
      <c r="BB1783">
        <v>168</v>
      </c>
      <c r="BG1783">
        <v>71.48</v>
      </c>
      <c r="BH1783">
        <v>94.34</v>
      </c>
      <c r="BI1783">
        <v>97.09</v>
      </c>
      <c r="BJ1783">
        <v>85.91</v>
      </c>
      <c r="BO1783">
        <v>4.58</v>
      </c>
      <c r="BP1783" s="3">
        <v>153358087</v>
      </c>
      <c r="BQ1783" s="20">
        <v>1051</v>
      </c>
      <c r="BR1783" s="20">
        <v>391</v>
      </c>
      <c r="BS1783" s="20">
        <v>308</v>
      </c>
      <c r="BW1783" s="20">
        <v>308</v>
      </c>
      <c r="BX1783" s="22">
        <v>372556.63</v>
      </c>
      <c r="BY1783">
        <v>80</v>
      </c>
      <c r="BZ1783">
        <v>95.11</v>
      </c>
      <c r="CA1783">
        <v>5.09</v>
      </c>
      <c r="CB1783">
        <v>5.09</v>
      </c>
      <c r="CC1783">
        <v>5.09</v>
      </c>
    </row>
    <row r="1784" spans="1:81" ht="51" x14ac:dyDescent="0.2">
      <c r="A1784" t="s">
        <v>15651</v>
      </c>
      <c r="B1784" t="s">
        <v>15652</v>
      </c>
      <c r="C1784" t="s">
        <v>15653</v>
      </c>
      <c r="D1784" t="s">
        <v>15654</v>
      </c>
      <c r="E1784" s="2" t="s">
        <v>15655</v>
      </c>
      <c r="H1784" s="3">
        <v>8000000</v>
      </c>
      <c r="I1784" s="3">
        <v>30000000</v>
      </c>
      <c r="J1784" s="3">
        <v>188000000</v>
      </c>
      <c r="P1784" s="3">
        <v>40000000</v>
      </c>
      <c r="Q1784" s="3">
        <v>200100000</v>
      </c>
      <c r="R1784" s="3">
        <v>1300000000</v>
      </c>
      <c r="X1784" s="2" t="s">
        <v>15656</v>
      </c>
      <c r="Y1784" s="2" t="s">
        <v>15657</v>
      </c>
      <c r="Z1784" s="2" t="s">
        <v>15658</v>
      </c>
      <c r="AF1784">
        <v>2016</v>
      </c>
      <c r="AG1784">
        <v>2020</v>
      </c>
      <c r="AH1784">
        <v>2021</v>
      </c>
      <c r="AL1784" s="3">
        <v>188000000</v>
      </c>
      <c r="AM1784" t="s">
        <v>90</v>
      </c>
      <c r="AN1784" s="1">
        <v>44497</v>
      </c>
      <c r="AO1784" s="3">
        <v>1300000000</v>
      </c>
      <c r="AR1784">
        <v>13433.99</v>
      </c>
      <c r="AS1784">
        <v>110341.73</v>
      </c>
      <c r="AT1784">
        <v>238148.69</v>
      </c>
      <c r="AZ1784">
        <v>74</v>
      </c>
      <c r="BA1784">
        <v>103</v>
      </c>
      <c r="BB1784">
        <v>132</v>
      </c>
      <c r="BH1784">
        <v>98.08</v>
      </c>
      <c r="BI1784">
        <v>93.68</v>
      </c>
      <c r="BJ1784">
        <v>88.95</v>
      </c>
      <c r="BN1784" t="s">
        <v>101</v>
      </c>
      <c r="BO1784">
        <v>5.85</v>
      </c>
      <c r="BP1784" s="3">
        <v>291000000</v>
      </c>
      <c r="BR1784" s="20">
        <v>1581</v>
      </c>
      <c r="BS1784" s="20">
        <v>506</v>
      </c>
      <c r="BW1784" s="20">
        <v>506</v>
      </c>
      <c r="BX1784" s="22">
        <v>361924.41</v>
      </c>
      <c r="BY1784">
        <v>81</v>
      </c>
      <c r="BZ1784">
        <v>95.04</v>
      </c>
      <c r="CA1784">
        <v>6.5</v>
      </c>
      <c r="CB1784">
        <v>6.5</v>
      </c>
      <c r="CC1784">
        <v>6.5</v>
      </c>
    </row>
    <row r="1785" spans="1:81" ht="34" x14ac:dyDescent="0.2">
      <c r="A1785" t="s">
        <v>15659</v>
      </c>
      <c r="B1785" t="s">
        <v>15660</v>
      </c>
      <c r="C1785" t="s">
        <v>15661</v>
      </c>
      <c r="D1785" t="s">
        <v>15662</v>
      </c>
      <c r="E1785" s="2" t="s">
        <v>15663</v>
      </c>
      <c r="G1785" s="3">
        <v>7000000</v>
      </c>
      <c r="H1785" s="3">
        <v>20000000</v>
      </c>
      <c r="I1785" s="3">
        <v>40000000</v>
      </c>
      <c r="J1785" s="3">
        <v>80000000</v>
      </c>
      <c r="O1785" s="3">
        <v>70000000</v>
      </c>
      <c r="P1785" s="3">
        <v>100000000</v>
      </c>
      <c r="Q1785" s="3">
        <v>266800000</v>
      </c>
      <c r="R1785" s="3">
        <v>800000000</v>
      </c>
      <c r="W1785" s="2" t="s">
        <v>15664</v>
      </c>
      <c r="X1785" s="2" t="s">
        <v>15665</v>
      </c>
      <c r="Y1785" s="2" t="s">
        <v>15666</v>
      </c>
      <c r="Z1785" s="2" t="s">
        <v>15667</v>
      </c>
      <c r="AE1785">
        <v>2017</v>
      </c>
      <c r="AF1785">
        <v>2019</v>
      </c>
      <c r="AG1785">
        <v>2020</v>
      </c>
      <c r="AH1785">
        <v>2021</v>
      </c>
      <c r="AL1785" s="3">
        <v>75000000</v>
      </c>
      <c r="AM1785" t="s">
        <v>90</v>
      </c>
      <c r="AN1785" s="1">
        <v>45020</v>
      </c>
      <c r="AO1785" s="3">
        <v>800000000</v>
      </c>
      <c r="AQ1785">
        <v>21213.200000000001</v>
      </c>
      <c r="AR1785">
        <v>19.920000000000002</v>
      </c>
      <c r="AS1785">
        <v>196259.41</v>
      </c>
      <c r="AT1785">
        <v>140974.57999999999</v>
      </c>
      <c r="AY1785">
        <v>17</v>
      </c>
      <c r="AZ1785">
        <v>1338</v>
      </c>
      <c r="BA1785">
        <v>49</v>
      </c>
      <c r="BB1785">
        <v>190</v>
      </c>
      <c r="BG1785">
        <v>99.83</v>
      </c>
      <c r="BH1785">
        <v>67.8</v>
      </c>
      <c r="BI1785">
        <v>97.03</v>
      </c>
      <c r="BJ1785">
        <v>84.05</v>
      </c>
      <c r="BO1785">
        <v>2.7</v>
      </c>
      <c r="BP1785" s="3">
        <v>222000000</v>
      </c>
      <c r="BQ1785" s="20">
        <v>434</v>
      </c>
      <c r="BR1785" s="20">
        <v>477</v>
      </c>
      <c r="BS1785" s="20">
        <v>447</v>
      </c>
      <c r="BW1785" s="20">
        <v>1063</v>
      </c>
      <c r="BX1785" s="22">
        <v>358467.11</v>
      </c>
      <c r="BY1785">
        <v>82</v>
      </c>
      <c r="BZ1785">
        <v>94.98</v>
      </c>
      <c r="CA1785">
        <v>3</v>
      </c>
      <c r="CB1785">
        <v>3</v>
      </c>
      <c r="CC1785">
        <v>3</v>
      </c>
    </row>
    <row r="1786" spans="1:81" ht="68" x14ac:dyDescent="0.2">
      <c r="A1786" t="s">
        <v>15668</v>
      </c>
      <c r="B1786" t="s">
        <v>15669</v>
      </c>
      <c r="C1786" t="s">
        <v>15670</v>
      </c>
      <c r="D1786" t="s">
        <v>15668</v>
      </c>
      <c r="E1786" s="2" t="s">
        <v>15671</v>
      </c>
      <c r="H1786" s="3">
        <v>15256549</v>
      </c>
      <c r="I1786" s="3">
        <v>20000000</v>
      </c>
      <c r="J1786" s="3">
        <v>65000000</v>
      </c>
      <c r="P1786" s="3">
        <v>76282745</v>
      </c>
      <c r="Q1786" s="3">
        <v>133400000</v>
      </c>
      <c r="R1786" s="3">
        <v>650000000</v>
      </c>
      <c r="W1786" s="2" t="s">
        <v>15672</v>
      </c>
      <c r="X1786" s="2" t="s">
        <v>15673</v>
      </c>
      <c r="Y1786" s="2" t="s">
        <v>15674</v>
      </c>
      <c r="Z1786" s="2" t="s">
        <v>15675</v>
      </c>
      <c r="AE1786">
        <v>2018</v>
      </c>
      <c r="AF1786">
        <v>2019</v>
      </c>
      <c r="AG1786">
        <v>2020</v>
      </c>
      <c r="AH1786">
        <v>2021</v>
      </c>
      <c r="AL1786" s="3">
        <v>65000000</v>
      </c>
      <c r="AM1786" t="s">
        <v>90</v>
      </c>
      <c r="AN1786" s="1">
        <v>44470</v>
      </c>
      <c r="AO1786" s="3">
        <v>650000000</v>
      </c>
      <c r="AQ1786">
        <v>13.05</v>
      </c>
      <c r="AR1786">
        <v>15369.79</v>
      </c>
      <c r="AS1786">
        <v>0</v>
      </c>
      <c r="AT1786">
        <v>335303.53000000003</v>
      </c>
      <c r="AY1786">
        <v>2242</v>
      </c>
      <c r="AZ1786">
        <v>137</v>
      </c>
      <c r="BA1786">
        <v>938</v>
      </c>
      <c r="BB1786">
        <v>92</v>
      </c>
      <c r="BG1786">
        <v>78.5</v>
      </c>
      <c r="BH1786">
        <v>96.72</v>
      </c>
      <c r="BI1786">
        <v>41.95</v>
      </c>
      <c r="BJ1786">
        <v>92.32</v>
      </c>
      <c r="BO1786">
        <v>4.3899999999999997</v>
      </c>
      <c r="BP1786" s="3">
        <v>120256549</v>
      </c>
      <c r="BQ1786" s="20">
        <v>174</v>
      </c>
      <c r="BR1786" s="20">
        <v>449</v>
      </c>
      <c r="BS1786" s="20">
        <v>402</v>
      </c>
      <c r="BW1786" s="20">
        <v>402</v>
      </c>
      <c r="BX1786" s="22">
        <v>350686.37</v>
      </c>
      <c r="BY1786">
        <v>83</v>
      </c>
      <c r="BZ1786">
        <v>94.92</v>
      </c>
      <c r="CA1786">
        <v>4.87</v>
      </c>
      <c r="CB1786">
        <v>4.87</v>
      </c>
      <c r="CC1786">
        <v>4.87</v>
      </c>
    </row>
    <row r="1787" spans="1:81" ht="51" x14ac:dyDescent="0.2">
      <c r="A1787" t="s">
        <v>15676</v>
      </c>
      <c r="B1787" t="s">
        <v>15677</v>
      </c>
      <c r="C1787" t="s">
        <v>15678</v>
      </c>
      <c r="D1787" t="s">
        <v>15679</v>
      </c>
      <c r="E1787" s="2" t="s">
        <v>15680</v>
      </c>
      <c r="G1787" s="3">
        <v>1000000</v>
      </c>
      <c r="H1787" s="3">
        <v>25000000</v>
      </c>
      <c r="I1787" s="3">
        <v>50000000</v>
      </c>
      <c r="J1787" s="3">
        <v>20000000</v>
      </c>
      <c r="O1787" s="3">
        <v>10000000</v>
      </c>
      <c r="P1787" s="3">
        <v>125000000</v>
      </c>
      <c r="Q1787" s="3">
        <v>925000000</v>
      </c>
      <c r="R1787" s="3">
        <v>1850000000</v>
      </c>
      <c r="W1787" s="2" t="s">
        <v>15681</v>
      </c>
      <c r="X1787" s="2" t="s">
        <v>15682</v>
      </c>
      <c r="Y1787" s="2" t="s">
        <v>15683</v>
      </c>
      <c r="Z1787" s="2" t="s">
        <v>15684</v>
      </c>
      <c r="AE1787">
        <v>2017</v>
      </c>
      <c r="AF1787">
        <v>2019</v>
      </c>
      <c r="AG1787">
        <v>2020</v>
      </c>
      <c r="AH1787">
        <v>2021</v>
      </c>
      <c r="AL1787" s="3">
        <v>45000000</v>
      </c>
      <c r="AM1787" t="s">
        <v>90</v>
      </c>
      <c r="AN1787" s="1">
        <v>44770</v>
      </c>
      <c r="AO1787" s="3">
        <v>3200000000</v>
      </c>
      <c r="AQ1787">
        <v>12370.43</v>
      </c>
      <c r="AR1787">
        <v>36273.22</v>
      </c>
      <c r="AS1787">
        <v>78142.509999999995</v>
      </c>
      <c r="AT1787">
        <v>218266.92</v>
      </c>
      <c r="AY1787">
        <v>79</v>
      </c>
      <c r="AZ1787">
        <v>17</v>
      </c>
      <c r="BA1787">
        <v>137</v>
      </c>
      <c r="BB1787">
        <v>141</v>
      </c>
      <c r="BG1787">
        <v>99.18</v>
      </c>
      <c r="BH1787">
        <v>99.61</v>
      </c>
      <c r="BI1787">
        <v>91.57</v>
      </c>
      <c r="BJ1787">
        <v>88.19</v>
      </c>
      <c r="BN1787" t="s">
        <v>101</v>
      </c>
      <c r="BO1787">
        <v>3.11</v>
      </c>
      <c r="BP1787" s="3">
        <v>141000000</v>
      </c>
      <c r="BQ1787" s="20">
        <v>553</v>
      </c>
      <c r="BR1787" s="20">
        <v>568</v>
      </c>
      <c r="BS1787" s="20">
        <v>428</v>
      </c>
      <c r="BW1787" s="20">
        <v>646</v>
      </c>
      <c r="BX1787" s="22">
        <v>345053.08</v>
      </c>
      <c r="BY1787">
        <v>84</v>
      </c>
      <c r="BZ1787">
        <v>94.86</v>
      </c>
      <c r="CA1787">
        <v>2</v>
      </c>
      <c r="CB1787">
        <v>2</v>
      </c>
      <c r="CC1787">
        <v>3.46</v>
      </c>
    </row>
    <row r="1788" spans="1:81" ht="34" x14ac:dyDescent="0.2">
      <c r="A1788" t="s">
        <v>15685</v>
      </c>
      <c r="B1788" t="s">
        <v>15686</v>
      </c>
      <c r="C1788" t="s">
        <v>15687</v>
      </c>
      <c r="D1788" t="s">
        <v>15688</v>
      </c>
      <c r="E1788" s="2" t="s">
        <v>15689</v>
      </c>
      <c r="H1788" s="3">
        <v>8500000</v>
      </c>
      <c r="I1788" s="3">
        <v>32000000</v>
      </c>
      <c r="J1788" s="3">
        <v>60000000</v>
      </c>
      <c r="P1788" s="3">
        <v>42500000</v>
      </c>
      <c r="Q1788" s="3">
        <v>213440000</v>
      </c>
      <c r="R1788" s="3">
        <v>600000000</v>
      </c>
      <c r="X1788" s="2" t="s">
        <v>15690</v>
      </c>
      <c r="Y1788" s="2" t="s">
        <v>15691</v>
      </c>
      <c r="Z1788" s="2" t="s">
        <v>15692</v>
      </c>
      <c r="AF1788">
        <v>2019</v>
      </c>
      <c r="AG1788">
        <v>2020</v>
      </c>
      <c r="AH1788">
        <v>2021</v>
      </c>
      <c r="AL1788" s="3">
        <v>60000000</v>
      </c>
      <c r="AM1788" t="s">
        <v>90</v>
      </c>
      <c r="AN1788" s="1">
        <v>44469</v>
      </c>
      <c r="AO1788" s="3">
        <v>600000000</v>
      </c>
      <c r="AR1788">
        <v>8753.49</v>
      </c>
      <c r="AS1788">
        <v>185093.71</v>
      </c>
      <c r="AT1788">
        <v>147504.62</v>
      </c>
      <c r="AZ1788">
        <v>266</v>
      </c>
      <c r="BA1788">
        <v>53</v>
      </c>
      <c r="BB1788">
        <v>183</v>
      </c>
      <c r="BH1788">
        <v>93.62</v>
      </c>
      <c r="BI1788">
        <v>96.78</v>
      </c>
      <c r="BJ1788">
        <v>84.64</v>
      </c>
      <c r="BO1788">
        <v>2.5299999999999998</v>
      </c>
      <c r="BP1788" s="3">
        <v>100500000</v>
      </c>
      <c r="BR1788" s="20">
        <v>640</v>
      </c>
      <c r="BS1788" s="20">
        <v>304</v>
      </c>
      <c r="BW1788" s="20">
        <v>304</v>
      </c>
      <c r="BX1788" s="22">
        <v>341351.82</v>
      </c>
      <c r="BY1788">
        <v>85</v>
      </c>
      <c r="BZ1788">
        <v>94.8</v>
      </c>
      <c r="CA1788">
        <v>2.81</v>
      </c>
      <c r="CB1788">
        <v>2.81</v>
      </c>
      <c r="CC1788">
        <v>2.81</v>
      </c>
    </row>
    <row r="1789" spans="1:81" ht="34" x14ac:dyDescent="0.2">
      <c r="A1789" t="s">
        <v>15693</v>
      </c>
      <c r="B1789" t="s">
        <v>15694</v>
      </c>
      <c r="C1789" t="s">
        <v>15695</v>
      </c>
      <c r="D1789" t="s">
        <v>15696</v>
      </c>
      <c r="E1789" s="2" t="s">
        <v>15697</v>
      </c>
      <c r="H1789" s="3">
        <v>22000000</v>
      </c>
      <c r="I1789" s="3">
        <v>54000000</v>
      </c>
      <c r="P1789" s="3">
        <v>110000000</v>
      </c>
      <c r="Q1789" s="3">
        <v>360180000</v>
      </c>
      <c r="X1789" s="2" t="s">
        <v>15698</v>
      </c>
      <c r="Y1789" s="2" t="s">
        <v>15699</v>
      </c>
      <c r="AF1789">
        <v>2020</v>
      </c>
      <c r="AG1789">
        <v>2020</v>
      </c>
      <c r="AM1789" t="s">
        <v>114</v>
      </c>
      <c r="AN1789" s="1">
        <v>44117</v>
      </c>
      <c r="AO1789" s="3">
        <v>360180000</v>
      </c>
      <c r="AR1789">
        <v>23701.61</v>
      </c>
      <c r="AS1789">
        <v>311582.31</v>
      </c>
      <c r="AZ1789">
        <v>51</v>
      </c>
      <c r="BA1789">
        <v>8</v>
      </c>
      <c r="BH1789">
        <v>98.58</v>
      </c>
      <c r="BI1789">
        <v>99.57</v>
      </c>
      <c r="BO1789">
        <v>1</v>
      </c>
      <c r="BP1789" s="3">
        <v>76000000</v>
      </c>
      <c r="BR1789" s="20">
        <v>181</v>
      </c>
      <c r="BW1789" s="20">
        <v>0</v>
      </c>
      <c r="BX1789" s="22">
        <v>335283.92</v>
      </c>
      <c r="BY1789">
        <v>86</v>
      </c>
      <c r="BZ1789">
        <v>94.73</v>
      </c>
      <c r="CC1789">
        <v>1</v>
      </c>
    </row>
    <row r="1790" spans="1:81" ht="34" x14ac:dyDescent="0.2">
      <c r="A1790" t="s">
        <v>15700</v>
      </c>
      <c r="B1790" t="s">
        <v>15701</v>
      </c>
      <c r="C1790" t="s">
        <v>15702</v>
      </c>
      <c r="D1790" t="s">
        <v>15703</v>
      </c>
      <c r="E1790" s="2" t="s">
        <v>15704</v>
      </c>
      <c r="G1790" s="3">
        <v>1000000</v>
      </c>
      <c r="H1790" s="3">
        <v>9000000</v>
      </c>
      <c r="I1790" s="3">
        <v>40000000</v>
      </c>
      <c r="J1790" s="3">
        <v>100000000</v>
      </c>
      <c r="K1790" s="3">
        <v>210000000</v>
      </c>
      <c r="O1790" s="3">
        <v>10000000</v>
      </c>
      <c r="P1790" s="3">
        <v>45000000</v>
      </c>
      <c r="Q1790" s="3">
        <v>266800000</v>
      </c>
      <c r="R1790" s="3">
        <v>800000000</v>
      </c>
      <c r="S1790" s="3">
        <v>3210000000</v>
      </c>
      <c r="W1790" s="2" t="s">
        <v>15705</v>
      </c>
      <c r="X1790" s="2" t="s">
        <v>15706</v>
      </c>
      <c r="Y1790" s="2" t="s">
        <v>15707</v>
      </c>
      <c r="Z1790" s="2" t="s">
        <v>15708</v>
      </c>
      <c r="AA1790" s="2" t="s">
        <v>15709</v>
      </c>
      <c r="AE1790">
        <v>2017</v>
      </c>
      <c r="AF1790">
        <v>2019</v>
      </c>
      <c r="AG1790">
        <v>2020</v>
      </c>
      <c r="AH1790">
        <v>2021</v>
      </c>
      <c r="AI1790">
        <v>2022</v>
      </c>
      <c r="AL1790" s="3">
        <v>210000000</v>
      </c>
      <c r="AM1790" t="s">
        <v>91</v>
      </c>
      <c r="AN1790" s="1">
        <v>44692</v>
      </c>
      <c r="AO1790" s="3">
        <v>3210000000</v>
      </c>
      <c r="AQ1790">
        <v>224.86</v>
      </c>
      <c r="AR1790">
        <v>6838.46</v>
      </c>
      <c r="AS1790">
        <v>91336.34</v>
      </c>
      <c r="AT1790">
        <v>88167.59</v>
      </c>
      <c r="AU1790">
        <v>144131.38</v>
      </c>
      <c r="AY1790">
        <v>1242</v>
      </c>
      <c r="AZ1790">
        <v>307</v>
      </c>
      <c r="BA1790">
        <v>122</v>
      </c>
      <c r="BB1790">
        <v>288</v>
      </c>
      <c r="BC1790">
        <v>54</v>
      </c>
      <c r="BG1790">
        <v>86.9</v>
      </c>
      <c r="BH1790">
        <v>92.63</v>
      </c>
      <c r="BI1790">
        <v>92.5</v>
      </c>
      <c r="BJ1790">
        <v>75.78</v>
      </c>
      <c r="BK1790">
        <v>84.68</v>
      </c>
      <c r="BN1790" t="s">
        <v>101</v>
      </c>
      <c r="BO1790">
        <v>10.11</v>
      </c>
      <c r="BP1790" s="3">
        <v>420000000</v>
      </c>
      <c r="BQ1790" s="20">
        <v>680</v>
      </c>
      <c r="BR1790" s="20">
        <v>248</v>
      </c>
      <c r="BS1790" s="20">
        <v>442</v>
      </c>
      <c r="BT1790" s="20">
        <v>414</v>
      </c>
      <c r="BW1790" s="20">
        <v>856</v>
      </c>
      <c r="BX1790" s="22">
        <v>330698.63</v>
      </c>
      <c r="BY1790">
        <v>87</v>
      </c>
      <c r="BZ1790">
        <v>94.67</v>
      </c>
      <c r="CA1790">
        <v>12.03</v>
      </c>
      <c r="CB1790">
        <v>12.03</v>
      </c>
      <c r="CC1790">
        <v>12.03</v>
      </c>
    </row>
    <row r="1791" spans="1:81" ht="34" x14ac:dyDescent="0.2">
      <c r="A1791" t="s">
        <v>15710</v>
      </c>
      <c r="B1791" t="s">
        <v>15711</v>
      </c>
      <c r="C1791" t="s">
        <v>15712</v>
      </c>
      <c r="D1791" t="s">
        <v>15713</v>
      </c>
      <c r="E1791" s="2" t="s">
        <v>15714</v>
      </c>
      <c r="I1791" s="3">
        <v>23000000</v>
      </c>
      <c r="J1791" s="3">
        <v>50000000</v>
      </c>
      <c r="K1791" s="3">
        <v>150000000</v>
      </c>
      <c r="Q1791" s="3">
        <v>153410000</v>
      </c>
      <c r="R1791" s="3">
        <v>500000000</v>
      </c>
      <c r="S1791" s="3">
        <v>2650000000</v>
      </c>
      <c r="W1791" s="2" t="s">
        <v>9342</v>
      </c>
      <c r="X1791" s="2" t="s">
        <v>15715</v>
      </c>
      <c r="Y1791" s="2" t="s">
        <v>15716</v>
      </c>
      <c r="Z1791" s="2" t="s">
        <v>142</v>
      </c>
      <c r="AA1791" s="2" t="s">
        <v>15717</v>
      </c>
      <c r="AE1791">
        <v>2015</v>
      </c>
      <c r="AF1791">
        <v>2016</v>
      </c>
      <c r="AG1791">
        <v>2020</v>
      </c>
      <c r="AH1791">
        <v>2020</v>
      </c>
      <c r="AI1791">
        <v>2021</v>
      </c>
      <c r="AL1791" s="3">
        <v>150000000</v>
      </c>
      <c r="AM1791" t="s">
        <v>91</v>
      </c>
      <c r="AN1791" s="1">
        <v>44390</v>
      </c>
      <c r="AO1791" s="3">
        <v>2650000000</v>
      </c>
      <c r="AQ1791">
        <v>0.22</v>
      </c>
      <c r="AR1791">
        <v>0</v>
      </c>
      <c r="AS1791">
        <v>77237.53</v>
      </c>
      <c r="AT1791">
        <v>66846.7</v>
      </c>
      <c r="AU1791">
        <v>178798.17</v>
      </c>
      <c r="AY1791">
        <v>3478</v>
      </c>
      <c r="AZ1791">
        <v>1216</v>
      </c>
      <c r="BA1791">
        <v>141</v>
      </c>
      <c r="BB1791">
        <v>64</v>
      </c>
      <c r="BC1791">
        <v>82</v>
      </c>
      <c r="BG1791">
        <v>64.56</v>
      </c>
      <c r="BH1791">
        <v>68.11</v>
      </c>
      <c r="BI1791">
        <v>91.33</v>
      </c>
      <c r="BJ1791">
        <v>91.23</v>
      </c>
      <c r="BK1791">
        <v>84.89</v>
      </c>
      <c r="BN1791" t="s">
        <v>101</v>
      </c>
      <c r="BO1791">
        <v>14.51</v>
      </c>
      <c r="BP1791" s="3">
        <v>248000000</v>
      </c>
      <c r="BQ1791" s="20">
        <v>380</v>
      </c>
      <c r="BR1791" s="20">
        <v>1508</v>
      </c>
      <c r="BS1791" s="20">
        <v>275</v>
      </c>
      <c r="BT1791" s="20">
        <v>222</v>
      </c>
      <c r="BW1791" s="20">
        <v>497</v>
      </c>
      <c r="BX1791" s="22">
        <v>322882.62</v>
      </c>
      <c r="BY1791">
        <v>88</v>
      </c>
      <c r="BZ1791">
        <v>94.61</v>
      </c>
      <c r="CA1791">
        <v>17.27</v>
      </c>
      <c r="CB1791">
        <v>17.27</v>
      </c>
      <c r="CC1791">
        <v>17.27</v>
      </c>
    </row>
    <row r="1792" spans="1:81" ht="34" x14ac:dyDescent="0.2">
      <c r="A1792" t="s">
        <v>15718</v>
      </c>
      <c r="B1792" t="s">
        <v>15719</v>
      </c>
      <c r="C1792" t="s">
        <v>15720</v>
      </c>
      <c r="D1792" t="s">
        <v>15721</v>
      </c>
      <c r="E1792" s="2" t="s">
        <v>15722</v>
      </c>
      <c r="G1792" s="3">
        <v>15500000</v>
      </c>
      <c r="H1792" s="3">
        <v>20500000</v>
      </c>
      <c r="I1792" s="3">
        <v>37000000</v>
      </c>
      <c r="J1792" s="3">
        <v>125000000</v>
      </c>
      <c r="O1792" s="3">
        <v>155000000</v>
      </c>
      <c r="P1792" s="3">
        <v>102500000</v>
      </c>
      <c r="Q1792" s="3">
        <v>246790000</v>
      </c>
      <c r="R1792" s="3">
        <v>1250000000</v>
      </c>
      <c r="W1792" s="2" t="s">
        <v>15723</v>
      </c>
      <c r="X1792" s="2" t="s">
        <v>15724</v>
      </c>
      <c r="Y1792" s="2" t="s">
        <v>15725</v>
      </c>
      <c r="Z1792" s="2" t="s">
        <v>15726</v>
      </c>
      <c r="AE1792">
        <v>2019</v>
      </c>
      <c r="AF1792">
        <v>2019</v>
      </c>
      <c r="AG1792">
        <v>2020</v>
      </c>
      <c r="AH1792">
        <v>2021</v>
      </c>
      <c r="AL1792" s="3">
        <v>125000000</v>
      </c>
      <c r="AM1792" t="s">
        <v>90</v>
      </c>
      <c r="AN1792" s="1">
        <v>44298</v>
      </c>
      <c r="AO1792" s="3">
        <v>1250000000</v>
      </c>
      <c r="AQ1792">
        <v>0</v>
      </c>
      <c r="AR1792">
        <v>4738.18</v>
      </c>
      <c r="AS1792">
        <v>204452.83</v>
      </c>
      <c r="AT1792">
        <v>112701.97</v>
      </c>
      <c r="AY1792">
        <v>3695</v>
      </c>
      <c r="AZ1792">
        <v>405</v>
      </c>
      <c r="BA1792">
        <v>43</v>
      </c>
      <c r="BB1792">
        <v>222</v>
      </c>
      <c r="BG1792">
        <v>61.5</v>
      </c>
      <c r="BH1792">
        <v>90.27</v>
      </c>
      <c r="BI1792">
        <v>97.4</v>
      </c>
      <c r="BJ1792">
        <v>81.349999999999994</v>
      </c>
      <c r="BO1792">
        <v>4.5599999999999996</v>
      </c>
      <c r="BP1792" s="3">
        <v>198000000</v>
      </c>
      <c r="BQ1792" s="20">
        <v>1</v>
      </c>
      <c r="BR1792" s="20">
        <v>359</v>
      </c>
      <c r="BS1792" s="20">
        <v>193</v>
      </c>
      <c r="BW1792" s="20">
        <v>193</v>
      </c>
      <c r="BX1792" s="22">
        <v>321892.98</v>
      </c>
      <c r="BY1792">
        <v>89</v>
      </c>
      <c r="BZ1792">
        <v>94.55</v>
      </c>
      <c r="CA1792">
        <v>5.07</v>
      </c>
      <c r="CB1792">
        <v>5.07</v>
      </c>
      <c r="CC1792">
        <v>5.07</v>
      </c>
    </row>
    <row r="1793" spans="1:81" ht="34" x14ac:dyDescent="0.2">
      <c r="A1793" t="s">
        <v>15727</v>
      </c>
      <c r="B1793" t="s">
        <v>15728</v>
      </c>
      <c r="C1793" t="s">
        <v>15729</v>
      </c>
      <c r="D1793" t="s">
        <v>15730</v>
      </c>
      <c r="E1793" s="2" t="s">
        <v>15731</v>
      </c>
      <c r="H1793" s="3">
        <v>18000000</v>
      </c>
      <c r="I1793" s="3">
        <v>25500000</v>
      </c>
      <c r="J1793" s="3">
        <v>155000000</v>
      </c>
      <c r="K1793" s="3">
        <v>50000000</v>
      </c>
      <c r="P1793" s="3">
        <v>90000000</v>
      </c>
      <c r="Q1793" s="3">
        <v>170085000</v>
      </c>
      <c r="R1793" s="3">
        <v>1550000000</v>
      </c>
      <c r="S1793" s="3">
        <v>750000000</v>
      </c>
      <c r="X1793" s="2" t="s">
        <v>142</v>
      </c>
      <c r="Y1793" s="2" t="s">
        <v>15732</v>
      </c>
      <c r="Z1793" s="2" t="s">
        <v>15733</v>
      </c>
      <c r="AA1793" s="2" t="s">
        <v>15734</v>
      </c>
      <c r="AF1793">
        <v>2020</v>
      </c>
      <c r="AG1793">
        <v>2020</v>
      </c>
      <c r="AH1793">
        <v>2021</v>
      </c>
      <c r="AI1793">
        <v>2023</v>
      </c>
      <c r="AL1793" s="3">
        <v>50000000</v>
      </c>
      <c r="AM1793" t="s">
        <v>91</v>
      </c>
      <c r="AN1793" s="1">
        <v>45273</v>
      </c>
      <c r="AO1793" s="3">
        <v>750000000</v>
      </c>
      <c r="AR1793">
        <v>12344.16</v>
      </c>
      <c r="AS1793">
        <v>78142.509999999995</v>
      </c>
      <c r="AT1793">
        <v>148293.67000000001</v>
      </c>
      <c r="AU1793">
        <v>79211.8</v>
      </c>
      <c r="AZ1793">
        <v>187</v>
      </c>
      <c r="BA1793">
        <v>137</v>
      </c>
      <c r="BB1793">
        <v>182</v>
      </c>
      <c r="BC1793">
        <v>12</v>
      </c>
      <c r="BH1793">
        <v>94.71</v>
      </c>
      <c r="BI1793">
        <v>91.57</v>
      </c>
      <c r="BJ1793">
        <v>84.73</v>
      </c>
      <c r="BK1793">
        <v>94.18</v>
      </c>
      <c r="BO1793">
        <v>3.7</v>
      </c>
      <c r="BP1793" s="3">
        <v>248500000</v>
      </c>
      <c r="BR1793" s="20">
        <v>121</v>
      </c>
      <c r="BS1793" s="20">
        <v>356</v>
      </c>
      <c r="BT1793" s="20">
        <v>797</v>
      </c>
      <c r="BW1793" s="20">
        <v>1153</v>
      </c>
      <c r="BX1793" s="22">
        <v>317992.14</v>
      </c>
      <c r="BY1793">
        <v>90</v>
      </c>
      <c r="BZ1793">
        <v>94.49</v>
      </c>
      <c r="CA1793">
        <v>4.41</v>
      </c>
      <c r="CB1793">
        <v>9.11</v>
      </c>
      <c r="CC1793">
        <v>4.41</v>
      </c>
    </row>
    <row r="1794" spans="1:81" ht="68" x14ac:dyDescent="0.2">
      <c r="A1794" t="s">
        <v>15735</v>
      </c>
      <c r="B1794" t="s">
        <v>15736</v>
      </c>
      <c r="C1794" t="s">
        <v>15737</v>
      </c>
      <c r="D1794" t="s">
        <v>15738</v>
      </c>
      <c r="E1794" s="2" t="s">
        <v>15739</v>
      </c>
      <c r="H1794" s="3">
        <v>22156295</v>
      </c>
      <c r="I1794" s="3">
        <v>60549181</v>
      </c>
      <c r="P1794" s="3">
        <v>110781475</v>
      </c>
      <c r="Q1794" s="3">
        <v>403863037.26999998</v>
      </c>
      <c r="X1794" s="2" t="s">
        <v>15740</v>
      </c>
      <c r="Y1794" s="2" t="s">
        <v>15741</v>
      </c>
      <c r="AE1794">
        <v>2017</v>
      </c>
      <c r="AF1794">
        <v>2019</v>
      </c>
      <c r="AG1794">
        <v>2020</v>
      </c>
      <c r="AL1794" s="3">
        <v>60549181</v>
      </c>
      <c r="AM1794" t="s">
        <v>89</v>
      </c>
      <c r="AN1794" s="1">
        <v>44172</v>
      </c>
      <c r="AO1794" s="3">
        <v>4671339</v>
      </c>
      <c r="AQ1794">
        <v>0</v>
      </c>
      <c r="AR1794">
        <v>24678.07</v>
      </c>
      <c r="AS1794">
        <v>292918.76</v>
      </c>
      <c r="AY1794">
        <v>3489</v>
      </c>
      <c r="AZ1794">
        <v>56</v>
      </c>
      <c r="BA1794">
        <v>12</v>
      </c>
      <c r="BG1794">
        <v>63.18</v>
      </c>
      <c r="BH1794">
        <v>98.68</v>
      </c>
      <c r="BI1794">
        <v>99.32</v>
      </c>
      <c r="BO1794">
        <v>0.01</v>
      </c>
      <c r="BP1794" s="3">
        <v>85099777</v>
      </c>
      <c r="BQ1794" s="20">
        <v>1052</v>
      </c>
      <c r="BR1794" s="20">
        <v>384</v>
      </c>
      <c r="BW1794" s="20">
        <v>0</v>
      </c>
      <c r="BX1794" s="22">
        <v>317596.83</v>
      </c>
      <c r="BY1794">
        <v>91</v>
      </c>
      <c r="BZ1794">
        <v>94.42</v>
      </c>
      <c r="CC1794">
        <v>0.01</v>
      </c>
    </row>
    <row r="1795" spans="1:81" ht="153" x14ac:dyDescent="0.2">
      <c r="A1795" t="s">
        <v>15742</v>
      </c>
      <c r="B1795" t="s">
        <v>15743</v>
      </c>
      <c r="C1795" t="s">
        <v>15744</v>
      </c>
      <c r="D1795" t="s">
        <v>15745</v>
      </c>
      <c r="E1795" s="2" t="s">
        <v>15746</v>
      </c>
      <c r="G1795" s="3">
        <v>3175000</v>
      </c>
      <c r="H1795" s="3">
        <v>16550000</v>
      </c>
      <c r="I1795" s="3">
        <v>36000000</v>
      </c>
      <c r="J1795" s="3">
        <v>80000000</v>
      </c>
      <c r="O1795" s="3">
        <v>31750000</v>
      </c>
      <c r="P1795" s="3">
        <v>82750000</v>
      </c>
      <c r="Q1795" s="3">
        <v>240120000</v>
      </c>
      <c r="R1795" s="3">
        <v>800000000</v>
      </c>
      <c r="W1795" s="2" t="s">
        <v>15747</v>
      </c>
      <c r="X1795" s="2" t="s">
        <v>15748</v>
      </c>
      <c r="Y1795" s="2" t="s">
        <v>15749</v>
      </c>
      <c r="Z1795" s="2" t="s">
        <v>15750</v>
      </c>
      <c r="AE1795">
        <v>2019</v>
      </c>
      <c r="AF1795">
        <v>2020</v>
      </c>
      <c r="AG1795">
        <v>2020</v>
      </c>
      <c r="AH1795">
        <v>2021</v>
      </c>
      <c r="AL1795" s="3">
        <v>80000000</v>
      </c>
      <c r="AM1795" t="s">
        <v>90</v>
      </c>
      <c r="AN1795" s="1">
        <v>44397</v>
      </c>
      <c r="AO1795" s="3">
        <v>800000000</v>
      </c>
      <c r="AQ1795">
        <v>5903.99</v>
      </c>
      <c r="AR1795">
        <v>3153.35</v>
      </c>
      <c r="AS1795">
        <v>173107.76</v>
      </c>
      <c r="AT1795">
        <v>134564.57</v>
      </c>
      <c r="AY1795">
        <v>430</v>
      </c>
      <c r="AZ1795">
        <v>519</v>
      </c>
      <c r="BA1795">
        <v>58</v>
      </c>
      <c r="BB1795">
        <v>199</v>
      </c>
      <c r="BG1795">
        <v>95.53</v>
      </c>
      <c r="BH1795">
        <v>85.28</v>
      </c>
      <c r="BI1795">
        <v>96.47</v>
      </c>
      <c r="BJ1795">
        <v>83.29</v>
      </c>
      <c r="BO1795">
        <v>3</v>
      </c>
      <c r="BP1795" s="3">
        <v>135725000</v>
      </c>
      <c r="BQ1795" s="20">
        <v>544</v>
      </c>
      <c r="BR1795" s="20">
        <v>161</v>
      </c>
      <c r="BS1795" s="20">
        <v>224</v>
      </c>
      <c r="BW1795" s="20">
        <v>224</v>
      </c>
      <c r="BX1795" s="22">
        <v>316729.67</v>
      </c>
      <c r="BY1795">
        <v>92</v>
      </c>
      <c r="BZ1795">
        <v>94.36</v>
      </c>
      <c r="CA1795">
        <v>3.33</v>
      </c>
      <c r="CB1795">
        <v>3.33</v>
      </c>
      <c r="CC1795">
        <v>3.33</v>
      </c>
    </row>
    <row r="1796" spans="1:81" ht="68" x14ac:dyDescent="0.2">
      <c r="A1796" t="s">
        <v>15751</v>
      </c>
      <c r="B1796" t="s">
        <v>15752</v>
      </c>
      <c r="C1796" t="s">
        <v>15753</v>
      </c>
      <c r="D1796" t="s">
        <v>15754</v>
      </c>
      <c r="E1796" s="2" t="s">
        <v>15755</v>
      </c>
      <c r="G1796" s="3">
        <v>1600000</v>
      </c>
      <c r="H1796" s="3">
        <v>7500000</v>
      </c>
      <c r="I1796" s="3">
        <v>11000000</v>
      </c>
      <c r="J1796" s="3">
        <v>100000000</v>
      </c>
      <c r="K1796" s="3">
        <v>269537755</v>
      </c>
      <c r="O1796" s="3">
        <v>16000000</v>
      </c>
      <c r="P1796" s="3">
        <v>37500000</v>
      </c>
      <c r="Q1796" s="3">
        <v>73370000</v>
      </c>
      <c r="R1796" s="3">
        <v>1000000000</v>
      </c>
      <c r="S1796" s="3">
        <v>1499537754</v>
      </c>
      <c r="W1796" s="2" t="s">
        <v>15756</v>
      </c>
      <c r="X1796" s="2" t="s">
        <v>15757</v>
      </c>
      <c r="Y1796" s="2" t="s">
        <v>15758</v>
      </c>
      <c r="Z1796" s="2" t="s">
        <v>15759</v>
      </c>
      <c r="AA1796" s="2" t="s">
        <v>15760</v>
      </c>
      <c r="AE1796">
        <v>2016</v>
      </c>
      <c r="AF1796">
        <v>2020</v>
      </c>
      <c r="AG1796">
        <v>2020</v>
      </c>
      <c r="AH1796">
        <v>2021</v>
      </c>
      <c r="AI1796">
        <v>2022</v>
      </c>
      <c r="AL1796" s="3">
        <v>269537754</v>
      </c>
      <c r="AM1796" t="s">
        <v>91</v>
      </c>
      <c r="AN1796" s="1">
        <v>44607</v>
      </c>
      <c r="AO1796" s="3">
        <v>1499537754</v>
      </c>
      <c r="AQ1796">
        <v>771.43</v>
      </c>
      <c r="AR1796">
        <v>1249.6199999999999</v>
      </c>
      <c r="AS1796">
        <v>11873.06</v>
      </c>
      <c r="AT1796">
        <v>66661.67</v>
      </c>
      <c r="AU1796">
        <v>229640.34</v>
      </c>
      <c r="AY1796">
        <v>755</v>
      </c>
      <c r="AZ1796">
        <v>744</v>
      </c>
      <c r="BA1796">
        <v>315</v>
      </c>
      <c r="BB1796">
        <v>305</v>
      </c>
      <c r="BC1796">
        <v>36</v>
      </c>
      <c r="BG1796">
        <v>92.19</v>
      </c>
      <c r="BH1796">
        <v>78.89</v>
      </c>
      <c r="BI1796">
        <v>80.55</v>
      </c>
      <c r="BJ1796">
        <v>74.349999999999994</v>
      </c>
      <c r="BK1796">
        <v>89.88</v>
      </c>
      <c r="BN1796" t="s">
        <v>101</v>
      </c>
      <c r="BO1796">
        <v>17.170000000000002</v>
      </c>
      <c r="BP1796" s="3">
        <v>389637755</v>
      </c>
      <c r="BQ1796" s="20">
        <v>1294</v>
      </c>
      <c r="BR1796" s="20">
        <v>279</v>
      </c>
      <c r="BS1796" s="20">
        <v>197</v>
      </c>
      <c r="BT1796" s="20">
        <v>230</v>
      </c>
      <c r="BW1796" s="20">
        <v>427</v>
      </c>
      <c r="BX1796" s="22">
        <v>310196.12</v>
      </c>
      <c r="BY1796">
        <v>93</v>
      </c>
      <c r="BZ1796">
        <v>94.3</v>
      </c>
      <c r="CA1796">
        <v>20.440000000000001</v>
      </c>
      <c r="CB1796">
        <v>20.440000000000001</v>
      </c>
      <c r="CC1796">
        <v>20.440000000000001</v>
      </c>
    </row>
    <row r="1797" spans="1:81" ht="102" x14ac:dyDescent="0.2">
      <c r="A1797" t="s">
        <v>15761</v>
      </c>
      <c r="B1797" t="s">
        <v>15762</v>
      </c>
      <c r="C1797" t="s">
        <v>15763</v>
      </c>
      <c r="D1797" t="s">
        <v>15764</v>
      </c>
      <c r="E1797" s="2" t="s">
        <v>15765</v>
      </c>
      <c r="F1797" s="3">
        <v>250000</v>
      </c>
      <c r="G1797" s="3">
        <v>2750000</v>
      </c>
      <c r="H1797" s="3">
        <v>17000000</v>
      </c>
      <c r="I1797" s="3">
        <v>161000000</v>
      </c>
      <c r="J1797" s="3">
        <v>400000000</v>
      </c>
      <c r="N1797" s="3">
        <v>5000000</v>
      </c>
      <c r="O1797" s="3">
        <v>27500000</v>
      </c>
      <c r="P1797" s="3">
        <v>85000000</v>
      </c>
      <c r="Q1797" s="3">
        <v>1073870000</v>
      </c>
      <c r="R1797" s="3">
        <v>1000000000</v>
      </c>
      <c r="V1797" s="2" t="s">
        <v>13177</v>
      </c>
      <c r="W1797" s="2" t="s">
        <v>15766</v>
      </c>
      <c r="X1797" s="2" t="s">
        <v>15767</v>
      </c>
      <c r="Y1797" s="2" t="s">
        <v>15768</v>
      </c>
      <c r="Z1797" s="2" t="s">
        <v>15769</v>
      </c>
      <c r="AD1797">
        <v>2015</v>
      </c>
      <c r="AE1797">
        <v>2016</v>
      </c>
      <c r="AF1797">
        <v>2017</v>
      </c>
      <c r="AG1797">
        <v>2020</v>
      </c>
      <c r="AH1797">
        <v>2022</v>
      </c>
      <c r="AL1797" s="3">
        <v>400000000</v>
      </c>
      <c r="AM1797" t="s">
        <v>90</v>
      </c>
      <c r="AN1797" s="1">
        <v>44672</v>
      </c>
      <c r="AO1797" s="3">
        <v>4000000000</v>
      </c>
      <c r="AP1797">
        <v>5.14</v>
      </c>
      <c r="AQ1797">
        <v>682.91</v>
      </c>
      <c r="AR1797">
        <v>2996.87</v>
      </c>
      <c r="AS1797">
        <v>99486.63</v>
      </c>
      <c r="AT1797">
        <v>206612.09</v>
      </c>
      <c r="AX1797">
        <v>241</v>
      </c>
      <c r="AY1797">
        <v>801</v>
      </c>
      <c r="AZ1797">
        <v>288</v>
      </c>
      <c r="BA1797">
        <v>116</v>
      </c>
      <c r="BB1797">
        <v>90</v>
      </c>
      <c r="BF1797">
        <v>81.260000000000005</v>
      </c>
      <c r="BG1797">
        <v>91.72</v>
      </c>
      <c r="BH1797">
        <v>92.81</v>
      </c>
      <c r="BI1797">
        <v>92.87</v>
      </c>
      <c r="BJ1797">
        <v>89.29</v>
      </c>
      <c r="BN1797" t="s">
        <v>101</v>
      </c>
      <c r="BO1797">
        <v>3.35</v>
      </c>
      <c r="BP1797" s="3">
        <v>598000000</v>
      </c>
      <c r="BQ1797" s="20">
        <v>531</v>
      </c>
      <c r="BR1797" s="20">
        <v>882</v>
      </c>
      <c r="BS1797" s="20">
        <v>820</v>
      </c>
      <c r="BW1797" s="20">
        <v>820</v>
      </c>
      <c r="BX1797" s="22">
        <v>309783.64</v>
      </c>
      <c r="BY1797">
        <v>94</v>
      </c>
      <c r="BZ1797">
        <v>94.24</v>
      </c>
      <c r="CA1797">
        <v>0.93</v>
      </c>
      <c r="CB1797">
        <v>0.93</v>
      </c>
      <c r="CC1797">
        <v>3.72</v>
      </c>
    </row>
    <row r="1798" spans="1:81" ht="68" x14ac:dyDescent="0.2">
      <c r="A1798" t="s">
        <v>15770</v>
      </c>
      <c r="B1798" t="s">
        <v>15771</v>
      </c>
      <c r="C1798" t="s">
        <v>15772</v>
      </c>
      <c r="D1798" t="s">
        <v>15773</v>
      </c>
      <c r="E1798" s="2" t="s">
        <v>15774</v>
      </c>
      <c r="G1798" s="3">
        <v>7500000</v>
      </c>
      <c r="H1798" s="3">
        <v>17500000</v>
      </c>
      <c r="I1798" s="3">
        <v>70000000</v>
      </c>
      <c r="J1798" s="3">
        <v>150000000</v>
      </c>
      <c r="K1798" s="3">
        <v>150000000</v>
      </c>
      <c r="O1798" s="3">
        <v>75000000</v>
      </c>
      <c r="P1798" s="3">
        <v>87500000</v>
      </c>
      <c r="Q1798" s="3">
        <v>500000000</v>
      </c>
      <c r="R1798" s="3">
        <v>1650000000</v>
      </c>
      <c r="S1798" s="3">
        <v>2700000000</v>
      </c>
      <c r="W1798" s="2" t="s">
        <v>15775</v>
      </c>
      <c r="X1798" s="2" t="s">
        <v>15776</v>
      </c>
      <c r="Y1798" s="2" t="s">
        <v>15777</v>
      </c>
      <c r="Z1798" s="2" t="s">
        <v>15778</v>
      </c>
      <c r="AA1798" s="2" t="s">
        <v>15779</v>
      </c>
      <c r="AE1798">
        <v>2016</v>
      </c>
      <c r="AF1798">
        <v>2017</v>
      </c>
      <c r="AG1798">
        <v>2020</v>
      </c>
      <c r="AH1798">
        <v>2021</v>
      </c>
      <c r="AI1798">
        <v>2023</v>
      </c>
      <c r="AL1798" s="3">
        <v>150000000</v>
      </c>
      <c r="AM1798" t="s">
        <v>91</v>
      </c>
      <c r="AN1798" s="1">
        <v>45188</v>
      </c>
      <c r="AO1798" s="3">
        <v>2700000000</v>
      </c>
      <c r="AQ1798">
        <v>5690.37</v>
      </c>
      <c r="AR1798">
        <v>1845.43</v>
      </c>
      <c r="AS1798">
        <v>139254.39000000001</v>
      </c>
      <c r="AT1798">
        <v>158032.51</v>
      </c>
      <c r="AU1798">
        <v>2441.4899999999998</v>
      </c>
      <c r="AY1798">
        <v>194</v>
      </c>
      <c r="AZ1798">
        <v>363</v>
      </c>
      <c r="BA1798">
        <v>83</v>
      </c>
      <c r="BB1798">
        <v>173</v>
      </c>
      <c r="BC1798">
        <v>53</v>
      </c>
      <c r="BG1798">
        <v>98</v>
      </c>
      <c r="BH1798">
        <v>90.93</v>
      </c>
      <c r="BI1798">
        <v>94.92</v>
      </c>
      <c r="BJ1798">
        <v>85.49</v>
      </c>
      <c r="BK1798">
        <v>72.489999999999995</v>
      </c>
      <c r="BN1798" t="s">
        <v>101</v>
      </c>
      <c r="BO1798">
        <v>4.54</v>
      </c>
      <c r="BP1798" s="3">
        <v>574000000</v>
      </c>
      <c r="BQ1798" s="20">
        <v>323</v>
      </c>
      <c r="BR1798" s="20">
        <v>1325</v>
      </c>
      <c r="BS1798" s="20">
        <v>306</v>
      </c>
      <c r="BT1798" s="20">
        <v>707</v>
      </c>
      <c r="BW1798" s="20">
        <v>1013</v>
      </c>
      <c r="BX1798" s="22">
        <v>307264.19</v>
      </c>
      <c r="BY1798">
        <v>95</v>
      </c>
      <c r="BZ1798">
        <v>94.18</v>
      </c>
      <c r="CA1798">
        <v>5.4</v>
      </c>
      <c r="CB1798">
        <v>5.4</v>
      </c>
      <c r="CC1798">
        <v>5.4</v>
      </c>
    </row>
    <row r="1799" spans="1:81" ht="102" x14ac:dyDescent="0.2">
      <c r="A1799" t="s">
        <v>15780</v>
      </c>
      <c r="B1799" t="s">
        <v>15781</v>
      </c>
      <c r="C1799" t="s">
        <v>15782</v>
      </c>
      <c r="D1799" t="s">
        <v>15783</v>
      </c>
      <c r="E1799" s="2" t="s">
        <v>15784</v>
      </c>
      <c r="G1799" s="3">
        <v>2500000</v>
      </c>
      <c r="H1799" s="3">
        <v>10000000</v>
      </c>
      <c r="I1799" s="3">
        <v>25000000</v>
      </c>
      <c r="J1799" s="3">
        <v>50000000</v>
      </c>
      <c r="O1799" s="3">
        <v>25000000</v>
      </c>
      <c r="P1799" s="3">
        <v>50000000</v>
      </c>
      <c r="Q1799" s="3">
        <v>166750000</v>
      </c>
      <c r="R1799" s="3">
        <v>500000000</v>
      </c>
      <c r="W1799" s="2" t="s">
        <v>15785</v>
      </c>
      <c r="X1799" s="2" t="s">
        <v>15786</v>
      </c>
      <c r="Y1799" s="2" t="s">
        <v>15787</v>
      </c>
      <c r="Z1799" s="2" t="s">
        <v>15788</v>
      </c>
      <c r="AE1799">
        <v>2015</v>
      </c>
      <c r="AF1799">
        <v>2016</v>
      </c>
      <c r="AG1799">
        <v>2020</v>
      </c>
      <c r="AH1799">
        <v>2021</v>
      </c>
      <c r="AL1799" s="3">
        <v>50000000</v>
      </c>
      <c r="AM1799" t="s">
        <v>90</v>
      </c>
      <c r="AN1799" s="1">
        <v>44455</v>
      </c>
      <c r="AO1799" s="3">
        <v>500000000</v>
      </c>
      <c r="AQ1799">
        <v>977.62</v>
      </c>
      <c r="AR1799">
        <v>62155.19</v>
      </c>
      <c r="AS1799">
        <v>83492.94</v>
      </c>
      <c r="AT1799">
        <v>156950.04</v>
      </c>
      <c r="AY1799">
        <v>593</v>
      </c>
      <c r="AZ1799">
        <v>11</v>
      </c>
      <c r="BA1799">
        <v>129</v>
      </c>
      <c r="BB1799">
        <v>174</v>
      </c>
      <c r="BG1799">
        <v>93.97</v>
      </c>
      <c r="BH1799">
        <v>99.74</v>
      </c>
      <c r="BI1799">
        <v>92.07</v>
      </c>
      <c r="BJ1799">
        <v>85.4</v>
      </c>
      <c r="BO1799">
        <v>2.7</v>
      </c>
      <c r="BP1799" s="3">
        <v>87500000</v>
      </c>
      <c r="BQ1799" s="20">
        <v>595</v>
      </c>
      <c r="BR1799" s="20">
        <v>1482</v>
      </c>
      <c r="BS1799" s="20">
        <v>282</v>
      </c>
      <c r="BW1799" s="20">
        <v>282</v>
      </c>
      <c r="BX1799" s="22">
        <v>303575.78999999998</v>
      </c>
      <c r="BY1799">
        <v>96</v>
      </c>
      <c r="BZ1799">
        <v>94.11</v>
      </c>
      <c r="CA1799">
        <v>3</v>
      </c>
      <c r="CB1799">
        <v>3</v>
      </c>
      <c r="CC1799">
        <v>3</v>
      </c>
    </row>
    <row r="1800" spans="1:81" ht="51" x14ac:dyDescent="0.2">
      <c r="A1800" t="s">
        <v>15789</v>
      </c>
      <c r="B1800" t="s">
        <v>15790</v>
      </c>
      <c r="C1800" t="s">
        <v>15791</v>
      </c>
      <c r="D1800" t="s">
        <v>15792</v>
      </c>
      <c r="E1800" s="2" t="s">
        <v>15793</v>
      </c>
      <c r="G1800" s="3">
        <v>120000</v>
      </c>
      <c r="H1800" s="3">
        <v>12500000</v>
      </c>
      <c r="I1800" s="3">
        <v>30000000</v>
      </c>
      <c r="O1800" s="3">
        <v>1200000</v>
      </c>
      <c r="P1800" s="3">
        <v>62500000</v>
      </c>
      <c r="Q1800" s="3">
        <v>200100000</v>
      </c>
      <c r="W1800" s="2" t="s">
        <v>2682</v>
      </c>
      <c r="X1800" s="2" t="s">
        <v>15794</v>
      </c>
      <c r="Y1800" s="2" t="s">
        <v>15795</v>
      </c>
      <c r="AE1800">
        <v>2017</v>
      </c>
      <c r="AF1800">
        <v>2019</v>
      </c>
      <c r="AG1800">
        <v>2020</v>
      </c>
      <c r="AL1800" s="3">
        <v>30000000</v>
      </c>
      <c r="AM1800" t="s">
        <v>89</v>
      </c>
      <c r="AN1800" s="1">
        <v>43880</v>
      </c>
      <c r="AO1800" s="3">
        <v>200100000</v>
      </c>
      <c r="AQ1800">
        <v>31327.49</v>
      </c>
      <c r="AR1800">
        <v>28501.97</v>
      </c>
      <c r="AS1800">
        <v>241315.96</v>
      </c>
      <c r="AY1800">
        <v>6</v>
      </c>
      <c r="AZ1800">
        <v>39</v>
      </c>
      <c r="BA1800">
        <v>22</v>
      </c>
      <c r="BG1800">
        <v>99.95</v>
      </c>
      <c r="BH1800">
        <v>99.08</v>
      </c>
      <c r="BI1800">
        <v>98.7</v>
      </c>
      <c r="BO1800">
        <v>1</v>
      </c>
      <c r="BP1800" s="3">
        <v>76020000</v>
      </c>
      <c r="BQ1800" s="20">
        <v>632</v>
      </c>
      <c r="BR1800" s="20">
        <v>280</v>
      </c>
      <c r="BW1800" s="20">
        <v>0</v>
      </c>
      <c r="BX1800" s="22">
        <v>301145.42</v>
      </c>
      <c r="BY1800">
        <v>97</v>
      </c>
      <c r="BZ1800">
        <v>94.05</v>
      </c>
      <c r="CC1800">
        <v>1</v>
      </c>
    </row>
    <row r="1801" spans="1:81" ht="34" x14ac:dyDescent="0.2">
      <c r="A1801" t="s">
        <v>15796</v>
      </c>
      <c r="B1801" t="s">
        <v>15797</v>
      </c>
      <c r="C1801" t="s">
        <v>15798</v>
      </c>
      <c r="D1801" t="s">
        <v>15799</v>
      </c>
      <c r="E1801" s="2" t="s">
        <v>15800</v>
      </c>
      <c r="G1801" s="3">
        <v>800297</v>
      </c>
      <c r="H1801" s="3">
        <v>4502386</v>
      </c>
      <c r="I1801" s="3">
        <v>44609400</v>
      </c>
      <c r="J1801" s="3">
        <v>100000000</v>
      </c>
      <c r="O1801" s="3">
        <v>8002970</v>
      </c>
      <c r="P1801" s="3">
        <v>22511930</v>
      </c>
      <c r="Q1801" s="3">
        <v>297544698</v>
      </c>
      <c r="R1801" s="3">
        <v>1000000000</v>
      </c>
      <c r="X1801" s="2" t="s">
        <v>15801</v>
      </c>
      <c r="Y1801" s="2" t="s">
        <v>15802</v>
      </c>
      <c r="Z1801" s="2" t="s">
        <v>15803</v>
      </c>
      <c r="AE1801">
        <v>2013</v>
      </c>
      <c r="AF1801">
        <v>2014</v>
      </c>
      <c r="AG1801">
        <v>2020</v>
      </c>
      <c r="AH1801">
        <v>2021</v>
      </c>
      <c r="AL1801" s="3">
        <v>100000000</v>
      </c>
      <c r="AM1801" t="s">
        <v>90</v>
      </c>
      <c r="AN1801" s="1">
        <v>44538</v>
      </c>
      <c r="AO1801" s="3">
        <v>1000000000</v>
      </c>
      <c r="AQ1801">
        <v>0</v>
      </c>
      <c r="AR1801">
        <v>16.45</v>
      </c>
      <c r="AS1801">
        <v>14.97</v>
      </c>
      <c r="AT1801">
        <v>294115.56</v>
      </c>
      <c r="AY1801">
        <v>2604</v>
      </c>
      <c r="AZ1801">
        <v>726</v>
      </c>
      <c r="BA1801">
        <v>816</v>
      </c>
      <c r="BB1801">
        <v>108</v>
      </c>
      <c r="BG1801">
        <v>63.89</v>
      </c>
      <c r="BH1801">
        <v>73.72</v>
      </c>
      <c r="BI1801">
        <v>49.5</v>
      </c>
      <c r="BJ1801">
        <v>90.97</v>
      </c>
      <c r="BN1801" t="s">
        <v>101</v>
      </c>
      <c r="BO1801">
        <v>3.02</v>
      </c>
      <c r="BP1801" s="3">
        <v>259643941</v>
      </c>
      <c r="BQ1801" s="20">
        <v>436</v>
      </c>
      <c r="BR1801" s="20">
        <v>1876</v>
      </c>
      <c r="BS1801" s="20">
        <v>693</v>
      </c>
      <c r="BW1801" s="20">
        <v>693</v>
      </c>
      <c r="BX1801" s="22">
        <v>294146.98</v>
      </c>
      <c r="BY1801">
        <v>98</v>
      </c>
      <c r="BZ1801">
        <v>93.99</v>
      </c>
      <c r="CA1801">
        <v>3.36</v>
      </c>
      <c r="CB1801">
        <v>3.36</v>
      </c>
      <c r="CC1801">
        <v>3.36</v>
      </c>
    </row>
    <row r="1802" spans="1:81" ht="51" x14ac:dyDescent="0.2">
      <c r="A1802" t="s">
        <v>15804</v>
      </c>
      <c r="B1802" t="s">
        <v>15805</v>
      </c>
      <c r="C1802" t="s">
        <v>15806</v>
      </c>
      <c r="D1802" t="s">
        <v>15807</v>
      </c>
      <c r="E1802" s="2" t="s">
        <v>15808</v>
      </c>
      <c r="G1802" s="3">
        <v>2000000</v>
      </c>
      <c r="H1802" s="3">
        <v>10000000</v>
      </c>
      <c r="I1802" s="3">
        <v>25000000</v>
      </c>
      <c r="O1802" s="3">
        <v>20000000</v>
      </c>
      <c r="P1802" s="3">
        <v>50000000</v>
      </c>
      <c r="Q1802" s="3">
        <v>166750000</v>
      </c>
      <c r="W1802" s="2" t="s">
        <v>15809</v>
      </c>
      <c r="X1802" s="2" t="s">
        <v>15810</v>
      </c>
      <c r="Y1802" s="2" t="s">
        <v>15811</v>
      </c>
      <c r="AE1802">
        <v>2017</v>
      </c>
      <c r="AF1802">
        <v>2018</v>
      </c>
      <c r="AG1802">
        <v>2020</v>
      </c>
      <c r="AL1802" s="3">
        <v>25000000</v>
      </c>
      <c r="AM1802" t="s">
        <v>89</v>
      </c>
      <c r="AN1802" s="1">
        <v>43998</v>
      </c>
      <c r="AO1802" s="3">
        <v>166750000</v>
      </c>
      <c r="AQ1802">
        <v>5878.73</v>
      </c>
      <c r="AR1802">
        <v>42817.71</v>
      </c>
      <c r="AS1802">
        <v>228951.16</v>
      </c>
      <c r="AY1802">
        <v>282</v>
      </c>
      <c r="AZ1802">
        <v>53</v>
      </c>
      <c r="BA1802">
        <v>30</v>
      </c>
      <c r="BG1802">
        <v>97.03</v>
      </c>
      <c r="BH1802">
        <v>98.87</v>
      </c>
      <c r="BI1802">
        <v>98.2</v>
      </c>
      <c r="BO1802">
        <v>1</v>
      </c>
      <c r="BP1802" s="3">
        <v>37225000</v>
      </c>
      <c r="BQ1802" s="20">
        <v>338</v>
      </c>
      <c r="BR1802" s="20">
        <v>769</v>
      </c>
      <c r="BW1802" s="20">
        <v>0</v>
      </c>
      <c r="BX1802" s="22">
        <v>277647.59999999998</v>
      </c>
      <c r="BY1802">
        <v>99</v>
      </c>
      <c r="BZ1802">
        <v>93.93</v>
      </c>
      <c r="CC1802">
        <v>1</v>
      </c>
    </row>
    <row r="1803" spans="1:81" ht="34" x14ac:dyDescent="0.2">
      <c r="A1803" t="s">
        <v>15812</v>
      </c>
      <c r="B1803" t="s">
        <v>15813</v>
      </c>
      <c r="C1803" t="s">
        <v>15814</v>
      </c>
      <c r="E1803" s="2" t="s">
        <v>15815</v>
      </c>
      <c r="H1803" s="3">
        <v>4950000</v>
      </c>
      <c r="I1803" s="3">
        <v>22500000</v>
      </c>
      <c r="J1803" s="3">
        <v>56149282</v>
      </c>
      <c r="P1803" s="3">
        <v>24750000</v>
      </c>
      <c r="Q1803" s="3">
        <v>150075000</v>
      </c>
      <c r="R1803" s="3">
        <v>561492820</v>
      </c>
      <c r="X1803" s="2" t="s">
        <v>15816</v>
      </c>
      <c r="Y1803" s="2" t="s">
        <v>15817</v>
      </c>
      <c r="Z1803" s="2" t="s">
        <v>15818</v>
      </c>
      <c r="AF1803">
        <v>2019</v>
      </c>
      <c r="AG1803">
        <v>2020</v>
      </c>
      <c r="AH1803">
        <v>2021</v>
      </c>
      <c r="AL1803" s="3">
        <v>20999996</v>
      </c>
      <c r="AM1803" t="s">
        <v>90</v>
      </c>
      <c r="AN1803" s="1">
        <v>44721</v>
      </c>
      <c r="AO1803" s="3">
        <v>561492820</v>
      </c>
      <c r="AR1803">
        <v>25839.84</v>
      </c>
      <c r="AS1803">
        <v>109889.54</v>
      </c>
      <c r="AT1803">
        <v>138816.95999999999</v>
      </c>
      <c r="AZ1803">
        <v>53</v>
      </c>
      <c r="BA1803">
        <v>104</v>
      </c>
      <c r="BB1803">
        <v>193</v>
      </c>
      <c r="BH1803">
        <v>98.75</v>
      </c>
      <c r="BI1803">
        <v>93.62</v>
      </c>
      <c r="BJ1803">
        <v>83.8</v>
      </c>
      <c r="BO1803">
        <v>3.37</v>
      </c>
      <c r="BP1803" s="3">
        <v>104599278</v>
      </c>
      <c r="BR1803" s="20">
        <v>497</v>
      </c>
      <c r="BS1803" s="20">
        <v>292</v>
      </c>
      <c r="BW1803" s="20">
        <v>699</v>
      </c>
      <c r="BX1803" s="22">
        <v>274546.34000000003</v>
      </c>
      <c r="BY1803">
        <v>100</v>
      </c>
      <c r="BZ1803">
        <v>93.87</v>
      </c>
      <c r="CA1803">
        <v>3.74</v>
      </c>
      <c r="CB1803">
        <v>3.74</v>
      </c>
      <c r="CC1803">
        <v>3.74</v>
      </c>
    </row>
    <row r="1804" spans="1:81" ht="51" x14ac:dyDescent="0.2">
      <c r="A1804" t="s">
        <v>15819</v>
      </c>
      <c r="B1804" t="s">
        <v>15820</v>
      </c>
      <c r="C1804" t="s">
        <v>15821</v>
      </c>
      <c r="D1804" t="s">
        <v>15822</v>
      </c>
      <c r="E1804" s="2" t="s">
        <v>15823</v>
      </c>
      <c r="G1804" s="3">
        <v>1600000</v>
      </c>
      <c r="H1804" s="3">
        <v>9900000</v>
      </c>
      <c r="I1804" s="3">
        <v>25000000</v>
      </c>
      <c r="J1804" s="3">
        <v>100000000</v>
      </c>
      <c r="O1804" s="3">
        <v>16000000</v>
      </c>
      <c r="P1804" s="3">
        <v>49500000</v>
      </c>
      <c r="Q1804" s="3">
        <v>166750000</v>
      </c>
      <c r="R1804" s="3">
        <v>1000000000</v>
      </c>
      <c r="W1804" s="2" t="s">
        <v>15824</v>
      </c>
      <c r="X1804" s="2" t="s">
        <v>15825</v>
      </c>
      <c r="Y1804" s="2" t="s">
        <v>15826</v>
      </c>
      <c r="Z1804" s="2" t="s">
        <v>15827</v>
      </c>
      <c r="AE1804">
        <v>2018</v>
      </c>
      <c r="AF1804">
        <v>2020</v>
      </c>
      <c r="AG1804">
        <v>2020</v>
      </c>
      <c r="AH1804">
        <v>2022</v>
      </c>
      <c r="AL1804" s="3">
        <v>100000000</v>
      </c>
      <c r="AM1804" t="s">
        <v>90</v>
      </c>
      <c r="AN1804" s="1">
        <v>44614</v>
      </c>
      <c r="AO1804" s="3">
        <v>1000000000</v>
      </c>
      <c r="AQ1804">
        <v>30.12</v>
      </c>
      <c r="AR1804">
        <v>4845.09</v>
      </c>
      <c r="AS1804">
        <v>64123.45</v>
      </c>
      <c r="AT1804">
        <v>201057.99</v>
      </c>
      <c r="AY1804">
        <v>2056</v>
      </c>
      <c r="AZ1804">
        <v>439</v>
      </c>
      <c r="BA1804">
        <v>158</v>
      </c>
      <c r="BB1804">
        <v>92</v>
      </c>
      <c r="BG1804">
        <v>80.290000000000006</v>
      </c>
      <c r="BH1804">
        <v>87.55</v>
      </c>
      <c r="BI1804">
        <v>90.27</v>
      </c>
      <c r="BJ1804">
        <v>89.05</v>
      </c>
      <c r="BN1804" t="s">
        <v>101</v>
      </c>
      <c r="BO1804">
        <v>5.4</v>
      </c>
      <c r="BP1804" s="3">
        <v>136500000</v>
      </c>
      <c r="BQ1804" s="20">
        <v>672</v>
      </c>
      <c r="BR1804" s="20">
        <v>195</v>
      </c>
      <c r="BS1804" s="20">
        <v>532</v>
      </c>
      <c r="BW1804" s="20">
        <v>532</v>
      </c>
      <c r="BX1804" s="22">
        <v>270056.65000000002</v>
      </c>
      <c r="BY1804">
        <v>101</v>
      </c>
      <c r="BZ1804">
        <v>93.8</v>
      </c>
      <c r="CA1804">
        <v>6</v>
      </c>
      <c r="CB1804">
        <v>6</v>
      </c>
      <c r="CC1804">
        <v>6</v>
      </c>
    </row>
    <row r="1805" spans="1:81" ht="68" x14ac:dyDescent="0.2">
      <c r="A1805" t="s">
        <v>15828</v>
      </c>
      <c r="B1805" t="s">
        <v>15829</v>
      </c>
      <c r="C1805" t="s">
        <v>15830</v>
      </c>
      <c r="D1805" t="s">
        <v>15831</v>
      </c>
      <c r="E1805" s="2" t="s">
        <v>15832</v>
      </c>
      <c r="G1805" s="3">
        <v>2300000</v>
      </c>
      <c r="H1805" s="3">
        <v>8750000</v>
      </c>
      <c r="I1805" s="3">
        <v>13000000</v>
      </c>
      <c r="O1805" s="3">
        <v>23000000</v>
      </c>
      <c r="P1805" s="3">
        <v>43750000</v>
      </c>
      <c r="Q1805" s="3">
        <v>86710000</v>
      </c>
      <c r="W1805" s="2" t="s">
        <v>15833</v>
      </c>
      <c r="X1805" s="2" t="s">
        <v>15834</v>
      </c>
      <c r="Y1805" s="2" t="s">
        <v>15835</v>
      </c>
      <c r="AE1805">
        <v>2017</v>
      </c>
      <c r="AF1805">
        <v>2018</v>
      </c>
      <c r="AG1805">
        <v>2020</v>
      </c>
      <c r="AL1805" s="3">
        <v>25000000</v>
      </c>
      <c r="AM1805" t="s">
        <v>89</v>
      </c>
      <c r="AN1805" s="1">
        <v>44838</v>
      </c>
      <c r="AO1805" s="3">
        <v>166750000</v>
      </c>
      <c r="AQ1805">
        <v>5878.9</v>
      </c>
      <c r="AR1805">
        <v>43459.23</v>
      </c>
      <c r="AS1805">
        <v>220261.06</v>
      </c>
      <c r="AY1805">
        <v>281</v>
      </c>
      <c r="AZ1805">
        <v>50</v>
      </c>
      <c r="BA1805">
        <v>37</v>
      </c>
      <c r="BG1805">
        <v>97.04</v>
      </c>
      <c r="BH1805">
        <v>98.94</v>
      </c>
      <c r="BI1805">
        <v>97.77</v>
      </c>
      <c r="BO1805">
        <v>1.92</v>
      </c>
      <c r="BP1805" s="3">
        <v>49050000</v>
      </c>
      <c r="BQ1805" s="20">
        <v>411</v>
      </c>
      <c r="BR1805" s="20">
        <v>667</v>
      </c>
      <c r="BW1805" s="20">
        <v>733</v>
      </c>
      <c r="BX1805" s="22">
        <v>269599.19</v>
      </c>
      <c r="BY1805">
        <v>102</v>
      </c>
      <c r="BZ1805">
        <v>93.74</v>
      </c>
      <c r="CC1805">
        <v>1.92</v>
      </c>
    </row>
    <row r="1806" spans="1:81" ht="51" x14ac:dyDescent="0.2">
      <c r="A1806" t="s">
        <v>15836</v>
      </c>
      <c r="B1806" t="s">
        <v>15837</v>
      </c>
      <c r="C1806" t="s">
        <v>15838</v>
      </c>
      <c r="D1806" t="s">
        <v>15839</v>
      </c>
      <c r="E1806" s="2" t="s">
        <v>15840</v>
      </c>
      <c r="H1806" s="3">
        <v>8832372</v>
      </c>
      <c r="I1806" s="3">
        <v>26000000</v>
      </c>
      <c r="J1806" s="3">
        <v>140000000</v>
      </c>
      <c r="P1806" s="3">
        <v>44161860</v>
      </c>
      <c r="Q1806" s="3">
        <v>173420000</v>
      </c>
      <c r="R1806" s="3">
        <v>1200000000</v>
      </c>
      <c r="X1806" s="2" t="s">
        <v>15841</v>
      </c>
      <c r="Y1806" s="2" t="s">
        <v>15842</v>
      </c>
      <c r="Z1806" s="2" t="s">
        <v>15843</v>
      </c>
      <c r="AF1806">
        <v>2018</v>
      </c>
      <c r="AG1806">
        <v>2020</v>
      </c>
      <c r="AH1806">
        <v>2021</v>
      </c>
      <c r="AL1806" s="3">
        <v>140000000</v>
      </c>
      <c r="AM1806" t="s">
        <v>90</v>
      </c>
      <c r="AN1806" s="1">
        <v>44452</v>
      </c>
      <c r="AO1806" s="3">
        <v>1200000000</v>
      </c>
      <c r="AR1806">
        <v>5835.13</v>
      </c>
      <c r="AS1806">
        <v>25940.720000000001</v>
      </c>
      <c r="AT1806">
        <v>237690.54</v>
      </c>
      <c r="AZ1806">
        <v>300</v>
      </c>
      <c r="BA1806">
        <v>242</v>
      </c>
      <c r="BB1806">
        <v>133</v>
      </c>
      <c r="BH1806">
        <v>93.51</v>
      </c>
      <c r="BI1806">
        <v>85.07</v>
      </c>
      <c r="BJ1806">
        <v>88.86</v>
      </c>
      <c r="BN1806" t="s">
        <v>101</v>
      </c>
      <c r="BO1806">
        <v>6.23</v>
      </c>
      <c r="BP1806" s="3">
        <v>270832372</v>
      </c>
      <c r="BR1806" s="20">
        <v>637</v>
      </c>
      <c r="BS1806" s="20">
        <v>452</v>
      </c>
      <c r="BW1806" s="20">
        <v>452</v>
      </c>
      <c r="BX1806" s="22">
        <v>269466.39</v>
      </c>
      <c r="BY1806">
        <v>103</v>
      </c>
      <c r="BZ1806">
        <v>93.68</v>
      </c>
      <c r="CA1806">
        <v>6.92</v>
      </c>
      <c r="CB1806">
        <v>6.92</v>
      </c>
      <c r="CC1806">
        <v>6.92</v>
      </c>
    </row>
    <row r="1807" spans="1:81" ht="187" x14ac:dyDescent="0.2">
      <c r="A1807" t="s">
        <v>15844</v>
      </c>
      <c r="B1807" t="s">
        <v>15845</v>
      </c>
      <c r="C1807" t="s">
        <v>15846</v>
      </c>
      <c r="D1807" t="s">
        <v>15847</v>
      </c>
      <c r="E1807" s="2" t="s">
        <v>15848</v>
      </c>
      <c r="H1807" s="3">
        <v>10500000</v>
      </c>
      <c r="I1807" s="3">
        <v>22000000</v>
      </c>
      <c r="J1807" s="3">
        <v>65000000</v>
      </c>
      <c r="P1807" s="3">
        <v>52500000</v>
      </c>
      <c r="Q1807" s="3">
        <v>146740000</v>
      </c>
      <c r="R1807" s="3">
        <v>565000000</v>
      </c>
      <c r="X1807" s="2" t="s">
        <v>15849</v>
      </c>
      <c r="Y1807" s="2" t="s">
        <v>15850</v>
      </c>
      <c r="Z1807" s="2" t="s">
        <v>15851</v>
      </c>
      <c r="AF1807">
        <v>2019</v>
      </c>
      <c r="AG1807">
        <v>2020</v>
      </c>
      <c r="AH1807">
        <v>2022</v>
      </c>
      <c r="AL1807" s="3">
        <v>65000000</v>
      </c>
      <c r="AM1807" t="s">
        <v>90</v>
      </c>
      <c r="AN1807" s="1">
        <v>44644</v>
      </c>
      <c r="AO1807" s="3">
        <v>565000000</v>
      </c>
      <c r="AR1807">
        <v>21950.16</v>
      </c>
      <c r="AS1807">
        <v>143449.29999999999</v>
      </c>
      <c r="AT1807">
        <v>103043.27</v>
      </c>
      <c r="AZ1807">
        <v>71</v>
      </c>
      <c r="BA1807">
        <v>79</v>
      </c>
      <c r="BB1807">
        <v>141</v>
      </c>
      <c r="BH1807">
        <v>98.31</v>
      </c>
      <c r="BI1807">
        <v>95.17</v>
      </c>
      <c r="BJ1807">
        <v>83.15</v>
      </c>
      <c r="BO1807">
        <v>3.47</v>
      </c>
      <c r="BP1807" s="3">
        <v>97500000</v>
      </c>
      <c r="BR1807" s="20">
        <v>169</v>
      </c>
      <c r="BS1807" s="20">
        <v>700</v>
      </c>
      <c r="BW1807" s="20">
        <v>700</v>
      </c>
      <c r="BX1807" s="22">
        <v>268442.73</v>
      </c>
      <c r="BY1807">
        <v>104</v>
      </c>
      <c r="BZ1807">
        <v>93.62</v>
      </c>
      <c r="CA1807">
        <v>3.85</v>
      </c>
      <c r="CB1807">
        <v>3.85</v>
      </c>
      <c r="CC1807">
        <v>3.85</v>
      </c>
    </row>
    <row r="1808" spans="1:81" ht="34" x14ac:dyDescent="0.2">
      <c r="A1808" t="s">
        <v>15852</v>
      </c>
      <c r="B1808" t="s">
        <v>15853</v>
      </c>
      <c r="C1808" t="s">
        <v>15854</v>
      </c>
      <c r="D1808" t="s">
        <v>15855</v>
      </c>
      <c r="E1808" s="2" t="s">
        <v>15856</v>
      </c>
      <c r="H1808" s="3">
        <v>9000000</v>
      </c>
      <c r="I1808" s="3">
        <v>11600000</v>
      </c>
      <c r="P1808" s="3">
        <v>45000000</v>
      </c>
      <c r="Q1808" s="3">
        <v>77372000</v>
      </c>
      <c r="X1808" s="2" t="s">
        <v>15857</v>
      </c>
      <c r="Y1808" s="2" t="s">
        <v>15857</v>
      </c>
      <c r="AF1808">
        <v>2018</v>
      </c>
      <c r="AG1808">
        <v>2020</v>
      </c>
      <c r="AL1808" s="3">
        <v>10000000</v>
      </c>
      <c r="AM1808" t="s">
        <v>89</v>
      </c>
      <c r="AN1808" s="1">
        <v>44713</v>
      </c>
      <c r="AO1808" s="3">
        <v>77372000</v>
      </c>
      <c r="AR1808">
        <v>42717.68</v>
      </c>
      <c r="AS1808">
        <v>218566.89</v>
      </c>
      <c r="AZ1808">
        <v>55</v>
      </c>
      <c r="BA1808">
        <v>39</v>
      </c>
      <c r="BH1808">
        <v>98.83</v>
      </c>
      <c r="BI1808">
        <v>97.65</v>
      </c>
      <c r="BO1808">
        <v>1</v>
      </c>
      <c r="BP1808" s="3">
        <v>30600000</v>
      </c>
      <c r="BR1808" s="20">
        <v>699</v>
      </c>
      <c r="BW1808" s="20">
        <v>721</v>
      </c>
      <c r="BX1808" s="22">
        <v>261284.57</v>
      </c>
      <c r="BY1808">
        <v>105</v>
      </c>
      <c r="BZ1808">
        <v>93.56</v>
      </c>
      <c r="CC1808">
        <v>1</v>
      </c>
    </row>
    <row r="1809" spans="1:81" ht="68" x14ac:dyDescent="0.2">
      <c r="A1809" t="s">
        <v>15858</v>
      </c>
      <c r="B1809" t="s">
        <v>15859</v>
      </c>
      <c r="C1809" t="s">
        <v>15860</v>
      </c>
      <c r="D1809" t="s">
        <v>15861</v>
      </c>
      <c r="E1809" s="2" t="s">
        <v>15862</v>
      </c>
      <c r="F1809" s="3">
        <v>20000000</v>
      </c>
      <c r="G1809" s="3">
        <v>23000000</v>
      </c>
      <c r="H1809" s="3">
        <v>40000000</v>
      </c>
      <c r="I1809" s="3">
        <v>50000000</v>
      </c>
      <c r="J1809" s="3">
        <v>60000000</v>
      </c>
      <c r="K1809" s="3">
        <v>125000000</v>
      </c>
      <c r="L1809" s="3">
        <v>300000000</v>
      </c>
      <c r="M1809" s="3">
        <v>300000000</v>
      </c>
      <c r="N1809" s="3">
        <v>400000000</v>
      </c>
      <c r="O1809" s="3">
        <v>230000000</v>
      </c>
      <c r="P1809" s="3">
        <v>200000000</v>
      </c>
      <c r="Q1809" s="3">
        <v>333500000</v>
      </c>
      <c r="R1809" s="3">
        <v>625000000</v>
      </c>
      <c r="S1809" s="3">
        <v>1875000000</v>
      </c>
      <c r="T1809" s="3">
        <v>3150000000</v>
      </c>
      <c r="U1809" s="3">
        <v>3600000000</v>
      </c>
      <c r="W1809" s="2" t="s">
        <v>15863</v>
      </c>
      <c r="X1809" s="2" t="s">
        <v>15864</v>
      </c>
      <c r="Y1809" s="2" t="s">
        <v>15865</v>
      </c>
      <c r="Z1809" s="2" t="s">
        <v>15866</v>
      </c>
      <c r="AA1809" s="2" t="s">
        <v>15867</v>
      </c>
      <c r="AB1809" s="2" t="s">
        <v>15868</v>
      </c>
      <c r="AC1809" s="2" t="s">
        <v>15869</v>
      </c>
      <c r="AD1809">
        <v>2017</v>
      </c>
      <c r="AE1809">
        <v>2018</v>
      </c>
      <c r="AF1809">
        <v>2019</v>
      </c>
      <c r="AG1809">
        <v>2020</v>
      </c>
      <c r="AH1809">
        <v>2020</v>
      </c>
      <c r="AI1809">
        <v>2021</v>
      </c>
      <c r="AJ1809">
        <v>2021</v>
      </c>
      <c r="AK1809">
        <v>2022</v>
      </c>
      <c r="AL1809" s="3">
        <v>300000000</v>
      </c>
      <c r="AM1809" t="s">
        <v>107</v>
      </c>
      <c r="AN1809" s="1">
        <v>44699</v>
      </c>
      <c r="AO1809" s="3">
        <v>3600000000</v>
      </c>
      <c r="AP1809">
        <v>0</v>
      </c>
      <c r="AQ1809">
        <v>0</v>
      </c>
      <c r="AR1809">
        <v>0.3</v>
      </c>
      <c r="AS1809">
        <v>80.95</v>
      </c>
      <c r="AT1809">
        <v>55428.15</v>
      </c>
      <c r="AU1809">
        <v>182890.23999999999</v>
      </c>
      <c r="AV1809">
        <v>20475.37</v>
      </c>
      <c r="AW1809">
        <v>1674.82</v>
      </c>
      <c r="AX1809">
        <v>829</v>
      </c>
      <c r="AY1809">
        <v>3719</v>
      </c>
      <c r="AZ1809">
        <v>1616</v>
      </c>
      <c r="BA1809">
        <v>765</v>
      </c>
      <c r="BB1809">
        <v>73</v>
      </c>
      <c r="BC1809">
        <v>80</v>
      </c>
      <c r="BD1809">
        <v>41</v>
      </c>
      <c r="BE1809">
        <v>10</v>
      </c>
      <c r="BF1809">
        <v>69.36</v>
      </c>
      <c r="BG1809">
        <v>64.34</v>
      </c>
      <c r="BH1809">
        <v>61.1</v>
      </c>
      <c r="BI1809">
        <v>52.66</v>
      </c>
      <c r="BJ1809">
        <v>89.97</v>
      </c>
      <c r="BK1809">
        <v>85.26</v>
      </c>
      <c r="BL1809">
        <v>84</v>
      </c>
      <c r="BM1809">
        <v>80.430000000000007</v>
      </c>
      <c r="BN1809" t="s">
        <v>101</v>
      </c>
      <c r="BO1809">
        <v>8.33</v>
      </c>
      <c r="BP1809" s="3">
        <v>918000000</v>
      </c>
      <c r="BQ1809" s="20">
        <v>413</v>
      </c>
      <c r="BR1809" s="20">
        <v>274</v>
      </c>
      <c r="BS1809" s="20">
        <v>196</v>
      </c>
      <c r="BT1809" s="20">
        <v>244</v>
      </c>
      <c r="BU1809" s="20">
        <v>111</v>
      </c>
      <c r="BV1809" s="20">
        <v>247</v>
      </c>
      <c r="BW1809" s="20">
        <v>798</v>
      </c>
      <c r="BX1809" s="22">
        <v>260549.83</v>
      </c>
      <c r="BY1809">
        <v>106</v>
      </c>
      <c r="BZ1809">
        <v>93.49</v>
      </c>
      <c r="CA1809">
        <v>10.79</v>
      </c>
      <c r="CB1809">
        <v>10.79</v>
      </c>
      <c r="CC1809">
        <v>10.79</v>
      </c>
    </row>
    <row r="1810" spans="1:81" ht="68" x14ac:dyDescent="0.2">
      <c r="A1810" t="s">
        <v>15870</v>
      </c>
      <c r="B1810" t="s">
        <v>15871</v>
      </c>
      <c r="C1810" t="s">
        <v>15872</v>
      </c>
      <c r="D1810" t="s">
        <v>15870</v>
      </c>
      <c r="E1810" s="2" t="s">
        <v>15873</v>
      </c>
      <c r="H1810" s="3">
        <v>60000000</v>
      </c>
      <c r="I1810" s="3">
        <v>77000000</v>
      </c>
      <c r="J1810" s="3">
        <v>150000000</v>
      </c>
      <c r="P1810" s="3">
        <v>300000000</v>
      </c>
      <c r="Q1810" s="3">
        <v>513590000</v>
      </c>
      <c r="R1810" s="3">
        <v>1500000000</v>
      </c>
      <c r="X1810" s="2" t="s">
        <v>15874</v>
      </c>
      <c r="Y1810" s="2" t="s">
        <v>15875</v>
      </c>
      <c r="Z1810" s="2" t="s">
        <v>15876</v>
      </c>
      <c r="AF1810">
        <v>2019</v>
      </c>
      <c r="AG1810">
        <v>2020</v>
      </c>
      <c r="AH1810">
        <v>2022</v>
      </c>
      <c r="AL1810" s="3">
        <v>150000000</v>
      </c>
      <c r="AM1810" t="s">
        <v>90</v>
      </c>
      <c r="AN1810" s="1">
        <v>44595</v>
      </c>
      <c r="AO1810" s="3">
        <v>1500000000</v>
      </c>
      <c r="AR1810">
        <v>554.23</v>
      </c>
      <c r="AS1810">
        <v>38862.01</v>
      </c>
      <c r="AT1810">
        <v>219627.39</v>
      </c>
      <c r="AZ1810">
        <v>930</v>
      </c>
      <c r="BA1810">
        <v>195</v>
      </c>
      <c r="BB1810">
        <v>87</v>
      </c>
      <c r="BH1810">
        <v>77.63</v>
      </c>
      <c r="BI1810">
        <v>87.98</v>
      </c>
      <c r="BJ1810">
        <v>89.65</v>
      </c>
      <c r="BO1810">
        <v>2.63</v>
      </c>
      <c r="BP1810" s="3">
        <v>287000000</v>
      </c>
      <c r="BR1810" s="20">
        <v>608</v>
      </c>
      <c r="BS1810" s="20">
        <v>492</v>
      </c>
      <c r="BW1810" s="20">
        <v>492</v>
      </c>
      <c r="BX1810" s="22">
        <v>259043.63</v>
      </c>
      <c r="BY1810">
        <v>107</v>
      </c>
      <c r="BZ1810">
        <v>93.43</v>
      </c>
      <c r="CA1810">
        <v>2.92</v>
      </c>
      <c r="CB1810">
        <v>2.92</v>
      </c>
      <c r="CC1810">
        <v>2.92</v>
      </c>
    </row>
    <row r="1811" spans="1:81" ht="34" x14ac:dyDescent="0.2">
      <c r="A1811" t="s">
        <v>15877</v>
      </c>
      <c r="B1811" t="s">
        <v>15878</v>
      </c>
      <c r="C1811" t="s">
        <v>15879</v>
      </c>
      <c r="D1811" t="s">
        <v>15880</v>
      </c>
      <c r="E1811" s="2" t="s">
        <v>15881</v>
      </c>
      <c r="G1811" s="3">
        <v>6500000</v>
      </c>
      <c r="H1811" s="3">
        <v>20500000</v>
      </c>
      <c r="I1811" s="3">
        <v>55000000</v>
      </c>
      <c r="J1811" s="3">
        <v>210000000</v>
      </c>
      <c r="O1811" s="3">
        <v>65000000</v>
      </c>
      <c r="P1811" s="3">
        <v>27000000</v>
      </c>
      <c r="Q1811" s="3">
        <v>366850000</v>
      </c>
      <c r="R1811" s="3">
        <v>1200000000</v>
      </c>
      <c r="W1811" s="2" t="s">
        <v>15882</v>
      </c>
      <c r="X1811" s="2" t="s">
        <v>15883</v>
      </c>
      <c r="Y1811" s="2" t="s">
        <v>15884</v>
      </c>
      <c r="Z1811" s="2" t="s">
        <v>15885</v>
      </c>
      <c r="AE1811">
        <v>2019</v>
      </c>
      <c r="AF1811">
        <v>2020</v>
      </c>
      <c r="AG1811">
        <v>2020</v>
      </c>
      <c r="AH1811">
        <v>2021</v>
      </c>
      <c r="AL1811" s="3">
        <v>340000000</v>
      </c>
      <c r="AM1811" t="s">
        <v>90</v>
      </c>
      <c r="AN1811" s="1">
        <v>44474</v>
      </c>
      <c r="AO1811" s="3">
        <v>1800000000</v>
      </c>
      <c r="AQ1811">
        <v>188.84</v>
      </c>
      <c r="AR1811">
        <v>814.16</v>
      </c>
      <c r="AS1811">
        <v>59212.37</v>
      </c>
      <c r="AT1811">
        <v>198807.34</v>
      </c>
      <c r="AY1811">
        <v>1456</v>
      </c>
      <c r="AZ1811">
        <v>903</v>
      </c>
      <c r="BA1811">
        <v>167</v>
      </c>
      <c r="BB1811">
        <v>153</v>
      </c>
      <c r="BG1811">
        <v>84.83</v>
      </c>
      <c r="BH1811">
        <v>74.37</v>
      </c>
      <c r="BI1811">
        <v>89.71</v>
      </c>
      <c r="BJ1811">
        <v>87.17</v>
      </c>
      <c r="BN1811" t="s">
        <v>101</v>
      </c>
      <c r="BO1811">
        <v>4.42</v>
      </c>
      <c r="BP1811" s="3">
        <v>632000000</v>
      </c>
      <c r="BQ1811" s="20">
        <v>267</v>
      </c>
      <c r="BR1811" s="20">
        <v>278</v>
      </c>
      <c r="BS1811" s="20">
        <v>105</v>
      </c>
      <c r="BW1811" s="20">
        <v>301</v>
      </c>
      <c r="BX1811" s="22">
        <v>259022.71</v>
      </c>
      <c r="BY1811">
        <v>108</v>
      </c>
      <c r="BZ1811">
        <v>93.37</v>
      </c>
      <c r="CA1811">
        <v>3.27</v>
      </c>
      <c r="CB1811">
        <v>3.27</v>
      </c>
      <c r="CC1811">
        <v>4.91</v>
      </c>
    </row>
    <row r="1812" spans="1:81" ht="51" x14ac:dyDescent="0.2">
      <c r="A1812" t="s">
        <v>15886</v>
      </c>
      <c r="B1812" t="s">
        <v>15887</v>
      </c>
      <c r="C1812" t="s">
        <v>15888</v>
      </c>
      <c r="D1812" t="s">
        <v>15889</v>
      </c>
      <c r="E1812" s="2" t="s">
        <v>15890</v>
      </c>
      <c r="H1812" s="3">
        <v>50000000</v>
      </c>
      <c r="I1812" s="3">
        <v>750000000</v>
      </c>
      <c r="J1812" s="3">
        <v>600000000</v>
      </c>
      <c r="K1812" s="3">
        <v>625000000</v>
      </c>
      <c r="P1812" s="3">
        <v>250000000</v>
      </c>
      <c r="Q1812" s="3">
        <v>1000000000</v>
      </c>
      <c r="R1812" s="3">
        <v>6000000000</v>
      </c>
      <c r="S1812" s="3">
        <v>9375000000</v>
      </c>
      <c r="X1812" s="2" t="s">
        <v>15891</v>
      </c>
      <c r="Y1812" s="2" t="s">
        <v>15892</v>
      </c>
      <c r="AF1812">
        <v>2020</v>
      </c>
      <c r="AG1812">
        <v>2020</v>
      </c>
      <c r="AH1812">
        <v>2021</v>
      </c>
      <c r="AI1812">
        <v>2022</v>
      </c>
      <c r="AM1812" t="s">
        <v>695</v>
      </c>
      <c r="AN1812" s="1">
        <v>44718</v>
      </c>
      <c r="AO1812" s="3">
        <v>9375000000</v>
      </c>
      <c r="AR1812">
        <v>0</v>
      </c>
      <c r="AS1812">
        <v>258764.69</v>
      </c>
      <c r="AT1812">
        <v>0</v>
      </c>
      <c r="AU1812">
        <v>0</v>
      </c>
      <c r="AZ1812">
        <v>1826</v>
      </c>
      <c r="BA1812">
        <v>19</v>
      </c>
      <c r="BB1812">
        <v>824</v>
      </c>
      <c r="BC1812">
        <v>237</v>
      </c>
      <c r="BH1812">
        <v>48.14</v>
      </c>
      <c r="BI1812">
        <v>98.88</v>
      </c>
      <c r="BJ1812">
        <v>30.55</v>
      </c>
      <c r="BK1812">
        <v>31.79</v>
      </c>
      <c r="BN1812" t="s">
        <v>101</v>
      </c>
      <c r="BO1812">
        <v>7.88</v>
      </c>
      <c r="BP1812" s="3">
        <v>2515000000</v>
      </c>
      <c r="BR1812" s="20">
        <v>39</v>
      </c>
      <c r="BS1812" s="20">
        <v>251</v>
      </c>
      <c r="BT1812" s="20">
        <v>309</v>
      </c>
      <c r="BW1812" s="20">
        <v>560</v>
      </c>
      <c r="BX1812" s="22">
        <v>258764.69</v>
      </c>
      <c r="BY1812">
        <v>109</v>
      </c>
      <c r="BZ1812">
        <v>93.31</v>
      </c>
      <c r="CA1812">
        <v>9.3800000000000008</v>
      </c>
      <c r="CB1812">
        <v>9.3800000000000008</v>
      </c>
      <c r="CC1812">
        <v>9.3800000000000008</v>
      </c>
    </row>
    <row r="1813" spans="1:81" ht="34" x14ac:dyDescent="0.2">
      <c r="A1813" t="s">
        <v>15893</v>
      </c>
      <c r="B1813" t="s">
        <v>15894</v>
      </c>
      <c r="C1813" t="s">
        <v>15895</v>
      </c>
      <c r="D1813" t="s">
        <v>15896</v>
      </c>
      <c r="E1813" s="2" t="s">
        <v>15897</v>
      </c>
      <c r="I1813" s="3">
        <v>17661410</v>
      </c>
      <c r="J1813" s="3">
        <v>53287226</v>
      </c>
      <c r="Q1813" s="3">
        <v>117801604.7</v>
      </c>
      <c r="R1813" s="3">
        <v>532872260</v>
      </c>
      <c r="X1813" s="2" t="s">
        <v>15898</v>
      </c>
      <c r="Y1813" s="2" t="s">
        <v>15899</v>
      </c>
      <c r="Z1813" s="2" t="s">
        <v>15900</v>
      </c>
      <c r="AE1813">
        <v>2016</v>
      </c>
      <c r="AF1813">
        <v>2017</v>
      </c>
      <c r="AG1813">
        <v>2020</v>
      </c>
      <c r="AH1813">
        <v>2023</v>
      </c>
      <c r="AL1813" s="3">
        <v>53287226</v>
      </c>
      <c r="AM1813" t="s">
        <v>90</v>
      </c>
      <c r="AN1813" s="1">
        <v>45015</v>
      </c>
      <c r="AO1813" s="3">
        <v>532872260</v>
      </c>
      <c r="AQ1813">
        <v>0</v>
      </c>
      <c r="AR1813">
        <v>40.090000000000003</v>
      </c>
      <c r="AS1813">
        <v>83750.89</v>
      </c>
      <c r="AT1813">
        <v>172024.64</v>
      </c>
      <c r="AY1813">
        <v>3485</v>
      </c>
      <c r="AZ1813">
        <v>837</v>
      </c>
      <c r="BA1813">
        <v>128</v>
      </c>
      <c r="BB1813">
        <v>28</v>
      </c>
      <c r="BG1813">
        <v>63.92</v>
      </c>
      <c r="BH1813">
        <v>79.05</v>
      </c>
      <c r="BI1813">
        <v>92.13</v>
      </c>
      <c r="BJ1813">
        <v>94.32</v>
      </c>
      <c r="BO1813">
        <v>4.07</v>
      </c>
      <c r="BP1813" s="3">
        <v>99525030</v>
      </c>
      <c r="BQ1813" s="20">
        <v>307</v>
      </c>
      <c r="BR1813" s="20">
        <v>888</v>
      </c>
      <c r="BS1813" s="20">
        <v>1093</v>
      </c>
      <c r="BW1813" s="20">
        <v>1093</v>
      </c>
      <c r="BX1813" s="22">
        <v>255815.62</v>
      </c>
      <c r="BY1813">
        <v>110</v>
      </c>
      <c r="BZ1813">
        <v>93.25</v>
      </c>
      <c r="CA1813">
        <v>4.5199999999999996</v>
      </c>
      <c r="CB1813">
        <v>4.5199999999999996</v>
      </c>
      <c r="CC1813">
        <v>4.5199999999999996</v>
      </c>
    </row>
    <row r="1814" spans="1:81" ht="34" x14ac:dyDescent="0.2">
      <c r="A1814" t="s">
        <v>15901</v>
      </c>
      <c r="B1814" t="s">
        <v>15902</v>
      </c>
      <c r="C1814" t="s">
        <v>15903</v>
      </c>
      <c r="D1814" t="s">
        <v>15904</v>
      </c>
      <c r="E1814" s="2" t="s">
        <v>15905</v>
      </c>
      <c r="I1814" s="3">
        <v>21600000</v>
      </c>
      <c r="J1814" s="3">
        <v>60000000</v>
      </c>
      <c r="Q1814" s="3">
        <v>144072000</v>
      </c>
      <c r="R1814" s="3">
        <v>460000000</v>
      </c>
      <c r="Y1814" s="2" t="s">
        <v>15906</v>
      </c>
      <c r="Z1814" s="2" t="s">
        <v>15907</v>
      </c>
      <c r="AG1814">
        <v>2020</v>
      </c>
      <c r="AH1814">
        <v>2021</v>
      </c>
      <c r="AL1814" s="3">
        <v>60000000</v>
      </c>
      <c r="AM1814" t="s">
        <v>90</v>
      </c>
      <c r="AN1814" s="1">
        <v>44545</v>
      </c>
      <c r="AO1814" s="3">
        <v>460000000</v>
      </c>
      <c r="AS1814">
        <v>157187.54999999999</v>
      </c>
      <c r="AT1814">
        <v>98308.92</v>
      </c>
      <c r="BA1814">
        <v>65</v>
      </c>
      <c r="BB1814">
        <v>254</v>
      </c>
      <c r="BI1814">
        <v>96.03</v>
      </c>
      <c r="BJ1814">
        <v>78.650000000000006</v>
      </c>
      <c r="BO1814">
        <v>2.87</v>
      </c>
      <c r="BP1814" s="3">
        <v>87420684</v>
      </c>
      <c r="BS1814" s="20">
        <v>624</v>
      </c>
      <c r="BW1814" s="20">
        <v>624</v>
      </c>
      <c r="BX1814" s="22">
        <v>255496.47</v>
      </c>
      <c r="BY1814">
        <v>111</v>
      </c>
      <c r="BZ1814">
        <v>93.18</v>
      </c>
      <c r="CA1814">
        <v>3.19</v>
      </c>
      <c r="CB1814">
        <v>3.19</v>
      </c>
      <c r="CC1814">
        <v>3.19</v>
      </c>
    </row>
    <row r="1815" spans="1:81" ht="51" x14ac:dyDescent="0.2">
      <c r="A1815" t="s">
        <v>15908</v>
      </c>
      <c r="B1815" t="s">
        <v>15909</v>
      </c>
      <c r="C1815" t="s">
        <v>15910</v>
      </c>
      <c r="D1815" t="s">
        <v>15911</v>
      </c>
      <c r="E1815" s="2" t="s">
        <v>15912</v>
      </c>
      <c r="F1815" s="3">
        <v>3000000</v>
      </c>
      <c r="H1815" s="3">
        <v>9950000</v>
      </c>
      <c r="I1815" s="3">
        <v>30000000</v>
      </c>
      <c r="J1815" s="3">
        <v>70000000</v>
      </c>
      <c r="N1815" s="3">
        <v>60000000</v>
      </c>
      <c r="P1815" s="3">
        <v>18450000</v>
      </c>
      <c r="Q1815" s="3">
        <v>125000000</v>
      </c>
      <c r="R1815" s="3">
        <v>700000000</v>
      </c>
      <c r="V1815" s="2" t="s">
        <v>15913</v>
      </c>
      <c r="W1815" s="2" t="s">
        <v>4822</v>
      </c>
      <c r="X1815" s="2" t="s">
        <v>15914</v>
      </c>
      <c r="Y1815" s="2" t="s">
        <v>15915</v>
      </c>
      <c r="Z1815" s="2" t="s">
        <v>15916</v>
      </c>
      <c r="AD1815">
        <v>2017</v>
      </c>
      <c r="AE1815">
        <v>2017</v>
      </c>
      <c r="AF1815">
        <v>2018</v>
      </c>
      <c r="AG1815">
        <v>2020</v>
      </c>
      <c r="AH1815">
        <v>2021</v>
      </c>
      <c r="AL1815" s="3">
        <v>70000000</v>
      </c>
      <c r="AM1815" t="s">
        <v>90</v>
      </c>
      <c r="AN1815" s="1">
        <v>44475</v>
      </c>
      <c r="AO1815" s="3">
        <v>700000000</v>
      </c>
      <c r="AP1815">
        <v>0</v>
      </c>
      <c r="AQ1815">
        <v>5.6</v>
      </c>
      <c r="AR1815">
        <v>32055.21</v>
      </c>
      <c r="AS1815">
        <v>74761.55</v>
      </c>
      <c r="AT1815">
        <v>148411.32</v>
      </c>
      <c r="AX1815">
        <v>829</v>
      </c>
      <c r="AY1815">
        <v>2357</v>
      </c>
      <c r="AZ1815">
        <v>92</v>
      </c>
      <c r="BA1815">
        <v>144</v>
      </c>
      <c r="BB1815">
        <v>181</v>
      </c>
      <c r="BF1815">
        <v>69.36</v>
      </c>
      <c r="BG1815">
        <v>75.13</v>
      </c>
      <c r="BH1815">
        <v>98.03</v>
      </c>
      <c r="BI1815">
        <v>91.14</v>
      </c>
      <c r="BJ1815">
        <v>84.81</v>
      </c>
      <c r="BO1815">
        <v>5.04</v>
      </c>
      <c r="BP1815" s="3">
        <v>115550000</v>
      </c>
      <c r="BQ1815" s="20">
        <v>571</v>
      </c>
      <c r="BR1815" s="20">
        <v>433</v>
      </c>
      <c r="BS1815" s="20">
        <v>615</v>
      </c>
      <c r="BW1815" s="20">
        <v>615</v>
      </c>
      <c r="BX1815" s="22">
        <v>255233.68</v>
      </c>
      <c r="BY1815">
        <v>112</v>
      </c>
      <c r="BZ1815">
        <v>93.12</v>
      </c>
      <c r="CA1815">
        <v>5.6</v>
      </c>
      <c r="CB1815">
        <v>5.6</v>
      </c>
      <c r="CC1815">
        <v>5.6</v>
      </c>
    </row>
    <row r="1816" spans="1:81" ht="51" x14ac:dyDescent="0.2">
      <c r="A1816" t="s">
        <v>15917</v>
      </c>
      <c r="B1816" t="s">
        <v>15918</v>
      </c>
      <c r="C1816" t="s">
        <v>15919</v>
      </c>
      <c r="D1816" t="s">
        <v>15920</v>
      </c>
      <c r="E1816" s="2" t="s">
        <v>15921</v>
      </c>
      <c r="G1816" s="3">
        <v>1000000</v>
      </c>
      <c r="H1816" s="3">
        <v>5000000</v>
      </c>
      <c r="I1816" s="3">
        <v>8250000</v>
      </c>
      <c r="O1816" s="3">
        <v>10000000</v>
      </c>
      <c r="P1816" s="3">
        <v>25000000</v>
      </c>
      <c r="Q1816" s="3">
        <v>55027500</v>
      </c>
      <c r="V1816" s="2" t="s">
        <v>15922</v>
      </c>
      <c r="W1816" s="2" t="s">
        <v>15923</v>
      </c>
      <c r="X1816" s="2" t="s">
        <v>15924</v>
      </c>
      <c r="Y1816" s="2" t="s">
        <v>15925</v>
      </c>
      <c r="AD1816">
        <v>2018</v>
      </c>
      <c r="AE1816">
        <v>2015</v>
      </c>
      <c r="AF1816">
        <v>2017</v>
      </c>
      <c r="AG1816">
        <v>2020</v>
      </c>
      <c r="AM1816" t="s">
        <v>114</v>
      </c>
      <c r="AN1816" s="1">
        <v>43921</v>
      </c>
      <c r="AO1816" s="3">
        <v>55027500</v>
      </c>
      <c r="AP1816">
        <v>0</v>
      </c>
      <c r="AQ1816">
        <v>0</v>
      </c>
      <c r="AR1816">
        <v>26116.99</v>
      </c>
      <c r="AS1816">
        <v>222086.34</v>
      </c>
      <c r="AX1816">
        <v>1356</v>
      </c>
      <c r="AY1816">
        <v>3493</v>
      </c>
      <c r="AZ1816">
        <v>52</v>
      </c>
      <c r="BA1816">
        <v>35</v>
      </c>
      <c r="BF1816">
        <v>68.790000000000006</v>
      </c>
      <c r="BG1816">
        <v>64.400000000000006</v>
      </c>
      <c r="BH1816">
        <v>98.72</v>
      </c>
      <c r="BI1816">
        <v>97.89</v>
      </c>
      <c r="BO1816">
        <v>1</v>
      </c>
      <c r="BP1816" s="3">
        <v>16600000</v>
      </c>
      <c r="BQ1816" s="20">
        <v>756</v>
      </c>
      <c r="BR1816" s="20">
        <v>896</v>
      </c>
      <c r="BW1816" s="20">
        <v>0</v>
      </c>
      <c r="BX1816" s="22">
        <v>248203.33</v>
      </c>
      <c r="BY1816">
        <v>113</v>
      </c>
      <c r="BZ1816">
        <v>93.06</v>
      </c>
      <c r="CC1816">
        <v>1</v>
      </c>
    </row>
    <row r="1817" spans="1:81" ht="68" x14ac:dyDescent="0.2">
      <c r="A1817" t="s">
        <v>15926</v>
      </c>
      <c r="B1817" t="s">
        <v>15927</v>
      </c>
      <c r="C1817" t="s">
        <v>15928</v>
      </c>
      <c r="D1817" t="s">
        <v>15929</v>
      </c>
      <c r="E1817" s="2" t="s">
        <v>15930</v>
      </c>
      <c r="G1817" s="3">
        <v>4000000</v>
      </c>
      <c r="H1817" s="3">
        <v>16400000</v>
      </c>
      <c r="I1817" s="3">
        <v>40000000</v>
      </c>
      <c r="J1817" s="3">
        <v>260000000</v>
      </c>
      <c r="O1817" s="3">
        <v>40000000</v>
      </c>
      <c r="P1817" s="3">
        <v>82000000</v>
      </c>
      <c r="Q1817" s="3">
        <v>266800000</v>
      </c>
      <c r="R1817" s="3">
        <v>1600000000</v>
      </c>
      <c r="W1817" s="2" t="s">
        <v>15931</v>
      </c>
      <c r="X1817" s="2" t="s">
        <v>15932</v>
      </c>
      <c r="Y1817" s="2" t="s">
        <v>15933</v>
      </c>
      <c r="Z1817" s="2" t="s">
        <v>15934</v>
      </c>
      <c r="AE1817">
        <v>2019</v>
      </c>
      <c r="AF1817">
        <v>2019</v>
      </c>
      <c r="AG1817">
        <v>2020</v>
      </c>
      <c r="AH1817">
        <v>2021</v>
      </c>
      <c r="AL1817" s="3">
        <v>260000000</v>
      </c>
      <c r="AM1817" t="s">
        <v>90</v>
      </c>
      <c r="AN1817" s="1">
        <v>44334</v>
      </c>
      <c r="AO1817" s="3">
        <v>1600000000</v>
      </c>
      <c r="AQ1817">
        <v>82.71</v>
      </c>
      <c r="AR1817">
        <v>2107.86</v>
      </c>
      <c r="AS1817">
        <v>29357.45</v>
      </c>
      <c r="AT1817">
        <v>214958.19</v>
      </c>
      <c r="AY1817">
        <v>1631</v>
      </c>
      <c r="AZ1817">
        <v>627</v>
      </c>
      <c r="BA1817">
        <v>232</v>
      </c>
      <c r="BB1817">
        <v>145</v>
      </c>
      <c r="BG1817">
        <v>83.01</v>
      </c>
      <c r="BH1817">
        <v>84.92</v>
      </c>
      <c r="BI1817">
        <v>85.69</v>
      </c>
      <c r="BJ1817">
        <v>87.85</v>
      </c>
      <c r="BN1817" t="s">
        <v>101</v>
      </c>
      <c r="BO1817">
        <v>5.4</v>
      </c>
      <c r="BP1817" s="3">
        <v>320400000</v>
      </c>
      <c r="BQ1817" s="20">
        <v>303</v>
      </c>
      <c r="BR1817" s="20">
        <v>344</v>
      </c>
      <c r="BS1817" s="20">
        <v>215</v>
      </c>
      <c r="BW1817" s="20">
        <v>215</v>
      </c>
      <c r="BX1817" s="22">
        <v>246506.21</v>
      </c>
      <c r="BY1817">
        <v>114</v>
      </c>
      <c r="BZ1817">
        <v>93</v>
      </c>
      <c r="CA1817">
        <v>6</v>
      </c>
      <c r="CB1817">
        <v>6</v>
      </c>
      <c r="CC1817">
        <v>6</v>
      </c>
    </row>
    <row r="1818" spans="1:81" ht="34" x14ac:dyDescent="0.2">
      <c r="A1818" t="s">
        <v>15935</v>
      </c>
      <c r="B1818" t="s">
        <v>15936</v>
      </c>
      <c r="C1818" t="s">
        <v>15937</v>
      </c>
      <c r="D1818" t="s">
        <v>15938</v>
      </c>
      <c r="E1818" s="2" t="s">
        <v>15939</v>
      </c>
      <c r="G1818" s="3">
        <v>1000000</v>
      </c>
      <c r="H1818" s="3">
        <v>7000000</v>
      </c>
      <c r="I1818" s="3">
        <v>25000000</v>
      </c>
      <c r="O1818" s="3">
        <v>10000000</v>
      </c>
      <c r="P1818" s="3">
        <v>35000000</v>
      </c>
      <c r="Q1818" s="3">
        <v>166750000</v>
      </c>
      <c r="W1818" s="2" t="s">
        <v>15940</v>
      </c>
      <c r="X1818" s="2" t="s">
        <v>15941</v>
      </c>
      <c r="Y1818" s="2" t="s">
        <v>15942</v>
      </c>
      <c r="AE1818">
        <v>2017</v>
      </c>
      <c r="AF1818">
        <v>2020</v>
      </c>
      <c r="AG1818">
        <v>2020</v>
      </c>
      <c r="AL1818" s="3">
        <v>25000000</v>
      </c>
      <c r="AM1818" t="s">
        <v>89</v>
      </c>
      <c r="AN1818" s="1">
        <v>44180</v>
      </c>
      <c r="AO1818" s="3">
        <v>320000000</v>
      </c>
      <c r="AQ1818">
        <v>62.91</v>
      </c>
      <c r="AR1818">
        <v>10174.950000000001</v>
      </c>
      <c r="AS1818">
        <v>235620.35</v>
      </c>
      <c r="AY1818">
        <v>1886</v>
      </c>
      <c r="AZ1818">
        <v>251</v>
      </c>
      <c r="BA1818">
        <v>25</v>
      </c>
      <c r="BG1818">
        <v>80.099999999999994</v>
      </c>
      <c r="BH1818">
        <v>92.9</v>
      </c>
      <c r="BI1818">
        <v>98.51</v>
      </c>
      <c r="BO1818">
        <v>1.92</v>
      </c>
      <c r="BP1818" s="3">
        <v>33000000</v>
      </c>
      <c r="BQ1818" s="20">
        <v>1209</v>
      </c>
      <c r="BR1818" s="20">
        <v>217</v>
      </c>
      <c r="BW1818" s="20">
        <v>0</v>
      </c>
      <c r="BX1818" s="22">
        <v>245858.21</v>
      </c>
      <c r="BY1818">
        <v>115</v>
      </c>
      <c r="BZ1818">
        <v>92.94</v>
      </c>
      <c r="CC1818">
        <v>1.92</v>
      </c>
    </row>
    <row r="1819" spans="1:81" ht="51" x14ac:dyDescent="0.2">
      <c r="A1819" t="s">
        <v>15943</v>
      </c>
      <c r="B1819" t="s">
        <v>15944</v>
      </c>
      <c r="C1819" t="s">
        <v>15945</v>
      </c>
      <c r="E1819" s="2" t="s">
        <v>15946</v>
      </c>
      <c r="I1819" s="3">
        <v>5400000</v>
      </c>
      <c r="J1819" s="3">
        <v>190000000</v>
      </c>
      <c r="Q1819" s="3">
        <v>36018000</v>
      </c>
      <c r="R1819" s="3">
        <v>1900000000</v>
      </c>
      <c r="Z1819" s="2" t="s">
        <v>15947</v>
      </c>
      <c r="AG1819">
        <v>2020</v>
      </c>
      <c r="AH1819">
        <v>2023</v>
      </c>
      <c r="AL1819" s="3">
        <v>190000000</v>
      </c>
      <c r="AM1819" t="s">
        <v>90</v>
      </c>
      <c r="AN1819" s="1">
        <v>45085</v>
      </c>
      <c r="AO1819" s="3">
        <v>1900000000</v>
      </c>
      <c r="AS1819">
        <v>0</v>
      </c>
      <c r="AT1819">
        <v>242913.98</v>
      </c>
      <c r="BA1819">
        <v>938</v>
      </c>
      <c r="BB1819">
        <v>18</v>
      </c>
      <c r="BI1819">
        <v>41.95</v>
      </c>
      <c r="BJ1819">
        <v>96.42</v>
      </c>
      <c r="BO1819">
        <v>47.48</v>
      </c>
      <c r="BP1819" s="3">
        <v>201400000</v>
      </c>
      <c r="BS1819" s="20">
        <v>1065</v>
      </c>
      <c r="BW1819" s="20">
        <v>1065</v>
      </c>
      <c r="BX1819" s="22">
        <v>242913.98</v>
      </c>
      <c r="BY1819">
        <v>116</v>
      </c>
      <c r="BZ1819">
        <v>92.87</v>
      </c>
      <c r="CA1819">
        <v>52.75</v>
      </c>
      <c r="CB1819">
        <v>52.75</v>
      </c>
      <c r="CC1819">
        <v>52.75</v>
      </c>
    </row>
    <row r="1820" spans="1:81" ht="34" x14ac:dyDescent="0.2">
      <c r="A1820" t="s">
        <v>15948</v>
      </c>
      <c r="B1820" t="s">
        <v>15949</v>
      </c>
      <c r="C1820" t="s">
        <v>15950</v>
      </c>
      <c r="D1820" t="s">
        <v>15948</v>
      </c>
      <c r="E1820" s="2" t="s">
        <v>15951</v>
      </c>
      <c r="G1820" s="3">
        <v>12500000</v>
      </c>
      <c r="I1820" s="3">
        <v>25000000</v>
      </c>
      <c r="O1820" s="3">
        <v>125000000</v>
      </c>
      <c r="Q1820" s="3">
        <v>166750000</v>
      </c>
      <c r="W1820" s="2" t="s">
        <v>15952</v>
      </c>
      <c r="Y1820" s="2" t="s">
        <v>15953</v>
      </c>
      <c r="AE1820">
        <v>2018</v>
      </c>
      <c r="AG1820">
        <v>2020</v>
      </c>
      <c r="AM1820" t="s">
        <v>221</v>
      </c>
      <c r="AN1820" s="1">
        <v>44131</v>
      </c>
      <c r="AO1820" s="3">
        <v>166750000</v>
      </c>
      <c r="AQ1820">
        <v>2033.57</v>
      </c>
      <c r="AS1820">
        <v>237713.13</v>
      </c>
      <c r="AY1820">
        <v>644</v>
      </c>
      <c r="BA1820">
        <v>23</v>
      </c>
      <c r="BG1820">
        <v>93.83</v>
      </c>
      <c r="BI1820">
        <v>98.64</v>
      </c>
      <c r="BO1820">
        <v>1</v>
      </c>
      <c r="BP1820" s="3">
        <v>37500000</v>
      </c>
      <c r="BW1820" s="20">
        <v>0</v>
      </c>
      <c r="BX1820" s="22">
        <v>239746.7</v>
      </c>
      <c r="BY1820">
        <v>117</v>
      </c>
      <c r="BZ1820">
        <v>92.81</v>
      </c>
      <c r="CC1820">
        <v>1</v>
      </c>
    </row>
    <row r="1821" spans="1:81" ht="51" x14ac:dyDescent="0.2">
      <c r="A1821" t="s">
        <v>15954</v>
      </c>
      <c r="B1821" t="s">
        <v>15955</v>
      </c>
      <c r="C1821" t="s">
        <v>15956</v>
      </c>
      <c r="D1821" t="s">
        <v>15957</v>
      </c>
      <c r="E1821" s="2" t="s">
        <v>15958</v>
      </c>
      <c r="H1821" s="3">
        <v>10000000</v>
      </c>
      <c r="I1821" s="3">
        <v>105000000</v>
      </c>
      <c r="P1821" s="3">
        <v>50000000</v>
      </c>
      <c r="Q1821" s="3">
        <v>700350000</v>
      </c>
      <c r="X1821" s="2" t="s">
        <v>15959</v>
      </c>
      <c r="Y1821" s="2" t="s">
        <v>15960</v>
      </c>
      <c r="AE1821">
        <v>2014</v>
      </c>
      <c r="AF1821">
        <v>2018</v>
      </c>
      <c r="AG1821">
        <v>2020</v>
      </c>
      <c r="AL1821" s="3">
        <v>105000000</v>
      </c>
      <c r="AM1821" t="s">
        <v>89</v>
      </c>
      <c r="AN1821" s="1">
        <v>43978</v>
      </c>
      <c r="AO1821" s="3">
        <v>4779900000</v>
      </c>
      <c r="AQ1821">
        <v>0</v>
      </c>
      <c r="AR1821">
        <v>0</v>
      </c>
      <c r="AS1821">
        <v>236658.81</v>
      </c>
      <c r="AY1821">
        <v>3167</v>
      </c>
      <c r="AZ1821">
        <v>1617</v>
      </c>
      <c r="BA1821">
        <v>24</v>
      </c>
      <c r="BG1821">
        <v>62.98</v>
      </c>
      <c r="BH1821">
        <v>64.94</v>
      </c>
      <c r="BI1821">
        <v>98.57</v>
      </c>
      <c r="BN1821" t="s">
        <v>178</v>
      </c>
      <c r="BO1821">
        <v>6.83</v>
      </c>
      <c r="BP1821" s="3">
        <v>886981407</v>
      </c>
      <c r="BQ1821" s="20">
        <v>1510</v>
      </c>
      <c r="BR1821" s="20">
        <v>608</v>
      </c>
      <c r="BW1821" s="20">
        <v>0</v>
      </c>
      <c r="BX1821" s="22">
        <v>236658.81</v>
      </c>
      <c r="BY1821">
        <v>118</v>
      </c>
      <c r="BZ1821">
        <v>92.75</v>
      </c>
      <c r="CC1821">
        <v>6.83</v>
      </c>
    </row>
    <row r="1822" spans="1:81" ht="51" x14ac:dyDescent="0.2">
      <c r="A1822" t="s">
        <v>15961</v>
      </c>
      <c r="B1822" t="s">
        <v>15962</v>
      </c>
      <c r="C1822" t="s">
        <v>15963</v>
      </c>
      <c r="D1822" t="s">
        <v>15964</v>
      </c>
      <c r="E1822" s="2" t="s">
        <v>15965</v>
      </c>
      <c r="G1822" s="3">
        <v>120000</v>
      </c>
      <c r="H1822" s="3">
        <v>9591811</v>
      </c>
      <c r="I1822" s="3">
        <v>15872332</v>
      </c>
      <c r="J1822" s="3">
        <v>45000000</v>
      </c>
      <c r="K1822" s="3">
        <v>150000000</v>
      </c>
      <c r="L1822" s="3">
        <v>150000000</v>
      </c>
      <c r="O1822" s="3">
        <v>1200000</v>
      </c>
      <c r="P1822" s="3">
        <v>47959055</v>
      </c>
      <c r="Q1822" s="3">
        <v>105868454.44</v>
      </c>
      <c r="R1822" s="3">
        <v>450000000</v>
      </c>
      <c r="S1822" s="3">
        <v>1000000000</v>
      </c>
      <c r="T1822" s="3">
        <v>3500000000</v>
      </c>
      <c r="W1822" s="2" t="s">
        <v>15966</v>
      </c>
      <c r="X1822" s="2" t="s">
        <v>15967</v>
      </c>
      <c r="Y1822" s="2" t="s">
        <v>15967</v>
      </c>
      <c r="Z1822" s="2" t="s">
        <v>15968</v>
      </c>
      <c r="AA1822" s="2" t="s">
        <v>15969</v>
      </c>
      <c r="AB1822" s="2" t="s">
        <v>15970</v>
      </c>
      <c r="AE1822">
        <v>2017</v>
      </c>
      <c r="AF1822">
        <v>2018</v>
      </c>
      <c r="AG1822">
        <v>2020</v>
      </c>
      <c r="AH1822">
        <v>2020</v>
      </c>
      <c r="AI1822">
        <v>2021</v>
      </c>
      <c r="AJ1822">
        <v>2022</v>
      </c>
      <c r="AL1822" s="3">
        <v>150000000</v>
      </c>
      <c r="AM1822" t="s">
        <v>92</v>
      </c>
      <c r="AN1822" s="1">
        <v>44607</v>
      </c>
      <c r="AO1822" s="3">
        <v>3500000000</v>
      </c>
      <c r="AQ1822">
        <v>43266.94</v>
      </c>
      <c r="AR1822">
        <v>7629.26</v>
      </c>
      <c r="AS1822">
        <v>4227.97</v>
      </c>
      <c r="AT1822">
        <v>36816.43</v>
      </c>
      <c r="AU1822">
        <v>126261.01</v>
      </c>
      <c r="AV1822">
        <v>18237.919999999998</v>
      </c>
      <c r="AY1822">
        <v>2</v>
      </c>
      <c r="AZ1822">
        <v>242</v>
      </c>
      <c r="BA1822">
        <v>413</v>
      </c>
      <c r="BB1822">
        <v>105</v>
      </c>
      <c r="BC1822">
        <v>107</v>
      </c>
      <c r="BD1822">
        <v>3</v>
      </c>
      <c r="BG1822">
        <v>99.99</v>
      </c>
      <c r="BH1822">
        <v>94.77</v>
      </c>
      <c r="BI1822">
        <v>74.47</v>
      </c>
      <c r="BJ1822">
        <v>85.52</v>
      </c>
      <c r="BK1822">
        <v>80.22</v>
      </c>
      <c r="BL1822">
        <v>98.2</v>
      </c>
      <c r="BN1822" t="s">
        <v>101</v>
      </c>
      <c r="BO1822">
        <v>26.38</v>
      </c>
      <c r="BP1822" s="3">
        <v>380584142</v>
      </c>
      <c r="BQ1822" s="20">
        <v>374</v>
      </c>
      <c r="BR1822" s="20">
        <v>568</v>
      </c>
      <c r="BS1822" s="20">
        <v>227</v>
      </c>
      <c r="BT1822" s="20">
        <v>253</v>
      </c>
      <c r="BU1822" s="20">
        <v>217</v>
      </c>
      <c r="BW1822" s="20">
        <v>697</v>
      </c>
      <c r="BX1822" s="22">
        <v>236439.53</v>
      </c>
      <c r="BY1822">
        <v>119</v>
      </c>
      <c r="BZ1822">
        <v>92.69</v>
      </c>
      <c r="CA1822">
        <v>33.06</v>
      </c>
      <c r="CB1822">
        <v>33.06</v>
      </c>
      <c r="CC1822">
        <v>33.06</v>
      </c>
    </row>
    <row r="1823" spans="1:81" ht="51" x14ac:dyDescent="0.2">
      <c r="A1823" t="s">
        <v>15971</v>
      </c>
      <c r="B1823" t="s">
        <v>15972</v>
      </c>
      <c r="C1823" t="s">
        <v>15973</v>
      </c>
      <c r="D1823" t="s">
        <v>15974</v>
      </c>
      <c r="E1823" s="2" t="s">
        <v>15975</v>
      </c>
      <c r="H1823" s="3">
        <v>10000000</v>
      </c>
      <c r="I1823" s="3">
        <v>30000000</v>
      </c>
      <c r="J1823" s="3">
        <v>60000000</v>
      </c>
      <c r="P1823" s="3">
        <v>50000000</v>
      </c>
      <c r="Q1823" s="3">
        <v>200100000</v>
      </c>
      <c r="R1823" s="3">
        <v>600000000</v>
      </c>
      <c r="X1823" s="2" t="s">
        <v>15976</v>
      </c>
      <c r="Y1823" s="2" t="s">
        <v>15977</v>
      </c>
      <c r="Z1823" s="2" t="s">
        <v>15978</v>
      </c>
      <c r="AF1823">
        <v>2019</v>
      </c>
      <c r="AG1823">
        <v>2020</v>
      </c>
      <c r="AH1823">
        <v>2022</v>
      </c>
      <c r="AL1823" s="3">
        <v>60000000</v>
      </c>
      <c r="AM1823" t="s">
        <v>90</v>
      </c>
      <c r="AN1823" s="1">
        <v>44648</v>
      </c>
      <c r="AO1823" s="3">
        <v>600000000</v>
      </c>
      <c r="AR1823">
        <v>9203.6</v>
      </c>
      <c r="AS1823">
        <v>91322.93</v>
      </c>
      <c r="AT1823">
        <v>133196.98000000001</v>
      </c>
      <c r="AZ1823">
        <v>229</v>
      </c>
      <c r="BA1823">
        <v>123</v>
      </c>
      <c r="BB1823">
        <v>128</v>
      </c>
      <c r="BH1823">
        <v>94.51</v>
      </c>
      <c r="BI1823">
        <v>92.44</v>
      </c>
      <c r="BJ1823">
        <v>84.72</v>
      </c>
      <c r="BO1823">
        <v>2.7</v>
      </c>
      <c r="BP1823" s="3">
        <v>100000000</v>
      </c>
      <c r="BR1823" s="20">
        <v>173</v>
      </c>
      <c r="BS1823" s="20">
        <v>749</v>
      </c>
      <c r="BW1823" s="20">
        <v>749</v>
      </c>
      <c r="BX1823" s="22">
        <v>233723.51</v>
      </c>
      <c r="BY1823">
        <v>120</v>
      </c>
      <c r="BZ1823">
        <v>92.63</v>
      </c>
      <c r="CA1823">
        <v>3</v>
      </c>
      <c r="CB1823">
        <v>3</v>
      </c>
      <c r="CC1823">
        <v>3</v>
      </c>
    </row>
    <row r="1824" spans="1:81" ht="51" x14ac:dyDescent="0.2">
      <c r="A1824" t="s">
        <v>15979</v>
      </c>
      <c r="B1824" t="s">
        <v>15980</v>
      </c>
      <c r="C1824" t="s">
        <v>15981</v>
      </c>
      <c r="D1824" t="s">
        <v>15982</v>
      </c>
      <c r="E1824" s="2" t="s">
        <v>15983</v>
      </c>
      <c r="G1824" s="3">
        <v>7000000</v>
      </c>
      <c r="H1824" s="3">
        <v>5500000</v>
      </c>
      <c r="I1824" s="3">
        <v>15200000</v>
      </c>
      <c r="J1824" s="3">
        <v>50000000</v>
      </c>
      <c r="O1824" s="3">
        <v>70000000</v>
      </c>
      <c r="P1824" s="3">
        <v>27500000</v>
      </c>
      <c r="Q1824" s="3">
        <v>101384000</v>
      </c>
      <c r="R1824" s="3">
        <v>500000000</v>
      </c>
      <c r="W1824" s="2" t="s">
        <v>15984</v>
      </c>
      <c r="X1824" s="2" t="s">
        <v>15985</v>
      </c>
      <c r="Y1824" s="2" t="s">
        <v>15986</v>
      </c>
      <c r="Z1824" s="2" t="s">
        <v>15987</v>
      </c>
      <c r="AE1824">
        <v>2014</v>
      </c>
      <c r="AF1824">
        <v>2018</v>
      </c>
      <c r="AG1824">
        <v>2020</v>
      </c>
      <c r="AH1824">
        <v>2022</v>
      </c>
      <c r="AL1824" s="3">
        <v>50000000</v>
      </c>
      <c r="AM1824" t="s">
        <v>90</v>
      </c>
      <c r="AN1824" s="1">
        <v>44634</v>
      </c>
      <c r="AO1824" s="3">
        <v>500000000</v>
      </c>
      <c r="AQ1824">
        <v>1903.43</v>
      </c>
      <c r="AR1824">
        <v>49704.54</v>
      </c>
      <c r="AS1824">
        <v>46746.5</v>
      </c>
      <c r="AT1824">
        <v>134696.43</v>
      </c>
      <c r="AY1824">
        <v>93</v>
      </c>
      <c r="AZ1824">
        <v>28</v>
      </c>
      <c r="BA1824">
        <v>177</v>
      </c>
      <c r="BB1824">
        <v>127</v>
      </c>
      <c r="BG1824">
        <v>98.92</v>
      </c>
      <c r="BH1824">
        <v>99.41</v>
      </c>
      <c r="BI1824">
        <v>89.1</v>
      </c>
      <c r="BJ1824">
        <v>84.84</v>
      </c>
      <c r="BO1824">
        <v>4.4400000000000004</v>
      </c>
      <c r="BP1824" s="3">
        <v>93900000</v>
      </c>
      <c r="BQ1824" s="20">
        <v>1463</v>
      </c>
      <c r="BR1824" s="20">
        <v>486</v>
      </c>
      <c r="BS1824" s="20">
        <v>781</v>
      </c>
      <c r="BW1824" s="20">
        <v>781</v>
      </c>
      <c r="BX1824" s="22">
        <v>233050.9</v>
      </c>
      <c r="BY1824">
        <v>121</v>
      </c>
      <c r="BZ1824">
        <v>92.57</v>
      </c>
      <c r="CA1824">
        <v>4.93</v>
      </c>
      <c r="CB1824">
        <v>4.93</v>
      </c>
      <c r="CC1824">
        <v>4.93</v>
      </c>
    </row>
    <row r="1825" spans="1:81" ht="51" x14ac:dyDescent="0.2">
      <c r="A1825" t="s">
        <v>15988</v>
      </c>
      <c r="B1825" t="s">
        <v>15989</v>
      </c>
      <c r="C1825" t="s">
        <v>15990</v>
      </c>
      <c r="D1825" t="s">
        <v>15991</v>
      </c>
      <c r="E1825" s="2" t="s">
        <v>15992</v>
      </c>
      <c r="H1825" s="3">
        <v>25000000</v>
      </c>
      <c r="I1825" s="3">
        <v>40000000</v>
      </c>
      <c r="J1825" s="3">
        <v>101000000</v>
      </c>
      <c r="P1825" s="3">
        <v>125000000</v>
      </c>
      <c r="Q1825" s="3">
        <v>266800000</v>
      </c>
      <c r="R1825" s="3">
        <v>750000000</v>
      </c>
      <c r="X1825" s="2" t="s">
        <v>15993</v>
      </c>
      <c r="Y1825" s="2" t="s">
        <v>15994</v>
      </c>
      <c r="Z1825" s="2" t="s">
        <v>15995</v>
      </c>
      <c r="AF1825">
        <v>2019</v>
      </c>
      <c r="AG1825">
        <v>2020</v>
      </c>
      <c r="AH1825">
        <v>2021</v>
      </c>
      <c r="AL1825" s="3">
        <v>101000000</v>
      </c>
      <c r="AM1825" t="s">
        <v>90</v>
      </c>
      <c r="AN1825" s="1">
        <v>44285</v>
      </c>
      <c r="AO1825" s="3">
        <v>750000000</v>
      </c>
      <c r="AR1825">
        <v>477.75</v>
      </c>
      <c r="AS1825">
        <v>14720.94</v>
      </c>
      <c r="AT1825">
        <v>216250.41</v>
      </c>
      <c r="AZ1825">
        <v>965</v>
      </c>
      <c r="BA1825">
        <v>296</v>
      </c>
      <c r="BB1825">
        <v>143</v>
      </c>
      <c r="BH1825">
        <v>76.78</v>
      </c>
      <c r="BI1825">
        <v>81.72</v>
      </c>
      <c r="BJ1825">
        <v>88.02</v>
      </c>
      <c r="BO1825">
        <v>2.5299999999999998</v>
      </c>
      <c r="BP1825" s="3">
        <v>166000000</v>
      </c>
      <c r="BR1825" s="20">
        <v>292</v>
      </c>
      <c r="BS1825" s="20">
        <v>280</v>
      </c>
      <c r="BW1825" s="20">
        <v>280</v>
      </c>
      <c r="BX1825" s="22">
        <v>231449.1</v>
      </c>
      <c r="BY1825">
        <v>122</v>
      </c>
      <c r="BZ1825">
        <v>92.5</v>
      </c>
      <c r="CA1825">
        <v>2.81</v>
      </c>
      <c r="CB1825">
        <v>2.81</v>
      </c>
      <c r="CC1825">
        <v>2.81</v>
      </c>
    </row>
    <row r="1826" spans="1:81" ht="34" x14ac:dyDescent="0.2">
      <c r="A1826" t="s">
        <v>15996</v>
      </c>
      <c r="B1826" t="s">
        <v>15997</v>
      </c>
      <c r="C1826" t="s">
        <v>15998</v>
      </c>
      <c r="D1826" t="s">
        <v>15999</v>
      </c>
      <c r="E1826" s="2" t="s">
        <v>16000</v>
      </c>
      <c r="H1826" s="3">
        <v>28000000</v>
      </c>
      <c r="I1826" s="3">
        <v>43000000</v>
      </c>
      <c r="J1826" s="3">
        <v>235000000</v>
      </c>
      <c r="P1826" s="3">
        <v>140000000</v>
      </c>
      <c r="Q1826" s="3">
        <v>286810000</v>
      </c>
      <c r="R1826" s="3">
        <v>2350000000</v>
      </c>
      <c r="X1826" s="2" t="s">
        <v>16001</v>
      </c>
      <c r="Y1826" s="2" t="s">
        <v>16002</v>
      </c>
      <c r="Z1826" s="2" t="s">
        <v>16003</v>
      </c>
      <c r="AF1826">
        <v>2018</v>
      </c>
      <c r="AG1826">
        <v>2020</v>
      </c>
      <c r="AH1826">
        <v>2021</v>
      </c>
      <c r="AL1826" s="3">
        <v>235000000</v>
      </c>
      <c r="AM1826" t="s">
        <v>90</v>
      </c>
      <c r="AN1826" s="1">
        <v>44384</v>
      </c>
      <c r="AO1826" s="3">
        <v>2350000000</v>
      </c>
      <c r="AR1826">
        <v>6.96</v>
      </c>
      <c r="AS1826">
        <v>78617.66</v>
      </c>
      <c r="AT1826">
        <v>152157.79999999999</v>
      </c>
      <c r="AZ1826">
        <v>1324</v>
      </c>
      <c r="BA1826">
        <v>136</v>
      </c>
      <c r="BB1826">
        <v>176</v>
      </c>
      <c r="BH1826">
        <v>71.3</v>
      </c>
      <c r="BI1826">
        <v>91.64</v>
      </c>
      <c r="BJ1826">
        <v>85.23</v>
      </c>
      <c r="BO1826">
        <v>7.37</v>
      </c>
      <c r="BP1826" s="3">
        <v>352000000</v>
      </c>
      <c r="BR1826" s="20">
        <v>776</v>
      </c>
      <c r="BS1826" s="20">
        <v>307</v>
      </c>
      <c r="BW1826" s="20">
        <v>307</v>
      </c>
      <c r="BX1826" s="22">
        <v>230782.42</v>
      </c>
      <c r="BY1826">
        <v>123</v>
      </c>
      <c r="BZ1826">
        <v>92.44</v>
      </c>
      <c r="CA1826">
        <v>8.19</v>
      </c>
      <c r="CB1826">
        <v>8.19</v>
      </c>
      <c r="CC1826">
        <v>8.19</v>
      </c>
    </row>
    <row r="1827" spans="1:81" ht="34" x14ac:dyDescent="0.2">
      <c r="A1827" t="s">
        <v>16004</v>
      </c>
      <c r="B1827" t="s">
        <v>16005</v>
      </c>
      <c r="C1827" t="s">
        <v>16006</v>
      </c>
      <c r="D1827" t="s">
        <v>16007</v>
      </c>
      <c r="E1827" s="2" t="s">
        <v>16008</v>
      </c>
      <c r="G1827" s="3">
        <v>3800000</v>
      </c>
      <c r="I1827" s="3">
        <v>28000000</v>
      </c>
      <c r="O1827" s="3">
        <v>38000000</v>
      </c>
      <c r="Q1827" s="3">
        <v>186760000</v>
      </c>
      <c r="W1827" s="2" t="s">
        <v>16009</v>
      </c>
      <c r="X1827" s="2" t="s">
        <v>16010</v>
      </c>
      <c r="Y1827" s="2" t="s">
        <v>16011</v>
      </c>
      <c r="AE1827">
        <v>2018</v>
      </c>
      <c r="AF1827">
        <v>2019</v>
      </c>
      <c r="AG1827">
        <v>2020</v>
      </c>
      <c r="AL1827" s="3">
        <v>28000000</v>
      </c>
      <c r="AM1827" t="s">
        <v>89</v>
      </c>
      <c r="AN1827" s="1">
        <v>43978</v>
      </c>
      <c r="AQ1827">
        <v>185.84</v>
      </c>
      <c r="AR1827">
        <v>2049</v>
      </c>
      <c r="AS1827">
        <v>225831.47</v>
      </c>
      <c r="AY1827">
        <v>1492</v>
      </c>
      <c r="AZ1827">
        <v>631</v>
      </c>
      <c r="BA1827">
        <v>32</v>
      </c>
      <c r="BG1827">
        <v>85.7</v>
      </c>
      <c r="BH1827">
        <v>84.83</v>
      </c>
      <c r="BI1827">
        <v>98.08</v>
      </c>
      <c r="BP1827" s="3">
        <v>46800000</v>
      </c>
      <c r="BQ1827" s="20">
        <v>299</v>
      </c>
      <c r="BR1827" s="20">
        <v>435</v>
      </c>
      <c r="BW1827" s="20">
        <v>0</v>
      </c>
      <c r="BX1827" s="22">
        <v>228066.31</v>
      </c>
      <c r="BY1827">
        <v>124</v>
      </c>
      <c r="BZ1827">
        <v>92.38</v>
      </c>
      <c r="CC1827">
        <v>0</v>
      </c>
    </row>
    <row r="1828" spans="1:81" ht="34" x14ac:dyDescent="0.2">
      <c r="A1828" t="s">
        <v>16012</v>
      </c>
      <c r="B1828" t="s">
        <v>16013</v>
      </c>
      <c r="C1828" t="s">
        <v>16014</v>
      </c>
      <c r="D1828" t="s">
        <v>16015</v>
      </c>
      <c r="E1828" s="2" t="s">
        <v>16016</v>
      </c>
      <c r="G1828" s="3">
        <v>3200000</v>
      </c>
      <c r="H1828" s="3">
        <v>18600000</v>
      </c>
      <c r="I1828" s="3">
        <v>42000000</v>
      </c>
      <c r="O1828" s="3">
        <v>32000000</v>
      </c>
      <c r="P1828" s="3">
        <v>93000000</v>
      </c>
      <c r="Q1828" s="3">
        <v>280140000</v>
      </c>
      <c r="W1828" s="2" t="s">
        <v>16017</v>
      </c>
      <c r="X1828" s="2" t="s">
        <v>16018</v>
      </c>
      <c r="Y1828" s="2" t="s">
        <v>16019</v>
      </c>
      <c r="AE1828">
        <v>2018</v>
      </c>
      <c r="AF1828">
        <v>2020</v>
      </c>
      <c r="AG1828">
        <v>2020</v>
      </c>
      <c r="AL1828" s="3">
        <v>42000000</v>
      </c>
      <c r="AM1828" t="s">
        <v>89</v>
      </c>
      <c r="AN1828" s="1">
        <v>44182</v>
      </c>
      <c r="AO1828" s="3">
        <v>280140000</v>
      </c>
      <c r="AQ1828">
        <v>78.83</v>
      </c>
      <c r="AR1828">
        <v>8842.56</v>
      </c>
      <c r="AS1828">
        <v>216137.77</v>
      </c>
      <c r="AY1828">
        <v>1680</v>
      </c>
      <c r="AZ1828">
        <v>299</v>
      </c>
      <c r="BA1828">
        <v>41</v>
      </c>
      <c r="BG1828">
        <v>83.89</v>
      </c>
      <c r="BH1828">
        <v>91.53</v>
      </c>
      <c r="BI1828">
        <v>97.52</v>
      </c>
      <c r="BO1828">
        <v>1</v>
      </c>
      <c r="BP1828" s="3">
        <v>63800000</v>
      </c>
      <c r="BQ1828" s="20">
        <v>600</v>
      </c>
      <c r="BR1828" s="20">
        <v>143</v>
      </c>
      <c r="BW1828" s="20">
        <v>0</v>
      </c>
      <c r="BX1828" s="22">
        <v>225059.16</v>
      </c>
      <c r="BY1828">
        <v>125</v>
      </c>
      <c r="BZ1828">
        <v>92.32</v>
      </c>
      <c r="CC1828">
        <v>1</v>
      </c>
    </row>
    <row r="1829" spans="1:81" ht="34" x14ac:dyDescent="0.2">
      <c r="A1829" t="s">
        <v>16020</v>
      </c>
      <c r="B1829" t="s">
        <v>16021</v>
      </c>
      <c r="C1829" t="s">
        <v>16022</v>
      </c>
      <c r="D1829" t="s">
        <v>16023</v>
      </c>
      <c r="E1829" s="2" t="s">
        <v>16024</v>
      </c>
      <c r="G1829" s="3">
        <v>1086764</v>
      </c>
      <c r="I1829" s="3">
        <v>14246519</v>
      </c>
      <c r="J1829" s="3">
        <v>15871241</v>
      </c>
      <c r="O1829" s="3">
        <v>10867640</v>
      </c>
      <c r="Q1829" s="3">
        <v>95024281.730000004</v>
      </c>
      <c r="R1829" s="3">
        <v>158712410</v>
      </c>
      <c r="W1829" s="2" t="s">
        <v>16025</v>
      </c>
      <c r="X1829" s="2" t="s">
        <v>16026</v>
      </c>
      <c r="Y1829" s="2" t="s">
        <v>16027</v>
      </c>
      <c r="Z1829" s="2" t="s">
        <v>16028</v>
      </c>
      <c r="AE1829">
        <v>2016</v>
      </c>
      <c r="AF1829">
        <v>2018</v>
      </c>
      <c r="AG1829">
        <v>2020</v>
      </c>
      <c r="AH1829">
        <v>2022</v>
      </c>
      <c r="AL1829" s="3">
        <v>15871241</v>
      </c>
      <c r="AM1829" t="s">
        <v>90</v>
      </c>
      <c r="AN1829" s="1">
        <v>44818</v>
      </c>
      <c r="AO1829" s="3">
        <v>158712410</v>
      </c>
      <c r="AQ1829">
        <v>0.25</v>
      </c>
      <c r="AR1829">
        <v>33389.33</v>
      </c>
      <c r="AS1829">
        <v>61389.13</v>
      </c>
      <c r="AT1829">
        <v>130039.86</v>
      </c>
      <c r="AY1829">
        <v>2755</v>
      </c>
      <c r="AZ1829">
        <v>80</v>
      </c>
      <c r="BA1829">
        <v>160</v>
      </c>
      <c r="BB1829">
        <v>131</v>
      </c>
      <c r="BG1829">
        <v>71.48</v>
      </c>
      <c r="BH1829">
        <v>98.29</v>
      </c>
      <c r="BI1829">
        <v>90.15</v>
      </c>
      <c r="BJ1829">
        <v>84.36</v>
      </c>
      <c r="BO1829">
        <v>1.5</v>
      </c>
      <c r="BP1829" s="3">
        <v>31204524</v>
      </c>
      <c r="BQ1829" s="20">
        <v>937</v>
      </c>
      <c r="BR1829" s="20">
        <v>674</v>
      </c>
      <c r="BS1829" s="20">
        <v>776</v>
      </c>
      <c r="BW1829" s="20">
        <v>776</v>
      </c>
      <c r="BX1829" s="22">
        <v>224818.57</v>
      </c>
      <c r="BY1829">
        <v>126</v>
      </c>
      <c r="BZ1829">
        <v>92.26</v>
      </c>
      <c r="CA1829">
        <v>1.67</v>
      </c>
      <c r="CB1829">
        <v>1.67</v>
      </c>
      <c r="CC1829">
        <v>1.67</v>
      </c>
    </row>
    <row r="1830" spans="1:81" ht="51" x14ac:dyDescent="0.2">
      <c r="A1830" t="s">
        <v>16029</v>
      </c>
      <c r="B1830" t="s">
        <v>16030</v>
      </c>
      <c r="C1830" t="s">
        <v>16031</v>
      </c>
      <c r="D1830" t="s">
        <v>16032</v>
      </c>
      <c r="E1830" s="2" t="s">
        <v>16033</v>
      </c>
      <c r="H1830" s="3">
        <v>27200000</v>
      </c>
      <c r="I1830" s="3">
        <v>76000000</v>
      </c>
      <c r="P1830" s="3">
        <v>136000000</v>
      </c>
      <c r="Q1830" s="3">
        <v>506920000</v>
      </c>
      <c r="Y1830" s="2" t="s">
        <v>16034</v>
      </c>
      <c r="AF1830">
        <v>2018</v>
      </c>
      <c r="AG1830">
        <v>2020</v>
      </c>
      <c r="AL1830" s="3">
        <v>200000000</v>
      </c>
      <c r="AM1830" t="s">
        <v>355</v>
      </c>
      <c r="AN1830" s="1">
        <v>43972</v>
      </c>
      <c r="AO1830" s="3">
        <v>810000000</v>
      </c>
      <c r="AR1830">
        <v>0</v>
      </c>
      <c r="AS1830">
        <v>224034.63</v>
      </c>
      <c r="AZ1830">
        <v>1617</v>
      </c>
      <c r="BA1830">
        <v>34</v>
      </c>
      <c r="BH1830">
        <v>64.94</v>
      </c>
      <c r="BI1830">
        <v>97.96</v>
      </c>
      <c r="BO1830">
        <v>1.6</v>
      </c>
      <c r="BP1830" s="3">
        <v>303200000</v>
      </c>
      <c r="BR1830" s="20">
        <v>734</v>
      </c>
      <c r="BW1830" s="20">
        <v>0</v>
      </c>
      <c r="BX1830" s="22">
        <v>224034.63</v>
      </c>
      <c r="BY1830">
        <v>127</v>
      </c>
      <c r="BZ1830">
        <v>92.19</v>
      </c>
      <c r="CC1830">
        <v>1.6</v>
      </c>
    </row>
    <row r="1831" spans="1:81" ht="51" x14ac:dyDescent="0.2">
      <c r="A1831" t="s">
        <v>16035</v>
      </c>
      <c r="B1831" t="s">
        <v>16036</v>
      </c>
      <c r="C1831" t="s">
        <v>16037</v>
      </c>
      <c r="D1831" t="s">
        <v>16038</v>
      </c>
      <c r="E1831" s="2" t="s">
        <v>16039</v>
      </c>
      <c r="H1831" s="3">
        <v>12000000</v>
      </c>
      <c r="I1831" s="3">
        <v>40000000</v>
      </c>
      <c r="J1831" s="3">
        <v>100000000</v>
      </c>
      <c r="P1831" s="3">
        <v>60000000</v>
      </c>
      <c r="Q1831" s="3">
        <v>266800000</v>
      </c>
      <c r="R1831" s="3">
        <v>1350000000</v>
      </c>
      <c r="W1831" s="2" t="s">
        <v>16040</v>
      </c>
      <c r="X1831" s="2" t="s">
        <v>16041</v>
      </c>
      <c r="Y1831" s="2" t="s">
        <v>16042</v>
      </c>
      <c r="Z1831" s="2" t="s">
        <v>16043</v>
      </c>
      <c r="AE1831">
        <v>2015</v>
      </c>
      <c r="AF1831">
        <v>2019</v>
      </c>
      <c r="AG1831">
        <v>2020</v>
      </c>
      <c r="AH1831">
        <v>2021</v>
      </c>
      <c r="AL1831" s="3">
        <v>52000000</v>
      </c>
      <c r="AM1831" t="s">
        <v>90</v>
      </c>
      <c r="AN1831" s="1">
        <v>44805</v>
      </c>
      <c r="AO1831" s="3">
        <v>1550000000</v>
      </c>
      <c r="AQ1831">
        <v>2409.7399999999998</v>
      </c>
      <c r="AR1831">
        <v>7776.68</v>
      </c>
      <c r="AS1831">
        <v>41520.160000000003</v>
      </c>
      <c r="AT1831">
        <v>169639.07</v>
      </c>
      <c r="AY1831">
        <v>237</v>
      </c>
      <c r="AZ1831">
        <v>285</v>
      </c>
      <c r="BA1831">
        <v>189</v>
      </c>
      <c r="BB1831">
        <v>166</v>
      </c>
      <c r="BG1831">
        <v>97.59</v>
      </c>
      <c r="BH1831">
        <v>93.16</v>
      </c>
      <c r="BI1831">
        <v>88.35</v>
      </c>
      <c r="BJ1831">
        <v>86.08</v>
      </c>
      <c r="BN1831" t="s">
        <v>101</v>
      </c>
      <c r="BO1831">
        <v>5.23</v>
      </c>
      <c r="BP1831" s="3">
        <v>207800000</v>
      </c>
      <c r="BQ1831" s="20">
        <v>1397</v>
      </c>
      <c r="BR1831" s="20">
        <v>365</v>
      </c>
      <c r="BS1831" s="20">
        <v>379</v>
      </c>
      <c r="BW1831" s="20">
        <v>715</v>
      </c>
      <c r="BX1831" s="22">
        <v>221345.65</v>
      </c>
      <c r="BY1831">
        <v>128</v>
      </c>
      <c r="BZ1831">
        <v>92.13</v>
      </c>
      <c r="CA1831">
        <v>5.0599999999999996</v>
      </c>
      <c r="CB1831">
        <v>5.0599999999999996</v>
      </c>
      <c r="CC1831">
        <v>5.81</v>
      </c>
    </row>
    <row r="1832" spans="1:81" ht="68" x14ac:dyDescent="0.2">
      <c r="A1832" t="s">
        <v>16044</v>
      </c>
      <c r="B1832" t="s">
        <v>16045</v>
      </c>
      <c r="C1832" t="s">
        <v>16046</v>
      </c>
      <c r="D1832" t="s">
        <v>16047</v>
      </c>
      <c r="E1832" s="2" t="s">
        <v>16048</v>
      </c>
      <c r="F1832" s="3">
        <v>120000</v>
      </c>
      <c r="G1832" s="3">
        <v>2700000</v>
      </c>
      <c r="H1832" s="3">
        <v>10000000</v>
      </c>
      <c r="I1832" s="3">
        <v>36000000</v>
      </c>
      <c r="N1832" s="3">
        <v>2400000</v>
      </c>
      <c r="O1832" s="3">
        <v>27000000</v>
      </c>
      <c r="P1832" s="3">
        <v>50000000</v>
      </c>
      <c r="Q1832" s="3">
        <v>240120000</v>
      </c>
      <c r="V1832" s="2" t="s">
        <v>93</v>
      </c>
      <c r="W1832" s="2" t="s">
        <v>16049</v>
      </c>
      <c r="X1832" s="2" t="s">
        <v>16050</v>
      </c>
      <c r="Y1832" s="2" t="s">
        <v>16051</v>
      </c>
      <c r="AD1832">
        <v>2017</v>
      </c>
      <c r="AE1832">
        <v>2017</v>
      </c>
      <c r="AF1832">
        <v>2018</v>
      </c>
      <c r="AG1832">
        <v>2020</v>
      </c>
      <c r="AL1832" s="3">
        <v>36000000</v>
      </c>
      <c r="AM1832" t="s">
        <v>89</v>
      </c>
      <c r="AN1832" s="1">
        <v>43963</v>
      </c>
      <c r="AO1832" s="3">
        <v>240120000</v>
      </c>
      <c r="AP1832">
        <v>6768.44</v>
      </c>
      <c r="AQ1832">
        <v>13140.01</v>
      </c>
      <c r="AR1832">
        <v>9121.7000000000007</v>
      </c>
      <c r="AS1832">
        <v>189474.58</v>
      </c>
      <c r="AX1832">
        <v>4</v>
      </c>
      <c r="AY1832">
        <v>71</v>
      </c>
      <c r="AZ1832">
        <v>230</v>
      </c>
      <c r="BA1832">
        <v>52</v>
      </c>
      <c r="BF1832">
        <v>99.89</v>
      </c>
      <c r="BG1832">
        <v>99.26</v>
      </c>
      <c r="BH1832">
        <v>95.03</v>
      </c>
      <c r="BI1832">
        <v>96.84</v>
      </c>
      <c r="BO1832">
        <v>1</v>
      </c>
      <c r="BP1832" s="3">
        <v>48820000</v>
      </c>
      <c r="BQ1832" s="20">
        <v>263</v>
      </c>
      <c r="BR1832" s="20">
        <v>784</v>
      </c>
      <c r="BW1832" s="20">
        <v>0</v>
      </c>
      <c r="BX1832" s="22">
        <v>218504.73</v>
      </c>
      <c r="BY1832">
        <v>129</v>
      </c>
      <c r="BZ1832">
        <v>92.07</v>
      </c>
      <c r="CC1832">
        <v>1</v>
      </c>
    </row>
    <row r="1833" spans="1:81" ht="68" x14ac:dyDescent="0.2">
      <c r="A1833" t="s">
        <v>16052</v>
      </c>
      <c r="B1833" t="s">
        <v>16053</v>
      </c>
      <c r="C1833" t="s">
        <v>16054</v>
      </c>
      <c r="D1833" t="s">
        <v>16055</v>
      </c>
      <c r="E1833" s="2" t="s">
        <v>16056</v>
      </c>
      <c r="G1833" s="3">
        <v>2400000</v>
      </c>
      <c r="H1833" s="3">
        <v>13800000</v>
      </c>
      <c r="I1833" s="3">
        <v>30000000</v>
      </c>
      <c r="J1833" s="3">
        <v>100000000</v>
      </c>
      <c r="O1833" s="3">
        <v>24000000</v>
      </c>
      <c r="P1833" s="3">
        <v>69000000</v>
      </c>
      <c r="Q1833" s="3">
        <v>200100000</v>
      </c>
      <c r="R1833" s="3">
        <v>1000000000</v>
      </c>
      <c r="W1833" s="2" t="s">
        <v>16057</v>
      </c>
      <c r="X1833" s="2" t="s">
        <v>16058</v>
      </c>
      <c r="Y1833" s="2" t="s">
        <v>16059</v>
      </c>
      <c r="Z1833" s="2" t="s">
        <v>16060</v>
      </c>
      <c r="AE1833">
        <v>2019</v>
      </c>
      <c r="AF1833">
        <v>2020</v>
      </c>
      <c r="AG1833">
        <v>2020</v>
      </c>
      <c r="AH1833">
        <v>2021</v>
      </c>
      <c r="AL1833" s="3">
        <v>35000000</v>
      </c>
      <c r="AM1833" t="s">
        <v>114</v>
      </c>
      <c r="AN1833" s="1">
        <v>44501</v>
      </c>
      <c r="AO1833" s="3">
        <v>2000000000</v>
      </c>
      <c r="AQ1833">
        <v>7870.53</v>
      </c>
      <c r="AR1833">
        <v>11031.15</v>
      </c>
      <c r="AS1833">
        <v>68507.199999999997</v>
      </c>
      <c r="AT1833">
        <v>130294.21</v>
      </c>
      <c r="AY1833">
        <v>236</v>
      </c>
      <c r="AZ1833">
        <v>225</v>
      </c>
      <c r="BA1833">
        <v>155</v>
      </c>
      <c r="BB1833">
        <v>203</v>
      </c>
      <c r="BG1833">
        <v>97.55</v>
      </c>
      <c r="BH1833">
        <v>93.63</v>
      </c>
      <c r="BI1833">
        <v>90.46</v>
      </c>
      <c r="BJ1833">
        <v>82.95</v>
      </c>
      <c r="BN1833" t="s">
        <v>101</v>
      </c>
      <c r="BO1833">
        <v>9</v>
      </c>
      <c r="BP1833" s="3">
        <v>337200000</v>
      </c>
      <c r="BQ1833" s="20">
        <v>404</v>
      </c>
      <c r="BR1833" s="20">
        <v>156</v>
      </c>
      <c r="BS1833" s="20">
        <v>193</v>
      </c>
      <c r="BW1833" s="20">
        <v>347</v>
      </c>
      <c r="BX1833" s="22">
        <v>217703.09</v>
      </c>
      <c r="BY1833">
        <v>130</v>
      </c>
      <c r="BZ1833">
        <v>92.01</v>
      </c>
      <c r="CA1833">
        <v>5</v>
      </c>
      <c r="CB1833">
        <v>5</v>
      </c>
      <c r="CC1833">
        <v>10</v>
      </c>
    </row>
    <row r="1834" spans="1:81" ht="34" x14ac:dyDescent="0.2">
      <c r="A1834" t="s">
        <v>16061</v>
      </c>
      <c r="B1834" t="s">
        <v>16062</v>
      </c>
      <c r="C1834" t="s">
        <v>16063</v>
      </c>
      <c r="D1834" t="s">
        <v>16064</v>
      </c>
      <c r="E1834" s="2" t="s">
        <v>16065</v>
      </c>
      <c r="G1834" s="3">
        <v>1600000</v>
      </c>
      <c r="H1834" s="3">
        <v>13600000</v>
      </c>
      <c r="I1834" s="3">
        <v>42000000</v>
      </c>
      <c r="O1834" s="3">
        <v>16000000</v>
      </c>
      <c r="P1834" s="3">
        <v>68000000</v>
      </c>
      <c r="Q1834" s="3">
        <v>280140000</v>
      </c>
      <c r="W1834" s="2" t="s">
        <v>7489</v>
      </c>
      <c r="X1834" s="2" t="s">
        <v>16066</v>
      </c>
      <c r="Y1834" s="2" t="s">
        <v>16067</v>
      </c>
      <c r="AE1834">
        <v>2015</v>
      </c>
      <c r="AF1834">
        <v>2019</v>
      </c>
      <c r="AG1834">
        <v>2020</v>
      </c>
      <c r="AL1834" s="3">
        <v>42000000</v>
      </c>
      <c r="AM1834" t="s">
        <v>89</v>
      </c>
      <c r="AN1834" s="1">
        <v>43906</v>
      </c>
      <c r="AQ1834">
        <v>601.4</v>
      </c>
      <c r="AR1834">
        <v>13446.93</v>
      </c>
      <c r="AS1834">
        <v>201175.63</v>
      </c>
      <c r="AY1834">
        <v>849</v>
      </c>
      <c r="AZ1834">
        <v>164</v>
      </c>
      <c r="BA1834">
        <v>46</v>
      </c>
      <c r="BG1834">
        <v>91.36</v>
      </c>
      <c r="BH1834">
        <v>96.07</v>
      </c>
      <c r="BI1834">
        <v>97.21</v>
      </c>
      <c r="BP1834" s="3">
        <v>58800000</v>
      </c>
      <c r="BQ1834" s="20">
        <v>1244</v>
      </c>
      <c r="BR1834" s="20">
        <v>355</v>
      </c>
      <c r="BW1834" s="20">
        <v>0</v>
      </c>
      <c r="BX1834" s="22">
        <v>215223.96</v>
      </c>
      <c r="BY1834">
        <v>131</v>
      </c>
      <c r="BZ1834">
        <v>91.95</v>
      </c>
      <c r="CC1834">
        <v>0</v>
      </c>
    </row>
    <row r="1835" spans="1:81" ht="68" x14ac:dyDescent="0.2">
      <c r="A1835" t="s">
        <v>16068</v>
      </c>
      <c r="B1835" t="s">
        <v>16069</v>
      </c>
      <c r="C1835" t="s">
        <v>16070</v>
      </c>
      <c r="D1835" t="s">
        <v>16071</v>
      </c>
      <c r="E1835" s="2" t="s">
        <v>16072</v>
      </c>
      <c r="G1835" s="3">
        <v>2500000</v>
      </c>
      <c r="H1835" s="3">
        <v>3000000</v>
      </c>
      <c r="I1835" s="3">
        <v>27000000</v>
      </c>
      <c r="J1835" s="3">
        <v>150000000</v>
      </c>
      <c r="O1835" s="3">
        <v>25000000</v>
      </c>
      <c r="P1835" s="3">
        <v>15000000</v>
      </c>
      <c r="Q1835" s="3">
        <v>117000000</v>
      </c>
      <c r="R1835" s="3">
        <v>1100000000</v>
      </c>
      <c r="V1835" s="2" t="s">
        <v>16073</v>
      </c>
      <c r="W1835" s="2" t="s">
        <v>16074</v>
      </c>
      <c r="X1835" s="2" t="s">
        <v>16075</v>
      </c>
      <c r="Y1835" s="2" t="s">
        <v>16076</v>
      </c>
      <c r="Z1835" s="2" t="s">
        <v>16077</v>
      </c>
      <c r="AD1835">
        <v>2016</v>
      </c>
      <c r="AE1835">
        <v>2018</v>
      </c>
      <c r="AF1835">
        <v>2019</v>
      </c>
      <c r="AG1835">
        <v>2020</v>
      </c>
      <c r="AH1835">
        <v>2021</v>
      </c>
      <c r="AL1835" s="3">
        <v>150000000</v>
      </c>
      <c r="AM1835" t="s">
        <v>90</v>
      </c>
      <c r="AN1835" s="1">
        <v>44405</v>
      </c>
      <c r="AO1835" s="3">
        <v>1100000000</v>
      </c>
      <c r="AP1835">
        <v>0</v>
      </c>
      <c r="AQ1835">
        <v>41.65</v>
      </c>
      <c r="AR1835">
        <v>3.67</v>
      </c>
      <c r="AS1835">
        <v>17893.73</v>
      </c>
      <c r="AT1835">
        <v>193536.41</v>
      </c>
      <c r="AX1835">
        <v>521</v>
      </c>
      <c r="AY1835">
        <v>1960</v>
      </c>
      <c r="AZ1835">
        <v>1491</v>
      </c>
      <c r="BA1835">
        <v>275</v>
      </c>
      <c r="BB1835">
        <v>158</v>
      </c>
      <c r="BF1835">
        <v>70.23</v>
      </c>
      <c r="BG1835">
        <v>81.209999999999994</v>
      </c>
      <c r="BH1835">
        <v>64.11</v>
      </c>
      <c r="BI1835">
        <v>83.02</v>
      </c>
      <c r="BJ1835">
        <v>86.75</v>
      </c>
      <c r="BN1835" t="s">
        <v>101</v>
      </c>
      <c r="BO1835">
        <v>8.4600000000000009</v>
      </c>
      <c r="BP1835" s="3">
        <v>183035000</v>
      </c>
      <c r="BQ1835" s="20">
        <v>328</v>
      </c>
      <c r="BR1835" s="20">
        <v>349</v>
      </c>
      <c r="BS1835" s="20">
        <v>478</v>
      </c>
      <c r="BW1835" s="20">
        <v>478</v>
      </c>
      <c r="BX1835" s="22">
        <v>211475.46</v>
      </c>
      <c r="BY1835">
        <v>132</v>
      </c>
      <c r="BZ1835">
        <v>91.88</v>
      </c>
      <c r="CA1835">
        <v>9.4</v>
      </c>
      <c r="CB1835">
        <v>9.4</v>
      </c>
      <c r="CC1835">
        <v>9.4</v>
      </c>
    </row>
    <row r="1836" spans="1:81" ht="34" x14ac:dyDescent="0.2">
      <c r="A1836" t="s">
        <v>16078</v>
      </c>
      <c r="B1836" t="s">
        <v>16079</v>
      </c>
      <c r="C1836" t="s">
        <v>16080</v>
      </c>
      <c r="D1836" t="s">
        <v>16081</v>
      </c>
      <c r="E1836" s="2" t="s">
        <v>16082</v>
      </c>
      <c r="F1836" s="3">
        <v>125000</v>
      </c>
      <c r="G1836" s="3">
        <v>100000</v>
      </c>
      <c r="H1836" s="3">
        <v>6500000</v>
      </c>
      <c r="I1836" s="3">
        <v>11800000</v>
      </c>
      <c r="N1836" s="3">
        <v>2500000</v>
      </c>
      <c r="O1836" s="3">
        <v>1000000</v>
      </c>
      <c r="P1836" s="3">
        <v>32500000</v>
      </c>
      <c r="Q1836" s="3">
        <v>78706000</v>
      </c>
      <c r="V1836" s="2" t="s">
        <v>1197</v>
      </c>
      <c r="W1836" s="2" t="s">
        <v>16083</v>
      </c>
      <c r="X1836" s="2" t="s">
        <v>16084</v>
      </c>
      <c r="Y1836" s="2" t="s">
        <v>16085</v>
      </c>
      <c r="AD1836">
        <v>2016</v>
      </c>
      <c r="AE1836">
        <v>2017</v>
      </c>
      <c r="AF1836">
        <v>2018</v>
      </c>
      <c r="AG1836">
        <v>2020</v>
      </c>
      <c r="AL1836" s="3">
        <v>9000000</v>
      </c>
      <c r="AM1836" t="s">
        <v>89</v>
      </c>
      <c r="AN1836" s="1">
        <v>44432</v>
      </c>
      <c r="AO1836" s="3">
        <v>78706000</v>
      </c>
      <c r="AP1836">
        <v>32.21</v>
      </c>
      <c r="AQ1836">
        <v>170.65</v>
      </c>
      <c r="AR1836">
        <v>66244.61</v>
      </c>
      <c r="AS1836">
        <v>144983.51999999999</v>
      </c>
      <c r="AX1836">
        <v>315</v>
      </c>
      <c r="AY1836">
        <v>1501</v>
      </c>
      <c r="AZ1836">
        <v>8</v>
      </c>
      <c r="BA1836">
        <v>77</v>
      </c>
      <c r="BF1836">
        <v>82.03</v>
      </c>
      <c r="BG1836">
        <v>84.17</v>
      </c>
      <c r="BH1836">
        <v>99.85</v>
      </c>
      <c r="BI1836">
        <v>95.29</v>
      </c>
      <c r="BO1836">
        <v>1</v>
      </c>
      <c r="BP1836" s="3">
        <v>31054782</v>
      </c>
      <c r="BQ1836" s="20">
        <v>610</v>
      </c>
      <c r="BR1836" s="20">
        <v>573</v>
      </c>
      <c r="BW1836" s="20">
        <v>454</v>
      </c>
      <c r="BX1836" s="22">
        <v>211430.99</v>
      </c>
      <c r="BY1836">
        <v>133</v>
      </c>
      <c r="BZ1836">
        <v>91.82</v>
      </c>
      <c r="CC1836">
        <v>1</v>
      </c>
    </row>
    <row r="1837" spans="1:81" ht="34" x14ac:dyDescent="0.2">
      <c r="A1837" t="s">
        <v>16086</v>
      </c>
      <c r="B1837" t="s">
        <v>16087</v>
      </c>
      <c r="C1837" t="s">
        <v>16088</v>
      </c>
      <c r="D1837" t="s">
        <v>16089</v>
      </c>
      <c r="E1837" s="2" t="s">
        <v>16090</v>
      </c>
      <c r="H1837" s="3">
        <v>15000000</v>
      </c>
      <c r="I1837" s="3">
        <v>25000000</v>
      </c>
      <c r="P1837" s="3">
        <v>75000000</v>
      </c>
      <c r="Q1837" s="3">
        <v>125000000</v>
      </c>
      <c r="X1837" s="2" t="s">
        <v>444</v>
      </c>
      <c r="Y1837" s="2" t="s">
        <v>16091</v>
      </c>
      <c r="AF1837">
        <v>2019</v>
      </c>
      <c r="AG1837">
        <v>2020</v>
      </c>
      <c r="AM1837" t="s">
        <v>114</v>
      </c>
      <c r="AN1837" s="1">
        <v>43949</v>
      </c>
      <c r="AO1837" s="3">
        <v>125000000</v>
      </c>
      <c r="AR1837">
        <v>17767.64</v>
      </c>
      <c r="AS1837">
        <v>192245.08</v>
      </c>
      <c r="AZ1837">
        <v>103</v>
      </c>
      <c r="BA1837">
        <v>51</v>
      </c>
      <c r="BH1837">
        <v>97.54</v>
      </c>
      <c r="BI1837">
        <v>96.9</v>
      </c>
      <c r="BO1837">
        <v>1</v>
      </c>
      <c r="BP1837" s="3">
        <v>66735530</v>
      </c>
      <c r="BR1837" s="20">
        <v>273</v>
      </c>
      <c r="BW1837" s="20">
        <v>0</v>
      </c>
      <c r="BX1837" s="22">
        <v>210012.72</v>
      </c>
      <c r="BY1837">
        <v>134</v>
      </c>
      <c r="BZ1837">
        <v>91.76</v>
      </c>
      <c r="CC1837">
        <v>1</v>
      </c>
    </row>
    <row r="1838" spans="1:81" ht="34" x14ac:dyDescent="0.2">
      <c r="A1838" t="s">
        <v>16092</v>
      </c>
      <c r="B1838" t="s">
        <v>16093</v>
      </c>
      <c r="C1838" t="s">
        <v>16094</v>
      </c>
      <c r="D1838" t="s">
        <v>16095</v>
      </c>
      <c r="E1838" s="2" t="s">
        <v>16096</v>
      </c>
      <c r="H1838" s="3">
        <v>4500000</v>
      </c>
      <c r="I1838" s="3">
        <v>30000000</v>
      </c>
      <c r="P1838" s="3">
        <v>22500000</v>
      </c>
      <c r="Q1838" s="3">
        <v>200100000</v>
      </c>
      <c r="W1838" s="2" t="s">
        <v>16097</v>
      </c>
      <c r="X1838" s="2" t="s">
        <v>141</v>
      </c>
      <c r="Y1838" s="2" t="s">
        <v>16098</v>
      </c>
      <c r="AE1838">
        <v>2016</v>
      </c>
      <c r="AF1838">
        <v>2017</v>
      </c>
      <c r="AG1838">
        <v>2020</v>
      </c>
      <c r="AL1838" s="3">
        <v>30000000</v>
      </c>
      <c r="AM1838" t="s">
        <v>89</v>
      </c>
      <c r="AN1838" s="1">
        <v>43991</v>
      </c>
      <c r="AQ1838">
        <v>0</v>
      </c>
      <c r="AR1838">
        <v>4629.76</v>
      </c>
      <c r="AS1838">
        <v>196256.63</v>
      </c>
      <c r="AY1838">
        <v>3485</v>
      </c>
      <c r="AZ1838">
        <v>241</v>
      </c>
      <c r="BA1838">
        <v>50</v>
      </c>
      <c r="BG1838">
        <v>63.92</v>
      </c>
      <c r="BH1838">
        <v>93.98</v>
      </c>
      <c r="BI1838">
        <v>96.96</v>
      </c>
      <c r="BP1838" s="3">
        <v>34500000</v>
      </c>
      <c r="BQ1838" s="20">
        <v>376</v>
      </c>
      <c r="BR1838" s="20">
        <v>1183</v>
      </c>
      <c r="BW1838" s="20">
        <v>0</v>
      </c>
      <c r="BX1838" s="22">
        <v>200886.39</v>
      </c>
      <c r="BY1838">
        <v>135</v>
      </c>
      <c r="BZ1838">
        <v>91.7</v>
      </c>
      <c r="CC1838">
        <v>0</v>
      </c>
    </row>
    <row r="1839" spans="1:81" ht="34" x14ac:dyDescent="0.2">
      <c r="A1839" t="s">
        <v>16099</v>
      </c>
      <c r="B1839" t="s">
        <v>16100</v>
      </c>
      <c r="C1839" t="s">
        <v>16101</v>
      </c>
      <c r="D1839" t="s">
        <v>16102</v>
      </c>
      <c r="E1839" s="2" t="s">
        <v>16103</v>
      </c>
      <c r="H1839" s="3">
        <v>24000000</v>
      </c>
      <c r="I1839" s="3">
        <v>50000000</v>
      </c>
      <c r="J1839" s="3">
        <v>210000000</v>
      </c>
      <c r="P1839" s="3">
        <v>120000000</v>
      </c>
      <c r="Q1839" s="3">
        <v>500000000</v>
      </c>
      <c r="R1839" s="3">
        <v>4000000000</v>
      </c>
      <c r="X1839" s="2" t="s">
        <v>16104</v>
      </c>
      <c r="Y1839" s="2" t="s">
        <v>16105</v>
      </c>
      <c r="Z1839" s="2" t="s">
        <v>16106</v>
      </c>
      <c r="AF1839">
        <v>2019</v>
      </c>
      <c r="AG1839">
        <v>2020</v>
      </c>
      <c r="AH1839">
        <v>2022</v>
      </c>
      <c r="AM1839" t="s">
        <v>114</v>
      </c>
      <c r="AN1839" s="1">
        <v>44691</v>
      </c>
      <c r="AO1839" s="3">
        <v>4000000000</v>
      </c>
      <c r="AR1839">
        <v>1877.65</v>
      </c>
      <c r="AS1839">
        <v>47080.56</v>
      </c>
      <c r="AT1839">
        <v>149545.12</v>
      </c>
      <c r="AZ1839">
        <v>660</v>
      </c>
      <c r="BA1839">
        <v>175</v>
      </c>
      <c r="BB1839">
        <v>119</v>
      </c>
      <c r="BH1839">
        <v>84.13</v>
      </c>
      <c r="BI1839">
        <v>89.22</v>
      </c>
      <c r="BJ1839">
        <v>85.8</v>
      </c>
      <c r="BN1839" t="s">
        <v>101</v>
      </c>
      <c r="BO1839">
        <v>7.2</v>
      </c>
      <c r="BP1839" s="3">
        <v>284000000</v>
      </c>
      <c r="BR1839" s="20">
        <v>365</v>
      </c>
      <c r="BS1839" s="20">
        <v>538</v>
      </c>
      <c r="BW1839" s="20">
        <v>538</v>
      </c>
      <c r="BX1839" s="22">
        <v>198503.33</v>
      </c>
      <c r="BY1839">
        <v>136</v>
      </c>
      <c r="BZ1839">
        <v>91.64</v>
      </c>
      <c r="CA1839">
        <v>8</v>
      </c>
      <c r="CB1839">
        <v>8</v>
      </c>
      <c r="CC1839">
        <v>8</v>
      </c>
    </row>
    <row r="1840" spans="1:81" ht="34" x14ac:dyDescent="0.2">
      <c r="A1840" t="s">
        <v>16107</v>
      </c>
      <c r="B1840" t="s">
        <v>16108</v>
      </c>
      <c r="C1840" t="s">
        <v>16109</v>
      </c>
      <c r="D1840" t="s">
        <v>16110</v>
      </c>
      <c r="E1840" s="2" t="s">
        <v>16111</v>
      </c>
      <c r="H1840" s="3">
        <v>10000000</v>
      </c>
      <c r="I1840" s="3">
        <v>60000000</v>
      </c>
      <c r="J1840" s="3">
        <v>72000000</v>
      </c>
      <c r="P1840" s="3">
        <v>50000000</v>
      </c>
      <c r="Q1840" s="3">
        <v>400200000</v>
      </c>
      <c r="R1840" s="3">
        <v>900000000</v>
      </c>
      <c r="X1840" s="2" t="s">
        <v>7146</v>
      </c>
      <c r="Y1840" s="2" t="s">
        <v>16112</v>
      </c>
      <c r="Z1840" s="2" t="s">
        <v>16113</v>
      </c>
      <c r="AF1840">
        <v>2019</v>
      </c>
      <c r="AG1840">
        <v>2020</v>
      </c>
      <c r="AH1840">
        <v>2023</v>
      </c>
      <c r="AL1840" s="3">
        <v>72000000</v>
      </c>
      <c r="AM1840" t="s">
        <v>90</v>
      </c>
      <c r="AN1840" s="1">
        <v>45124</v>
      </c>
      <c r="AO1840" s="3">
        <v>900000000</v>
      </c>
      <c r="AR1840">
        <v>2345.42</v>
      </c>
      <c r="AS1840">
        <v>9066.7199999999993</v>
      </c>
      <c r="AT1840">
        <v>186028.01</v>
      </c>
      <c r="AZ1840">
        <v>562</v>
      </c>
      <c r="BA1840">
        <v>340</v>
      </c>
      <c r="BB1840">
        <v>24</v>
      </c>
      <c r="BH1840">
        <v>86.49</v>
      </c>
      <c r="BI1840">
        <v>79</v>
      </c>
      <c r="BJ1840">
        <v>95.16</v>
      </c>
      <c r="BO1840">
        <v>2.02</v>
      </c>
      <c r="BP1840" s="3">
        <v>202000000</v>
      </c>
      <c r="BR1840" s="20">
        <v>491</v>
      </c>
      <c r="BS1840" s="20">
        <v>1042</v>
      </c>
      <c r="BW1840" s="20">
        <v>1042</v>
      </c>
      <c r="BX1840" s="22">
        <v>197440.15</v>
      </c>
      <c r="BY1840">
        <v>137</v>
      </c>
      <c r="BZ1840">
        <v>91.57</v>
      </c>
      <c r="CA1840">
        <v>2.25</v>
      </c>
      <c r="CB1840">
        <v>2.25</v>
      </c>
      <c r="CC1840">
        <v>2.25</v>
      </c>
    </row>
    <row r="1841" spans="1:81" ht="51" x14ac:dyDescent="0.2">
      <c r="A1841" t="s">
        <v>16114</v>
      </c>
      <c r="B1841" t="s">
        <v>16115</v>
      </c>
      <c r="C1841" t="s">
        <v>16116</v>
      </c>
      <c r="D1841" t="s">
        <v>16117</v>
      </c>
      <c r="E1841" s="2" t="s">
        <v>16118</v>
      </c>
      <c r="G1841" s="3">
        <v>5000000</v>
      </c>
      <c r="H1841" s="3">
        <v>59000000</v>
      </c>
      <c r="I1841" s="3">
        <v>165000000</v>
      </c>
      <c r="O1841" s="3">
        <v>50000000</v>
      </c>
      <c r="P1841" s="3">
        <v>295000000</v>
      </c>
      <c r="Q1841" s="3">
        <v>700000000</v>
      </c>
      <c r="W1841" s="2" t="s">
        <v>16119</v>
      </c>
      <c r="X1841" s="2" t="s">
        <v>16120</v>
      </c>
      <c r="Y1841" s="2" t="s">
        <v>16121</v>
      </c>
      <c r="AE1841">
        <v>2014</v>
      </c>
      <c r="AF1841">
        <v>2017</v>
      </c>
      <c r="AG1841">
        <v>2020</v>
      </c>
      <c r="AM1841" t="s">
        <v>89</v>
      </c>
      <c r="AN1841" s="1">
        <v>44627</v>
      </c>
      <c r="AO1841" s="3">
        <v>1100550000</v>
      </c>
      <c r="AQ1841">
        <v>6263.57</v>
      </c>
      <c r="AR1841">
        <v>73964.5</v>
      </c>
      <c r="AS1841">
        <v>116874.75</v>
      </c>
      <c r="AY1841">
        <v>21</v>
      </c>
      <c r="AZ1841">
        <v>3</v>
      </c>
      <c r="BA1841">
        <v>98</v>
      </c>
      <c r="BG1841">
        <v>99.77</v>
      </c>
      <c r="BH1841">
        <v>99.95</v>
      </c>
      <c r="BI1841">
        <v>93.99</v>
      </c>
      <c r="BO1841">
        <v>1.57</v>
      </c>
      <c r="BP1841" s="3">
        <v>254000000</v>
      </c>
      <c r="BQ1841" s="20">
        <v>1048</v>
      </c>
      <c r="BR1841" s="20">
        <v>933</v>
      </c>
      <c r="BW1841" s="20">
        <v>742</v>
      </c>
      <c r="BX1841" s="22">
        <v>197102.82</v>
      </c>
      <c r="BY1841">
        <v>138</v>
      </c>
      <c r="BZ1841">
        <v>91.51</v>
      </c>
      <c r="CC1841">
        <v>1.57</v>
      </c>
    </row>
    <row r="1842" spans="1:81" ht="34" x14ac:dyDescent="0.2">
      <c r="A1842" t="s">
        <v>16122</v>
      </c>
      <c r="B1842" t="s">
        <v>16123</v>
      </c>
      <c r="C1842" t="s">
        <v>16124</v>
      </c>
      <c r="D1842" t="s">
        <v>16125</v>
      </c>
      <c r="E1842" s="2" t="s">
        <v>16126</v>
      </c>
      <c r="G1842" s="3">
        <v>2500000</v>
      </c>
      <c r="H1842" s="3">
        <v>8000000</v>
      </c>
      <c r="I1842" s="3">
        <v>24000000</v>
      </c>
      <c r="J1842" s="3">
        <v>100000000</v>
      </c>
      <c r="O1842" s="3">
        <v>7500000</v>
      </c>
      <c r="P1842" s="3">
        <v>30000000</v>
      </c>
      <c r="Q1842" s="3">
        <v>160080000</v>
      </c>
      <c r="R1842" s="3">
        <v>1000000000</v>
      </c>
      <c r="W1842" s="2" t="s">
        <v>16127</v>
      </c>
      <c r="X1842" s="2" t="s">
        <v>16128</v>
      </c>
      <c r="Y1842" s="2" t="s">
        <v>16129</v>
      </c>
      <c r="Z1842" s="2" t="s">
        <v>16130</v>
      </c>
      <c r="AE1842">
        <v>2017</v>
      </c>
      <c r="AF1842">
        <v>2018</v>
      </c>
      <c r="AG1842">
        <v>2020</v>
      </c>
      <c r="AH1842">
        <v>2022</v>
      </c>
      <c r="AL1842" s="3">
        <v>65000000</v>
      </c>
      <c r="AM1842" t="s">
        <v>90</v>
      </c>
      <c r="AN1842" s="1">
        <v>45005</v>
      </c>
      <c r="AO1842" s="3">
        <v>1000000000</v>
      </c>
      <c r="AQ1842">
        <v>0</v>
      </c>
      <c r="AR1842">
        <v>371.47</v>
      </c>
      <c r="AS1842">
        <v>15602.39</v>
      </c>
      <c r="AT1842">
        <v>179525.46</v>
      </c>
      <c r="AY1842">
        <v>3489</v>
      </c>
      <c r="AZ1842">
        <v>863</v>
      </c>
      <c r="BA1842">
        <v>292</v>
      </c>
      <c r="BB1842">
        <v>99</v>
      </c>
      <c r="BG1842">
        <v>63.18</v>
      </c>
      <c r="BH1842">
        <v>81.3</v>
      </c>
      <c r="BI1842">
        <v>81.97</v>
      </c>
      <c r="BJ1842">
        <v>88.21</v>
      </c>
      <c r="BO1842">
        <v>5.62</v>
      </c>
      <c r="BP1842" s="3">
        <v>207000000</v>
      </c>
      <c r="BQ1842" s="20">
        <v>285</v>
      </c>
      <c r="BR1842" s="20">
        <v>793</v>
      </c>
      <c r="BS1842" s="20">
        <v>426</v>
      </c>
      <c r="BW1842" s="20">
        <v>851</v>
      </c>
      <c r="BX1842" s="22">
        <v>195499.32</v>
      </c>
      <c r="BY1842">
        <v>139</v>
      </c>
      <c r="BZ1842">
        <v>91.45</v>
      </c>
      <c r="CA1842">
        <v>6.25</v>
      </c>
      <c r="CB1842">
        <v>6.25</v>
      </c>
      <c r="CC1842">
        <v>6.25</v>
      </c>
    </row>
    <row r="1843" spans="1:81" ht="102" x14ac:dyDescent="0.2">
      <c r="A1843" t="s">
        <v>16131</v>
      </c>
      <c r="B1843" t="s">
        <v>16132</v>
      </c>
      <c r="C1843" t="s">
        <v>16133</v>
      </c>
      <c r="D1843" t="s">
        <v>16134</v>
      </c>
      <c r="E1843" s="2" t="s">
        <v>16135</v>
      </c>
      <c r="H1843" s="3">
        <v>32500000</v>
      </c>
      <c r="I1843" s="3">
        <v>96000000</v>
      </c>
      <c r="J1843" s="3">
        <v>95000000</v>
      </c>
      <c r="P1843" s="3">
        <v>162500000</v>
      </c>
      <c r="Q1843" s="3">
        <v>640320000</v>
      </c>
      <c r="R1843" s="3">
        <v>950000000</v>
      </c>
      <c r="X1843" s="2" t="s">
        <v>16136</v>
      </c>
      <c r="Y1843" s="2" t="s">
        <v>16137</v>
      </c>
      <c r="Z1843" s="2" t="s">
        <v>16138</v>
      </c>
      <c r="AF1843">
        <v>2020</v>
      </c>
      <c r="AG1843">
        <v>2020</v>
      </c>
      <c r="AH1843">
        <v>2021</v>
      </c>
      <c r="AL1843" s="3">
        <v>25000000</v>
      </c>
      <c r="AM1843" t="s">
        <v>355</v>
      </c>
      <c r="AN1843" s="1">
        <v>44267</v>
      </c>
      <c r="AO1843" s="3">
        <v>760779000</v>
      </c>
      <c r="AR1843">
        <v>5046.8500000000004</v>
      </c>
      <c r="AS1843">
        <v>152702.28</v>
      </c>
      <c r="AT1843">
        <v>36668.11</v>
      </c>
      <c r="AZ1843">
        <v>423</v>
      </c>
      <c r="BA1843">
        <v>71</v>
      </c>
      <c r="BB1843">
        <v>362</v>
      </c>
      <c r="BH1843">
        <v>88.01</v>
      </c>
      <c r="BI1843">
        <v>95.66</v>
      </c>
      <c r="BJ1843">
        <v>69.540000000000006</v>
      </c>
      <c r="BO1843">
        <v>1.07</v>
      </c>
      <c r="BP1843" s="3">
        <v>248500000</v>
      </c>
      <c r="BR1843" s="20">
        <v>121</v>
      </c>
      <c r="BS1843" s="20">
        <v>169</v>
      </c>
      <c r="BW1843" s="20">
        <v>169</v>
      </c>
      <c r="BX1843" s="22">
        <v>194417.24</v>
      </c>
      <c r="BY1843">
        <v>140</v>
      </c>
      <c r="BZ1843">
        <v>91.39</v>
      </c>
      <c r="CA1843">
        <v>1.48</v>
      </c>
      <c r="CB1843">
        <v>1.48</v>
      </c>
      <c r="CC1843">
        <v>1.19</v>
      </c>
    </row>
    <row r="1844" spans="1:81" ht="51" x14ac:dyDescent="0.2">
      <c r="A1844" t="s">
        <v>16139</v>
      </c>
      <c r="B1844" t="s">
        <v>16140</v>
      </c>
      <c r="C1844" t="s">
        <v>16141</v>
      </c>
      <c r="D1844" t="s">
        <v>16142</v>
      </c>
      <c r="E1844" s="2" t="s">
        <v>16143</v>
      </c>
      <c r="H1844" s="3">
        <v>6817779</v>
      </c>
      <c r="I1844" s="3">
        <v>30000000</v>
      </c>
      <c r="J1844" s="3">
        <v>84000000</v>
      </c>
      <c r="P1844" s="3">
        <v>34088895</v>
      </c>
      <c r="Q1844" s="3">
        <v>200100000</v>
      </c>
      <c r="R1844" s="3">
        <v>840000000</v>
      </c>
      <c r="W1844" s="2" t="s">
        <v>16144</v>
      </c>
      <c r="X1844" s="2" t="s">
        <v>16145</v>
      </c>
      <c r="Y1844" s="2" t="s">
        <v>16146</v>
      </c>
      <c r="Z1844" s="2" t="s">
        <v>16147</v>
      </c>
      <c r="AE1844">
        <v>2017</v>
      </c>
      <c r="AF1844">
        <v>2018</v>
      </c>
      <c r="AG1844">
        <v>2020</v>
      </c>
      <c r="AH1844">
        <v>2022</v>
      </c>
      <c r="AL1844" s="3">
        <v>84000000</v>
      </c>
      <c r="AM1844" t="s">
        <v>90</v>
      </c>
      <c r="AN1844" s="1">
        <v>44586</v>
      </c>
      <c r="AO1844" s="3">
        <v>840000000</v>
      </c>
      <c r="AQ1844">
        <v>0.5</v>
      </c>
      <c r="AR1844">
        <v>2549.71</v>
      </c>
      <c r="AS1844">
        <v>38549.769999999997</v>
      </c>
      <c r="AT1844">
        <v>153217.04</v>
      </c>
      <c r="AY1844">
        <v>2648</v>
      </c>
      <c r="AZ1844">
        <v>442</v>
      </c>
      <c r="BA1844">
        <v>197</v>
      </c>
      <c r="BB1844">
        <v>117</v>
      </c>
      <c r="BG1844">
        <v>72.06</v>
      </c>
      <c r="BH1844">
        <v>90.43</v>
      </c>
      <c r="BI1844">
        <v>87.86</v>
      </c>
      <c r="BJ1844">
        <v>86.04</v>
      </c>
      <c r="BO1844">
        <v>3.78</v>
      </c>
      <c r="BP1844" s="3">
        <v>122184409</v>
      </c>
      <c r="BQ1844" s="20">
        <v>377</v>
      </c>
      <c r="BR1844" s="20">
        <v>551</v>
      </c>
      <c r="BS1844" s="20">
        <v>588</v>
      </c>
      <c r="BW1844" s="20">
        <v>588</v>
      </c>
      <c r="BX1844" s="22">
        <v>194317.02</v>
      </c>
      <c r="BY1844">
        <v>141</v>
      </c>
      <c r="BZ1844">
        <v>91.33</v>
      </c>
      <c r="CA1844">
        <v>4.2</v>
      </c>
      <c r="CB1844">
        <v>4.2</v>
      </c>
      <c r="CC1844">
        <v>4.2</v>
      </c>
    </row>
    <row r="1845" spans="1:81" ht="51" x14ac:dyDescent="0.2">
      <c r="A1845" t="s">
        <v>16148</v>
      </c>
      <c r="B1845" t="s">
        <v>16149</v>
      </c>
      <c r="C1845" t="s">
        <v>16150</v>
      </c>
      <c r="D1845" t="s">
        <v>16151</v>
      </c>
      <c r="E1845" s="2" t="s">
        <v>16152</v>
      </c>
      <c r="G1845" s="3">
        <v>1200000</v>
      </c>
      <c r="H1845" s="3">
        <v>4000000</v>
      </c>
      <c r="I1845" s="3">
        <v>15000000</v>
      </c>
      <c r="J1845" s="3">
        <v>90000000</v>
      </c>
      <c r="K1845" s="3">
        <v>108000000</v>
      </c>
      <c r="O1845" s="3">
        <v>12000000</v>
      </c>
      <c r="P1845" s="3">
        <v>20000000</v>
      </c>
      <c r="Q1845" s="3">
        <v>100050000</v>
      </c>
      <c r="R1845" s="3">
        <v>900000000</v>
      </c>
      <c r="S1845" s="3">
        <v>1300000000</v>
      </c>
      <c r="W1845" s="2" t="s">
        <v>16153</v>
      </c>
      <c r="X1845" s="2" t="s">
        <v>16154</v>
      </c>
      <c r="Y1845" s="2" t="s">
        <v>16155</v>
      </c>
      <c r="Z1845" s="2" t="s">
        <v>16156</v>
      </c>
      <c r="AA1845" s="2" t="s">
        <v>16157</v>
      </c>
      <c r="AE1845">
        <v>2014</v>
      </c>
      <c r="AF1845">
        <v>2018</v>
      </c>
      <c r="AG1845">
        <v>2020</v>
      </c>
      <c r="AH1845">
        <v>2022</v>
      </c>
      <c r="AI1845">
        <v>2023</v>
      </c>
      <c r="AL1845" s="3">
        <v>92000000</v>
      </c>
      <c r="AM1845" t="s">
        <v>91</v>
      </c>
      <c r="AN1845" s="1">
        <v>45110</v>
      </c>
      <c r="AO1845" s="3">
        <v>1400000000</v>
      </c>
      <c r="AQ1845">
        <v>0</v>
      </c>
      <c r="AR1845">
        <v>6479.53</v>
      </c>
      <c r="AS1845">
        <v>1771.03</v>
      </c>
      <c r="AT1845">
        <v>156637.32</v>
      </c>
      <c r="AU1845">
        <v>29323.14</v>
      </c>
      <c r="AY1845">
        <v>3167</v>
      </c>
      <c r="AZ1845">
        <v>281</v>
      </c>
      <c r="BA1845">
        <v>489</v>
      </c>
      <c r="BB1845">
        <v>113</v>
      </c>
      <c r="BC1845">
        <v>34</v>
      </c>
      <c r="BG1845">
        <v>62.98</v>
      </c>
      <c r="BH1845">
        <v>93.92</v>
      </c>
      <c r="BI1845">
        <v>69.760000000000005</v>
      </c>
      <c r="BJ1845">
        <v>86.52</v>
      </c>
      <c r="BK1845">
        <v>82.54</v>
      </c>
      <c r="BN1845" t="s">
        <v>101</v>
      </c>
      <c r="BO1845">
        <v>11.75</v>
      </c>
      <c r="BP1845" s="3">
        <v>342915623</v>
      </c>
      <c r="BQ1845" s="20">
        <v>1452</v>
      </c>
      <c r="BR1845" s="20">
        <v>637</v>
      </c>
      <c r="BS1845" s="20">
        <v>517</v>
      </c>
      <c r="BT1845" s="20">
        <v>500</v>
      </c>
      <c r="BW1845" s="20">
        <v>1056</v>
      </c>
      <c r="BX1845" s="22">
        <v>194211.02</v>
      </c>
      <c r="BY1845">
        <v>142</v>
      </c>
      <c r="BZ1845">
        <v>91.26</v>
      </c>
      <c r="CA1845">
        <v>12.99</v>
      </c>
      <c r="CB1845">
        <v>12.99</v>
      </c>
      <c r="CC1845">
        <v>13.99</v>
      </c>
    </row>
    <row r="1846" spans="1:81" ht="68" x14ac:dyDescent="0.2">
      <c r="A1846" t="s">
        <v>16158</v>
      </c>
      <c r="B1846" t="s">
        <v>16159</v>
      </c>
      <c r="C1846" t="s">
        <v>16160</v>
      </c>
      <c r="D1846" t="s">
        <v>16161</v>
      </c>
      <c r="E1846" s="2" t="s">
        <v>16162</v>
      </c>
      <c r="G1846" s="3">
        <v>6000000</v>
      </c>
      <c r="H1846" s="3">
        <v>13000000</v>
      </c>
      <c r="I1846" s="3">
        <v>34000000</v>
      </c>
      <c r="J1846" s="3">
        <v>34000000</v>
      </c>
      <c r="K1846" s="3">
        <v>185000000</v>
      </c>
      <c r="O1846" s="3">
        <v>60000000</v>
      </c>
      <c r="P1846" s="3">
        <v>65000000</v>
      </c>
      <c r="Q1846" s="3">
        <v>226780000</v>
      </c>
      <c r="R1846" s="3">
        <v>340000000</v>
      </c>
      <c r="S1846" s="3">
        <v>1350000000</v>
      </c>
      <c r="W1846" s="2" t="s">
        <v>16163</v>
      </c>
      <c r="X1846" s="2" t="s">
        <v>16164</v>
      </c>
      <c r="Y1846" s="2" t="s">
        <v>16165</v>
      </c>
      <c r="Z1846" s="2" t="s">
        <v>16166</v>
      </c>
      <c r="AA1846" s="2" t="s">
        <v>16167</v>
      </c>
      <c r="AE1846">
        <v>2017</v>
      </c>
      <c r="AF1846">
        <v>2018</v>
      </c>
      <c r="AG1846">
        <v>2020</v>
      </c>
      <c r="AH1846">
        <v>2020</v>
      </c>
      <c r="AI1846">
        <v>2021</v>
      </c>
      <c r="AL1846" s="3">
        <v>3745707</v>
      </c>
      <c r="AM1846" t="s">
        <v>114</v>
      </c>
      <c r="AN1846" s="1">
        <v>44482</v>
      </c>
      <c r="AO1846" s="3">
        <v>1350000000</v>
      </c>
      <c r="AQ1846">
        <v>13301.69</v>
      </c>
      <c r="AR1846">
        <v>39.96</v>
      </c>
      <c r="AS1846">
        <v>76699.960000000006</v>
      </c>
      <c r="AT1846">
        <v>32990.949999999997</v>
      </c>
      <c r="AU1846">
        <v>70507.78</v>
      </c>
      <c r="AY1846">
        <v>70</v>
      </c>
      <c r="AZ1846">
        <v>1114</v>
      </c>
      <c r="BA1846">
        <v>142</v>
      </c>
      <c r="BB1846">
        <v>120</v>
      </c>
      <c r="BC1846">
        <v>153</v>
      </c>
      <c r="BG1846">
        <v>99.27</v>
      </c>
      <c r="BH1846">
        <v>75.849999999999994</v>
      </c>
      <c r="BI1846">
        <v>91.26</v>
      </c>
      <c r="BJ1846">
        <v>83.43</v>
      </c>
      <c r="BK1846">
        <v>71.64</v>
      </c>
      <c r="BN1846" t="s">
        <v>101</v>
      </c>
      <c r="BO1846">
        <v>5</v>
      </c>
      <c r="BP1846" s="3">
        <v>295745707</v>
      </c>
      <c r="BQ1846" s="20">
        <v>173</v>
      </c>
      <c r="BR1846" s="20">
        <v>652</v>
      </c>
      <c r="BS1846" s="20">
        <v>292</v>
      </c>
      <c r="BT1846" s="20">
        <v>231</v>
      </c>
      <c r="BW1846" s="20">
        <v>601</v>
      </c>
      <c r="BX1846" s="22">
        <v>193540.34</v>
      </c>
      <c r="BY1846">
        <v>143</v>
      </c>
      <c r="BZ1846">
        <v>91.2</v>
      </c>
      <c r="CA1846">
        <v>5.95</v>
      </c>
      <c r="CB1846">
        <v>5.95</v>
      </c>
      <c r="CC1846">
        <v>5.95</v>
      </c>
    </row>
    <row r="1847" spans="1:81" ht="68" x14ac:dyDescent="0.2">
      <c r="A1847" t="s">
        <v>16168</v>
      </c>
      <c r="B1847" t="s">
        <v>16169</v>
      </c>
      <c r="C1847" t="s">
        <v>16170</v>
      </c>
      <c r="E1847" s="2" t="s">
        <v>16171</v>
      </c>
      <c r="I1847" s="3">
        <v>11250000</v>
      </c>
      <c r="J1847" s="3">
        <v>75000000</v>
      </c>
      <c r="K1847" s="3">
        <v>42000000</v>
      </c>
      <c r="Q1847" s="3">
        <v>75037500</v>
      </c>
      <c r="R1847" s="3">
        <v>563000000</v>
      </c>
      <c r="S1847" s="3">
        <v>630000000</v>
      </c>
      <c r="Y1847" s="2" t="s">
        <v>16172</v>
      </c>
      <c r="Z1847" s="2" t="s">
        <v>16173</v>
      </c>
      <c r="AA1847" s="2" t="s">
        <v>16174</v>
      </c>
      <c r="AG1847">
        <v>2020</v>
      </c>
      <c r="AH1847">
        <v>2021</v>
      </c>
      <c r="AI1847">
        <v>2022</v>
      </c>
      <c r="AL1847" s="3">
        <v>42000000</v>
      </c>
      <c r="AM1847" t="s">
        <v>91</v>
      </c>
      <c r="AN1847" s="1">
        <v>44837</v>
      </c>
      <c r="AO1847" s="3">
        <v>630000000</v>
      </c>
      <c r="AS1847">
        <v>46186.720000000001</v>
      </c>
      <c r="AT1847">
        <v>109458.94</v>
      </c>
      <c r="AU1847">
        <v>34829.230000000003</v>
      </c>
      <c r="BA1847">
        <v>179</v>
      </c>
      <c r="BB1847">
        <v>232</v>
      </c>
      <c r="BC1847">
        <v>86</v>
      </c>
      <c r="BI1847">
        <v>88.97</v>
      </c>
      <c r="BJ1847">
        <v>80.510000000000005</v>
      </c>
      <c r="BK1847">
        <v>75.430000000000007</v>
      </c>
      <c r="BO1847">
        <v>7.05</v>
      </c>
      <c r="BP1847" s="3">
        <v>128250000</v>
      </c>
      <c r="BS1847" s="20">
        <v>301</v>
      </c>
      <c r="BT1847" s="20">
        <v>549</v>
      </c>
      <c r="BW1847" s="20">
        <v>850</v>
      </c>
      <c r="BX1847" s="22">
        <v>190474.89</v>
      </c>
      <c r="BY1847">
        <v>144</v>
      </c>
      <c r="BZ1847">
        <v>91.14</v>
      </c>
      <c r="CA1847">
        <v>8.4</v>
      </c>
      <c r="CB1847">
        <v>8.4</v>
      </c>
      <c r="CC1847">
        <v>8.4</v>
      </c>
    </row>
    <row r="1848" spans="1:81" ht="51" x14ac:dyDescent="0.2">
      <c r="A1848" t="s">
        <v>16175</v>
      </c>
      <c r="B1848" t="s">
        <v>16176</v>
      </c>
      <c r="C1848" t="s">
        <v>16177</v>
      </c>
      <c r="D1848" t="s">
        <v>16178</v>
      </c>
      <c r="E1848" s="2" t="s">
        <v>16179</v>
      </c>
      <c r="G1848" s="3">
        <v>2000000</v>
      </c>
      <c r="H1848" s="3">
        <v>10700000</v>
      </c>
      <c r="I1848" s="3">
        <v>40000000</v>
      </c>
      <c r="J1848" s="3">
        <v>100000000</v>
      </c>
      <c r="O1848" s="3">
        <v>20000000</v>
      </c>
      <c r="P1848" s="3">
        <v>53500000</v>
      </c>
      <c r="Q1848" s="3">
        <v>266800000</v>
      </c>
      <c r="R1848" s="3">
        <v>640000000</v>
      </c>
      <c r="W1848" s="2" t="s">
        <v>16180</v>
      </c>
      <c r="X1848" s="2" t="s">
        <v>16181</v>
      </c>
      <c r="Y1848" s="2" t="s">
        <v>16182</v>
      </c>
      <c r="Z1848" s="2" t="s">
        <v>16183</v>
      </c>
      <c r="AE1848">
        <v>2018</v>
      </c>
      <c r="AF1848">
        <v>2019</v>
      </c>
      <c r="AG1848">
        <v>2020</v>
      </c>
      <c r="AH1848">
        <v>2021</v>
      </c>
      <c r="AL1848" s="3">
        <v>100000000</v>
      </c>
      <c r="AM1848" t="s">
        <v>90</v>
      </c>
      <c r="AN1848" s="1">
        <v>44453</v>
      </c>
      <c r="AO1848" s="3">
        <v>640000000</v>
      </c>
      <c r="AQ1848">
        <v>2010.47</v>
      </c>
      <c r="AR1848">
        <v>6733.64</v>
      </c>
      <c r="AS1848">
        <v>29014.84</v>
      </c>
      <c r="AT1848">
        <v>151475.5</v>
      </c>
      <c r="AY1848">
        <v>659</v>
      </c>
      <c r="AZ1848">
        <v>310</v>
      </c>
      <c r="BA1848">
        <v>235</v>
      </c>
      <c r="BB1848">
        <v>177</v>
      </c>
      <c r="BG1848">
        <v>93.69</v>
      </c>
      <c r="BH1848">
        <v>92.56</v>
      </c>
      <c r="BI1848">
        <v>85.5</v>
      </c>
      <c r="BJ1848">
        <v>85.15</v>
      </c>
      <c r="BO1848">
        <v>2.16</v>
      </c>
      <c r="BP1848" s="3">
        <v>152700000</v>
      </c>
      <c r="BQ1848" s="20">
        <v>376</v>
      </c>
      <c r="BR1848" s="20">
        <v>343</v>
      </c>
      <c r="BS1848" s="20">
        <v>588</v>
      </c>
      <c r="BW1848" s="20">
        <v>588</v>
      </c>
      <c r="BX1848" s="22">
        <v>189234.45</v>
      </c>
      <c r="BY1848">
        <v>145</v>
      </c>
      <c r="BZ1848">
        <v>91.08</v>
      </c>
      <c r="CA1848">
        <v>2.4</v>
      </c>
      <c r="CB1848">
        <v>2.4</v>
      </c>
      <c r="CC1848">
        <v>2.4</v>
      </c>
    </row>
    <row r="1849" spans="1:81" ht="68" x14ac:dyDescent="0.2">
      <c r="A1849" t="s">
        <v>16184</v>
      </c>
      <c r="B1849" t="s">
        <v>16185</v>
      </c>
      <c r="C1849" t="s">
        <v>16186</v>
      </c>
      <c r="D1849" t="s">
        <v>16187</v>
      </c>
      <c r="E1849" s="2" t="s">
        <v>16188</v>
      </c>
      <c r="F1849" s="3">
        <v>2000000</v>
      </c>
      <c r="G1849" s="3">
        <v>4956860</v>
      </c>
      <c r="H1849" s="3">
        <v>20250000</v>
      </c>
      <c r="I1849" s="3">
        <v>20000000</v>
      </c>
      <c r="J1849" s="3">
        <v>53000000</v>
      </c>
      <c r="N1849" s="3">
        <v>40000000</v>
      </c>
      <c r="O1849" s="3">
        <v>49568600</v>
      </c>
      <c r="P1849" s="3">
        <v>101250000</v>
      </c>
      <c r="Q1849" s="3">
        <v>133400000</v>
      </c>
      <c r="R1849" s="3">
        <v>530000000</v>
      </c>
      <c r="V1849" s="2" t="s">
        <v>16189</v>
      </c>
      <c r="W1849" s="2" t="s">
        <v>16190</v>
      </c>
      <c r="X1849" s="2" t="s">
        <v>16191</v>
      </c>
      <c r="Y1849" s="2" t="s">
        <v>16192</v>
      </c>
      <c r="Z1849" s="2" t="s">
        <v>16193</v>
      </c>
      <c r="AD1849">
        <v>2016</v>
      </c>
      <c r="AE1849">
        <v>2017</v>
      </c>
      <c r="AF1849">
        <v>2019</v>
      </c>
      <c r="AG1849">
        <v>2020</v>
      </c>
      <c r="AH1849">
        <v>2021</v>
      </c>
      <c r="AL1849" s="3">
        <v>53000000</v>
      </c>
      <c r="AM1849" t="s">
        <v>90</v>
      </c>
      <c r="AN1849" s="1">
        <v>44461</v>
      </c>
      <c r="AO1849" s="3">
        <v>530000000</v>
      </c>
      <c r="AP1849">
        <v>2142.6799999999998</v>
      </c>
      <c r="AQ1849">
        <v>11.54</v>
      </c>
      <c r="AR1849">
        <v>6076.32</v>
      </c>
      <c r="AS1849">
        <v>69985.490000000005</v>
      </c>
      <c r="AT1849">
        <v>109936.43</v>
      </c>
      <c r="AX1849">
        <v>3</v>
      </c>
      <c r="AY1849">
        <v>2284</v>
      </c>
      <c r="AZ1849">
        <v>346</v>
      </c>
      <c r="BA1849">
        <v>150</v>
      </c>
      <c r="BB1849">
        <v>230</v>
      </c>
      <c r="BF1849">
        <v>99.89</v>
      </c>
      <c r="BG1849">
        <v>75.900000000000006</v>
      </c>
      <c r="BH1849">
        <v>91.69</v>
      </c>
      <c r="BI1849">
        <v>90.77</v>
      </c>
      <c r="BJ1849">
        <v>80.680000000000007</v>
      </c>
      <c r="BO1849">
        <v>3.58</v>
      </c>
      <c r="BP1849" s="3">
        <v>103206860</v>
      </c>
      <c r="BQ1849" s="20">
        <v>670</v>
      </c>
      <c r="BR1849" s="20">
        <v>374</v>
      </c>
      <c r="BS1849" s="20">
        <v>378</v>
      </c>
      <c r="BW1849" s="20">
        <v>378</v>
      </c>
      <c r="BX1849" s="22">
        <v>188152.46</v>
      </c>
      <c r="BY1849">
        <v>146</v>
      </c>
      <c r="BZ1849">
        <v>91.02</v>
      </c>
      <c r="CA1849">
        <v>3.97</v>
      </c>
      <c r="CB1849">
        <v>3.97</v>
      </c>
      <c r="CC1849">
        <v>3.97</v>
      </c>
    </row>
    <row r="1850" spans="1:81" ht="34" x14ac:dyDescent="0.2">
      <c r="A1850" t="s">
        <v>16194</v>
      </c>
      <c r="B1850" t="s">
        <v>16195</v>
      </c>
      <c r="C1850" t="s">
        <v>16196</v>
      </c>
      <c r="D1850" t="s">
        <v>16197</v>
      </c>
      <c r="E1850" s="2" t="s">
        <v>16198</v>
      </c>
      <c r="I1850" s="3">
        <v>20000000</v>
      </c>
      <c r="J1850" s="3">
        <v>78150000</v>
      </c>
      <c r="Q1850" s="3">
        <v>133400000</v>
      </c>
      <c r="R1850" s="3">
        <v>781500000</v>
      </c>
      <c r="X1850" s="2" t="s">
        <v>1481</v>
      </c>
      <c r="Y1850" s="2" t="s">
        <v>16199</v>
      </c>
      <c r="Z1850" s="2" t="s">
        <v>16200</v>
      </c>
      <c r="AF1850">
        <v>2019</v>
      </c>
      <c r="AG1850">
        <v>2020</v>
      </c>
      <c r="AH1850">
        <v>2021</v>
      </c>
      <c r="AL1850" s="3">
        <v>78150000</v>
      </c>
      <c r="AM1850" t="s">
        <v>90</v>
      </c>
      <c r="AN1850" s="1">
        <v>44412</v>
      </c>
      <c r="AO1850" s="3">
        <v>781500000</v>
      </c>
      <c r="AR1850">
        <v>0</v>
      </c>
      <c r="AS1850">
        <v>60215.19</v>
      </c>
      <c r="AT1850">
        <v>125671.26</v>
      </c>
      <c r="AZ1850">
        <v>1771</v>
      </c>
      <c r="BA1850">
        <v>164</v>
      </c>
      <c r="BB1850">
        <v>206</v>
      </c>
      <c r="BH1850">
        <v>57.37</v>
      </c>
      <c r="BI1850">
        <v>89.9</v>
      </c>
      <c r="BJ1850">
        <v>82.7</v>
      </c>
      <c r="BO1850">
        <v>5.27</v>
      </c>
      <c r="BP1850" s="3">
        <v>102150000</v>
      </c>
      <c r="BR1850" s="20">
        <v>412</v>
      </c>
      <c r="BS1850" s="20">
        <v>475</v>
      </c>
      <c r="BW1850" s="20">
        <v>475</v>
      </c>
      <c r="BX1850" s="22">
        <v>185886.45</v>
      </c>
      <c r="BY1850">
        <v>147</v>
      </c>
      <c r="BZ1850">
        <v>90.95</v>
      </c>
      <c r="CA1850">
        <v>5.86</v>
      </c>
      <c r="CB1850">
        <v>5.86</v>
      </c>
      <c r="CC1850">
        <v>5.86</v>
      </c>
    </row>
    <row r="1851" spans="1:81" ht="51" x14ac:dyDescent="0.2">
      <c r="A1851" t="s">
        <v>16201</v>
      </c>
      <c r="B1851" t="s">
        <v>16202</v>
      </c>
      <c r="C1851" t="s">
        <v>16203</v>
      </c>
      <c r="D1851" t="s">
        <v>16204</v>
      </c>
      <c r="E1851" s="2" t="s">
        <v>16205</v>
      </c>
      <c r="G1851" s="3">
        <v>3000000</v>
      </c>
      <c r="H1851" s="3">
        <v>5000000</v>
      </c>
      <c r="I1851" s="3">
        <v>11999996</v>
      </c>
      <c r="J1851" s="3">
        <v>90000000</v>
      </c>
      <c r="O1851" s="3">
        <v>30000000</v>
      </c>
      <c r="P1851" s="3">
        <v>25000000</v>
      </c>
      <c r="Q1851" s="3">
        <v>80039973.319999993</v>
      </c>
      <c r="R1851" s="3">
        <v>500000000</v>
      </c>
      <c r="W1851" s="2" t="s">
        <v>16206</v>
      </c>
      <c r="X1851" s="2" t="s">
        <v>16207</v>
      </c>
      <c r="Y1851" s="2" t="s">
        <v>16208</v>
      </c>
      <c r="Z1851" s="2" t="s">
        <v>16209</v>
      </c>
      <c r="AE1851">
        <v>2016</v>
      </c>
      <c r="AF1851">
        <v>2019</v>
      </c>
      <c r="AG1851">
        <v>2020</v>
      </c>
      <c r="AH1851">
        <v>2021</v>
      </c>
      <c r="AL1851" s="3">
        <v>90000000</v>
      </c>
      <c r="AM1851" t="s">
        <v>90</v>
      </c>
      <c r="AN1851" s="1">
        <v>44490</v>
      </c>
      <c r="AO1851" s="3">
        <v>500000000</v>
      </c>
      <c r="AQ1851">
        <v>2017.7</v>
      </c>
      <c r="AR1851">
        <v>10618.79</v>
      </c>
      <c r="AS1851">
        <v>60413.01</v>
      </c>
      <c r="AT1851">
        <v>112119.96</v>
      </c>
      <c r="AY1851">
        <v>314</v>
      </c>
      <c r="AZ1851">
        <v>192</v>
      </c>
      <c r="BA1851">
        <v>161</v>
      </c>
      <c r="BB1851">
        <v>224</v>
      </c>
      <c r="BG1851">
        <v>96.76</v>
      </c>
      <c r="BH1851">
        <v>95.4</v>
      </c>
      <c r="BI1851">
        <v>90.09</v>
      </c>
      <c r="BJ1851">
        <v>81.180000000000007</v>
      </c>
      <c r="BO1851">
        <v>5.62</v>
      </c>
      <c r="BP1851" s="3">
        <v>138224996</v>
      </c>
      <c r="BQ1851" s="20">
        <v>906</v>
      </c>
      <c r="BR1851" s="20">
        <v>684</v>
      </c>
      <c r="BS1851" s="20">
        <v>310</v>
      </c>
      <c r="BW1851" s="20">
        <v>310</v>
      </c>
      <c r="BX1851" s="22">
        <v>185169.46</v>
      </c>
      <c r="BY1851">
        <v>148</v>
      </c>
      <c r="BZ1851">
        <v>90.89</v>
      </c>
      <c r="CA1851">
        <v>6.25</v>
      </c>
      <c r="CB1851">
        <v>6.25</v>
      </c>
      <c r="CC1851">
        <v>6.25</v>
      </c>
    </row>
    <row r="1852" spans="1:81" ht="51" x14ac:dyDescent="0.2">
      <c r="A1852" t="s">
        <v>16210</v>
      </c>
      <c r="B1852" t="s">
        <v>16211</v>
      </c>
      <c r="C1852" t="s">
        <v>16212</v>
      </c>
      <c r="D1852" t="s">
        <v>16213</v>
      </c>
      <c r="E1852" s="2" t="s">
        <v>16214</v>
      </c>
      <c r="G1852" s="3">
        <v>3000000</v>
      </c>
      <c r="H1852" s="3">
        <v>8500000</v>
      </c>
      <c r="I1852" s="3">
        <v>24000000</v>
      </c>
      <c r="O1852" s="3">
        <v>30000000</v>
      </c>
      <c r="P1852" s="3">
        <v>42500000</v>
      </c>
      <c r="Q1852" s="3">
        <v>160080000</v>
      </c>
      <c r="W1852" s="2" t="s">
        <v>16215</v>
      </c>
      <c r="X1852" s="2" t="s">
        <v>16216</v>
      </c>
      <c r="Y1852" s="2" t="s">
        <v>16217</v>
      </c>
      <c r="Z1852" s="2" t="s">
        <v>16218</v>
      </c>
      <c r="AE1852">
        <v>2018</v>
      </c>
      <c r="AF1852">
        <v>2019</v>
      </c>
      <c r="AG1852">
        <v>2020</v>
      </c>
      <c r="AH1852">
        <v>2021</v>
      </c>
      <c r="AL1852" s="3">
        <v>75000000</v>
      </c>
      <c r="AM1852" t="s">
        <v>90</v>
      </c>
      <c r="AN1852" s="1">
        <v>44595</v>
      </c>
      <c r="AO1852" s="3">
        <v>750000000</v>
      </c>
      <c r="AQ1852">
        <v>5880.45</v>
      </c>
      <c r="AR1852">
        <v>34370.94</v>
      </c>
      <c r="AS1852">
        <v>141806.95000000001</v>
      </c>
      <c r="AT1852">
        <v>0</v>
      </c>
      <c r="AY1852">
        <v>488</v>
      </c>
      <c r="AZ1852">
        <v>19</v>
      </c>
      <c r="BA1852">
        <v>80</v>
      </c>
      <c r="BB1852">
        <v>824</v>
      </c>
      <c r="BG1852">
        <v>95.33</v>
      </c>
      <c r="BH1852">
        <v>99.57</v>
      </c>
      <c r="BI1852">
        <v>95.11</v>
      </c>
      <c r="BJ1852">
        <v>30.55</v>
      </c>
      <c r="BO1852">
        <v>4.22</v>
      </c>
      <c r="BP1852" s="3">
        <v>110500000</v>
      </c>
      <c r="BQ1852" s="20">
        <v>417</v>
      </c>
      <c r="BR1852" s="20">
        <v>512</v>
      </c>
      <c r="BS1852" s="20">
        <v>77</v>
      </c>
      <c r="BW1852" s="20">
        <v>475</v>
      </c>
      <c r="BX1852" s="22">
        <v>182058.34</v>
      </c>
      <c r="BY1852">
        <v>149</v>
      </c>
      <c r="BZ1852">
        <v>90.83</v>
      </c>
      <c r="CA1852">
        <v>0</v>
      </c>
      <c r="CB1852">
        <v>0</v>
      </c>
      <c r="CC1852">
        <v>4.6900000000000004</v>
      </c>
    </row>
    <row r="1853" spans="1:81" ht="85" x14ac:dyDescent="0.2">
      <c r="A1853" t="s">
        <v>16219</v>
      </c>
      <c r="B1853" t="s">
        <v>16220</v>
      </c>
      <c r="C1853" t="s">
        <v>16221</v>
      </c>
      <c r="D1853" t="s">
        <v>16222</v>
      </c>
      <c r="E1853" s="2" t="s">
        <v>16223</v>
      </c>
      <c r="I1853" s="3">
        <v>170000000</v>
      </c>
      <c r="J1853" s="3">
        <v>525000000</v>
      </c>
      <c r="K1853" s="3">
        <v>401000000</v>
      </c>
      <c r="Q1853" s="3">
        <v>1133900000</v>
      </c>
      <c r="R1853" s="3">
        <v>5250000000</v>
      </c>
      <c r="S1853" s="3">
        <v>6015000000</v>
      </c>
      <c r="X1853" s="2" t="s">
        <v>16224</v>
      </c>
      <c r="Y1853" s="2" t="s">
        <v>16225</v>
      </c>
      <c r="Z1853" s="2" t="s">
        <v>16226</v>
      </c>
      <c r="AA1853" s="2" t="s">
        <v>16227</v>
      </c>
      <c r="AF1853">
        <v>2018</v>
      </c>
      <c r="AG1853">
        <v>2020</v>
      </c>
      <c r="AH1853">
        <v>2021</v>
      </c>
      <c r="AI1853">
        <v>2023</v>
      </c>
      <c r="AL1853" s="3">
        <v>401000000</v>
      </c>
      <c r="AM1853" t="s">
        <v>91</v>
      </c>
      <c r="AN1853" s="1">
        <v>45070</v>
      </c>
      <c r="AO1853" s="3">
        <v>6015000000</v>
      </c>
      <c r="AR1853">
        <v>0</v>
      </c>
      <c r="AS1853">
        <v>41731.730000000003</v>
      </c>
      <c r="AT1853">
        <v>106320.32000000001</v>
      </c>
      <c r="AU1853">
        <v>33339.67</v>
      </c>
      <c r="AZ1853">
        <v>1617</v>
      </c>
      <c r="BA1853">
        <v>186</v>
      </c>
      <c r="BB1853">
        <v>238</v>
      </c>
      <c r="BC1853">
        <v>30</v>
      </c>
      <c r="BH1853">
        <v>64.94</v>
      </c>
      <c r="BI1853">
        <v>88.54</v>
      </c>
      <c r="BJ1853">
        <v>80</v>
      </c>
      <c r="BK1853">
        <v>84.66</v>
      </c>
      <c r="BO1853">
        <v>4.46</v>
      </c>
      <c r="BP1853" s="3">
        <v>1246000000</v>
      </c>
      <c r="BR1853" s="20">
        <v>819</v>
      </c>
      <c r="BS1853" s="20">
        <v>350</v>
      </c>
      <c r="BT1853" s="20">
        <v>800</v>
      </c>
      <c r="BW1853" s="20">
        <v>1150</v>
      </c>
      <c r="BX1853" s="22">
        <v>181391.72</v>
      </c>
      <c r="BY1853">
        <v>150</v>
      </c>
      <c r="BZ1853">
        <v>90.77</v>
      </c>
      <c r="CA1853">
        <v>5.3</v>
      </c>
      <c r="CB1853">
        <v>4.63</v>
      </c>
      <c r="CC1853">
        <v>5.3</v>
      </c>
    </row>
    <row r="1854" spans="1:81" ht="34" x14ac:dyDescent="0.2">
      <c r="A1854" t="s">
        <v>16228</v>
      </c>
      <c r="B1854" t="s">
        <v>16229</v>
      </c>
      <c r="C1854" t="s">
        <v>16230</v>
      </c>
      <c r="D1854" t="s">
        <v>16231</v>
      </c>
      <c r="E1854" s="2" t="s">
        <v>16232</v>
      </c>
      <c r="F1854" s="3">
        <v>888963</v>
      </c>
      <c r="H1854" s="3">
        <v>11000000</v>
      </c>
      <c r="I1854" s="3">
        <v>30000000</v>
      </c>
      <c r="J1854" s="3">
        <v>35600000</v>
      </c>
      <c r="N1854" s="3">
        <v>17779260</v>
      </c>
      <c r="P1854" s="3">
        <v>55000000</v>
      </c>
      <c r="Q1854" s="3">
        <v>200100000</v>
      </c>
      <c r="R1854" s="3">
        <v>356000000</v>
      </c>
      <c r="V1854" s="2" t="s">
        <v>16233</v>
      </c>
      <c r="W1854" s="2" t="s">
        <v>16234</v>
      </c>
      <c r="X1854" s="2" t="s">
        <v>701</v>
      </c>
      <c r="Y1854" s="2" t="s">
        <v>16235</v>
      </c>
      <c r="Z1854" s="2" t="s">
        <v>16236</v>
      </c>
      <c r="AD1854">
        <v>2018</v>
      </c>
      <c r="AE1854">
        <v>2019</v>
      </c>
      <c r="AF1854">
        <v>2019</v>
      </c>
      <c r="AG1854">
        <v>2020</v>
      </c>
      <c r="AH1854">
        <v>2022</v>
      </c>
      <c r="AL1854" s="3">
        <v>35600000</v>
      </c>
      <c r="AM1854" t="s">
        <v>90</v>
      </c>
      <c r="AN1854" s="1">
        <v>44805</v>
      </c>
      <c r="AO1854" s="3">
        <v>356000000</v>
      </c>
      <c r="AP1854">
        <v>0</v>
      </c>
      <c r="AQ1854">
        <v>0</v>
      </c>
      <c r="AR1854">
        <v>8850.99</v>
      </c>
      <c r="AS1854">
        <v>23613.08</v>
      </c>
      <c r="AT1854">
        <v>148322.68</v>
      </c>
      <c r="AX1854">
        <v>1356</v>
      </c>
      <c r="AY1854">
        <v>3695</v>
      </c>
      <c r="AZ1854">
        <v>252</v>
      </c>
      <c r="BA1854">
        <v>253</v>
      </c>
      <c r="BB1854">
        <v>120</v>
      </c>
      <c r="BF1854">
        <v>68.790000000000006</v>
      </c>
      <c r="BG1854">
        <v>61.5</v>
      </c>
      <c r="BH1854">
        <v>93.95</v>
      </c>
      <c r="BI1854">
        <v>84.39</v>
      </c>
      <c r="BJ1854">
        <v>85.68</v>
      </c>
      <c r="BO1854">
        <v>1.6</v>
      </c>
      <c r="BP1854" s="3">
        <v>77488963</v>
      </c>
      <c r="BQ1854" s="20">
        <v>295</v>
      </c>
      <c r="BR1854" s="20">
        <v>414</v>
      </c>
      <c r="BS1854" s="20">
        <v>630</v>
      </c>
      <c r="BW1854" s="20">
        <v>630</v>
      </c>
      <c r="BX1854" s="22">
        <v>180786.75</v>
      </c>
      <c r="BY1854">
        <v>151</v>
      </c>
      <c r="BZ1854">
        <v>90.71</v>
      </c>
      <c r="CA1854">
        <v>1.78</v>
      </c>
      <c r="CB1854">
        <v>1.78</v>
      </c>
      <c r="CC1854">
        <v>1.78</v>
      </c>
    </row>
    <row r="1855" spans="1:81" ht="85" x14ac:dyDescent="0.2">
      <c r="A1855" t="s">
        <v>16237</v>
      </c>
      <c r="B1855" t="s">
        <v>16238</v>
      </c>
      <c r="C1855" t="s">
        <v>16239</v>
      </c>
      <c r="D1855" t="s">
        <v>16240</v>
      </c>
      <c r="E1855" s="2" t="s">
        <v>16241</v>
      </c>
      <c r="G1855" s="3">
        <v>3450000</v>
      </c>
      <c r="H1855" s="3">
        <v>14000000</v>
      </c>
      <c r="I1855" s="3">
        <v>16000000</v>
      </c>
      <c r="J1855" s="3">
        <v>55000000</v>
      </c>
      <c r="K1855" s="3">
        <v>102000000</v>
      </c>
      <c r="O1855" s="3">
        <v>34500000</v>
      </c>
      <c r="P1855" s="3">
        <v>70000000</v>
      </c>
      <c r="Q1855" s="3">
        <v>106720000</v>
      </c>
      <c r="R1855" s="3">
        <v>550000000</v>
      </c>
      <c r="S1855" s="3">
        <v>902000000</v>
      </c>
      <c r="W1855" s="2" t="s">
        <v>16242</v>
      </c>
      <c r="X1855" s="2" t="s">
        <v>16243</v>
      </c>
      <c r="Y1855" s="2" t="s">
        <v>16244</v>
      </c>
      <c r="Z1855" s="2" t="s">
        <v>16245</v>
      </c>
      <c r="AA1855" s="2" t="s">
        <v>16246</v>
      </c>
      <c r="AE1855">
        <v>2017</v>
      </c>
      <c r="AF1855">
        <v>2019</v>
      </c>
      <c r="AG1855">
        <v>2020</v>
      </c>
      <c r="AH1855">
        <v>2021</v>
      </c>
      <c r="AI1855">
        <v>2022</v>
      </c>
      <c r="AL1855" s="3">
        <v>9000000</v>
      </c>
      <c r="AM1855" t="s">
        <v>91</v>
      </c>
      <c r="AN1855" s="1">
        <v>44782</v>
      </c>
      <c r="AO1855" s="3">
        <v>902000000</v>
      </c>
      <c r="AQ1855">
        <v>3894.11</v>
      </c>
      <c r="AR1855">
        <v>4153.25</v>
      </c>
      <c r="AS1855">
        <v>59341.19</v>
      </c>
      <c r="AT1855">
        <v>39190.25</v>
      </c>
      <c r="AU1855">
        <v>73224.3</v>
      </c>
      <c r="AY1855">
        <v>293</v>
      </c>
      <c r="AZ1855">
        <v>433</v>
      </c>
      <c r="BA1855">
        <v>166</v>
      </c>
      <c r="BB1855">
        <v>359</v>
      </c>
      <c r="BC1855">
        <v>65</v>
      </c>
      <c r="BG1855">
        <v>96.92</v>
      </c>
      <c r="BH1855">
        <v>89.6</v>
      </c>
      <c r="BI1855">
        <v>89.78</v>
      </c>
      <c r="BJ1855">
        <v>69.790000000000006</v>
      </c>
      <c r="BK1855">
        <v>81.5</v>
      </c>
      <c r="BO1855">
        <v>7.1</v>
      </c>
      <c r="BP1855" s="3">
        <v>200425000</v>
      </c>
      <c r="BQ1855" s="20">
        <v>711</v>
      </c>
      <c r="BR1855" s="20">
        <v>349</v>
      </c>
      <c r="BS1855" s="20">
        <v>275</v>
      </c>
      <c r="BT1855" s="20">
        <v>308</v>
      </c>
      <c r="BW1855" s="20">
        <v>743</v>
      </c>
      <c r="BX1855" s="22">
        <v>179803.1</v>
      </c>
      <c r="BY1855">
        <v>152</v>
      </c>
      <c r="BZ1855">
        <v>90.64</v>
      </c>
      <c r="CA1855">
        <v>8.4499999999999993</v>
      </c>
      <c r="CB1855">
        <v>8.4499999999999993</v>
      </c>
      <c r="CC1855">
        <v>8.4499999999999993</v>
      </c>
    </row>
    <row r="1856" spans="1:81" ht="34" x14ac:dyDescent="0.2">
      <c r="A1856" t="s">
        <v>16247</v>
      </c>
      <c r="B1856" t="s">
        <v>16248</v>
      </c>
      <c r="C1856" t="s">
        <v>16249</v>
      </c>
      <c r="D1856" t="s">
        <v>16250</v>
      </c>
      <c r="E1856" s="2" t="s">
        <v>16251</v>
      </c>
      <c r="G1856" s="3">
        <v>2830177</v>
      </c>
      <c r="H1856" s="3">
        <v>9000000</v>
      </c>
      <c r="I1856" s="3">
        <v>20000000</v>
      </c>
      <c r="O1856" s="3">
        <v>28301770</v>
      </c>
      <c r="P1856" s="3">
        <v>45000000</v>
      </c>
      <c r="Q1856" s="3">
        <v>133400000</v>
      </c>
      <c r="V1856" s="2" t="s">
        <v>16252</v>
      </c>
      <c r="W1856" s="2" t="s">
        <v>16253</v>
      </c>
      <c r="X1856" s="2" t="s">
        <v>444</v>
      </c>
      <c r="Y1856" s="2" t="s">
        <v>16254</v>
      </c>
      <c r="AD1856">
        <v>2016</v>
      </c>
      <c r="AE1856">
        <v>2017</v>
      </c>
      <c r="AF1856">
        <v>2019</v>
      </c>
      <c r="AG1856">
        <v>2020</v>
      </c>
      <c r="AL1856" s="3">
        <v>20000000</v>
      </c>
      <c r="AM1856" t="s">
        <v>89</v>
      </c>
      <c r="AN1856" s="1">
        <v>43915</v>
      </c>
      <c r="AO1856" s="3">
        <v>400000000</v>
      </c>
      <c r="AP1856">
        <v>0</v>
      </c>
      <c r="AQ1856">
        <v>0</v>
      </c>
      <c r="AR1856">
        <v>17767.64</v>
      </c>
      <c r="AS1856">
        <v>159228.85</v>
      </c>
      <c r="AX1856">
        <v>521</v>
      </c>
      <c r="AY1856">
        <v>3489</v>
      </c>
      <c r="AZ1856">
        <v>103</v>
      </c>
      <c r="BA1856">
        <v>60</v>
      </c>
      <c r="BF1856">
        <v>70.23</v>
      </c>
      <c r="BG1856">
        <v>63.18</v>
      </c>
      <c r="BH1856">
        <v>97.54</v>
      </c>
      <c r="BI1856">
        <v>96.34</v>
      </c>
      <c r="BO1856">
        <v>3</v>
      </c>
      <c r="BP1856" s="3">
        <v>31830177</v>
      </c>
      <c r="BQ1856" s="20">
        <v>486</v>
      </c>
      <c r="BR1856" s="20">
        <v>426</v>
      </c>
      <c r="BW1856" s="20">
        <v>0</v>
      </c>
      <c r="BX1856" s="22">
        <v>176996.49</v>
      </c>
      <c r="BY1856">
        <v>153</v>
      </c>
      <c r="BZ1856">
        <v>90.58</v>
      </c>
      <c r="CC1856">
        <v>3</v>
      </c>
    </row>
    <row r="1857" spans="1:81" ht="34" x14ac:dyDescent="0.2">
      <c r="A1857" t="s">
        <v>16255</v>
      </c>
      <c r="B1857" t="s">
        <v>16256</v>
      </c>
      <c r="C1857" t="s">
        <v>16257</v>
      </c>
      <c r="D1857" t="s">
        <v>16258</v>
      </c>
      <c r="E1857" s="2" t="s">
        <v>16259</v>
      </c>
      <c r="G1857" s="3">
        <v>2500000</v>
      </c>
      <c r="H1857" s="3">
        <v>11000000</v>
      </c>
      <c r="I1857" s="3">
        <v>23000000</v>
      </c>
      <c r="J1857" s="3">
        <v>135000000</v>
      </c>
      <c r="O1857" s="3">
        <v>25000000</v>
      </c>
      <c r="P1857" s="3">
        <v>55000000</v>
      </c>
      <c r="Q1857" s="3">
        <v>153410000</v>
      </c>
      <c r="R1857" s="3">
        <v>1000000000</v>
      </c>
      <c r="W1857" s="2" t="s">
        <v>14411</v>
      </c>
      <c r="X1857" s="2" t="s">
        <v>16260</v>
      </c>
      <c r="Y1857" s="2" t="s">
        <v>16261</v>
      </c>
      <c r="Z1857" s="2" t="s">
        <v>16262</v>
      </c>
      <c r="AE1857">
        <v>2017</v>
      </c>
      <c r="AF1857">
        <v>2018</v>
      </c>
      <c r="AG1857">
        <v>2020</v>
      </c>
      <c r="AH1857">
        <v>2021</v>
      </c>
      <c r="AL1857" s="3">
        <v>135000000</v>
      </c>
      <c r="AM1857" t="s">
        <v>90</v>
      </c>
      <c r="AN1857" s="1">
        <v>44476</v>
      </c>
      <c r="AO1857" s="3">
        <v>1000000000</v>
      </c>
      <c r="AQ1857">
        <v>0</v>
      </c>
      <c r="AR1857">
        <v>6990.17</v>
      </c>
      <c r="AS1857">
        <v>73137.34</v>
      </c>
      <c r="AT1857">
        <v>95371.75</v>
      </c>
      <c r="AY1857">
        <v>3489</v>
      </c>
      <c r="AZ1857">
        <v>256</v>
      </c>
      <c r="BA1857">
        <v>146</v>
      </c>
      <c r="BB1857">
        <v>269</v>
      </c>
      <c r="BG1857">
        <v>63.18</v>
      </c>
      <c r="BH1857">
        <v>94.47</v>
      </c>
      <c r="BI1857">
        <v>91.02</v>
      </c>
      <c r="BJ1857">
        <v>77.38</v>
      </c>
      <c r="BN1857" t="s">
        <v>101</v>
      </c>
      <c r="BO1857">
        <v>5.87</v>
      </c>
      <c r="BP1857" s="3">
        <v>171500000</v>
      </c>
      <c r="BQ1857" s="20">
        <v>438</v>
      </c>
      <c r="BR1857" s="20">
        <v>661</v>
      </c>
      <c r="BS1857" s="20">
        <v>371</v>
      </c>
      <c r="BW1857" s="20">
        <v>371</v>
      </c>
      <c r="BX1857" s="22">
        <v>175499.26</v>
      </c>
      <c r="BY1857">
        <v>154</v>
      </c>
      <c r="BZ1857">
        <v>90.52</v>
      </c>
      <c r="CA1857">
        <v>6.52</v>
      </c>
      <c r="CB1857">
        <v>6.52</v>
      </c>
      <c r="CC1857">
        <v>6.52</v>
      </c>
    </row>
    <row r="1858" spans="1:81" ht="34" x14ac:dyDescent="0.2">
      <c r="A1858" t="s">
        <v>1146</v>
      </c>
      <c r="B1858" t="s">
        <v>16263</v>
      </c>
      <c r="C1858" t="s">
        <v>16264</v>
      </c>
      <c r="D1858" t="s">
        <v>16265</v>
      </c>
      <c r="E1858" s="2" t="s">
        <v>16266</v>
      </c>
      <c r="I1858" s="3">
        <v>35000000</v>
      </c>
      <c r="Q1858" s="3">
        <v>233450000</v>
      </c>
      <c r="W1858" s="2" t="s">
        <v>16267</v>
      </c>
      <c r="Y1858" s="2" t="s">
        <v>16268</v>
      </c>
      <c r="AE1858">
        <v>2017</v>
      </c>
      <c r="AG1858">
        <v>2020</v>
      </c>
      <c r="AM1858" t="s">
        <v>114</v>
      </c>
      <c r="AN1858" s="1">
        <v>44119</v>
      </c>
      <c r="AO1858" s="3">
        <v>233450000</v>
      </c>
      <c r="AQ1858">
        <v>30.25</v>
      </c>
      <c r="AS1858">
        <v>173425.98</v>
      </c>
      <c r="AY1858">
        <v>1956</v>
      </c>
      <c r="BA1858">
        <v>57</v>
      </c>
      <c r="BG1858">
        <v>79.36</v>
      </c>
      <c r="BI1858">
        <v>96.53</v>
      </c>
      <c r="BO1858">
        <v>1</v>
      </c>
      <c r="BP1858" s="3">
        <v>35000000</v>
      </c>
      <c r="BW1858" s="20">
        <v>0</v>
      </c>
      <c r="BX1858" s="22">
        <v>173456.23</v>
      </c>
      <c r="BY1858">
        <v>155</v>
      </c>
      <c r="BZ1858">
        <v>90.46</v>
      </c>
      <c r="CC1858">
        <v>1</v>
      </c>
    </row>
    <row r="1859" spans="1:81" ht="34" x14ac:dyDescent="0.2">
      <c r="A1859" t="s">
        <v>16269</v>
      </c>
      <c r="B1859" t="s">
        <v>16270</v>
      </c>
      <c r="C1859" t="s">
        <v>16271</v>
      </c>
      <c r="D1859" t="s">
        <v>16272</v>
      </c>
      <c r="E1859" s="2" t="s">
        <v>16273</v>
      </c>
      <c r="H1859" s="3">
        <v>31000000</v>
      </c>
      <c r="I1859" s="3">
        <v>50000000</v>
      </c>
      <c r="J1859" s="3">
        <v>75000000</v>
      </c>
      <c r="P1859" s="3">
        <v>155000000</v>
      </c>
      <c r="Q1859" s="3">
        <v>333500000</v>
      </c>
      <c r="R1859" s="3">
        <v>750000000</v>
      </c>
      <c r="X1859" s="2" t="s">
        <v>16274</v>
      </c>
      <c r="Y1859" s="2" t="s">
        <v>16275</v>
      </c>
      <c r="Z1859" s="2" t="s">
        <v>16276</v>
      </c>
      <c r="AF1859">
        <v>2019</v>
      </c>
      <c r="AG1859">
        <v>2020</v>
      </c>
      <c r="AH1859">
        <v>2022</v>
      </c>
      <c r="AM1859" t="s">
        <v>114</v>
      </c>
      <c r="AN1859" s="1">
        <v>44837</v>
      </c>
      <c r="AO1859" s="3">
        <v>750000000</v>
      </c>
      <c r="AR1859">
        <v>3328.41</v>
      </c>
      <c r="AS1859">
        <v>15543.95</v>
      </c>
      <c r="AT1859">
        <v>154564.69</v>
      </c>
      <c r="AZ1859">
        <v>475</v>
      </c>
      <c r="BA1859">
        <v>293</v>
      </c>
      <c r="BB1859">
        <v>116</v>
      </c>
      <c r="BH1859">
        <v>88.58</v>
      </c>
      <c r="BI1859">
        <v>81.91</v>
      </c>
      <c r="BJ1859">
        <v>86.16</v>
      </c>
      <c r="BO1859">
        <v>2.02</v>
      </c>
      <c r="BP1859" s="3">
        <v>156000000</v>
      </c>
      <c r="BR1859" s="20">
        <v>173</v>
      </c>
      <c r="BS1859" s="20">
        <v>979</v>
      </c>
      <c r="BW1859" s="20">
        <v>979</v>
      </c>
      <c r="BX1859" s="22">
        <v>173437.05</v>
      </c>
      <c r="BY1859">
        <v>156</v>
      </c>
      <c r="BZ1859">
        <v>90.4</v>
      </c>
      <c r="CA1859">
        <v>2.25</v>
      </c>
      <c r="CB1859">
        <v>2.25</v>
      </c>
      <c r="CC1859">
        <v>2.25</v>
      </c>
    </row>
    <row r="1860" spans="1:81" ht="34" x14ac:dyDescent="0.2">
      <c r="A1860" t="s">
        <v>16277</v>
      </c>
      <c r="B1860" t="s">
        <v>16278</v>
      </c>
      <c r="C1860" t="s">
        <v>16279</v>
      </c>
      <c r="D1860" t="s">
        <v>16280</v>
      </c>
      <c r="E1860" s="2" t="s">
        <v>16281</v>
      </c>
      <c r="H1860" s="3">
        <v>8350000</v>
      </c>
      <c r="I1860" s="3">
        <v>20000000</v>
      </c>
      <c r="J1860" s="3">
        <v>100000000</v>
      </c>
      <c r="P1860" s="3">
        <v>41750000</v>
      </c>
      <c r="Q1860" s="3">
        <v>133400000</v>
      </c>
      <c r="R1860" s="3">
        <v>1000000000</v>
      </c>
      <c r="X1860" s="2" t="s">
        <v>3373</v>
      </c>
      <c r="Y1860" s="2" t="s">
        <v>16282</v>
      </c>
      <c r="Z1860" s="2" t="s">
        <v>16283</v>
      </c>
      <c r="AF1860">
        <v>2019</v>
      </c>
      <c r="AG1860">
        <v>2020</v>
      </c>
      <c r="AH1860">
        <v>2021</v>
      </c>
      <c r="AM1860" t="s">
        <v>114</v>
      </c>
      <c r="AN1860" s="1">
        <v>44536</v>
      </c>
      <c r="AO1860" s="3">
        <v>1000000000</v>
      </c>
      <c r="AR1860">
        <v>8860.89</v>
      </c>
      <c r="AS1860">
        <v>126792.07</v>
      </c>
      <c r="AT1860">
        <v>37248.400000000001</v>
      </c>
      <c r="AZ1860">
        <v>248</v>
      </c>
      <c r="BA1860">
        <v>89</v>
      </c>
      <c r="BB1860">
        <v>361</v>
      </c>
      <c r="BH1860">
        <v>94.05</v>
      </c>
      <c r="BI1860">
        <v>94.55</v>
      </c>
      <c r="BJ1860">
        <v>69.62</v>
      </c>
      <c r="BN1860" t="s">
        <v>101</v>
      </c>
      <c r="BO1860">
        <v>6.75</v>
      </c>
      <c r="BP1860" s="3">
        <v>134850000</v>
      </c>
      <c r="BR1860" s="20">
        <v>436</v>
      </c>
      <c r="BS1860" s="20">
        <v>497</v>
      </c>
      <c r="BW1860" s="20">
        <v>634</v>
      </c>
      <c r="BX1860" s="22">
        <v>172901.36</v>
      </c>
      <c r="BY1860">
        <v>157</v>
      </c>
      <c r="BZ1860">
        <v>90.33</v>
      </c>
      <c r="CA1860">
        <v>7.5</v>
      </c>
      <c r="CB1860">
        <v>7.5</v>
      </c>
      <c r="CC1860">
        <v>7.5</v>
      </c>
    </row>
    <row r="1861" spans="1:81" ht="85" x14ac:dyDescent="0.2">
      <c r="A1861" t="s">
        <v>16284</v>
      </c>
      <c r="B1861" t="s">
        <v>16285</v>
      </c>
      <c r="C1861" t="s">
        <v>16286</v>
      </c>
      <c r="D1861" t="s">
        <v>16287</v>
      </c>
      <c r="E1861" s="2" t="s">
        <v>16288</v>
      </c>
      <c r="G1861" s="3">
        <v>2500000</v>
      </c>
      <c r="H1861" s="3">
        <v>24000000</v>
      </c>
      <c r="I1861" s="3">
        <v>35000000</v>
      </c>
      <c r="J1861" s="3">
        <v>130000000</v>
      </c>
      <c r="O1861" s="3">
        <v>25000000</v>
      </c>
      <c r="P1861" s="3">
        <v>120000000</v>
      </c>
      <c r="Q1861" s="3">
        <v>233450000</v>
      </c>
      <c r="R1861" s="3">
        <v>1300000000</v>
      </c>
      <c r="W1861" s="2" t="s">
        <v>16289</v>
      </c>
      <c r="X1861" s="2" t="s">
        <v>16290</v>
      </c>
      <c r="Y1861" s="2" t="s">
        <v>16291</v>
      </c>
      <c r="Z1861" s="2" t="s">
        <v>16292</v>
      </c>
      <c r="AE1861">
        <v>2016</v>
      </c>
      <c r="AF1861">
        <v>2018</v>
      </c>
      <c r="AG1861">
        <v>2020</v>
      </c>
      <c r="AH1861">
        <v>2022</v>
      </c>
      <c r="AL1861" s="3">
        <v>25000000</v>
      </c>
      <c r="AM1861" t="s">
        <v>90</v>
      </c>
      <c r="AN1861" s="1">
        <v>45070</v>
      </c>
      <c r="AO1861" s="3">
        <v>1300000000</v>
      </c>
      <c r="AQ1861">
        <v>1840.9</v>
      </c>
      <c r="AR1861">
        <v>24570.14</v>
      </c>
      <c r="AS1861">
        <v>143661.85999999999</v>
      </c>
      <c r="AT1861">
        <v>2660.71</v>
      </c>
      <c r="AY1861">
        <v>378</v>
      </c>
      <c r="AZ1861">
        <v>122</v>
      </c>
      <c r="BA1861">
        <v>78</v>
      </c>
      <c r="BB1861">
        <v>356</v>
      </c>
      <c r="BG1861">
        <v>96.1</v>
      </c>
      <c r="BH1861">
        <v>97.37</v>
      </c>
      <c r="BI1861">
        <v>95.23</v>
      </c>
      <c r="BJ1861">
        <v>57.28</v>
      </c>
      <c r="BO1861">
        <v>5.01</v>
      </c>
      <c r="BP1861" s="3">
        <v>219650000</v>
      </c>
      <c r="BQ1861" s="20">
        <v>814</v>
      </c>
      <c r="BR1861" s="20">
        <v>728</v>
      </c>
      <c r="BS1861" s="20">
        <v>537</v>
      </c>
      <c r="BW1861" s="20">
        <v>930</v>
      </c>
      <c r="BX1861" s="22">
        <v>172733.61</v>
      </c>
      <c r="BY1861">
        <v>158</v>
      </c>
      <c r="BZ1861">
        <v>90.27</v>
      </c>
      <c r="CA1861">
        <v>5.57</v>
      </c>
      <c r="CB1861">
        <v>5.57</v>
      </c>
      <c r="CC1861">
        <v>5.57</v>
      </c>
    </row>
    <row r="1862" spans="1:81" ht="356" x14ac:dyDescent="0.2">
      <c r="A1862" t="s">
        <v>16293</v>
      </c>
      <c r="B1862" t="s">
        <v>16294</v>
      </c>
      <c r="C1862" t="s">
        <v>16295</v>
      </c>
      <c r="D1862" t="s">
        <v>16296</v>
      </c>
      <c r="E1862" s="2" t="s">
        <v>16297</v>
      </c>
      <c r="I1862" s="3">
        <v>32000000</v>
      </c>
      <c r="K1862" s="3">
        <v>87000000</v>
      </c>
      <c r="Q1862" s="3">
        <v>213440000</v>
      </c>
      <c r="S1862" s="3">
        <v>1114500000</v>
      </c>
      <c r="W1862" s="2" t="s">
        <v>10127</v>
      </c>
      <c r="Y1862" s="2" t="s">
        <v>16298</v>
      </c>
      <c r="AA1862" s="2" t="s">
        <v>16299</v>
      </c>
      <c r="AE1862">
        <v>2018</v>
      </c>
      <c r="AG1862">
        <v>2020</v>
      </c>
      <c r="AI1862">
        <v>2021</v>
      </c>
      <c r="AL1862" s="3">
        <v>87000000</v>
      </c>
      <c r="AM1862" t="s">
        <v>91</v>
      </c>
      <c r="AN1862" s="1">
        <v>44473</v>
      </c>
      <c r="AO1862" s="3">
        <v>1114500000</v>
      </c>
      <c r="AQ1862">
        <v>0</v>
      </c>
      <c r="AS1862">
        <v>150821.12</v>
      </c>
      <c r="AU1862">
        <v>20659.919999999998</v>
      </c>
      <c r="AY1862">
        <v>3719</v>
      </c>
      <c r="BA1862">
        <v>73</v>
      </c>
      <c r="BC1862">
        <v>230</v>
      </c>
      <c r="BG1862">
        <v>64.34</v>
      </c>
      <c r="BI1862">
        <v>95.54</v>
      </c>
      <c r="BK1862">
        <v>57.28</v>
      </c>
      <c r="BN1862" t="s">
        <v>101</v>
      </c>
      <c r="BO1862">
        <v>4.3899999999999997</v>
      </c>
      <c r="BP1862" s="3">
        <v>159185000</v>
      </c>
      <c r="BW1862" s="20">
        <v>385</v>
      </c>
      <c r="BX1862" s="22">
        <v>171481.04</v>
      </c>
      <c r="BY1862">
        <v>159</v>
      </c>
      <c r="BZ1862">
        <v>90.21</v>
      </c>
      <c r="CA1862">
        <v>5.22</v>
      </c>
      <c r="CB1862">
        <v>5.22</v>
      </c>
      <c r="CC1862">
        <v>5.22</v>
      </c>
    </row>
    <row r="1863" spans="1:81" ht="34" x14ac:dyDescent="0.2">
      <c r="A1863" t="s">
        <v>16300</v>
      </c>
      <c r="B1863" t="s">
        <v>16301</v>
      </c>
      <c r="C1863" t="s">
        <v>16302</v>
      </c>
      <c r="D1863" t="s">
        <v>16303</v>
      </c>
      <c r="E1863" s="2" t="s">
        <v>16304</v>
      </c>
      <c r="I1863" s="3">
        <v>19000000</v>
      </c>
      <c r="Q1863" s="3">
        <v>126730000</v>
      </c>
      <c r="W1863" s="2" t="s">
        <v>444</v>
      </c>
      <c r="X1863" s="2" t="s">
        <v>444</v>
      </c>
      <c r="Y1863" s="2" t="s">
        <v>16305</v>
      </c>
      <c r="AE1863">
        <v>2015</v>
      </c>
      <c r="AF1863">
        <v>2015</v>
      </c>
      <c r="AG1863">
        <v>2020</v>
      </c>
      <c r="AL1863" s="3">
        <v>9523401</v>
      </c>
      <c r="AM1863" t="s">
        <v>89</v>
      </c>
      <c r="AN1863" s="1">
        <v>44096</v>
      </c>
      <c r="AO1863" s="3">
        <v>104077174</v>
      </c>
      <c r="AQ1863">
        <v>1819.33</v>
      </c>
      <c r="AR1863">
        <v>11487.2</v>
      </c>
      <c r="AS1863">
        <v>155072.73000000001</v>
      </c>
      <c r="AY1863">
        <v>468</v>
      </c>
      <c r="AZ1863">
        <v>112</v>
      </c>
      <c r="BA1863">
        <v>67</v>
      </c>
      <c r="BG1863">
        <v>95.24</v>
      </c>
      <c r="BH1863">
        <v>96.99</v>
      </c>
      <c r="BI1863">
        <v>95.91</v>
      </c>
      <c r="BO1863">
        <v>0.82</v>
      </c>
      <c r="BP1863" s="3">
        <v>28523402</v>
      </c>
      <c r="BQ1863" s="20">
        <v>-59</v>
      </c>
      <c r="BR1863" s="20">
        <v>1873</v>
      </c>
      <c r="BW1863" s="20">
        <v>218</v>
      </c>
      <c r="BX1863" s="22">
        <v>168379.26</v>
      </c>
      <c r="BY1863">
        <v>160</v>
      </c>
      <c r="BZ1863">
        <v>90.15</v>
      </c>
      <c r="CC1863">
        <v>0.82</v>
      </c>
    </row>
    <row r="1864" spans="1:81" ht="34" x14ac:dyDescent="0.2">
      <c r="A1864" t="s">
        <v>16306</v>
      </c>
      <c r="B1864" t="s">
        <v>16307</v>
      </c>
      <c r="C1864" t="s">
        <v>16308</v>
      </c>
      <c r="D1864" t="s">
        <v>16309</v>
      </c>
      <c r="E1864" s="2" t="s">
        <v>16310</v>
      </c>
      <c r="G1864" s="3">
        <v>9000000</v>
      </c>
      <c r="H1864" s="3">
        <v>11224883</v>
      </c>
      <c r="I1864" s="3">
        <v>33000000</v>
      </c>
      <c r="J1864" s="3">
        <v>45000000</v>
      </c>
      <c r="K1864" s="3">
        <v>75000000</v>
      </c>
      <c r="L1864" s="3">
        <v>150000000</v>
      </c>
      <c r="O1864" s="3">
        <v>90000000</v>
      </c>
      <c r="P1864" s="3">
        <v>56124415</v>
      </c>
      <c r="Q1864" s="3">
        <v>220110000</v>
      </c>
      <c r="R1864" s="3">
        <v>450000000</v>
      </c>
      <c r="S1864" s="3">
        <v>1125000000</v>
      </c>
      <c r="T1864" s="3">
        <v>1450000000</v>
      </c>
      <c r="Y1864" s="2" t="s">
        <v>16311</v>
      </c>
      <c r="Z1864" s="2" t="s">
        <v>16312</v>
      </c>
      <c r="AA1864" s="2" t="s">
        <v>16313</v>
      </c>
      <c r="AB1864" s="2" t="s">
        <v>16314</v>
      </c>
      <c r="AE1864">
        <v>2016</v>
      </c>
      <c r="AF1864">
        <v>2018</v>
      </c>
      <c r="AG1864">
        <v>2020</v>
      </c>
      <c r="AH1864">
        <v>2020</v>
      </c>
      <c r="AI1864">
        <v>2021</v>
      </c>
      <c r="AJ1864">
        <v>2021</v>
      </c>
      <c r="AL1864" s="3">
        <v>150000000</v>
      </c>
      <c r="AM1864" t="s">
        <v>92</v>
      </c>
      <c r="AN1864" s="1">
        <v>44391</v>
      </c>
      <c r="AO1864" s="3">
        <v>1450000000</v>
      </c>
      <c r="AQ1864">
        <v>0</v>
      </c>
      <c r="AR1864">
        <v>0</v>
      </c>
      <c r="AS1864">
        <v>10022.870000000001</v>
      </c>
      <c r="AT1864">
        <v>3920.66</v>
      </c>
      <c r="AU1864">
        <v>147434.74</v>
      </c>
      <c r="AV1864">
        <v>4129.62</v>
      </c>
      <c r="AY1864">
        <v>3485</v>
      </c>
      <c r="AZ1864">
        <v>1617</v>
      </c>
      <c r="BA1864">
        <v>329</v>
      </c>
      <c r="BB1864">
        <v>257</v>
      </c>
      <c r="BC1864">
        <v>92</v>
      </c>
      <c r="BD1864">
        <v>108</v>
      </c>
      <c r="BG1864">
        <v>63.92</v>
      </c>
      <c r="BH1864">
        <v>64.94</v>
      </c>
      <c r="BI1864">
        <v>79.680000000000007</v>
      </c>
      <c r="BJ1864">
        <v>64.349999999999994</v>
      </c>
      <c r="BK1864">
        <v>83.02</v>
      </c>
      <c r="BL1864">
        <v>57.2</v>
      </c>
      <c r="BN1864" t="s">
        <v>101</v>
      </c>
      <c r="BO1864">
        <v>5.26</v>
      </c>
      <c r="BP1864" s="3">
        <v>323224883</v>
      </c>
      <c r="BQ1864" s="20">
        <v>585</v>
      </c>
      <c r="BR1864" s="20">
        <v>784</v>
      </c>
      <c r="BS1864" s="20">
        <v>127</v>
      </c>
      <c r="BT1864" s="20">
        <v>146</v>
      </c>
      <c r="BU1864" s="20">
        <v>127</v>
      </c>
      <c r="BW1864" s="20">
        <v>400</v>
      </c>
      <c r="BX1864" s="22">
        <v>165507.89000000001</v>
      </c>
      <c r="BY1864">
        <v>161</v>
      </c>
      <c r="BZ1864">
        <v>90.09</v>
      </c>
      <c r="CA1864">
        <v>6.59</v>
      </c>
      <c r="CB1864">
        <v>6.59</v>
      </c>
      <c r="CC1864">
        <v>6.59</v>
      </c>
    </row>
    <row r="1865" spans="1:81" ht="85" x14ac:dyDescent="0.2">
      <c r="A1865" t="s">
        <v>16315</v>
      </c>
      <c r="B1865" t="s">
        <v>16316</v>
      </c>
      <c r="C1865" t="s">
        <v>16317</v>
      </c>
      <c r="D1865" t="s">
        <v>16318</v>
      </c>
      <c r="E1865" s="2" t="s">
        <v>16319</v>
      </c>
      <c r="G1865" s="3">
        <v>2000000</v>
      </c>
      <c r="I1865" s="3">
        <v>40000000</v>
      </c>
      <c r="J1865" s="3">
        <v>775000000</v>
      </c>
      <c r="K1865" s="3">
        <v>1000000000</v>
      </c>
      <c r="O1865" s="3">
        <v>20000000</v>
      </c>
      <c r="Q1865" s="3">
        <v>266800000</v>
      </c>
      <c r="R1865" s="3">
        <v>3775000000</v>
      </c>
      <c r="S1865" s="3">
        <v>5250000000</v>
      </c>
      <c r="Y1865" s="2" t="s">
        <v>16320</v>
      </c>
      <c r="Z1865" s="2" t="s">
        <v>16321</v>
      </c>
      <c r="AA1865" s="2" t="s">
        <v>16322</v>
      </c>
      <c r="AE1865">
        <v>2017</v>
      </c>
      <c r="AG1865">
        <v>2020</v>
      </c>
      <c r="AH1865">
        <v>2021</v>
      </c>
      <c r="AI1865">
        <v>2023</v>
      </c>
      <c r="AM1865" t="s">
        <v>91</v>
      </c>
      <c r="AN1865" s="1">
        <v>45174</v>
      </c>
      <c r="AO1865" s="3">
        <v>5250000000</v>
      </c>
      <c r="AQ1865">
        <v>0</v>
      </c>
      <c r="AS1865">
        <v>9115.49</v>
      </c>
      <c r="AT1865">
        <v>124339.89</v>
      </c>
      <c r="AU1865">
        <v>32035.07</v>
      </c>
      <c r="AY1865">
        <v>3489</v>
      </c>
      <c r="BA1865">
        <v>339</v>
      </c>
      <c r="BB1865">
        <v>207</v>
      </c>
      <c r="BC1865">
        <v>31</v>
      </c>
      <c r="BG1865">
        <v>63.18</v>
      </c>
      <c r="BI1865">
        <v>79.06</v>
      </c>
      <c r="BJ1865">
        <v>82.62</v>
      </c>
      <c r="BK1865">
        <v>84.13</v>
      </c>
      <c r="BN1865" t="s">
        <v>101</v>
      </c>
      <c r="BO1865">
        <v>16.53</v>
      </c>
      <c r="BP1865" s="3">
        <v>3817000000</v>
      </c>
      <c r="BS1865" s="20">
        <v>331</v>
      </c>
      <c r="BT1865" s="20">
        <v>762</v>
      </c>
      <c r="BW1865" s="20">
        <v>1100</v>
      </c>
      <c r="BX1865" s="22">
        <v>165490.45000000001</v>
      </c>
      <c r="BY1865">
        <v>162</v>
      </c>
      <c r="BZ1865">
        <v>90.02</v>
      </c>
      <c r="CA1865">
        <v>19.68</v>
      </c>
      <c r="CB1865">
        <v>19.68</v>
      </c>
      <c r="CC1865">
        <v>19.68</v>
      </c>
    </row>
    <row r="1866" spans="1:81" ht="34" x14ac:dyDescent="0.2">
      <c r="A1866" t="s">
        <v>16323</v>
      </c>
      <c r="B1866" t="s">
        <v>16324</v>
      </c>
      <c r="C1866" t="s">
        <v>16325</v>
      </c>
      <c r="D1866" t="s">
        <v>16326</v>
      </c>
      <c r="E1866" s="2" t="s">
        <v>16327</v>
      </c>
      <c r="G1866" s="3">
        <v>120000</v>
      </c>
      <c r="H1866" s="3">
        <v>10000000</v>
      </c>
      <c r="I1866" s="3">
        <v>16000000</v>
      </c>
      <c r="O1866" s="3">
        <v>1200000</v>
      </c>
      <c r="P1866" s="3">
        <v>50000000</v>
      </c>
      <c r="Q1866" s="3">
        <v>106720000</v>
      </c>
      <c r="W1866" s="2" t="s">
        <v>93</v>
      </c>
      <c r="X1866" s="2" t="s">
        <v>16328</v>
      </c>
      <c r="Y1866" s="2" t="s">
        <v>16329</v>
      </c>
      <c r="AE1866">
        <v>2015</v>
      </c>
      <c r="AF1866">
        <v>2018</v>
      </c>
      <c r="AG1866">
        <v>2020</v>
      </c>
      <c r="AL1866" s="3">
        <v>16000000</v>
      </c>
      <c r="AM1866" t="s">
        <v>89</v>
      </c>
      <c r="AN1866" s="1">
        <v>44062</v>
      </c>
      <c r="AQ1866">
        <v>6646.33</v>
      </c>
      <c r="AR1866">
        <v>52954.95</v>
      </c>
      <c r="AS1866">
        <v>105533.09</v>
      </c>
      <c r="AY1866">
        <v>89</v>
      </c>
      <c r="AZ1866">
        <v>22</v>
      </c>
      <c r="BA1866">
        <v>109</v>
      </c>
      <c r="BG1866">
        <v>99.1</v>
      </c>
      <c r="BH1866">
        <v>99.54</v>
      </c>
      <c r="BI1866">
        <v>93.31</v>
      </c>
      <c r="BP1866" s="3">
        <v>28120000</v>
      </c>
      <c r="BQ1866" s="20">
        <v>1334</v>
      </c>
      <c r="BR1866" s="20">
        <v>643</v>
      </c>
      <c r="BW1866" s="20">
        <v>0</v>
      </c>
      <c r="BX1866" s="22">
        <v>165134.37</v>
      </c>
      <c r="BY1866">
        <v>163</v>
      </c>
      <c r="BZ1866">
        <v>89.96</v>
      </c>
      <c r="CC1866">
        <v>0</v>
      </c>
    </row>
    <row r="1867" spans="1:81" ht="68" x14ac:dyDescent="0.2">
      <c r="A1867" t="s">
        <v>16330</v>
      </c>
      <c r="B1867" t="s">
        <v>16331</v>
      </c>
      <c r="C1867" t="s">
        <v>16332</v>
      </c>
      <c r="D1867" t="s">
        <v>16333</v>
      </c>
      <c r="E1867" s="2" t="s">
        <v>16334</v>
      </c>
      <c r="H1867" s="3">
        <v>15000000</v>
      </c>
      <c r="I1867" s="3">
        <v>55000000</v>
      </c>
      <c r="J1867" s="3">
        <v>200000000</v>
      </c>
      <c r="P1867" s="3">
        <v>75000000</v>
      </c>
      <c r="Q1867" s="3">
        <v>366850000</v>
      </c>
      <c r="R1867" s="3">
        <v>1700000000</v>
      </c>
      <c r="W1867" s="2" t="s">
        <v>16335</v>
      </c>
      <c r="X1867" s="2" t="s">
        <v>16336</v>
      </c>
      <c r="Y1867" s="2" t="s">
        <v>16337</v>
      </c>
      <c r="Z1867" s="2" t="s">
        <v>16338</v>
      </c>
      <c r="AE1867">
        <v>2018</v>
      </c>
      <c r="AF1867">
        <v>2019</v>
      </c>
      <c r="AG1867">
        <v>2020</v>
      </c>
      <c r="AH1867">
        <v>2021</v>
      </c>
      <c r="AL1867" s="3">
        <v>2460005</v>
      </c>
      <c r="AM1867" t="s">
        <v>114</v>
      </c>
      <c r="AN1867" s="1">
        <v>44509</v>
      </c>
      <c r="AO1867" s="3">
        <v>1700000000</v>
      </c>
      <c r="AQ1867">
        <v>2.08</v>
      </c>
      <c r="AR1867">
        <v>8556.5300000000007</v>
      </c>
      <c r="AS1867">
        <v>11892.81</v>
      </c>
      <c r="AT1867">
        <v>143063.06</v>
      </c>
      <c r="AY1867">
        <v>2877</v>
      </c>
      <c r="AZ1867">
        <v>273</v>
      </c>
      <c r="BA1867">
        <v>314</v>
      </c>
      <c r="BB1867">
        <v>188</v>
      </c>
      <c r="BG1867">
        <v>72.41</v>
      </c>
      <c r="BH1867">
        <v>93.45</v>
      </c>
      <c r="BI1867">
        <v>80.61</v>
      </c>
      <c r="BJ1867">
        <v>84.22</v>
      </c>
      <c r="BN1867" t="s">
        <v>101</v>
      </c>
      <c r="BO1867">
        <v>4.17</v>
      </c>
      <c r="BP1867" s="3">
        <v>276960005</v>
      </c>
      <c r="BQ1867" s="20">
        <v>596</v>
      </c>
      <c r="BR1867" s="20">
        <v>421</v>
      </c>
      <c r="BS1867" s="20">
        <v>355</v>
      </c>
      <c r="BW1867" s="20">
        <v>355</v>
      </c>
      <c r="BX1867" s="22">
        <v>163514.48000000001</v>
      </c>
      <c r="BY1867">
        <v>164</v>
      </c>
      <c r="BZ1867">
        <v>89.9</v>
      </c>
      <c r="CA1867">
        <v>4.63</v>
      </c>
      <c r="CB1867">
        <v>4.63</v>
      </c>
      <c r="CC1867">
        <v>4.63</v>
      </c>
    </row>
    <row r="1868" spans="1:81" ht="34" x14ac:dyDescent="0.2">
      <c r="A1868" t="s">
        <v>16339</v>
      </c>
      <c r="B1868" t="s">
        <v>16340</v>
      </c>
      <c r="C1868" t="s">
        <v>16341</v>
      </c>
      <c r="D1868" t="s">
        <v>16342</v>
      </c>
      <c r="E1868" s="2" t="s">
        <v>16343</v>
      </c>
      <c r="H1868" s="3">
        <v>10500000</v>
      </c>
      <c r="I1868" s="3">
        <v>17000000</v>
      </c>
      <c r="P1868" s="3">
        <v>52500000</v>
      </c>
      <c r="Q1868" s="3">
        <v>113390000</v>
      </c>
      <c r="W1868" s="2" t="s">
        <v>16344</v>
      </c>
      <c r="X1868" s="2" t="s">
        <v>16345</v>
      </c>
      <c r="Y1868" s="2" t="s">
        <v>16346</v>
      </c>
      <c r="AE1868">
        <v>2017</v>
      </c>
      <c r="AF1868">
        <v>2018</v>
      </c>
      <c r="AG1868">
        <v>2020</v>
      </c>
      <c r="AM1868" t="s">
        <v>114</v>
      </c>
      <c r="AN1868" s="1">
        <v>44042</v>
      </c>
      <c r="AO1868" s="3">
        <v>113390000</v>
      </c>
      <c r="AQ1868">
        <v>0.25</v>
      </c>
      <c r="AR1868">
        <v>23831.02</v>
      </c>
      <c r="AS1868">
        <v>139377.73000000001</v>
      </c>
      <c r="AY1868">
        <v>2679</v>
      </c>
      <c r="AZ1868">
        <v>127</v>
      </c>
      <c r="BA1868">
        <v>82</v>
      </c>
      <c r="BG1868">
        <v>71.73</v>
      </c>
      <c r="BH1868">
        <v>97.27</v>
      </c>
      <c r="BI1868">
        <v>94.98</v>
      </c>
      <c r="BO1868">
        <v>1</v>
      </c>
      <c r="BP1868" s="3">
        <v>27500000</v>
      </c>
      <c r="BQ1868" s="20">
        <v>338</v>
      </c>
      <c r="BR1868" s="20">
        <v>681</v>
      </c>
      <c r="BW1868" s="20">
        <v>0</v>
      </c>
      <c r="BX1868" s="22">
        <v>163209</v>
      </c>
      <c r="BY1868">
        <v>165</v>
      </c>
      <c r="BZ1868">
        <v>89.84</v>
      </c>
      <c r="CC1868">
        <v>1</v>
      </c>
    </row>
    <row r="1869" spans="1:81" ht="85" x14ac:dyDescent="0.2">
      <c r="A1869" t="s">
        <v>16347</v>
      </c>
      <c r="B1869" t="s">
        <v>16348</v>
      </c>
      <c r="C1869" t="s">
        <v>16349</v>
      </c>
      <c r="D1869" t="s">
        <v>16350</v>
      </c>
      <c r="E1869" s="2" t="s">
        <v>16351</v>
      </c>
      <c r="H1869" s="3">
        <v>50000000</v>
      </c>
      <c r="I1869" s="3">
        <v>80000000</v>
      </c>
      <c r="J1869" s="3">
        <v>336000000</v>
      </c>
      <c r="P1869" s="3">
        <v>250000000</v>
      </c>
      <c r="Q1869" s="3">
        <v>533600000</v>
      </c>
      <c r="R1869" s="3">
        <v>3360000000</v>
      </c>
      <c r="X1869" s="2" t="s">
        <v>16352</v>
      </c>
      <c r="Y1869" s="2" t="s">
        <v>16353</v>
      </c>
      <c r="Z1869" s="2" t="s">
        <v>16354</v>
      </c>
      <c r="AF1869">
        <v>2020</v>
      </c>
      <c r="AG1869">
        <v>2020</v>
      </c>
      <c r="AH1869">
        <v>2021</v>
      </c>
      <c r="AL1869" s="3">
        <v>336000000</v>
      </c>
      <c r="AM1869" t="s">
        <v>90</v>
      </c>
      <c r="AN1869" s="1">
        <v>44305</v>
      </c>
      <c r="AO1869" s="3">
        <v>1660279500</v>
      </c>
      <c r="AR1869">
        <v>9750.19</v>
      </c>
      <c r="AS1869">
        <v>109404.74</v>
      </c>
      <c r="AT1869">
        <v>44039.32</v>
      </c>
      <c r="AZ1869">
        <v>269</v>
      </c>
      <c r="BA1869">
        <v>105</v>
      </c>
      <c r="BB1869">
        <v>339</v>
      </c>
      <c r="BH1869">
        <v>92.38</v>
      </c>
      <c r="BI1869">
        <v>93.56</v>
      </c>
      <c r="BJ1869">
        <v>71.48</v>
      </c>
      <c r="BN1869" t="s">
        <v>178</v>
      </c>
      <c r="BO1869">
        <v>2.8</v>
      </c>
      <c r="BP1869" s="3">
        <v>466000000</v>
      </c>
      <c r="BR1869" s="20">
        <v>117</v>
      </c>
      <c r="BS1869" s="20">
        <v>160</v>
      </c>
      <c r="BW1869" s="20">
        <v>160</v>
      </c>
      <c r="BX1869" s="22">
        <v>163194.25</v>
      </c>
      <c r="BY1869">
        <v>166</v>
      </c>
      <c r="BZ1869">
        <v>89.78</v>
      </c>
      <c r="CA1869">
        <v>6.3</v>
      </c>
      <c r="CB1869">
        <v>6.3</v>
      </c>
      <c r="CC1869">
        <v>3.11</v>
      </c>
    </row>
    <row r="1870" spans="1:81" ht="136" x14ac:dyDescent="0.2">
      <c r="A1870" t="s">
        <v>16355</v>
      </c>
      <c r="B1870" t="s">
        <v>16356</v>
      </c>
      <c r="C1870" t="s">
        <v>16357</v>
      </c>
      <c r="D1870" t="s">
        <v>16358</v>
      </c>
      <c r="E1870" s="2" t="s">
        <v>16359</v>
      </c>
      <c r="H1870" s="3">
        <v>110000000</v>
      </c>
      <c r="I1870" s="3">
        <v>257000000</v>
      </c>
      <c r="P1870" s="3">
        <v>550000000</v>
      </c>
      <c r="Q1870" s="3">
        <v>1714190000</v>
      </c>
      <c r="X1870" s="2" t="s">
        <v>16360</v>
      </c>
      <c r="Y1870" s="2" t="s">
        <v>16361</v>
      </c>
      <c r="AF1870">
        <v>2019</v>
      </c>
      <c r="AG1870">
        <v>2020</v>
      </c>
      <c r="AM1870" t="s">
        <v>114</v>
      </c>
      <c r="AN1870" s="1">
        <v>44041</v>
      </c>
      <c r="AO1870" s="3">
        <v>2150000000</v>
      </c>
      <c r="AR1870">
        <v>4893.0600000000004</v>
      </c>
      <c r="AS1870">
        <v>155538.95000000001</v>
      </c>
      <c r="AZ1870">
        <v>402</v>
      </c>
      <c r="BA1870">
        <v>66</v>
      </c>
      <c r="BH1870">
        <v>90.34</v>
      </c>
      <c r="BI1870">
        <v>95.97</v>
      </c>
      <c r="BN1870" t="s">
        <v>178</v>
      </c>
      <c r="BO1870">
        <v>1.25</v>
      </c>
      <c r="BP1870" s="3">
        <v>367000000</v>
      </c>
      <c r="BR1870" s="20">
        <v>426</v>
      </c>
      <c r="BW1870" s="20">
        <v>0</v>
      </c>
      <c r="BX1870" s="22">
        <v>160432.01</v>
      </c>
      <c r="BY1870">
        <v>167</v>
      </c>
      <c r="BZ1870">
        <v>89.71</v>
      </c>
      <c r="CC1870">
        <v>1.25</v>
      </c>
    </row>
    <row r="1871" spans="1:81" ht="34" x14ac:dyDescent="0.2">
      <c r="A1871" t="s">
        <v>16362</v>
      </c>
      <c r="B1871" t="s">
        <v>16363</v>
      </c>
      <c r="C1871" t="s">
        <v>16364</v>
      </c>
      <c r="D1871" t="s">
        <v>16365</v>
      </c>
      <c r="E1871" s="2" t="s">
        <v>16366</v>
      </c>
      <c r="G1871" s="3">
        <v>5000000</v>
      </c>
      <c r="H1871" s="3">
        <v>10000000</v>
      </c>
      <c r="I1871" s="3">
        <v>40000000</v>
      </c>
      <c r="J1871" s="3">
        <v>100000000</v>
      </c>
      <c r="O1871" s="3">
        <v>50000000</v>
      </c>
      <c r="P1871" s="3">
        <v>50000000</v>
      </c>
      <c r="Q1871" s="3">
        <v>200000000</v>
      </c>
      <c r="R1871" s="3">
        <v>1000000000</v>
      </c>
      <c r="W1871" s="2" t="s">
        <v>16367</v>
      </c>
      <c r="X1871" s="2" t="s">
        <v>16368</v>
      </c>
      <c r="Y1871" s="2" t="s">
        <v>16369</v>
      </c>
      <c r="Z1871" s="2" t="s">
        <v>16370</v>
      </c>
      <c r="AE1871">
        <v>2019</v>
      </c>
      <c r="AF1871">
        <v>2019</v>
      </c>
      <c r="AG1871">
        <v>2020</v>
      </c>
      <c r="AH1871">
        <v>2022</v>
      </c>
      <c r="AL1871" s="3">
        <v>100000000</v>
      </c>
      <c r="AM1871" t="s">
        <v>90</v>
      </c>
      <c r="AN1871" s="1">
        <v>44717</v>
      </c>
      <c r="AO1871" s="3">
        <v>490000000</v>
      </c>
      <c r="AQ1871">
        <v>0</v>
      </c>
      <c r="AR1871">
        <v>0</v>
      </c>
      <c r="AS1871">
        <v>14546.61</v>
      </c>
      <c r="AT1871">
        <v>145113.32</v>
      </c>
      <c r="AY1871">
        <v>3695</v>
      </c>
      <c r="AZ1871">
        <v>1771</v>
      </c>
      <c r="BA1871">
        <v>298</v>
      </c>
      <c r="BB1871">
        <v>121</v>
      </c>
      <c r="BG1871">
        <v>61.5</v>
      </c>
      <c r="BH1871">
        <v>57.37</v>
      </c>
      <c r="BI1871">
        <v>81.599999999999994</v>
      </c>
      <c r="BJ1871">
        <v>85.56</v>
      </c>
      <c r="BN1871" t="s">
        <v>133</v>
      </c>
      <c r="BO1871">
        <v>2.21</v>
      </c>
      <c r="BP1871" s="3">
        <v>165000000</v>
      </c>
      <c r="BQ1871" s="20">
        <v>240</v>
      </c>
      <c r="BR1871" s="20">
        <v>264</v>
      </c>
      <c r="BS1871" s="20">
        <v>663</v>
      </c>
      <c r="BW1871" s="20">
        <v>663</v>
      </c>
      <c r="BX1871" s="22">
        <v>159659.93</v>
      </c>
      <c r="BY1871">
        <v>168</v>
      </c>
      <c r="BZ1871">
        <v>89.65</v>
      </c>
      <c r="CA1871">
        <v>5</v>
      </c>
      <c r="CB1871">
        <v>5</v>
      </c>
      <c r="CC1871">
        <v>2.4500000000000002</v>
      </c>
    </row>
    <row r="1872" spans="1:81" ht="34" x14ac:dyDescent="0.2">
      <c r="A1872" t="s">
        <v>16371</v>
      </c>
      <c r="B1872" t="s">
        <v>16372</v>
      </c>
      <c r="C1872" t="s">
        <v>16373</v>
      </c>
      <c r="E1872" s="2" t="s">
        <v>16374</v>
      </c>
      <c r="H1872" s="3">
        <v>11000000</v>
      </c>
      <c r="I1872" s="3">
        <v>22000000</v>
      </c>
      <c r="J1872" s="3">
        <v>67000000</v>
      </c>
      <c r="P1872" s="3">
        <v>55000000</v>
      </c>
      <c r="Q1872" s="3">
        <v>146740000</v>
      </c>
      <c r="R1872" s="3">
        <v>320400000</v>
      </c>
      <c r="V1872" s="2" t="s">
        <v>7480</v>
      </c>
      <c r="X1872" s="2" t="s">
        <v>16375</v>
      </c>
      <c r="Y1872" s="2" t="s">
        <v>16376</v>
      </c>
      <c r="Z1872" s="2" t="s">
        <v>16377</v>
      </c>
      <c r="AD1872">
        <v>2018</v>
      </c>
      <c r="AF1872">
        <v>2018</v>
      </c>
      <c r="AG1872">
        <v>2020</v>
      </c>
      <c r="AH1872">
        <v>2022</v>
      </c>
      <c r="AL1872" s="3">
        <v>67000000</v>
      </c>
      <c r="AM1872" t="s">
        <v>90</v>
      </c>
      <c r="AN1872" s="1">
        <v>44692</v>
      </c>
      <c r="AO1872" s="3">
        <v>670000000</v>
      </c>
      <c r="AP1872">
        <v>0</v>
      </c>
      <c r="AR1872">
        <v>7879.42</v>
      </c>
      <c r="AS1872">
        <v>129922.66</v>
      </c>
      <c r="AT1872">
        <v>21106.93</v>
      </c>
      <c r="AX1872">
        <v>1356</v>
      </c>
      <c r="AZ1872">
        <v>239</v>
      </c>
      <c r="BA1872">
        <v>87</v>
      </c>
      <c r="BB1872">
        <v>246</v>
      </c>
      <c r="BF1872">
        <v>68.790000000000006</v>
      </c>
      <c r="BH1872">
        <v>94.84</v>
      </c>
      <c r="BI1872">
        <v>94.67</v>
      </c>
      <c r="BJ1872">
        <v>70.52</v>
      </c>
      <c r="BO1872">
        <v>4.1100000000000003</v>
      </c>
      <c r="BP1872" s="3">
        <v>100000000</v>
      </c>
      <c r="BR1872" s="20">
        <v>712</v>
      </c>
      <c r="BS1872" s="20">
        <v>562</v>
      </c>
      <c r="BW1872" s="20">
        <v>562</v>
      </c>
      <c r="BX1872" s="22">
        <v>158909.01</v>
      </c>
      <c r="BY1872">
        <v>169</v>
      </c>
      <c r="BZ1872">
        <v>89.59</v>
      </c>
      <c r="CA1872">
        <v>2.1800000000000002</v>
      </c>
      <c r="CB1872">
        <v>2.1800000000000002</v>
      </c>
      <c r="CC1872">
        <v>4.57</v>
      </c>
    </row>
    <row r="1873" spans="1:81" ht="68" x14ac:dyDescent="0.2">
      <c r="A1873" t="s">
        <v>16378</v>
      </c>
      <c r="B1873" t="s">
        <v>16379</v>
      </c>
      <c r="C1873" t="s">
        <v>16380</v>
      </c>
      <c r="D1873" t="s">
        <v>16381</v>
      </c>
      <c r="E1873" s="2" t="s">
        <v>16382</v>
      </c>
      <c r="G1873" s="3">
        <v>11000000</v>
      </c>
      <c r="H1873" s="3">
        <v>23000000</v>
      </c>
      <c r="I1873" s="3">
        <v>31000000</v>
      </c>
      <c r="J1873" s="3">
        <v>60000000</v>
      </c>
      <c r="K1873" s="3">
        <v>157000000</v>
      </c>
      <c r="L1873" s="3">
        <v>150000000</v>
      </c>
      <c r="O1873" s="3">
        <v>110000000</v>
      </c>
      <c r="P1873" s="3">
        <v>115000000</v>
      </c>
      <c r="Q1873" s="3">
        <v>206770000</v>
      </c>
      <c r="R1873" s="3">
        <v>600000000</v>
      </c>
      <c r="S1873" s="3">
        <v>1000000000</v>
      </c>
      <c r="T1873" s="3">
        <v>2000000000</v>
      </c>
      <c r="W1873" s="2" t="s">
        <v>16383</v>
      </c>
      <c r="X1873" s="2" t="s">
        <v>16384</v>
      </c>
      <c r="Y1873" s="2" t="s">
        <v>16385</v>
      </c>
      <c r="Z1873" s="2" t="s">
        <v>16386</v>
      </c>
      <c r="AA1873" s="2" t="s">
        <v>16387</v>
      </c>
      <c r="AB1873" s="2" t="s">
        <v>16388</v>
      </c>
      <c r="AE1873">
        <v>2018</v>
      </c>
      <c r="AF1873">
        <v>2019</v>
      </c>
      <c r="AG1873">
        <v>2020</v>
      </c>
      <c r="AH1873">
        <v>2020</v>
      </c>
      <c r="AI1873">
        <v>2021</v>
      </c>
      <c r="AJ1873">
        <v>2021</v>
      </c>
      <c r="AL1873" s="3">
        <v>150000000</v>
      </c>
      <c r="AM1873" t="s">
        <v>92</v>
      </c>
      <c r="AN1873" s="1">
        <v>44523</v>
      </c>
      <c r="AO1873" s="3">
        <v>2000000000</v>
      </c>
      <c r="AQ1873">
        <v>2.54</v>
      </c>
      <c r="AR1873">
        <v>1844.09</v>
      </c>
      <c r="AS1873">
        <v>207.28</v>
      </c>
      <c r="AT1873">
        <v>27678.71</v>
      </c>
      <c r="AU1873">
        <v>123494.67</v>
      </c>
      <c r="AV1873">
        <v>5493.23</v>
      </c>
      <c r="AY1873">
        <v>2741</v>
      </c>
      <c r="AZ1873">
        <v>664</v>
      </c>
      <c r="BA1873">
        <v>712</v>
      </c>
      <c r="BB1873">
        <v>130</v>
      </c>
      <c r="BC1873">
        <v>111</v>
      </c>
      <c r="BD1873">
        <v>99</v>
      </c>
      <c r="BG1873">
        <v>73.72</v>
      </c>
      <c r="BH1873">
        <v>84.03</v>
      </c>
      <c r="BI1873">
        <v>55.95</v>
      </c>
      <c r="BJ1873">
        <v>82.03</v>
      </c>
      <c r="BK1873">
        <v>79.48</v>
      </c>
      <c r="BL1873">
        <v>60.8</v>
      </c>
      <c r="BN1873" t="s">
        <v>101</v>
      </c>
      <c r="BO1873">
        <v>7.72</v>
      </c>
      <c r="BP1873" s="3">
        <v>569000000</v>
      </c>
      <c r="BQ1873" s="20">
        <v>306</v>
      </c>
      <c r="BR1873" s="20">
        <v>351</v>
      </c>
      <c r="BS1873" s="20">
        <v>309</v>
      </c>
      <c r="BT1873" s="20">
        <v>201</v>
      </c>
      <c r="BU1873" s="20">
        <v>168</v>
      </c>
      <c r="BW1873" s="20">
        <v>678</v>
      </c>
      <c r="BX1873" s="22">
        <v>158720.51999999999</v>
      </c>
      <c r="BY1873">
        <v>170</v>
      </c>
      <c r="BZ1873">
        <v>89.53</v>
      </c>
      <c r="CA1873">
        <v>9.67</v>
      </c>
      <c r="CB1873">
        <v>9.67</v>
      </c>
      <c r="CC1873">
        <v>9.67</v>
      </c>
    </row>
    <row r="1874" spans="1:81" ht="51" x14ac:dyDescent="0.2">
      <c r="A1874" t="s">
        <v>16389</v>
      </c>
      <c r="B1874" t="s">
        <v>16390</v>
      </c>
      <c r="C1874" t="s">
        <v>16391</v>
      </c>
      <c r="D1874" t="s">
        <v>16392</v>
      </c>
      <c r="E1874" s="2" t="s">
        <v>16393</v>
      </c>
      <c r="H1874" s="3">
        <v>33000000</v>
      </c>
      <c r="I1874" s="3">
        <v>80000000</v>
      </c>
      <c r="J1874" s="3">
        <v>350000000</v>
      </c>
      <c r="P1874" s="3">
        <v>165000000</v>
      </c>
      <c r="Q1874" s="3">
        <v>533600000</v>
      </c>
      <c r="R1874" s="3">
        <v>1000000000</v>
      </c>
      <c r="X1874" s="2" t="s">
        <v>16394</v>
      </c>
      <c r="Y1874" s="2" t="s">
        <v>16395</v>
      </c>
      <c r="Z1874" s="2" t="s">
        <v>16396</v>
      </c>
      <c r="AF1874">
        <v>2019</v>
      </c>
      <c r="AG1874">
        <v>2020</v>
      </c>
      <c r="AH1874">
        <v>2021</v>
      </c>
      <c r="AL1874" s="3">
        <v>350000000</v>
      </c>
      <c r="AM1874" t="s">
        <v>90</v>
      </c>
      <c r="AN1874" s="1">
        <v>44351</v>
      </c>
      <c r="AO1874" s="3">
        <v>3500000000</v>
      </c>
      <c r="AR1874">
        <v>0.3</v>
      </c>
      <c r="AS1874">
        <v>0</v>
      </c>
      <c r="AT1874">
        <v>158275.67000000001</v>
      </c>
      <c r="AZ1874">
        <v>1616</v>
      </c>
      <c r="BA1874">
        <v>938</v>
      </c>
      <c r="BB1874">
        <v>172</v>
      </c>
      <c r="BH1874">
        <v>61.1</v>
      </c>
      <c r="BI1874">
        <v>41.95</v>
      </c>
      <c r="BJ1874">
        <v>85.57</v>
      </c>
      <c r="BN1874" t="s">
        <v>101</v>
      </c>
      <c r="BO1874">
        <v>5.9</v>
      </c>
      <c r="BP1874" s="3">
        <v>509559546</v>
      </c>
      <c r="BR1874" s="20">
        <v>414</v>
      </c>
      <c r="BS1874" s="20">
        <v>437</v>
      </c>
      <c r="BW1874" s="20">
        <v>437</v>
      </c>
      <c r="BX1874" s="22">
        <v>158275.97</v>
      </c>
      <c r="BY1874">
        <v>171</v>
      </c>
      <c r="BZ1874">
        <v>89.47</v>
      </c>
      <c r="CA1874">
        <v>1.87</v>
      </c>
      <c r="CB1874">
        <v>1.87</v>
      </c>
      <c r="CC1874">
        <v>6.56</v>
      </c>
    </row>
    <row r="1875" spans="1:81" ht="68" x14ac:dyDescent="0.2">
      <c r="A1875" t="s">
        <v>16397</v>
      </c>
      <c r="B1875" t="s">
        <v>16398</v>
      </c>
      <c r="C1875" t="s">
        <v>16399</v>
      </c>
      <c r="D1875" t="s">
        <v>16397</v>
      </c>
      <c r="E1875" s="2" t="s">
        <v>16400</v>
      </c>
      <c r="G1875" s="3">
        <v>2100000</v>
      </c>
      <c r="H1875" s="3">
        <v>15000000</v>
      </c>
      <c r="I1875" s="3">
        <v>32000000</v>
      </c>
      <c r="J1875" s="3">
        <v>62000000</v>
      </c>
      <c r="O1875" s="3">
        <v>21000000</v>
      </c>
      <c r="P1875" s="3">
        <v>75000000</v>
      </c>
      <c r="Q1875" s="3">
        <v>213440000</v>
      </c>
      <c r="R1875" s="3">
        <v>612000000</v>
      </c>
      <c r="W1875" s="2" t="s">
        <v>16401</v>
      </c>
      <c r="X1875" s="2" t="s">
        <v>16402</v>
      </c>
      <c r="Y1875" s="2" t="s">
        <v>16403</v>
      </c>
      <c r="Z1875" s="2" t="s">
        <v>16404</v>
      </c>
      <c r="AE1875">
        <v>2018</v>
      </c>
      <c r="AF1875">
        <v>2019</v>
      </c>
      <c r="AG1875">
        <v>2020</v>
      </c>
      <c r="AH1875">
        <v>2021</v>
      </c>
      <c r="AL1875" s="3">
        <v>25000000</v>
      </c>
      <c r="AM1875" t="s">
        <v>114</v>
      </c>
      <c r="AN1875" s="1">
        <v>44810</v>
      </c>
      <c r="AO1875" s="3">
        <v>612000000</v>
      </c>
      <c r="AQ1875">
        <v>31.55</v>
      </c>
      <c r="AR1875">
        <v>4269.07</v>
      </c>
      <c r="AS1875">
        <v>111123.42</v>
      </c>
      <c r="AT1875">
        <v>41182.83</v>
      </c>
      <c r="AY1875">
        <v>2025</v>
      </c>
      <c r="AZ1875">
        <v>427</v>
      </c>
      <c r="BA1875">
        <v>102</v>
      </c>
      <c r="BB1875">
        <v>348</v>
      </c>
      <c r="BG1875">
        <v>80.59</v>
      </c>
      <c r="BH1875">
        <v>89.74</v>
      </c>
      <c r="BI1875">
        <v>93.74</v>
      </c>
      <c r="BJ1875">
        <v>70.72</v>
      </c>
      <c r="BN1875" t="s">
        <v>101</v>
      </c>
      <c r="BO1875">
        <v>2.58</v>
      </c>
      <c r="BP1875" s="3">
        <v>306325674</v>
      </c>
      <c r="BQ1875" s="20">
        <v>439</v>
      </c>
      <c r="BR1875" s="20">
        <v>449</v>
      </c>
      <c r="BS1875" s="20">
        <v>352</v>
      </c>
      <c r="BW1875" s="20">
        <v>790</v>
      </c>
      <c r="BX1875" s="22">
        <v>156606.87</v>
      </c>
      <c r="BY1875">
        <v>172</v>
      </c>
      <c r="BZ1875">
        <v>89.41</v>
      </c>
      <c r="CA1875">
        <v>2.87</v>
      </c>
      <c r="CB1875">
        <v>2.87</v>
      </c>
      <c r="CC1875">
        <v>2.87</v>
      </c>
    </row>
    <row r="1876" spans="1:81" ht="68" x14ac:dyDescent="0.2">
      <c r="A1876" t="s">
        <v>16405</v>
      </c>
      <c r="B1876" t="s">
        <v>16406</v>
      </c>
      <c r="C1876" t="s">
        <v>16407</v>
      </c>
      <c r="D1876" t="s">
        <v>16408</v>
      </c>
      <c r="E1876" s="2" t="s">
        <v>16409</v>
      </c>
      <c r="H1876" s="3">
        <v>55000000</v>
      </c>
      <c r="I1876" s="3">
        <v>100000000</v>
      </c>
      <c r="P1876" s="3">
        <v>275000000</v>
      </c>
      <c r="Q1876" s="3">
        <v>667000000</v>
      </c>
      <c r="X1876" s="2" t="s">
        <v>16410</v>
      </c>
      <c r="Y1876" s="2" t="s">
        <v>16411</v>
      </c>
      <c r="AF1876">
        <v>2019</v>
      </c>
      <c r="AG1876">
        <v>2020</v>
      </c>
      <c r="AL1876" s="3">
        <v>100000000</v>
      </c>
      <c r="AM1876" t="s">
        <v>89</v>
      </c>
      <c r="AN1876" s="1">
        <v>44179</v>
      </c>
      <c r="AO1876" s="3">
        <v>667000000</v>
      </c>
      <c r="AR1876">
        <v>3370.73</v>
      </c>
      <c r="AS1876">
        <v>153186.54999999999</v>
      </c>
      <c r="AZ1876">
        <v>471</v>
      </c>
      <c r="BA1876">
        <v>69</v>
      </c>
      <c r="BH1876">
        <v>88.68</v>
      </c>
      <c r="BI1876">
        <v>95.79</v>
      </c>
      <c r="BO1876">
        <v>1</v>
      </c>
      <c r="BP1876" s="3">
        <v>155550000</v>
      </c>
      <c r="BR1876" s="20">
        <v>572</v>
      </c>
      <c r="BW1876" s="20">
        <v>0</v>
      </c>
      <c r="BX1876" s="22">
        <v>156557.28</v>
      </c>
      <c r="BY1876">
        <v>173</v>
      </c>
      <c r="BZ1876">
        <v>89.34</v>
      </c>
      <c r="CC1876">
        <v>1</v>
      </c>
    </row>
    <row r="1877" spans="1:81" ht="51" x14ac:dyDescent="0.2">
      <c r="A1877" t="s">
        <v>16412</v>
      </c>
      <c r="B1877" t="s">
        <v>16413</v>
      </c>
      <c r="C1877" t="s">
        <v>16414</v>
      </c>
      <c r="D1877" t="s">
        <v>16415</v>
      </c>
      <c r="E1877" s="2" t="s">
        <v>16416</v>
      </c>
      <c r="G1877" s="3">
        <v>2000000</v>
      </c>
      <c r="H1877" s="3">
        <v>10000000</v>
      </c>
      <c r="I1877" s="3">
        <v>25000000</v>
      </c>
      <c r="O1877" s="3">
        <v>20000000</v>
      </c>
      <c r="P1877" s="3">
        <v>50000000</v>
      </c>
      <c r="Q1877" s="3">
        <v>166750000</v>
      </c>
      <c r="W1877" s="2" t="s">
        <v>16417</v>
      </c>
      <c r="X1877" s="2" t="s">
        <v>16418</v>
      </c>
      <c r="Y1877" s="2" t="s">
        <v>16419</v>
      </c>
      <c r="AE1877">
        <v>2015</v>
      </c>
      <c r="AF1877">
        <v>2017</v>
      </c>
      <c r="AG1877">
        <v>2020</v>
      </c>
      <c r="AL1877" s="3">
        <v>25000000</v>
      </c>
      <c r="AM1877" t="s">
        <v>89</v>
      </c>
      <c r="AN1877" s="1">
        <v>43853</v>
      </c>
      <c r="AO1877" s="3">
        <v>166750000</v>
      </c>
      <c r="AQ1877">
        <v>1890.24</v>
      </c>
      <c r="AR1877">
        <v>3288.15</v>
      </c>
      <c r="AS1877">
        <v>150178.41</v>
      </c>
      <c r="AY1877">
        <v>436</v>
      </c>
      <c r="AZ1877">
        <v>281</v>
      </c>
      <c r="BA1877">
        <v>74</v>
      </c>
      <c r="BG1877">
        <v>95.57</v>
      </c>
      <c r="BH1877">
        <v>92.98</v>
      </c>
      <c r="BI1877">
        <v>95.48</v>
      </c>
      <c r="BO1877">
        <v>1</v>
      </c>
      <c r="BP1877" s="3">
        <v>39000000</v>
      </c>
      <c r="BQ1877" s="20">
        <v>876</v>
      </c>
      <c r="BR1877" s="20">
        <v>771</v>
      </c>
      <c r="BW1877" s="20">
        <v>0</v>
      </c>
      <c r="BX1877" s="22">
        <v>155356.79999999999</v>
      </c>
      <c r="BY1877">
        <v>174</v>
      </c>
      <c r="BZ1877">
        <v>89.28</v>
      </c>
      <c r="CC1877">
        <v>1</v>
      </c>
    </row>
    <row r="1878" spans="1:81" ht="68" x14ac:dyDescent="0.2">
      <c r="A1878" t="s">
        <v>16420</v>
      </c>
      <c r="B1878" t="s">
        <v>16421</v>
      </c>
      <c r="C1878" t="s">
        <v>16422</v>
      </c>
      <c r="D1878" t="s">
        <v>16423</v>
      </c>
      <c r="E1878" s="2" t="s">
        <v>16424</v>
      </c>
      <c r="G1878" s="3">
        <v>120000</v>
      </c>
      <c r="H1878" s="3">
        <v>20000000</v>
      </c>
      <c r="I1878" s="3">
        <v>50000000</v>
      </c>
      <c r="O1878" s="3">
        <v>1200000</v>
      </c>
      <c r="P1878" s="3">
        <v>100000000</v>
      </c>
      <c r="Q1878" s="3">
        <v>333500000</v>
      </c>
      <c r="V1878" s="2" t="s">
        <v>7840</v>
      </c>
      <c r="W1878" s="2" t="s">
        <v>16425</v>
      </c>
      <c r="X1878" s="2" t="s">
        <v>16426</v>
      </c>
      <c r="Y1878" s="2" t="s">
        <v>16427</v>
      </c>
      <c r="AD1878">
        <v>2016</v>
      </c>
      <c r="AE1878">
        <v>2017</v>
      </c>
      <c r="AF1878">
        <v>2019</v>
      </c>
      <c r="AG1878">
        <v>2020</v>
      </c>
      <c r="AL1878" s="3">
        <v>50000000</v>
      </c>
      <c r="AM1878" t="s">
        <v>89</v>
      </c>
      <c r="AN1878" s="1">
        <v>44089</v>
      </c>
      <c r="AP1878">
        <v>204.47</v>
      </c>
      <c r="AQ1878">
        <v>12166.32</v>
      </c>
      <c r="AR1878">
        <v>13339.53</v>
      </c>
      <c r="AS1878">
        <v>129547.33</v>
      </c>
      <c r="AX1878">
        <v>214</v>
      </c>
      <c r="AY1878">
        <v>109</v>
      </c>
      <c r="AZ1878">
        <v>165</v>
      </c>
      <c r="BA1878">
        <v>88</v>
      </c>
      <c r="BF1878">
        <v>87.81</v>
      </c>
      <c r="BG1878">
        <v>98.86</v>
      </c>
      <c r="BH1878">
        <v>96.05</v>
      </c>
      <c r="BI1878">
        <v>94.61</v>
      </c>
      <c r="BP1878" s="3">
        <v>75120000</v>
      </c>
      <c r="BQ1878" s="20">
        <v>784</v>
      </c>
      <c r="BR1878" s="20">
        <v>491</v>
      </c>
      <c r="BW1878" s="20">
        <v>0</v>
      </c>
      <c r="BX1878" s="22">
        <v>155257.65</v>
      </c>
      <c r="BY1878">
        <v>175</v>
      </c>
      <c r="BZ1878">
        <v>89.22</v>
      </c>
      <c r="CC1878">
        <v>0</v>
      </c>
    </row>
    <row r="1879" spans="1:81" ht="85" x14ac:dyDescent="0.2">
      <c r="A1879" t="s">
        <v>16428</v>
      </c>
      <c r="B1879" t="s">
        <v>16429</v>
      </c>
      <c r="C1879" t="s">
        <v>16430</v>
      </c>
      <c r="D1879" t="s">
        <v>16431</v>
      </c>
      <c r="E1879" s="2" t="s">
        <v>16432</v>
      </c>
      <c r="G1879" s="3">
        <v>30000000</v>
      </c>
      <c r="I1879" s="3">
        <v>95000000</v>
      </c>
      <c r="O1879" s="3">
        <v>300000000</v>
      </c>
      <c r="Q1879" s="3">
        <v>633650000</v>
      </c>
      <c r="W1879" s="2" t="s">
        <v>16433</v>
      </c>
      <c r="Y1879" s="2" t="s">
        <v>16434</v>
      </c>
      <c r="AE1879">
        <v>2020</v>
      </c>
      <c r="AG1879">
        <v>2020</v>
      </c>
      <c r="AL1879" s="3">
        <v>150000000</v>
      </c>
      <c r="AM1879" t="s">
        <v>355</v>
      </c>
      <c r="AN1879" s="1">
        <v>44048</v>
      </c>
      <c r="AO1879" s="3">
        <v>644598000</v>
      </c>
      <c r="AQ1879">
        <v>0</v>
      </c>
      <c r="AS1879">
        <v>152924.44</v>
      </c>
      <c r="AY1879">
        <v>4029</v>
      </c>
      <c r="BA1879">
        <v>70</v>
      </c>
      <c r="BG1879">
        <v>57.2</v>
      </c>
      <c r="BI1879">
        <v>95.72</v>
      </c>
      <c r="BO1879">
        <v>1.02</v>
      </c>
      <c r="BP1879" s="3">
        <v>468000000</v>
      </c>
      <c r="BW1879" s="20">
        <v>0</v>
      </c>
      <c r="BX1879" s="22">
        <v>152924.44</v>
      </c>
      <c r="BY1879">
        <v>176</v>
      </c>
      <c r="BZ1879">
        <v>89.16</v>
      </c>
      <c r="CC1879">
        <v>1.02</v>
      </c>
    </row>
    <row r="1880" spans="1:81" ht="51" x14ac:dyDescent="0.2">
      <c r="A1880" t="s">
        <v>16435</v>
      </c>
      <c r="B1880" t="s">
        <v>16436</v>
      </c>
      <c r="C1880" t="s">
        <v>16437</v>
      </c>
      <c r="D1880" t="s">
        <v>16438</v>
      </c>
      <c r="E1880" s="2" t="s">
        <v>16439</v>
      </c>
      <c r="G1880" s="3">
        <v>4500000</v>
      </c>
      <c r="H1880" s="3">
        <v>10000000</v>
      </c>
      <c r="I1880" s="3">
        <v>25000000</v>
      </c>
      <c r="J1880" s="3">
        <v>150000000</v>
      </c>
      <c r="O1880" s="3">
        <v>45000000</v>
      </c>
      <c r="P1880" s="3">
        <v>50000000</v>
      </c>
      <c r="Q1880" s="3">
        <v>166750000</v>
      </c>
      <c r="R1880" s="3">
        <v>1000000000</v>
      </c>
      <c r="W1880" s="2" t="s">
        <v>16440</v>
      </c>
      <c r="X1880" s="2" t="s">
        <v>16441</v>
      </c>
      <c r="Y1880" s="2" t="s">
        <v>16442</v>
      </c>
      <c r="Z1880" s="2" t="s">
        <v>16443</v>
      </c>
      <c r="AE1880">
        <v>2018</v>
      </c>
      <c r="AF1880">
        <v>2019</v>
      </c>
      <c r="AG1880">
        <v>2020</v>
      </c>
      <c r="AH1880">
        <v>2022</v>
      </c>
      <c r="AL1880" s="3">
        <v>150000000</v>
      </c>
      <c r="AM1880" t="s">
        <v>90</v>
      </c>
      <c r="AN1880" s="1">
        <v>44572</v>
      </c>
      <c r="AO1880" s="3">
        <v>1000000000</v>
      </c>
      <c r="AQ1880">
        <v>0</v>
      </c>
      <c r="AR1880">
        <v>302.11</v>
      </c>
      <c r="AS1880">
        <v>14546.36</v>
      </c>
      <c r="AT1880">
        <v>137724.10999999999</v>
      </c>
      <c r="AY1880">
        <v>3719</v>
      </c>
      <c r="AZ1880">
        <v>1062</v>
      </c>
      <c r="BA1880">
        <v>299</v>
      </c>
      <c r="BB1880">
        <v>123</v>
      </c>
      <c r="BG1880">
        <v>64.34</v>
      </c>
      <c r="BH1880">
        <v>74.45</v>
      </c>
      <c r="BI1880">
        <v>81.540000000000006</v>
      </c>
      <c r="BJ1880">
        <v>85.32</v>
      </c>
      <c r="BN1880" t="s">
        <v>101</v>
      </c>
      <c r="BO1880">
        <v>5.4</v>
      </c>
      <c r="BP1880" s="3">
        <v>189500000</v>
      </c>
      <c r="BQ1880" s="20">
        <v>652</v>
      </c>
      <c r="BR1880" s="20">
        <v>274</v>
      </c>
      <c r="BS1880" s="20">
        <v>516</v>
      </c>
      <c r="BW1880" s="20">
        <v>516</v>
      </c>
      <c r="BX1880" s="22">
        <v>152572.57999999999</v>
      </c>
      <c r="BY1880">
        <v>177</v>
      </c>
      <c r="BZ1880">
        <v>89.1</v>
      </c>
      <c r="CA1880">
        <v>6</v>
      </c>
      <c r="CB1880">
        <v>6</v>
      </c>
      <c r="CC1880">
        <v>6</v>
      </c>
    </row>
    <row r="1881" spans="1:81" ht="51" x14ac:dyDescent="0.2">
      <c r="A1881" t="s">
        <v>16444</v>
      </c>
      <c r="B1881" t="s">
        <v>16445</v>
      </c>
      <c r="C1881" t="s">
        <v>16446</v>
      </c>
      <c r="D1881" t="s">
        <v>16447</v>
      </c>
      <c r="E1881" s="2" t="s">
        <v>16448</v>
      </c>
      <c r="G1881" s="3">
        <v>6000000</v>
      </c>
      <c r="I1881" s="3">
        <v>123000000</v>
      </c>
      <c r="O1881" s="3">
        <v>60000000</v>
      </c>
      <c r="Q1881" s="3">
        <v>820410000</v>
      </c>
      <c r="V1881" s="2" t="s">
        <v>16449</v>
      </c>
      <c r="W1881" s="2" t="s">
        <v>16450</v>
      </c>
      <c r="X1881" s="2" t="s">
        <v>16451</v>
      </c>
      <c r="Y1881" s="2" t="s">
        <v>16452</v>
      </c>
      <c r="AD1881">
        <v>2013</v>
      </c>
      <c r="AE1881">
        <v>2015</v>
      </c>
      <c r="AF1881">
        <v>2017</v>
      </c>
      <c r="AG1881">
        <v>2020</v>
      </c>
      <c r="AL1881" s="3">
        <v>123000000</v>
      </c>
      <c r="AM1881" t="s">
        <v>89</v>
      </c>
      <c r="AN1881" s="1">
        <v>44054</v>
      </c>
      <c r="AO1881" s="3">
        <v>820410000</v>
      </c>
      <c r="AP1881">
        <v>0.25</v>
      </c>
      <c r="AQ1881">
        <v>3808.96</v>
      </c>
      <c r="AR1881">
        <v>0</v>
      </c>
      <c r="AS1881">
        <v>145562.94</v>
      </c>
      <c r="AX1881">
        <v>151</v>
      </c>
      <c r="AY1881">
        <v>206</v>
      </c>
      <c r="AZ1881">
        <v>1355</v>
      </c>
      <c r="BA1881">
        <v>76</v>
      </c>
      <c r="BF1881">
        <v>78.23</v>
      </c>
      <c r="BG1881">
        <v>97.91</v>
      </c>
      <c r="BH1881">
        <v>66.069999999999993</v>
      </c>
      <c r="BI1881">
        <v>95.35</v>
      </c>
      <c r="BO1881">
        <v>1</v>
      </c>
      <c r="BP1881" s="3">
        <v>176645000</v>
      </c>
      <c r="BQ1881" s="20">
        <v>803</v>
      </c>
      <c r="BR1881" s="20">
        <v>1093</v>
      </c>
      <c r="BW1881" s="20">
        <v>0</v>
      </c>
      <c r="BX1881" s="22">
        <v>149372.15</v>
      </c>
      <c r="BY1881">
        <v>178</v>
      </c>
      <c r="BZ1881">
        <v>89.03</v>
      </c>
      <c r="CC1881">
        <v>1</v>
      </c>
    </row>
    <row r="1882" spans="1:81" ht="34" x14ac:dyDescent="0.2">
      <c r="A1882" t="s">
        <v>16453</v>
      </c>
      <c r="B1882" t="s">
        <v>16454</v>
      </c>
      <c r="C1882" t="s">
        <v>16455</v>
      </c>
      <c r="D1882" t="s">
        <v>16456</v>
      </c>
      <c r="E1882" s="2" t="s">
        <v>16457</v>
      </c>
      <c r="G1882" s="3">
        <v>816747</v>
      </c>
      <c r="H1882" s="3">
        <v>12000000</v>
      </c>
      <c r="I1882" s="3">
        <v>30000000</v>
      </c>
      <c r="J1882" s="3">
        <v>99662145</v>
      </c>
      <c r="O1882" s="3">
        <v>8167470</v>
      </c>
      <c r="P1882" s="3">
        <v>60000000</v>
      </c>
      <c r="Q1882" s="3">
        <v>200100000</v>
      </c>
      <c r="R1882" s="3">
        <v>996621450</v>
      </c>
      <c r="W1882" s="2" t="s">
        <v>16458</v>
      </c>
      <c r="X1882" s="2" t="s">
        <v>16459</v>
      </c>
      <c r="Y1882" s="2" t="s">
        <v>16460</v>
      </c>
      <c r="Z1882" s="2" t="s">
        <v>16461</v>
      </c>
      <c r="AE1882">
        <v>2016</v>
      </c>
      <c r="AF1882">
        <v>2019</v>
      </c>
      <c r="AG1882">
        <v>2020</v>
      </c>
      <c r="AH1882">
        <v>2022</v>
      </c>
      <c r="AL1882" s="3">
        <v>99662145</v>
      </c>
      <c r="AM1882" t="s">
        <v>90</v>
      </c>
      <c r="AN1882" s="1">
        <v>44629</v>
      </c>
      <c r="AO1882" s="3">
        <v>996621450</v>
      </c>
      <c r="AQ1882">
        <v>0</v>
      </c>
      <c r="AR1882">
        <v>6367.86</v>
      </c>
      <c r="AS1882">
        <v>140234.88</v>
      </c>
      <c r="AT1882">
        <v>2286.3000000000002</v>
      </c>
      <c r="AY1882">
        <v>3485</v>
      </c>
      <c r="AZ1882">
        <v>325</v>
      </c>
      <c r="BA1882">
        <v>81</v>
      </c>
      <c r="BB1882">
        <v>362</v>
      </c>
      <c r="BG1882">
        <v>63.92</v>
      </c>
      <c r="BH1882">
        <v>92.2</v>
      </c>
      <c r="BI1882">
        <v>95.04</v>
      </c>
      <c r="BJ1882">
        <v>56.56</v>
      </c>
      <c r="BO1882">
        <v>4.4800000000000004</v>
      </c>
      <c r="BP1882" s="3">
        <v>181171484</v>
      </c>
      <c r="BQ1882" s="20">
        <v>897</v>
      </c>
      <c r="BR1882" s="20">
        <v>609</v>
      </c>
      <c r="BS1882" s="20">
        <v>477</v>
      </c>
      <c r="BW1882" s="20">
        <v>477</v>
      </c>
      <c r="BX1882" s="22">
        <v>148889.04</v>
      </c>
      <c r="BY1882">
        <v>179</v>
      </c>
      <c r="BZ1882">
        <v>88.97</v>
      </c>
      <c r="CA1882">
        <v>4.9800000000000004</v>
      </c>
      <c r="CB1882">
        <v>4.9800000000000004</v>
      </c>
      <c r="CC1882">
        <v>4.9800000000000004</v>
      </c>
    </row>
    <row r="1883" spans="1:81" ht="34" x14ac:dyDescent="0.2">
      <c r="A1883" t="s">
        <v>16462</v>
      </c>
      <c r="B1883" t="s">
        <v>16463</v>
      </c>
      <c r="C1883" t="s">
        <v>16464</v>
      </c>
      <c r="E1883" s="2" t="s">
        <v>16465</v>
      </c>
      <c r="I1883" s="3">
        <v>21000000</v>
      </c>
      <c r="J1883" s="3">
        <v>52000000</v>
      </c>
      <c r="Q1883" s="3">
        <v>140070000</v>
      </c>
      <c r="R1883" s="3">
        <v>520000000</v>
      </c>
      <c r="Y1883" s="2" t="s">
        <v>16466</v>
      </c>
      <c r="Z1883" s="2" t="s">
        <v>16467</v>
      </c>
      <c r="AG1883">
        <v>2020</v>
      </c>
      <c r="AH1883">
        <v>2021</v>
      </c>
      <c r="AL1883" s="3">
        <v>52000000</v>
      </c>
      <c r="AM1883" t="s">
        <v>90</v>
      </c>
      <c r="AN1883" s="1">
        <v>44285</v>
      </c>
      <c r="AO1883" s="3">
        <v>520000000</v>
      </c>
      <c r="AS1883">
        <v>29416.79</v>
      </c>
      <c r="AT1883">
        <v>119063.25</v>
      </c>
      <c r="BA1883">
        <v>231</v>
      </c>
      <c r="BB1883">
        <v>216</v>
      </c>
      <c r="BI1883">
        <v>85.75</v>
      </c>
      <c r="BJ1883">
        <v>81.86</v>
      </c>
      <c r="BO1883">
        <v>3.34</v>
      </c>
      <c r="BP1883" s="3">
        <v>73000000</v>
      </c>
      <c r="BS1883" s="20">
        <v>104</v>
      </c>
      <c r="BW1883" s="20">
        <v>104</v>
      </c>
      <c r="BX1883" s="22">
        <v>148480.04</v>
      </c>
      <c r="BY1883">
        <v>180</v>
      </c>
      <c r="BZ1883">
        <v>88.91</v>
      </c>
      <c r="CA1883">
        <v>3.71</v>
      </c>
      <c r="CB1883">
        <v>3.71</v>
      </c>
      <c r="CC1883">
        <v>3.71</v>
      </c>
    </row>
    <row r="1884" spans="1:81" ht="102" x14ac:dyDescent="0.2">
      <c r="A1884" t="s">
        <v>16468</v>
      </c>
      <c r="B1884" t="s">
        <v>16469</v>
      </c>
      <c r="C1884" t="s">
        <v>16470</v>
      </c>
      <c r="D1884" t="s">
        <v>16471</v>
      </c>
      <c r="E1884" s="2" t="s">
        <v>16472</v>
      </c>
      <c r="G1884" s="3">
        <v>1500000</v>
      </c>
      <c r="H1884" s="3">
        <v>25000000</v>
      </c>
      <c r="I1884" s="3">
        <v>60000000</v>
      </c>
      <c r="J1884" s="3">
        <v>100208974</v>
      </c>
      <c r="O1884" s="3">
        <v>15000000</v>
      </c>
      <c r="P1884" s="3">
        <v>125000000</v>
      </c>
      <c r="Q1884" s="3">
        <v>300000000</v>
      </c>
      <c r="R1884" s="3">
        <v>600208974</v>
      </c>
      <c r="V1884" s="2" t="s">
        <v>93</v>
      </c>
      <c r="W1884" s="2" t="s">
        <v>16473</v>
      </c>
      <c r="X1884" s="2" t="s">
        <v>16474</v>
      </c>
      <c r="Y1884" s="2" t="s">
        <v>16475</v>
      </c>
      <c r="Z1884" s="2" t="s">
        <v>16476</v>
      </c>
      <c r="AD1884">
        <v>2018</v>
      </c>
      <c r="AE1884">
        <v>2019</v>
      </c>
      <c r="AF1884">
        <v>2019</v>
      </c>
      <c r="AG1884">
        <v>2020</v>
      </c>
      <c r="AH1884">
        <v>2021</v>
      </c>
      <c r="AL1884" s="3">
        <v>100208974</v>
      </c>
      <c r="AM1884" t="s">
        <v>90</v>
      </c>
      <c r="AN1884" s="1">
        <v>44432</v>
      </c>
      <c r="AO1884" s="3">
        <v>600208974</v>
      </c>
      <c r="AP1884">
        <v>13477.04</v>
      </c>
      <c r="AQ1884">
        <v>0.25</v>
      </c>
      <c r="AR1884">
        <v>9632.73</v>
      </c>
      <c r="AS1884">
        <v>37747.440000000002</v>
      </c>
      <c r="AT1884">
        <v>87290.97</v>
      </c>
      <c r="AX1884">
        <v>9</v>
      </c>
      <c r="AY1884">
        <v>3018</v>
      </c>
      <c r="AZ1884">
        <v>219</v>
      </c>
      <c r="BA1884">
        <v>200</v>
      </c>
      <c r="BB1884">
        <v>289</v>
      </c>
      <c r="BF1884">
        <v>99.82</v>
      </c>
      <c r="BG1884">
        <v>68.55</v>
      </c>
      <c r="BH1884">
        <v>94.75</v>
      </c>
      <c r="BI1884">
        <v>87.67</v>
      </c>
      <c r="BJ1884">
        <v>75.7</v>
      </c>
      <c r="BO1884">
        <v>1.8</v>
      </c>
      <c r="BP1884" s="3">
        <v>186708974</v>
      </c>
      <c r="BQ1884" s="20">
        <v>165</v>
      </c>
      <c r="BR1884" s="20">
        <v>232</v>
      </c>
      <c r="BS1884" s="20">
        <v>461</v>
      </c>
      <c r="BW1884" s="20">
        <v>461</v>
      </c>
      <c r="BX1884" s="22">
        <v>148148.43</v>
      </c>
      <c r="BY1884">
        <v>181</v>
      </c>
      <c r="BZ1884">
        <v>88.85</v>
      </c>
      <c r="CA1884">
        <v>2</v>
      </c>
      <c r="CB1884">
        <v>2</v>
      </c>
      <c r="CC1884">
        <v>2</v>
      </c>
    </row>
    <row r="1885" spans="1:81" ht="51" x14ac:dyDescent="0.2">
      <c r="A1885" t="s">
        <v>16477</v>
      </c>
      <c r="B1885" t="s">
        <v>16478</v>
      </c>
      <c r="C1885" t="s">
        <v>16479</v>
      </c>
      <c r="D1885" t="s">
        <v>16480</v>
      </c>
      <c r="E1885" s="2" t="s">
        <v>16481</v>
      </c>
      <c r="G1885" s="3">
        <v>4000000</v>
      </c>
      <c r="H1885" s="3">
        <v>10000000</v>
      </c>
      <c r="I1885" s="3">
        <v>31800033</v>
      </c>
      <c r="J1885" s="3">
        <v>100000000</v>
      </c>
      <c r="O1885" s="3">
        <v>40000000</v>
      </c>
      <c r="P1885" s="3">
        <v>50000000</v>
      </c>
      <c r="Q1885" s="3">
        <v>212106220.11000001</v>
      </c>
      <c r="R1885" s="3">
        <v>750000000</v>
      </c>
      <c r="W1885" s="2" t="s">
        <v>6660</v>
      </c>
      <c r="X1885" s="2" t="s">
        <v>16482</v>
      </c>
      <c r="Y1885" s="2" t="s">
        <v>16483</v>
      </c>
      <c r="Z1885" s="2" t="s">
        <v>16484</v>
      </c>
      <c r="AE1885">
        <v>2018</v>
      </c>
      <c r="AF1885">
        <v>2018</v>
      </c>
      <c r="AG1885">
        <v>2020</v>
      </c>
      <c r="AH1885">
        <v>2021</v>
      </c>
      <c r="AL1885" s="3">
        <v>15000000</v>
      </c>
      <c r="AM1885" t="s">
        <v>90</v>
      </c>
      <c r="AN1885" s="1">
        <v>44342</v>
      </c>
      <c r="AO1885" s="3">
        <v>435000000</v>
      </c>
      <c r="AQ1885">
        <v>0.25</v>
      </c>
      <c r="AR1885">
        <v>966.95</v>
      </c>
      <c r="AS1885">
        <v>37021.9</v>
      </c>
      <c r="AT1885">
        <v>109869.14</v>
      </c>
      <c r="AY1885">
        <v>2959</v>
      </c>
      <c r="AZ1885">
        <v>656</v>
      </c>
      <c r="BA1885">
        <v>205</v>
      </c>
      <c r="BB1885">
        <v>231</v>
      </c>
      <c r="BG1885">
        <v>71.63</v>
      </c>
      <c r="BH1885">
        <v>85.79</v>
      </c>
      <c r="BI1885">
        <v>87.36</v>
      </c>
      <c r="BJ1885">
        <v>80.59</v>
      </c>
      <c r="BO1885">
        <v>1.85</v>
      </c>
      <c r="BP1885" s="3">
        <v>160800033</v>
      </c>
      <c r="BQ1885" s="20">
        <v>272</v>
      </c>
      <c r="BR1885" s="20">
        <v>403</v>
      </c>
      <c r="BS1885" s="20">
        <v>432</v>
      </c>
      <c r="BW1885" s="20">
        <v>509</v>
      </c>
      <c r="BX1885" s="22">
        <v>147858.23999999999</v>
      </c>
      <c r="BY1885">
        <v>182</v>
      </c>
      <c r="BZ1885">
        <v>88.79</v>
      </c>
      <c r="CA1885">
        <v>3.54</v>
      </c>
      <c r="CB1885">
        <v>3.54</v>
      </c>
      <c r="CC1885">
        <v>2.0499999999999998</v>
      </c>
    </row>
    <row r="1886" spans="1:81" ht="51" x14ac:dyDescent="0.2">
      <c r="A1886" t="s">
        <v>16485</v>
      </c>
      <c r="B1886" t="s">
        <v>16486</v>
      </c>
      <c r="C1886" t="s">
        <v>16487</v>
      </c>
      <c r="E1886" s="2" t="s">
        <v>16488</v>
      </c>
      <c r="I1886" s="3">
        <v>40000000</v>
      </c>
      <c r="J1886" s="3">
        <v>200000000</v>
      </c>
      <c r="Q1886" s="3">
        <v>142000000</v>
      </c>
      <c r="R1886" s="3">
        <v>1000000000</v>
      </c>
      <c r="V1886" s="2" t="s">
        <v>16489</v>
      </c>
      <c r="W1886" s="2" t="s">
        <v>16490</v>
      </c>
      <c r="X1886" s="2" t="s">
        <v>16491</v>
      </c>
      <c r="Y1886" s="2" t="s">
        <v>16492</v>
      </c>
      <c r="Z1886" s="2" t="s">
        <v>16493</v>
      </c>
      <c r="AD1886">
        <v>2014</v>
      </c>
      <c r="AE1886">
        <v>2015</v>
      </c>
      <c r="AF1886">
        <v>2017</v>
      </c>
      <c r="AG1886">
        <v>2020</v>
      </c>
      <c r="AH1886">
        <v>2022</v>
      </c>
      <c r="AL1886" s="3">
        <v>200000000</v>
      </c>
      <c r="AM1886" t="s">
        <v>90</v>
      </c>
      <c r="AN1886" s="1">
        <v>44705</v>
      </c>
      <c r="AO1886" s="3">
        <v>1000000000</v>
      </c>
      <c r="AP1886">
        <v>0.25</v>
      </c>
      <c r="AQ1886">
        <v>0</v>
      </c>
      <c r="AR1886">
        <v>0</v>
      </c>
      <c r="AS1886">
        <v>14546.36</v>
      </c>
      <c r="AT1886">
        <v>132326.76999999999</v>
      </c>
      <c r="AX1886">
        <v>172</v>
      </c>
      <c r="AY1886">
        <v>3493</v>
      </c>
      <c r="AZ1886">
        <v>1355</v>
      </c>
      <c r="BA1886">
        <v>299</v>
      </c>
      <c r="BB1886">
        <v>129</v>
      </c>
      <c r="BF1886">
        <v>81.37</v>
      </c>
      <c r="BG1886">
        <v>64.400000000000006</v>
      </c>
      <c r="BH1886">
        <v>66.069999999999993</v>
      </c>
      <c r="BI1886">
        <v>81.540000000000006</v>
      </c>
      <c r="BJ1886">
        <v>84.6</v>
      </c>
      <c r="BN1886" t="s">
        <v>101</v>
      </c>
      <c r="BO1886">
        <v>6.34</v>
      </c>
      <c r="BP1886" s="3">
        <v>240000000</v>
      </c>
      <c r="BQ1886" s="20">
        <v>866</v>
      </c>
      <c r="BR1886" s="20">
        <v>1003</v>
      </c>
      <c r="BS1886" s="20">
        <v>741</v>
      </c>
      <c r="BW1886" s="20">
        <v>741</v>
      </c>
      <c r="BX1886" s="22">
        <v>146873.38</v>
      </c>
      <c r="BY1886">
        <v>183</v>
      </c>
      <c r="BZ1886">
        <v>88.72</v>
      </c>
      <c r="CA1886">
        <v>7.04</v>
      </c>
      <c r="CB1886">
        <v>7.04</v>
      </c>
      <c r="CC1886">
        <v>7.04</v>
      </c>
    </row>
    <row r="1887" spans="1:81" ht="34" x14ac:dyDescent="0.2">
      <c r="A1887" t="s">
        <v>16494</v>
      </c>
      <c r="B1887" t="s">
        <v>16495</v>
      </c>
      <c r="C1887" t="s">
        <v>16496</v>
      </c>
      <c r="D1887" t="s">
        <v>16497</v>
      </c>
      <c r="E1887" s="2" t="s">
        <v>16498</v>
      </c>
      <c r="H1887" s="3">
        <v>4689000</v>
      </c>
      <c r="I1887" s="3">
        <v>48000000</v>
      </c>
      <c r="J1887" s="3">
        <v>54000000</v>
      </c>
      <c r="P1887" s="3">
        <v>23445000</v>
      </c>
      <c r="Q1887" s="3">
        <v>320160000</v>
      </c>
      <c r="R1887" s="3">
        <v>354000000</v>
      </c>
      <c r="X1887" s="2" t="s">
        <v>16499</v>
      </c>
      <c r="Y1887" s="2" t="s">
        <v>16500</v>
      </c>
      <c r="Z1887" s="2" t="s">
        <v>16500</v>
      </c>
      <c r="AE1887">
        <v>2017</v>
      </c>
      <c r="AF1887">
        <v>2018</v>
      </c>
      <c r="AG1887">
        <v>2020</v>
      </c>
      <c r="AH1887">
        <v>2020</v>
      </c>
      <c r="AL1887" s="3">
        <v>54000000</v>
      </c>
      <c r="AM1887" t="s">
        <v>90</v>
      </c>
      <c r="AN1887" s="1">
        <v>44090</v>
      </c>
      <c r="AO1887" s="3">
        <v>354000000</v>
      </c>
      <c r="AQ1887">
        <v>0</v>
      </c>
      <c r="AR1887">
        <v>0</v>
      </c>
      <c r="AS1887">
        <v>108561.51</v>
      </c>
      <c r="AT1887">
        <v>33120.46</v>
      </c>
      <c r="AY1887">
        <v>3489</v>
      </c>
      <c r="AZ1887">
        <v>1617</v>
      </c>
      <c r="BA1887">
        <v>107</v>
      </c>
      <c r="BB1887">
        <v>119</v>
      </c>
      <c r="BG1887">
        <v>63.18</v>
      </c>
      <c r="BH1887">
        <v>64.94</v>
      </c>
      <c r="BI1887">
        <v>93.43</v>
      </c>
      <c r="BJ1887">
        <v>83.57</v>
      </c>
      <c r="BO1887">
        <v>1</v>
      </c>
      <c r="BP1887" s="3">
        <v>107389000</v>
      </c>
      <c r="BQ1887" s="20">
        <v>509</v>
      </c>
      <c r="BR1887" s="20">
        <v>470</v>
      </c>
      <c r="BS1887" s="20">
        <v>180</v>
      </c>
      <c r="BW1887" s="20">
        <v>180</v>
      </c>
      <c r="BX1887" s="22">
        <v>141681.97</v>
      </c>
      <c r="BY1887">
        <v>184</v>
      </c>
      <c r="BZ1887">
        <v>88.66</v>
      </c>
      <c r="CA1887">
        <v>1.1100000000000001</v>
      </c>
      <c r="CB1887">
        <v>1.1100000000000001</v>
      </c>
      <c r="CC1887">
        <v>1.1100000000000001</v>
      </c>
    </row>
    <row r="1888" spans="1:81" ht="34" x14ac:dyDescent="0.2">
      <c r="A1888" t="s">
        <v>16501</v>
      </c>
      <c r="B1888" t="s">
        <v>16502</v>
      </c>
      <c r="C1888" t="s">
        <v>16503</v>
      </c>
      <c r="D1888" t="s">
        <v>16504</v>
      </c>
      <c r="E1888" s="2" t="s">
        <v>16505</v>
      </c>
      <c r="G1888" s="3">
        <v>3000000</v>
      </c>
      <c r="H1888" s="3">
        <v>18500000</v>
      </c>
      <c r="I1888" s="3">
        <v>40000000</v>
      </c>
      <c r="O1888" s="3">
        <v>30000000</v>
      </c>
      <c r="P1888" s="3">
        <v>92500000</v>
      </c>
      <c r="Q1888" s="3">
        <v>266800000</v>
      </c>
      <c r="X1888" s="2" t="s">
        <v>1097</v>
      </c>
      <c r="Y1888" s="2" t="s">
        <v>1097</v>
      </c>
      <c r="AE1888">
        <v>2016</v>
      </c>
      <c r="AF1888">
        <v>2018</v>
      </c>
      <c r="AG1888">
        <v>2020</v>
      </c>
      <c r="AL1888" s="3">
        <v>44000000</v>
      </c>
      <c r="AM1888" t="s">
        <v>89</v>
      </c>
      <c r="AN1888" s="1">
        <v>45167</v>
      </c>
      <c r="AO1888" s="3">
        <v>293480000</v>
      </c>
      <c r="AQ1888">
        <v>0</v>
      </c>
      <c r="AR1888">
        <v>15048.76</v>
      </c>
      <c r="AS1888">
        <v>124710.17</v>
      </c>
      <c r="AY1888">
        <v>3485</v>
      </c>
      <c r="AZ1888">
        <v>169</v>
      </c>
      <c r="BA1888">
        <v>94</v>
      </c>
      <c r="BG1888">
        <v>63.92</v>
      </c>
      <c r="BH1888">
        <v>96.35</v>
      </c>
      <c r="BI1888">
        <v>94.24</v>
      </c>
      <c r="BO1888">
        <v>1.1000000000000001</v>
      </c>
      <c r="BP1888" s="3">
        <v>112500000</v>
      </c>
      <c r="BQ1888" s="20">
        <v>883</v>
      </c>
      <c r="BR1888" s="20">
        <v>726</v>
      </c>
      <c r="BW1888" s="20">
        <v>1036</v>
      </c>
      <c r="BX1888" s="22">
        <v>139758.93</v>
      </c>
      <c r="BY1888">
        <v>185</v>
      </c>
      <c r="BZ1888">
        <v>88.6</v>
      </c>
      <c r="CC1888">
        <v>1.1000000000000001</v>
      </c>
    </row>
    <row r="1889" spans="1:81" ht="51" x14ac:dyDescent="0.2">
      <c r="A1889" t="s">
        <v>16506</v>
      </c>
      <c r="B1889" t="s">
        <v>16507</v>
      </c>
      <c r="C1889" t="s">
        <v>16508</v>
      </c>
      <c r="D1889" t="s">
        <v>16509</v>
      </c>
      <c r="E1889" s="2" t="s">
        <v>16510</v>
      </c>
      <c r="G1889" s="3">
        <v>3700000</v>
      </c>
      <c r="H1889" s="3">
        <v>13000000</v>
      </c>
      <c r="I1889" s="3">
        <v>40000000</v>
      </c>
      <c r="J1889" s="3">
        <v>180000000</v>
      </c>
      <c r="O1889" s="3">
        <v>37000000</v>
      </c>
      <c r="P1889" s="3">
        <v>65000000</v>
      </c>
      <c r="Q1889" s="3">
        <v>266800000</v>
      </c>
      <c r="R1889" s="3">
        <v>1800000000</v>
      </c>
      <c r="V1889" s="2" t="s">
        <v>16511</v>
      </c>
      <c r="W1889" s="2" t="s">
        <v>16512</v>
      </c>
      <c r="X1889" s="2" t="s">
        <v>16513</v>
      </c>
      <c r="Y1889" s="2" t="s">
        <v>16514</v>
      </c>
      <c r="Z1889" s="2" t="s">
        <v>16515</v>
      </c>
      <c r="AD1889">
        <v>2015</v>
      </c>
      <c r="AE1889">
        <v>2015</v>
      </c>
      <c r="AF1889">
        <v>2017</v>
      </c>
      <c r="AG1889">
        <v>2020</v>
      </c>
      <c r="AH1889">
        <v>2021</v>
      </c>
      <c r="AL1889" s="3">
        <v>180000000</v>
      </c>
      <c r="AM1889" t="s">
        <v>90</v>
      </c>
      <c r="AN1889" s="1">
        <v>44405</v>
      </c>
      <c r="AO1889" s="3">
        <v>1800000000</v>
      </c>
      <c r="AP1889">
        <v>10.119999999999999</v>
      </c>
      <c r="AQ1889">
        <v>28.31</v>
      </c>
      <c r="AR1889">
        <v>31866.42</v>
      </c>
      <c r="AS1889">
        <v>5875.92</v>
      </c>
      <c r="AT1889">
        <v>101936.81</v>
      </c>
      <c r="AX1889">
        <v>234</v>
      </c>
      <c r="AY1889">
        <v>2138</v>
      </c>
      <c r="AZ1889">
        <v>31</v>
      </c>
      <c r="BA1889">
        <v>389</v>
      </c>
      <c r="BB1889">
        <v>244</v>
      </c>
      <c r="BF1889">
        <v>81.81</v>
      </c>
      <c r="BG1889">
        <v>78.22</v>
      </c>
      <c r="BH1889">
        <v>99.25</v>
      </c>
      <c r="BI1889">
        <v>75.959999999999994</v>
      </c>
      <c r="BJ1889">
        <v>79.489999999999995</v>
      </c>
      <c r="BO1889">
        <v>6.07</v>
      </c>
      <c r="BP1889" s="3">
        <v>236700000</v>
      </c>
      <c r="BQ1889" s="20">
        <v>677</v>
      </c>
      <c r="BR1889" s="20">
        <v>834</v>
      </c>
      <c r="BS1889" s="20">
        <v>568</v>
      </c>
      <c r="BW1889" s="20">
        <v>568</v>
      </c>
      <c r="BX1889" s="22">
        <v>139717.57999999999</v>
      </c>
      <c r="BY1889">
        <v>186</v>
      </c>
      <c r="BZ1889">
        <v>88.54</v>
      </c>
      <c r="CA1889">
        <v>6.75</v>
      </c>
      <c r="CB1889">
        <v>6.75</v>
      </c>
      <c r="CC1889">
        <v>6.75</v>
      </c>
    </row>
    <row r="1890" spans="1:81" ht="85" x14ac:dyDescent="0.2">
      <c r="A1890" t="s">
        <v>16516</v>
      </c>
      <c r="B1890" t="s">
        <v>16517</v>
      </c>
      <c r="C1890" t="s">
        <v>16518</v>
      </c>
      <c r="D1890" t="s">
        <v>16519</v>
      </c>
      <c r="E1890" s="2" t="s">
        <v>16520</v>
      </c>
      <c r="G1890" s="3">
        <v>3859275</v>
      </c>
      <c r="H1890" s="3">
        <v>32350399</v>
      </c>
      <c r="I1890" s="3">
        <v>80000000</v>
      </c>
      <c r="O1890" s="3">
        <v>38592750</v>
      </c>
      <c r="P1890" s="3">
        <v>161751995</v>
      </c>
      <c r="Q1890" s="3">
        <v>533600000</v>
      </c>
      <c r="X1890" s="2" t="s">
        <v>16521</v>
      </c>
      <c r="Y1890" s="2" t="s">
        <v>16522</v>
      </c>
      <c r="AE1890">
        <v>2017</v>
      </c>
      <c r="AF1890">
        <v>2018</v>
      </c>
      <c r="AG1890">
        <v>2020</v>
      </c>
      <c r="AL1890" s="3">
        <v>125000000</v>
      </c>
      <c r="AM1890" t="s">
        <v>355</v>
      </c>
      <c r="AN1890" s="1">
        <v>43948</v>
      </c>
      <c r="AQ1890">
        <v>0</v>
      </c>
      <c r="AR1890">
        <v>0</v>
      </c>
      <c r="AS1890">
        <v>138142.79</v>
      </c>
      <c r="AY1890">
        <v>3489</v>
      </c>
      <c r="AZ1890">
        <v>1617</v>
      </c>
      <c r="BA1890">
        <v>84</v>
      </c>
      <c r="BG1890">
        <v>63.18</v>
      </c>
      <c r="BH1890">
        <v>64.94</v>
      </c>
      <c r="BI1890">
        <v>94.86</v>
      </c>
      <c r="BP1890" s="3">
        <v>271209674</v>
      </c>
      <c r="BQ1890" s="20">
        <v>412</v>
      </c>
      <c r="BR1890" s="20">
        <v>572</v>
      </c>
      <c r="BW1890" s="20">
        <v>0</v>
      </c>
      <c r="BX1890" s="22">
        <v>138142.79</v>
      </c>
      <c r="BY1890">
        <v>187</v>
      </c>
      <c r="BZ1890">
        <v>88.48</v>
      </c>
      <c r="CC1890">
        <v>0</v>
      </c>
    </row>
    <row r="1891" spans="1:81" ht="34" x14ac:dyDescent="0.2">
      <c r="A1891" t="s">
        <v>16523</v>
      </c>
      <c r="B1891" t="s">
        <v>16524</v>
      </c>
      <c r="C1891" t="s">
        <v>16525</v>
      </c>
      <c r="E1891" s="2" t="s">
        <v>16526</v>
      </c>
      <c r="G1891" s="3">
        <v>416761</v>
      </c>
      <c r="H1891" s="3">
        <v>5500000</v>
      </c>
      <c r="I1891" s="3">
        <v>35400000</v>
      </c>
      <c r="O1891" s="3">
        <v>4167610</v>
      </c>
      <c r="P1891" s="3">
        <v>27500000</v>
      </c>
      <c r="Q1891" s="3">
        <v>236118000</v>
      </c>
      <c r="X1891" s="2" t="s">
        <v>16527</v>
      </c>
      <c r="Y1891" s="2" t="s">
        <v>16528</v>
      </c>
      <c r="AE1891">
        <v>2016</v>
      </c>
      <c r="AF1891">
        <v>2017</v>
      </c>
      <c r="AG1891">
        <v>2020</v>
      </c>
      <c r="AL1891" s="3">
        <v>35400000</v>
      </c>
      <c r="AM1891" t="s">
        <v>89</v>
      </c>
      <c r="AN1891" s="1">
        <v>44186</v>
      </c>
      <c r="AO1891" s="3">
        <v>236118000</v>
      </c>
      <c r="AQ1891">
        <v>0</v>
      </c>
      <c r="AR1891">
        <v>0</v>
      </c>
      <c r="AS1891">
        <v>137641.04999999999</v>
      </c>
      <c r="AY1891">
        <v>3485</v>
      </c>
      <c r="AZ1891">
        <v>1355</v>
      </c>
      <c r="BA1891">
        <v>86</v>
      </c>
      <c r="BG1891">
        <v>63.92</v>
      </c>
      <c r="BH1891">
        <v>66.069999999999993</v>
      </c>
      <c r="BI1891">
        <v>94.73</v>
      </c>
      <c r="BO1891">
        <v>1</v>
      </c>
      <c r="BP1891" s="3">
        <v>44051761</v>
      </c>
      <c r="BQ1891" s="20">
        <v>617</v>
      </c>
      <c r="BR1891" s="20">
        <v>1179</v>
      </c>
      <c r="BW1891" s="20">
        <v>0</v>
      </c>
      <c r="BX1891" s="22">
        <v>137641.04999999999</v>
      </c>
      <c r="BY1891">
        <v>188</v>
      </c>
      <c r="BZ1891">
        <v>88.41</v>
      </c>
      <c r="CC1891">
        <v>1</v>
      </c>
    </row>
    <row r="1892" spans="1:81" ht="68" x14ac:dyDescent="0.2">
      <c r="A1892" t="s">
        <v>16529</v>
      </c>
      <c r="B1892" t="s">
        <v>16530</v>
      </c>
      <c r="C1892" t="s">
        <v>16531</v>
      </c>
      <c r="D1892" t="s">
        <v>16532</v>
      </c>
      <c r="E1892" s="2" t="s">
        <v>16533</v>
      </c>
      <c r="G1892" s="3">
        <v>2000000</v>
      </c>
      <c r="H1892" s="3">
        <v>14000000</v>
      </c>
      <c r="I1892" s="3">
        <v>18000000</v>
      </c>
      <c r="O1892" s="3">
        <v>20000000</v>
      </c>
      <c r="P1892" s="3">
        <v>70000000</v>
      </c>
      <c r="Q1892" s="3">
        <v>120060000</v>
      </c>
      <c r="W1892" s="2" t="s">
        <v>16534</v>
      </c>
      <c r="X1892" s="2" t="s">
        <v>16535</v>
      </c>
      <c r="Y1892" s="2" t="s">
        <v>16536</v>
      </c>
      <c r="AE1892">
        <v>2017</v>
      </c>
      <c r="AF1892">
        <v>2018</v>
      </c>
      <c r="AG1892">
        <v>2020</v>
      </c>
      <c r="AL1892" s="3">
        <v>18000000</v>
      </c>
      <c r="AM1892" t="s">
        <v>89</v>
      </c>
      <c r="AN1892" s="1">
        <v>43901</v>
      </c>
      <c r="AO1892" s="3">
        <v>120060000</v>
      </c>
      <c r="AQ1892">
        <v>8132.07</v>
      </c>
      <c r="AR1892">
        <v>2456.84</v>
      </c>
      <c r="AS1892">
        <v>124948.48</v>
      </c>
      <c r="AY1892">
        <v>225</v>
      </c>
      <c r="AZ1892">
        <v>449</v>
      </c>
      <c r="BA1892">
        <v>93</v>
      </c>
      <c r="BG1892">
        <v>97.64</v>
      </c>
      <c r="BH1892">
        <v>90.28</v>
      </c>
      <c r="BI1892">
        <v>94.3</v>
      </c>
      <c r="BO1892">
        <v>1</v>
      </c>
      <c r="BP1892" s="3">
        <v>34000000</v>
      </c>
      <c r="BQ1892" s="20">
        <v>258</v>
      </c>
      <c r="BR1892" s="20">
        <v>728</v>
      </c>
      <c r="BW1892" s="20">
        <v>0</v>
      </c>
      <c r="BX1892" s="22">
        <v>135537.39000000001</v>
      </c>
      <c r="BY1892">
        <v>189</v>
      </c>
      <c r="BZ1892">
        <v>88.35</v>
      </c>
      <c r="CC1892">
        <v>1</v>
      </c>
    </row>
    <row r="1893" spans="1:81" ht="68" x14ac:dyDescent="0.2">
      <c r="A1893" t="s">
        <v>16537</v>
      </c>
      <c r="B1893" t="s">
        <v>16538</v>
      </c>
      <c r="C1893" t="s">
        <v>16539</v>
      </c>
      <c r="D1893" t="s">
        <v>16540</v>
      </c>
      <c r="E1893" s="2" t="s">
        <v>16541</v>
      </c>
      <c r="G1893" s="3">
        <v>2500000</v>
      </c>
      <c r="H1893" s="3">
        <v>15000000</v>
      </c>
      <c r="I1893" s="3">
        <v>18000000</v>
      </c>
      <c r="O1893" s="3">
        <v>25000000</v>
      </c>
      <c r="P1893" s="3">
        <v>75000000</v>
      </c>
      <c r="Q1893" s="3">
        <v>120060000</v>
      </c>
      <c r="W1893" s="2" t="s">
        <v>3373</v>
      </c>
      <c r="X1893" s="2" t="s">
        <v>16542</v>
      </c>
      <c r="Y1893" s="2" t="s">
        <v>16543</v>
      </c>
      <c r="AE1893">
        <v>2015</v>
      </c>
      <c r="AF1893">
        <v>2018</v>
      </c>
      <c r="AG1893">
        <v>2020</v>
      </c>
      <c r="AL1893" s="3">
        <v>18000000</v>
      </c>
      <c r="AM1893" t="s">
        <v>89</v>
      </c>
      <c r="AN1893" s="1">
        <v>44007</v>
      </c>
      <c r="AO1893" s="3">
        <v>120060000</v>
      </c>
      <c r="AQ1893">
        <v>1917.06</v>
      </c>
      <c r="AR1893">
        <v>4346.05</v>
      </c>
      <c r="AS1893">
        <v>125401.09</v>
      </c>
      <c r="AY1893">
        <v>429</v>
      </c>
      <c r="AZ1893">
        <v>364</v>
      </c>
      <c r="BA1893">
        <v>91</v>
      </c>
      <c r="BG1893">
        <v>95.64</v>
      </c>
      <c r="BH1893">
        <v>92.12</v>
      </c>
      <c r="BI1893">
        <v>94.42</v>
      </c>
      <c r="BO1893">
        <v>1</v>
      </c>
      <c r="BP1893" s="3">
        <v>40000000</v>
      </c>
      <c r="BQ1893" s="20">
        <v>799</v>
      </c>
      <c r="BR1893" s="20">
        <v>899</v>
      </c>
      <c r="BW1893" s="20">
        <v>0</v>
      </c>
      <c r="BX1893" s="22">
        <v>131664.20000000001</v>
      </c>
      <c r="BY1893">
        <v>190</v>
      </c>
      <c r="BZ1893">
        <v>88.29</v>
      </c>
      <c r="CC1893">
        <v>1</v>
      </c>
    </row>
    <row r="1894" spans="1:81" ht="51" x14ac:dyDescent="0.2">
      <c r="A1894" t="s">
        <v>16544</v>
      </c>
      <c r="B1894" t="s">
        <v>16545</v>
      </c>
      <c r="C1894" t="s">
        <v>16546</v>
      </c>
      <c r="D1894" t="s">
        <v>16547</v>
      </c>
      <c r="E1894" s="2" t="s">
        <v>16548</v>
      </c>
      <c r="H1894" s="3">
        <v>3000000</v>
      </c>
      <c r="I1894" s="3">
        <v>6000000</v>
      </c>
      <c r="J1894" s="3">
        <v>20000000</v>
      </c>
      <c r="P1894" s="3">
        <v>15000000</v>
      </c>
      <c r="Q1894" s="3">
        <v>40020000</v>
      </c>
      <c r="R1894" s="3">
        <v>200000000</v>
      </c>
      <c r="X1894" s="2" t="s">
        <v>16549</v>
      </c>
      <c r="Y1894" s="2" t="s">
        <v>16550</v>
      </c>
      <c r="Z1894" s="2" t="s">
        <v>16551</v>
      </c>
      <c r="AF1894">
        <v>2018</v>
      </c>
      <c r="AG1894">
        <v>2020</v>
      </c>
      <c r="AH1894">
        <v>2023</v>
      </c>
      <c r="AL1894" s="3">
        <v>20000000</v>
      </c>
      <c r="AM1894" t="s">
        <v>90</v>
      </c>
      <c r="AN1894" s="1">
        <v>45000</v>
      </c>
      <c r="AO1894" s="3">
        <v>200000000</v>
      </c>
      <c r="AR1894">
        <v>908.19</v>
      </c>
      <c r="AS1894">
        <v>1653.29</v>
      </c>
      <c r="AT1894">
        <v>128372.88</v>
      </c>
      <c r="AZ1894">
        <v>697</v>
      </c>
      <c r="BA1894">
        <v>500</v>
      </c>
      <c r="BB1894">
        <v>37</v>
      </c>
      <c r="BH1894">
        <v>84.9</v>
      </c>
      <c r="BI1894">
        <v>69.08</v>
      </c>
      <c r="BJ1894">
        <v>92.42</v>
      </c>
      <c r="BO1894">
        <v>4.5</v>
      </c>
      <c r="BP1894" s="3">
        <v>44523899</v>
      </c>
      <c r="BR1894" s="20">
        <v>678</v>
      </c>
      <c r="BS1894" s="20">
        <v>1010</v>
      </c>
      <c r="BW1894" s="20">
        <v>1010</v>
      </c>
      <c r="BX1894" s="22">
        <v>130934.36</v>
      </c>
      <c r="BY1894">
        <v>191</v>
      </c>
      <c r="BZ1894">
        <v>88.23</v>
      </c>
      <c r="CA1894">
        <v>5</v>
      </c>
      <c r="CB1894">
        <v>5</v>
      </c>
      <c r="CC1894">
        <v>5</v>
      </c>
    </row>
    <row r="1895" spans="1:81" ht="51" x14ac:dyDescent="0.2">
      <c r="A1895" t="s">
        <v>16552</v>
      </c>
      <c r="B1895" t="s">
        <v>16553</v>
      </c>
      <c r="C1895" t="s">
        <v>16554</v>
      </c>
      <c r="D1895" t="s">
        <v>16555</v>
      </c>
      <c r="E1895" s="2" t="s">
        <v>16556</v>
      </c>
      <c r="G1895" s="3">
        <v>4000000</v>
      </c>
      <c r="H1895" s="3">
        <v>12000000</v>
      </c>
      <c r="I1895" s="3">
        <v>30000000</v>
      </c>
      <c r="O1895" s="3">
        <v>40000000</v>
      </c>
      <c r="P1895" s="3">
        <v>60000000</v>
      </c>
      <c r="Q1895" s="3">
        <v>200100000</v>
      </c>
      <c r="W1895" s="2" t="s">
        <v>16557</v>
      </c>
      <c r="X1895" s="2" t="s">
        <v>16558</v>
      </c>
      <c r="Y1895" s="2" t="s">
        <v>16559</v>
      </c>
      <c r="AE1895">
        <v>2018</v>
      </c>
      <c r="AF1895">
        <v>2018</v>
      </c>
      <c r="AG1895">
        <v>2020</v>
      </c>
      <c r="AL1895" s="3">
        <v>30000000</v>
      </c>
      <c r="AM1895" t="s">
        <v>89</v>
      </c>
      <c r="AN1895" s="1">
        <v>43964</v>
      </c>
      <c r="AQ1895">
        <v>19.899999999999999</v>
      </c>
      <c r="AR1895">
        <v>33272.949999999997</v>
      </c>
      <c r="AS1895">
        <v>96454.67</v>
      </c>
      <c r="AY1895">
        <v>2197</v>
      </c>
      <c r="AZ1895">
        <v>82</v>
      </c>
      <c r="BA1895">
        <v>119</v>
      </c>
      <c r="BG1895">
        <v>78.94</v>
      </c>
      <c r="BH1895">
        <v>98.24</v>
      </c>
      <c r="BI1895">
        <v>92.69</v>
      </c>
      <c r="BP1895" s="3">
        <v>46000000</v>
      </c>
      <c r="BQ1895" s="20">
        <v>337</v>
      </c>
      <c r="BR1895" s="20">
        <v>526</v>
      </c>
      <c r="BW1895" s="20">
        <v>0</v>
      </c>
      <c r="BX1895" s="22">
        <v>129747.52</v>
      </c>
      <c r="BY1895">
        <v>192</v>
      </c>
      <c r="BZ1895">
        <v>88.17</v>
      </c>
      <c r="CC1895">
        <v>0</v>
      </c>
    </row>
    <row r="1896" spans="1:81" ht="85" x14ac:dyDescent="0.2">
      <c r="A1896" t="s">
        <v>16560</v>
      </c>
      <c r="B1896" t="s">
        <v>16561</v>
      </c>
      <c r="C1896" t="s">
        <v>16562</v>
      </c>
      <c r="D1896" t="s">
        <v>16563</v>
      </c>
      <c r="E1896" s="2" t="s">
        <v>16564</v>
      </c>
      <c r="H1896" s="3">
        <v>17388878</v>
      </c>
      <c r="I1896" s="3">
        <v>70000000</v>
      </c>
      <c r="J1896" s="3">
        <v>200000000</v>
      </c>
      <c r="P1896" s="3">
        <v>86944390</v>
      </c>
      <c r="Q1896" s="3">
        <v>466900000</v>
      </c>
      <c r="R1896" s="3">
        <v>1350000000</v>
      </c>
      <c r="X1896" s="2" t="s">
        <v>16565</v>
      </c>
      <c r="Y1896" s="2" t="s">
        <v>16566</v>
      </c>
      <c r="Z1896" s="2" t="s">
        <v>16567</v>
      </c>
      <c r="AF1896">
        <v>2019</v>
      </c>
      <c r="AG1896">
        <v>2020</v>
      </c>
      <c r="AH1896">
        <v>2022</v>
      </c>
      <c r="AL1896" s="3">
        <v>200000000</v>
      </c>
      <c r="AM1896" t="s">
        <v>90</v>
      </c>
      <c r="AN1896" s="1">
        <v>44607</v>
      </c>
      <c r="AO1896" s="3">
        <v>1350000000</v>
      </c>
      <c r="AR1896">
        <v>422.88</v>
      </c>
      <c r="AS1896">
        <v>48333.64</v>
      </c>
      <c r="AT1896">
        <v>80950.679999999993</v>
      </c>
      <c r="AZ1896">
        <v>997</v>
      </c>
      <c r="BA1896">
        <v>174</v>
      </c>
      <c r="BB1896">
        <v>154</v>
      </c>
      <c r="BH1896">
        <v>76.010000000000005</v>
      </c>
      <c r="BI1896">
        <v>89.28</v>
      </c>
      <c r="BJ1896">
        <v>81.59</v>
      </c>
      <c r="BN1896" t="s">
        <v>101</v>
      </c>
      <c r="BO1896">
        <v>2.6</v>
      </c>
      <c r="BP1896" s="3">
        <v>287631878</v>
      </c>
      <c r="BR1896" s="20">
        <v>405</v>
      </c>
      <c r="BS1896" s="20">
        <v>425</v>
      </c>
      <c r="BW1896" s="20">
        <v>425</v>
      </c>
      <c r="BX1896" s="22">
        <v>129707.2</v>
      </c>
      <c r="BY1896">
        <v>193</v>
      </c>
      <c r="BZ1896">
        <v>88.1</v>
      </c>
      <c r="CA1896">
        <v>2.89</v>
      </c>
      <c r="CB1896">
        <v>2.89</v>
      </c>
      <c r="CC1896">
        <v>2.89</v>
      </c>
    </row>
    <row r="1897" spans="1:81" ht="51" x14ac:dyDescent="0.2">
      <c r="A1897" t="s">
        <v>16568</v>
      </c>
      <c r="B1897" t="s">
        <v>16569</v>
      </c>
      <c r="C1897" t="s">
        <v>16570</v>
      </c>
      <c r="D1897" t="s">
        <v>16571</v>
      </c>
      <c r="E1897" s="2" t="s">
        <v>16572</v>
      </c>
      <c r="F1897" s="3">
        <v>700000</v>
      </c>
      <c r="G1897" s="3">
        <v>3500000</v>
      </c>
      <c r="H1897" s="3">
        <v>10000000</v>
      </c>
      <c r="I1897" s="3">
        <v>22000000</v>
      </c>
      <c r="J1897" s="3">
        <v>80000000</v>
      </c>
      <c r="N1897" s="3">
        <v>14000000</v>
      </c>
      <c r="O1897" s="3">
        <v>35000000</v>
      </c>
      <c r="P1897" s="3">
        <v>50000000</v>
      </c>
      <c r="Q1897" s="3">
        <v>146740000</v>
      </c>
      <c r="R1897" s="3">
        <v>800000000</v>
      </c>
      <c r="V1897" s="2" t="s">
        <v>16573</v>
      </c>
      <c r="W1897" s="2" t="s">
        <v>16574</v>
      </c>
      <c r="X1897" s="2" t="s">
        <v>16575</v>
      </c>
      <c r="Y1897" s="2" t="s">
        <v>16576</v>
      </c>
      <c r="Z1897" s="2" t="s">
        <v>16577</v>
      </c>
      <c r="AD1897">
        <v>2019</v>
      </c>
      <c r="AE1897">
        <v>2019</v>
      </c>
      <c r="AF1897">
        <v>2020</v>
      </c>
      <c r="AG1897">
        <v>2020</v>
      </c>
      <c r="AH1897">
        <v>2022</v>
      </c>
      <c r="AL1897" s="3">
        <v>80000000</v>
      </c>
      <c r="AM1897" t="s">
        <v>90</v>
      </c>
      <c r="AN1897" s="1">
        <v>44650</v>
      </c>
      <c r="AO1897" s="3">
        <v>800000000</v>
      </c>
      <c r="AP1897">
        <v>0</v>
      </c>
      <c r="AQ1897">
        <v>31.06</v>
      </c>
      <c r="AR1897">
        <v>0</v>
      </c>
      <c r="AS1897">
        <v>0</v>
      </c>
      <c r="AT1897">
        <v>129518.43</v>
      </c>
      <c r="AX1897">
        <v>1931</v>
      </c>
      <c r="AY1897">
        <v>1985</v>
      </c>
      <c r="AZ1897">
        <v>1826</v>
      </c>
      <c r="BA1897">
        <v>938</v>
      </c>
      <c r="BB1897">
        <v>134</v>
      </c>
      <c r="BF1897">
        <v>65.319999999999993</v>
      </c>
      <c r="BG1897">
        <v>79.319999999999993</v>
      </c>
      <c r="BH1897">
        <v>48.14</v>
      </c>
      <c r="BI1897">
        <v>41.95</v>
      </c>
      <c r="BJ1897">
        <v>84</v>
      </c>
      <c r="BO1897">
        <v>4.91</v>
      </c>
      <c r="BP1897" s="3">
        <v>118714134</v>
      </c>
      <c r="BQ1897" s="20">
        <v>206</v>
      </c>
      <c r="BR1897" s="20">
        <v>180</v>
      </c>
      <c r="BS1897" s="20">
        <v>470</v>
      </c>
      <c r="BW1897" s="20">
        <v>470</v>
      </c>
      <c r="BX1897" s="22">
        <v>129549.49</v>
      </c>
      <c r="BY1897">
        <v>194</v>
      </c>
      <c r="BZ1897">
        <v>88.04</v>
      </c>
      <c r="CA1897">
        <v>5.45</v>
      </c>
      <c r="CB1897">
        <v>5.45</v>
      </c>
      <c r="CC1897">
        <v>5.45</v>
      </c>
    </row>
    <row r="1898" spans="1:81" ht="51" x14ac:dyDescent="0.2">
      <c r="A1898" t="s">
        <v>16578</v>
      </c>
      <c r="B1898" t="s">
        <v>16579</v>
      </c>
      <c r="C1898" t="s">
        <v>16580</v>
      </c>
      <c r="D1898" t="s">
        <v>16578</v>
      </c>
      <c r="E1898" s="2" t="s">
        <v>16581</v>
      </c>
      <c r="H1898" s="3">
        <v>17500000</v>
      </c>
      <c r="I1898" s="3">
        <v>20000000</v>
      </c>
      <c r="J1898" s="3">
        <v>60000000</v>
      </c>
      <c r="P1898" s="3">
        <v>87500000</v>
      </c>
      <c r="Q1898" s="3">
        <v>133400000</v>
      </c>
      <c r="R1898" s="3">
        <v>600000000</v>
      </c>
      <c r="X1898" s="2" t="s">
        <v>16582</v>
      </c>
      <c r="Y1898" s="2" t="s">
        <v>16583</v>
      </c>
      <c r="Z1898" s="2" t="s">
        <v>16584</v>
      </c>
      <c r="AF1898">
        <v>2018</v>
      </c>
      <c r="AG1898">
        <v>2020</v>
      </c>
      <c r="AH1898">
        <v>2022</v>
      </c>
      <c r="AL1898" s="3">
        <v>60000000</v>
      </c>
      <c r="AM1898" t="s">
        <v>90</v>
      </c>
      <c r="AN1898" s="1">
        <v>44826</v>
      </c>
      <c r="AO1898" s="3">
        <v>600000000</v>
      </c>
      <c r="AR1898">
        <v>6039.46</v>
      </c>
      <c r="AS1898">
        <v>36454.07</v>
      </c>
      <c r="AT1898">
        <v>86755.1</v>
      </c>
      <c r="AZ1898">
        <v>295</v>
      </c>
      <c r="BA1898">
        <v>209</v>
      </c>
      <c r="BB1898">
        <v>147</v>
      </c>
      <c r="BH1898">
        <v>93.62</v>
      </c>
      <c r="BI1898">
        <v>87.11</v>
      </c>
      <c r="BJ1898">
        <v>82.43</v>
      </c>
      <c r="BO1898">
        <v>4.05</v>
      </c>
      <c r="BP1898" s="3">
        <v>97500000</v>
      </c>
      <c r="BR1898" s="20">
        <v>663</v>
      </c>
      <c r="BS1898" s="20">
        <v>716</v>
      </c>
      <c r="BW1898" s="20">
        <v>716</v>
      </c>
      <c r="BX1898" s="22">
        <v>129248.63</v>
      </c>
      <c r="BY1898">
        <v>195</v>
      </c>
      <c r="BZ1898">
        <v>87.98</v>
      </c>
      <c r="CA1898">
        <v>4.5</v>
      </c>
      <c r="CB1898">
        <v>4.5</v>
      </c>
      <c r="CC1898">
        <v>4.5</v>
      </c>
    </row>
    <row r="1899" spans="1:81" ht="68" x14ac:dyDescent="0.2">
      <c r="A1899" t="s">
        <v>16585</v>
      </c>
      <c r="B1899" t="s">
        <v>16586</v>
      </c>
      <c r="C1899" t="s">
        <v>16587</v>
      </c>
      <c r="E1899" s="2" t="s">
        <v>16588</v>
      </c>
      <c r="H1899" s="3">
        <v>33500000</v>
      </c>
      <c r="I1899" s="3">
        <v>80000000</v>
      </c>
      <c r="P1899" s="3">
        <v>167500000</v>
      </c>
      <c r="Q1899" s="3">
        <v>533600000</v>
      </c>
      <c r="X1899" s="2" t="s">
        <v>16589</v>
      </c>
      <c r="Y1899" s="2" t="s">
        <v>16590</v>
      </c>
      <c r="Z1899" s="2" t="s">
        <v>16591</v>
      </c>
      <c r="AF1899">
        <v>2020</v>
      </c>
      <c r="AG1899">
        <v>2020</v>
      </c>
      <c r="AH1899">
        <v>2021</v>
      </c>
      <c r="AL1899" s="3">
        <v>100000000</v>
      </c>
      <c r="AM1899" t="s">
        <v>90</v>
      </c>
      <c r="AN1899" s="1">
        <v>44650</v>
      </c>
      <c r="AO1899" s="3">
        <v>1000000000</v>
      </c>
      <c r="AR1899">
        <v>2320.21</v>
      </c>
      <c r="AS1899">
        <v>126756.06</v>
      </c>
      <c r="AT1899">
        <v>31.73</v>
      </c>
      <c r="AZ1899">
        <v>591</v>
      </c>
      <c r="BA1899">
        <v>90</v>
      </c>
      <c r="BB1899">
        <v>786</v>
      </c>
      <c r="BH1899">
        <v>83.23</v>
      </c>
      <c r="BI1899">
        <v>94.49</v>
      </c>
      <c r="BJ1899">
        <v>33.76</v>
      </c>
      <c r="BO1899">
        <v>1.69</v>
      </c>
      <c r="BP1899" s="3">
        <v>213500000</v>
      </c>
      <c r="BR1899" s="20">
        <v>0</v>
      </c>
      <c r="BS1899" s="20">
        <v>328</v>
      </c>
      <c r="BW1899" s="20">
        <v>469</v>
      </c>
      <c r="BX1899" s="22">
        <v>129108</v>
      </c>
      <c r="BY1899">
        <v>196</v>
      </c>
      <c r="BZ1899">
        <v>87.92</v>
      </c>
      <c r="CA1899">
        <v>0</v>
      </c>
      <c r="CB1899">
        <v>0</v>
      </c>
      <c r="CC1899">
        <v>1.87</v>
      </c>
    </row>
    <row r="1900" spans="1:81" ht="34" x14ac:dyDescent="0.2">
      <c r="A1900" t="s">
        <v>16592</v>
      </c>
      <c r="B1900" t="s">
        <v>16593</v>
      </c>
      <c r="C1900" t="s">
        <v>16594</v>
      </c>
      <c r="D1900" t="s">
        <v>16595</v>
      </c>
      <c r="E1900" s="2" t="s">
        <v>16596</v>
      </c>
      <c r="I1900" s="3">
        <v>25000000</v>
      </c>
      <c r="J1900" s="3">
        <v>150000000</v>
      </c>
      <c r="K1900" s="3">
        <v>154000000</v>
      </c>
      <c r="Q1900" s="3">
        <v>166750000</v>
      </c>
      <c r="R1900" s="3">
        <v>1500000000</v>
      </c>
      <c r="S1900" s="3">
        <v>1500000000</v>
      </c>
      <c r="X1900" s="2" t="s">
        <v>16597</v>
      </c>
      <c r="Y1900" s="2" t="s">
        <v>16598</v>
      </c>
      <c r="Z1900" s="2" t="s">
        <v>16599</v>
      </c>
      <c r="AA1900" s="2" t="s">
        <v>16599</v>
      </c>
      <c r="AF1900">
        <v>2019</v>
      </c>
      <c r="AG1900">
        <v>2020</v>
      </c>
      <c r="AH1900">
        <v>2021</v>
      </c>
      <c r="AI1900">
        <v>2021</v>
      </c>
      <c r="AL1900" s="3">
        <v>154000000</v>
      </c>
      <c r="AM1900" t="s">
        <v>91</v>
      </c>
      <c r="AN1900" s="1">
        <v>44497</v>
      </c>
      <c r="AO1900" s="3">
        <v>1500000000</v>
      </c>
      <c r="AR1900">
        <v>0</v>
      </c>
      <c r="AS1900">
        <v>176.45</v>
      </c>
      <c r="AT1900">
        <v>37681.01</v>
      </c>
      <c r="AU1900">
        <v>91119.3</v>
      </c>
      <c r="AZ1900">
        <v>1771</v>
      </c>
      <c r="BA1900">
        <v>744</v>
      </c>
      <c r="BB1900">
        <v>360</v>
      </c>
      <c r="BC1900">
        <v>139</v>
      </c>
      <c r="BH1900">
        <v>57.37</v>
      </c>
      <c r="BI1900">
        <v>53.97</v>
      </c>
      <c r="BJ1900">
        <v>69.7</v>
      </c>
      <c r="BK1900">
        <v>74.25</v>
      </c>
      <c r="BN1900" t="s">
        <v>101</v>
      </c>
      <c r="BO1900">
        <v>7.56</v>
      </c>
      <c r="BP1900" s="3">
        <v>329320365</v>
      </c>
      <c r="BR1900" s="20">
        <v>315</v>
      </c>
      <c r="BS1900" s="20">
        <v>365</v>
      </c>
      <c r="BT1900" s="20">
        <v>266</v>
      </c>
      <c r="BW1900" s="20">
        <v>631</v>
      </c>
      <c r="BX1900" s="22">
        <v>128976.76</v>
      </c>
      <c r="BY1900">
        <v>197</v>
      </c>
      <c r="BZ1900">
        <v>87.86</v>
      </c>
      <c r="CA1900">
        <v>9</v>
      </c>
      <c r="CB1900">
        <v>9</v>
      </c>
      <c r="CC1900">
        <v>9</v>
      </c>
    </row>
    <row r="1901" spans="1:81" ht="34" x14ac:dyDescent="0.2">
      <c r="A1901" t="s">
        <v>16600</v>
      </c>
      <c r="B1901" t="s">
        <v>16601</v>
      </c>
      <c r="C1901" t="s">
        <v>16602</v>
      </c>
      <c r="D1901" t="s">
        <v>16603</v>
      </c>
      <c r="E1901" s="2" t="s">
        <v>16604</v>
      </c>
      <c r="G1901" s="3">
        <v>600000</v>
      </c>
      <c r="H1901" s="3">
        <v>9300000</v>
      </c>
      <c r="I1901" s="3">
        <v>40000000</v>
      </c>
      <c r="O1901" s="3">
        <v>6000000</v>
      </c>
      <c r="P1901" s="3">
        <v>52600000</v>
      </c>
      <c r="Q1901" s="3">
        <v>266800000</v>
      </c>
      <c r="W1901" s="2" t="s">
        <v>16605</v>
      </c>
      <c r="X1901" s="2" t="s">
        <v>16606</v>
      </c>
      <c r="Y1901" s="2" t="s">
        <v>16607</v>
      </c>
      <c r="AE1901">
        <v>2015</v>
      </c>
      <c r="AF1901">
        <v>2019</v>
      </c>
      <c r="AG1901">
        <v>2020</v>
      </c>
      <c r="AL1901" s="3">
        <v>40000000</v>
      </c>
      <c r="AM1901" t="s">
        <v>89</v>
      </c>
      <c r="AN1901" s="1">
        <v>44181</v>
      </c>
      <c r="AO1901" s="3">
        <v>266800000</v>
      </c>
      <c r="AQ1901">
        <v>0</v>
      </c>
      <c r="AR1901">
        <v>6248.63</v>
      </c>
      <c r="AS1901">
        <v>121918.33</v>
      </c>
      <c r="AY1901">
        <v>3493</v>
      </c>
      <c r="AZ1901">
        <v>336</v>
      </c>
      <c r="BA1901">
        <v>96</v>
      </c>
      <c r="BG1901">
        <v>64.400000000000006</v>
      </c>
      <c r="BH1901">
        <v>91.93</v>
      </c>
      <c r="BI1901">
        <v>94.11</v>
      </c>
      <c r="BO1901">
        <v>1</v>
      </c>
      <c r="BP1901" s="3">
        <v>54809298</v>
      </c>
      <c r="BQ1901" s="20">
        <v>1275</v>
      </c>
      <c r="BR1901" s="20">
        <v>546</v>
      </c>
      <c r="BW1901" s="20">
        <v>0</v>
      </c>
      <c r="BX1901" s="22">
        <v>128166.96</v>
      </c>
      <c r="BY1901">
        <v>198</v>
      </c>
      <c r="BZ1901">
        <v>87.79</v>
      </c>
      <c r="CC1901">
        <v>1</v>
      </c>
    </row>
    <row r="1902" spans="1:81" ht="34" x14ac:dyDescent="0.2">
      <c r="A1902" t="s">
        <v>16608</v>
      </c>
      <c r="B1902" t="s">
        <v>16609</v>
      </c>
      <c r="C1902" t="s">
        <v>16610</v>
      </c>
      <c r="D1902" t="s">
        <v>16611</v>
      </c>
      <c r="E1902" s="2" t="s">
        <v>16612</v>
      </c>
      <c r="G1902" s="3">
        <v>2500000</v>
      </c>
      <c r="H1902" s="3">
        <v>8000000</v>
      </c>
      <c r="I1902" s="3">
        <v>25000000</v>
      </c>
      <c r="O1902" s="3">
        <v>25000000</v>
      </c>
      <c r="P1902" s="3">
        <v>40000000</v>
      </c>
      <c r="Q1902" s="3">
        <v>166750000</v>
      </c>
      <c r="W1902" s="2" t="s">
        <v>16613</v>
      </c>
      <c r="X1902" s="2" t="s">
        <v>16614</v>
      </c>
      <c r="Y1902" s="2" t="s">
        <v>16615</v>
      </c>
      <c r="AE1902">
        <v>2014</v>
      </c>
      <c r="AF1902">
        <v>2014</v>
      </c>
      <c r="AG1902">
        <v>2020</v>
      </c>
      <c r="AL1902" s="3">
        <v>25000000</v>
      </c>
      <c r="AM1902" t="s">
        <v>89</v>
      </c>
      <c r="AN1902" s="1">
        <v>44011</v>
      </c>
      <c r="AO1902" s="3">
        <v>162000000</v>
      </c>
      <c r="AQ1902">
        <v>228.12</v>
      </c>
      <c r="AR1902">
        <v>2006.71</v>
      </c>
      <c r="AS1902">
        <v>125316.37</v>
      </c>
      <c r="AY1902">
        <v>945</v>
      </c>
      <c r="AZ1902">
        <v>292</v>
      </c>
      <c r="BA1902">
        <v>92</v>
      </c>
      <c r="BG1902">
        <v>88.96</v>
      </c>
      <c r="BH1902">
        <v>89.45</v>
      </c>
      <c r="BI1902">
        <v>94.36</v>
      </c>
      <c r="BO1902">
        <v>0.97</v>
      </c>
      <c r="BP1902" s="3">
        <v>82500000</v>
      </c>
      <c r="BQ1902" s="20">
        <v>219</v>
      </c>
      <c r="BR1902" s="20">
        <v>2028</v>
      </c>
      <c r="BW1902" s="20">
        <v>0</v>
      </c>
      <c r="BX1902" s="22">
        <v>127551.2</v>
      </c>
      <c r="BY1902">
        <v>199</v>
      </c>
      <c r="BZ1902">
        <v>87.73</v>
      </c>
      <c r="CC1902">
        <v>0.97</v>
      </c>
    </row>
    <row r="1903" spans="1:81" ht="68" x14ac:dyDescent="0.2">
      <c r="A1903" t="s">
        <v>16616</v>
      </c>
      <c r="B1903" t="s">
        <v>16617</v>
      </c>
      <c r="C1903" t="s">
        <v>16618</v>
      </c>
      <c r="D1903" t="s">
        <v>16619</v>
      </c>
      <c r="E1903" s="2" t="s">
        <v>16620</v>
      </c>
      <c r="G1903" s="3">
        <v>3400000</v>
      </c>
      <c r="H1903" s="3">
        <v>10000000</v>
      </c>
      <c r="I1903" s="3">
        <v>25000000</v>
      </c>
      <c r="J1903" s="3">
        <v>75000000</v>
      </c>
      <c r="K1903" s="3">
        <v>142000000</v>
      </c>
      <c r="O1903" s="3">
        <v>34000000</v>
      </c>
      <c r="P1903" s="3">
        <v>50000000</v>
      </c>
      <c r="Q1903" s="3">
        <v>166750000</v>
      </c>
      <c r="R1903" s="3">
        <v>750000000</v>
      </c>
      <c r="S1903" s="3">
        <v>1600000000</v>
      </c>
      <c r="W1903" s="2" t="s">
        <v>93</v>
      </c>
      <c r="X1903" s="2" t="s">
        <v>16621</v>
      </c>
      <c r="Y1903" s="2" t="s">
        <v>16622</v>
      </c>
      <c r="Z1903" s="2" t="s">
        <v>16623</v>
      </c>
      <c r="AA1903" s="2" t="s">
        <v>16624</v>
      </c>
      <c r="AE1903">
        <v>2017</v>
      </c>
      <c r="AF1903">
        <v>2019</v>
      </c>
      <c r="AG1903">
        <v>2020</v>
      </c>
      <c r="AH1903">
        <v>2020</v>
      </c>
      <c r="AI1903">
        <v>2021</v>
      </c>
      <c r="AL1903" s="3">
        <v>142000000</v>
      </c>
      <c r="AM1903" t="s">
        <v>91</v>
      </c>
      <c r="AN1903" s="1">
        <v>44496</v>
      </c>
      <c r="AO1903" s="3">
        <v>1600000000</v>
      </c>
      <c r="AQ1903">
        <v>12166.07</v>
      </c>
      <c r="AR1903">
        <v>44890.87</v>
      </c>
      <c r="AS1903">
        <v>16668.48</v>
      </c>
      <c r="AT1903">
        <v>43646.22</v>
      </c>
      <c r="AU1903">
        <v>8596.0300000000007</v>
      </c>
      <c r="AY1903">
        <v>120</v>
      </c>
      <c r="AZ1903">
        <v>8</v>
      </c>
      <c r="BA1903">
        <v>284</v>
      </c>
      <c r="BB1903">
        <v>92</v>
      </c>
      <c r="BC1903">
        <v>268</v>
      </c>
      <c r="BG1903">
        <v>98.74</v>
      </c>
      <c r="BH1903">
        <v>99.83</v>
      </c>
      <c r="BI1903">
        <v>82.47</v>
      </c>
      <c r="BJ1903">
        <v>87.33</v>
      </c>
      <c r="BK1903">
        <v>50.19</v>
      </c>
      <c r="BN1903" t="s">
        <v>101</v>
      </c>
      <c r="BO1903">
        <v>8.06</v>
      </c>
      <c r="BP1903" s="3">
        <v>255400000</v>
      </c>
      <c r="BQ1903" s="20">
        <v>800</v>
      </c>
      <c r="BR1903" s="20">
        <v>484</v>
      </c>
      <c r="BS1903" s="20">
        <v>63</v>
      </c>
      <c r="BT1903" s="20">
        <v>413</v>
      </c>
      <c r="BW1903" s="20">
        <v>476</v>
      </c>
      <c r="BX1903" s="22">
        <v>125967.67</v>
      </c>
      <c r="BY1903">
        <v>200</v>
      </c>
      <c r="BZ1903">
        <v>87.67</v>
      </c>
      <c r="CA1903">
        <v>9.6</v>
      </c>
      <c r="CB1903">
        <v>9.6</v>
      </c>
      <c r="CC1903">
        <v>9.6</v>
      </c>
    </row>
    <row r="1904" spans="1:81" ht="102" x14ac:dyDescent="0.2">
      <c r="A1904" t="s">
        <v>16625</v>
      </c>
      <c r="B1904" t="s">
        <v>16626</v>
      </c>
      <c r="C1904" t="s">
        <v>16627</v>
      </c>
      <c r="D1904" t="s">
        <v>16628</v>
      </c>
      <c r="E1904" s="2" t="s">
        <v>16629</v>
      </c>
      <c r="H1904" s="3">
        <v>40000000</v>
      </c>
      <c r="I1904" s="3">
        <v>63000000</v>
      </c>
      <c r="J1904" s="3">
        <v>75000000</v>
      </c>
      <c r="P1904" s="3">
        <v>200000000</v>
      </c>
      <c r="Q1904" s="3">
        <v>420210000</v>
      </c>
      <c r="R1904" s="3">
        <v>750000000</v>
      </c>
      <c r="X1904" s="2" t="s">
        <v>16630</v>
      </c>
      <c r="Y1904" s="2" t="s">
        <v>16631</v>
      </c>
      <c r="Z1904" s="2" t="s">
        <v>16632</v>
      </c>
      <c r="AF1904">
        <v>2018</v>
      </c>
      <c r="AG1904">
        <v>2020</v>
      </c>
      <c r="AH1904">
        <v>2024</v>
      </c>
      <c r="AL1904" s="3">
        <v>75000000</v>
      </c>
      <c r="AM1904" t="s">
        <v>90</v>
      </c>
      <c r="AN1904" s="1">
        <v>45314</v>
      </c>
      <c r="AO1904" s="3">
        <v>750000000</v>
      </c>
      <c r="AR1904">
        <v>2642.16</v>
      </c>
      <c r="AS1904">
        <v>112970.83</v>
      </c>
      <c r="AT1904">
        <v>9077.6299999999992</v>
      </c>
      <c r="AZ1904">
        <v>422</v>
      </c>
      <c r="BA1904">
        <v>101</v>
      </c>
      <c r="BB1904">
        <v>21</v>
      </c>
      <c r="BH1904">
        <v>90.87</v>
      </c>
      <c r="BI1904">
        <v>93.8</v>
      </c>
      <c r="BJ1904">
        <v>82.3</v>
      </c>
      <c r="BO1904">
        <v>1.61</v>
      </c>
      <c r="BP1904" s="3">
        <v>178000000</v>
      </c>
      <c r="BR1904" s="20">
        <v>706</v>
      </c>
      <c r="BS1904" s="20">
        <v>1370</v>
      </c>
      <c r="BW1904" s="20">
        <v>1370</v>
      </c>
      <c r="BX1904" s="22">
        <v>124690.62</v>
      </c>
      <c r="BY1904">
        <v>201</v>
      </c>
      <c r="BZ1904">
        <v>87.61</v>
      </c>
      <c r="CA1904">
        <v>1.78</v>
      </c>
      <c r="CC1904">
        <v>1.78</v>
      </c>
    </row>
    <row r="1905" spans="1:81" ht="68" x14ac:dyDescent="0.2">
      <c r="A1905" t="s">
        <v>16633</v>
      </c>
      <c r="B1905" t="s">
        <v>16634</v>
      </c>
      <c r="C1905" t="s">
        <v>16635</v>
      </c>
      <c r="D1905" t="s">
        <v>16636</v>
      </c>
      <c r="E1905" s="2" t="s">
        <v>16637</v>
      </c>
      <c r="G1905" s="3">
        <v>4000000</v>
      </c>
      <c r="H1905" s="3">
        <v>10000000</v>
      </c>
      <c r="I1905" s="3">
        <v>25000000</v>
      </c>
      <c r="J1905" s="3">
        <v>60000000</v>
      </c>
      <c r="O1905" s="3">
        <v>40000000</v>
      </c>
      <c r="P1905" s="3">
        <v>50000000</v>
      </c>
      <c r="Q1905" s="3">
        <v>166750000</v>
      </c>
      <c r="R1905" s="3">
        <v>600000000</v>
      </c>
      <c r="W1905" s="2" t="s">
        <v>16638</v>
      </c>
      <c r="X1905" s="2" t="s">
        <v>16639</v>
      </c>
      <c r="Y1905" s="2" t="s">
        <v>16640</v>
      </c>
      <c r="Z1905" s="2" t="s">
        <v>16641</v>
      </c>
      <c r="AE1905">
        <v>2018</v>
      </c>
      <c r="AF1905">
        <v>2019</v>
      </c>
      <c r="AG1905">
        <v>2020</v>
      </c>
      <c r="AH1905">
        <v>2021</v>
      </c>
      <c r="AL1905" s="3">
        <v>60000000</v>
      </c>
      <c r="AM1905" t="s">
        <v>90</v>
      </c>
      <c r="AN1905" s="1">
        <v>44245</v>
      </c>
      <c r="AO1905" s="3">
        <v>600000000</v>
      </c>
      <c r="AQ1905">
        <v>56.44</v>
      </c>
      <c r="AR1905">
        <v>2015.6</v>
      </c>
      <c r="AS1905">
        <v>10795.11</v>
      </c>
      <c r="AT1905">
        <v>111346.63</v>
      </c>
      <c r="AY1905">
        <v>1948</v>
      </c>
      <c r="AZ1905">
        <v>638</v>
      </c>
      <c r="BA1905">
        <v>323</v>
      </c>
      <c r="BB1905">
        <v>228</v>
      </c>
      <c r="BG1905">
        <v>81.319999999999993</v>
      </c>
      <c r="BH1905">
        <v>84.66</v>
      </c>
      <c r="BI1905">
        <v>80.05</v>
      </c>
      <c r="BJ1905">
        <v>80.84</v>
      </c>
      <c r="BO1905">
        <v>3.24</v>
      </c>
      <c r="BP1905" s="3">
        <v>99000000</v>
      </c>
      <c r="BQ1905" s="20">
        <v>344</v>
      </c>
      <c r="BR1905" s="20">
        <v>532</v>
      </c>
      <c r="BS1905" s="20">
        <v>190</v>
      </c>
      <c r="BW1905" s="20">
        <v>190</v>
      </c>
      <c r="BX1905" s="22">
        <v>124213.78</v>
      </c>
      <c r="BY1905">
        <v>202</v>
      </c>
      <c r="BZ1905">
        <v>87.55</v>
      </c>
      <c r="CA1905">
        <v>3.6</v>
      </c>
      <c r="CB1905">
        <v>3.6</v>
      </c>
      <c r="CC1905">
        <v>3.6</v>
      </c>
    </row>
    <row r="1906" spans="1:81" ht="34" x14ac:dyDescent="0.2">
      <c r="A1906" t="s">
        <v>16642</v>
      </c>
      <c r="B1906" t="s">
        <v>16643</v>
      </c>
      <c r="C1906" t="s">
        <v>16644</v>
      </c>
      <c r="D1906" t="s">
        <v>16645</v>
      </c>
      <c r="E1906" s="2" t="s">
        <v>16646</v>
      </c>
      <c r="G1906" s="3">
        <v>1300000</v>
      </c>
      <c r="H1906" s="3">
        <v>9300000</v>
      </c>
      <c r="I1906" s="3">
        <v>30000000</v>
      </c>
      <c r="J1906" s="3">
        <v>110000000</v>
      </c>
      <c r="O1906" s="3">
        <v>13000000</v>
      </c>
      <c r="P1906" s="3">
        <v>46500000</v>
      </c>
      <c r="Q1906" s="3">
        <v>110000000</v>
      </c>
      <c r="R1906" s="3">
        <v>1100000000</v>
      </c>
      <c r="W1906" s="2" t="s">
        <v>16647</v>
      </c>
      <c r="X1906" s="2" t="s">
        <v>16648</v>
      </c>
      <c r="Y1906" s="2" t="s">
        <v>16649</v>
      </c>
      <c r="Z1906" s="2" t="s">
        <v>16650</v>
      </c>
      <c r="AE1906">
        <v>2017</v>
      </c>
      <c r="AF1906">
        <v>2018</v>
      </c>
      <c r="AG1906">
        <v>2020</v>
      </c>
      <c r="AH1906">
        <v>2021</v>
      </c>
      <c r="AL1906" s="3">
        <v>110000000</v>
      </c>
      <c r="AM1906" t="s">
        <v>90</v>
      </c>
      <c r="AN1906" s="1">
        <v>44313</v>
      </c>
      <c r="AO1906" s="3">
        <v>1100000000</v>
      </c>
      <c r="AQ1906">
        <v>2.2999999999999998</v>
      </c>
      <c r="AR1906">
        <v>2609.58</v>
      </c>
      <c r="AS1906">
        <v>17310.330000000002</v>
      </c>
      <c r="AT1906">
        <v>101140.51</v>
      </c>
      <c r="AY1906">
        <v>2549</v>
      </c>
      <c r="AZ1906">
        <v>434</v>
      </c>
      <c r="BA1906">
        <v>280</v>
      </c>
      <c r="BB1906">
        <v>246</v>
      </c>
      <c r="BG1906">
        <v>73.099999999999994</v>
      </c>
      <c r="BH1906">
        <v>90.61</v>
      </c>
      <c r="BI1906">
        <v>82.71</v>
      </c>
      <c r="BJ1906">
        <v>79.319999999999993</v>
      </c>
      <c r="BO1906">
        <v>9</v>
      </c>
      <c r="BP1906" s="3">
        <v>152600000</v>
      </c>
      <c r="BQ1906" s="20">
        <v>483</v>
      </c>
      <c r="BR1906" s="20">
        <v>448</v>
      </c>
      <c r="BS1906" s="20">
        <v>448</v>
      </c>
      <c r="BW1906" s="20">
        <v>448</v>
      </c>
      <c r="BX1906" s="22">
        <v>121062.72</v>
      </c>
      <c r="BY1906">
        <v>203</v>
      </c>
      <c r="BZ1906">
        <v>87.48</v>
      </c>
      <c r="CA1906">
        <v>10</v>
      </c>
      <c r="CB1906">
        <v>10</v>
      </c>
      <c r="CC1906">
        <v>10</v>
      </c>
    </row>
    <row r="1907" spans="1:81" ht="51" x14ac:dyDescent="0.2">
      <c r="A1907" t="s">
        <v>16651</v>
      </c>
      <c r="B1907" t="s">
        <v>16652</v>
      </c>
      <c r="C1907" t="s">
        <v>16653</v>
      </c>
      <c r="D1907" t="s">
        <v>16654</v>
      </c>
      <c r="E1907" s="2" t="s">
        <v>16655</v>
      </c>
      <c r="G1907" s="3">
        <v>3600000</v>
      </c>
      <c r="H1907" s="3">
        <v>15500000</v>
      </c>
      <c r="I1907" s="3">
        <v>31000000</v>
      </c>
      <c r="J1907" s="3">
        <v>75000000</v>
      </c>
      <c r="O1907" s="3">
        <v>36000000</v>
      </c>
      <c r="P1907" s="3">
        <v>77500000</v>
      </c>
      <c r="Q1907" s="3">
        <v>206770000</v>
      </c>
      <c r="R1907" s="3">
        <v>750000000</v>
      </c>
      <c r="W1907" s="2" t="s">
        <v>16656</v>
      </c>
      <c r="X1907" s="2" t="s">
        <v>16657</v>
      </c>
      <c r="Y1907" s="2" t="s">
        <v>16658</v>
      </c>
      <c r="Z1907" s="2" t="s">
        <v>16659</v>
      </c>
      <c r="AE1907">
        <v>2018</v>
      </c>
      <c r="AF1907">
        <v>2019</v>
      </c>
      <c r="AG1907">
        <v>2020</v>
      </c>
      <c r="AH1907">
        <v>2021</v>
      </c>
      <c r="AL1907" s="3">
        <v>75000000</v>
      </c>
      <c r="AM1907" t="s">
        <v>90</v>
      </c>
      <c r="AN1907" s="1">
        <v>44334</v>
      </c>
      <c r="AO1907" s="3">
        <v>750000000</v>
      </c>
      <c r="AQ1907">
        <v>0</v>
      </c>
      <c r="AR1907">
        <v>0</v>
      </c>
      <c r="AS1907">
        <v>0</v>
      </c>
      <c r="AT1907">
        <v>118909.75</v>
      </c>
      <c r="AY1907">
        <v>3719</v>
      </c>
      <c r="AZ1907">
        <v>1771</v>
      </c>
      <c r="BA1907">
        <v>938</v>
      </c>
      <c r="BB1907">
        <v>218</v>
      </c>
      <c r="BG1907">
        <v>64.34</v>
      </c>
      <c r="BH1907">
        <v>57.37</v>
      </c>
      <c r="BI1907">
        <v>41.95</v>
      </c>
      <c r="BJ1907">
        <v>81.69</v>
      </c>
      <c r="BO1907">
        <v>3.26</v>
      </c>
      <c r="BP1907" s="3">
        <v>125100000</v>
      </c>
      <c r="BQ1907" s="20">
        <v>181</v>
      </c>
      <c r="BR1907" s="20">
        <v>515</v>
      </c>
      <c r="BS1907" s="20">
        <v>294</v>
      </c>
      <c r="BW1907" s="20">
        <v>294</v>
      </c>
      <c r="BX1907" s="22">
        <v>118909.75</v>
      </c>
      <c r="BY1907">
        <v>204</v>
      </c>
      <c r="BZ1907">
        <v>87.42</v>
      </c>
      <c r="CA1907">
        <v>3.63</v>
      </c>
      <c r="CB1907">
        <v>3.63</v>
      </c>
      <c r="CC1907">
        <v>3.63</v>
      </c>
    </row>
    <row r="1908" spans="1:81" ht="51" x14ac:dyDescent="0.2">
      <c r="A1908" t="s">
        <v>16660</v>
      </c>
      <c r="B1908" t="s">
        <v>16661</v>
      </c>
      <c r="C1908" t="s">
        <v>16662</v>
      </c>
      <c r="D1908" t="s">
        <v>16663</v>
      </c>
      <c r="E1908" s="2" t="s">
        <v>16664</v>
      </c>
      <c r="H1908" s="3">
        <v>4000000</v>
      </c>
      <c r="I1908" s="3">
        <v>54000000</v>
      </c>
      <c r="J1908" s="3">
        <v>115000000</v>
      </c>
      <c r="P1908" s="3">
        <v>20000000</v>
      </c>
      <c r="Q1908" s="3">
        <v>360180000</v>
      </c>
      <c r="R1908" s="3">
        <v>575000000</v>
      </c>
      <c r="X1908" s="2" t="s">
        <v>16665</v>
      </c>
      <c r="Y1908" s="2" t="s">
        <v>16666</v>
      </c>
      <c r="Z1908" s="2" t="s">
        <v>16667</v>
      </c>
      <c r="AF1908">
        <v>2017</v>
      </c>
      <c r="AG1908">
        <v>2020</v>
      </c>
      <c r="AH1908">
        <v>2022</v>
      </c>
      <c r="AL1908" s="3">
        <v>115000000</v>
      </c>
      <c r="AM1908" t="s">
        <v>90</v>
      </c>
      <c r="AN1908" s="1">
        <v>44595</v>
      </c>
      <c r="AO1908" s="3">
        <v>575000000</v>
      </c>
      <c r="AR1908">
        <v>14.61</v>
      </c>
      <c r="AS1908">
        <v>46186.97</v>
      </c>
      <c r="AT1908">
        <v>70412.17</v>
      </c>
      <c r="AZ1908">
        <v>937</v>
      </c>
      <c r="BA1908">
        <v>178</v>
      </c>
      <c r="BB1908">
        <v>165</v>
      </c>
      <c r="BH1908">
        <v>76.540000000000006</v>
      </c>
      <c r="BI1908">
        <v>89.03</v>
      </c>
      <c r="BJ1908">
        <v>80.260000000000005</v>
      </c>
      <c r="BO1908">
        <v>1.44</v>
      </c>
      <c r="BP1908" s="3">
        <v>197700000</v>
      </c>
      <c r="BR1908" s="20">
        <v>887</v>
      </c>
      <c r="BS1908" s="20">
        <v>618</v>
      </c>
      <c r="BW1908" s="20">
        <v>618</v>
      </c>
      <c r="BX1908" s="22">
        <v>116613.75</v>
      </c>
      <c r="BY1908">
        <v>205</v>
      </c>
      <c r="BZ1908">
        <v>87.36</v>
      </c>
      <c r="CA1908">
        <v>1.6</v>
      </c>
      <c r="CB1908">
        <v>1.6</v>
      </c>
      <c r="CC1908">
        <v>1.6</v>
      </c>
    </row>
    <row r="1909" spans="1:81" ht="119" x14ac:dyDescent="0.2">
      <c r="A1909" t="s">
        <v>16668</v>
      </c>
      <c r="B1909" t="s">
        <v>16669</v>
      </c>
      <c r="C1909" t="s">
        <v>16670</v>
      </c>
      <c r="D1909" t="s">
        <v>16671</v>
      </c>
      <c r="E1909" s="2" t="s">
        <v>16672</v>
      </c>
      <c r="G1909" s="3">
        <v>1000000</v>
      </c>
      <c r="H1909" s="3">
        <v>9000000</v>
      </c>
      <c r="I1909" s="3">
        <v>17000000</v>
      </c>
      <c r="J1909" s="3">
        <v>65000000</v>
      </c>
      <c r="O1909" s="3">
        <v>10000000</v>
      </c>
      <c r="P1909" s="3">
        <v>45000000</v>
      </c>
      <c r="Q1909" s="3">
        <v>113390000</v>
      </c>
      <c r="R1909" s="3">
        <v>650000000</v>
      </c>
      <c r="W1909" s="2" t="s">
        <v>16673</v>
      </c>
      <c r="X1909" s="2" t="s">
        <v>16674</v>
      </c>
      <c r="Y1909" s="2" t="s">
        <v>16675</v>
      </c>
      <c r="Z1909" s="2" t="s">
        <v>16676</v>
      </c>
      <c r="AE1909">
        <v>2018</v>
      </c>
      <c r="AF1909">
        <v>2018</v>
      </c>
      <c r="AG1909">
        <v>2020</v>
      </c>
      <c r="AH1909">
        <v>2021</v>
      </c>
      <c r="AL1909" s="3">
        <v>65000000</v>
      </c>
      <c r="AM1909" t="s">
        <v>90</v>
      </c>
      <c r="AN1909" s="1">
        <v>44545</v>
      </c>
      <c r="AO1909" s="3">
        <v>650000000</v>
      </c>
      <c r="AQ1909">
        <v>12.92</v>
      </c>
      <c r="AR1909">
        <v>14429.46</v>
      </c>
      <c r="AS1909">
        <v>54933.48</v>
      </c>
      <c r="AT1909">
        <v>46829.87</v>
      </c>
      <c r="AY1909">
        <v>2271</v>
      </c>
      <c r="AZ1909">
        <v>188</v>
      </c>
      <c r="BA1909">
        <v>169</v>
      </c>
      <c r="BB1909">
        <v>334</v>
      </c>
      <c r="BG1909">
        <v>78.23</v>
      </c>
      <c r="BH1909">
        <v>95.94</v>
      </c>
      <c r="BI1909">
        <v>89.59</v>
      </c>
      <c r="BJ1909">
        <v>71.900000000000006</v>
      </c>
      <c r="BO1909">
        <v>5.16</v>
      </c>
      <c r="BP1909" s="3">
        <v>92000000</v>
      </c>
      <c r="BQ1909" s="20">
        <v>287</v>
      </c>
      <c r="BR1909" s="20">
        <v>694</v>
      </c>
      <c r="BS1909" s="20">
        <v>413</v>
      </c>
      <c r="BW1909" s="20">
        <v>413</v>
      </c>
      <c r="BX1909" s="22">
        <v>116205.73</v>
      </c>
      <c r="BY1909">
        <v>206</v>
      </c>
      <c r="BZ1909">
        <v>87.3</v>
      </c>
      <c r="CA1909">
        <v>5.73</v>
      </c>
      <c r="CB1909">
        <v>5.73</v>
      </c>
      <c r="CC1909">
        <v>5.73</v>
      </c>
    </row>
    <row r="1910" spans="1:81" ht="51" x14ac:dyDescent="0.2">
      <c r="A1910" t="s">
        <v>16677</v>
      </c>
      <c r="B1910" t="s">
        <v>16678</v>
      </c>
      <c r="C1910" t="s">
        <v>16679</v>
      </c>
      <c r="D1910" t="s">
        <v>16680</v>
      </c>
      <c r="E1910" s="2" t="s">
        <v>16681</v>
      </c>
      <c r="G1910" s="3">
        <v>7000000</v>
      </c>
      <c r="H1910" s="3">
        <v>22000000</v>
      </c>
      <c r="I1910" s="3">
        <v>60000000</v>
      </c>
      <c r="J1910" s="3">
        <v>100000000</v>
      </c>
      <c r="O1910" s="3">
        <v>70000000</v>
      </c>
      <c r="P1910" s="3">
        <v>110000000</v>
      </c>
      <c r="Q1910" s="3">
        <v>400200000</v>
      </c>
      <c r="R1910" s="3">
        <v>1000000000</v>
      </c>
      <c r="W1910" s="2" t="s">
        <v>16682</v>
      </c>
      <c r="X1910" s="2" t="s">
        <v>16683</v>
      </c>
      <c r="Y1910" s="2" t="s">
        <v>16684</v>
      </c>
      <c r="Z1910" s="2" t="s">
        <v>16685</v>
      </c>
      <c r="AE1910">
        <v>2018</v>
      </c>
      <c r="AF1910">
        <v>2019</v>
      </c>
      <c r="AG1910">
        <v>2020</v>
      </c>
      <c r="AH1910">
        <v>2022</v>
      </c>
      <c r="AL1910" s="3">
        <v>100000000</v>
      </c>
      <c r="AM1910" t="s">
        <v>90</v>
      </c>
      <c r="AN1910" s="1">
        <v>44860</v>
      </c>
      <c r="AO1910" s="3">
        <v>1000000000</v>
      </c>
      <c r="AQ1910">
        <v>0</v>
      </c>
      <c r="AR1910">
        <v>0.3</v>
      </c>
      <c r="AS1910">
        <v>35762.199999999997</v>
      </c>
      <c r="AT1910">
        <v>80319.55</v>
      </c>
      <c r="AY1910">
        <v>3719</v>
      </c>
      <c r="AZ1910">
        <v>1616</v>
      </c>
      <c r="BA1910">
        <v>215</v>
      </c>
      <c r="BB1910">
        <v>156</v>
      </c>
      <c r="BG1910">
        <v>64.34</v>
      </c>
      <c r="BH1910">
        <v>61.1</v>
      </c>
      <c r="BI1910">
        <v>86.74</v>
      </c>
      <c r="BJ1910">
        <v>81.349999999999994</v>
      </c>
      <c r="BO1910">
        <v>2.25</v>
      </c>
      <c r="BP1910" s="3">
        <v>199000000</v>
      </c>
      <c r="BQ1910" s="20">
        <v>432</v>
      </c>
      <c r="BR1910" s="20">
        <v>462</v>
      </c>
      <c r="BS1910" s="20">
        <v>674</v>
      </c>
      <c r="BW1910" s="20">
        <v>674</v>
      </c>
      <c r="BX1910" s="22">
        <v>116082.05</v>
      </c>
      <c r="BY1910">
        <v>207</v>
      </c>
      <c r="BZ1910">
        <v>87.24</v>
      </c>
      <c r="CA1910">
        <v>2.5</v>
      </c>
      <c r="CB1910">
        <v>2.5</v>
      </c>
      <c r="CC1910">
        <v>2.5</v>
      </c>
    </row>
    <row r="1911" spans="1:81" ht="51" x14ac:dyDescent="0.2">
      <c r="A1911" t="s">
        <v>16686</v>
      </c>
      <c r="B1911" t="s">
        <v>16687</v>
      </c>
      <c r="C1911" t="s">
        <v>16688</v>
      </c>
      <c r="D1911" t="s">
        <v>16689</v>
      </c>
      <c r="E1911" s="2" t="s">
        <v>16690</v>
      </c>
      <c r="H1911" s="3">
        <v>14000000</v>
      </c>
      <c r="I1911" s="3">
        <v>22000000</v>
      </c>
      <c r="P1911" s="3">
        <v>70000000</v>
      </c>
      <c r="Q1911" s="3">
        <v>146740000</v>
      </c>
      <c r="X1911" s="2" t="s">
        <v>16691</v>
      </c>
      <c r="Y1911" s="2" t="s">
        <v>16692</v>
      </c>
      <c r="Z1911" s="2" t="s">
        <v>16693</v>
      </c>
      <c r="AF1911">
        <v>2015</v>
      </c>
      <c r="AG1911">
        <v>2020</v>
      </c>
      <c r="AH1911">
        <v>2021</v>
      </c>
      <c r="AL1911" s="3">
        <v>6088855</v>
      </c>
      <c r="AM1911" t="s">
        <v>114</v>
      </c>
      <c r="AN1911" s="1">
        <v>44460</v>
      </c>
      <c r="AR1911">
        <v>2515.1799999999998</v>
      </c>
      <c r="AS1911">
        <v>98006.44</v>
      </c>
      <c r="AT1911">
        <v>15229.75</v>
      </c>
      <c r="AZ1911">
        <v>303</v>
      </c>
      <c r="BA1911">
        <v>118</v>
      </c>
      <c r="BB1911">
        <v>463</v>
      </c>
      <c r="BH1911">
        <v>91.82</v>
      </c>
      <c r="BI1911">
        <v>92.75</v>
      </c>
      <c r="BJ1911">
        <v>61.01</v>
      </c>
      <c r="BP1911" s="3">
        <v>68702937</v>
      </c>
      <c r="BR1911" s="20">
        <v>1698</v>
      </c>
      <c r="BS1911" s="20">
        <v>564</v>
      </c>
      <c r="BW1911" s="20">
        <v>564</v>
      </c>
      <c r="BX1911" s="22">
        <v>115751.37</v>
      </c>
      <c r="BY1911">
        <v>208</v>
      </c>
      <c r="BZ1911">
        <v>87.17</v>
      </c>
      <c r="CA1911">
        <v>0</v>
      </c>
      <c r="CB1911">
        <v>0</v>
      </c>
      <c r="CC1911">
        <v>0</v>
      </c>
    </row>
    <row r="1912" spans="1:81" ht="68" x14ac:dyDescent="0.2">
      <c r="A1912" t="s">
        <v>16694</v>
      </c>
      <c r="B1912" t="s">
        <v>16695</v>
      </c>
      <c r="C1912" t="s">
        <v>16696</v>
      </c>
      <c r="D1912" t="s">
        <v>16697</v>
      </c>
      <c r="E1912" s="2" t="s">
        <v>16698</v>
      </c>
      <c r="H1912" s="3">
        <v>15000000</v>
      </c>
      <c r="I1912" s="3">
        <v>80000000</v>
      </c>
      <c r="J1912" s="3">
        <v>276000000</v>
      </c>
      <c r="P1912" s="3">
        <v>75000000</v>
      </c>
      <c r="Q1912" s="3">
        <v>533600000</v>
      </c>
      <c r="R1912" s="3">
        <v>2760000000</v>
      </c>
      <c r="X1912" s="2" t="s">
        <v>16699</v>
      </c>
      <c r="Y1912" s="2" t="s">
        <v>16700</v>
      </c>
      <c r="Z1912" s="2" t="s">
        <v>16701</v>
      </c>
      <c r="AF1912">
        <v>2019</v>
      </c>
      <c r="AG1912">
        <v>2020</v>
      </c>
      <c r="AH1912">
        <v>2021</v>
      </c>
      <c r="AL1912" s="3">
        <v>276000000</v>
      </c>
      <c r="AM1912" t="s">
        <v>90</v>
      </c>
      <c r="AN1912" s="1">
        <v>44376</v>
      </c>
      <c r="AO1912" s="3">
        <v>2760000000</v>
      </c>
      <c r="AR1912">
        <v>3453.49</v>
      </c>
      <c r="AS1912">
        <v>2973.26</v>
      </c>
      <c r="AT1912">
        <v>109156.9</v>
      </c>
      <c r="AZ1912">
        <v>467</v>
      </c>
      <c r="BA1912">
        <v>433</v>
      </c>
      <c r="BB1912">
        <v>233</v>
      </c>
      <c r="BH1912">
        <v>88.78</v>
      </c>
      <c r="BI1912">
        <v>73.23</v>
      </c>
      <c r="BJ1912">
        <v>80.42</v>
      </c>
      <c r="BO1912">
        <v>4.66</v>
      </c>
      <c r="BP1912" s="3">
        <v>401000000</v>
      </c>
      <c r="BR1912" s="20">
        <v>205</v>
      </c>
      <c r="BS1912" s="20">
        <v>537</v>
      </c>
      <c r="BW1912" s="20">
        <v>537</v>
      </c>
      <c r="BX1912" s="22">
        <v>115583.65</v>
      </c>
      <c r="BY1912">
        <v>209</v>
      </c>
      <c r="BZ1912">
        <v>87.11</v>
      </c>
      <c r="CA1912">
        <v>5.17</v>
      </c>
      <c r="CB1912">
        <v>5.17</v>
      </c>
      <c r="CC1912">
        <v>5.17</v>
      </c>
    </row>
    <row r="1913" spans="1:81" ht="51" x14ac:dyDescent="0.2">
      <c r="A1913" t="s">
        <v>16702</v>
      </c>
      <c r="B1913" t="s">
        <v>16703</v>
      </c>
      <c r="C1913" t="s">
        <v>16704</v>
      </c>
      <c r="E1913" s="2" t="s">
        <v>16705</v>
      </c>
      <c r="H1913" s="3">
        <v>21500000</v>
      </c>
      <c r="I1913" s="3">
        <v>65000000</v>
      </c>
      <c r="P1913" s="3">
        <v>107500000</v>
      </c>
      <c r="Q1913" s="3">
        <v>433550000</v>
      </c>
      <c r="X1913" s="2" t="s">
        <v>16706</v>
      </c>
      <c r="Y1913" s="2" t="s">
        <v>16707</v>
      </c>
      <c r="AF1913">
        <v>2016</v>
      </c>
      <c r="AG1913">
        <v>2020</v>
      </c>
      <c r="AL1913" s="3">
        <v>51000000</v>
      </c>
      <c r="AM1913" t="s">
        <v>89</v>
      </c>
      <c r="AN1913" s="1">
        <v>44970</v>
      </c>
      <c r="AO1913" s="3">
        <v>433550000</v>
      </c>
      <c r="AR1913">
        <v>0</v>
      </c>
      <c r="AS1913">
        <v>115100.28</v>
      </c>
      <c r="AZ1913">
        <v>1216</v>
      </c>
      <c r="BA1913">
        <v>99</v>
      </c>
      <c r="BH1913">
        <v>68.11</v>
      </c>
      <c r="BI1913">
        <v>93.93</v>
      </c>
      <c r="BO1913">
        <v>1</v>
      </c>
      <c r="BP1913" s="3">
        <v>142500000</v>
      </c>
      <c r="BR1913" s="20">
        <v>1229</v>
      </c>
      <c r="BW1913" s="20">
        <v>1035</v>
      </c>
      <c r="BX1913" s="22">
        <v>115100.28</v>
      </c>
      <c r="BY1913">
        <v>210</v>
      </c>
      <c r="BZ1913">
        <v>87.05</v>
      </c>
      <c r="CC1913">
        <v>1</v>
      </c>
    </row>
    <row r="1914" spans="1:81" ht="51" x14ac:dyDescent="0.2">
      <c r="A1914" t="s">
        <v>16708</v>
      </c>
      <c r="B1914" t="s">
        <v>16709</v>
      </c>
      <c r="C1914" t="s">
        <v>16710</v>
      </c>
      <c r="D1914" t="s">
        <v>16711</v>
      </c>
      <c r="E1914" s="2" t="s">
        <v>16712</v>
      </c>
      <c r="G1914" s="3">
        <v>120000</v>
      </c>
      <c r="H1914" s="3">
        <v>21000000</v>
      </c>
      <c r="I1914" s="3">
        <v>53000000</v>
      </c>
      <c r="O1914" s="3">
        <v>1200000</v>
      </c>
      <c r="P1914" s="3">
        <v>105000000</v>
      </c>
      <c r="Q1914" s="3">
        <v>353510000</v>
      </c>
      <c r="V1914" s="2" t="s">
        <v>16713</v>
      </c>
      <c r="W1914" s="2" t="s">
        <v>16714</v>
      </c>
      <c r="X1914" s="2" t="s">
        <v>16715</v>
      </c>
      <c r="Y1914" s="2" t="s">
        <v>16716</v>
      </c>
      <c r="AD1914">
        <v>2016</v>
      </c>
      <c r="AE1914">
        <v>2017</v>
      </c>
      <c r="AF1914">
        <v>2018</v>
      </c>
      <c r="AG1914">
        <v>2020</v>
      </c>
      <c r="AL1914" s="3">
        <v>53000000</v>
      </c>
      <c r="AM1914" t="s">
        <v>89</v>
      </c>
      <c r="AN1914" s="1">
        <v>44018</v>
      </c>
      <c r="AO1914" s="3">
        <v>353510000</v>
      </c>
      <c r="AP1914">
        <v>0</v>
      </c>
      <c r="AQ1914">
        <v>12166.07</v>
      </c>
      <c r="AR1914">
        <v>10036.82</v>
      </c>
      <c r="AS1914">
        <v>91681.59</v>
      </c>
      <c r="AX1914">
        <v>521</v>
      </c>
      <c r="AY1914">
        <v>120</v>
      </c>
      <c r="AZ1914">
        <v>220</v>
      </c>
      <c r="BA1914">
        <v>121</v>
      </c>
      <c r="BF1914">
        <v>70.23</v>
      </c>
      <c r="BG1914">
        <v>98.74</v>
      </c>
      <c r="BH1914">
        <v>95.25</v>
      </c>
      <c r="BI1914">
        <v>92.57</v>
      </c>
      <c r="BO1914">
        <v>1</v>
      </c>
      <c r="BP1914" s="3">
        <v>74120000</v>
      </c>
      <c r="BQ1914" s="20">
        <v>457</v>
      </c>
      <c r="BR1914" s="20">
        <v>593</v>
      </c>
      <c r="BW1914" s="20">
        <v>0</v>
      </c>
      <c r="BX1914" s="22">
        <v>113884.48</v>
      </c>
      <c r="BY1914">
        <v>211</v>
      </c>
      <c r="BZ1914">
        <v>86.99</v>
      </c>
      <c r="CC1914">
        <v>1</v>
      </c>
    </row>
    <row r="1915" spans="1:81" ht="51" x14ac:dyDescent="0.2">
      <c r="A1915" t="s">
        <v>16717</v>
      </c>
      <c r="B1915" t="s">
        <v>16718</v>
      </c>
      <c r="C1915" t="s">
        <v>16719</v>
      </c>
      <c r="D1915" t="s">
        <v>16720</v>
      </c>
      <c r="E1915" s="2" t="s">
        <v>16721</v>
      </c>
      <c r="G1915" s="3">
        <v>1500000</v>
      </c>
      <c r="I1915" s="3">
        <v>22000000</v>
      </c>
      <c r="J1915" s="3">
        <v>70000000</v>
      </c>
      <c r="O1915" s="3">
        <v>15000000</v>
      </c>
      <c r="Q1915" s="3">
        <v>146740000</v>
      </c>
      <c r="R1915" s="3">
        <v>700000000</v>
      </c>
      <c r="X1915" s="2" t="s">
        <v>16722</v>
      </c>
      <c r="Y1915" s="2" t="s">
        <v>16723</v>
      </c>
      <c r="Z1915" s="2" t="s">
        <v>16724</v>
      </c>
      <c r="AE1915">
        <v>2017</v>
      </c>
      <c r="AF1915">
        <v>2018</v>
      </c>
      <c r="AG1915">
        <v>2020</v>
      </c>
      <c r="AH1915">
        <v>2021</v>
      </c>
      <c r="AL1915" s="3">
        <v>70000000</v>
      </c>
      <c r="AM1915" t="s">
        <v>90</v>
      </c>
      <c r="AN1915" s="1">
        <v>44327</v>
      </c>
      <c r="AO1915" s="3">
        <v>700000000</v>
      </c>
      <c r="AQ1915">
        <v>0</v>
      </c>
      <c r="AR1915">
        <v>0</v>
      </c>
      <c r="AS1915">
        <v>2166.0500000000002</v>
      </c>
      <c r="AT1915">
        <v>110094.57</v>
      </c>
      <c r="AY1915">
        <v>3489</v>
      </c>
      <c r="AZ1915">
        <v>1617</v>
      </c>
      <c r="BA1915">
        <v>453</v>
      </c>
      <c r="BB1915">
        <v>229</v>
      </c>
      <c r="BG1915">
        <v>63.18</v>
      </c>
      <c r="BH1915">
        <v>64.94</v>
      </c>
      <c r="BI1915">
        <v>72</v>
      </c>
      <c r="BJ1915">
        <v>80.760000000000005</v>
      </c>
      <c r="BO1915">
        <v>4.29</v>
      </c>
      <c r="BP1915" s="3">
        <v>106467749</v>
      </c>
      <c r="BQ1915" s="20">
        <v>266</v>
      </c>
      <c r="BR1915" s="20">
        <v>706</v>
      </c>
      <c r="BS1915" s="20">
        <v>413</v>
      </c>
      <c r="BW1915" s="20">
        <v>413</v>
      </c>
      <c r="BX1915" s="22">
        <v>112260.62</v>
      </c>
      <c r="BY1915">
        <v>212</v>
      </c>
      <c r="BZ1915">
        <v>86.93</v>
      </c>
      <c r="CA1915">
        <v>4.7699999999999996</v>
      </c>
      <c r="CB1915">
        <v>4.7699999999999996</v>
      </c>
      <c r="CC1915">
        <v>4.7699999999999996</v>
      </c>
    </row>
    <row r="1916" spans="1:81" ht="51" x14ac:dyDescent="0.2">
      <c r="A1916" t="s">
        <v>16725</v>
      </c>
      <c r="B1916" t="s">
        <v>16726</v>
      </c>
      <c r="C1916" t="s">
        <v>16727</v>
      </c>
      <c r="D1916" t="s">
        <v>16728</v>
      </c>
      <c r="E1916" s="2" t="s">
        <v>16729</v>
      </c>
      <c r="I1916" s="3">
        <v>40000000</v>
      </c>
      <c r="Q1916" s="3">
        <v>100000000</v>
      </c>
      <c r="W1916" s="2" t="s">
        <v>16730</v>
      </c>
      <c r="X1916" s="2" t="s">
        <v>1862</v>
      </c>
      <c r="Y1916" s="2" t="s">
        <v>16731</v>
      </c>
      <c r="AE1916">
        <v>2014</v>
      </c>
      <c r="AF1916">
        <v>2016</v>
      </c>
      <c r="AG1916">
        <v>2020</v>
      </c>
      <c r="AM1916" t="s">
        <v>87</v>
      </c>
      <c r="AN1916" s="1">
        <v>44197</v>
      </c>
      <c r="AO1916" s="3">
        <v>36000000</v>
      </c>
      <c r="AQ1916">
        <v>1870.6</v>
      </c>
      <c r="AR1916">
        <v>38.29</v>
      </c>
      <c r="AS1916">
        <v>108761.67</v>
      </c>
      <c r="AY1916">
        <v>102</v>
      </c>
      <c r="AZ1916">
        <v>792</v>
      </c>
      <c r="BA1916">
        <v>106</v>
      </c>
      <c r="BG1916">
        <v>98.82</v>
      </c>
      <c r="BH1916">
        <v>79.239999999999995</v>
      </c>
      <c r="BI1916">
        <v>93.49</v>
      </c>
      <c r="BP1916" s="3">
        <v>43600000</v>
      </c>
      <c r="BQ1916" s="20">
        <v>666</v>
      </c>
      <c r="BR1916" s="20">
        <v>1600</v>
      </c>
      <c r="BW1916" s="20">
        <v>30</v>
      </c>
      <c r="BX1916" s="22">
        <v>110670.56</v>
      </c>
      <c r="BY1916">
        <v>213</v>
      </c>
      <c r="BZ1916">
        <v>86.86</v>
      </c>
      <c r="CC1916">
        <v>0.36</v>
      </c>
    </row>
    <row r="1917" spans="1:81" ht="51" x14ac:dyDescent="0.2">
      <c r="A1917" t="s">
        <v>16732</v>
      </c>
      <c r="B1917" t="s">
        <v>16733</v>
      </c>
      <c r="C1917" t="s">
        <v>16734</v>
      </c>
      <c r="D1917" t="s">
        <v>16735</v>
      </c>
      <c r="E1917" s="2" t="s">
        <v>16736</v>
      </c>
      <c r="G1917" s="3">
        <v>756240</v>
      </c>
      <c r="H1917" s="3">
        <v>4404975</v>
      </c>
      <c r="I1917" s="3">
        <v>9251975</v>
      </c>
      <c r="J1917" s="3">
        <v>28343332</v>
      </c>
      <c r="K1917" s="3">
        <v>101614710</v>
      </c>
      <c r="O1917" s="3">
        <v>7562400</v>
      </c>
      <c r="P1917" s="3">
        <v>22024875</v>
      </c>
      <c r="Q1917" s="3">
        <v>61710673.25</v>
      </c>
      <c r="R1917" s="3">
        <v>283433320</v>
      </c>
      <c r="S1917" s="3">
        <v>1524220650</v>
      </c>
      <c r="W1917" s="2" t="s">
        <v>16737</v>
      </c>
      <c r="X1917" s="2" t="s">
        <v>16738</v>
      </c>
      <c r="Y1917" s="2" t="s">
        <v>16739</v>
      </c>
      <c r="Z1917" s="2" t="s">
        <v>16740</v>
      </c>
      <c r="AA1917" s="2" t="s">
        <v>16741</v>
      </c>
      <c r="AE1917">
        <v>2018</v>
      </c>
      <c r="AF1917">
        <v>2018</v>
      </c>
      <c r="AG1917">
        <v>2020</v>
      </c>
      <c r="AH1917">
        <v>2021</v>
      </c>
      <c r="AI1917">
        <v>2022</v>
      </c>
      <c r="AL1917" s="3">
        <v>101614709</v>
      </c>
      <c r="AM1917" t="s">
        <v>91</v>
      </c>
      <c r="AN1917" s="1">
        <v>44735</v>
      </c>
      <c r="AO1917" s="3">
        <v>1524220650</v>
      </c>
      <c r="AQ1917">
        <v>0.25</v>
      </c>
      <c r="AR1917">
        <v>108.19</v>
      </c>
      <c r="AS1917">
        <v>633.92999999999995</v>
      </c>
      <c r="AT1917">
        <v>2814.86</v>
      </c>
      <c r="AU1917">
        <v>106351.81</v>
      </c>
      <c r="AY1917">
        <v>2959</v>
      </c>
      <c r="AZ1917">
        <v>955</v>
      </c>
      <c r="BA1917">
        <v>607</v>
      </c>
      <c r="BB1917">
        <v>616</v>
      </c>
      <c r="BC1917">
        <v>58</v>
      </c>
      <c r="BG1917">
        <v>71.63</v>
      </c>
      <c r="BH1917">
        <v>79.3</v>
      </c>
      <c r="BI1917">
        <v>62.45</v>
      </c>
      <c r="BJ1917">
        <v>48.1</v>
      </c>
      <c r="BK1917">
        <v>83.53</v>
      </c>
      <c r="BO1917">
        <v>20.75</v>
      </c>
      <c r="BP1917" s="3">
        <v>144739027</v>
      </c>
      <c r="BQ1917" s="20">
        <v>242</v>
      </c>
      <c r="BR1917" s="20">
        <v>455</v>
      </c>
      <c r="BS1917" s="20">
        <v>355</v>
      </c>
      <c r="BT1917" s="20">
        <v>491</v>
      </c>
      <c r="BW1917" s="20">
        <v>846</v>
      </c>
      <c r="BX1917" s="22">
        <v>109909.04</v>
      </c>
      <c r="BY1917">
        <v>214</v>
      </c>
      <c r="BZ1917">
        <v>86.8</v>
      </c>
      <c r="CA1917">
        <v>24.7</v>
      </c>
      <c r="CB1917">
        <v>24.7</v>
      </c>
      <c r="CC1917">
        <v>24.7</v>
      </c>
    </row>
    <row r="1918" spans="1:81" ht="68" x14ac:dyDescent="0.2">
      <c r="A1918" t="s">
        <v>16742</v>
      </c>
      <c r="B1918" t="s">
        <v>16743</v>
      </c>
      <c r="C1918" t="s">
        <v>16744</v>
      </c>
      <c r="D1918">
        <v>1983</v>
      </c>
      <c r="E1918" s="2" t="s">
        <v>16745</v>
      </c>
      <c r="G1918" s="3">
        <v>1380000</v>
      </c>
      <c r="I1918" s="3">
        <v>14000000</v>
      </c>
      <c r="J1918" s="3">
        <v>50000000</v>
      </c>
      <c r="K1918" s="3">
        <v>80000000</v>
      </c>
      <c r="O1918" s="3">
        <v>13800000</v>
      </c>
      <c r="Q1918" s="3">
        <v>93380000</v>
      </c>
      <c r="R1918" s="3">
        <v>500000000</v>
      </c>
      <c r="S1918" s="3">
        <v>1200000000</v>
      </c>
      <c r="W1918" s="2" t="s">
        <v>16746</v>
      </c>
      <c r="Y1918" s="2" t="s">
        <v>16747</v>
      </c>
      <c r="Z1918" s="2" t="s">
        <v>16748</v>
      </c>
      <c r="AA1918" s="2" t="s">
        <v>16749</v>
      </c>
      <c r="AE1918">
        <v>2017</v>
      </c>
      <c r="AG1918">
        <v>2020</v>
      </c>
      <c r="AH1918">
        <v>2021</v>
      </c>
      <c r="AI1918">
        <v>2023</v>
      </c>
      <c r="AL1918" s="3">
        <v>80000000</v>
      </c>
      <c r="AM1918" t="s">
        <v>91</v>
      </c>
      <c r="AN1918" s="1">
        <v>45140</v>
      </c>
      <c r="AO1918" s="3">
        <v>1200000000</v>
      </c>
      <c r="AQ1918">
        <v>0</v>
      </c>
      <c r="AS1918">
        <v>4055.85</v>
      </c>
      <c r="AT1918">
        <v>54354.44</v>
      </c>
      <c r="AU1918">
        <v>50806.71</v>
      </c>
      <c r="AY1918">
        <v>3489</v>
      </c>
      <c r="BA1918">
        <v>417</v>
      </c>
      <c r="BB1918">
        <v>325</v>
      </c>
      <c r="BC1918">
        <v>21</v>
      </c>
      <c r="BG1918">
        <v>63.18</v>
      </c>
      <c r="BI1918">
        <v>74.23</v>
      </c>
      <c r="BJ1918">
        <v>72.66</v>
      </c>
      <c r="BK1918">
        <v>89.42</v>
      </c>
      <c r="BO1918">
        <v>10.79</v>
      </c>
      <c r="BP1918" s="3">
        <v>150550000</v>
      </c>
      <c r="BS1918" s="20">
        <v>419</v>
      </c>
      <c r="BT1918" s="20">
        <v>638</v>
      </c>
      <c r="BW1918" s="20">
        <v>1057</v>
      </c>
      <c r="BX1918" s="22">
        <v>109217</v>
      </c>
      <c r="BY1918">
        <v>215</v>
      </c>
      <c r="BZ1918">
        <v>86.74</v>
      </c>
      <c r="CA1918">
        <v>12.85</v>
      </c>
      <c r="CB1918">
        <v>12.85</v>
      </c>
      <c r="CC1918">
        <v>12.85</v>
      </c>
    </row>
    <row r="1919" spans="1:81" ht="34" x14ac:dyDescent="0.2">
      <c r="A1919" t="s">
        <v>16750</v>
      </c>
      <c r="B1919" t="s">
        <v>16751</v>
      </c>
      <c r="C1919" t="s">
        <v>16752</v>
      </c>
      <c r="D1919" t="s">
        <v>16753</v>
      </c>
      <c r="E1919" s="2" t="s">
        <v>16754</v>
      </c>
      <c r="F1919" s="3">
        <v>25000</v>
      </c>
      <c r="G1919" s="3">
        <v>7159685</v>
      </c>
      <c r="I1919" s="3">
        <v>20599371</v>
      </c>
      <c r="J1919" s="3">
        <v>200000000</v>
      </c>
      <c r="N1919" s="3">
        <v>500000</v>
      </c>
      <c r="O1919" s="3">
        <v>71596850</v>
      </c>
      <c r="Q1919" s="3">
        <v>137397804.56999999</v>
      </c>
      <c r="R1919" s="3">
        <v>1800000000</v>
      </c>
      <c r="V1919" s="2" t="s">
        <v>16755</v>
      </c>
      <c r="W1919" s="2" t="s">
        <v>16756</v>
      </c>
      <c r="Y1919" s="2" t="s">
        <v>9715</v>
      </c>
      <c r="Z1919" s="2" t="s">
        <v>16757</v>
      </c>
      <c r="AD1919">
        <v>2014</v>
      </c>
      <c r="AE1919">
        <v>2016</v>
      </c>
      <c r="AG1919">
        <v>2020</v>
      </c>
      <c r="AH1919">
        <v>2021</v>
      </c>
      <c r="AL1919" s="3">
        <v>200000000</v>
      </c>
      <c r="AM1919" t="s">
        <v>90</v>
      </c>
      <c r="AN1919" s="1">
        <v>44462</v>
      </c>
      <c r="AO1919" s="3">
        <v>1800000000</v>
      </c>
      <c r="AP1919">
        <v>19.579999999999998</v>
      </c>
      <c r="AQ1919">
        <v>7719.21</v>
      </c>
      <c r="AS1919">
        <v>0.25</v>
      </c>
      <c r="AT1919">
        <v>101188.94</v>
      </c>
      <c r="AX1919">
        <v>138</v>
      </c>
      <c r="AY1919">
        <v>58</v>
      </c>
      <c r="BA1919">
        <v>889</v>
      </c>
      <c r="BB1919">
        <v>245</v>
      </c>
      <c r="BF1919">
        <v>85.08</v>
      </c>
      <c r="BG1919">
        <v>99.41</v>
      </c>
      <c r="BI1919">
        <v>44.98</v>
      </c>
      <c r="BJ1919">
        <v>79.41</v>
      </c>
      <c r="BN1919" t="s">
        <v>101</v>
      </c>
      <c r="BO1919">
        <v>11.79</v>
      </c>
      <c r="BP1919" s="3">
        <v>240034056</v>
      </c>
      <c r="BS1919" s="20">
        <v>405</v>
      </c>
      <c r="BW1919" s="20">
        <v>405</v>
      </c>
      <c r="BX1919" s="22">
        <v>108927.98</v>
      </c>
      <c r="BY1919">
        <v>216</v>
      </c>
      <c r="BZ1919">
        <v>86.68</v>
      </c>
      <c r="CA1919">
        <v>13.1</v>
      </c>
      <c r="CB1919">
        <v>13.1</v>
      </c>
      <c r="CC1919">
        <v>13.1</v>
      </c>
    </row>
    <row r="1920" spans="1:81" ht="102" x14ac:dyDescent="0.2">
      <c r="A1920" t="s">
        <v>16758</v>
      </c>
      <c r="B1920" t="s">
        <v>16759</v>
      </c>
      <c r="C1920" t="s">
        <v>16760</v>
      </c>
      <c r="D1920" t="s">
        <v>16761</v>
      </c>
      <c r="E1920" s="2" t="s">
        <v>16762</v>
      </c>
      <c r="I1920" s="3">
        <v>100000000</v>
      </c>
      <c r="Q1920" s="3">
        <v>1000000000</v>
      </c>
      <c r="V1920" s="2" t="s">
        <v>215</v>
      </c>
      <c r="Y1920" s="2" t="s">
        <v>16763</v>
      </c>
      <c r="AD1920">
        <v>2011</v>
      </c>
      <c r="AG1920">
        <v>2020</v>
      </c>
      <c r="AL1920" s="3">
        <v>40000000</v>
      </c>
      <c r="AM1920" t="s">
        <v>327</v>
      </c>
      <c r="AN1920" s="1">
        <v>44095</v>
      </c>
      <c r="AO1920" s="3">
        <v>1000000000</v>
      </c>
      <c r="AP1920">
        <v>0</v>
      </c>
      <c r="AS1920">
        <v>108077.17</v>
      </c>
      <c r="AX1920">
        <v>1</v>
      </c>
      <c r="BA1920">
        <v>108</v>
      </c>
      <c r="BF1920">
        <v>100</v>
      </c>
      <c r="BI1920">
        <v>93.37</v>
      </c>
      <c r="BN1920" t="s">
        <v>101</v>
      </c>
      <c r="BO1920">
        <v>1</v>
      </c>
      <c r="BP1920" s="3">
        <v>143505835</v>
      </c>
      <c r="BW1920" s="20">
        <v>0</v>
      </c>
      <c r="BX1920" s="22">
        <v>108077.17</v>
      </c>
      <c r="BY1920">
        <v>217</v>
      </c>
      <c r="BZ1920">
        <v>86.62</v>
      </c>
      <c r="CC1920">
        <v>1</v>
      </c>
    </row>
    <row r="1921" spans="1:81" ht="68" x14ac:dyDescent="0.2">
      <c r="A1921" t="s">
        <v>16764</v>
      </c>
      <c r="B1921" t="s">
        <v>16765</v>
      </c>
      <c r="C1921" t="s">
        <v>16766</v>
      </c>
      <c r="D1921" t="s">
        <v>16767</v>
      </c>
      <c r="E1921" s="2" t="s">
        <v>16768</v>
      </c>
      <c r="G1921" s="3">
        <v>2000000</v>
      </c>
      <c r="H1921" s="3">
        <v>20000000</v>
      </c>
      <c r="I1921" s="3">
        <v>20000000</v>
      </c>
      <c r="J1921" s="3">
        <v>50000000</v>
      </c>
      <c r="O1921" s="3">
        <v>20000000</v>
      </c>
      <c r="P1921" s="3">
        <v>53500000</v>
      </c>
      <c r="Q1921" s="3">
        <v>133400000</v>
      </c>
      <c r="R1921" s="3">
        <v>500000000</v>
      </c>
      <c r="W1921" s="2" t="s">
        <v>16769</v>
      </c>
      <c r="X1921" s="2" t="s">
        <v>16770</v>
      </c>
      <c r="Y1921" s="2" t="s">
        <v>16771</v>
      </c>
      <c r="Z1921" s="2" t="s">
        <v>16772</v>
      </c>
      <c r="AE1921">
        <v>2014</v>
      </c>
      <c r="AF1921">
        <v>2017</v>
      </c>
      <c r="AG1921">
        <v>2020</v>
      </c>
      <c r="AH1921">
        <v>2021</v>
      </c>
      <c r="AM1921" t="s">
        <v>114</v>
      </c>
      <c r="AN1921" s="1">
        <v>44400</v>
      </c>
      <c r="AO1921" s="3">
        <v>500000000</v>
      </c>
      <c r="AQ1921">
        <v>24.39</v>
      </c>
      <c r="AR1921">
        <v>0</v>
      </c>
      <c r="AS1921">
        <v>104692.63</v>
      </c>
      <c r="AT1921">
        <v>2973.83</v>
      </c>
      <c r="AY1921">
        <v>2017</v>
      </c>
      <c r="AZ1921">
        <v>1355</v>
      </c>
      <c r="BA1921">
        <v>111</v>
      </c>
      <c r="BB1921">
        <v>609</v>
      </c>
      <c r="BG1921">
        <v>76.430000000000007</v>
      </c>
      <c r="BH1921">
        <v>66.069999999999993</v>
      </c>
      <c r="BI1921">
        <v>93.18</v>
      </c>
      <c r="BJ1921">
        <v>48.69</v>
      </c>
      <c r="BN1921" t="s">
        <v>101</v>
      </c>
      <c r="BO1921">
        <v>3.37</v>
      </c>
      <c r="BP1921" s="3">
        <v>98000000</v>
      </c>
      <c r="BQ1921" s="20">
        <v>1262</v>
      </c>
      <c r="BR1921" s="20">
        <v>874</v>
      </c>
      <c r="BS1921" s="20">
        <v>533</v>
      </c>
      <c r="BW1921" s="20">
        <v>533</v>
      </c>
      <c r="BX1921" s="22">
        <v>107690.85</v>
      </c>
      <c r="BY1921">
        <v>218</v>
      </c>
      <c r="BZ1921">
        <v>86.56</v>
      </c>
      <c r="CA1921">
        <v>3.75</v>
      </c>
      <c r="CB1921">
        <v>3.75</v>
      </c>
      <c r="CC1921">
        <v>3.75</v>
      </c>
    </row>
    <row r="1922" spans="1:81" ht="51" x14ac:dyDescent="0.2">
      <c r="A1922" t="s">
        <v>16773</v>
      </c>
      <c r="B1922" t="s">
        <v>16774</v>
      </c>
      <c r="C1922" t="s">
        <v>16775</v>
      </c>
      <c r="D1922" t="s">
        <v>16773</v>
      </c>
      <c r="E1922" s="2" t="s">
        <v>16776</v>
      </c>
      <c r="H1922" s="3">
        <v>15000000</v>
      </c>
      <c r="I1922" s="3">
        <v>110000000</v>
      </c>
      <c r="J1922" s="3">
        <v>175000000</v>
      </c>
      <c r="P1922" s="3">
        <v>75000000</v>
      </c>
      <c r="Q1922" s="3">
        <v>733700000</v>
      </c>
      <c r="R1922" s="3">
        <v>1750000000</v>
      </c>
      <c r="Y1922" s="2" t="s">
        <v>16777</v>
      </c>
      <c r="Z1922" s="2" t="s">
        <v>16778</v>
      </c>
      <c r="AF1922">
        <v>2018</v>
      </c>
      <c r="AG1922">
        <v>2020</v>
      </c>
      <c r="AH1922">
        <v>2023</v>
      </c>
      <c r="AL1922" s="3">
        <v>175000000</v>
      </c>
      <c r="AM1922" t="s">
        <v>90</v>
      </c>
      <c r="AN1922" s="1">
        <v>45139</v>
      </c>
      <c r="AO1922" s="3">
        <v>1750000000</v>
      </c>
      <c r="AR1922">
        <v>0</v>
      </c>
      <c r="AS1922">
        <v>53620.2</v>
      </c>
      <c r="AT1922">
        <v>53456.89</v>
      </c>
      <c r="AZ1922">
        <v>1617</v>
      </c>
      <c r="BA1922">
        <v>170</v>
      </c>
      <c r="BB1922">
        <v>54</v>
      </c>
      <c r="BH1922">
        <v>64.94</v>
      </c>
      <c r="BI1922">
        <v>89.53</v>
      </c>
      <c r="BJ1922">
        <v>88.84</v>
      </c>
      <c r="BO1922">
        <v>2.15</v>
      </c>
      <c r="BP1922" s="3">
        <v>300000000</v>
      </c>
      <c r="BR1922" s="20">
        <v>730</v>
      </c>
      <c r="BS1922" s="20">
        <v>1308</v>
      </c>
      <c r="BW1922" s="20">
        <v>1308</v>
      </c>
      <c r="BX1922" s="22">
        <v>107077.09</v>
      </c>
      <c r="BY1922">
        <v>219</v>
      </c>
      <c r="BZ1922">
        <v>86.49</v>
      </c>
      <c r="CA1922">
        <v>2.39</v>
      </c>
      <c r="CC1922">
        <v>2.39</v>
      </c>
    </row>
    <row r="1923" spans="1:81" ht="68" x14ac:dyDescent="0.2">
      <c r="A1923" t="s">
        <v>16779</v>
      </c>
      <c r="B1923" t="s">
        <v>16780</v>
      </c>
      <c r="C1923" t="s">
        <v>16781</v>
      </c>
      <c r="D1923" t="s">
        <v>16782</v>
      </c>
      <c r="E1923" s="2" t="s">
        <v>16783</v>
      </c>
      <c r="I1923" s="3">
        <v>185000000</v>
      </c>
      <c r="J1923" s="3">
        <v>120000000</v>
      </c>
      <c r="Q1923" s="3">
        <v>800000000</v>
      </c>
      <c r="R1923" s="3">
        <v>1600000000</v>
      </c>
      <c r="W1923" s="2" t="s">
        <v>16784</v>
      </c>
      <c r="Y1923" s="2" t="s">
        <v>16785</v>
      </c>
      <c r="Z1923" s="2" t="s">
        <v>16786</v>
      </c>
      <c r="AE1923">
        <v>2015</v>
      </c>
      <c r="AG1923">
        <v>2020</v>
      </c>
      <c r="AH1923">
        <v>2021</v>
      </c>
      <c r="AL1923" s="3">
        <v>120000000</v>
      </c>
      <c r="AM1923" t="s">
        <v>90</v>
      </c>
      <c r="AN1923" s="1">
        <v>44335</v>
      </c>
      <c r="AO1923" s="3">
        <v>1600000000</v>
      </c>
      <c r="AQ1923">
        <v>0.25</v>
      </c>
      <c r="AS1923">
        <v>1175.9100000000001</v>
      </c>
      <c r="AT1923">
        <v>105895.24</v>
      </c>
      <c r="AY1923">
        <v>2736</v>
      </c>
      <c r="BA1923">
        <v>538</v>
      </c>
      <c r="BB1923">
        <v>239</v>
      </c>
      <c r="BG1923">
        <v>72.12</v>
      </c>
      <c r="BI1923">
        <v>66.73</v>
      </c>
      <c r="BJ1923">
        <v>79.92</v>
      </c>
      <c r="BN1923" t="s">
        <v>101</v>
      </c>
      <c r="BO1923">
        <v>1.8</v>
      </c>
      <c r="BP1923" s="3">
        <v>380000000</v>
      </c>
      <c r="BS1923" s="20">
        <v>383</v>
      </c>
      <c r="BW1923" s="20">
        <v>383</v>
      </c>
      <c r="BX1923" s="22">
        <v>107071.4</v>
      </c>
      <c r="BY1923">
        <v>220</v>
      </c>
      <c r="BZ1923">
        <v>86.43</v>
      </c>
      <c r="CA1923">
        <v>2</v>
      </c>
      <c r="CB1923">
        <v>2</v>
      </c>
      <c r="CC1923">
        <v>2</v>
      </c>
    </row>
    <row r="1924" spans="1:81" ht="34" x14ac:dyDescent="0.2">
      <c r="A1924" t="s">
        <v>16787</v>
      </c>
      <c r="B1924" t="s">
        <v>16788</v>
      </c>
      <c r="C1924" t="s">
        <v>16789</v>
      </c>
      <c r="D1924" t="s">
        <v>16790</v>
      </c>
      <c r="E1924" s="2" t="s">
        <v>16791</v>
      </c>
      <c r="H1924" s="3">
        <v>28228748</v>
      </c>
      <c r="I1924" s="3">
        <v>106000000</v>
      </c>
      <c r="J1924" s="3">
        <v>793770158</v>
      </c>
      <c r="P1924" s="3">
        <v>141143740</v>
      </c>
      <c r="Q1924" s="3">
        <v>1000000000</v>
      </c>
      <c r="R1924" s="3">
        <v>6445652406</v>
      </c>
      <c r="X1924" s="2" t="s">
        <v>16792</v>
      </c>
      <c r="Y1924" s="2" t="s">
        <v>748</v>
      </c>
      <c r="Z1924" s="2" t="s">
        <v>16793</v>
      </c>
      <c r="AF1924">
        <v>2019</v>
      </c>
      <c r="AG1924">
        <v>2020</v>
      </c>
      <c r="AH1924">
        <v>2021</v>
      </c>
      <c r="AL1924" s="3">
        <v>793770157</v>
      </c>
      <c r="AM1924" t="s">
        <v>90</v>
      </c>
      <c r="AN1924" s="1">
        <v>44369</v>
      </c>
      <c r="AO1924" s="3">
        <v>6445652406</v>
      </c>
      <c r="AR1924">
        <v>0</v>
      </c>
      <c r="AS1924">
        <v>9978.74</v>
      </c>
      <c r="AT1924">
        <v>95188.47</v>
      </c>
      <c r="AZ1924">
        <v>1771</v>
      </c>
      <c r="BA1924">
        <v>330</v>
      </c>
      <c r="BB1924">
        <v>270</v>
      </c>
      <c r="BH1924">
        <v>57.37</v>
      </c>
      <c r="BI1924">
        <v>79.62</v>
      </c>
      <c r="BJ1924">
        <v>77.3</v>
      </c>
      <c r="BN1924" t="s">
        <v>101</v>
      </c>
      <c r="BO1924">
        <v>5.8</v>
      </c>
      <c r="BP1924" s="3">
        <v>927998906</v>
      </c>
      <c r="BR1924" s="20">
        <v>434</v>
      </c>
      <c r="BS1924" s="20">
        <v>287</v>
      </c>
      <c r="BW1924" s="20">
        <v>287</v>
      </c>
      <c r="BX1924" s="22">
        <v>105167.21</v>
      </c>
      <c r="BY1924">
        <v>221</v>
      </c>
      <c r="BZ1924">
        <v>86.37</v>
      </c>
      <c r="CA1924">
        <v>6.45</v>
      </c>
      <c r="CB1924">
        <v>6.45</v>
      </c>
      <c r="CC1924">
        <v>6.45</v>
      </c>
    </row>
    <row r="1925" spans="1:81" ht="51" x14ac:dyDescent="0.2">
      <c r="A1925" t="s">
        <v>16794</v>
      </c>
      <c r="B1925" t="s">
        <v>16795</v>
      </c>
      <c r="C1925" t="s">
        <v>16796</v>
      </c>
      <c r="D1925" t="s">
        <v>16797</v>
      </c>
      <c r="E1925" s="2" t="s">
        <v>16798</v>
      </c>
      <c r="H1925" s="3">
        <v>11887779</v>
      </c>
      <c r="I1925" s="3">
        <v>29264962</v>
      </c>
      <c r="P1925" s="3">
        <v>59438895</v>
      </c>
      <c r="Q1925" s="3">
        <v>195197296.53999999</v>
      </c>
      <c r="W1925" s="2" t="s">
        <v>16799</v>
      </c>
      <c r="X1925" s="2" t="s">
        <v>16800</v>
      </c>
      <c r="Y1925" s="2" t="s">
        <v>16801</v>
      </c>
      <c r="AE1925">
        <v>2016</v>
      </c>
      <c r="AF1925">
        <v>2017</v>
      </c>
      <c r="AG1925">
        <v>2020</v>
      </c>
      <c r="AL1925" s="3">
        <v>29264961</v>
      </c>
      <c r="AM1925" t="s">
        <v>89</v>
      </c>
      <c r="AN1925" s="1">
        <v>43956</v>
      </c>
      <c r="AQ1925">
        <v>0.25</v>
      </c>
      <c r="AR1925">
        <v>1250.04</v>
      </c>
      <c r="AS1925">
        <v>103118.9</v>
      </c>
      <c r="AY1925">
        <v>2755</v>
      </c>
      <c r="AZ1925">
        <v>402</v>
      </c>
      <c r="BA1925">
        <v>113</v>
      </c>
      <c r="BG1925">
        <v>71.48</v>
      </c>
      <c r="BH1925">
        <v>89.95</v>
      </c>
      <c r="BI1925">
        <v>93.06</v>
      </c>
      <c r="BP1925" s="3">
        <v>57011648</v>
      </c>
      <c r="BQ1925" s="20">
        <v>460</v>
      </c>
      <c r="BR1925" s="20">
        <v>965</v>
      </c>
      <c r="BW1925" s="20">
        <v>0</v>
      </c>
      <c r="BX1925" s="22">
        <v>104369.19</v>
      </c>
      <c r="BY1925">
        <v>222</v>
      </c>
      <c r="BZ1925">
        <v>86.31</v>
      </c>
      <c r="CC1925">
        <v>0</v>
      </c>
    </row>
    <row r="1926" spans="1:81" ht="51" x14ac:dyDescent="0.2">
      <c r="A1926" t="s">
        <v>16802</v>
      </c>
      <c r="B1926" t="s">
        <v>16803</v>
      </c>
      <c r="C1926" t="s">
        <v>16804</v>
      </c>
      <c r="D1926" t="s">
        <v>16805</v>
      </c>
      <c r="E1926" s="2" t="s">
        <v>16806</v>
      </c>
      <c r="G1926" s="3">
        <v>3000000</v>
      </c>
      <c r="H1926" s="3">
        <v>10500000</v>
      </c>
      <c r="I1926" s="3">
        <v>22000000</v>
      </c>
      <c r="J1926" s="3">
        <v>50000000</v>
      </c>
      <c r="O1926" s="3">
        <v>30000000</v>
      </c>
      <c r="P1926" s="3">
        <v>52500000</v>
      </c>
      <c r="Q1926" s="3">
        <v>146740000</v>
      </c>
      <c r="R1926" s="3">
        <v>500000000</v>
      </c>
      <c r="W1926" s="2" t="s">
        <v>16807</v>
      </c>
      <c r="X1926" s="2" t="s">
        <v>16808</v>
      </c>
      <c r="Y1926" s="2" t="s">
        <v>16809</v>
      </c>
      <c r="Z1926" s="2" t="s">
        <v>16810</v>
      </c>
      <c r="AE1926">
        <v>2016</v>
      </c>
      <c r="AF1926">
        <v>2017</v>
      </c>
      <c r="AG1926">
        <v>2020</v>
      </c>
      <c r="AH1926">
        <v>2021</v>
      </c>
      <c r="AL1926" s="3">
        <v>50000000</v>
      </c>
      <c r="AM1926" t="s">
        <v>90</v>
      </c>
      <c r="AN1926" s="1">
        <v>44327</v>
      </c>
      <c r="AO1926" s="3">
        <v>500000000</v>
      </c>
      <c r="AQ1926">
        <v>1855.93</v>
      </c>
      <c r="AR1926">
        <v>13168.99</v>
      </c>
      <c r="AS1926">
        <v>37393.839999999997</v>
      </c>
      <c r="AT1926">
        <v>51562.49</v>
      </c>
      <c r="AY1926">
        <v>369</v>
      </c>
      <c r="AZ1926">
        <v>95</v>
      </c>
      <c r="BA1926">
        <v>203</v>
      </c>
      <c r="BB1926">
        <v>328</v>
      </c>
      <c r="BG1926">
        <v>96.19</v>
      </c>
      <c r="BH1926">
        <v>97.64</v>
      </c>
      <c r="BI1926">
        <v>87.48</v>
      </c>
      <c r="BJ1926">
        <v>72.41</v>
      </c>
      <c r="BO1926">
        <v>3.07</v>
      </c>
      <c r="BP1926" s="3">
        <v>85500000</v>
      </c>
      <c r="BQ1926" s="20">
        <v>423</v>
      </c>
      <c r="BR1926" s="20">
        <v>1071</v>
      </c>
      <c r="BS1926" s="20">
        <v>251</v>
      </c>
      <c r="BW1926" s="20">
        <v>251</v>
      </c>
      <c r="BX1926" s="22">
        <v>103981.25</v>
      </c>
      <c r="BY1926">
        <v>223</v>
      </c>
      <c r="BZ1926">
        <v>86.25</v>
      </c>
      <c r="CA1926">
        <v>3.41</v>
      </c>
      <c r="CB1926">
        <v>3.41</v>
      </c>
      <c r="CC1926">
        <v>3.41</v>
      </c>
    </row>
    <row r="1927" spans="1:81" ht="85" x14ac:dyDescent="0.2">
      <c r="A1927" t="s">
        <v>16811</v>
      </c>
      <c r="B1927" t="s">
        <v>16812</v>
      </c>
      <c r="C1927" t="s">
        <v>16813</v>
      </c>
      <c r="E1927" s="2" t="s">
        <v>16814</v>
      </c>
      <c r="G1927" s="3">
        <v>2400000</v>
      </c>
      <c r="H1927" s="3">
        <v>15000000</v>
      </c>
      <c r="I1927" s="3">
        <v>60000000</v>
      </c>
      <c r="J1927" s="3">
        <v>200000000</v>
      </c>
      <c r="O1927" s="3">
        <v>24000000</v>
      </c>
      <c r="P1927" s="3">
        <v>75000000</v>
      </c>
      <c r="Q1927" s="3">
        <v>400200000</v>
      </c>
      <c r="R1927" s="3">
        <v>2500000000</v>
      </c>
      <c r="W1927" s="2" t="s">
        <v>16815</v>
      </c>
      <c r="X1927" s="2" t="s">
        <v>16816</v>
      </c>
      <c r="Y1927" s="2" t="s">
        <v>16817</v>
      </c>
      <c r="Z1927" s="2" t="s">
        <v>16818</v>
      </c>
      <c r="AE1927">
        <v>2018</v>
      </c>
      <c r="AF1927">
        <v>2019</v>
      </c>
      <c r="AG1927">
        <v>2020</v>
      </c>
      <c r="AH1927">
        <v>2022</v>
      </c>
      <c r="AL1927" s="3">
        <v>200000000</v>
      </c>
      <c r="AM1927" t="s">
        <v>90</v>
      </c>
      <c r="AN1927" s="1">
        <v>44627</v>
      </c>
      <c r="AO1927" s="3">
        <v>2500000000</v>
      </c>
      <c r="AQ1927">
        <v>0.25</v>
      </c>
      <c r="AR1927">
        <v>0</v>
      </c>
      <c r="AS1927">
        <v>77.739999999999995</v>
      </c>
      <c r="AT1927">
        <v>103367.61</v>
      </c>
      <c r="AY1927">
        <v>2959</v>
      </c>
      <c r="AZ1927">
        <v>1771</v>
      </c>
      <c r="BA1927">
        <v>772</v>
      </c>
      <c r="BB1927">
        <v>139</v>
      </c>
      <c r="BG1927">
        <v>71.63</v>
      </c>
      <c r="BH1927">
        <v>57.37</v>
      </c>
      <c r="BI1927">
        <v>52.23</v>
      </c>
      <c r="BJ1927">
        <v>83.39</v>
      </c>
      <c r="BN1927" t="s">
        <v>101</v>
      </c>
      <c r="BO1927">
        <v>5.62</v>
      </c>
      <c r="BP1927" s="3">
        <v>277400000</v>
      </c>
      <c r="BQ1927" s="20">
        <v>432</v>
      </c>
      <c r="BR1927" s="20">
        <v>357</v>
      </c>
      <c r="BS1927" s="20">
        <v>539</v>
      </c>
      <c r="BW1927" s="20">
        <v>539</v>
      </c>
      <c r="BX1927" s="22">
        <v>103445.6</v>
      </c>
      <c r="BY1927">
        <v>224</v>
      </c>
      <c r="BZ1927">
        <v>86.18</v>
      </c>
      <c r="CA1927">
        <v>6.25</v>
      </c>
      <c r="CB1927">
        <v>6.25</v>
      </c>
      <c r="CC1927">
        <v>6.25</v>
      </c>
    </row>
    <row r="1928" spans="1:81" ht="34" x14ac:dyDescent="0.2">
      <c r="A1928" t="s">
        <v>16819</v>
      </c>
      <c r="B1928" t="s">
        <v>16820</v>
      </c>
      <c r="C1928" t="s">
        <v>16821</v>
      </c>
      <c r="D1928" t="s">
        <v>16822</v>
      </c>
      <c r="E1928" s="2" t="s">
        <v>16823</v>
      </c>
      <c r="H1928" s="3">
        <v>6000000</v>
      </c>
      <c r="I1928" s="3">
        <v>14000000</v>
      </c>
      <c r="P1928" s="3">
        <v>30000000</v>
      </c>
      <c r="Q1928" s="3">
        <v>93380000</v>
      </c>
      <c r="X1928" s="2" t="s">
        <v>16824</v>
      </c>
      <c r="Y1928" s="2" t="s">
        <v>16825</v>
      </c>
      <c r="AF1928">
        <v>2019</v>
      </c>
      <c r="AG1928">
        <v>2020</v>
      </c>
      <c r="AL1928" s="3">
        <v>7500000</v>
      </c>
      <c r="AM1928" t="s">
        <v>89</v>
      </c>
      <c r="AN1928" s="1">
        <v>44309</v>
      </c>
      <c r="AR1928">
        <v>267.13</v>
      </c>
      <c r="AS1928">
        <v>103096.74</v>
      </c>
      <c r="AZ1928">
        <v>1082</v>
      </c>
      <c r="BA1928">
        <v>114</v>
      </c>
      <c r="BH1928">
        <v>73.959999999999994</v>
      </c>
      <c r="BI1928">
        <v>93</v>
      </c>
      <c r="BP1928" s="3">
        <v>27500000</v>
      </c>
      <c r="BR1928" s="20">
        <v>312</v>
      </c>
      <c r="BW1928" s="20">
        <v>214</v>
      </c>
      <c r="BX1928" s="22">
        <v>103363.87</v>
      </c>
      <c r="BY1928">
        <v>225</v>
      </c>
      <c r="BZ1928">
        <v>86.12</v>
      </c>
      <c r="CC1928">
        <v>0</v>
      </c>
    </row>
    <row r="1929" spans="1:81" ht="85" x14ac:dyDescent="0.2">
      <c r="A1929" t="s">
        <v>16826</v>
      </c>
      <c r="B1929" t="s">
        <v>16827</v>
      </c>
      <c r="C1929" t="s">
        <v>16828</v>
      </c>
      <c r="D1929" t="s">
        <v>16829</v>
      </c>
      <c r="E1929" s="2" t="s">
        <v>16830</v>
      </c>
      <c r="G1929" s="3">
        <v>3800000</v>
      </c>
      <c r="H1929" s="3">
        <v>16450000</v>
      </c>
      <c r="I1929" s="3">
        <v>30000000</v>
      </c>
      <c r="O1929" s="3">
        <v>38000000</v>
      </c>
      <c r="P1929" s="3">
        <v>82250000</v>
      </c>
      <c r="Q1929" s="3">
        <v>200100000</v>
      </c>
      <c r="W1929" s="2" t="s">
        <v>16831</v>
      </c>
      <c r="X1929" s="2" t="s">
        <v>16832</v>
      </c>
      <c r="Y1929" s="2" t="s">
        <v>16833</v>
      </c>
      <c r="AE1929">
        <v>2016</v>
      </c>
      <c r="AF1929">
        <v>2018</v>
      </c>
      <c r="AG1929">
        <v>2020</v>
      </c>
      <c r="AL1929" s="3">
        <v>30000000</v>
      </c>
      <c r="AM1929" t="s">
        <v>89</v>
      </c>
      <c r="AN1929" s="1">
        <v>43948</v>
      </c>
      <c r="AQ1929">
        <v>8422.7199999999993</v>
      </c>
      <c r="AR1929">
        <v>6551.68</v>
      </c>
      <c r="AS1929">
        <v>87992.95</v>
      </c>
      <c r="AY1929">
        <v>52</v>
      </c>
      <c r="AZ1929">
        <v>266</v>
      </c>
      <c r="BA1929">
        <v>124</v>
      </c>
      <c r="BG1929">
        <v>99.47</v>
      </c>
      <c r="BH1929">
        <v>94.25</v>
      </c>
      <c r="BI1929">
        <v>92.38</v>
      </c>
      <c r="BP1929" s="3">
        <v>51250000</v>
      </c>
      <c r="BQ1929" s="20">
        <v>430</v>
      </c>
      <c r="BR1929" s="20">
        <v>783</v>
      </c>
      <c r="BW1929" s="20">
        <v>0</v>
      </c>
      <c r="BX1929" s="22">
        <v>102967.35</v>
      </c>
      <c r="BY1929">
        <v>226</v>
      </c>
      <c r="BZ1929">
        <v>86.06</v>
      </c>
      <c r="CC1929">
        <v>0</v>
      </c>
    </row>
    <row r="1930" spans="1:81" ht="34" x14ac:dyDescent="0.2">
      <c r="A1930" t="s">
        <v>16834</v>
      </c>
      <c r="B1930" t="s">
        <v>16835</v>
      </c>
      <c r="C1930" t="s">
        <v>16836</v>
      </c>
      <c r="D1930" t="s">
        <v>16837</v>
      </c>
      <c r="E1930" s="2" t="s">
        <v>16838</v>
      </c>
      <c r="H1930" s="3">
        <v>8500000</v>
      </c>
      <c r="I1930" s="3">
        <v>23500000</v>
      </c>
      <c r="J1930" s="3">
        <v>27880250</v>
      </c>
      <c r="P1930" s="3">
        <v>42500000</v>
      </c>
      <c r="Q1930" s="3">
        <v>156745000</v>
      </c>
      <c r="R1930" s="3">
        <v>278802500</v>
      </c>
      <c r="X1930" s="2" t="s">
        <v>16839</v>
      </c>
      <c r="Y1930" s="2" t="s">
        <v>16840</v>
      </c>
      <c r="Z1930" s="2" t="s">
        <v>16841</v>
      </c>
      <c r="AF1930">
        <v>2019</v>
      </c>
      <c r="AG1930">
        <v>2020</v>
      </c>
      <c r="AH1930">
        <v>2021</v>
      </c>
      <c r="AL1930" s="3">
        <v>25000000</v>
      </c>
      <c r="AM1930" t="s">
        <v>90</v>
      </c>
      <c r="AN1930" s="1">
        <v>45231</v>
      </c>
      <c r="AO1930" s="3">
        <v>278802500</v>
      </c>
      <c r="AR1930">
        <v>0</v>
      </c>
      <c r="AS1930">
        <v>14546.36</v>
      </c>
      <c r="AT1930">
        <v>88368.11</v>
      </c>
      <c r="AZ1930">
        <v>1771</v>
      </c>
      <c r="BA1930">
        <v>299</v>
      </c>
      <c r="BB1930">
        <v>280</v>
      </c>
      <c r="BH1930">
        <v>57.37</v>
      </c>
      <c r="BI1930">
        <v>81.540000000000006</v>
      </c>
      <c r="BJ1930">
        <v>76.459999999999994</v>
      </c>
      <c r="BO1930">
        <v>1.6</v>
      </c>
      <c r="BP1930" s="3">
        <v>84880250</v>
      </c>
      <c r="BR1930" s="20">
        <v>324</v>
      </c>
      <c r="BS1930" s="20">
        <v>592</v>
      </c>
      <c r="BW1930" s="20">
        <v>1392</v>
      </c>
      <c r="BX1930" s="22">
        <v>102914.47</v>
      </c>
      <c r="BY1930">
        <v>227</v>
      </c>
      <c r="BZ1930">
        <v>86</v>
      </c>
      <c r="CA1930">
        <v>1.78</v>
      </c>
      <c r="CB1930">
        <v>1.78</v>
      </c>
      <c r="CC1930">
        <v>1.78</v>
      </c>
    </row>
    <row r="1931" spans="1:81" ht="34" x14ac:dyDescent="0.2">
      <c r="A1931" t="s">
        <v>16842</v>
      </c>
      <c r="B1931" t="s">
        <v>16843</v>
      </c>
      <c r="C1931" t="s">
        <v>16844</v>
      </c>
      <c r="D1931" t="s">
        <v>16845</v>
      </c>
      <c r="E1931" s="2" t="s">
        <v>16846</v>
      </c>
      <c r="G1931" s="3">
        <v>120000</v>
      </c>
      <c r="H1931" s="3">
        <v>10000000</v>
      </c>
      <c r="I1931" s="3">
        <v>18500000</v>
      </c>
      <c r="J1931" s="3">
        <v>75000000</v>
      </c>
      <c r="O1931" s="3">
        <v>1200000</v>
      </c>
      <c r="P1931" s="3">
        <v>50000000</v>
      </c>
      <c r="Q1931" s="3">
        <v>123395000</v>
      </c>
      <c r="R1931" s="3">
        <v>750000000</v>
      </c>
      <c r="V1931" s="2" t="s">
        <v>16847</v>
      </c>
      <c r="W1931" s="2" t="s">
        <v>93</v>
      </c>
      <c r="X1931" s="2" t="s">
        <v>16848</v>
      </c>
      <c r="Y1931" s="2" t="s">
        <v>16848</v>
      </c>
      <c r="Z1931" s="2" t="s">
        <v>16849</v>
      </c>
      <c r="AD1931">
        <v>2013</v>
      </c>
      <c r="AE1931">
        <v>2014</v>
      </c>
      <c r="AF1931">
        <v>2018</v>
      </c>
      <c r="AG1931">
        <v>2020</v>
      </c>
      <c r="AH1931">
        <v>2021</v>
      </c>
      <c r="AL1931" s="3">
        <v>75000000</v>
      </c>
      <c r="AM1931" t="s">
        <v>90</v>
      </c>
      <c r="AN1931" s="1">
        <v>44502</v>
      </c>
      <c r="AO1931" s="3">
        <v>750000000</v>
      </c>
      <c r="AP1931">
        <v>0</v>
      </c>
      <c r="AQ1931">
        <v>821.17</v>
      </c>
      <c r="AR1931">
        <v>1395.26</v>
      </c>
      <c r="AS1931">
        <v>174.35</v>
      </c>
      <c r="AT1931">
        <v>100227.3</v>
      </c>
      <c r="AX1931">
        <v>202</v>
      </c>
      <c r="AY1931">
        <v>401</v>
      </c>
      <c r="AZ1931">
        <v>543</v>
      </c>
      <c r="BA1931">
        <v>745</v>
      </c>
      <c r="BB1931">
        <v>248</v>
      </c>
      <c r="BF1931">
        <v>70.83</v>
      </c>
      <c r="BG1931">
        <v>95.32</v>
      </c>
      <c r="BH1931">
        <v>88.24</v>
      </c>
      <c r="BI1931">
        <v>53.9</v>
      </c>
      <c r="BJ1931">
        <v>79.16</v>
      </c>
      <c r="BO1931">
        <v>5.47</v>
      </c>
      <c r="BP1931" s="3">
        <v>105029067</v>
      </c>
      <c r="BQ1931" s="20">
        <v>1232</v>
      </c>
      <c r="BR1931" s="20">
        <v>918</v>
      </c>
      <c r="BS1931" s="20">
        <v>482</v>
      </c>
      <c r="BW1931" s="20">
        <v>482</v>
      </c>
      <c r="BX1931" s="22">
        <v>102618.08</v>
      </c>
      <c r="BY1931">
        <v>228</v>
      </c>
      <c r="BZ1931">
        <v>85.94</v>
      </c>
      <c r="CA1931">
        <v>6.08</v>
      </c>
      <c r="CB1931">
        <v>6.08</v>
      </c>
      <c r="CC1931">
        <v>6.08</v>
      </c>
    </row>
    <row r="1932" spans="1:81" ht="34" x14ac:dyDescent="0.2">
      <c r="A1932" t="s">
        <v>16850</v>
      </c>
      <c r="B1932" t="s">
        <v>16851</v>
      </c>
      <c r="C1932" t="s">
        <v>16852</v>
      </c>
      <c r="D1932" t="s">
        <v>16853</v>
      </c>
      <c r="E1932" s="2" t="s">
        <v>16854</v>
      </c>
      <c r="G1932" s="3">
        <v>1493801</v>
      </c>
      <c r="H1932" s="3">
        <v>10000000</v>
      </c>
      <c r="I1932" s="3">
        <v>22000000</v>
      </c>
      <c r="O1932" s="3">
        <v>14938010</v>
      </c>
      <c r="P1932" s="3">
        <v>50000000</v>
      </c>
      <c r="Q1932" s="3">
        <v>146740000</v>
      </c>
      <c r="W1932" s="2" t="s">
        <v>16855</v>
      </c>
      <c r="X1932" s="2" t="s">
        <v>16856</v>
      </c>
      <c r="Y1932" s="2" t="s">
        <v>16857</v>
      </c>
      <c r="AE1932">
        <v>2016</v>
      </c>
      <c r="AF1932">
        <v>2018</v>
      </c>
      <c r="AG1932">
        <v>2020</v>
      </c>
      <c r="AL1932" s="3">
        <v>22000000</v>
      </c>
      <c r="AM1932" t="s">
        <v>89</v>
      </c>
      <c r="AN1932" s="1">
        <v>43873</v>
      </c>
      <c r="AO1932" s="3">
        <v>146740000</v>
      </c>
      <c r="AQ1932">
        <v>0</v>
      </c>
      <c r="AR1932">
        <v>32055.8</v>
      </c>
      <c r="AS1932">
        <v>70334.039999999994</v>
      </c>
      <c r="AY1932">
        <v>3485</v>
      </c>
      <c r="AZ1932">
        <v>90</v>
      </c>
      <c r="BA1932">
        <v>149</v>
      </c>
      <c r="BG1932">
        <v>63.92</v>
      </c>
      <c r="BH1932">
        <v>98.07</v>
      </c>
      <c r="BI1932">
        <v>90.83</v>
      </c>
      <c r="BO1932">
        <v>1</v>
      </c>
      <c r="BP1932" s="3">
        <v>33493801</v>
      </c>
      <c r="BQ1932" s="20">
        <v>766</v>
      </c>
      <c r="BR1932" s="20">
        <v>463</v>
      </c>
      <c r="BW1932" s="20">
        <v>0</v>
      </c>
      <c r="BX1932" s="22">
        <v>102389.84</v>
      </c>
      <c r="BY1932">
        <v>229</v>
      </c>
      <c r="BZ1932">
        <v>85.87</v>
      </c>
      <c r="CC1932">
        <v>1</v>
      </c>
    </row>
    <row r="1933" spans="1:81" ht="68" x14ac:dyDescent="0.2">
      <c r="A1933" t="s">
        <v>16858</v>
      </c>
      <c r="B1933" t="s">
        <v>16859</v>
      </c>
      <c r="C1933" t="s">
        <v>16860</v>
      </c>
      <c r="D1933" t="s">
        <v>16861</v>
      </c>
      <c r="E1933" s="2" t="s">
        <v>16862</v>
      </c>
      <c r="F1933" s="3">
        <v>900000</v>
      </c>
      <c r="H1933" s="3">
        <v>8000000</v>
      </c>
      <c r="I1933" s="3">
        <v>54000000</v>
      </c>
      <c r="J1933" s="3">
        <v>125000000</v>
      </c>
      <c r="N1933" s="3">
        <v>18000000</v>
      </c>
      <c r="P1933" s="3">
        <v>40000000</v>
      </c>
      <c r="Q1933" s="3">
        <v>360180000</v>
      </c>
      <c r="R1933" s="3">
        <v>1250000000</v>
      </c>
      <c r="V1933" s="2" t="s">
        <v>4150</v>
      </c>
      <c r="X1933" s="2" t="s">
        <v>16863</v>
      </c>
      <c r="Y1933" s="2" t="s">
        <v>16864</v>
      </c>
      <c r="Z1933" s="2" t="s">
        <v>16865</v>
      </c>
      <c r="AD1933">
        <v>2017</v>
      </c>
      <c r="AF1933">
        <v>2018</v>
      </c>
      <c r="AG1933">
        <v>2020</v>
      </c>
      <c r="AH1933">
        <v>2022</v>
      </c>
      <c r="AL1933" s="3">
        <v>125000000</v>
      </c>
      <c r="AM1933" t="s">
        <v>90</v>
      </c>
      <c r="AN1933" s="1">
        <v>44663</v>
      </c>
      <c r="AO1933" s="3">
        <v>1250000000</v>
      </c>
      <c r="AP1933">
        <v>0</v>
      </c>
      <c r="AR1933">
        <v>6610.27</v>
      </c>
      <c r="AS1933">
        <v>2476.06</v>
      </c>
      <c r="AT1933">
        <v>92773.33</v>
      </c>
      <c r="AX1933">
        <v>829</v>
      </c>
      <c r="AZ1933">
        <v>263</v>
      </c>
      <c r="BA1933">
        <v>447</v>
      </c>
      <c r="BB1933">
        <v>145</v>
      </c>
      <c r="BF1933">
        <v>69.36</v>
      </c>
      <c r="BH1933">
        <v>94.32</v>
      </c>
      <c r="BI1933">
        <v>72.37</v>
      </c>
      <c r="BJ1933">
        <v>82.67</v>
      </c>
      <c r="BO1933">
        <v>3.12</v>
      </c>
      <c r="BP1933" s="3">
        <v>214020000</v>
      </c>
      <c r="BR1933" s="20">
        <v>840</v>
      </c>
      <c r="BS1933" s="20">
        <v>574</v>
      </c>
      <c r="BW1933" s="20">
        <v>574</v>
      </c>
      <c r="BX1933" s="22">
        <v>101859.66</v>
      </c>
      <c r="BY1933">
        <v>230</v>
      </c>
      <c r="BZ1933">
        <v>85.81</v>
      </c>
      <c r="CA1933">
        <v>3.47</v>
      </c>
      <c r="CB1933">
        <v>3.47</v>
      </c>
      <c r="CC1933">
        <v>3.47</v>
      </c>
    </row>
    <row r="1934" spans="1:81" ht="34" x14ac:dyDescent="0.2">
      <c r="A1934" t="s">
        <v>16866</v>
      </c>
      <c r="B1934" t="s">
        <v>16867</v>
      </c>
      <c r="C1934" t="s">
        <v>16868</v>
      </c>
      <c r="D1934" t="s">
        <v>16869</v>
      </c>
      <c r="E1934" s="2" t="s">
        <v>16870</v>
      </c>
      <c r="H1934" s="3">
        <v>200000000</v>
      </c>
      <c r="I1934" s="3">
        <v>210000000</v>
      </c>
      <c r="J1934" s="3">
        <v>300000000</v>
      </c>
      <c r="P1934" s="3">
        <v>1300000000</v>
      </c>
      <c r="Q1934" s="3">
        <v>2700000000</v>
      </c>
      <c r="R1934" s="3">
        <v>5100000000</v>
      </c>
      <c r="X1934" s="2" t="s">
        <v>701</v>
      </c>
      <c r="Y1934" s="2" t="s">
        <v>1218</v>
      </c>
      <c r="Z1934" s="2" t="s">
        <v>16871</v>
      </c>
      <c r="AF1934">
        <v>2019</v>
      </c>
      <c r="AG1934">
        <v>2020</v>
      </c>
      <c r="AH1934">
        <v>2020</v>
      </c>
      <c r="AL1934" s="3">
        <v>150000000</v>
      </c>
      <c r="AM1934" t="s">
        <v>695</v>
      </c>
      <c r="AN1934" s="1">
        <v>44292</v>
      </c>
      <c r="AO1934" s="3">
        <v>5300000000</v>
      </c>
      <c r="AR1934">
        <v>8850.99</v>
      </c>
      <c r="AS1934">
        <v>35815.43</v>
      </c>
      <c r="AT1934">
        <v>56106.6</v>
      </c>
      <c r="AZ1934">
        <v>252</v>
      </c>
      <c r="BA1934">
        <v>213</v>
      </c>
      <c r="BB1934">
        <v>72</v>
      </c>
      <c r="BH1934">
        <v>93.95</v>
      </c>
      <c r="BI1934">
        <v>86.86</v>
      </c>
      <c r="BJ1934">
        <v>90.11</v>
      </c>
      <c r="BN1934" t="s">
        <v>101</v>
      </c>
      <c r="BO1934">
        <v>1.77</v>
      </c>
      <c r="BP1934" s="3">
        <v>1120000000</v>
      </c>
      <c r="BR1934" s="20">
        <v>224</v>
      </c>
      <c r="BS1934" s="20">
        <v>305</v>
      </c>
      <c r="BW1934" s="20">
        <v>411</v>
      </c>
      <c r="BX1934" s="22">
        <v>100773.02</v>
      </c>
      <c r="BY1934">
        <v>231</v>
      </c>
      <c r="BZ1934">
        <v>85.75</v>
      </c>
      <c r="CA1934">
        <v>1.89</v>
      </c>
      <c r="CB1934">
        <v>1.89</v>
      </c>
      <c r="CC1934">
        <v>1.96</v>
      </c>
    </row>
    <row r="1935" spans="1:81" ht="34" x14ac:dyDescent="0.2">
      <c r="A1935" t="s">
        <v>16872</v>
      </c>
      <c r="B1935" t="s">
        <v>16873</v>
      </c>
      <c r="C1935" t="s">
        <v>16874</v>
      </c>
      <c r="D1935" t="s">
        <v>16875</v>
      </c>
      <c r="E1935" s="2" t="s">
        <v>16876</v>
      </c>
      <c r="F1935" s="3">
        <v>125000</v>
      </c>
      <c r="G1935" s="3">
        <v>250000</v>
      </c>
      <c r="I1935" s="3">
        <v>50000000</v>
      </c>
      <c r="J1935" s="3">
        <v>100000000</v>
      </c>
      <c r="N1935" s="3">
        <v>2500000</v>
      </c>
      <c r="O1935" s="3">
        <v>2500000</v>
      </c>
      <c r="Q1935" s="3">
        <v>333500000</v>
      </c>
      <c r="R1935" s="3">
        <v>1000000000</v>
      </c>
      <c r="V1935" s="2" t="s">
        <v>1197</v>
      </c>
      <c r="W1935" s="2" t="s">
        <v>16877</v>
      </c>
      <c r="Y1935" s="2" t="s">
        <v>16878</v>
      </c>
      <c r="Z1935" s="2" t="s">
        <v>16879</v>
      </c>
      <c r="AD1935">
        <v>2015</v>
      </c>
      <c r="AE1935">
        <v>2016</v>
      </c>
      <c r="AF1935">
        <v>2018</v>
      </c>
      <c r="AG1935">
        <v>2020</v>
      </c>
      <c r="AH1935">
        <v>2021</v>
      </c>
      <c r="AL1935" s="3">
        <v>100000000</v>
      </c>
      <c r="AM1935" t="s">
        <v>90</v>
      </c>
      <c r="AN1935" s="1">
        <v>44222</v>
      </c>
      <c r="AO1935" s="3">
        <v>1000000000</v>
      </c>
      <c r="AP1935">
        <v>11.57</v>
      </c>
      <c r="AQ1935">
        <v>0.25</v>
      </c>
      <c r="AR1935">
        <v>0</v>
      </c>
      <c r="AS1935">
        <v>37358.78</v>
      </c>
      <c r="AT1935">
        <v>63211.76</v>
      </c>
      <c r="AX1935">
        <v>203</v>
      </c>
      <c r="AY1935">
        <v>2755</v>
      </c>
      <c r="AZ1935">
        <v>1617</v>
      </c>
      <c r="BA1935">
        <v>204</v>
      </c>
      <c r="BB1935">
        <v>309</v>
      </c>
      <c r="BF1935">
        <v>84.23</v>
      </c>
      <c r="BG1935">
        <v>71.48</v>
      </c>
      <c r="BH1935">
        <v>64.94</v>
      </c>
      <c r="BI1935">
        <v>87.42</v>
      </c>
      <c r="BJ1935">
        <v>74.010000000000005</v>
      </c>
      <c r="BO1935">
        <v>2.7</v>
      </c>
      <c r="BP1935" s="3">
        <v>175639020</v>
      </c>
      <c r="BQ1935" s="20">
        <v>911</v>
      </c>
      <c r="BR1935" s="20">
        <v>448</v>
      </c>
      <c r="BS1935" s="20">
        <v>322</v>
      </c>
      <c r="BW1935" s="20">
        <v>322</v>
      </c>
      <c r="BX1935" s="22">
        <v>100582.36</v>
      </c>
      <c r="BY1935">
        <v>232</v>
      </c>
      <c r="BZ1935">
        <v>85.69</v>
      </c>
      <c r="CA1935">
        <v>3</v>
      </c>
      <c r="CB1935">
        <v>3</v>
      </c>
      <c r="CC1935">
        <v>3</v>
      </c>
    </row>
    <row r="1936" spans="1:81" ht="51" x14ac:dyDescent="0.2">
      <c r="A1936" t="s">
        <v>16880</v>
      </c>
      <c r="B1936" t="s">
        <v>16881</v>
      </c>
      <c r="C1936" t="s">
        <v>16882</v>
      </c>
      <c r="D1936" t="s">
        <v>16883</v>
      </c>
      <c r="E1936" s="2" t="s">
        <v>16884</v>
      </c>
      <c r="H1936" s="3">
        <v>12300000</v>
      </c>
      <c r="I1936" s="3">
        <v>30000000</v>
      </c>
      <c r="P1936" s="3">
        <v>61500000</v>
      </c>
      <c r="Q1936" s="3">
        <v>200100000</v>
      </c>
      <c r="X1936" s="2" t="s">
        <v>16885</v>
      </c>
      <c r="Y1936" s="2" t="s">
        <v>16886</v>
      </c>
      <c r="AF1936">
        <v>2018</v>
      </c>
      <c r="AG1936">
        <v>2020</v>
      </c>
      <c r="AL1936" s="3">
        <v>24108294</v>
      </c>
      <c r="AM1936" t="s">
        <v>89</v>
      </c>
      <c r="AN1936" s="1">
        <v>44964</v>
      </c>
      <c r="AO1936" s="3">
        <v>200100000</v>
      </c>
      <c r="AR1936">
        <v>24528.84</v>
      </c>
      <c r="AS1936">
        <v>74660.899999999994</v>
      </c>
      <c r="AZ1936">
        <v>123</v>
      </c>
      <c r="BA1936">
        <v>145</v>
      </c>
      <c r="BH1936">
        <v>97.35</v>
      </c>
      <c r="BI1936">
        <v>91.08</v>
      </c>
      <c r="BO1936">
        <v>1</v>
      </c>
      <c r="BP1936" s="3">
        <v>68116950</v>
      </c>
      <c r="BR1936" s="20">
        <v>762</v>
      </c>
      <c r="BW1936" s="20">
        <v>1072</v>
      </c>
      <c r="BX1936" s="22">
        <v>99189.74</v>
      </c>
      <c r="BY1936">
        <v>233</v>
      </c>
      <c r="BZ1936">
        <v>85.63</v>
      </c>
      <c r="CC1936">
        <v>1</v>
      </c>
    </row>
    <row r="1937" spans="1:81" ht="51" x14ac:dyDescent="0.2">
      <c r="A1937" t="s">
        <v>16887</v>
      </c>
      <c r="B1937" t="s">
        <v>16888</v>
      </c>
      <c r="C1937" t="s">
        <v>16889</v>
      </c>
      <c r="D1937" t="s">
        <v>16890</v>
      </c>
      <c r="E1937" s="2" t="s">
        <v>16891</v>
      </c>
      <c r="G1937" s="3">
        <v>1000000</v>
      </c>
      <c r="H1937" s="3">
        <v>4500000</v>
      </c>
      <c r="I1937" s="3">
        <v>29000000</v>
      </c>
      <c r="J1937" s="3">
        <v>60000000</v>
      </c>
      <c r="O1937" s="3">
        <v>10000000</v>
      </c>
      <c r="P1937" s="3">
        <v>22500000</v>
      </c>
      <c r="Q1937" s="3">
        <v>193430000</v>
      </c>
      <c r="R1937" s="3">
        <v>600000000</v>
      </c>
      <c r="W1937" s="2" t="s">
        <v>16892</v>
      </c>
      <c r="X1937" s="2" t="s">
        <v>16893</v>
      </c>
      <c r="Y1937" s="2" t="s">
        <v>16894</v>
      </c>
      <c r="Z1937" s="2" t="s">
        <v>16895</v>
      </c>
      <c r="AE1937">
        <v>2016</v>
      </c>
      <c r="AF1937">
        <v>2017</v>
      </c>
      <c r="AG1937">
        <v>2020</v>
      </c>
      <c r="AH1937">
        <v>2021</v>
      </c>
      <c r="AL1937" s="3">
        <v>60000000</v>
      </c>
      <c r="AM1937" t="s">
        <v>90</v>
      </c>
      <c r="AN1937" s="1">
        <v>44349</v>
      </c>
      <c r="AQ1937">
        <v>1904.33</v>
      </c>
      <c r="AR1937">
        <v>801.72</v>
      </c>
      <c r="AS1937">
        <v>19048.48</v>
      </c>
      <c r="AT1937">
        <v>76421.240000000005</v>
      </c>
      <c r="AY1937">
        <v>350</v>
      </c>
      <c r="AZ1937">
        <v>516</v>
      </c>
      <c r="BA1937">
        <v>269</v>
      </c>
      <c r="BB1937">
        <v>298</v>
      </c>
      <c r="BG1937">
        <v>96.39</v>
      </c>
      <c r="BH1937">
        <v>87.09</v>
      </c>
      <c r="BI1937">
        <v>83.4</v>
      </c>
      <c r="BJ1937">
        <v>74.94</v>
      </c>
      <c r="BP1937" s="3">
        <v>110100000</v>
      </c>
      <c r="BQ1937" s="20">
        <v>268</v>
      </c>
      <c r="BR1937" s="20">
        <v>1092</v>
      </c>
      <c r="BS1937" s="20">
        <v>377</v>
      </c>
      <c r="BW1937" s="20">
        <v>377</v>
      </c>
      <c r="BX1937" s="22">
        <v>98175.77</v>
      </c>
      <c r="BY1937">
        <v>234</v>
      </c>
      <c r="BZ1937">
        <v>85.56</v>
      </c>
      <c r="CA1937">
        <v>3.1</v>
      </c>
      <c r="CB1937">
        <v>3.1</v>
      </c>
      <c r="CC1937">
        <v>0</v>
      </c>
    </row>
    <row r="1938" spans="1:81" ht="34" x14ac:dyDescent="0.2">
      <c r="A1938" t="s">
        <v>16896</v>
      </c>
      <c r="B1938" t="s">
        <v>16897</v>
      </c>
      <c r="C1938" t="s">
        <v>16898</v>
      </c>
      <c r="D1938" t="s">
        <v>16899</v>
      </c>
      <c r="E1938" s="2" t="s">
        <v>16900</v>
      </c>
      <c r="H1938" s="3">
        <v>4147760</v>
      </c>
      <c r="I1938" s="3">
        <v>47174818</v>
      </c>
      <c r="P1938" s="3">
        <v>20738800</v>
      </c>
      <c r="Q1938" s="3">
        <v>314656036.06</v>
      </c>
      <c r="X1938" s="2" t="s">
        <v>16901</v>
      </c>
      <c r="Y1938" s="2" t="s">
        <v>16902</v>
      </c>
      <c r="AF1938">
        <v>2017</v>
      </c>
      <c r="AG1938">
        <v>2020</v>
      </c>
      <c r="AL1938" s="3">
        <v>47174818</v>
      </c>
      <c r="AM1938" t="s">
        <v>89</v>
      </c>
      <c r="AN1938" s="1">
        <v>44067</v>
      </c>
      <c r="AO1938" s="3">
        <v>314656036.06</v>
      </c>
      <c r="AR1938">
        <v>3.02</v>
      </c>
      <c r="AS1938">
        <v>98092.79</v>
      </c>
      <c r="AZ1938">
        <v>1036</v>
      </c>
      <c r="BA1938">
        <v>117</v>
      </c>
      <c r="BH1938">
        <v>74.06</v>
      </c>
      <c r="BI1938">
        <v>92.81</v>
      </c>
      <c r="BO1938">
        <v>1</v>
      </c>
      <c r="BP1938" s="3">
        <v>51322578</v>
      </c>
      <c r="BR1938" s="20">
        <v>1005</v>
      </c>
      <c r="BW1938" s="20">
        <v>0</v>
      </c>
      <c r="BX1938" s="22">
        <v>98095.81</v>
      </c>
      <c r="BY1938">
        <v>235</v>
      </c>
      <c r="BZ1938">
        <v>85.5</v>
      </c>
      <c r="CC1938">
        <v>1</v>
      </c>
    </row>
    <row r="1939" spans="1:81" ht="68" x14ac:dyDescent="0.2">
      <c r="A1939" t="s">
        <v>16903</v>
      </c>
      <c r="B1939" t="s">
        <v>16904</v>
      </c>
      <c r="C1939" t="s">
        <v>16905</v>
      </c>
      <c r="D1939" t="s">
        <v>16906</v>
      </c>
      <c r="E1939" s="2" t="s">
        <v>16907</v>
      </c>
      <c r="H1939" s="3">
        <v>15000000</v>
      </c>
      <c r="I1939" s="3">
        <v>34605126</v>
      </c>
      <c r="J1939" s="3">
        <v>50000000</v>
      </c>
      <c r="P1939" s="3">
        <v>75000000</v>
      </c>
      <c r="Q1939" s="3">
        <v>230816190.41999999</v>
      </c>
      <c r="R1939" s="3">
        <v>500000000</v>
      </c>
      <c r="X1939" s="2" t="s">
        <v>16908</v>
      </c>
      <c r="Y1939" s="2" t="s">
        <v>16909</v>
      </c>
      <c r="Z1939" s="2" t="s">
        <v>16910</v>
      </c>
      <c r="AE1939">
        <v>2018</v>
      </c>
      <c r="AF1939">
        <v>2020</v>
      </c>
      <c r="AG1939">
        <v>2020</v>
      </c>
      <c r="AH1939">
        <v>2021</v>
      </c>
      <c r="AL1939" s="3">
        <v>50000000</v>
      </c>
      <c r="AM1939" t="s">
        <v>90</v>
      </c>
      <c r="AN1939" s="1">
        <v>44454</v>
      </c>
      <c r="AO1939" s="3">
        <v>500000000</v>
      </c>
      <c r="AQ1939">
        <v>0</v>
      </c>
      <c r="AR1939">
        <v>7161.86</v>
      </c>
      <c r="AS1939">
        <v>6886.36</v>
      </c>
      <c r="AT1939">
        <v>83518.52</v>
      </c>
      <c r="AY1939">
        <v>3719</v>
      </c>
      <c r="AZ1939">
        <v>341</v>
      </c>
      <c r="BA1939">
        <v>373</v>
      </c>
      <c r="BB1939">
        <v>292</v>
      </c>
      <c r="BG1939">
        <v>64.34</v>
      </c>
      <c r="BH1939">
        <v>90.34</v>
      </c>
      <c r="BI1939">
        <v>76.95</v>
      </c>
      <c r="BJ1939">
        <v>75.44</v>
      </c>
      <c r="BO1939">
        <v>1.95</v>
      </c>
      <c r="BP1939" s="3">
        <v>102105126</v>
      </c>
      <c r="BQ1939" s="20">
        <v>638</v>
      </c>
      <c r="BR1939" s="20">
        <v>174</v>
      </c>
      <c r="BS1939" s="20">
        <v>307</v>
      </c>
      <c r="BW1939" s="20">
        <v>307</v>
      </c>
      <c r="BX1939" s="22">
        <v>97566.74</v>
      </c>
      <c r="BY1939">
        <v>236</v>
      </c>
      <c r="BZ1939">
        <v>85.44</v>
      </c>
      <c r="CA1939">
        <v>2.17</v>
      </c>
      <c r="CB1939">
        <v>2.17</v>
      </c>
      <c r="CC1939">
        <v>2.17</v>
      </c>
    </row>
    <row r="1940" spans="1:81" ht="51" x14ac:dyDescent="0.2">
      <c r="A1940" t="s">
        <v>16911</v>
      </c>
      <c r="B1940" t="s">
        <v>16912</v>
      </c>
      <c r="C1940" t="s">
        <v>16913</v>
      </c>
      <c r="D1940" t="s">
        <v>16914</v>
      </c>
      <c r="E1940" s="2" t="s">
        <v>16915</v>
      </c>
      <c r="H1940" s="3">
        <v>18000000</v>
      </c>
      <c r="I1940" s="3">
        <v>50000000</v>
      </c>
      <c r="J1940" s="3">
        <v>113500000</v>
      </c>
      <c r="K1940" s="3">
        <v>215000000</v>
      </c>
      <c r="P1940" s="3">
        <v>90000000</v>
      </c>
      <c r="Q1940" s="3">
        <v>333500000</v>
      </c>
      <c r="R1940" s="3">
        <v>500000000</v>
      </c>
      <c r="S1940" s="3">
        <v>1300000000</v>
      </c>
      <c r="W1940" s="2" t="s">
        <v>9674</v>
      </c>
      <c r="X1940" s="2" t="s">
        <v>16916</v>
      </c>
      <c r="Y1940" s="2" t="s">
        <v>16917</v>
      </c>
      <c r="Z1940" s="2" t="s">
        <v>16918</v>
      </c>
      <c r="AA1940" s="2" t="s">
        <v>16919</v>
      </c>
      <c r="AE1940">
        <v>2015</v>
      </c>
      <c r="AF1940">
        <v>2017</v>
      </c>
      <c r="AG1940">
        <v>2020</v>
      </c>
      <c r="AH1940">
        <v>2020</v>
      </c>
      <c r="AI1940">
        <v>2021</v>
      </c>
      <c r="AL1940" s="3">
        <v>215000000</v>
      </c>
      <c r="AM1940" t="s">
        <v>91</v>
      </c>
      <c r="AN1940" s="1">
        <v>44489</v>
      </c>
      <c r="AO1940" s="3">
        <v>1300000000</v>
      </c>
      <c r="AQ1940">
        <v>0.21</v>
      </c>
      <c r="AR1940">
        <v>2480.02</v>
      </c>
      <c r="AS1940">
        <v>2.5499999999999998</v>
      </c>
      <c r="AT1940">
        <v>48513.65</v>
      </c>
      <c r="AU1940">
        <v>46392.59</v>
      </c>
      <c r="AY1940">
        <v>3484</v>
      </c>
      <c r="AZ1940">
        <v>314</v>
      </c>
      <c r="BA1940">
        <v>868</v>
      </c>
      <c r="BB1940">
        <v>87</v>
      </c>
      <c r="BC1940">
        <v>182</v>
      </c>
      <c r="BG1940">
        <v>64.5</v>
      </c>
      <c r="BH1940">
        <v>92.16</v>
      </c>
      <c r="BI1940">
        <v>46.28</v>
      </c>
      <c r="BJ1940">
        <v>88.02</v>
      </c>
      <c r="BK1940">
        <v>66.23</v>
      </c>
      <c r="BN1940" t="s">
        <v>101</v>
      </c>
      <c r="BO1940">
        <v>3.27</v>
      </c>
      <c r="BP1940" s="3">
        <v>399000000</v>
      </c>
      <c r="BQ1940" s="20">
        <v>694</v>
      </c>
      <c r="BR1940" s="20">
        <v>847</v>
      </c>
      <c r="BS1940" s="20">
        <v>280</v>
      </c>
      <c r="BT1940" s="20">
        <v>323</v>
      </c>
      <c r="BW1940" s="20">
        <v>603</v>
      </c>
      <c r="BX1940" s="22">
        <v>97389.02</v>
      </c>
      <c r="BY1940">
        <v>237</v>
      </c>
      <c r="BZ1940">
        <v>85.38</v>
      </c>
      <c r="CA1940">
        <v>3.9</v>
      </c>
      <c r="CB1940">
        <v>3.9</v>
      </c>
      <c r="CC1940">
        <v>3.9</v>
      </c>
    </row>
    <row r="1941" spans="1:81" ht="68" x14ac:dyDescent="0.2">
      <c r="A1941" t="s">
        <v>16920</v>
      </c>
      <c r="B1941" t="s">
        <v>16921</v>
      </c>
      <c r="C1941" t="s">
        <v>16922</v>
      </c>
      <c r="D1941" t="s">
        <v>16923</v>
      </c>
      <c r="E1941" s="2" t="s">
        <v>16924</v>
      </c>
      <c r="H1941" s="3">
        <v>19091791</v>
      </c>
      <c r="I1941" s="3">
        <v>25082301</v>
      </c>
      <c r="J1941" s="3">
        <v>60000000</v>
      </c>
      <c r="P1941" s="3">
        <v>95458955</v>
      </c>
      <c r="Q1941" s="3">
        <v>167298947.66999999</v>
      </c>
      <c r="R1941" s="3">
        <v>600000000</v>
      </c>
      <c r="W1941" s="2" t="s">
        <v>16925</v>
      </c>
      <c r="X1941" s="2" t="s">
        <v>16926</v>
      </c>
      <c r="Y1941" s="2" t="s">
        <v>16927</v>
      </c>
      <c r="Z1941" s="2" t="s">
        <v>16928</v>
      </c>
      <c r="AE1941">
        <v>2018</v>
      </c>
      <c r="AF1941">
        <v>2019</v>
      </c>
      <c r="AG1941">
        <v>2020</v>
      </c>
      <c r="AH1941">
        <v>2022</v>
      </c>
      <c r="AL1941" s="3">
        <v>60000000</v>
      </c>
      <c r="AM1941" t="s">
        <v>90</v>
      </c>
      <c r="AN1941" s="1">
        <v>44664</v>
      </c>
      <c r="AO1941" s="3">
        <v>600000000</v>
      </c>
      <c r="AQ1941">
        <v>69.95</v>
      </c>
      <c r="AR1941">
        <v>1232.67</v>
      </c>
      <c r="AS1941">
        <v>36391.93</v>
      </c>
      <c r="AT1941">
        <v>59587.43</v>
      </c>
      <c r="AY1941">
        <v>1860</v>
      </c>
      <c r="AZ1941">
        <v>739</v>
      </c>
      <c r="BA1941">
        <v>210</v>
      </c>
      <c r="BB1941">
        <v>175</v>
      </c>
      <c r="BG1941">
        <v>82.17</v>
      </c>
      <c r="BH1941">
        <v>82.23</v>
      </c>
      <c r="BI1941">
        <v>87.05</v>
      </c>
      <c r="BJ1941">
        <v>79.06</v>
      </c>
      <c r="BO1941">
        <v>3.23</v>
      </c>
      <c r="BP1941" s="3">
        <v>256855988</v>
      </c>
      <c r="BQ1941" s="20">
        <v>265</v>
      </c>
      <c r="BR1941" s="20">
        <v>414</v>
      </c>
      <c r="BS1941" s="20">
        <v>645</v>
      </c>
      <c r="BW1941" s="20">
        <v>645</v>
      </c>
      <c r="BX1941" s="22">
        <v>97281.98</v>
      </c>
      <c r="BY1941">
        <v>238</v>
      </c>
      <c r="BZ1941">
        <v>85.32</v>
      </c>
      <c r="CA1941">
        <v>3.59</v>
      </c>
      <c r="CB1941">
        <v>3.59</v>
      </c>
      <c r="CC1941">
        <v>3.59</v>
      </c>
    </row>
    <row r="1942" spans="1:81" ht="34" x14ac:dyDescent="0.2">
      <c r="A1942" t="s">
        <v>16929</v>
      </c>
      <c r="B1942" t="s">
        <v>16930</v>
      </c>
      <c r="C1942" t="s">
        <v>16931</v>
      </c>
      <c r="D1942" t="s">
        <v>16929</v>
      </c>
      <c r="E1942" s="2" t="s">
        <v>16932</v>
      </c>
      <c r="G1942" s="3">
        <v>772361</v>
      </c>
      <c r="H1942" s="3">
        <v>5985121</v>
      </c>
      <c r="I1942" s="3">
        <v>14948215</v>
      </c>
      <c r="J1942" s="3">
        <v>177000000</v>
      </c>
      <c r="O1942" s="3">
        <v>7723610</v>
      </c>
      <c r="P1942" s="3">
        <v>29925605</v>
      </c>
      <c r="Q1942" s="3">
        <v>99704594.049999997</v>
      </c>
      <c r="R1942" s="3">
        <v>750000000</v>
      </c>
      <c r="W1942" s="2" t="s">
        <v>16933</v>
      </c>
      <c r="X1942" s="2" t="s">
        <v>16934</v>
      </c>
      <c r="Y1942" s="2" t="s">
        <v>16935</v>
      </c>
      <c r="Z1942" s="2" t="s">
        <v>16936</v>
      </c>
      <c r="AE1942">
        <v>2015</v>
      </c>
      <c r="AF1942">
        <v>2017</v>
      </c>
      <c r="AG1942">
        <v>2020</v>
      </c>
      <c r="AH1942">
        <v>2021</v>
      </c>
      <c r="AL1942" s="3">
        <v>177000000</v>
      </c>
      <c r="AM1942" t="s">
        <v>90</v>
      </c>
      <c r="AN1942" s="1">
        <v>44454</v>
      </c>
      <c r="AO1942" s="3">
        <v>1770000000</v>
      </c>
      <c r="AQ1942">
        <v>785.07</v>
      </c>
      <c r="AR1942">
        <v>0</v>
      </c>
      <c r="AS1942">
        <v>77.72</v>
      </c>
      <c r="AT1942">
        <v>96371.18</v>
      </c>
      <c r="AY1942">
        <v>677</v>
      </c>
      <c r="AZ1942">
        <v>1355</v>
      </c>
      <c r="BA1942">
        <v>773</v>
      </c>
      <c r="BB1942">
        <v>260</v>
      </c>
      <c r="BG1942">
        <v>93.11</v>
      </c>
      <c r="BH1942">
        <v>66.069999999999993</v>
      </c>
      <c r="BI1942">
        <v>52.17</v>
      </c>
      <c r="BJ1942">
        <v>78.14</v>
      </c>
      <c r="BO1942">
        <v>15.98</v>
      </c>
      <c r="BP1942" s="3">
        <v>200908942</v>
      </c>
      <c r="BQ1942" s="20">
        <v>951</v>
      </c>
      <c r="BR1942" s="20">
        <v>1176</v>
      </c>
      <c r="BS1942" s="20">
        <v>302</v>
      </c>
      <c r="BW1942" s="20">
        <v>302</v>
      </c>
      <c r="BX1942" s="22">
        <v>97233.97</v>
      </c>
      <c r="BY1942">
        <v>239</v>
      </c>
      <c r="BZ1942">
        <v>85.25</v>
      </c>
      <c r="CA1942">
        <v>7.52</v>
      </c>
      <c r="CB1942">
        <v>7.52</v>
      </c>
      <c r="CC1942">
        <v>17.75</v>
      </c>
    </row>
    <row r="1943" spans="1:81" ht="34" x14ac:dyDescent="0.2">
      <c r="A1943" t="s">
        <v>16937</v>
      </c>
      <c r="B1943" t="s">
        <v>16938</v>
      </c>
      <c r="C1943" t="s">
        <v>16939</v>
      </c>
      <c r="D1943" t="s">
        <v>16940</v>
      </c>
      <c r="E1943" s="2" t="s">
        <v>16941</v>
      </c>
      <c r="G1943" s="3">
        <v>3500000</v>
      </c>
      <c r="H1943" s="3">
        <v>17500000</v>
      </c>
      <c r="I1943" s="3">
        <v>35000000</v>
      </c>
      <c r="O1943" s="3">
        <v>35000000</v>
      </c>
      <c r="P1943" s="3">
        <v>87500000</v>
      </c>
      <c r="Q1943" s="3">
        <v>233450000</v>
      </c>
      <c r="W1943" s="2" t="s">
        <v>16942</v>
      </c>
      <c r="X1943" s="2" t="s">
        <v>16943</v>
      </c>
      <c r="Y1943" s="2" t="s">
        <v>16944</v>
      </c>
      <c r="AE1943">
        <v>2017</v>
      </c>
      <c r="AF1943">
        <v>2019</v>
      </c>
      <c r="AG1943">
        <v>2020</v>
      </c>
      <c r="AM1943" t="s">
        <v>695</v>
      </c>
      <c r="AN1943" s="1">
        <v>44783</v>
      </c>
      <c r="AO1943" s="3">
        <v>233450000</v>
      </c>
      <c r="AQ1943">
        <v>2652.64</v>
      </c>
      <c r="AR1943">
        <v>14282.62</v>
      </c>
      <c r="AS1943">
        <v>80118.55</v>
      </c>
      <c r="AY1943">
        <v>312</v>
      </c>
      <c r="AZ1943">
        <v>155</v>
      </c>
      <c r="BA1943">
        <v>132</v>
      </c>
      <c r="BG1943">
        <v>96.72</v>
      </c>
      <c r="BH1943">
        <v>96.29</v>
      </c>
      <c r="BI1943">
        <v>91.88</v>
      </c>
      <c r="BO1943">
        <v>1</v>
      </c>
      <c r="BP1943" s="3">
        <v>126000000</v>
      </c>
      <c r="BQ1943" s="20">
        <v>644</v>
      </c>
      <c r="BR1943" s="20">
        <v>203</v>
      </c>
      <c r="BW1943" s="20">
        <v>918</v>
      </c>
      <c r="BX1943" s="22">
        <v>97053.81</v>
      </c>
      <c r="BY1943">
        <v>240</v>
      </c>
      <c r="BZ1943">
        <v>85.19</v>
      </c>
      <c r="CC1943">
        <v>1</v>
      </c>
    </row>
    <row r="1944" spans="1:81" ht="34" x14ac:dyDescent="0.2">
      <c r="A1944" t="s">
        <v>16945</v>
      </c>
      <c r="B1944" t="s">
        <v>16946</v>
      </c>
      <c r="C1944" t="s">
        <v>16947</v>
      </c>
      <c r="D1944" t="s">
        <v>16948</v>
      </c>
      <c r="E1944" s="2" t="s">
        <v>16949</v>
      </c>
      <c r="I1944" s="3">
        <v>22938378</v>
      </c>
      <c r="J1944" s="3">
        <v>100000000</v>
      </c>
      <c r="K1944" s="3">
        <v>312000000</v>
      </c>
      <c r="Q1944" s="3">
        <v>152998981.25999999</v>
      </c>
      <c r="R1944" s="3">
        <v>1000000000</v>
      </c>
      <c r="S1944" s="3">
        <v>4680000000</v>
      </c>
      <c r="Y1944" s="2" t="s">
        <v>16950</v>
      </c>
      <c r="Z1944" s="2" t="s">
        <v>16951</v>
      </c>
      <c r="AA1944" s="2" t="s">
        <v>16952</v>
      </c>
      <c r="AF1944">
        <v>2011</v>
      </c>
      <c r="AG1944">
        <v>2020</v>
      </c>
      <c r="AH1944">
        <v>2020</v>
      </c>
      <c r="AI1944">
        <v>2021</v>
      </c>
      <c r="AL1944" s="3">
        <v>312000000</v>
      </c>
      <c r="AM1944" t="s">
        <v>91</v>
      </c>
      <c r="AN1944" s="1">
        <v>44497</v>
      </c>
      <c r="AO1944" s="3">
        <v>4680000000</v>
      </c>
      <c r="AR1944">
        <v>0</v>
      </c>
      <c r="AS1944">
        <v>0</v>
      </c>
      <c r="AT1944">
        <v>346.1</v>
      </c>
      <c r="AU1944">
        <v>96541.59</v>
      </c>
      <c r="AZ1944">
        <v>1</v>
      </c>
      <c r="BA1944">
        <v>938</v>
      </c>
      <c r="BB1944">
        <v>361</v>
      </c>
      <c r="BC1944">
        <v>136</v>
      </c>
      <c r="BH1944">
        <v>100</v>
      </c>
      <c r="BI1944">
        <v>41.95</v>
      </c>
      <c r="BJ1944">
        <v>49.86</v>
      </c>
      <c r="BK1944">
        <v>74.81</v>
      </c>
      <c r="BO1944">
        <v>25.69</v>
      </c>
      <c r="BP1944" s="3">
        <v>449426302</v>
      </c>
      <c r="BR1944" s="20">
        <v>3408</v>
      </c>
      <c r="BS1944" s="20">
        <v>222</v>
      </c>
      <c r="BT1944" s="20">
        <v>323</v>
      </c>
      <c r="BW1944" s="20">
        <v>545</v>
      </c>
      <c r="BX1944" s="22">
        <v>96887.69</v>
      </c>
      <c r="BY1944">
        <v>241</v>
      </c>
      <c r="BZ1944">
        <v>85.13</v>
      </c>
      <c r="CA1944">
        <v>30.59</v>
      </c>
      <c r="CB1944">
        <v>30.59</v>
      </c>
      <c r="CC1944">
        <v>30.59</v>
      </c>
    </row>
    <row r="1945" spans="1:81" ht="34" x14ac:dyDescent="0.2">
      <c r="A1945" t="s">
        <v>16953</v>
      </c>
      <c r="B1945" t="s">
        <v>16954</v>
      </c>
      <c r="C1945" t="s">
        <v>16955</v>
      </c>
      <c r="D1945" t="s">
        <v>16956</v>
      </c>
      <c r="E1945" s="2" t="s">
        <v>16957</v>
      </c>
      <c r="X1945" s="2" t="s">
        <v>16958</v>
      </c>
      <c r="Y1945" s="2" t="s">
        <v>16959</v>
      </c>
      <c r="Z1945" s="2" t="s">
        <v>16960</v>
      </c>
      <c r="AE1945">
        <v>2015</v>
      </c>
      <c r="AF1945">
        <v>2019</v>
      </c>
      <c r="AG1945">
        <v>2020</v>
      </c>
      <c r="AH1945">
        <v>2022</v>
      </c>
      <c r="AM1945" t="s">
        <v>90</v>
      </c>
      <c r="AN1945" s="1">
        <v>44679</v>
      </c>
      <c r="AQ1945">
        <v>0</v>
      </c>
      <c r="AR1945">
        <v>16183.15</v>
      </c>
      <c r="AS1945">
        <v>78720.350000000006</v>
      </c>
      <c r="AT1945">
        <v>0</v>
      </c>
      <c r="AY1945">
        <v>3493</v>
      </c>
      <c r="AZ1945">
        <v>123</v>
      </c>
      <c r="BA1945">
        <v>135</v>
      </c>
      <c r="BB1945">
        <v>502</v>
      </c>
      <c r="BG1945">
        <v>64.400000000000006</v>
      </c>
      <c r="BH1945">
        <v>97.06</v>
      </c>
      <c r="BI1945">
        <v>91.7</v>
      </c>
      <c r="BJ1945">
        <v>39.71</v>
      </c>
      <c r="BQ1945" s="20">
        <v>1576</v>
      </c>
      <c r="BR1945" s="20">
        <v>337</v>
      </c>
      <c r="BS1945" s="20">
        <v>673</v>
      </c>
      <c r="BW1945" s="20">
        <v>673</v>
      </c>
      <c r="BX1945" s="22">
        <v>94903.5</v>
      </c>
      <c r="BY1945">
        <v>242</v>
      </c>
      <c r="BZ1945">
        <v>85.07</v>
      </c>
    </row>
    <row r="1946" spans="1:81" ht="51" x14ac:dyDescent="0.2">
      <c r="A1946" t="s">
        <v>16961</v>
      </c>
      <c r="B1946" t="s">
        <v>16962</v>
      </c>
      <c r="C1946" t="s">
        <v>16963</v>
      </c>
      <c r="D1946" t="s">
        <v>16964</v>
      </c>
      <c r="E1946" s="2" t="s">
        <v>16965</v>
      </c>
      <c r="G1946" s="3">
        <v>8500000</v>
      </c>
      <c r="H1946" s="3">
        <v>44500000</v>
      </c>
      <c r="I1946" s="3">
        <v>65000000</v>
      </c>
      <c r="J1946" s="3">
        <v>73000000</v>
      </c>
      <c r="O1946" s="3">
        <v>85000000</v>
      </c>
      <c r="P1946" s="3">
        <v>222500000</v>
      </c>
      <c r="Q1946" s="3">
        <v>433550000</v>
      </c>
      <c r="R1946" s="3">
        <v>730000000</v>
      </c>
      <c r="W1946" s="2" t="s">
        <v>729</v>
      </c>
      <c r="X1946" s="2" t="s">
        <v>16966</v>
      </c>
      <c r="Y1946" s="2" t="s">
        <v>16967</v>
      </c>
      <c r="Z1946" s="2" t="s">
        <v>16968</v>
      </c>
      <c r="AE1946">
        <v>2020</v>
      </c>
      <c r="AF1946">
        <v>2020</v>
      </c>
      <c r="AG1946">
        <v>2020</v>
      </c>
      <c r="AH1946">
        <v>2023</v>
      </c>
      <c r="AL1946" s="3">
        <v>73000000</v>
      </c>
      <c r="AM1946" t="s">
        <v>90</v>
      </c>
      <c r="AN1946" s="1">
        <v>44945</v>
      </c>
      <c r="AO1946" s="3">
        <v>730000000</v>
      </c>
      <c r="AQ1946">
        <v>1889.31</v>
      </c>
      <c r="AR1946">
        <v>6005.46</v>
      </c>
      <c r="AS1946">
        <v>85160.81</v>
      </c>
      <c r="AT1946">
        <v>1033.82</v>
      </c>
      <c r="AY1946">
        <v>950</v>
      </c>
      <c r="AZ1946">
        <v>377</v>
      </c>
      <c r="BA1946">
        <v>127</v>
      </c>
      <c r="BB1946">
        <v>175</v>
      </c>
      <c r="BG1946">
        <v>89.92</v>
      </c>
      <c r="BH1946">
        <v>89.32</v>
      </c>
      <c r="BI1946">
        <v>92.19</v>
      </c>
      <c r="BJ1946">
        <v>63.37</v>
      </c>
      <c r="BO1946">
        <v>1.52</v>
      </c>
      <c r="BP1946" s="3">
        <v>191000000</v>
      </c>
      <c r="BQ1946" s="20">
        <v>0</v>
      </c>
      <c r="BR1946" s="20">
        <v>252</v>
      </c>
      <c r="BS1946" s="20">
        <v>813</v>
      </c>
      <c r="BW1946" s="20">
        <v>813</v>
      </c>
      <c r="BX1946" s="22">
        <v>94089.4</v>
      </c>
      <c r="BY1946">
        <v>243</v>
      </c>
      <c r="BZ1946">
        <v>85.01</v>
      </c>
      <c r="CA1946">
        <v>1.68</v>
      </c>
      <c r="CB1946">
        <v>1.68</v>
      </c>
      <c r="CC1946">
        <v>1.68</v>
      </c>
    </row>
    <row r="1947" spans="1:81" ht="68" x14ac:dyDescent="0.2">
      <c r="A1947" t="s">
        <v>16969</v>
      </c>
      <c r="B1947" t="s">
        <v>16970</v>
      </c>
      <c r="C1947" t="s">
        <v>16971</v>
      </c>
      <c r="D1947" t="s">
        <v>16972</v>
      </c>
      <c r="E1947" s="2" t="s">
        <v>16973</v>
      </c>
      <c r="G1947" s="3">
        <v>11000000</v>
      </c>
      <c r="H1947" s="3">
        <v>35000000</v>
      </c>
      <c r="I1947" s="3">
        <v>150000000</v>
      </c>
      <c r="J1947" s="3">
        <v>300000000</v>
      </c>
      <c r="O1947" s="3">
        <v>110000000</v>
      </c>
      <c r="P1947" s="3">
        <v>175000000</v>
      </c>
      <c r="Q1947" s="3">
        <v>1000000000</v>
      </c>
      <c r="R1947" s="3">
        <v>3000000000</v>
      </c>
      <c r="W1947" s="2" t="s">
        <v>16974</v>
      </c>
      <c r="X1947" s="2" t="s">
        <v>16975</v>
      </c>
      <c r="Y1947" s="2" t="s">
        <v>16976</v>
      </c>
      <c r="Z1947" s="2" t="s">
        <v>16977</v>
      </c>
      <c r="AE1947">
        <v>2020</v>
      </c>
      <c r="AF1947">
        <v>2020</v>
      </c>
      <c r="AG1947">
        <v>2021</v>
      </c>
      <c r="AH1947">
        <v>2022</v>
      </c>
      <c r="AL1947" s="3">
        <v>300000000</v>
      </c>
      <c r="AM1947" t="s">
        <v>90</v>
      </c>
      <c r="AN1947" s="1">
        <v>44656</v>
      </c>
      <c r="AO1947" s="3">
        <v>3000000000</v>
      </c>
      <c r="AQ1947">
        <v>3813.29</v>
      </c>
      <c r="AR1947">
        <v>24939.01</v>
      </c>
      <c r="AS1947">
        <v>1985361.79</v>
      </c>
      <c r="AT1947">
        <v>1168139.04</v>
      </c>
      <c r="AY1947">
        <v>611</v>
      </c>
      <c r="AZ1947">
        <v>47</v>
      </c>
      <c r="BA1947">
        <v>3</v>
      </c>
      <c r="BB1947">
        <v>2</v>
      </c>
      <c r="BG1947">
        <v>93.52</v>
      </c>
      <c r="BH1947">
        <v>98.69</v>
      </c>
      <c r="BI1947">
        <v>99.92</v>
      </c>
      <c r="BJ1947">
        <v>99.88</v>
      </c>
      <c r="BN1947" t="s">
        <v>101</v>
      </c>
      <c r="BO1947">
        <v>2.7</v>
      </c>
      <c r="BP1947" s="3">
        <v>496000000</v>
      </c>
      <c r="BQ1947" s="20">
        <v>214</v>
      </c>
      <c r="BR1947" s="20">
        <v>254</v>
      </c>
      <c r="BS1947" s="20">
        <v>266</v>
      </c>
      <c r="BW1947" s="20">
        <v>266</v>
      </c>
      <c r="BX1947" s="22">
        <v>3182253.13</v>
      </c>
      <c r="BY1947">
        <v>1</v>
      </c>
      <c r="BZ1947">
        <v>100</v>
      </c>
      <c r="CA1947">
        <v>3</v>
      </c>
      <c r="CB1947">
        <v>3</v>
      </c>
      <c r="CC1947">
        <v>3</v>
      </c>
    </row>
    <row r="1948" spans="1:81" ht="51" x14ac:dyDescent="0.2">
      <c r="A1948" t="s">
        <v>16978</v>
      </c>
      <c r="B1948" t="s">
        <v>16979</v>
      </c>
      <c r="C1948" t="s">
        <v>16980</v>
      </c>
      <c r="D1948" t="s">
        <v>16981</v>
      </c>
      <c r="E1948" s="2" t="s">
        <v>16982</v>
      </c>
      <c r="G1948" s="3">
        <v>120000</v>
      </c>
      <c r="H1948" s="3">
        <v>20000000</v>
      </c>
      <c r="I1948" s="3">
        <v>64600000</v>
      </c>
      <c r="J1948" s="3">
        <v>150000000</v>
      </c>
      <c r="K1948" s="3">
        <v>300000000</v>
      </c>
      <c r="O1948" s="3">
        <v>1200000</v>
      </c>
      <c r="P1948" s="3">
        <v>100000000</v>
      </c>
      <c r="Q1948" s="3">
        <v>430882000</v>
      </c>
      <c r="R1948" s="3">
        <v>1000000000</v>
      </c>
      <c r="S1948" s="3">
        <v>4500000000</v>
      </c>
      <c r="W1948" s="2" t="s">
        <v>16983</v>
      </c>
      <c r="X1948" s="2" t="s">
        <v>16984</v>
      </c>
      <c r="Y1948" s="2" t="s">
        <v>16985</v>
      </c>
      <c r="Z1948" s="2" t="s">
        <v>16986</v>
      </c>
      <c r="AA1948" s="2" t="s">
        <v>16987</v>
      </c>
      <c r="AE1948">
        <v>2015</v>
      </c>
      <c r="AF1948">
        <v>2018</v>
      </c>
      <c r="AG1948">
        <v>2021</v>
      </c>
      <c r="AH1948">
        <v>2021</v>
      </c>
      <c r="AI1948">
        <v>2022</v>
      </c>
      <c r="AL1948" s="3">
        <v>300000000</v>
      </c>
      <c r="AM1948" t="s">
        <v>91</v>
      </c>
      <c r="AN1948" s="1">
        <v>44700</v>
      </c>
      <c r="AO1948" s="3">
        <v>4500000000</v>
      </c>
      <c r="AQ1948">
        <v>6885.71</v>
      </c>
      <c r="AR1948">
        <v>4344.4799999999996</v>
      </c>
      <c r="AS1948">
        <v>1561018.47</v>
      </c>
      <c r="AT1948">
        <v>757512.73</v>
      </c>
      <c r="AU1948">
        <v>788588.15</v>
      </c>
      <c r="AY1948">
        <v>55</v>
      </c>
      <c r="AZ1948">
        <v>365</v>
      </c>
      <c r="BA1948">
        <v>10</v>
      </c>
      <c r="BB1948">
        <v>21</v>
      </c>
      <c r="BC1948">
        <v>3</v>
      </c>
      <c r="BG1948">
        <v>99.45</v>
      </c>
      <c r="BH1948">
        <v>92.1</v>
      </c>
      <c r="BI1948">
        <v>99.64</v>
      </c>
      <c r="BJ1948">
        <v>98.31</v>
      </c>
      <c r="BK1948">
        <v>99.42</v>
      </c>
      <c r="BN1948" t="s">
        <v>101</v>
      </c>
      <c r="BO1948">
        <v>8.77</v>
      </c>
      <c r="BP1948" s="3">
        <v>534720000</v>
      </c>
      <c r="BQ1948" s="20">
        <v>1021</v>
      </c>
      <c r="BR1948" s="20">
        <v>1003</v>
      </c>
      <c r="BS1948" s="20">
        <v>195</v>
      </c>
      <c r="BT1948" s="20">
        <v>247</v>
      </c>
      <c r="BW1948" s="20">
        <v>442</v>
      </c>
      <c r="BX1948" s="22">
        <v>3118349.54</v>
      </c>
      <c r="BY1948">
        <v>2</v>
      </c>
      <c r="BZ1948">
        <v>99.96</v>
      </c>
      <c r="CA1948">
        <v>10.44</v>
      </c>
      <c r="CB1948">
        <v>10.44</v>
      </c>
      <c r="CC1948">
        <v>10.44</v>
      </c>
    </row>
    <row r="1949" spans="1:81" ht="34" x14ac:dyDescent="0.2">
      <c r="A1949" t="s">
        <v>16988</v>
      </c>
      <c r="B1949" t="s">
        <v>16989</v>
      </c>
      <c r="C1949" t="s">
        <v>16990</v>
      </c>
      <c r="D1949" t="s">
        <v>16991</v>
      </c>
      <c r="E1949" s="2" t="s">
        <v>16992</v>
      </c>
      <c r="G1949" s="3">
        <v>4500000</v>
      </c>
      <c r="H1949" s="3">
        <v>26000000</v>
      </c>
      <c r="I1949" s="3">
        <v>70000000</v>
      </c>
      <c r="J1949" s="3">
        <v>125000000</v>
      </c>
      <c r="O1949" s="3">
        <v>45000000</v>
      </c>
      <c r="P1949" s="3">
        <v>130000000</v>
      </c>
      <c r="Q1949" s="3">
        <v>750000000</v>
      </c>
      <c r="R1949" s="3">
        <v>1000000000</v>
      </c>
      <c r="V1949" s="2" t="s">
        <v>16993</v>
      </c>
      <c r="W1949" s="2" t="s">
        <v>444</v>
      </c>
      <c r="X1949" s="2" t="s">
        <v>16994</v>
      </c>
      <c r="Y1949" s="2" t="s">
        <v>16995</v>
      </c>
      <c r="Z1949" s="2" t="s">
        <v>16996</v>
      </c>
      <c r="AD1949">
        <v>2018</v>
      </c>
      <c r="AE1949">
        <v>2019</v>
      </c>
      <c r="AF1949">
        <v>2020</v>
      </c>
      <c r="AG1949">
        <v>2021</v>
      </c>
      <c r="AH1949">
        <v>2023</v>
      </c>
      <c r="AL1949" s="3">
        <v>125000000</v>
      </c>
      <c r="AM1949" t="s">
        <v>90</v>
      </c>
      <c r="AN1949" s="1">
        <v>45204</v>
      </c>
      <c r="AO1949" s="3">
        <v>1000000000</v>
      </c>
      <c r="AP1949">
        <v>0</v>
      </c>
      <c r="AQ1949">
        <v>1886.91</v>
      </c>
      <c r="AR1949">
        <v>61687.87</v>
      </c>
      <c r="AS1949">
        <v>2089832.73</v>
      </c>
      <c r="AT1949">
        <v>691632.17</v>
      </c>
      <c r="AX1949">
        <v>1356</v>
      </c>
      <c r="AY1949">
        <v>835</v>
      </c>
      <c r="AZ1949">
        <v>1</v>
      </c>
      <c r="BA1949">
        <v>1</v>
      </c>
      <c r="BB1949">
        <v>1</v>
      </c>
      <c r="BF1949">
        <v>68.790000000000006</v>
      </c>
      <c r="BG1949">
        <v>91.31</v>
      </c>
      <c r="BH1949">
        <v>100</v>
      </c>
      <c r="BI1949">
        <v>100</v>
      </c>
      <c r="BJ1949">
        <v>100</v>
      </c>
      <c r="BN1949" t="s">
        <v>101</v>
      </c>
      <c r="BO1949">
        <v>1.2</v>
      </c>
      <c r="BP1949" s="3">
        <v>225500000</v>
      </c>
      <c r="BQ1949" s="20">
        <v>496</v>
      </c>
      <c r="BR1949" s="20">
        <v>167</v>
      </c>
      <c r="BS1949" s="20">
        <v>884</v>
      </c>
      <c r="BW1949" s="20">
        <v>884</v>
      </c>
      <c r="BX1949" s="22">
        <v>2845039.68</v>
      </c>
      <c r="BY1949">
        <v>3</v>
      </c>
      <c r="BZ1949">
        <v>99.92</v>
      </c>
      <c r="CA1949">
        <v>1.33</v>
      </c>
      <c r="CB1949">
        <v>1.33</v>
      </c>
      <c r="CC1949">
        <v>1.33</v>
      </c>
    </row>
    <row r="1950" spans="1:81" ht="68" x14ac:dyDescent="0.2">
      <c r="A1950" t="s">
        <v>16997</v>
      </c>
      <c r="B1950" t="s">
        <v>16998</v>
      </c>
      <c r="C1950" t="s">
        <v>16999</v>
      </c>
      <c r="D1950" t="s">
        <v>17000</v>
      </c>
      <c r="E1950" s="2" t="s">
        <v>17001</v>
      </c>
      <c r="F1950" s="3">
        <v>120000</v>
      </c>
      <c r="G1950" s="3">
        <v>3480000</v>
      </c>
      <c r="H1950" s="3">
        <v>13000000</v>
      </c>
      <c r="I1950" s="3">
        <v>48000000</v>
      </c>
      <c r="J1950" s="3">
        <v>100000000</v>
      </c>
      <c r="N1950" s="3">
        <v>2400000</v>
      </c>
      <c r="O1950" s="3">
        <v>34800000</v>
      </c>
      <c r="P1950" s="3">
        <v>65000000</v>
      </c>
      <c r="Q1950" s="3">
        <v>320160000</v>
      </c>
      <c r="R1950" s="3">
        <v>1250000000</v>
      </c>
      <c r="V1950" s="2" t="s">
        <v>93</v>
      </c>
      <c r="W1950" s="2" t="s">
        <v>17002</v>
      </c>
      <c r="X1950" s="2" t="s">
        <v>17003</v>
      </c>
      <c r="Y1950" s="2" t="s">
        <v>17004</v>
      </c>
      <c r="Z1950" s="2" t="s">
        <v>17005</v>
      </c>
      <c r="AD1950">
        <v>2018</v>
      </c>
      <c r="AE1950">
        <v>2018</v>
      </c>
      <c r="AF1950">
        <v>2020</v>
      </c>
      <c r="AG1950">
        <v>2021</v>
      </c>
      <c r="AH1950">
        <v>2022</v>
      </c>
      <c r="AL1950" s="3">
        <v>100000000</v>
      </c>
      <c r="AM1950" t="s">
        <v>90</v>
      </c>
      <c r="AN1950" s="1">
        <v>44587</v>
      </c>
      <c r="AO1950" s="3">
        <v>1250000000</v>
      </c>
      <c r="AP1950">
        <v>13477.04</v>
      </c>
      <c r="AQ1950">
        <v>2342.64</v>
      </c>
      <c r="AR1950">
        <v>21216.6</v>
      </c>
      <c r="AS1950">
        <v>1736789.64</v>
      </c>
      <c r="AT1950">
        <v>1037722.92</v>
      </c>
      <c r="AX1950">
        <v>9</v>
      </c>
      <c r="AY1950">
        <v>592</v>
      </c>
      <c r="AZ1950">
        <v>80</v>
      </c>
      <c r="BA1950">
        <v>7</v>
      </c>
      <c r="BB1950">
        <v>3</v>
      </c>
      <c r="BF1950">
        <v>99.82</v>
      </c>
      <c r="BG1950">
        <v>94.33</v>
      </c>
      <c r="BH1950">
        <v>97.76</v>
      </c>
      <c r="BI1950">
        <v>99.76</v>
      </c>
      <c r="BJ1950">
        <v>99.76</v>
      </c>
      <c r="BN1950" t="s">
        <v>101</v>
      </c>
      <c r="BO1950">
        <v>3.51</v>
      </c>
      <c r="BP1950" s="3">
        <v>164600000</v>
      </c>
      <c r="BQ1950" s="20">
        <v>805</v>
      </c>
      <c r="BR1950" s="20">
        <v>315</v>
      </c>
      <c r="BS1950" s="20">
        <v>294</v>
      </c>
      <c r="BW1950" s="20">
        <v>294</v>
      </c>
      <c r="BX1950" s="22">
        <v>2811548.84</v>
      </c>
      <c r="BY1950">
        <v>4</v>
      </c>
      <c r="BZ1950">
        <v>99.88</v>
      </c>
      <c r="CA1950">
        <v>3.9</v>
      </c>
      <c r="CB1950">
        <v>3.9</v>
      </c>
      <c r="CC1950">
        <v>3.9</v>
      </c>
    </row>
    <row r="1951" spans="1:81" ht="51" x14ac:dyDescent="0.2">
      <c r="A1951" t="s">
        <v>17006</v>
      </c>
      <c r="B1951" t="s">
        <v>17007</v>
      </c>
      <c r="C1951" t="s">
        <v>17008</v>
      </c>
      <c r="D1951" t="s">
        <v>17009</v>
      </c>
      <c r="E1951" s="2" t="s">
        <v>17010</v>
      </c>
      <c r="H1951" s="3">
        <v>26000000</v>
      </c>
      <c r="I1951" s="3">
        <v>150000000</v>
      </c>
      <c r="P1951" s="3">
        <v>130000000</v>
      </c>
      <c r="Q1951" s="3">
        <v>1500000000</v>
      </c>
      <c r="W1951" s="2" t="s">
        <v>17011</v>
      </c>
      <c r="X1951" s="2" t="s">
        <v>17012</v>
      </c>
      <c r="Y1951" s="2" t="s">
        <v>17013</v>
      </c>
      <c r="AE1951">
        <v>2020</v>
      </c>
      <c r="AF1951">
        <v>2021</v>
      </c>
      <c r="AG1951">
        <v>2021</v>
      </c>
      <c r="AL1951" s="3">
        <v>150000000</v>
      </c>
      <c r="AM1951" t="s">
        <v>89</v>
      </c>
      <c r="AN1951" s="1">
        <v>44547</v>
      </c>
      <c r="AO1951" s="3">
        <v>1500000000</v>
      </c>
      <c r="AQ1951">
        <v>49748.18</v>
      </c>
      <c r="AR1951">
        <v>502489.93</v>
      </c>
      <c r="AS1951">
        <v>1866041.89</v>
      </c>
      <c r="AY1951">
        <v>105</v>
      </c>
      <c r="AZ1951">
        <v>2</v>
      </c>
      <c r="BA1951">
        <v>4</v>
      </c>
      <c r="BG1951">
        <v>98.9</v>
      </c>
      <c r="BH1951">
        <v>99.98</v>
      </c>
      <c r="BI1951">
        <v>99.88</v>
      </c>
      <c r="BN1951" t="s">
        <v>101</v>
      </c>
      <c r="BO1951">
        <v>1</v>
      </c>
      <c r="BP1951" s="3">
        <v>181200000</v>
      </c>
      <c r="BQ1951" s="20">
        <v>450</v>
      </c>
      <c r="BR1951" s="20">
        <v>206</v>
      </c>
      <c r="BW1951" s="20">
        <v>0</v>
      </c>
      <c r="BX1951" s="22">
        <v>2418280</v>
      </c>
      <c r="BY1951">
        <v>5</v>
      </c>
      <c r="BZ1951">
        <v>99.84</v>
      </c>
      <c r="CC1951">
        <v>1</v>
      </c>
    </row>
    <row r="1952" spans="1:81" ht="102" x14ac:dyDescent="0.2">
      <c r="A1952" t="s">
        <v>17014</v>
      </c>
      <c r="B1952" t="s">
        <v>17015</v>
      </c>
      <c r="C1952" t="s">
        <v>17016</v>
      </c>
      <c r="D1952" t="s">
        <v>17017</v>
      </c>
      <c r="E1952" s="2" t="s">
        <v>17018</v>
      </c>
      <c r="G1952" s="3">
        <v>1500000</v>
      </c>
      <c r="H1952" s="3">
        <v>7500000</v>
      </c>
      <c r="I1952" s="3">
        <v>152000000</v>
      </c>
      <c r="J1952" s="3">
        <v>150000000</v>
      </c>
      <c r="O1952" s="3">
        <v>15000000</v>
      </c>
      <c r="P1952" s="3">
        <v>37500000</v>
      </c>
      <c r="Q1952" s="3">
        <v>3000000000</v>
      </c>
      <c r="R1952" s="3">
        <v>1950000000</v>
      </c>
      <c r="W1952" s="2" t="s">
        <v>17019</v>
      </c>
      <c r="X1952" s="2" t="s">
        <v>17020</v>
      </c>
      <c r="Y1952" s="2" t="s">
        <v>17021</v>
      </c>
      <c r="Z1952" s="2" t="s">
        <v>17022</v>
      </c>
      <c r="AE1952">
        <v>2019</v>
      </c>
      <c r="AF1952">
        <v>2021</v>
      </c>
      <c r="AG1952">
        <v>2021</v>
      </c>
      <c r="AH1952">
        <v>2022</v>
      </c>
      <c r="AL1952" s="3">
        <v>150000000</v>
      </c>
      <c r="AM1952" t="s">
        <v>90</v>
      </c>
      <c r="AN1952" s="1">
        <v>44657</v>
      </c>
      <c r="AO1952" s="3">
        <v>1950000000</v>
      </c>
      <c r="AQ1952">
        <v>0.25</v>
      </c>
      <c r="AR1952">
        <v>7565.45</v>
      </c>
      <c r="AS1952">
        <v>1818267.49</v>
      </c>
      <c r="AT1952">
        <v>575720.98</v>
      </c>
      <c r="AY1952">
        <v>3018</v>
      </c>
      <c r="AZ1952">
        <v>1021</v>
      </c>
      <c r="BA1952">
        <v>6</v>
      </c>
      <c r="BB1952">
        <v>20</v>
      </c>
      <c r="BG1952">
        <v>68.55</v>
      </c>
      <c r="BH1952">
        <v>80.59</v>
      </c>
      <c r="BI1952">
        <v>99.8</v>
      </c>
      <c r="BJ1952">
        <v>97.71</v>
      </c>
      <c r="BN1952" t="s">
        <v>101</v>
      </c>
      <c r="BO1952">
        <v>0.59</v>
      </c>
      <c r="BP1952" s="3">
        <v>311000000</v>
      </c>
      <c r="BQ1952" s="20">
        <v>550</v>
      </c>
      <c r="BR1952" s="20">
        <v>147</v>
      </c>
      <c r="BS1952" s="20">
        <v>183</v>
      </c>
      <c r="BW1952" s="20">
        <v>183</v>
      </c>
      <c r="BX1952" s="22">
        <v>2401554.17</v>
      </c>
      <c r="BY1952">
        <v>6</v>
      </c>
      <c r="BZ1952">
        <v>99.8</v>
      </c>
      <c r="CA1952">
        <v>0.65</v>
      </c>
      <c r="CB1952">
        <v>0.65</v>
      </c>
      <c r="CC1952">
        <v>0.65</v>
      </c>
    </row>
    <row r="1953" spans="1:81" ht="102" x14ac:dyDescent="0.2">
      <c r="A1953" t="s">
        <v>17023</v>
      </c>
      <c r="B1953" t="s">
        <v>17024</v>
      </c>
      <c r="C1953" t="s">
        <v>17025</v>
      </c>
      <c r="D1953" t="s">
        <v>17026</v>
      </c>
      <c r="E1953" s="2" t="s">
        <v>17027</v>
      </c>
      <c r="H1953" s="3">
        <v>200000000</v>
      </c>
      <c r="I1953" s="3">
        <v>100135000</v>
      </c>
      <c r="J1953" s="3">
        <v>620000000</v>
      </c>
      <c r="P1953" s="3">
        <v>1000000000</v>
      </c>
      <c r="Q1953" s="3">
        <v>2000135000</v>
      </c>
      <c r="R1953" s="3">
        <v>6800000000</v>
      </c>
      <c r="X1953" s="2" t="s">
        <v>17028</v>
      </c>
      <c r="Y1953" s="2" t="s">
        <v>17029</v>
      </c>
      <c r="Z1953" s="2" t="s">
        <v>17030</v>
      </c>
      <c r="AF1953">
        <v>2019</v>
      </c>
      <c r="AG1953">
        <v>2021</v>
      </c>
      <c r="AH1953">
        <v>2022</v>
      </c>
      <c r="AL1953" s="3">
        <v>620000000</v>
      </c>
      <c r="AM1953" t="s">
        <v>90</v>
      </c>
      <c r="AN1953" s="1">
        <v>44580</v>
      </c>
      <c r="AO1953" s="3">
        <v>6800000000</v>
      </c>
      <c r="AR1953">
        <v>17890.59</v>
      </c>
      <c r="AS1953">
        <v>1256207.67</v>
      </c>
      <c r="AT1953">
        <v>990094.61</v>
      </c>
      <c r="AZ1953">
        <v>99</v>
      </c>
      <c r="BA1953">
        <v>31</v>
      </c>
      <c r="BB1953">
        <v>5</v>
      </c>
      <c r="BH1953">
        <v>97.64</v>
      </c>
      <c r="BI1953">
        <v>98.81</v>
      </c>
      <c r="BJ1953">
        <v>99.52</v>
      </c>
      <c r="BN1953" t="s">
        <v>101</v>
      </c>
      <c r="BO1953">
        <v>3.06</v>
      </c>
      <c r="BP1953" s="3">
        <v>920135000</v>
      </c>
      <c r="BR1953" s="20">
        <v>621</v>
      </c>
      <c r="BS1953" s="20">
        <v>176</v>
      </c>
      <c r="BW1953" s="20">
        <v>176</v>
      </c>
      <c r="BX1953" s="22">
        <v>2264192.87</v>
      </c>
      <c r="BY1953">
        <v>7</v>
      </c>
      <c r="BZ1953">
        <v>99.76</v>
      </c>
      <c r="CA1953">
        <v>3.4</v>
      </c>
      <c r="CB1953">
        <v>3.4</v>
      </c>
      <c r="CC1953">
        <v>3.4</v>
      </c>
    </row>
    <row r="1954" spans="1:81" ht="119" x14ac:dyDescent="0.2">
      <c r="A1954" t="s">
        <v>17031</v>
      </c>
      <c r="B1954" t="s">
        <v>17032</v>
      </c>
      <c r="C1954" t="s">
        <v>17033</v>
      </c>
      <c r="D1954" t="s">
        <v>17034</v>
      </c>
      <c r="E1954" s="2" t="s">
        <v>17035</v>
      </c>
      <c r="G1954" s="3">
        <v>1200000</v>
      </c>
      <c r="H1954" s="3">
        <v>12000000</v>
      </c>
      <c r="I1954" s="3">
        <v>75000000</v>
      </c>
      <c r="O1954" s="3">
        <v>12000000</v>
      </c>
      <c r="P1954" s="3">
        <v>60000000</v>
      </c>
      <c r="Q1954" s="3">
        <v>750000000</v>
      </c>
      <c r="W1954" s="2" t="s">
        <v>17036</v>
      </c>
      <c r="X1954" s="2" t="s">
        <v>17037</v>
      </c>
      <c r="Y1954" s="2" t="s">
        <v>17038</v>
      </c>
      <c r="AE1954">
        <v>2020</v>
      </c>
      <c r="AF1954">
        <v>2021</v>
      </c>
      <c r="AG1954">
        <v>2021</v>
      </c>
      <c r="AL1954" s="3">
        <v>75000000</v>
      </c>
      <c r="AM1954" t="s">
        <v>89</v>
      </c>
      <c r="AN1954" s="1">
        <v>44546</v>
      </c>
      <c r="AO1954" s="3">
        <v>750000000</v>
      </c>
      <c r="AQ1954">
        <v>0</v>
      </c>
      <c r="AR1954">
        <v>214995.64</v>
      </c>
      <c r="AS1954">
        <v>2040817.42</v>
      </c>
      <c r="AY1954">
        <v>4029</v>
      </c>
      <c r="AZ1954">
        <v>87</v>
      </c>
      <c r="BA1954">
        <v>2</v>
      </c>
      <c r="BG1954">
        <v>57.2</v>
      </c>
      <c r="BH1954">
        <v>98.36</v>
      </c>
      <c r="BI1954">
        <v>99.96</v>
      </c>
      <c r="BO1954">
        <v>1</v>
      </c>
      <c r="BP1954" s="3">
        <v>88200000</v>
      </c>
      <c r="BQ1954" s="20">
        <v>245</v>
      </c>
      <c r="BR1954" s="20">
        <v>170</v>
      </c>
      <c r="BW1954" s="20">
        <v>0</v>
      </c>
      <c r="BX1954" s="22">
        <v>2255813.06</v>
      </c>
      <c r="BY1954">
        <v>8</v>
      </c>
      <c r="BZ1954">
        <v>99.72</v>
      </c>
      <c r="CC1954">
        <v>1</v>
      </c>
    </row>
    <row r="1955" spans="1:81" ht="34" x14ac:dyDescent="0.2">
      <c r="A1955" t="s">
        <v>17039</v>
      </c>
      <c r="B1955" t="s">
        <v>17040</v>
      </c>
      <c r="C1955" t="s">
        <v>17041</v>
      </c>
      <c r="D1955" t="s">
        <v>17042</v>
      </c>
      <c r="E1955" s="2" t="s">
        <v>17043</v>
      </c>
      <c r="H1955" s="3">
        <v>16000000</v>
      </c>
      <c r="I1955" s="3">
        <v>25000000</v>
      </c>
      <c r="J1955" s="3">
        <v>60000000</v>
      </c>
      <c r="K1955" s="3">
        <v>135000000</v>
      </c>
      <c r="P1955" s="3">
        <v>80000000</v>
      </c>
      <c r="Q1955" s="3">
        <v>166750000</v>
      </c>
      <c r="R1955" s="3">
        <v>600000000</v>
      </c>
      <c r="S1955" s="3">
        <v>1600000000</v>
      </c>
      <c r="W1955" s="2" t="s">
        <v>444</v>
      </c>
      <c r="X1955" s="2" t="s">
        <v>17044</v>
      </c>
      <c r="Y1955" s="2" t="s">
        <v>17045</v>
      </c>
      <c r="Z1955" s="2" t="s">
        <v>17046</v>
      </c>
      <c r="AA1955" s="2" t="s">
        <v>17047</v>
      </c>
      <c r="AE1955">
        <v>2019</v>
      </c>
      <c r="AF1955">
        <v>2020</v>
      </c>
      <c r="AG1955">
        <v>2021</v>
      </c>
      <c r="AH1955">
        <v>2021</v>
      </c>
      <c r="AI1955">
        <v>2022</v>
      </c>
      <c r="AL1955" s="3">
        <v>135000000</v>
      </c>
      <c r="AM1955" t="s">
        <v>91</v>
      </c>
      <c r="AN1955" s="1">
        <v>44705</v>
      </c>
      <c r="AO1955" s="3">
        <v>1600000000</v>
      </c>
      <c r="AQ1955">
        <v>1886.91</v>
      </c>
      <c r="AR1955">
        <v>22228.09</v>
      </c>
      <c r="AS1955">
        <v>1332415.04</v>
      </c>
      <c r="AT1955">
        <v>443196.11</v>
      </c>
      <c r="AU1955">
        <v>436814.7</v>
      </c>
      <c r="AY1955">
        <v>835</v>
      </c>
      <c r="AZ1955">
        <v>61</v>
      </c>
      <c r="BA1955">
        <v>23</v>
      </c>
      <c r="BB1955">
        <v>74</v>
      </c>
      <c r="BC1955">
        <v>13</v>
      </c>
      <c r="BG1955">
        <v>91.31</v>
      </c>
      <c r="BH1955">
        <v>98.29</v>
      </c>
      <c r="BI1955">
        <v>99.12</v>
      </c>
      <c r="BJ1955">
        <v>93.84</v>
      </c>
      <c r="BK1955">
        <v>96.53</v>
      </c>
      <c r="BN1955" t="s">
        <v>101</v>
      </c>
      <c r="BO1955">
        <v>8.06</v>
      </c>
      <c r="BP1955" s="3">
        <v>236000000</v>
      </c>
      <c r="BQ1955" s="20">
        <v>504</v>
      </c>
      <c r="BR1955" s="20">
        <v>146</v>
      </c>
      <c r="BS1955" s="20">
        <v>189</v>
      </c>
      <c r="BT1955" s="20">
        <v>280</v>
      </c>
      <c r="BW1955" s="20">
        <v>469</v>
      </c>
      <c r="BX1955" s="22">
        <v>2236540.85</v>
      </c>
      <c r="BY1955">
        <v>9</v>
      </c>
      <c r="BZ1955">
        <v>99.68</v>
      </c>
      <c r="CA1955">
        <v>9.6</v>
      </c>
      <c r="CB1955">
        <v>9.6</v>
      </c>
      <c r="CC1955">
        <v>9.6</v>
      </c>
    </row>
    <row r="1956" spans="1:81" ht="51" x14ac:dyDescent="0.2">
      <c r="A1956" t="s">
        <v>17048</v>
      </c>
      <c r="B1956" t="s">
        <v>17049</v>
      </c>
      <c r="C1956" t="s">
        <v>17050</v>
      </c>
      <c r="D1956" t="s">
        <v>17051</v>
      </c>
      <c r="E1956" s="2" t="s">
        <v>17052</v>
      </c>
      <c r="H1956" s="3">
        <v>7700000</v>
      </c>
      <c r="I1956" s="3">
        <v>69000000</v>
      </c>
      <c r="J1956" s="3">
        <v>100000000</v>
      </c>
      <c r="P1956" s="3">
        <v>38500000</v>
      </c>
      <c r="Q1956" s="3">
        <v>460230000</v>
      </c>
      <c r="R1956" s="3">
        <v>1500000000</v>
      </c>
      <c r="V1956" s="2" t="s">
        <v>17053</v>
      </c>
      <c r="W1956" s="2" t="s">
        <v>215</v>
      </c>
      <c r="X1956" s="2" t="s">
        <v>17054</v>
      </c>
      <c r="Y1956" s="2" t="s">
        <v>17055</v>
      </c>
      <c r="Z1956" s="2" t="s">
        <v>17056</v>
      </c>
      <c r="AD1956">
        <v>2015</v>
      </c>
      <c r="AE1956">
        <v>2018</v>
      </c>
      <c r="AF1956">
        <v>2018</v>
      </c>
      <c r="AG1956">
        <v>2021</v>
      </c>
      <c r="AH1956">
        <v>2022</v>
      </c>
      <c r="AL1956" s="3">
        <v>100000000</v>
      </c>
      <c r="AM1956" t="s">
        <v>90</v>
      </c>
      <c r="AN1956" s="1">
        <v>44587</v>
      </c>
      <c r="AO1956" s="3">
        <v>1500000000</v>
      </c>
      <c r="AP1956">
        <v>0</v>
      </c>
      <c r="AQ1956">
        <v>19612.009999999998</v>
      </c>
      <c r="AR1956">
        <v>24471.82</v>
      </c>
      <c r="AS1956">
        <v>1313221.8799999999</v>
      </c>
      <c r="AT1956">
        <v>853183.22</v>
      </c>
      <c r="AX1956">
        <v>376</v>
      </c>
      <c r="AY1956">
        <v>28</v>
      </c>
      <c r="AZ1956">
        <v>124</v>
      </c>
      <c r="BA1956">
        <v>27</v>
      </c>
      <c r="BB1956">
        <v>10</v>
      </c>
      <c r="BF1956">
        <v>70.73</v>
      </c>
      <c r="BG1956">
        <v>99.74</v>
      </c>
      <c r="BH1956">
        <v>97.33</v>
      </c>
      <c r="BI1956">
        <v>98.96</v>
      </c>
      <c r="BJ1956">
        <v>98.92</v>
      </c>
      <c r="BN1956" t="s">
        <v>101</v>
      </c>
      <c r="BO1956">
        <v>2.93</v>
      </c>
      <c r="BP1956" s="3">
        <v>192320000</v>
      </c>
      <c r="BQ1956" s="20">
        <v>79</v>
      </c>
      <c r="BR1956" s="20">
        <v>1028</v>
      </c>
      <c r="BS1956" s="20">
        <v>289</v>
      </c>
      <c r="BW1956" s="20">
        <v>289</v>
      </c>
      <c r="BX1956" s="22">
        <v>2210488.9300000002</v>
      </c>
      <c r="BY1956">
        <v>10</v>
      </c>
      <c r="BZ1956">
        <v>99.64</v>
      </c>
      <c r="CA1956">
        <v>3.26</v>
      </c>
      <c r="CB1956">
        <v>3.26</v>
      </c>
      <c r="CC1956">
        <v>3.26</v>
      </c>
    </row>
    <row r="1957" spans="1:81" ht="34" x14ac:dyDescent="0.2">
      <c r="A1957" t="s">
        <v>17057</v>
      </c>
      <c r="B1957" t="s">
        <v>17058</v>
      </c>
      <c r="C1957" t="s">
        <v>17059</v>
      </c>
      <c r="D1957" t="s">
        <v>17060</v>
      </c>
      <c r="E1957" s="2" t="s">
        <v>17061</v>
      </c>
      <c r="H1957" s="3">
        <v>12000000</v>
      </c>
      <c r="I1957" s="3">
        <v>31500000</v>
      </c>
      <c r="J1957" s="3">
        <v>71000000</v>
      </c>
      <c r="P1957" s="3">
        <v>60000000</v>
      </c>
      <c r="Q1957" s="3">
        <v>210105000</v>
      </c>
      <c r="R1957" s="3">
        <v>710000000</v>
      </c>
      <c r="W1957" s="2" t="s">
        <v>17062</v>
      </c>
      <c r="X1957" s="2" t="s">
        <v>17063</v>
      </c>
      <c r="Y1957" s="2" t="s">
        <v>17064</v>
      </c>
      <c r="Z1957" s="2" t="s">
        <v>17065</v>
      </c>
      <c r="AE1957">
        <v>2017</v>
      </c>
      <c r="AF1957">
        <v>2020</v>
      </c>
      <c r="AG1957">
        <v>2021</v>
      </c>
      <c r="AH1957">
        <v>2022</v>
      </c>
      <c r="AL1957" s="3">
        <v>71000000</v>
      </c>
      <c r="AM1957" t="s">
        <v>90</v>
      </c>
      <c r="AN1957" s="1">
        <v>44593</v>
      </c>
      <c r="AO1957" s="3">
        <v>710000000</v>
      </c>
      <c r="AQ1957">
        <v>0</v>
      </c>
      <c r="AR1957">
        <v>21985.49</v>
      </c>
      <c r="AS1957">
        <v>1348130.74</v>
      </c>
      <c r="AT1957">
        <v>817853.23</v>
      </c>
      <c r="AY1957">
        <v>3489</v>
      </c>
      <c r="AZ1957">
        <v>63</v>
      </c>
      <c r="BA1957">
        <v>18</v>
      </c>
      <c r="BB1957">
        <v>11</v>
      </c>
      <c r="BG1957">
        <v>63.18</v>
      </c>
      <c r="BH1957">
        <v>98.24</v>
      </c>
      <c r="BI1957">
        <v>99.32</v>
      </c>
      <c r="BJ1957">
        <v>98.8</v>
      </c>
      <c r="BO1957">
        <v>3.04</v>
      </c>
      <c r="BP1957" s="3">
        <v>114500000</v>
      </c>
      <c r="BQ1957" s="20">
        <v>1220</v>
      </c>
      <c r="BR1957" s="20">
        <v>252</v>
      </c>
      <c r="BS1957" s="20">
        <v>385</v>
      </c>
      <c r="BW1957" s="20">
        <v>385</v>
      </c>
      <c r="BX1957" s="22">
        <v>2187969.46</v>
      </c>
      <c r="BY1957">
        <v>11</v>
      </c>
      <c r="BZ1957">
        <v>99.6</v>
      </c>
      <c r="CA1957">
        <v>3.38</v>
      </c>
      <c r="CB1957">
        <v>3.38</v>
      </c>
      <c r="CC1957">
        <v>3.38</v>
      </c>
    </row>
    <row r="1958" spans="1:81" ht="51" x14ac:dyDescent="0.2">
      <c r="A1958" t="s">
        <v>17066</v>
      </c>
      <c r="B1958" t="s">
        <v>17067</v>
      </c>
      <c r="C1958" t="s">
        <v>17068</v>
      </c>
      <c r="D1958" t="s">
        <v>17069</v>
      </c>
      <c r="E1958" s="2" t="s">
        <v>17070</v>
      </c>
      <c r="H1958" s="3">
        <v>3000000</v>
      </c>
      <c r="I1958" s="3">
        <v>45000000</v>
      </c>
      <c r="J1958" s="3">
        <v>200000000</v>
      </c>
      <c r="P1958" s="3">
        <v>15000000</v>
      </c>
      <c r="Q1958" s="3">
        <v>300150000</v>
      </c>
      <c r="R1958" s="3">
        <v>2000000000</v>
      </c>
      <c r="X1958" s="2" t="s">
        <v>17071</v>
      </c>
      <c r="Y1958" s="2" t="s">
        <v>17072</v>
      </c>
      <c r="Z1958" s="2" t="s">
        <v>17073</v>
      </c>
      <c r="AF1958">
        <v>2018</v>
      </c>
      <c r="AG1958">
        <v>2021</v>
      </c>
      <c r="AH1958">
        <v>2022</v>
      </c>
      <c r="AL1958" s="3">
        <v>20000000</v>
      </c>
      <c r="AM1958" t="s">
        <v>114</v>
      </c>
      <c r="AN1958" s="1">
        <v>44608</v>
      </c>
      <c r="AO1958" s="3">
        <v>2000000000</v>
      </c>
      <c r="AR1958">
        <v>0</v>
      </c>
      <c r="AS1958">
        <v>1274596.3400000001</v>
      </c>
      <c r="AT1958">
        <v>855782.32</v>
      </c>
      <c r="AZ1958">
        <v>1617</v>
      </c>
      <c r="BA1958">
        <v>30</v>
      </c>
      <c r="BB1958">
        <v>9</v>
      </c>
      <c r="BH1958">
        <v>64.94</v>
      </c>
      <c r="BI1958">
        <v>98.85</v>
      </c>
      <c r="BJ1958">
        <v>99.04</v>
      </c>
      <c r="BO1958">
        <v>6</v>
      </c>
      <c r="BP1958" s="3">
        <v>269800000</v>
      </c>
      <c r="BR1958" s="20">
        <v>851</v>
      </c>
      <c r="BS1958" s="20">
        <v>338</v>
      </c>
      <c r="BW1958" s="20">
        <v>338</v>
      </c>
      <c r="BX1958" s="22">
        <v>2130378.66</v>
      </c>
      <c r="BY1958">
        <v>12</v>
      </c>
      <c r="BZ1958">
        <v>99.56</v>
      </c>
      <c r="CA1958">
        <v>6.66</v>
      </c>
      <c r="CB1958">
        <v>6.66</v>
      </c>
      <c r="CC1958">
        <v>6.66</v>
      </c>
    </row>
    <row r="1959" spans="1:81" ht="51" x14ac:dyDescent="0.2">
      <c r="A1959" t="s">
        <v>17074</v>
      </c>
      <c r="B1959" t="s">
        <v>17075</v>
      </c>
      <c r="C1959" t="s">
        <v>17076</v>
      </c>
      <c r="D1959" t="s">
        <v>17077</v>
      </c>
      <c r="E1959" s="2" t="s">
        <v>17078</v>
      </c>
      <c r="H1959" s="3">
        <v>72000000</v>
      </c>
      <c r="I1959" s="3">
        <v>140000000</v>
      </c>
      <c r="J1959" s="3">
        <v>120000000</v>
      </c>
      <c r="P1959" s="3">
        <v>350000000</v>
      </c>
      <c r="Q1959" s="3">
        <v>2100000000</v>
      </c>
      <c r="R1959" s="3">
        <v>4000000000</v>
      </c>
      <c r="W1959" s="2" t="s">
        <v>17079</v>
      </c>
      <c r="X1959" s="2" t="s">
        <v>17080</v>
      </c>
      <c r="Y1959" s="2" t="s">
        <v>17081</v>
      </c>
      <c r="Z1959" s="2" t="s">
        <v>17082</v>
      </c>
      <c r="AE1959">
        <v>2013</v>
      </c>
      <c r="AF1959">
        <v>2019</v>
      </c>
      <c r="AG1959">
        <v>2021</v>
      </c>
      <c r="AH1959">
        <v>2022</v>
      </c>
      <c r="AL1959" s="3">
        <v>120000000</v>
      </c>
      <c r="AM1959" t="s">
        <v>90</v>
      </c>
      <c r="AN1959" s="1">
        <v>44636</v>
      </c>
      <c r="AO1959" s="3">
        <v>4000000000</v>
      </c>
      <c r="AQ1959">
        <v>985.5</v>
      </c>
      <c r="AR1959">
        <v>18755.189999999999</v>
      </c>
      <c r="AS1959">
        <v>1642755.55</v>
      </c>
      <c r="AT1959">
        <v>347720.85</v>
      </c>
      <c r="AY1959">
        <v>176</v>
      </c>
      <c r="AZ1959">
        <v>91</v>
      </c>
      <c r="BA1959">
        <v>9</v>
      </c>
      <c r="BB1959">
        <v>68</v>
      </c>
      <c r="BG1959">
        <v>97.57</v>
      </c>
      <c r="BH1959">
        <v>97.83</v>
      </c>
      <c r="BI1959">
        <v>99.68</v>
      </c>
      <c r="BJ1959">
        <v>91.94</v>
      </c>
      <c r="BN1959" t="s">
        <v>101</v>
      </c>
      <c r="BO1959">
        <v>1.71</v>
      </c>
      <c r="BP1959" s="3">
        <v>334900000</v>
      </c>
      <c r="BQ1959" s="20">
        <v>2172</v>
      </c>
      <c r="BR1959" s="20">
        <v>526</v>
      </c>
      <c r="BS1959" s="20">
        <v>427</v>
      </c>
      <c r="BW1959" s="20">
        <v>427</v>
      </c>
      <c r="BX1959" s="22">
        <v>2010217.09</v>
      </c>
      <c r="BY1959">
        <v>13</v>
      </c>
      <c r="BZ1959">
        <v>99.52</v>
      </c>
      <c r="CA1959">
        <v>1.9</v>
      </c>
      <c r="CB1959">
        <v>1.9</v>
      </c>
      <c r="CC1959">
        <v>1.9</v>
      </c>
    </row>
    <row r="1960" spans="1:81" ht="102" x14ac:dyDescent="0.2">
      <c r="A1960" t="s">
        <v>17083</v>
      </c>
      <c r="B1960" t="s">
        <v>17084</v>
      </c>
      <c r="C1960" t="s">
        <v>17085</v>
      </c>
      <c r="E1960" s="2" t="s">
        <v>17086</v>
      </c>
      <c r="F1960" s="3">
        <v>614045</v>
      </c>
      <c r="G1960" s="3">
        <v>10000000</v>
      </c>
      <c r="H1960" s="3">
        <v>48631746</v>
      </c>
      <c r="I1960" s="3">
        <v>680000000</v>
      </c>
      <c r="N1960" s="3">
        <v>12280900</v>
      </c>
      <c r="O1960" s="3">
        <v>100000000</v>
      </c>
      <c r="P1960" s="3">
        <v>243158730</v>
      </c>
      <c r="Q1960" s="3">
        <v>4300000000</v>
      </c>
      <c r="V1960" s="2" t="s">
        <v>17087</v>
      </c>
      <c r="W1960" s="2" t="s">
        <v>17088</v>
      </c>
      <c r="X1960" s="2" t="s">
        <v>17089</v>
      </c>
      <c r="Y1960" s="2" t="s">
        <v>17090</v>
      </c>
      <c r="AD1960">
        <v>2019</v>
      </c>
      <c r="AE1960">
        <v>2020</v>
      </c>
      <c r="AF1960">
        <v>2021</v>
      </c>
      <c r="AG1960">
        <v>2021</v>
      </c>
      <c r="AL1960" s="3">
        <v>680000000</v>
      </c>
      <c r="AM1960" t="s">
        <v>89</v>
      </c>
      <c r="AN1960" s="1">
        <v>44459</v>
      </c>
      <c r="AO1960" s="3">
        <v>4300000000</v>
      </c>
      <c r="AP1960">
        <v>0.49</v>
      </c>
      <c r="AQ1960">
        <v>943.12</v>
      </c>
      <c r="AR1960">
        <v>288558.71000000002</v>
      </c>
      <c r="AS1960">
        <v>1714645.57</v>
      </c>
      <c r="AX1960">
        <v>1432</v>
      </c>
      <c r="AY1960">
        <v>1133</v>
      </c>
      <c r="AZ1960">
        <v>25</v>
      </c>
      <c r="BA1960">
        <v>8</v>
      </c>
      <c r="BF1960">
        <v>74.290000000000006</v>
      </c>
      <c r="BG1960">
        <v>87.97</v>
      </c>
      <c r="BH1960">
        <v>99.54</v>
      </c>
      <c r="BI1960">
        <v>99.72</v>
      </c>
      <c r="BN1960" t="s">
        <v>101</v>
      </c>
      <c r="BO1960">
        <v>1</v>
      </c>
      <c r="BP1960" s="3">
        <v>739245791</v>
      </c>
      <c r="BQ1960" s="20">
        <v>224</v>
      </c>
      <c r="BR1960" s="20">
        <v>207</v>
      </c>
      <c r="BW1960" s="20">
        <v>0</v>
      </c>
      <c r="BX1960" s="22">
        <v>2004147.89</v>
      </c>
      <c r="BY1960">
        <v>14</v>
      </c>
      <c r="BZ1960">
        <v>99.48</v>
      </c>
      <c r="CC1960">
        <v>1</v>
      </c>
    </row>
    <row r="1961" spans="1:81" ht="51" x14ac:dyDescent="0.2">
      <c r="A1961" t="s">
        <v>17091</v>
      </c>
      <c r="B1961" t="s">
        <v>17092</v>
      </c>
      <c r="C1961" t="s">
        <v>17093</v>
      </c>
      <c r="D1961" t="s">
        <v>17094</v>
      </c>
      <c r="E1961" s="2" t="s">
        <v>17095</v>
      </c>
      <c r="G1961" s="3">
        <v>6638101</v>
      </c>
      <c r="H1961" s="3">
        <v>29843619</v>
      </c>
      <c r="I1961" s="3">
        <v>102065614</v>
      </c>
      <c r="J1961" s="3">
        <v>283257552</v>
      </c>
      <c r="O1961" s="3">
        <v>66381010</v>
      </c>
      <c r="P1961" s="3">
        <v>149218095</v>
      </c>
      <c r="Q1961" s="3">
        <v>680777645.38</v>
      </c>
      <c r="R1961" s="3">
        <v>1982802866</v>
      </c>
      <c r="W1961" s="2" t="s">
        <v>17096</v>
      </c>
      <c r="X1961" s="2" t="s">
        <v>17097</v>
      </c>
      <c r="Y1961" s="2" t="s">
        <v>17098</v>
      </c>
      <c r="Z1961" s="2" t="s">
        <v>17099</v>
      </c>
      <c r="AE1961">
        <v>2019</v>
      </c>
      <c r="AF1961">
        <v>2020</v>
      </c>
      <c r="AG1961">
        <v>2021</v>
      </c>
      <c r="AH1961">
        <v>2022</v>
      </c>
      <c r="AL1961" s="3">
        <v>283257552</v>
      </c>
      <c r="AM1961" t="s">
        <v>90</v>
      </c>
      <c r="AN1961" s="1">
        <v>44571</v>
      </c>
      <c r="AO1961" s="3">
        <v>1982802866</v>
      </c>
      <c r="AQ1961">
        <v>3796.45</v>
      </c>
      <c r="AR1961">
        <v>7698.31</v>
      </c>
      <c r="AS1961">
        <v>792710.88</v>
      </c>
      <c r="AT1961">
        <v>1175109.1399999999</v>
      </c>
      <c r="AY1961">
        <v>510</v>
      </c>
      <c r="AZ1961">
        <v>334</v>
      </c>
      <c r="BA1961">
        <v>79</v>
      </c>
      <c r="BB1961">
        <v>1</v>
      </c>
      <c r="BG1961">
        <v>94.69</v>
      </c>
      <c r="BH1961">
        <v>90.54</v>
      </c>
      <c r="BI1961">
        <v>96.89</v>
      </c>
      <c r="BJ1961">
        <v>100</v>
      </c>
      <c r="BN1961" t="s">
        <v>101</v>
      </c>
      <c r="BO1961">
        <v>2.62</v>
      </c>
      <c r="BP1961" s="3">
        <v>421804886</v>
      </c>
      <c r="BQ1961" s="20">
        <v>357</v>
      </c>
      <c r="BR1961" s="20">
        <v>167</v>
      </c>
      <c r="BS1961" s="20">
        <v>239</v>
      </c>
      <c r="BW1961" s="20">
        <v>239</v>
      </c>
      <c r="BX1961" s="22">
        <v>1979314.78</v>
      </c>
      <c r="BY1961">
        <v>15</v>
      </c>
      <c r="BZ1961">
        <v>99.44</v>
      </c>
      <c r="CA1961">
        <v>2.91</v>
      </c>
      <c r="CB1961">
        <v>2.91</v>
      </c>
      <c r="CC1961">
        <v>2.91</v>
      </c>
    </row>
    <row r="1962" spans="1:81" ht="136" x14ac:dyDescent="0.2">
      <c r="A1962" t="s">
        <v>17100</v>
      </c>
      <c r="B1962" t="s">
        <v>17101</v>
      </c>
      <c r="C1962" t="s">
        <v>17102</v>
      </c>
      <c r="E1962" s="2" t="s">
        <v>17103</v>
      </c>
      <c r="I1962" s="3">
        <v>1000000000</v>
      </c>
      <c r="J1962" s="3">
        <v>400000000</v>
      </c>
      <c r="Q1962" s="3">
        <v>18000000000</v>
      </c>
      <c r="R1962" s="3">
        <v>32000000000</v>
      </c>
      <c r="W1962" s="2" t="s">
        <v>17104</v>
      </c>
      <c r="Y1962" s="2" t="s">
        <v>17105</v>
      </c>
      <c r="Z1962" s="2" t="s">
        <v>17106</v>
      </c>
      <c r="AE1962">
        <v>2018</v>
      </c>
      <c r="AG1962">
        <v>2021</v>
      </c>
      <c r="AH1962">
        <v>2022</v>
      </c>
      <c r="AM1962" t="s">
        <v>114</v>
      </c>
      <c r="AN1962" s="1">
        <v>44587</v>
      </c>
      <c r="AO1962" s="3">
        <v>32000000000</v>
      </c>
      <c r="AQ1962">
        <v>0</v>
      </c>
      <c r="AS1962">
        <v>965784.98</v>
      </c>
      <c r="AT1962">
        <v>1005312.82</v>
      </c>
      <c r="AY1962">
        <v>3719</v>
      </c>
      <c r="BA1962">
        <v>55</v>
      </c>
      <c r="BB1962">
        <v>4</v>
      </c>
      <c r="BG1962">
        <v>64.34</v>
      </c>
      <c r="BI1962">
        <v>97.85</v>
      </c>
      <c r="BJ1962">
        <v>99.64</v>
      </c>
      <c r="BO1962">
        <v>1.6</v>
      </c>
      <c r="BP1962" s="3">
        <v>1828690000</v>
      </c>
      <c r="BS1962" s="20">
        <v>190</v>
      </c>
      <c r="BW1962" s="20">
        <v>190</v>
      </c>
      <c r="BX1962" s="22">
        <v>1971097.8</v>
      </c>
      <c r="BY1962">
        <v>16</v>
      </c>
      <c r="BZ1962">
        <v>99.4</v>
      </c>
      <c r="CA1962">
        <v>1.78</v>
      </c>
      <c r="CB1962">
        <v>1.78</v>
      </c>
      <c r="CC1962">
        <v>1.78</v>
      </c>
    </row>
    <row r="1963" spans="1:81" ht="34" x14ac:dyDescent="0.2">
      <c r="A1963" t="s">
        <v>17107</v>
      </c>
      <c r="B1963" t="s">
        <v>17108</v>
      </c>
      <c r="C1963" t="s">
        <v>17109</v>
      </c>
      <c r="D1963" t="s">
        <v>17110</v>
      </c>
      <c r="E1963" s="2" t="s">
        <v>17111</v>
      </c>
      <c r="G1963" s="3">
        <v>3000000</v>
      </c>
      <c r="H1963" s="3">
        <v>18000000</v>
      </c>
      <c r="I1963" s="3">
        <v>35000000</v>
      </c>
      <c r="J1963" s="3">
        <v>75000000</v>
      </c>
      <c r="O1963" s="3">
        <v>30000000</v>
      </c>
      <c r="P1963" s="3">
        <v>90000000</v>
      </c>
      <c r="Q1963" s="3">
        <v>233450000</v>
      </c>
      <c r="R1963" s="3">
        <v>750000000</v>
      </c>
      <c r="W1963" s="2" t="s">
        <v>17112</v>
      </c>
      <c r="X1963" s="2" t="s">
        <v>17113</v>
      </c>
      <c r="Y1963" s="2" t="s">
        <v>17114</v>
      </c>
      <c r="Z1963" s="2" t="s">
        <v>17115</v>
      </c>
      <c r="AE1963">
        <v>2019</v>
      </c>
      <c r="AF1963">
        <v>2020</v>
      </c>
      <c r="AG1963">
        <v>2021</v>
      </c>
      <c r="AH1963">
        <v>2022</v>
      </c>
      <c r="AL1963" s="3">
        <v>75000000</v>
      </c>
      <c r="AM1963" t="s">
        <v>90</v>
      </c>
      <c r="AN1963" s="1">
        <v>44698</v>
      </c>
      <c r="AO1963" s="3">
        <v>750000000</v>
      </c>
      <c r="AQ1963">
        <v>13.4</v>
      </c>
      <c r="AR1963">
        <v>21548.12</v>
      </c>
      <c r="AS1963">
        <v>1178467.93</v>
      </c>
      <c r="AT1963">
        <v>716698.65</v>
      </c>
      <c r="AY1963">
        <v>2237</v>
      </c>
      <c r="AZ1963">
        <v>72</v>
      </c>
      <c r="BA1963">
        <v>34</v>
      </c>
      <c r="BB1963">
        <v>13</v>
      </c>
      <c r="BG1963">
        <v>76.69</v>
      </c>
      <c r="BH1963">
        <v>97.98</v>
      </c>
      <c r="BI1963">
        <v>98.69</v>
      </c>
      <c r="BJ1963">
        <v>98.56</v>
      </c>
      <c r="BO1963">
        <v>2.89</v>
      </c>
      <c r="BP1963" s="3">
        <v>131000000</v>
      </c>
      <c r="BQ1963" s="20">
        <v>323</v>
      </c>
      <c r="BR1963" s="20">
        <v>119</v>
      </c>
      <c r="BS1963" s="20">
        <v>461</v>
      </c>
      <c r="BW1963" s="20">
        <v>461</v>
      </c>
      <c r="BX1963" s="22">
        <v>1916728.1</v>
      </c>
      <c r="BY1963">
        <v>17</v>
      </c>
      <c r="BZ1963">
        <v>99.36</v>
      </c>
      <c r="CA1963">
        <v>3.21</v>
      </c>
      <c r="CB1963">
        <v>3.21</v>
      </c>
      <c r="CC1963">
        <v>3.21</v>
      </c>
    </row>
    <row r="1964" spans="1:81" ht="34" x14ac:dyDescent="0.2">
      <c r="A1964" t="s">
        <v>4342</v>
      </c>
      <c r="B1964" t="s">
        <v>17116</v>
      </c>
      <c r="C1964" t="s">
        <v>17117</v>
      </c>
      <c r="D1964" t="s">
        <v>17118</v>
      </c>
      <c r="E1964" s="2" t="s">
        <v>17119</v>
      </c>
      <c r="G1964" s="3">
        <v>4000000</v>
      </c>
      <c r="H1964" s="3">
        <v>16000000</v>
      </c>
      <c r="I1964" s="3">
        <v>38000000</v>
      </c>
      <c r="O1964" s="3">
        <v>40000000</v>
      </c>
      <c r="P1964" s="3">
        <v>80000000</v>
      </c>
      <c r="Q1964" s="3">
        <v>253460000</v>
      </c>
      <c r="W1964" s="2" t="s">
        <v>2174</v>
      </c>
      <c r="X1964" s="2" t="s">
        <v>17120</v>
      </c>
      <c r="Y1964" s="2" t="s">
        <v>17121</v>
      </c>
      <c r="AE1964">
        <v>2019</v>
      </c>
      <c r="AF1964">
        <v>2020</v>
      </c>
      <c r="AG1964">
        <v>2021</v>
      </c>
      <c r="AL1964" s="3">
        <v>30000000</v>
      </c>
      <c r="AM1964" t="s">
        <v>89</v>
      </c>
      <c r="AN1964" s="1">
        <v>44775</v>
      </c>
      <c r="AO1964" s="3">
        <v>253460000</v>
      </c>
      <c r="AQ1964">
        <v>68.209999999999994</v>
      </c>
      <c r="AR1964">
        <v>21539.63</v>
      </c>
      <c r="AS1964">
        <v>1818824.15</v>
      </c>
      <c r="AY1964">
        <v>1810</v>
      </c>
      <c r="AZ1964">
        <v>74</v>
      </c>
      <c r="BA1964">
        <v>5</v>
      </c>
      <c r="BG1964">
        <v>81.14</v>
      </c>
      <c r="BH1964">
        <v>97.93</v>
      </c>
      <c r="BI1964">
        <v>99.84</v>
      </c>
      <c r="BO1964">
        <v>1</v>
      </c>
      <c r="BP1964" s="3">
        <v>88000000</v>
      </c>
      <c r="BQ1964" s="20">
        <v>466</v>
      </c>
      <c r="BR1964" s="20">
        <v>189</v>
      </c>
      <c r="BW1964" s="20">
        <v>411</v>
      </c>
      <c r="BX1964" s="22">
        <v>1840431.99</v>
      </c>
      <c r="BY1964">
        <v>18</v>
      </c>
      <c r="BZ1964">
        <v>99.32</v>
      </c>
      <c r="CC1964">
        <v>1</v>
      </c>
    </row>
    <row r="1965" spans="1:81" ht="51" x14ac:dyDescent="0.2">
      <c r="A1965" t="s">
        <v>17122</v>
      </c>
      <c r="B1965" t="s">
        <v>17123</v>
      </c>
      <c r="C1965" t="s">
        <v>17124</v>
      </c>
      <c r="D1965" t="s">
        <v>17125</v>
      </c>
      <c r="E1965" s="2" t="s">
        <v>17126</v>
      </c>
      <c r="H1965" s="3">
        <v>100000000</v>
      </c>
      <c r="I1965" s="3">
        <v>130000000</v>
      </c>
      <c r="J1965" s="3">
        <v>250000000</v>
      </c>
      <c r="K1965" s="3">
        <v>300000000</v>
      </c>
      <c r="P1965" s="3">
        <v>500000000</v>
      </c>
      <c r="Q1965" s="3">
        <v>1700000000</v>
      </c>
      <c r="R1965" s="3">
        <v>6000000000</v>
      </c>
      <c r="S1965" s="3">
        <v>10000000000</v>
      </c>
      <c r="X1965" s="2" t="s">
        <v>17127</v>
      </c>
      <c r="Y1965" s="2" t="s">
        <v>17128</v>
      </c>
      <c r="Z1965" s="2" t="s">
        <v>17129</v>
      </c>
      <c r="AA1965" s="2" t="s">
        <v>17130</v>
      </c>
      <c r="AF1965">
        <v>2020</v>
      </c>
      <c r="AG1965">
        <v>2021</v>
      </c>
      <c r="AH1965">
        <v>2021</v>
      </c>
      <c r="AI1965">
        <v>2023</v>
      </c>
      <c r="AL1965" s="3">
        <v>300000000</v>
      </c>
      <c r="AM1965" t="s">
        <v>91</v>
      </c>
      <c r="AN1965" s="1">
        <v>44984</v>
      </c>
      <c r="AO1965" s="3">
        <v>10000000000</v>
      </c>
      <c r="AR1965">
        <v>26385.86</v>
      </c>
      <c r="AS1965">
        <v>1026076.07</v>
      </c>
      <c r="AT1965">
        <v>448577.16</v>
      </c>
      <c r="AU1965">
        <v>313013.59000000003</v>
      </c>
      <c r="AZ1965">
        <v>38</v>
      </c>
      <c r="BA1965">
        <v>52</v>
      </c>
      <c r="BB1965">
        <v>73</v>
      </c>
      <c r="BC1965">
        <v>2</v>
      </c>
      <c r="BH1965">
        <v>98.95</v>
      </c>
      <c r="BI1965">
        <v>97.97</v>
      </c>
      <c r="BJ1965">
        <v>93.92</v>
      </c>
      <c r="BK1965">
        <v>99.47</v>
      </c>
      <c r="BN1965" t="s">
        <v>101</v>
      </c>
      <c r="BO1965">
        <v>4.9400000000000004</v>
      </c>
      <c r="BP1965" s="3">
        <v>900000000</v>
      </c>
      <c r="BR1965" s="20">
        <v>98</v>
      </c>
      <c r="BS1965" s="20">
        <v>208</v>
      </c>
      <c r="BT1965" s="20">
        <v>504</v>
      </c>
      <c r="BW1965" s="20">
        <v>712</v>
      </c>
      <c r="BX1965" s="22">
        <v>1814052.68</v>
      </c>
      <c r="BY1965">
        <v>19</v>
      </c>
      <c r="BZ1965">
        <v>99.28</v>
      </c>
      <c r="CA1965">
        <v>5.88</v>
      </c>
      <c r="CB1965">
        <v>5.88</v>
      </c>
      <c r="CC1965">
        <v>5.88</v>
      </c>
    </row>
    <row r="1966" spans="1:81" ht="51" x14ac:dyDescent="0.2">
      <c r="A1966" t="s">
        <v>17131</v>
      </c>
      <c r="B1966" t="s">
        <v>17132</v>
      </c>
      <c r="C1966" t="s">
        <v>17133</v>
      </c>
      <c r="D1966" t="s">
        <v>17134</v>
      </c>
      <c r="E1966" s="2" t="s">
        <v>17135</v>
      </c>
      <c r="G1966" s="3">
        <v>6000000</v>
      </c>
      <c r="H1966" s="3">
        <v>15000000</v>
      </c>
      <c r="I1966" s="3">
        <v>50000000</v>
      </c>
      <c r="J1966" s="3">
        <v>80000000</v>
      </c>
      <c r="O1966" s="3">
        <v>60000000</v>
      </c>
      <c r="P1966" s="3">
        <v>75000000</v>
      </c>
      <c r="Q1966" s="3">
        <v>333500000</v>
      </c>
      <c r="R1966" s="3">
        <v>1600000000</v>
      </c>
      <c r="W1966" s="2" t="s">
        <v>1537</v>
      </c>
      <c r="X1966" s="2" t="s">
        <v>17136</v>
      </c>
      <c r="Y1966" s="2" t="s">
        <v>17137</v>
      </c>
      <c r="Z1966" s="2" t="s">
        <v>17138</v>
      </c>
      <c r="AE1966">
        <v>2020</v>
      </c>
      <c r="AF1966">
        <v>2020</v>
      </c>
      <c r="AG1966">
        <v>2021</v>
      </c>
      <c r="AH1966">
        <v>2022</v>
      </c>
      <c r="AL1966" s="3">
        <v>80000000</v>
      </c>
      <c r="AM1966" t="s">
        <v>90</v>
      </c>
      <c r="AN1966" s="1">
        <v>44637</v>
      </c>
      <c r="AO1966" s="3">
        <v>1600000000</v>
      </c>
      <c r="AQ1966">
        <v>11.98</v>
      </c>
      <c r="AR1966">
        <v>21600.25</v>
      </c>
      <c r="AS1966">
        <v>889220.87</v>
      </c>
      <c r="AT1966">
        <v>884873.06</v>
      </c>
      <c r="AY1966">
        <v>2660</v>
      </c>
      <c r="AZ1966">
        <v>70</v>
      </c>
      <c r="BA1966">
        <v>62</v>
      </c>
      <c r="BB1966">
        <v>7</v>
      </c>
      <c r="BG1966">
        <v>71.75</v>
      </c>
      <c r="BH1966">
        <v>98.04</v>
      </c>
      <c r="BI1966">
        <v>97.57</v>
      </c>
      <c r="BJ1966">
        <v>99.28</v>
      </c>
      <c r="BN1966" t="s">
        <v>101</v>
      </c>
      <c r="BO1966">
        <v>4.32</v>
      </c>
      <c r="BP1966" s="3">
        <v>151000000</v>
      </c>
      <c r="BQ1966" s="20">
        <v>1</v>
      </c>
      <c r="BR1966" s="20">
        <v>422</v>
      </c>
      <c r="BS1966" s="20">
        <v>351</v>
      </c>
      <c r="BW1966" s="20">
        <v>351</v>
      </c>
      <c r="BX1966" s="22">
        <v>1795706.16</v>
      </c>
      <c r="BY1966">
        <v>20</v>
      </c>
      <c r="BZ1966">
        <v>99.24</v>
      </c>
      <c r="CA1966">
        <v>4.8</v>
      </c>
      <c r="CB1966">
        <v>4.8</v>
      </c>
      <c r="CC1966">
        <v>4.8</v>
      </c>
    </row>
    <row r="1967" spans="1:81" ht="51" x14ac:dyDescent="0.2">
      <c r="A1967" t="s">
        <v>17139</v>
      </c>
      <c r="B1967" t="s">
        <v>17140</v>
      </c>
      <c r="C1967" t="s">
        <v>17141</v>
      </c>
      <c r="D1967" t="s">
        <v>17142</v>
      </c>
      <c r="E1967" s="2" t="s">
        <v>17143</v>
      </c>
      <c r="G1967" s="3">
        <v>2300000</v>
      </c>
      <c r="H1967" s="3">
        <v>12000000</v>
      </c>
      <c r="I1967" s="3">
        <v>40000000</v>
      </c>
      <c r="J1967" s="3">
        <v>57300000</v>
      </c>
      <c r="O1967" s="3">
        <v>23000000</v>
      </c>
      <c r="P1967" s="3">
        <v>60000000</v>
      </c>
      <c r="Q1967" s="3">
        <v>200000000</v>
      </c>
      <c r="R1967" s="3">
        <v>507300000</v>
      </c>
      <c r="W1967" s="2" t="s">
        <v>17144</v>
      </c>
      <c r="X1967" s="2" t="s">
        <v>17145</v>
      </c>
      <c r="Y1967" s="2" t="s">
        <v>17146</v>
      </c>
      <c r="Z1967" s="2" t="s">
        <v>17147</v>
      </c>
      <c r="AE1967">
        <v>2020</v>
      </c>
      <c r="AF1967">
        <v>2020</v>
      </c>
      <c r="AG1967">
        <v>2021</v>
      </c>
      <c r="AH1967">
        <v>2022</v>
      </c>
      <c r="AL1967" s="3">
        <v>24964521</v>
      </c>
      <c r="AM1967" t="s">
        <v>90</v>
      </c>
      <c r="AN1967" s="1">
        <v>45294</v>
      </c>
      <c r="AO1967" s="3">
        <v>507300000</v>
      </c>
      <c r="AQ1967">
        <v>0</v>
      </c>
      <c r="AR1967">
        <v>35821.089999999997</v>
      </c>
      <c r="AS1967">
        <v>1359153.97</v>
      </c>
      <c r="AT1967">
        <v>394394.98</v>
      </c>
      <c r="AY1967">
        <v>4029</v>
      </c>
      <c r="AZ1967">
        <v>8</v>
      </c>
      <c r="BA1967">
        <v>15</v>
      </c>
      <c r="BB1967">
        <v>52</v>
      </c>
      <c r="BG1967">
        <v>57.2</v>
      </c>
      <c r="BH1967">
        <v>99.8</v>
      </c>
      <c r="BI1967">
        <v>99.44</v>
      </c>
      <c r="BJ1967">
        <v>93.86</v>
      </c>
      <c r="BO1967">
        <v>2.2799999999999998</v>
      </c>
      <c r="BP1967" s="3">
        <v>171495386</v>
      </c>
      <c r="BQ1967" s="20">
        <v>-33</v>
      </c>
      <c r="BR1967" s="20">
        <v>524</v>
      </c>
      <c r="BS1967" s="20">
        <v>76</v>
      </c>
      <c r="BW1967" s="20">
        <v>743</v>
      </c>
      <c r="BX1967" s="22">
        <v>1789370.04</v>
      </c>
      <c r="BY1967">
        <v>21</v>
      </c>
      <c r="BZ1967">
        <v>99.2</v>
      </c>
      <c r="CA1967">
        <v>2.54</v>
      </c>
      <c r="CB1967">
        <v>2.54</v>
      </c>
      <c r="CC1967">
        <v>2.54</v>
      </c>
    </row>
    <row r="1968" spans="1:81" ht="153" x14ac:dyDescent="0.2">
      <c r="A1968" t="s">
        <v>17148</v>
      </c>
      <c r="B1968" t="s">
        <v>17149</v>
      </c>
      <c r="C1968" t="s">
        <v>17150</v>
      </c>
      <c r="D1968" t="s">
        <v>17151</v>
      </c>
      <c r="E1968" s="2" t="s">
        <v>17152</v>
      </c>
      <c r="F1968" s="3">
        <v>120000</v>
      </c>
      <c r="G1968" s="3">
        <v>2000000</v>
      </c>
      <c r="H1968" s="3">
        <v>23000000</v>
      </c>
      <c r="I1968" s="3">
        <v>100000000</v>
      </c>
      <c r="J1968" s="3">
        <v>300000000</v>
      </c>
      <c r="N1968" s="3">
        <v>2400000</v>
      </c>
      <c r="O1968" s="3">
        <v>20000000</v>
      </c>
      <c r="P1968" s="3">
        <v>115000000</v>
      </c>
      <c r="Q1968" s="3">
        <v>1500000000</v>
      </c>
      <c r="R1968" s="3">
        <v>13300000000</v>
      </c>
      <c r="V1968" s="2" t="s">
        <v>93</v>
      </c>
      <c r="W1968" s="2" t="s">
        <v>17153</v>
      </c>
      <c r="X1968" s="2" t="s">
        <v>17154</v>
      </c>
      <c r="Y1968" s="2" t="s">
        <v>17155</v>
      </c>
      <c r="Z1968" s="2" t="s">
        <v>17156</v>
      </c>
      <c r="AD1968">
        <v>2018</v>
      </c>
      <c r="AE1968">
        <v>2018</v>
      </c>
      <c r="AF1968">
        <v>2021</v>
      </c>
      <c r="AG1968">
        <v>2021</v>
      </c>
      <c r="AH1968">
        <v>2022</v>
      </c>
      <c r="AL1968" s="3">
        <v>300000000</v>
      </c>
      <c r="AM1968" t="s">
        <v>90</v>
      </c>
      <c r="AN1968" s="1">
        <v>44566</v>
      </c>
      <c r="AO1968" s="3">
        <v>13300000000</v>
      </c>
      <c r="AP1968">
        <v>13477.04</v>
      </c>
      <c r="AQ1968">
        <v>4194.4399999999996</v>
      </c>
      <c r="AR1968">
        <v>345721.2</v>
      </c>
      <c r="AS1968">
        <v>1067182.01</v>
      </c>
      <c r="AT1968">
        <v>319934.84000000003</v>
      </c>
      <c r="AX1968">
        <v>9</v>
      </c>
      <c r="AY1968">
        <v>493</v>
      </c>
      <c r="AZ1968">
        <v>9</v>
      </c>
      <c r="BA1968">
        <v>50</v>
      </c>
      <c r="BB1968">
        <v>74</v>
      </c>
      <c r="BF1968">
        <v>99.82</v>
      </c>
      <c r="BG1968">
        <v>95.28</v>
      </c>
      <c r="BH1968">
        <v>99.85</v>
      </c>
      <c r="BI1968">
        <v>98.05</v>
      </c>
      <c r="BJ1968">
        <v>91.22</v>
      </c>
      <c r="BN1968" t="s">
        <v>101</v>
      </c>
      <c r="BO1968">
        <v>7.98</v>
      </c>
      <c r="BP1968" s="3">
        <v>427220000</v>
      </c>
      <c r="BQ1968" s="20">
        <v>1043</v>
      </c>
      <c r="BR1968" s="20">
        <v>124</v>
      </c>
      <c r="BS1968" s="20">
        <v>169</v>
      </c>
      <c r="BW1968" s="20">
        <v>169</v>
      </c>
      <c r="BX1968" s="22">
        <v>1750509.53</v>
      </c>
      <c r="BY1968">
        <v>22</v>
      </c>
      <c r="BZ1968">
        <v>99.16</v>
      </c>
      <c r="CA1968">
        <v>8.8699999999999992</v>
      </c>
      <c r="CB1968">
        <v>8.8699999999999992</v>
      </c>
      <c r="CC1968">
        <v>8.8699999999999992</v>
      </c>
    </row>
    <row r="1969" spans="1:81" ht="51" x14ac:dyDescent="0.2">
      <c r="A1969" t="s">
        <v>17157</v>
      </c>
      <c r="B1969" t="s">
        <v>17158</v>
      </c>
      <c r="C1969" t="s">
        <v>17159</v>
      </c>
      <c r="D1969" t="s">
        <v>17160</v>
      </c>
      <c r="E1969" s="2" t="s">
        <v>17161</v>
      </c>
      <c r="G1969" s="3">
        <v>300000</v>
      </c>
      <c r="H1969" s="3">
        <v>11000000</v>
      </c>
      <c r="I1969" s="3">
        <v>22500000</v>
      </c>
      <c r="J1969" s="3">
        <v>75109643</v>
      </c>
      <c r="O1969" s="3">
        <v>3000000</v>
      </c>
      <c r="P1969" s="3">
        <v>55000000</v>
      </c>
      <c r="Q1969" s="3">
        <v>150075000</v>
      </c>
      <c r="R1969" s="3">
        <v>320000000</v>
      </c>
      <c r="W1969" s="2" t="s">
        <v>17162</v>
      </c>
      <c r="X1969" s="2" t="s">
        <v>17163</v>
      </c>
      <c r="Y1969" s="2" t="s">
        <v>17164</v>
      </c>
      <c r="Z1969" s="2" t="s">
        <v>17165</v>
      </c>
      <c r="AE1969">
        <v>2019</v>
      </c>
      <c r="AF1969">
        <v>2021</v>
      </c>
      <c r="AG1969">
        <v>2021</v>
      </c>
      <c r="AH1969">
        <v>2022</v>
      </c>
      <c r="AL1969" s="3">
        <v>75109643</v>
      </c>
      <c r="AM1969" t="s">
        <v>90</v>
      </c>
      <c r="AN1969" s="1">
        <v>44626</v>
      </c>
      <c r="AO1969" s="3">
        <v>751096430</v>
      </c>
      <c r="AQ1969">
        <v>55.11</v>
      </c>
      <c r="AR1969">
        <v>262450.31</v>
      </c>
      <c r="AS1969">
        <v>1292655.8999999999</v>
      </c>
      <c r="AT1969">
        <v>165587.01999999999</v>
      </c>
      <c r="AY1969">
        <v>1883</v>
      </c>
      <c r="AZ1969">
        <v>39</v>
      </c>
      <c r="BA1969">
        <v>29</v>
      </c>
      <c r="BB1969">
        <v>105</v>
      </c>
      <c r="BG1969">
        <v>80.38</v>
      </c>
      <c r="BH1969">
        <v>99.28</v>
      </c>
      <c r="BI1969">
        <v>98.88</v>
      </c>
      <c r="BJ1969">
        <v>87.48</v>
      </c>
      <c r="BO1969">
        <v>4.5</v>
      </c>
      <c r="BP1969" s="3">
        <v>112209643</v>
      </c>
      <c r="BQ1969" s="20">
        <v>539</v>
      </c>
      <c r="BR1969" s="20">
        <v>89</v>
      </c>
      <c r="BS1969" s="20">
        <v>257</v>
      </c>
      <c r="BW1969" s="20">
        <v>257</v>
      </c>
      <c r="BX1969" s="22">
        <v>1720748.34</v>
      </c>
      <c r="BY1969">
        <v>23</v>
      </c>
      <c r="BZ1969">
        <v>99.12</v>
      </c>
      <c r="CA1969">
        <v>2.13</v>
      </c>
      <c r="CB1969">
        <v>2.13</v>
      </c>
      <c r="CC1969">
        <v>5</v>
      </c>
    </row>
    <row r="1970" spans="1:81" ht="68" x14ac:dyDescent="0.2">
      <c r="A1970" t="s">
        <v>17166</v>
      </c>
      <c r="B1970" t="s">
        <v>17167</v>
      </c>
      <c r="C1970" t="s">
        <v>17168</v>
      </c>
      <c r="D1970" t="s">
        <v>17169</v>
      </c>
      <c r="E1970" s="2" t="s">
        <v>17170</v>
      </c>
      <c r="G1970" s="3">
        <v>4000000</v>
      </c>
      <c r="H1970" s="3">
        <v>16000000</v>
      </c>
      <c r="I1970" s="3">
        <v>44000000</v>
      </c>
      <c r="J1970" s="3">
        <v>130000000</v>
      </c>
      <c r="K1970" s="3">
        <v>220000000</v>
      </c>
      <c r="O1970" s="3">
        <v>40000000</v>
      </c>
      <c r="P1970" s="3">
        <v>80000000</v>
      </c>
      <c r="Q1970" s="3">
        <v>200000000</v>
      </c>
      <c r="R1970" s="3">
        <v>875000000</v>
      </c>
      <c r="S1970" s="3">
        <v>1700000000</v>
      </c>
      <c r="W1970" s="2" t="s">
        <v>17171</v>
      </c>
      <c r="X1970" s="2" t="s">
        <v>17172</v>
      </c>
      <c r="Y1970" s="2" t="s">
        <v>17173</v>
      </c>
      <c r="Z1970" s="2" t="s">
        <v>17174</v>
      </c>
      <c r="AA1970" s="2" t="s">
        <v>17175</v>
      </c>
      <c r="AE1970">
        <v>2018</v>
      </c>
      <c r="AF1970">
        <v>2019</v>
      </c>
      <c r="AG1970">
        <v>2021</v>
      </c>
      <c r="AH1970">
        <v>2021</v>
      </c>
      <c r="AI1970">
        <v>2022</v>
      </c>
      <c r="AL1970" s="3">
        <v>220000000</v>
      </c>
      <c r="AM1970" t="s">
        <v>91</v>
      </c>
      <c r="AN1970" s="1">
        <v>44720</v>
      </c>
      <c r="AO1970" s="3">
        <v>1700000000</v>
      </c>
      <c r="AQ1970">
        <v>5.29</v>
      </c>
      <c r="AR1970">
        <v>19225.169999999998</v>
      </c>
      <c r="AS1970">
        <v>970042.61</v>
      </c>
      <c r="AT1970">
        <v>383908.63</v>
      </c>
      <c r="AU1970">
        <v>297496.34000000003</v>
      </c>
      <c r="AY1970">
        <v>2627</v>
      </c>
      <c r="AZ1970">
        <v>87</v>
      </c>
      <c r="BA1970">
        <v>54</v>
      </c>
      <c r="BB1970">
        <v>85</v>
      </c>
      <c r="BC1970">
        <v>27</v>
      </c>
      <c r="BG1970">
        <v>74.81</v>
      </c>
      <c r="BH1970">
        <v>97.93</v>
      </c>
      <c r="BI1970">
        <v>97.89</v>
      </c>
      <c r="BJ1970">
        <v>92.91</v>
      </c>
      <c r="BK1970">
        <v>92.49</v>
      </c>
      <c r="BN1970" t="s">
        <v>101</v>
      </c>
      <c r="BO1970">
        <v>7.14</v>
      </c>
      <c r="BP1970" s="3">
        <v>414000000</v>
      </c>
      <c r="BQ1970" s="20">
        <v>306</v>
      </c>
      <c r="BR1970" s="20">
        <v>554</v>
      </c>
      <c r="BS1970" s="20">
        <v>252</v>
      </c>
      <c r="BT1970" s="20">
        <v>253</v>
      </c>
      <c r="BW1970" s="20">
        <v>505</v>
      </c>
      <c r="BX1970" s="22">
        <v>1670678.04</v>
      </c>
      <c r="BY1970">
        <v>24</v>
      </c>
      <c r="BZ1970">
        <v>99.08</v>
      </c>
      <c r="CA1970">
        <v>8.5</v>
      </c>
      <c r="CB1970">
        <v>8.5</v>
      </c>
      <c r="CC1970">
        <v>8.5</v>
      </c>
    </row>
    <row r="1971" spans="1:81" ht="51" x14ac:dyDescent="0.2">
      <c r="A1971" t="s">
        <v>17176</v>
      </c>
      <c r="B1971" t="s">
        <v>17177</v>
      </c>
      <c r="C1971" t="s">
        <v>17178</v>
      </c>
      <c r="D1971" t="s">
        <v>17179</v>
      </c>
      <c r="E1971" s="2" t="s">
        <v>17180</v>
      </c>
      <c r="F1971" s="3">
        <v>550000</v>
      </c>
      <c r="G1971" s="3">
        <v>4000000</v>
      </c>
      <c r="H1971" s="3">
        <v>20000000</v>
      </c>
      <c r="I1971" s="3">
        <v>50000000</v>
      </c>
      <c r="J1971" s="3">
        <v>150000000</v>
      </c>
      <c r="K1971" s="3">
        <v>260000000</v>
      </c>
      <c r="N1971" s="3">
        <v>11000000</v>
      </c>
      <c r="O1971" s="3">
        <v>40000000</v>
      </c>
      <c r="P1971" s="3">
        <v>100000000</v>
      </c>
      <c r="Q1971" s="3">
        <v>333500000</v>
      </c>
      <c r="R1971" s="3">
        <v>1500000000</v>
      </c>
      <c r="S1971" s="3">
        <v>3700000000</v>
      </c>
      <c r="V1971" s="2" t="s">
        <v>17181</v>
      </c>
      <c r="W1971" s="2" t="s">
        <v>17182</v>
      </c>
      <c r="X1971" s="2" t="s">
        <v>17183</v>
      </c>
      <c r="Y1971" s="2" t="s">
        <v>17184</v>
      </c>
      <c r="Z1971" s="2" t="s">
        <v>17185</v>
      </c>
      <c r="AA1971" s="2" t="s">
        <v>17186</v>
      </c>
      <c r="AD1971">
        <v>2020</v>
      </c>
      <c r="AE1971">
        <v>2020</v>
      </c>
      <c r="AF1971">
        <v>2021</v>
      </c>
      <c r="AG1971">
        <v>2021</v>
      </c>
      <c r="AH1971">
        <v>2021</v>
      </c>
      <c r="AI1971">
        <v>2022</v>
      </c>
      <c r="AL1971" s="3">
        <v>260000000</v>
      </c>
      <c r="AM1971" t="s">
        <v>91</v>
      </c>
      <c r="AN1971" s="1">
        <v>44763</v>
      </c>
      <c r="AO1971" s="3">
        <v>3700000000</v>
      </c>
      <c r="AP1971">
        <v>22261.97</v>
      </c>
      <c r="AQ1971">
        <v>51590.2</v>
      </c>
      <c r="AR1971">
        <v>288812.15000000002</v>
      </c>
      <c r="AS1971">
        <v>684015.06</v>
      </c>
      <c r="AT1971">
        <v>231990.14</v>
      </c>
      <c r="AU1971">
        <v>383399.5</v>
      </c>
      <c r="AX1971">
        <v>26</v>
      </c>
      <c r="AY1971">
        <v>57</v>
      </c>
      <c r="AZ1971">
        <v>24</v>
      </c>
      <c r="BA1971">
        <v>105</v>
      </c>
      <c r="BB1971">
        <v>136</v>
      </c>
      <c r="BC1971">
        <v>18</v>
      </c>
      <c r="BF1971">
        <v>99.6</v>
      </c>
      <c r="BG1971">
        <v>99.41</v>
      </c>
      <c r="BH1971">
        <v>99.56</v>
      </c>
      <c r="BI1971">
        <v>95.86</v>
      </c>
      <c r="BJ1971">
        <v>88.61</v>
      </c>
      <c r="BK1971">
        <v>95.09</v>
      </c>
      <c r="BN1971" t="s">
        <v>101</v>
      </c>
      <c r="BO1971">
        <v>9.32</v>
      </c>
      <c r="BP1971" s="3">
        <v>484700000</v>
      </c>
      <c r="BQ1971" s="20">
        <v>77</v>
      </c>
      <c r="BR1971" s="20">
        <v>82</v>
      </c>
      <c r="BS1971" s="20">
        <v>113</v>
      </c>
      <c r="BT1971" s="20">
        <v>309</v>
      </c>
      <c r="BW1971" s="20">
        <v>422</v>
      </c>
      <c r="BX1971" s="22">
        <v>1662069.02</v>
      </c>
      <c r="BY1971">
        <v>25</v>
      </c>
      <c r="BZ1971">
        <v>99.04</v>
      </c>
      <c r="CA1971">
        <v>11.09</v>
      </c>
      <c r="CB1971">
        <v>11.09</v>
      </c>
      <c r="CC1971">
        <v>11.09</v>
      </c>
    </row>
    <row r="1972" spans="1:81" ht="51" x14ac:dyDescent="0.2">
      <c r="A1972" t="s">
        <v>17187</v>
      </c>
      <c r="B1972" t="s">
        <v>17188</v>
      </c>
      <c r="C1972" t="s">
        <v>17189</v>
      </c>
      <c r="D1972" t="s">
        <v>17187</v>
      </c>
      <c r="E1972" s="2" t="s">
        <v>17190</v>
      </c>
      <c r="G1972" s="3">
        <v>3600000</v>
      </c>
      <c r="H1972" s="3">
        <v>15000000</v>
      </c>
      <c r="I1972" s="3">
        <v>51000000</v>
      </c>
      <c r="J1972" s="3">
        <v>100000000</v>
      </c>
      <c r="O1972" s="3">
        <v>36000000</v>
      </c>
      <c r="P1972" s="3">
        <v>75000000</v>
      </c>
      <c r="Q1972" s="3">
        <v>340170000</v>
      </c>
      <c r="R1972" s="3">
        <v>1200000000</v>
      </c>
      <c r="W1972" s="2" t="s">
        <v>17191</v>
      </c>
      <c r="X1972" s="2" t="s">
        <v>17192</v>
      </c>
      <c r="Y1972" s="2" t="s">
        <v>17193</v>
      </c>
      <c r="Z1972" s="2" t="s">
        <v>17194</v>
      </c>
      <c r="AE1972">
        <v>2019</v>
      </c>
      <c r="AF1972">
        <v>2020</v>
      </c>
      <c r="AG1972">
        <v>2021</v>
      </c>
      <c r="AH1972">
        <v>2022</v>
      </c>
      <c r="AL1972" s="3">
        <v>100000000</v>
      </c>
      <c r="AM1972" t="s">
        <v>90</v>
      </c>
      <c r="AN1972" s="1">
        <v>44698</v>
      </c>
      <c r="AO1972" s="3">
        <v>1200000000</v>
      </c>
      <c r="AQ1972">
        <v>2022.72</v>
      </c>
      <c r="AR1972">
        <v>935.57</v>
      </c>
      <c r="AS1972">
        <v>1148222.9099999999</v>
      </c>
      <c r="AT1972">
        <v>468750.14</v>
      </c>
      <c r="AY1972">
        <v>733</v>
      </c>
      <c r="AZ1972">
        <v>867</v>
      </c>
      <c r="BA1972">
        <v>40</v>
      </c>
      <c r="BB1972">
        <v>35</v>
      </c>
      <c r="BG1972">
        <v>92.37</v>
      </c>
      <c r="BH1972">
        <v>75.39</v>
      </c>
      <c r="BI1972">
        <v>98.45</v>
      </c>
      <c r="BJ1972">
        <v>95.91</v>
      </c>
      <c r="BN1972" t="s">
        <v>101</v>
      </c>
      <c r="BO1972">
        <v>3.17</v>
      </c>
      <c r="BP1972" s="3">
        <v>169600000</v>
      </c>
      <c r="BQ1972" s="20">
        <v>403</v>
      </c>
      <c r="BR1972" s="20">
        <v>191</v>
      </c>
      <c r="BS1972" s="20">
        <v>334</v>
      </c>
      <c r="BW1972" s="20">
        <v>334</v>
      </c>
      <c r="BX1972" s="22">
        <v>1619931.34</v>
      </c>
      <c r="BY1972">
        <v>26</v>
      </c>
      <c r="BZ1972">
        <v>99</v>
      </c>
      <c r="CA1972">
        <v>3.53</v>
      </c>
      <c r="CB1972">
        <v>3.53</v>
      </c>
      <c r="CC1972">
        <v>3.53</v>
      </c>
    </row>
    <row r="1973" spans="1:81" ht="34" x14ac:dyDescent="0.2">
      <c r="A1973" t="s">
        <v>17195</v>
      </c>
      <c r="B1973" t="s">
        <v>17196</v>
      </c>
      <c r="C1973" t="s">
        <v>17197</v>
      </c>
      <c r="E1973" s="2" t="s">
        <v>17198</v>
      </c>
      <c r="H1973" s="3">
        <v>50000000</v>
      </c>
      <c r="I1973" s="3">
        <v>135000000</v>
      </c>
      <c r="P1973" s="3">
        <v>250000000</v>
      </c>
      <c r="Q1973" s="3">
        <v>1200000000</v>
      </c>
      <c r="X1973" s="2" t="s">
        <v>17199</v>
      </c>
      <c r="Y1973" s="2" t="s">
        <v>17200</v>
      </c>
      <c r="AF1973">
        <v>2021</v>
      </c>
      <c r="AG1973">
        <v>2021</v>
      </c>
      <c r="AL1973" s="3">
        <v>135000000</v>
      </c>
      <c r="AM1973" t="s">
        <v>89</v>
      </c>
      <c r="AN1973" s="1">
        <v>44516</v>
      </c>
      <c r="AO1973" s="3">
        <v>1200000000</v>
      </c>
      <c r="AR1973">
        <v>270370.73</v>
      </c>
      <c r="AS1973">
        <v>1337909.18</v>
      </c>
      <c r="AZ1973">
        <v>34</v>
      </c>
      <c r="BA1973">
        <v>21</v>
      </c>
      <c r="BH1973">
        <v>99.37</v>
      </c>
      <c r="BI1973">
        <v>99.2</v>
      </c>
      <c r="BN1973" t="s">
        <v>101</v>
      </c>
      <c r="BO1973">
        <v>1</v>
      </c>
      <c r="BP1973" s="3">
        <v>293894367</v>
      </c>
      <c r="BR1973" s="20">
        <v>169</v>
      </c>
      <c r="BW1973" s="20">
        <v>0</v>
      </c>
      <c r="BX1973" s="22">
        <v>1608279.91</v>
      </c>
      <c r="BY1973">
        <v>27</v>
      </c>
      <c r="BZ1973">
        <v>98.96</v>
      </c>
      <c r="CC1973">
        <v>1</v>
      </c>
    </row>
    <row r="1974" spans="1:81" ht="51" x14ac:dyDescent="0.2">
      <c r="A1974" t="s">
        <v>17201</v>
      </c>
      <c r="B1974" t="s">
        <v>17202</v>
      </c>
      <c r="C1974" t="s">
        <v>17203</v>
      </c>
      <c r="D1974" t="s">
        <v>17204</v>
      </c>
      <c r="E1974" s="2" t="s">
        <v>17205</v>
      </c>
      <c r="H1974" s="3">
        <v>12000000</v>
      </c>
      <c r="I1974" s="3">
        <v>57000000</v>
      </c>
      <c r="P1974" s="3">
        <v>60000000</v>
      </c>
      <c r="Q1974" s="3">
        <v>380190000</v>
      </c>
      <c r="W1974" s="2" t="s">
        <v>17206</v>
      </c>
      <c r="X1974" s="2" t="s">
        <v>17207</v>
      </c>
      <c r="Y1974" s="2" t="s">
        <v>17208</v>
      </c>
      <c r="AE1974">
        <v>2017</v>
      </c>
      <c r="AF1974">
        <v>2021</v>
      </c>
      <c r="AG1974">
        <v>2021</v>
      </c>
      <c r="AL1974" s="3">
        <v>57000000</v>
      </c>
      <c r="AM1974" t="s">
        <v>89</v>
      </c>
      <c r="AN1974" s="1">
        <v>44433</v>
      </c>
      <c r="AQ1974">
        <v>0</v>
      </c>
      <c r="AR1974">
        <v>256524.3</v>
      </c>
      <c r="AS1974">
        <v>1343865.28</v>
      </c>
      <c r="AY1974">
        <v>3489</v>
      </c>
      <c r="AZ1974">
        <v>51</v>
      </c>
      <c r="BA1974">
        <v>20</v>
      </c>
      <c r="BG1974">
        <v>63.18</v>
      </c>
      <c r="BH1974">
        <v>99.05</v>
      </c>
      <c r="BI1974">
        <v>99.24</v>
      </c>
      <c r="BP1974" s="3">
        <v>70000000</v>
      </c>
      <c r="BQ1974" s="20">
        <v>1211</v>
      </c>
      <c r="BR1974" s="20">
        <v>202</v>
      </c>
      <c r="BW1974" s="20">
        <v>0</v>
      </c>
      <c r="BX1974" s="22">
        <v>1600389.58</v>
      </c>
      <c r="BY1974">
        <v>28</v>
      </c>
      <c r="BZ1974">
        <v>98.92</v>
      </c>
      <c r="CC1974">
        <v>0</v>
      </c>
    </row>
    <row r="1975" spans="1:81" ht="102" x14ac:dyDescent="0.2">
      <c r="A1975" t="s">
        <v>17209</v>
      </c>
      <c r="B1975" t="s">
        <v>17210</v>
      </c>
      <c r="C1975" t="s">
        <v>17211</v>
      </c>
      <c r="D1975" t="s">
        <v>17212</v>
      </c>
      <c r="E1975" s="2" t="s">
        <v>17213</v>
      </c>
      <c r="G1975" s="3">
        <v>6000000</v>
      </c>
      <c r="H1975" s="3">
        <v>30000000</v>
      </c>
      <c r="I1975" s="3">
        <v>75000000</v>
      </c>
      <c r="J1975" s="3">
        <v>50000000</v>
      </c>
      <c r="K1975" s="3">
        <v>100000000</v>
      </c>
      <c r="O1975" s="3">
        <v>60000000</v>
      </c>
      <c r="P1975" s="3">
        <v>150000000</v>
      </c>
      <c r="Q1975" s="3">
        <v>500250000</v>
      </c>
      <c r="R1975" s="3">
        <v>2000000000</v>
      </c>
      <c r="S1975" s="3">
        <v>8000000000</v>
      </c>
      <c r="W1975" s="2" t="s">
        <v>17214</v>
      </c>
      <c r="X1975" s="2" t="s">
        <v>17215</v>
      </c>
      <c r="Y1975" s="2" t="s">
        <v>17216</v>
      </c>
      <c r="Z1975" s="2" t="s">
        <v>17217</v>
      </c>
      <c r="AA1975" s="2" t="s">
        <v>17218</v>
      </c>
      <c r="AE1975">
        <v>2018</v>
      </c>
      <c r="AF1975">
        <v>2018</v>
      </c>
      <c r="AG1975">
        <v>2021</v>
      </c>
      <c r="AH1975">
        <v>2021</v>
      </c>
      <c r="AI1975">
        <v>2022</v>
      </c>
      <c r="AL1975" s="3">
        <v>100000000</v>
      </c>
      <c r="AM1975" t="s">
        <v>91</v>
      </c>
      <c r="AN1975" s="1">
        <v>44706</v>
      </c>
      <c r="AO1975" s="3">
        <v>8000000000</v>
      </c>
      <c r="AQ1975">
        <v>2.5</v>
      </c>
      <c r="AR1975">
        <v>65405.63</v>
      </c>
      <c r="AS1975">
        <v>802876.85</v>
      </c>
      <c r="AT1975">
        <v>184777.86</v>
      </c>
      <c r="AU1975">
        <v>539926.49</v>
      </c>
      <c r="AY1975">
        <v>2744</v>
      </c>
      <c r="AZ1975">
        <v>9</v>
      </c>
      <c r="BA1975">
        <v>78</v>
      </c>
      <c r="BB1975">
        <v>160</v>
      </c>
      <c r="BC1975">
        <v>7</v>
      </c>
      <c r="BG1975">
        <v>73.69</v>
      </c>
      <c r="BH1975">
        <v>99.83</v>
      </c>
      <c r="BI1975">
        <v>96.93</v>
      </c>
      <c r="BJ1975">
        <v>86.58</v>
      </c>
      <c r="BK1975">
        <v>98.27</v>
      </c>
      <c r="BN1975" t="s">
        <v>101</v>
      </c>
      <c r="BO1975">
        <v>13.43</v>
      </c>
      <c r="BP1975" s="3">
        <v>273000000</v>
      </c>
      <c r="BQ1975" s="20">
        <v>270</v>
      </c>
      <c r="BR1975" s="20">
        <v>878</v>
      </c>
      <c r="BS1975" s="20">
        <v>237</v>
      </c>
      <c r="BT1975" s="20">
        <v>190</v>
      </c>
      <c r="BW1975" s="20">
        <v>427</v>
      </c>
      <c r="BX1975" s="22">
        <v>1592989.33</v>
      </c>
      <c r="BY1975">
        <v>29</v>
      </c>
      <c r="BZ1975">
        <v>98.88</v>
      </c>
      <c r="CA1975">
        <v>15.99</v>
      </c>
      <c r="CB1975">
        <v>15.99</v>
      </c>
      <c r="CC1975">
        <v>15.99</v>
      </c>
    </row>
    <row r="1976" spans="1:81" ht="51" x14ac:dyDescent="0.2">
      <c r="A1976" t="s">
        <v>17219</v>
      </c>
      <c r="B1976" t="s">
        <v>17220</v>
      </c>
      <c r="C1976" t="s">
        <v>17221</v>
      </c>
      <c r="D1976" t="s">
        <v>17222</v>
      </c>
      <c r="E1976" s="2" t="s">
        <v>17223</v>
      </c>
      <c r="H1976" s="3">
        <v>4000000</v>
      </c>
      <c r="I1976" s="3">
        <v>29997488</v>
      </c>
      <c r="P1976" s="3">
        <v>20000000</v>
      </c>
      <c r="Q1976" s="3">
        <v>99997487</v>
      </c>
      <c r="W1976" s="2" t="s">
        <v>17224</v>
      </c>
      <c r="X1976" s="2" t="s">
        <v>17225</v>
      </c>
      <c r="Y1976" s="2" t="s">
        <v>17226</v>
      </c>
      <c r="AE1976">
        <v>2020</v>
      </c>
      <c r="AF1976">
        <v>2021</v>
      </c>
      <c r="AG1976">
        <v>2021</v>
      </c>
      <c r="AL1976" s="3">
        <v>6255537</v>
      </c>
      <c r="AM1976" t="s">
        <v>114</v>
      </c>
      <c r="AN1976" s="1">
        <v>44616</v>
      </c>
      <c r="AO1976" s="3">
        <v>200083244.96000001</v>
      </c>
      <c r="AQ1976">
        <v>0</v>
      </c>
      <c r="AR1976">
        <v>257844.85</v>
      </c>
      <c r="AS1976">
        <v>1328318.4099999999</v>
      </c>
      <c r="AY1976">
        <v>4029</v>
      </c>
      <c r="AZ1976">
        <v>49</v>
      </c>
      <c r="BA1976">
        <v>24</v>
      </c>
      <c r="BG1976">
        <v>57.2</v>
      </c>
      <c r="BH1976">
        <v>99.09</v>
      </c>
      <c r="BI1976">
        <v>99.08</v>
      </c>
      <c r="BO1976">
        <v>2</v>
      </c>
      <c r="BP1976" s="3">
        <v>50773765</v>
      </c>
      <c r="BQ1976" s="20">
        <v>340</v>
      </c>
      <c r="BR1976" s="20">
        <v>111</v>
      </c>
      <c r="BW1976" s="20">
        <v>274</v>
      </c>
      <c r="BX1976" s="22">
        <v>1586163.26</v>
      </c>
      <c r="BY1976">
        <v>30</v>
      </c>
      <c r="BZ1976">
        <v>98.84</v>
      </c>
      <c r="CC1976">
        <v>2</v>
      </c>
    </row>
    <row r="1977" spans="1:81" ht="51" x14ac:dyDescent="0.2">
      <c r="A1977" t="s">
        <v>17227</v>
      </c>
      <c r="B1977" t="s">
        <v>17228</v>
      </c>
      <c r="C1977" t="s">
        <v>17229</v>
      </c>
      <c r="D1977" t="s">
        <v>17230</v>
      </c>
      <c r="E1977" s="2" t="s">
        <v>17231</v>
      </c>
      <c r="H1977" s="3">
        <v>10000000</v>
      </c>
      <c r="I1977" s="3">
        <v>100000000</v>
      </c>
      <c r="P1977" s="3">
        <v>100000000</v>
      </c>
      <c r="Q1977" s="3">
        <v>1000000000</v>
      </c>
      <c r="R1977" s="3">
        <v>4000000000</v>
      </c>
      <c r="X1977" s="2" t="s">
        <v>17232</v>
      </c>
      <c r="Y1977" s="2" t="s">
        <v>1537</v>
      </c>
      <c r="Z1977" s="2" t="s">
        <v>17233</v>
      </c>
      <c r="AF1977">
        <v>2020</v>
      </c>
      <c r="AG1977">
        <v>2021</v>
      </c>
      <c r="AH1977">
        <v>2021</v>
      </c>
      <c r="AM1977" t="s">
        <v>90</v>
      </c>
      <c r="AN1977" s="1">
        <v>44361</v>
      </c>
      <c r="AO1977" s="3">
        <v>4000000000</v>
      </c>
      <c r="AR1977">
        <v>15202.85</v>
      </c>
      <c r="AS1977">
        <v>683919.5</v>
      </c>
      <c r="AT1977">
        <v>872611.57</v>
      </c>
      <c r="AZ1977">
        <v>135</v>
      </c>
      <c r="BA1977">
        <v>107</v>
      </c>
      <c r="BB1977">
        <v>10</v>
      </c>
      <c r="BH1977">
        <v>96.19</v>
      </c>
      <c r="BI1977">
        <v>95.78</v>
      </c>
      <c r="BJ1977">
        <v>99.24</v>
      </c>
      <c r="BN1977" t="s">
        <v>101</v>
      </c>
      <c r="BO1977">
        <v>3.6</v>
      </c>
      <c r="BP1977" s="3">
        <v>110000000</v>
      </c>
      <c r="BR1977" s="20">
        <v>254</v>
      </c>
      <c r="BS1977" s="20">
        <v>84</v>
      </c>
      <c r="BW1977" s="20">
        <v>141</v>
      </c>
      <c r="BX1977" s="22">
        <v>1571733.92</v>
      </c>
      <c r="BY1977">
        <v>31</v>
      </c>
      <c r="BZ1977">
        <v>98.8</v>
      </c>
      <c r="CA1977">
        <v>4</v>
      </c>
      <c r="CB1977">
        <v>4</v>
      </c>
      <c r="CC1977">
        <v>4</v>
      </c>
    </row>
    <row r="1978" spans="1:81" ht="34" x14ac:dyDescent="0.2">
      <c r="A1978" t="s">
        <v>17234</v>
      </c>
      <c r="B1978" t="s">
        <v>17235</v>
      </c>
      <c r="C1978" t="s">
        <v>17236</v>
      </c>
      <c r="D1978" t="s">
        <v>17237</v>
      </c>
      <c r="E1978" s="2" t="s">
        <v>17238</v>
      </c>
      <c r="H1978" s="3">
        <v>27000000</v>
      </c>
      <c r="I1978" s="3">
        <v>42000000</v>
      </c>
      <c r="P1978" s="3">
        <v>135000000</v>
      </c>
      <c r="Q1978" s="3">
        <v>280140000</v>
      </c>
      <c r="X1978" s="2" t="s">
        <v>17239</v>
      </c>
      <c r="Y1978" s="2" t="s">
        <v>17240</v>
      </c>
      <c r="AF1978">
        <v>2020</v>
      </c>
      <c r="AG1978">
        <v>2021</v>
      </c>
      <c r="AL1978" s="3">
        <v>42000000</v>
      </c>
      <c r="AM1978" t="s">
        <v>89</v>
      </c>
      <c r="AN1978" s="1">
        <v>44335</v>
      </c>
      <c r="AO1978" s="3">
        <v>280140000</v>
      </c>
      <c r="AR1978">
        <v>21474.69</v>
      </c>
      <c r="AS1978">
        <v>1536714.36</v>
      </c>
      <c r="AZ1978">
        <v>79</v>
      </c>
      <c r="BA1978">
        <v>11</v>
      </c>
      <c r="BH1978">
        <v>97.78</v>
      </c>
      <c r="BI1978">
        <v>99.6</v>
      </c>
      <c r="BO1978">
        <v>1</v>
      </c>
      <c r="BP1978" s="3">
        <v>69000000</v>
      </c>
      <c r="BR1978" s="20">
        <v>204</v>
      </c>
      <c r="BW1978" s="20">
        <v>0</v>
      </c>
      <c r="BX1978" s="22">
        <v>1558189.05</v>
      </c>
      <c r="BY1978">
        <v>32</v>
      </c>
      <c r="BZ1978">
        <v>98.76</v>
      </c>
      <c r="CC1978">
        <v>1</v>
      </c>
    </row>
    <row r="1979" spans="1:81" ht="68" x14ac:dyDescent="0.2">
      <c r="A1979" t="s">
        <v>17241</v>
      </c>
      <c r="B1979" t="s">
        <v>17242</v>
      </c>
      <c r="C1979" t="s">
        <v>17243</v>
      </c>
      <c r="D1979" t="s">
        <v>17244</v>
      </c>
      <c r="E1979" s="2" t="s">
        <v>17245</v>
      </c>
      <c r="G1979" s="3">
        <v>950000</v>
      </c>
      <c r="H1979" s="3">
        <v>16000000</v>
      </c>
      <c r="I1979" s="3">
        <v>46000000</v>
      </c>
      <c r="J1979" s="3">
        <v>100000000</v>
      </c>
      <c r="O1979" s="3">
        <v>9500000</v>
      </c>
      <c r="P1979" s="3">
        <v>80000000</v>
      </c>
      <c r="Q1979" s="3">
        <v>400000000</v>
      </c>
      <c r="R1979" s="3">
        <v>1600000000</v>
      </c>
      <c r="W1979" s="2" t="s">
        <v>17246</v>
      </c>
      <c r="X1979" s="2" t="s">
        <v>17247</v>
      </c>
      <c r="Y1979" s="2" t="s">
        <v>17248</v>
      </c>
      <c r="Z1979" s="2" t="s">
        <v>17249</v>
      </c>
      <c r="AE1979">
        <v>2020</v>
      </c>
      <c r="AF1979">
        <v>2020</v>
      </c>
      <c r="AG1979">
        <v>2021</v>
      </c>
      <c r="AH1979">
        <v>2022</v>
      </c>
      <c r="AL1979" s="3">
        <v>100000000</v>
      </c>
      <c r="AM1979" t="s">
        <v>90</v>
      </c>
      <c r="AN1979" s="1">
        <v>44740</v>
      </c>
      <c r="AO1979" s="3">
        <v>1600000000</v>
      </c>
      <c r="AQ1979">
        <v>52129.25</v>
      </c>
      <c r="AR1979">
        <v>27275.82</v>
      </c>
      <c r="AS1979">
        <v>819739.64</v>
      </c>
      <c r="AT1979">
        <v>651922.72</v>
      </c>
      <c r="AY1979">
        <v>48</v>
      </c>
      <c r="AZ1979">
        <v>33</v>
      </c>
      <c r="BA1979">
        <v>75</v>
      </c>
      <c r="BB1979">
        <v>15</v>
      </c>
      <c r="BG1979">
        <v>99.5</v>
      </c>
      <c r="BH1979">
        <v>99.09</v>
      </c>
      <c r="BI1979">
        <v>97.05</v>
      </c>
      <c r="BJ1979">
        <v>98.32</v>
      </c>
      <c r="BN1979" t="s">
        <v>101</v>
      </c>
      <c r="BO1979">
        <v>3.6</v>
      </c>
      <c r="BP1979" s="3">
        <v>162950000</v>
      </c>
      <c r="BQ1979" s="20">
        <v>247</v>
      </c>
      <c r="BR1979" s="20">
        <v>250</v>
      </c>
      <c r="BS1979" s="20">
        <v>322</v>
      </c>
      <c r="BW1979" s="20">
        <v>322</v>
      </c>
      <c r="BX1979" s="22">
        <v>1551067.43</v>
      </c>
      <c r="BY1979">
        <v>33</v>
      </c>
      <c r="BZ1979">
        <v>98.72</v>
      </c>
      <c r="CA1979">
        <v>4</v>
      </c>
      <c r="CB1979">
        <v>4</v>
      </c>
      <c r="CC1979">
        <v>4</v>
      </c>
    </row>
    <row r="1980" spans="1:81" ht="68" x14ac:dyDescent="0.2">
      <c r="A1980" t="s">
        <v>17250</v>
      </c>
      <c r="B1980" t="s">
        <v>17251</v>
      </c>
      <c r="C1980" t="s">
        <v>17252</v>
      </c>
      <c r="D1980" t="s">
        <v>17253</v>
      </c>
      <c r="E1980" s="2" t="s">
        <v>17254</v>
      </c>
      <c r="G1980" s="3">
        <v>10500000</v>
      </c>
      <c r="H1980" s="3">
        <v>14250000</v>
      </c>
      <c r="I1980" s="3">
        <v>44000000</v>
      </c>
      <c r="O1980" s="3">
        <v>105000000</v>
      </c>
      <c r="P1980" s="3">
        <v>71250000</v>
      </c>
      <c r="Q1980" s="3">
        <v>293480000</v>
      </c>
      <c r="W1980" s="2" t="s">
        <v>215</v>
      </c>
      <c r="X1980" s="2" t="s">
        <v>17255</v>
      </c>
      <c r="Y1980" s="2" t="s">
        <v>17256</v>
      </c>
      <c r="AE1980">
        <v>2017</v>
      </c>
      <c r="AF1980">
        <v>2020</v>
      </c>
      <c r="AG1980">
        <v>2021</v>
      </c>
      <c r="AL1980" s="3">
        <v>44000000</v>
      </c>
      <c r="AM1980" t="s">
        <v>89</v>
      </c>
      <c r="AN1980" s="1">
        <v>44501</v>
      </c>
      <c r="AO1980" s="3">
        <v>293480000</v>
      </c>
      <c r="AQ1980">
        <v>19161.419999999998</v>
      </c>
      <c r="AR1980">
        <v>40722.959999999999</v>
      </c>
      <c r="AS1980">
        <v>1434224.41</v>
      </c>
      <c r="AY1980">
        <v>41</v>
      </c>
      <c r="AZ1980">
        <v>5</v>
      </c>
      <c r="BA1980">
        <v>13</v>
      </c>
      <c r="BG1980">
        <v>99.58</v>
      </c>
      <c r="BH1980">
        <v>99.89</v>
      </c>
      <c r="BI1980">
        <v>99.52</v>
      </c>
      <c r="BO1980">
        <v>1</v>
      </c>
      <c r="BP1980" s="3">
        <v>68750000</v>
      </c>
      <c r="BQ1980" s="20">
        <v>1052</v>
      </c>
      <c r="BR1980" s="20">
        <v>425</v>
      </c>
      <c r="BW1980" s="20">
        <v>0</v>
      </c>
      <c r="BX1980" s="22">
        <v>1494108.79</v>
      </c>
      <c r="BY1980">
        <v>34</v>
      </c>
      <c r="BZ1980">
        <v>98.68</v>
      </c>
      <c r="CC1980">
        <v>1</v>
      </c>
    </row>
    <row r="1981" spans="1:81" ht="51" x14ac:dyDescent="0.2">
      <c r="A1981" t="s">
        <v>17257</v>
      </c>
      <c r="B1981" t="s">
        <v>17258</v>
      </c>
      <c r="C1981" t="s">
        <v>17259</v>
      </c>
      <c r="E1981" s="2" t="s">
        <v>17260</v>
      </c>
      <c r="H1981" s="3">
        <v>50000000</v>
      </c>
      <c r="I1981" s="3">
        <v>250000000</v>
      </c>
      <c r="P1981" s="3">
        <v>250000000</v>
      </c>
      <c r="Q1981" s="3">
        <v>2000000000</v>
      </c>
      <c r="X1981" s="2" t="s">
        <v>4024</v>
      </c>
      <c r="Y1981" s="2" t="s">
        <v>17261</v>
      </c>
      <c r="AF1981">
        <v>2021</v>
      </c>
      <c r="AG1981">
        <v>2021</v>
      </c>
      <c r="AM1981" t="s">
        <v>89</v>
      </c>
      <c r="AN1981" s="1">
        <v>44901</v>
      </c>
      <c r="AO1981" s="3">
        <v>2000000000</v>
      </c>
      <c r="AR1981">
        <v>79201.429999999993</v>
      </c>
      <c r="AS1981">
        <v>1414860.22</v>
      </c>
      <c r="AZ1981">
        <v>260</v>
      </c>
      <c r="BA1981">
        <v>14</v>
      </c>
      <c r="BH1981">
        <v>95.07</v>
      </c>
      <c r="BI1981">
        <v>99.48</v>
      </c>
      <c r="BN1981" t="s">
        <v>101</v>
      </c>
      <c r="BO1981">
        <v>1</v>
      </c>
      <c r="BP1981" s="3">
        <v>300000000</v>
      </c>
      <c r="BR1981" s="20">
        <v>38</v>
      </c>
      <c r="BW1981" s="20">
        <v>404</v>
      </c>
      <c r="BX1981" s="22">
        <v>1494061.65</v>
      </c>
      <c r="BY1981">
        <v>35</v>
      </c>
      <c r="BZ1981">
        <v>98.64</v>
      </c>
      <c r="CC1981">
        <v>1</v>
      </c>
    </row>
    <row r="1982" spans="1:81" ht="34" x14ac:dyDescent="0.2">
      <c r="A1982" t="s">
        <v>17262</v>
      </c>
      <c r="B1982" t="s">
        <v>17263</v>
      </c>
      <c r="C1982" t="s">
        <v>17264</v>
      </c>
      <c r="D1982" t="s">
        <v>17265</v>
      </c>
      <c r="E1982" s="2" t="s">
        <v>17266</v>
      </c>
      <c r="H1982" s="3">
        <v>17500000</v>
      </c>
      <c r="I1982" s="3">
        <v>50000000</v>
      </c>
      <c r="J1982" s="3">
        <v>150000000</v>
      </c>
      <c r="P1982" s="3">
        <v>87500000</v>
      </c>
      <c r="Q1982" s="3">
        <v>333500000</v>
      </c>
      <c r="R1982" s="3">
        <v>1500000000</v>
      </c>
      <c r="W1982" s="2" t="s">
        <v>17267</v>
      </c>
      <c r="X1982" s="2" t="s">
        <v>17268</v>
      </c>
      <c r="Y1982" s="2" t="s">
        <v>17269</v>
      </c>
      <c r="Z1982" s="2" t="s">
        <v>17270</v>
      </c>
      <c r="AE1982">
        <v>2018</v>
      </c>
      <c r="AF1982">
        <v>2020</v>
      </c>
      <c r="AG1982">
        <v>2021</v>
      </c>
      <c r="AH1982">
        <v>2021</v>
      </c>
      <c r="AL1982" s="3">
        <v>150000000</v>
      </c>
      <c r="AM1982" t="s">
        <v>90</v>
      </c>
      <c r="AN1982" s="1">
        <v>44454</v>
      </c>
      <c r="AO1982" s="3">
        <v>1500000000</v>
      </c>
      <c r="AQ1982">
        <v>8607.92</v>
      </c>
      <c r="AR1982">
        <v>1173.8599999999999</v>
      </c>
      <c r="AS1982">
        <v>866521.18</v>
      </c>
      <c r="AT1982">
        <v>597146.06999999995</v>
      </c>
      <c r="AY1982">
        <v>364</v>
      </c>
      <c r="AZ1982">
        <v>776</v>
      </c>
      <c r="BA1982">
        <v>69</v>
      </c>
      <c r="BB1982">
        <v>36</v>
      </c>
      <c r="BG1982">
        <v>96.52</v>
      </c>
      <c r="BH1982">
        <v>77.98</v>
      </c>
      <c r="BI1982">
        <v>97.29</v>
      </c>
      <c r="BJ1982">
        <v>97.05</v>
      </c>
      <c r="BN1982" t="s">
        <v>101</v>
      </c>
      <c r="BO1982">
        <v>4.05</v>
      </c>
      <c r="BP1982" s="3">
        <v>217518750</v>
      </c>
      <c r="BQ1982" s="20">
        <v>637</v>
      </c>
      <c r="BR1982" s="20">
        <v>462</v>
      </c>
      <c r="BS1982" s="20">
        <v>134</v>
      </c>
      <c r="BW1982" s="20">
        <v>134</v>
      </c>
      <c r="BX1982" s="22">
        <v>1473449.03</v>
      </c>
      <c r="BY1982">
        <v>36</v>
      </c>
      <c r="BZ1982">
        <v>98.6</v>
      </c>
      <c r="CA1982">
        <v>4.5</v>
      </c>
      <c r="CB1982">
        <v>4.5</v>
      </c>
      <c r="CC1982">
        <v>4.5</v>
      </c>
    </row>
    <row r="1983" spans="1:81" ht="34" x14ac:dyDescent="0.2">
      <c r="A1983" t="s">
        <v>17271</v>
      </c>
      <c r="B1983" t="s">
        <v>17272</v>
      </c>
      <c r="C1983" t="s">
        <v>17273</v>
      </c>
      <c r="D1983" t="s">
        <v>17274</v>
      </c>
      <c r="E1983" s="2" t="s">
        <v>17275</v>
      </c>
      <c r="G1983" s="3">
        <v>3800000</v>
      </c>
      <c r="H1983" s="3">
        <v>13500000</v>
      </c>
      <c r="I1983" s="3">
        <v>50000000</v>
      </c>
      <c r="O1983" s="3">
        <v>38000000</v>
      </c>
      <c r="P1983" s="3">
        <v>67500000</v>
      </c>
      <c r="Q1983" s="3">
        <v>333500000</v>
      </c>
      <c r="W1983" s="2" t="s">
        <v>17276</v>
      </c>
      <c r="X1983" s="2" t="s">
        <v>17277</v>
      </c>
      <c r="Y1983" s="2" t="s">
        <v>17278</v>
      </c>
      <c r="AE1983">
        <v>2018</v>
      </c>
      <c r="AF1983">
        <v>2020</v>
      </c>
      <c r="AG1983">
        <v>2021</v>
      </c>
      <c r="AL1983" s="3">
        <v>50000000</v>
      </c>
      <c r="AM1983" t="s">
        <v>89</v>
      </c>
      <c r="AN1983" s="1">
        <v>44264</v>
      </c>
      <c r="AO1983" s="3">
        <v>333500000</v>
      </c>
      <c r="AQ1983">
        <v>2.2400000000000002</v>
      </c>
      <c r="AR1983">
        <v>21540.77</v>
      </c>
      <c r="AS1983">
        <v>1437730.35</v>
      </c>
      <c r="AY1983">
        <v>2834</v>
      </c>
      <c r="AZ1983">
        <v>73</v>
      </c>
      <c r="BA1983">
        <v>12</v>
      </c>
      <c r="BG1983">
        <v>72.819999999999993</v>
      </c>
      <c r="BH1983">
        <v>97.95</v>
      </c>
      <c r="BI1983">
        <v>99.56</v>
      </c>
      <c r="BO1983">
        <v>1</v>
      </c>
      <c r="BP1983" s="3">
        <v>67300000</v>
      </c>
      <c r="BQ1983" s="20">
        <v>644</v>
      </c>
      <c r="BR1983" s="20">
        <v>237</v>
      </c>
      <c r="BW1983" s="20">
        <v>0</v>
      </c>
      <c r="BX1983" s="22">
        <v>1459273.36</v>
      </c>
      <c r="BY1983">
        <v>37</v>
      </c>
      <c r="BZ1983">
        <v>98.56</v>
      </c>
      <c r="CC1983">
        <v>1</v>
      </c>
    </row>
    <row r="1984" spans="1:81" ht="68" x14ac:dyDescent="0.2">
      <c r="A1984" t="s">
        <v>17279</v>
      </c>
      <c r="B1984" t="s">
        <v>17280</v>
      </c>
      <c r="C1984" t="s">
        <v>17281</v>
      </c>
      <c r="E1984" s="2" t="s">
        <v>17282</v>
      </c>
      <c r="H1984" s="3">
        <v>12000000</v>
      </c>
      <c r="I1984" s="3">
        <v>41000000</v>
      </c>
      <c r="J1984" s="3">
        <v>63000000</v>
      </c>
      <c r="K1984" s="3">
        <v>250000000</v>
      </c>
      <c r="P1984" s="3">
        <v>60000000</v>
      </c>
      <c r="Q1984" s="3">
        <v>273470000</v>
      </c>
      <c r="R1984" s="3">
        <v>630000000</v>
      </c>
      <c r="S1984" s="3">
        <v>850000000</v>
      </c>
      <c r="W1984" s="2" t="s">
        <v>4640</v>
      </c>
      <c r="X1984" s="2" t="s">
        <v>17283</v>
      </c>
      <c r="Y1984" s="2" t="s">
        <v>17284</v>
      </c>
      <c r="Z1984" s="2" t="s">
        <v>17285</v>
      </c>
      <c r="AA1984" s="2" t="s">
        <v>17286</v>
      </c>
      <c r="AE1984">
        <v>2019</v>
      </c>
      <c r="AF1984">
        <v>2020</v>
      </c>
      <c r="AG1984">
        <v>2021</v>
      </c>
      <c r="AH1984">
        <v>2021</v>
      </c>
      <c r="AI1984">
        <v>2021</v>
      </c>
      <c r="AL1984" s="3">
        <v>135000000</v>
      </c>
      <c r="AM1984" t="s">
        <v>91</v>
      </c>
      <c r="AN1984" s="1">
        <v>44553</v>
      </c>
      <c r="AO1984" s="3">
        <v>3750000000</v>
      </c>
      <c r="AQ1984">
        <v>0.25</v>
      </c>
      <c r="AR1984">
        <v>6192.3</v>
      </c>
      <c r="AS1984">
        <v>444214.97</v>
      </c>
      <c r="AT1984">
        <v>538731.63</v>
      </c>
      <c r="AU1984">
        <v>462991.13</v>
      </c>
      <c r="AY1984">
        <v>3018</v>
      </c>
      <c r="AZ1984">
        <v>372</v>
      </c>
      <c r="BA1984">
        <v>167</v>
      </c>
      <c r="BB1984">
        <v>56</v>
      </c>
      <c r="BC1984">
        <v>41</v>
      </c>
      <c r="BG1984">
        <v>68.55</v>
      </c>
      <c r="BH1984">
        <v>89.46</v>
      </c>
      <c r="BI1984">
        <v>93.39</v>
      </c>
      <c r="BJ1984">
        <v>95.36</v>
      </c>
      <c r="BK1984">
        <v>92.54</v>
      </c>
      <c r="BN1984" t="s">
        <v>101</v>
      </c>
      <c r="BO1984">
        <v>11.52</v>
      </c>
      <c r="BP1984" s="3">
        <v>502400000</v>
      </c>
      <c r="BQ1984" s="20">
        <v>153</v>
      </c>
      <c r="BR1984" s="20">
        <v>485</v>
      </c>
      <c r="BS1984" s="20">
        <v>32</v>
      </c>
      <c r="BT1984" s="20">
        <v>168</v>
      </c>
      <c r="BW1984" s="20">
        <v>237</v>
      </c>
      <c r="BX1984" s="22">
        <v>1452130.28</v>
      </c>
      <c r="BY1984">
        <v>38</v>
      </c>
      <c r="BZ1984">
        <v>98.52</v>
      </c>
      <c r="CA1984">
        <v>3.11</v>
      </c>
      <c r="CB1984">
        <v>3.11</v>
      </c>
      <c r="CC1984">
        <v>13.71</v>
      </c>
    </row>
    <row r="1985" spans="1:81" ht="51" x14ac:dyDescent="0.2">
      <c r="A1985" t="s">
        <v>17287</v>
      </c>
      <c r="B1985" t="s">
        <v>17288</v>
      </c>
      <c r="C1985" t="s">
        <v>17289</v>
      </c>
      <c r="D1985" t="s">
        <v>17290</v>
      </c>
      <c r="E1985" s="2" t="s">
        <v>17291</v>
      </c>
      <c r="H1985" s="3">
        <v>38000000</v>
      </c>
      <c r="I1985" s="3">
        <v>128000000</v>
      </c>
      <c r="J1985" s="3">
        <v>300000000</v>
      </c>
      <c r="K1985" s="3">
        <v>555000000</v>
      </c>
      <c r="L1985" s="3">
        <v>768000000</v>
      </c>
      <c r="P1985" s="3">
        <v>190000000</v>
      </c>
      <c r="Q1985" s="3">
        <v>850000000</v>
      </c>
      <c r="R1985" s="3">
        <v>2600000000</v>
      </c>
      <c r="S1985" s="3">
        <v>7555000000</v>
      </c>
      <c r="T1985" s="3">
        <v>11800000000</v>
      </c>
      <c r="W1985" s="2" t="s">
        <v>17292</v>
      </c>
      <c r="X1985" s="2" t="s">
        <v>17293</v>
      </c>
      <c r="Y1985" s="2" t="s">
        <v>17294</v>
      </c>
      <c r="Z1985" s="2" t="s">
        <v>17295</v>
      </c>
      <c r="AA1985" s="2" t="s">
        <v>17296</v>
      </c>
      <c r="AB1985" s="2" t="s">
        <v>17297</v>
      </c>
      <c r="AE1985">
        <v>2018</v>
      </c>
      <c r="AF1985">
        <v>2020</v>
      </c>
      <c r="AG1985">
        <v>2021</v>
      </c>
      <c r="AH1985">
        <v>2021</v>
      </c>
      <c r="AI1985">
        <v>2021</v>
      </c>
      <c r="AJ1985">
        <v>2022</v>
      </c>
      <c r="AL1985" s="3">
        <v>768000000</v>
      </c>
      <c r="AM1985" t="s">
        <v>92</v>
      </c>
      <c r="AN1985" s="1">
        <v>44637</v>
      </c>
      <c r="AO1985" s="3">
        <v>11800000000</v>
      </c>
      <c r="AQ1985">
        <v>0</v>
      </c>
      <c r="AR1985">
        <v>0</v>
      </c>
      <c r="AS1985">
        <v>217597.01</v>
      </c>
      <c r="AT1985">
        <v>711116.55</v>
      </c>
      <c r="AU1985">
        <v>501960.29</v>
      </c>
      <c r="AV1985">
        <v>17812.53</v>
      </c>
      <c r="AY1985">
        <v>3719</v>
      </c>
      <c r="AZ1985">
        <v>1826</v>
      </c>
      <c r="BA1985">
        <v>275</v>
      </c>
      <c r="BB1985">
        <v>26</v>
      </c>
      <c r="BC1985">
        <v>32</v>
      </c>
      <c r="BD1985">
        <v>4</v>
      </c>
      <c r="BG1985">
        <v>64.34</v>
      </c>
      <c r="BH1985">
        <v>48.14</v>
      </c>
      <c r="BI1985">
        <v>89.09</v>
      </c>
      <c r="BJ1985">
        <v>97.89</v>
      </c>
      <c r="BK1985">
        <v>94.22</v>
      </c>
      <c r="BL1985">
        <v>97.3</v>
      </c>
      <c r="BN1985" t="s">
        <v>101</v>
      </c>
      <c r="BO1985">
        <v>11.08</v>
      </c>
      <c r="BP1985" s="3">
        <v>1793000000</v>
      </c>
      <c r="BQ1985" s="20">
        <v>408</v>
      </c>
      <c r="BR1985" s="20">
        <v>369</v>
      </c>
      <c r="BS1985" s="20">
        <v>66</v>
      </c>
      <c r="BT1985" s="20">
        <v>70</v>
      </c>
      <c r="BU1985" s="20">
        <v>286</v>
      </c>
      <c r="BW1985" s="20">
        <v>422</v>
      </c>
      <c r="BX1985" s="22">
        <v>1448486.38</v>
      </c>
      <c r="BY1985">
        <v>39</v>
      </c>
      <c r="BZ1985">
        <v>98.48</v>
      </c>
      <c r="CA1985">
        <v>13.88</v>
      </c>
      <c r="CB1985">
        <v>13.88</v>
      </c>
      <c r="CC1985">
        <v>13.88</v>
      </c>
    </row>
    <row r="1986" spans="1:81" ht="68" x14ac:dyDescent="0.2">
      <c r="A1986" t="s">
        <v>17298</v>
      </c>
      <c r="B1986" t="s">
        <v>17299</v>
      </c>
      <c r="C1986" t="s">
        <v>17300</v>
      </c>
      <c r="D1986" t="s">
        <v>17301</v>
      </c>
      <c r="E1986" s="2" t="s">
        <v>17302</v>
      </c>
      <c r="H1986" s="3">
        <v>15000000</v>
      </c>
      <c r="I1986" s="3">
        <v>40000000</v>
      </c>
      <c r="J1986" s="3">
        <v>100000000</v>
      </c>
      <c r="K1986" s="3">
        <v>203200000</v>
      </c>
      <c r="P1986" s="3">
        <v>75000000</v>
      </c>
      <c r="Q1986" s="3">
        <v>266800000</v>
      </c>
      <c r="R1986" s="3">
        <v>1000000000</v>
      </c>
      <c r="S1986" s="3">
        <v>2403200000</v>
      </c>
      <c r="X1986" s="2" t="s">
        <v>17303</v>
      </c>
      <c r="Y1986" s="2" t="s">
        <v>17304</v>
      </c>
      <c r="Z1986" s="2" t="s">
        <v>17305</v>
      </c>
      <c r="AA1986" s="2" t="s">
        <v>17306</v>
      </c>
      <c r="AF1986">
        <v>2019</v>
      </c>
      <c r="AG1986">
        <v>2021</v>
      </c>
      <c r="AH1986">
        <v>2022</v>
      </c>
      <c r="AI1986">
        <v>2024</v>
      </c>
      <c r="AL1986" s="3">
        <v>203200000</v>
      </c>
      <c r="AM1986" t="s">
        <v>91</v>
      </c>
      <c r="AN1986" s="1">
        <v>45349</v>
      </c>
      <c r="AO1986" s="3">
        <v>2403200000</v>
      </c>
      <c r="AR1986">
        <v>17614.68</v>
      </c>
      <c r="AS1986">
        <v>487932.06</v>
      </c>
      <c r="AT1986">
        <v>542797.85</v>
      </c>
      <c r="AU1986">
        <v>388555.15</v>
      </c>
      <c r="AZ1986">
        <v>110</v>
      </c>
      <c r="BA1986">
        <v>148</v>
      </c>
      <c r="BB1986">
        <v>23</v>
      </c>
      <c r="BC1986">
        <v>1</v>
      </c>
      <c r="BH1986">
        <v>97.37</v>
      </c>
      <c r="BI1986">
        <v>94.15</v>
      </c>
      <c r="BJ1986">
        <v>97.35</v>
      </c>
      <c r="BK1986">
        <v>100</v>
      </c>
      <c r="BN1986" t="s">
        <v>101</v>
      </c>
      <c r="BO1986">
        <v>7.57</v>
      </c>
      <c r="BP1986" s="3">
        <v>358200000</v>
      </c>
      <c r="BR1986" s="20">
        <v>761</v>
      </c>
      <c r="BS1986" s="20">
        <v>413</v>
      </c>
      <c r="BT1986" s="20">
        <v>650</v>
      </c>
      <c r="BW1986" s="20">
        <v>1063</v>
      </c>
      <c r="BX1986" s="22">
        <v>1436899.74</v>
      </c>
      <c r="BY1986">
        <v>40</v>
      </c>
      <c r="BZ1986">
        <v>98.44</v>
      </c>
      <c r="CA1986">
        <v>9.01</v>
      </c>
      <c r="CB1986">
        <v>9.01</v>
      </c>
      <c r="CC1986">
        <v>9.01</v>
      </c>
    </row>
    <row r="1987" spans="1:81" ht="34" x14ac:dyDescent="0.2">
      <c r="A1987" t="s">
        <v>11553</v>
      </c>
      <c r="B1987" t="s">
        <v>17307</v>
      </c>
      <c r="C1987" t="s">
        <v>17308</v>
      </c>
      <c r="E1987" s="2" t="s">
        <v>17309</v>
      </c>
      <c r="F1987" s="3">
        <v>795120</v>
      </c>
      <c r="G1987" s="3">
        <v>3946160</v>
      </c>
      <c r="H1987" s="3">
        <v>18669007</v>
      </c>
      <c r="I1987" s="3">
        <v>50000000</v>
      </c>
      <c r="N1987" s="3">
        <v>15902400</v>
      </c>
      <c r="O1987" s="3">
        <v>39461600</v>
      </c>
      <c r="P1987" s="3">
        <v>93345035</v>
      </c>
      <c r="Q1987" s="3">
        <v>425000000</v>
      </c>
      <c r="V1987" s="2" t="s">
        <v>17310</v>
      </c>
      <c r="W1987" s="2" t="s">
        <v>17311</v>
      </c>
      <c r="X1987" s="2" t="s">
        <v>17312</v>
      </c>
      <c r="Y1987" s="2" t="s">
        <v>17313</v>
      </c>
      <c r="AD1987">
        <v>2020</v>
      </c>
      <c r="AE1987">
        <v>2020</v>
      </c>
      <c r="AF1987">
        <v>2020</v>
      </c>
      <c r="AG1987">
        <v>2021</v>
      </c>
      <c r="AM1987" t="s">
        <v>327</v>
      </c>
      <c r="AN1987" s="1">
        <v>44488</v>
      </c>
      <c r="AO1987" s="3">
        <v>425000000</v>
      </c>
      <c r="AP1987">
        <v>2090.92</v>
      </c>
      <c r="AQ1987">
        <v>13688.99</v>
      </c>
      <c r="AR1987">
        <v>38055.96</v>
      </c>
      <c r="AS1987">
        <v>1348988.9</v>
      </c>
      <c r="AX1987">
        <v>127</v>
      </c>
      <c r="AY1987">
        <v>340</v>
      </c>
      <c r="AZ1987">
        <v>6</v>
      </c>
      <c r="BA1987">
        <v>16</v>
      </c>
      <c r="BF1987">
        <v>97.97</v>
      </c>
      <c r="BG1987">
        <v>96.4</v>
      </c>
      <c r="BH1987">
        <v>99.86</v>
      </c>
      <c r="BI1987">
        <v>99.4</v>
      </c>
      <c r="BO1987">
        <v>1</v>
      </c>
      <c r="BP1987" s="3">
        <v>73410287</v>
      </c>
      <c r="BQ1987" s="20">
        <v>203</v>
      </c>
      <c r="BR1987" s="20">
        <v>323</v>
      </c>
      <c r="BW1987" s="20">
        <v>0</v>
      </c>
      <c r="BX1987" s="22">
        <v>1402824.77</v>
      </c>
      <c r="BY1987">
        <v>41</v>
      </c>
      <c r="BZ1987">
        <v>98.41</v>
      </c>
      <c r="CC1987">
        <v>1</v>
      </c>
    </row>
    <row r="1988" spans="1:81" ht="119" x14ac:dyDescent="0.2">
      <c r="A1988" t="s">
        <v>17314</v>
      </c>
      <c r="B1988" t="s">
        <v>17315</v>
      </c>
      <c r="C1988" t="s">
        <v>17316</v>
      </c>
      <c r="D1988" t="s">
        <v>17317</v>
      </c>
      <c r="E1988" s="2" t="s">
        <v>17318</v>
      </c>
      <c r="G1988" s="3">
        <v>5000000</v>
      </c>
      <c r="H1988" s="3">
        <v>15000000</v>
      </c>
      <c r="I1988" s="3">
        <v>30000000</v>
      </c>
      <c r="J1988" s="3">
        <v>50000000</v>
      </c>
      <c r="O1988" s="3">
        <v>50000000</v>
      </c>
      <c r="P1988" s="3">
        <v>75000000</v>
      </c>
      <c r="Q1988" s="3">
        <v>200100000</v>
      </c>
      <c r="R1988" s="3">
        <v>550000000</v>
      </c>
      <c r="W1988" s="2" t="s">
        <v>1537</v>
      </c>
      <c r="X1988" s="2" t="s">
        <v>17319</v>
      </c>
      <c r="Y1988" s="2" t="s">
        <v>17320</v>
      </c>
      <c r="Z1988" s="2" t="s">
        <v>17321</v>
      </c>
      <c r="AE1988">
        <v>2017</v>
      </c>
      <c r="AF1988">
        <v>2019</v>
      </c>
      <c r="AG1988">
        <v>2021</v>
      </c>
      <c r="AH1988">
        <v>2022</v>
      </c>
      <c r="AL1988" s="3">
        <v>50000000</v>
      </c>
      <c r="AM1988" t="s">
        <v>90</v>
      </c>
      <c r="AN1988" s="1">
        <v>44861</v>
      </c>
      <c r="AO1988" s="3">
        <v>550000000</v>
      </c>
      <c r="AQ1988">
        <v>5878.73</v>
      </c>
      <c r="AR1988">
        <v>16121.73</v>
      </c>
      <c r="AS1988">
        <v>932805.25</v>
      </c>
      <c r="AT1988">
        <v>443671.96</v>
      </c>
      <c r="AY1988">
        <v>282</v>
      </c>
      <c r="AZ1988">
        <v>126</v>
      </c>
      <c r="BA1988">
        <v>56</v>
      </c>
      <c r="BB1988">
        <v>39</v>
      </c>
      <c r="BG1988">
        <v>97.03</v>
      </c>
      <c r="BH1988">
        <v>96.99</v>
      </c>
      <c r="BI1988">
        <v>97.81</v>
      </c>
      <c r="BJ1988">
        <v>95.43</v>
      </c>
      <c r="BO1988">
        <v>2.4700000000000002</v>
      </c>
      <c r="BP1988" s="3">
        <v>100000000</v>
      </c>
      <c r="BQ1988" s="20">
        <v>645</v>
      </c>
      <c r="BR1988" s="20">
        <v>502</v>
      </c>
      <c r="BS1988" s="20">
        <v>633</v>
      </c>
      <c r="BW1988" s="20">
        <v>633</v>
      </c>
      <c r="BX1988" s="22">
        <v>1398477.67</v>
      </c>
      <c r="BY1988">
        <v>42</v>
      </c>
      <c r="BZ1988">
        <v>98.37</v>
      </c>
      <c r="CA1988">
        <v>2.75</v>
      </c>
      <c r="CB1988">
        <v>2.75</v>
      </c>
      <c r="CC1988">
        <v>2.75</v>
      </c>
    </row>
    <row r="1989" spans="1:81" ht="85" x14ac:dyDescent="0.2">
      <c r="A1989" t="s">
        <v>17322</v>
      </c>
      <c r="B1989" t="s">
        <v>17323</v>
      </c>
      <c r="C1989" t="s">
        <v>17324</v>
      </c>
      <c r="D1989" t="s">
        <v>17325</v>
      </c>
      <c r="E1989" s="2" t="s">
        <v>17326</v>
      </c>
      <c r="G1989" s="3">
        <v>1415310</v>
      </c>
      <c r="H1989" s="3">
        <v>44000000</v>
      </c>
      <c r="I1989" s="3">
        <v>290000000</v>
      </c>
      <c r="J1989" s="3">
        <v>1000000000</v>
      </c>
      <c r="O1989" s="3">
        <v>14153100</v>
      </c>
      <c r="P1989" s="3">
        <v>220000000</v>
      </c>
      <c r="Q1989" s="3">
        <v>1000000000</v>
      </c>
      <c r="R1989" s="3">
        <v>3100000000</v>
      </c>
      <c r="W1989" s="2" t="s">
        <v>17327</v>
      </c>
      <c r="X1989" s="2" t="s">
        <v>17328</v>
      </c>
      <c r="Y1989" s="2" t="s">
        <v>17329</v>
      </c>
      <c r="Z1989" s="2" t="s">
        <v>17330</v>
      </c>
      <c r="AE1989">
        <v>2020</v>
      </c>
      <c r="AF1989">
        <v>2020</v>
      </c>
      <c r="AG1989">
        <v>2021</v>
      </c>
      <c r="AH1989">
        <v>2021</v>
      </c>
      <c r="AL1989" s="3">
        <v>1000000000</v>
      </c>
      <c r="AM1989" t="s">
        <v>90</v>
      </c>
      <c r="AN1989" s="1">
        <v>44489</v>
      </c>
      <c r="AO1989" s="3">
        <v>1160145419</v>
      </c>
      <c r="AQ1989">
        <v>0</v>
      </c>
      <c r="AR1989">
        <v>19.399999999999999</v>
      </c>
      <c r="AS1989">
        <v>629334.13</v>
      </c>
      <c r="AT1989">
        <v>736283.78</v>
      </c>
      <c r="AY1989">
        <v>4029</v>
      </c>
      <c r="AZ1989">
        <v>1390</v>
      </c>
      <c r="BA1989">
        <v>121</v>
      </c>
      <c r="BB1989">
        <v>23</v>
      </c>
      <c r="BG1989">
        <v>57.2</v>
      </c>
      <c r="BH1989">
        <v>60.53</v>
      </c>
      <c r="BI1989">
        <v>95.22</v>
      </c>
      <c r="BJ1989">
        <v>98.14</v>
      </c>
      <c r="BN1989" t="s">
        <v>133</v>
      </c>
      <c r="BO1989">
        <v>1.04</v>
      </c>
      <c r="BP1989" s="3">
        <v>1335415310</v>
      </c>
      <c r="BQ1989" s="20">
        <v>96</v>
      </c>
      <c r="BR1989" s="20">
        <v>129</v>
      </c>
      <c r="BS1989" s="20">
        <v>209</v>
      </c>
      <c r="BW1989" s="20">
        <v>209</v>
      </c>
      <c r="BX1989" s="22">
        <v>1365637.31</v>
      </c>
      <c r="BY1989">
        <v>43</v>
      </c>
      <c r="BZ1989">
        <v>98.33</v>
      </c>
      <c r="CA1989">
        <v>3.1</v>
      </c>
      <c r="CB1989">
        <v>3.1</v>
      </c>
      <c r="CC1989">
        <v>1.1599999999999999</v>
      </c>
    </row>
    <row r="1990" spans="1:81" ht="34" x14ac:dyDescent="0.2">
      <c r="A1990" t="s">
        <v>17331</v>
      </c>
      <c r="B1990" t="s">
        <v>17332</v>
      </c>
      <c r="C1990" t="s">
        <v>17333</v>
      </c>
      <c r="D1990" t="s">
        <v>17334</v>
      </c>
      <c r="E1990" s="2" t="s">
        <v>17335</v>
      </c>
      <c r="H1990" s="3">
        <v>24000000</v>
      </c>
      <c r="I1990" s="3">
        <v>50000000</v>
      </c>
      <c r="P1990" s="3">
        <v>120000000</v>
      </c>
      <c r="Q1990" s="3">
        <v>333500000</v>
      </c>
      <c r="W1990" s="2" t="s">
        <v>979</v>
      </c>
      <c r="X1990" s="2" t="s">
        <v>17336</v>
      </c>
      <c r="Y1990" s="2" t="s">
        <v>17337</v>
      </c>
      <c r="AE1990">
        <v>2015</v>
      </c>
      <c r="AF1990">
        <v>2020</v>
      </c>
      <c r="AG1990">
        <v>2021</v>
      </c>
      <c r="AL1990" s="3">
        <v>50000000</v>
      </c>
      <c r="AM1990" t="s">
        <v>89</v>
      </c>
      <c r="AN1990" s="1">
        <v>44371</v>
      </c>
      <c r="AO1990" s="3">
        <v>333500000</v>
      </c>
      <c r="AQ1990">
        <v>70.16</v>
      </c>
      <c r="AR1990">
        <v>19727.669999999998</v>
      </c>
      <c r="AS1990">
        <v>1345713.14</v>
      </c>
      <c r="AY1990">
        <v>1877</v>
      </c>
      <c r="AZ1990">
        <v>87</v>
      </c>
      <c r="BA1990">
        <v>19</v>
      </c>
      <c r="BG1990">
        <v>80.88</v>
      </c>
      <c r="BH1990">
        <v>97.56</v>
      </c>
      <c r="BI1990">
        <v>99.28</v>
      </c>
      <c r="BO1990">
        <v>1</v>
      </c>
      <c r="BP1990" s="3">
        <v>83200000</v>
      </c>
      <c r="BQ1990" s="20">
        <v>1720</v>
      </c>
      <c r="BR1990" s="20">
        <v>442</v>
      </c>
      <c r="BW1990" s="20">
        <v>0</v>
      </c>
      <c r="BX1990" s="22">
        <v>1365510.97</v>
      </c>
      <c r="BY1990">
        <v>44</v>
      </c>
      <c r="BZ1990">
        <v>98.29</v>
      </c>
      <c r="CC1990">
        <v>1</v>
      </c>
    </row>
    <row r="1991" spans="1:81" ht="34" x14ac:dyDescent="0.2">
      <c r="A1991" t="s">
        <v>17338</v>
      </c>
      <c r="B1991" t="s">
        <v>17339</v>
      </c>
      <c r="C1991" t="s">
        <v>17340</v>
      </c>
      <c r="D1991" t="s">
        <v>17341</v>
      </c>
      <c r="E1991" s="2" t="s">
        <v>17342</v>
      </c>
      <c r="H1991" s="3">
        <v>50000000</v>
      </c>
      <c r="I1991" s="3">
        <v>200000000</v>
      </c>
      <c r="P1991" s="3">
        <v>400000000</v>
      </c>
      <c r="Q1991" s="3">
        <v>4000000000</v>
      </c>
      <c r="X1991" s="2" t="s">
        <v>444</v>
      </c>
      <c r="Y1991" s="2" t="s">
        <v>17343</v>
      </c>
      <c r="AF1991">
        <v>2018</v>
      </c>
      <c r="AG1991">
        <v>2021</v>
      </c>
      <c r="AL1991" s="3">
        <v>200000000</v>
      </c>
      <c r="AM1991" t="s">
        <v>89</v>
      </c>
      <c r="AN1991" s="1">
        <v>44363</v>
      </c>
      <c r="AO1991" s="3">
        <v>4000000000</v>
      </c>
      <c r="AR1991">
        <v>14552.1</v>
      </c>
      <c r="AS1991">
        <v>1348319.31</v>
      </c>
      <c r="AZ1991">
        <v>180</v>
      </c>
      <c r="BA1991">
        <v>17</v>
      </c>
      <c r="BH1991">
        <v>96.12</v>
      </c>
      <c r="BI1991">
        <v>99.36</v>
      </c>
      <c r="BN1991" t="s">
        <v>101</v>
      </c>
      <c r="BO1991">
        <v>1</v>
      </c>
      <c r="BP1991" s="3">
        <v>250000000</v>
      </c>
      <c r="BR1991" s="20">
        <v>1233</v>
      </c>
      <c r="BW1991" s="20">
        <v>0</v>
      </c>
      <c r="BX1991" s="22">
        <v>1362871.41</v>
      </c>
      <c r="BY1991">
        <v>45</v>
      </c>
      <c r="BZ1991">
        <v>98.25</v>
      </c>
      <c r="CC1991">
        <v>1</v>
      </c>
    </row>
    <row r="1992" spans="1:81" ht="34" x14ac:dyDescent="0.2">
      <c r="A1992" t="s">
        <v>17344</v>
      </c>
      <c r="B1992" t="s">
        <v>17345</v>
      </c>
      <c r="C1992" t="s">
        <v>17346</v>
      </c>
      <c r="D1992" t="s">
        <v>17347</v>
      </c>
      <c r="E1992" s="2" t="s">
        <v>17348</v>
      </c>
      <c r="G1992" s="3">
        <v>3600000</v>
      </c>
      <c r="H1992" s="3">
        <v>16500000</v>
      </c>
      <c r="I1992" s="3">
        <v>30000000</v>
      </c>
      <c r="O1992" s="3">
        <v>36000000</v>
      </c>
      <c r="P1992" s="3">
        <v>82500000</v>
      </c>
      <c r="Q1992" s="3">
        <v>200100000</v>
      </c>
      <c r="W1992" s="2" t="s">
        <v>17349</v>
      </c>
      <c r="X1992" s="2" t="s">
        <v>17349</v>
      </c>
      <c r="Y1992" s="2" t="s">
        <v>17350</v>
      </c>
      <c r="AE1992">
        <v>2018</v>
      </c>
      <c r="AF1992">
        <v>2019</v>
      </c>
      <c r="AG1992">
        <v>2021</v>
      </c>
      <c r="AL1992" s="3">
        <v>30000000</v>
      </c>
      <c r="AM1992" t="s">
        <v>89</v>
      </c>
      <c r="AN1992" s="1">
        <v>44404</v>
      </c>
      <c r="AO1992" s="3">
        <v>200100000</v>
      </c>
      <c r="AQ1992">
        <v>10.28</v>
      </c>
      <c r="AR1992">
        <v>26521.13</v>
      </c>
      <c r="AS1992">
        <v>1333996.1000000001</v>
      </c>
      <c r="AY1992">
        <v>2505</v>
      </c>
      <c r="AZ1992">
        <v>52</v>
      </c>
      <c r="BA1992">
        <v>22</v>
      </c>
      <c r="BG1992">
        <v>75.98</v>
      </c>
      <c r="BH1992">
        <v>98.77</v>
      </c>
      <c r="BI1992">
        <v>99.16</v>
      </c>
      <c r="BO1992">
        <v>1</v>
      </c>
      <c r="BP1992" s="3">
        <v>50100000</v>
      </c>
      <c r="BQ1992" s="20">
        <v>351</v>
      </c>
      <c r="BR1992" s="20">
        <v>860</v>
      </c>
      <c r="BW1992" s="20">
        <v>0</v>
      </c>
      <c r="BX1992" s="22">
        <v>1360527.51</v>
      </c>
      <c r="BY1992">
        <v>46</v>
      </c>
      <c r="BZ1992">
        <v>98.21</v>
      </c>
      <c r="CC1992">
        <v>1</v>
      </c>
    </row>
    <row r="1993" spans="1:81" ht="34" x14ac:dyDescent="0.2">
      <c r="A1993" t="s">
        <v>17351</v>
      </c>
      <c r="B1993" t="s">
        <v>17352</v>
      </c>
      <c r="C1993" t="s">
        <v>17353</v>
      </c>
      <c r="D1993" t="s">
        <v>17354</v>
      </c>
      <c r="E1993" s="2" t="s">
        <v>17355</v>
      </c>
      <c r="G1993" s="3">
        <v>1000000</v>
      </c>
      <c r="H1993" s="3">
        <v>16000000</v>
      </c>
      <c r="I1993" s="3">
        <v>66000000</v>
      </c>
      <c r="O1993" s="3">
        <v>10000000</v>
      </c>
      <c r="P1993" s="3">
        <v>80000000</v>
      </c>
      <c r="Q1993" s="3">
        <v>410000000</v>
      </c>
      <c r="W1993" s="2" t="s">
        <v>17356</v>
      </c>
      <c r="X1993" s="2" t="s">
        <v>17357</v>
      </c>
      <c r="Y1993" s="2" t="s">
        <v>17358</v>
      </c>
      <c r="AE1993">
        <v>2018</v>
      </c>
      <c r="AF1993">
        <v>2020</v>
      </c>
      <c r="AG1993">
        <v>2021</v>
      </c>
      <c r="AL1993" s="3">
        <v>66000000</v>
      </c>
      <c r="AM1993" t="s">
        <v>89</v>
      </c>
      <c r="AN1993" s="1">
        <v>44293</v>
      </c>
      <c r="AO1993" s="3">
        <v>410000000</v>
      </c>
      <c r="AQ1993">
        <v>0</v>
      </c>
      <c r="AR1993">
        <v>22595.68</v>
      </c>
      <c r="AS1993">
        <v>1327469.98</v>
      </c>
      <c r="AY1993">
        <v>3719</v>
      </c>
      <c r="AZ1993">
        <v>59</v>
      </c>
      <c r="BA1993">
        <v>25</v>
      </c>
      <c r="BG1993">
        <v>64.34</v>
      </c>
      <c r="BH1993">
        <v>98.35</v>
      </c>
      <c r="BI1993">
        <v>99.04</v>
      </c>
      <c r="BO1993">
        <v>1</v>
      </c>
      <c r="BP1993" s="3">
        <v>89000000</v>
      </c>
      <c r="BQ1993" s="20">
        <v>673</v>
      </c>
      <c r="BR1993" s="20">
        <v>307</v>
      </c>
      <c r="BW1993" s="20">
        <v>0</v>
      </c>
      <c r="BX1993" s="22">
        <v>1350065.66</v>
      </c>
      <c r="BY1993">
        <v>47</v>
      </c>
      <c r="BZ1993">
        <v>98.17</v>
      </c>
      <c r="CC1993">
        <v>1</v>
      </c>
    </row>
    <row r="1994" spans="1:81" ht="34" x14ac:dyDescent="0.2">
      <c r="A1994" t="s">
        <v>17359</v>
      </c>
      <c r="B1994" t="s">
        <v>17360</v>
      </c>
      <c r="C1994" t="s">
        <v>17361</v>
      </c>
      <c r="D1994" t="s">
        <v>17362</v>
      </c>
      <c r="E1994" s="2" t="s">
        <v>17363</v>
      </c>
      <c r="G1994" s="3">
        <v>710233</v>
      </c>
      <c r="H1994" s="3">
        <v>20662714</v>
      </c>
      <c r="I1994" s="3">
        <v>64602631</v>
      </c>
      <c r="O1994" s="3">
        <v>7102330</v>
      </c>
      <c r="P1994" s="3">
        <v>103313570</v>
      </c>
      <c r="Q1994" s="3">
        <v>350602631</v>
      </c>
      <c r="W1994" s="2" t="s">
        <v>17364</v>
      </c>
      <c r="X1994" s="2" t="s">
        <v>17365</v>
      </c>
      <c r="Y1994" s="2" t="s">
        <v>17366</v>
      </c>
      <c r="AE1994">
        <v>2017</v>
      </c>
      <c r="AF1994">
        <v>2020</v>
      </c>
      <c r="AG1994">
        <v>2021</v>
      </c>
      <c r="AL1994" s="3">
        <v>64602631</v>
      </c>
      <c r="AM1994" t="s">
        <v>89</v>
      </c>
      <c r="AN1994" s="1">
        <v>44546</v>
      </c>
      <c r="AO1994" s="3">
        <v>350602631</v>
      </c>
      <c r="AQ1994">
        <v>4.9400000000000004</v>
      </c>
      <c r="AR1994">
        <v>21659.68</v>
      </c>
      <c r="AS1994">
        <v>1327456.6100000001</v>
      </c>
      <c r="AY1994">
        <v>2489</v>
      </c>
      <c r="AZ1994">
        <v>69</v>
      </c>
      <c r="BA1994">
        <v>26</v>
      </c>
      <c r="BG1994">
        <v>73.739999999999995</v>
      </c>
      <c r="BH1994">
        <v>98.07</v>
      </c>
      <c r="BI1994">
        <v>99</v>
      </c>
      <c r="BO1994">
        <v>1</v>
      </c>
      <c r="BP1994" s="3">
        <v>85975578</v>
      </c>
      <c r="BQ1994" s="20">
        <v>1092</v>
      </c>
      <c r="BR1994" s="20">
        <v>366</v>
      </c>
      <c r="BW1994" s="20">
        <v>0</v>
      </c>
      <c r="BX1994" s="22">
        <v>1349121.23</v>
      </c>
      <c r="BY1994">
        <v>48</v>
      </c>
      <c r="BZ1994">
        <v>98.13</v>
      </c>
      <c r="CC1994">
        <v>1</v>
      </c>
    </row>
    <row r="1995" spans="1:81" ht="119" x14ac:dyDescent="0.2">
      <c r="A1995" t="s">
        <v>17367</v>
      </c>
      <c r="B1995" t="s">
        <v>17368</v>
      </c>
      <c r="C1995" t="s">
        <v>17369</v>
      </c>
      <c r="D1995" t="s">
        <v>17370</v>
      </c>
      <c r="E1995" s="2" t="s">
        <v>17371</v>
      </c>
      <c r="F1995" s="3">
        <v>120000</v>
      </c>
      <c r="G1995" s="3">
        <v>2000000</v>
      </c>
      <c r="H1995" s="3">
        <v>23517064</v>
      </c>
      <c r="I1995" s="3">
        <v>70000000</v>
      </c>
      <c r="N1995" s="3">
        <v>2400000</v>
      </c>
      <c r="O1995" s="3">
        <v>20000000</v>
      </c>
      <c r="P1995" s="3">
        <v>117585320</v>
      </c>
      <c r="Q1995" s="3">
        <v>400000000</v>
      </c>
      <c r="V1995" s="2" t="s">
        <v>93</v>
      </c>
      <c r="W1995" s="2" t="s">
        <v>17372</v>
      </c>
      <c r="X1995" s="2" t="s">
        <v>17373</v>
      </c>
      <c r="Y1995" s="2" t="s">
        <v>17374</v>
      </c>
      <c r="AD1995">
        <v>2018</v>
      </c>
      <c r="AE1995">
        <v>2018</v>
      </c>
      <c r="AF1995">
        <v>2019</v>
      </c>
      <c r="AG1995">
        <v>2021</v>
      </c>
      <c r="AM1995" t="s">
        <v>89</v>
      </c>
      <c r="AN1995" s="1">
        <v>44452</v>
      </c>
      <c r="AO1995" s="3">
        <v>400000000</v>
      </c>
      <c r="AP1995">
        <v>13477.04</v>
      </c>
      <c r="AQ1995">
        <v>8316.14</v>
      </c>
      <c r="AR1995">
        <v>24439.64</v>
      </c>
      <c r="AS1995">
        <v>1299214.1200000001</v>
      </c>
      <c r="AX1995">
        <v>9</v>
      </c>
      <c r="AY1995">
        <v>367</v>
      </c>
      <c r="AZ1995">
        <v>57</v>
      </c>
      <c r="BA1995">
        <v>28</v>
      </c>
      <c r="BF1995">
        <v>99.82</v>
      </c>
      <c r="BG1995">
        <v>96.49</v>
      </c>
      <c r="BH1995">
        <v>98.65</v>
      </c>
      <c r="BI1995">
        <v>98.92</v>
      </c>
      <c r="BO1995">
        <v>1</v>
      </c>
      <c r="BP1995" s="3">
        <v>95637064</v>
      </c>
      <c r="BQ1995" s="20">
        <v>597</v>
      </c>
      <c r="BR1995" s="20">
        <v>552</v>
      </c>
      <c r="BW1995" s="20">
        <v>82</v>
      </c>
      <c r="BX1995" s="22">
        <v>1345446.94</v>
      </c>
      <c r="BY1995">
        <v>49</v>
      </c>
      <c r="BZ1995">
        <v>98.09</v>
      </c>
      <c r="CC1995">
        <v>1</v>
      </c>
    </row>
    <row r="1996" spans="1:81" ht="34" x14ac:dyDescent="0.2">
      <c r="A1996" t="s">
        <v>17375</v>
      </c>
      <c r="B1996" t="s">
        <v>17376</v>
      </c>
      <c r="C1996" t="s">
        <v>17377</v>
      </c>
      <c r="D1996" t="s">
        <v>17378</v>
      </c>
      <c r="E1996" s="2" t="s">
        <v>17379</v>
      </c>
      <c r="F1996" s="3">
        <v>600000</v>
      </c>
      <c r="G1996" s="3">
        <v>5400000</v>
      </c>
      <c r="H1996" s="3">
        <v>7250000</v>
      </c>
      <c r="I1996" s="3">
        <v>35000000</v>
      </c>
      <c r="J1996" s="3">
        <v>100000000</v>
      </c>
      <c r="N1996" s="3">
        <v>12000000</v>
      </c>
      <c r="O1996" s="3">
        <v>54000000</v>
      </c>
      <c r="P1996" s="3">
        <v>36250000</v>
      </c>
      <c r="Q1996" s="3">
        <v>233450000</v>
      </c>
      <c r="R1996" s="3">
        <v>1250000000</v>
      </c>
      <c r="W1996" s="2" t="s">
        <v>17380</v>
      </c>
      <c r="X1996" s="2" t="s">
        <v>1080</v>
      </c>
      <c r="Y1996" s="2" t="s">
        <v>8017</v>
      </c>
      <c r="Z1996" s="2" t="s">
        <v>17381</v>
      </c>
      <c r="AD1996">
        <v>2017</v>
      </c>
      <c r="AE1996">
        <v>2019</v>
      </c>
      <c r="AF1996">
        <v>2020</v>
      </c>
      <c r="AG1996">
        <v>2021</v>
      </c>
      <c r="AH1996">
        <v>2021</v>
      </c>
      <c r="AL1996" s="3">
        <v>100000000</v>
      </c>
      <c r="AM1996" t="s">
        <v>90</v>
      </c>
      <c r="AN1996" s="1">
        <v>44551</v>
      </c>
      <c r="AO1996" s="3">
        <v>1250000000</v>
      </c>
      <c r="AP1996">
        <v>0</v>
      </c>
      <c r="AQ1996">
        <v>0</v>
      </c>
      <c r="AR1996">
        <v>3241.79</v>
      </c>
      <c r="AS1996">
        <v>819644.08</v>
      </c>
      <c r="AT1996">
        <v>514771.86</v>
      </c>
      <c r="AX1996">
        <v>829</v>
      </c>
      <c r="AY1996">
        <v>3695</v>
      </c>
      <c r="AZ1996">
        <v>517</v>
      </c>
      <c r="BA1996">
        <v>76</v>
      </c>
      <c r="BB1996">
        <v>70</v>
      </c>
      <c r="BF1996">
        <v>69.36</v>
      </c>
      <c r="BG1996">
        <v>61.5</v>
      </c>
      <c r="BH1996">
        <v>85.34</v>
      </c>
      <c r="BI1996">
        <v>97.01</v>
      </c>
      <c r="BJ1996">
        <v>94.18</v>
      </c>
      <c r="BN1996" t="s">
        <v>101</v>
      </c>
      <c r="BO1996">
        <v>4.82</v>
      </c>
      <c r="BP1996" s="3">
        <v>148250000</v>
      </c>
      <c r="BQ1996" s="20">
        <v>209</v>
      </c>
      <c r="BR1996" s="20">
        <v>271</v>
      </c>
      <c r="BS1996" s="20">
        <v>287</v>
      </c>
      <c r="BW1996" s="20">
        <v>287</v>
      </c>
      <c r="BX1996" s="22">
        <v>1337657.73</v>
      </c>
      <c r="BY1996">
        <v>50</v>
      </c>
      <c r="BZ1996">
        <v>98.05</v>
      </c>
      <c r="CA1996">
        <v>5.35</v>
      </c>
      <c r="CB1996">
        <v>5.35</v>
      </c>
      <c r="CC1996">
        <v>5.35</v>
      </c>
    </row>
    <row r="1997" spans="1:81" ht="119" x14ac:dyDescent="0.2">
      <c r="A1997" t="s">
        <v>17382</v>
      </c>
      <c r="B1997" t="s">
        <v>17383</v>
      </c>
      <c r="C1997" t="s">
        <v>17384</v>
      </c>
      <c r="D1997" t="s">
        <v>17385</v>
      </c>
      <c r="E1997" s="2" t="s">
        <v>17386</v>
      </c>
      <c r="G1997" s="3">
        <v>10000000</v>
      </c>
      <c r="H1997" s="3">
        <v>94000000</v>
      </c>
      <c r="I1997" s="3">
        <v>219000000</v>
      </c>
      <c r="O1997" s="3">
        <v>100000000</v>
      </c>
      <c r="P1997" s="3">
        <v>470000000</v>
      </c>
      <c r="Q1997" s="3">
        <v>1150000000</v>
      </c>
      <c r="W1997" s="2" t="s">
        <v>17387</v>
      </c>
      <c r="X1997" s="2" t="s">
        <v>17388</v>
      </c>
      <c r="Y1997" s="2" t="s">
        <v>17389</v>
      </c>
      <c r="AE1997">
        <v>2020</v>
      </c>
      <c r="AF1997">
        <v>2021</v>
      </c>
      <c r="AG1997">
        <v>2021</v>
      </c>
      <c r="AL1997" s="3">
        <v>219000000</v>
      </c>
      <c r="AM1997" t="s">
        <v>89</v>
      </c>
      <c r="AN1997" s="1">
        <v>44475</v>
      </c>
      <c r="AO1997" s="3">
        <v>1150000000</v>
      </c>
      <c r="AQ1997">
        <v>3828.77</v>
      </c>
      <c r="AR1997">
        <v>170861.07</v>
      </c>
      <c r="AS1997">
        <v>1129550.8999999999</v>
      </c>
      <c r="AY1997">
        <v>607</v>
      </c>
      <c r="AZ1997">
        <v>118</v>
      </c>
      <c r="BA1997">
        <v>46</v>
      </c>
      <c r="BG1997">
        <v>93.56</v>
      </c>
      <c r="BH1997">
        <v>97.77</v>
      </c>
      <c r="BI1997">
        <v>98.21</v>
      </c>
      <c r="BN1997" t="s">
        <v>101</v>
      </c>
      <c r="BO1997">
        <v>1</v>
      </c>
      <c r="BP1997" s="3">
        <v>323000000</v>
      </c>
      <c r="BQ1997" s="20">
        <v>234</v>
      </c>
      <c r="BR1997" s="20">
        <v>208</v>
      </c>
      <c r="BW1997" s="20">
        <v>0</v>
      </c>
      <c r="BX1997" s="22">
        <v>1304240.74</v>
      </c>
      <c r="BY1997">
        <v>51</v>
      </c>
      <c r="BZ1997">
        <v>98.01</v>
      </c>
      <c r="CC1997">
        <v>1</v>
      </c>
    </row>
    <row r="1998" spans="1:81" ht="34" x14ac:dyDescent="0.2">
      <c r="A1998" t="s">
        <v>17390</v>
      </c>
      <c r="B1998" t="s">
        <v>17391</v>
      </c>
      <c r="C1998" t="s">
        <v>17392</v>
      </c>
      <c r="E1998" s="2" t="s">
        <v>17393</v>
      </c>
      <c r="G1998" s="3">
        <v>7500000</v>
      </c>
      <c r="H1998" s="3">
        <v>50000000</v>
      </c>
      <c r="I1998" s="3">
        <v>155000000</v>
      </c>
      <c r="J1998" s="3">
        <v>255000000</v>
      </c>
      <c r="O1998" s="3">
        <v>75000000</v>
      </c>
      <c r="P1998" s="3">
        <v>200000000</v>
      </c>
      <c r="Q1998" s="3">
        <v>1005000000</v>
      </c>
      <c r="R1998" s="3">
        <v>2750000000</v>
      </c>
      <c r="W1998" s="2" t="s">
        <v>17394</v>
      </c>
      <c r="X1998" s="2" t="s">
        <v>17395</v>
      </c>
      <c r="Y1998" s="2" t="s">
        <v>17396</v>
      </c>
      <c r="Z1998" s="2" t="s">
        <v>17397</v>
      </c>
      <c r="AE1998">
        <v>2019</v>
      </c>
      <c r="AF1998">
        <v>2021</v>
      </c>
      <c r="AG1998">
        <v>2021</v>
      </c>
      <c r="AH1998">
        <v>2022</v>
      </c>
      <c r="AL1998" s="3">
        <v>255000000</v>
      </c>
      <c r="AM1998" t="s">
        <v>90</v>
      </c>
      <c r="AN1998" s="1">
        <v>44579</v>
      </c>
      <c r="AO1998" s="3">
        <v>2750000000</v>
      </c>
      <c r="AQ1998">
        <v>0.25</v>
      </c>
      <c r="AR1998">
        <v>62001.15</v>
      </c>
      <c r="AS1998">
        <v>699866.14</v>
      </c>
      <c r="AT1998">
        <v>506539.14</v>
      </c>
      <c r="AY1998">
        <v>3018</v>
      </c>
      <c r="AZ1998">
        <v>331</v>
      </c>
      <c r="BA1998">
        <v>98</v>
      </c>
      <c r="BB1998">
        <v>31</v>
      </c>
      <c r="BG1998">
        <v>68.55</v>
      </c>
      <c r="BH1998">
        <v>93.72</v>
      </c>
      <c r="BI1998">
        <v>96.14</v>
      </c>
      <c r="BJ1998">
        <v>96.39</v>
      </c>
      <c r="BN1998" t="s">
        <v>101</v>
      </c>
      <c r="BO1998">
        <v>2.46</v>
      </c>
      <c r="BP1998" s="3">
        <v>467500000</v>
      </c>
      <c r="BQ1998" s="20">
        <v>455</v>
      </c>
      <c r="BR1998" s="20">
        <v>133</v>
      </c>
      <c r="BS1998" s="20">
        <v>202</v>
      </c>
      <c r="BW1998" s="20">
        <v>202</v>
      </c>
      <c r="BX1998" s="22">
        <v>1268406.68</v>
      </c>
      <c r="BY1998">
        <v>52</v>
      </c>
      <c r="BZ1998">
        <v>97.97</v>
      </c>
      <c r="CA1998">
        <v>2.74</v>
      </c>
      <c r="CB1998">
        <v>2.74</v>
      </c>
      <c r="CC1998">
        <v>2.74</v>
      </c>
    </row>
    <row r="1999" spans="1:81" ht="68" x14ac:dyDescent="0.2">
      <c r="A1999" t="s">
        <v>17398</v>
      </c>
      <c r="B1999" t="s">
        <v>17399</v>
      </c>
      <c r="C1999" t="s">
        <v>17400</v>
      </c>
      <c r="E1999" s="2" t="s">
        <v>17401</v>
      </c>
      <c r="G1999" s="3">
        <v>2000000</v>
      </c>
      <c r="H1999" s="3">
        <v>6000000</v>
      </c>
      <c r="I1999" s="3">
        <v>50000000</v>
      </c>
      <c r="J1999" s="3">
        <v>200000000</v>
      </c>
      <c r="O1999" s="3">
        <v>20000000</v>
      </c>
      <c r="P1999" s="3">
        <v>30000000</v>
      </c>
      <c r="Q1999" s="3">
        <v>333500000</v>
      </c>
      <c r="R1999" s="3">
        <v>2000000000</v>
      </c>
      <c r="W1999" s="2" t="s">
        <v>17402</v>
      </c>
      <c r="X1999" s="2" t="s">
        <v>17403</v>
      </c>
      <c r="Y1999" s="2" t="s">
        <v>17404</v>
      </c>
      <c r="Z1999" s="2" t="s">
        <v>17405</v>
      </c>
      <c r="AE1999">
        <v>2019</v>
      </c>
      <c r="AF1999">
        <v>2021</v>
      </c>
      <c r="AG1999">
        <v>2021</v>
      </c>
      <c r="AH1999">
        <v>2022</v>
      </c>
      <c r="AL1999" s="3">
        <v>50000000</v>
      </c>
      <c r="AM1999" t="s">
        <v>1643</v>
      </c>
      <c r="AN1999" s="1">
        <v>44881</v>
      </c>
      <c r="AO1999" s="3">
        <v>2000000000</v>
      </c>
      <c r="AQ1999">
        <v>0.25</v>
      </c>
      <c r="AR1999">
        <v>210942.07</v>
      </c>
      <c r="AS1999">
        <v>683919.5</v>
      </c>
      <c r="AT1999">
        <v>365844.28</v>
      </c>
      <c r="AY1999">
        <v>3018</v>
      </c>
      <c r="AZ1999">
        <v>90</v>
      </c>
      <c r="BA1999">
        <v>107</v>
      </c>
      <c r="BB1999">
        <v>63</v>
      </c>
      <c r="BG1999">
        <v>68.55</v>
      </c>
      <c r="BH1999">
        <v>98.31</v>
      </c>
      <c r="BI1999">
        <v>95.78</v>
      </c>
      <c r="BJ1999">
        <v>92.54</v>
      </c>
      <c r="BO1999">
        <v>5.4</v>
      </c>
      <c r="BP1999" s="3">
        <v>308000000</v>
      </c>
      <c r="BQ1999" s="20">
        <v>497</v>
      </c>
      <c r="BR1999" s="20">
        <v>280</v>
      </c>
      <c r="BS1999" s="20">
        <v>373</v>
      </c>
      <c r="BW1999" s="20">
        <v>373</v>
      </c>
      <c r="BX1999" s="22">
        <v>1260706.1000000001</v>
      </c>
      <c r="BY1999">
        <v>53</v>
      </c>
      <c r="BZ1999">
        <v>97.93</v>
      </c>
      <c r="CA1999">
        <v>6</v>
      </c>
      <c r="CB1999">
        <v>6</v>
      </c>
      <c r="CC1999">
        <v>6</v>
      </c>
    </row>
    <row r="2000" spans="1:81" ht="51" x14ac:dyDescent="0.2">
      <c r="A2000" t="s">
        <v>17406</v>
      </c>
      <c r="B2000" t="s">
        <v>17407</v>
      </c>
      <c r="C2000" t="s">
        <v>17408</v>
      </c>
      <c r="D2000" t="s">
        <v>17409</v>
      </c>
      <c r="E2000" s="2" t="s">
        <v>17410</v>
      </c>
      <c r="H2000" s="3">
        <v>14000000</v>
      </c>
      <c r="I2000" s="3">
        <v>40000000</v>
      </c>
      <c r="P2000" s="3">
        <v>70000000</v>
      </c>
      <c r="Q2000" s="3">
        <v>266800000</v>
      </c>
      <c r="W2000" s="2" t="s">
        <v>215</v>
      </c>
      <c r="X2000" s="2" t="s">
        <v>17411</v>
      </c>
      <c r="Y2000" s="2" t="s">
        <v>17412</v>
      </c>
      <c r="AE2000">
        <v>2015</v>
      </c>
      <c r="AF2000">
        <v>2019</v>
      </c>
      <c r="AG2000">
        <v>2021</v>
      </c>
      <c r="AL2000" s="3">
        <v>40000000</v>
      </c>
      <c r="AM2000" t="s">
        <v>89</v>
      </c>
      <c r="AN2000" s="1">
        <v>44334</v>
      </c>
      <c r="AO2000" s="3">
        <v>266800000</v>
      </c>
      <c r="AQ2000">
        <v>18959.45</v>
      </c>
      <c r="AR2000">
        <v>17767.64</v>
      </c>
      <c r="AS2000">
        <v>1217099.47</v>
      </c>
      <c r="AY2000">
        <v>21</v>
      </c>
      <c r="AZ2000">
        <v>103</v>
      </c>
      <c r="BA2000">
        <v>32</v>
      </c>
      <c r="BG2000">
        <v>99.8</v>
      </c>
      <c r="BH2000">
        <v>97.54</v>
      </c>
      <c r="BI2000">
        <v>98.77</v>
      </c>
      <c r="BO2000">
        <v>1</v>
      </c>
      <c r="BP2000" s="3">
        <v>54000000</v>
      </c>
      <c r="BQ2000" s="20">
        <v>1581</v>
      </c>
      <c r="BR2000" s="20">
        <v>553</v>
      </c>
      <c r="BW2000" s="20">
        <v>0</v>
      </c>
      <c r="BX2000" s="22">
        <v>1253826.5600000001</v>
      </c>
      <c r="BY2000">
        <v>54</v>
      </c>
      <c r="BZ2000">
        <v>97.89</v>
      </c>
      <c r="CC2000">
        <v>1</v>
      </c>
    </row>
    <row r="2001" spans="1:81" ht="51" x14ac:dyDescent="0.2">
      <c r="A2001" t="s">
        <v>17413</v>
      </c>
      <c r="B2001" t="s">
        <v>17414</v>
      </c>
      <c r="C2001" t="s">
        <v>17415</v>
      </c>
      <c r="D2001" t="s">
        <v>17416</v>
      </c>
      <c r="E2001" s="2" t="s">
        <v>17417</v>
      </c>
      <c r="G2001" s="3">
        <v>1617125</v>
      </c>
      <c r="H2001" s="3">
        <v>9389501</v>
      </c>
      <c r="I2001" s="3">
        <v>82062055</v>
      </c>
      <c r="J2001" s="3">
        <v>244696064</v>
      </c>
      <c r="K2001" s="3">
        <v>340979999</v>
      </c>
      <c r="O2001" s="3">
        <v>16171250</v>
      </c>
      <c r="P2001" s="3">
        <v>46947505</v>
      </c>
      <c r="Q2001" s="3">
        <v>547353906.85000002</v>
      </c>
      <c r="R2001" s="3">
        <v>1671095067</v>
      </c>
      <c r="S2001" s="3">
        <v>3409799992</v>
      </c>
      <c r="W2001" s="2" t="s">
        <v>17418</v>
      </c>
      <c r="X2001" s="2" t="s">
        <v>17419</v>
      </c>
      <c r="Y2001" s="2" t="s">
        <v>17420</v>
      </c>
      <c r="Z2001" s="2" t="s">
        <v>17421</v>
      </c>
      <c r="AA2001" s="2" t="s">
        <v>17422</v>
      </c>
      <c r="AE2001">
        <v>2018</v>
      </c>
      <c r="AF2001">
        <v>2020</v>
      </c>
      <c r="AG2001">
        <v>2021</v>
      </c>
      <c r="AH2001">
        <v>2021</v>
      </c>
      <c r="AI2001">
        <v>2022</v>
      </c>
      <c r="AL2001" s="3">
        <v>95000000</v>
      </c>
      <c r="AM2001" t="s">
        <v>114</v>
      </c>
      <c r="AN2001" s="1">
        <v>44572</v>
      </c>
      <c r="AO2001" s="3">
        <v>3409799992</v>
      </c>
      <c r="AQ2001">
        <v>11.87</v>
      </c>
      <c r="AR2001">
        <v>113.6</v>
      </c>
      <c r="AS2001">
        <v>366927.52</v>
      </c>
      <c r="AT2001">
        <v>556312.67000000004</v>
      </c>
      <c r="AU2001">
        <v>326878.68</v>
      </c>
      <c r="AY2001">
        <v>2397</v>
      </c>
      <c r="AZ2001">
        <v>1188</v>
      </c>
      <c r="BA2001">
        <v>193</v>
      </c>
      <c r="BB2001">
        <v>50</v>
      </c>
      <c r="BC2001">
        <v>24</v>
      </c>
      <c r="BG2001">
        <v>77.02</v>
      </c>
      <c r="BH2001">
        <v>66.27</v>
      </c>
      <c r="BI2001">
        <v>92.35</v>
      </c>
      <c r="BJ2001">
        <v>95.86</v>
      </c>
      <c r="BK2001">
        <v>93.35</v>
      </c>
      <c r="BN2001" t="s">
        <v>101</v>
      </c>
      <c r="BO2001">
        <v>5.23</v>
      </c>
      <c r="BP2001" s="3">
        <v>781338907</v>
      </c>
      <c r="BQ2001" s="20">
        <v>713</v>
      </c>
      <c r="BR2001" s="20">
        <v>280</v>
      </c>
      <c r="BS2001" s="20">
        <v>84</v>
      </c>
      <c r="BT2001" s="20">
        <v>203</v>
      </c>
      <c r="BW2001" s="20">
        <v>287</v>
      </c>
      <c r="BX2001" s="22">
        <v>1250244.3400000001</v>
      </c>
      <c r="BY2001">
        <v>55</v>
      </c>
      <c r="BZ2001">
        <v>97.85</v>
      </c>
      <c r="CA2001">
        <v>6.23</v>
      </c>
      <c r="CB2001">
        <v>6.23</v>
      </c>
      <c r="CC2001">
        <v>6.23</v>
      </c>
    </row>
    <row r="2002" spans="1:81" ht="34" x14ac:dyDescent="0.2">
      <c r="A2002" t="s">
        <v>17423</v>
      </c>
      <c r="B2002" t="s">
        <v>17424</v>
      </c>
      <c r="C2002" t="s">
        <v>17425</v>
      </c>
      <c r="D2002" t="s">
        <v>17426</v>
      </c>
      <c r="E2002" s="2" t="s">
        <v>17427</v>
      </c>
      <c r="F2002" s="3">
        <v>2000000</v>
      </c>
      <c r="G2002" s="3">
        <v>10000000</v>
      </c>
      <c r="H2002" s="3">
        <v>25000000</v>
      </c>
      <c r="I2002" s="3">
        <v>65000000</v>
      </c>
      <c r="J2002" s="3">
        <v>94099653</v>
      </c>
      <c r="N2002" s="3">
        <v>40000000</v>
      </c>
      <c r="O2002" s="3">
        <v>100000000</v>
      </c>
      <c r="P2002" s="3">
        <v>125000000</v>
      </c>
      <c r="Q2002" s="3">
        <v>433550000</v>
      </c>
      <c r="R2002" s="3">
        <v>940996530</v>
      </c>
      <c r="V2002" s="2" t="s">
        <v>17428</v>
      </c>
      <c r="W2002" s="2" t="s">
        <v>17429</v>
      </c>
      <c r="X2002" s="2" t="s">
        <v>17430</v>
      </c>
      <c r="Y2002" s="2" t="s">
        <v>17431</v>
      </c>
      <c r="Z2002" s="2" t="s">
        <v>17432</v>
      </c>
      <c r="AD2002">
        <v>2018</v>
      </c>
      <c r="AE2002">
        <v>2019</v>
      </c>
      <c r="AF2002">
        <v>2020</v>
      </c>
      <c r="AG2002">
        <v>2021</v>
      </c>
      <c r="AH2002">
        <v>2021</v>
      </c>
      <c r="AM2002" t="s">
        <v>90</v>
      </c>
      <c r="AN2002" s="1">
        <v>44910</v>
      </c>
      <c r="AO2002" s="3">
        <v>940996530</v>
      </c>
      <c r="AP2002">
        <v>13477.04</v>
      </c>
      <c r="AQ2002">
        <v>36204.239999999998</v>
      </c>
      <c r="AR2002">
        <v>10519.85</v>
      </c>
      <c r="AS2002">
        <v>455104.55</v>
      </c>
      <c r="AT2002">
        <v>729127.6</v>
      </c>
      <c r="AX2002">
        <v>9</v>
      </c>
      <c r="AY2002">
        <v>9</v>
      </c>
      <c r="AZ2002">
        <v>243</v>
      </c>
      <c r="BA2002">
        <v>160</v>
      </c>
      <c r="BB2002">
        <v>25</v>
      </c>
      <c r="BF2002">
        <v>99.82</v>
      </c>
      <c r="BG2002">
        <v>99.92</v>
      </c>
      <c r="BH2002">
        <v>93.12</v>
      </c>
      <c r="BI2002">
        <v>93.67</v>
      </c>
      <c r="BJ2002">
        <v>97.97</v>
      </c>
      <c r="BO2002">
        <v>1.95</v>
      </c>
      <c r="BP2002" s="3">
        <v>271099653</v>
      </c>
      <c r="BQ2002" s="20">
        <v>372</v>
      </c>
      <c r="BR2002" s="20">
        <v>402</v>
      </c>
      <c r="BS2002" s="20">
        <v>156</v>
      </c>
      <c r="BW2002" s="20">
        <v>562</v>
      </c>
      <c r="BX2002" s="22">
        <v>1244433.28</v>
      </c>
      <c r="BY2002">
        <v>56</v>
      </c>
      <c r="BZ2002">
        <v>97.81</v>
      </c>
      <c r="CA2002">
        <v>2.17</v>
      </c>
      <c r="CB2002">
        <v>2.17</v>
      </c>
      <c r="CC2002">
        <v>2.17</v>
      </c>
    </row>
    <row r="2003" spans="1:81" ht="68" x14ac:dyDescent="0.2">
      <c r="A2003" t="s">
        <v>17433</v>
      </c>
      <c r="B2003" t="s">
        <v>17434</v>
      </c>
      <c r="C2003" t="s">
        <v>17435</v>
      </c>
      <c r="D2003" t="s">
        <v>17436</v>
      </c>
      <c r="E2003" s="2" t="s">
        <v>17437</v>
      </c>
      <c r="G2003" s="3">
        <v>3000000</v>
      </c>
      <c r="H2003" s="3">
        <v>22000000</v>
      </c>
      <c r="I2003" s="3">
        <v>30000000</v>
      </c>
      <c r="J2003" s="3">
        <v>50000000</v>
      </c>
      <c r="O2003" s="3">
        <v>30000000</v>
      </c>
      <c r="P2003" s="3">
        <v>110000000</v>
      </c>
      <c r="Q2003" s="3">
        <v>200100000</v>
      </c>
      <c r="R2003" s="3">
        <v>500000000</v>
      </c>
      <c r="W2003" s="2" t="s">
        <v>17438</v>
      </c>
      <c r="X2003" s="2" t="s">
        <v>17439</v>
      </c>
      <c r="Y2003" s="2" t="s">
        <v>17440</v>
      </c>
      <c r="Z2003" s="2" t="s">
        <v>17441</v>
      </c>
      <c r="AE2003">
        <v>2018</v>
      </c>
      <c r="AF2003">
        <v>2019</v>
      </c>
      <c r="AG2003">
        <v>2021</v>
      </c>
      <c r="AH2003">
        <v>2021</v>
      </c>
      <c r="AL2003" s="3">
        <v>50000000</v>
      </c>
      <c r="AM2003" t="s">
        <v>90</v>
      </c>
      <c r="AN2003" s="1">
        <v>44516</v>
      </c>
      <c r="AO2003" s="3">
        <v>500000000</v>
      </c>
      <c r="AQ2003">
        <v>2044.74</v>
      </c>
      <c r="AR2003">
        <v>15370.09</v>
      </c>
      <c r="AS2003">
        <v>902723.37</v>
      </c>
      <c r="AT2003">
        <v>320786.94</v>
      </c>
      <c r="AY2003">
        <v>640</v>
      </c>
      <c r="AZ2003">
        <v>136</v>
      </c>
      <c r="BA2003">
        <v>57</v>
      </c>
      <c r="BB2003">
        <v>98</v>
      </c>
      <c r="BG2003">
        <v>93.87</v>
      </c>
      <c r="BH2003">
        <v>96.75</v>
      </c>
      <c r="BI2003">
        <v>97.77</v>
      </c>
      <c r="BJ2003">
        <v>91.81</v>
      </c>
      <c r="BO2003">
        <v>2.25</v>
      </c>
      <c r="BP2003" s="3">
        <v>105000000</v>
      </c>
      <c r="BQ2003" s="20">
        <v>155</v>
      </c>
      <c r="BR2003" s="20">
        <v>745</v>
      </c>
      <c r="BS2003" s="20">
        <v>163</v>
      </c>
      <c r="BW2003" s="20">
        <v>163</v>
      </c>
      <c r="BX2003" s="22">
        <v>1240925.1399999999</v>
      </c>
      <c r="BY2003">
        <v>57</v>
      </c>
      <c r="BZ2003">
        <v>97.77</v>
      </c>
      <c r="CA2003">
        <v>2.5</v>
      </c>
      <c r="CB2003">
        <v>2.5</v>
      </c>
      <c r="CC2003">
        <v>2.5</v>
      </c>
    </row>
    <row r="2004" spans="1:81" ht="68" x14ac:dyDescent="0.2">
      <c r="A2004" t="s">
        <v>17442</v>
      </c>
      <c r="B2004" t="s">
        <v>17443</v>
      </c>
      <c r="C2004" t="s">
        <v>17444</v>
      </c>
      <c r="D2004" t="s">
        <v>17445</v>
      </c>
      <c r="E2004" s="2" t="s">
        <v>17446</v>
      </c>
      <c r="G2004" s="3">
        <v>5200000</v>
      </c>
      <c r="H2004" s="3">
        <v>21000000</v>
      </c>
      <c r="I2004" s="3">
        <v>56000000</v>
      </c>
      <c r="O2004" s="3">
        <v>52000000</v>
      </c>
      <c r="P2004" s="3">
        <v>105000000</v>
      </c>
      <c r="Q2004" s="3">
        <v>373520000</v>
      </c>
      <c r="W2004" s="2" t="s">
        <v>17447</v>
      </c>
      <c r="X2004" s="2" t="s">
        <v>17448</v>
      </c>
      <c r="Y2004" s="2" t="s">
        <v>17449</v>
      </c>
      <c r="AE2004">
        <v>2020</v>
      </c>
      <c r="AF2004">
        <v>2021</v>
      </c>
      <c r="AG2004">
        <v>2021</v>
      </c>
      <c r="AL2004" s="3">
        <v>56000000</v>
      </c>
      <c r="AM2004" t="s">
        <v>89</v>
      </c>
      <c r="AN2004" s="1">
        <v>44376</v>
      </c>
      <c r="AO2004" s="3">
        <v>373520000</v>
      </c>
      <c r="AQ2004">
        <v>7803.05</v>
      </c>
      <c r="AR2004">
        <v>28900.49</v>
      </c>
      <c r="AS2004">
        <v>1171626.54</v>
      </c>
      <c r="AY2004">
        <v>428</v>
      </c>
      <c r="AZ2004">
        <v>510</v>
      </c>
      <c r="BA2004">
        <v>35</v>
      </c>
      <c r="BG2004">
        <v>95.46</v>
      </c>
      <c r="BH2004">
        <v>90.31</v>
      </c>
      <c r="BI2004">
        <v>98.65</v>
      </c>
      <c r="BO2004">
        <v>1</v>
      </c>
      <c r="BP2004" s="3">
        <v>82200000</v>
      </c>
      <c r="BQ2004" s="20">
        <v>246</v>
      </c>
      <c r="BR2004" s="20">
        <v>81</v>
      </c>
      <c r="BW2004" s="20">
        <v>0</v>
      </c>
      <c r="BX2004" s="22">
        <v>1208330.08</v>
      </c>
      <c r="BY2004">
        <v>58</v>
      </c>
      <c r="BZ2004">
        <v>97.73</v>
      </c>
      <c r="CC2004">
        <v>1</v>
      </c>
    </row>
    <row r="2005" spans="1:81" ht="34" x14ac:dyDescent="0.2">
      <c r="A2005" t="s">
        <v>17450</v>
      </c>
      <c r="B2005" t="s">
        <v>17451</v>
      </c>
      <c r="C2005" t="s">
        <v>17452</v>
      </c>
      <c r="D2005" t="s">
        <v>17453</v>
      </c>
      <c r="E2005" s="2" t="s">
        <v>17454</v>
      </c>
      <c r="G2005" s="3">
        <v>7000000</v>
      </c>
      <c r="H2005" s="3">
        <v>21000000</v>
      </c>
      <c r="I2005" s="3">
        <v>40000000</v>
      </c>
      <c r="O2005" s="3">
        <v>70000000</v>
      </c>
      <c r="P2005" s="3">
        <v>105000000</v>
      </c>
      <c r="Q2005" s="3">
        <v>266800000</v>
      </c>
      <c r="W2005" s="2" t="s">
        <v>444</v>
      </c>
      <c r="X2005" s="2" t="s">
        <v>17455</v>
      </c>
      <c r="Y2005" s="2" t="s">
        <v>17456</v>
      </c>
      <c r="AE2005">
        <v>2017</v>
      </c>
      <c r="AF2005">
        <v>2020</v>
      </c>
      <c r="AG2005">
        <v>2021</v>
      </c>
      <c r="AL2005" s="3">
        <v>40000000</v>
      </c>
      <c r="AM2005" t="s">
        <v>89</v>
      </c>
      <c r="AN2005" s="1">
        <v>44327</v>
      </c>
      <c r="AQ2005">
        <v>1815.22</v>
      </c>
      <c r="AR2005">
        <v>32488.49</v>
      </c>
      <c r="AS2005">
        <v>1171143.24</v>
      </c>
      <c r="AY2005">
        <v>469</v>
      </c>
      <c r="AZ2005">
        <v>13</v>
      </c>
      <c r="BA2005">
        <v>36</v>
      </c>
      <c r="BG2005">
        <v>95.06</v>
      </c>
      <c r="BH2005">
        <v>99.66</v>
      </c>
      <c r="BI2005">
        <v>98.61</v>
      </c>
      <c r="BP2005" s="3">
        <v>68000000</v>
      </c>
      <c r="BQ2005" s="20">
        <v>1040</v>
      </c>
      <c r="BR2005" s="20">
        <v>217</v>
      </c>
      <c r="BW2005" s="20">
        <v>0</v>
      </c>
      <c r="BX2005" s="22">
        <v>1205446.95</v>
      </c>
      <c r="BY2005">
        <v>59</v>
      </c>
      <c r="BZ2005">
        <v>97.69</v>
      </c>
      <c r="CC2005">
        <v>0</v>
      </c>
    </row>
    <row r="2006" spans="1:81" ht="34" x14ac:dyDescent="0.2">
      <c r="A2006" t="s">
        <v>17457</v>
      </c>
      <c r="B2006" t="s">
        <v>17458</v>
      </c>
      <c r="C2006" t="s">
        <v>17459</v>
      </c>
      <c r="D2006" t="s">
        <v>17460</v>
      </c>
      <c r="E2006" s="2" t="s">
        <v>17461</v>
      </c>
      <c r="H2006" s="3">
        <v>4100000</v>
      </c>
      <c r="I2006" s="3">
        <v>26094945</v>
      </c>
      <c r="P2006" s="3">
        <v>20500000</v>
      </c>
      <c r="Q2006" s="3">
        <v>300595119</v>
      </c>
      <c r="X2006" s="2" t="s">
        <v>17462</v>
      </c>
      <c r="Y2006" s="2" t="s">
        <v>17463</v>
      </c>
      <c r="AF2006">
        <v>2019</v>
      </c>
      <c r="AG2006">
        <v>2021</v>
      </c>
      <c r="AL2006" s="3">
        <v>55000000</v>
      </c>
      <c r="AM2006" t="s">
        <v>89</v>
      </c>
      <c r="AN2006" s="1">
        <v>44838</v>
      </c>
      <c r="AO2006" s="3">
        <v>300595119</v>
      </c>
      <c r="AR2006">
        <v>2444.5500000000002</v>
      </c>
      <c r="AS2006">
        <v>1185306.3400000001</v>
      </c>
      <c r="AZ2006">
        <v>538</v>
      </c>
      <c r="BA2006">
        <v>33</v>
      </c>
      <c r="BH2006">
        <v>87.07</v>
      </c>
      <c r="BI2006">
        <v>98.73</v>
      </c>
      <c r="BO2006">
        <v>1</v>
      </c>
      <c r="BP2006" s="3">
        <v>96194945</v>
      </c>
      <c r="BR2006" s="20">
        <v>532</v>
      </c>
      <c r="BW2006" s="20">
        <v>544</v>
      </c>
      <c r="BX2006" s="22">
        <v>1187750.8899999999</v>
      </c>
      <c r="BY2006">
        <v>60</v>
      </c>
      <c r="BZ2006">
        <v>97.65</v>
      </c>
      <c r="CC2006">
        <v>1</v>
      </c>
    </row>
    <row r="2007" spans="1:81" ht="51" x14ac:dyDescent="0.2">
      <c r="A2007" t="s">
        <v>17464</v>
      </c>
      <c r="B2007" t="s">
        <v>17465</v>
      </c>
      <c r="C2007" t="s">
        <v>17466</v>
      </c>
      <c r="D2007" t="s">
        <v>17467</v>
      </c>
      <c r="E2007" s="2" t="s">
        <v>17468</v>
      </c>
      <c r="G2007" s="3">
        <v>10000000</v>
      </c>
      <c r="H2007" s="3">
        <v>17250000</v>
      </c>
      <c r="I2007" s="3">
        <v>70000000</v>
      </c>
      <c r="O2007" s="3">
        <v>100000000</v>
      </c>
      <c r="P2007" s="3">
        <v>86250000</v>
      </c>
      <c r="Q2007" s="3">
        <v>466900000</v>
      </c>
      <c r="W2007" s="2" t="s">
        <v>17469</v>
      </c>
      <c r="X2007" s="2" t="s">
        <v>17470</v>
      </c>
      <c r="Y2007" s="2" t="s">
        <v>17471</v>
      </c>
      <c r="AE2007">
        <v>2020</v>
      </c>
      <c r="AF2007">
        <v>2020</v>
      </c>
      <c r="AG2007">
        <v>2021</v>
      </c>
      <c r="AL2007" s="3">
        <v>70000000</v>
      </c>
      <c r="AM2007" t="s">
        <v>89</v>
      </c>
      <c r="AN2007" s="1">
        <v>44545</v>
      </c>
      <c r="AO2007" s="3">
        <v>240000000</v>
      </c>
      <c r="AQ2007">
        <v>2073.91</v>
      </c>
      <c r="AR2007">
        <v>23416.37</v>
      </c>
      <c r="AS2007">
        <v>1149833.99</v>
      </c>
      <c r="AY2007">
        <v>749</v>
      </c>
      <c r="AZ2007">
        <v>52</v>
      </c>
      <c r="BA2007">
        <v>39</v>
      </c>
      <c r="BG2007">
        <v>92.05</v>
      </c>
      <c r="BH2007">
        <v>98.55</v>
      </c>
      <c r="BI2007">
        <v>98.49</v>
      </c>
      <c r="BO2007">
        <v>0.51</v>
      </c>
      <c r="BP2007" s="3">
        <v>97250000</v>
      </c>
      <c r="BQ2007" s="20">
        <v>84</v>
      </c>
      <c r="BR2007" s="20">
        <v>504</v>
      </c>
      <c r="BW2007" s="20">
        <v>0</v>
      </c>
      <c r="BX2007" s="22">
        <v>1175324.27</v>
      </c>
      <c r="BY2007">
        <v>61</v>
      </c>
      <c r="BZ2007">
        <v>97.61</v>
      </c>
      <c r="CC2007">
        <v>0.51</v>
      </c>
    </row>
    <row r="2008" spans="1:81" ht="51" x14ac:dyDescent="0.2">
      <c r="A2008" t="s">
        <v>17472</v>
      </c>
      <c r="B2008" t="s">
        <v>17473</v>
      </c>
      <c r="C2008" t="s">
        <v>17474</v>
      </c>
      <c r="D2008" t="s">
        <v>17475</v>
      </c>
      <c r="E2008" s="2" t="s">
        <v>17476</v>
      </c>
      <c r="H2008" s="3">
        <v>10000000</v>
      </c>
      <c r="I2008" s="3">
        <v>108000000</v>
      </c>
      <c r="P2008" s="3">
        <v>50000000</v>
      </c>
      <c r="Q2008" s="3">
        <v>720360000</v>
      </c>
      <c r="X2008" s="2" t="s">
        <v>17477</v>
      </c>
      <c r="Y2008" s="2" t="s">
        <v>17478</v>
      </c>
      <c r="AF2008">
        <v>2016</v>
      </c>
      <c r="AG2008">
        <v>2021</v>
      </c>
      <c r="AL2008" s="3">
        <v>108000000</v>
      </c>
      <c r="AM2008" t="s">
        <v>89</v>
      </c>
      <c r="AN2008" s="1">
        <v>44488</v>
      </c>
      <c r="AO2008" s="3">
        <v>1000000000</v>
      </c>
      <c r="AR2008">
        <v>752.62</v>
      </c>
      <c r="AS2008">
        <v>1170315.78</v>
      </c>
      <c r="AZ2008">
        <v>553</v>
      </c>
      <c r="BA2008">
        <v>37</v>
      </c>
      <c r="BH2008">
        <v>85.51</v>
      </c>
      <c r="BI2008">
        <v>98.57</v>
      </c>
      <c r="BN2008" t="s">
        <v>178</v>
      </c>
      <c r="BO2008">
        <v>1.39</v>
      </c>
      <c r="BP2008" s="3">
        <v>118000000</v>
      </c>
      <c r="BR2008" s="20">
        <v>1783</v>
      </c>
      <c r="BW2008" s="20">
        <v>0</v>
      </c>
      <c r="BX2008" s="22">
        <v>1171068.3999999999</v>
      </c>
      <c r="BY2008">
        <v>62</v>
      </c>
      <c r="BZ2008">
        <v>97.57</v>
      </c>
      <c r="CC2008">
        <v>1.39</v>
      </c>
    </row>
    <row r="2009" spans="1:81" ht="51" x14ac:dyDescent="0.2">
      <c r="A2009" t="s">
        <v>17479</v>
      </c>
      <c r="B2009" t="s">
        <v>17480</v>
      </c>
      <c r="C2009" t="s">
        <v>17481</v>
      </c>
      <c r="D2009" t="s">
        <v>17482</v>
      </c>
      <c r="E2009" s="2" t="s">
        <v>17483</v>
      </c>
      <c r="F2009" s="3">
        <v>400000</v>
      </c>
      <c r="G2009" s="3">
        <v>4649000</v>
      </c>
      <c r="H2009" s="3">
        <v>7000000</v>
      </c>
      <c r="I2009" s="3">
        <v>18000000</v>
      </c>
      <c r="N2009" s="3">
        <v>8000000</v>
      </c>
      <c r="O2009" s="3">
        <v>46490000</v>
      </c>
      <c r="P2009" s="3">
        <v>35000000</v>
      </c>
      <c r="Q2009" s="3">
        <v>120060000</v>
      </c>
      <c r="W2009" s="2" t="s">
        <v>17484</v>
      </c>
      <c r="X2009" s="2" t="s">
        <v>17485</v>
      </c>
      <c r="Y2009" s="2" t="s">
        <v>17486</v>
      </c>
      <c r="AD2009">
        <v>2018</v>
      </c>
      <c r="AE2009">
        <v>2018</v>
      </c>
      <c r="AF2009">
        <v>2020</v>
      </c>
      <c r="AG2009">
        <v>2021</v>
      </c>
      <c r="AM2009" t="s">
        <v>89</v>
      </c>
      <c r="AN2009" s="1">
        <v>44896</v>
      </c>
      <c r="AO2009" s="3">
        <v>266800000</v>
      </c>
      <c r="AP2009">
        <v>0</v>
      </c>
      <c r="AQ2009">
        <v>176.55</v>
      </c>
      <c r="AR2009">
        <v>21584.58</v>
      </c>
      <c r="AS2009">
        <v>1146667.8500000001</v>
      </c>
      <c r="AX2009">
        <v>1356</v>
      </c>
      <c r="AY2009">
        <v>1539</v>
      </c>
      <c r="AZ2009">
        <v>71</v>
      </c>
      <c r="BA2009">
        <v>41</v>
      </c>
      <c r="BF2009">
        <v>68.790000000000006</v>
      </c>
      <c r="BG2009">
        <v>85.25</v>
      </c>
      <c r="BH2009">
        <v>98.01</v>
      </c>
      <c r="BI2009">
        <v>98.41</v>
      </c>
      <c r="BO2009">
        <v>2.2200000000000002</v>
      </c>
      <c r="BP2009" s="3">
        <v>70049000</v>
      </c>
      <c r="BQ2009" s="20">
        <v>436</v>
      </c>
      <c r="BR2009" s="20">
        <v>620</v>
      </c>
      <c r="BW2009" s="20">
        <v>415</v>
      </c>
      <c r="BX2009" s="22">
        <v>1168428.98</v>
      </c>
      <c r="BY2009">
        <v>63</v>
      </c>
      <c r="BZ2009">
        <v>97.53</v>
      </c>
      <c r="CC2009">
        <v>2.2200000000000002</v>
      </c>
    </row>
    <row r="2010" spans="1:81" ht="51" x14ac:dyDescent="0.2">
      <c r="A2010" t="s">
        <v>17487</v>
      </c>
      <c r="B2010" t="s">
        <v>17488</v>
      </c>
      <c r="C2010" t="s">
        <v>17489</v>
      </c>
      <c r="E2010" s="2" t="s">
        <v>17490</v>
      </c>
      <c r="G2010" s="3">
        <v>6250000</v>
      </c>
      <c r="I2010" s="3">
        <v>90000000</v>
      </c>
      <c r="O2010" s="3">
        <v>62500000</v>
      </c>
      <c r="Q2010" s="3">
        <v>1000000000</v>
      </c>
      <c r="W2010" s="2" t="s">
        <v>17491</v>
      </c>
      <c r="X2010" s="2" t="s">
        <v>17492</v>
      </c>
      <c r="Y2010" s="2" t="s">
        <v>17493</v>
      </c>
      <c r="AE2010">
        <v>2021</v>
      </c>
      <c r="AF2010">
        <v>2021</v>
      </c>
      <c r="AG2010">
        <v>2021</v>
      </c>
      <c r="AM2010" t="s">
        <v>89</v>
      </c>
      <c r="AN2010" s="1">
        <v>44620</v>
      </c>
      <c r="AO2010" s="3">
        <v>1000000000</v>
      </c>
      <c r="AQ2010">
        <v>24195.86</v>
      </c>
      <c r="AR2010">
        <v>14936.16</v>
      </c>
      <c r="AS2010">
        <v>1127831.71</v>
      </c>
      <c r="AY2010">
        <v>405</v>
      </c>
      <c r="AZ2010">
        <v>735</v>
      </c>
      <c r="BA2010">
        <v>47</v>
      </c>
      <c r="BG2010">
        <v>96.65</v>
      </c>
      <c r="BH2010">
        <v>86.03</v>
      </c>
      <c r="BI2010">
        <v>98.17</v>
      </c>
      <c r="BN2010" t="s">
        <v>101</v>
      </c>
      <c r="BO2010">
        <v>1</v>
      </c>
      <c r="BP2010" s="3">
        <v>126250000</v>
      </c>
      <c r="BQ2010" s="20">
        <v>57</v>
      </c>
      <c r="BR2010" s="20">
        <v>253</v>
      </c>
      <c r="BW2010" s="20">
        <v>102</v>
      </c>
      <c r="BX2010" s="22">
        <v>1166963.73</v>
      </c>
      <c r="BY2010">
        <v>64</v>
      </c>
      <c r="BZ2010">
        <v>97.49</v>
      </c>
      <c r="CC2010">
        <v>1</v>
      </c>
    </row>
    <row r="2011" spans="1:81" ht="34" x14ac:dyDescent="0.2">
      <c r="A2011" t="s">
        <v>17494</v>
      </c>
      <c r="B2011" t="s">
        <v>17495</v>
      </c>
      <c r="C2011" t="s">
        <v>17496</v>
      </c>
      <c r="D2011" t="s">
        <v>17497</v>
      </c>
      <c r="E2011" s="2" t="s">
        <v>17498</v>
      </c>
      <c r="H2011" s="3">
        <v>10000000</v>
      </c>
      <c r="I2011" s="3">
        <v>20000000</v>
      </c>
      <c r="P2011" s="3">
        <v>50000000</v>
      </c>
      <c r="Q2011" s="3">
        <v>133400000</v>
      </c>
      <c r="W2011" s="2" t="s">
        <v>17499</v>
      </c>
      <c r="X2011" s="2" t="s">
        <v>17500</v>
      </c>
      <c r="Y2011" s="2" t="s">
        <v>17501</v>
      </c>
      <c r="AE2011">
        <v>2017</v>
      </c>
      <c r="AF2011">
        <v>2019</v>
      </c>
      <c r="AG2011">
        <v>2021</v>
      </c>
      <c r="AL2011" s="3">
        <v>12500000</v>
      </c>
      <c r="AM2011" t="s">
        <v>114</v>
      </c>
      <c r="AN2011" s="1">
        <v>44273</v>
      </c>
      <c r="AO2011" s="3">
        <v>133400000</v>
      </c>
      <c r="AQ2011">
        <v>0</v>
      </c>
      <c r="AR2011">
        <v>17776.099999999999</v>
      </c>
      <c r="AS2011">
        <v>1137568.6000000001</v>
      </c>
      <c r="AY2011">
        <v>3489</v>
      </c>
      <c r="AZ2011">
        <v>101</v>
      </c>
      <c r="BA2011">
        <v>44</v>
      </c>
      <c r="BG2011">
        <v>63.18</v>
      </c>
      <c r="BH2011">
        <v>97.59</v>
      </c>
      <c r="BI2011">
        <v>98.29</v>
      </c>
      <c r="BO2011">
        <v>1</v>
      </c>
      <c r="BP2011" s="3">
        <v>46271150</v>
      </c>
      <c r="BQ2011" s="20">
        <v>565</v>
      </c>
      <c r="BR2011" s="20">
        <v>610</v>
      </c>
      <c r="BW2011" s="20">
        <v>0</v>
      </c>
      <c r="BX2011" s="22">
        <v>1155344.7</v>
      </c>
      <c r="BY2011">
        <v>65</v>
      </c>
      <c r="BZ2011">
        <v>97.45</v>
      </c>
      <c r="CC2011">
        <v>1</v>
      </c>
    </row>
    <row r="2012" spans="1:81" ht="34" x14ac:dyDescent="0.2">
      <c r="A2012" t="s">
        <v>17502</v>
      </c>
      <c r="B2012" t="s">
        <v>17503</v>
      </c>
      <c r="C2012" t="s">
        <v>17504</v>
      </c>
      <c r="E2012" s="2" t="s">
        <v>17505</v>
      </c>
      <c r="H2012" s="3">
        <v>11000000</v>
      </c>
      <c r="I2012" s="3">
        <v>30000000</v>
      </c>
      <c r="P2012" s="3">
        <v>55000000</v>
      </c>
      <c r="Q2012" s="3">
        <v>200100000</v>
      </c>
      <c r="W2012" s="2" t="s">
        <v>17506</v>
      </c>
      <c r="X2012" s="2" t="s">
        <v>17507</v>
      </c>
      <c r="Y2012" s="2" t="s">
        <v>17508</v>
      </c>
      <c r="AE2012">
        <v>2017</v>
      </c>
      <c r="AF2012">
        <v>2020</v>
      </c>
      <c r="AG2012">
        <v>2021</v>
      </c>
      <c r="AL2012" s="3">
        <v>30000000</v>
      </c>
      <c r="AM2012" t="s">
        <v>89</v>
      </c>
      <c r="AN2012" s="1">
        <v>44447</v>
      </c>
      <c r="AO2012" s="3">
        <v>200100000</v>
      </c>
      <c r="AQ2012">
        <v>0.25</v>
      </c>
      <c r="AR2012">
        <v>1648.45</v>
      </c>
      <c r="AS2012">
        <v>1151066.27</v>
      </c>
      <c r="AY2012">
        <v>2679</v>
      </c>
      <c r="AZ2012">
        <v>678</v>
      </c>
      <c r="BA2012">
        <v>38</v>
      </c>
      <c r="BG2012">
        <v>71.73</v>
      </c>
      <c r="BH2012">
        <v>80.760000000000005</v>
      </c>
      <c r="BI2012">
        <v>98.53</v>
      </c>
      <c r="BO2012">
        <v>1</v>
      </c>
      <c r="BP2012" s="3">
        <v>41000000</v>
      </c>
      <c r="BQ2012" s="20">
        <v>823</v>
      </c>
      <c r="BR2012" s="20">
        <v>554</v>
      </c>
      <c r="BW2012" s="20">
        <v>0</v>
      </c>
      <c r="BX2012" s="22">
        <v>1152714.97</v>
      </c>
      <c r="BY2012">
        <v>66</v>
      </c>
      <c r="BZ2012">
        <v>97.41</v>
      </c>
      <c r="CC2012">
        <v>1</v>
      </c>
    </row>
    <row r="2013" spans="1:81" ht="68" x14ac:dyDescent="0.2">
      <c r="A2013" t="s">
        <v>17509</v>
      </c>
      <c r="B2013" t="s">
        <v>17510</v>
      </c>
      <c r="C2013" t="s">
        <v>17511</v>
      </c>
      <c r="D2013" t="s">
        <v>17512</v>
      </c>
      <c r="E2013" s="2" t="s">
        <v>17513</v>
      </c>
      <c r="H2013" s="3">
        <v>7923240</v>
      </c>
      <c r="I2013" s="3">
        <v>43000000</v>
      </c>
      <c r="P2013" s="3">
        <v>39616200</v>
      </c>
      <c r="Q2013" s="3">
        <v>286810000</v>
      </c>
      <c r="W2013" s="2" t="s">
        <v>17514</v>
      </c>
      <c r="X2013" s="2" t="s">
        <v>17515</v>
      </c>
      <c r="Y2013" s="2" t="s">
        <v>17516</v>
      </c>
      <c r="AE2013">
        <v>2015</v>
      </c>
      <c r="AF2013">
        <v>2018</v>
      </c>
      <c r="AG2013">
        <v>2021</v>
      </c>
      <c r="AL2013" s="3">
        <v>43000000</v>
      </c>
      <c r="AM2013" t="s">
        <v>89</v>
      </c>
      <c r="AN2013" s="1">
        <v>44445</v>
      </c>
      <c r="AO2013" s="3">
        <v>286810000</v>
      </c>
      <c r="AQ2013">
        <v>0</v>
      </c>
      <c r="AR2013">
        <v>14648.5</v>
      </c>
      <c r="AS2013">
        <v>1134762.27</v>
      </c>
      <c r="AY2013">
        <v>3493</v>
      </c>
      <c r="AZ2013">
        <v>177</v>
      </c>
      <c r="BA2013">
        <v>45</v>
      </c>
      <c r="BG2013">
        <v>64.400000000000006</v>
      </c>
      <c r="BH2013">
        <v>96.18</v>
      </c>
      <c r="BI2013">
        <v>98.25</v>
      </c>
      <c r="BO2013">
        <v>1</v>
      </c>
      <c r="BP2013" s="3">
        <v>53123240</v>
      </c>
      <c r="BQ2013" s="20">
        <v>999</v>
      </c>
      <c r="BR2013" s="20">
        <v>1153</v>
      </c>
      <c r="BW2013" s="20">
        <v>0</v>
      </c>
      <c r="BX2013" s="22">
        <v>1149410.77</v>
      </c>
      <c r="BY2013">
        <v>67</v>
      </c>
      <c r="BZ2013">
        <v>97.37</v>
      </c>
      <c r="CC2013">
        <v>1</v>
      </c>
    </row>
    <row r="2014" spans="1:81" ht="34" x14ac:dyDescent="0.2">
      <c r="A2014" t="s">
        <v>17517</v>
      </c>
      <c r="B2014" t="s">
        <v>17518</v>
      </c>
      <c r="C2014" t="s">
        <v>17519</v>
      </c>
      <c r="D2014" t="s">
        <v>17520</v>
      </c>
      <c r="E2014" s="2" t="s">
        <v>17521</v>
      </c>
      <c r="H2014" s="3">
        <v>8000000</v>
      </c>
      <c r="I2014" s="3">
        <v>45000000</v>
      </c>
      <c r="P2014" s="3">
        <v>40000000</v>
      </c>
      <c r="Q2014" s="3">
        <v>300150000</v>
      </c>
      <c r="X2014" s="2" t="s">
        <v>17522</v>
      </c>
      <c r="Y2014" s="2" t="s">
        <v>17523</v>
      </c>
      <c r="AF2014">
        <v>2021</v>
      </c>
      <c r="AG2014">
        <v>2021</v>
      </c>
      <c r="AL2014" s="3">
        <v>45000000</v>
      </c>
      <c r="AM2014" t="s">
        <v>89</v>
      </c>
      <c r="AN2014" s="1">
        <v>44530</v>
      </c>
      <c r="AO2014" s="3">
        <v>300150000</v>
      </c>
      <c r="AR2014">
        <v>1258.81</v>
      </c>
      <c r="AS2014">
        <v>1139525.74</v>
      </c>
      <c r="AZ2014">
        <v>1722</v>
      </c>
      <c r="BA2014">
        <v>42</v>
      </c>
      <c r="BH2014">
        <v>67.239999999999995</v>
      </c>
      <c r="BI2014">
        <v>98.37</v>
      </c>
      <c r="BO2014">
        <v>1</v>
      </c>
      <c r="BP2014" s="3">
        <v>54313000</v>
      </c>
      <c r="BR2014" s="20">
        <v>320</v>
      </c>
      <c r="BW2014" s="20">
        <v>0</v>
      </c>
      <c r="BX2014" s="22">
        <v>1140784.55</v>
      </c>
      <c r="BY2014">
        <v>68</v>
      </c>
      <c r="BZ2014">
        <v>97.33</v>
      </c>
      <c r="CC2014">
        <v>1</v>
      </c>
    </row>
    <row r="2015" spans="1:81" ht="51" x14ac:dyDescent="0.2">
      <c r="A2015" t="s">
        <v>17524</v>
      </c>
      <c r="B2015" t="s">
        <v>17525</v>
      </c>
      <c r="C2015" t="s">
        <v>17526</v>
      </c>
      <c r="D2015" t="s">
        <v>17527</v>
      </c>
      <c r="E2015" s="2" t="s">
        <v>17528</v>
      </c>
      <c r="G2015" s="3">
        <v>2500000</v>
      </c>
      <c r="H2015" s="3">
        <v>12500000</v>
      </c>
      <c r="I2015" s="3">
        <v>58000000</v>
      </c>
      <c r="O2015" s="3">
        <v>25000000</v>
      </c>
      <c r="P2015" s="3">
        <v>62500000</v>
      </c>
      <c r="Q2015" s="3">
        <v>450000000</v>
      </c>
      <c r="W2015" s="2" t="s">
        <v>17529</v>
      </c>
      <c r="X2015" s="2" t="s">
        <v>17530</v>
      </c>
      <c r="Y2015" s="2" t="s">
        <v>17531</v>
      </c>
      <c r="AE2015">
        <v>2018</v>
      </c>
      <c r="AF2015">
        <v>2021</v>
      </c>
      <c r="AG2015">
        <v>2021</v>
      </c>
      <c r="AM2015" t="s">
        <v>114</v>
      </c>
      <c r="AN2015" s="1">
        <v>44397</v>
      </c>
      <c r="AO2015" s="3">
        <v>450000000</v>
      </c>
      <c r="AQ2015">
        <v>16165.05</v>
      </c>
      <c r="AR2015">
        <v>153134.10999999999</v>
      </c>
      <c r="AS2015">
        <v>970672.76</v>
      </c>
      <c r="AY2015">
        <v>49</v>
      </c>
      <c r="AZ2015">
        <v>125</v>
      </c>
      <c r="BA2015">
        <v>53</v>
      </c>
      <c r="BG2015">
        <v>99.54</v>
      </c>
      <c r="BH2015">
        <v>97.64</v>
      </c>
      <c r="BI2015">
        <v>97.93</v>
      </c>
      <c r="BO2015">
        <v>1</v>
      </c>
      <c r="BP2015" s="3">
        <v>73000000</v>
      </c>
      <c r="BQ2015" s="20">
        <v>839</v>
      </c>
      <c r="BR2015" s="20">
        <v>154</v>
      </c>
      <c r="BW2015" s="20">
        <v>0</v>
      </c>
      <c r="BX2015" s="22">
        <v>1139971.92</v>
      </c>
      <c r="BY2015">
        <v>69</v>
      </c>
      <c r="BZ2015">
        <v>97.29</v>
      </c>
      <c r="CC2015">
        <v>1</v>
      </c>
    </row>
    <row r="2016" spans="1:81" ht="51" x14ac:dyDescent="0.2">
      <c r="A2016" t="s">
        <v>17532</v>
      </c>
      <c r="B2016" t="s">
        <v>17533</v>
      </c>
      <c r="C2016" t="s">
        <v>17534</v>
      </c>
      <c r="D2016" t="s">
        <v>17535</v>
      </c>
      <c r="E2016" s="2" t="s">
        <v>17536</v>
      </c>
      <c r="G2016" s="3">
        <v>1700000</v>
      </c>
      <c r="H2016" s="3">
        <v>13900000</v>
      </c>
      <c r="I2016" s="3">
        <v>50000000</v>
      </c>
      <c r="J2016" s="3">
        <v>150000000</v>
      </c>
      <c r="O2016" s="3">
        <v>17000000</v>
      </c>
      <c r="P2016" s="3">
        <v>69500000</v>
      </c>
      <c r="Q2016" s="3">
        <v>333500000</v>
      </c>
      <c r="R2016" s="3">
        <v>1500000000</v>
      </c>
      <c r="W2016" s="2" t="s">
        <v>17537</v>
      </c>
      <c r="X2016" s="2" t="s">
        <v>17538</v>
      </c>
      <c r="Y2016" s="2" t="s">
        <v>17539</v>
      </c>
      <c r="Z2016" s="2" t="s">
        <v>17540</v>
      </c>
      <c r="AE2016">
        <v>2018</v>
      </c>
      <c r="AF2016">
        <v>2020</v>
      </c>
      <c r="AG2016">
        <v>2021</v>
      </c>
      <c r="AH2016">
        <v>2022</v>
      </c>
      <c r="AL2016" s="3">
        <v>150000000</v>
      </c>
      <c r="AM2016" t="s">
        <v>90</v>
      </c>
      <c r="AN2016" s="1">
        <v>44580</v>
      </c>
      <c r="AO2016" s="3">
        <v>1500000000</v>
      </c>
      <c r="AQ2016">
        <v>0.16</v>
      </c>
      <c r="AR2016">
        <v>6954.02</v>
      </c>
      <c r="AS2016">
        <v>257393.91</v>
      </c>
      <c r="AT2016">
        <v>874614.18</v>
      </c>
      <c r="AY2016">
        <v>3717</v>
      </c>
      <c r="AZ2016">
        <v>344</v>
      </c>
      <c r="BA2016">
        <v>235</v>
      </c>
      <c r="BB2016">
        <v>8</v>
      </c>
      <c r="BG2016">
        <v>64.349999999999994</v>
      </c>
      <c r="BH2016">
        <v>90.25</v>
      </c>
      <c r="BI2016">
        <v>90.68</v>
      </c>
      <c r="BJ2016">
        <v>99.16</v>
      </c>
      <c r="BO2016">
        <v>4.05</v>
      </c>
      <c r="BP2016" s="3">
        <v>215600000</v>
      </c>
      <c r="BQ2016" s="20">
        <v>420</v>
      </c>
      <c r="BR2016" s="20">
        <v>477</v>
      </c>
      <c r="BS2016" s="20">
        <v>245</v>
      </c>
      <c r="BW2016" s="20">
        <v>245</v>
      </c>
      <c r="BX2016" s="22">
        <v>1138962.27</v>
      </c>
      <c r="BY2016">
        <v>70</v>
      </c>
      <c r="BZ2016">
        <v>97.25</v>
      </c>
      <c r="CA2016">
        <v>4.5</v>
      </c>
      <c r="CB2016">
        <v>4.5</v>
      </c>
      <c r="CC2016">
        <v>4.5</v>
      </c>
    </row>
    <row r="2017" spans="1:81" ht="34" x14ac:dyDescent="0.2">
      <c r="A2017" t="s">
        <v>17541</v>
      </c>
      <c r="B2017" t="s">
        <v>17542</v>
      </c>
      <c r="C2017" t="s">
        <v>17543</v>
      </c>
      <c r="D2017" t="s">
        <v>17544</v>
      </c>
      <c r="E2017" s="2" t="s">
        <v>17545</v>
      </c>
      <c r="I2017" s="3">
        <v>19879844</v>
      </c>
      <c r="Q2017" s="3">
        <v>132598559.48</v>
      </c>
      <c r="Y2017" s="2" t="s">
        <v>17546</v>
      </c>
      <c r="AG2017">
        <v>2021</v>
      </c>
      <c r="AL2017" s="3">
        <v>19879844</v>
      </c>
      <c r="AM2017" t="s">
        <v>89</v>
      </c>
      <c r="AN2017" s="1">
        <v>44523</v>
      </c>
      <c r="AO2017" s="3">
        <v>132598559.48</v>
      </c>
      <c r="AS2017">
        <v>1137980.5900000001</v>
      </c>
      <c r="BA2017">
        <v>43</v>
      </c>
      <c r="BI2017">
        <v>98.33</v>
      </c>
      <c r="BO2017">
        <v>1</v>
      </c>
      <c r="BP2017" s="3">
        <v>27158321</v>
      </c>
      <c r="BW2017" s="20">
        <v>0</v>
      </c>
      <c r="BX2017" s="22">
        <v>1137980.5900000001</v>
      </c>
      <c r="BY2017">
        <v>71</v>
      </c>
      <c r="BZ2017">
        <v>97.21</v>
      </c>
      <c r="CC2017">
        <v>1</v>
      </c>
    </row>
    <row r="2018" spans="1:81" ht="34" x14ac:dyDescent="0.2">
      <c r="A2018" t="s">
        <v>17547</v>
      </c>
      <c r="B2018" t="s">
        <v>17548</v>
      </c>
      <c r="C2018" t="s">
        <v>17549</v>
      </c>
      <c r="E2018" s="2" t="s">
        <v>17550</v>
      </c>
      <c r="G2018" s="3">
        <v>1500000</v>
      </c>
      <c r="H2018" s="3">
        <v>15000000</v>
      </c>
      <c r="I2018" s="3">
        <v>24103815</v>
      </c>
      <c r="J2018" s="3">
        <v>260000000</v>
      </c>
      <c r="O2018" s="3">
        <v>15000000</v>
      </c>
      <c r="P2018" s="3">
        <v>75000000</v>
      </c>
      <c r="Q2018" s="3">
        <v>499103814</v>
      </c>
      <c r="R2018" s="3">
        <v>1900000000</v>
      </c>
      <c r="X2018" s="2" t="s">
        <v>17551</v>
      </c>
      <c r="Y2018" s="2" t="s">
        <v>445</v>
      </c>
      <c r="Z2018" s="2" t="s">
        <v>17552</v>
      </c>
      <c r="AE2018">
        <v>2018</v>
      </c>
      <c r="AF2018">
        <v>2021</v>
      </c>
      <c r="AG2018">
        <v>2021</v>
      </c>
      <c r="AH2018">
        <v>2021</v>
      </c>
      <c r="AL2018" s="3">
        <v>260000000</v>
      </c>
      <c r="AM2018" t="s">
        <v>90</v>
      </c>
      <c r="AN2018" s="1">
        <v>44475</v>
      </c>
      <c r="AO2018" s="3">
        <v>1900000000</v>
      </c>
      <c r="AQ2018">
        <v>0</v>
      </c>
      <c r="AR2018">
        <v>101171.76</v>
      </c>
      <c r="AS2018">
        <v>194067.44</v>
      </c>
      <c r="AT2018">
        <v>836085.56</v>
      </c>
      <c r="AY2018">
        <v>3719</v>
      </c>
      <c r="AZ2018">
        <v>184</v>
      </c>
      <c r="BA2018">
        <v>329</v>
      </c>
      <c r="BB2018">
        <v>13</v>
      </c>
      <c r="BG2018">
        <v>64.34</v>
      </c>
      <c r="BH2018">
        <v>96.52</v>
      </c>
      <c r="BI2018">
        <v>86.94</v>
      </c>
      <c r="BJ2018">
        <v>98.99</v>
      </c>
      <c r="BN2018" t="s">
        <v>101</v>
      </c>
      <c r="BO2018">
        <v>3.43</v>
      </c>
      <c r="BP2018" s="3">
        <v>300603815</v>
      </c>
      <c r="BQ2018" s="20">
        <v>1026</v>
      </c>
      <c r="BR2018" s="20">
        <v>99</v>
      </c>
      <c r="BS2018" s="20">
        <v>167</v>
      </c>
      <c r="BW2018" s="20">
        <v>167</v>
      </c>
      <c r="BX2018" s="22">
        <v>1131324.76</v>
      </c>
      <c r="BY2018">
        <v>72</v>
      </c>
      <c r="BZ2018">
        <v>97.17</v>
      </c>
      <c r="CA2018">
        <v>3.81</v>
      </c>
      <c r="CB2018">
        <v>3.81</v>
      </c>
      <c r="CC2018">
        <v>3.81</v>
      </c>
    </row>
    <row r="2019" spans="1:81" ht="34" x14ac:dyDescent="0.2">
      <c r="A2019" t="s">
        <v>17553</v>
      </c>
      <c r="B2019" t="s">
        <v>17554</v>
      </c>
      <c r="C2019" t="s">
        <v>17555</v>
      </c>
      <c r="D2019" t="s">
        <v>17556</v>
      </c>
      <c r="E2019" s="2" t="s">
        <v>17557</v>
      </c>
      <c r="H2019" s="3">
        <v>10000000</v>
      </c>
      <c r="I2019" s="3">
        <v>46119686</v>
      </c>
      <c r="J2019" s="3">
        <v>100000000</v>
      </c>
      <c r="P2019" s="3">
        <v>50000000</v>
      </c>
      <c r="Q2019" s="3">
        <v>307618305.62</v>
      </c>
      <c r="R2019" s="3">
        <v>825000000</v>
      </c>
      <c r="W2019" s="2" t="s">
        <v>8378</v>
      </c>
      <c r="X2019" s="2" t="s">
        <v>141</v>
      </c>
      <c r="Y2019" s="2" t="s">
        <v>17558</v>
      </c>
      <c r="Z2019" s="2" t="s">
        <v>17559</v>
      </c>
      <c r="AE2019">
        <v>2019</v>
      </c>
      <c r="AF2019">
        <v>2020</v>
      </c>
      <c r="AG2019">
        <v>2021</v>
      </c>
      <c r="AH2019">
        <v>2022</v>
      </c>
      <c r="AL2019" s="3">
        <v>100000000</v>
      </c>
      <c r="AM2019" t="s">
        <v>90</v>
      </c>
      <c r="AN2019" s="1">
        <v>44720</v>
      </c>
      <c r="AO2019" s="3">
        <v>825000000</v>
      </c>
      <c r="AQ2019">
        <v>65.03</v>
      </c>
      <c r="AR2019">
        <v>4663.07</v>
      </c>
      <c r="AS2019">
        <v>754007.66</v>
      </c>
      <c r="AT2019">
        <v>371553.12</v>
      </c>
      <c r="AY2019">
        <v>1868</v>
      </c>
      <c r="AZ2019">
        <v>451</v>
      </c>
      <c r="BA2019">
        <v>86</v>
      </c>
      <c r="BB2019">
        <v>62</v>
      </c>
      <c r="BG2019">
        <v>80.540000000000006</v>
      </c>
      <c r="BH2019">
        <v>87.21</v>
      </c>
      <c r="BI2019">
        <v>96.61</v>
      </c>
      <c r="BJ2019">
        <v>92.66</v>
      </c>
      <c r="BO2019">
        <v>2.41</v>
      </c>
      <c r="BP2019" s="3">
        <v>176807380</v>
      </c>
      <c r="BQ2019" s="20">
        <v>521</v>
      </c>
      <c r="BR2019" s="20">
        <v>384</v>
      </c>
      <c r="BS2019" s="20">
        <v>343</v>
      </c>
      <c r="BW2019" s="20">
        <v>343</v>
      </c>
      <c r="BX2019" s="22">
        <v>1130288.8799999999</v>
      </c>
      <c r="BY2019">
        <v>73</v>
      </c>
      <c r="BZ2019">
        <v>97.13</v>
      </c>
      <c r="CA2019">
        <v>2.68</v>
      </c>
      <c r="CB2019">
        <v>2.68</v>
      </c>
      <c r="CC2019">
        <v>2.68</v>
      </c>
    </row>
    <row r="2020" spans="1:81" ht="34" x14ac:dyDescent="0.2">
      <c r="A2020" t="s">
        <v>17560</v>
      </c>
      <c r="B2020" t="s">
        <v>17561</v>
      </c>
      <c r="C2020" t="s">
        <v>17562</v>
      </c>
      <c r="D2020" t="s">
        <v>17563</v>
      </c>
      <c r="E2020" s="2" t="s">
        <v>17564</v>
      </c>
      <c r="I2020" s="3">
        <v>130000000</v>
      </c>
      <c r="P2020" s="3">
        <v>450000000</v>
      </c>
      <c r="Q2020" s="3">
        <v>1000000000</v>
      </c>
      <c r="W2020" s="2" t="s">
        <v>17565</v>
      </c>
      <c r="X2020" s="2" t="s">
        <v>17566</v>
      </c>
      <c r="Y2020" s="2" t="s">
        <v>17567</v>
      </c>
      <c r="AE2020">
        <v>2020</v>
      </c>
      <c r="AF2020">
        <v>2021</v>
      </c>
      <c r="AG2020">
        <v>2021</v>
      </c>
      <c r="AL2020" s="3">
        <v>130000000</v>
      </c>
      <c r="AM2020" t="s">
        <v>89</v>
      </c>
      <c r="AN2020" s="1">
        <v>44441</v>
      </c>
      <c r="AO2020" s="3">
        <v>1000000000</v>
      </c>
      <c r="AQ2020">
        <v>0</v>
      </c>
      <c r="AR2020">
        <v>231298.98</v>
      </c>
      <c r="AS2020">
        <v>895858.39</v>
      </c>
      <c r="AY2020">
        <v>4029</v>
      </c>
      <c r="AZ2020">
        <v>71</v>
      </c>
      <c r="BA2020">
        <v>60</v>
      </c>
      <c r="BG2020">
        <v>57.2</v>
      </c>
      <c r="BH2020">
        <v>98.67</v>
      </c>
      <c r="BI2020">
        <v>97.65</v>
      </c>
      <c r="BN2020" t="s">
        <v>101</v>
      </c>
      <c r="BO2020">
        <v>1</v>
      </c>
      <c r="BP2020" s="3">
        <v>140000000</v>
      </c>
      <c r="BQ2020" s="20">
        <v>185</v>
      </c>
      <c r="BR2020" s="20">
        <v>90</v>
      </c>
      <c r="BW2020" s="20">
        <v>0</v>
      </c>
      <c r="BX2020" s="22">
        <v>1127157.3700000001</v>
      </c>
      <c r="BY2020">
        <v>74</v>
      </c>
      <c r="BZ2020">
        <v>97.09</v>
      </c>
      <c r="CC2020">
        <v>1</v>
      </c>
    </row>
    <row r="2021" spans="1:81" ht="51" x14ac:dyDescent="0.2">
      <c r="A2021" t="s">
        <v>17568</v>
      </c>
      <c r="B2021" t="s">
        <v>17569</v>
      </c>
      <c r="C2021" t="s">
        <v>17570</v>
      </c>
      <c r="D2021" t="s">
        <v>17571</v>
      </c>
      <c r="E2021" s="2" t="s">
        <v>17572</v>
      </c>
      <c r="G2021" s="3">
        <v>4925003</v>
      </c>
      <c r="I2021" s="3">
        <v>120000000</v>
      </c>
      <c r="O2021" s="3">
        <v>49250030</v>
      </c>
      <c r="Q2021" s="3">
        <v>1620000000</v>
      </c>
      <c r="Y2021" s="2" t="s">
        <v>17573</v>
      </c>
      <c r="AE2021">
        <v>2017</v>
      </c>
      <c r="AF2021">
        <v>2019</v>
      </c>
      <c r="AG2021">
        <v>2021</v>
      </c>
      <c r="AM2021" t="s">
        <v>464</v>
      </c>
      <c r="AN2021" s="1">
        <v>44406</v>
      </c>
      <c r="AO2021" s="3">
        <v>1620000000</v>
      </c>
      <c r="AQ2021">
        <v>0</v>
      </c>
      <c r="AR2021">
        <v>0</v>
      </c>
      <c r="AS2021">
        <v>1109175.52</v>
      </c>
      <c r="AY2021">
        <v>3489</v>
      </c>
      <c r="AZ2021">
        <v>1771</v>
      </c>
      <c r="BA2021">
        <v>48</v>
      </c>
      <c r="BG2021">
        <v>63.18</v>
      </c>
      <c r="BH2021">
        <v>57.37</v>
      </c>
      <c r="BI2021">
        <v>98.13</v>
      </c>
      <c r="BN2021" t="s">
        <v>101</v>
      </c>
      <c r="BO2021">
        <v>1</v>
      </c>
      <c r="BP2021" s="3">
        <v>152214480</v>
      </c>
      <c r="BQ2021" s="20">
        <v>652</v>
      </c>
      <c r="BR2021" s="20">
        <v>728</v>
      </c>
      <c r="BW2021" s="20">
        <v>0</v>
      </c>
      <c r="BX2021" s="22">
        <v>1109175.52</v>
      </c>
      <c r="BY2021">
        <v>75</v>
      </c>
      <c r="BZ2021">
        <v>97.05</v>
      </c>
      <c r="CC2021">
        <v>1</v>
      </c>
    </row>
    <row r="2022" spans="1:81" ht="51" x14ac:dyDescent="0.2">
      <c r="A2022" t="s">
        <v>17574</v>
      </c>
      <c r="B2022" t="s">
        <v>17575</v>
      </c>
      <c r="C2022" t="s">
        <v>17576</v>
      </c>
      <c r="D2022" t="s">
        <v>17577</v>
      </c>
      <c r="E2022" s="2" t="s">
        <v>17578</v>
      </c>
      <c r="G2022" s="3">
        <v>3600000</v>
      </c>
      <c r="H2022" s="3">
        <v>27000000</v>
      </c>
      <c r="I2022" s="3">
        <v>100000000</v>
      </c>
      <c r="O2022" s="3">
        <v>36000000</v>
      </c>
      <c r="P2022" s="3">
        <v>135000000</v>
      </c>
      <c r="Q2022" s="3">
        <v>1000000000</v>
      </c>
      <c r="W2022" s="2" t="s">
        <v>17579</v>
      </c>
      <c r="X2022" s="2" t="s">
        <v>17580</v>
      </c>
      <c r="Y2022" s="2" t="s">
        <v>17581</v>
      </c>
      <c r="AE2022">
        <v>2020</v>
      </c>
      <c r="AF2022">
        <v>2021</v>
      </c>
      <c r="AG2022">
        <v>2021</v>
      </c>
      <c r="AL2022" s="3">
        <v>100000000</v>
      </c>
      <c r="AM2022" t="s">
        <v>89</v>
      </c>
      <c r="AN2022" s="1">
        <v>44510</v>
      </c>
      <c r="AO2022" s="3">
        <v>1000000000</v>
      </c>
      <c r="AQ2022">
        <v>65.98</v>
      </c>
      <c r="AR2022">
        <v>224712.47</v>
      </c>
      <c r="AS2022">
        <v>884249.71</v>
      </c>
      <c r="AY2022">
        <v>2088</v>
      </c>
      <c r="AZ2022">
        <v>76</v>
      </c>
      <c r="BA2022">
        <v>64</v>
      </c>
      <c r="BG2022">
        <v>77.83</v>
      </c>
      <c r="BH2022">
        <v>98.57</v>
      </c>
      <c r="BI2022">
        <v>97.49</v>
      </c>
      <c r="BN2022" t="s">
        <v>101</v>
      </c>
      <c r="BO2022">
        <v>1</v>
      </c>
      <c r="BP2022" s="3">
        <v>130600000</v>
      </c>
      <c r="BQ2022" s="20">
        <v>196</v>
      </c>
      <c r="BR2022" s="20">
        <v>246</v>
      </c>
      <c r="BW2022" s="20">
        <v>0</v>
      </c>
      <c r="BX2022" s="22">
        <v>1109028.1599999999</v>
      </c>
      <c r="BY2022">
        <v>76</v>
      </c>
      <c r="BZ2022">
        <v>97.01</v>
      </c>
      <c r="CC2022">
        <v>1</v>
      </c>
    </row>
    <row r="2023" spans="1:81" ht="34" x14ac:dyDescent="0.2">
      <c r="A2023" t="s">
        <v>17582</v>
      </c>
      <c r="B2023" t="s">
        <v>17583</v>
      </c>
      <c r="C2023" t="s">
        <v>17584</v>
      </c>
      <c r="E2023" s="2" t="s">
        <v>17585</v>
      </c>
      <c r="H2023" s="3">
        <v>10700000</v>
      </c>
      <c r="I2023" s="3">
        <v>45000000</v>
      </c>
      <c r="P2023" s="3">
        <v>53500000</v>
      </c>
      <c r="Q2023" s="3">
        <v>300150000</v>
      </c>
      <c r="X2023" s="2" t="s">
        <v>17586</v>
      </c>
      <c r="Y2023" s="2" t="s">
        <v>17587</v>
      </c>
      <c r="AF2023">
        <v>2020</v>
      </c>
      <c r="AG2023">
        <v>2021</v>
      </c>
      <c r="AL2023" s="3">
        <v>110000000</v>
      </c>
      <c r="AM2023" t="s">
        <v>89</v>
      </c>
      <c r="AN2023" s="1">
        <v>44636</v>
      </c>
      <c r="AO2023" s="3">
        <v>1300000000</v>
      </c>
      <c r="AR2023">
        <v>10710.51</v>
      </c>
      <c r="AS2023">
        <v>1081658.03</v>
      </c>
      <c r="AZ2023">
        <v>236</v>
      </c>
      <c r="BA2023">
        <v>49</v>
      </c>
      <c r="BH2023">
        <v>93.32</v>
      </c>
      <c r="BI2023">
        <v>98.09</v>
      </c>
      <c r="BN2023" t="s">
        <v>101</v>
      </c>
      <c r="BO2023">
        <v>4.33</v>
      </c>
      <c r="BP2023" s="3">
        <v>165700000</v>
      </c>
      <c r="BR2023" s="20">
        <v>149</v>
      </c>
      <c r="BW2023" s="20">
        <v>357</v>
      </c>
      <c r="BX2023" s="22">
        <v>1092368.54</v>
      </c>
      <c r="BY2023">
        <v>77</v>
      </c>
      <c r="BZ2023">
        <v>96.97</v>
      </c>
      <c r="CC2023">
        <v>4.33</v>
      </c>
    </row>
    <row r="2024" spans="1:81" ht="187" x14ac:dyDescent="0.2">
      <c r="A2024" t="s">
        <v>17588</v>
      </c>
      <c r="B2024" t="s">
        <v>17589</v>
      </c>
      <c r="C2024" t="s">
        <v>17590</v>
      </c>
      <c r="D2024" t="s">
        <v>17591</v>
      </c>
      <c r="E2024" s="2" t="s">
        <v>17592</v>
      </c>
      <c r="H2024" s="3">
        <v>15000000</v>
      </c>
      <c r="I2024" s="3">
        <v>80000000</v>
      </c>
      <c r="J2024" s="3">
        <v>250000000</v>
      </c>
      <c r="P2024" s="3">
        <v>75000000</v>
      </c>
      <c r="Q2024" s="3">
        <v>505000000</v>
      </c>
      <c r="R2024" s="3">
        <v>3500000000</v>
      </c>
      <c r="X2024" s="2" t="s">
        <v>17593</v>
      </c>
      <c r="Y2024" s="2" t="s">
        <v>17594</v>
      </c>
      <c r="Z2024" s="2" t="s">
        <v>17595</v>
      </c>
      <c r="AF2024">
        <v>2019</v>
      </c>
      <c r="AG2024">
        <v>2021</v>
      </c>
      <c r="AH2024">
        <v>2021</v>
      </c>
      <c r="AL2024" s="3">
        <v>200000000</v>
      </c>
      <c r="AM2024" t="s">
        <v>90</v>
      </c>
      <c r="AN2024" s="1">
        <v>44600</v>
      </c>
      <c r="AO2024" s="3">
        <v>10200000000</v>
      </c>
      <c r="AR2024">
        <v>1251.1400000000001</v>
      </c>
      <c r="AS2024">
        <v>470050.47</v>
      </c>
      <c r="AT2024">
        <v>619603.77</v>
      </c>
      <c r="AZ2024">
        <v>731</v>
      </c>
      <c r="BA2024">
        <v>155</v>
      </c>
      <c r="BB2024">
        <v>34</v>
      </c>
      <c r="BH2024">
        <v>82.42</v>
      </c>
      <c r="BI2024">
        <v>93.87</v>
      </c>
      <c r="BJ2024">
        <v>97.22</v>
      </c>
      <c r="BN2024" t="s">
        <v>101</v>
      </c>
      <c r="BO2024">
        <v>18.18</v>
      </c>
      <c r="BP2024" s="3">
        <v>563903667</v>
      </c>
      <c r="BR2024" s="20">
        <v>498</v>
      </c>
      <c r="BS2024" s="20">
        <v>183</v>
      </c>
      <c r="BW2024" s="20">
        <v>286</v>
      </c>
      <c r="BX2024" s="22">
        <v>1090905.3799999999</v>
      </c>
      <c r="BY2024">
        <v>78</v>
      </c>
      <c r="BZ2024">
        <v>96.93</v>
      </c>
      <c r="CA2024">
        <v>6.93</v>
      </c>
      <c r="CB2024">
        <v>6.93</v>
      </c>
      <c r="CC2024">
        <v>20.2</v>
      </c>
    </row>
    <row r="2025" spans="1:81" ht="85" x14ac:dyDescent="0.2">
      <c r="A2025" t="s">
        <v>17596</v>
      </c>
      <c r="B2025" t="s">
        <v>17597</v>
      </c>
      <c r="C2025" t="s">
        <v>17598</v>
      </c>
      <c r="E2025" s="2" t="s">
        <v>17599</v>
      </c>
      <c r="H2025" s="3">
        <v>185000000</v>
      </c>
      <c r="I2025" s="3">
        <v>725000000</v>
      </c>
      <c r="P2025" s="3">
        <v>1000000000</v>
      </c>
      <c r="Q2025" s="3">
        <v>4835750000</v>
      </c>
      <c r="W2025" s="2" t="s">
        <v>17600</v>
      </c>
      <c r="X2025" s="2" t="s">
        <v>17601</v>
      </c>
      <c r="Y2025" s="2" t="s">
        <v>17602</v>
      </c>
      <c r="AE2025">
        <v>2019</v>
      </c>
      <c r="AF2025">
        <v>2021</v>
      </c>
      <c r="AG2025">
        <v>2021</v>
      </c>
      <c r="AL2025" s="3">
        <v>725000000</v>
      </c>
      <c r="AM2025" t="s">
        <v>89</v>
      </c>
      <c r="AN2025" s="1">
        <v>44512</v>
      </c>
      <c r="AO2025" s="3">
        <v>4835750000</v>
      </c>
      <c r="AQ2025">
        <v>2411.65</v>
      </c>
      <c r="AR2025">
        <v>209227.19</v>
      </c>
      <c r="AS2025">
        <v>877986.94</v>
      </c>
      <c r="AY2025">
        <v>659</v>
      </c>
      <c r="AZ2025">
        <v>91</v>
      </c>
      <c r="BA2025">
        <v>67</v>
      </c>
      <c r="BG2025">
        <v>93.14</v>
      </c>
      <c r="BH2025">
        <v>98.29</v>
      </c>
      <c r="BI2025">
        <v>97.37</v>
      </c>
      <c r="BN2025" t="s">
        <v>101</v>
      </c>
      <c r="BO2025">
        <v>1</v>
      </c>
      <c r="BP2025" s="3">
        <v>910000000</v>
      </c>
      <c r="BQ2025" s="20">
        <v>792</v>
      </c>
      <c r="BR2025" s="20">
        <v>184</v>
      </c>
      <c r="BW2025" s="20">
        <v>0</v>
      </c>
      <c r="BX2025" s="22">
        <v>1089625.78</v>
      </c>
      <c r="BY2025">
        <v>79</v>
      </c>
      <c r="BZ2025">
        <v>96.89</v>
      </c>
      <c r="CC2025">
        <v>1</v>
      </c>
    </row>
    <row r="2026" spans="1:81" ht="34" x14ac:dyDescent="0.2">
      <c r="A2026" t="s">
        <v>17603</v>
      </c>
      <c r="B2026" t="s">
        <v>17604</v>
      </c>
      <c r="C2026" t="s">
        <v>17605</v>
      </c>
      <c r="D2026" t="s">
        <v>17606</v>
      </c>
      <c r="E2026" s="2" t="s">
        <v>17607</v>
      </c>
      <c r="G2026" s="3">
        <v>2950000</v>
      </c>
      <c r="H2026" s="3">
        <v>8000000</v>
      </c>
      <c r="I2026" s="3">
        <v>70000000</v>
      </c>
      <c r="J2026" s="3">
        <v>100000000</v>
      </c>
      <c r="O2026" s="3">
        <v>29500000</v>
      </c>
      <c r="P2026" s="3">
        <v>40000000</v>
      </c>
      <c r="Q2026" s="3">
        <v>570000000</v>
      </c>
      <c r="R2026" s="3">
        <v>1100000000</v>
      </c>
      <c r="W2026" s="2" t="s">
        <v>3979</v>
      </c>
      <c r="X2026" s="2" t="s">
        <v>17608</v>
      </c>
      <c r="Y2026" s="2" t="s">
        <v>17609</v>
      </c>
      <c r="Z2026" s="2" t="s">
        <v>17610</v>
      </c>
      <c r="AE2026">
        <v>2019</v>
      </c>
      <c r="AF2026">
        <v>2020</v>
      </c>
      <c r="AG2026">
        <v>2021</v>
      </c>
      <c r="AH2026">
        <v>2021</v>
      </c>
      <c r="AL2026" s="3">
        <v>100000000</v>
      </c>
      <c r="AM2026" t="s">
        <v>90</v>
      </c>
      <c r="AN2026" s="1">
        <v>44454</v>
      </c>
      <c r="AO2026" s="3">
        <v>1100000000</v>
      </c>
      <c r="AQ2026">
        <v>12.88</v>
      </c>
      <c r="AR2026">
        <v>1038</v>
      </c>
      <c r="AS2026">
        <v>443692.79</v>
      </c>
      <c r="AT2026">
        <v>627377.01</v>
      </c>
      <c r="AY2026">
        <v>2273</v>
      </c>
      <c r="AZ2026">
        <v>812</v>
      </c>
      <c r="BA2026">
        <v>170</v>
      </c>
      <c r="BB2026">
        <v>33</v>
      </c>
      <c r="BG2026">
        <v>76.319999999999993</v>
      </c>
      <c r="BH2026">
        <v>76.95</v>
      </c>
      <c r="BI2026">
        <v>93.27</v>
      </c>
      <c r="BJ2026">
        <v>97.3</v>
      </c>
      <c r="BN2026" t="s">
        <v>101</v>
      </c>
      <c r="BO2026">
        <v>1.74</v>
      </c>
      <c r="BP2026" s="3">
        <v>193450000</v>
      </c>
      <c r="BQ2026" s="20">
        <v>424</v>
      </c>
      <c r="BR2026" s="20">
        <v>288</v>
      </c>
      <c r="BS2026" s="20">
        <v>91</v>
      </c>
      <c r="BW2026" s="20">
        <v>91</v>
      </c>
      <c r="BX2026" s="22">
        <v>1072120.68</v>
      </c>
      <c r="BY2026">
        <v>80</v>
      </c>
      <c r="BZ2026">
        <v>96.85</v>
      </c>
      <c r="CA2026">
        <v>1.93</v>
      </c>
      <c r="CB2026">
        <v>1.93</v>
      </c>
      <c r="CC2026">
        <v>1.93</v>
      </c>
    </row>
    <row r="2027" spans="1:81" ht="51" x14ac:dyDescent="0.2">
      <c r="A2027" t="s">
        <v>17611</v>
      </c>
      <c r="B2027" t="s">
        <v>17612</v>
      </c>
      <c r="C2027" t="s">
        <v>17613</v>
      </c>
      <c r="D2027" t="s">
        <v>17614</v>
      </c>
      <c r="E2027" s="2" t="s">
        <v>17615</v>
      </c>
      <c r="F2027" s="3">
        <v>120000</v>
      </c>
      <c r="I2027" s="3">
        <v>80000000</v>
      </c>
      <c r="N2027" s="3">
        <v>2400000</v>
      </c>
      <c r="Q2027" s="3">
        <v>800000000</v>
      </c>
      <c r="V2027" s="2" t="s">
        <v>17616</v>
      </c>
      <c r="W2027" s="2" t="s">
        <v>17617</v>
      </c>
      <c r="X2027" s="2" t="s">
        <v>215</v>
      </c>
      <c r="Y2027" s="2" t="s">
        <v>17618</v>
      </c>
      <c r="AD2027">
        <v>2018</v>
      </c>
      <c r="AE2027">
        <v>2016</v>
      </c>
      <c r="AF2027">
        <v>2020</v>
      </c>
      <c r="AG2027">
        <v>2021</v>
      </c>
      <c r="AL2027" s="3">
        <v>20000000</v>
      </c>
      <c r="AM2027" t="s">
        <v>114</v>
      </c>
      <c r="AN2027" s="1">
        <v>45041</v>
      </c>
      <c r="AO2027" s="3">
        <v>1160000000</v>
      </c>
      <c r="AP2027">
        <v>13487.24</v>
      </c>
      <c r="AQ2027">
        <v>28.52</v>
      </c>
      <c r="AR2027">
        <v>4452.2299999999996</v>
      </c>
      <c r="AS2027">
        <v>1049025.02</v>
      </c>
      <c r="AX2027">
        <v>3</v>
      </c>
      <c r="AY2027">
        <v>2145</v>
      </c>
      <c r="AZ2027">
        <v>468</v>
      </c>
      <c r="BA2027">
        <v>51</v>
      </c>
      <c r="BF2027">
        <v>99.95</v>
      </c>
      <c r="BG2027">
        <v>77.8</v>
      </c>
      <c r="BH2027">
        <v>86.73</v>
      </c>
      <c r="BI2027">
        <v>98.01</v>
      </c>
      <c r="BN2027" t="s">
        <v>101</v>
      </c>
      <c r="BO2027">
        <v>1.45</v>
      </c>
      <c r="BP2027" s="3">
        <v>222020000</v>
      </c>
      <c r="BQ2027" s="20">
        <v>1220</v>
      </c>
      <c r="BR2027" s="20">
        <v>675</v>
      </c>
      <c r="BW2027" s="20">
        <v>502</v>
      </c>
      <c r="BX2027" s="22">
        <v>1066993.01</v>
      </c>
      <c r="BY2027">
        <v>81</v>
      </c>
      <c r="BZ2027">
        <v>96.81</v>
      </c>
      <c r="CC2027">
        <v>1.45</v>
      </c>
    </row>
    <row r="2028" spans="1:81" ht="68" x14ac:dyDescent="0.2">
      <c r="A2028" t="s">
        <v>17619</v>
      </c>
      <c r="B2028" t="s">
        <v>17620</v>
      </c>
      <c r="C2028" t="s">
        <v>17621</v>
      </c>
      <c r="D2028" t="s">
        <v>17622</v>
      </c>
      <c r="E2028" s="2" t="s">
        <v>17623</v>
      </c>
      <c r="G2028" s="3">
        <v>5000000</v>
      </c>
      <c r="H2028" s="3">
        <v>10000000</v>
      </c>
      <c r="I2028" s="3">
        <v>40000000</v>
      </c>
      <c r="J2028" s="3">
        <v>50000000</v>
      </c>
      <c r="O2028" s="3">
        <v>50000000</v>
      </c>
      <c r="P2028" s="3">
        <v>50000000</v>
      </c>
      <c r="Q2028" s="3">
        <v>266800000</v>
      </c>
      <c r="R2028" s="3">
        <v>500000000</v>
      </c>
      <c r="W2028" s="2" t="s">
        <v>17624</v>
      </c>
      <c r="X2028" s="2" t="s">
        <v>17625</v>
      </c>
      <c r="Y2028" s="2" t="s">
        <v>17626</v>
      </c>
      <c r="Z2028" s="2" t="s">
        <v>17627</v>
      </c>
      <c r="AE2028">
        <v>2018</v>
      </c>
      <c r="AF2028">
        <v>2019</v>
      </c>
      <c r="AG2028">
        <v>2021</v>
      </c>
      <c r="AH2028">
        <v>2022</v>
      </c>
      <c r="AL2028" s="3">
        <v>50000000</v>
      </c>
      <c r="AM2028" t="s">
        <v>90</v>
      </c>
      <c r="AN2028" s="1">
        <v>44701</v>
      </c>
      <c r="AO2028" s="3">
        <v>500000000</v>
      </c>
      <c r="AQ2028">
        <v>1992.46</v>
      </c>
      <c r="AR2028">
        <v>2345.42</v>
      </c>
      <c r="AS2028">
        <v>786267.36</v>
      </c>
      <c r="AT2028">
        <v>267863.31</v>
      </c>
      <c r="AY2028">
        <v>664</v>
      </c>
      <c r="AZ2028">
        <v>562</v>
      </c>
      <c r="BA2028">
        <v>80</v>
      </c>
      <c r="BB2028">
        <v>83</v>
      </c>
      <c r="BG2028">
        <v>93.64</v>
      </c>
      <c r="BH2028">
        <v>86.49</v>
      </c>
      <c r="BI2028">
        <v>96.85</v>
      </c>
      <c r="BJ2028">
        <v>90.13</v>
      </c>
      <c r="BO2028">
        <v>1.69</v>
      </c>
      <c r="BP2028" s="3">
        <v>138000000</v>
      </c>
      <c r="BQ2028" s="20">
        <v>423</v>
      </c>
      <c r="BR2028" s="20">
        <v>620</v>
      </c>
      <c r="BS2028" s="20">
        <v>437</v>
      </c>
      <c r="BW2028" s="20">
        <v>437</v>
      </c>
      <c r="BX2028" s="22">
        <v>1058468.55</v>
      </c>
      <c r="BY2028">
        <v>82</v>
      </c>
      <c r="BZ2028">
        <v>96.77</v>
      </c>
      <c r="CA2028">
        <v>1.87</v>
      </c>
      <c r="CB2028">
        <v>1.87</v>
      </c>
      <c r="CC2028">
        <v>1.87</v>
      </c>
    </row>
    <row r="2029" spans="1:81" ht="51" x14ac:dyDescent="0.2">
      <c r="A2029" t="s">
        <v>17628</v>
      </c>
      <c r="B2029" t="s">
        <v>17629</v>
      </c>
      <c r="C2029" t="s">
        <v>17630</v>
      </c>
      <c r="D2029" t="s">
        <v>17631</v>
      </c>
      <c r="E2029" s="2" t="s">
        <v>17632</v>
      </c>
      <c r="H2029" s="3">
        <v>22000000</v>
      </c>
      <c r="I2029" s="3">
        <v>40000000</v>
      </c>
      <c r="J2029" s="3">
        <v>100000000</v>
      </c>
      <c r="P2029" s="3">
        <v>110000000</v>
      </c>
      <c r="Q2029" s="3">
        <v>266800000</v>
      </c>
      <c r="R2029" s="3">
        <v>1100000000</v>
      </c>
      <c r="W2029" s="2" t="s">
        <v>17633</v>
      </c>
      <c r="X2029" s="2" t="s">
        <v>17634</v>
      </c>
      <c r="Y2029" s="2" t="s">
        <v>17635</v>
      </c>
      <c r="Z2029" s="2" t="s">
        <v>17636</v>
      </c>
      <c r="AE2029">
        <v>2017</v>
      </c>
      <c r="AF2029">
        <v>2020</v>
      </c>
      <c r="AG2029">
        <v>2021</v>
      </c>
      <c r="AH2029">
        <v>2022</v>
      </c>
      <c r="AL2029" s="3">
        <v>100000000</v>
      </c>
      <c r="AM2029" t="s">
        <v>90</v>
      </c>
      <c r="AN2029" s="1">
        <v>44692</v>
      </c>
      <c r="AO2029" s="3">
        <v>1100000000</v>
      </c>
      <c r="AQ2029">
        <v>5.0599999999999996</v>
      </c>
      <c r="AR2029">
        <v>15180.54</v>
      </c>
      <c r="AS2029">
        <v>688828.42</v>
      </c>
      <c r="AT2029">
        <v>351152.53</v>
      </c>
      <c r="AY2029">
        <v>2478</v>
      </c>
      <c r="AZ2029">
        <v>137</v>
      </c>
      <c r="BA2029">
        <v>101</v>
      </c>
      <c r="BB2029">
        <v>67</v>
      </c>
      <c r="BG2029">
        <v>73.849999999999994</v>
      </c>
      <c r="BH2029">
        <v>96.14</v>
      </c>
      <c r="BI2029">
        <v>96.02</v>
      </c>
      <c r="BJ2029">
        <v>92.06</v>
      </c>
      <c r="BN2029" t="s">
        <v>101</v>
      </c>
      <c r="BO2029">
        <v>3.71</v>
      </c>
      <c r="BP2029" s="3">
        <v>162000000</v>
      </c>
      <c r="BQ2029" s="20">
        <v>1276</v>
      </c>
      <c r="BR2029" s="20">
        <v>330</v>
      </c>
      <c r="BS2029" s="20">
        <v>350</v>
      </c>
      <c r="BW2029" s="20">
        <v>350</v>
      </c>
      <c r="BX2029" s="22">
        <v>1055166.55</v>
      </c>
      <c r="BY2029">
        <v>83</v>
      </c>
      <c r="BZ2029">
        <v>96.73</v>
      </c>
      <c r="CA2029">
        <v>4.12</v>
      </c>
      <c r="CB2029">
        <v>4.12</v>
      </c>
      <c r="CC2029">
        <v>4.12</v>
      </c>
    </row>
    <row r="2030" spans="1:81" ht="34" x14ac:dyDescent="0.2">
      <c r="A2030" t="s">
        <v>17637</v>
      </c>
      <c r="B2030" t="s">
        <v>17638</v>
      </c>
      <c r="C2030" t="s">
        <v>17639</v>
      </c>
      <c r="E2030" s="2" t="s">
        <v>17640</v>
      </c>
      <c r="F2030" s="3">
        <v>120000</v>
      </c>
      <c r="G2030" s="3">
        <v>2100000</v>
      </c>
      <c r="H2030" s="3">
        <v>11900000</v>
      </c>
      <c r="I2030" s="3">
        <v>50000000</v>
      </c>
      <c r="J2030" s="3">
        <v>30000000</v>
      </c>
      <c r="N2030" s="3">
        <v>2400000</v>
      </c>
      <c r="O2030" s="3">
        <v>21000000</v>
      </c>
      <c r="P2030" s="3">
        <v>59500000</v>
      </c>
      <c r="Q2030" s="3">
        <v>333500000</v>
      </c>
      <c r="R2030" s="3">
        <v>1300000000</v>
      </c>
      <c r="V2030" s="2" t="s">
        <v>93</v>
      </c>
      <c r="W2030" s="2" t="s">
        <v>17641</v>
      </c>
      <c r="X2030" s="2" t="s">
        <v>17642</v>
      </c>
      <c r="Y2030" s="2" t="s">
        <v>17643</v>
      </c>
      <c r="Z2030" s="2" t="s">
        <v>17644</v>
      </c>
      <c r="AD2030">
        <v>2017</v>
      </c>
      <c r="AE2030">
        <v>2017</v>
      </c>
      <c r="AF2030">
        <v>2019</v>
      </c>
      <c r="AG2030">
        <v>2021</v>
      </c>
      <c r="AH2030">
        <v>2022</v>
      </c>
      <c r="AL2030" s="3">
        <v>30000000</v>
      </c>
      <c r="AM2030" t="s">
        <v>90</v>
      </c>
      <c r="AN2030" s="1">
        <v>44593</v>
      </c>
      <c r="AO2030" s="3">
        <v>1300000000</v>
      </c>
      <c r="AP2030">
        <v>6768.44</v>
      </c>
      <c r="AQ2030">
        <v>11939.7</v>
      </c>
      <c r="AR2030">
        <v>13042.85</v>
      </c>
      <c r="AS2030">
        <v>662711.27</v>
      </c>
      <c r="AT2030">
        <v>356692.3</v>
      </c>
      <c r="AX2030">
        <v>4</v>
      </c>
      <c r="AY2030">
        <v>221</v>
      </c>
      <c r="AZ2030">
        <v>167</v>
      </c>
      <c r="BA2030">
        <v>116</v>
      </c>
      <c r="BB2030">
        <v>66</v>
      </c>
      <c r="BF2030">
        <v>99.89</v>
      </c>
      <c r="BG2030">
        <v>97.68</v>
      </c>
      <c r="BH2030">
        <v>96</v>
      </c>
      <c r="BI2030">
        <v>95.42</v>
      </c>
      <c r="BJ2030">
        <v>92.18</v>
      </c>
      <c r="BN2030" t="s">
        <v>101</v>
      </c>
      <c r="BO2030">
        <v>3.51</v>
      </c>
      <c r="BP2030" s="3">
        <v>94120000</v>
      </c>
      <c r="BQ2030" s="20">
        <v>908</v>
      </c>
      <c r="BR2030" s="20">
        <v>537</v>
      </c>
      <c r="BS2030" s="20">
        <v>337</v>
      </c>
      <c r="BW2030" s="20">
        <v>337</v>
      </c>
      <c r="BX2030" s="22">
        <v>1051154.56</v>
      </c>
      <c r="BY2030">
        <v>84</v>
      </c>
      <c r="BZ2030">
        <v>96.69</v>
      </c>
      <c r="CA2030">
        <v>3.9</v>
      </c>
      <c r="CB2030">
        <v>3.9</v>
      </c>
      <c r="CC2030">
        <v>3.9</v>
      </c>
    </row>
    <row r="2031" spans="1:81" ht="68" x14ac:dyDescent="0.2">
      <c r="A2031" t="s">
        <v>17645</v>
      </c>
      <c r="B2031" t="s">
        <v>17646</v>
      </c>
      <c r="C2031" t="s">
        <v>17647</v>
      </c>
      <c r="D2031" t="s">
        <v>17648</v>
      </c>
      <c r="E2031" s="2" t="s">
        <v>17649</v>
      </c>
      <c r="H2031" s="3">
        <v>170000000</v>
      </c>
      <c r="I2031" s="3">
        <v>260000000</v>
      </c>
      <c r="J2031" s="3">
        <v>50000000</v>
      </c>
      <c r="K2031" s="3">
        <v>50000000</v>
      </c>
      <c r="P2031" s="3">
        <v>850000000</v>
      </c>
      <c r="Q2031" s="3">
        <v>1200000000</v>
      </c>
      <c r="R2031" s="3">
        <v>1300000000</v>
      </c>
      <c r="S2031" s="3">
        <v>800000000</v>
      </c>
      <c r="X2031" s="2" t="s">
        <v>17650</v>
      </c>
      <c r="Y2031" s="2" t="s">
        <v>17651</v>
      </c>
      <c r="Z2031" s="2" t="s">
        <v>17652</v>
      </c>
      <c r="AA2031" s="2" t="s">
        <v>17653</v>
      </c>
      <c r="AF2031">
        <v>2021</v>
      </c>
      <c r="AG2031">
        <v>2021</v>
      </c>
      <c r="AH2031">
        <v>2023</v>
      </c>
      <c r="AI2031">
        <v>2023</v>
      </c>
      <c r="AL2031" s="3">
        <v>50000000</v>
      </c>
      <c r="AM2031" t="s">
        <v>91</v>
      </c>
      <c r="AN2031" s="1">
        <v>45189</v>
      </c>
      <c r="AO2031" s="3">
        <v>800000000</v>
      </c>
      <c r="AR2031">
        <v>54378.98</v>
      </c>
      <c r="AS2031">
        <v>271831.18</v>
      </c>
      <c r="AT2031">
        <v>430969.78</v>
      </c>
      <c r="AU2031">
        <v>289816.44</v>
      </c>
      <c r="AZ2031">
        <v>354</v>
      </c>
      <c r="BA2031">
        <v>230</v>
      </c>
      <c r="BB2031">
        <v>9</v>
      </c>
      <c r="BC2031">
        <v>4</v>
      </c>
      <c r="BH2031">
        <v>93.28</v>
      </c>
      <c r="BI2031">
        <v>90.88</v>
      </c>
      <c r="BJ2031">
        <v>98.32</v>
      </c>
      <c r="BK2031">
        <v>98.41</v>
      </c>
      <c r="BO2031">
        <v>0.56000000000000005</v>
      </c>
      <c r="BP2031" s="3">
        <v>530000000</v>
      </c>
      <c r="BR2031" s="20">
        <v>135</v>
      </c>
      <c r="BS2031" s="20">
        <v>428</v>
      </c>
      <c r="BT2031" s="20">
        <v>229</v>
      </c>
      <c r="BW2031" s="20">
        <v>657</v>
      </c>
      <c r="BX2031" s="22">
        <v>1046996.38</v>
      </c>
      <c r="BY2031">
        <v>85</v>
      </c>
      <c r="BZ2031">
        <v>96.65</v>
      </c>
      <c r="CA2031">
        <v>0.67</v>
      </c>
      <c r="CB2031">
        <v>0.67</v>
      </c>
      <c r="CC2031">
        <v>0.67</v>
      </c>
    </row>
    <row r="2032" spans="1:81" ht="68" x14ac:dyDescent="0.2">
      <c r="A2032" t="s">
        <v>17654</v>
      </c>
      <c r="B2032" t="s">
        <v>17655</v>
      </c>
      <c r="C2032" t="s">
        <v>17656</v>
      </c>
      <c r="D2032" t="s">
        <v>17657</v>
      </c>
      <c r="E2032" s="2" t="s">
        <v>17658</v>
      </c>
      <c r="G2032" s="3">
        <v>1413886</v>
      </c>
      <c r="H2032" s="3">
        <v>8000000</v>
      </c>
      <c r="I2032" s="3">
        <v>25000000</v>
      </c>
      <c r="J2032" s="3">
        <v>85000000</v>
      </c>
      <c r="K2032" s="3">
        <v>163000000</v>
      </c>
      <c r="O2032" s="3">
        <v>14138860</v>
      </c>
      <c r="P2032" s="3">
        <v>40000000</v>
      </c>
      <c r="Q2032" s="3">
        <v>110000000</v>
      </c>
      <c r="R2032" s="3">
        <v>485000000</v>
      </c>
      <c r="S2032" s="3">
        <v>2000000000</v>
      </c>
      <c r="W2032" s="2" t="s">
        <v>17659</v>
      </c>
      <c r="X2032" s="2" t="s">
        <v>1602</v>
      </c>
      <c r="Y2032" s="2" t="s">
        <v>17660</v>
      </c>
      <c r="Z2032" s="2" t="s">
        <v>17661</v>
      </c>
      <c r="AA2032" s="2" t="s">
        <v>17662</v>
      </c>
      <c r="AE2032">
        <v>2015</v>
      </c>
      <c r="AF2032">
        <v>2019</v>
      </c>
      <c r="AG2032">
        <v>2021</v>
      </c>
      <c r="AH2032">
        <v>2021</v>
      </c>
      <c r="AI2032">
        <v>2021</v>
      </c>
      <c r="AL2032" s="3">
        <v>163000000</v>
      </c>
      <c r="AM2032" t="s">
        <v>91</v>
      </c>
      <c r="AN2032" s="1">
        <v>44522</v>
      </c>
      <c r="AO2032" s="3">
        <v>2000000000</v>
      </c>
      <c r="AQ2032">
        <v>0</v>
      </c>
      <c r="AR2032">
        <v>11541.95</v>
      </c>
      <c r="AS2032">
        <v>479418.36</v>
      </c>
      <c r="AT2032">
        <v>253240.97</v>
      </c>
      <c r="AU2032">
        <v>284295.65000000002</v>
      </c>
      <c r="AY2032">
        <v>3493</v>
      </c>
      <c r="AZ2032">
        <v>180</v>
      </c>
      <c r="BA2032">
        <v>150</v>
      </c>
      <c r="BB2032">
        <v>123</v>
      </c>
      <c r="BC2032">
        <v>60</v>
      </c>
      <c r="BG2032">
        <v>64.400000000000006</v>
      </c>
      <c r="BH2032">
        <v>95.69</v>
      </c>
      <c r="BI2032">
        <v>94.07</v>
      </c>
      <c r="BJ2032">
        <v>89.7</v>
      </c>
      <c r="BK2032">
        <v>88.99</v>
      </c>
      <c r="BN2032" t="s">
        <v>101</v>
      </c>
      <c r="BO2032">
        <v>15.27</v>
      </c>
      <c r="BP2032" s="3">
        <v>323466017</v>
      </c>
      <c r="BQ2032" s="20">
        <v>1450</v>
      </c>
      <c r="BR2032" s="20">
        <v>654</v>
      </c>
      <c r="BS2032" s="20">
        <v>152</v>
      </c>
      <c r="BT2032" s="20">
        <v>145</v>
      </c>
      <c r="BW2032" s="20">
        <v>297</v>
      </c>
      <c r="BX2032" s="22">
        <v>1028496.93</v>
      </c>
      <c r="BY2032">
        <v>86</v>
      </c>
      <c r="BZ2032">
        <v>96.61</v>
      </c>
      <c r="CA2032">
        <v>18.18</v>
      </c>
      <c r="CB2032">
        <v>18.18</v>
      </c>
      <c r="CC2032">
        <v>18.18</v>
      </c>
    </row>
    <row r="2033" spans="1:81" ht="85" x14ac:dyDescent="0.2">
      <c r="A2033" t="s">
        <v>17663</v>
      </c>
      <c r="B2033" t="s">
        <v>17664</v>
      </c>
      <c r="C2033" t="s">
        <v>17665</v>
      </c>
      <c r="E2033" s="2" t="s">
        <v>17666</v>
      </c>
      <c r="F2033" s="3">
        <v>3500000</v>
      </c>
      <c r="H2033" s="3">
        <v>30000000</v>
      </c>
      <c r="I2033" s="3">
        <v>70000000</v>
      </c>
      <c r="N2033" s="3">
        <v>70000000</v>
      </c>
      <c r="P2033" s="3">
        <v>130000000</v>
      </c>
      <c r="Q2033" s="3">
        <v>1000000000</v>
      </c>
      <c r="V2033" s="2" t="s">
        <v>17667</v>
      </c>
      <c r="X2033" s="2" t="s">
        <v>17668</v>
      </c>
      <c r="Y2033" s="2" t="s">
        <v>17669</v>
      </c>
      <c r="AD2033">
        <v>2021</v>
      </c>
      <c r="AF2033">
        <v>2021</v>
      </c>
      <c r="AG2033">
        <v>2021</v>
      </c>
      <c r="AL2033" s="3">
        <v>60000000</v>
      </c>
      <c r="AM2033" t="s">
        <v>89</v>
      </c>
      <c r="AN2033" s="1">
        <v>45043</v>
      </c>
      <c r="AO2033" s="3">
        <v>1000000000</v>
      </c>
      <c r="AP2033">
        <v>36963.03</v>
      </c>
      <c r="AR2033">
        <v>83437.17</v>
      </c>
      <c r="AS2033">
        <v>902260.1</v>
      </c>
      <c r="AX2033">
        <v>360</v>
      </c>
      <c r="AZ2033">
        <v>231</v>
      </c>
      <c r="BA2033">
        <v>58</v>
      </c>
      <c r="BF2033">
        <v>95.4</v>
      </c>
      <c r="BH2033">
        <v>95.62</v>
      </c>
      <c r="BI2033">
        <v>97.73</v>
      </c>
      <c r="BN2033" t="s">
        <v>101</v>
      </c>
      <c r="BO2033">
        <v>1</v>
      </c>
      <c r="BP2033" s="3">
        <v>408500000</v>
      </c>
      <c r="BR2033" s="20">
        <v>194</v>
      </c>
      <c r="BW2033" s="20">
        <v>507</v>
      </c>
      <c r="BX2033" s="22">
        <v>1022660.3</v>
      </c>
      <c r="BY2033">
        <v>87</v>
      </c>
      <c r="BZ2033">
        <v>96.57</v>
      </c>
      <c r="CC2033">
        <v>1</v>
      </c>
    </row>
    <row r="2034" spans="1:81" ht="51" x14ac:dyDescent="0.2">
      <c r="A2034" t="s">
        <v>17670</v>
      </c>
      <c r="B2034" t="s">
        <v>17671</v>
      </c>
      <c r="C2034" t="s">
        <v>17672</v>
      </c>
      <c r="D2034" t="s">
        <v>17673</v>
      </c>
      <c r="E2034" s="2" t="s">
        <v>17674</v>
      </c>
      <c r="G2034" s="3">
        <v>3000000</v>
      </c>
      <c r="H2034" s="3">
        <v>9000000</v>
      </c>
      <c r="I2034" s="3">
        <v>25000000</v>
      </c>
      <c r="J2034" s="3">
        <v>32000000</v>
      </c>
      <c r="O2034" s="3">
        <v>30000000</v>
      </c>
      <c r="P2034" s="3">
        <v>45000000</v>
      </c>
      <c r="Q2034" s="3">
        <v>166750000</v>
      </c>
      <c r="R2034" s="3">
        <v>320000000</v>
      </c>
      <c r="W2034" s="2" t="s">
        <v>17675</v>
      </c>
      <c r="X2034" s="2" t="s">
        <v>17676</v>
      </c>
      <c r="Y2034" s="2" t="s">
        <v>17677</v>
      </c>
      <c r="Z2034" s="2" t="s">
        <v>17678</v>
      </c>
      <c r="AE2034">
        <v>2019</v>
      </c>
      <c r="AF2034">
        <v>2020</v>
      </c>
      <c r="AG2034">
        <v>2021</v>
      </c>
      <c r="AH2034">
        <v>2023</v>
      </c>
      <c r="AL2034" s="3">
        <v>32000000</v>
      </c>
      <c r="AM2034" t="s">
        <v>90</v>
      </c>
      <c r="AN2034" s="1">
        <v>45119</v>
      </c>
      <c r="AO2034" s="3">
        <v>320000000</v>
      </c>
      <c r="AQ2034">
        <v>6145.14</v>
      </c>
      <c r="AR2034">
        <v>24861.57</v>
      </c>
      <c r="AS2034">
        <v>717560.11</v>
      </c>
      <c r="AT2034">
        <v>248572.3</v>
      </c>
      <c r="AY2034">
        <v>277</v>
      </c>
      <c r="AZ2034">
        <v>48</v>
      </c>
      <c r="BA2034">
        <v>91</v>
      </c>
      <c r="BB2034">
        <v>17</v>
      </c>
      <c r="BG2034">
        <v>97.12</v>
      </c>
      <c r="BH2034">
        <v>98.66</v>
      </c>
      <c r="BI2034">
        <v>96.42</v>
      </c>
      <c r="BJ2034">
        <v>96.63</v>
      </c>
      <c r="BO2034">
        <v>1.73</v>
      </c>
      <c r="BP2034" s="3">
        <v>169000000</v>
      </c>
      <c r="BQ2034" s="20">
        <v>492</v>
      </c>
      <c r="BR2034" s="20">
        <v>189</v>
      </c>
      <c r="BS2034" s="20">
        <v>832</v>
      </c>
      <c r="BW2034" s="20">
        <v>832</v>
      </c>
      <c r="BX2034" s="22">
        <v>997139.12</v>
      </c>
      <c r="BY2034">
        <v>88</v>
      </c>
      <c r="BZ2034">
        <v>96.53</v>
      </c>
      <c r="CA2034">
        <v>1.92</v>
      </c>
      <c r="CB2034">
        <v>1.92</v>
      </c>
      <c r="CC2034">
        <v>1.92</v>
      </c>
    </row>
    <row r="2035" spans="1:81" ht="34" x14ac:dyDescent="0.2">
      <c r="A2035" t="s">
        <v>17679</v>
      </c>
      <c r="B2035" t="s">
        <v>17680</v>
      </c>
      <c r="C2035" t="s">
        <v>17681</v>
      </c>
      <c r="D2035" t="s">
        <v>17682</v>
      </c>
      <c r="E2035" s="2" t="s">
        <v>17683</v>
      </c>
      <c r="H2035" s="3">
        <v>13000000</v>
      </c>
      <c r="I2035" s="3">
        <v>27000000</v>
      </c>
      <c r="J2035" s="3">
        <v>53000000</v>
      </c>
      <c r="P2035" s="3">
        <v>65000000</v>
      </c>
      <c r="Q2035" s="3">
        <v>180090000</v>
      </c>
      <c r="R2035" s="3">
        <v>530000000</v>
      </c>
      <c r="X2035" s="2" t="s">
        <v>17684</v>
      </c>
      <c r="Y2035" s="2" t="s">
        <v>17685</v>
      </c>
      <c r="Z2035" s="2" t="s">
        <v>17686</v>
      </c>
      <c r="AF2035">
        <v>2020</v>
      </c>
      <c r="AG2035">
        <v>2021</v>
      </c>
      <c r="AH2035">
        <v>2023</v>
      </c>
      <c r="AL2035" s="3">
        <v>53000000</v>
      </c>
      <c r="AM2035" t="s">
        <v>90</v>
      </c>
      <c r="AN2035" s="1">
        <v>45034</v>
      </c>
      <c r="AO2035" s="3">
        <v>530000000</v>
      </c>
      <c r="AR2035">
        <v>13556.65</v>
      </c>
      <c r="AS2035">
        <v>359849.16</v>
      </c>
      <c r="AT2035">
        <v>621488.85</v>
      </c>
      <c r="AZ2035">
        <v>167</v>
      </c>
      <c r="BA2035">
        <v>198</v>
      </c>
      <c r="BB2035">
        <v>2</v>
      </c>
      <c r="BH2035">
        <v>95.28</v>
      </c>
      <c r="BI2035">
        <v>92.15</v>
      </c>
      <c r="BJ2035">
        <v>99.79</v>
      </c>
      <c r="BO2035">
        <v>2.65</v>
      </c>
      <c r="BP2035" s="3">
        <v>93000000</v>
      </c>
      <c r="BR2035" s="20">
        <v>251</v>
      </c>
      <c r="BS2035" s="20">
        <v>650</v>
      </c>
      <c r="BW2035" s="20">
        <v>650</v>
      </c>
      <c r="BX2035" s="22">
        <v>994894.66</v>
      </c>
      <c r="BY2035">
        <v>89</v>
      </c>
      <c r="BZ2035">
        <v>96.49</v>
      </c>
      <c r="CA2035">
        <v>2.94</v>
      </c>
      <c r="CB2035">
        <v>2.94</v>
      </c>
      <c r="CC2035">
        <v>2.94</v>
      </c>
    </row>
    <row r="2036" spans="1:81" ht="34" x14ac:dyDescent="0.2">
      <c r="A2036" t="s">
        <v>17687</v>
      </c>
      <c r="B2036" t="s">
        <v>17688</v>
      </c>
      <c r="C2036" t="s">
        <v>17689</v>
      </c>
      <c r="D2036" t="s">
        <v>17690</v>
      </c>
      <c r="E2036" s="2" t="s">
        <v>17691</v>
      </c>
      <c r="H2036" s="3">
        <v>12500000</v>
      </c>
      <c r="I2036" s="3">
        <v>45000000</v>
      </c>
      <c r="P2036" s="3">
        <v>62500000</v>
      </c>
      <c r="Q2036" s="3">
        <v>300150000</v>
      </c>
      <c r="W2036" s="2" t="s">
        <v>215</v>
      </c>
      <c r="X2036" s="2" t="s">
        <v>17692</v>
      </c>
      <c r="Y2036" s="2" t="s">
        <v>17693</v>
      </c>
      <c r="AE2036">
        <v>2020</v>
      </c>
      <c r="AF2036">
        <v>2021</v>
      </c>
      <c r="AG2036">
        <v>2021</v>
      </c>
      <c r="AL2036" s="3">
        <v>45000000</v>
      </c>
      <c r="AM2036" t="s">
        <v>89</v>
      </c>
      <c r="AN2036" s="1">
        <v>44544</v>
      </c>
      <c r="AO2036" s="3">
        <v>300150000</v>
      </c>
      <c r="AQ2036">
        <v>38437.64</v>
      </c>
      <c r="AR2036">
        <v>172639.5</v>
      </c>
      <c r="AS2036">
        <v>783536.36</v>
      </c>
      <c r="AY2036">
        <v>307</v>
      </c>
      <c r="AZ2036">
        <v>115</v>
      </c>
      <c r="BA2036">
        <v>81</v>
      </c>
      <c r="BG2036">
        <v>96.75</v>
      </c>
      <c r="BH2036">
        <v>97.83</v>
      </c>
      <c r="BI2036">
        <v>96.81</v>
      </c>
      <c r="BO2036">
        <v>1</v>
      </c>
      <c r="BP2036" s="3">
        <v>61299999</v>
      </c>
      <c r="BQ2036" s="20">
        <v>387</v>
      </c>
      <c r="BR2036" s="20">
        <v>314</v>
      </c>
      <c r="BW2036" s="20">
        <v>0</v>
      </c>
      <c r="BX2036" s="22">
        <v>994613.5</v>
      </c>
      <c r="BY2036">
        <v>90</v>
      </c>
      <c r="BZ2036">
        <v>96.45</v>
      </c>
      <c r="CC2036">
        <v>1</v>
      </c>
    </row>
    <row r="2037" spans="1:81" ht="68" x14ac:dyDescent="0.2">
      <c r="A2037" t="s">
        <v>17694</v>
      </c>
      <c r="B2037" t="s">
        <v>17695</v>
      </c>
      <c r="C2037" t="s">
        <v>17696</v>
      </c>
      <c r="E2037" s="2" t="s">
        <v>17697</v>
      </c>
      <c r="G2037" s="3">
        <v>3200000</v>
      </c>
      <c r="H2037" s="3">
        <v>50000000</v>
      </c>
      <c r="I2037" s="3">
        <v>43900000</v>
      </c>
      <c r="O2037" s="3">
        <v>32000000</v>
      </c>
      <c r="P2037" s="3">
        <v>250000000</v>
      </c>
      <c r="Q2037" s="3">
        <v>590000000</v>
      </c>
      <c r="W2037" s="2" t="s">
        <v>17698</v>
      </c>
      <c r="X2037" s="2" t="s">
        <v>17699</v>
      </c>
      <c r="Y2037" s="2" t="s">
        <v>17700</v>
      </c>
      <c r="AE2037">
        <v>2020</v>
      </c>
      <c r="AF2037">
        <v>2021</v>
      </c>
      <c r="AG2037">
        <v>2021</v>
      </c>
      <c r="AL2037" s="3">
        <v>43900000</v>
      </c>
      <c r="AM2037" t="s">
        <v>89</v>
      </c>
      <c r="AN2037" s="1">
        <v>44503</v>
      </c>
      <c r="AO2037" s="3">
        <v>590000000</v>
      </c>
      <c r="AQ2037">
        <v>34.75</v>
      </c>
      <c r="AR2037">
        <v>248701.88</v>
      </c>
      <c r="AS2037">
        <v>720571.13</v>
      </c>
      <c r="AY2037">
        <v>2182</v>
      </c>
      <c r="AZ2037">
        <v>63</v>
      </c>
      <c r="BA2037">
        <v>89</v>
      </c>
      <c r="BG2037">
        <v>76.83</v>
      </c>
      <c r="BH2037">
        <v>98.82</v>
      </c>
      <c r="BI2037">
        <v>96.5</v>
      </c>
      <c r="BO2037">
        <v>1</v>
      </c>
      <c r="BP2037" s="3">
        <v>97100000</v>
      </c>
      <c r="BQ2037" s="20">
        <v>398</v>
      </c>
      <c r="BR2037" s="20">
        <v>274</v>
      </c>
      <c r="BW2037" s="20">
        <v>0</v>
      </c>
      <c r="BX2037" s="22">
        <v>969307.76</v>
      </c>
      <c r="BY2037">
        <v>91</v>
      </c>
      <c r="BZ2037">
        <v>96.41</v>
      </c>
      <c r="CC2037">
        <v>1</v>
      </c>
    </row>
    <row r="2038" spans="1:81" ht="51" x14ac:dyDescent="0.2">
      <c r="A2038" t="s">
        <v>17701</v>
      </c>
      <c r="B2038" t="s">
        <v>17702</v>
      </c>
      <c r="C2038" t="s">
        <v>17703</v>
      </c>
      <c r="D2038" t="s">
        <v>17704</v>
      </c>
      <c r="E2038" s="2" t="s">
        <v>17705</v>
      </c>
      <c r="G2038" s="3">
        <v>2200000</v>
      </c>
      <c r="H2038" s="3">
        <v>10200000</v>
      </c>
      <c r="I2038" s="3">
        <v>43000000</v>
      </c>
      <c r="J2038" s="3">
        <v>60000000</v>
      </c>
      <c r="O2038" s="3">
        <v>22000000</v>
      </c>
      <c r="P2038" s="3">
        <v>51000000</v>
      </c>
      <c r="Q2038" s="3">
        <v>286810000</v>
      </c>
      <c r="R2038" s="3">
        <v>800000000</v>
      </c>
      <c r="W2038" s="2" t="s">
        <v>17706</v>
      </c>
      <c r="X2038" s="2" t="s">
        <v>17707</v>
      </c>
      <c r="Y2038" s="2" t="s">
        <v>17708</v>
      </c>
      <c r="Z2038" s="2" t="s">
        <v>17709</v>
      </c>
      <c r="AE2038">
        <v>2016</v>
      </c>
      <c r="AF2038">
        <v>2020</v>
      </c>
      <c r="AG2038">
        <v>2021</v>
      </c>
      <c r="AH2038">
        <v>2021</v>
      </c>
      <c r="AL2038" s="3">
        <v>60000000</v>
      </c>
      <c r="AM2038" t="s">
        <v>90</v>
      </c>
      <c r="AN2038" s="1">
        <v>44406</v>
      </c>
      <c r="AO2038" s="3">
        <v>800000000</v>
      </c>
      <c r="AQ2038">
        <v>1875.56</v>
      </c>
      <c r="AR2038">
        <v>17572.95</v>
      </c>
      <c r="AS2038">
        <v>725925.68</v>
      </c>
      <c r="AT2038">
        <v>216825.91</v>
      </c>
      <c r="AY2038">
        <v>363</v>
      </c>
      <c r="AZ2038">
        <v>112</v>
      </c>
      <c r="BA2038">
        <v>88</v>
      </c>
      <c r="BB2038">
        <v>142</v>
      </c>
      <c r="BG2038">
        <v>96.25</v>
      </c>
      <c r="BH2038">
        <v>96.85</v>
      </c>
      <c r="BI2038">
        <v>96.54</v>
      </c>
      <c r="BJ2038">
        <v>88.1</v>
      </c>
      <c r="BO2038">
        <v>2.5099999999999998</v>
      </c>
      <c r="BP2038" s="3">
        <v>115400000</v>
      </c>
      <c r="BQ2038" s="20">
        <v>1310</v>
      </c>
      <c r="BR2038" s="20">
        <v>309</v>
      </c>
      <c r="BS2038" s="20">
        <v>70</v>
      </c>
      <c r="BW2038" s="20">
        <v>70</v>
      </c>
      <c r="BX2038" s="22">
        <v>962200.1</v>
      </c>
      <c r="BY2038">
        <v>92</v>
      </c>
      <c r="BZ2038">
        <v>96.37</v>
      </c>
      <c r="CA2038">
        <v>2.79</v>
      </c>
      <c r="CB2038">
        <v>2.79</v>
      </c>
      <c r="CC2038">
        <v>2.79</v>
      </c>
    </row>
    <row r="2039" spans="1:81" ht="68" x14ac:dyDescent="0.2">
      <c r="A2039" t="s">
        <v>17710</v>
      </c>
      <c r="B2039" t="s">
        <v>17711</v>
      </c>
      <c r="C2039" t="s">
        <v>17712</v>
      </c>
      <c r="D2039" t="s">
        <v>17713</v>
      </c>
      <c r="E2039" s="2" t="s">
        <v>17714</v>
      </c>
      <c r="G2039" s="3">
        <v>500000</v>
      </c>
      <c r="I2039" s="3">
        <v>220000000</v>
      </c>
      <c r="J2039" s="3">
        <v>50000000</v>
      </c>
      <c r="O2039" s="3">
        <v>5000000</v>
      </c>
      <c r="Q2039" s="3">
        <v>1000000000</v>
      </c>
      <c r="R2039" s="3">
        <v>1500000000</v>
      </c>
      <c r="W2039" s="2" t="s">
        <v>17715</v>
      </c>
      <c r="X2039" s="2" t="s">
        <v>17716</v>
      </c>
      <c r="Y2039" s="2" t="s">
        <v>17717</v>
      </c>
      <c r="Z2039" s="2" t="s">
        <v>17718</v>
      </c>
      <c r="AE2039">
        <v>2016</v>
      </c>
      <c r="AF2039">
        <v>2018</v>
      </c>
      <c r="AG2039">
        <v>2021</v>
      </c>
      <c r="AH2039">
        <v>2022</v>
      </c>
      <c r="AL2039" s="3">
        <v>50000000</v>
      </c>
      <c r="AM2039" t="s">
        <v>90</v>
      </c>
      <c r="AN2039" s="1">
        <v>44713</v>
      </c>
      <c r="AO2039" s="3">
        <v>1500000000</v>
      </c>
      <c r="AQ2039">
        <v>0.5</v>
      </c>
      <c r="AR2039">
        <v>0</v>
      </c>
      <c r="AS2039">
        <v>434024.52</v>
      </c>
      <c r="AT2039">
        <v>527409.25</v>
      </c>
      <c r="AY2039">
        <v>2707</v>
      </c>
      <c r="AZ2039">
        <v>1617</v>
      </c>
      <c r="BA2039">
        <v>172</v>
      </c>
      <c r="BB2039">
        <v>26</v>
      </c>
      <c r="BG2039">
        <v>71.98</v>
      </c>
      <c r="BH2039">
        <v>64.94</v>
      </c>
      <c r="BI2039">
        <v>93.19</v>
      </c>
      <c r="BJ2039">
        <v>96.99</v>
      </c>
      <c r="BN2039" t="s">
        <v>101</v>
      </c>
      <c r="BO2039">
        <v>1.35</v>
      </c>
      <c r="BP2039" s="3">
        <v>350197587</v>
      </c>
      <c r="BQ2039" s="20">
        <v>931</v>
      </c>
      <c r="BR2039" s="20">
        <v>1183</v>
      </c>
      <c r="BS2039" s="20">
        <v>184</v>
      </c>
      <c r="BW2039" s="20">
        <v>184</v>
      </c>
      <c r="BX2039" s="22">
        <v>961434.27</v>
      </c>
      <c r="BY2039">
        <v>93</v>
      </c>
      <c r="BZ2039">
        <v>96.33</v>
      </c>
      <c r="CA2039">
        <v>1.5</v>
      </c>
      <c r="CB2039">
        <v>1.5</v>
      </c>
      <c r="CC2039">
        <v>1.5</v>
      </c>
    </row>
    <row r="2040" spans="1:81" ht="51" x14ac:dyDescent="0.2">
      <c r="A2040" t="s">
        <v>17719</v>
      </c>
      <c r="B2040" t="s">
        <v>17720</v>
      </c>
      <c r="C2040" t="s">
        <v>17721</v>
      </c>
      <c r="D2040" t="s">
        <v>17722</v>
      </c>
      <c r="E2040" s="2" t="s">
        <v>17723</v>
      </c>
      <c r="I2040" s="3">
        <v>190000000</v>
      </c>
      <c r="J2040" s="3">
        <v>150000000</v>
      </c>
      <c r="Q2040" s="3">
        <v>1267300000</v>
      </c>
      <c r="R2040" s="3">
        <v>2150000000</v>
      </c>
      <c r="W2040" s="2" t="s">
        <v>7120</v>
      </c>
      <c r="Y2040" s="2" t="s">
        <v>17724</v>
      </c>
      <c r="Z2040" s="2" t="s">
        <v>17725</v>
      </c>
      <c r="AE2040">
        <v>2014</v>
      </c>
      <c r="AG2040">
        <v>2021</v>
      </c>
      <c r="AH2040">
        <v>2021</v>
      </c>
      <c r="AL2040" s="3">
        <v>150000000</v>
      </c>
      <c r="AM2040" t="s">
        <v>90</v>
      </c>
      <c r="AN2040" s="1">
        <v>44517</v>
      </c>
      <c r="AO2040" s="3">
        <v>2150000000</v>
      </c>
      <c r="AQ2040">
        <v>156.32</v>
      </c>
      <c r="AS2040">
        <v>524670.39</v>
      </c>
      <c r="AT2040">
        <v>421535.67</v>
      </c>
      <c r="AY2040">
        <v>1505</v>
      </c>
      <c r="BA2040">
        <v>137</v>
      </c>
      <c r="BB2040">
        <v>79</v>
      </c>
      <c r="BG2040">
        <v>82.41</v>
      </c>
      <c r="BI2040">
        <v>94.58</v>
      </c>
      <c r="BJ2040">
        <v>93.42</v>
      </c>
      <c r="BN2040" t="s">
        <v>101</v>
      </c>
      <c r="BO2040">
        <v>1.53</v>
      </c>
      <c r="BP2040" s="3">
        <v>345062999</v>
      </c>
      <c r="BS2040" s="20">
        <v>190</v>
      </c>
      <c r="BW2040" s="20">
        <v>190</v>
      </c>
      <c r="BX2040" s="22">
        <v>946362.38</v>
      </c>
      <c r="BY2040">
        <v>94</v>
      </c>
      <c r="BZ2040">
        <v>96.29</v>
      </c>
      <c r="CA2040">
        <v>1.7</v>
      </c>
      <c r="CB2040">
        <v>1.7</v>
      </c>
      <c r="CC2040">
        <v>1.7</v>
      </c>
    </row>
    <row r="2041" spans="1:81" ht="34" x14ac:dyDescent="0.2">
      <c r="A2041" t="s">
        <v>17726</v>
      </c>
      <c r="B2041" t="s">
        <v>17727</v>
      </c>
      <c r="C2041" t="s">
        <v>17728</v>
      </c>
      <c r="D2041" t="s">
        <v>17729</v>
      </c>
      <c r="E2041" s="2" t="s">
        <v>17730</v>
      </c>
      <c r="G2041" s="3">
        <v>4500000</v>
      </c>
      <c r="H2041" s="3">
        <v>12000000</v>
      </c>
      <c r="I2041" s="3">
        <v>40000000</v>
      </c>
      <c r="O2041" s="3">
        <v>45000000</v>
      </c>
      <c r="P2041" s="3">
        <v>60000000</v>
      </c>
      <c r="Q2041" s="3">
        <v>266800000</v>
      </c>
      <c r="V2041" s="2" t="s">
        <v>6444</v>
      </c>
      <c r="W2041" s="2" t="s">
        <v>17731</v>
      </c>
      <c r="X2041" s="2" t="s">
        <v>17732</v>
      </c>
      <c r="Y2041" s="2" t="s">
        <v>17733</v>
      </c>
      <c r="AD2041">
        <v>2015</v>
      </c>
      <c r="AE2041">
        <v>2018</v>
      </c>
      <c r="AF2041">
        <v>2020</v>
      </c>
      <c r="AG2041">
        <v>2021</v>
      </c>
      <c r="AL2041" s="3">
        <v>40000000</v>
      </c>
      <c r="AM2041" t="s">
        <v>89</v>
      </c>
      <c r="AN2041" s="1">
        <v>44419</v>
      </c>
      <c r="AO2041" s="3">
        <v>266800000</v>
      </c>
      <c r="AP2041">
        <v>0</v>
      </c>
      <c r="AQ2041">
        <v>28061.84</v>
      </c>
      <c r="AR2041">
        <v>15180.54</v>
      </c>
      <c r="AS2041">
        <v>896572.92</v>
      </c>
      <c r="AX2041">
        <v>376</v>
      </c>
      <c r="AY2041">
        <v>13</v>
      </c>
      <c r="AZ2041">
        <v>137</v>
      </c>
      <c r="BA2041">
        <v>59</v>
      </c>
      <c r="BF2041">
        <v>70.73</v>
      </c>
      <c r="BG2041">
        <v>99.88</v>
      </c>
      <c r="BH2041">
        <v>96.14</v>
      </c>
      <c r="BI2041">
        <v>97.69</v>
      </c>
      <c r="BO2041">
        <v>1</v>
      </c>
      <c r="BP2041" s="3">
        <v>56500000</v>
      </c>
      <c r="BQ2041" s="20">
        <v>707</v>
      </c>
      <c r="BR2041" s="20">
        <v>588</v>
      </c>
      <c r="BW2041" s="20">
        <v>0</v>
      </c>
      <c r="BX2041" s="22">
        <v>939815.3</v>
      </c>
      <c r="BY2041">
        <v>95</v>
      </c>
      <c r="BZ2041">
        <v>96.25</v>
      </c>
      <c r="CC2041">
        <v>1</v>
      </c>
    </row>
    <row r="2042" spans="1:81" ht="85" x14ac:dyDescent="0.2">
      <c r="A2042" t="s">
        <v>17734</v>
      </c>
      <c r="B2042" t="s">
        <v>17735</v>
      </c>
      <c r="C2042" t="s">
        <v>17736</v>
      </c>
      <c r="D2042" t="s">
        <v>17737</v>
      </c>
      <c r="E2042" s="2" t="s">
        <v>17738</v>
      </c>
      <c r="H2042" s="3">
        <v>14000000</v>
      </c>
      <c r="I2042" s="3">
        <v>35000000</v>
      </c>
      <c r="J2042" s="3">
        <v>20099981</v>
      </c>
      <c r="P2042" s="3">
        <v>70000000</v>
      </c>
      <c r="Q2042" s="3">
        <v>233450000</v>
      </c>
      <c r="R2042" s="3">
        <v>200999810</v>
      </c>
      <c r="W2042" s="2" t="s">
        <v>17492</v>
      </c>
      <c r="X2042" s="2" t="s">
        <v>17739</v>
      </c>
      <c r="Y2042" s="2" t="s">
        <v>17740</v>
      </c>
      <c r="Z2042" s="2" t="s">
        <v>17741</v>
      </c>
      <c r="AE2042">
        <v>2019</v>
      </c>
      <c r="AF2042">
        <v>2020</v>
      </c>
      <c r="AG2042">
        <v>2021</v>
      </c>
      <c r="AH2042">
        <v>2023</v>
      </c>
      <c r="AL2042" s="3">
        <v>20099981</v>
      </c>
      <c r="AM2042" t="s">
        <v>90</v>
      </c>
      <c r="AN2042" s="1">
        <v>44929</v>
      </c>
      <c r="AO2042" s="3">
        <v>200999810</v>
      </c>
      <c r="AQ2042">
        <v>0</v>
      </c>
      <c r="AR2042">
        <v>17148.88</v>
      </c>
      <c r="AS2042">
        <v>688023.56</v>
      </c>
      <c r="AT2042">
        <v>227835.3</v>
      </c>
      <c r="AY2042">
        <v>3695</v>
      </c>
      <c r="AZ2042">
        <v>115</v>
      </c>
      <c r="BA2042">
        <v>102</v>
      </c>
      <c r="BB2042">
        <v>21</v>
      </c>
      <c r="BG2042">
        <v>61.5</v>
      </c>
      <c r="BH2042">
        <v>96.76</v>
      </c>
      <c r="BI2042">
        <v>95.98</v>
      </c>
      <c r="BJ2042">
        <v>95.79</v>
      </c>
      <c r="BO2042">
        <v>0.77</v>
      </c>
      <c r="BP2042" s="3">
        <v>74099981</v>
      </c>
      <c r="BQ2042" s="20">
        <v>331</v>
      </c>
      <c r="BR2042" s="20">
        <v>287</v>
      </c>
      <c r="BS2042" s="20">
        <v>573</v>
      </c>
      <c r="BW2042" s="20">
        <v>573</v>
      </c>
      <c r="BX2042" s="22">
        <v>933007.74</v>
      </c>
      <c r="BY2042">
        <v>96</v>
      </c>
      <c r="BZ2042">
        <v>96.21</v>
      </c>
      <c r="CA2042">
        <v>0.86</v>
      </c>
      <c r="CB2042">
        <v>0.86</v>
      </c>
      <c r="CC2042">
        <v>0.86</v>
      </c>
    </row>
    <row r="2043" spans="1:81" ht="34" x14ac:dyDescent="0.2">
      <c r="A2043" t="s">
        <v>17742</v>
      </c>
      <c r="B2043" t="s">
        <v>17743</v>
      </c>
      <c r="C2043" t="s">
        <v>17744</v>
      </c>
      <c r="E2043" s="2" t="s">
        <v>17745</v>
      </c>
      <c r="G2043" s="3">
        <v>3000000</v>
      </c>
      <c r="H2043" s="3">
        <v>10000000</v>
      </c>
      <c r="I2043" s="3">
        <v>30000000</v>
      </c>
      <c r="J2043" s="3">
        <v>75000000</v>
      </c>
      <c r="O2043" s="3">
        <v>30000000</v>
      </c>
      <c r="P2043" s="3">
        <v>50000000</v>
      </c>
      <c r="Q2043" s="3">
        <v>200100000</v>
      </c>
      <c r="R2043" s="3">
        <v>750000000</v>
      </c>
      <c r="W2043" s="2" t="s">
        <v>17746</v>
      </c>
      <c r="X2043" s="2" t="s">
        <v>17747</v>
      </c>
      <c r="Y2043" s="2" t="s">
        <v>17748</v>
      </c>
      <c r="Z2043" s="2" t="s">
        <v>17748</v>
      </c>
      <c r="AE2043">
        <v>2019</v>
      </c>
      <c r="AF2043">
        <v>2019</v>
      </c>
      <c r="AG2043">
        <v>2021</v>
      </c>
      <c r="AH2043">
        <v>2022</v>
      </c>
      <c r="AL2043" s="3">
        <v>75000000</v>
      </c>
      <c r="AM2043" t="s">
        <v>90</v>
      </c>
      <c r="AN2043" s="1">
        <v>44627</v>
      </c>
      <c r="AO2043" s="3">
        <v>750000000</v>
      </c>
      <c r="AQ2043">
        <v>2022.72</v>
      </c>
      <c r="AR2043">
        <v>2183.94</v>
      </c>
      <c r="AS2043">
        <v>407786.18</v>
      </c>
      <c r="AT2043">
        <v>517322.67</v>
      </c>
      <c r="AY2043">
        <v>733</v>
      </c>
      <c r="AZ2043">
        <v>604</v>
      </c>
      <c r="BA2043">
        <v>177</v>
      </c>
      <c r="BB2043">
        <v>29</v>
      </c>
      <c r="BG2043">
        <v>92.37</v>
      </c>
      <c r="BH2043">
        <v>85.48</v>
      </c>
      <c r="BI2043">
        <v>92.99</v>
      </c>
      <c r="BJ2043">
        <v>96.63</v>
      </c>
      <c r="BO2043">
        <v>3.37</v>
      </c>
      <c r="BP2043" s="3">
        <v>118000000</v>
      </c>
      <c r="BQ2043" s="20">
        <v>1</v>
      </c>
      <c r="BR2043" s="20">
        <v>663</v>
      </c>
      <c r="BS2043" s="20">
        <v>405</v>
      </c>
      <c r="BW2043" s="20">
        <v>405</v>
      </c>
      <c r="BX2043" s="22">
        <v>929315.51</v>
      </c>
      <c r="BY2043">
        <v>97</v>
      </c>
      <c r="BZ2043">
        <v>96.17</v>
      </c>
      <c r="CA2043">
        <v>3.75</v>
      </c>
      <c r="CB2043">
        <v>3.75</v>
      </c>
      <c r="CC2043">
        <v>3.75</v>
      </c>
    </row>
    <row r="2044" spans="1:81" ht="51" x14ac:dyDescent="0.2">
      <c r="A2044" t="s">
        <v>17749</v>
      </c>
      <c r="B2044" t="s">
        <v>17750</v>
      </c>
      <c r="C2044" t="s">
        <v>17751</v>
      </c>
      <c r="D2044" t="s">
        <v>17752</v>
      </c>
      <c r="E2044" s="2" t="s">
        <v>17753</v>
      </c>
      <c r="H2044" s="3">
        <v>200000000</v>
      </c>
      <c r="I2044" s="3">
        <v>500000000</v>
      </c>
      <c r="P2044" s="3">
        <v>1000000000</v>
      </c>
      <c r="Q2044" s="3">
        <v>3335000000</v>
      </c>
      <c r="X2044" s="2" t="s">
        <v>17754</v>
      </c>
      <c r="Y2044" s="2" t="s">
        <v>17755</v>
      </c>
      <c r="AF2044">
        <v>2020</v>
      </c>
      <c r="AG2044">
        <v>2021</v>
      </c>
      <c r="AL2044" s="3">
        <v>1200000000</v>
      </c>
      <c r="AM2044" t="s">
        <v>355</v>
      </c>
      <c r="AN2044" s="1">
        <v>44207</v>
      </c>
      <c r="AR2044">
        <v>43704.46</v>
      </c>
      <c r="AS2044">
        <v>878760.93</v>
      </c>
      <c r="AZ2044">
        <v>3</v>
      </c>
      <c r="BA2044">
        <v>66</v>
      </c>
      <c r="BH2044">
        <v>99.94</v>
      </c>
      <c r="BI2044">
        <v>97.41</v>
      </c>
      <c r="BN2044" t="s">
        <v>133</v>
      </c>
      <c r="BP2044" s="3">
        <v>1900000000</v>
      </c>
      <c r="BR2044" s="20">
        <v>365</v>
      </c>
      <c r="BW2044" s="20">
        <v>0</v>
      </c>
      <c r="BX2044" s="22">
        <v>922465.39</v>
      </c>
      <c r="BY2044">
        <v>98</v>
      </c>
      <c r="BZ2044">
        <v>96.13</v>
      </c>
      <c r="CC2044">
        <v>0</v>
      </c>
    </row>
    <row r="2045" spans="1:81" ht="85" x14ac:dyDescent="0.2">
      <c r="A2045" t="s">
        <v>17756</v>
      </c>
      <c r="B2045" t="s">
        <v>17757</v>
      </c>
      <c r="C2045" t="s">
        <v>17758</v>
      </c>
      <c r="D2045" t="s">
        <v>17759</v>
      </c>
      <c r="E2045" s="2" t="s">
        <v>17760</v>
      </c>
      <c r="G2045" s="3">
        <v>150000</v>
      </c>
      <c r="H2045" s="3">
        <v>16000000</v>
      </c>
      <c r="I2045" s="3">
        <v>60000000</v>
      </c>
      <c r="J2045" s="3">
        <v>150000000</v>
      </c>
      <c r="O2045" s="3">
        <v>1500000</v>
      </c>
      <c r="P2045" s="3">
        <v>80000000</v>
      </c>
      <c r="Q2045" s="3">
        <v>400200000</v>
      </c>
      <c r="R2045" s="3">
        <v>1100000000</v>
      </c>
      <c r="W2045" s="2" t="s">
        <v>93</v>
      </c>
      <c r="X2045" s="2" t="s">
        <v>17761</v>
      </c>
      <c r="Y2045" s="2" t="s">
        <v>17762</v>
      </c>
      <c r="Z2045" s="2" t="s">
        <v>17763</v>
      </c>
      <c r="AE2045">
        <v>2019</v>
      </c>
      <c r="AF2045">
        <v>2021</v>
      </c>
      <c r="AG2045">
        <v>2021</v>
      </c>
      <c r="AH2045">
        <v>2022</v>
      </c>
      <c r="AL2045" s="3">
        <v>150000000</v>
      </c>
      <c r="AM2045" t="s">
        <v>90</v>
      </c>
      <c r="AN2045" s="1">
        <v>44705</v>
      </c>
      <c r="AO2045" s="3">
        <v>1100000000</v>
      </c>
      <c r="AQ2045">
        <v>28442.31</v>
      </c>
      <c r="AR2045">
        <v>100941.19</v>
      </c>
      <c r="AS2045">
        <v>332088.59999999998</v>
      </c>
      <c r="AT2045">
        <v>454009.17</v>
      </c>
      <c r="AY2045">
        <v>99</v>
      </c>
      <c r="AZ2045">
        <v>185</v>
      </c>
      <c r="BA2045">
        <v>208</v>
      </c>
      <c r="BB2045">
        <v>36</v>
      </c>
      <c r="BG2045">
        <v>98.98</v>
      </c>
      <c r="BH2045">
        <v>96.5</v>
      </c>
      <c r="BI2045">
        <v>91.76</v>
      </c>
      <c r="BJ2045">
        <v>95.79</v>
      </c>
      <c r="BN2045" t="s">
        <v>101</v>
      </c>
      <c r="BO2045">
        <v>2.4700000000000002</v>
      </c>
      <c r="BP2045" s="3">
        <v>242600000</v>
      </c>
      <c r="BQ2045" s="20">
        <v>836</v>
      </c>
      <c r="BR2045" s="20">
        <v>168</v>
      </c>
      <c r="BS2045" s="20">
        <v>159</v>
      </c>
      <c r="BW2045" s="20">
        <v>159</v>
      </c>
      <c r="BX2045" s="22">
        <v>915481.27</v>
      </c>
      <c r="BY2045">
        <v>99</v>
      </c>
      <c r="BZ2045">
        <v>96.09</v>
      </c>
      <c r="CA2045">
        <v>2.75</v>
      </c>
      <c r="CB2045">
        <v>2.75</v>
      </c>
      <c r="CC2045">
        <v>2.75</v>
      </c>
    </row>
    <row r="2046" spans="1:81" ht="85" x14ac:dyDescent="0.2">
      <c r="A2046" t="s">
        <v>17764</v>
      </c>
      <c r="B2046" t="s">
        <v>17765</v>
      </c>
      <c r="C2046" t="s">
        <v>17766</v>
      </c>
      <c r="E2046" s="2" t="s">
        <v>17767</v>
      </c>
      <c r="G2046" s="3">
        <v>1100000</v>
      </c>
      <c r="H2046" s="3">
        <v>12000000</v>
      </c>
      <c r="I2046" s="3">
        <v>10000000</v>
      </c>
      <c r="O2046" s="3">
        <v>11000000</v>
      </c>
      <c r="P2046" s="3">
        <v>80000000</v>
      </c>
      <c r="Q2046" s="3">
        <v>210000000</v>
      </c>
      <c r="W2046" s="2" t="s">
        <v>1537</v>
      </c>
      <c r="X2046" s="2" t="s">
        <v>17768</v>
      </c>
      <c r="Y2046" s="2" t="s">
        <v>17769</v>
      </c>
      <c r="AE2046">
        <v>2017</v>
      </c>
      <c r="AF2046">
        <v>2020</v>
      </c>
      <c r="AG2046">
        <v>2021</v>
      </c>
      <c r="AL2046" s="3">
        <v>10000000</v>
      </c>
      <c r="AM2046" t="s">
        <v>89</v>
      </c>
      <c r="AN2046" s="1">
        <v>44409</v>
      </c>
      <c r="AO2046" s="3">
        <v>210000000</v>
      </c>
      <c r="AQ2046">
        <v>5878.73</v>
      </c>
      <c r="AR2046">
        <v>21783.07</v>
      </c>
      <c r="AS2046">
        <v>879355.51</v>
      </c>
      <c r="AY2046">
        <v>282</v>
      </c>
      <c r="AZ2046">
        <v>66</v>
      </c>
      <c r="BA2046">
        <v>65</v>
      </c>
      <c r="BG2046">
        <v>97.03</v>
      </c>
      <c r="BH2046">
        <v>98.15</v>
      </c>
      <c r="BI2046">
        <v>97.45</v>
      </c>
      <c r="BO2046">
        <v>1</v>
      </c>
      <c r="BP2046" s="3">
        <v>27700000</v>
      </c>
      <c r="BQ2046" s="20">
        <v>929</v>
      </c>
      <c r="BR2046" s="20">
        <v>404</v>
      </c>
      <c r="BW2046" s="20">
        <v>0</v>
      </c>
      <c r="BX2046" s="22">
        <v>907017.31</v>
      </c>
      <c r="BY2046">
        <v>100</v>
      </c>
      <c r="BZ2046">
        <v>96.05</v>
      </c>
      <c r="CC2046">
        <v>1</v>
      </c>
    </row>
    <row r="2047" spans="1:81" ht="34" x14ac:dyDescent="0.2">
      <c r="A2047" t="s">
        <v>17770</v>
      </c>
      <c r="B2047" t="s">
        <v>17771</v>
      </c>
      <c r="C2047" t="s">
        <v>17772</v>
      </c>
      <c r="D2047" t="s">
        <v>17773</v>
      </c>
      <c r="E2047" s="2" t="s">
        <v>17774</v>
      </c>
      <c r="H2047" s="3">
        <v>70000000</v>
      </c>
      <c r="I2047" s="3">
        <v>50000000</v>
      </c>
      <c r="J2047" s="3">
        <v>50000000</v>
      </c>
      <c r="P2047" s="3">
        <v>350000000</v>
      </c>
      <c r="Q2047" s="3">
        <v>350000000</v>
      </c>
      <c r="R2047" s="3">
        <v>550000000</v>
      </c>
      <c r="X2047" s="2" t="s">
        <v>17775</v>
      </c>
      <c r="Y2047" s="2" t="s">
        <v>17776</v>
      </c>
      <c r="Z2047" s="2" t="s">
        <v>1537</v>
      </c>
      <c r="AF2047">
        <v>2017</v>
      </c>
      <c r="AG2047">
        <v>2021</v>
      </c>
      <c r="AH2047">
        <v>2021</v>
      </c>
      <c r="AL2047" s="3">
        <v>50000000</v>
      </c>
      <c r="AM2047" t="s">
        <v>90</v>
      </c>
      <c r="AN2047" s="1">
        <v>44497</v>
      </c>
      <c r="AO2047" s="3">
        <v>550000000</v>
      </c>
      <c r="AR2047">
        <v>23086.92</v>
      </c>
      <c r="AS2047">
        <v>683919.5</v>
      </c>
      <c r="AT2047">
        <v>194652.16</v>
      </c>
      <c r="AZ2047">
        <v>65</v>
      </c>
      <c r="BA2047">
        <v>107</v>
      </c>
      <c r="BB2047">
        <v>156</v>
      </c>
      <c r="BH2047">
        <v>98.4</v>
      </c>
      <c r="BI2047">
        <v>95.78</v>
      </c>
      <c r="BJ2047">
        <v>86.92</v>
      </c>
      <c r="BO2047">
        <v>1.41</v>
      </c>
      <c r="BP2047" s="3">
        <v>170000000</v>
      </c>
      <c r="BR2047" s="20">
        <v>1232</v>
      </c>
      <c r="BS2047" s="20">
        <v>211</v>
      </c>
      <c r="BW2047" s="20">
        <v>211</v>
      </c>
      <c r="BX2047" s="22">
        <v>901658.58</v>
      </c>
      <c r="BY2047">
        <v>101</v>
      </c>
      <c r="BZ2047">
        <v>96.01</v>
      </c>
      <c r="CA2047">
        <v>1.57</v>
      </c>
      <c r="CB2047">
        <v>1.57</v>
      </c>
      <c r="CC2047">
        <v>1.57</v>
      </c>
    </row>
    <row r="2048" spans="1:81" ht="85" x14ac:dyDescent="0.2">
      <c r="A2048" t="s">
        <v>17777</v>
      </c>
      <c r="B2048" t="s">
        <v>17778</v>
      </c>
      <c r="C2048" t="s">
        <v>17779</v>
      </c>
      <c r="D2048" t="s">
        <v>17780</v>
      </c>
      <c r="E2048" s="2" t="s">
        <v>17781</v>
      </c>
      <c r="H2048" s="3">
        <v>10000000</v>
      </c>
      <c r="I2048" s="3">
        <v>48000000</v>
      </c>
      <c r="P2048" s="3">
        <v>50000000</v>
      </c>
      <c r="Q2048" s="3">
        <v>320160000</v>
      </c>
      <c r="W2048" s="2" t="s">
        <v>17782</v>
      </c>
      <c r="X2048" s="2" t="s">
        <v>17783</v>
      </c>
      <c r="Y2048" s="2" t="s">
        <v>17784</v>
      </c>
      <c r="AE2048">
        <v>2018</v>
      </c>
      <c r="AF2048">
        <v>2020</v>
      </c>
      <c r="AG2048">
        <v>2021</v>
      </c>
      <c r="AL2048" s="3">
        <v>60000000</v>
      </c>
      <c r="AM2048" t="s">
        <v>89</v>
      </c>
      <c r="AN2048" s="1">
        <v>44833</v>
      </c>
      <c r="AO2048" s="3">
        <v>450000000</v>
      </c>
      <c r="AQ2048">
        <v>2091.4899999999998</v>
      </c>
      <c r="AR2048">
        <v>6026.2</v>
      </c>
      <c r="AS2048">
        <v>893286.44</v>
      </c>
      <c r="AY2048">
        <v>625</v>
      </c>
      <c r="AZ2048">
        <v>375</v>
      </c>
      <c r="BA2048">
        <v>61</v>
      </c>
      <c r="BG2048">
        <v>94.01</v>
      </c>
      <c r="BH2048">
        <v>89.37</v>
      </c>
      <c r="BI2048">
        <v>97.61</v>
      </c>
      <c r="BO2048">
        <v>1.41</v>
      </c>
      <c r="BP2048" s="3">
        <v>118000000</v>
      </c>
      <c r="BQ2048" s="20">
        <v>750</v>
      </c>
      <c r="BR2048" s="20">
        <v>476</v>
      </c>
      <c r="BW2048" s="20">
        <v>399</v>
      </c>
      <c r="BX2048" s="22">
        <v>901404.13</v>
      </c>
      <c r="BY2048">
        <v>102</v>
      </c>
      <c r="BZ2048">
        <v>95.97</v>
      </c>
      <c r="CC2048">
        <v>1.41</v>
      </c>
    </row>
    <row r="2049" spans="1:81" ht="102" x14ac:dyDescent="0.2">
      <c r="A2049" t="s">
        <v>17785</v>
      </c>
      <c r="B2049" t="s">
        <v>17786</v>
      </c>
      <c r="C2049" t="s">
        <v>17787</v>
      </c>
      <c r="D2049" t="s">
        <v>17788</v>
      </c>
      <c r="E2049" s="2" t="s">
        <v>17789</v>
      </c>
      <c r="G2049" s="3">
        <v>2000000</v>
      </c>
      <c r="H2049" s="3">
        <v>10000000</v>
      </c>
      <c r="I2049" s="3">
        <v>10000000</v>
      </c>
      <c r="J2049" s="3">
        <v>65000000</v>
      </c>
      <c r="O2049" s="3">
        <v>20000000</v>
      </c>
      <c r="P2049" s="3">
        <v>50000000</v>
      </c>
      <c r="Q2049" s="3">
        <v>66700000</v>
      </c>
      <c r="R2049" s="3">
        <v>650000000</v>
      </c>
      <c r="W2049" s="2" t="s">
        <v>17790</v>
      </c>
      <c r="X2049" s="2" t="s">
        <v>17791</v>
      </c>
      <c r="Y2049" s="2" t="s">
        <v>17792</v>
      </c>
      <c r="Z2049" s="2" t="s">
        <v>17793</v>
      </c>
      <c r="AE2049">
        <v>2017</v>
      </c>
      <c r="AF2049">
        <v>2018</v>
      </c>
      <c r="AG2049">
        <v>2021</v>
      </c>
      <c r="AH2049">
        <v>2021</v>
      </c>
      <c r="AL2049" s="3">
        <v>65000000</v>
      </c>
      <c r="AM2049" t="s">
        <v>90</v>
      </c>
      <c r="AN2049" s="1">
        <v>44362</v>
      </c>
      <c r="AO2049" s="3">
        <v>650000000</v>
      </c>
      <c r="AQ2049">
        <v>5959.96</v>
      </c>
      <c r="AR2049">
        <v>8148.55</v>
      </c>
      <c r="AS2049">
        <v>683943.83</v>
      </c>
      <c r="AT2049">
        <v>198319.37</v>
      </c>
      <c r="AY2049">
        <v>265</v>
      </c>
      <c r="AZ2049">
        <v>238</v>
      </c>
      <c r="BA2049">
        <v>106</v>
      </c>
      <c r="BB2049">
        <v>154</v>
      </c>
      <c r="BG2049">
        <v>97.21</v>
      </c>
      <c r="BH2049">
        <v>94.86</v>
      </c>
      <c r="BI2049">
        <v>95.82</v>
      </c>
      <c r="BJ2049">
        <v>87.09</v>
      </c>
      <c r="BO2049">
        <v>8.77</v>
      </c>
      <c r="BP2049" s="3">
        <v>87000000</v>
      </c>
      <c r="BQ2049" s="20">
        <v>304</v>
      </c>
      <c r="BR2049" s="20">
        <v>830</v>
      </c>
      <c r="BS2049" s="20">
        <v>140</v>
      </c>
      <c r="BW2049" s="20">
        <v>140</v>
      </c>
      <c r="BX2049" s="22">
        <v>896371.71</v>
      </c>
      <c r="BY2049">
        <v>103</v>
      </c>
      <c r="BZ2049">
        <v>95.93</v>
      </c>
      <c r="CA2049">
        <v>9.75</v>
      </c>
      <c r="CB2049">
        <v>9.75</v>
      </c>
      <c r="CC2049">
        <v>9.75</v>
      </c>
    </row>
    <row r="2050" spans="1:81" ht="34" x14ac:dyDescent="0.2">
      <c r="A2050" t="s">
        <v>17794</v>
      </c>
      <c r="B2050" t="s">
        <v>17795</v>
      </c>
      <c r="C2050" t="s">
        <v>17796</v>
      </c>
      <c r="E2050" s="2" t="s">
        <v>17797</v>
      </c>
      <c r="I2050" s="3">
        <v>100000000</v>
      </c>
      <c r="Q2050" s="3">
        <v>667000000</v>
      </c>
      <c r="X2050" s="2" t="s">
        <v>17798</v>
      </c>
      <c r="Y2050" s="2" t="s">
        <v>17799</v>
      </c>
      <c r="AF2050">
        <v>2020</v>
      </c>
      <c r="AG2050">
        <v>2021</v>
      </c>
      <c r="AL2050" s="3">
        <v>100000000</v>
      </c>
      <c r="AM2050" t="s">
        <v>89</v>
      </c>
      <c r="AN2050" s="1">
        <v>44447</v>
      </c>
      <c r="AO2050" s="3">
        <v>667000000</v>
      </c>
      <c r="AR2050">
        <v>7156.45</v>
      </c>
      <c r="AS2050">
        <v>888070.98</v>
      </c>
      <c r="AZ2050">
        <v>343</v>
      </c>
      <c r="BA2050">
        <v>63</v>
      </c>
      <c r="BH2050">
        <v>90.28</v>
      </c>
      <c r="BI2050">
        <v>97.53</v>
      </c>
      <c r="BO2050">
        <v>1</v>
      </c>
      <c r="BP2050" s="3">
        <v>100000000</v>
      </c>
      <c r="BR2050" s="20">
        <v>266</v>
      </c>
      <c r="BW2050" s="20">
        <v>0</v>
      </c>
      <c r="BX2050" s="22">
        <v>895227.43</v>
      </c>
      <c r="BY2050">
        <v>104</v>
      </c>
      <c r="BZ2050">
        <v>95.89</v>
      </c>
      <c r="CC2050">
        <v>1</v>
      </c>
    </row>
    <row r="2051" spans="1:81" ht="17" x14ac:dyDescent="0.2">
      <c r="A2051" t="s">
        <v>17800</v>
      </c>
      <c r="B2051" t="s">
        <v>17801</v>
      </c>
      <c r="C2051" t="s">
        <v>17802</v>
      </c>
      <c r="D2051" t="s">
        <v>17803</v>
      </c>
      <c r="E2051" s="2" t="s">
        <v>17804</v>
      </c>
      <c r="G2051" s="3">
        <v>3755000</v>
      </c>
      <c r="H2051" s="3">
        <v>13478135</v>
      </c>
      <c r="I2051" s="3">
        <v>35000000</v>
      </c>
      <c r="O2051" s="3">
        <v>37550000</v>
      </c>
      <c r="P2051" s="3">
        <v>67390675</v>
      </c>
      <c r="Q2051" s="3">
        <v>233450000</v>
      </c>
      <c r="W2051" s="2" t="s">
        <v>1537</v>
      </c>
      <c r="X2051" s="2" t="s">
        <v>17805</v>
      </c>
      <c r="Y2051" s="2" t="s">
        <v>17806</v>
      </c>
      <c r="AE2051">
        <v>2020</v>
      </c>
      <c r="AF2051">
        <v>2021</v>
      </c>
      <c r="AG2051">
        <v>2021</v>
      </c>
      <c r="AL2051" s="3">
        <v>35000000</v>
      </c>
      <c r="AM2051" t="s">
        <v>89</v>
      </c>
      <c r="AN2051" s="1">
        <v>44440</v>
      </c>
      <c r="AO2051" s="3">
        <v>233450000</v>
      </c>
      <c r="AQ2051">
        <v>11.98</v>
      </c>
      <c r="AR2051">
        <v>207413.58</v>
      </c>
      <c r="AS2051">
        <v>683919.5</v>
      </c>
      <c r="AY2051">
        <v>2660</v>
      </c>
      <c r="AZ2051">
        <v>99</v>
      </c>
      <c r="BA2051">
        <v>107</v>
      </c>
      <c r="BG2051">
        <v>71.75</v>
      </c>
      <c r="BH2051">
        <v>98.13</v>
      </c>
      <c r="BI2051">
        <v>95.78</v>
      </c>
      <c r="BO2051">
        <v>1</v>
      </c>
      <c r="BP2051" s="3">
        <v>52233135</v>
      </c>
      <c r="BQ2051" s="20">
        <v>183</v>
      </c>
      <c r="BR2051" s="20">
        <v>91</v>
      </c>
      <c r="BW2051" s="20">
        <v>0</v>
      </c>
      <c r="BX2051" s="22">
        <v>891345.06</v>
      </c>
      <c r="BY2051">
        <v>105</v>
      </c>
      <c r="BZ2051">
        <v>95.85</v>
      </c>
      <c r="CC2051">
        <v>1</v>
      </c>
    </row>
    <row r="2052" spans="1:81" ht="34" x14ac:dyDescent="0.2">
      <c r="A2052" t="s">
        <v>17807</v>
      </c>
      <c r="B2052" t="s">
        <v>17808</v>
      </c>
      <c r="C2052" t="s">
        <v>17809</v>
      </c>
      <c r="D2052" t="s">
        <v>17810</v>
      </c>
      <c r="E2052" s="2" t="s">
        <v>17811</v>
      </c>
      <c r="H2052" s="3">
        <v>10250000</v>
      </c>
      <c r="I2052" s="3">
        <v>43500000</v>
      </c>
      <c r="P2052" s="3">
        <v>51250000</v>
      </c>
      <c r="Q2052" s="3">
        <v>290145000</v>
      </c>
      <c r="W2052" s="2" t="s">
        <v>17812</v>
      </c>
      <c r="X2052" s="2" t="s">
        <v>17813</v>
      </c>
      <c r="Y2052" s="2" t="s">
        <v>17814</v>
      </c>
      <c r="AE2052">
        <v>2017</v>
      </c>
      <c r="AF2052">
        <v>2020</v>
      </c>
      <c r="AG2052">
        <v>2021</v>
      </c>
      <c r="AL2052" s="3">
        <v>43500000</v>
      </c>
      <c r="AM2052" t="s">
        <v>89</v>
      </c>
      <c r="AN2052" s="1">
        <v>44516</v>
      </c>
      <c r="AO2052" s="3">
        <v>290145000</v>
      </c>
      <c r="AQ2052">
        <v>12166.07</v>
      </c>
      <c r="AR2052">
        <v>26357.27</v>
      </c>
      <c r="AS2052">
        <v>847854.94</v>
      </c>
      <c r="AY2052">
        <v>120</v>
      </c>
      <c r="AZ2052">
        <v>39</v>
      </c>
      <c r="BA2052">
        <v>72</v>
      </c>
      <c r="BG2052">
        <v>98.74</v>
      </c>
      <c r="BH2052">
        <v>98.92</v>
      </c>
      <c r="BI2052">
        <v>97.17</v>
      </c>
      <c r="BO2052">
        <v>1</v>
      </c>
      <c r="BP2052" s="3">
        <v>53750000</v>
      </c>
      <c r="BQ2052" s="20">
        <v>919</v>
      </c>
      <c r="BR2052" s="20">
        <v>628</v>
      </c>
      <c r="BW2052" s="20">
        <v>0</v>
      </c>
      <c r="BX2052" s="22">
        <v>886378.28</v>
      </c>
      <c r="BY2052">
        <v>106</v>
      </c>
      <c r="BZ2052">
        <v>95.81</v>
      </c>
      <c r="CC2052">
        <v>1</v>
      </c>
    </row>
    <row r="2053" spans="1:81" ht="34" x14ac:dyDescent="0.2">
      <c r="A2053" t="s">
        <v>17815</v>
      </c>
      <c r="B2053" t="s">
        <v>17816</v>
      </c>
      <c r="C2053" t="s">
        <v>17817</v>
      </c>
      <c r="D2053" t="s">
        <v>17818</v>
      </c>
      <c r="E2053" s="2" t="s">
        <v>17819</v>
      </c>
      <c r="I2053" s="3">
        <v>35900000</v>
      </c>
      <c r="Q2053" s="3">
        <v>239453000</v>
      </c>
      <c r="X2053" s="2" t="s">
        <v>215</v>
      </c>
      <c r="Y2053" s="2" t="s">
        <v>17319</v>
      </c>
      <c r="AF2053">
        <v>2019</v>
      </c>
      <c r="AG2053">
        <v>2021</v>
      </c>
      <c r="AL2053" s="3">
        <v>35900000</v>
      </c>
      <c r="AM2053" t="s">
        <v>89</v>
      </c>
      <c r="AN2053" s="1">
        <v>44426</v>
      </c>
      <c r="AO2053" s="3">
        <v>239453000</v>
      </c>
      <c r="AR2053">
        <v>20986.42</v>
      </c>
      <c r="AS2053">
        <v>861148.66</v>
      </c>
      <c r="AZ2053">
        <v>73</v>
      </c>
      <c r="BA2053">
        <v>71</v>
      </c>
      <c r="BH2053">
        <v>98.27</v>
      </c>
      <c r="BI2053">
        <v>97.21</v>
      </c>
      <c r="BO2053">
        <v>1</v>
      </c>
      <c r="BP2053" s="3">
        <v>48400000</v>
      </c>
      <c r="BR2053" s="20">
        <v>926</v>
      </c>
      <c r="BW2053" s="20">
        <v>0</v>
      </c>
      <c r="BX2053" s="22">
        <v>882135.08</v>
      </c>
      <c r="BY2053">
        <v>107</v>
      </c>
      <c r="BZ2053">
        <v>95.77</v>
      </c>
      <c r="CC2053">
        <v>1</v>
      </c>
    </row>
    <row r="2054" spans="1:81" ht="51" x14ac:dyDescent="0.2">
      <c r="A2054" t="s">
        <v>17820</v>
      </c>
      <c r="B2054" t="s">
        <v>17821</v>
      </c>
      <c r="C2054" t="s">
        <v>17822</v>
      </c>
      <c r="E2054" s="2" t="s">
        <v>17823</v>
      </c>
      <c r="H2054" s="3">
        <v>50000000</v>
      </c>
      <c r="I2054" s="3">
        <v>77000000</v>
      </c>
      <c r="P2054" s="3">
        <v>250000000</v>
      </c>
      <c r="Q2054" s="3">
        <v>513590000</v>
      </c>
      <c r="X2054" s="2" t="s">
        <v>17824</v>
      </c>
      <c r="Y2054" s="2" t="s">
        <v>17825</v>
      </c>
      <c r="AF2054">
        <v>2020</v>
      </c>
      <c r="AG2054">
        <v>2021</v>
      </c>
      <c r="AL2054" s="3">
        <v>72000000</v>
      </c>
      <c r="AM2054" t="s">
        <v>89</v>
      </c>
      <c r="AN2054" s="1">
        <v>45181</v>
      </c>
      <c r="AO2054" s="3">
        <v>513590000</v>
      </c>
      <c r="AR2054">
        <v>13980.51</v>
      </c>
      <c r="AS2054">
        <v>868049.56</v>
      </c>
      <c r="AZ2054">
        <v>158</v>
      </c>
      <c r="BA2054">
        <v>68</v>
      </c>
      <c r="BH2054">
        <v>95.54</v>
      </c>
      <c r="BI2054">
        <v>97.33</v>
      </c>
      <c r="BO2054">
        <v>1</v>
      </c>
      <c r="BP2054" s="3">
        <v>199000000</v>
      </c>
      <c r="BR2054" s="20">
        <v>505</v>
      </c>
      <c r="BW2054" s="20">
        <v>728</v>
      </c>
      <c r="BX2054" s="22">
        <v>882030.07</v>
      </c>
      <c r="BY2054">
        <v>108</v>
      </c>
      <c r="BZ2054">
        <v>95.73</v>
      </c>
      <c r="CC2054">
        <v>1</v>
      </c>
    </row>
    <row r="2055" spans="1:81" ht="68" x14ac:dyDescent="0.2">
      <c r="A2055" t="s">
        <v>17826</v>
      </c>
      <c r="B2055" t="s">
        <v>17827</v>
      </c>
      <c r="C2055" t="s">
        <v>17828</v>
      </c>
      <c r="E2055" s="2" t="s">
        <v>17829</v>
      </c>
      <c r="F2055" s="3">
        <v>5500000</v>
      </c>
      <c r="H2055" s="3">
        <v>10000000</v>
      </c>
      <c r="I2055" s="3">
        <v>100000000</v>
      </c>
      <c r="J2055" s="3">
        <v>200000000</v>
      </c>
      <c r="N2055" s="3">
        <v>110000000</v>
      </c>
      <c r="P2055" s="3">
        <v>50000000</v>
      </c>
      <c r="Q2055" s="3">
        <v>667000000</v>
      </c>
      <c r="R2055" s="3">
        <v>1000000000</v>
      </c>
      <c r="V2055" s="2" t="s">
        <v>17830</v>
      </c>
      <c r="X2055" s="2" t="s">
        <v>17831</v>
      </c>
      <c r="Y2055" s="2" t="s">
        <v>17832</v>
      </c>
      <c r="Z2055" s="2" t="s">
        <v>17833</v>
      </c>
      <c r="AD2055">
        <v>2019</v>
      </c>
      <c r="AF2055">
        <v>2020</v>
      </c>
      <c r="AG2055">
        <v>2021</v>
      </c>
      <c r="AH2055">
        <v>2022</v>
      </c>
      <c r="AL2055" s="3">
        <v>200000000</v>
      </c>
      <c r="AM2055" t="s">
        <v>90</v>
      </c>
      <c r="AN2055" s="1">
        <v>44692</v>
      </c>
      <c r="AO2055" s="3">
        <v>1000000000</v>
      </c>
      <c r="AP2055">
        <v>88.02</v>
      </c>
      <c r="AR2055">
        <v>1401.17</v>
      </c>
      <c r="AS2055">
        <v>470654.41</v>
      </c>
      <c r="AT2055">
        <v>403136.73</v>
      </c>
      <c r="AX2055">
        <v>794</v>
      </c>
      <c r="AZ2055">
        <v>703</v>
      </c>
      <c r="BA2055">
        <v>154</v>
      </c>
      <c r="BB2055">
        <v>48</v>
      </c>
      <c r="BF2055">
        <v>85.75</v>
      </c>
      <c r="BH2055">
        <v>80.05</v>
      </c>
      <c r="BI2055">
        <v>93.91</v>
      </c>
      <c r="BJ2055">
        <v>94.34</v>
      </c>
      <c r="BN2055" t="s">
        <v>101</v>
      </c>
      <c r="BO2055">
        <v>1.35</v>
      </c>
      <c r="BP2055" s="3">
        <v>546800000</v>
      </c>
      <c r="BR2055" s="20">
        <v>301</v>
      </c>
      <c r="BS2055" s="20">
        <v>322</v>
      </c>
      <c r="BW2055" s="20">
        <v>322</v>
      </c>
      <c r="BX2055" s="22">
        <v>875280.33</v>
      </c>
      <c r="BY2055">
        <v>109</v>
      </c>
      <c r="BZ2055">
        <v>95.69</v>
      </c>
      <c r="CA2055">
        <v>1.5</v>
      </c>
      <c r="CB2055">
        <v>1.5</v>
      </c>
      <c r="CC2055">
        <v>1.5</v>
      </c>
    </row>
    <row r="2056" spans="1:81" ht="51" x14ac:dyDescent="0.2">
      <c r="A2056" t="s">
        <v>17834</v>
      </c>
      <c r="B2056" t="s">
        <v>17835</v>
      </c>
      <c r="C2056" t="s">
        <v>17836</v>
      </c>
      <c r="D2056" t="s">
        <v>17837</v>
      </c>
      <c r="E2056" s="2" t="s">
        <v>17838</v>
      </c>
      <c r="G2056" s="3">
        <v>3700711</v>
      </c>
      <c r="H2056" s="3">
        <v>19000000</v>
      </c>
      <c r="I2056" s="3">
        <v>85000000</v>
      </c>
      <c r="O2056" s="3">
        <v>37007110</v>
      </c>
      <c r="P2056" s="3">
        <v>95000000</v>
      </c>
      <c r="Q2056" s="3">
        <v>600000000</v>
      </c>
      <c r="W2056" s="2" t="s">
        <v>17839</v>
      </c>
      <c r="X2056" s="2" t="s">
        <v>17840</v>
      </c>
      <c r="Y2056" s="2" t="s">
        <v>17841</v>
      </c>
      <c r="AE2056">
        <v>2018</v>
      </c>
      <c r="AF2056">
        <v>2018</v>
      </c>
      <c r="AG2056">
        <v>2021</v>
      </c>
      <c r="AL2056" s="3">
        <v>85000000</v>
      </c>
      <c r="AM2056" t="s">
        <v>89</v>
      </c>
      <c r="AN2056" s="1">
        <v>44336</v>
      </c>
      <c r="AO2056" s="3">
        <v>600000000</v>
      </c>
      <c r="AQ2056">
        <v>0</v>
      </c>
      <c r="AR2056">
        <v>6524.54</v>
      </c>
      <c r="AS2056">
        <v>861912.33</v>
      </c>
      <c r="AY2056">
        <v>3719</v>
      </c>
      <c r="AZ2056">
        <v>269</v>
      </c>
      <c r="BA2056">
        <v>70</v>
      </c>
      <c r="BG2056">
        <v>64.34</v>
      </c>
      <c r="BH2056">
        <v>94.19</v>
      </c>
      <c r="BI2056">
        <v>97.25</v>
      </c>
      <c r="BO2056">
        <v>1</v>
      </c>
      <c r="BP2056" s="3">
        <v>137700711</v>
      </c>
      <c r="BQ2056" s="20">
        <v>231</v>
      </c>
      <c r="BR2056" s="20">
        <v>954</v>
      </c>
      <c r="BW2056" s="20">
        <v>0</v>
      </c>
      <c r="BX2056" s="22">
        <v>868436.87</v>
      </c>
      <c r="BY2056">
        <v>110</v>
      </c>
      <c r="BZ2056">
        <v>95.65</v>
      </c>
      <c r="CC2056">
        <v>1</v>
      </c>
    </row>
    <row r="2057" spans="1:81" ht="68" x14ac:dyDescent="0.2">
      <c r="A2057" t="s">
        <v>17842</v>
      </c>
      <c r="B2057" t="s">
        <v>17843</v>
      </c>
      <c r="C2057" t="s">
        <v>17844</v>
      </c>
      <c r="D2057" t="s">
        <v>17845</v>
      </c>
      <c r="E2057" s="2" t="s">
        <v>17846</v>
      </c>
      <c r="G2057" s="3">
        <v>3700000</v>
      </c>
      <c r="H2057" s="3">
        <v>12400000</v>
      </c>
      <c r="I2057" s="3">
        <v>40000000</v>
      </c>
      <c r="J2057" s="3">
        <v>110000000</v>
      </c>
      <c r="O2057" s="3">
        <v>37000000</v>
      </c>
      <c r="P2057" s="3">
        <v>62000000</v>
      </c>
      <c r="Q2057" s="3">
        <v>266800000</v>
      </c>
      <c r="R2057" s="3">
        <v>1000000000</v>
      </c>
      <c r="W2057" s="2" t="s">
        <v>729</v>
      </c>
      <c r="X2057" s="2" t="s">
        <v>17847</v>
      </c>
      <c r="Y2057" s="2" t="s">
        <v>17848</v>
      </c>
      <c r="Z2057" s="2" t="s">
        <v>17849</v>
      </c>
      <c r="AE2057">
        <v>2016</v>
      </c>
      <c r="AF2057">
        <v>2018</v>
      </c>
      <c r="AG2057">
        <v>2021</v>
      </c>
      <c r="AH2057">
        <v>2022</v>
      </c>
      <c r="AL2057" s="3">
        <v>110000000</v>
      </c>
      <c r="AM2057" t="s">
        <v>90</v>
      </c>
      <c r="AN2057" s="1">
        <v>44614</v>
      </c>
      <c r="AO2057" s="3">
        <v>1000000000</v>
      </c>
      <c r="AQ2057">
        <v>12.52</v>
      </c>
      <c r="AR2057">
        <v>21876.11</v>
      </c>
      <c r="AS2057">
        <v>324187.21000000002</v>
      </c>
      <c r="AT2057">
        <v>495911.93</v>
      </c>
      <c r="AY2057">
        <v>2274</v>
      </c>
      <c r="AZ2057">
        <v>142</v>
      </c>
      <c r="BA2057">
        <v>210</v>
      </c>
      <c r="BB2057">
        <v>32</v>
      </c>
      <c r="BG2057">
        <v>76.459999999999994</v>
      </c>
      <c r="BH2057">
        <v>96.94</v>
      </c>
      <c r="BI2057">
        <v>91.68</v>
      </c>
      <c r="BJ2057">
        <v>96.27</v>
      </c>
      <c r="BN2057" t="s">
        <v>101</v>
      </c>
      <c r="BO2057">
        <v>3.37</v>
      </c>
      <c r="BP2057" s="3">
        <v>181100000</v>
      </c>
      <c r="BQ2057" s="20">
        <v>754</v>
      </c>
      <c r="BR2057" s="20">
        <v>1197</v>
      </c>
      <c r="BS2057" s="20">
        <v>293</v>
      </c>
      <c r="BW2057" s="20">
        <v>293</v>
      </c>
      <c r="BX2057" s="22">
        <v>841987.77</v>
      </c>
      <c r="BY2057">
        <v>111</v>
      </c>
      <c r="BZ2057">
        <v>95.61</v>
      </c>
      <c r="CA2057">
        <v>3.75</v>
      </c>
      <c r="CB2057">
        <v>3.75</v>
      </c>
      <c r="CC2057">
        <v>3.75</v>
      </c>
    </row>
    <row r="2058" spans="1:81" ht="51" x14ac:dyDescent="0.2">
      <c r="A2058" t="s">
        <v>17850</v>
      </c>
      <c r="B2058" t="s">
        <v>17851</v>
      </c>
      <c r="C2058" t="s">
        <v>17852</v>
      </c>
      <c r="D2058" t="s">
        <v>17853</v>
      </c>
      <c r="E2058" s="2" t="s">
        <v>17854</v>
      </c>
      <c r="G2058" s="3">
        <v>2500000</v>
      </c>
      <c r="I2058" s="3">
        <v>20000000</v>
      </c>
      <c r="O2058" s="3">
        <v>25000000</v>
      </c>
      <c r="Q2058" s="3">
        <v>100000000</v>
      </c>
      <c r="W2058" s="2" t="s">
        <v>17855</v>
      </c>
      <c r="Y2058" s="2" t="s">
        <v>17856</v>
      </c>
      <c r="AE2058">
        <v>2019</v>
      </c>
      <c r="AF2058">
        <v>2020</v>
      </c>
      <c r="AG2058">
        <v>2021</v>
      </c>
      <c r="AL2058" s="3">
        <v>20000000</v>
      </c>
      <c r="AM2058" t="s">
        <v>89</v>
      </c>
      <c r="AN2058" s="1">
        <v>44455</v>
      </c>
      <c r="AO2058" s="3">
        <v>100000000</v>
      </c>
      <c r="AQ2058">
        <v>13085.17</v>
      </c>
      <c r="AR2058">
        <v>0</v>
      </c>
      <c r="AS2058">
        <v>823625.34</v>
      </c>
      <c r="AY2058">
        <v>196</v>
      </c>
      <c r="AZ2058">
        <v>1826</v>
      </c>
      <c r="BA2058">
        <v>74</v>
      </c>
      <c r="BG2058">
        <v>97.97</v>
      </c>
      <c r="BH2058">
        <v>48.14</v>
      </c>
      <c r="BI2058">
        <v>97.09</v>
      </c>
      <c r="BO2058">
        <v>1</v>
      </c>
      <c r="BP2058" s="3">
        <v>31100000</v>
      </c>
      <c r="BQ2058" s="20">
        <v>217</v>
      </c>
      <c r="BR2058" s="20">
        <v>574</v>
      </c>
      <c r="BW2058" s="20">
        <v>0</v>
      </c>
      <c r="BX2058" s="22">
        <v>836710.51</v>
      </c>
      <c r="BY2058">
        <v>112</v>
      </c>
      <c r="BZ2058">
        <v>95.57</v>
      </c>
      <c r="CC2058">
        <v>1</v>
      </c>
    </row>
    <row r="2059" spans="1:81" ht="51" x14ac:dyDescent="0.2">
      <c r="A2059" t="s">
        <v>17857</v>
      </c>
      <c r="B2059" t="s">
        <v>17858</v>
      </c>
      <c r="C2059" t="s">
        <v>17859</v>
      </c>
      <c r="D2059" t="s">
        <v>17860</v>
      </c>
      <c r="E2059" s="2" t="s">
        <v>17861</v>
      </c>
      <c r="Y2059" s="2" t="s">
        <v>17862</v>
      </c>
      <c r="AG2059">
        <v>2021</v>
      </c>
      <c r="AM2059" t="s">
        <v>89</v>
      </c>
      <c r="AN2059" s="1">
        <v>44440</v>
      </c>
      <c r="AS2059">
        <v>830536.43</v>
      </c>
      <c r="BA2059">
        <v>73</v>
      </c>
      <c r="BI2059">
        <v>97.13</v>
      </c>
      <c r="BW2059" s="20">
        <v>0</v>
      </c>
      <c r="BX2059" s="22">
        <v>830536.43</v>
      </c>
      <c r="BY2059">
        <v>113</v>
      </c>
      <c r="BZ2059">
        <v>95.53</v>
      </c>
    </row>
    <row r="2060" spans="1:81" ht="51" x14ac:dyDescent="0.2">
      <c r="A2060" t="s">
        <v>17863</v>
      </c>
      <c r="B2060" t="s">
        <v>17864</v>
      </c>
      <c r="C2060" t="s">
        <v>17865</v>
      </c>
      <c r="D2060" t="s">
        <v>17866</v>
      </c>
      <c r="E2060" s="2" t="s">
        <v>17867</v>
      </c>
      <c r="F2060" s="3">
        <v>150000</v>
      </c>
      <c r="G2060" s="3">
        <v>5000000</v>
      </c>
      <c r="H2060" s="3">
        <v>20000000</v>
      </c>
      <c r="I2060" s="3">
        <v>63000000</v>
      </c>
      <c r="J2060" s="3">
        <v>43749882</v>
      </c>
      <c r="N2060" s="3">
        <v>3000000</v>
      </c>
      <c r="O2060" s="3">
        <v>50000000</v>
      </c>
      <c r="P2060" s="3">
        <v>100000000</v>
      </c>
      <c r="Q2060" s="3">
        <v>420210000</v>
      </c>
      <c r="R2060" s="3">
        <v>437498820</v>
      </c>
      <c r="V2060" s="2" t="s">
        <v>93</v>
      </c>
      <c r="W2060" s="2" t="s">
        <v>17868</v>
      </c>
      <c r="X2060" s="2" t="s">
        <v>17869</v>
      </c>
      <c r="Y2060" s="2" t="s">
        <v>17870</v>
      </c>
      <c r="Z2060" s="2" t="s">
        <v>17871</v>
      </c>
      <c r="AD2060">
        <v>2019</v>
      </c>
      <c r="AE2060">
        <v>2019</v>
      </c>
      <c r="AF2060">
        <v>2020</v>
      </c>
      <c r="AG2060">
        <v>2021</v>
      </c>
      <c r="AH2060">
        <v>2022</v>
      </c>
      <c r="AL2060" s="3">
        <v>43749882</v>
      </c>
      <c r="AM2060" t="s">
        <v>90</v>
      </c>
      <c r="AN2060" s="1">
        <v>44658</v>
      </c>
      <c r="AO2060" s="3">
        <v>437498820</v>
      </c>
      <c r="AP2060">
        <v>13482.77</v>
      </c>
      <c r="AQ2060">
        <v>28479.14</v>
      </c>
      <c r="AR2060">
        <v>11804.05</v>
      </c>
      <c r="AS2060">
        <v>755193.07</v>
      </c>
      <c r="AT2060">
        <v>15940.95</v>
      </c>
      <c r="AX2060">
        <v>22</v>
      </c>
      <c r="AY2060">
        <v>78</v>
      </c>
      <c r="AZ2060">
        <v>206</v>
      </c>
      <c r="BA2060">
        <v>85</v>
      </c>
      <c r="BB2060">
        <v>267</v>
      </c>
      <c r="BF2060">
        <v>99.62</v>
      </c>
      <c r="BG2060">
        <v>99.2</v>
      </c>
      <c r="BH2060">
        <v>94.17</v>
      </c>
      <c r="BI2060">
        <v>96.65</v>
      </c>
      <c r="BJ2060">
        <v>67.989999999999995</v>
      </c>
      <c r="BO2060">
        <v>0.94</v>
      </c>
      <c r="BP2060" s="3">
        <v>131899882</v>
      </c>
      <c r="BQ2060" s="20">
        <v>244</v>
      </c>
      <c r="BR2060" s="20">
        <v>330</v>
      </c>
      <c r="BS2060" s="20">
        <v>357</v>
      </c>
      <c r="BW2060" s="20">
        <v>357</v>
      </c>
      <c r="BX2060" s="22">
        <v>824899.98</v>
      </c>
      <c r="BY2060">
        <v>114</v>
      </c>
      <c r="BZ2060">
        <v>95.49</v>
      </c>
      <c r="CA2060">
        <v>1.04</v>
      </c>
      <c r="CB2060">
        <v>1.04</v>
      </c>
      <c r="CC2060">
        <v>1.04</v>
      </c>
    </row>
    <row r="2061" spans="1:81" ht="68" x14ac:dyDescent="0.2">
      <c r="A2061" t="s">
        <v>17872</v>
      </c>
      <c r="B2061" t="s">
        <v>17873</v>
      </c>
      <c r="C2061" t="s">
        <v>17874</v>
      </c>
      <c r="D2061" t="s">
        <v>17875</v>
      </c>
      <c r="E2061" s="2" t="s">
        <v>17876</v>
      </c>
      <c r="H2061" s="3">
        <v>20000000</v>
      </c>
      <c r="I2061" s="3">
        <v>100000000</v>
      </c>
      <c r="P2061" s="3">
        <v>100000000</v>
      </c>
      <c r="Q2061" s="3">
        <v>667000000</v>
      </c>
      <c r="X2061" s="2" t="s">
        <v>1537</v>
      </c>
      <c r="Y2061" s="2" t="s">
        <v>17877</v>
      </c>
      <c r="AF2061">
        <v>2018</v>
      </c>
      <c r="AG2061">
        <v>2021</v>
      </c>
      <c r="AL2061" s="3">
        <v>100000000</v>
      </c>
      <c r="AM2061" t="s">
        <v>89</v>
      </c>
      <c r="AN2061" s="1">
        <v>44286</v>
      </c>
      <c r="AO2061" s="3">
        <v>667000000</v>
      </c>
      <c r="AR2061">
        <v>42710.65</v>
      </c>
      <c r="AS2061">
        <v>780977.07</v>
      </c>
      <c r="AZ2061">
        <v>56</v>
      </c>
      <c r="BA2061">
        <v>82</v>
      </c>
      <c r="BH2061">
        <v>98.81</v>
      </c>
      <c r="BI2061">
        <v>96.77</v>
      </c>
      <c r="BO2061">
        <v>1</v>
      </c>
      <c r="BP2061" s="3">
        <v>120000000</v>
      </c>
      <c r="BR2061" s="20">
        <v>1185</v>
      </c>
      <c r="BW2061" s="20">
        <v>0</v>
      </c>
      <c r="BX2061" s="22">
        <v>823687.72</v>
      </c>
      <c r="BY2061">
        <v>115</v>
      </c>
      <c r="BZ2061">
        <v>95.45</v>
      </c>
      <c r="CC2061">
        <v>1</v>
      </c>
    </row>
    <row r="2062" spans="1:81" ht="34" x14ac:dyDescent="0.2">
      <c r="A2062" t="s">
        <v>17878</v>
      </c>
      <c r="B2062" t="s">
        <v>17879</v>
      </c>
      <c r="C2062" t="s">
        <v>17880</v>
      </c>
      <c r="D2062" t="s">
        <v>17881</v>
      </c>
      <c r="E2062" s="2" t="s">
        <v>17882</v>
      </c>
      <c r="F2062" s="3">
        <v>1000000</v>
      </c>
      <c r="G2062" s="3">
        <v>4500000</v>
      </c>
      <c r="H2062" s="3">
        <v>15000000</v>
      </c>
      <c r="I2062" s="3">
        <v>120000000</v>
      </c>
      <c r="N2062" s="3">
        <v>20000000</v>
      </c>
      <c r="O2062" s="3">
        <v>45000000</v>
      </c>
      <c r="P2062" s="3">
        <v>75000000</v>
      </c>
      <c r="Q2062" s="3">
        <v>1400000000</v>
      </c>
      <c r="V2062" s="2" t="s">
        <v>17883</v>
      </c>
      <c r="W2062" s="2" t="s">
        <v>17884</v>
      </c>
      <c r="X2062" s="2" t="s">
        <v>17885</v>
      </c>
      <c r="Y2062" s="2" t="s">
        <v>17886</v>
      </c>
      <c r="AD2062">
        <v>2018</v>
      </c>
      <c r="AE2062">
        <v>2019</v>
      </c>
      <c r="AF2062">
        <v>2020</v>
      </c>
      <c r="AG2062">
        <v>2021</v>
      </c>
      <c r="AL2062" s="3">
        <v>120000000</v>
      </c>
      <c r="AM2062" t="s">
        <v>89</v>
      </c>
      <c r="AN2062" s="1">
        <v>44532</v>
      </c>
      <c r="AO2062" s="3">
        <v>1400000000</v>
      </c>
      <c r="AP2062">
        <v>0</v>
      </c>
      <c r="AQ2062">
        <v>33.99</v>
      </c>
      <c r="AR2062">
        <v>12230.46</v>
      </c>
      <c r="AS2062">
        <v>806513.32</v>
      </c>
      <c r="AX2062">
        <v>1356</v>
      </c>
      <c r="AY2062">
        <v>1922</v>
      </c>
      <c r="AZ2062">
        <v>196</v>
      </c>
      <c r="BA2062">
        <v>77</v>
      </c>
      <c r="BF2062">
        <v>68.790000000000006</v>
      </c>
      <c r="BG2062">
        <v>79.98</v>
      </c>
      <c r="BH2062">
        <v>94.46</v>
      </c>
      <c r="BI2062">
        <v>96.97</v>
      </c>
      <c r="BN2062" t="s">
        <v>101</v>
      </c>
      <c r="BO2062">
        <v>1</v>
      </c>
      <c r="BP2062" s="3">
        <v>140500000</v>
      </c>
      <c r="BQ2062" s="20">
        <v>342</v>
      </c>
      <c r="BR2062" s="20">
        <v>449</v>
      </c>
      <c r="BW2062" s="20">
        <v>0</v>
      </c>
      <c r="BX2062" s="22">
        <v>818777.77</v>
      </c>
      <c r="BY2062">
        <v>116</v>
      </c>
      <c r="BZ2062">
        <v>95.41</v>
      </c>
      <c r="CC2062">
        <v>1</v>
      </c>
    </row>
    <row r="2063" spans="1:81" ht="34" x14ac:dyDescent="0.2">
      <c r="A2063" t="s">
        <v>17887</v>
      </c>
      <c r="B2063" t="s">
        <v>17888</v>
      </c>
      <c r="C2063" t="s">
        <v>17889</v>
      </c>
      <c r="D2063" t="s">
        <v>17890</v>
      </c>
      <c r="E2063" s="2" t="s">
        <v>17891</v>
      </c>
      <c r="H2063" s="3">
        <v>41000000</v>
      </c>
      <c r="I2063" s="3">
        <v>100000000</v>
      </c>
      <c r="P2063" s="3">
        <v>205000000</v>
      </c>
      <c r="Q2063" s="3">
        <v>1000000000</v>
      </c>
      <c r="X2063" s="2" t="s">
        <v>17892</v>
      </c>
      <c r="Y2063" s="2" t="s">
        <v>17893</v>
      </c>
      <c r="AF2063">
        <v>2021</v>
      </c>
      <c r="AG2063">
        <v>2021</v>
      </c>
      <c r="AL2063" s="3">
        <v>100000000</v>
      </c>
      <c r="AM2063" t="s">
        <v>89</v>
      </c>
      <c r="AN2063" s="1">
        <v>44544</v>
      </c>
      <c r="AO2063" s="3">
        <v>1000000000</v>
      </c>
      <c r="AR2063">
        <v>114475.67</v>
      </c>
      <c r="AS2063">
        <v>681339.86</v>
      </c>
      <c r="AZ2063">
        <v>154</v>
      </c>
      <c r="BA2063">
        <v>113</v>
      </c>
      <c r="BH2063">
        <v>97.09</v>
      </c>
      <c r="BI2063">
        <v>95.54</v>
      </c>
      <c r="BN2063" t="s">
        <v>101</v>
      </c>
      <c r="BO2063">
        <v>1</v>
      </c>
      <c r="BP2063" s="3">
        <v>141000000</v>
      </c>
      <c r="BR2063" s="20">
        <v>131</v>
      </c>
      <c r="BW2063" s="20">
        <v>0</v>
      </c>
      <c r="BX2063" s="22">
        <v>795815.53</v>
      </c>
      <c r="BY2063">
        <v>117</v>
      </c>
      <c r="BZ2063">
        <v>95.37</v>
      </c>
      <c r="CC2063">
        <v>1</v>
      </c>
    </row>
    <row r="2064" spans="1:81" ht="34" x14ac:dyDescent="0.2">
      <c r="A2064" t="s">
        <v>17894</v>
      </c>
      <c r="B2064" t="s">
        <v>17895</v>
      </c>
      <c r="C2064" t="s">
        <v>17896</v>
      </c>
      <c r="D2064" t="s">
        <v>17897</v>
      </c>
      <c r="E2064" s="2" t="s">
        <v>17898</v>
      </c>
      <c r="G2064" s="3">
        <v>3241589</v>
      </c>
      <c r="H2064" s="3">
        <v>16237193</v>
      </c>
      <c r="I2064" s="3">
        <v>80000000</v>
      </c>
      <c r="J2064" s="3">
        <v>120000000</v>
      </c>
      <c r="O2064" s="3">
        <v>32415890</v>
      </c>
      <c r="P2064" s="3">
        <v>81185965</v>
      </c>
      <c r="Q2064" s="3">
        <v>530000000</v>
      </c>
      <c r="R2064" s="3">
        <v>1000000000</v>
      </c>
      <c r="W2064" s="2" t="s">
        <v>17899</v>
      </c>
      <c r="X2064" s="2" t="s">
        <v>17900</v>
      </c>
      <c r="Y2064" s="2" t="s">
        <v>17901</v>
      </c>
      <c r="Z2064" s="2" t="s">
        <v>17902</v>
      </c>
      <c r="AE2064">
        <v>2018</v>
      </c>
      <c r="AF2064">
        <v>2020</v>
      </c>
      <c r="AG2064">
        <v>2021</v>
      </c>
      <c r="AH2064">
        <v>2022</v>
      </c>
      <c r="AL2064" s="3">
        <v>120000000</v>
      </c>
      <c r="AM2064" t="s">
        <v>90</v>
      </c>
      <c r="AN2064" s="1">
        <v>44845</v>
      </c>
      <c r="AO2064" s="3">
        <v>1000000000</v>
      </c>
      <c r="AQ2064">
        <v>79.08</v>
      </c>
      <c r="AR2064">
        <v>2491.2800000000002</v>
      </c>
      <c r="AS2064">
        <v>273115.99</v>
      </c>
      <c r="AT2064">
        <v>519630.47</v>
      </c>
      <c r="AY2064">
        <v>1678</v>
      </c>
      <c r="AZ2064">
        <v>560</v>
      </c>
      <c r="BA2064">
        <v>227</v>
      </c>
      <c r="BB2064">
        <v>28</v>
      </c>
      <c r="BG2064">
        <v>83.91</v>
      </c>
      <c r="BH2064">
        <v>84.11</v>
      </c>
      <c r="BI2064">
        <v>91</v>
      </c>
      <c r="BJ2064">
        <v>96.75</v>
      </c>
      <c r="BN2064" t="s">
        <v>101</v>
      </c>
      <c r="BO2064">
        <v>1.7</v>
      </c>
      <c r="BP2064" s="3">
        <v>220039251</v>
      </c>
      <c r="BQ2064" s="20">
        <v>574</v>
      </c>
      <c r="BR2064" s="20">
        <v>497</v>
      </c>
      <c r="BS2064" s="20">
        <v>400</v>
      </c>
      <c r="BW2064" s="20">
        <v>400</v>
      </c>
      <c r="BX2064" s="22">
        <v>795316.82</v>
      </c>
      <c r="BY2064">
        <v>118</v>
      </c>
      <c r="BZ2064">
        <v>95.33</v>
      </c>
      <c r="CA2064">
        <v>1.89</v>
      </c>
      <c r="CB2064">
        <v>1.89</v>
      </c>
      <c r="CC2064">
        <v>1.89</v>
      </c>
    </row>
    <row r="2065" spans="1:81" ht="102" x14ac:dyDescent="0.2">
      <c r="A2065" t="s">
        <v>17903</v>
      </c>
      <c r="B2065" t="s">
        <v>17904</v>
      </c>
      <c r="C2065" t="s">
        <v>17905</v>
      </c>
      <c r="D2065" t="s">
        <v>17906</v>
      </c>
      <c r="E2065" s="2" t="s">
        <v>17907</v>
      </c>
      <c r="F2065" s="3">
        <v>6000000</v>
      </c>
      <c r="G2065" s="3">
        <v>8000000</v>
      </c>
      <c r="H2065" s="3">
        <v>12000000</v>
      </c>
      <c r="I2065" s="3">
        <v>70000000</v>
      </c>
      <c r="J2065" s="3">
        <v>77000000</v>
      </c>
      <c r="K2065" s="3">
        <v>53000000</v>
      </c>
      <c r="N2065" s="3">
        <v>120000000</v>
      </c>
      <c r="O2065" s="3">
        <v>80000000</v>
      </c>
      <c r="P2065" s="3">
        <v>60000000</v>
      </c>
      <c r="Q2065" s="3">
        <v>466900000</v>
      </c>
      <c r="R2065" s="3">
        <v>770000000</v>
      </c>
      <c r="S2065" s="3">
        <v>795000000</v>
      </c>
      <c r="V2065" s="2" t="s">
        <v>17908</v>
      </c>
      <c r="W2065" s="2" t="s">
        <v>17909</v>
      </c>
      <c r="X2065" s="2" t="s">
        <v>17910</v>
      </c>
      <c r="Y2065" s="2" t="s">
        <v>17911</v>
      </c>
      <c r="Z2065" s="2" t="s">
        <v>17912</v>
      </c>
      <c r="AA2065" s="2" t="s">
        <v>17913</v>
      </c>
      <c r="AD2065">
        <v>2019</v>
      </c>
      <c r="AE2065">
        <v>2019</v>
      </c>
      <c r="AF2065">
        <v>2020</v>
      </c>
      <c r="AG2065">
        <v>2021</v>
      </c>
      <c r="AH2065">
        <v>2022</v>
      </c>
      <c r="AI2065">
        <v>2023</v>
      </c>
      <c r="AL2065" s="3">
        <v>53000000</v>
      </c>
      <c r="AM2065" t="s">
        <v>91</v>
      </c>
      <c r="AN2065" s="1">
        <v>45034</v>
      </c>
      <c r="AO2065" s="3">
        <v>795000000</v>
      </c>
      <c r="AP2065">
        <v>0</v>
      </c>
      <c r="AQ2065">
        <v>34408.639999999999</v>
      </c>
      <c r="AR2065">
        <v>30627.65</v>
      </c>
      <c r="AS2065">
        <v>46507.1</v>
      </c>
      <c r="AT2065">
        <v>385625.37</v>
      </c>
      <c r="AU2065">
        <v>294437.84999999998</v>
      </c>
      <c r="AX2065">
        <v>1931</v>
      </c>
      <c r="AY2065">
        <v>19</v>
      </c>
      <c r="AZ2065">
        <v>21</v>
      </c>
      <c r="BA2065">
        <v>555</v>
      </c>
      <c r="BB2065">
        <v>57</v>
      </c>
      <c r="BC2065">
        <v>3</v>
      </c>
      <c r="BF2065">
        <v>65.319999999999993</v>
      </c>
      <c r="BG2065">
        <v>99.81</v>
      </c>
      <c r="BH2065">
        <v>99.43</v>
      </c>
      <c r="BI2065">
        <v>77.94</v>
      </c>
      <c r="BJ2065">
        <v>93.26</v>
      </c>
      <c r="BK2065">
        <v>98.94</v>
      </c>
      <c r="BO2065">
        <v>1.43</v>
      </c>
      <c r="BP2065" s="3">
        <v>227022748</v>
      </c>
      <c r="BQ2065" s="20">
        <v>419</v>
      </c>
      <c r="BR2065" s="20">
        <v>366</v>
      </c>
      <c r="BS2065" s="20">
        <v>139</v>
      </c>
      <c r="BT2065" s="20">
        <v>468</v>
      </c>
      <c r="BW2065" s="20">
        <v>607</v>
      </c>
      <c r="BX2065" s="22">
        <v>791606.61</v>
      </c>
      <c r="BY2065">
        <v>119</v>
      </c>
      <c r="BZ2065">
        <v>95.3</v>
      </c>
      <c r="CA2065">
        <v>1.7</v>
      </c>
      <c r="CB2065">
        <v>1.7</v>
      </c>
      <c r="CC2065">
        <v>1.7</v>
      </c>
    </row>
    <row r="2066" spans="1:81" ht="51" x14ac:dyDescent="0.2">
      <c r="A2066" t="s">
        <v>17914</v>
      </c>
      <c r="B2066" t="s">
        <v>17915</v>
      </c>
      <c r="C2066" t="s">
        <v>17916</v>
      </c>
      <c r="D2066" t="s">
        <v>17917</v>
      </c>
      <c r="E2066" s="2" t="s">
        <v>17918</v>
      </c>
      <c r="H2066" s="3">
        <v>14000000</v>
      </c>
      <c r="I2066" s="3">
        <v>70000000</v>
      </c>
      <c r="P2066" s="3">
        <v>70000000</v>
      </c>
      <c r="Q2066" s="3">
        <v>466900000</v>
      </c>
      <c r="X2066" s="2" t="s">
        <v>17919</v>
      </c>
      <c r="Y2066" s="2" t="s">
        <v>17920</v>
      </c>
      <c r="AF2066">
        <v>2019</v>
      </c>
      <c r="AG2066">
        <v>2021</v>
      </c>
      <c r="AL2066" s="3">
        <v>70000000</v>
      </c>
      <c r="AM2066" t="s">
        <v>89</v>
      </c>
      <c r="AN2066" s="1">
        <v>44413</v>
      </c>
      <c r="AO2066" s="3">
        <v>466900000</v>
      </c>
      <c r="AR2066">
        <v>57524.63</v>
      </c>
      <c r="AS2066">
        <v>730626.5</v>
      </c>
      <c r="AZ2066">
        <v>2</v>
      </c>
      <c r="BA2066">
        <v>87</v>
      </c>
      <c r="BH2066">
        <v>99.98</v>
      </c>
      <c r="BI2066">
        <v>96.58</v>
      </c>
      <c r="BO2066">
        <v>1</v>
      </c>
      <c r="BP2066" s="3">
        <v>84000000</v>
      </c>
      <c r="BR2066" s="20">
        <v>863</v>
      </c>
      <c r="BW2066" s="20">
        <v>0</v>
      </c>
      <c r="BX2066" s="22">
        <v>788151.13</v>
      </c>
      <c r="BY2066">
        <v>120</v>
      </c>
      <c r="BZ2066">
        <v>95.26</v>
      </c>
      <c r="CC2066">
        <v>1</v>
      </c>
    </row>
    <row r="2067" spans="1:81" ht="85" x14ac:dyDescent="0.2">
      <c r="A2067" t="s">
        <v>17921</v>
      </c>
      <c r="B2067" t="s">
        <v>17922</v>
      </c>
      <c r="C2067" t="s">
        <v>17923</v>
      </c>
      <c r="D2067" t="s">
        <v>17921</v>
      </c>
      <c r="E2067" s="2" t="s">
        <v>17924</v>
      </c>
      <c r="I2067" s="3">
        <v>75000000</v>
      </c>
      <c r="Q2067" s="3">
        <v>500250000</v>
      </c>
      <c r="V2067" s="2" t="s">
        <v>6444</v>
      </c>
      <c r="Y2067" s="2" t="s">
        <v>17925</v>
      </c>
      <c r="AD2067">
        <v>2017</v>
      </c>
      <c r="AG2067">
        <v>2021</v>
      </c>
      <c r="AL2067" s="3">
        <v>75000000</v>
      </c>
      <c r="AM2067" t="s">
        <v>89</v>
      </c>
      <c r="AN2067" s="1">
        <v>44399</v>
      </c>
      <c r="AO2067" s="3">
        <v>500250000</v>
      </c>
      <c r="AP2067">
        <v>0</v>
      </c>
      <c r="AS2067">
        <v>775308.83</v>
      </c>
      <c r="AX2067">
        <v>829</v>
      </c>
      <c r="BA2067">
        <v>83</v>
      </c>
      <c r="BF2067">
        <v>69.36</v>
      </c>
      <c r="BI2067">
        <v>96.73</v>
      </c>
      <c r="BO2067">
        <v>1</v>
      </c>
      <c r="BP2067" s="3">
        <v>75000000</v>
      </c>
      <c r="BW2067" s="20">
        <v>0</v>
      </c>
      <c r="BX2067" s="22">
        <v>775308.83</v>
      </c>
      <c r="BY2067">
        <v>121</v>
      </c>
      <c r="BZ2067">
        <v>95.22</v>
      </c>
      <c r="CC2067">
        <v>1</v>
      </c>
    </row>
    <row r="2068" spans="1:81" ht="34" x14ac:dyDescent="0.2">
      <c r="A2068" t="s">
        <v>17926</v>
      </c>
      <c r="B2068" t="s">
        <v>17927</v>
      </c>
      <c r="C2068" t="s">
        <v>17928</v>
      </c>
      <c r="D2068" t="s">
        <v>17929</v>
      </c>
      <c r="E2068" s="2" t="s">
        <v>17930</v>
      </c>
      <c r="G2068" s="3">
        <v>5000000</v>
      </c>
      <c r="H2068" s="3">
        <v>12000000</v>
      </c>
      <c r="I2068" s="3">
        <v>51000000</v>
      </c>
      <c r="J2068" s="3">
        <v>95000000</v>
      </c>
      <c r="O2068" s="3">
        <v>50000000</v>
      </c>
      <c r="P2068" s="3">
        <v>60000000</v>
      </c>
      <c r="Q2068" s="3">
        <v>340170000</v>
      </c>
      <c r="R2068" s="3">
        <v>950000000</v>
      </c>
      <c r="W2068" s="2" t="s">
        <v>17931</v>
      </c>
      <c r="X2068" s="2" t="s">
        <v>17932</v>
      </c>
      <c r="Y2068" s="2" t="s">
        <v>17932</v>
      </c>
      <c r="Z2068" s="2" t="s">
        <v>17933</v>
      </c>
      <c r="AE2068">
        <v>2019</v>
      </c>
      <c r="AF2068">
        <v>2020</v>
      </c>
      <c r="AG2068">
        <v>2021</v>
      </c>
      <c r="AH2068">
        <v>2022</v>
      </c>
      <c r="AL2068" s="3">
        <v>95000000</v>
      </c>
      <c r="AM2068" t="s">
        <v>90</v>
      </c>
      <c r="AN2068" s="1">
        <v>44677</v>
      </c>
      <c r="AO2068" s="3">
        <v>950000000</v>
      </c>
      <c r="AQ2068">
        <v>1920.33</v>
      </c>
      <c r="AR2068">
        <v>8843.68</v>
      </c>
      <c r="AS2068">
        <v>217718.42</v>
      </c>
      <c r="AT2068">
        <v>545401.35</v>
      </c>
      <c r="AY2068">
        <v>813</v>
      </c>
      <c r="AZ2068">
        <v>298</v>
      </c>
      <c r="BA2068">
        <v>274</v>
      </c>
      <c r="BB2068">
        <v>22</v>
      </c>
      <c r="BG2068">
        <v>91.54</v>
      </c>
      <c r="BH2068">
        <v>91.56</v>
      </c>
      <c r="BI2068">
        <v>89.13</v>
      </c>
      <c r="BJ2068">
        <v>97.47</v>
      </c>
      <c r="BO2068">
        <v>2.5099999999999998</v>
      </c>
      <c r="BP2068" s="3">
        <v>163000000</v>
      </c>
      <c r="BQ2068" s="20">
        <v>391</v>
      </c>
      <c r="BR2068" s="20">
        <v>294</v>
      </c>
      <c r="BS2068" s="20">
        <v>336</v>
      </c>
      <c r="BW2068" s="20">
        <v>336</v>
      </c>
      <c r="BX2068" s="22">
        <v>773883.78</v>
      </c>
      <c r="BY2068">
        <v>122</v>
      </c>
      <c r="BZ2068">
        <v>95.18</v>
      </c>
      <c r="CA2068">
        <v>2.79</v>
      </c>
      <c r="CB2068">
        <v>2.79</v>
      </c>
      <c r="CC2068">
        <v>2.79</v>
      </c>
    </row>
    <row r="2069" spans="1:81" ht="51" x14ac:dyDescent="0.2">
      <c r="A2069" t="s">
        <v>17934</v>
      </c>
      <c r="B2069" t="s">
        <v>17935</v>
      </c>
      <c r="C2069" t="s">
        <v>17936</v>
      </c>
      <c r="D2069" t="s">
        <v>17937</v>
      </c>
      <c r="E2069" s="2" t="s">
        <v>17938</v>
      </c>
      <c r="G2069" s="3">
        <v>3720465</v>
      </c>
      <c r="H2069" s="3">
        <v>13959231</v>
      </c>
      <c r="I2069" s="3">
        <v>67726492</v>
      </c>
      <c r="J2069" s="3">
        <v>190000000</v>
      </c>
      <c r="O2069" s="3">
        <v>37204650</v>
      </c>
      <c r="P2069" s="3">
        <v>69796155</v>
      </c>
      <c r="Q2069" s="3">
        <v>451735701.63999999</v>
      </c>
      <c r="R2069" s="3">
        <v>1000000000</v>
      </c>
      <c r="W2069" s="2" t="s">
        <v>17939</v>
      </c>
      <c r="X2069" s="2" t="s">
        <v>17940</v>
      </c>
      <c r="Y2069" s="2" t="s">
        <v>17941</v>
      </c>
      <c r="Z2069" s="2" t="s">
        <v>17942</v>
      </c>
      <c r="AE2069">
        <v>2018</v>
      </c>
      <c r="AF2069">
        <v>2019</v>
      </c>
      <c r="AG2069">
        <v>2021</v>
      </c>
      <c r="AH2069">
        <v>2021</v>
      </c>
      <c r="AL2069" s="3">
        <v>190000000</v>
      </c>
      <c r="AM2069" t="s">
        <v>90</v>
      </c>
      <c r="AN2069" s="1">
        <v>44528</v>
      </c>
      <c r="AO2069" s="3">
        <v>1000000000</v>
      </c>
      <c r="AQ2069">
        <v>1810.09</v>
      </c>
      <c r="AR2069">
        <v>3.02</v>
      </c>
      <c r="AS2069">
        <v>525182.03</v>
      </c>
      <c r="AT2069">
        <v>245954.1</v>
      </c>
      <c r="AY2069">
        <v>778</v>
      </c>
      <c r="AZ2069">
        <v>1543</v>
      </c>
      <c r="BA2069">
        <v>136</v>
      </c>
      <c r="BB2069">
        <v>125</v>
      </c>
      <c r="BG2069">
        <v>92.55</v>
      </c>
      <c r="BH2069">
        <v>62.86</v>
      </c>
      <c r="BI2069">
        <v>94.62</v>
      </c>
      <c r="BJ2069">
        <v>89.54</v>
      </c>
      <c r="BN2069" t="s">
        <v>101</v>
      </c>
      <c r="BO2069">
        <v>1.99</v>
      </c>
      <c r="BP2069" s="3">
        <v>276051063</v>
      </c>
      <c r="BQ2069" s="20">
        <v>416</v>
      </c>
      <c r="BR2069" s="20">
        <v>720</v>
      </c>
      <c r="BS2069" s="20">
        <v>167</v>
      </c>
      <c r="BW2069" s="20">
        <v>167</v>
      </c>
      <c r="BX2069" s="22">
        <v>772949.24</v>
      </c>
      <c r="BY2069">
        <v>123</v>
      </c>
      <c r="BZ2069">
        <v>95.14</v>
      </c>
      <c r="CA2069">
        <v>2.21</v>
      </c>
      <c r="CB2069">
        <v>2.21</v>
      </c>
      <c r="CC2069">
        <v>2.21</v>
      </c>
    </row>
    <row r="2070" spans="1:81" ht="187" x14ac:dyDescent="0.2">
      <c r="A2070" t="s">
        <v>17943</v>
      </c>
      <c r="B2070" t="s">
        <v>17944</v>
      </c>
      <c r="C2070" t="s">
        <v>17945</v>
      </c>
      <c r="D2070" t="s">
        <v>17946</v>
      </c>
      <c r="E2070" s="2" t="s">
        <v>17947</v>
      </c>
      <c r="H2070" s="3">
        <v>115000000</v>
      </c>
      <c r="I2070" s="3">
        <v>1800000000</v>
      </c>
      <c r="P2070" s="3">
        <v>575000000</v>
      </c>
      <c r="Q2070" s="3">
        <v>1000000000</v>
      </c>
      <c r="W2070" s="2" t="s">
        <v>17948</v>
      </c>
      <c r="X2070" s="2" t="s">
        <v>17949</v>
      </c>
      <c r="Y2070" s="2" t="s">
        <v>17950</v>
      </c>
      <c r="AE2070">
        <v>2019</v>
      </c>
      <c r="AF2070">
        <v>2019</v>
      </c>
      <c r="AG2070">
        <v>2021</v>
      </c>
      <c r="AL2070" s="3">
        <v>1800000000</v>
      </c>
      <c r="AM2070" t="s">
        <v>89</v>
      </c>
      <c r="AN2070" s="1">
        <v>44531</v>
      </c>
      <c r="AO2070" s="3">
        <v>12006000000</v>
      </c>
      <c r="AQ2070">
        <v>0</v>
      </c>
      <c r="AR2070">
        <v>11563.18</v>
      </c>
      <c r="AS2070">
        <v>757411.16</v>
      </c>
      <c r="AY2070">
        <v>3695</v>
      </c>
      <c r="AZ2070">
        <v>179</v>
      </c>
      <c r="BA2070">
        <v>84</v>
      </c>
      <c r="BG2070">
        <v>61.5</v>
      </c>
      <c r="BH2070">
        <v>95.71</v>
      </c>
      <c r="BI2070">
        <v>96.69</v>
      </c>
      <c r="BN2070" t="s">
        <v>101</v>
      </c>
      <c r="BO2070">
        <v>12.01</v>
      </c>
      <c r="BP2070" s="3">
        <v>1999000000</v>
      </c>
      <c r="BQ2070" s="20">
        <v>10</v>
      </c>
      <c r="BR2070" s="20">
        <v>888</v>
      </c>
      <c r="BW2070" s="20">
        <v>0</v>
      </c>
      <c r="BX2070" s="22">
        <v>768974.34</v>
      </c>
      <c r="BY2070">
        <v>124</v>
      </c>
      <c r="BZ2070">
        <v>95.1</v>
      </c>
      <c r="CC2070">
        <v>12.01</v>
      </c>
    </row>
    <row r="2071" spans="1:81" ht="119" x14ac:dyDescent="0.2">
      <c r="A2071" t="s">
        <v>17951</v>
      </c>
      <c r="B2071" t="s">
        <v>17952</v>
      </c>
      <c r="C2071" t="s">
        <v>17953</v>
      </c>
      <c r="D2071" t="s">
        <v>17954</v>
      </c>
      <c r="E2071" s="2" t="s">
        <v>17955</v>
      </c>
      <c r="G2071" s="3">
        <v>750000</v>
      </c>
      <c r="H2071" s="3">
        <v>100000000</v>
      </c>
      <c r="I2071" s="3">
        <v>130000000</v>
      </c>
      <c r="O2071" s="3">
        <v>7500000</v>
      </c>
      <c r="P2071" s="3">
        <v>500000000</v>
      </c>
      <c r="Q2071" s="3">
        <v>1330000000</v>
      </c>
      <c r="W2071" s="2" t="s">
        <v>10117</v>
      </c>
      <c r="X2071" s="2" t="s">
        <v>17956</v>
      </c>
      <c r="Y2071" s="2" t="s">
        <v>17957</v>
      </c>
      <c r="AE2071">
        <v>2018</v>
      </c>
      <c r="AF2071">
        <v>2021</v>
      </c>
      <c r="AG2071">
        <v>2021</v>
      </c>
      <c r="AL2071" s="3">
        <v>15610357</v>
      </c>
      <c r="AM2071" t="s">
        <v>114</v>
      </c>
      <c r="AN2071" s="1">
        <v>44420</v>
      </c>
      <c r="AO2071" s="3">
        <v>1330000000</v>
      </c>
      <c r="AQ2071">
        <v>5.2</v>
      </c>
      <c r="AR2071">
        <v>87369.07</v>
      </c>
      <c r="AS2071">
        <v>678668.1</v>
      </c>
      <c r="AY2071">
        <v>2648</v>
      </c>
      <c r="AZ2071">
        <v>215</v>
      </c>
      <c r="BA2071">
        <v>114</v>
      </c>
      <c r="BG2071">
        <v>74.61</v>
      </c>
      <c r="BH2071">
        <v>95.93</v>
      </c>
      <c r="BI2071">
        <v>95.5</v>
      </c>
      <c r="BN2071" t="s">
        <v>101</v>
      </c>
      <c r="BO2071">
        <v>1</v>
      </c>
      <c r="BP2071" s="3">
        <v>253360311</v>
      </c>
      <c r="BQ2071" s="20">
        <v>746</v>
      </c>
      <c r="BR2071" s="20">
        <v>217</v>
      </c>
      <c r="BW2071" s="20">
        <v>0</v>
      </c>
      <c r="BX2071" s="22">
        <v>766042.37</v>
      </c>
      <c r="BY2071">
        <v>125</v>
      </c>
      <c r="BZ2071">
        <v>95.06</v>
      </c>
      <c r="CC2071">
        <v>1</v>
      </c>
    </row>
    <row r="2072" spans="1:81" ht="34" x14ac:dyDescent="0.2">
      <c r="A2072" t="s">
        <v>17958</v>
      </c>
      <c r="B2072" t="s">
        <v>17959</v>
      </c>
      <c r="C2072" t="s">
        <v>17960</v>
      </c>
      <c r="D2072" t="s">
        <v>17961</v>
      </c>
      <c r="E2072" s="2" t="s">
        <v>17962</v>
      </c>
      <c r="H2072" s="3">
        <v>11500000</v>
      </c>
      <c r="I2072" s="3">
        <v>30000000</v>
      </c>
      <c r="P2072" s="3">
        <v>57500000</v>
      </c>
      <c r="Q2072" s="3">
        <v>200100000</v>
      </c>
      <c r="X2072" s="2" t="s">
        <v>17963</v>
      </c>
      <c r="Y2072" s="2" t="s">
        <v>17964</v>
      </c>
      <c r="AE2072">
        <v>2016</v>
      </c>
      <c r="AF2072">
        <v>2017</v>
      </c>
      <c r="AG2072">
        <v>2021</v>
      </c>
      <c r="AL2072" s="3">
        <v>30000000</v>
      </c>
      <c r="AM2072" t="s">
        <v>89</v>
      </c>
      <c r="AN2072" s="1">
        <v>44547</v>
      </c>
      <c r="AO2072" s="3">
        <v>200100000</v>
      </c>
      <c r="AQ2072">
        <v>0</v>
      </c>
      <c r="AR2072">
        <v>68007.14</v>
      </c>
      <c r="AS2072">
        <v>693758.6</v>
      </c>
      <c r="AY2072">
        <v>3485</v>
      </c>
      <c r="AZ2072">
        <v>6</v>
      </c>
      <c r="BA2072">
        <v>99</v>
      </c>
      <c r="BG2072">
        <v>63.92</v>
      </c>
      <c r="BH2072">
        <v>99.87</v>
      </c>
      <c r="BI2072">
        <v>96.1</v>
      </c>
      <c r="BO2072">
        <v>1</v>
      </c>
      <c r="BP2072" s="3">
        <v>45000000</v>
      </c>
      <c r="BQ2072" s="20">
        <v>566</v>
      </c>
      <c r="BR2072" s="20">
        <v>1611</v>
      </c>
      <c r="BW2072" s="20">
        <v>0</v>
      </c>
      <c r="BX2072" s="22">
        <v>761765.74</v>
      </c>
      <c r="BY2072">
        <v>126</v>
      </c>
      <c r="BZ2072">
        <v>95.02</v>
      </c>
      <c r="CC2072">
        <v>1</v>
      </c>
    </row>
    <row r="2073" spans="1:81" ht="34" x14ac:dyDescent="0.2">
      <c r="A2073" t="s">
        <v>17965</v>
      </c>
      <c r="B2073" t="s">
        <v>17966</v>
      </c>
      <c r="C2073" t="s">
        <v>17967</v>
      </c>
      <c r="E2073" s="2" t="s">
        <v>17968</v>
      </c>
      <c r="G2073" s="3">
        <v>1900000</v>
      </c>
      <c r="H2073" s="3">
        <v>7400000</v>
      </c>
      <c r="I2073" s="3">
        <v>20000000</v>
      </c>
      <c r="O2073" s="3">
        <v>19000000</v>
      </c>
      <c r="P2073" s="3">
        <v>37000000</v>
      </c>
      <c r="Q2073" s="3">
        <v>133400000</v>
      </c>
      <c r="W2073" s="2" t="s">
        <v>17969</v>
      </c>
      <c r="X2073" s="2" t="s">
        <v>17970</v>
      </c>
      <c r="Y2073" s="2" t="s">
        <v>17971</v>
      </c>
      <c r="AE2073">
        <v>2020</v>
      </c>
      <c r="AF2073">
        <v>2021</v>
      </c>
      <c r="AG2073">
        <v>2021</v>
      </c>
      <c r="AL2073" s="3">
        <v>20000000</v>
      </c>
      <c r="AM2073" t="s">
        <v>89</v>
      </c>
      <c r="AN2073" s="1">
        <v>44515</v>
      </c>
      <c r="AO2073" s="3">
        <v>133400000</v>
      </c>
      <c r="AQ2073">
        <v>2068.15</v>
      </c>
      <c r="AR2073">
        <v>47864.95</v>
      </c>
      <c r="AS2073">
        <v>702107.39</v>
      </c>
      <c r="AY2073">
        <v>751</v>
      </c>
      <c r="AZ2073">
        <v>381</v>
      </c>
      <c r="BA2073">
        <v>96</v>
      </c>
      <c r="BG2073">
        <v>92.03</v>
      </c>
      <c r="BH2073">
        <v>92.77</v>
      </c>
      <c r="BI2073">
        <v>96.22</v>
      </c>
      <c r="BO2073">
        <v>1</v>
      </c>
      <c r="BP2073" s="3">
        <v>29300000</v>
      </c>
      <c r="BQ2073" s="20">
        <v>449</v>
      </c>
      <c r="BR2073" s="20">
        <v>166</v>
      </c>
      <c r="BW2073" s="20">
        <v>0</v>
      </c>
      <c r="BX2073" s="22">
        <v>752040.49</v>
      </c>
      <c r="BY2073">
        <v>127</v>
      </c>
      <c r="BZ2073">
        <v>94.98</v>
      </c>
      <c r="CC2073">
        <v>1</v>
      </c>
    </row>
    <row r="2074" spans="1:81" ht="68" x14ac:dyDescent="0.2">
      <c r="A2074" t="s">
        <v>17972</v>
      </c>
      <c r="B2074" t="s">
        <v>17973</v>
      </c>
      <c r="C2074" t="s">
        <v>17974</v>
      </c>
      <c r="D2074" t="s">
        <v>17975</v>
      </c>
      <c r="E2074" s="2" t="s">
        <v>17976</v>
      </c>
      <c r="H2074" s="3">
        <v>12000000</v>
      </c>
      <c r="I2074" s="3">
        <v>37000000</v>
      </c>
      <c r="P2074" s="3">
        <v>60000000</v>
      </c>
      <c r="Q2074" s="3">
        <v>246790000</v>
      </c>
      <c r="W2074" s="2" t="s">
        <v>17977</v>
      </c>
      <c r="X2074" s="2" t="s">
        <v>17978</v>
      </c>
      <c r="Y2074" s="2" t="s">
        <v>17979</v>
      </c>
      <c r="AE2074">
        <v>2016</v>
      </c>
      <c r="AF2074">
        <v>2019</v>
      </c>
      <c r="AG2074">
        <v>2021</v>
      </c>
      <c r="AL2074" s="3">
        <v>37000000</v>
      </c>
      <c r="AM2074" t="s">
        <v>89</v>
      </c>
      <c r="AN2074" s="1">
        <v>44510</v>
      </c>
      <c r="AO2074" s="3">
        <v>246790000</v>
      </c>
      <c r="AQ2074">
        <v>0.25</v>
      </c>
      <c r="AR2074">
        <v>29263.71</v>
      </c>
      <c r="AS2074">
        <v>720130.94</v>
      </c>
      <c r="AY2074">
        <v>2755</v>
      </c>
      <c r="AZ2074">
        <v>34</v>
      </c>
      <c r="BA2074">
        <v>90</v>
      </c>
      <c r="BG2074">
        <v>71.48</v>
      </c>
      <c r="BH2074">
        <v>99.21</v>
      </c>
      <c r="BI2074">
        <v>96.46</v>
      </c>
      <c r="BO2074">
        <v>1</v>
      </c>
      <c r="BP2074" s="3">
        <v>63000000</v>
      </c>
      <c r="BQ2074" s="20">
        <v>798</v>
      </c>
      <c r="BR2074" s="20">
        <v>1016</v>
      </c>
      <c r="BW2074" s="20">
        <v>0</v>
      </c>
      <c r="BX2074" s="22">
        <v>749394.9</v>
      </c>
      <c r="BY2074">
        <v>128</v>
      </c>
      <c r="BZ2074">
        <v>94.94</v>
      </c>
      <c r="CC2074">
        <v>1</v>
      </c>
    </row>
    <row r="2075" spans="1:81" ht="34" x14ac:dyDescent="0.2">
      <c r="A2075" t="s">
        <v>17980</v>
      </c>
      <c r="B2075" t="s">
        <v>17981</v>
      </c>
      <c r="C2075" t="s">
        <v>17982</v>
      </c>
      <c r="D2075" t="s">
        <v>17983</v>
      </c>
      <c r="E2075" s="2" t="s">
        <v>17984</v>
      </c>
      <c r="I2075" s="3">
        <v>37000000</v>
      </c>
      <c r="J2075" s="3">
        <v>120000000</v>
      </c>
      <c r="Q2075" s="3">
        <v>246790000</v>
      </c>
      <c r="R2075" s="3">
        <v>800000000</v>
      </c>
      <c r="V2075" s="2" t="s">
        <v>17985</v>
      </c>
      <c r="W2075" s="2" t="s">
        <v>17986</v>
      </c>
      <c r="Y2075" s="2" t="s">
        <v>17987</v>
      </c>
      <c r="Z2075" s="2" t="s">
        <v>17988</v>
      </c>
      <c r="AD2075">
        <v>2017</v>
      </c>
      <c r="AE2075">
        <v>2016</v>
      </c>
      <c r="AG2075">
        <v>2021</v>
      </c>
      <c r="AH2075">
        <v>2022</v>
      </c>
      <c r="AL2075" s="3">
        <v>120000000</v>
      </c>
      <c r="AM2075" t="s">
        <v>90</v>
      </c>
      <c r="AN2075" s="1">
        <v>44622</v>
      </c>
      <c r="AO2075" s="3">
        <v>800000000</v>
      </c>
      <c r="AP2075">
        <v>0</v>
      </c>
      <c r="AQ2075">
        <v>0.25</v>
      </c>
      <c r="AS2075">
        <v>212653.17</v>
      </c>
      <c r="AT2075">
        <v>536602.13</v>
      </c>
      <c r="AX2075">
        <v>829</v>
      </c>
      <c r="AY2075">
        <v>2755</v>
      </c>
      <c r="BA2075">
        <v>286</v>
      </c>
      <c r="BB2075">
        <v>24</v>
      </c>
      <c r="BF2075">
        <v>69.36</v>
      </c>
      <c r="BG2075">
        <v>71.48</v>
      </c>
      <c r="BI2075">
        <v>88.65</v>
      </c>
      <c r="BJ2075">
        <v>97.23</v>
      </c>
      <c r="BO2075">
        <v>2.92</v>
      </c>
      <c r="BP2075" s="3">
        <v>158000000</v>
      </c>
      <c r="BS2075" s="20">
        <v>308</v>
      </c>
      <c r="BW2075" s="20">
        <v>308</v>
      </c>
      <c r="BX2075" s="22">
        <v>749255.55</v>
      </c>
      <c r="BY2075">
        <v>129</v>
      </c>
      <c r="BZ2075">
        <v>94.9</v>
      </c>
      <c r="CA2075">
        <v>3.24</v>
      </c>
      <c r="CB2075">
        <v>3.24</v>
      </c>
      <c r="CC2075">
        <v>3.24</v>
      </c>
    </row>
    <row r="2076" spans="1:81" ht="85" x14ac:dyDescent="0.2">
      <c r="A2076" t="s">
        <v>17989</v>
      </c>
      <c r="B2076" t="s">
        <v>17990</v>
      </c>
      <c r="C2076" t="s">
        <v>17991</v>
      </c>
      <c r="D2076" t="s">
        <v>17992</v>
      </c>
      <c r="E2076" s="2" t="s">
        <v>17993</v>
      </c>
      <c r="H2076" s="3">
        <v>28000000</v>
      </c>
      <c r="I2076" s="3">
        <v>155000000</v>
      </c>
      <c r="J2076" s="3">
        <v>207000000</v>
      </c>
      <c r="P2076" s="3">
        <v>140000000</v>
      </c>
      <c r="Q2076" s="3">
        <v>1255000000</v>
      </c>
      <c r="R2076" s="3">
        <v>3250000000</v>
      </c>
      <c r="W2076" s="2" t="s">
        <v>17994</v>
      </c>
      <c r="X2076" s="2" t="s">
        <v>17995</v>
      </c>
      <c r="Y2076" s="2" t="s">
        <v>17996</v>
      </c>
      <c r="Z2076" s="2" t="s">
        <v>17997</v>
      </c>
      <c r="AE2076">
        <v>2017</v>
      </c>
      <c r="AF2076">
        <v>2021</v>
      </c>
      <c r="AG2076">
        <v>2021</v>
      </c>
      <c r="AH2076">
        <v>2022</v>
      </c>
      <c r="AL2076" s="3">
        <v>33070797</v>
      </c>
      <c r="AM2076" t="s">
        <v>114</v>
      </c>
      <c r="AN2076" s="1">
        <v>44587</v>
      </c>
      <c r="AO2076" s="3">
        <v>3250000000</v>
      </c>
      <c r="AQ2076">
        <v>167.28</v>
      </c>
      <c r="AR2076">
        <v>68898.19</v>
      </c>
      <c r="AS2076">
        <v>165447.39000000001</v>
      </c>
      <c r="AT2076">
        <v>513251.33</v>
      </c>
      <c r="AY2076">
        <v>1530</v>
      </c>
      <c r="AZ2076">
        <v>285</v>
      </c>
      <c r="BA2076">
        <v>358</v>
      </c>
      <c r="BB2076">
        <v>30</v>
      </c>
      <c r="BG2076">
        <v>83.86</v>
      </c>
      <c r="BH2076">
        <v>94.59</v>
      </c>
      <c r="BI2076">
        <v>85.78</v>
      </c>
      <c r="BJ2076">
        <v>96.51</v>
      </c>
      <c r="BN2076" t="s">
        <v>101</v>
      </c>
      <c r="BO2076">
        <v>2.33</v>
      </c>
      <c r="BP2076" s="3">
        <v>431300797</v>
      </c>
      <c r="BQ2076" s="20">
        <v>1309</v>
      </c>
      <c r="BR2076" s="20">
        <v>105</v>
      </c>
      <c r="BS2076" s="20">
        <v>127</v>
      </c>
      <c r="BW2076" s="20">
        <v>127</v>
      </c>
      <c r="BX2076" s="22">
        <v>747764.19</v>
      </c>
      <c r="BY2076">
        <v>130</v>
      </c>
      <c r="BZ2076">
        <v>94.86</v>
      </c>
      <c r="CA2076">
        <v>2.59</v>
      </c>
      <c r="CB2076">
        <v>2.59</v>
      </c>
      <c r="CC2076">
        <v>2.59</v>
      </c>
    </row>
    <row r="2077" spans="1:81" ht="34" x14ac:dyDescent="0.2">
      <c r="A2077" t="s">
        <v>17998</v>
      </c>
      <c r="B2077" t="s">
        <v>17999</v>
      </c>
      <c r="C2077" t="s">
        <v>18000</v>
      </c>
      <c r="D2077" t="s">
        <v>18001</v>
      </c>
      <c r="E2077" s="2" t="s">
        <v>18002</v>
      </c>
      <c r="G2077" s="3">
        <v>2550000</v>
      </c>
      <c r="H2077" s="3">
        <v>12000000</v>
      </c>
      <c r="I2077" s="3">
        <v>14600000</v>
      </c>
      <c r="O2077" s="3">
        <v>25500000</v>
      </c>
      <c r="P2077" s="3">
        <v>60000000</v>
      </c>
      <c r="Q2077" s="3">
        <v>97382000</v>
      </c>
      <c r="W2077" s="2" t="s">
        <v>18003</v>
      </c>
      <c r="X2077" s="2" t="s">
        <v>18004</v>
      </c>
      <c r="Y2077" s="2" t="s">
        <v>18005</v>
      </c>
      <c r="AE2077">
        <v>2016</v>
      </c>
      <c r="AF2077">
        <v>2018</v>
      </c>
      <c r="AG2077">
        <v>2021</v>
      </c>
      <c r="AL2077" s="3">
        <v>14600000</v>
      </c>
      <c r="AM2077" t="s">
        <v>89</v>
      </c>
      <c r="AN2077" s="1">
        <v>44251</v>
      </c>
      <c r="AO2077" s="3">
        <v>97382000</v>
      </c>
      <c r="AQ2077">
        <v>11681</v>
      </c>
      <c r="AR2077">
        <v>43602.48</v>
      </c>
      <c r="AS2077">
        <v>691586.37</v>
      </c>
      <c r="AY2077">
        <v>43</v>
      </c>
      <c r="AZ2077">
        <v>49</v>
      </c>
      <c r="BA2077">
        <v>100</v>
      </c>
      <c r="BG2077">
        <v>99.57</v>
      </c>
      <c r="BH2077">
        <v>98.96</v>
      </c>
      <c r="BI2077">
        <v>96.06</v>
      </c>
      <c r="BO2077">
        <v>1</v>
      </c>
      <c r="BP2077" s="3">
        <v>29250000</v>
      </c>
      <c r="BQ2077" s="20">
        <v>654</v>
      </c>
      <c r="BR2077" s="20">
        <v>1052</v>
      </c>
      <c r="BW2077" s="20">
        <v>0</v>
      </c>
      <c r="BX2077" s="22">
        <v>746869.85</v>
      </c>
      <c r="BY2077">
        <v>131</v>
      </c>
      <c r="BZ2077">
        <v>94.82</v>
      </c>
      <c r="CC2077">
        <v>1</v>
      </c>
    </row>
    <row r="2078" spans="1:81" ht="34" x14ac:dyDescent="0.2">
      <c r="A2078" t="s">
        <v>18006</v>
      </c>
      <c r="B2078" t="s">
        <v>18007</v>
      </c>
      <c r="C2078" t="s">
        <v>18008</v>
      </c>
      <c r="D2078" t="s">
        <v>18009</v>
      </c>
      <c r="E2078" s="2" t="s">
        <v>18010</v>
      </c>
      <c r="G2078" s="3">
        <v>1000000</v>
      </c>
      <c r="H2078" s="3">
        <v>5000000</v>
      </c>
      <c r="I2078" s="3">
        <v>24954325</v>
      </c>
      <c r="J2078" s="3">
        <v>29635377</v>
      </c>
      <c r="O2078" s="3">
        <v>10000000</v>
      </c>
      <c r="P2078" s="3">
        <v>25000000</v>
      </c>
      <c r="Q2078" s="3">
        <v>166445347.75</v>
      </c>
      <c r="R2078" s="3">
        <v>296353770</v>
      </c>
      <c r="W2078" s="2" t="s">
        <v>18011</v>
      </c>
      <c r="X2078" s="2" t="s">
        <v>18012</v>
      </c>
      <c r="Y2078" s="2" t="s">
        <v>4721</v>
      </c>
      <c r="Z2078" s="2" t="s">
        <v>18013</v>
      </c>
      <c r="AE2078">
        <v>2019</v>
      </c>
      <c r="AF2078">
        <v>2019</v>
      </c>
      <c r="AG2078">
        <v>2021</v>
      </c>
      <c r="AH2078">
        <v>2021</v>
      </c>
      <c r="AL2078" s="3">
        <v>48664854</v>
      </c>
      <c r="AM2078" t="s">
        <v>90</v>
      </c>
      <c r="AN2078" s="1">
        <v>44851</v>
      </c>
      <c r="AO2078" s="3">
        <v>600000000</v>
      </c>
      <c r="AQ2078">
        <v>0.25</v>
      </c>
      <c r="AR2078">
        <v>418.62</v>
      </c>
      <c r="AS2078">
        <v>204971.66</v>
      </c>
      <c r="AT2078">
        <v>535153.46</v>
      </c>
      <c r="AY2078">
        <v>3018</v>
      </c>
      <c r="AZ2078">
        <v>1001</v>
      </c>
      <c r="BA2078">
        <v>311</v>
      </c>
      <c r="BB2078">
        <v>58</v>
      </c>
      <c r="BG2078">
        <v>68.55</v>
      </c>
      <c r="BH2078">
        <v>75.92</v>
      </c>
      <c r="BI2078">
        <v>87.65</v>
      </c>
      <c r="BJ2078">
        <v>95.19</v>
      </c>
      <c r="BO2078">
        <v>3.24</v>
      </c>
      <c r="BP2078" s="3">
        <v>150624557</v>
      </c>
      <c r="BQ2078" s="20">
        <v>92</v>
      </c>
      <c r="BR2078" s="20">
        <v>691</v>
      </c>
      <c r="BS2078" s="20">
        <v>105</v>
      </c>
      <c r="BW2078" s="20">
        <v>483</v>
      </c>
      <c r="BX2078" s="22">
        <v>740543.99</v>
      </c>
      <c r="BY2078">
        <v>132</v>
      </c>
      <c r="BZ2078">
        <v>94.78</v>
      </c>
      <c r="CA2078">
        <v>1.78</v>
      </c>
      <c r="CB2078">
        <v>1.78</v>
      </c>
      <c r="CC2078">
        <v>3.6</v>
      </c>
    </row>
    <row r="2079" spans="1:81" ht="34" x14ac:dyDescent="0.2">
      <c r="A2079" t="s">
        <v>18014</v>
      </c>
      <c r="B2079" t="s">
        <v>18015</v>
      </c>
      <c r="C2079" t="s">
        <v>18016</v>
      </c>
      <c r="E2079" s="2" t="s">
        <v>18017</v>
      </c>
      <c r="H2079" s="3">
        <v>31588490</v>
      </c>
      <c r="I2079" s="3">
        <v>230748630</v>
      </c>
      <c r="J2079" s="3">
        <v>118458008</v>
      </c>
      <c r="K2079" s="3">
        <v>230977919</v>
      </c>
      <c r="P2079" s="3">
        <v>157942450</v>
      </c>
      <c r="Q2079" s="3">
        <v>600748630</v>
      </c>
      <c r="R2079" s="3">
        <v>1184580083</v>
      </c>
      <c r="S2079" s="3">
        <v>3464668785</v>
      </c>
      <c r="W2079" s="2" t="s">
        <v>18018</v>
      </c>
      <c r="X2079" s="2" t="s">
        <v>18019</v>
      </c>
      <c r="Y2079" s="2" t="s">
        <v>18020</v>
      </c>
      <c r="Z2079" s="2" t="s">
        <v>18021</v>
      </c>
      <c r="AA2079" s="2" t="s">
        <v>18022</v>
      </c>
      <c r="AE2079">
        <v>2014</v>
      </c>
      <c r="AF2079">
        <v>2017</v>
      </c>
      <c r="AG2079">
        <v>2021</v>
      </c>
      <c r="AH2079">
        <v>2021</v>
      </c>
      <c r="AI2079">
        <v>2022</v>
      </c>
      <c r="AM2079" t="s">
        <v>221</v>
      </c>
      <c r="AN2079" s="1">
        <v>44729</v>
      </c>
      <c r="AO2079" s="3">
        <v>3464668785</v>
      </c>
      <c r="AQ2079">
        <v>0</v>
      </c>
      <c r="AR2079">
        <v>0</v>
      </c>
      <c r="AS2079">
        <v>502582.7</v>
      </c>
      <c r="AT2079">
        <v>141618.29</v>
      </c>
      <c r="AU2079">
        <v>91992.99</v>
      </c>
      <c r="AY2079">
        <v>3167</v>
      </c>
      <c r="AZ2079">
        <v>1355</v>
      </c>
      <c r="BA2079">
        <v>143</v>
      </c>
      <c r="BB2079">
        <v>189</v>
      </c>
      <c r="BC2079">
        <v>62</v>
      </c>
      <c r="BG2079">
        <v>62.98</v>
      </c>
      <c r="BH2079">
        <v>66.069999999999993</v>
      </c>
      <c r="BI2079">
        <v>94.34</v>
      </c>
      <c r="BJ2079">
        <v>84.14</v>
      </c>
      <c r="BK2079">
        <v>82.37</v>
      </c>
      <c r="BN2079" t="s">
        <v>101</v>
      </c>
      <c r="BO2079">
        <v>4.84</v>
      </c>
      <c r="BP2079" s="3">
        <v>613078539</v>
      </c>
      <c r="BQ2079" s="20">
        <v>853</v>
      </c>
      <c r="BR2079" s="20">
        <v>1521</v>
      </c>
      <c r="BS2079" s="20">
        <v>121</v>
      </c>
      <c r="BT2079" s="20">
        <v>351</v>
      </c>
      <c r="BW2079" s="20">
        <v>472</v>
      </c>
      <c r="BX2079" s="22">
        <v>736193.98</v>
      </c>
      <c r="BY2079">
        <v>133</v>
      </c>
      <c r="BZ2079">
        <v>94.74</v>
      </c>
      <c r="CA2079">
        <v>5.77</v>
      </c>
      <c r="CB2079">
        <v>5.77</v>
      </c>
      <c r="CC2079">
        <v>5.77</v>
      </c>
    </row>
    <row r="2080" spans="1:81" ht="51" x14ac:dyDescent="0.2">
      <c r="A2080" t="s">
        <v>18023</v>
      </c>
      <c r="B2080" t="s">
        <v>18024</v>
      </c>
      <c r="C2080" t="s">
        <v>18025</v>
      </c>
      <c r="D2080" t="s">
        <v>18026</v>
      </c>
      <c r="E2080" s="2" t="s">
        <v>18027</v>
      </c>
      <c r="F2080" s="3">
        <v>120000</v>
      </c>
      <c r="G2080" s="3">
        <v>2000000</v>
      </c>
      <c r="H2080" s="3">
        <v>15300000</v>
      </c>
      <c r="I2080" s="3">
        <v>65000000</v>
      </c>
      <c r="N2080" s="3">
        <v>2400000</v>
      </c>
      <c r="O2080" s="3">
        <v>20000000</v>
      </c>
      <c r="P2080" s="3">
        <v>76500000</v>
      </c>
      <c r="Q2080" s="3">
        <v>650000000</v>
      </c>
      <c r="V2080" s="2" t="s">
        <v>93</v>
      </c>
      <c r="W2080" s="2" t="s">
        <v>18028</v>
      </c>
      <c r="X2080" s="2" t="s">
        <v>18029</v>
      </c>
      <c r="Y2080" s="2" t="s">
        <v>18030</v>
      </c>
      <c r="AD2080">
        <v>2018</v>
      </c>
      <c r="AE2080">
        <v>2018</v>
      </c>
      <c r="AF2080">
        <v>2019</v>
      </c>
      <c r="AG2080">
        <v>2021</v>
      </c>
      <c r="AL2080" s="3">
        <v>7809219</v>
      </c>
      <c r="AM2080" t="s">
        <v>464</v>
      </c>
      <c r="AN2080" s="1">
        <v>44286</v>
      </c>
      <c r="AO2080" s="3">
        <v>650000000</v>
      </c>
      <c r="AP2080">
        <v>13477.04</v>
      </c>
      <c r="AQ2080">
        <v>2145.4299999999998</v>
      </c>
      <c r="AR2080">
        <v>19956.13</v>
      </c>
      <c r="AS2080">
        <v>700137.99</v>
      </c>
      <c r="AX2080">
        <v>9</v>
      </c>
      <c r="AY2080">
        <v>616</v>
      </c>
      <c r="AZ2080">
        <v>82</v>
      </c>
      <c r="BA2080">
        <v>97</v>
      </c>
      <c r="BF2080">
        <v>99.82</v>
      </c>
      <c r="BG2080">
        <v>94.1</v>
      </c>
      <c r="BH2080">
        <v>98.05</v>
      </c>
      <c r="BI2080">
        <v>96.18</v>
      </c>
      <c r="BO2080">
        <v>1</v>
      </c>
      <c r="BP2080" s="3">
        <v>90229219</v>
      </c>
      <c r="BQ2080" s="20">
        <v>442</v>
      </c>
      <c r="BR2080" s="20">
        <v>624</v>
      </c>
      <c r="BW2080" s="20">
        <v>0</v>
      </c>
      <c r="BX2080" s="22">
        <v>735716.59</v>
      </c>
      <c r="BY2080">
        <v>134</v>
      </c>
      <c r="BZ2080">
        <v>94.7</v>
      </c>
      <c r="CC2080">
        <v>1</v>
      </c>
    </row>
    <row r="2081" spans="1:81" ht="51" x14ac:dyDescent="0.2">
      <c r="A2081" t="s">
        <v>18031</v>
      </c>
      <c r="B2081" t="s">
        <v>18032</v>
      </c>
      <c r="C2081" t="s">
        <v>18033</v>
      </c>
      <c r="D2081" t="s">
        <v>18034</v>
      </c>
      <c r="E2081" s="2" t="s">
        <v>18035</v>
      </c>
      <c r="G2081" s="3">
        <v>2000000</v>
      </c>
      <c r="H2081" s="3">
        <v>8500000</v>
      </c>
      <c r="I2081" s="3">
        <v>35000000</v>
      </c>
      <c r="J2081" s="3">
        <v>50000000</v>
      </c>
      <c r="O2081" s="3">
        <v>20000000</v>
      </c>
      <c r="P2081" s="3">
        <v>42500000</v>
      </c>
      <c r="Q2081" s="3">
        <v>200000000</v>
      </c>
      <c r="R2081" s="3">
        <v>500000000</v>
      </c>
      <c r="W2081" s="2" t="s">
        <v>9342</v>
      </c>
      <c r="X2081" s="2" t="s">
        <v>18036</v>
      </c>
      <c r="Y2081" s="2" t="s">
        <v>1218</v>
      </c>
      <c r="Z2081" s="2" t="s">
        <v>18037</v>
      </c>
      <c r="AE2081">
        <v>2018</v>
      </c>
      <c r="AF2081">
        <v>2020</v>
      </c>
      <c r="AG2081">
        <v>2021</v>
      </c>
      <c r="AH2081">
        <v>2022</v>
      </c>
      <c r="AL2081" s="3">
        <v>141000000</v>
      </c>
      <c r="AM2081" t="s">
        <v>90</v>
      </c>
      <c r="AN2081" s="1">
        <v>45106</v>
      </c>
      <c r="AO2081" s="3">
        <v>1500000000</v>
      </c>
      <c r="AQ2081">
        <v>1826.55</v>
      </c>
      <c r="AR2081">
        <v>11144.57</v>
      </c>
      <c r="AS2081">
        <v>364196.47</v>
      </c>
      <c r="AT2081">
        <v>358542.5</v>
      </c>
      <c r="AY2081">
        <v>764</v>
      </c>
      <c r="AZ2081">
        <v>220</v>
      </c>
      <c r="BA2081">
        <v>195</v>
      </c>
      <c r="BB2081">
        <v>65</v>
      </c>
      <c r="BG2081">
        <v>92.68</v>
      </c>
      <c r="BH2081">
        <v>93.78</v>
      </c>
      <c r="BI2081">
        <v>92.27</v>
      </c>
      <c r="BJ2081">
        <v>92.3</v>
      </c>
      <c r="BN2081" t="s">
        <v>101</v>
      </c>
      <c r="BO2081">
        <v>6.75</v>
      </c>
      <c r="BP2081" s="3">
        <v>236500000</v>
      </c>
      <c r="BQ2081" s="20">
        <v>746</v>
      </c>
      <c r="BR2081" s="20">
        <v>362</v>
      </c>
      <c r="BS2081" s="20">
        <v>357</v>
      </c>
      <c r="BW2081" s="20">
        <v>563</v>
      </c>
      <c r="BX2081" s="22">
        <v>735710.09</v>
      </c>
      <c r="BY2081">
        <v>135</v>
      </c>
      <c r="BZ2081">
        <v>94.66</v>
      </c>
      <c r="CA2081">
        <v>2.5</v>
      </c>
      <c r="CB2081">
        <v>2.5</v>
      </c>
      <c r="CC2081">
        <v>7.5</v>
      </c>
    </row>
    <row r="2082" spans="1:81" ht="34" x14ac:dyDescent="0.2">
      <c r="A2082" t="s">
        <v>18038</v>
      </c>
      <c r="B2082" t="s">
        <v>18039</v>
      </c>
      <c r="C2082" t="s">
        <v>18040</v>
      </c>
      <c r="D2082" t="s">
        <v>18041</v>
      </c>
      <c r="E2082" s="2" t="s">
        <v>18042</v>
      </c>
      <c r="H2082" s="3">
        <v>10000000</v>
      </c>
      <c r="I2082" s="3">
        <v>19000000</v>
      </c>
      <c r="P2082" s="3">
        <v>50000000</v>
      </c>
      <c r="Q2082" s="3">
        <v>126730000</v>
      </c>
      <c r="W2082" s="2" t="s">
        <v>18043</v>
      </c>
      <c r="X2082" s="2" t="s">
        <v>1537</v>
      </c>
      <c r="Y2082" s="2" t="s">
        <v>18044</v>
      </c>
      <c r="AE2082">
        <v>2018</v>
      </c>
      <c r="AF2082">
        <v>2019</v>
      </c>
      <c r="AG2082">
        <v>2021</v>
      </c>
      <c r="AL2082" s="3">
        <v>19000000</v>
      </c>
      <c r="AM2082" t="s">
        <v>89</v>
      </c>
      <c r="AN2082" s="1">
        <v>44512</v>
      </c>
      <c r="AO2082" s="3">
        <v>126730000</v>
      </c>
      <c r="AQ2082">
        <v>0.5</v>
      </c>
      <c r="AR2082">
        <v>15369.79</v>
      </c>
      <c r="AS2082">
        <v>713538.3</v>
      </c>
      <c r="AY2082">
        <v>2898</v>
      </c>
      <c r="AZ2082">
        <v>137</v>
      </c>
      <c r="BA2082">
        <v>93</v>
      </c>
      <c r="BG2082">
        <v>72.209999999999994</v>
      </c>
      <c r="BH2082">
        <v>96.72</v>
      </c>
      <c r="BI2082">
        <v>96.34</v>
      </c>
      <c r="BO2082">
        <v>1</v>
      </c>
      <c r="BP2082" s="3">
        <v>29000000</v>
      </c>
      <c r="BQ2082" s="20">
        <v>467</v>
      </c>
      <c r="BR2082" s="20">
        <v>871</v>
      </c>
      <c r="BW2082" s="20">
        <v>0</v>
      </c>
      <c r="BX2082" s="22">
        <v>728908.59</v>
      </c>
      <c r="BY2082">
        <v>136</v>
      </c>
      <c r="BZ2082">
        <v>94.62</v>
      </c>
      <c r="CC2082">
        <v>1</v>
      </c>
    </row>
    <row r="2083" spans="1:81" ht="51" x14ac:dyDescent="0.2">
      <c r="A2083" t="s">
        <v>18045</v>
      </c>
      <c r="B2083" t="s">
        <v>18046</v>
      </c>
      <c r="C2083" t="s">
        <v>18047</v>
      </c>
      <c r="D2083" t="s">
        <v>18048</v>
      </c>
      <c r="E2083" s="2" t="s">
        <v>18049</v>
      </c>
      <c r="H2083" s="3">
        <v>33500000</v>
      </c>
      <c r="I2083" s="3">
        <v>100000000</v>
      </c>
      <c r="P2083" s="3">
        <v>167500000</v>
      </c>
      <c r="Q2083" s="3">
        <v>600000000</v>
      </c>
      <c r="W2083" s="2" t="s">
        <v>18050</v>
      </c>
      <c r="X2083" s="2" t="s">
        <v>18051</v>
      </c>
      <c r="Y2083" s="2" t="s">
        <v>18052</v>
      </c>
      <c r="AE2083">
        <v>2018</v>
      </c>
      <c r="AF2083">
        <v>2019</v>
      </c>
      <c r="AG2083">
        <v>2021</v>
      </c>
      <c r="AL2083" s="3">
        <v>26461774</v>
      </c>
      <c r="AM2083" t="s">
        <v>114</v>
      </c>
      <c r="AN2083" s="1">
        <v>44663</v>
      </c>
      <c r="AO2083" s="3">
        <v>1200000000</v>
      </c>
      <c r="AQ2083">
        <v>1845.93</v>
      </c>
      <c r="AR2083">
        <v>8063.33</v>
      </c>
      <c r="AS2083">
        <v>714784.2</v>
      </c>
      <c r="AY2083">
        <v>752</v>
      </c>
      <c r="AZ2083">
        <v>280</v>
      </c>
      <c r="BA2083">
        <v>92</v>
      </c>
      <c r="BG2083">
        <v>92.8</v>
      </c>
      <c r="BH2083">
        <v>93.28</v>
      </c>
      <c r="BI2083">
        <v>96.38</v>
      </c>
      <c r="BN2083" t="s">
        <v>101</v>
      </c>
      <c r="BO2083">
        <v>2</v>
      </c>
      <c r="BP2083" s="3">
        <v>336269652</v>
      </c>
      <c r="BQ2083" s="20">
        <v>606</v>
      </c>
      <c r="BR2083" s="20">
        <v>631</v>
      </c>
      <c r="BW2083" s="20">
        <v>266</v>
      </c>
      <c r="BX2083" s="22">
        <v>724693.46</v>
      </c>
      <c r="BY2083">
        <v>137</v>
      </c>
      <c r="BZ2083">
        <v>94.58</v>
      </c>
      <c r="CC2083">
        <v>2</v>
      </c>
    </row>
    <row r="2084" spans="1:81" ht="34" x14ac:dyDescent="0.2">
      <c r="A2084" t="s">
        <v>18053</v>
      </c>
      <c r="B2084" t="s">
        <v>18054</v>
      </c>
      <c r="C2084" t="s">
        <v>18055</v>
      </c>
      <c r="E2084" s="2" t="s">
        <v>18056</v>
      </c>
      <c r="G2084" s="3">
        <v>450005</v>
      </c>
      <c r="I2084" s="3">
        <v>23103581</v>
      </c>
      <c r="J2084" s="3">
        <v>100000000</v>
      </c>
      <c r="K2084" s="3">
        <v>110000000</v>
      </c>
      <c r="O2084" s="3">
        <v>4500050</v>
      </c>
      <c r="Q2084" s="3">
        <v>154100885.27000001</v>
      </c>
      <c r="R2084" s="3">
        <v>1000000000</v>
      </c>
      <c r="S2084" s="3">
        <v>1650000000</v>
      </c>
      <c r="W2084" s="2" t="s">
        <v>18057</v>
      </c>
      <c r="Y2084" s="2" t="s">
        <v>18058</v>
      </c>
      <c r="Z2084" s="2" t="s">
        <v>18059</v>
      </c>
      <c r="AA2084" s="2" t="s">
        <v>18060</v>
      </c>
      <c r="AE2084">
        <v>2016</v>
      </c>
      <c r="AG2084">
        <v>2021</v>
      </c>
      <c r="AH2084">
        <v>2022</v>
      </c>
      <c r="AI2084">
        <v>2022</v>
      </c>
      <c r="AL2084" s="3">
        <v>110000000</v>
      </c>
      <c r="AM2084" t="s">
        <v>91</v>
      </c>
      <c r="AN2084" s="1">
        <v>44788</v>
      </c>
      <c r="AO2084" s="3">
        <v>1650000000</v>
      </c>
      <c r="AQ2084">
        <v>644.19000000000005</v>
      </c>
      <c r="AS2084">
        <v>21796.71</v>
      </c>
      <c r="AT2084">
        <v>388849.47</v>
      </c>
      <c r="AU2084">
        <v>312918.37</v>
      </c>
      <c r="AY2084">
        <v>887</v>
      </c>
      <c r="BA2084">
        <v>687</v>
      </c>
      <c r="BB2084">
        <v>56</v>
      </c>
      <c r="BC2084">
        <v>25</v>
      </c>
      <c r="BG2084">
        <v>90.83</v>
      </c>
      <c r="BI2084">
        <v>72.680000000000007</v>
      </c>
      <c r="BJ2084">
        <v>93.38</v>
      </c>
      <c r="BK2084">
        <v>93.06</v>
      </c>
      <c r="BO2084">
        <v>8.99</v>
      </c>
      <c r="BP2084" s="3">
        <v>255194426</v>
      </c>
      <c r="BS2084" s="20">
        <v>407</v>
      </c>
      <c r="BT2084" s="20">
        <v>167</v>
      </c>
      <c r="BW2084" s="20">
        <v>574</v>
      </c>
      <c r="BX2084" s="22">
        <v>724208.74</v>
      </c>
      <c r="BY2084">
        <v>138</v>
      </c>
      <c r="BZ2084">
        <v>94.54</v>
      </c>
      <c r="CA2084">
        <v>10.71</v>
      </c>
      <c r="CB2084">
        <v>10.71</v>
      </c>
      <c r="CC2084">
        <v>10.71</v>
      </c>
    </row>
    <row r="2085" spans="1:81" ht="34" x14ac:dyDescent="0.2">
      <c r="A2085" t="s">
        <v>18061</v>
      </c>
      <c r="B2085" t="s">
        <v>18062</v>
      </c>
      <c r="C2085" t="s">
        <v>18063</v>
      </c>
      <c r="D2085" t="s">
        <v>18064</v>
      </c>
      <c r="E2085" s="2" t="s">
        <v>18065</v>
      </c>
      <c r="G2085" s="3">
        <v>2700000</v>
      </c>
      <c r="H2085" s="3">
        <v>10000000</v>
      </c>
      <c r="I2085" s="3">
        <v>53000000</v>
      </c>
      <c r="O2085" s="3">
        <v>27000000</v>
      </c>
      <c r="P2085" s="3">
        <v>50000000</v>
      </c>
      <c r="Q2085" s="3">
        <v>353510000</v>
      </c>
      <c r="W2085" s="2" t="s">
        <v>18066</v>
      </c>
      <c r="X2085" s="2" t="s">
        <v>18067</v>
      </c>
      <c r="Y2085" s="2" t="s">
        <v>18068</v>
      </c>
      <c r="AE2085">
        <v>2018</v>
      </c>
      <c r="AF2085">
        <v>2020</v>
      </c>
      <c r="AG2085">
        <v>2021</v>
      </c>
      <c r="AL2085" s="3">
        <v>53000000</v>
      </c>
      <c r="AM2085" t="s">
        <v>89</v>
      </c>
      <c r="AN2085" s="1">
        <v>44279</v>
      </c>
      <c r="AO2085" s="3">
        <v>353510000</v>
      </c>
      <c r="AQ2085">
        <v>5.95</v>
      </c>
      <c r="AR2085">
        <v>15180.54</v>
      </c>
      <c r="AS2085">
        <v>707745.38</v>
      </c>
      <c r="AY2085">
        <v>2514</v>
      </c>
      <c r="AZ2085">
        <v>137</v>
      </c>
      <c r="BA2085">
        <v>94</v>
      </c>
      <c r="BG2085">
        <v>75.89</v>
      </c>
      <c r="BH2085">
        <v>96.14</v>
      </c>
      <c r="BI2085">
        <v>96.3</v>
      </c>
      <c r="BO2085">
        <v>1</v>
      </c>
      <c r="BP2085" s="3">
        <v>65700000</v>
      </c>
      <c r="BQ2085" s="20">
        <v>673</v>
      </c>
      <c r="BR2085" s="20">
        <v>419</v>
      </c>
      <c r="BW2085" s="20">
        <v>0</v>
      </c>
      <c r="BX2085" s="22">
        <v>722931.87</v>
      </c>
      <c r="BY2085">
        <v>139</v>
      </c>
      <c r="BZ2085">
        <v>94.5</v>
      </c>
      <c r="CC2085">
        <v>1</v>
      </c>
    </row>
    <row r="2086" spans="1:81" ht="68" x14ac:dyDescent="0.2">
      <c r="A2086" t="s">
        <v>2706</v>
      </c>
      <c r="B2086" t="s">
        <v>18069</v>
      </c>
      <c r="C2086" t="s">
        <v>18070</v>
      </c>
      <c r="E2086" s="2" t="s">
        <v>18071</v>
      </c>
      <c r="H2086" s="3">
        <v>7000000</v>
      </c>
      <c r="I2086" s="3">
        <v>28000000</v>
      </c>
      <c r="J2086" s="3">
        <v>70000000</v>
      </c>
      <c r="P2086" s="3">
        <v>35000000</v>
      </c>
      <c r="Q2086" s="3">
        <v>186760000</v>
      </c>
      <c r="R2086" s="3">
        <v>700000000</v>
      </c>
      <c r="X2086" s="2" t="s">
        <v>18072</v>
      </c>
      <c r="Y2086" s="2" t="s">
        <v>18073</v>
      </c>
      <c r="Z2086" s="2" t="s">
        <v>18074</v>
      </c>
      <c r="AF2086">
        <v>2018</v>
      </c>
      <c r="AG2086">
        <v>2021</v>
      </c>
      <c r="AH2086">
        <v>2022</v>
      </c>
      <c r="AL2086" s="3">
        <v>70000000</v>
      </c>
      <c r="AM2086" t="s">
        <v>90</v>
      </c>
      <c r="AN2086" s="1">
        <v>44714</v>
      </c>
      <c r="AO2086" s="3">
        <v>700000000</v>
      </c>
      <c r="AR2086">
        <v>6509.19</v>
      </c>
      <c r="AS2086">
        <v>538584.69999999995</v>
      </c>
      <c r="AT2086">
        <v>176564.06</v>
      </c>
      <c r="AZ2086">
        <v>273</v>
      </c>
      <c r="BA2086">
        <v>132</v>
      </c>
      <c r="BB2086">
        <v>101</v>
      </c>
      <c r="BH2086">
        <v>94.1</v>
      </c>
      <c r="BI2086">
        <v>94.78</v>
      </c>
      <c r="BJ2086">
        <v>87.97</v>
      </c>
      <c r="BO2086">
        <v>3.37</v>
      </c>
      <c r="BP2086" s="3">
        <v>105000000</v>
      </c>
      <c r="BR2086" s="20">
        <v>936</v>
      </c>
      <c r="BS2086" s="20">
        <v>400</v>
      </c>
      <c r="BW2086" s="20">
        <v>400</v>
      </c>
      <c r="BX2086" s="22">
        <v>721657.95</v>
      </c>
      <c r="BY2086">
        <v>140</v>
      </c>
      <c r="BZ2086">
        <v>94.46</v>
      </c>
      <c r="CA2086">
        <v>3.75</v>
      </c>
      <c r="CB2086">
        <v>3.75</v>
      </c>
      <c r="CC2086">
        <v>3.75</v>
      </c>
    </row>
    <row r="2087" spans="1:81" ht="34" x14ac:dyDescent="0.2">
      <c r="A2087" t="s">
        <v>18075</v>
      </c>
      <c r="B2087" t="s">
        <v>18076</v>
      </c>
      <c r="C2087" t="s">
        <v>18077</v>
      </c>
      <c r="D2087" t="s">
        <v>18078</v>
      </c>
      <c r="E2087" s="2" t="s">
        <v>18079</v>
      </c>
      <c r="G2087" s="3">
        <v>2000000</v>
      </c>
      <c r="H2087" s="3">
        <v>10200000</v>
      </c>
      <c r="I2087" s="3">
        <v>40000000</v>
      </c>
      <c r="O2087" s="3">
        <v>20000000</v>
      </c>
      <c r="P2087" s="3">
        <v>51000000</v>
      </c>
      <c r="Q2087" s="3">
        <v>266800000</v>
      </c>
      <c r="W2087" s="2" t="s">
        <v>18080</v>
      </c>
      <c r="X2087" s="2" t="s">
        <v>18081</v>
      </c>
      <c r="Y2087" s="2" t="s">
        <v>18082</v>
      </c>
      <c r="AE2087">
        <v>2018</v>
      </c>
      <c r="AF2087">
        <v>2019</v>
      </c>
      <c r="AG2087">
        <v>2021</v>
      </c>
      <c r="AM2087" t="s">
        <v>114</v>
      </c>
      <c r="AN2087" s="1">
        <v>44293</v>
      </c>
      <c r="AO2087" s="3">
        <v>266800000</v>
      </c>
      <c r="AQ2087">
        <v>12.7</v>
      </c>
      <c r="AR2087">
        <v>9068.84</v>
      </c>
      <c r="AS2087">
        <v>707656.95</v>
      </c>
      <c r="AY2087">
        <v>2282</v>
      </c>
      <c r="AZ2087">
        <v>233</v>
      </c>
      <c r="BA2087">
        <v>95</v>
      </c>
      <c r="BG2087">
        <v>78.12</v>
      </c>
      <c r="BH2087">
        <v>94.41</v>
      </c>
      <c r="BI2087">
        <v>96.26</v>
      </c>
      <c r="BO2087">
        <v>1</v>
      </c>
      <c r="BP2087" s="3">
        <v>52200000</v>
      </c>
      <c r="BQ2087" s="20">
        <v>289</v>
      </c>
      <c r="BR2087" s="20">
        <v>569</v>
      </c>
      <c r="BW2087" s="20">
        <v>0</v>
      </c>
      <c r="BX2087" s="22">
        <v>716738.49</v>
      </c>
      <c r="BY2087">
        <v>141</v>
      </c>
      <c r="BZ2087">
        <v>94.42</v>
      </c>
      <c r="CC2087">
        <v>1</v>
      </c>
    </row>
    <row r="2088" spans="1:81" ht="51" x14ac:dyDescent="0.2">
      <c r="A2088" t="s">
        <v>18083</v>
      </c>
      <c r="B2088" t="s">
        <v>18084</v>
      </c>
      <c r="C2088" t="s">
        <v>18085</v>
      </c>
      <c r="D2088" t="s">
        <v>18086</v>
      </c>
      <c r="E2088" s="2" t="s">
        <v>18087</v>
      </c>
      <c r="H2088" s="3">
        <v>12100000</v>
      </c>
      <c r="I2088" s="3">
        <v>40000000</v>
      </c>
      <c r="P2088" s="3">
        <v>60500000</v>
      </c>
      <c r="Q2088" s="3">
        <v>450000000</v>
      </c>
      <c r="V2088" s="2" t="s">
        <v>18088</v>
      </c>
      <c r="W2088" s="2" t="s">
        <v>17492</v>
      </c>
      <c r="X2088" s="2" t="s">
        <v>18089</v>
      </c>
      <c r="Y2088" s="2" t="s">
        <v>18090</v>
      </c>
      <c r="AD2088">
        <v>2019</v>
      </c>
      <c r="AE2088">
        <v>2019</v>
      </c>
      <c r="AF2088">
        <v>2021</v>
      </c>
      <c r="AG2088">
        <v>2021</v>
      </c>
      <c r="AL2088" s="3">
        <v>38000000</v>
      </c>
      <c r="AM2088" t="s">
        <v>89</v>
      </c>
      <c r="AN2088" s="1">
        <v>45126</v>
      </c>
      <c r="AO2088" s="3">
        <v>615000000</v>
      </c>
      <c r="AP2088">
        <v>13493.85</v>
      </c>
      <c r="AQ2088">
        <v>0</v>
      </c>
      <c r="AR2088">
        <v>85683.98</v>
      </c>
      <c r="AS2088">
        <v>615077.93999999994</v>
      </c>
      <c r="AX2088">
        <v>12</v>
      </c>
      <c r="AY2088">
        <v>3695</v>
      </c>
      <c r="AZ2088">
        <v>219</v>
      </c>
      <c r="BA2088">
        <v>125</v>
      </c>
      <c r="BF2088">
        <v>99.8</v>
      </c>
      <c r="BG2088">
        <v>61.5</v>
      </c>
      <c r="BH2088">
        <v>95.85</v>
      </c>
      <c r="BI2088">
        <v>95.06</v>
      </c>
      <c r="BO2088">
        <v>1.37</v>
      </c>
      <c r="BP2088" s="3">
        <v>92200000</v>
      </c>
      <c r="BQ2088" s="20">
        <v>673</v>
      </c>
      <c r="BR2088" s="20">
        <v>112</v>
      </c>
      <c r="BW2088" s="20">
        <v>609</v>
      </c>
      <c r="BX2088" s="22">
        <v>714255.77</v>
      </c>
      <c r="BY2088">
        <v>142</v>
      </c>
      <c r="BZ2088">
        <v>94.38</v>
      </c>
      <c r="CC2088">
        <v>1.37</v>
      </c>
    </row>
    <row r="2089" spans="1:81" ht="68" x14ac:dyDescent="0.2">
      <c r="A2089" t="s">
        <v>18091</v>
      </c>
      <c r="B2089" t="s">
        <v>18092</v>
      </c>
      <c r="C2089" t="s">
        <v>18093</v>
      </c>
      <c r="D2089" t="s">
        <v>18094</v>
      </c>
      <c r="E2089" s="2" t="s">
        <v>18095</v>
      </c>
      <c r="H2089" s="3">
        <v>8000000</v>
      </c>
      <c r="I2089" s="3">
        <v>22000000</v>
      </c>
      <c r="J2089" s="3">
        <v>100000000</v>
      </c>
      <c r="P2089" s="3">
        <v>40000000</v>
      </c>
      <c r="Q2089" s="3">
        <v>146740000</v>
      </c>
      <c r="R2089" s="3">
        <v>1000000000</v>
      </c>
      <c r="W2089" s="2" t="s">
        <v>18096</v>
      </c>
      <c r="X2089" s="2" t="s">
        <v>18097</v>
      </c>
      <c r="Y2089" s="2" t="s">
        <v>18098</v>
      </c>
      <c r="Z2089" s="2" t="s">
        <v>18099</v>
      </c>
      <c r="AE2089">
        <v>2019</v>
      </c>
      <c r="AF2089">
        <v>2020</v>
      </c>
      <c r="AG2089">
        <v>2021</v>
      </c>
      <c r="AH2089">
        <v>2022</v>
      </c>
      <c r="AL2089" s="3">
        <v>100000000</v>
      </c>
      <c r="AM2089" t="s">
        <v>90</v>
      </c>
      <c r="AN2089" s="1">
        <v>44629</v>
      </c>
      <c r="AO2089" s="3">
        <v>1000000000</v>
      </c>
      <c r="AQ2089">
        <v>1866.77</v>
      </c>
      <c r="AR2089">
        <v>4276.32</v>
      </c>
      <c r="AS2089">
        <v>272066.24</v>
      </c>
      <c r="AT2089">
        <v>433126.71</v>
      </c>
      <c r="AY2089">
        <v>865</v>
      </c>
      <c r="AZ2089">
        <v>479</v>
      </c>
      <c r="BA2089">
        <v>228</v>
      </c>
      <c r="BB2089">
        <v>42</v>
      </c>
      <c r="BG2089">
        <v>90.99</v>
      </c>
      <c r="BH2089">
        <v>86.42</v>
      </c>
      <c r="BI2089">
        <v>90.96</v>
      </c>
      <c r="BJ2089">
        <v>95.07</v>
      </c>
      <c r="BO2089">
        <v>6.13</v>
      </c>
      <c r="BP2089" s="3">
        <v>130000000</v>
      </c>
      <c r="BQ2089" s="20">
        <v>306</v>
      </c>
      <c r="BR2089" s="20">
        <v>387</v>
      </c>
      <c r="BS2089" s="20">
        <v>411</v>
      </c>
      <c r="BW2089" s="20">
        <v>411</v>
      </c>
      <c r="BX2089" s="22">
        <v>711336.04</v>
      </c>
      <c r="BY2089">
        <v>143</v>
      </c>
      <c r="BZ2089">
        <v>94.34</v>
      </c>
      <c r="CA2089">
        <v>6.81</v>
      </c>
      <c r="CB2089">
        <v>6.81</v>
      </c>
      <c r="CC2089">
        <v>6.81</v>
      </c>
    </row>
    <row r="2090" spans="1:81" ht="51" x14ac:dyDescent="0.2">
      <c r="A2090" t="s">
        <v>18100</v>
      </c>
      <c r="B2090" t="s">
        <v>18101</v>
      </c>
      <c r="C2090" t="s">
        <v>18102</v>
      </c>
      <c r="D2090" t="s">
        <v>18103</v>
      </c>
      <c r="E2090" s="2" t="s">
        <v>18104</v>
      </c>
      <c r="G2090" s="3">
        <v>1000000</v>
      </c>
      <c r="H2090" s="3">
        <v>8000000</v>
      </c>
      <c r="I2090" s="3">
        <v>35000000</v>
      </c>
      <c r="J2090" s="3">
        <v>75000000</v>
      </c>
      <c r="O2090" s="3">
        <v>10000000</v>
      </c>
      <c r="P2090" s="3">
        <v>40000000</v>
      </c>
      <c r="Q2090" s="3">
        <v>233450000</v>
      </c>
      <c r="R2090" s="3">
        <v>725000000</v>
      </c>
      <c r="W2090" s="2" t="s">
        <v>18105</v>
      </c>
      <c r="X2090" s="2" t="s">
        <v>18106</v>
      </c>
      <c r="Y2090" s="2" t="s">
        <v>18107</v>
      </c>
      <c r="Z2090" s="2" t="s">
        <v>18108</v>
      </c>
      <c r="AE2090">
        <v>2019</v>
      </c>
      <c r="AF2090">
        <v>2020</v>
      </c>
      <c r="AG2090">
        <v>2021</v>
      </c>
      <c r="AH2090">
        <v>2022</v>
      </c>
      <c r="AL2090" s="3">
        <v>75000000</v>
      </c>
      <c r="AM2090" t="s">
        <v>90</v>
      </c>
      <c r="AN2090" s="1">
        <v>44608</v>
      </c>
      <c r="AO2090" s="3">
        <v>725000000</v>
      </c>
      <c r="AQ2090">
        <v>0</v>
      </c>
      <c r="AR2090">
        <v>18378.43</v>
      </c>
      <c r="AS2090">
        <v>161538.9</v>
      </c>
      <c r="AT2090">
        <v>528742.15</v>
      </c>
      <c r="AY2090">
        <v>3695</v>
      </c>
      <c r="AZ2090">
        <v>105</v>
      </c>
      <c r="BA2090">
        <v>363</v>
      </c>
      <c r="BB2090">
        <v>25</v>
      </c>
      <c r="BG2090">
        <v>61.5</v>
      </c>
      <c r="BH2090">
        <v>97.04</v>
      </c>
      <c r="BI2090">
        <v>85.58</v>
      </c>
      <c r="BJ2090">
        <v>97.11</v>
      </c>
      <c r="BO2090">
        <v>2.8</v>
      </c>
      <c r="BP2090" s="3">
        <v>119000000</v>
      </c>
      <c r="BQ2090" s="20">
        <v>365</v>
      </c>
      <c r="BR2090" s="20">
        <v>392</v>
      </c>
      <c r="BS2090" s="20">
        <v>385</v>
      </c>
      <c r="BW2090" s="20">
        <v>385</v>
      </c>
      <c r="BX2090" s="22">
        <v>708659.48</v>
      </c>
      <c r="BY2090">
        <v>144</v>
      </c>
      <c r="BZ2090">
        <v>94.3</v>
      </c>
      <c r="CA2090">
        <v>3.11</v>
      </c>
      <c r="CB2090">
        <v>3.11</v>
      </c>
      <c r="CC2090">
        <v>3.11</v>
      </c>
    </row>
    <row r="2091" spans="1:81" ht="68" x14ac:dyDescent="0.2">
      <c r="A2091" t="s">
        <v>18109</v>
      </c>
      <c r="B2091" t="s">
        <v>18110</v>
      </c>
      <c r="C2091" t="s">
        <v>18111</v>
      </c>
      <c r="D2091" t="s">
        <v>18112</v>
      </c>
      <c r="E2091" s="2" t="s">
        <v>18113</v>
      </c>
      <c r="G2091" s="3">
        <v>4000000</v>
      </c>
      <c r="H2091" s="3">
        <v>15000000</v>
      </c>
      <c r="I2091" s="3">
        <v>40000000</v>
      </c>
      <c r="J2091" s="3">
        <v>100000000</v>
      </c>
      <c r="K2091" s="3">
        <v>235000000</v>
      </c>
      <c r="O2091" s="3">
        <v>40000000</v>
      </c>
      <c r="P2091" s="3">
        <v>75000000</v>
      </c>
      <c r="Q2091" s="3">
        <v>266800000</v>
      </c>
      <c r="R2091" s="3">
        <v>2000000000</v>
      </c>
      <c r="S2091" s="3">
        <v>4500000000</v>
      </c>
      <c r="W2091" s="2" t="s">
        <v>18114</v>
      </c>
      <c r="X2091" s="2" t="s">
        <v>18115</v>
      </c>
      <c r="Y2091" s="2" t="s">
        <v>18116</v>
      </c>
      <c r="Z2091" s="2" t="s">
        <v>18117</v>
      </c>
      <c r="AA2091" s="2" t="s">
        <v>18118</v>
      </c>
      <c r="AE2091">
        <v>2018</v>
      </c>
      <c r="AF2091">
        <v>2019</v>
      </c>
      <c r="AG2091">
        <v>2021</v>
      </c>
      <c r="AH2091">
        <v>2022</v>
      </c>
      <c r="AI2091">
        <v>2023</v>
      </c>
      <c r="AL2091" s="3">
        <v>235000000</v>
      </c>
      <c r="AM2091" t="s">
        <v>91</v>
      </c>
      <c r="AN2091" s="1">
        <v>45161</v>
      </c>
      <c r="AO2091" s="3">
        <v>4500000000</v>
      </c>
      <c r="AQ2091">
        <v>19643.560000000001</v>
      </c>
      <c r="AR2091">
        <v>4197.8500000000004</v>
      </c>
      <c r="AS2091">
        <v>51918.84</v>
      </c>
      <c r="AT2091">
        <v>584696.46</v>
      </c>
      <c r="AU2091">
        <v>44926.7</v>
      </c>
      <c r="AY2091">
        <v>24</v>
      </c>
      <c r="AZ2091">
        <v>430</v>
      </c>
      <c r="BA2091">
        <v>521</v>
      </c>
      <c r="BB2091">
        <v>17</v>
      </c>
      <c r="BC2091">
        <v>24</v>
      </c>
      <c r="BG2091">
        <v>99.78</v>
      </c>
      <c r="BH2091">
        <v>89.67</v>
      </c>
      <c r="BI2091">
        <v>79.290000000000006</v>
      </c>
      <c r="BJ2091">
        <v>98.07</v>
      </c>
      <c r="BK2091">
        <v>87.83</v>
      </c>
      <c r="BN2091" t="s">
        <v>101</v>
      </c>
      <c r="BO2091">
        <v>14.17</v>
      </c>
      <c r="BP2091" s="3">
        <v>395200000</v>
      </c>
      <c r="BQ2091" s="20">
        <v>573</v>
      </c>
      <c r="BR2091" s="20">
        <v>450</v>
      </c>
      <c r="BS2091" s="20">
        <v>424</v>
      </c>
      <c r="BT2091" s="20">
        <v>471</v>
      </c>
      <c r="BW2091" s="20">
        <v>895</v>
      </c>
      <c r="BX2091" s="22">
        <v>705383.41</v>
      </c>
      <c r="BY2091">
        <v>145</v>
      </c>
      <c r="BZ2091">
        <v>94.26</v>
      </c>
      <c r="CA2091">
        <v>16.87</v>
      </c>
      <c r="CB2091">
        <v>16.87</v>
      </c>
      <c r="CC2091">
        <v>16.87</v>
      </c>
    </row>
    <row r="2092" spans="1:81" ht="51" x14ac:dyDescent="0.2">
      <c r="A2092" t="s">
        <v>18119</v>
      </c>
      <c r="B2092" t="s">
        <v>18120</v>
      </c>
      <c r="C2092" t="s">
        <v>18121</v>
      </c>
      <c r="D2092" t="s">
        <v>18122</v>
      </c>
      <c r="E2092" s="2" t="s">
        <v>18123</v>
      </c>
      <c r="F2092" s="3">
        <v>1300000</v>
      </c>
      <c r="G2092" s="3">
        <v>3500000</v>
      </c>
      <c r="H2092" s="3">
        <v>14000000</v>
      </c>
      <c r="I2092" s="3">
        <v>72000000</v>
      </c>
      <c r="N2092" s="3">
        <v>26000000</v>
      </c>
      <c r="O2092" s="3">
        <v>35000000</v>
      </c>
      <c r="P2092" s="3">
        <v>70000000</v>
      </c>
      <c r="Q2092" s="3">
        <v>480240000</v>
      </c>
      <c r="V2092" s="2" t="s">
        <v>18124</v>
      </c>
      <c r="W2092" s="2" t="s">
        <v>18125</v>
      </c>
      <c r="X2092" s="2" t="s">
        <v>18126</v>
      </c>
      <c r="Y2092" s="2" t="s">
        <v>18127</v>
      </c>
      <c r="AD2092">
        <v>2017</v>
      </c>
      <c r="AE2092">
        <v>2018</v>
      </c>
      <c r="AF2092">
        <v>2020</v>
      </c>
      <c r="AG2092">
        <v>2021</v>
      </c>
      <c r="AM2092" t="s">
        <v>89</v>
      </c>
      <c r="AN2092" s="1">
        <v>44796</v>
      </c>
      <c r="AO2092" s="3">
        <v>480240000</v>
      </c>
      <c r="AP2092">
        <v>0</v>
      </c>
      <c r="AQ2092">
        <v>75.260000000000005</v>
      </c>
      <c r="AR2092">
        <v>12360.71</v>
      </c>
      <c r="AS2092">
        <v>686968.8</v>
      </c>
      <c r="AX2092">
        <v>829</v>
      </c>
      <c r="AY2092">
        <v>1761</v>
      </c>
      <c r="AZ2092">
        <v>185</v>
      </c>
      <c r="BA2092">
        <v>103</v>
      </c>
      <c r="BF2092">
        <v>69.36</v>
      </c>
      <c r="BG2092">
        <v>83.12</v>
      </c>
      <c r="BH2092">
        <v>94.77</v>
      </c>
      <c r="BI2092">
        <v>95.94</v>
      </c>
      <c r="BO2092">
        <v>1</v>
      </c>
      <c r="BP2092" s="3">
        <v>90800000</v>
      </c>
      <c r="BQ2092" s="20">
        <v>511</v>
      </c>
      <c r="BR2092" s="20">
        <v>461</v>
      </c>
      <c r="BW2092" s="20">
        <v>383</v>
      </c>
      <c r="BX2092" s="22">
        <v>699404.77</v>
      </c>
      <c r="BY2092">
        <v>146</v>
      </c>
      <c r="BZ2092">
        <v>94.22</v>
      </c>
      <c r="CC2092">
        <v>1</v>
      </c>
    </row>
    <row r="2093" spans="1:81" ht="34" x14ac:dyDescent="0.2">
      <c r="A2093" t="s">
        <v>18128</v>
      </c>
      <c r="B2093" t="s">
        <v>18129</v>
      </c>
      <c r="C2093" t="s">
        <v>18130</v>
      </c>
      <c r="D2093" t="s">
        <v>18131</v>
      </c>
      <c r="E2093" s="2" t="s">
        <v>18132</v>
      </c>
      <c r="G2093" s="3">
        <v>2500000</v>
      </c>
      <c r="H2093" s="3">
        <v>16500000</v>
      </c>
      <c r="I2093" s="3">
        <v>30000000</v>
      </c>
      <c r="O2093" s="3">
        <v>25000000</v>
      </c>
      <c r="P2093" s="3">
        <v>82500000</v>
      </c>
      <c r="Q2093" s="3">
        <v>200100000</v>
      </c>
      <c r="W2093" s="2" t="s">
        <v>18133</v>
      </c>
      <c r="X2093" s="2" t="s">
        <v>18134</v>
      </c>
      <c r="Y2093" s="2" t="s">
        <v>18135</v>
      </c>
      <c r="AE2093">
        <v>2018</v>
      </c>
      <c r="AF2093">
        <v>2019</v>
      </c>
      <c r="AG2093">
        <v>2021</v>
      </c>
      <c r="AL2093" s="3">
        <v>30000000</v>
      </c>
      <c r="AM2093" t="s">
        <v>89</v>
      </c>
      <c r="AN2093" s="1">
        <v>44378</v>
      </c>
      <c r="AO2093" s="3">
        <v>200100000</v>
      </c>
      <c r="AQ2093">
        <v>4.92</v>
      </c>
      <c r="AR2093">
        <v>15377.95</v>
      </c>
      <c r="AS2093">
        <v>683919.5</v>
      </c>
      <c r="AY2093">
        <v>2700</v>
      </c>
      <c r="AZ2093">
        <v>135</v>
      </c>
      <c r="BA2093">
        <v>107</v>
      </c>
      <c r="BG2093">
        <v>74.11</v>
      </c>
      <c r="BH2093">
        <v>96.77</v>
      </c>
      <c r="BI2093">
        <v>95.78</v>
      </c>
      <c r="BO2093">
        <v>1</v>
      </c>
      <c r="BP2093" s="3">
        <v>49000000</v>
      </c>
      <c r="BQ2093" s="20">
        <v>334</v>
      </c>
      <c r="BR2093" s="20">
        <v>688</v>
      </c>
      <c r="BW2093" s="20">
        <v>0</v>
      </c>
      <c r="BX2093" s="22">
        <v>699302.37</v>
      </c>
      <c r="BY2093">
        <v>147</v>
      </c>
      <c r="BZ2093">
        <v>94.18</v>
      </c>
      <c r="CC2093">
        <v>1</v>
      </c>
    </row>
    <row r="2094" spans="1:81" ht="34" x14ac:dyDescent="0.2">
      <c r="A2094" t="s">
        <v>18136</v>
      </c>
      <c r="B2094" t="s">
        <v>18137</v>
      </c>
      <c r="C2094" t="s">
        <v>18138</v>
      </c>
      <c r="D2094" t="s">
        <v>18139</v>
      </c>
      <c r="E2094" s="2" t="s">
        <v>18140</v>
      </c>
      <c r="G2094" s="3">
        <v>2187100</v>
      </c>
      <c r="H2094" s="3">
        <v>8097925</v>
      </c>
      <c r="I2094" s="3">
        <v>19600934</v>
      </c>
      <c r="O2094" s="3">
        <v>21871000</v>
      </c>
      <c r="P2094" s="3">
        <v>40489625</v>
      </c>
      <c r="Q2094" s="3">
        <v>130738229.78</v>
      </c>
      <c r="W2094" s="2" t="s">
        <v>18141</v>
      </c>
      <c r="X2094" s="2" t="s">
        <v>18142</v>
      </c>
      <c r="Y2094" s="2" t="s">
        <v>18143</v>
      </c>
      <c r="AE2094">
        <v>2019</v>
      </c>
      <c r="AF2094">
        <v>2020</v>
      </c>
      <c r="AG2094">
        <v>2021</v>
      </c>
      <c r="AL2094" s="3">
        <v>19600934</v>
      </c>
      <c r="AM2094" t="s">
        <v>89</v>
      </c>
      <c r="AN2094" s="1">
        <v>44530</v>
      </c>
      <c r="AO2094" s="3">
        <v>130738229.78</v>
      </c>
      <c r="AQ2094">
        <v>13.08</v>
      </c>
      <c r="AR2094">
        <v>15180.84</v>
      </c>
      <c r="AS2094">
        <v>683919.5</v>
      </c>
      <c r="AY2094">
        <v>2253</v>
      </c>
      <c r="AZ2094">
        <v>136</v>
      </c>
      <c r="BA2094">
        <v>107</v>
      </c>
      <c r="BG2094">
        <v>76.53</v>
      </c>
      <c r="BH2094">
        <v>96.16</v>
      </c>
      <c r="BI2094">
        <v>95.78</v>
      </c>
      <c r="BO2094">
        <v>1</v>
      </c>
      <c r="BP2094" s="3">
        <v>29885959</v>
      </c>
      <c r="BQ2094" s="20">
        <v>170</v>
      </c>
      <c r="BR2094" s="20">
        <v>621</v>
      </c>
      <c r="BW2094" s="20">
        <v>0</v>
      </c>
      <c r="BX2094" s="22">
        <v>699113.42</v>
      </c>
      <c r="BY2094">
        <v>148</v>
      </c>
      <c r="BZ2094">
        <v>94.14</v>
      </c>
      <c r="CC2094">
        <v>1</v>
      </c>
    </row>
    <row r="2095" spans="1:81" ht="34" x14ac:dyDescent="0.2">
      <c r="A2095" t="s">
        <v>18144</v>
      </c>
      <c r="B2095" t="s">
        <v>18145</v>
      </c>
      <c r="C2095" t="s">
        <v>18146</v>
      </c>
      <c r="D2095" t="s">
        <v>18147</v>
      </c>
      <c r="E2095" s="2" t="s">
        <v>18148</v>
      </c>
      <c r="H2095" s="3">
        <v>10000000</v>
      </c>
      <c r="I2095" s="3">
        <v>38000000</v>
      </c>
      <c r="J2095" s="3">
        <v>85000000</v>
      </c>
      <c r="P2095" s="3">
        <v>50000000</v>
      </c>
      <c r="Q2095" s="3">
        <v>253460000</v>
      </c>
      <c r="R2095" s="3">
        <v>2200000000</v>
      </c>
      <c r="W2095" s="2" t="s">
        <v>18149</v>
      </c>
      <c r="X2095" s="2" t="s">
        <v>120</v>
      </c>
      <c r="Y2095" s="2" t="s">
        <v>18150</v>
      </c>
      <c r="Z2095" s="2" t="s">
        <v>18151</v>
      </c>
      <c r="AE2095">
        <v>2018</v>
      </c>
      <c r="AF2095">
        <v>2019</v>
      </c>
      <c r="AG2095">
        <v>2021</v>
      </c>
      <c r="AH2095">
        <v>2021</v>
      </c>
      <c r="AL2095" s="3">
        <v>50000000</v>
      </c>
      <c r="AM2095" t="s">
        <v>90</v>
      </c>
      <c r="AN2095" s="1">
        <v>44650</v>
      </c>
      <c r="AO2095" s="3">
        <v>2200000000</v>
      </c>
      <c r="AQ2095">
        <v>12345.34</v>
      </c>
      <c r="AR2095">
        <v>2405.41</v>
      </c>
      <c r="AS2095">
        <v>568939.12</v>
      </c>
      <c r="AT2095">
        <v>109077.6</v>
      </c>
      <c r="AY2095">
        <v>106</v>
      </c>
      <c r="AZ2095">
        <v>551</v>
      </c>
      <c r="BA2095">
        <v>129</v>
      </c>
      <c r="BB2095">
        <v>234</v>
      </c>
      <c r="BG2095">
        <v>98.99</v>
      </c>
      <c r="BH2095">
        <v>86.75</v>
      </c>
      <c r="BI2095">
        <v>94.9</v>
      </c>
      <c r="BJ2095">
        <v>80.34</v>
      </c>
      <c r="BN2095" t="s">
        <v>101</v>
      </c>
      <c r="BO2095">
        <v>7.81</v>
      </c>
      <c r="BP2095" s="3">
        <v>183000000</v>
      </c>
      <c r="BQ2095" s="20">
        <v>484</v>
      </c>
      <c r="BR2095" s="20">
        <v>390</v>
      </c>
      <c r="BS2095" s="20">
        <v>267</v>
      </c>
      <c r="BW2095" s="20">
        <v>442</v>
      </c>
      <c r="BX2095" s="22">
        <v>692767.47</v>
      </c>
      <c r="BY2095">
        <v>149</v>
      </c>
      <c r="BZ2095">
        <v>94.1</v>
      </c>
      <c r="CA2095">
        <v>8.68</v>
      </c>
      <c r="CB2095">
        <v>8.68</v>
      </c>
      <c r="CC2095">
        <v>8.68</v>
      </c>
    </row>
    <row r="2096" spans="1:81" ht="68" x14ac:dyDescent="0.2">
      <c r="A2096" t="s">
        <v>18152</v>
      </c>
      <c r="B2096" t="s">
        <v>18153</v>
      </c>
      <c r="C2096" t="s">
        <v>18154</v>
      </c>
      <c r="E2096" s="2" t="s">
        <v>18155</v>
      </c>
      <c r="H2096" s="3">
        <v>20000000</v>
      </c>
      <c r="I2096" s="3">
        <v>30000000</v>
      </c>
      <c r="J2096" s="3">
        <v>35000000</v>
      </c>
      <c r="P2096" s="3">
        <v>100000000</v>
      </c>
      <c r="Q2096" s="3">
        <v>200000000</v>
      </c>
      <c r="R2096" s="3">
        <v>350000000</v>
      </c>
      <c r="X2096" s="2" t="s">
        <v>18156</v>
      </c>
      <c r="Y2096" s="2" t="s">
        <v>18157</v>
      </c>
      <c r="Z2096" s="2" t="s">
        <v>18158</v>
      </c>
      <c r="AF2096">
        <v>2021</v>
      </c>
      <c r="AG2096">
        <v>2021</v>
      </c>
      <c r="AH2096">
        <v>2022</v>
      </c>
      <c r="AL2096" s="3">
        <v>35000000</v>
      </c>
      <c r="AM2096" t="s">
        <v>90</v>
      </c>
      <c r="AN2096" s="1">
        <v>44734</v>
      </c>
      <c r="AO2096" s="3">
        <v>350000000</v>
      </c>
      <c r="AR2096">
        <v>33298.239999999998</v>
      </c>
      <c r="AS2096">
        <v>240064.24</v>
      </c>
      <c r="AT2096">
        <v>417332.02</v>
      </c>
      <c r="AZ2096">
        <v>484</v>
      </c>
      <c r="BA2096">
        <v>253</v>
      </c>
      <c r="BB2096">
        <v>46</v>
      </c>
      <c r="BH2096">
        <v>90.81</v>
      </c>
      <c r="BI2096">
        <v>89.96</v>
      </c>
      <c r="BJ2096">
        <v>94.58</v>
      </c>
      <c r="BO2096">
        <v>1.58</v>
      </c>
      <c r="BP2096" s="3">
        <v>85000000</v>
      </c>
      <c r="BR2096" s="20">
        <v>151</v>
      </c>
      <c r="BS2096" s="20">
        <v>231</v>
      </c>
      <c r="BW2096" s="20">
        <v>231</v>
      </c>
      <c r="BX2096" s="22">
        <v>690694.5</v>
      </c>
      <c r="BY2096">
        <v>150</v>
      </c>
      <c r="BZ2096">
        <v>94.06</v>
      </c>
      <c r="CA2096">
        <v>1.75</v>
      </c>
      <c r="CB2096">
        <v>1.75</v>
      </c>
      <c r="CC2096">
        <v>1.75</v>
      </c>
    </row>
    <row r="2097" spans="1:81" ht="119" x14ac:dyDescent="0.2">
      <c r="A2097" t="s">
        <v>18159</v>
      </c>
      <c r="B2097" t="s">
        <v>18160</v>
      </c>
      <c r="C2097" t="s">
        <v>18161</v>
      </c>
      <c r="D2097" t="s">
        <v>18162</v>
      </c>
      <c r="E2097" s="2" t="s">
        <v>18163</v>
      </c>
      <c r="G2097" s="3">
        <v>4500000</v>
      </c>
      <c r="I2097" s="3">
        <v>128000000</v>
      </c>
      <c r="J2097" s="3">
        <v>350000000</v>
      </c>
      <c r="O2097" s="3">
        <v>5000000</v>
      </c>
      <c r="Q2097" s="3">
        <v>853760000</v>
      </c>
      <c r="R2097" s="3">
        <v>1750000000</v>
      </c>
      <c r="W2097" s="2" t="s">
        <v>18164</v>
      </c>
      <c r="Y2097" s="2" t="s">
        <v>18165</v>
      </c>
      <c r="Z2097" s="2" t="s">
        <v>18166</v>
      </c>
      <c r="AE2097">
        <v>2019</v>
      </c>
      <c r="AG2097">
        <v>2021</v>
      </c>
      <c r="AH2097">
        <v>2022</v>
      </c>
      <c r="AL2097" s="3">
        <v>350000000</v>
      </c>
      <c r="AM2097" t="s">
        <v>90</v>
      </c>
      <c r="AN2097" s="1">
        <v>44672</v>
      </c>
      <c r="AO2097" s="3">
        <v>1750000000</v>
      </c>
      <c r="AQ2097">
        <v>41.78</v>
      </c>
      <c r="AS2097">
        <v>493021.66</v>
      </c>
      <c r="AT2097">
        <v>193851.34</v>
      </c>
      <c r="AY2097">
        <v>1892</v>
      </c>
      <c r="BA2097">
        <v>147</v>
      </c>
      <c r="BB2097">
        <v>97</v>
      </c>
      <c r="BG2097">
        <v>80.290000000000006</v>
      </c>
      <c r="BI2097">
        <v>94.19</v>
      </c>
      <c r="BJ2097">
        <v>88.45</v>
      </c>
      <c r="BN2097" t="s">
        <v>101</v>
      </c>
      <c r="BO2097">
        <v>1.84</v>
      </c>
      <c r="BP2097" s="3">
        <v>747500000</v>
      </c>
      <c r="BS2097" s="20">
        <v>360</v>
      </c>
      <c r="BW2097" s="20">
        <v>360</v>
      </c>
      <c r="BX2097" s="22">
        <v>686914.78</v>
      </c>
      <c r="BY2097">
        <v>151</v>
      </c>
      <c r="BZ2097">
        <v>94.02</v>
      </c>
      <c r="CA2097">
        <v>2.0499999999999998</v>
      </c>
      <c r="CB2097">
        <v>2.0499999999999998</v>
      </c>
      <c r="CC2097">
        <v>2.0499999999999998</v>
      </c>
    </row>
    <row r="2098" spans="1:81" ht="34" x14ac:dyDescent="0.2">
      <c r="A2098" t="s">
        <v>18167</v>
      </c>
      <c r="B2098" t="s">
        <v>18168</v>
      </c>
      <c r="C2098" t="s">
        <v>18169</v>
      </c>
      <c r="E2098" s="2" t="s">
        <v>18170</v>
      </c>
      <c r="G2098" s="3">
        <v>5000000</v>
      </c>
      <c r="I2098" s="3">
        <v>60000000</v>
      </c>
      <c r="O2098" s="3">
        <v>50000000</v>
      </c>
      <c r="Q2098" s="3">
        <v>400200000</v>
      </c>
      <c r="W2098" s="2" t="s">
        <v>18171</v>
      </c>
      <c r="X2098" s="2" t="s">
        <v>18172</v>
      </c>
      <c r="Y2098" s="2" t="s">
        <v>18173</v>
      </c>
      <c r="AE2098">
        <v>2019</v>
      </c>
      <c r="AF2098">
        <v>2019</v>
      </c>
      <c r="AG2098">
        <v>2021</v>
      </c>
      <c r="AL2098" s="3">
        <v>60000000</v>
      </c>
      <c r="AM2098" t="s">
        <v>89</v>
      </c>
      <c r="AN2098" s="1">
        <v>44278</v>
      </c>
      <c r="AO2098" s="3">
        <v>400200000</v>
      </c>
      <c r="AQ2098">
        <v>7.34</v>
      </c>
      <c r="AR2098">
        <v>3.27</v>
      </c>
      <c r="AS2098">
        <v>686723.81</v>
      </c>
      <c r="AY2098">
        <v>2526</v>
      </c>
      <c r="AZ2098">
        <v>1524</v>
      </c>
      <c r="BA2098">
        <v>104</v>
      </c>
      <c r="BG2098">
        <v>73.680000000000007</v>
      </c>
      <c r="BH2098">
        <v>63.32</v>
      </c>
      <c r="BI2098">
        <v>95.9</v>
      </c>
      <c r="BO2098">
        <v>1</v>
      </c>
      <c r="BP2098" s="3">
        <v>85000000</v>
      </c>
      <c r="BQ2098" s="20">
        <v>329</v>
      </c>
      <c r="BR2098" s="20">
        <v>483</v>
      </c>
      <c r="BW2098" s="20">
        <v>0</v>
      </c>
      <c r="BX2098" s="22">
        <v>686734.42</v>
      </c>
      <c r="BY2098">
        <v>152</v>
      </c>
      <c r="BZ2098">
        <v>93.98</v>
      </c>
      <c r="CC2098">
        <v>1</v>
      </c>
    </row>
    <row r="2099" spans="1:81" ht="51" x14ac:dyDescent="0.2">
      <c r="A2099" t="s">
        <v>18174</v>
      </c>
      <c r="B2099" t="s">
        <v>18175</v>
      </c>
      <c r="C2099" t="s">
        <v>18176</v>
      </c>
      <c r="E2099" s="2" t="s">
        <v>18177</v>
      </c>
      <c r="H2099" s="3">
        <v>25000000</v>
      </c>
      <c r="I2099" s="3">
        <v>154193899</v>
      </c>
      <c r="P2099" s="3">
        <v>125000000</v>
      </c>
      <c r="Q2099" s="3">
        <v>1000000000</v>
      </c>
      <c r="W2099" s="2" t="s">
        <v>93</v>
      </c>
      <c r="X2099" s="2" t="s">
        <v>18178</v>
      </c>
      <c r="Y2099" s="2" t="s">
        <v>18179</v>
      </c>
      <c r="AE2099">
        <v>2018</v>
      </c>
      <c r="AF2099">
        <v>2021</v>
      </c>
      <c r="AG2099">
        <v>2021</v>
      </c>
      <c r="AL2099" s="3">
        <v>154193898</v>
      </c>
      <c r="AM2099" t="s">
        <v>89</v>
      </c>
      <c r="AN2099" s="1">
        <v>44473</v>
      </c>
      <c r="AO2099" s="3">
        <v>1000000000</v>
      </c>
      <c r="AQ2099">
        <v>12272.65</v>
      </c>
      <c r="AR2099">
        <v>34208.629999999997</v>
      </c>
      <c r="AS2099">
        <v>638881.85</v>
      </c>
      <c r="AY2099">
        <v>145</v>
      </c>
      <c r="AZ2099">
        <v>472</v>
      </c>
      <c r="BA2099">
        <v>118</v>
      </c>
      <c r="BG2099">
        <v>98.62</v>
      </c>
      <c r="BH2099">
        <v>91.04</v>
      </c>
      <c r="BI2099">
        <v>95.34</v>
      </c>
      <c r="BN2099" t="s">
        <v>101</v>
      </c>
      <c r="BO2099">
        <v>1</v>
      </c>
      <c r="BP2099" s="3">
        <v>246293899</v>
      </c>
      <c r="BQ2099" s="20">
        <v>873</v>
      </c>
      <c r="BR2099" s="20">
        <v>266</v>
      </c>
      <c r="BW2099" s="20">
        <v>0</v>
      </c>
      <c r="BX2099" s="22">
        <v>685363.13</v>
      </c>
      <c r="BY2099">
        <v>153</v>
      </c>
      <c r="BZ2099">
        <v>93.94</v>
      </c>
      <c r="CC2099">
        <v>1</v>
      </c>
    </row>
    <row r="2100" spans="1:81" ht="34" x14ac:dyDescent="0.2">
      <c r="A2100" t="s">
        <v>18180</v>
      </c>
      <c r="B2100" t="s">
        <v>18181</v>
      </c>
      <c r="C2100" t="s">
        <v>18182</v>
      </c>
      <c r="D2100" t="s">
        <v>18183</v>
      </c>
      <c r="E2100" s="2" t="s">
        <v>18184</v>
      </c>
      <c r="G2100" s="3">
        <v>5100000</v>
      </c>
      <c r="H2100" s="3">
        <v>22500000</v>
      </c>
      <c r="I2100" s="3">
        <v>100000000</v>
      </c>
      <c r="O2100" s="3">
        <v>51000000</v>
      </c>
      <c r="P2100" s="3">
        <v>112500000</v>
      </c>
      <c r="Q2100" s="3">
        <v>667000000</v>
      </c>
      <c r="W2100" s="2" t="s">
        <v>18185</v>
      </c>
      <c r="X2100" s="2" t="s">
        <v>18186</v>
      </c>
      <c r="Y2100" s="2" t="s">
        <v>18187</v>
      </c>
      <c r="AE2100">
        <v>2020</v>
      </c>
      <c r="AF2100">
        <v>2021</v>
      </c>
      <c r="AG2100">
        <v>2021</v>
      </c>
      <c r="AM2100" t="s">
        <v>695</v>
      </c>
      <c r="AN2100" s="1">
        <v>44433</v>
      </c>
      <c r="AO2100" s="3">
        <v>667000000</v>
      </c>
      <c r="AQ2100">
        <v>2078.35</v>
      </c>
      <c r="AR2100">
        <v>21401.16</v>
      </c>
      <c r="AS2100">
        <v>661247.98</v>
      </c>
      <c r="AY2100">
        <v>745</v>
      </c>
      <c r="AZ2100">
        <v>614</v>
      </c>
      <c r="BA2100">
        <v>117</v>
      </c>
      <c r="BG2100">
        <v>92.1</v>
      </c>
      <c r="BH2100">
        <v>88.33</v>
      </c>
      <c r="BI2100">
        <v>95.38</v>
      </c>
      <c r="BO2100">
        <v>1</v>
      </c>
      <c r="BP2100" s="3">
        <v>127600000</v>
      </c>
      <c r="BQ2100" s="20">
        <v>216</v>
      </c>
      <c r="BR2100" s="20">
        <v>211</v>
      </c>
      <c r="BW2100" s="20">
        <v>0</v>
      </c>
      <c r="BX2100" s="22">
        <v>684727.49</v>
      </c>
      <c r="BY2100">
        <v>154</v>
      </c>
      <c r="BZ2100">
        <v>93.9</v>
      </c>
      <c r="CC2100">
        <v>1</v>
      </c>
    </row>
    <row r="2101" spans="1:81" ht="51" x14ac:dyDescent="0.2">
      <c r="A2101" t="s">
        <v>18188</v>
      </c>
      <c r="B2101" t="s">
        <v>18189</v>
      </c>
      <c r="C2101" t="s">
        <v>18190</v>
      </c>
      <c r="D2101" t="s">
        <v>18188</v>
      </c>
      <c r="E2101" s="2" t="s">
        <v>18191</v>
      </c>
      <c r="H2101" s="3">
        <v>21400000</v>
      </c>
      <c r="I2101" s="3">
        <v>30000000</v>
      </c>
      <c r="P2101" s="3">
        <v>107000000</v>
      </c>
      <c r="Q2101" s="3">
        <v>275000000</v>
      </c>
      <c r="W2101" s="2" t="s">
        <v>18192</v>
      </c>
      <c r="X2101" s="2" t="s">
        <v>18193</v>
      </c>
      <c r="Y2101" s="2" t="s">
        <v>18194</v>
      </c>
      <c r="AE2101">
        <v>2019</v>
      </c>
      <c r="AF2101">
        <v>2021</v>
      </c>
      <c r="AG2101">
        <v>2021</v>
      </c>
      <c r="AL2101" s="3">
        <v>30000000</v>
      </c>
      <c r="AM2101" t="s">
        <v>89</v>
      </c>
      <c r="AN2101" s="1">
        <v>44510</v>
      </c>
      <c r="AO2101" s="3">
        <v>275000000</v>
      </c>
      <c r="AQ2101">
        <v>0</v>
      </c>
      <c r="AR2101">
        <v>71552.94</v>
      </c>
      <c r="AS2101">
        <v>611469.39</v>
      </c>
      <c r="AY2101">
        <v>3695</v>
      </c>
      <c r="AZ2101">
        <v>277</v>
      </c>
      <c r="BA2101">
        <v>126</v>
      </c>
      <c r="BG2101">
        <v>61.5</v>
      </c>
      <c r="BH2101">
        <v>94.75</v>
      </c>
      <c r="BI2101">
        <v>95.02</v>
      </c>
      <c r="BO2101">
        <v>1</v>
      </c>
      <c r="BP2101" s="3">
        <v>51400000</v>
      </c>
      <c r="BQ2101" s="20">
        <v>703</v>
      </c>
      <c r="BR2101" s="20">
        <v>278</v>
      </c>
      <c r="BW2101" s="20">
        <v>0</v>
      </c>
      <c r="BX2101" s="22">
        <v>683022.33</v>
      </c>
      <c r="BY2101">
        <v>155</v>
      </c>
      <c r="BZ2101">
        <v>93.86</v>
      </c>
      <c r="CC2101">
        <v>1</v>
      </c>
    </row>
    <row r="2102" spans="1:81" ht="119" x14ac:dyDescent="0.2">
      <c r="A2102" t="s">
        <v>18195</v>
      </c>
      <c r="B2102" t="s">
        <v>18196</v>
      </c>
      <c r="C2102" t="s">
        <v>18197</v>
      </c>
      <c r="D2102" t="s">
        <v>18198</v>
      </c>
      <c r="E2102" s="2" t="s">
        <v>18199</v>
      </c>
      <c r="G2102" s="3">
        <v>5000000</v>
      </c>
      <c r="H2102" s="3">
        <v>26000000</v>
      </c>
      <c r="I2102" s="3">
        <v>57000000</v>
      </c>
      <c r="J2102" s="3">
        <v>180000000</v>
      </c>
      <c r="O2102" s="3">
        <v>50000000</v>
      </c>
      <c r="P2102" s="3">
        <v>130000000</v>
      </c>
      <c r="Q2102" s="3">
        <v>500000000</v>
      </c>
      <c r="R2102" s="3">
        <v>2100000000</v>
      </c>
      <c r="W2102" s="2" t="s">
        <v>18200</v>
      </c>
      <c r="X2102" s="2" t="s">
        <v>18201</v>
      </c>
      <c r="Y2102" s="2" t="s">
        <v>18202</v>
      </c>
      <c r="Z2102" s="2" t="s">
        <v>18203</v>
      </c>
      <c r="AE2102">
        <v>2020</v>
      </c>
      <c r="AF2102">
        <v>2021</v>
      </c>
      <c r="AG2102">
        <v>2021</v>
      </c>
      <c r="AH2102">
        <v>2022</v>
      </c>
      <c r="AL2102" s="3">
        <v>180000000</v>
      </c>
      <c r="AM2102" t="s">
        <v>90</v>
      </c>
      <c r="AN2102" s="1">
        <v>44642</v>
      </c>
      <c r="AO2102" s="3">
        <v>2100000000</v>
      </c>
      <c r="AQ2102">
        <v>49756.04</v>
      </c>
      <c r="AR2102">
        <v>223145.63</v>
      </c>
      <c r="AS2102">
        <v>68335.69</v>
      </c>
      <c r="AT2102">
        <v>338931.01</v>
      </c>
      <c r="AY2102">
        <v>102</v>
      </c>
      <c r="AZ2102">
        <v>77</v>
      </c>
      <c r="BA2102">
        <v>485</v>
      </c>
      <c r="BB2102">
        <v>69</v>
      </c>
      <c r="BG2102">
        <v>98.93</v>
      </c>
      <c r="BH2102">
        <v>98.55</v>
      </c>
      <c r="BI2102">
        <v>80.72</v>
      </c>
      <c r="BJ2102">
        <v>91.82</v>
      </c>
      <c r="BN2102" t="s">
        <v>101</v>
      </c>
      <c r="BO2102">
        <v>3.78</v>
      </c>
      <c r="BP2102" s="3">
        <v>368000000</v>
      </c>
      <c r="BQ2102" s="20">
        <v>202</v>
      </c>
      <c r="BR2102" s="20">
        <v>92</v>
      </c>
      <c r="BS2102" s="20">
        <v>201</v>
      </c>
      <c r="BW2102" s="20">
        <v>201</v>
      </c>
      <c r="BX2102" s="22">
        <v>680168.37</v>
      </c>
      <c r="BY2102">
        <v>156</v>
      </c>
      <c r="BZ2102">
        <v>93.82</v>
      </c>
      <c r="CA2102">
        <v>4.2</v>
      </c>
      <c r="CB2102">
        <v>4.2</v>
      </c>
      <c r="CC2102">
        <v>4.2</v>
      </c>
    </row>
    <row r="2103" spans="1:81" ht="34" x14ac:dyDescent="0.2">
      <c r="A2103" t="s">
        <v>18204</v>
      </c>
      <c r="B2103" t="s">
        <v>18205</v>
      </c>
      <c r="C2103" t="s">
        <v>18206</v>
      </c>
      <c r="D2103" t="s">
        <v>18207</v>
      </c>
      <c r="E2103" s="2" t="s">
        <v>18208</v>
      </c>
      <c r="G2103" s="3">
        <v>1500000</v>
      </c>
      <c r="H2103" s="3">
        <v>15000000</v>
      </c>
      <c r="I2103" s="3">
        <v>60000000</v>
      </c>
      <c r="O2103" s="3">
        <v>15000000</v>
      </c>
      <c r="P2103" s="3">
        <v>75000000</v>
      </c>
      <c r="Q2103" s="3">
        <v>400200000</v>
      </c>
      <c r="W2103" s="2" t="s">
        <v>4802</v>
      </c>
      <c r="X2103" s="2" t="s">
        <v>18209</v>
      </c>
      <c r="Y2103" s="2" t="s">
        <v>18210</v>
      </c>
      <c r="AE2103">
        <v>2014</v>
      </c>
      <c r="AF2103">
        <v>2018</v>
      </c>
      <c r="AG2103">
        <v>2021</v>
      </c>
      <c r="AL2103" s="3">
        <v>60000000</v>
      </c>
      <c r="AM2103" t="s">
        <v>89</v>
      </c>
      <c r="AN2103" s="1">
        <v>44455</v>
      </c>
      <c r="AQ2103">
        <v>0.25</v>
      </c>
      <c r="AR2103">
        <v>15239.27</v>
      </c>
      <c r="AS2103">
        <v>663863.61</v>
      </c>
      <c r="AY2103">
        <v>2473</v>
      </c>
      <c r="AZ2103">
        <v>167</v>
      </c>
      <c r="BA2103">
        <v>115</v>
      </c>
      <c r="BG2103">
        <v>71.09</v>
      </c>
      <c r="BH2103">
        <v>96.4</v>
      </c>
      <c r="BI2103">
        <v>95.46</v>
      </c>
      <c r="BP2103" s="3">
        <v>76500000</v>
      </c>
      <c r="BQ2103" s="20">
        <v>1512</v>
      </c>
      <c r="BR2103" s="20">
        <v>1183</v>
      </c>
      <c r="BW2103" s="20">
        <v>0</v>
      </c>
      <c r="BX2103" s="22">
        <v>679103.13</v>
      </c>
      <c r="BY2103">
        <v>157</v>
      </c>
      <c r="BZ2103">
        <v>93.78</v>
      </c>
      <c r="CC2103">
        <v>0</v>
      </c>
    </row>
    <row r="2104" spans="1:81" ht="102" x14ac:dyDescent="0.2">
      <c r="A2104" t="s">
        <v>18211</v>
      </c>
      <c r="B2104" t="s">
        <v>18212</v>
      </c>
      <c r="C2104" t="s">
        <v>18213</v>
      </c>
      <c r="E2104" s="2" t="s">
        <v>18214</v>
      </c>
      <c r="H2104" s="3">
        <v>30000000</v>
      </c>
      <c r="I2104" s="3">
        <v>100000000</v>
      </c>
      <c r="J2104" s="3">
        <v>100000000</v>
      </c>
      <c r="P2104" s="3">
        <v>150000000</v>
      </c>
      <c r="Q2104" s="3">
        <v>667000000</v>
      </c>
      <c r="R2104" s="3">
        <v>1000000000</v>
      </c>
      <c r="W2104" s="2" t="s">
        <v>18215</v>
      </c>
      <c r="X2104" s="2" t="s">
        <v>18216</v>
      </c>
      <c r="Y2104" s="2" t="s">
        <v>18217</v>
      </c>
      <c r="Z2104" s="2" t="s">
        <v>18218</v>
      </c>
      <c r="AE2104">
        <v>2019</v>
      </c>
      <c r="AF2104">
        <v>2020</v>
      </c>
      <c r="AG2104">
        <v>2021</v>
      </c>
      <c r="AH2104">
        <v>2023</v>
      </c>
      <c r="AL2104" s="3">
        <v>100000000</v>
      </c>
      <c r="AM2104" t="s">
        <v>90</v>
      </c>
      <c r="AN2104" s="1">
        <v>44993</v>
      </c>
      <c r="AO2104" s="3">
        <v>1000000000</v>
      </c>
      <c r="AQ2104">
        <v>2.44</v>
      </c>
      <c r="AR2104">
        <v>9870.8799999999992</v>
      </c>
      <c r="AS2104">
        <v>211921.39</v>
      </c>
      <c r="AT2104">
        <v>451681.16</v>
      </c>
      <c r="AY2104">
        <v>2794</v>
      </c>
      <c r="AZ2104">
        <v>265</v>
      </c>
      <c r="BA2104">
        <v>293</v>
      </c>
      <c r="BB2104">
        <v>7</v>
      </c>
      <c r="BG2104">
        <v>70.89</v>
      </c>
      <c r="BH2104">
        <v>92.5</v>
      </c>
      <c r="BI2104">
        <v>88.37</v>
      </c>
      <c r="BJ2104">
        <v>98.74</v>
      </c>
      <c r="BO2104">
        <v>1.35</v>
      </c>
      <c r="BP2104" s="3">
        <v>230000000</v>
      </c>
      <c r="BQ2104" s="20">
        <v>482</v>
      </c>
      <c r="BR2104" s="20">
        <v>341</v>
      </c>
      <c r="BS2104" s="20">
        <v>553</v>
      </c>
      <c r="BW2104" s="20">
        <v>553</v>
      </c>
      <c r="BX2104" s="22">
        <v>673475.87</v>
      </c>
      <c r="BY2104">
        <v>158</v>
      </c>
      <c r="BZ2104">
        <v>93.74</v>
      </c>
      <c r="CA2104">
        <v>1.5</v>
      </c>
      <c r="CB2104">
        <v>1.5</v>
      </c>
      <c r="CC2104">
        <v>1.5</v>
      </c>
    </row>
    <row r="2105" spans="1:81" ht="68" x14ac:dyDescent="0.2">
      <c r="A2105" t="s">
        <v>18219</v>
      </c>
      <c r="B2105" t="s">
        <v>18220</v>
      </c>
      <c r="C2105" t="s">
        <v>18221</v>
      </c>
      <c r="D2105" t="s">
        <v>18222</v>
      </c>
      <c r="E2105" s="2" t="s">
        <v>18223</v>
      </c>
      <c r="G2105" s="3">
        <v>24000000</v>
      </c>
      <c r="I2105" s="3">
        <v>45000000</v>
      </c>
      <c r="J2105" s="3">
        <v>86000000</v>
      </c>
      <c r="O2105" s="3">
        <v>240000000</v>
      </c>
      <c r="Q2105" s="3">
        <v>300000000</v>
      </c>
      <c r="R2105" s="3">
        <v>711000000</v>
      </c>
      <c r="W2105" s="2" t="s">
        <v>18224</v>
      </c>
      <c r="X2105" s="2" t="s">
        <v>18225</v>
      </c>
      <c r="Y2105" s="2" t="s">
        <v>18226</v>
      </c>
      <c r="Z2105" s="2" t="s">
        <v>18227</v>
      </c>
      <c r="AE2105">
        <v>2019</v>
      </c>
      <c r="AF2105">
        <v>2020</v>
      </c>
      <c r="AG2105">
        <v>2021</v>
      </c>
      <c r="AH2105">
        <v>2021</v>
      </c>
      <c r="AL2105" s="3">
        <v>86000000</v>
      </c>
      <c r="AM2105" t="s">
        <v>90</v>
      </c>
      <c r="AN2105" s="1">
        <v>44557</v>
      </c>
      <c r="AO2105" s="3">
        <v>711000000</v>
      </c>
      <c r="AQ2105">
        <v>1904.03</v>
      </c>
      <c r="AR2105">
        <v>1295.98</v>
      </c>
      <c r="AS2105">
        <v>109300.13</v>
      </c>
      <c r="AT2105">
        <v>548561.49</v>
      </c>
      <c r="AY2105">
        <v>827</v>
      </c>
      <c r="AZ2105">
        <v>726</v>
      </c>
      <c r="BA2105">
        <v>425</v>
      </c>
      <c r="BB2105">
        <v>55</v>
      </c>
      <c r="BG2105">
        <v>91.39</v>
      </c>
      <c r="BH2105">
        <v>79.400000000000006</v>
      </c>
      <c r="BI2105">
        <v>83.11</v>
      </c>
      <c r="BJ2105">
        <v>95.44</v>
      </c>
      <c r="BO2105">
        <v>2.13</v>
      </c>
      <c r="BP2105" s="3">
        <v>167084594</v>
      </c>
      <c r="BQ2105" s="20">
        <v>155</v>
      </c>
      <c r="BR2105" s="20">
        <v>484</v>
      </c>
      <c r="BS2105" s="20">
        <v>144</v>
      </c>
      <c r="BW2105" s="20">
        <v>144</v>
      </c>
      <c r="BX2105" s="22">
        <v>661061.63</v>
      </c>
      <c r="BY2105">
        <v>159</v>
      </c>
      <c r="BZ2105">
        <v>93.7</v>
      </c>
      <c r="CA2105">
        <v>2.37</v>
      </c>
      <c r="CB2105">
        <v>2.37</v>
      </c>
      <c r="CC2105">
        <v>2.37</v>
      </c>
    </row>
    <row r="2106" spans="1:81" ht="34" x14ac:dyDescent="0.2">
      <c r="A2106" t="s">
        <v>18228</v>
      </c>
      <c r="B2106" t="s">
        <v>18229</v>
      </c>
      <c r="C2106" t="s">
        <v>18230</v>
      </c>
      <c r="D2106" t="s">
        <v>18231</v>
      </c>
      <c r="E2106" s="2" t="s">
        <v>18232</v>
      </c>
      <c r="H2106" s="3">
        <v>15000000</v>
      </c>
      <c r="I2106" s="3">
        <v>72000000</v>
      </c>
      <c r="J2106" s="3">
        <v>59431620</v>
      </c>
      <c r="P2106" s="3">
        <v>75000000</v>
      </c>
      <c r="Q2106" s="3">
        <v>480240000</v>
      </c>
      <c r="R2106" s="3">
        <v>1500000000</v>
      </c>
      <c r="W2106" s="2" t="s">
        <v>4822</v>
      </c>
      <c r="X2106" s="2" t="s">
        <v>18233</v>
      </c>
      <c r="Y2106" s="2" t="s">
        <v>18234</v>
      </c>
      <c r="Z2106" s="2" t="s">
        <v>18235</v>
      </c>
      <c r="AE2106">
        <v>2016</v>
      </c>
      <c r="AF2106">
        <v>2019</v>
      </c>
      <c r="AG2106">
        <v>2021</v>
      </c>
      <c r="AH2106">
        <v>2022</v>
      </c>
      <c r="AL2106" s="3">
        <v>59431620</v>
      </c>
      <c r="AM2106" t="s">
        <v>90</v>
      </c>
      <c r="AN2106" s="1">
        <v>44592</v>
      </c>
      <c r="AQ2106">
        <v>0.25</v>
      </c>
      <c r="AR2106">
        <v>15286.8</v>
      </c>
      <c r="AS2106">
        <v>196276.49</v>
      </c>
      <c r="AT2106">
        <v>449119.26</v>
      </c>
      <c r="AY2106">
        <v>2755</v>
      </c>
      <c r="AZ2106">
        <v>144</v>
      </c>
      <c r="BA2106">
        <v>323</v>
      </c>
      <c r="BB2106">
        <v>37</v>
      </c>
      <c r="BG2106">
        <v>71.48</v>
      </c>
      <c r="BH2106">
        <v>96.56</v>
      </c>
      <c r="BI2106">
        <v>87.18</v>
      </c>
      <c r="BJ2106">
        <v>95.67</v>
      </c>
      <c r="BP2106" s="3">
        <v>150131620</v>
      </c>
      <c r="BQ2106" s="20">
        <v>953</v>
      </c>
      <c r="BR2106" s="20">
        <v>921</v>
      </c>
      <c r="BS2106" s="20">
        <v>174</v>
      </c>
      <c r="BW2106" s="20">
        <v>174</v>
      </c>
      <c r="BX2106" s="22">
        <v>660682.80000000005</v>
      </c>
      <c r="BY2106">
        <v>160</v>
      </c>
      <c r="BZ2106">
        <v>93.66</v>
      </c>
      <c r="CA2106">
        <v>3.12</v>
      </c>
      <c r="CB2106">
        <v>3.12</v>
      </c>
      <c r="CC2106">
        <v>0</v>
      </c>
    </row>
    <row r="2107" spans="1:81" ht="51" x14ac:dyDescent="0.2">
      <c r="A2107" t="s">
        <v>18236</v>
      </c>
      <c r="B2107" t="s">
        <v>18237</v>
      </c>
      <c r="C2107" t="s">
        <v>18238</v>
      </c>
      <c r="D2107" t="s">
        <v>18239</v>
      </c>
      <c r="E2107" s="2" t="s">
        <v>18240</v>
      </c>
      <c r="G2107" s="3">
        <v>4500000</v>
      </c>
      <c r="H2107" s="3">
        <v>8000000</v>
      </c>
      <c r="I2107" s="3">
        <v>28000000</v>
      </c>
      <c r="J2107" s="3">
        <v>50000000</v>
      </c>
      <c r="K2107" s="3">
        <v>130000000</v>
      </c>
      <c r="O2107" s="3">
        <v>45000000</v>
      </c>
      <c r="P2107" s="3">
        <v>40000000</v>
      </c>
      <c r="Q2107" s="3">
        <v>186760000</v>
      </c>
      <c r="R2107" s="3">
        <v>500000000</v>
      </c>
      <c r="S2107" s="3">
        <v>800000000</v>
      </c>
      <c r="W2107" s="2" t="s">
        <v>18241</v>
      </c>
      <c r="X2107" s="2" t="s">
        <v>18242</v>
      </c>
      <c r="Y2107" s="2" t="s">
        <v>18243</v>
      </c>
      <c r="Z2107" s="2" t="s">
        <v>18244</v>
      </c>
      <c r="AA2107" s="2" t="s">
        <v>18245</v>
      </c>
      <c r="AE2107">
        <v>2018</v>
      </c>
      <c r="AF2107">
        <v>2019</v>
      </c>
      <c r="AG2107">
        <v>2021</v>
      </c>
      <c r="AH2107">
        <v>2021</v>
      </c>
      <c r="AI2107">
        <v>2022</v>
      </c>
      <c r="AL2107" s="3">
        <v>130000000</v>
      </c>
      <c r="AM2107" t="s">
        <v>91</v>
      </c>
      <c r="AN2107" s="1">
        <v>44796</v>
      </c>
      <c r="AO2107" s="3">
        <v>800000000</v>
      </c>
      <c r="AQ2107">
        <v>8155.31</v>
      </c>
      <c r="AR2107">
        <v>10643.13</v>
      </c>
      <c r="AS2107">
        <v>349016.49</v>
      </c>
      <c r="AT2107">
        <v>137665.96</v>
      </c>
      <c r="AU2107">
        <v>149896</v>
      </c>
      <c r="AY2107">
        <v>369</v>
      </c>
      <c r="AZ2107">
        <v>191</v>
      </c>
      <c r="BA2107">
        <v>203</v>
      </c>
      <c r="BB2107">
        <v>195</v>
      </c>
      <c r="BC2107">
        <v>50</v>
      </c>
      <c r="BG2107">
        <v>96.47</v>
      </c>
      <c r="BH2107">
        <v>95.42</v>
      </c>
      <c r="BI2107">
        <v>91.96</v>
      </c>
      <c r="BJ2107">
        <v>83.63</v>
      </c>
      <c r="BK2107">
        <v>85.84</v>
      </c>
      <c r="BO2107">
        <v>3.6</v>
      </c>
      <c r="BP2107" s="3">
        <v>220500000</v>
      </c>
      <c r="BQ2107" s="20">
        <v>246</v>
      </c>
      <c r="BR2107" s="20">
        <v>592</v>
      </c>
      <c r="BS2107" s="20">
        <v>210</v>
      </c>
      <c r="BT2107" s="20">
        <v>357</v>
      </c>
      <c r="BW2107" s="20">
        <v>567</v>
      </c>
      <c r="BX2107" s="22">
        <v>655376.89</v>
      </c>
      <c r="BY2107">
        <v>161</v>
      </c>
      <c r="BZ2107">
        <v>93.62</v>
      </c>
      <c r="CA2107">
        <v>4.28</v>
      </c>
      <c r="CB2107">
        <v>4.28</v>
      </c>
      <c r="CC2107">
        <v>4.28</v>
      </c>
    </row>
    <row r="2108" spans="1:81" ht="51" x14ac:dyDescent="0.2">
      <c r="A2108" t="s">
        <v>18246</v>
      </c>
      <c r="B2108" t="s">
        <v>18247</v>
      </c>
      <c r="C2108" t="s">
        <v>18248</v>
      </c>
      <c r="E2108" s="2" t="s">
        <v>18249</v>
      </c>
      <c r="G2108" s="3">
        <v>3000000</v>
      </c>
      <c r="H2108" s="3">
        <v>13000000</v>
      </c>
      <c r="I2108" s="3">
        <v>50000000</v>
      </c>
      <c r="J2108" s="3">
        <v>60000000</v>
      </c>
      <c r="O2108" s="3">
        <v>30000000</v>
      </c>
      <c r="P2108" s="3">
        <v>65000000</v>
      </c>
      <c r="Q2108" s="3">
        <v>333500000</v>
      </c>
      <c r="R2108" s="3">
        <v>600000000</v>
      </c>
      <c r="W2108" s="2" t="s">
        <v>14914</v>
      </c>
      <c r="X2108" s="2" t="s">
        <v>18250</v>
      </c>
      <c r="Y2108" s="2" t="s">
        <v>18251</v>
      </c>
      <c r="Z2108" s="2" t="s">
        <v>18251</v>
      </c>
      <c r="AE2108">
        <v>2018</v>
      </c>
      <c r="AF2108">
        <v>2021</v>
      </c>
      <c r="AG2108">
        <v>2021</v>
      </c>
      <c r="AH2108">
        <v>2022</v>
      </c>
      <c r="AL2108" s="3">
        <v>60000000</v>
      </c>
      <c r="AM2108" t="s">
        <v>90</v>
      </c>
      <c r="AN2108" s="1">
        <v>44811</v>
      </c>
      <c r="AO2108" s="3">
        <v>600000000</v>
      </c>
      <c r="AQ2108">
        <v>0</v>
      </c>
      <c r="AR2108">
        <v>9477.2000000000007</v>
      </c>
      <c r="AS2108">
        <v>225618.71</v>
      </c>
      <c r="AT2108">
        <v>418982.58</v>
      </c>
      <c r="AY2108">
        <v>3719</v>
      </c>
      <c r="AZ2108">
        <v>921</v>
      </c>
      <c r="BA2108">
        <v>267</v>
      </c>
      <c r="BB2108">
        <v>45</v>
      </c>
      <c r="BG2108">
        <v>64.34</v>
      </c>
      <c r="BH2108">
        <v>82.49</v>
      </c>
      <c r="BI2108">
        <v>89.41</v>
      </c>
      <c r="BJ2108">
        <v>94.71</v>
      </c>
      <c r="BO2108">
        <v>1.62</v>
      </c>
      <c r="BP2108" s="3">
        <v>126000000</v>
      </c>
      <c r="BQ2108" s="20">
        <v>1076</v>
      </c>
      <c r="BR2108" s="20">
        <v>308</v>
      </c>
      <c r="BS2108" s="20">
        <v>267</v>
      </c>
      <c r="BW2108" s="20">
        <v>267</v>
      </c>
      <c r="BX2108" s="22">
        <v>654078.49</v>
      </c>
      <c r="BY2108">
        <v>162</v>
      </c>
      <c r="BZ2108">
        <v>93.58</v>
      </c>
      <c r="CA2108">
        <v>1.8</v>
      </c>
      <c r="CB2108">
        <v>1.8</v>
      </c>
      <c r="CC2108">
        <v>1.8</v>
      </c>
    </row>
    <row r="2109" spans="1:81" ht="34" x14ac:dyDescent="0.2">
      <c r="A2109" t="s">
        <v>18252</v>
      </c>
      <c r="B2109" t="s">
        <v>18253</v>
      </c>
      <c r="C2109" t="s">
        <v>18254</v>
      </c>
      <c r="D2109" t="s">
        <v>18255</v>
      </c>
      <c r="E2109" s="2" t="s">
        <v>18256</v>
      </c>
      <c r="G2109" s="3">
        <v>2200000</v>
      </c>
      <c r="H2109" s="3">
        <v>6000000</v>
      </c>
      <c r="I2109" s="3">
        <v>65399972</v>
      </c>
      <c r="J2109" s="3">
        <v>115000000</v>
      </c>
      <c r="O2109" s="3">
        <v>22000000</v>
      </c>
      <c r="P2109" s="3">
        <v>30000000</v>
      </c>
      <c r="Q2109" s="3">
        <v>500399972</v>
      </c>
      <c r="R2109" s="3">
        <v>1200000000</v>
      </c>
      <c r="W2109" s="2" t="s">
        <v>14288</v>
      </c>
      <c r="X2109" s="2" t="s">
        <v>18257</v>
      </c>
      <c r="Y2109" s="2" t="s">
        <v>18258</v>
      </c>
      <c r="Z2109" s="2" t="s">
        <v>18259</v>
      </c>
      <c r="AE2109">
        <v>2016</v>
      </c>
      <c r="AF2109">
        <v>2019</v>
      </c>
      <c r="AG2109">
        <v>2021</v>
      </c>
      <c r="AH2109">
        <v>2022</v>
      </c>
      <c r="AL2109" s="3">
        <v>115000000</v>
      </c>
      <c r="AM2109" t="s">
        <v>90</v>
      </c>
      <c r="AN2109" s="1">
        <v>44573</v>
      </c>
      <c r="AO2109" s="3">
        <v>1200000000</v>
      </c>
      <c r="AQ2109">
        <v>2.29</v>
      </c>
      <c r="AR2109">
        <v>1474.93</v>
      </c>
      <c r="AS2109">
        <v>207270.62</v>
      </c>
      <c r="AT2109">
        <v>443538.92</v>
      </c>
      <c r="AY2109">
        <v>2592</v>
      </c>
      <c r="AZ2109">
        <v>695</v>
      </c>
      <c r="BA2109">
        <v>306</v>
      </c>
      <c r="BB2109">
        <v>40</v>
      </c>
      <c r="BG2109">
        <v>73.17</v>
      </c>
      <c r="BH2109">
        <v>83.29</v>
      </c>
      <c r="BI2109">
        <v>87.85</v>
      </c>
      <c r="BJ2109">
        <v>95.31</v>
      </c>
      <c r="BN2109" t="s">
        <v>101</v>
      </c>
      <c r="BO2109">
        <v>2.16</v>
      </c>
      <c r="BP2109" s="3">
        <v>188599972</v>
      </c>
      <c r="BQ2109" s="20">
        <v>924</v>
      </c>
      <c r="BR2109" s="20">
        <v>665</v>
      </c>
      <c r="BS2109" s="20">
        <v>309</v>
      </c>
      <c r="BW2109" s="20">
        <v>309</v>
      </c>
      <c r="BX2109" s="22">
        <v>652286.76</v>
      </c>
      <c r="BY2109">
        <v>163</v>
      </c>
      <c r="BZ2109">
        <v>93.54</v>
      </c>
      <c r="CA2109">
        <v>2.4</v>
      </c>
      <c r="CB2109">
        <v>2.4</v>
      </c>
      <c r="CC2109">
        <v>2.4</v>
      </c>
    </row>
    <row r="2110" spans="1:81" ht="51" x14ac:dyDescent="0.2">
      <c r="A2110" t="s">
        <v>18260</v>
      </c>
      <c r="B2110" t="s">
        <v>18261</v>
      </c>
      <c r="C2110" t="s">
        <v>18262</v>
      </c>
      <c r="D2110" t="s">
        <v>18263</v>
      </c>
      <c r="E2110" s="2" t="s">
        <v>18264</v>
      </c>
      <c r="H2110" s="3">
        <v>17000000</v>
      </c>
      <c r="I2110" s="3">
        <v>38000000</v>
      </c>
      <c r="J2110" s="3">
        <v>55500000</v>
      </c>
      <c r="P2110" s="3">
        <v>85000000</v>
      </c>
      <c r="Q2110" s="3">
        <v>253460000</v>
      </c>
      <c r="R2110" s="3">
        <v>555000000</v>
      </c>
      <c r="X2110" s="2" t="s">
        <v>18265</v>
      </c>
      <c r="Y2110" s="2" t="s">
        <v>18266</v>
      </c>
      <c r="Z2110" s="2" t="s">
        <v>18267</v>
      </c>
      <c r="AF2110">
        <v>2019</v>
      </c>
      <c r="AG2110">
        <v>2021</v>
      </c>
      <c r="AH2110">
        <v>2022</v>
      </c>
      <c r="AL2110" s="3">
        <v>55500000</v>
      </c>
      <c r="AM2110" t="s">
        <v>90</v>
      </c>
      <c r="AN2110" s="1">
        <v>44720</v>
      </c>
      <c r="AO2110" s="3">
        <v>555000000</v>
      </c>
      <c r="AR2110">
        <v>2757.89</v>
      </c>
      <c r="AS2110">
        <v>228359.02</v>
      </c>
      <c r="AT2110">
        <v>421059.88</v>
      </c>
      <c r="AZ2110">
        <v>516</v>
      </c>
      <c r="BA2110">
        <v>264</v>
      </c>
      <c r="BB2110">
        <v>44</v>
      </c>
      <c r="BH2110">
        <v>87.6</v>
      </c>
      <c r="BI2110">
        <v>89.53</v>
      </c>
      <c r="BJ2110">
        <v>94.83</v>
      </c>
      <c r="BO2110">
        <v>1.97</v>
      </c>
      <c r="BP2110" s="3">
        <v>110500000</v>
      </c>
      <c r="BR2110" s="20">
        <v>603</v>
      </c>
      <c r="BS2110" s="20">
        <v>379</v>
      </c>
      <c r="BW2110" s="20">
        <v>379</v>
      </c>
      <c r="BX2110" s="22">
        <v>652176.79</v>
      </c>
      <c r="BY2110">
        <v>164</v>
      </c>
      <c r="BZ2110">
        <v>93.5</v>
      </c>
      <c r="CA2110">
        <v>2.19</v>
      </c>
      <c r="CB2110">
        <v>2.19</v>
      </c>
      <c r="CC2110">
        <v>2.19</v>
      </c>
    </row>
    <row r="2111" spans="1:81" ht="68" x14ac:dyDescent="0.2">
      <c r="A2111" t="s">
        <v>18268</v>
      </c>
      <c r="B2111" t="s">
        <v>18269</v>
      </c>
      <c r="C2111" t="s">
        <v>18270</v>
      </c>
      <c r="D2111" t="s">
        <v>18271</v>
      </c>
      <c r="E2111" s="2" t="s">
        <v>18272</v>
      </c>
      <c r="G2111" s="3">
        <v>7850000</v>
      </c>
      <c r="H2111" s="3">
        <v>27000000</v>
      </c>
      <c r="I2111" s="3">
        <v>42500000</v>
      </c>
      <c r="J2111" s="3">
        <v>53200000</v>
      </c>
      <c r="O2111" s="3">
        <v>78500000</v>
      </c>
      <c r="P2111" s="3">
        <v>135000000</v>
      </c>
      <c r="Q2111" s="3">
        <v>425000000</v>
      </c>
      <c r="R2111" s="3">
        <v>550000000</v>
      </c>
      <c r="W2111" s="2" t="s">
        <v>18273</v>
      </c>
      <c r="X2111" s="2" t="s">
        <v>18274</v>
      </c>
      <c r="Y2111" s="2" t="s">
        <v>18274</v>
      </c>
      <c r="Z2111" s="2" t="s">
        <v>18275</v>
      </c>
      <c r="AE2111">
        <v>2020</v>
      </c>
      <c r="AF2111">
        <v>2021</v>
      </c>
      <c r="AG2111">
        <v>2021</v>
      </c>
      <c r="AH2111">
        <v>2024</v>
      </c>
      <c r="AL2111" s="3">
        <v>53200000</v>
      </c>
      <c r="AM2111" t="s">
        <v>90</v>
      </c>
      <c r="AN2111" s="1">
        <v>45356</v>
      </c>
      <c r="AO2111" s="3">
        <v>550000000</v>
      </c>
      <c r="AQ2111">
        <v>1903.02</v>
      </c>
      <c r="AR2111">
        <v>102305.43</v>
      </c>
      <c r="AS2111">
        <v>375558.21</v>
      </c>
      <c r="AT2111">
        <v>171581.69</v>
      </c>
      <c r="AY2111">
        <v>939</v>
      </c>
      <c r="AZ2111">
        <v>182</v>
      </c>
      <c r="BA2111">
        <v>186</v>
      </c>
      <c r="BB2111">
        <v>4</v>
      </c>
      <c r="BG2111">
        <v>90.03</v>
      </c>
      <c r="BH2111">
        <v>96.56</v>
      </c>
      <c r="BI2111">
        <v>92.63</v>
      </c>
      <c r="BJ2111">
        <v>97.35</v>
      </c>
      <c r="BO2111">
        <v>1.1599999999999999</v>
      </c>
      <c r="BP2111" s="3">
        <v>130550000</v>
      </c>
      <c r="BQ2111" s="20">
        <v>450</v>
      </c>
      <c r="BR2111" s="20">
        <v>116</v>
      </c>
      <c r="BS2111" s="20">
        <v>806</v>
      </c>
      <c r="BW2111" s="20">
        <v>806</v>
      </c>
      <c r="BX2111" s="22">
        <v>651348.35</v>
      </c>
      <c r="BY2111">
        <v>165</v>
      </c>
      <c r="BZ2111">
        <v>93.46</v>
      </c>
      <c r="CA2111">
        <v>1.29</v>
      </c>
      <c r="CB2111">
        <v>1.29</v>
      </c>
      <c r="CC2111">
        <v>1.29</v>
      </c>
    </row>
    <row r="2112" spans="1:81" ht="51" x14ac:dyDescent="0.2">
      <c r="A2112" t="s">
        <v>18276</v>
      </c>
      <c r="B2112" t="s">
        <v>18277</v>
      </c>
      <c r="C2112" t="s">
        <v>18278</v>
      </c>
      <c r="D2112" t="s">
        <v>18279</v>
      </c>
      <c r="E2112" s="2" t="s">
        <v>18280</v>
      </c>
      <c r="H2112" s="3">
        <v>6500000</v>
      </c>
      <c r="I2112" s="3">
        <v>60000000</v>
      </c>
      <c r="J2112" s="3">
        <v>100000000</v>
      </c>
      <c r="K2112" s="3">
        <v>200000000</v>
      </c>
      <c r="L2112" s="3">
        <v>200000000</v>
      </c>
      <c r="P2112" s="3">
        <v>32500000</v>
      </c>
      <c r="Q2112" s="3">
        <v>222957158</v>
      </c>
      <c r="R2112" s="3">
        <v>570000000</v>
      </c>
      <c r="S2112" s="3">
        <v>900000000</v>
      </c>
      <c r="T2112" s="3">
        <v>1400000000</v>
      </c>
      <c r="W2112" s="2" t="s">
        <v>18281</v>
      </c>
      <c r="X2112" s="2" t="s">
        <v>18282</v>
      </c>
      <c r="Y2112" s="2" t="s">
        <v>18283</v>
      </c>
      <c r="Z2112" s="2" t="s">
        <v>18284</v>
      </c>
      <c r="AA2112" s="2" t="s">
        <v>18285</v>
      </c>
      <c r="AB2112" s="2" t="s">
        <v>18286</v>
      </c>
      <c r="AE2112">
        <v>2020</v>
      </c>
      <c r="AF2112">
        <v>2021</v>
      </c>
      <c r="AG2112">
        <v>2021</v>
      </c>
      <c r="AH2112">
        <v>2021</v>
      </c>
      <c r="AI2112">
        <v>2022</v>
      </c>
      <c r="AJ2112">
        <v>2023</v>
      </c>
      <c r="AL2112" s="3">
        <v>31250000</v>
      </c>
      <c r="AM2112" t="s">
        <v>92</v>
      </c>
      <c r="AN2112" s="1">
        <v>45238</v>
      </c>
      <c r="AO2112" s="3">
        <v>1400000000</v>
      </c>
      <c r="AQ2112">
        <v>1864.4</v>
      </c>
      <c r="AR2112">
        <v>84890.49</v>
      </c>
      <c r="AS2112">
        <v>499769.42</v>
      </c>
      <c r="AT2112">
        <v>41152.519999999997</v>
      </c>
      <c r="AU2112">
        <v>19421.349999999999</v>
      </c>
      <c r="AV2112">
        <v>2832.06</v>
      </c>
      <c r="AY2112">
        <v>989</v>
      </c>
      <c r="AZ2112">
        <v>222</v>
      </c>
      <c r="BA2112">
        <v>145</v>
      </c>
      <c r="BB2112">
        <v>349</v>
      </c>
      <c r="BC2112">
        <v>112</v>
      </c>
      <c r="BD2112">
        <v>10</v>
      </c>
      <c r="BG2112">
        <v>89.5</v>
      </c>
      <c r="BH2112">
        <v>95.79</v>
      </c>
      <c r="BI2112">
        <v>94.27</v>
      </c>
      <c r="BJ2112">
        <v>70.63</v>
      </c>
      <c r="BK2112">
        <v>67.92</v>
      </c>
      <c r="BL2112">
        <v>80.849999999999994</v>
      </c>
      <c r="BN2112" t="s">
        <v>101</v>
      </c>
      <c r="BO2112">
        <v>5.01</v>
      </c>
      <c r="BP2112" s="3">
        <v>597750000</v>
      </c>
      <c r="BQ2112" s="20">
        <v>202</v>
      </c>
      <c r="BR2112" s="20">
        <v>223</v>
      </c>
      <c r="BS2112" s="20">
        <v>50</v>
      </c>
      <c r="BT2112" s="20">
        <v>133</v>
      </c>
      <c r="BU2112" s="20">
        <v>480</v>
      </c>
      <c r="BW2112" s="20">
        <v>738</v>
      </c>
      <c r="BX2112" s="22">
        <v>649930.23999999999</v>
      </c>
      <c r="BY2112">
        <v>166</v>
      </c>
      <c r="BZ2112">
        <v>93.42</v>
      </c>
      <c r="CA2112">
        <v>6.28</v>
      </c>
      <c r="CB2112">
        <v>6.28</v>
      </c>
      <c r="CC2112">
        <v>6.28</v>
      </c>
    </row>
    <row r="2113" spans="1:81" ht="102" x14ac:dyDescent="0.2">
      <c r="A2113" t="s">
        <v>18287</v>
      </c>
      <c r="B2113" t="s">
        <v>18288</v>
      </c>
      <c r="C2113" t="s">
        <v>18289</v>
      </c>
      <c r="D2113" t="s">
        <v>18290</v>
      </c>
      <c r="E2113" s="2" t="s">
        <v>18291</v>
      </c>
      <c r="H2113" s="3">
        <v>8000000</v>
      </c>
      <c r="I2113" s="3">
        <v>90000000</v>
      </c>
      <c r="P2113" s="3">
        <v>40000000</v>
      </c>
      <c r="Q2113" s="3">
        <v>600300000</v>
      </c>
      <c r="V2113" s="2" t="s">
        <v>93</v>
      </c>
      <c r="W2113" s="2" t="s">
        <v>18292</v>
      </c>
      <c r="X2113" s="2" t="s">
        <v>18293</v>
      </c>
      <c r="Y2113" s="2" t="s">
        <v>18294</v>
      </c>
      <c r="AD2113">
        <v>2016</v>
      </c>
      <c r="AE2113">
        <v>2017</v>
      </c>
      <c r="AF2113">
        <v>2020</v>
      </c>
      <c r="AG2113">
        <v>2021</v>
      </c>
      <c r="AL2113" s="3">
        <v>90000000</v>
      </c>
      <c r="AM2113" t="s">
        <v>89</v>
      </c>
      <c r="AN2113" s="1">
        <v>44377</v>
      </c>
      <c r="AO2113" s="3">
        <v>600300000</v>
      </c>
      <c r="AP2113">
        <v>2142.6799999999998</v>
      </c>
      <c r="AQ2113">
        <v>0</v>
      </c>
      <c r="AR2113">
        <v>8550.1200000000008</v>
      </c>
      <c r="AS2113">
        <v>636435.77</v>
      </c>
      <c r="AX2113">
        <v>3</v>
      </c>
      <c r="AY2113">
        <v>3489</v>
      </c>
      <c r="AZ2113">
        <v>320</v>
      </c>
      <c r="BA2113">
        <v>119</v>
      </c>
      <c r="BF2113">
        <v>99.89</v>
      </c>
      <c r="BG2113">
        <v>63.18</v>
      </c>
      <c r="BH2113">
        <v>90.93</v>
      </c>
      <c r="BI2113">
        <v>95.3</v>
      </c>
      <c r="BO2113">
        <v>1</v>
      </c>
      <c r="BP2113" s="3">
        <v>98500000</v>
      </c>
      <c r="BQ2113" s="20">
        <v>1262</v>
      </c>
      <c r="BR2113" s="20">
        <v>334</v>
      </c>
      <c r="BW2113" s="20">
        <v>0</v>
      </c>
      <c r="BX2113" s="22">
        <v>647128.56999999995</v>
      </c>
      <c r="BY2113">
        <v>167</v>
      </c>
      <c r="BZ2113">
        <v>93.38</v>
      </c>
      <c r="CC2113">
        <v>1</v>
      </c>
    </row>
    <row r="2114" spans="1:81" ht="102" x14ac:dyDescent="0.2">
      <c r="A2114" t="s">
        <v>18295</v>
      </c>
      <c r="B2114" t="s">
        <v>18296</v>
      </c>
      <c r="C2114" t="s">
        <v>18297</v>
      </c>
      <c r="D2114" t="s">
        <v>18298</v>
      </c>
      <c r="E2114" s="2" t="s">
        <v>18299</v>
      </c>
      <c r="G2114" s="3">
        <v>3240856</v>
      </c>
      <c r="H2114" s="3">
        <v>25000000</v>
      </c>
      <c r="I2114" s="3">
        <v>100000000</v>
      </c>
      <c r="J2114" s="3">
        <v>200000000</v>
      </c>
      <c r="O2114" s="3">
        <v>32408560</v>
      </c>
      <c r="P2114" s="3">
        <v>125000000</v>
      </c>
      <c r="Q2114" s="3">
        <v>1000000000</v>
      </c>
      <c r="R2114" s="3">
        <v>2000000000</v>
      </c>
      <c r="W2114" s="2" t="s">
        <v>18300</v>
      </c>
      <c r="X2114" s="2" t="s">
        <v>18301</v>
      </c>
      <c r="Y2114" s="2" t="s">
        <v>18302</v>
      </c>
      <c r="Z2114" s="2" t="s">
        <v>18303</v>
      </c>
      <c r="AE2114">
        <v>2021</v>
      </c>
      <c r="AF2114">
        <v>2021</v>
      </c>
      <c r="AG2114">
        <v>2021</v>
      </c>
      <c r="AH2114">
        <v>2022</v>
      </c>
      <c r="AL2114" s="3">
        <v>200000000</v>
      </c>
      <c r="AM2114" t="s">
        <v>90</v>
      </c>
      <c r="AN2114" s="1">
        <v>44902</v>
      </c>
      <c r="AO2114" s="3">
        <v>2000000000</v>
      </c>
      <c r="AQ2114">
        <v>163274.53</v>
      </c>
      <c r="AR2114">
        <v>8121.76</v>
      </c>
      <c r="AS2114">
        <v>236546.45</v>
      </c>
      <c r="AT2114">
        <v>236901.2</v>
      </c>
      <c r="AY2114">
        <v>278</v>
      </c>
      <c r="AZ2114">
        <v>991</v>
      </c>
      <c r="BA2114">
        <v>258</v>
      </c>
      <c r="BB2114">
        <v>86</v>
      </c>
      <c r="BG2114">
        <v>97.7</v>
      </c>
      <c r="BH2114">
        <v>81.16</v>
      </c>
      <c r="BI2114">
        <v>89.77</v>
      </c>
      <c r="BJ2114">
        <v>89.77</v>
      </c>
      <c r="BN2114" t="s">
        <v>101</v>
      </c>
      <c r="BO2114">
        <v>1.8</v>
      </c>
      <c r="BP2114" s="3">
        <v>328240856</v>
      </c>
      <c r="BQ2114" s="20">
        <v>161</v>
      </c>
      <c r="BR2114" s="20">
        <v>138</v>
      </c>
      <c r="BS2114" s="20">
        <v>394</v>
      </c>
      <c r="BW2114" s="20">
        <v>394</v>
      </c>
      <c r="BX2114" s="22">
        <v>644843.93999999994</v>
      </c>
      <c r="BY2114">
        <v>168</v>
      </c>
      <c r="BZ2114">
        <v>93.34</v>
      </c>
      <c r="CA2114">
        <v>2</v>
      </c>
      <c r="CB2114">
        <v>2</v>
      </c>
      <c r="CC2114">
        <v>2</v>
      </c>
    </row>
    <row r="2115" spans="1:81" ht="51" x14ac:dyDescent="0.2">
      <c r="A2115" t="s">
        <v>18304</v>
      </c>
      <c r="B2115" t="s">
        <v>18305</v>
      </c>
      <c r="C2115" t="s">
        <v>18306</v>
      </c>
      <c r="E2115" s="2" t="s">
        <v>18307</v>
      </c>
      <c r="H2115" s="3">
        <v>25000000</v>
      </c>
      <c r="I2115" s="3">
        <v>60000000</v>
      </c>
      <c r="J2115" s="3">
        <v>135000000</v>
      </c>
      <c r="P2115" s="3">
        <v>125000000</v>
      </c>
      <c r="Q2115" s="3">
        <v>400200000</v>
      </c>
      <c r="R2115" s="3">
        <v>1000000000</v>
      </c>
      <c r="X2115" s="2" t="s">
        <v>18308</v>
      </c>
      <c r="Y2115" s="2" t="s">
        <v>18309</v>
      </c>
      <c r="Z2115" s="2" t="s">
        <v>18310</v>
      </c>
      <c r="AF2115">
        <v>2020</v>
      </c>
      <c r="AG2115">
        <v>2021</v>
      </c>
      <c r="AH2115">
        <v>2021</v>
      </c>
      <c r="AL2115" s="3">
        <v>135000000</v>
      </c>
      <c r="AM2115" t="s">
        <v>90</v>
      </c>
      <c r="AN2115" s="1">
        <v>44545</v>
      </c>
      <c r="AO2115" s="3">
        <v>1000000000</v>
      </c>
      <c r="AR2115">
        <v>20345.41</v>
      </c>
      <c r="AS2115">
        <v>451624.2</v>
      </c>
      <c r="AT2115">
        <v>166664.25</v>
      </c>
      <c r="AZ2115">
        <v>83</v>
      </c>
      <c r="BA2115">
        <v>163</v>
      </c>
      <c r="BB2115">
        <v>167</v>
      </c>
      <c r="BH2115">
        <v>97.67</v>
      </c>
      <c r="BI2115">
        <v>93.55</v>
      </c>
      <c r="BJ2115">
        <v>85.99</v>
      </c>
      <c r="BN2115" t="s">
        <v>101</v>
      </c>
      <c r="BO2115">
        <v>2.25</v>
      </c>
      <c r="BP2115" s="3">
        <v>220000000</v>
      </c>
      <c r="BR2115" s="20">
        <v>197</v>
      </c>
      <c r="BS2115" s="20">
        <v>168</v>
      </c>
      <c r="BW2115" s="20">
        <v>168</v>
      </c>
      <c r="BX2115" s="22">
        <v>638633.86</v>
      </c>
      <c r="BY2115">
        <v>169</v>
      </c>
      <c r="BZ2115">
        <v>93.3</v>
      </c>
      <c r="CA2115">
        <v>2.5</v>
      </c>
      <c r="CB2115">
        <v>2.5</v>
      </c>
      <c r="CC2115">
        <v>2.5</v>
      </c>
    </row>
    <row r="2116" spans="1:81" ht="34" x14ac:dyDescent="0.2">
      <c r="A2116" t="s">
        <v>18311</v>
      </c>
      <c r="B2116" t="s">
        <v>18312</v>
      </c>
      <c r="C2116" t="s">
        <v>18313</v>
      </c>
      <c r="E2116" s="2" t="s">
        <v>18314</v>
      </c>
      <c r="I2116" s="3">
        <v>75000000</v>
      </c>
      <c r="Q2116" s="3">
        <v>750000000</v>
      </c>
      <c r="X2116" s="2" t="s">
        <v>18315</v>
      </c>
      <c r="Y2116" s="2" t="s">
        <v>18316</v>
      </c>
      <c r="AF2116">
        <v>2021</v>
      </c>
      <c r="AG2116">
        <v>2021</v>
      </c>
      <c r="AL2116" s="3">
        <v>32000000</v>
      </c>
      <c r="AM2116" t="s">
        <v>114</v>
      </c>
      <c r="AN2116" s="1">
        <v>44517</v>
      </c>
      <c r="AO2116" s="3">
        <v>750000000</v>
      </c>
      <c r="AR2116">
        <v>0</v>
      </c>
      <c r="AS2116">
        <v>634508.44999999995</v>
      </c>
      <c r="AZ2116">
        <v>2960</v>
      </c>
      <c r="BA2116">
        <v>120</v>
      </c>
      <c r="BH2116">
        <v>43.68</v>
      </c>
      <c r="BI2116">
        <v>95.26</v>
      </c>
      <c r="BO2116">
        <v>1</v>
      </c>
      <c r="BP2116" s="3">
        <v>137000000</v>
      </c>
      <c r="BR2116" s="20">
        <v>261</v>
      </c>
      <c r="BW2116" s="20">
        <v>0</v>
      </c>
      <c r="BX2116" s="22">
        <v>634508.44999999995</v>
      </c>
      <c r="BY2116">
        <v>170</v>
      </c>
      <c r="BZ2116">
        <v>93.26</v>
      </c>
      <c r="CC2116">
        <v>1</v>
      </c>
    </row>
    <row r="2117" spans="1:81" ht="34" x14ac:dyDescent="0.2">
      <c r="A2117" t="s">
        <v>18317</v>
      </c>
      <c r="B2117" t="s">
        <v>18318</v>
      </c>
      <c r="C2117" t="s">
        <v>18319</v>
      </c>
      <c r="D2117" t="s">
        <v>18320</v>
      </c>
      <c r="E2117" s="2" t="s">
        <v>18321</v>
      </c>
      <c r="G2117" s="3">
        <v>4000000</v>
      </c>
      <c r="H2117" s="3">
        <v>12000000</v>
      </c>
      <c r="I2117" s="3">
        <v>56000000</v>
      </c>
      <c r="O2117" s="3">
        <v>40000000</v>
      </c>
      <c r="P2117" s="3">
        <v>60000000</v>
      </c>
      <c r="Q2117" s="3">
        <v>400000000</v>
      </c>
      <c r="V2117" s="2" t="s">
        <v>18322</v>
      </c>
      <c r="W2117" s="2" t="s">
        <v>18323</v>
      </c>
      <c r="X2117" s="2" t="s">
        <v>18324</v>
      </c>
      <c r="Y2117" s="2" t="s">
        <v>18325</v>
      </c>
      <c r="AD2117">
        <v>2019</v>
      </c>
      <c r="AE2117">
        <v>2019</v>
      </c>
      <c r="AF2117">
        <v>2020</v>
      </c>
      <c r="AG2117">
        <v>2021</v>
      </c>
      <c r="AL2117" s="3">
        <v>56000000</v>
      </c>
      <c r="AM2117" t="s">
        <v>89</v>
      </c>
      <c r="AN2117" s="1">
        <v>44438</v>
      </c>
      <c r="AO2117" s="3">
        <v>400000000</v>
      </c>
      <c r="AP2117">
        <v>0.25</v>
      </c>
      <c r="AQ2117">
        <v>6043.63</v>
      </c>
      <c r="AR2117">
        <v>8263.69</v>
      </c>
      <c r="AS2117">
        <v>619445.43999999994</v>
      </c>
      <c r="AX2117">
        <v>1440</v>
      </c>
      <c r="AY2117">
        <v>295</v>
      </c>
      <c r="AZ2117">
        <v>328</v>
      </c>
      <c r="BA2117">
        <v>123</v>
      </c>
      <c r="BF2117">
        <v>74.14</v>
      </c>
      <c r="BG2117">
        <v>96.94</v>
      </c>
      <c r="BH2117">
        <v>90.71</v>
      </c>
      <c r="BI2117">
        <v>95.14</v>
      </c>
      <c r="BO2117">
        <v>1</v>
      </c>
      <c r="BP2117" s="3">
        <v>72000000</v>
      </c>
      <c r="BQ2117" s="20">
        <v>209</v>
      </c>
      <c r="BR2117" s="20">
        <v>445</v>
      </c>
      <c r="BW2117" s="20">
        <v>0</v>
      </c>
      <c r="BX2117" s="22">
        <v>633753.01</v>
      </c>
      <c r="BY2117">
        <v>171</v>
      </c>
      <c r="BZ2117">
        <v>93.22</v>
      </c>
      <c r="CC2117">
        <v>1</v>
      </c>
    </row>
    <row r="2118" spans="1:81" ht="51" x14ac:dyDescent="0.2">
      <c r="A2118" t="s">
        <v>18326</v>
      </c>
      <c r="B2118" t="s">
        <v>18327</v>
      </c>
      <c r="C2118" t="s">
        <v>18328</v>
      </c>
      <c r="D2118" t="s">
        <v>18329</v>
      </c>
      <c r="E2118" s="2" t="s">
        <v>18330</v>
      </c>
      <c r="I2118" s="3">
        <v>40000000</v>
      </c>
      <c r="Q2118" s="3">
        <v>266800000</v>
      </c>
      <c r="V2118" s="2" t="s">
        <v>18331</v>
      </c>
      <c r="X2118" s="2" t="s">
        <v>18332</v>
      </c>
      <c r="Y2118" s="2" t="s">
        <v>18333</v>
      </c>
      <c r="AD2118">
        <v>2016</v>
      </c>
      <c r="AF2118">
        <v>2019</v>
      </c>
      <c r="AG2118">
        <v>2021</v>
      </c>
      <c r="AL2118" s="3">
        <v>40000000</v>
      </c>
      <c r="AM2118" t="s">
        <v>89</v>
      </c>
      <c r="AN2118" s="1">
        <v>44223</v>
      </c>
      <c r="AO2118" s="3">
        <v>266800000</v>
      </c>
      <c r="AP2118">
        <v>0</v>
      </c>
      <c r="AR2118">
        <v>0</v>
      </c>
      <c r="AS2118">
        <v>628087.47</v>
      </c>
      <c r="AX2118">
        <v>521</v>
      </c>
      <c r="AZ2118">
        <v>1771</v>
      </c>
      <c r="BA2118">
        <v>122</v>
      </c>
      <c r="BF2118">
        <v>70.23</v>
      </c>
      <c r="BH2118">
        <v>57.37</v>
      </c>
      <c r="BI2118">
        <v>95.18</v>
      </c>
      <c r="BO2118">
        <v>1</v>
      </c>
      <c r="BP2118" s="3">
        <v>52000000</v>
      </c>
      <c r="BR2118" s="20">
        <v>581</v>
      </c>
      <c r="BW2118" s="20">
        <v>0</v>
      </c>
      <c r="BX2118" s="22">
        <v>628087.47</v>
      </c>
      <c r="BY2118">
        <v>172</v>
      </c>
      <c r="BZ2118">
        <v>93.18</v>
      </c>
      <c r="CC2118">
        <v>1</v>
      </c>
    </row>
    <row r="2119" spans="1:81" ht="34" x14ac:dyDescent="0.2">
      <c r="A2119" t="s">
        <v>18334</v>
      </c>
      <c r="B2119" t="s">
        <v>18335</v>
      </c>
      <c r="C2119" t="s">
        <v>18336</v>
      </c>
      <c r="D2119" t="s">
        <v>18337</v>
      </c>
      <c r="E2119" s="2" t="s">
        <v>18338</v>
      </c>
      <c r="G2119" s="3">
        <v>800000</v>
      </c>
      <c r="H2119" s="3">
        <v>15000000</v>
      </c>
      <c r="I2119" s="3">
        <v>39000000</v>
      </c>
      <c r="O2119" s="3">
        <v>8000000</v>
      </c>
      <c r="P2119" s="3">
        <v>75000000</v>
      </c>
      <c r="Q2119" s="3">
        <v>260130000</v>
      </c>
      <c r="W2119" s="2" t="s">
        <v>18339</v>
      </c>
      <c r="X2119" s="2" t="s">
        <v>18340</v>
      </c>
      <c r="Y2119" s="2" t="s">
        <v>18341</v>
      </c>
      <c r="AE2119">
        <v>2017</v>
      </c>
      <c r="AF2119">
        <v>2021</v>
      </c>
      <c r="AG2119">
        <v>2021</v>
      </c>
      <c r="AL2119" s="3">
        <v>39000000</v>
      </c>
      <c r="AM2119" t="s">
        <v>89</v>
      </c>
      <c r="AN2119" s="1">
        <v>44502</v>
      </c>
      <c r="AO2119" s="3">
        <v>260130000</v>
      </c>
      <c r="AQ2119">
        <v>177.99</v>
      </c>
      <c r="AR2119">
        <v>10975.83</v>
      </c>
      <c r="AS2119">
        <v>615214.09</v>
      </c>
      <c r="AY2119">
        <v>1478</v>
      </c>
      <c r="AZ2119">
        <v>862</v>
      </c>
      <c r="BA2119">
        <v>124</v>
      </c>
      <c r="BG2119">
        <v>84.41</v>
      </c>
      <c r="BH2119">
        <v>83.61</v>
      </c>
      <c r="BI2119">
        <v>95.1</v>
      </c>
      <c r="BO2119">
        <v>1</v>
      </c>
      <c r="BP2119" s="3">
        <v>54920000</v>
      </c>
      <c r="BQ2119" s="20">
        <v>1296</v>
      </c>
      <c r="BR2119" s="20">
        <v>130</v>
      </c>
      <c r="BW2119" s="20">
        <v>0</v>
      </c>
      <c r="BX2119" s="22">
        <v>626367.91</v>
      </c>
      <c r="BY2119">
        <v>173</v>
      </c>
      <c r="BZ2119">
        <v>93.14</v>
      </c>
      <c r="CC2119">
        <v>1</v>
      </c>
    </row>
    <row r="2120" spans="1:81" ht="85" x14ac:dyDescent="0.2">
      <c r="A2120" t="s">
        <v>11602</v>
      </c>
      <c r="B2120" t="s">
        <v>18342</v>
      </c>
      <c r="C2120" t="s">
        <v>18343</v>
      </c>
      <c r="D2120" t="s">
        <v>18344</v>
      </c>
      <c r="E2120" s="2" t="s">
        <v>18345</v>
      </c>
      <c r="G2120" s="3">
        <v>1600000</v>
      </c>
      <c r="H2120" s="3">
        <v>10000000</v>
      </c>
      <c r="I2120" s="3">
        <v>60000000</v>
      </c>
      <c r="O2120" s="3">
        <v>16000000</v>
      </c>
      <c r="P2120" s="3">
        <v>50000000</v>
      </c>
      <c r="Q2120" s="3">
        <v>400200000</v>
      </c>
      <c r="W2120" s="2" t="s">
        <v>18346</v>
      </c>
      <c r="X2120" s="2" t="s">
        <v>18347</v>
      </c>
      <c r="Y2120" s="2" t="s">
        <v>18348</v>
      </c>
      <c r="AE2120">
        <v>2017</v>
      </c>
      <c r="AF2120">
        <v>2020</v>
      </c>
      <c r="AG2120">
        <v>2021</v>
      </c>
      <c r="AL2120" s="3">
        <v>60000000</v>
      </c>
      <c r="AM2120" t="s">
        <v>89</v>
      </c>
      <c r="AN2120" s="1">
        <v>44497</v>
      </c>
      <c r="AO2120" s="3">
        <v>400200000</v>
      </c>
      <c r="AQ2120">
        <v>3685.68</v>
      </c>
      <c r="AR2120">
        <v>11774.76</v>
      </c>
      <c r="AS2120">
        <v>607562.26</v>
      </c>
      <c r="AY2120">
        <v>299</v>
      </c>
      <c r="AZ2120">
        <v>210</v>
      </c>
      <c r="BA2120">
        <v>127</v>
      </c>
      <c r="BG2120">
        <v>96.85</v>
      </c>
      <c r="BH2120">
        <v>94.06</v>
      </c>
      <c r="BI2120">
        <v>94.98</v>
      </c>
      <c r="BO2120">
        <v>1</v>
      </c>
      <c r="BP2120" s="3">
        <v>73300000</v>
      </c>
      <c r="BQ2120" s="20">
        <v>1176</v>
      </c>
      <c r="BR2120" s="20">
        <v>457</v>
      </c>
      <c r="BW2120" s="20">
        <v>0</v>
      </c>
      <c r="BX2120" s="22">
        <v>623022.69999999995</v>
      </c>
      <c r="BY2120">
        <v>174</v>
      </c>
      <c r="BZ2120">
        <v>93.1</v>
      </c>
      <c r="CC2120">
        <v>1</v>
      </c>
    </row>
    <row r="2121" spans="1:81" ht="68" x14ac:dyDescent="0.2">
      <c r="A2121" t="s">
        <v>18349</v>
      </c>
      <c r="B2121" t="s">
        <v>18350</v>
      </c>
      <c r="C2121" t="s">
        <v>18351</v>
      </c>
      <c r="D2121" t="s">
        <v>18352</v>
      </c>
      <c r="E2121" s="2" t="s">
        <v>18353</v>
      </c>
      <c r="H2121" s="3">
        <v>21000000</v>
      </c>
      <c r="I2121" s="3">
        <v>60000000</v>
      </c>
      <c r="J2121" s="3">
        <v>100000000</v>
      </c>
      <c r="P2121" s="3">
        <v>105000000</v>
      </c>
      <c r="Q2121" s="3">
        <v>400200000</v>
      </c>
      <c r="R2121" s="3">
        <v>800000000</v>
      </c>
      <c r="W2121" s="2" t="s">
        <v>215</v>
      </c>
      <c r="X2121" s="2" t="s">
        <v>18354</v>
      </c>
      <c r="Y2121" s="2" t="s">
        <v>18355</v>
      </c>
      <c r="Z2121" s="2" t="s">
        <v>18356</v>
      </c>
      <c r="AE2121">
        <v>2019</v>
      </c>
      <c r="AF2121">
        <v>2020</v>
      </c>
      <c r="AG2121">
        <v>2021</v>
      </c>
      <c r="AH2121">
        <v>2021</v>
      </c>
      <c r="AL2121" s="3">
        <v>100000000</v>
      </c>
      <c r="AM2121" t="s">
        <v>90</v>
      </c>
      <c r="AN2121" s="1">
        <v>44518</v>
      </c>
      <c r="AO2121" s="3">
        <v>800000000</v>
      </c>
      <c r="AQ2121">
        <v>6458.07</v>
      </c>
      <c r="AR2121">
        <v>2098.88</v>
      </c>
      <c r="AS2121">
        <v>42366.81</v>
      </c>
      <c r="AT2121">
        <v>567664.17000000004</v>
      </c>
      <c r="AY2121">
        <v>259</v>
      </c>
      <c r="AZ2121">
        <v>638</v>
      </c>
      <c r="BA2121">
        <v>567</v>
      </c>
      <c r="BB2121">
        <v>45</v>
      </c>
      <c r="BG2121">
        <v>97.31</v>
      </c>
      <c r="BH2121">
        <v>81.900000000000006</v>
      </c>
      <c r="BI2121">
        <v>77.459999999999994</v>
      </c>
      <c r="BJ2121">
        <v>96.29</v>
      </c>
      <c r="BO2121">
        <v>1.8</v>
      </c>
      <c r="BP2121" s="3">
        <v>188375000</v>
      </c>
      <c r="BQ2121" s="20">
        <v>581</v>
      </c>
      <c r="BR2121" s="20">
        <v>176</v>
      </c>
      <c r="BS2121" s="20">
        <v>210</v>
      </c>
      <c r="BW2121" s="20">
        <v>210</v>
      </c>
      <c r="BX2121" s="22">
        <v>618587.93000000005</v>
      </c>
      <c r="BY2121">
        <v>175</v>
      </c>
      <c r="BZ2121">
        <v>93.06</v>
      </c>
      <c r="CA2121">
        <v>2</v>
      </c>
      <c r="CB2121">
        <v>2</v>
      </c>
      <c r="CC2121">
        <v>2</v>
      </c>
    </row>
    <row r="2122" spans="1:81" ht="34" x14ac:dyDescent="0.2">
      <c r="A2122" t="s">
        <v>18357</v>
      </c>
      <c r="B2122" t="s">
        <v>18358</v>
      </c>
      <c r="C2122" t="s">
        <v>18359</v>
      </c>
      <c r="D2122" t="s">
        <v>18360</v>
      </c>
      <c r="E2122" s="2" t="s">
        <v>18361</v>
      </c>
      <c r="F2122" s="3">
        <v>1000000</v>
      </c>
      <c r="G2122" s="3">
        <v>3100000</v>
      </c>
      <c r="H2122" s="3">
        <v>12500000</v>
      </c>
      <c r="I2122" s="3">
        <v>50000000</v>
      </c>
      <c r="J2122" s="3">
        <v>90000000</v>
      </c>
      <c r="N2122" s="3">
        <v>20000000</v>
      </c>
      <c r="O2122" s="3">
        <v>31000000</v>
      </c>
      <c r="P2122" s="3">
        <v>62500000</v>
      </c>
      <c r="Q2122" s="3">
        <v>333500000</v>
      </c>
      <c r="R2122" s="3">
        <v>1000000000</v>
      </c>
      <c r="V2122" s="2" t="s">
        <v>18362</v>
      </c>
      <c r="W2122" s="2" t="s">
        <v>18363</v>
      </c>
      <c r="X2122" s="2" t="s">
        <v>18364</v>
      </c>
      <c r="Y2122" s="2" t="s">
        <v>18365</v>
      </c>
      <c r="Z2122" s="2" t="s">
        <v>18366</v>
      </c>
      <c r="AD2122">
        <v>2017</v>
      </c>
      <c r="AE2122">
        <v>2019</v>
      </c>
      <c r="AF2122">
        <v>2021</v>
      </c>
      <c r="AG2122">
        <v>2021</v>
      </c>
      <c r="AH2122">
        <v>2023</v>
      </c>
      <c r="AL2122" s="3">
        <v>90000000</v>
      </c>
      <c r="AM2122" t="s">
        <v>90</v>
      </c>
      <c r="AN2122" s="1">
        <v>45090</v>
      </c>
      <c r="AO2122" s="3">
        <v>1000000000</v>
      </c>
      <c r="AP2122">
        <v>0</v>
      </c>
      <c r="AQ2122">
        <v>5882.58</v>
      </c>
      <c r="AR2122">
        <v>9642.17</v>
      </c>
      <c r="AS2122">
        <v>298353.5</v>
      </c>
      <c r="AT2122">
        <v>304086.32</v>
      </c>
      <c r="AX2122">
        <v>829</v>
      </c>
      <c r="AY2122">
        <v>444</v>
      </c>
      <c r="AZ2122">
        <v>910</v>
      </c>
      <c r="BA2122">
        <v>218</v>
      </c>
      <c r="BB2122">
        <v>13</v>
      </c>
      <c r="BF2122">
        <v>69.36</v>
      </c>
      <c r="BG2122">
        <v>95.38</v>
      </c>
      <c r="BH2122">
        <v>82.7</v>
      </c>
      <c r="BI2122">
        <v>91.36</v>
      </c>
      <c r="BJ2122">
        <v>97.47</v>
      </c>
      <c r="BN2122" t="s">
        <v>101</v>
      </c>
      <c r="BO2122">
        <v>2.7</v>
      </c>
      <c r="BP2122" s="3">
        <v>156600000</v>
      </c>
      <c r="BQ2122" s="20">
        <v>726</v>
      </c>
      <c r="BR2122" s="20">
        <v>232</v>
      </c>
      <c r="BS2122" s="20">
        <v>552</v>
      </c>
      <c r="BW2122" s="20">
        <v>552</v>
      </c>
      <c r="BX2122" s="22">
        <v>617964.56999999995</v>
      </c>
      <c r="BY2122">
        <v>176</v>
      </c>
      <c r="BZ2122">
        <v>93.02</v>
      </c>
      <c r="CA2122">
        <v>3</v>
      </c>
      <c r="CB2122">
        <v>3</v>
      </c>
      <c r="CC2122">
        <v>3</v>
      </c>
    </row>
    <row r="2123" spans="1:81" ht="68" x14ac:dyDescent="0.2">
      <c r="A2123" t="s">
        <v>18367</v>
      </c>
      <c r="B2123" t="s">
        <v>18368</v>
      </c>
      <c r="C2123" t="s">
        <v>18369</v>
      </c>
      <c r="D2123" t="s">
        <v>18370</v>
      </c>
      <c r="E2123" s="2" t="s">
        <v>18371</v>
      </c>
      <c r="G2123" s="3">
        <v>4160000</v>
      </c>
      <c r="H2123" s="3">
        <v>7160000</v>
      </c>
      <c r="I2123" s="3">
        <v>33300000</v>
      </c>
      <c r="J2123" s="3">
        <v>39000000</v>
      </c>
      <c r="O2123" s="3">
        <v>41600000</v>
      </c>
      <c r="P2123" s="3">
        <v>35800000</v>
      </c>
      <c r="Q2123" s="3">
        <v>222111000</v>
      </c>
      <c r="R2123" s="3">
        <v>390000000</v>
      </c>
      <c r="W2123" s="2" t="s">
        <v>18372</v>
      </c>
      <c r="X2123" s="2" t="s">
        <v>18373</v>
      </c>
      <c r="Y2123" s="2" t="s">
        <v>18374</v>
      </c>
      <c r="Z2123" s="2" t="s">
        <v>18375</v>
      </c>
      <c r="AE2123">
        <v>2018</v>
      </c>
      <c r="AF2123">
        <v>2020</v>
      </c>
      <c r="AG2123">
        <v>2021</v>
      </c>
      <c r="AH2123">
        <v>2022</v>
      </c>
      <c r="AL2123" s="3">
        <v>39000000</v>
      </c>
      <c r="AM2123" t="s">
        <v>90</v>
      </c>
      <c r="AN2123" s="1">
        <v>44818</v>
      </c>
      <c r="AO2123" s="3">
        <v>390000000</v>
      </c>
      <c r="AQ2123">
        <v>25.51</v>
      </c>
      <c r="AR2123">
        <v>13920.34</v>
      </c>
      <c r="AS2123">
        <v>545570.1</v>
      </c>
      <c r="AT2123">
        <v>43650.17</v>
      </c>
      <c r="AY2123">
        <v>2183</v>
      </c>
      <c r="AZ2123">
        <v>159</v>
      </c>
      <c r="BA2123">
        <v>130</v>
      </c>
      <c r="BB2123">
        <v>196</v>
      </c>
      <c r="BG2123">
        <v>79.069999999999993</v>
      </c>
      <c r="BH2123">
        <v>95.51</v>
      </c>
      <c r="BI2123">
        <v>94.86</v>
      </c>
      <c r="BJ2123">
        <v>76.53</v>
      </c>
      <c r="BO2123">
        <v>1.58</v>
      </c>
      <c r="BP2123" s="3">
        <v>83620000</v>
      </c>
      <c r="BQ2123" s="20">
        <v>749</v>
      </c>
      <c r="BR2123" s="20">
        <v>286</v>
      </c>
      <c r="BS2123" s="20">
        <v>398</v>
      </c>
      <c r="BW2123" s="20">
        <v>398</v>
      </c>
      <c r="BX2123" s="22">
        <v>603166.12</v>
      </c>
      <c r="BY2123">
        <v>177</v>
      </c>
      <c r="BZ2123">
        <v>92.98</v>
      </c>
      <c r="CA2123">
        <v>1.76</v>
      </c>
      <c r="CB2123">
        <v>1.76</v>
      </c>
      <c r="CC2123">
        <v>1.76</v>
      </c>
    </row>
    <row r="2124" spans="1:81" ht="51" x14ac:dyDescent="0.2">
      <c r="A2124" t="s">
        <v>18376</v>
      </c>
      <c r="B2124" t="s">
        <v>18377</v>
      </c>
      <c r="C2124" t="s">
        <v>18378</v>
      </c>
      <c r="D2124" t="s">
        <v>18379</v>
      </c>
      <c r="E2124" s="2" t="s">
        <v>18380</v>
      </c>
      <c r="G2124" s="3">
        <v>3700000</v>
      </c>
      <c r="H2124" s="3">
        <v>20000000</v>
      </c>
      <c r="I2124" s="3">
        <v>100000000</v>
      </c>
      <c r="O2124" s="3">
        <v>37000000</v>
      </c>
      <c r="P2124" s="3">
        <v>100000000</v>
      </c>
      <c r="Q2124" s="3">
        <v>1200000000</v>
      </c>
      <c r="W2124" s="2" t="s">
        <v>18381</v>
      </c>
      <c r="Y2124" s="2" t="s">
        <v>18382</v>
      </c>
      <c r="AE2124">
        <v>2019</v>
      </c>
      <c r="AF2124">
        <v>2021</v>
      </c>
      <c r="AG2124">
        <v>2021</v>
      </c>
      <c r="AL2124" s="3">
        <v>100000000</v>
      </c>
      <c r="AM2124" t="s">
        <v>89</v>
      </c>
      <c r="AN2124" s="1">
        <v>44439</v>
      </c>
      <c r="AO2124" s="3">
        <v>1200000000</v>
      </c>
      <c r="AQ2124">
        <v>2408.42</v>
      </c>
      <c r="AR2124">
        <v>0</v>
      </c>
      <c r="AS2124">
        <v>589185.28000000003</v>
      </c>
      <c r="AY2124">
        <v>661</v>
      </c>
      <c r="AZ2124">
        <v>2960</v>
      </c>
      <c r="BA2124">
        <v>128</v>
      </c>
      <c r="BG2124">
        <v>93.12</v>
      </c>
      <c r="BH2124">
        <v>43.68</v>
      </c>
      <c r="BI2124">
        <v>94.94</v>
      </c>
      <c r="BN2124" t="s">
        <v>101</v>
      </c>
      <c r="BO2124">
        <v>1</v>
      </c>
      <c r="BP2124" s="3">
        <v>123700000</v>
      </c>
      <c r="BQ2124" s="20">
        <v>729</v>
      </c>
      <c r="BR2124" s="20">
        <v>152</v>
      </c>
      <c r="BW2124" s="20">
        <v>0</v>
      </c>
      <c r="BX2124" s="22">
        <v>591593.69999999995</v>
      </c>
      <c r="BY2124">
        <v>178</v>
      </c>
      <c r="BZ2124">
        <v>92.94</v>
      </c>
      <c r="CC2124">
        <v>1</v>
      </c>
    </row>
    <row r="2125" spans="1:81" ht="51" x14ac:dyDescent="0.2">
      <c r="A2125" t="s">
        <v>18383</v>
      </c>
      <c r="B2125" t="s">
        <v>18384</v>
      </c>
      <c r="C2125" t="s">
        <v>18385</v>
      </c>
      <c r="D2125" t="s">
        <v>18386</v>
      </c>
      <c r="E2125" s="2" t="s">
        <v>18387</v>
      </c>
      <c r="G2125" s="3">
        <v>4000000</v>
      </c>
      <c r="H2125" s="3">
        <v>17000000</v>
      </c>
      <c r="I2125" s="3">
        <v>45000000</v>
      </c>
      <c r="O2125" s="3">
        <v>40000000</v>
      </c>
      <c r="P2125" s="3">
        <v>85000000</v>
      </c>
      <c r="Q2125" s="3">
        <v>300150000</v>
      </c>
      <c r="W2125" s="2" t="s">
        <v>18388</v>
      </c>
      <c r="X2125" s="2" t="s">
        <v>18389</v>
      </c>
      <c r="Y2125" s="2" t="s">
        <v>18390</v>
      </c>
      <c r="AE2125">
        <v>2020</v>
      </c>
      <c r="AF2125">
        <v>2021</v>
      </c>
      <c r="AG2125">
        <v>2021</v>
      </c>
      <c r="AL2125" s="3">
        <v>2500000</v>
      </c>
      <c r="AM2125" t="s">
        <v>114</v>
      </c>
      <c r="AN2125" s="1">
        <v>44455</v>
      </c>
      <c r="AO2125" s="3">
        <v>300150000</v>
      </c>
      <c r="AQ2125">
        <v>31.37</v>
      </c>
      <c r="AR2125">
        <v>51692.45</v>
      </c>
      <c r="AS2125">
        <v>532578.13</v>
      </c>
      <c r="AY2125">
        <v>2216</v>
      </c>
      <c r="AZ2125">
        <v>365</v>
      </c>
      <c r="BA2125">
        <v>133</v>
      </c>
      <c r="BG2125">
        <v>76.47</v>
      </c>
      <c r="BH2125">
        <v>93.07</v>
      </c>
      <c r="BI2125">
        <v>94.74</v>
      </c>
      <c r="BO2125">
        <v>1</v>
      </c>
      <c r="BP2125" s="3">
        <v>68500000</v>
      </c>
      <c r="BQ2125" s="20">
        <v>323</v>
      </c>
      <c r="BR2125" s="20">
        <v>154</v>
      </c>
      <c r="BW2125" s="20">
        <v>0</v>
      </c>
      <c r="BX2125" s="22">
        <v>584301.94999999995</v>
      </c>
      <c r="BY2125">
        <v>179</v>
      </c>
      <c r="BZ2125">
        <v>92.9</v>
      </c>
      <c r="CC2125">
        <v>1</v>
      </c>
    </row>
    <row r="2126" spans="1:81" ht="68" x14ac:dyDescent="0.2">
      <c r="A2126" t="s">
        <v>18391</v>
      </c>
      <c r="B2126" t="s">
        <v>18392</v>
      </c>
      <c r="C2126" t="s">
        <v>18393</v>
      </c>
      <c r="D2126" t="s">
        <v>18394</v>
      </c>
      <c r="E2126" s="2" t="s">
        <v>18395</v>
      </c>
      <c r="F2126" s="3">
        <v>248250</v>
      </c>
      <c r="G2126" s="3">
        <v>3217563</v>
      </c>
      <c r="H2126" s="3">
        <v>16000000</v>
      </c>
      <c r="I2126" s="3">
        <v>55000000</v>
      </c>
      <c r="J2126" s="3">
        <v>91000000</v>
      </c>
      <c r="N2126" s="3">
        <v>4965000</v>
      </c>
      <c r="O2126" s="3">
        <v>32175630</v>
      </c>
      <c r="P2126" s="3">
        <v>80000000</v>
      </c>
      <c r="Q2126" s="3">
        <v>366850000</v>
      </c>
      <c r="R2126" s="3">
        <v>571000000</v>
      </c>
      <c r="W2126" s="2" t="s">
        <v>12231</v>
      </c>
      <c r="X2126" s="2" t="s">
        <v>18396</v>
      </c>
      <c r="Y2126" s="2" t="s">
        <v>18397</v>
      </c>
      <c r="Z2126" s="2" t="s">
        <v>18398</v>
      </c>
      <c r="AD2126">
        <v>2015</v>
      </c>
      <c r="AE2126">
        <v>2017</v>
      </c>
      <c r="AF2126">
        <v>2019</v>
      </c>
      <c r="AG2126">
        <v>2021</v>
      </c>
      <c r="AH2126">
        <v>2022</v>
      </c>
      <c r="AL2126" s="3">
        <v>8000000</v>
      </c>
      <c r="AM2126" t="s">
        <v>90</v>
      </c>
      <c r="AN2126" s="1">
        <v>45055</v>
      </c>
      <c r="AO2126" s="3">
        <v>571000000</v>
      </c>
      <c r="AP2126">
        <v>0</v>
      </c>
      <c r="AQ2126">
        <v>0</v>
      </c>
      <c r="AR2126">
        <v>15295.26</v>
      </c>
      <c r="AS2126">
        <v>281913.12</v>
      </c>
      <c r="AT2126">
        <v>285741.86</v>
      </c>
      <c r="AX2126">
        <v>376</v>
      </c>
      <c r="AY2126">
        <v>3489</v>
      </c>
      <c r="AZ2126">
        <v>143</v>
      </c>
      <c r="BA2126">
        <v>224</v>
      </c>
      <c r="BB2126">
        <v>79</v>
      </c>
      <c r="BF2126">
        <v>70.73</v>
      </c>
      <c r="BG2126">
        <v>63.18</v>
      </c>
      <c r="BH2126">
        <v>96.58</v>
      </c>
      <c r="BI2126">
        <v>91.12</v>
      </c>
      <c r="BJ2126">
        <v>90.61</v>
      </c>
      <c r="BO2126">
        <v>1.4</v>
      </c>
      <c r="BP2126" s="3">
        <v>175067503</v>
      </c>
      <c r="BQ2126" s="20">
        <v>752</v>
      </c>
      <c r="BR2126" s="20">
        <v>417</v>
      </c>
      <c r="BS2126" s="20">
        <v>667</v>
      </c>
      <c r="BW2126" s="20">
        <v>855</v>
      </c>
      <c r="BX2126" s="22">
        <v>582950.24</v>
      </c>
      <c r="BY2126">
        <v>180</v>
      </c>
      <c r="BZ2126">
        <v>92.86</v>
      </c>
      <c r="CA2126">
        <v>1.56</v>
      </c>
      <c r="CB2126">
        <v>1.56</v>
      </c>
      <c r="CC2126">
        <v>1.56</v>
      </c>
    </row>
    <row r="2127" spans="1:81" ht="34" x14ac:dyDescent="0.2">
      <c r="A2127" t="s">
        <v>18399</v>
      </c>
      <c r="B2127" t="s">
        <v>18400</v>
      </c>
      <c r="C2127" t="s">
        <v>18401</v>
      </c>
      <c r="D2127" t="s">
        <v>18402</v>
      </c>
      <c r="E2127" s="2" t="s">
        <v>18403</v>
      </c>
      <c r="G2127" s="3">
        <v>542272</v>
      </c>
      <c r="H2127" s="3">
        <v>5460850</v>
      </c>
      <c r="I2127" s="3">
        <v>48524021</v>
      </c>
      <c r="J2127" s="3">
        <v>100000000</v>
      </c>
      <c r="O2127" s="3">
        <v>5422720</v>
      </c>
      <c r="P2127" s="3">
        <v>27304250</v>
      </c>
      <c r="Q2127" s="3">
        <v>323655220.06999999</v>
      </c>
      <c r="R2127" s="3">
        <v>1250000000</v>
      </c>
      <c r="W2127" s="2" t="s">
        <v>18404</v>
      </c>
      <c r="X2127" s="2" t="s">
        <v>18405</v>
      </c>
      <c r="Y2127" s="2" t="s">
        <v>445</v>
      </c>
      <c r="Z2127" s="2" t="s">
        <v>18406</v>
      </c>
      <c r="AE2127">
        <v>2017</v>
      </c>
      <c r="AF2127">
        <v>2018</v>
      </c>
      <c r="AG2127">
        <v>2021</v>
      </c>
      <c r="AH2127">
        <v>2022</v>
      </c>
      <c r="AL2127" s="3">
        <v>100000000</v>
      </c>
      <c r="AM2127" t="s">
        <v>90</v>
      </c>
      <c r="AN2127" s="1">
        <v>44574</v>
      </c>
      <c r="AO2127" s="3">
        <v>1250000000</v>
      </c>
      <c r="AQ2127">
        <v>169.31</v>
      </c>
      <c r="AR2127">
        <v>2244.37</v>
      </c>
      <c r="AS2127">
        <v>194067.44</v>
      </c>
      <c r="AT2127">
        <v>384967.92</v>
      </c>
      <c r="AY2127">
        <v>1505</v>
      </c>
      <c r="AZ2127">
        <v>465</v>
      </c>
      <c r="BA2127">
        <v>329</v>
      </c>
      <c r="BB2127">
        <v>58</v>
      </c>
      <c r="BG2127">
        <v>84.12</v>
      </c>
      <c r="BH2127">
        <v>89.93</v>
      </c>
      <c r="BI2127">
        <v>86.94</v>
      </c>
      <c r="BJ2127">
        <v>93.14</v>
      </c>
      <c r="BN2127" t="s">
        <v>101</v>
      </c>
      <c r="BO2127">
        <v>3.48</v>
      </c>
      <c r="BP2127" s="3">
        <v>157083919</v>
      </c>
      <c r="BQ2127" s="20">
        <v>620</v>
      </c>
      <c r="BR2127" s="20">
        <v>798</v>
      </c>
      <c r="BS2127" s="20">
        <v>336</v>
      </c>
      <c r="BW2127" s="20">
        <v>336</v>
      </c>
      <c r="BX2127" s="22">
        <v>581449.04</v>
      </c>
      <c r="BY2127">
        <v>181</v>
      </c>
      <c r="BZ2127">
        <v>92.82</v>
      </c>
      <c r="CA2127">
        <v>3.86</v>
      </c>
      <c r="CB2127">
        <v>3.86</v>
      </c>
      <c r="CC2127">
        <v>3.86</v>
      </c>
    </row>
    <row r="2128" spans="1:81" ht="68" x14ac:dyDescent="0.2">
      <c r="A2128" t="s">
        <v>18407</v>
      </c>
      <c r="B2128" t="s">
        <v>18408</v>
      </c>
      <c r="C2128" t="s">
        <v>18409</v>
      </c>
      <c r="D2128" t="s">
        <v>18410</v>
      </c>
      <c r="E2128" s="2" t="s">
        <v>18411</v>
      </c>
      <c r="H2128" s="3">
        <v>24271035</v>
      </c>
      <c r="I2128" s="3">
        <v>100000000</v>
      </c>
      <c r="J2128" s="3">
        <v>100000000</v>
      </c>
      <c r="P2128" s="3">
        <v>121355175</v>
      </c>
      <c r="Q2128" s="3">
        <v>667000000</v>
      </c>
      <c r="R2128" s="3">
        <v>1000000000</v>
      </c>
      <c r="W2128" s="2" t="s">
        <v>18412</v>
      </c>
      <c r="X2128" s="2" t="s">
        <v>18413</v>
      </c>
      <c r="Y2128" s="2" t="s">
        <v>18414</v>
      </c>
      <c r="Z2128" s="2" t="s">
        <v>18415</v>
      </c>
      <c r="AE2128">
        <v>2017</v>
      </c>
      <c r="AF2128">
        <v>2019</v>
      </c>
      <c r="AG2128">
        <v>2021</v>
      </c>
      <c r="AH2128">
        <v>2022</v>
      </c>
      <c r="AL2128" s="3">
        <v>100000000</v>
      </c>
      <c r="AM2128" t="s">
        <v>90</v>
      </c>
      <c r="AN2128" s="1">
        <v>44874</v>
      </c>
      <c r="AO2128" s="3">
        <v>1000000000</v>
      </c>
      <c r="AQ2128">
        <v>11.8</v>
      </c>
      <c r="AR2128">
        <v>872.31</v>
      </c>
      <c r="AS2128">
        <v>370720.71</v>
      </c>
      <c r="AT2128">
        <v>194288.31</v>
      </c>
      <c r="AY2128">
        <v>2258</v>
      </c>
      <c r="AZ2128">
        <v>865</v>
      </c>
      <c r="BA2128">
        <v>189</v>
      </c>
      <c r="BB2128">
        <v>96</v>
      </c>
      <c r="BG2128">
        <v>76.17</v>
      </c>
      <c r="BH2128">
        <v>79.19</v>
      </c>
      <c r="BI2128">
        <v>92.51</v>
      </c>
      <c r="BJ2128">
        <v>88.57</v>
      </c>
      <c r="BN2128" t="s">
        <v>101</v>
      </c>
      <c r="BO2128">
        <v>1.35</v>
      </c>
      <c r="BP2128" s="3">
        <v>268317736</v>
      </c>
      <c r="BQ2128" s="20">
        <v>904</v>
      </c>
      <c r="BR2128" s="20">
        <v>701</v>
      </c>
      <c r="BS2128" s="20">
        <v>533</v>
      </c>
      <c r="BW2128" s="20">
        <v>533</v>
      </c>
      <c r="BX2128" s="22">
        <v>565893.13</v>
      </c>
      <c r="BY2128">
        <v>182</v>
      </c>
      <c r="BZ2128">
        <v>92.78</v>
      </c>
      <c r="CA2128">
        <v>1.5</v>
      </c>
      <c r="CB2128">
        <v>1.5</v>
      </c>
      <c r="CC2128">
        <v>1.5</v>
      </c>
    </row>
    <row r="2129" spans="1:81" ht="51" x14ac:dyDescent="0.2">
      <c r="A2129" t="s">
        <v>18416</v>
      </c>
      <c r="B2129" t="s">
        <v>18417</v>
      </c>
      <c r="C2129" t="s">
        <v>18418</v>
      </c>
      <c r="D2129" t="s">
        <v>18419</v>
      </c>
      <c r="E2129" s="2" t="s">
        <v>18420</v>
      </c>
      <c r="G2129" s="3">
        <v>3000000</v>
      </c>
      <c r="H2129" s="3">
        <v>12500000</v>
      </c>
      <c r="I2129" s="3">
        <v>20500000</v>
      </c>
      <c r="O2129" s="3">
        <v>30000000</v>
      </c>
      <c r="P2129" s="3">
        <v>62500000</v>
      </c>
      <c r="Q2129" s="3">
        <v>136735000</v>
      </c>
      <c r="W2129" s="2" t="s">
        <v>18421</v>
      </c>
      <c r="X2129" s="2" t="s">
        <v>18422</v>
      </c>
      <c r="Y2129" s="2" t="s">
        <v>18423</v>
      </c>
      <c r="AE2129">
        <v>2020</v>
      </c>
      <c r="AF2129">
        <v>2021</v>
      </c>
      <c r="AG2129">
        <v>2021</v>
      </c>
      <c r="AL2129" s="3">
        <v>20500000</v>
      </c>
      <c r="AM2129" t="s">
        <v>89</v>
      </c>
      <c r="AN2129" s="1">
        <v>44476</v>
      </c>
      <c r="AO2129" s="3">
        <v>136735000</v>
      </c>
      <c r="AQ2129">
        <v>191.94</v>
      </c>
      <c r="AR2129">
        <v>57071.37</v>
      </c>
      <c r="AS2129">
        <v>506989.59</v>
      </c>
      <c r="AY2129">
        <v>1618</v>
      </c>
      <c r="AZ2129">
        <v>345</v>
      </c>
      <c r="BA2129">
        <v>139</v>
      </c>
      <c r="BG2129">
        <v>82.82</v>
      </c>
      <c r="BH2129">
        <v>93.45</v>
      </c>
      <c r="BI2129">
        <v>94.5</v>
      </c>
      <c r="BO2129">
        <v>1</v>
      </c>
      <c r="BP2129" s="3">
        <v>36000000</v>
      </c>
      <c r="BQ2129" s="20">
        <v>253</v>
      </c>
      <c r="BR2129" s="20">
        <v>134</v>
      </c>
      <c r="BW2129" s="20">
        <v>0</v>
      </c>
      <c r="BX2129" s="22">
        <v>564252.9</v>
      </c>
      <c r="BY2129">
        <v>183</v>
      </c>
      <c r="BZ2129">
        <v>92.74</v>
      </c>
      <c r="CC2129">
        <v>1</v>
      </c>
    </row>
    <row r="2130" spans="1:81" ht="51" x14ac:dyDescent="0.2">
      <c r="A2130" t="s">
        <v>18424</v>
      </c>
      <c r="B2130" t="s">
        <v>18425</v>
      </c>
      <c r="C2130" t="s">
        <v>18426</v>
      </c>
      <c r="D2130" t="s">
        <v>18427</v>
      </c>
      <c r="E2130" s="2" t="s">
        <v>18428</v>
      </c>
      <c r="G2130" s="3">
        <v>1402948</v>
      </c>
      <c r="H2130" s="3">
        <v>4500000</v>
      </c>
      <c r="I2130" s="3">
        <v>10094360</v>
      </c>
      <c r="J2130" s="3">
        <v>34974231</v>
      </c>
      <c r="O2130" s="3">
        <v>14029480</v>
      </c>
      <c r="P2130" s="3">
        <v>22500000</v>
      </c>
      <c r="Q2130" s="3">
        <v>67329381.200000003</v>
      </c>
      <c r="R2130" s="3">
        <v>334974230</v>
      </c>
      <c r="W2130" s="2" t="s">
        <v>18429</v>
      </c>
      <c r="X2130" s="2" t="s">
        <v>18430</v>
      </c>
      <c r="Y2130" s="2" t="s">
        <v>18431</v>
      </c>
      <c r="Z2130" s="2" t="s">
        <v>18432</v>
      </c>
      <c r="AE2130">
        <v>2020</v>
      </c>
      <c r="AF2130">
        <v>2020</v>
      </c>
      <c r="AG2130">
        <v>2021</v>
      </c>
      <c r="AH2130">
        <v>2021</v>
      </c>
      <c r="AL2130" s="3">
        <v>4043324</v>
      </c>
      <c r="AM2130" t="s">
        <v>90</v>
      </c>
      <c r="AN2130" s="1">
        <v>44830</v>
      </c>
      <c r="AO2130" s="3">
        <v>605000000</v>
      </c>
      <c r="AQ2130">
        <v>2950.74</v>
      </c>
      <c r="AR2130">
        <v>885.26</v>
      </c>
      <c r="AS2130">
        <v>5059.42</v>
      </c>
      <c r="AT2130">
        <v>549947.32999999996</v>
      </c>
      <c r="AY2130">
        <v>633</v>
      </c>
      <c r="AZ2130">
        <v>890</v>
      </c>
      <c r="BA2130">
        <v>969</v>
      </c>
      <c r="BB2130">
        <v>53</v>
      </c>
      <c r="BG2130">
        <v>93.29</v>
      </c>
      <c r="BH2130">
        <v>74.739999999999995</v>
      </c>
      <c r="BI2130">
        <v>61.45</v>
      </c>
      <c r="BJ2130">
        <v>95.61</v>
      </c>
      <c r="BO2130">
        <v>8.09</v>
      </c>
      <c r="BP2130" s="3">
        <v>111014864</v>
      </c>
      <c r="BQ2130" s="20">
        <v>68</v>
      </c>
      <c r="BR2130" s="20">
        <v>329</v>
      </c>
      <c r="BS2130" s="20">
        <v>210</v>
      </c>
      <c r="BW2130" s="20">
        <v>559</v>
      </c>
      <c r="BX2130" s="22">
        <v>558842.75</v>
      </c>
      <c r="BY2130">
        <v>184</v>
      </c>
      <c r="BZ2130">
        <v>92.7</v>
      </c>
      <c r="CA2130">
        <v>4.9800000000000004</v>
      </c>
      <c r="CB2130">
        <v>4.9800000000000004</v>
      </c>
      <c r="CC2130">
        <v>8.99</v>
      </c>
    </row>
    <row r="2131" spans="1:81" ht="51" x14ac:dyDescent="0.2">
      <c r="A2131" t="s">
        <v>18433</v>
      </c>
      <c r="B2131" t="s">
        <v>18434</v>
      </c>
      <c r="C2131" t="s">
        <v>18435</v>
      </c>
      <c r="D2131" t="s">
        <v>18436</v>
      </c>
      <c r="E2131" s="2" t="s">
        <v>18437</v>
      </c>
      <c r="H2131" s="3">
        <v>12000000</v>
      </c>
      <c r="I2131" s="3">
        <v>35000000</v>
      </c>
      <c r="J2131" s="3">
        <v>85000000</v>
      </c>
      <c r="P2131" s="3">
        <v>60000000</v>
      </c>
      <c r="Q2131" s="3">
        <v>233450000</v>
      </c>
      <c r="R2131" s="3">
        <v>1000000000</v>
      </c>
      <c r="W2131" s="2" t="s">
        <v>215</v>
      </c>
      <c r="X2131" s="2" t="s">
        <v>18438</v>
      </c>
      <c r="Y2131" s="2" t="s">
        <v>18439</v>
      </c>
      <c r="Z2131" s="2" t="s">
        <v>18440</v>
      </c>
      <c r="AE2131">
        <v>2019</v>
      </c>
      <c r="AF2131">
        <v>2020</v>
      </c>
      <c r="AG2131">
        <v>2021</v>
      </c>
      <c r="AH2131">
        <v>2021</v>
      </c>
      <c r="AM2131" t="s">
        <v>114</v>
      </c>
      <c r="AN2131" s="1">
        <v>44417</v>
      </c>
      <c r="AO2131" s="3">
        <v>1000000000</v>
      </c>
      <c r="AQ2131">
        <v>6458.07</v>
      </c>
      <c r="AR2131">
        <v>15721.98</v>
      </c>
      <c r="AS2131">
        <v>405280.77</v>
      </c>
      <c r="AT2131">
        <v>130817.3</v>
      </c>
      <c r="AY2131">
        <v>259</v>
      </c>
      <c r="AZ2131">
        <v>128</v>
      </c>
      <c r="BA2131">
        <v>178</v>
      </c>
      <c r="BB2131">
        <v>202</v>
      </c>
      <c r="BG2131">
        <v>97.31</v>
      </c>
      <c r="BH2131">
        <v>96.39</v>
      </c>
      <c r="BI2131">
        <v>92.95</v>
      </c>
      <c r="BJ2131">
        <v>83.04</v>
      </c>
      <c r="BN2131" t="s">
        <v>101</v>
      </c>
      <c r="BO2131">
        <v>3.86</v>
      </c>
      <c r="BP2131" s="3">
        <v>135250000</v>
      </c>
      <c r="BQ2131" s="20">
        <v>399</v>
      </c>
      <c r="BR2131" s="20">
        <v>267</v>
      </c>
      <c r="BS2131" s="20">
        <v>124</v>
      </c>
      <c r="BW2131" s="20">
        <v>124</v>
      </c>
      <c r="BX2131" s="22">
        <v>558278.12</v>
      </c>
      <c r="BY2131">
        <v>185</v>
      </c>
      <c r="BZ2131">
        <v>92.66</v>
      </c>
      <c r="CA2131">
        <v>4.28</v>
      </c>
      <c r="CB2131">
        <v>4.28</v>
      </c>
      <c r="CC2131">
        <v>4.28</v>
      </c>
    </row>
    <row r="2132" spans="1:81" ht="34" x14ac:dyDescent="0.2">
      <c r="A2132" t="s">
        <v>18441</v>
      </c>
      <c r="B2132" t="s">
        <v>18442</v>
      </c>
      <c r="C2132" t="s">
        <v>18443</v>
      </c>
      <c r="D2132" t="s">
        <v>18444</v>
      </c>
      <c r="E2132" s="2" t="s">
        <v>18445</v>
      </c>
      <c r="G2132" s="3">
        <v>10000000</v>
      </c>
      <c r="H2132" s="3">
        <v>26482116</v>
      </c>
      <c r="I2132" s="3">
        <v>116250262</v>
      </c>
      <c r="O2132" s="3">
        <v>100000000</v>
      </c>
      <c r="P2132" s="3">
        <v>132410580</v>
      </c>
      <c r="Q2132" s="3">
        <v>775389247.53999996</v>
      </c>
      <c r="W2132" s="2" t="s">
        <v>18446</v>
      </c>
      <c r="X2132" s="2" t="s">
        <v>18447</v>
      </c>
      <c r="Y2132" s="2" t="s">
        <v>18448</v>
      </c>
      <c r="AE2132">
        <v>2019</v>
      </c>
      <c r="AF2132">
        <v>2021</v>
      </c>
      <c r="AG2132">
        <v>2021</v>
      </c>
      <c r="AL2132" s="3">
        <v>99999969</v>
      </c>
      <c r="AM2132" t="s">
        <v>114</v>
      </c>
      <c r="AN2132" s="1">
        <v>44432</v>
      </c>
      <c r="AO2132" s="3">
        <v>775389247.53999996</v>
      </c>
      <c r="AQ2132">
        <v>0</v>
      </c>
      <c r="AR2132">
        <v>53463.47</v>
      </c>
      <c r="AS2132">
        <v>501759.14</v>
      </c>
      <c r="AY2132">
        <v>3695</v>
      </c>
      <c r="AZ2132">
        <v>356</v>
      </c>
      <c r="BA2132">
        <v>144</v>
      </c>
      <c r="BG2132">
        <v>61.5</v>
      </c>
      <c r="BH2132">
        <v>93.24</v>
      </c>
      <c r="BI2132">
        <v>94.31</v>
      </c>
      <c r="BO2132">
        <v>1</v>
      </c>
      <c r="BP2132" s="3">
        <v>254563662</v>
      </c>
      <c r="BQ2132" s="20">
        <v>487</v>
      </c>
      <c r="BR2132" s="20">
        <v>141</v>
      </c>
      <c r="BW2132" s="20">
        <v>0</v>
      </c>
      <c r="BX2132" s="22">
        <v>555222.61</v>
      </c>
      <c r="BY2132">
        <v>186</v>
      </c>
      <c r="BZ2132">
        <v>92.62</v>
      </c>
      <c r="CC2132">
        <v>1</v>
      </c>
    </row>
    <row r="2133" spans="1:81" ht="34" x14ac:dyDescent="0.2">
      <c r="A2133" t="s">
        <v>18449</v>
      </c>
      <c r="B2133" t="s">
        <v>18450</v>
      </c>
      <c r="C2133" t="s">
        <v>18451</v>
      </c>
      <c r="E2133" s="2" t="s">
        <v>18452</v>
      </c>
      <c r="G2133" s="3">
        <v>4300000</v>
      </c>
      <c r="H2133" s="3">
        <v>16300000</v>
      </c>
      <c r="I2133" s="3">
        <v>32300000</v>
      </c>
      <c r="O2133" s="3">
        <v>43000000</v>
      </c>
      <c r="P2133" s="3">
        <v>81500000</v>
      </c>
      <c r="Q2133" s="3">
        <v>300000000</v>
      </c>
      <c r="W2133" s="2" t="s">
        <v>18453</v>
      </c>
      <c r="X2133" s="2" t="s">
        <v>18454</v>
      </c>
      <c r="Y2133" s="2" t="s">
        <v>18455</v>
      </c>
      <c r="AE2133">
        <v>2020</v>
      </c>
      <c r="AF2133">
        <v>2020</v>
      </c>
      <c r="AG2133">
        <v>2021</v>
      </c>
      <c r="AL2133" s="3">
        <v>32300000</v>
      </c>
      <c r="AM2133" t="s">
        <v>89</v>
      </c>
      <c r="AN2133" s="1">
        <v>44287</v>
      </c>
      <c r="AO2133" s="3">
        <v>300000000</v>
      </c>
      <c r="AQ2133">
        <v>31.92</v>
      </c>
      <c r="AR2133">
        <v>10598.34</v>
      </c>
      <c r="AS2133">
        <v>544211.72</v>
      </c>
      <c r="AY2133">
        <v>2201</v>
      </c>
      <c r="AZ2133">
        <v>239</v>
      </c>
      <c r="BA2133">
        <v>131</v>
      </c>
      <c r="BG2133">
        <v>76.63</v>
      </c>
      <c r="BH2133">
        <v>93.24</v>
      </c>
      <c r="BI2133">
        <v>94.82</v>
      </c>
      <c r="BO2133">
        <v>1</v>
      </c>
      <c r="BP2133" s="3">
        <v>52900000</v>
      </c>
      <c r="BQ2133" s="20">
        <v>184</v>
      </c>
      <c r="BR2133" s="20">
        <v>212</v>
      </c>
      <c r="BW2133" s="20">
        <v>0</v>
      </c>
      <c r="BX2133" s="22">
        <v>554841.98</v>
      </c>
      <c r="BY2133">
        <v>187</v>
      </c>
      <c r="BZ2133">
        <v>92.58</v>
      </c>
      <c r="CC2133">
        <v>1</v>
      </c>
    </row>
    <row r="2134" spans="1:81" ht="34" x14ac:dyDescent="0.2">
      <c r="A2134" t="s">
        <v>18456</v>
      </c>
      <c r="B2134" t="s">
        <v>18457</v>
      </c>
      <c r="C2134" t="s">
        <v>18458</v>
      </c>
      <c r="D2134" t="s">
        <v>18459</v>
      </c>
      <c r="E2134" s="2" t="s">
        <v>18460</v>
      </c>
      <c r="G2134" s="3">
        <v>2500000</v>
      </c>
      <c r="H2134" s="3">
        <v>12500000</v>
      </c>
      <c r="I2134" s="3">
        <v>56000000</v>
      </c>
      <c r="J2134" s="3">
        <v>100000000</v>
      </c>
      <c r="O2134" s="3">
        <v>25000000</v>
      </c>
      <c r="P2134" s="3">
        <v>62500000</v>
      </c>
      <c r="Q2134" s="3">
        <v>373520000</v>
      </c>
      <c r="R2134" s="3">
        <v>1000000000</v>
      </c>
      <c r="W2134" s="2" t="s">
        <v>18461</v>
      </c>
      <c r="X2134" s="2" t="s">
        <v>18462</v>
      </c>
      <c r="Y2134" s="2" t="s">
        <v>18463</v>
      </c>
      <c r="Z2134" s="2" t="s">
        <v>18464</v>
      </c>
      <c r="AE2134">
        <v>2018</v>
      </c>
      <c r="AF2134">
        <v>2018</v>
      </c>
      <c r="AG2134">
        <v>2021</v>
      </c>
      <c r="AH2134">
        <v>2021</v>
      </c>
      <c r="AL2134" s="3">
        <v>100000000</v>
      </c>
      <c r="AM2134" t="s">
        <v>90</v>
      </c>
      <c r="AN2134" s="1">
        <v>44397</v>
      </c>
      <c r="AO2134" s="3">
        <v>1000000000</v>
      </c>
      <c r="AQ2134">
        <v>0.49</v>
      </c>
      <c r="AR2134">
        <v>902.55</v>
      </c>
      <c r="AS2134">
        <v>1954.96</v>
      </c>
      <c r="AT2134">
        <v>550196.14</v>
      </c>
      <c r="AY2134">
        <v>2950</v>
      </c>
      <c r="AZ2134">
        <v>699</v>
      </c>
      <c r="BA2134">
        <v>1125</v>
      </c>
      <c r="BB2134">
        <v>52</v>
      </c>
      <c r="BG2134">
        <v>71.709999999999994</v>
      </c>
      <c r="BH2134">
        <v>84.86</v>
      </c>
      <c r="BI2134">
        <v>55.24</v>
      </c>
      <c r="BJ2134">
        <v>95.7</v>
      </c>
      <c r="BO2134">
        <v>2.41</v>
      </c>
      <c r="BP2134" s="3">
        <v>171000000</v>
      </c>
      <c r="BQ2134" s="20">
        <v>52</v>
      </c>
      <c r="BR2134" s="20">
        <v>866</v>
      </c>
      <c r="BS2134" s="20">
        <v>78</v>
      </c>
      <c r="BW2134" s="20">
        <v>78</v>
      </c>
      <c r="BX2134" s="22">
        <v>553054.14</v>
      </c>
      <c r="BY2134">
        <v>188</v>
      </c>
      <c r="BZ2134">
        <v>92.54</v>
      </c>
      <c r="CA2134">
        <v>2.68</v>
      </c>
      <c r="CB2134">
        <v>2.68</v>
      </c>
      <c r="CC2134">
        <v>2.68</v>
      </c>
    </row>
    <row r="2135" spans="1:81" ht="34" x14ac:dyDescent="0.2">
      <c r="A2135" t="s">
        <v>18465</v>
      </c>
      <c r="B2135" t="s">
        <v>18466</v>
      </c>
      <c r="C2135" t="s">
        <v>18467</v>
      </c>
      <c r="E2135" s="2" t="s">
        <v>18468</v>
      </c>
      <c r="G2135" s="3">
        <v>3900000</v>
      </c>
      <c r="H2135" s="3">
        <v>15000000</v>
      </c>
      <c r="I2135" s="3">
        <v>28000000</v>
      </c>
      <c r="J2135" s="3">
        <v>85000000</v>
      </c>
      <c r="O2135" s="3">
        <v>39000000</v>
      </c>
      <c r="P2135" s="3">
        <v>75000000</v>
      </c>
      <c r="Q2135" s="3">
        <v>186760000</v>
      </c>
      <c r="R2135" s="3">
        <v>850000000</v>
      </c>
      <c r="W2135" s="2" t="s">
        <v>18469</v>
      </c>
      <c r="X2135" s="2" t="s">
        <v>18469</v>
      </c>
      <c r="Y2135" s="2" t="s">
        <v>18470</v>
      </c>
      <c r="Z2135" s="2" t="s">
        <v>18471</v>
      </c>
      <c r="AE2135">
        <v>2019</v>
      </c>
      <c r="AF2135">
        <v>2020</v>
      </c>
      <c r="AG2135">
        <v>2021</v>
      </c>
      <c r="AH2135">
        <v>2021</v>
      </c>
      <c r="AL2135" s="3">
        <v>85000000</v>
      </c>
      <c r="AM2135" t="s">
        <v>90</v>
      </c>
      <c r="AN2135" s="1">
        <v>44501</v>
      </c>
      <c r="AO2135" s="3">
        <v>850000000</v>
      </c>
      <c r="AQ2135">
        <v>30.73</v>
      </c>
      <c r="AR2135">
        <v>323.67</v>
      </c>
      <c r="AS2135">
        <v>1680</v>
      </c>
      <c r="AT2135">
        <v>549724.81000000006</v>
      </c>
      <c r="AY2135">
        <v>1999</v>
      </c>
      <c r="AZ2135">
        <v>1035</v>
      </c>
      <c r="BA2135">
        <v>1136</v>
      </c>
      <c r="BB2135">
        <v>54</v>
      </c>
      <c r="BG2135">
        <v>79.17</v>
      </c>
      <c r="BH2135">
        <v>70.62</v>
      </c>
      <c r="BI2135">
        <v>54.8</v>
      </c>
      <c r="BJ2135">
        <v>95.53</v>
      </c>
      <c r="BO2135">
        <v>4.0999999999999996</v>
      </c>
      <c r="BP2135" s="3">
        <v>131900000</v>
      </c>
      <c r="BQ2135" s="20">
        <v>163</v>
      </c>
      <c r="BR2135" s="20">
        <v>348</v>
      </c>
      <c r="BS2135" s="20">
        <v>229</v>
      </c>
      <c r="BW2135" s="20">
        <v>229</v>
      </c>
      <c r="BX2135" s="22">
        <v>551759.21</v>
      </c>
      <c r="BY2135">
        <v>189</v>
      </c>
      <c r="BZ2135">
        <v>92.5</v>
      </c>
      <c r="CA2135">
        <v>4.55</v>
      </c>
      <c r="CB2135">
        <v>4.55</v>
      </c>
      <c r="CC2135">
        <v>4.55</v>
      </c>
    </row>
    <row r="2136" spans="1:81" ht="51" x14ac:dyDescent="0.2">
      <c r="A2136" t="s">
        <v>18472</v>
      </c>
      <c r="B2136" t="s">
        <v>18473</v>
      </c>
      <c r="C2136" t="s">
        <v>18474</v>
      </c>
      <c r="D2136" t="s">
        <v>18475</v>
      </c>
      <c r="E2136" s="2" t="s">
        <v>18476</v>
      </c>
      <c r="G2136" s="3">
        <v>1500000</v>
      </c>
      <c r="H2136" s="3">
        <v>15000000</v>
      </c>
      <c r="I2136" s="3">
        <v>40000000</v>
      </c>
      <c r="O2136" s="3">
        <v>15000000</v>
      </c>
      <c r="P2136" s="3">
        <v>75000000</v>
      </c>
      <c r="Q2136" s="3">
        <v>300000000</v>
      </c>
      <c r="V2136" s="2" t="s">
        <v>18477</v>
      </c>
      <c r="W2136" s="2" t="s">
        <v>18478</v>
      </c>
      <c r="X2136" s="2" t="s">
        <v>18479</v>
      </c>
      <c r="Y2136" s="2" t="s">
        <v>18480</v>
      </c>
      <c r="AD2136">
        <v>2018</v>
      </c>
      <c r="AE2136">
        <v>2018</v>
      </c>
      <c r="AF2136">
        <v>2020</v>
      </c>
      <c r="AG2136">
        <v>2021</v>
      </c>
      <c r="AL2136" s="3">
        <v>40000000</v>
      </c>
      <c r="AM2136" t="s">
        <v>89</v>
      </c>
      <c r="AN2136" s="1">
        <v>44343</v>
      </c>
      <c r="AO2136" s="3">
        <v>300000000</v>
      </c>
      <c r="AP2136">
        <v>13477.04</v>
      </c>
      <c r="AQ2136">
        <v>1896.34</v>
      </c>
      <c r="AR2136">
        <v>4663.07</v>
      </c>
      <c r="AS2136">
        <v>529106.92000000004</v>
      </c>
      <c r="AX2136">
        <v>9</v>
      </c>
      <c r="AY2136">
        <v>694</v>
      </c>
      <c r="AZ2136">
        <v>451</v>
      </c>
      <c r="BA2136">
        <v>135</v>
      </c>
      <c r="BF2136">
        <v>99.82</v>
      </c>
      <c r="BG2136">
        <v>93.35</v>
      </c>
      <c r="BH2136">
        <v>87.21</v>
      </c>
      <c r="BI2136">
        <v>94.66</v>
      </c>
      <c r="BO2136">
        <v>1</v>
      </c>
      <c r="BP2136" s="3">
        <v>56500000</v>
      </c>
      <c r="BQ2136" s="20">
        <v>657</v>
      </c>
      <c r="BR2136" s="20">
        <v>289</v>
      </c>
      <c r="BW2136" s="20">
        <v>0</v>
      </c>
      <c r="BX2136" s="22">
        <v>549143.37</v>
      </c>
      <c r="BY2136">
        <v>190</v>
      </c>
      <c r="BZ2136">
        <v>92.46</v>
      </c>
      <c r="CC2136">
        <v>1</v>
      </c>
    </row>
    <row r="2137" spans="1:81" ht="51" x14ac:dyDescent="0.2">
      <c r="A2137" t="s">
        <v>18481</v>
      </c>
      <c r="B2137" t="s">
        <v>18482</v>
      </c>
      <c r="C2137" t="s">
        <v>18483</v>
      </c>
      <c r="D2137" t="s">
        <v>18484</v>
      </c>
      <c r="E2137" s="2" t="s">
        <v>18485</v>
      </c>
      <c r="G2137" s="3">
        <v>2700000</v>
      </c>
      <c r="H2137" s="3">
        <v>15000000</v>
      </c>
      <c r="I2137" s="3">
        <v>50000000</v>
      </c>
      <c r="O2137" s="3">
        <v>27000000</v>
      </c>
      <c r="P2137" s="3">
        <v>75000000</v>
      </c>
      <c r="Q2137" s="3">
        <v>333500000</v>
      </c>
      <c r="W2137" s="2" t="s">
        <v>18486</v>
      </c>
      <c r="X2137" s="2" t="s">
        <v>18487</v>
      </c>
      <c r="Y2137" s="2" t="s">
        <v>18488</v>
      </c>
      <c r="AE2137">
        <v>2020</v>
      </c>
      <c r="AF2137">
        <v>2021</v>
      </c>
      <c r="AG2137">
        <v>2021</v>
      </c>
      <c r="AL2137" s="3">
        <v>50000000</v>
      </c>
      <c r="AM2137" t="s">
        <v>89</v>
      </c>
      <c r="AN2137" s="1">
        <v>44544</v>
      </c>
      <c r="AO2137" s="3">
        <v>333500000</v>
      </c>
      <c r="AQ2137">
        <v>51717.25</v>
      </c>
      <c r="AR2137">
        <v>123709.65</v>
      </c>
      <c r="AS2137">
        <v>369323.2</v>
      </c>
      <c r="AY2137">
        <v>53</v>
      </c>
      <c r="AZ2137">
        <v>143</v>
      </c>
      <c r="BA2137">
        <v>191</v>
      </c>
      <c r="BG2137">
        <v>99.45</v>
      </c>
      <c r="BH2137">
        <v>97.3</v>
      </c>
      <c r="BI2137">
        <v>92.43</v>
      </c>
      <c r="BO2137">
        <v>1</v>
      </c>
      <c r="BP2137" s="3">
        <v>67700000</v>
      </c>
      <c r="BQ2137" s="20">
        <v>345</v>
      </c>
      <c r="BR2137" s="20">
        <v>236</v>
      </c>
      <c r="BW2137" s="20">
        <v>0</v>
      </c>
      <c r="BX2137" s="22">
        <v>544750.1</v>
      </c>
      <c r="BY2137">
        <v>191</v>
      </c>
      <c r="BZ2137">
        <v>92.42</v>
      </c>
      <c r="CC2137">
        <v>1</v>
      </c>
    </row>
    <row r="2138" spans="1:81" ht="85" x14ac:dyDescent="0.2">
      <c r="A2138" t="s">
        <v>18489</v>
      </c>
      <c r="B2138" t="s">
        <v>18490</v>
      </c>
      <c r="C2138" t="s">
        <v>18491</v>
      </c>
      <c r="D2138" t="s">
        <v>18492</v>
      </c>
      <c r="E2138" s="2" t="s">
        <v>18493</v>
      </c>
      <c r="H2138" s="3">
        <v>40000000</v>
      </c>
      <c r="I2138" s="3">
        <v>58000000</v>
      </c>
      <c r="J2138" s="3">
        <v>200000000</v>
      </c>
      <c r="P2138" s="3">
        <v>200000000</v>
      </c>
      <c r="Q2138" s="3">
        <v>386860000</v>
      </c>
      <c r="R2138" s="3">
        <v>1620000000</v>
      </c>
      <c r="X2138" s="2" t="s">
        <v>18494</v>
      </c>
      <c r="Y2138" s="2" t="s">
        <v>18495</v>
      </c>
      <c r="Z2138" s="2" t="s">
        <v>18496</v>
      </c>
      <c r="AF2138">
        <v>2020</v>
      </c>
      <c r="AG2138">
        <v>2021</v>
      </c>
      <c r="AH2138">
        <v>2022</v>
      </c>
      <c r="AL2138" s="3">
        <v>200000000</v>
      </c>
      <c r="AM2138" t="s">
        <v>90</v>
      </c>
      <c r="AN2138" s="1">
        <v>44572</v>
      </c>
      <c r="AO2138" s="3">
        <v>1620000000</v>
      </c>
      <c r="AR2138">
        <v>1270.3</v>
      </c>
      <c r="AS2138">
        <v>298577.40000000002</v>
      </c>
      <c r="AT2138">
        <v>239900.32</v>
      </c>
      <c r="AZ2138">
        <v>735</v>
      </c>
      <c r="BA2138">
        <v>217</v>
      </c>
      <c r="BB2138">
        <v>85</v>
      </c>
      <c r="BH2138">
        <v>79.14</v>
      </c>
      <c r="BI2138">
        <v>91.4</v>
      </c>
      <c r="BJ2138">
        <v>89.89</v>
      </c>
      <c r="BN2138" t="s">
        <v>101</v>
      </c>
      <c r="BO2138">
        <v>3.77</v>
      </c>
      <c r="BP2138" s="3">
        <v>298000000</v>
      </c>
      <c r="BR2138" s="20">
        <v>231</v>
      </c>
      <c r="BS2138" s="20">
        <v>215</v>
      </c>
      <c r="BW2138" s="20">
        <v>215</v>
      </c>
      <c r="BX2138" s="22">
        <v>539748.02</v>
      </c>
      <c r="BY2138">
        <v>192</v>
      </c>
      <c r="BZ2138">
        <v>92.38</v>
      </c>
      <c r="CA2138">
        <v>4.1900000000000004</v>
      </c>
      <c r="CB2138">
        <v>4.1900000000000004</v>
      </c>
      <c r="CC2138">
        <v>4.1900000000000004</v>
      </c>
    </row>
    <row r="2139" spans="1:81" ht="34" x14ac:dyDescent="0.2">
      <c r="A2139" t="s">
        <v>18497</v>
      </c>
      <c r="B2139" t="s">
        <v>18498</v>
      </c>
      <c r="C2139" t="s">
        <v>18499</v>
      </c>
      <c r="D2139" t="s">
        <v>18500</v>
      </c>
      <c r="E2139" s="2" t="s">
        <v>18501</v>
      </c>
      <c r="G2139" s="3">
        <v>1708500</v>
      </c>
      <c r="H2139" s="3">
        <v>11152350</v>
      </c>
      <c r="I2139" s="3">
        <v>43000000</v>
      </c>
      <c r="O2139" s="3">
        <v>17085000</v>
      </c>
      <c r="P2139" s="3">
        <v>55761750</v>
      </c>
      <c r="Q2139" s="3">
        <v>286810000</v>
      </c>
      <c r="W2139" s="2" t="s">
        <v>18502</v>
      </c>
      <c r="X2139" s="2" t="s">
        <v>18503</v>
      </c>
      <c r="Y2139" s="2" t="s">
        <v>18504</v>
      </c>
      <c r="AE2139">
        <v>2019</v>
      </c>
      <c r="AF2139">
        <v>2020</v>
      </c>
      <c r="AG2139">
        <v>2021</v>
      </c>
      <c r="AL2139" s="3">
        <v>7639002</v>
      </c>
      <c r="AM2139" t="s">
        <v>89</v>
      </c>
      <c r="AN2139" s="1">
        <v>45110</v>
      </c>
      <c r="AO2139" s="3">
        <v>286810000</v>
      </c>
      <c r="AQ2139">
        <v>167.9</v>
      </c>
      <c r="AR2139">
        <v>4671.93</v>
      </c>
      <c r="AS2139">
        <v>530698.35</v>
      </c>
      <c r="AY2139">
        <v>1552</v>
      </c>
      <c r="AZ2139">
        <v>450</v>
      </c>
      <c r="BA2139">
        <v>134</v>
      </c>
      <c r="BG2139">
        <v>83.83</v>
      </c>
      <c r="BH2139">
        <v>87.24</v>
      </c>
      <c r="BI2139">
        <v>94.7</v>
      </c>
      <c r="BO2139">
        <v>1</v>
      </c>
      <c r="BP2139" s="3">
        <v>65787030</v>
      </c>
      <c r="BQ2139" s="20">
        <v>377</v>
      </c>
      <c r="BR2139" s="20">
        <v>496</v>
      </c>
      <c r="BW2139" s="20">
        <v>769</v>
      </c>
      <c r="BX2139" s="22">
        <v>535538.18000000005</v>
      </c>
      <c r="BY2139">
        <v>193</v>
      </c>
      <c r="BZ2139">
        <v>92.34</v>
      </c>
      <c r="CC2139">
        <v>1</v>
      </c>
    </row>
    <row r="2140" spans="1:81" ht="34" x14ac:dyDescent="0.2">
      <c r="A2140" t="s">
        <v>18505</v>
      </c>
      <c r="B2140" t="s">
        <v>18506</v>
      </c>
      <c r="C2140" t="s">
        <v>18507</v>
      </c>
      <c r="D2140" t="s">
        <v>18508</v>
      </c>
      <c r="E2140" s="2" t="s">
        <v>18509</v>
      </c>
      <c r="H2140" s="3">
        <v>9299998</v>
      </c>
      <c r="I2140" s="3">
        <v>275000000</v>
      </c>
      <c r="P2140" s="3">
        <v>46499990</v>
      </c>
      <c r="Q2140" s="3">
        <v>1834250000</v>
      </c>
      <c r="W2140" s="2" t="s">
        <v>18510</v>
      </c>
      <c r="X2140" s="2" t="s">
        <v>1982</v>
      </c>
      <c r="Y2140" s="2" t="s">
        <v>18511</v>
      </c>
      <c r="AE2140">
        <v>2018</v>
      </c>
      <c r="AF2140">
        <v>2019</v>
      </c>
      <c r="AG2140">
        <v>2021</v>
      </c>
      <c r="AL2140" s="3">
        <v>275000000</v>
      </c>
      <c r="AM2140" t="s">
        <v>89</v>
      </c>
      <c r="AN2140" s="1">
        <v>44519</v>
      </c>
      <c r="AO2140" s="3">
        <v>1834250000</v>
      </c>
      <c r="AQ2140">
        <v>5880.43</v>
      </c>
      <c r="AR2140">
        <v>6367.86</v>
      </c>
      <c r="AS2140">
        <v>508646.05</v>
      </c>
      <c r="AY2140">
        <v>489</v>
      </c>
      <c r="AZ2140">
        <v>325</v>
      </c>
      <c r="BA2140">
        <v>138</v>
      </c>
      <c r="BG2140">
        <v>95.32</v>
      </c>
      <c r="BH2140">
        <v>92.2</v>
      </c>
      <c r="BI2140">
        <v>94.54</v>
      </c>
      <c r="BO2140">
        <v>1</v>
      </c>
      <c r="BP2140" s="3">
        <v>284299998</v>
      </c>
      <c r="BQ2140" s="20">
        <v>375</v>
      </c>
      <c r="BR2140" s="20">
        <v>816</v>
      </c>
      <c r="BW2140" s="20">
        <v>0</v>
      </c>
      <c r="BX2140" s="22">
        <v>520894.34</v>
      </c>
      <c r="BY2140">
        <v>194</v>
      </c>
      <c r="BZ2140">
        <v>92.3</v>
      </c>
      <c r="CC2140">
        <v>1</v>
      </c>
    </row>
    <row r="2141" spans="1:81" ht="68" x14ac:dyDescent="0.2">
      <c r="A2141" t="s">
        <v>18512</v>
      </c>
      <c r="B2141" t="s">
        <v>18513</v>
      </c>
      <c r="C2141" t="s">
        <v>18514</v>
      </c>
      <c r="D2141" t="s">
        <v>18515</v>
      </c>
      <c r="E2141" s="2" t="s">
        <v>18516</v>
      </c>
      <c r="H2141" s="3">
        <v>15000000</v>
      </c>
      <c r="I2141" s="3">
        <v>55000000</v>
      </c>
      <c r="J2141" s="3">
        <v>125000000</v>
      </c>
      <c r="P2141" s="3">
        <v>75000000</v>
      </c>
      <c r="Q2141" s="3">
        <v>366850000</v>
      </c>
      <c r="R2141" s="3">
        <v>1250000000</v>
      </c>
      <c r="W2141" s="2" t="s">
        <v>18517</v>
      </c>
      <c r="X2141" s="2" t="s">
        <v>18518</v>
      </c>
      <c r="Y2141" s="2" t="s">
        <v>18519</v>
      </c>
      <c r="Z2141" s="2" t="s">
        <v>18520</v>
      </c>
      <c r="AE2141">
        <v>2017</v>
      </c>
      <c r="AF2141">
        <v>2019</v>
      </c>
      <c r="AG2141">
        <v>2021</v>
      </c>
      <c r="AH2141">
        <v>2022</v>
      </c>
      <c r="AL2141" s="3">
        <v>48500000</v>
      </c>
      <c r="AM2141" t="s">
        <v>90</v>
      </c>
      <c r="AN2141" s="1">
        <v>44910</v>
      </c>
      <c r="AO2141" s="3">
        <v>1250000000</v>
      </c>
      <c r="AQ2141">
        <v>12193.4</v>
      </c>
      <c r="AR2141">
        <v>9003.32</v>
      </c>
      <c r="AS2141">
        <v>443896.71</v>
      </c>
      <c r="AT2141">
        <v>55289.09</v>
      </c>
      <c r="AY2141">
        <v>95</v>
      </c>
      <c r="AZ2141">
        <v>235</v>
      </c>
      <c r="BA2141">
        <v>169</v>
      </c>
      <c r="BB2141">
        <v>181</v>
      </c>
      <c r="BG2141">
        <v>99.01</v>
      </c>
      <c r="BH2141">
        <v>94.36</v>
      </c>
      <c r="BI2141">
        <v>93.31</v>
      </c>
      <c r="BJ2141">
        <v>78.34</v>
      </c>
      <c r="BO2141">
        <v>3.07</v>
      </c>
      <c r="BP2141" s="3">
        <v>295900000</v>
      </c>
      <c r="BQ2141" s="20">
        <v>569</v>
      </c>
      <c r="BR2141" s="20">
        <v>825</v>
      </c>
      <c r="BS2141" s="20">
        <v>288</v>
      </c>
      <c r="BW2141" s="20">
        <v>548</v>
      </c>
      <c r="BX2141" s="22">
        <v>520382.52</v>
      </c>
      <c r="BY2141">
        <v>195</v>
      </c>
      <c r="BZ2141">
        <v>92.26</v>
      </c>
      <c r="CA2141">
        <v>3.41</v>
      </c>
      <c r="CB2141">
        <v>3.41</v>
      </c>
      <c r="CC2141">
        <v>3.41</v>
      </c>
    </row>
    <row r="2142" spans="1:81" ht="51" x14ac:dyDescent="0.2">
      <c r="A2142" t="s">
        <v>18521</v>
      </c>
      <c r="B2142" t="s">
        <v>18522</v>
      </c>
      <c r="C2142" t="s">
        <v>18523</v>
      </c>
      <c r="D2142" t="s">
        <v>18524</v>
      </c>
      <c r="E2142" s="2" t="s">
        <v>18525</v>
      </c>
      <c r="G2142" s="3">
        <v>2500000</v>
      </c>
      <c r="H2142" s="3">
        <v>17000000</v>
      </c>
      <c r="I2142" s="3">
        <v>35000000</v>
      </c>
      <c r="O2142" s="3">
        <v>25000000</v>
      </c>
      <c r="P2142" s="3">
        <v>85000000</v>
      </c>
      <c r="Q2142" s="3">
        <v>233450000</v>
      </c>
      <c r="V2142" s="2" t="s">
        <v>821</v>
      </c>
      <c r="W2142" s="2" t="s">
        <v>18526</v>
      </c>
      <c r="X2142" s="2" t="s">
        <v>18527</v>
      </c>
      <c r="Y2142" s="2" t="s">
        <v>18528</v>
      </c>
      <c r="AD2142">
        <v>2015</v>
      </c>
      <c r="AE2142">
        <v>2016</v>
      </c>
      <c r="AF2142">
        <v>2019</v>
      </c>
      <c r="AG2142">
        <v>2021</v>
      </c>
      <c r="AL2142" s="3">
        <v>35000000</v>
      </c>
      <c r="AM2142" t="s">
        <v>89</v>
      </c>
      <c r="AN2142" s="1">
        <v>44258</v>
      </c>
      <c r="AO2142" s="3">
        <v>233450000</v>
      </c>
      <c r="AP2142">
        <v>1697.06</v>
      </c>
      <c r="AQ2142">
        <v>0.25</v>
      </c>
      <c r="AR2142">
        <v>9952.15</v>
      </c>
      <c r="AS2142">
        <v>505331.46</v>
      </c>
      <c r="AX2142">
        <v>48</v>
      </c>
      <c r="AY2142">
        <v>2755</v>
      </c>
      <c r="AZ2142">
        <v>208</v>
      </c>
      <c r="BA2142">
        <v>141</v>
      </c>
      <c r="BF2142">
        <v>96.33</v>
      </c>
      <c r="BG2142">
        <v>71.48</v>
      </c>
      <c r="BH2142">
        <v>95.01</v>
      </c>
      <c r="BI2142">
        <v>94.42</v>
      </c>
      <c r="BO2142">
        <v>1</v>
      </c>
      <c r="BP2142" s="3">
        <v>54618000</v>
      </c>
      <c r="BQ2142" s="20">
        <v>1247</v>
      </c>
      <c r="BR2142" s="20">
        <v>477</v>
      </c>
      <c r="BW2142" s="20">
        <v>0</v>
      </c>
      <c r="BX2142" s="22">
        <v>516980.92</v>
      </c>
      <c r="BY2142">
        <v>196</v>
      </c>
      <c r="BZ2142">
        <v>92.22</v>
      </c>
      <c r="CC2142">
        <v>1</v>
      </c>
    </row>
    <row r="2143" spans="1:81" ht="102" x14ac:dyDescent="0.2">
      <c r="A2143" t="s">
        <v>18529</v>
      </c>
      <c r="B2143" t="s">
        <v>18530</v>
      </c>
      <c r="C2143" t="s">
        <v>18531</v>
      </c>
      <c r="D2143" t="s">
        <v>18532</v>
      </c>
      <c r="E2143" s="2" t="s">
        <v>18533</v>
      </c>
      <c r="G2143" s="3">
        <v>16000000</v>
      </c>
      <c r="H2143" s="3">
        <v>30750000</v>
      </c>
      <c r="I2143" s="3">
        <v>105000000</v>
      </c>
      <c r="O2143" s="3">
        <v>160000000</v>
      </c>
      <c r="P2143" s="3">
        <v>153750000</v>
      </c>
      <c r="Q2143" s="3">
        <v>804000000</v>
      </c>
      <c r="W2143" s="2" t="s">
        <v>18534</v>
      </c>
      <c r="X2143" s="2" t="s">
        <v>18535</v>
      </c>
      <c r="Y2143" s="2" t="s">
        <v>18536</v>
      </c>
      <c r="AE2143">
        <v>2020</v>
      </c>
      <c r="AF2143">
        <v>2021</v>
      </c>
      <c r="AG2143">
        <v>2021</v>
      </c>
      <c r="AL2143" s="3">
        <v>105000000</v>
      </c>
      <c r="AM2143" t="s">
        <v>89</v>
      </c>
      <c r="AN2143" s="1">
        <v>44405</v>
      </c>
      <c r="AO2143" s="3">
        <v>804000000</v>
      </c>
      <c r="AQ2143">
        <v>258.8</v>
      </c>
      <c r="AR2143">
        <v>68499.66</v>
      </c>
      <c r="AS2143">
        <v>447683.92</v>
      </c>
      <c r="AY2143">
        <v>1474</v>
      </c>
      <c r="AZ2143">
        <v>286</v>
      </c>
      <c r="BA2143">
        <v>164</v>
      </c>
      <c r="BG2143">
        <v>84.35</v>
      </c>
      <c r="BH2143">
        <v>94.58</v>
      </c>
      <c r="BI2143">
        <v>93.51</v>
      </c>
      <c r="BO2143">
        <v>1</v>
      </c>
      <c r="BP2143" s="3">
        <v>164000000</v>
      </c>
      <c r="BQ2143" s="20">
        <v>134</v>
      </c>
      <c r="BR2143" s="20">
        <v>174</v>
      </c>
      <c r="BW2143" s="20">
        <v>0</v>
      </c>
      <c r="BX2143" s="22">
        <v>516442.38</v>
      </c>
      <c r="BY2143">
        <v>197</v>
      </c>
      <c r="BZ2143">
        <v>92.19</v>
      </c>
      <c r="CC2143">
        <v>1</v>
      </c>
    </row>
    <row r="2144" spans="1:81" ht="119" x14ac:dyDescent="0.2">
      <c r="A2144" t="s">
        <v>18537</v>
      </c>
      <c r="B2144" t="s">
        <v>18538</v>
      </c>
      <c r="C2144" t="s">
        <v>18539</v>
      </c>
      <c r="D2144" t="s">
        <v>18540</v>
      </c>
      <c r="E2144" s="2" t="s">
        <v>18541</v>
      </c>
      <c r="H2144" s="3">
        <v>20500000</v>
      </c>
      <c r="I2144" s="3">
        <v>62000000</v>
      </c>
      <c r="P2144" s="3">
        <v>102500000</v>
      </c>
      <c r="Q2144" s="3">
        <v>413540000</v>
      </c>
      <c r="X2144" s="2" t="s">
        <v>18542</v>
      </c>
      <c r="Y2144" s="2" t="s">
        <v>18543</v>
      </c>
      <c r="AF2144">
        <v>2021</v>
      </c>
      <c r="AG2144">
        <v>2021</v>
      </c>
      <c r="AM2144" t="s">
        <v>327</v>
      </c>
      <c r="AN2144" s="1">
        <v>44483</v>
      </c>
      <c r="AO2144" s="3">
        <v>413540000</v>
      </c>
      <c r="AR2144">
        <v>40275.85</v>
      </c>
      <c r="AS2144">
        <v>472233.69</v>
      </c>
      <c r="AZ2144">
        <v>417</v>
      </c>
      <c r="BA2144">
        <v>153</v>
      </c>
      <c r="BH2144">
        <v>92.08</v>
      </c>
      <c r="BI2144">
        <v>93.95</v>
      </c>
      <c r="BO2144">
        <v>1</v>
      </c>
      <c r="BP2144" s="3">
        <v>82500000</v>
      </c>
      <c r="BR2144" s="20">
        <v>175</v>
      </c>
      <c r="BW2144" s="20">
        <v>0</v>
      </c>
      <c r="BX2144" s="22">
        <v>512509.54</v>
      </c>
      <c r="BY2144">
        <v>198</v>
      </c>
      <c r="BZ2144">
        <v>92.15</v>
      </c>
      <c r="CC2144">
        <v>1</v>
      </c>
    </row>
    <row r="2145" spans="1:81" ht="34" x14ac:dyDescent="0.2">
      <c r="A2145" t="s">
        <v>18544</v>
      </c>
      <c r="B2145" t="s">
        <v>18545</v>
      </c>
      <c r="C2145" t="s">
        <v>18546</v>
      </c>
      <c r="D2145" t="s">
        <v>18547</v>
      </c>
      <c r="E2145" s="2" t="s">
        <v>18548</v>
      </c>
      <c r="G2145" s="3">
        <v>2500000</v>
      </c>
      <c r="H2145" s="3">
        <v>20000000</v>
      </c>
      <c r="I2145" s="3">
        <v>102000000</v>
      </c>
      <c r="O2145" s="3">
        <v>25000000</v>
      </c>
      <c r="P2145" s="3">
        <v>180000000</v>
      </c>
      <c r="Q2145" s="3">
        <v>680340000</v>
      </c>
      <c r="W2145" s="2" t="s">
        <v>18549</v>
      </c>
      <c r="X2145" s="2" t="s">
        <v>18550</v>
      </c>
      <c r="Y2145" s="2" t="s">
        <v>18551</v>
      </c>
      <c r="AE2145">
        <v>2019</v>
      </c>
      <c r="AF2145">
        <v>2020</v>
      </c>
      <c r="AG2145">
        <v>2021</v>
      </c>
      <c r="AL2145" s="3">
        <v>102000000</v>
      </c>
      <c r="AM2145" t="s">
        <v>89</v>
      </c>
      <c r="AN2145" s="1">
        <v>44222</v>
      </c>
      <c r="AO2145" s="3">
        <v>680340000</v>
      </c>
      <c r="AQ2145">
        <v>1914.32</v>
      </c>
      <c r="AR2145">
        <v>4981.6499999999996</v>
      </c>
      <c r="AS2145">
        <v>504620.1</v>
      </c>
      <c r="AY2145">
        <v>819</v>
      </c>
      <c r="AZ2145">
        <v>426</v>
      </c>
      <c r="BA2145">
        <v>142</v>
      </c>
      <c r="BG2145">
        <v>91.47</v>
      </c>
      <c r="BH2145">
        <v>87.92</v>
      </c>
      <c r="BI2145">
        <v>94.38</v>
      </c>
      <c r="BO2145">
        <v>1</v>
      </c>
      <c r="BP2145" s="3">
        <v>124500000</v>
      </c>
      <c r="BQ2145" s="20">
        <v>130</v>
      </c>
      <c r="BR2145" s="20">
        <v>307</v>
      </c>
      <c r="BW2145" s="20">
        <v>0</v>
      </c>
      <c r="BX2145" s="22">
        <v>511516.07</v>
      </c>
      <c r="BY2145">
        <v>199</v>
      </c>
      <c r="BZ2145">
        <v>92.11</v>
      </c>
      <c r="CC2145">
        <v>1</v>
      </c>
    </row>
    <row r="2146" spans="1:81" ht="34" x14ac:dyDescent="0.2">
      <c r="A2146" t="s">
        <v>18552</v>
      </c>
      <c r="B2146" t="s">
        <v>18553</v>
      </c>
      <c r="C2146" t="s">
        <v>18554</v>
      </c>
      <c r="D2146" t="s">
        <v>18555</v>
      </c>
      <c r="E2146" s="2" t="s">
        <v>18556</v>
      </c>
      <c r="F2146" s="3">
        <v>100000</v>
      </c>
      <c r="G2146" s="3">
        <v>20510</v>
      </c>
      <c r="H2146" s="3">
        <v>9000000</v>
      </c>
      <c r="I2146" s="3">
        <v>30000000</v>
      </c>
      <c r="J2146" s="3">
        <v>120000000</v>
      </c>
      <c r="N2146" s="3">
        <v>2000000</v>
      </c>
      <c r="O2146" s="3">
        <v>205100</v>
      </c>
      <c r="P2146" s="3">
        <v>45000000</v>
      </c>
      <c r="Q2146" s="3">
        <v>200100000</v>
      </c>
      <c r="R2146" s="3">
        <v>1200000000</v>
      </c>
      <c r="V2146" s="2" t="s">
        <v>18557</v>
      </c>
      <c r="W2146" s="2" t="s">
        <v>18558</v>
      </c>
      <c r="X2146" s="2" t="s">
        <v>18559</v>
      </c>
      <c r="Y2146" s="2" t="s">
        <v>18560</v>
      </c>
      <c r="Z2146" s="2" t="s">
        <v>18561</v>
      </c>
      <c r="AD2146">
        <v>2017</v>
      </c>
      <c r="AE2146">
        <v>2017</v>
      </c>
      <c r="AF2146">
        <v>2019</v>
      </c>
      <c r="AG2146">
        <v>2021</v>
      </c>
      <c r="AH2146">
        <v>2021</v>
      </c>
      <c r="AL2146" s="3">
        <v>120000000</v>
      </c>
      <c r="AM2146" t="s">
        <v>90</v>
      </c>
      <c r="AN2146" s="1">
        <v>44546</v>
      </c>
      <c r="AO2146" s="3">
        <v>1200000000</v>
      </c>
      <c r="AP2146">
        <v>0</v>
      </c>
      <c r="AQ2146">
        <v>638.41999999999996</v>
      </c>
      <c r="AR2146">
        <v>1245.74</v>
      </c>
      <c r="AS2146">
        <v>264647.65000000002</v>
      </c>
      <c r="AT2146">
        <v>244778.08</v>
      </c>
      <c r="AX2146">
        <v>829</v>
      </c>
      <c r="AY2146">
        <v>861</v>
      </c>
      <c r="AZ2146">
        <v>733</v>
      </c>
      <c r="BA2146">
        <v>232</v>
      </c>
      <c r="BB2146">
        <v>126</v>
      </c>
      <c r="BF2146">
        <v>69.36</v>
      </c>
      <c r="BG2146">
        <v>90.92</v>
      </c>
      <c r="BH2146">
        <v>82.37</v>
      </c>
      <c r="BI2146">
        <v>90.8</v>
      </c>
      <c r="BJ2146">
        <v>89.45</v>
      </c>
      <c r="BO2146">
        <v>5.4</v>
      </c>
      <c r="BP2146" s="3">
        <v>160320510</v>
      </c>
      <c r="BQ2146" s="20">
        <v>819</v>
      </c>
      <c r="BR2146" s="20">
        <v>394</v>
      </c>
      <c r="BS2146" s="20">
        <v>343</v>
      </c>
      <c r="BW2146" s="20">
        <v>343</v>
      </c>
      <c r="BX2146" s="22">
        <v>511309.89</v>
      </c>
      <c r="BY2146">
        <v>200</v>
      </c>
      <c r="BZ2146">
        <v>92.07</v>
      </c>
      <c r="CA2146">
        <v>6</v>
      </c>
      <c r="CB2146">
        <v>6</v>
      </c>
      <c r="CC2146">
        <v>6</v>
      </c>
    </row>
    <row r="2147" spans="1:81" ht="68" x14ac:dyDescent="0.2">
      <c r="A2147" t="s">
        <v>18562</v>
      </c>
      <c r="B2147" t="s">
        <v>18563</v>
      </c>
      <c r="C2147" t="s">
        <v>18564</v>
      </c>
      <c r="D2147" t="s">
        <v>18565</v>
      </c>
      <c r="E2147" s="2" t="s">
        <v>18566</v>
      </c>
      <c r="H2147" s="3">
        <v>10000000</v>
      </c>
      <c r="I2147" s="3">
        <v>50000000</v>
      </c>
      <c r="J2147" s="3">
        <v>80000000</v>
      </c>
      <c r="P2147" s="3">
        <v>50000000</v>
      </c>
      <c r="Q2147" s="3">
        <v>333500000</v>
      </c>
      <c r="R2147" s="3">
        <v>800000000</v>
      </c>
      <c r="W2147" s="2" t="s">
        <v>18567</v>
      </c>
      <c r="X2147" s="2" t="s">
        <v>18568</v>
      </c>
      <c r="Y2147" s="2" t="s">
        <v>18569</v>
      </c>
      <c r="Z2147" s="2" t="s">
        <v>18570</v>
      </c>
      <c r="AE2147">
        <v>2020</v>
      </c>
      <c r="AF2147">
        <v>2021</v>
      </c>
      <c r="AG2147">
        <v>2021</v>
      </c>
      <c r="AH2147">
        <v>2022</v>
      </c>
      <c r="AL2147" s="3">
        <v>80000000</v>
      </c>
      <c r="AM2147" t="s">
        <v>90</v>
      </c>
      <c r="AN2147" s="1">
        <v>44580</v>
      </c>
      <c r="AO2147" s="3">
        <v>800000000</v>
      </c>
      <c r="AQ2147">
        <v>0</v>
      </c>
      <c r="AR2147">
        <v>80272.639999999999</v>
      </c>
      <c r="AS2147">
        <v>264.93</v>
      </c>
      <c r="AT2147">
        <v>425884.25</v>
      </c>
      <c r="AY2147">
        <v>4029</v>
      </c>
      <c r="AZ2147">
        <v>258</v>
      </c>
      <c r="BA2147">
        <v>1327</v>
      </c>
      <c r="BB2147">
        <v>43</v>
      </c>
      <c r="BG2147">
        <v>57.2</v>
      </c>
      <c r="BH2147">
        <v>95.11</v>
      </c>
      <c r="BI2147">
        <v>47.19</v>
      </c>
      <c r="BJ2147">
        <v>94.95</v>
      </c>
      <c r="BO2147">
        <v>2.16</v>
      </c>
      <c r="BP2147" s="3">
        <v>149000000</v>
      </c>
      <c r="BQ2147" s="20">
        <v>259</v>
      </c>
      <c r="BR2147" s="20">
        <v>126</v>
      </c>
      <c r="BS2147" s="20">
        <v>246</v>
      </c>
      <c r="BW2147" s="20">
        <v>246</v>
      </c>
      <c r="BX2147" s="22">
        <v>506421.82</v>
      </c>
      <c r="BY2147">
        <v>201</v>
      </c>
      <c r="BZ2147">
        <v>92.03</v>
      </c>
      <c r="CA2147">
        <v>2.4</v>
      </c>
      <c r="CB2147">
        <v>2.4</v>
      </c>
      <c r="CC2147">
        <v>2.4</v>
      </c>
    </row>
    <row r="2148" spans="1:81" ht="34" x14ac:dyDescent="0.2">
      <c r="A2148" t="s">
        <v>18571</v>
      </c>
      <c r="B2148" t="s">
        <v>18572</v>
      </c>
      <c r="C2148" t="s">
        <v>18573</v>
      </c>
      <c r="D2148" t="s">
        <v>18574</v>
      </c>
      <c r="E2148" s="2" t="s">
        <v>18575</v>
      </c>
      <c r="H2148" s="3">
        <v>11000000</v>
      </c>
      <c r="I2148" s="3">
        <v>41000000</v>
      </c>
      <c r="P2148" s="3">
        <v>55000000</v>
      </c>
      <c r="Q2148" s="3">
        <v>273470000</v>
      </c>
      <c r="V2148" s="2" t="s">
        <v>821</v>
      </c>
      <c r="X2148" s="2" t="s">
        <v>18576</v>
      </c>
      <c r="Y2148" s="2" t="s">
        <v>18577</v>
      </c>
      <c r="AD2148">
        <v>2019</v>
      </c>
      <c r="AF2148">
        <v>2019</v>
      </c>
      <c r="AG2148">
        <v>2021</v>
      </c>
      <c r="AL2148" s="3">
        <v>41000000</v>
      </c>
      <c r="AM2148" t="s">
        <v>89</v>
      </c>
      <c r="AN2148" s="1">
        <v>44307</v>
      </c>
      <c r="AO2148" s="3">
        <v>273470000</v>
      </c>
      <c r="AP2148">
        <v>216.62</v>
      </c>
      <c r="AR2148">
        <v>49.02</v>
      </c>
      <c r="AS2148">
        <v>505643.65</v>
      </c>
      <c r="AX2148">
        <v>436</v>
      </c>
      <c r="AZ2148">
        <v>1193</v>
      </c>
      <c r="BA2148">
        <v>140</v>
      </c>
      <c r="BF2148">
        <v>92.18</v>
      </c>
      <c r="BH2148">
        <v>71.290000000000006</v>
      </c>
      <c r="BI2148">
        <v>94.46</v>
      </c>
      <c r="BO2148">
        <v>1</v>
      </c>
      <c r="BP2148" s="3">
        <v>52000000</v>
      </c>
      <c r="BR2148" s="20">
        <v>587</v>
      </c>
      <c r="BW2148" s="20">
        <v>0</v>
      </c>
      <c r="BX2148" s="22">
        <v>505909.29</v>
      </c>
      <c r="BY2148">
        <v>202</v>
      </c>
      <c r="BZ2148">
        <v>91.99</v>
      </c>
      <c r="CC2148">
        <v>1</v>
      </c>
    </row>
    <row r="2149" spans="1:81" ht="34" x14ac:dyDescent="0.2">
      <c r="A2149" t="s">
        <v>18578</v>
      </c>
      <c r="B2149" t="s">
        <v>18579</v>
      </c>
      <c r="C2149" t="s">
        <v>18580</v>
      </c>
      <c r="D2149" t="s">
        <v>18581</v>
      </c>
      <c r="E2149" s="2" t="s">
        <v>18582</v>
      </c>
      <c r="H2149" s="3">
        <v>25000000</v>
      </c>
      <c r="I2149" s="3">
        <v>30000000</v>
      </c>
      <c r="J2149" s="3">
        <v>110000000</v>
      </c>
      <c r="P2149" s="3">
        <v>125000000</v>
      </c>
      <c r="Q2149" s="3">
        <v>200100000</v>
      </c>
      <c r="R2149" s="3">
        <v>1100000000</v>
      </c>
      <c r="W2149" s="2" t="s">
        <v>18583</v>
      </c>
      <c r="X2149" s="2" t="s">
        <v>18584</v>
      </c>
      <c r="Y2149" s="2" t="s">
        <v>3373</v>
      </c>
      <c r="Z2149" s="2" t="s">
        <v>18585</v>
      </c>
      <c r="AE2149">
        <v>2015</v>
      </c>
      <c r="AF2149">
        <v>2019</v>
      </c>
      <c r="AG2149">
        <v>2021</v>
      </c>
      <c r="AH2149">
        <v>2022</v>
      </c>
      <c r="AL2149" s="3">
        <v>110000000</v>
      </c>
      <c r="AM2149" t="s">
        <v>90</v>
      </c>
      <c r="AN2149" s="1">
        <v>44684</v>
      </c>
      <c r="AO2149" s="3">
        <v>1100000000</v>
      </c>
      <c r="AQ2149">
        <v>25679.33</v>
      </c>
      <c r="AR2149">
        <v>13455.02</v>
      </c>
      <c r="AS2149">
        <v>131575.95000000001</v>
      </c>
      <c r="AT2149">
        <v>330621.13</v>
      </c>
      <c r="AY2149">
        <v>4</v>
      </c>
      <c r="AZ2149">
        <v>161</v>
      </c>
      <c r="BA2149">
        <v>404</v>
      </c>
      <c r="BB2149">
        <v>70</v>
      </c>
      <c r="BG2149">
        <v>99.97</v>
      </c>
      <c r="BH2149">
        <v>96.15</v>
      </c>
      <c r="BI2149">
        <v>83.95</v>
      </c>
      <c r="BJ2149">
        <v>91.7</v>
      </c>
      <c r="BN2149" t="s">
        <v>101</v>
      </c>
      <c r="BO2149">
        <v>4.95</v>
      </c>
      <c r="BP2149" s="3">
        <v>169200000</v>
      </c>
      <c r="BQ2149" s="20">
        <v>1664</v>
      </c>
      <c r="BR2149" s="20">
        <v>637</v>
      </c>
      <c r="BS2149" s="20">
        <v>258</v>
      </c>
      <c r="BW2149" s="20">
        <v>258</v>
      </c>
      <c r="BX2149" s="22">
        <v>501331.43</v>
      </c>
      <c r="BY2149">
        <v>203</v>
      </c>
      <c r="BZ2149">
        <v>91.95</v>
      </c>
      <c r="CA2149">
        <v>5.5</v>
      </c>
      <c r="CB2149">
        <v>5.5</v>
      </c>
      <c r="CC2149">
        <v>5.5</v>
      </c>
    </row>
    <row r="2150" spans="1:81" ht="68" x14ac:dyDescent="0.2">
      <c r="A2150" t="s">
        <v>18586</v>
      </c>
      <c r="B2150" t="s">
        <v>18587</v>
      </c>
      <c r="C2150" t="s">
        <v>18588</v>
      </c>
      <c r="D2150" t="s">
        <v>18589</v>
      </c>
      <c r="E2150" s="2" t="s">
        <v>18590</v>
      </c>
      <c r="H2150" s="3">
        <v>8278315</v>
      </c>
      <c r="I2150" s="3">
        <v>62000000</v>
      </c>
      <c r="P2150" s="3">
        <v>41391575</v>
      </c>
      <c r="Q2150" s="3">
        <v>413540000</v>
      </c>
      <c r="W2150" s="2" t="s">
        <v>18591</v>
      </c>
      <c r="X2150" s="2" t="s">
        <v>17871</v>
      </c>
      <c r="Y2150" s="2" t="s">
        <v>18592</v>
      </c>
      <c r="AE2150">
        <v>2014</v>
      </c>
      <c r="AF2150">
        <v>2018</v>
      </c>
      <c r="AG2150">
        <v>2021</v>
      </c>
      <c r="AL2150" s="3">
        <v>62000000</v>
      </c>
      <c r="AM2150" t="s">
        <v>89</v>
      </c>
      <c r="AN2150" s="1">
        <v>44536</v>
      </c>
      <c r="AO2150" s="3">
        <v>413540000</v>
      </c>
      <c r="AQ2150">
        <v>1092.8</v>
      </c>
      <c r="AR2150">
        <v>409.1</v>
      </c>
      <c r="AS2150">
        <v>498223.01</v>
      </c>
      <c r="AY2150">
        <v>197</v>
      </c>
      <c r="AZ2150">
        <v>843</v>
      </c>
      <c r="BA2150">
        <v>146</v>
      </c>
      <c r="BG2150">
        <v>97.71</v>
      </c>
      <c r="BH2150">
        <v>81.73</v>
      </c>
      <c r="BI2150">
        <v>94.23</v>
      </c>
      <c r="BO2150">
        <v>1</v>
      </c>
      <c r="BP2150" s="3">
        <v>78428315</v>
      </c>
      <c r="BQ2150" s="20">
        <v>1268</v>
      </c>
      <c r="BR2150" s="20">
        <v>1294</v>
      </c>
      <c r="BW2150" s="20">
        <v>0</v>
      </c>
      <c r="BX2150" s="22">
        <v>499724.91</v>
      </c>
      <c r="BY2150">
        <v>204</v>
      </c>
      <c r="BZ2150">
        <v>91.91</v>
      </c>
      <c r="CC2150">
        <v>1</v>
      </c>
    </row>
    <row r="2151" spans="1:81" ht="136" x14ac:dyDescent="0.2">
      <c r="A2151" t="s">
        <v>18593</v>
      </c>
      <c r="B2151" t="s">
        <v>18594</v>
      </c>
      <c r="C2151" t="s">
        <v>18595</v>
      </c>
      <c r="D2151" t="s">
        <v>18596</v>
      </c>
      <c r="E2151" s="2" t="s">
        <v>18597</v>
      </c>
      <c r="G2151" s="3">
        <v>1700000</v>
      </c>
      <c r="I2151" s="3">
        <v>60000000</v>
      </c>
      <c r="O2151" s="3">
        <v>17000000</v>
      </c>
      <c r="Q2151" s="3">
        <v>400200000</v>
      </c>
      <c r="W2151" s="2" t="s">
        <v>18598</v>
      </c>
      <c r="X2151" s="2" t="s">
        <v>14260</v>
      </c>
      <c r="Y2151" s="2" t="s">
        <v>18599</v>
      </c>
      <c r="AE2151">
        <v>2019</v>
      </c>
      <c r="AF2151">
        <v>2021</v>
      </c>
      <c r="AG2151">
        <v>2021</v>
      </c>
      <c r="AL2151" s="3">
        <v>70000000</v>
      </c>
      <c r="AM2151" t="s">
        <v>89</v>
      </c>
      <c r="AN2151" s="1">
        <v>44874</v>
      </c>
      <c r="AO2151" s="3">
        <v>466900000</v>
      </c>
      <c r="AQ2151">
        <v>28476.11</v>
      </c>
      <c r="AR2151">
        <v>0</v>
      </c>
      <c r="AS2151">
        <v>466988.15</v>
      </c>
      <c r="AY2151">
        <v>79</v>
      </c>
      <c r="AZ2151">
        <v>2960</v>
      </c>
      <c r="BA2151">
        <v>157</v>
      </c>
      <c r="BG2151">
        <v>99.19</v>
      </c>
      <c r="BH2151">
        <v>43.68</v>
      </c>
      <c r="BI2151">
        <v>93.79</v>
      </c>
      <c r="BO2151">
        <v>1.17</v>
      </c>
      <c r="BP2151" s="3">
        <v>149900000</v>
      </c>
      <c r="BQ2151" s="20">
        <v>733</v>
      </c>
      <c r="BR2151" s="20">
        <v>308</v>
      </c>
      <c r="BW2151" s="20">
        <v>337</v>
      </c>
      <c r="BX2151" s="22">
        <v>495464.26</v>
      </c>
      <c r="BY2151">
        <v>205</v>
      </c>
      <c r="BZ2151">
        <v>91.87</v>
      </c>
      <c r="CC2151">
        <v>1.17</v>
      </c>
    </row>
    <row r="2152" spans="1:81" ht="51" x14ac:dyDescent="0.2">
      <c r="A2152" t="s">
        <v>18600</v>
      </c>
      <c r="B2152" t="s">
        <v>18601</v>
      </c>
      <c r="C2152" t="s">
        <v>18602</v>
      </c>
      <c r="D2152" t="s">
        <v>18603</v>
      </c>
      <c r="E2152" s="2" t="s">
        <v>18604</v>
      </c>
      <c r="G2152" s="3">
        <v>3000000</v>
      </c>
      <c r="H2152" s="3">
        <v>10200000</v>
      </c>
      <c r="I2152" s="3">
        <v>32000000</v>
      </c>
      <c r="O2152" s="3">
        <v>30000000</v>
      </c>
      <c r="P2152" s="3">
        <v>51000000</v>
      </c>
      <c r="Q2152" s="3">
        <v>213440000</v>
      </c>
      <c r="W2152" s="2" t="s">
        <v>18605</v>
      </c>
      <c r="X2152" s="2" t="s">
        <v>18606</v>
      </c>
      <c r="Y2152" s="2" t="s">
        <v>18607</v>
      </c>
      <c r="AE2152">
        <v>2018</v>
      </c>
      <c r="AF2152">
        <v>2019</v>
      </c>
      <c r="AG2152">
        <v>2021</v>
      </c>
      <c r="AM2152" t="s">
        <v>114</v>
      </c>
      <c r="AN2152" s="1">
        <v>44364</v>
      </c>
      <c r="AO2152" s="3">
        <v>213440000</v>
      </c>
      <c r="AQ2152">
        <v>6061.02</v>
      </c>
      <c r="AR2152">
        <v>16271.12</v>
      </c>
      <c r="AS2152">
        <v>467388.51</v>
      </c>
      <c r="AY2152">
        <v>476</v>
      </c>
      <c r="AZ2152">
        <v>122</v>
      </c>
      <c r="BA2152">
        <v>156</v>
      </c>
      <c r="BG2152">
        <v>95.44</v>
      </c>
      <c r="BH2152">
        <v>97.09</v>
      </c>
      <c r="BI2152">
        <v>93.83</v>
      </c>
      <c r="BO2152">
        <v>1</v>
      </c>
      <c r="BP2152" s="3">
        <v>45200000</v>
      </c>
      <c r="BQ2152" s="20">
        <v>358</v>
      </c>
      <c r="BR2152" s="20">
        <v>632</v>
      </c>
      <c r="BW2152" s="20">
        <v>0</v>
      </c>
      <c r="BX2152" s="22">
        <v>489720.65</v>
      </c>
      <c r="BY2152">
        <v>206</v>
      </c>
      <c r="BZ2152">
        <v>91.83</v>
      </c>
      <c r="CC2152">
        <v>1</v>
      </c>
    </row>
    <row r="2153" spans="1:81" ht="85" x14ac:dyDescent="0.2">
      <c r="A2153" t="s">
        <v>18608</v>
      </c>
      <c r="B2153" t="s">
        <v>18609</v>
      </c>
      <c r="C2153" t="s">
        <v>18610</v>
      </c>
      <c r="D2153" t="s">
        <v>18611</v>
      </c>
      <c r="E2153" s="2" t="s">
        <v>18612</v>
      </c>
      <c r="G2153" s="3">
        <v>800000</v>
      </c>
      <c r="H2153" s="3">
        <v>17000000</v>
      </c>
      <c r="I2153" s="3">
        <v>54000000</v>
      </c>
      <c r="O2153" s="3">
        <v>8000000</v>
      </c>
      <c r="P2153" s="3">
        <v>85000000</v>
      </c>
      <c r="Q2153" s="3">
        <v>360180000</v>
      </c>
      <c r="W2153" s="2" t="s">
        <v>18613</v>
      </c>
      <c r="X2153" s="2" t="s">
        <v>142</v>
      </c>
      <c r="Y2153" s="2" t="s">
        <v>18614</v>
      </c>
      <c r="AE2153">
        <v>2015</v>
      </c>
      <c r="AF2153">
        <v>2020</v>
      </c>
      <c r="AG2153">
        <v>2021</v>
      </c>
      <c r="AL2153" s="3">
        <v>54000000</v>
      </c>
      <c r="AM2153" t="s">
        <v>89</v>
      </c>
      <c r="AN2153" s="1">
        <v>44454</v>
      </c>
      <c r="AO2153" s="3">
        <v>360180000</v>
      </c>
      <c r="AQ2153">
        <v>2954.74</v>
      </c>
      <c r="AR2153">
        <v>12344.16</v>
      </c>
      <c r="AS2153">
        <v>474056.15</v>
      </c>
      <c r="AY2153">
        <v>219</v>
      </c>
      <c r="AZ2153">
        <v>187</v>
      </c>
      <c r="BA2153">
        <v>152</v>
      </c>
      <c r="BG2153">
        <v>97.78</v>
      </c>
      <c r="BH2153">
        <v>94.71</v>
      </c>
      <c r="BI2153">
        <v>93.99</v>
      </c>
      <c r="BO2153">
        <v>1</v>
      </c>
      <c r="BP2153" s="3">
        <v>76050000</v>
      </c>
      <c r="BQ2153" s="20">
        <v>1996</v>
      </c>
      <c r="BR2153" s="20">
        <v>323</v>
      </c>
      <c r="BW2153" s="20">
        <v>0</v>
      </c>
      <c r="BX2153" s="22">
        <v>489355.05</v>
      </c>
      <c r="BY2153">
        <v>207</v>
      </c>
      <c r="BZ2153">
        <v>91.79</v>
      </c>
      <c r="CC2153">
        <v>1</v>
      </c>
    </row>
    <row r="2154" spans="1:81" ht="102" x14ac:dyDescent="0.2">
      <c r="A2154" t="s">
        <v>18615</v>
      </c>
      <c r="B2154" t="s">
        <v>18616</v>
      </c>
      <c r="C2154" t="s">
        <v>18617</v>
      </c>
      <c r="D2154" t="s">
        <v>18615</v>
      </c>
      <c r="E2154" s="2" t="s">
        <v>18618</v>
      </c>
      <c r="G2154" s="3">
        <v>2000000</v>
      </c>
      <c r="H2154" s="3">
        <v>10000000</v>
      </c>
      <c r="I2154" s="3">
        <v>45000000</v>
      </c>
      <c r="O2154" s="3">
        <v>20000000</v>
      </c>
      <c r="P2154" s="3">
        <v>50000000</v>
      </c>
      <c r="Q2154" s="3">
        <v>300150000</v>
      </c>
      <c r="W2154" s="2" t="s">
        <v>18619</v>
      </c>
      <c r="X2154" s="2" t="s">
        <v>18620</v>
      </c>
      <c r="Y2154" s="2" t="s">
        <v>18621</v>
      </c>
      <c r="AE2154">
        <v>2015</v>
      </c>
      <c r="AF2154">
        <v>2019</v>
      </c>
      <c r="AG2154">
        <v>2021</v>
      </c>
      <c r="AL2154" s="3">
        <v>45000000</v>
      </c>
      <c r="AM2154" t="s">
        <v>89</v>
      </c>
      <c r="AN2154" s="1">
        <v>44435</v>
      </c>
      <c r="AO2154" s="3">
        <v>300150000</v>
      </c>
      <c r="AQ2154">
        <v>1875.54</v>
      </c>
      <c r="AR2154">
        <v>33334.720000000001</v>
      </c>
      <c r="AS2154">
        <v>452399.58</v>
      </c>
      <c r="AY2154">
        <v>443</v>
      </c>
      <c r="AZ2154">
        <v>20</v>
      </c>
      <c r="BA2154">
        <v>162</v>
      </c>
      <c r="BG2154">
        <v>95.49</v>
      </c>
      <c r="BH2154">
        <v>99.54</v>
      </c>
      <c r="BI2154">
        <v>93.59</v>
      </c>
      <c r="BO2154">
        <v>1</v>
      </c>
      <c r="BP2154" s="3">
        <v>57000000</v>
      </c>
      <c r="BQ2154" s="20">
        <v>1507</v>
      </c>
      <c r="BR2154" s="20">
        <v>856</v>
      </c>
      <c r="BW2154" s="20">
        <v>0</v>
      </c>
      <c r="BX2154" s="22">
        <v>487609.84</v>
      </c>
      <c r="BY2154">
        <v>208</v>
      </c>
      <c r="BZ2154">
        <v>91.75</v>
      </c>
      <c r="CC2154">
        <v>1</v>
      </c>
    </row>
    <row r="2155" spans="1:81" ht="51" x14ac:dyDescent="0.2">
      <c r="A2155" t="s">
        <v>18622</v>
      </c>
      <c r="B2155" t="s">
        <v>18623</v>
      </c>
      <c r="C2155" t="s">
        <v>18624</v>
      </c>
      <c r="E2155" s="2" t="s">
        <v>18625</v>
      </c>
      <c r="G2155" s="3">
        <v>6000000</v>
      </c>
      <c r="H2155" s="3">
        <v>65000000</v>
      </c>
      <c r="I2155" s="3">
        <v>300000000</v>
      </c>
      <c r="O2155" s="3">
        <v>60000000</v>
      </c>
      <c r="P2155" s="3">
        <v>325000000</v>
      </c>
      <c r="Q2155" s="3">
        <v>1000000000</v>
      </c>
      <c r="W2155" s="2" t="s">
        <v>2652</v>
      </c>
      <c r="X2155" s="2" t="s">
        <v>18626</v>
      </c>
      <c r="Y2155" s="2" t="s">
        <v>18627</v>
      </c>
      <c r="AE2155">
        <v>2019</v>
      </c>
      <c r="AF2155">
        <v>2020</v>
      </c>
      <c r="AG2155">
        <v>2021</v>
      </c>
      <c r="AL2155" s="3">
        <v>300000000</v>
      </c>
      <c r="AM2155" t="s">
        <v>89</v>
      </c>
      <c r="AN2155" s="1">
        <v>44301</v>
      </c>
      <c r="AO2155" s="3">
        <v>2001000000</v>
      </c>
      <c r="AQ2155">
        <v>0</v>
      </c>
      <c r="AR2155">
        <v>0</v>
      </c>
      <c r="AS2155">
        <v>482173.18</v>
      </c>
      <c r="AY2155">
        <v>3695</v>
      </c>
      <c r="AZ2155">
        <v>1826</v>
      </c>
      <c r="BA2155">
        <v>149</v>
      </c>
      <c r="BG2155">
        <v>61.5</v>
      </c>
      <c r="BH2155">
        <v>48.14</v>
      </c>
      <c r="BI2155">
        <v>94.11</v>
      </c>
      <c r="BN2155" t="s">
        <v>101</v>
      </c>
      <c r="BO2155">
        <v>2</v>
      </c>
      <c r="BP2155" s="3">
        <v>392250000</v>
      </c>
      <c r="BQ2155" s="20">
        <v>408</v>
      </c>
      <c r="BR2155" s="20">
        <v>201</v>
      </c>
      <c r="BW2155" s="20">
        <v>0</v>
      </c>
      <c r="BX2155" s="22">
        <v>482173.18</v>
      </c>
      <c r="BY2155">
        <v>209</v>
      </c>
      <c r="BZ2155">
        <v>91.71</v>
      </c>
      <c r="CC2155">
        <v>2</v>
      </c>
    </row>
    <row r="2156" spans="1:81" ht="85" x14ac:dyDescent="0.2">
      <c r="A2156" t="s">
        <v>18628</v>
      </c>
      <c r="B2156" t="s">
        <v>18629</v>
      </c>
      <c r="C2156" t="s">
        <v>18630</v>
      </c>
      <c r="D2156" t="s">
        <v>18631</v>
      </c>
      <c r="E2156" s="2" t="s">
        <v>18632</v>
      </c>
      <c r="G2156" s="3">
        <v>3500000</v>
      </c>
      <c r="H2156" s="3">
        <v>7800000</v>
      </c>
      <c r="I2156" s="3">
        <v>25000000</v>
      </c>
      <c r="O2156" s="3">
        <v>35000000</v>
      </c>
      <c r="P2156" s="3">
        <v>39000000</v>
      </c>
      <c r="Q2156" s="3">
        <v>166750000</v>
      </c>
      <c r="W2156" s="2" t="s">
        <v>18633</v>
      </c>
      <c r="X2156" s="2" t="s">
        <v>18634</v>
      </c>
      <c r="Y2156" s="2" t="s">
        <v>18635</v>
      </c>
      <c r="AE2156">
        <v>2017</v>
      </c>
      <c r="AF2156">
        <v>2019</v>
      </c>
      <c r="AG2156">
        <v>2021</v>
      </c>
      <c r="AL2156" s="3">
        <v>25000000</v>
      </c>
      <c r="AM2156" t="s">
        <v>89</v>
      </c>
      <c r="AN2156" s="1">
        <v>44308</v>
      </c>
      <c r="AO2156" s="3">
        <v>166750000</v>
      </c>
      <c r="AQ2156">
        <v>2.79</v>
      </c>
      <c r="AR2156">
        <v>979.2</v>
      </c>
      <c r="AS2156">
        <v>478721.23</v>
      </c>
      <c r="AY2156">
        <v>2523</v>
      </c>
      <c r="AZ2156">
        <v>828</v>
      </c>
      <c r="BA2156">
        <v>151</v>
      </c>
      <c r="BG2156">
        <v>73.38</v>
      </c>
      <c r="BH2156">
        <v>80.08</v>
      </c>
      <c r="BI2156">
        <v>94.03</v>
      </c>
      <c r="BO2156">
        <v>1</v>
      </c>
      <c r="BP2156" s="3">
        <v>43800000</v>
      </c>
      <c r="BQ2156" s="20">
        <v>700</v>
      </c>
      <c r="BR2156" s="20">
        <v>763</v>
      </c>
      <c r="BW2156" s="20">
        <v>0</v>
      </c>
      <c r="BX2156" s="22">
        <v>479703.22</v>
      </c>
      <c r="BY2156">
        <v>210</v>
      </c>
      <c r="BZ2156">
        <v>91.67</v>
      </c>
      <c r="CC2156">
        <v>1</v>
      </c>
    </row>
    <row r="2157" spans="1:81" ht="68" x14ac:dyDescent="0.2">
      <c r="A2157" t="s">
        <v>18636</v>
      </c>
      <c r="B2157" t="s">
        <v>18637</v>
      </c>
      <c r="C2157" t="s">
        <v>18638</v>
      </c>
      <c r="D2157" t="s">
        <v>18639</v>
      </c>
      <c r="E2157" s="2" t="s">
        <v>18640</v>
      </c>
      <c r="G2157" s="3">
        <v>4000000</v>
      </c>
      <c r="H2157" s="3">
        <v>14130000</v>
      </c>
      <c r="I2157" s="3">
        <v>39000000</v>
      </c>
      <c r="O2157" s="3">
        <v>40000000</v>
      </c>
      <c r="P2157" s="3">
        <v>70650000</v>
      </c>
      <c r="Q2157" s="3">
        <v>260130000</v>
      </c>
      <c r="W2157" s="2" t="s">
        <v>18641</v>
      </c>
      <c r="X2157" s="2" t="s">
        <v>18642</v>
      </c>
      <c r="Y2157" s="2" t="s">
        <v>18643</v>
      </c>
      <c r="AE2157">
        <v>2017</v>
      </c>
      <c r="AF2157">
        <v>2019</v>
      </c>
      <c r="AG2157">
        <v>2021</v>
      </c>
      <c r="AL2157" s="3">
        <v>39000000</v>
      </c>
      <c r="AM2157" t="s">
        <v>89</v>
      </c>
      <c r="AN2157" s="1">
        <v>44354</v>
      </c>
      <c r="AO2157" s="3">
        <v>260130000</v>
      </c>
      <c r="AQ2157">
        <v>5873.24</v>
      </c>
      <c r="AR2157">
        <v>6855.9</v>
      </c>
      <c r="AS2157">
        <v>463215.73</v>
      </c>
      <c r="AY2157">
        <v>285</v>
      </c>
      <c r="AZ2157">
        <v>306</v>
      </c>
      <c r="BA2157">
        <v>159</v>
      </c>
      <c r="BG2157">
        <v>97</v>
      </c>
      <c r="BH2157">
        <v>92.65</v>
      </c>
      <c r="BI2157">
        <v>93.71</v>
      </c>
      <c r="BO2157">
        <v>1</v>
      </c>
      <c r="BP2157" s="3">
        <v>93775000</v>
      </c>
      <c r="BQ2157" s="20">
        <v>649</v>
      </c>
      <c r="BR2157" s="20">
        <v>882</v>
      </c>
      <c r="BW2157" s="20">
        <v>0</v>
      </c>
      <c r="BX2157" s="22">
        <v>475944.87</v>
      </c>
      <c r="BY2157">
        <v>211</v>
      </c>
      <c r="BZ2157">
        <v>91.63</v>
      </c>
      <c r="CC2157">
        <v>1</v>
      </c>
    </row>
    <row r="2158" spans="1:81" ht="51" x14ac:dyDescent="0.2">
      <c r="A2158" t="s">
        <v>18644</v>
      </c>
      <c r="B2158" t="s">
        <v>18645</v>
      </c>
      <c r="C2158" t="s">
        <v>18646</v>
      </c>
      <c r="D2158" t="s">
        <v>18647</v>
      </c>
      <c r="E2158" s="2" t="s">
        <v>18648</v>
      </c>
      <c r="G2158" s="3">
        <v>1100000</v>
      </c>
      <c r="H2158" s="3">
        <v>11000000</v>
      </c>
      <c r="I2158" s="3">
        <v>50000000</v>
      </c>
      <c r="O2158" s="3">
        <v>11000000</v>
      </c>
      <c r="P2158" s="3">
        <v>55000000</v>
      </c>
      <c r="Q2158" s="3">
        <v>333500000</v>
      </c>
      <c r="W2158" s="2" t="s">
        <v>18649</v>
      </c>
      <c r="X2158" s="2" t="s">
        <v>142</v>
      </c>
      <c r="Y2158" s="2" t="s">
        <v>18650</v>
      </c>
      <c r="AE2158">
        <v>2016</v>
      </c>
      <c r="AF2158">
        <v>2018</v>
      </c>
      <c r="AG2158">
        <v>2021</v>
      </c>
      <c r="AL2158" s="3">
        <v>50000000</v>
      </c>
      <c r="AM2158" t="s">
        <v>89</v>
      </c>
      <c r="AN2158" s="1">
        <v>44545</v>
      </c>
      <c r="AO2158" s="3">
        <v>333500000</v>
      </c>
      <c r="AQ2158">
        <v>2730.96</v>
      </c>
      <c r="AR2158">
        <v>14692.41</v>
      </c>
      <c r="AS2158">
        <v>455046.7</v>
      </c>
      <c r="AY2158">
        <v>224</v>
      </c>
      <c r="AZ2158">
        <v>173</v>
      </c>
      <c r="BA2158">
        <v>161</v>
      </c>
      <c r="BG2158">
        <v>97.69</v>
      </c>
      <c r="BH2158">
        <v>96.27</v>
      </c>
      <c r="BI2158">
        <v>93.63</v>
      </c>
      <c r="BO2158">
        <v>1</v>
      </c>
      <c r="BP2158" s="3">
        <v>65100000</v>
      </c>
      <c r="BQ2158" s="20">
        <v>915</v>
      </c>
      <c r="BR2158" s="20">
        <v>1108</v>
      </c>
      <c r="BW2158" s="20">
        <v>0</v>
      </c>
      <c r="BX2158" s="22">
        <v>472470.07</v>
      </c>
      <c r="BY2158">
        <v>212</v>
      </c>
      <c r="BZ2158">
        <v>91.59</v>
      </c>
      <c r="CC2158">
        <v>1</v>
      </c>
    </row>
    <row r="2159" spans="1:81" ht="34" x14ac:dyDescent="0.2">
      <c r="A2159" t="s">
        <v>18651</v>
      </c>
      <c r="B2159" t="s">
        <v>18652</v>
      </c>
      <c r="C2159" t="s">
        <v>18653</v>
      </c>
      <c r="E2159" s="2" t="s">
        <v>18654</v>
      </c>
      <c r="H2159" s="3">
        <v>6000000</v>
      </c>
      <c r="I2159" s="3">
        <v>16000000</v>
      </c>
      <c r="P2159" s="3">
        <v>30000000</v>
      </c>
      <c r="Q2159" s="3">
        <v>106720000</v>
      </c>
      <c r="X2159" s="2" t="s">
        <v>18655</v>
      </c>
      <c r="Y2159" s="2" t="s">
        <v>18656</v>
      </c>
      <c r="AF2159">
        <v>2020</v>
      </c>
      <c r="AG2159">
        <v>2021</v>
      </c>
      <c r="AL2159" s="3">
        <v>16000000</v>
      </c>
      <c r="AM2159" t="s">
        <v>89</v>
      </c>
      <c r="AN2159" s="1">
        <v>44341</v>
      </c>
      <c r="AO2159" s="3">
        <v>106720000</v>
      </c>
      <c r="AR2159">
        <v>6874.29</v>
      </c>
      <c r="AS2159">
        <v>463968.1</v>
      </c>
      <c r="AZ2159">
        <v>350</v>
      </c>
      <c r="BA2159">
        <v>158</v>
      </c>
      <c r="BH2159">
        <v>90.08</v>
      </c>
      <c r="BI2159">
        <v>93.75</v>
      </c>
      <c r="BO2159">
        <v>1</v>
      </c>
      <c r="BP2159" s="3">
        <v>22000000</v>
      </c>
      <c r="BR2159" s="20">
        <v>362</v>
      </c>
      <c r="BW2159" s="20">
        <v>0</v>
      </c>
      <c r="BX2159" s="22">
        <v>470842.39</v>
      </c>
      <c r="BY2159">
        <v>213</v>
      </c>
      <c r="BZ2159">
        <v>91.55</v>
      </c>
      <c r="CC2159">
        <v>1</v>
      </c>
    </row>
    <row r="2160" spans="1:81" ht="85" x14ac:dyDescent="0.2">
      <c r="A2160" t="s">
        <v>18657</v>
      </c>
      <c r="B2160" t="s">
        <v>18658</v>
      </c>
      <c r="C2160" t="s">
        <v>18659</v>
      </c>
      <c r="D2160" t="s">
        <v>18660</v>
      </c>
      <c r="E2160" s="2" t="s">
        <v>18661</v>
      </c>
      <c r="F2160" s="3">
        <v>2500000</v>
      </c>
      <c r="G2160" s="3">
        <v>4600000</v>
      </c>
      <c r="H2160" s="3">
        <v>15000000</v>
      </c>
      <c r="I2160" s="3">
        <v>40000000</v>
      </c>
      <c r="N2160" s="3">
        <v>50000000</v>
      </c>
      <c r="O2160" s="3">
        <v>46000000</v>
      </c>
      <c r="P2160" s="3">
        <v>75000000</v>
      </c>
      <c r="Q2160" s="3">
        <v>266800000</v>
      </c>
      <c r="V2160" s="2" t="s">
        <v>18662</v>
      </c>
      <c r="W2160" s="2" t="s">
        <v>18663</v>
      </c>
      <c r="X2160" s="2" t="s">
        <v>18664</v>
      </c>
      <c r="Y2160" s="2" t="s">
        <v>18665</v>
      </c>
      <c r="AD2160">
        <v>2016</v>
      </c>
      <c r="AE2160">
        <v>2020</v>
      </c>
      <c r="AF2160">
        <v>2021</v>
      </c>
      <c r="AG2160">
        <v>2021</v>
      </c>
      <c r="AM2160" t="s">
        <v>87</v>
      </c>
      <c r="AN2160" s="1">
        <v>44530</v>
      </c>
      <c r="AO2160" s="3">
        <v>46000000</v>
      </c>
      <c r="AP2160">
        <v>0</v>
      </c>
      <c r="AQ2160">
        <v>40572.86</v>
      </c>
      <c r="AR2160">
        <v>225706.51</v>
      </c>
      <c r="AS2160">
        <v>198581.9</v>
      </c>
      <c r="AX2160">
        <v>521</v>
      </c>
      <c r="AY2160">
        <v>296</v>
      </c>
      <c r="AZ2160">
        <v>75</v>
      </c>
      <c r="BA2160">
        <v>320</v>
      </c>
      <c r="BF2160">
        <v>70.23</v>
      </c>
      <c r="BG2160">
        <v>96.87</v>
      </c>
      <c r="BH2160">
        <v>98.59</v>
      </c>
      <c r="BI2160">
        <v>87.3</v>
      </c>
      <c r="BP2160" s="3">
        <v>62220000</v>
      </c>
      <c r="BQ2160" s="20">
        <v>309</v>
      </c>
      <c r="BR2160" s="20">
        <v>246</v>
      </c>
      <c r="BW2160" s="20">
        <v>20</v>
      </c>
      <c r="BX2160" s="22">
        <v>464861.27</v>
      </c>
      <c r="BY2160">
        <v>214</v>
      </c>
      <c r="BZ2160">
        <v>91.51</v>
      </c>
      <c r="CC2160">
        <v>0.17</v>
      </c>
    </row>
    <row r="2161" spans="1:81" ht="85" x14ac:dyDescent="0.2">
      <c r="A2161" t="s">
        <v>18666</v>
      </c>
      <c r="B2161" t="s">
        <v>18667</v>
      </c>
      <c r="C2161" t="s">
        <v>18668</v>
      </c>
      <c r="E2161" s="2" t="s">
        <v>18669</v>
      </c>
      <c r="H2161" s="3">
        <v>60000000</v>
      </c>
      <c r="I2161" s="3">
        <v>100000000</v>
      </c>
      <c r="J2161" s="3">
        <v>140000000</v>
      </c>
      <c r="P2161" s="3">
        <v>300000000</v>
      </c>
      <c r="Q2161" s="3">
        <v>667000000</v>
      </c>
      <c r="R2161" s="3">
        <v>1400000000</v>
      </c>
      <c r="X2161" s="2" t="s">
        <v>18670</v>
      </c>
      <c r="Y2161" s="2" t="s">
        <v>18671</v>
      </c>
      <c r="Z2161" s="2" t="s">
        <v>18672</v>
      </c>
      <c r="AF2161">
        <v>2020</v>
      </c>
      <c r="AG2161">
        <v>2021</v>
      </c>
      <c r="AH2161">
        <v>2022</v>
      </c>
      <c r="AL2161" s="3">
        <v>70000000</v>
      </c>
      <c r="AM2161" t="s">
        <v>327</v>
      </c>
      <c r="AN2161" s="1">
        <v>44601</v>
      </c>
      <c r="AO2161" s="3">
        <v>1400000000</v>
      </c>
      <c r="AR2161">
        <v>9454.19</v>
      </c>
      <c r="AS2161">
        <v>129045.69</v>
      </c>
      <c r="AT2161">
        <v>322566.81</v>
      </c>
      <c r="AZ2161">
        <v>279</v>
      </c>
      <c r="BA2161">
        <v>408</v>
      </c>
      <c r="BB2161">
        <v>72</v>
      </c>
      <c r="BH2161">
        <v>92.1</v>
      </c>
      <c r="BI2161">
        <v>83.79</v>
      </c>
      <c r="BJ2161">
        <v>91.46</v>
      </c>
      <c r="BO2161">
        <v>1.89</v>
      </c>
      <c r="BP2161" s="3">
        <v>370150000</v>
      </c>
      <c r="BR2161" s="20">
        <v>337</v>
      </c>
      <c r="BS2161" s="20">
        <v>307</v>
      </c>
      <c r="BW2161" s="20">
        <v>307</v>
      </c>
      <c r="BX2161" s="22">
        <v>461066.69</v>
      </c>
      <c r="BY2161">
        <v>215</v>
      </c>
      <c r="BZ2161">
        <v>91.47</v>
      </c>
      <c r="CA2161">
        <v>2.1</v>
      </c>
      <c r="CB2161">
        <v>2.1</v>
      </c>
      <c r="CC2161">
        <v>2.1</v>
      </c>
    </row>
    <row r="2162" spans="1:81" ht="51" x14ac:dyDescent="0.2">
      <c r="A2162" t="s">
        <v>18673</v>
      </c>
      <c r="B2162" t="s">
        <v>18674</v>
      </c>
      <c r="C2162" t="s">
        <v>18675</v>
      </c>
      <c r="D2162" t="s">
        <v>18676</v>
      </c>
      <c r="E2162" s="2" t="s">
        <v>18677</v>
      </c>
      <c r="H2162" s="3">
        <v>37000000</v>
      </c>
      <c r="I2162" s="3">
        <v>127000000</v>
      </c>
      <c r="J2162" s="3">
        <v>100000000</v>
      </c>
      <c r="P2162" s="3">
        <v>185000000</v>
      </c>
      <c r="Q2162" s="3">
        <v>847090000</v>
      </c>
      <c r="R2162" s="3">
        <v>1400000000</v>
      </c>
      <c r="X2162" s="2" t="s">
        <v>18678</v>
      </c>
      <c r="Y2162" s="2" t="s">
        <v>18679</v>
      </c>
      <c r="Z2162" s="2" t="s">
        <v>18680</v>
      </c>
      <c r="AF2162">
        <v>2020</v>
      </c>
      <c r="AG2162">
        <v>2021</v>
      </c>
      <c r="AH2162">
        <v>2022</v>
      </c>
      <c r="AL2162" s="3">
        <v>100000000</v>
      </c>
      <c r="AM2162" t="s">
        <v>90</v>
      </c>
      <c r="AN2162" s="1">
        <v>44587</v>
      </c>
      <c r="AO2162" s="3">
        <v>1400000000</v>
      </c>
      <c r="AR2162">
        <v>10102.379999999999</v>
      </c>
      <c r="AS2162">
        <v>163084.57999999999</v>
      </c>
      <c r="AT2162">
        <v>283458.56</v>
      </c>
      <c r="AZ2162">
        <v>253</v>
      </c>
      <c r="BA2162">
        <v>361</v>
      </c>
      <c r="BB2162">
        <v>80</v>
      </c>
      <c r="BH2162">
        <v>92.84</v>
      </c>
      <c r="BI2162">
        <v>85.66</v>
      </c>
      <c r="BJ2162">
        <v>90.49</v>
      </c>
      <c r="BN2162" t="s">
        <v>101</v>
      </c>
      <c r="BO2162">
        <v>1.49</v>
      </c>
      <c r="BP2162" s="3">
        <v>264000000</v>
      </c>
      <c r="BR2162" s="20">
        <v>197</v>
      </c>
      <c r="BS2162" s="20">
        <v>216</v>
      </c>
      <c r="BW2162" s="20">
        <v>216</v>
      </c>
      <c r="BX2162" s="22">
        <v>456645.52</v>
      </c>
      <c r="BY2162">
        <v>216</v>
      </c>
      <c r="BZ2162">
        <v>91.43</v>
      </c>
      <c r="CA2162">
        <v>1.65</v>
      </c>
      <c r="CB2162">
        <v>1.65</v>
      </c>
      <c r="CC2162">
        <v>1.65</v>
      </c>
    </row>
    <row r="2163" spans="1:81" ht="34" x14ac:dyDescent="0.2">
      <c r="A2163" t="s">
        <v>18681</v>
      </c>
      <c r="B2163" t="s">
        <v>18682</v>
      </c>
      <c r="C2163" t="s">
        <v>18683</v>
      </c>
      <c r="D2163" t="s">
        <v>18684</v>
      </c>
      <c r="E2163" s="2" t="s">
        <v>18685</v>
      </c>
      <c r="H2163" s="3">
        <v>17724798</v>
      </c>
      <c r="I2163" s="3">
        <v>72753729</v>
      </c>
      <c r="J2163" s="3">
        <v>114416476</v>
      </c>
      <c r="P2163" s="3">
        <v>118165317</v>
      </c>
      <c r="Q2163" s="3">
        <v>436522371</v>
      </c>
      <c r="R2163" s="3">
        <v>886727687</v>
      </c>
      <c r="X2163" s="2" t="s">
        <v>18686</v>
      </c>
      <c r="Y2163" s="2" t="s">
        <v>18687</v>
      </c>
      <c r="Z2163" s="2" t="s">
        <v>18688</v>
      </c>
      <c r="AF2163">
        <v>2020</v>
      </c>
      <c r="AG2163">
        <v>2021</v>
      </c>
      <c r="AH2163">
        <v>2022</v>
      </c>
      <c r="AL2163" s="3">
        <v>114416475</v>
      </c>
      <c r="AM2163" t="s">
        <v>90</v>
      </c>
      <c r="AN2163" s="1">
        <v>44599</v>
      </c>
      <c r="AO2163" s="3">
        <v>886727687</v>
      </c>
      <c r="AR2163">
        <v>12876.88</v>
      </c>
      <c r="AS2163">
        <v>250877.75</v>
      </c>
      <c r="AT2163">
        <v>190221.06</v>
      </c>
      <c r="AZ2163">
        <v>176</v>
      </c>
      <c r="BA2163">
        <v>240</v>
      </c>
      <c r="BB2163">
        <v>98</v>
      </c>
      <c r="BH2163">
        <v>95.03</v>
      </c>
      <c r="BI2163">
        <v>90.48</v>
      </c>
      <c r="BJ2163">
        <v>88.33</v>
      </c>
      <c r="BO2163">
        <v>1.83</v>
      </c>
      <c r="BP2163" s="3">
        <v>204895003</v>
      </c>
      <c r="BR2163" s="20">
        <v>175</v>
      </c>
      <c r="BS2163" s="20">
        <v>284</v>
      </c>
      <c r="BW2163" s="20">
        <v>284</v>
      </c>
      <c r="BX2163" s="22">
        <v>453975.69</v>
      </c>
      <c r="BY2163">
        <v>217</v>
      </c>
      <c r="BZ2163">
        <v>91.39</v>
      </c>
      <c r="CA2163">
        <v>2.0299999999999998</v>
      </c>
      <c r="CB2163">
        <v>2.0299999999999998</v>
      </c>
      <c r="CC2163">
        <v>2.0299999999999998</v>
      </c>
    </row>
    <row r="2164" spans="1:81" ht="68" x14ac:dyDescent="0.2">
      <c r="A2164" t="s">
        <v>18689</v>
      </c>
      <c r="B2164" t="s">
        <v>18690</v>
      </c>
      <c r="C2164" t="s">
        <v>18691</v>
      </c>
      <c r="D2164" t="s">
        <v>18692</v>
      </c>
      <c r="E2164" s="2" t="s">
        <v>18693</v>
      </c>
      <c r="H2164" s="3">
        <v>10700000</v>
      </c>
      <c r="I2164" s="3">
        <v>24000000</v>
      </c>
      <c r="P2164" s="3">
        <v>53500000</v>
      </c>
      <c r="Q2164" s="3">
        <v>160080000</v>
      </c>
      <c r="X2164" s="2" t="s">
        <v>18694</v>
      </c>
      <c r="Y2164" s="2" t="s">
        <v>18695</v>
      </c>
      <c r="AF2164">
        <v>2019</v>
      </c>
      <c r="AG2164">
        <v>2021</v>
      </c>
      <c r="AL2164" s="3">
        <v>24000000</v>
      </c>
      <c r="AM2164" t="s">
        <v>89</v>
      </c>
      <c r="AN2164" s="1">
        <v>44544</v>
      </c>
      <c r="AO2164" s="3">
        <v>160080000</v>
      </c>
      <c r="AR2164">
        <v>9145.98</v>
      </c>
      <c r="AS2164">
        <v>444475.73</v>
      </c>
      <c r="AZ2164">
        <v>232</v>
      </c>
      <c r="BA2164">
        <v>166</v>
      </c>
      <c r="BH2164">
        <v>94.44</v>
      </c>
      <c r="BI2164">
        <v>93.43</v>
      </c>
      <c r="BO2164">
        <v>1</v>
      </c>
      <c r="BP2164" s="3">
        <v>39025000</v>
      </c>
      <c r="BR2164" s="20">
        <v>875</v>
      </c>
      <c r="BW2164" s="20">
        <v>0</v>
      </c>
      <c r="BX2164" s="22">
        <v>453621.71</v>
      </c>
      <c r="BY2164">
        <v>218</v>
      </c>
      <c r="BZ2164">
        <v>91.35</v>
      </c>
      <c r="CC2164">
        <v>1</v>
      </c>
    </row>
    <row r="2165" spans="1:81" ht="51" x14ac:dyDescent="0.2">
      <c r="A2165" t="s">
        <v>18696</v>
      </c>
      <c r="B2165" t="s">
        <v>18697</v>
      </c>
      <c r="C2165" t="s">
        <v>18698</v>
      </c>
      <c r="D2165" t="s">
        <v>18699</v>
      </c>
      <c r="E2165" s="2" t="s">
        <v>18700</v>
      </c>
      <c r="G2165" s="3">
        <v>1000000</v>
      </c>
      <c r="H2165" s="3">
        <v>20000000</v>
      </c>
      <c r="I2165" s="3">
        <v>80000000</v>
      </c>
      <c r="O2165" s="3">
        <v>10000000</v>
      </c>
      <c r="P2165" s="3">
        <v>100000000</v>
      </c>
      <c r="Q2165" s="3">
        <v>533600000</v>
      </c>
      <c r="W2165" s="2" t="s">
        <v>18701</v>
      </c>
      <c r="X2165" s="2" t="s">
        <v>18702</v>
      </c>
      <c r="Y2165" s="2" t="s">
        <v>18703</v>
      </c>
      <c r="AE2165">
        <v>2018</v>
      </c>
      <c r="AF2165">
        <v>2020</v>
      </c>
      <c r="AG2165">
        <v>2021</v>
      </c>
      <c r="AL2165" s="3">
        <v>80000000</v>
      </c>
      <c r="AM2165" t="s">
        <v>89</v>
      </c>
      <c r="AN2165" s="1">
        <v>44453</v>
      </c>
      <c r="AO2165" s="3">
        <v>533600000</v>
      </c>
      <c r="AQ2165">
        <v>12.11</v>
      </c>
      <c r="AR2165">
        <v>15554.9</v>
      </c>
      <c r="AS2165">
        <v>437629.88</v>
      </c>
      <c r="AY2165">
        <v>2376</v>
      </c>
      <c r="AZ2165">
        <v>129</v>
      </c>
      <c r="BA2165">
        <v>171</v>
      </c>
      <c r="BG2165">
        <v>77.22</v>
      </c>
      <c r="BH2165">
        <v>96.36</v>
      </c>
      <c r="BI2165">
        <v>93.23</v>
      </c>
      <c r="BO2165">
        <v>1</v>
      </c>
      <c r="BP2165" s="3">
        <v>108532637</v>
      </c>
      <c r="BQ2165" s="20">
        <v>1013</v>
      </c>
      <c r="BR2165" s="20">
        <v>285</v>
      </c>
      <c r="BW2165" s="20">
        <v>0</v>
      </c>
      <c r="BX2165" s="22">
        <v>453196.89</v>
      </c>
      <c r="BY2165">
        <v>219</v>
      </c>
      <c r="BZ2165">
        <v>91.31</v>
      </c>
      <c r="CC2165">
        <v>1</v>
      </c>
    </row>
    <row r="2166" spans="1:81" ht="34" x14ac:dyDescent="0.2">
      <c r="A2166" t="s">
        <v>18704</v>
      </c>
      <c r="B2166" t="s">
        <v>18705</v>
      </c>
      <c r="C2166" t="s">
        <v>18706</v>
      </c>
      <c r="D2166" t="s">
        <v>18707</v>
      </c>
      <c r="E2166" s="2" t="s">
        <v>18708</v>
      </c>
      <c r="H2166" s="3">
        <v>35500000</v>
      </c>
      <c r="I2166" s="3">
        <v>40000000</v>
      </c>
      <c r="P2166" s="3">
        <v>177500000</v>
      </c>
      <c r="Q2166" s="3">
        <v>266800000</v>
      </c>
      <c r="W2166" s="2" t="s">
        <v>18709</v>
      </c>
      <c r="X2166" s="2" t="s">
        <v>18710</v>
      </c>
      <c r="Y2166" s="2" t="s">
        <v>18711</v>
      </c>
      <c r="AE2166">
        <v>2019</v>
      </c>
      <c r="AF2166">
        <v>2020</v>
      </c>
      <c r="AG2166">
        <v>2021</v>
      </c>
      <c r="AM2166" t="s">
        <v>114</v>
      </c>
      <c r="AN2166" s="1">
        <v>44407</v>
      </c>
      <c r="AO2166" s="3">
        <v>266800000</v>
      </c>
      <c r="AQ2166">
        <v>2017.78</v>
      </c>
      <c r="AR2166">
        <v>3717.09</v>
      </c>
      <c r="AS2166">
        <v>445826.06</v>
      </c>
      <c r="AY2166">
        <v>741</v>
      </c>
      <c r="AZ2166">
        <v>498</v>
      </c>
      <c r="BA2166">
        <v>165</v>
      </c>
      <c r="BG2166">
        <v>92.29</v>
      </c>
      <c r="BH2166">
        <v>85.88</v>
      </c>
      <c r="BI2166">
        <v>93.47</v>
      </c>
      <c r="BO2166">
        <v>1</v>
      </c>
      <c r="BP2166" s="3">
        <v>89000000</v>
      </c>
      <c r="BQ2166" s="20">
        <v>523</v>
      </c>
      <c r="BR2166" s="20">
        <v>363</v>
      </c>
      <c r="BW2166" s="20">
        <v>0</v>
      </c>
      <c r="BX2166" s="22">
        <v>451560.93</v>
      </c>
      <c r="BY2166">
        <v>220</v>
      </c>
      <c r="BZ2166">
        <v>91.27</v>
      </c>
      <c r="CC2166">
        <v>1</v>
      </c>
    </row>
    <row r="2167" spans="1:81" ht="51" x14ac:dyDescent="0.2">
      <c r="A2167" t="s">
        <v>18712</v>
      </c>
      <c r="B2167" t="s">
        <v>18713</v>
      </c>
      <c r="C2167" t="s">
        <v>18714</v>
      </c>
      <c r="D2167" t="s">
        <v>18715</v>
      </c>
      <c r="E2167" s="2" t="s">
        <v>18716</v>
      </c>
      <c r="G2167" s="3">
        <v>120000</v>
      </c>
      <c r="H2167" s="3">
        <v>12000000</v>
      </c>
      <c r="I2167" s="3">
        <v>31000000</v>
      </c>
      <c r="O2167" s="3">
        <v>1200000</v>
      </c>
      <c r="P2167" s="3">
        <v>60000000</v>
      </c>
      <c r="Q2167" s="3">
        <v>206770000</v>
      </c>
      <c r="W2167" s="2" t="s">
        <v>93</v>
      </c>
      <c r="X2167" s="2" t="s">
        <v>18717</v>
      </c>
      <c r="Y2167" s="2" t="s">
        <v>18718</v>
      </c>
      <c r="AE2167">
        <v>2017</v>
      </c>
      <c r="AF2167">
        <v>2019</v>
      </c>
      <c r="AG2167">
        <v>2021</v>
      </c>
      <c r="AL2167" s="3">
        <v>31000000</v>
      </c>
      <c r="AM2167" t="s">
        <v>89</v>
      </c>
      <c r="AN2167" s="1">
        <v>44270</v>
      </c>
      <c r="AO2167" s="3">
        <v>206770000</v>
      </c>
      <c r="AQ2167">
        <v>12166.07</v>
      </c>
      <c r="AR2167">
        <v>4594.2299999999996</v>
      </c>
      <c r="AS2167">
        <v>427691.12</v>
      </c>
      <c r="AY2167">
        <v>120</v>
      </c>
      <c r="AZ2167">
        <v>410</v>
      </c>
      <c r="BA2167">
        <v>174</v>
      </c>
      <c r="BG2167">
        <v>98.74</v>
      </c>
      <c r="BH2167">
        <v>90.15</v>
      </c>
      <c r="BI2167">
        <v>93.11</v>
      </c>
      <c r="BO2167">
        <v>1</v>
      </c>
      <c r="BP2167" s="3">
        <v>46520000</v>
      </c>
      <c r="BQ2167" s="20">
        <v>603</v>
      </c>
      <c r="BR2167" s="20">
        <v>699</v>
      </c>
      <c r="BW2167" s="20">
        <v>0</v>
      </c>
      <c r="BX2167" s="22">
        <v>444451.42</v>
      </c>
      <c r="BY2167">
        <v>221</v>
      </c>
      <c r="BZ2167">
        <v>91.23</v>
      </c>
      <c r="CC2167">
        <v>1</v>
      </c>
    </row>
    <row r="2168" spans="1:81" ht="17" x14ac:dyDescent="0.2">
      <c r="A2168" t="s">
        <v>18719</v>
      </c>
      <c r="B2168" t="s">
        <v>18720</v>
      </c>
      <c r="C2168" t="s">
        <v>18721</v>
      </c>
      <c r="D2168" t="s">
        <v>18722</v>
      </c>
      <c r="E2168" s="2" t="s">
        <v>18723</v>
      </c>
      <c r="I2168" s="3">
        <v>20000000</v>
      </c>
      <c r="Q2168" s="3">
        <v>133400000</v>
      </c>
      <c r="X2168" s="2" t="s">
        <v>18724</v>
      </c>
      <c r="Y2168" s="2" t="s">
        <v>18725</v>
      </c>
      <c r="AF2168">
        <v>2021</v>
      </c>
      <c r="AG2168">
        <v>2021</v>
      </c>
      <c r="AL2168" s="3">
        <v>20000000</v>
      </c>
      <c r="AM2168" t="s">
        <v>89</v>
      </c>
      <c r="AN2168" s="1">
        <v>44519</v>
      </c>
      <c r="AO2168" s="3">
        <v>133400000</v>
      </c>
      <c r="AR2168">
        <v>0</v>
      </c>
      <c r="AS2168">
        <v>444214.97</v>
      </c>
      <c r="AZ2168">
        <v>2960</v>
      </c>
      <c r="BA2168">
        <v>167</v>
      </c>
      <c r="BH2168">
        <v>43.68</v>
      </c>
      <c r="BI2168">
        <v>93.39</v>
      </c>
      <c r="BO2168">
        <v>1</v>
      </c>
      <c r="BP2168" s="3">
        <v>20000000</v>
      </c>
      <c r="BR2168" s="20">
        <v>228</v>
      </c>
      <c r="BW2168" s="20">
        <v>0</v>
      </c>
      <c r="BX2168" s="22">
        <v>444214.97</v>
      </c>
      <c r="BY2168">
        <v>222</v>
      </c>
      <c r="BZ2168">
        <v>91.19</v>
      </c>
      <c r="CC2168">
        <v>1</v>
      </c>
    </row>
    <row r="2169" spans="1:81" ht="68" x14ac:dyDescent="0.2">
      <c r="A2169" t="s">
        <v>18726</v>
      </c>
      <c r="B2169" t="s">
        <v>18727</v>
      </c>
      <c r="C2169" t="s">
        <v>18728</v>
      </c>
      <c r="D2169" t="s">
        <v>18729</v>
      </c>
      <c r="E2169" s="2" t="s">
        <v>18730</v>
      </c>
      <c r="G2169" s="3">
        <v>2000000</v>
      </c>
      <c r="H2169" s="3">
        <v>17000000</v>
      </c>
      <c r="I2169" s="3">
        <v>80000000</v>
      </c>
      <c r="O2169" s="3">
        <v>20000000</v>
      </c>
      <c r="P2169" s="3">
        <v>85000000</v>
      </c>
      <c r="Q2169" s="3">
        <v>300000000</v>
      </c>
      <c r="W2169" s="2" t="s">
        <v>18731</v>
      </c>
      <c r="X2169" s="2" t="s">
        <v>18732</v>
      </c>
      <c r="Y2169" s="2" t="s">
        <v>18733</v>
      </c>
      <c r="AE2169">
        <v>2018</v>
      </c>
      <c r="AF2169">
        <v>2021</v>
      </c>
      <c r="AG2169">
        <v>2021</v>
      </c>
      <c r="AL2169" s="3">
        <v>80000000</v>
      </c>
      <c r="AM2169" t="s">
        <v>89</v>
      </c>
      <c r="AN2169" s="1">
        <v>44336</v>
      </c>
      <c r="AO2169" s="3">
        <v>533600000</v>
      </c>
      <c r="AQ2169">
        <v>13.3</v>
      </c>
      <c r="AR2169">
        <v>147153.84</v>
      </c>
      <c r="AS2169">
        <v>294887.09000000003</v>
      </c>
      <c r="AY2169">
        <v>2229</v>
      </c>
      <c r="AZ2169">
        <v>129</v>
      </c>
      <c r="BA2169">
        <v>219</v>
      </c>
      <c r="BG2169">
        <v>78.63</v>
      </c>
      <c r="BH2169">
        <v>97.56</v>
      </c>
      <c r="BI2169">
        <v>91.32</v>
      </c>
      <c r="BO2169">
        <v>1.78</v>
      </c>
      <c r="BP2169" s="3">
        <v>102300000</v>
      </c>
      <c r="BQ2169" s="20">
        <v>1016</v>
      </c>
      <c r="BR2169" s="20">
        <v>78</v>
      </c>
      <c r="BW2169" s="20">
        <v>0</v>
      </c>
      <c r="BX2169" s="22">
        <v>442054.23</v>
      </c>
      <c r="BY2169">
        <v>223</v>
      </c>
      <c r="BZ2169">
        <v>91.15</v>
      </c>
      <c r="CC2169">
        <v>1.78</v>
      </c>
    </row>
    <row r="2170" spans="1:81" ht="136" x14ac:dyDescent="0.2">
      <c r="A2170" t="s">
        <v>18734</v>
      </c>
      <c r="B2170" t="s">
        <v>18735</v>
      </c>
      <c r="C2170" t="s">
        <v>18736</v>
      </c>
      <c r="E2170" s="2" t="s">
        <v>18737</v>
      </c>
      <c r="H2170" s="3">
        <v>40000000</v>
      </c>
      <c r="I2170" s="3">
        <v>265000000</v>
      </c>
      <c r="P2170" s="3">
        <v>200000000</v>
      </c>
      <c r="Q2170" s="3">
        <v>1767550000</v>
      </c>
      <c r="X2170" s="2" t="s">
        <v>18738</v>
      </c>
      <c r="Y2170" s="2" t="s">
        <v>18739</v>
      </c>
      <c r="AF2170">
        <v>2020</v>
      </c>
      <c r="AG2170">
        <v>2021</v>
      </c>
      <c r="AL2170" s="3">
        <v>30000000</v>
      </c>
      <c r="AM2170" t="s">
        <v>327</v>
      </c>
      <c r="AN2170" s="1">
        <v>44412</v>
      </c>
      <c r="AO2170" s="3">
        <v>1767550000</v>
      </c>
      <c r="AR2170">
        <v>6299.36</v>
      </c>
      <c r="AS2170">
        <v>430653.82</v>
      </c>
      <c r="AZ2170">
        <v>366</v>
      </c>
      <c r="BA2170">
        <v>173</v>
      </c>
      <c r="BH2170">
        <v>89.63</v>
      </c>
      <c r="BI2170">
        <v>93.15</v>
      </c>
      <c r="BO2170">
        <v>1</v>
      </c>
      <c r="BP2170" s="3">
        <v>365000000</v>
      </c>
      <c r="BR2170" s="20">
        <v>545</v>
      </c>
      <c r="BW2170" s="20">
        <v>0</v>
      </c>
      <c r="BX2170" s="22">
        <v>436953.18</v>
      </c>
      <c r="BY2170">
        <v>224</v>
      </c>
      <c r="BZ2170">
        <v>91.11</v>
      </c>
      <c r="CC2170">
        <v>1</v>
      </c>
    </row>
    <row r="2171" spans="1:81" ht="68" x14ac:dyDescent="0.2">
      <c r="A2171" t="s">
        <v>18740</v>
      </c>
      <c r="B2171" t="s">
        <v>18741</v>
      </c>
      <c r="C2171" t="s">
        <v>18742</v>
      </c>
      <c r="D2171" t="s">
        <v>18743</v>
      </c>
      <c r="E2171" s="2" t="s">
        <v>18744</v>
      </c>
      <c r="G2171" s="3">
        <v>710614</v>
      </c>
      <c r="H2171" s="3">
        <v>15456590</v>
      </c>
      <c r="I2171" s="3">
        <v>35000000</v>
      </c>
      <c r="O2171" s="3">
        <v>7106140</v>
      </c>
      <c r="P2171" s="3">
        <v>77282950</v>
      </c>
      <c r="Q2171" s="3">
        <v>233450000</v>
      </c>
      <c r="W2171" s="2" t="s">
        <v>18745</v>
      </c>
      <c r="X2171" s="2" t="s">
        <v>18746</v>
      </c>
      <c r="Y2171" s="2" t="s">
        <v>18747</v>
      </c>
      <c r="AE2171">
        <v>2017</v>
      </c>
      <c r="AF2171">
        <v>2021</v>
      </c>
      <c r="AG2171">
        <v>2021</v>
      </c>
      <c r="AL2171" s="3">
        <v>35000000</v>
      </c>
      <c r="AM2171" t="s">
        <v>89</v>
      </c>
      <c r="AN2171" s="1">
        <v>44537</v>
      </c>
      <c r="AQ2171">
        <v>52.48</v>
      </c>
      <c r="AR2171">
        <v>68494.78</v>
      </c>
      <c r="AS2171">
        <v>367107.72</v>
      </c>
      <c r="AY2171">
        <v>1891</v>
      </c>
      <c r="AZ2171">
        <v>287</v>
      </c>
      <c r="BA2171">
        <v>192</v>
      </c>
      <c r="BG2171">
        <v>80.05</v>
      </c>
      <c r="BH2171">
        <v>94.56</v>
      </c>
      <c r="BI2171">
        <v>92.39</v>
      </c>
      <c r="BP2171" s="3">
        <v>53967204</v>
      </c>
      <c r="BQ2171" s="20">
        <v>1304</v>
      </c>
      <c r="BR2171" s="20">
        <v>202</v>
      </c>
      <c r="BW2171" s="20">
        <v>0</v>
      </c>
      <c r="BX2171" s="22">
        <v>435654.98</v>
      </c>
      <c r="BY2171">
        <v>225</v>
      </c>
      <c r="BZ2171">
        <v>91.07</v>
      </c>
      <c r="CC2171">
        <v>0</v>
      </c>
    </row>
    <row r="2172" spans="1:81" ht="51" x14ac:dyDescent="0.2">
      <c r="A2172" t="s">
        <v>18748</v>
      </c>
      <c r="B2172" t="s">
        <v>18749</v>
      </c>
      <c r="C2172" t="s">
        <v>18750</v>
      </c>
      <c r="D2172" t="s">
        <v>18751</v>
      </c>
      <c r="E2172" s="2" t="s">
        <v>18752</v>
      </c>
      <c r="G2172" s="3">
        <v>10500000</v>
      </c>
      <c r="H2172" s="3">
        <v>43000000</v>
      </c>
      <c r="I2172" s="3">
        <v>100000000</v>
      </c>
      <c r="J2172" s="3">
        <v>140000000</v>
      </c>
      <c r="O2172" s="3">
        <v>105000000</v>
      </c>
      <c r="P2172" s="3">
        <v>215000000</v>
      </c>
      <c r="Q2172" s="3">
        <v>850000000</v>
      </c>
      <c r="R2172" s="3">
        <v>1500000000</v>
      </c>
      <c r="W2172" s="2" t="s">
        <v>18753</v>
      </c>
      <c r="X2172" s="2" t="s">
        <v>18754</v>
      </c>
      <c r="Y2172" s="2" t="s">
        <v>18755</v>
      </c>
      <c r="Z2172" s="2" t="s">
        <v>18756</v>
      </c>
      <c r="AE2172">
        <v>2020</v>
      </c>
      <c r="AF2172">
        <v>2021</v>
      </c>
      <c r="AG2172">
        <v>2021</v>
      </c>
      <c r="AH2172">
        <v>2022</v>
      </c>
      <c r="AL2172" s="3">
        <v>140000000</v>
      </c>
      <c r="AM2172" t="s">
        <v>90</v>
      </c>
      <c r="AN2172" s="1">
        <v>44616</v>
      </c>
      <c r="AO2172" s="3">
        <v>1500000000</v>
      </c>
      <c r="AQ2172">
        <v>25.58</v>
      </c>
      <c r="AR2172">
        <v>6278.73</v>
      </c>
      <c r="AS2172">
        <v>205473.73</v>
      </c>
      <c r="AT2172">
        <v>216836.95</v>
      </c>
      <c r="AY2172">
        <v>2433</v>
      </c>
      <c r="AZ2172">
        <v>1103</v>
      </c>
      <c r="BA2172">
        <v>310</v>
      </c>
      <c r="BB2172">
        <v>88</v>
      </c>
      <c r="BG2172">
        <v>74.16</v>
      </c>
      <c r="BH2172">
        <v>79.03</v>
      </c>
      <c r="BI2172">
        <v>87.69</v>
      </c>
      <c r="BJ2172">
        <v>89.53</v>
      </c>
      <c r="BN2172" t="s">
        <v>101</v>
      </c>
      <c r="BO2172">
        <v>1.59</v>
      </c>
      <c r="BP2172" s="3">
        <v>293500000</v>
      </c>
      <c r="BQ2172" s="20">
        <v>112</v>
      </c>
      <c r="BR2172" s="20">
        <v>161</v>
      </c>
      <c r="BS2172" s="20">
        <v>219</v>
      </c>
      <c r="BW2172" s="20">
        <v>219</v>
      </c>
      <c r="BX2172" s="22">
        <v>428614.99</v>
      </c>
      <c r="BY2172">
        <v>226</v>
      </c>
      <c r="BZ2172">
        <v>91.03</v>
      </c>
      <c r="CA2172">
        <v>1.76</v>
      </c>
      <c r="CB2172">
        <v>1.76</v>
      </c>
      <c r="CC2172">
        <v>1.76</v>
      </c>
    </row>
    <row r="2173" spans="1:81" ht="51" x14ac:dyDescent="0.2">
      <c r="A2173" t="s">
        <v>18757</v>
      </c>
      <c r="B2173" t="s">
        <v>18758</v>
      </c>
      <c r="C2173" t="s">
        <v>18759</v>
      </c>
      <c r="D2173" t="s">
        <v>18760</v>
      </c>
      <c r="E2173" s="2" t="s">
        <v>18761</v>
      </c>
      <c r="G2173" s="3">
        <v>2000000</v>
      </c>
      <c r="H2173" s="3">
        <v>8500000</v>
      </c>
      <c r="I2173" s="3">
        <v>60000000</v>
      </c>
      <c r="J2173" s="3">
        <v>125000000</v>
      </c>
      <c r="O2173" s="3">
        <v>20000000</v>
      </c>
      <c r="P2173" s="3">
        <v>42500000</v>
      </c>
      <c r="Q2173" s="3">
        <v>300000000</v>
      </c>
      <c r="R2173" s="3">
        <v>1000000000</v>
      </c>
      <c r="V2173" s="2" t="s">
        <v>18762</v>
      </c>
      <c r="W2173" s="2" t="s">
        <v>18763</v>
      </c>
      <c r="X2173" s="2" t="s">
        <v>18764</v>
      </c>
      <c r="Y2173" s="2" t="s">
        <v>18765</v>
      </c>
      <c r="Z2173" s="2" t="s">
        <v>18766</v>
      </c>
      <c r="AD2173">
        <v>2018</v>
      </c>
      <c r="AE2173">
        <v>2018</v>
      </c>
      <c r="AF2173">
        <v>2020</v>
      </c>
      <c r="AG2173">
        <v>2021</v>
      </c>
      <c r="AH2173">
        <v>2022</v>
      </c>
      <c r="AL2173" s="3">
        <v>125000000</v>
      </c>
      <c r="AM2173" t="s">
        <v>90</v>
      </c>
      <c r="AN2173" s="1">
        <v>44593</v>
      </c>
      <c r="AO2173" s="3">
        <v>1000000000</v>
      </c>
      <c r="AP2173">
        <v>0</v>
      </c>
      <c r="AQ2173">
        <v>0</v>
      </c>
      <c r="AR2173">
        <v>23247.07</v>
      </c>
      <c r="AS2173">
        <v>190939.91</v>
      </c>
      <c r="AT2173">
        <v>213767.52</v>
      </c>
      <c r="AX2173">
        <v>1356</v>
      </c>
      <c r="AY2173">
        <v>3719</v>
      </c>
      <c r="AZ2173">
        <v>55</v>
      </c>
      <c r="BA2173">
        <v>335</v>
      </c>
      <c r="BB2173">
        <v>89</v>
      </c>
      <c r="BF2173">
        <v>68.790000000000006</v>
      </c>
      <c r="BG2173">
        <v>64.34</v>
      </c>
      <c r="BH2173">
        <v>98.47</v>
      </c>
      <c r="BI2173">
        <v>86.7</v>
      </c>
      <c r="BJ2173">
        <v>89.41</v>
      </c>
      <c r="BN2173" t="s">
        <v>101</v>
      </c>
      <c r="BO2173">
        <v>3</v>
      </c>
      <c r="BP2173" s="3">
        <v>204500000</v>
      </c>
      <c r="BQ2173" s="20">
        <v>595</v>
      </c>
      <c r="BR2173" s="20">
        <v>333</v>
      </c>
      <c r="BS2173" s="20">
        <v>230</v>
      </c>
      <c r="BW2173" s="20">
        <v>230</v>
      </c>
      <c r="BX2173" s="22">
        <v>427954.5</v>
      </c>
      <c r="BY2173">
        <v>227</v>
      </c>
      <c r="BZ2173">
        <v>90.99</v>
      </c>
      <c r="CA2173">
        <v>3.33</v>
      </c>
      <c r="CB2173">
        <v>3.33</v>
      </c>
      <c r="CC2173">
        <v>3.33</v>
      </c>
    </row>
    <row r="2174" spans="1:81" ht="51" x14ac:dyDescent="0.2">
      <c r="A2174" t="s">
        <v>18767</v>
      </c>
      <c r="B2174" t="s">
        <v>18768</v>
      </c>
      <c r="C2174" t="s">
        <v>18769</v>
      </c>
      <c r="D2174" t="s">
        <v>18770</v>
      </c>
      <c r="E2174" s="2" t="s">
        <v>18771</v>
      </c>
      <c r="H2174" s="3">
        <v>8500000</v>
      </c>
      <c r="I2174" s="3">
        <v>50000000</v>
      </c>
      <c r="J2174" s="3">
        <v>110000000</v>
      </c>
      <c r="K2174" s="3">
        <v>112000000</v>
      </c>
      <c r="P2174" s="3">
        <v>42500000</v>
      </c>
      <c r="Q2174" s="3">
        <v>333500000</v>
      </c>
      <c r="R2174" s="3">
        <v>1100000000</v>
      </c>
      <c r="S2174" s="3">
        <v>1680000000</v>
      </c>
      <c r="X2174" s="2" t="s">
        <v>18772</v>
      </c>
      <c r="Y2174" s="2" t="s">
        <v>18773</v>
      </c>
      <c r="Z2174" s="2" t="s">
        <v>18774</v>
      </c>
      <c r="AA2174" s="2" t="s">
        <v>18775</v>
      </c>
      <c r="AF2174">
        <v>2018</v>
      </c>
      <c r="AG2174">
        <v>2021</v>
      </c>
      <c r="AH2174">
        <v>2021</v>
      </c>
      <c r="AI2174">
        <v>2023</v>
      </c>
      <c r="AL2174" s="3">
        <v>112000000</v>
      </c>
      <c r="AM2174" t="s">
        <v>91</v>
      </c>
      <c r="AN2174" s="1">
        <v>45028</v>
      </c>
      <c r="AO2174" s="3">
        <v>1680000000</v>
      </c>
      <c r="AR2174">
        <v>3836.64</v>
      </c>
      <c r="AS2174">
        <v>239878.31</v>
      </c>
      <c r="AT2174">
        <v>103966.85</v>
      </c>
      <c r="AU2174">
        <v>78927.259999999995</v>
      </c>
      <c r="AZ2174">
        <v>376</v>
      </c>
      <c r="BA2174">
        <v>254</v>
      </c>
      <c r="BB2174">
        <v>243</v>
      </c>
      <c r="BC2174">
        <v>13</v>
      </c>
      <c r="BH2174">
        <v>91.86</v>
      </c>
      <c r="BI2174">
        <v>89.92</v>
      </c>
      <c r="BJ2174">
        <v>79.58</v>
      </c>
      <c r="BK2174">
        <v>93.65</v>
      </c>
      <c r="BO2174">
        <v>4.2300000000000004</v>
      </c>
      <c r="BP2174" s="3">
        <v>280500000</v>
      </c>
      <c r="BR2174" s="20">
        <v>983</v>
      </c>
      <c r="BS2174" s="20">
        <v>166</v>
      </c>
      <c r="BT2174" s="20">
        <v>527</v>
      </c>
      <c r="BW2174" s="20">
        <v>693</v>
      </c>
      <c r="BX2174" s="22">
        <v>426609.06</v>
      </c>
      <c r="BY2174">
        <v>228</v>
      </c>
      <c r="BZ2174">
        <v>90.95</v>
      </c>
      <c r="CA2174">
        <v>5.04</v>
      </c>
      <c r="CB2174">
        <v>5.04</v>
      </c>
      <c r="CC2174">
        <v>5.04</v>
      </c>
    </row>
    <row r="2175" spans="1:81" ht="34" x14ac:dyDescent="0.2">
      <c r="A2175" t="s">
        <v>18776</v>
      </c>
      <c r="B2175" t="s">
        <v>18777</v>
      </c>
      <c r="C2175" t="s">
        <v>18778</v>
      </c>
      <c r="D2175" t="s">
        <v>18779</v>
      </c>
      <c r="E2175" s="2" t="s">
        <v>18780</v>
      </c>
      <c r="G2175" s="3">
        <v>8000000</v>
      </c>
      <c r="H2175" s="3">
        <v>20000000</v>
      </c>
      <c r="I2175" s="3">
        <v>50000000</v>
      </c>
      <c r="O2175" s="3">
        <v>80000000</v>
      </c>
      <c r="P2175" s="3">
        <v>100000000</v>
      </c>
      <c r="Q2175" s="3">
        <v>333500000</v>
      </c>
      <c r="W2175" s="2" t="s">
        <v>18781</v>
      </c>
      <c r="X2175" s="2" t="s">
        <v>18782</v>
      </c>
      <c r="Y2175" s="2" t="s">
        <v>18783</v>
      </c>
      <c r="AE2175">
        <v>2020</v>
      </c>
      <c r="AF2175">
        <v>2021</v>
      </c>
      <c r="AG2175">
        <v>2021</v>
      </c>
      <c r="AL2175" s="3">
        <v>42000000</v>
      </c>
      <c r="AM2175" t="s">
        <v>89</v>
      </c>
      <c r="AN2175" s="1">
        <v>45309</v>
      </c>
      <c r="AO2175" s="3">
        <v>333500000</v>
      </c>
      <c r="AQ2175">
        <v>5.08</v>
      </c>
      <c r="AR2175">
        <v>52786.04</v>
      </c>
      <c r="AS2175">
        <v>370174.46</v>
      </c>
      <c r="AY2175">
        <v>3034</v>
      </c>
      <c r="AZ2175">
        <v>359</v>
      </c>
      <c r="BA2175">
        <v>190</v>
      </c>
      <c r="BG2175">
        <v>67.78</v>
      </c>
      <c r="BH2175">
        <v>93.19</v>
      </c>
      <c r="BI2175">
        <v>92.47</v>
      </c>
      <c r="BO2175">
        <v>1</v>
      </c>
      <c r="BP2175" s="3">
        <v>120000000</v>
      </c>
      <c r="BQ2175" s="20">
        <v>384</v>
      </c>
      <c r="BR2175" s="20">
        <v>322</v>
      </c>
      <c r="BW2175" s="20">
        <v>772</v>
      </c>
      <c r="BX2175" s="22">
        <v>422965.58</v>
      </c>
      <c r="BY2175">
        <v>229</v>
      </c>
      <c r="BZ2175">
        <v>90.91</v>
      </c>
      <c r="CC2175">
        <v>1</v>
      </c>
    </row>
    <row r="2176" spans="1:81" ht="51" x14ac:dyDescent="0.2">
      <c r="A2176" t="s">
        <v>18784</v>
      </c>
      <c r="B2176" t="s">
        <v>18785</v>
      </c>
      <c r="C2176" t="s">
        <v>18786</v>
      </c>
      <c r="D2176" t="s">
        <v>18787</v>
      </c>
      <c r="E2176" s="2" t="s">
        <v>18788</v>
      </c>
      <c r="H2176" s="3">
        <v>14000000</v>
      </c>
      <c r="I2176" s="3">
        <v>27000000</v>
      </c>
      <c r="J2176" s="3">
        <v>66000000</v>
      </c>
      <c r="P2176" s="3">
        <v>70000000</v>
      </c>
      <c r="Q2176" s="3">
        <v>180090000</v>
      </c>
      <c r="R2176" s="3">
        <v>660000000</v>
      </c>
      <c r="W2176" s="2" t="s">
        <v>18789</v>
      </c>
      <c r="X2176" s="2" t="s">
        <v>18790</v>
      </c>
      <c r="Y2176" s="2" t="s">
        <v>18791</v>
      </c>
      <c r="Z2176" s="2" t="s">
        <v>18792</v>
      </c>
      <c r="AE2176">
        <v>2016</v>
      </c>
      <c r="AF2176">
        <v>2020</v>
      </c>
      <c r="AG2176">
        <v>2021</v>
      </c>
      <c r="AH2176">
        <v>2022</v>
      </c>
      <c r="AL2176" s="3">
        <v>66000000</v>
      </c>
      <c r="AM2176" t="s">
        <v>90</v>
      </c>
      <c r="AN2176" s="1">
        <v>44644</v>
      </c>
      <c r="AO2176" s="3">
        <v>660000000</v>
      </c>
      <c r="AQ2176">
        <v>0.25</v>
      </c>
      <c r="AR2176">
        <v>1381.96</v>
      </c>
      <c r="AS2176">
        <v>20260.240000000002</v>
      </c>
      <c r="AT2176">
        <v>398568.28</v>
      </c>
      <c r="AY2176">
        <v>2755</v>
      </c>
      <c r="AZ2176">
        <v>709</v>
      </c>
      <c r="BA2176">
        <v>708</v>
      </c>
      <c r="BB2176">
        <v>51</v>
      </c>
      <c r="BG2176">
        <v>71.48</v>
      </c>
      <c r="BH2176">
        <v>79.88</v>
      </c>
      <c r="BI2176">
        <v>71.84</v>
      </c>
      <c r="BJ2176">
        <v>93.98</v>
      </c>
      <c r="BO2176">
        <v>3.3</v>
      </c>
      <c r="BP2176" s="3">
        <v>109222596</v>
      </c>
      <c r="BQ2176" s="20">
        <v>1481</v>
      </c>
      <c r="BR2176" s="20">
        <v>289</v>
      </c>
      <c r="BS2176" s="20">
        <v>260</v>
      </c>
      <c r="BW2176" s="20">
        <v>260</v>
      </c>
      <c r="BX2176" s="22">
        <v>420210.73</v>
      </c>
      <c r="BY2176">
        <v>230</v>
      </c>
      <c r="BZ2176">
        <v>90.87</v>
      </c>
      <c r="CA2176">
        <v>3.66</v>
      </c>
      <c r="CB2176">
        <v>3.66</v>
      </c>
      <c r="CC2176">
        <v>3.66</v>
      </c>
    </row>
    <row r="2177" spans="1:81" ht="51" x14ac:dyDescent="0.2">
      <c r="A2177" t="s">
        <v>18793</v>
      </c>
      <c r="B2177" t="s">
        <v>18794</v>
      </c>
      <c r="C2177" t="s">
        <v>18795</v>
      </c>
      <c r="D2177" t="s">
        <v>18796</v>
      </c>
      <c r="E2177" s="2" t="s">
        <v>18797</v>
      </c>
      <c r="G2177" s="3">
        <v>2885753</v>
      </c>
      <c r="H2177" s="3">
        <v>14535152</v>
      </c>
      <c r="I2177" s="3">
        <v>20000000</v>
      </c>
      <c r="J2177" s="3">
        <v>110000000</v>
      </c>
      <c r="O2177" s="3">
        <v>28857530</v>
      </c>
      <c r="P2177" s="3">
        <v>72675760</v>
      </c>
      <c r="Q2177" s="3">
        <v>133400000</v>
      </c>
      <c r="R2177" s="3">
        <v>1100000000</v>
      </c>
      <c r="W2177" s="2" t="s">
        <v>18798</v>
      </c>
      <c r="X2177" s="2" t="s">
        <v>18799</v>
      </c>
      <c r="Y2177" s="2" t="s">
        <v>18800</v>
      </c>
      <c r="Z2177" s="2" t="s">
        <v>18801</v>
      </c>
      <c r="AE2177">
        <v>2018</v>
      </c>
      <c r="AF2177">
        <v>2019</v>
      </c>
      <c r="AG2177">
        <v>2021</v>
      </c>
      <c r="AH2177">
        <v>2022</v>
      </c>
      <c r="AL2177" s="3">
        <v>110000000</v>
      </c>
      <c r="AM2177" t="s">
        <v>90</v>
      </c>
      <c r="AN2177" s="1">
        <v>44657</v>
      </c>
      <c r="AO2177" s="3">
        <v>1100000000</v>
      </c>
      <c r="AQ2177">
        <v>0</v>
      </c>
      <c r="AR2177">
        <v>0</v>
      </c>
      <c r="AS2177">
        <v>0</v>
      </c>
      <c r="AT2177">
        <v>417275.94</v>
      </c>
      <c r="AY2177">
        <v>3719</v>
      </c>
      <c r="AZ2177">
        <v>1771</v>
      </c>
      <c r="BA2177">
        <v>1602</v>
      </c>
      <c r="BB2177">
        <v>47</v>
      </c>
      <c r="BG2177">
        <v>64.34</v>
      </c>
      <c r="BH2177">
        <v>57.37</v>
      </c>
      <c r="BI2177">
        <v>36.24</v>
      </c>
      <c r="BJ2177">
        <v>94.46</v>
      </c>
      <c r="BO2177">
        <v>7.42</v>
      </c>
      <c r="BP2177" s="3">
        <v>147420905</v>
      </c>
      <c r="BQ2177" s="20">
        <v>249</v>
      </c>
      <c r="BR2177" s="20">
        <v>556</v>
      </c>
      <c r="BS2177" s="20">
        <v>460</v>
      </c>
      <c r="BW2177" s="20">
        <v>460</v>
      </c>
      <c r="BX2177" s="22">
        <v>417275.94</v>
      </c>
      <c r="BY2177">
        <v>231</v>
      </c>
      <c r="BZ2177">
        <v>90.83</v>
      </c>
      <c r="CA2177">
        <v>8.25</v>
      </c>
      <c r="CB2177">
        <v>8.25</v>
      </c>
      <c r="CC2177">
        <v>8.25</v>
      </c>
    </row>
    <row r="2178" spans="1:81" ht="34" x14ac:dyDescent="0.2">
      <c r="A2178" t="s">
        <v>18802</v>
      </c>
      <c r="B2178" t="s">
        <v>18803</v>
      </c>
      <c r="C2178" t="s">
        <v>18804</v>
      </c>
      <c r="D2178" t="s">
        <v>18805</v>
      </c>
      <c r="E2178" s="2" t="s">
        <v>18806</v>
      </c>
      <c r="H2178" s="3">
        <v>20000000</v>
      </c>
      <c r="I2178" s="3">
        <v>74623982</v>
      </c>
      <c r="P2178" s="3">
        <v>100000000</v>
      </c>
      <c r="Q2178" s="3">
        <v>497741959.94</v>
      </c>
      <c r="W2178" s="2" t="s">
        <v>18807</v>
      </c>
      <c r="X2178" s="2" t="s">
        <v>18808</v>
      </c>
      <c r="Y2178" s="2" t="s">
        <v>18809</v>
      </c>
      <c r="AE2178">
        <v>2018</v>
      </c>
      <c r="AF2178">
        <v>2021</v>
      </c>
      <c r="AG2178">
        <v>2021</v>
      </c>
      <c r="AL2178" s="3">
        <v>74623982</v>
      </c>
      <c r="AM2178" t="s">
        <v>89</v>
      </c>
      <c r="AN2178" s="1">
        <v>44425</v>
      </c>
      <c r="AO2178" s="3">
        <v>497741959.94</v>
      </c>
      <c r="AQ2178">
        <v>0</v>
      </c>
      <c r="AR2178">
        <v>36571.339999999997</v>
      </c>
      <c r="AS2178">
        <v>380700.34</v>
      </c>
      <c r="AY2178">
        <v>3719</v>
      </c>
      <c r="AZ2178">
        <v>455</v>
      </c>
      <c r="BA2178">
        <v>185</v>
      </c>
      <c r="BG2178">
        <v>64.34</v>
      </c>
      <c r="BH2178">
        <v>91.36</v>
      </c>
      <c r="BI2178">
        <v>92.67</v>
      </c>
      <c r="BO2178">
        <v>1</v>
      </c>
      <c r="BP2178" s="3">
        <v>94623982</v>
      </c>
      <c r="BQ2178" s="20">
        <v>878</v>
      </c>
      <c r="BR2178" s="20">
        <v>216</v>
      </c>
      <c r="BW2178" s="20">
        <v>0</v>
      </c>
      <c r="BX2178" s="22">
        <v>417271.68</v>
      </c>
      <c r="BY2178">
        <v>232</v>
      </c>
      <c r="BZ2178">
        <v>90.79</v>
      </c>
      <c r="CC2178">
        <v>1</v>
      </c>
    </row>
    <row r="2179" spans="1:81" ht="34" x14ac:dyDescent="0.2">
      <c r="A2179" t="s">
        <v>18810</v>
      </c>
      <c r="B2179" t="s">
        <v>18811</v>
      </c>
      <c r="C2179" t="s">
        <v>18812</v>
      </c>
      <c r="D2179" t="s">
        <v>18813</v>
      </c>
      <c r="E2179" s="2" t="s">
        <v>18814</v>
      </c>
      <c r="G2179" s="3">
        <v>120000</v>
      </c>
      <c r="H2179" s="3">
        <v>7000000</v>
      </c>
      <c r="I2179" s="3">
        <v>32000000</v>
      </c>
      <c r="J2179" s="3">
        <v>110000000</v>
      </c>
      <c r="K2179" s="3">
        <v>100000000</v>
      </c>
      <c r="O2179" s="3">
        <v>1200000</v>
      </c>
      <c r="P2179" s="3">
        <v>35000000</v>
      </c>
      <c r="Q2179" s="3">
        <v>213440000</v>
      </c>
      <c r="R2179" s="3">
        <v>900000000</v>
      </c>
      <c r="S2179" s="3">
        <v>1600000000</v>
      </c>
      <c r="W2179" s="2" t="s">
        <v>93</v>
      </c>
      <c r="X2179" s="2" t="s">
        <v>18815</v>
      </c>
      <c r="Y2179" s="2" t="s">
        <v>18816</v>
      </c>
      <c r="Z2179" s="2" t="s">
        <v>18817</v>
      </c>
      <c r="AA2179" s="2" t="s">
        <v>18818</v>
      </c>
      <c r="AE2179">
        <v>2016</v>
      </c>
      <c r="AF2179">
        <v>2018</v>
      </c>
      <c r="AG2179">
        <v>2021</v>
      </c>
      <c r="AH2179">
        <v>2022</v>
      </c>
      <c r="AI2179">
        <v>2023</v>
      </c>
      <c r="AL2179" s="3">
        <v>100000000</v>
      </c>
      <c r="AM2179" t="s">
        <v>91</v>
      </c>
      <c r="AN2179" s="1">
        <v>45167</v>
      </c>
      <c r="AO2179" s="3">
        <v>1600000000</v>
      </c>
      <c r="AQ2179">
        <v>6388.12</v>
      </c>
      <c r="AR2179">
        <v>11023.19</v>
      </c>
      <c r="AS2179">
        <v>13145.56</v>
      </c>
      <c r="AT2179">
        <v>252140.87</v>
      </c>
      <c r="AU2179">
        <v>133468.1</v>
      </c>
      <c r="AY2179">
        <v>116</v>
      </c>
      <c r="AZ2179">
        <v>213</v>
      </c>
      <c r="BA2179">
        <v>811</v>
      </c>
      <c r="BB2179">
        <v>84</v>
      </c>
      <c r="BC2179">
        <v>7</v>
      </c>
      <c r="BG2179">
        <v>98.81</v>
      </c>
      <c r="BH2179">
        <v>95.4</v>
      </c>
      <c r="BI2179">
        <v>67.739999999999995</v>
      </c>
      <c r="BJ2179">
        <v>90.01</v>
      </c>
      <c r="BK2179">
        <v>96.83</v>
      </c>
      <c r="BN2179" t="s">
        <v>101</v>
      </c>
      <c r="BO2179">
        <v>6.3</v>
      </c>
      <c r="BP2179" s="3">
        <v>251320000</v>
      </c>
      <c r="BQ2179" s="20">
        <v>826</v>
      </c>
      <c r="BR2179" s="20">
        <v>1224</v>
      </c>
      <c r="BS2179" s="20">
        <v>122</v>
      </c>
      <c r="BT2179" s="20">
        <v>544</v>
      </c>
      <c r="BW2179" s="20">
        <v>666</v>
      </c>
      <c r="BX2179" s="22">
        <v>416165.84</v>
      </c>
      <c r="BY2179">
        <v>233</v>
      </c>
      <c r="BZ2179">
        <v>90.75</v>
      </c>
      <c r="CA2179">
        <v>7.5</v>
      </c>
      <c r="CB2179">
        <v>7.5</v>
      </c>
      <c r="CC2179">
        <v>7.5</v>
      </c>
    </row>
    <row r="2180" spans="1:81" ht="68" x14ac:dyDescent="0.2">
      <c r="A2180" t="s">
        <v>18819</v>
      </c>
      <c r="B2180" t="s">
        <v>18820</v>
      </c>
      <c r="C2180" t="s">
        <v>18821</v>
      </c>
      <c r="D2180" t="s">
        <v>18822</v>
      </c>
      <c r="E2180" s="2" t="s">
        <v>18823</v>
      </c>
      <c r="H2180" s="3">
        <v>56200000</v>
      </c>
      <c r="I2180" s="3">
        <v>140000000</v>
      </c>
      <c r="P2180" s="3">
        <v>281000000</v>
      </c>
      <c r="Q2180" s="3">
        <v>1400000000</v>
      </c>
      <c r="X2180" s="2" t="s">
        <v>18824</v>
      </c>
      <c r="Y2180" s="2" t="s">
        <v>18825</v>
      </c>
      <c r="AF2180">
        <v>2020</v>
      </c>
      <c r="AG2180">
        <v>2021</v>
      </c>
      <c r="AL2180" s="3">
        <v>140000000</v>
      </c>
      <c r="AM2180" t="s">
        <v>89</v>
      </c>
      <c r="AN2180" s="1">
        <v>44482</v>
      </c>
      <c r="AO2180" s="3">
        <v>1400000000</v>
      </c>
      <c r="AR2180">
        <v>27820.1</v>
      </c>
      <c r="AS2180">
        <v>384523.47</v>
      </c>
      <c r="AZ2180">
        <v>31</v>
      </c>
      <c r="BA2180">
        <v>183</v>
      </c>
      <c r="BH2180">
        <v>99.15</v>
      </c>
      <c r="BI2180">
        <v>92.75</v>
      </c>
      <c r="BN2180" t="s">
        <v>101</v>
      </c>
      <c r="BO2180">
        <v>1</v>
      </c>
      <c r="BP2180" s="3">
        <v>196200000</v>
      </c>
      <c r="BR2180" s="20">
        <v>448</v>
      </c>
      <c r="BW2180" s="20">
        <v>0</v>
      </c>
      <c r="BX2180" s="22">
        <v>412343.57</v>
      </c>
      <c r="BY2180">
        <v>234</v>
      </c>
      <c r="BZ2180">
        <v>90.71</v>
      </c>
      <c r="CC2180">
        <v>1</v>
      </c>
    </row>
    <row r="2181" spans="1:81" ht="34" x14ac:dyDescent="0.2">
      <c r="A2181" t="s">
        <v>18826</v>
      </c>
      <c r="B2181" t="s">
        <v>18827</v>
      </c>
      <c r="C2181" t="s">
        <v>18828</v>
      </c>
      <c r="D2181" t="s">
        <v>18829</v>
      </c>
      <c r="E2181" s="2" t="s">
        <v>18830</v>
      </c>
      <c r="W2181" s="2" t="s">
        <v>18831</v>
      </c>
      <c r="X2181" s="2" t="s">
        <v>18832</v>
      </c>
      <c r="Y2181" s="2" t="s">
        <v>18833</v>
      </c>
      <c r="AE2181">
        <v>2019</v>
      </c>
      <c r="AF2181">
        <v>2021</v>
      </c>
      <c r="AG2181">
        <v>2021</v>
      </c>
      <c r="AM2181" t="s">
        <v>89</v>
      </c>
      <c r="AN2181" s="1">
        <v>44713</v>
      </c>
      <c r="AQ2181">
        <v>0</v>
      </c>
      <c r="AR2181">
        <v>0</v>
      </c>
      <c r="AS2181">
        <v>412004.79</v>
      </c>
      <c r="AY2181">
        <v>3695</v>
      </c>
      <c r="AZ2181">
        <v>2960</v>
      </c>
      <c r="BA2181">
        <v>175</v>
      </c>
      <c r="BG2181">
        <v>61.5</v>
      </c>
      <c r="BH2181">
        <v>43.68</v>
      </c>
      <c r="BI2181">
        <v>93.07</v>
      </c>
      <c r="BQ2181" s="20">
        <v>640</v>
      </c>
      <c r="BR2181" s="20">
        <v>155</v>
      </c>
      <c r="BW2181" s="20">
        <v>222</v>
      </c>
      <c r="BX2181" s="22">
        <v>412004.79</v>
      </c>
      <c r="BY2181">
        <v>235</v>
      </c>
      <c r="BZ2181">
        <v>90.67</v>
      </c>
    </row>
    <row r="2182" spans="1:81" ht="51" x14ac:dyDescent="0.2">
      <c r="A2182" t="s">
        <v>18834</v>
      </c>
      <c r="B2182" t="s">
        <v>18835</v>
      </c>
      <c r="C2182" t="s">
        <v>18836</v>
      </c>
      <c r="D2182" t="s">
        <v>18837</v>
      </c>
      <c r="E2182" s="2" t="s">
        <v>18838</v>
      </c>
      <c r="G2182" s="3">
        <v>2200000</v>
      </c>
      <c r="H2182" s="3">
        <v>6000000</v>
      </c>
      <c r="I2182" s="3">
        <v>52500000</v>
      </c>
      <c r="O2182" s="3">
        <v>22000000</v>
      </c>
      <c r="P2182" s="3">
        <v>30000000</v>
      </c>
      <c r="Q2182" s="3">
        <v>350175000</v>
      </c>
      <c r="W2182" s="2" t="s">
        <v>18839</v>
      </c>
      <c r="X2182" s="2" t="s">
        <v>18840</v>
      </c>
      <c r="Y2182" s="2" t="s">
        <v>18841</v>
      </c>
      <c r="AE2182">
        <v>2017</v>
      </c>
      <c r="AF2182">
        <v>2020</v>
      </c>
      <c r="AG2182">
        <v>2021</v>
      </c>
      <c r="AL2182" s="3">
        <v>52500000</v>
      </c>
      <c r="AM2182" t="s">
        <v>89</v>
      </c>
      <c r="AN2182" s="1">
        <v>44431</v>
      </c>
      <c r="AO2182" s="3">
        <v>350175000</v>
      </c>
      <c r="AQ2182">
        <v>756.07</v>
      </c>
      <c r="AR2182">
        <v>1006.82</v>
      </c>
      <c r="AS2182">
        <v>409766.43</v>
      </c>
      <c r="AY2182">
        <v>689</v>
      </c>
      <c r="AZ2182">
        <v>830</v>
      </c>
      <c r="BA2182">
        <v>176</v>
      </c>
      <c r="BG2182">
        <v>92.74</v>
      </c>
      <c r="BH2182">
        <v>76.44</v>
      </c>
      <c r="BI2182">
        <v>93.03</v>
      </c>
      <c r="BO2182">
        <v>1</v>
      </c>
      <c r="BP2182" s="3">
        <v>60700000</v>
      </c>
      <c r="BQ2182" s="20">
        <v>1171</v>
      </c>
      <c r="BR2182" s="20">
        <v>348</v>
      </c>
      <c r="BW2182" s="20">
        <v>0</v>
      </c>
      <c r="BX2182" s="22">
        <v>411529.32</v>
      </c>
      <c r="BY2182">
        <v>236</v>
      </c>
      <c r="BZ2182">
        <v>90.63</v>
      </c>
      <c r="CC2182">
        <v>1</v>
      </c>
    </row>
    <row r="2183" spans="1:81" ht="51" x14ac:dyDescent="0.2">
      <c r="A2183" t="s">
        <v>18842</v>
      </c>
      <c r="B2183" t="s">
        <v>18843</v>
      </c>
      <c r="C2183" t="s">
        <v>18844</v>
      </c>
      <c r="D2183" t="s">
        <v>18845</v>
      </c>
      <c r="E2183" s="2" t="s">
        <v>18846</v>
      </c>
      <c r="G2183" s="3">
        <v>2500000</v>
      </c>
      <c r="H2183" s="3">
        <v>6500000</v>
      </c>
      <c r="I2183" s="3">
        <v>20000000</v>
      </c>
      <c r="O2183" s="3">
        <v>25000000</v>
      </c>
      <c r="P2183" s="3">
        <v>32500000</v>
      </c>
      <c r="Q2183" s="3">
        <v>133400000</v>
      </c>
      <c r="W2183" s="2" t="s">
        <v>18847</v>
      </c>
      <c r="X2183" s="2" t="s">
        <v>18848</v>
      </c>
      <c r="Y2183" s="2" t="s">
        <v>18849</v>
      </c>
      <c r="AE2183">
        <v>2018</v>
      </c>
      <c r="AF2183">
        <v>2020</v>
      </c>
      <c r="AG2183">
        <v>2021</v>
      </c>
      <c r="AL2183" s="3">
        <v>20000000</v>
      </c>
      <c r="AM2183" t="s">
        <v>89</v>
      </c>
      <c r="AN2183" s="1">
        <v>44545</v>
      </c>
      <c r="AO2183" s="3">
        <v>133400000</v>
      </c>
      <c r="AQ2183">
        <v>73.349999999999994</v>
      </c>
      <c r="AR2183">
        <v>17124.89</v>
      </c>
      <c r="AS2183">
        <v>394201.3</v>
      </c>
      <c r="AY2183">
        <v>1792</v>
      </c>
      <c r="AZ2183">
        <v>116</v>
      </c>
      <c r="BA2183">
        <v>180</v>
      </c>
      <c r="BG2183">
        <v>82.82</v>
      </c>
      <c r="BH2183">
        <v>96.73</v>
      </c>
      <c r="BI2183">
        <v>92.87</v>
      </c>
      <c r="BO2183">
        <v>1</v>
      </c>
      <c r="BP2183" s="3">
        <v>29000000</v>
      </c>
      <c r="BQ2183" s="20">
        <v>707</v>
      </c>
      <c r="BR2183" s="20">
        <v>378</v>
      </c>
      <c r="BW2183" s="20">
        <v>0</v>
      </c>
      <c r="BX2183" s="22">
        <v>411399.54</v>
      </c>
      <c r="BY2183">
        <v>237</v>
      </c>
      <c r="BZ2183">
        <v>90.59</v>
      </c>
      <c r="CC2183">
        <v>1</v>
      </c>
    </row>
    <row r="2184" spans="1:81" ht="34" x14ac:dyDescent="0.2">
      <c r="A2184" t="s">
        <v>18850</v>
      </c>
      <c r="B2184" t="s">
        <v>18851</v>
      </c>
      <c r="C2184" t="s">
        <v>18852</v>
      </c>
      <c r="D2184" t="s">
        <v>18850</v>
      </c>
      <c r="E2184" s="2" t="s">
        <v>18853</v>
      </c>
      <c r="H2184" s="3">
        <v>25900000</v>
      </c>
      <c r="I2184" s="3">
        <v>73000000</v>
      </c>
      <c r="J2184" s="3">
        <v>88000000</v>
      </c>
      <c r="P2184" s="3">
        <v>129500000</v>
      </c>
      <c r="Q2184" s="3">
        <v>486910000</v>
      </c>
      <c r="R2184" s="3">
        <v>850000000</v>
      </c>
      <c r="W2184" s="2" t="s">
        <v>18854</v>
      </c>
      <c r="X2184" s="2" t="s">
        <v>18855</v>
      </c>
      <c r="Y2184" s="2" t="s">
        <v>18856</v>
      </c>
      <c r="Z2184" s="2" t="s">
        <v>18857</v>
      </c>
      <c r="AE2184">
        <v>2019</v>
      </c>
      <c r="AF2184">
        <v>2020</v>
      </c>
      <c r="AG2184">
        <v>2021</v>
      </c>
      <c r="AH2184">
        <v>2023</v>
      </c>
      <c r="AL2184" s="3">
        <v>88000000</v>
      </c>
      <c r="AM2184" t="s">
        <v>90</v>
      </c>
      <c r="AN2184" s="1">
        <v>45085</v>
      </c>
      <c r="AO2184" s="3">
        <v>850000000</v>
      </c>
      <c r="AQ2184">
        <v>0.25</v>
      </c>
      <c r="AR2184">
        <v>3479.96</v>
      </c>
      <c r="AS2184">
        <v>143487.66</v>
      </c>
      <c r="AT2184">
        <v>262541.39</v>
      </c>
      <c r="AY2184">
        <v>3018</v>
      </c>
      <c r="AZ2184">
        <v>509</v>
      </c>
      <c r="BA2184">
        <v>387</v>
      </c>
      <c r="BB2184">
        <v>16</v>
      </c>
      <c r="BG2184">
        <v>68.55</v>
      </c>
      <c r="BH2184">
        <v>85.56</v>
      </c>
      <c r="BI2184">
        <v>84.63</v>
      </c>
      <c r="BJ2184">
        <v>96.84</v>
      </c>
      <c r="BO2184">
        <v>1.57</v>
      </c>
      <c r="BP2184" s="3">
        <v>251900000</v>
      </c>
      <c r="BQ2184" s="20">
        <v>401</v>
      </c>
      <c r="BR2184" s="20">
        <v>346</v>
      </c>
      <c r="BS2184" s="20">
        <v>571</v>
      </c>
      <c r="BW2184" s="20">
        <v>571</v>
      </c>
      <c r="BX2184" s="22">
        <v>409509.26</v>
      </c>
      <c r="BY2184">
        <v>238</v>
      </c>
      <c r="BZ2184">
        <v>90.55</v>
      </c>
      <c r="CA2184">
        <v>1.75</v>
      </c>
      <c r="CB2184">
        <v>1.75</v>
      </c>
      <c r="CC2184">
        <v>1.75</v>
      </c>
    </row>
    <row r="2185" spans="1:81" ht="68" x14ac:dyDescent="0.2">
      <c r="A2185" t="s">
        <v>18858</v>
      </c>
      <c r="B2185" t="s">
        <v>18859</v>
      </c>
      <c r="C2185" t="s">
        <v>18860</v>
      </c>
      <c r="D2185" t="s">
        <v>18861</v>
      </c>
      <c r="E2185" s="2" t="s">
        <v>18862</v>
      </c>
      <c r="G2185" s="3">
        <v>3000000</v>
      </c>
      <c r="H2185" s="3">
        <v>10000000</v>
      </c>
      <c r="I2185" s="3">
        <v>46000000</v>
      </c>
      <c r="J2185" s="3">
        <v>50000000</v>
      </c>
      <c r="O2185" s="3">
        <v>30000000</v>
      </c>
      <c r="P2185" s="3">
        <v>50000000</v>
      </c>
      <c r="Q2185" s="3">
        <v>306820000</v>
      </c>
      <c r="R2185" s="3">
        <v>500000000</v>
      </c>
      <c r="W2185" s="2" t="s">
        <v>18863</v>
      </c>
      <c r="X2185" s="2" t="s">
        <v>18864</v>
      </c>
      <c r="Y2185" s="2" t="s">
        <v>18865</v>
      </c>
      <c r="Z2185" s="2" t="s">
        <v>18866</v>
      </c>
      <c r="AE2185">
        <v>2019</v>
      </c>
      <c r="AF2185">
        <v>2020</v>
      </c>
      <c r="AG2185">
        <v>2021</v>
      </c>
      <c r="AH2185">
        <v>2023</v>
      </c>
      <c r="AL2185" s="3">
        <v>50000000</v>
      </c>
      <c r="AM2185" t="s">
        <v>90</v>
      </c>
      <c r="AN2185" s="1">
        <v>45062</v>
      </c>
      <c r="AQ2185">
        <v>1904.66</v>
      </c>
      <c r="AR2185">
        <v>2266.8000000000002</v>
      </c>
      <c r="AS2185">
        <v>244297.60000000001</v>
      </c>
      <c r="AT2185">
        <v>155463.82</v>
      </c>
      <c r="AY2185">
        <v>826</v>
      </c>
      <c r="AZ2185">
        <v>612</v>
      </c>
      <c r="BA2185">
        <v>246</v>
      </c>
      <c r="BB2185">
        <v>31</v>
      </c>
      <c r="BG2185">
        <v>91.4</v>
      </c>
      <c r="BH2185">
        <v>82.64</v>
      </c>
      <c r="BI2185">
        <v>90.24</v>
      </c>
      <c r="BJ2185">
        <v>93.68</v>
      </c>
      <c r="BP2185" s="3">
        <v>112000000</v>
      </c>
      <c r="BQ2185" s="20">
        <v>373</v>
      </c>
      <c r="BR2185" s="20">
        <v>340</v>
      </c>
      <c r="BS2185" s="20">
        <v>714</v>
      </c>
      <c r="BW2185" s="20">
        <v>714</v>
      </c>
      <c r="BX2185" s="22">
        <v>403932.88</v>
      </c>
      <c r="BY2185">
        <v>239</v>
      </c>
      <c r="BZ2185">
        <v>90.51</v>
      </c>
      <c r="CA2185">
        <v>1.63</v>
      </c>
      <c r="CB2185">
        <v>1.63</v>
      </c>
      <c r="CC2185">
        <v>0</v>
      </c>
    </row>
    <row r="2186" spans="1:81" ht="34" x14ac:dyDescent="0.2">
      <c r="A2186" t="s">
        <v>18867</v>
      </c>
      <c r="B2186" t="s">
        <v>18868</v>
      </c>
      <c r="C2186" t="s">
        <v>18869</v>
      </c>
      <c r="D2186" t="s">
        <v>18870</v>
      </c>
      <c r="E2186" s="2" t="s">
        <v>18871</v>
      </c>
      <c r="G2186" s="3">
        <v>3500000</v>
      </c>
      <c r="H2186" s="3">
        <v>7700000</v>
      </c>
      <c r="I2186" s="3">
        <v>37000000</v>
      </c>
      <c r="O2186" s="3">
        <v>35000000</v>
      </c>
      <c r="P2186" s="3">
        <v>38500000</v>
      </c>
      <c r="Q2186" s="3">
        <v>246790000</v>
      </c>
      <c r="W2186" s="2" t="s">
        <v>18872</v>
      </c>
      <c r="X2186" s="2" t="s">
        <v>18873</v>
      </c>
      <c r="Y2186" s="2" t="s">
        <v>18874</v>
      </c>
      <c r="AE2186">
        <v>2018</v>
      </c>
      <c r="AF2186">
        <v>2020</v>
      </c>
      <c r="AG2186">
        <v>2021</v>
      </c>
      <c r="AL2186" s="3">
        <v>60000000</v>
      </c>
      <c r="AM2186" t="s">
        <v>89</v>
      </c>
      <c r="AN2186" s="1">
        <v>44673</v>
      </c>
      <c r="AO2186" s="3">
        <v>2000000000</v>
      </c>
      <c r="AQ2186">
        <v>18.16</v>
      </c>
      <c r="AR2186">
        <v>446.46</v>
      </c>
      <c r="AS2186">
        <v>400574.92</v>
      </c>
      <c r="AY2186">
        <v>2200</v>
      </c>
      <c r="AZ2186">
        <v>988</v>
      </c>
      <c r="BA2186">
        <v>179</v>
      </c>
      <c r="BG2186">
        <v>78.91</v>
      </c>
      <c r="BH2186">
        <v>71.95</v>
      </c>
      <c r="BI2186">
        <v>92.91</v>
      </c>
      <c r="BN2186" t="s">
        <v>101</v>
      </c>
      <c r="BO2186">
        <v>8.1</v>
      </c>
      <c r="BP2186" s="3">
        <v>300200000</v>
      </c>
      <c r="BQ2186" s="20">
        <v>825</v>
      </c>
      <c r="BR2186" s="20">
        <v>399</v>
      </c>
      <c r="BW2186" s="20">
        <v>289</v>
      </c>
      <c r="BX2186" s="22">
        <v>401039.54</v>
      </c>
      <c r="BY2186">
        <v>240</v>
      </c>
      <c r="BZ2186">
        <v>90.47</v>
      </c>
      <c r="CC2186">
        <v>8.1</v>
      </c>
    </row>
    <row r="2187" spans="1:81" ht="51" x14ac:dyDescent="0.2">
      <c r="A2187" t="s">
        <v>18875</v>
      </c>
      <c r="B2187" t="s">
        <v>18876</v>
      </c>
      <c r="C2187" t="s">
        <v>18877</v>
      </c>
      <c r="D2187" t="s">
        <v>18878</v>
      </c>
      <c r="E2187" s="2" t="s">
        <v>18879</v>
      </c>
      <c r="G2187" s="3">
        <v>2700000</v>
      </c>
      <c r="H2187" s="3">
        <v>11000000</v>
      </c>
      <c r="I2187" s="3">
        <v>37000000</v>
      </c>
      <c r="J2187" s="3">
        <v>55000000</v>
      </c>
      <c r="O2187" s="3">
        <v>27000000</v>
      </c>
      <c r="P2187" s="3">
        <v>55000000</v>
      </c>
      <c r="Q2187" s="3">
        <v>246790000</v>
      </c>
      <c r="R2187" s="3">
        <v>550000000</v>
      </c>
      <c r="V2187" s="2" t="s">
        <v>18880</v>
      </c>
      <c r="W2187" s="2" t="s">
        <v>18881</v>
      </c>
      <c r="X2187" s="2" t="s">
        <v>18882</v>
      </c>
      <c r="Y2187" s="2" t="s">
        <v>18883</v>
      </c>
      <c r="Z2187" s="2" t="s">
        <v>18884</v>
      </c>
      <c r="AD2187">
        <v>2020</v>
      </c>
      <c r="AE2187">
        <v>2020</v>
      </c>
      <c r="AF2187">
        <v>2021</v>
      </c>
      <c r="AG2187">
        <v>2021</v>
      </c>
      <c r="AH2187">
        <v>2022</v>
      </c>
      <c r="AL2187" s="3">
        <v>55000000</v>
      </c>
      <c r="AM2187" t="s">
        <v>90</v>
      </c>
      <c r="AN2187" s="1">
        <v>44621</v>
      </c>
      <c r="AO2187" s="3">
        <v>550000000</v>
      </c>
      <c r="AP2187">
        <v>515.05999999999995</v>
      </c>
      <c r="AQ2187">
        <v>4107.83</v>
      </c>
      <c r="AR2187">
        <v>645.95000000000005</v>
      </c>
      <c r="AS2187">
        <v>195595.01</v>
      </c>
      <c r="AT2187">
        <v>195361.3</v>
      </c>
      <c r="AX2187">
        <v>263</v>
      </c>
      <c r="AY2187">
        <v>589</v>
      </c>
      <c r="AZ2187">
        <v>1869</v>
      </c>
      <c r="BA2187">
        <v>324</v>
      </c>
      <c r="BB2187">
        <v>94</v>
      </c>
      <c r="BF2187">
        <v>95.78</v>
      </c>
      <c r="BG2187">
        <v>93.75</v>
      </c>
      <c r="BH2187">
        <v>64.45</v>
      </c>
      <c r="BI2187">
        <v>87.14</v>
      </c>
      <c r="BJ2187">
        <v>88.81</v>
      </c>
      <c r="BO2187">
        <v>2.0099999999999998</v>
      </c>
      <c r="BP2187" s="3">
        <v>105700000</v>
      </c>
      <c r="BQ2187" s="20">
        <v>212</v>
      </c>
      <c r="BR2187" s="20">
        <v>140</v>
      </c>
      <c r="BS2187" s="20">
        <v>272</v>
      </c>
      <c r="BW2187" s="20">
        <v>272</v>
      </c>
      <c r="BX2187" s="22">
        <v>396225.15</v>
      </c>
      <c r="BY2187">
        <v>241</v>
      </c>
      <c r="BZ2187">
        <v>90.43</v>
      </c>
      <c r="CA2187">
        <v>2.23</v>
      </c>
      <c r="CB2187">
        <v>2.23</v>
      </c>
      <c r="CC2187">
        <v>2.23</v>
      </c>
    </row>
    <row r="2188" spans="1:81" ht="51" x14ac:dyDescent="0.2">
      <c r="A2188" t="s">
        <v>18885</v>
      </c>
      <c r="B2188" t="s">
        <v>18886</v>
      </c>
      <c r="C2188" t="s">
        <v>18887</v>
      </c>
      <c r="D2188" t="s">
        <v>18888</v>
      </c>
      <c r="E2188" s="2" t="s">
        <v>18889</v>
      </c>
      <c r="H2188" s="3">
        <v>17000000</v>
      </c>
      <c r="I2188" s="3">
        <v>45000000</v>
      </c>
      <c r="J2188" s="3">
        <v>94000000</v>
      </c>
      <c r="K2188" s="3">
        <v>120000000</v>
      </c>
      <c r="P2188" s="3">
        <v>85000000</v>
      </c>
      <c r="Q2188" s="3">
        <v>300150000</v>
      </c>
      <c r="R2188" s="3">
        <v>940000000</v>
      </c>
      <c r="S2188" s="3">
        <v>1120000000</v>
      </c>
      <c r="X2188" s="2" t="s">
        <v>18890</v>
      </c>
      <c r="Y2188" s="2" t="s">
        <v>18891</v>
      </c>
      <c r="Z2188" s="2" t="s">
        <v>18892</v>
      </c>
      <c r="AA2188" s="2" t="s">
        <v>18893</v>
      </c>
      <c r="AF2188">
        <v>2020</v>
      </c>
      <c r="AG2188">
        <v>2021</v>
      </c>
      <c r="AH2188">
        <v>2022</v>
      </c>
      <c r="AI2188">
        <v>2023</v>
      </c>
      <c r="AM2188" t="s">
        <v>114</v>
      </c>
      <c r="AN2188" s="1">
        <v>45237</v>
      </c>
      <c r="AO2188" s="3">
        <v>1120000000</v>
      </c>
      <c r="AR2188">
        <v>99.71</v>
      </c>
      <c r="AS2188">
        <v>27097.67</v>
      </c>
      <c r="AT2188">
        <v>271454.65999999997</v>
      </c>
      <c r="AU2188">
        <v>96940.42</v>
      </c>
      <c r="AZ2188">
        <v>1217</v>
      </c>
      <c r="BA2188">
        <v>647</v>
      </c>
      <c r="BB2188">
        <v>82</v>
      </c>
      <c r="BC2188">
        <v>9</v>
      </c>
      <c r="BH2188">
        <v>65.44</v>
      </c>
      <c r="BI2188">
        <v>74.27</v>
      </c>
      <c r="BJ2188">
        <v>90.25</v>
      </c>
      <c r="BK2188">
        <v>95.77</v>
      </c>
      <c r="BN2188" t="s">
        <v>101</v>
      </c>
      <c r="BO2188">
        <v>3.13</v>
      </c>
      <c r="BP2188" s="3">
        <v>276000000</v>
      </c>
      <c r="BR2188" s="20">
        <v>513</v>
      </c>
      <c r="BS2188" s="20">
        <v>426</v>
      </c>
      <c r="BT2188" s="20">
        <v>385</v>
      </c>
      <c r="BW2188" s="20">
        <v>811</v>
      </c>
      <c r="BX2188" s="22">
        <v>395592.46</v>
      </c>
      <c r="BY2188">
        <v>242</v>
      </c>
      <c r="BZ2188">
        <v>90.39</v>
      </c>
      <c r="CA2188">
        <v>3.73</v>
      </c>
      <c r="CB2188">
        <v>3.73</v>
      </c>
      <c r="CC2188">
        <v>3.73</v>
      </c>
    </row>
    <row r="2189" spans="1:81" ht="68" x14ac:dyDescent="0.2">
      <c r="A2189" t="s">
        <v>18894</v>
      </c>
      <c r="B2189" t="s">
        <v>18895</v>
      </c>
      <c r="C2189" t="s">
        <v>18896</v>
      </c>
      <c r="D2189" t="s">
        <v>18897</v>
      </c>
      <c r="E2189" s="2" t="s">
        <v>18898</v>
      </c>
      <c r="G2189" s="3">
        <v>1600000</v>
      </c>
      <c r="H2189" s="3">
        <v>8500000</v>
      </c>
      <c r="I2189" s="3">
        <v>20000000</v>
      </c>
      <c r="J2189" s="3">
        <v>50000000</v>
      </c>
      <c r="O2189" s="3">
        <v>16000000</v>
      </c>
      <c r="P2189" s="3">
        <v>42500000</v>
      </c>
      <c r="Q2189" s="3">
        <v>133400000</v>
      </c>
      <c r="R2189" s="3">
        <v>400000000</v>
      </c>
      <c r="W2189" s="2" t="s">
        <v>18899</v>
      </c>
      <c r="X2189" s="2" t="s">
        <v>18900</v>
      </c>
      <c r="Y2189" s="2" t="s">
        <v>142</v>
      </c>
      <c r="Z2189" s="2" t="s">
        <v>18901</v>
      </c>
      <c r="AE2189">
        <v>2018</v>
      </c>
      <c r="AF2189">
        <v>2019</v>
      </c>
      <c r="AG2189">
        <v>2021</v>
      </c>
      <c r="AH2189">
        <v>2021</v>
      </c>
      <c r="AM2189" t="s">
        <v>114</v>
      </c>
      <c r="AN2189" s="1">
        <v>44421</v>
      </c>
      <c r="AQ2189">
        <v>0</v>
      </c>
      <c r="AR2189">
        <v>15286.8</v>
      </c>
      <c r="AS2189">
        <v>167854.32</v>
      </c>
      <c r="AT2189">
        <v>209458.11</v>
      </c>
      <c r="AY2189">
        <v>3719</v>
      </c>
      <c r="AZ2189">
        <v>144</v>
      </c>
      <c r="BA2189">
        <v>354</v>
      </c>
      <c r="BB2189">
        <v>148</v>
      </c>
      <c r="BG2189">
        <v>64.34</v>
      </c>
      <c r="BH2189">
        <v>96.56</v>
      </c>
      <c r="BI2189">
        <v>85.94</v>
      </c>
      <c r="BJ2189">
        <v>87.59</v>
      </c>
      <c r="BP2189" s="3">
        <v>82700000</v>
      </c>
      <c r="BQ2189" s="20">
        <v>713</v>
      </c>
      <c r="BR2189" s="20">
        <v>524</v>
      </c>
      <c r="BS2189" s="20">
        <v>80</v>
      </c>
      <c r="BW2189" s="20">
        <v>80</v>
      </c>
      <c r="BX2189" s="22">
        <v>392599.23</v>
      </c>
      <c r="BY2189">
        <v>243</v>
      </c>
      <c r="BZ2189">
        <v>90.35</v>
      </c>
      <c r="CA2189">
        <v>3</v>
      </c>
      <c r="CB2189">
        <v>3</v>
      </c>
      <c r="CC2189">
        <v>0</v>
      </c>
    </row>
    <row r="2190" spans="1:81" ht="34" x14ac:dyDescent="0.2">
      <c r="A2190" t="s">
        <v>18902</v>
      </c>
      <c r="B2190" t="s">
        <v>18903</v>
      </c>
      <c r="C2190" t="s">
        <v>18904</v>
      </c>
      <c r="D2190" t="s">
        <v>18905</v>
      </c>
      <c r="E2190" s="2" t="s">
        <v>18906</v>
      </c>
      <c r="G2190" s="3">
        <v>1000000</v>
      </c>
      <c r="H2190" s="3">
        <v>8000000</v>
      </c>
      <c r="I2190" s="3">
        <v>51000000</v>
      </c>
      <c r="J2190" s="3">
        <v>181000000</v>
      </c>
      <c r="O2190" s="3">
        <v>10000000</v>
      </c>
      <c r="P2190" s="3">
        <v>40000000</v>
      </c>
      <c r="Q2190" s="3">
        <v>340170000</v>
      </c>
      <c r="R2190" s="3">
        <v>2000000000</v>
      </c>
      <c r="W2190" s="2" t="s">
        <v>18907</v>
      </c>
      <c r="X2190" s="2" t="s">
        <v>18908</v>
      </c>
      <c r="Y2190" s="2" t="s">
        <v>18909</v>
      </c>
      <c r="Z2190" s="2" t="s">
        <v>18910</v>
      </c>
      <c r="AE2190">
        <v>2019</v>
      </c>
      <c r="AF2190">
        <v>2020</v>
      </c>
      <c r="AG2190">
        <v>2021</v>
      </c>
      <c r="AH2190">
        <v>2022</v>
      </c>
      <c r="AL2190" s="3">
        <v>181000000</v>
      </c>
      <c r="AM2190" t="s">
        <v>90</v>
      </c>
      <c r="AN2190" s="1">
        <v>44846</v>
      </c>
      <c r="AO2190" s="3">
        <v>2000000000</v>
      </c>
      <c r="AQ2190">
        <v>0</v>
      </c>
      <c r="AR2190">
        <v>721.9</v>
      </c>
      <c r="AS2190">
        <v>6887.73</v>
      </c>
      <c r="AT2190">
        <v>384967.92</v>
      </c>
      <c r="AY2190">
        <v>3695</v>
      </c>
      <c r="AZ2190">
        <v>921</v>
      </c>
      <c r="BA2190">
        <v>922</v>
      </c>
      <c r="BB2190">
        <v>58</v>
      </c>
      <c r="BG2190">
        <v>61.5</v>
      </c>
      <c r="BH2190">
        <v>73.86</v>
      </c>
      <c r="BI2190">
        <v>63.32</v>
      </c>
      <c r="BJ2190">
        <v>93.14</v>
      </c>
      <c r="BN2190" t="s">
        <v>101</v>
      </c>
      <c r="BO2190">
        <v>5.29</v>
      </c>
      <c r="BP2190" s="3">
        <v>281000000</v>
      </c>
      <c r="BQ2190" s="20">
        <v>412</v>
      </c>
      <c r="BR2190" s="20">
        <v>456</v>
      </c>
      <c r="BS2190" s="20">
        <v>512</v>
      </c>
      <c r="BW2190" s="20">
        <v>512</v>
      </c>
      <c r="BX2190" s="22">
        <v>392577.55</v>
      </c>
      <c r="BY2190">
        <v>244</v>
      </c>
      <c r="BZ2190">
        <v>90.31</v>
      </c>
      <c r="CA2190">
        <v>5.88</v>
      </c>
      <c r="CB2190">
        <v>5.88</v>
      </c>
      <c r="CC2190">
        <v>5.88</v>
      </c>
    </row>
    <row r="2191" spans="1:81" ht="51" x14ac:dyDescent="0.2">
      <c r="A2191" t="s">
        <v>18911</v>
      </c>
      <c r="B2191" t="s">
        <v>18912</v>
      </c>
      <c r="C2191" t="s">
        <v>18913</v>
      </c>
      <c r="D2191" t="s">
        <v>18914</v>
      </c>
      <c r="E2191" s="2" t="s">
        <v>18915</v>
      </c>
      <c r="F2191" s="3">
        <v>71100</v>
      </c>
      <c r="H2191" s="3">
        <v>15000000</v>
      </c>
      <c r="I2191" s="3">
        <v>65000000</v>
      </c>
      <c r="N2191" s="3">
        <v>1422000</v>
      </c>
      <c r="P2191" s="3">
        <v>75000000</v>
      </c>
      <c r="Q2191" s="3">
        <v>433550000</v>
      </c>
      <c r="V2191" s="2" t="s">
        <v>18916</v>
      </c>
      <c r="X2191" s="2" t="s">
        <v>18917</v>
      </c>
      <c r="Y2191" s="2" t="s">
        <v>18918</v>
      </c>
      <c r="AD2191">
        <v>2016</v>
      </c>
      <c r="AF2191">
        <v>2021</v>
      </c>
      <c r="AG2191">
        <v>2021</v>
      </c>
      <c r="AL2191" s="3">
        <v>65000000</v>
      </c>
      <c r="AM2191" t="s">
        <v>89</v>
      </c>
      <c r="AN2191" s="1">
        <v>44454</v>
      </c>
      <c r="AO2191" s="3">
        <v>433550000</v>
      </c>
      <c r="AP2191">
        <v>0.25</v>
      </c>
      <c r="AR2191">
        <v>43439.07</v>
      </c>
      <c r="AS2191">
        <v>348714.56</v>
      </c>
      <c r="AX2191">
        <v>387</v>
      </c>
      <c r="AZ2191">
        <v>401</v>
      </c>
      <c r="BA2191">
        <v>204</v>
      </c>
      <c r="BF2191">
        <v>77.900000000000006</v>
      </c>
      <c r="BH2191">
        <v>92.39</v>
      </c>
      <c r="BI2191">
        <v>91.92</v>
      </c>
      <c r="BO2191">
        <v>1</v>
      </c>
      <c r="BP2191" s="3">
        <v>80071100</v>
      </c>
      <c r="BR2191" s="20">
        <v>239</v>
      </c>
      <c r="BW2191" s="20">
        <v>0</v>
      </c>
      <c r="BX2191" s="22">
        <v>392153.88</v>
      </c>
      <c r="BY2191">
        <v>245</v>
      </c>
      <c r="BZ2191">
        <v>90.27</v>
      </c>
      <c r="CC2191">
        <v>1</v>
      </c>
    </row>
    <row r="2192" spans="1:81" ht="51" x14ac:dyDescent="0.2">
      <c r="A2192" t="s">
        <v>18919</v>
      </c>
      <c r="B2192" t="s">
        <v>18920</v>
      </c>
      <c r="C2192" t="s">
        <v>18921</v>
      </c>
      <c r="D2192" t="s">
        <v>18922</v>
      </c>
      <c r="E2192" s="2" t="s">
        <v>18923</v>
      </c>
      <c r="G2192" s="3">
        <v>3000000</v>
      </c>
      <c r="H2192" s="3">
        <v>14000000</v>
      </c>
      <c r="I2192" s="3">
        <v>20000000</v>
      </c>
      <c r="O2192" s="3">
        <v>30000000</v>
      </c>
      <c r="P2192" s="3">
        <v>70000000</v>
      </c>
      <c r="Q2192" s="3">
        <v>133400000</v>
      </c>
      <c r="W2192" s="2" t="s">
        <v>18924</v>
      </c>
      <c r="X2192" s="2" t="s">
        <v>18925</v>
      </c>
      <c r="Y2192" s="2" t="s">
        <v>18926</v>
      </c>
      <c r="AE2192">
        <v>2017</v>
      </c>
      <c r="AF2192">
        <v>2020</v>
      </c>
      <c r="AG2192">
        <v>2021</v>
      </c>
      <c r="AM2192" t="s">
        <v>114</v>
      </c>
      <c r="AN2192" s="1">
        <v>44974</v>
      </c>
      <c r="AO2192" s="3">
        <v>133400000</v>
      </c>
      <c r="AQ2192">
        <v>11.56</v>
      </c>
      <c r="AR2192">
        <v>6948.91</v>
      </c>
      <c r="AS2192">
        <v>384123.93</v>
      </c>
      <c r="AY2192">
        <v>2283</v>
      </c>
      <c r="AZ2192">
        <v>345</v>
      </c>
      <c r="BA2192">
        <v>184</v>
      </c>
      <c r="BG2192">
        <v>75.91</v>
      </c>
      <c r="BH2192">
        <v>90.22</v>
      </c>
      <c r="BI2192">
        <v>92.71</v>
      </c>
      <c r="BO2192">
        <v>1</v>
      </c>
      <c r="BP2192" s="3">
        <v>37000000</v>
      </c>
      <c r="BQ2192" s="20">
        <v>862</v>
      </c>
      <c r="BR2192" s="20">
        <v>470</v>
      </c>
      <c r="BW2192" s="20">
        <v>638</v>
      </c>
      <c r="BX2192" s="22">
        <v>391084.4</v>
      </c>
      <c r="BY2192">
        <v>246</v>
      </c>
      <c r="BZ2192">
        <v>90.23</v>
      </c>
      <c r="CC2192">
        <v>1</v>
      </c>
    </row>
    <row r="2193" spans="1:81" ht="34" x14ac:dyDescent="0.2">
      <c r="A2193" t="s">
        <v>18927</v>
      </c>
      <c r="B2193" t="s">
        <v>18928</v>
      </c>
      <c r="C2193" t="s">
        <v>18929</v>
      </c>
      <c r="D2193" t="s">
        <v>18930</v>
      </c>
      <c r="E2193" s="2" t="s">
        <v>18931</v>
      </c>
      <c r="H2193" s="3">
        <v>12775007</v>
      </c>
      <c r="I2193" s="3">
        <v>35000000</v>
      </c>
      <c r="P2193" s="3">
        <v>63875035</v>
      </c>
      <c r="Q2193" s="3">
        <v>233450000</v>
      </c>
      <c r="W2193" s="2" t="s">
        <v>18932</v>
      </c>
      <c r="Y2193" s="2" t="s">
        <v>18933</v>
      </c>
      <c r="AE2193">
        <v>2018</v>
      </c>
      <c r="AF2193">
        <v>2019</v>
      </c>
      <c r="AG2193">
        <v>2021</v>
      </c>
      <c r="AL2193" s="3">
        <v>35000000</v>
      </c>
      <c r="AM2193" t="s">
        <v>89</v>
      </c>
      <c r="AN2193" s="1">
        <v>44309</v>
      </c>
      <c r="AO2193" s="3">
        <v>233450000</v>
      </c>
      <c r="AQ2193">
        <v>1934.53</v>
      </c>
      <c r="AR2193">
        <v>0</v>
      </c>
      <c r="AS2193">
        <v>386734.35</v>
      </c>
      <c r="AY2193">
        <v>678</v>
      </c>
      <c r="AZ2193">
        <v>1771</v>
      </c>
      <c r="BA2193">
        <v>181</v>
      </c>
      <c r="BG2193">
        <v>93.51</v>
      </c>
      <c r="BH2193">
        <v>57.37</v>
      </c>
      <c r="BI2193">
        <v>92.83</v>
      </c>
      <c r="BO2193">
        <v>1</v>
      </c>
      <c r="BP2193" s="3">
        <v>53499220</v>
      </c>
      <c r="BQ2193" s="20">
        <v>320</v>
      </c>
      <c r="BR2193" s="20">
        <v>604</v>
      </c>
      <c r="BW2193" s="20">
        <v>0</v>
      </c>
      <c r="BX2193" s="22">
        <v>388668.88</v>
      </c>
      <c r="BY2193">
        <v>247</v>
      </c>
      <c r="BZ2193">
        <v>90.19</v>
      </c>
      <c r="CC2193">
        <v>1</v>
      </c>
    </row>
    <row r="2194" spans="1:81" ht="119" x14ac:dyDescent="0.2">
      <c r="A2194" t="s">
        <v>18934</v>
      </c>
      <c r="B2194" t="s">
        <v>18935</v>
      </c>
      <c r="C2194" t="s">
        <v>18936</v>
      </c>
      <c r="D2194" t="s">
        <v>18937</v>
      </c>
      <c r="E2194" s="2" t="s">
        <v>18938</v>
      </c>
      <c r="H2194" s="3">
        <v>53000000</v>
      </c>
      <c r="I2194" s="3">
        <v>105000000</v>
      </c>
      <c r="P2194" s="3">
        <v>265000000</v>
      </c>
      <c r="Q2194" s="3">
        <v>700350000</v>
      </c>
      <c r="W2194" s="2" t="s">
        <v>6444</v>
      </c>
      <c r="X2194" s="2" t="s">
        <v>18939</v>
      </c>
      <c r="Y2194" s="2" t="s">
        <v>18940</v>
      </c>
      <c r="AE2194">
        <v>2016</v>
      </c>
      <c r="AF2194">
        <v>2018</v>
      </c>
      <c r="AG2194">
        <v>2021</v>
      </c>
      <c r="AL2194" s="3">
        <v>50600000</v>
      </c>
      <c r="AM2194" t="s">
        <v>355</v>
      </c>
      <c r="AN2194" s="1">
        <v>44330</v>
      </c>
      <c r="AO2194" s="3">
        <v>540900000</v>
      </c>
      <c r="AQ2194">
        <v>1878.32</v>
      </c>
      <c r="AR2194">
        <v>29894.61</v>
      </c>
      <c r="AS2194">
        <v>354509.45</v>
      </c>
      <c r="AY2194">
        <v>358</v>
      </c>
      <c r="AZ2194">
        <v>106</v>
      </c>
      <c r="BA2194">
        <v>201</v>
      </c>
      <c r="BG2194">
        <v>96.3</v>
      </c>
      <c r="BH2194">
        <v>97.72</v>
      </c>
      <c r="BI2194">
        <v>92.04</v>
      </c>
      <c r="BO2194">
        <v>0.77</v>
      </c>
      <c r="BP2194" s="3">
        <v>215900000</v>
      </c>
      <c r="BQ2194" s="20">
        <v>523</v>
      </c>
      <c r="BR2194" s="20">
        <v>1044</v>
      </c>
      <c r="BW2194" s="20">
        <v>128</v>
      </c>
      <c r="BX2194" s="22">
        <v>386282.38</v>
      </c>
      <c r="BY2194">
        <v>248</v>
      </c>
      <c r="BZ2194">
        <v>90.15</v>
      </c>
      <c r="CC2194">
        <v>0.77</v>
      </c>
    </row>
    <row r="2195" spans="1:81" ht="34" x14ac:dyDescent="0.2">
      <c r="A2195" t="s">
        <v>18941</v>
      </c>
      <c r="B2195" t="s">
        <v>18942</v>
      </c>
      <c r="C2195" t="s">
        <v>18943</v>
      </c>
      <c r="D2195" t="s">
        <v>18944</v>
      </c>
      <c r="E2195" s="2" t="s">
        <v>18945</v>
      </c>
      <c r="I2195" s="3">
        <v>22000000</v>
      </c>
      <c r="Q2195" s="3">
        <v>146740000</v>
      </c>
      <c r="Y2195" s="2" t="s">
        <v>18946</v>
      </c>
      <c r="AG2195">
        <v>2021</v>
      </c>
      <c r="AL2195" s="3">
        <v>22000000</v>
      </c>
      <c r="AM2195" t="s">
        <v>89</v>
      </c>
      <c r="AN2195" s="1">
        <v>44529</v>
      </c>
      <c r="AO2195" s="3">
        <v>146740000</v>
      </c>
      <c r="AS2195">
        <v>385993.8</v>
      </c>
      <c r="BA2195">
        <v>182</v>
      </c>
      <c r="BI2195">
        <v>92.79</v>
      </c>
      <c r="BO2195">
        <v>1</v>
      </c>
      <c r="BP2195" s="3">
        <v>28856448</v>
      </c>
      <c r="BW2195" s="20">
        <v>0</v>
      </c>
      <c r="BX2195" s="22">
        <v>385993.8</v>
      </c>
      <c r="BY2195">
        <v>249</v>
      </c>
      <c r="BZ2195">
        <v>90.11</v>
      </c>
      <c r="CC2195">
        <v>1</v>
      </c>
    </row>
    <row r="2196" spans="1:81" ht="68" x14ac:dyDescent="0.2">
      <c r="A2196" t="s">
        <v>18947</v>
      </c>
      <c r="B2196" t="s">
        <v>18948</v>
      </c>
      <c r="C2196" t="s">
        <v>18949</v>
      </c>
      <c r="D2196" t="s">
        <v>18950</v>
      </c>
      <c r="E2196" s="2" t="s">
        <v>18951</v>
      </c>
      <c r="G2196" s="3">
        <v>8500000</v>
      </c>
      <c r="H2196" s="3">
        <v>26000000</v>
      </c>
      <c r="I2196" s="3">
        <v>60000000</v>
      </c>
      <c r="O2196" s="3">
        <v>85000000</v>
      </c>
      <c r="P2196" s="3">
        <v>130000000</v>
      </c>
      <c r="Q2196" s="3">
        <v>400200000</v>
      </c>
      <c r="V2196" s="2" t="s">
        <v>7651</v>
      </c>
      <c r="W2196" s="2" t="s">
        <v>18952</v>
      </c>
      <c r="X2196" s="2" t="s">
        <v>18953</v>
      </c>
      <c r="Y2196" s="2" t="s">
        <v>18954</v>
      </c>
      <c r="AD2196">
        <v>2019</v>
      </c>
      <c r="AE2196">
        <v>2020</v>
      </c>
      <c r="AF2196">
        <v>2021</v>
      </c>
      <c r="AG2196">
        <v>2021</v>
      </c>
      <c r="AL2196" s="3">
        <v>60000000</v>
      </c>
      <c r="AM2196" t="s">
        <v>89</v>
      </c>
      <c r="AN2196" s="1">
        <v>44404</v>
      </c>
      <c r="AO2196" s="3">
        <v>400200000</v>
      </c>
      <c r="AP2196">
        <v>0</v>
      </c>
      <c r="AQ2196">
        <v>15.12</v>
      </c>
      <c r="AR2196">
        <v>126068.8</v>
      </c>
      <c r="AS2196">
        <v>257722.82</v>
      </c>
      <c r="AX2196">
        <v>1931</v>
      </c>
      <c r="AY2196">
        <v>2468</v>
      </c>
      <c r="AZ2196">
        <v>140</v>
      </c>
      <c r="BA2196">
        <v>234</v>
      </c>
      <c r="BF2196">
        <v>65.319999999999993</v>
      </c>
      <c r="BG2196">
        <v>73.790000000000006</v>
      </c>
      <c r="BH2196">
        <v>97.35</v>
      </c>
      <c r="BI2196">
        <v>90.72</v>
      </c>
      <c r="BO2196">
        <v>1</v>
      </c>
      <c r="BP2196" s="3">
        <v>94500000</v>
      </c>
      <c r="BQ2196" s="20">
        <v>429</v>
      </c>
      <c r="BR2196" s="20">
        <v>144</v>
      </c>
      <c r="BW2196" s="20">
        <v>0</v>
      </c>
      <c r="BX2196" s="22">
        <v>383806.74</v>
      </c>
      <c r="BY2196">
        <v>250</v>
      </c>
      <c r="BZ2196">
        <v>90.07</v>
      </c>
      <c r="CC2196">
        <v>1</v>
      </c>
    </row>
    <row r="2197" spans="1:81" ht="51" x14ac:dyDescent="0.2">
      <c r="A2197" t="s">
        <v>18955</v>
      </c>
      <c r="B2197" t="s">
        <v>18956</v>
      </c>
      <c r="C2197" t="s">
        <v>18957</v>
      </c>
      <c r="E2197" s="2" t="s">
        <v>18958</v>
      </c>
      <c r="G2197" s="3">
        <v>8000000</v>
      </c>
      <c r="H2197" s="3">
        <v>24000000</v>
      </c>
      <c r="I2197" s="3">
        <v>100000000</v>
      </c>
      <c r="O2197" s="3">
        <v>80000000</v>
      </c>
      <c r="P2197" s="3">
        <v>120000000</v>
      </c>
      <c r="Q2197" s="3">
        <v>600000000</v>
      </c>
      <c r="W2197" s="2" t="s">
        <v>18959</v>
      </c>
      <c r="X2197" s="2" t="s">
        <v>18960</v>
      </c>
      <c r="Y2197" s="2" t="s">
        <v>18961</v>
      </c>
      <c r="AE2197">
        <v>2020</v>
      </c>
      <c r="AF2197">
        <v>2021</v>
      </c>
      <c r="AG2197">
        <v>2021</v>
      </c>
      <c r="AL2197" s="3">
        <v>100000000</v>
      </c>
      <c r="AM2197" t="s">
        <v>89</v>
      </c>
      <c r="AN2197" s="1">
        <v>44546</v>
      </c>
      <c r="AO2197" s="3">
        <v>600000000</v>
      </c>
      <c r="AQ2197">
        <v>0</v>
      </c>
      <c r="AR2197">
        <v>81969.929999999993</v>
      </c>
      <c r="AS2197">
        <v>301012.7</v>
      </c>
      <c r="AY2197">
        <v>4029</v>
      </c>
      <c r="AZ2197">
        <v>246</v>
      </c>
      <c r="BA2197">
        <v>216</v>
      </c>
      <c r="BG2197">
        <v>57.2</v>
      </c>
      <c r="BH2197">
        <v>95.34</v>
      </c>
      <c r="BI2197">
        <v>91.44</v>
      </c>
      <c r="BO2197">
        <v>1</v>
      </c>
      <c r="BP2197" s="3">
        <v>132000000</v>
      </c>
      <c r="BQ2197" s="20">
        <v>306</v>
      </c>
      <c r="BR2197" s="20">
        <v>349</v>
      </c>
      <c r="BW2197" s="20">
        <v>0</v>
      </c>
      <c r="BX2197" s="22">
        <v>382982.63</v>
      </c>
      <c r="BY2197">
        <v>251</v>
      </c>
      <c r="BZ2197">
        <v>90.03</v>
      </c>
      <c r="CC2197">
        <v>1</v>
      </c>
    </row>
    <row r="2198" spans="1:81" ht="68" x14ac:dyDescent="0.2">
      <c r="A2198" t="s">
        <v>18962</v>
      </c>
      <c r="B2198" t="s">
        <v>18963</v>
      </c>
      <c r="C2198" t="s">
        <v>18964</v>
      </c>
      <c r="D2198" t="s">
        <v>18965</v>
      </c>
      <c r="E2198" s="2" t="s">
        <v>18966</v>
      </c>
      <c r="H2198" s="3">
        <v>13000000</v>
      </c>
      <c r="I2198" s="3">
        <v>34000000</v>
      </c>
      <c r="P2198" s="3">
        <v>65000000</v>
      </c>
      <c r="Q2198" s="3">
        <v>300000000</v>
      </c>
      <c r="W2198" s="2" t="s">
        <v>18967</v>
      </c>
      <c r="X2198" s="2" t="s">
        <v>18968</v>
      </c>
      <c r="Y2198" s="2" t="s">
        <v>18969</v>
      </c>
      <c r="Z2198" s="2" t="s">
        <v>18970</v>
      </c>
      <c r="AE2198">
        <v>2018</v>
      </c>
      <c r="AF2198">
        <v>2020</v>
      </c>
      <c r="AG2198">
        <v>2021</v>
      </c>
      <c r="AH2198">
        <v>2022</v>
      </c>
      <c r="AL2198" s="3">
        <v>45000000</v>
      </c>
      <c r="AM2198" t="s">
        <v>90</v>
      </c>
      <c r="AN2198" s="1">
        <v>45106</v>
      </c>
      <c r="AO2198" s="3">
        <v>700000000</v>
      </c>
      <c r="AQ2198">
        <v>0.25</v>
      </c>
      <c r="AR2198">
        <v>6419.83</v>
      </c>
      <c r="AS2198">
        <v>374590.08</v>
      </c>
      <c r="AT2198">
        <v>0</v>
      </c>
      <c r="AY2198">
        <v>2959</v>
      </c>
      <c r="AZ2198">
        <v>363</v>
      </c>
      <c r="BA2198">
        <v>187</v>
      </c>
      <c r="BB2198">
        <v>502</v>
      </c>
      <c r="BG2198">
        <v>71.63</v>
      </c>
      <c r="BH2198">
        <v>89.71</v>
      </c>
      <c r="BI2198">
        <v>92.59</v>
      </c>
      <c r="BJ2198">
        <v>39.71</v>
      </c>
      <c r="BO2198">
        <v>2.1</v>
      </c>
      <c r="BP2198" s="3">
        <v>92000000</v>
      </c>
      <c r="BQ2198" s="20">
        <v>688</v>
      </c>
      <c r="BR2198" s="20">
        <v>261</v>
      </c>
      <c r="BS2198" s="20">
        <v>240</v>
      </c>
      <c r="BW2198" s="20">
        <v>722</v>
      </c>
      <c r="BX2198" s="22">
        <v>381010.16</v>
      </c>
      <c r="BY2198">
        <v>252</v>
      </c>
      <c r="BZ2198">
        <v>89.99</v>
      </c>
      <c r="CA2198">
        <v>0</v>
      </c>
      <c r="CB2198">
        <v>0</v>
      </c>
      <c r="CC2198">
        <v>2.33</v>
      </c>
    </row>
    <row r="2199" spans="1:81" ht="51" x14ac:dyDescent="0.2">
      <c r="A2199" t="s">
        <v>18971</v>
      </c>
      <c r="B2199" t="s">
        <v>18972</v>
      </c>
      <c r="C2199" t="s">
        <v>18973</v>
      </c>
      <c r="D2199" t="s">
        <v>18971</v>
      </c>
      <c r="E2199" s="2" t="s">
        <v>18974</v>
      </c>
      <c r="G2199" s="3">
        <v>1500000</v>
      </c>
      <c r="H2199" s="3">
        <v>5557000</v>
      </c>
      <c r="I2199" s="3">
        <v>32500000</v>
      </c>
      <c r="J2199" s="3">
        <v>125000000</v>
      </c>
      <c r="O2199" s="3">
        <v>15000000</v>
      </c>
      <c r="P2199" s="3">
        <v>27785000</v>
      </c>
      <c r="Q2199" s="3">
        <v>216775000</v>
      </c>
      <c r="R2199" s="3">
        <v>1250000000</v>
      </c>
      <c r="X2199" s="2" t="s">
        <v>18975</v>
      </c>
      <c r="Y2199" s="2" t="s">
        <v>18976</v>
      </c>
      <c r="Z2199" s="2" t="s">
        <v>18977</v>
      </c>
      <c r="AE2199">
        <v>2018</v>
      </c>
      <c r="AF2199">
        <v>2019</v>
      </c>
      <c r="AG2199">
        <v>2021</v>
      </c>
      <c r="AH2199">
        <v>2021</v>
      </c>
      <c r="AL2199" s="3">
        <v>50000000</v>
      </c>
      <c r="AM2199" t="s">
        <v>90</v>
      </c>
      <c r="AN2199" s="1">
        <v>44757</v>
      </c>
      <c r="AO2199" s="3">
        <v>1200000000</v>
      </c>
      <c r="AQ2199">
        <v>0</v>
      </c>
      <c r="AR2199">
        <v>0</v>
      </c>
      <c r="AS2199">
        <v>200605.26</v>
      </c>
      <c r="AT2199">
        <v>179837.94</v>
      </c>
      <c r="AY2199">
        <v>3719</v>
      </c>
      <c r="AZ2199">
        <v>1771</v>
      </c>
      <c r="BA2199">
        <v>319</v>
      </c>
      <c r="BB2199">
        <v>163</v>
      </c>
      <c r="BG2199">
        <v>64.34</v>
      </c>
      <c r="BH2199">
        <v>57.37</v>
      </c>
      <c r="BI2199">
        <v>87.34</v>
      </c>
      <c r="BJ2199">
        <v>86.33</v>
      </c>
      <c r="BN2199" t="s">
        <v>101</v>
      </c>
      <c r="BO2199">
        <v>4.9800000000000004</v>
      </c>
      <c r="BP2199" s="3">
        <v>449557000</v>
      </c>
      <c r="BQ2199" s="20">
        <v>276</v>
      </c>
      <c r="BR2199" s="20">
        <v>755</v>
      </c>
      <c r="BS2199" s="20">
        <v>259</v>
      </c>
      <c r="BW2199" s="20">
        <v>505</v>
      </c>
      <c r="BX2199" s="22">
        <v>380443.2</v>
      </c>
      <c r="BY2199">
        <v>253</v>
      </c>
      <c r="BZ2199">
        <v>89.95</v>
      </c>
      <c r="CA2199">
        <v>5.77</v>
      </c>
      <c r="CB2199">
        <v>5.77</v>
      </c>
      <c r="CC2199">
        <v>5.54</v>
      </c>
    </row>
    <row r="2200" spans="1:81" ht="51" x14ac:dyDescent="0.2">
      <c r="A2200" t="s">
        <v>18978</v>
      </c>
      <c r="B2200" t="s">
        <v>18979</v>
      </c>
      <c r="C2200" t="s">
        <v>18980</v>
      </c>
      <c r="D2200" t="s">
        <v>18981</v>
      </c>
      <c r="E2200" s="2" t="s">
        <v>18982</v>
      </c>
      <c r="H2200" s="3">
        <v>110000000</v>
      </c>
      <c r="I2200" s="3">
        <v>208000000</v>
      </c>
      <c r="J2200" s="3">
        <v>262000000</v>
      </c>
      <c r="P2200" s="3">
        <v>510000000</v>
      </c>
      <c r="Q2200" s="3">
        <v>1000000000</v>
      </c>
      <c r="R2200" s="3">
        <v>2500000000</v>
      </c>
      <c r="X2200" s="2" t="s">
        <v>18983</v>
      </c>
      <c r="Y2200" s="2" t="s">
        <v>18984</v>
      </c>
      <c r="Z2200" s="2" t="s">
        <v>18985</v>
      </c>
      <c r="AF2200">
        <v>2019</v>
      </c>
      <c r="AG2200">
        <v>2021</v>
      </c>
      <c r="AH2200">
        <v>2022</v>
      </c>
      <c r="AL2200" s="3">
        <v>262000000</v>
      </c>
      <c r="AM2200" t="s">
        <v>90</v>
      </c>
      <c r="AN2200" s="1">
        <v>44790</v>
      </c>
      <c r="AO2200" s="3">
        <v>2500000000</v>
      </c>
      <c r="AR2200">
        <v>7532.79</v>
      </c>
      <c r="AS2200">
        <v>168926.09</v>
      </c>
      <c r="AT2200">
        <v>203881.09</v>
      </c>
      <c r="AZ2200">
        <v>293</v>
      </c>
      <c r="BA2200">
        <v>352</v>
      </c>
      <c r="BB2200">
        <v>91</v>
      </c>
      <c r="BH2200">
        <v>92.97</v>
      </c>
      <c r="BI2200">
        <v>86.02</v>
      </c>
      <c r="BJ2200">
        <v>89.17</v>
      </c>
      <c r="BN2200" t="s">
        <v>101</v>
      </c>
      <c r="BO2200">
        <v>2.25</v>
      </c>
      <c r="BP2200" s="3">
        <v>587000000</v>
      </c>
      <c r="BR2200" s="20">
        <v>713</v>
      </c>
      <c r="BS2200" s="20">
        <v>567</v>
      </c>
      <c r="BW2200" s="20">
        <v>567</v>
      </c>
      <c r="BX2200" s="22">
        <v>380339.97</v>
      </c>
      <c r="BY2200">
        <v>254</v>
      </c>
      <c r="BZ2200">
        <v>89.91</v>
      </c>
      <c r="CA2200">
        <v>2.5</v>
      </c>
      <c r="CB2200">
        <v>2.5</v>
      </c>
      <c r="CC2200">
        <v>2.5</v>
      </c>
    </row>
    <row r="2201" spans="1:81" ht="34" x14ac:dyDescent="0.2">
      <c r="A2201" t="s">
        <v>18986</v>
      </c>
      <c r="B2201" t="s">
        <v>18987</v>
      </c>
      <c r="C2201" t="s">
        <v>18988</v>
      </c>
      <c r="D2201" t="s">
        <v>18989</v>
      </c>
      <c r="E2201" s="2" t="s">
        <v>18990</v>
      </c>
      <c r="H2201" s="3">
        <v>12000000</v>
      </c>
      <c r="I2201" s="3">
        <v>36700000</v>
      </c>
      <c r="P2201" s="3">
        <v>40000000</v>
      </c>
      <c r="Q2201" s="3">
        <v>192500000</v>
      </c>
      <c r="W2201" s="2" t="s">
        <v>15271</v>
      </c>
      <c r="X2201" s="2" t="s">
        <v>18991</v>
      </c>
      <c r="Y2201" s="2" t="s">
        <v>18992</v>
      </c>
      <c r="AE2201">
        <v>2019</v>
      </c>
      <c r="AF2201">
        <v>2021</v>
      </c>
      <c r="AG2201">
        <v>2021</v>
      </c>
      <c r="AL2201" s="3">
        <v>36700000</v>
      </c>
      <c r="AM2201" t="s">
        <v>89</v>
      </c>
      <c r="AN2201" s="1">
        <v>44426</v>
      </c>
      <c r="AO2201" s="3">
        <v>192500000</v>
      </c>
      <c r="AQ2201">
        <v>68.900000000000006</v>
      </c>
      <c r="AR2201">
        <v>19223.04</v>
      </c>
      <c r="AS2201">
        <v>358376.93</v>
      </c>
      <c r="AY2201">
        <v>1804</v>
      </c>
      <c r="AZ2201">
        <v>639</v>
      </c>
      <c r="BA2201">
        <v>199</v>
      </c>
      <c r="BG2201">
        <v>81.209999999999994</v>
      </c>
      <c r="BH2201">
        <v>87.86</v>
      </c>
      <c r="BI2201">
        <v>92.11</v>
      </c>
      <c r="BO2201">
        <v>1</v>
      </c>
      <c r="BP2201" s="3">
        <v>54200000</v>
      </c>
      <c r="BQ2201" s="20">
        <v>675</v>
      </c>
      <c r="BR2201" s="20">
        <v>134</v>
      </c>
      <c r="BW2201" s="20">
        <v>0</v>
      </c>
      <c r="BX2201" s="22">
        <v>377668.87</v>
      </c>
      <c r="BY2201">
        <v>255</v>
      </c>
      <c r="BZ2201">
        <v>89.87</v>
      </c>
      <c r="CC2201">
        <v>1</v>
      </c>
    </row>
    <row r="2202" spans="1:81" ht="34" x14ac:dyDescent="0.2">
      <c r="A2202" t="s">
        <v>18993</v>
      </c>
      <c r="B2202" t="s">
        <v>18994</v>
      </c>
      <c r="C2202" t="s">
        <v>18995</v>
      </c>
      <c r="D2202" t="s">
        <v>18996</v>
      </c>
      <c r="E2202" s="2" t="s">
        <v>18997</v>
      </c>
      <c r="G2202" s="3">
        <v>5400000</v>
      </c>
      <c r="H2202" s="3">
        <v>15000000</v>
      </c>
      <c r="I2202" s="3">
        <v>34000000</v>
      </c>
      <c r="O2202" s="3">
        <v>54000000</v>
      </c>
      <c r="P2202" s="3">
        <v>75000000</v>
      </c>
      <c r="Q2202" s="3">
        <v>234000000</v>
      </c>
      <c r="W2202" s="2" t="s">
        <v>18998</v>
      </c>
      <c r="X2202" s="2" t="s">
        <v>18999</v>
      </c>
      <c r="Y2202" s="2" t="s">
        <v>19000</v>
      </c>
      <c r="AE2202">
        <v>2020</v>
      </c>
      <c r="AF2202">
        <v>2021</v>
      </c>
      <c r="AG2202">
        <v>2021</v>
      </c>
      <c r="AL2202" s="3">
        <v>34000000</v>
      </c>
      <c r="AM2202" t="s">
        <v>89</v>
      </c>
      <c r="AN2202" s="1">
        <v>44539</v>
      </c>
      <c r="AO2202" s="3">
        <v>234000000</v>
      </c>
      <c r="AQ2202">
        <v>1844.05</v>
      </c>
      <c r="AR2202">
        <v>1659.04</v>
      </c>
      <c r="AS2202">
        <v>372121.51</v>
      </c>
      <c r="AY2202">
        <v>1015</v>
      </c>
      <c r="AZ2202">
        <v>1585</v>
      </c>
      <c r="BA2202">
        <v>188</v>
      </c>
      <c r="BG2202">
        <v>89.23</v>
      </c>
      <c r="BH2202">
        <v>69.849999999999994</v>
      </c>
      <c r="BI2202">
        <v>92.55</v>
      </c>
      <c r="BO2202">
        <v>1</v>
      </c>
      <c r="BP2202" s="3">
        <v>54400000</v>
      </c>
      <c r="BQ2202" s="20">
        <v>308</v>
      </c>
      <c r="BR2202" s="20">
        <v>205</v>
      </c>
      <c r="BW2202" s="20">
        <v>0</v>
      </c>
      <c r="BX2202" s="22">
        <v>375624.6</v>
      </c>
      <c r="BY2202">
        <v>256</v>
      </c>
      <c r="BZ2202">
        <v>89.83</v>
      </c>
      <c r="CC2202">
        <v>1</v>
      </c>
    </row>
    <row r="2203" spans="1:81" ht="34" x14ac:dyDescent="0.2">
      <c r="A2203" t="s">
        <v>19001</v>
      </c>
      <c r="B2203" t="s">
        <v>19002</v>
      </c>
      <c r="C2203" t="s">
        <v>19003</v>
      </c>
      <c r="D2203" t="s">
        <v>19004</v>
      </c>
      <c r="E2203" s="2" t="s">
        <v>19005</v>
      </c>
      <c r="G2203" s="3">
        <v>1500000</v>
      </c>
      <c r="H2203" s="3">
        <v>11200000</v>
      </c>
      <c r="I2203" s="3">
        <v>50000000</v>
      </c>
      <c r="J2203" s="3">
        <v>52000000</v>
      </c>
      <c r="O2203" s="3">
        <v>15000000</v>
      </c>
      <c r="P2203" s="3">
        <v>56000000</v>
      </c>
      <c r="Q2203" s="3">
        <v>333500000</v>
      </c>
      <c r="R2203" s="3">
        <v>520000000</v>
      </c>
      <c r="W2203" s="2" t="s">
        <v>19006</v>
      </c>
      <c r="X2203" s="2" t="s">
        <v>19007</v>
      </c>
      <c r="Y2203" s="2" t="s">
        <v>19008</v>
      </c>
      <c r="Z2203" s="2" t="s">
        <v>19008</v>
      </c>
      <c r="AE2203">
        <v>2017</v>
      </c>
      <c r="AF2203">
        <v>2019</v>
      </c>
      <c r="AG2203">
        <v>2021</v>
      </c>
      <c r="AH2203">
        <v>2022</v>
      </c>
      <c r="AL2203" s="3">
        <v>52000000</v>
      </c>
      <c r="AM2203" t="s">
        <v>90</v>
      </c>
      <c r="AN2203" s="1">
        <v>44908</v>
      </c>
      <c r="AO2203" s="3">
        <v>520000000</v>
      </c>
      <c r="AQ2203">
        <v>1932.75</v>
      </c>
      <c r="AR2203">
        <v>5118.8</v>
      </c>
      <c r="AS2203">
        <v>206852.04</v>
      </c>
      <c r="AT2203">
        <v>161551.92000000001</v>
      </c>
      <c r="AY2203">
        <v>394</v>
      </c>
      <c r="AZ2203">
        <v>389</v>
      </c>
      <c r="BA2203">
        <v>308</v>
      </c>
      <c r="BB2203">
        <v>109</v>
      </c>
      <c r="BG2203">
        <v>95.85</v>
      </c>
      <c r="BH2203">
        <v>90.66</v>
      </c>
      <c r="BI2203">
        <v>87.77</v>
      </c>
      <c r="BJ2203">
        <v>87</v>
      </c>
      <c r="BO2203">
        <v>1.4</v>
      </c>
      <c r="BP2203" s="3">
        <v>114700000</v>
      </c>
      <c r="BQ2203" s="20">
        <v>768</v>
      </c>
      <c r="BR2203" s="20">
        <v>724</v>
      </c>
      <c r="BS2203" s="20">
        <v>468</v>
      </c>
      <c r="BW2203" s="20">
        <v>468</v>
      </c>
      <c r="BX2203" s="22">
        <v>375455.51</v>
      </c>
      <c r="BY2203">
        <v>257</v>
      </c>
      <c r="BZ2203">
        <v>89.79</v>
      </c>
      <c r="CA2203">
        <v>1.56</v>
      </c>
      <c r="CB2203">
        <v>1.56</v>
      </c>
      <c r="CC2203">
        <v>1.56</v>
      </c>
    </row>
    <row r="2204" spans="1:81" ht="34" x14ac:dyDescent="0.2">
      <c r="A2204" t="s">
        <v>19009</v>
      </c>
      <c r="B2204" t="s">
        <v>19010</v>
      </c>
      <c r="C2204" t="s">
        <v>19011</v>
      </c>
      <c r="E2204" s="2" t="s">
        <v>19012</v>
      </c>
      <c r="G2204" s="3">
        <v>3000000</v>
      </c>
      <c r="H2204" s="3">
        <v>11000000</v>
      </c>
      <c r="I2204" s="3">
        <v>30000000</v>
      </c>
      <c r="O2204" s="3">
        <v>30000000</v>
      </c>
      <c r="P2204" s="3">
        <v>55000000</v>
      </c>
      <c r="Q2204" s="3">
        <v>200100000</v>
      </c>
      <c r="W2204" s="2" t="s">
        <v>19013</v>
      </c>
      <c r="X2204" s="2" t="s">
        <v>19014</v>
      </c>
      <c r="Y2204" s="2" t="s">
        <v>19015</v>
      </c>
      <c r="AE2204">
        <v>2019</v>
      </c>
      <c r="AF2204">
        <v>2020</v>
      </c>
      <c r="AG2204">
        <v>2021</v>
      </c>
      <c r="AL2204" s="3">
        <v>30000000</v>
      </c>
      <c r="AM2204" t="s">
        <v>89</v>
      </c>
      <c r="AN2204" s="1">
        <v>44539</v>
      </c>
      <c r="AO2204" s="3">
        <v>200100000</v>
      </c>
      <c r="AQ2204">
        <v>751.82</v>
      </c>
      <c r="AR2204">
        <v>12344.16</v>
      </c>
      <c r="AS2204">
        <v>361921.76</v>
      </c>
      <c r="AY2204">
        <v>1024</v>
      </c>
      <c r="AZ2204">
        <v>187</v>
      </c>
      <c r="BA2204">
        <v>197</v>
      </c>
      <c r="BG2204">
        <v>89.34</v>
      </c>
      <c r="BH2204">
        <v>94.71</v>
      </c>
      <c r="BI2204">
        <v>92.19</v>
      </c>
      <c r="BO2204">
        <v>1</v>
      </c>
      <c r="BP2204" s="3">
        <v>44000000</v>
      </c>
      <c r="BQ2204" s="20">
        <v>337</v>
      </c>
      <c r="BR2204" s="20">
        <v>677</v>
      </c>
      <c r="BW2204" s="20">
        <v>0</v>
      </c>
      <c r="BX2204" s="22">
        <v>375017.74</v>
      </c>
      <c r="BY2204">
        <v>258</v>
      </c>
      <c r="BZ2204">
        <v>89.75</v>
      </c>
      <c r="CC2204">
        <v>1</v>
      </c>
    </row>
    <row r="2205" spans="1:81" ht="34" x14ac:dyDescent="0.2">
      <c r="A2205" t="s">
        <v>19016</v>
      </c>
      <c r="B2205" t="s">
        <v>19017</v>
      </c>
      <c r="C2205" t="s">
        <v>19018</v>
      </c>
      <c r="D2205" t="s">
        <v>19019</v>
      </c>
      <c r="E2205" s="2" t="s">
        <v>19020</v>
      </c>
      <c r="F2205" s="3">
        <v>100000</v>
      </c>
      <c r="G2205" s="3">
        <v>800000</v>
      </c>
      <c r="H2205" s="3">
        <v>5700000</v>
      </c>
      <c r="I2205" s="3">
        <v>30000000</v>
      </c>
      <c r="N2205" s="3">
        <v>2000000</v>
      </c>
      <c r="O2205" s="3">
        <v>8000000</v>
      </c>
      <c r="P2205" s="3">
        <v>28500000</v>
      </c>
      <c r="Q2205" s="3">
        <v>200100000</v>
      </c>
      <c r="V2205" s="2" t="s">
        <v>19021</v>
      </c>
      <c r="W2205" s="2" t="s">
        <v>19022</v>
      </c>
      <c r="X2205" s="2" t="s">
        <v>19023</v>
      </c>
      <c r="Y2205" s="2" t="s">
        <v>19024</v>
      </c>
      <c r="AD2205">
        <v>2018</v>
      </c>
      <c r="AE2205">
        <v>2018</v>
      </c>
      <c r="AF2205">
        <v>2020</v>
      </c>
      <c r="AG2205">
        <v>2021</v>
      </c>
      <c r="AL2205" s="3">
        <v>30000000</v>
      </c>
      <c r="AM2205" t="s">
        <v>89</v>
      </c>
      <c r="AN2205" s="1">
        <v>44547</v>
      </c>
      <c r="AO2205" s="3">
        <v>200100000</v>
      </c>
      <c r="AP2205">
        <v>0</v>
      </c>
      <c r="AQ2205">
        <v>2.56</v>
      </c>
      <c r="AR2205">
        <v>4522.83</v>
      </c>
      <c r="AS2205">
        <v>365433.56</v>
      </c>
      <c r="AX2205">
        <v>1356</v>
      </c>
      <c r="AY2205">
        <v>2739</v>
      </c>
      <c r="AZ2205">
        <v>463</v>
      </c>
      <c r="BA2205">
        <v>194</v>
      </c>
      <c r="BF2205">
        <v>68.790000000000006</v>
      </c>
      <c r="BG2205">
        <v>73.739999999999995</v>
      </c>
      <c r="BH2205">
        <v>86.87</v>
      </c>
      <c r="BI2205">
        <v>92.31</v>
      </c>
      <c r="BO2205">
        <v>1</v>
      </c>
      <c r="BP2205" s="3">
        <v>36750000</v>
      </c>
      <c r="BQ2205" s="20">
        <v>680</v>
      </c>
      <c r="BR2205" s="20">
        <v>429</v>
      </c>
      <c r="BW2205" s="20">
        <v>0</v>
      </c>
      <c r="BX2205" s="22">
        <v>369958.95</v>
      </c>
      <c r="BY2205">
        <v>259</v>
      </c>
      <c r="BZ2205">
        <v>89.71</v>
      </c>
      <c r="CC2205">
        <v>1</v>
      </c>
    </row>
    <row r="2206" spans="1:81" ht="51" x14ac:dyDescent="0.2">
      <c r="A2206" t="s">
        <v>19025</v>
      </c>
      <c r="B2206" t="s">
        <v>19026</v>
      </c>
      <c r="C2206" t="s">
        <v>19027</v>
      </c>
      <c r="E2206" s="2" t="s">
        <v>19028</v>
      </c>
      <c r="H2206" s="3">
        <v>80000000</v>
      </c>
      <c r="I2206" s="3">
        <v>140000000</v>
      </c>
      <c r="J2206" s="3">
        <v>166000000</v>
      </c>
      <c r="P2206" s="3">
        <v>400000000</v>
      </c>
      <c r="Q2206" s="3">
        <v>933800000</v>
      </c>
      <c r="R2206" s="3">
        <v>1660000000</v>
      </c>
      <c r="X2206" s="2" t="s">
        <v>19029</v>
      </c>
      <c r="Y2206" s="2" t="s">
        <v>19030</v>
      </c>
      <c r="Z2206" s="2" t="s">
        <v>19031</v>
      </c>
      <c r="AF2206">
        <v>2019</v>
      </c>
      <c r="AG2206">
        <v>2021</v>
      </c>
      <c r="AH2206">
        <v>2023</v>
      </c>
      <c r="AL2206" s="3">
        <v>166000000</v>
      </c>
      <c r="AM2206" t="s">
        <v>90</v>
      </c>
      <c r="AN2206" s="1">
        <v>45077</v>
      </c>
      <c r="AO2206" s="3">
        <v>1660000000</v>
      </c>
      <c r="AR2206">
        <v>30361.94</v>
      </c>
      <c r="AS2206">
        <v>243682.21</v>
      </c>
      <c r="AT2206">
        <v>91969.44</v>
      </c>
      <c r="AZ2206">
        <v>30</v>
      </c>
      <c r="BA2206">
        <v>247</v>
      </c>
      <c r="BB2206">
        <v>44</v>
      </c>
      <c r="BH2206">
        <v>99.3</v>
      </c>
      <c r="BI2206">
        <v>90.2</v>
      </c>
      <c r="BJ2206">
        <v>90.95</v>
      </c>
      <c r="BO2206">
        <v>1.6</v>
      </c>
      <c r="BP2206" s="3">
        <v>386000000</v>
      </c>
      <c r="BR2206" s="20">
        <v>708</v>
      </c>
      <c r="BS2206" s="20">
        <v>806</v>
      </c>
      <c r="BW2206" s="20">
        <v>806</v>
      </c>
      <c r="BX2206" s="22">
        <v>366013.59</v>
      </c>
      <c r="BY2206">
        <v>260</v>
      </c>
      <c r="BZ2206">
        <v>89.67</v>
      </c>
      <c r="CA2206">
        <v>1.78</v>
      </c>
      <c r="CB2206">
        <v>1.78</v>
      </c>
      <c r="CC2206">
        <v>1.78</v>
      </c>
    </row>
    <row r="2207" spans="1:81" ht="34" x14ac:dyDescent="0.2">
      <c r="A2207" t="s">
        <v>19032</v>
      </c>
      <c r="B2207" t="s">
        <v>19033</v>
      </c>
      <c r="C2207" t="s">
        <v>19034</v>
      </c>
      <c r="D2207" t="s">
        <v>19035</v>
      </c>
      <c r="E2207" s="2" t="s">
        <v>19036</v>
      </c>
      <c r="Y2207" s="2" t="s">
        <v>19037</v>
      </c>
      <c r="AG2207">
        <v>2021</v>
      </c>
      <c r="AM2207" t="s">
        <v>89</v>
      </c>
      <c r="AN2207" s="1">
        <v>44483</v>
      </c>
      <c r="AS2207">
        <v>364196.47</v>
      </c>
      <c r="BA2207">
        <v>195</v>
      </c>
      <c r="BI2207">
        <v>92.27</v>
      </c>
      <c r="BP2207" s="3">
        <v>2899181</v>
      </c>
      <c r="BW2207" s="20">
        <v>0</v>
      </c>
      <c r="BX2207" s="22">
        <v>364196.47</v>
      </c>
      <c r="BY2207">
        <v>261</v>
      </c>
      <c r="BZ2207">
        <v>89.63</v>
      </c>
    </row>
    <row r="2208" spans="1:81" ht="153" x14ac:dyDescent="0.2">
      <c r="A2208" t="s">
        <v>19038</v>
      </c>
      <c r="B2208" t="s">
        <v>19039</v>
      </c>
      <c r="C2208" t="s">
        <v>19040</v>
      </c>
      <c r="E2208" s="2" t="s">
        <v>19041</v>
      </c>
      <c r="G2208" s="3">
        <v>4500000</v>
      </c>
      <c r="H2208" s="3">
        <v>30350000</v>
      </c>
      <c r="I2208" s="3">
        <v>100000000</v>
      </c>
      <c r="O2208" s="3">
        <v>45000000</v>
      </c>
      <c r="P2208" s="3">
        <v>151750000</v>
      </c>
      <c r="Q2208" s="3">
        <v>667000000</v>
      </c>
      <c r="W2208" s="2" t="s">
        <v>19042</v>
      </c>
      <c r="X2208" s="2" t="s">
        <v>19043</v>
      </c>
      <c r="Y2208" s="2" t="s">
        <v>19044</v>
      </c>
      <c r="AE2208">
        <v>2020</v>
      </c>
      <c r="AF2208">
        <v>2020</v>
      </c>
      <c r="AG2208">
        <v>2021</v>
      </c>
      <c r="AL2208" s="3">
        <v>100000000</v>
      </c>
      <c r="AM2208" t="s">
        <v>89</v>
      </c>
      <c r="AN2208" s="1">
        <v>44384</v>
      </c>
      <c r="AO2208" s="3">
        <v>667000000</v>
      </c>
      <c r="AQ2208">
        <v>2531.58</v>
      </c>
      <c r="AR2208">
        <v>25740.73</v>
      </c>
      <c r="AS2208">
        <v>335082.48</v>
      </c>
      <c r="AY2208">
        <v>665</v>
      </c>
      <c r="AZ2208">
        <v>43</v>
      </c>
      <c r="BA2208">
        <v>207</v>
      </c>
      <c r="BG2208">
        <v>92.95</v>
      </c>
      <c r="BH2208">
        <v>98.81</v>
      </c>
      <c r="BI2208">
        <v>91.8</v>
      </c>
      <c r="BO2208">
        <v>1</v>
      </c>
      <c r="BP2208" s="3">
        <v>139850000</v>
      </c>
      <c r="BQ2208" s="20">
        <v>92</v>
      </c>
      <c r="BR2208" s="20">
        <v>273</v>
      </c>
      <c r="BW2208" s="20">
        <v>0</v>
      </c>
      <c r="BX2208" s="22">
        <v>363354.79</v>
      </c>
      <c r="BY2208">
        <v>262</v>
      </c>
      <c r="BZ2208">
        <v>89.59</v>
      </c>
      <c r="CC2208">
        <v>1</v>
      </c>
    </row>
    <row r="2209" spans="1:81" ht="68" x14ac:dyDescent="0.2">
      <c r="A2209" t="s">
        <v>19045</v>
      </c>
      <c r="B2209" t="s">
        <v>19046</v>
      </c>
      <c r="C2209" t="s">
        <v>19047</v>
      </c>
      <c r="D2209" t="s">
        <v>19048</v>
      </c>
      <c r="E2209" s="2" t="s">
        <v>19049</v>
      </c>
      <c r="H2209" s="3">
        <v>100000000</v>
      </c>
      <c r="I2209" s="3">
        <v>200000000</v>
      </c>
      <c r="P2209" s="3">
        <v>500000000</v>
      </c>
      <c r="Q2209" s="3">
        <v>1334000000</v>
      </c>
      <c r="X2209" s="2" t="s">
        <v>19050</v>
      </c>
      <c r="Y2209" s="2" t="s">
        <v>19051</v>
      </c>
      <c r="AE2209">
        <v>2020</v>
      </c>
      <c r="AF2209">
        <v>2021</v>
      </c>
      <c r="AG2209">
        <v>2021</v>
      </c>
      <c r="AL2209" s="3">
        <v>200000000</v>
      </c>
      <c r="AM2209" t="s">
        <v>89</v>
      </c>
      <c r="AN2209" s="1">
        <v>44536</v>
      </c>
      <c r="AO2209" s="3">
        <v>1334000000</v>
      </c>
      <c r="AQ2209">
        <v>0</v>
      </c>
      <c r="AR2209">
        <v>92805.74</v>
      </c>
      <c r="AS2209">
        <v>270384.67</v>
      </c>
      <c r="AY2209">
        <v>4029</v>
      </c>
      <c r="AZ2209">
        <v>200</v>
      </c>
      <c r="BA2209">
        <v>231</v>
      </c>
      <c r="BG2209">
        <v>57.2</v>
      </c>
      <c r="BH2209">
        <v>96.21</v>
      </c>
      <c r="BI2209">
        <v>90.84</v>
      </c>
      <c r="BO2209">
        <v>1</v>
      </c>
      <c r="BP2209" s="3">
        <v>300000000</v>
      </c>
      <c r="BQ2209" s="20">
        <v>150</v>
      </c>
      <c r="BR2209" s="20">
        <v>250</v>
      </c>
      <c r="BW2209" s="20">
        <v>0</v>
      </c>
      <c r="BX2209" s="22">
        <v>363190.41</v>
      </c>
      <c r="BY2209">
        <v>263</v>
      </c>
      <c r="BZ2209">
        <v>89.55</v>
      </c>
      <c r="CC2209">
        <v>1</v>
      </c>
    </row>
    <row r="2210" spans="1:81" ht="34" x14ac:dyDescent="0.2">
      <c r="A2210" t="s">
        <v>19052</v>
      </c>
      <c r="B2210" t="s">
        <v>19053</v>
      </c>
      <c r="C2210" t="s">
        <v>19054</v>
      </c>
      <c r="D2210" t="s">
        <v>19055</v>
      </c>
      <c r="E2210" s="2" t="s">
        <v>19056</v>
      </c>
      <c r="H2210" s="3">
        <v>15000000</v>
      </c>
      <c r="I2210" s="3">
        <v>74999750</v>
      </c>
      <c r="P2210" s="3">
        <v>75000000</v>
      </c>
      <c r="Q2210" s="3">
        <v>500248332.5</v>
      </c>
      <c r="V2210" s="2" t="s">
        <v>19057</v>
      </c>
      <c r="W2210" s="2" t="s">
        <v>15537</v>
      </c>
      <c r="X2210" s="2" t="s">
        <v>3373</v>
      </c>
      <c r="Y2210" s="2" t="s">
        <v>19058</v>
      </c>
      <c r="AD2210">
        <v>2020</v>
      </c>
      <c r="AE2210">
        <v>2019</v>
      </c>
      <c r="AF2210">
        <v>2021</v>
      </c>
      <c r="AG2210">
        <v>2021</v>
      </c>
      <c r="AL2210" s="3">
        <v>74999750</v>
      </c>
      <c r="AM2210" t="s">
        <v>89</v>
      </c>
      <c r="AN2210" s="1">
        <v>44517</v>
      </c>
      <c r="AO2210" s="3">
        <v>500248332.5</v>
      </c>
      <c r="AP2210">
        <v>172.7</v>
      </c>
      <c r="AQ2210">
        <v>11.35</v>
      </c>
      <c r="AR2210">
        <v>49906.42</v>
      </c>
      <c r="AS2210">
        <v>311207.67999999999</v>
      </c>
      <c r="AX2210">
        <v>964</v>
      </c>
      <c r="AY2210">
        <v>2503</v>
      </c>
      <c r="AZ2210">
        <v>372</v>
      </c>
      <c r="BA2210">
        <v>212</v>
      </c>
      <c r="BF2210">
        <v>84.48</v>
      </c>
      <c r="BG2210">
        <v>73.92</v>
      </c>
      <c r="BH2210">
        <v>92.94</v>
      </c>
      <c r="BI2210">
        <v>91.6</v>
      </c>
      <c r="BO2210">
        <v>1</v>
      </c>
      <c r="BP2210" s="3">
        <v>520999750</v>
      </c>
      <c r="BQ2210" s="20">
        <v>534</v>
      </c>
      <c r="BR2210" s="20">
        <v>183</v>
      </c>
      <c r="BW2210" s="20">
        <v>0</v>
      </c>
      <c r="BX2210" s="22">
        <v>361298.15</v>
      </c>
      <c r="BY2210">
        <v>264</v>
      </c>
      <c r="BZ2210">
        <v>89.51</v>
      </c>
      <c r="CC2210">
        <v>1</v>
      </c>
    </row>
    <row r="2211" spans="1:81" ht="34" x14ac:dyDescent="0.2">
      <c r="A2211" t="s">
        <v>19059</v>
      </c>
      <c r="B2211" t="s">
        <v>19060</v>
      </c>
      <c r="C2211" t="s">
        <v>19061</v>
      </c>
      <c r="D2211" t="s">
        <v>19062</v>
      </c>
      <c r="E2211" s="2" t="s">
        <v>19063</v>
      </c>
      <c r="G2211" s="3">
        <v>2060000</v>
      </c>
      <c r="H2211" s="3">
        <v>8500000</v>
      </c>
      <c r="I2211" s="3">
        <v>35000000</v>
      </c>
      <c r="J2211" s="3">
        <v>50000000</v>
      </c>
      <c r="O2211" s="3">
        <v>6060000</v>
      </c>
      <c r="P2211" s="3">
        <v>32500000</v>
      </c>
      <c r="Q2211" s="3">
        <v>233450000</v>
      </c>
      <c r="R2211" s="3">
        <v>500000000</v>
      </c>
      <c r="W2211" s="2" t="s">
        <v>19064</v>
      </c>
      <c r="X2211" s="2" t="s">
        <v>19065</v>
      </c>
      <c r="Y2211" s="2" t="s">
        <v>19066</v>
      </c>
      <c r="Z2211" s="2" t="s">
        <v>19067</v>
      </c>
      <c r="AE2211">
        <v>2018</v>
      </c>
      <c r="AF2211">
        <v>2020</v>
      </c>
      <c r="AG2211">
        <v>2021</v>
      </c>
      <c r="AH2211">
        <v>2023</v>
      </c>
      <c r="AL2211" s="3">
        <v>10000000</v>
      </c>
      <c r="AM2211" t="s">
        <v>90</v>
      </c>
      <c r="AN2211" s="1">
        <v>45209</v>
      </c>
      <c r="AO2211" s="3">
        <v>500000000</v>
      </c>
      <c r="AQ2211">
        <v>0</v>
      </c>
      <c r="AR2211">
        <v>45.62</v>
      </c>
      <c r="AS2211">
        <v>230429.79</v>
      </c>
      <c r="AT2211">
        <v>130055.9</v>
      </c>
      <c r="AY2211">
        <v>3719</v>
      </c>
      <c r="AZ2211">
        <v>1280</v>
      </c>
      <c r="BA2211">
        <v>263</v>
      </c>
      <c r="BB2211">
        <v>35</v>
      </c>
      <c r="BG2211">
        <v>64.34</v>
      </c>
      <c r="BH2211">
        <v>63.65</v>
      </c>
      <c r="BI2211">
        <v>89.57</v>
      </c>
      <c r="BJ2211">
        <v>92.84</v>
      </c>
      <c r="BO2211">
        <v>1.93</v>
      </c>
      <c r="BP2211" s="3">
        <v>105560000</v>
      </c>
      <c r="BQ2211" s="20">
        <v>723</v>
      </c>
      <c r="BR2211" s="20">
        <v>348</v>
      </c>
      <c r="BS2211" s="20">
        <v>498</v>
      </c>
      <c r="BW2211" s="20">
        <v>742</v>
      </c>
      <c r="BX2211" s="22">
        <v>360531.31</v>
      </c>
      <c r="BY2211">
        <v>265</v>
      </c>
      <c r="BZ2211">
        <v>89.47</v>
      </c>
      <c r="CA2211">
        <v>2.14</v>
      </c>
      <c r="CB2211">
        <v>2.14</v>
      </c>
      <c r="CC2211">
        <v>2.14</v>
      </c>
    </row>
    <row r="2212" spans="1:81" ht="34" x14ac:dyDescent="0.2">
      <c r="A2212" t="s">
        <v>19068</v>
      </c>
      <c r="B2212" t="s">
        <v>19069</v>
      </c>
      <c r="C2212" t="s">
        <v>19070</v>
      </c>
      <c r="D2212" t="s">
        <v>19071</v>
      </c>
      <c r="E2212" s="2" t="s">
        <v>19072</v>
      </c>
      <c r="F2212" s="3">
        <v>1035000</v>
      </c>
      <c r="G2212" s="3">
        <v>3731515</v>
      </c>
      <c r="H2212" s="3">
        <v>20700000</v>
      </c>
      <c r="I2212" s="3">
        <v>68000000</v>
      </c>
      <c r="N2212" s="3">
        <v>20700000</v>
      </c>
      <c r="O2212" s="3">
        <v>37315150</v>
      </c>
      <c r="P2212" s="3">
        <v>103500000</v>
      </c>
      <c r="Q2212" s="3">
        <v>453560000</v>
      </c>
      <c r="V2212" s="2" t="s">
        <v>19073</v>
      </c>
      <c r="W2212" s="2" t="s">
        <v>19074</v>
      </c>
      <c r="X2212" s="2" t="s">
        <v>19075</v>
      </c>
      <c r="Y2212" s="2" t="s">
        <v>19076</v>
      </c>
      <c r="AD2212">
        <v>2020</v>
      </c>
      <c r="AE2212">
        <v>2020</v>
      </c>
      <c r="AF2212">
        <v>2021</v>
      </c>
      <c r="AG2212">
        <v>2021</v>
      </c>
      <c r="AL2212" s="3">
        <v>68000000</v>
      </c>
      <c r="AM2212" t="s">
        <v>89</v>
      </c>
      <c r="AN2212" s="1">
        <v>44523</v>
      </c>
      <c r="AO2212" s="3">
        <v>453560000</v>
      </c>
      <c r="AP2212">
        <v>11.38</v>
      </c>
      <c r="AQ2212">
        <v>227.47</v>
      </c>
      <c r="AR2212">
        <v>6224.32</v>
      </c>
      <c r="AS2212">
        <v>352456.57</v>
      </c>
      <c r="AX2212">
        <v>1368</v>
      </c>
      <c r="AY2212">
        <v>1498</v>
      </c>
      <c r="AZ2212">
        <v>1107</v>
      </c>
      <c r="BA2212">
        <v>202</v>
      </c>
      <c r="BF2212">
        <v>77.97</v>
      </c>
      <c r="BG2212">
        <v>84.09</v>
      </c>
      <c r="BH2212">
        <v>78.95</v>
      </c>
      <c r="BI2212">
        <v>92</v>
      </c>
      <c r="BO2212">
        <v>1</v>
      </c>
      <c r="BP2212" s="3">
        <v>93466515</v>
      </c>
      <c r="BQ2212" s="20">
        <v>224</v>
      </c>
      <c r="BR2212" s="20">
        <v>221</v>
      </c>
      <c r="BW2212" s="20">
        <v>0</v>
      </c>
      <c r="BX2212" s="22">
        <v>358919.74</v>
      </c>
      <c r="BY2212">
        <v>266</v>
      </c>
      <c r="BZ2212">
        <v>89.43</v>
      </c>
      <c r="CC2212">
        <v>1</v>
      </c>
    </row>
    <row r="2213" spans="1:81" ht="51" x14ac:dyDescent="0.2">
      <c r="A2213" t="s">
        <v>19077</v>
      </c>
      <c r="B2213" t="s">
        <v>19078</v>
      </c>
      <c r="C2213" t="s">
        <v>19079</v>
      </c>
      <c r="D2213" t="s">
        <v>19080</v>
      </c>
      <c r="E2213" s="2" t="s">
        <v>19081</v>
      </c>
      <c r="H2213" s="3">
        <v>11500000</v>
      </c>
      <c r="I2213" s="3">
        <v>32000000</v>
      </c>
      <c r="P2213" s="3">
        <v>57500000</v>
      </c>
      <c r="Q2213" s="3">
        <v>213440000</v>
      </c>
      <c r="X2213" s="2" t="s">
        <v>19082</v>
      </c>
      <c r="Y2213" s="2" t="s">
        <v>19083</v>
      </c>
      <c r="AF2213">
        <v>2021</v>
      </c>
      <c r="AG2213">
        <v>2021</v>
      </c>
      <c r="AL2213" s="3">
        <v>32000000</v>
      </c>
      <c r="AM2213" t="s">
        <v>89</v>
      </c>
      <c r="AN2213" s="1">
        <v>44357</v>
      </c>
      <c r="AO2213" s="3">
        <v>213440000</v>
      </c>
      <c r="AR2213">
        <v>16878.87</v>
      </c>
      <c r="AS2213">
        <v>341341.35</v>
      </c>
      <c r="AZ2213">
        <v>682</v>
      </c>
      <c r="BA2213">
        <v>206</v>
      </c>
      <c r="BH2213">
        <v>87.04</v>
      </c>
      <c r="BI2213">
        <v>91.84</v>
      </c>
      <c r="BO2213">
        <v>1</v>
      </c>
      <c r="BP2213" s="3">
        <v>46000000</v>
      </c>
      <c r="BR2213" s="20">
        <v>121</v>
      </c>
      <c r="BW2213" s="20">
        <v>0</v>
      </c>
      <c r="BX2213" s="22">
        <v>358220.22</v>
      </c>
      <c r="BY2213">
        <v>267</v>
      </c>
      <c r="BZ2213">
        <v>89.39</v>
      </c>
      <c r="CC2213">
        <v>1</v>
      </c>
    </row>
    <row r="2214" spans="1:81" ht="68" x14ac:dyDescent="0.2">
      <c r="A2214" t="s">
        <v>19084</v>
      </c>
      <c r="B2214" t="s">
        <v>19085</v>
      </c>
      <c r="C2214" t="s">
        <v>19086</v>
      </c>
      <c r="E2214" s="2" t="s">
        <v>19087</v>
      </c>
      <c r="G2214" s="3">
        <v>1100000</v>
      </c>
      <c r="I2214" s="3">
        <v>25000000</v>
      </c>
      <c r="O2214" s="3">
        <v>11000000</v>
      </c>
      <c r="Q2214" s="3">
        <v>166750000</v>
      </c>
      <c r="W2214" s="2" t="s">
        <v>19088</v>
      </c>
      <c r="X2214" s="2" t="s">
        <v>19089</v>
      </c>
      <c r="Y2214" s="2" t="s">
        <v>19090</v>
      </c>
      <c r="AE2214">
        <v>2016</v>
      </c>
      <c r="AF2214">
        <v>2019</v>
      </c>
      <c r="AG2214">
        <v>2021</v>
      </c>
      <c r="AL2214" s="3">
        <v>25000000</v>
      </c>
      <c r="AM2214" t="s">
        <v>89</v>
      </c>
      <c r="AN2214" s="1">
        <v>44293</v>
      </c>
      <c r="AO2214" s="3">
        <v>166750000</v>
      </c>
      <c r="AQ2214">
        <v>0</v>
      </c>
      <c r="AR2214">
        <v>1127.68</v>
      </c>
      <c r="AS2214">
        <v>355986.31</v>
      </c>
      <c r="AY2214">
        <v>3485</v>
      </c>
      <c r="AZ2214">
        <v>773</v>
      </c>
      <c r="BA2214">
        <v>200</v>
      </c>
      <c r="BG2214">
        <v>63.92</v>
      </c>
      <c r="BH2214">
        <v>81.41</v>
      </c>
      <c r="BI2214">
        <v>92.07</v>
      </c>
      <c r="BO2214">
        <v>1</v>
      </c>
      <c r="BP2214" s="3">
        <v>34200000</v>
      </c>
      <c r="BQ2214" s="20">
        <v>1194</v>
      </c>
      <c r="BR2214" s="20">
        <v>729</v>
      </c>
      <c r="BW2214" s="20">
        <v>0</v>
      </c>
      <c r="BX2214" s="22">
        <v>357113.99</v>
      </c>
      <c r="BY2214">
        <v>268</v>
      </c>
      <c r="BZ2214">
        <v>89.35</v>
      </c>
      <c r="CC2214">
        <v>1</v>
      </c>
    </row>
    <row r="2215" spans="1:81" ht="34" x14ac:dyDescent="0.2">
      <c r="A2215" t="s">
        <v>19091</v>
      </c>
      <c r="B2215" t="s">
        <v>19092</v>
      </c>
      <c r="C2215" t="s">
        <v>19093</v>
      </c>
      <c r="E2215" s="2" t="s">
        <v>19094</v>
      </c>
      <c r="H2215" s="3">
        <v>175000000</v>
      </c>
      <c r="I2215" s="3">
        <v>70000000</v>
      </c>
      <c r="J2215" s="3">
        <v>555000000</v>
      </c>
      <c r="P2215" s="3">
        <v>875000000</v>
      </c>
      <c r="Q2215" s="3">
        <v>466900000</v>
      </c>
      <c r="R2215" s="3">
        <v>1000000000</v>
      </c>
      <c r="X2215" s="2" t="s">
        <v>19095</v>
      </c>
      <c r="Y2215" s="2" t="s">
        <v>19096</v>
      </c>
      <c r="Z2215" s="2" t="s">
        <v>19097</v>
      </c>
      <c r="AF2215">
        <v>2020</v>
      </c>
      <c r="AG2215">
        <v>2021</v>
      </c>
      <c r="AH2215">
        <v>2021</v>
      </c>
      <c r="AL2215" s="3">
        <v>555000000</v>
      </c>
      <c r="AM2215" t="s">
        <v>90</v>
      </c>
      <c r="AN2215" s="1">
        <v>44516</v>
      </c>
      <c r="AO2215" s="3">
        <v>5550000000</v>
      </c>
      <c r="AR2215">
        <v>2379.36</v>
      </c>
      <c r="AS2215">
        <v>207726.65</v>
      </c>
      <c r="AT2215">
        <v>144136.95999999999</v>
      </c>
      <c r="AZ2215">
        <v>583</v>
      </c>
      <c r="BA2215">
        <v>304</v>
      </c>
      <c r="BB2215">
        <v>186</v>
      </c>
      <c r="BH2215">
        <v>83.46</v>
      </c>
      <c r="BI2215">
        <v>87.93</v>
      </c>
      <c r="BJ2215">
        <v>84.39</v>
      </c>
      <c r="BN2215" t="s">
        <v>101</v>
      </c>
      <c r="BO2215">
        <v>10.7</v>
      </c>
      <c r="BP2215" s="3">
        <v>800000000</v>
      </c>
      <c r="BR2215" s="20">
        <v>183</v>
      </c>
      <c r="BS2215" s="20">
        <v>180</v>
      </c>
      <c r="BW2215" s="20">
        <v>180</v>
      </c>
      <c r="BX2215" s="22">
        <v>354242.97</v>
      </c>
      <c r="BY2215">
        <v>269</v>
      </c>
      <c r="BZ2215">
        <v>89.31</v>
      </c>
      <c r="CA2215">
        <v>2.14</v>
      </c>
      <c r="CB2215">
        <v>2.14</v>
      </c>
      <c r="CC2215">
        <v>11.89</v>
      </c>
    </row>
    <row r="2216" spans="1:81" ht="34" x14ac:dyDescent="0.2">
      <c r="A2216" t="s">
        <v>19098</v>
      </c>
      <c r="B2216" t="s">
        <v>19099</v>
      </c>
      <c r="C2216" t="s">
        <v>19100</v>
      </c>
      <c r="D2216" t="s">
        <v>19101</v>
      </c>
      <c r="E2216" s="2" t="s">
        <v>19102</v>
      </c>
      <c r="H2216" s="3">
        <v>31500000</v>
      </c>
      <c r="I2216" s="3">
        <v>57500000</v>
      </c>
      <c r="J2216" s="3">
        <v>80000000</v>
      </c>
      <c r="P2216" s="3">
        <v>157500000</v>
      </c>
      <c r="Q2216" s="3">
        <v>383525000</v>
      </c>
      <c r="R2216" s="3">
        <v>800000000</v>
      </c>
      <c r="W2216" s="2" t="s">
        <v>19103</v>
      </c>
      <c r="X2216" s="2" t="s">
        <v>19104</v>
      </c>
      <c r="Y2216" s="2" t="s">
        <v>19105</v>
      </c>
      <c r="Z2216" s="2" t="s">
        <v>19106</v>
      </c>
      <c r="AE2216">
        <v>2018</v>
      </c>
      <c r="AF2216">
        <v>2019</v>
      </c>
      <c r="AG2216">
        <v>2021</v>
      </c>
      <c r="AH2216">
        <v>2022</v>
      </c>
      <c r="AL2216" s="3">
        <v>80000000</v>
      </c>
      <c r="AM2216" t="s">
        <v>90</v>
      </c>
      <c r="AN2216" s="1">
        <v>44880</v>
      </c>
      <c r="AO2216" s="3">
        <v>800000000</v>
      </c>
      <c r="AQ2216">
        <v>0</v>
      </c>
      <c r="AR2216">
        <v>8858.7099999999991</v>
      </c>
      <c r="AS2216">
        <v>215075.09</v>
      </c>
      <c r="AT2216">
        <v>130006.27</v>
      </c>
      <c r="AY2216">
        <v>3719</v>
      </c>
      <c r="AZ2216">
        <v>251</v>
      </c>
      <c r="BA2216">
        <v>279</v>
      </c>
      <c r="BB2216">
        <v>132</v>
      </c>
      <c r="BG2216">
        <v>64.34</v>
      </c>
      <c r="BH2216">
        <v>93.98</v>
      </c>
      <c r="BI2216">
        <v>88.93</v>
      </c>
      <c r="BJ2216">
        <v>84.24</v>
      </c>
      <c r="BO2216">
        <v>1.88</v>
      </c>
      <c r="BP2216" s="3">
        <v>169000000</v>
      </c>
      <c r="BQ2216" s="20">
        <v>337</v>
      </c>
      <c r="BR2216" s="20">
        <v>610</v>
      </c>
      <c r="BS2216" s="20">
        <v>524</v>
      </c>
      <c r="BW2216" s="20">
        <v>524</v>
      </c>
      <c r="BX2216" s="22">
        <v>353940.07</v>
      </c>
      <c r="BY2216">
        <v>270</v>
      </c>
      <c r="BZ2216">
        <v>89.27</v>
      </c>
      <c r="CA2216">
        <v>2.09</v>
      </c>
      <c r="CB2216">
        <v>2.09</v>
      </c>
      <c r="CC2216">
        <v>2.09</v>
      </c>
    </row>
    <row r="2217" spans="1:81" ht="68" x14ac:dyDescent="0.2">
      <c r="A2217" t="s">
        <v>19107</v>
      </c>
      <c r="B2217" t="s">
        <v>19108</v>
      </c>
      <c r="C2217" t="s">
        <v>19109</v>
      </c>
      <c r="D2217" t="s">
        <v>19110</v>
      </c>
      <c r="E2217" s="2" t="s">
        <v>19111</v>
      </c>
      <c r="G2217" s="3">
        <v>5400000</v>
      </c>
      <c r="H2217" s="3">
        <v>15000000</v>
      </c>
      <c r="I2217" s="3">
        <v>30000000</v>
      </c>
      <c r="J2217" s="3">
        <v>68000000</v>
      </c>
      <c r="O2217" s="3">
        <v>54000000</v>
      </c>
      <c r="P2217" s="3">
        <v>75000000</v>
      </c>
      <c r="Q2217" s="3">
        <v>200100000</v>
      </c>
      <c r="R2217" s="3">
        <v>680000000</v>
      </c>
      <c r="W2217" s="2" t="s">
        <v>19112</v>
      </c>
      <c r="X2217" s="2" t="s">
        <v>19113</v>
      </c>
      <c r="Y2217" s="2" t="s">
        <v>19114</v>
      </c>
      <c r="Z2217" s="2" t="s">
        <v>19115</v>
      </c>
      <c r="AE2217">
        <v>2019</v>
      </c>
      <c r="AF2217">
        <v>2020</v>
      </c>
      <c r="AG2217">
        <v>2021</v>
      </c>
      <c r="AH2217">
        <v>2022</v>
      </c>
      <c r="AL2217" s="3">
        <v>68000000</v>
      </c>
      <c r="AM2217" t="s">
        <v>90</v>
      </c>
      <c r="AN2217" s="1">
        <v>44586</v>
      </c>
      <c r="AO2217" s="3">
        <v>680000000</v>
      </c>
      <c r="AQ2217">
        <v>189.05</v>
      </c>
      <c r="AR2217">
        <v>5933.5</v>
      </c>
      <c r="AS2217">
        <v>146965.25</v>
      </c>
      <c r="AT2217">
        <v>199499.69</v>
      </c>
      <c r="AY2217">
        <v>1454</v>
      </c>
      <c r="AZ2217">
        <v>381</v>
      </c>
      <c r="BA2217">
        <v>384</v>
      </c>
      <c r="BB2217">
        <v>93</v>
      </c>
      <c r="BG2217">
        <v>84.86</v>
      </c>
      <c r="BH2217">
        <v>89.2</v>
      </c>
      <c r="BI2217">
        <v>84.75</v>
      </c>
      <c r="BJ2217">
        <v>88.93</v>
      </c>
      <c r="BO2217">
        <v>3.06</v>
      </c>
      <c r="BP2217" s="3">
        <v>118400000</v>
      </c>
      <c r="BQ2217" s="20">
        <v>405</v>
      </c>
      <c r="BR2217" s="20">
        <v>420</v>
      </c>
      <c r="BS2217" s="20">
        <v>154</v>
      </c>
      <c r="BW2217" s="20">
        <v>154</v>
      </c>
      <c r="BX2217" s="22">
        <v>352587.49</v>
      </c>
      <c r="BY2217">
        <v>271</v>
      </c>
      <c r="BZ2217">
        <v>89.23</v>
      </c>
      <c r="CA2217">
        <v>3.4</v>
      </c>
      <c r="CB2217">
        <v>3.4</v>
      </c>
      <c r="CC2217">
        <v>3.4</v>
      </c>
    </row>
    <row r="2218" spans="1:81" ht="68" x14ac:dyDescent="0.2">
      <c r="A2218" t="s">
        <v>19116</v>
      </c>
      <c r="B2218" t="s">
        <v>19117</v>
      </c>
      <c r="C2218" t="s">
        <v>19118</v>
      </c>
      <c r="D2218" t="s">
        <v>19119</v>
      </c>
      <c r="E2218" s="2" t="s">
        <v>19120</v>
      </c>
      <c r="H2218" s="3">
        <v>17000000</v>
      </c>
      <c r="I2218" s="3">
        <v>75000000</v>
      </c>
      <c r="J2218" s="3">
        <v>125000000</v>
      </c>
      <c r="P2218" s="3">
        <v>85000000</v>
      </c>
      <c r="Q2218" s="3">
        <v>1000000000</v>
      </c>
      <c r="R2218" s="3">
        <v>1500000000</v>
      </c>
      <c r="W2218" s="2" t="s">
        <v>19121</v>
      </c>
      <c r="X2218" s="2" t="s">
        <v>19122</v>
      </c>
      <c r="Y2218" s="2" t="s">
        <v>19123</v>
      </c>
      <c r="Z2218" s="2" t="s">
        <v>19124</v>
      </c>
      <c r="AE2218">
        <v>2020</v>
      </c>
      <c r="AF2218">
        <v>2020</v>
      </c>
      <c r="AG2218">
        <v>2021</v>
      </c>
      <c r="AH2218">
        <v>2021</v>
      </c>
      <c r="AL2218" s="3">
        <v>125000000</v>
      </c>
      <c r="AM2218" t="s">
        <v>90</v>
      </c>
      <c r="AN2218" s="1">
        <v>44453</v>
      </c>
      <c r="AO2218" s="3">
        <v>1500000000</v>
      </c>
      <c r="AQ2218">
        <v>0</v>
      </c>
      <c r="AR2218">
        <v>10402.68</v>
      </c>
      <c r="AS2218">
        <v>82159.820000000007</v>
      </c>
      <c r="AT2218">
        <v>255216.05</v>
      </c>
      <c r="AY2218">
        <v>4029</v>
      </c>
      <c r="AZ2218">
        <v>246</v>
      </c>
      <c r="BA2218">
        <v>457</v>
      </c>
      <c r="BB2218">
        <v>122</v>
      </c>
      <c r="BG2218">
        <v>57.2</v>
      </c>
      <c r="BH2218">
        <v>93.04</v>
      </c>
      <c r="BI2218">
        <v>81.84</v>
      </c>
      <c r="BJ2218">
        <v>89.79</v>
      </c>
      <c r="BN2218" t="s">
        <v>101</v>
      </c>
      <c r="BO2218">
        <v>1.35</v>
      </c>
      <c r="BP2218" s="3">
        <v>1467000000</v>
      </c>
      <c r="BQ2218" s="20">
        <v>-19</v>
      </c>
      <c r="BR2218" s="20">
        <v>174</v>
      </c>
      <c r="BS2218" s="20">
        <v>174</v>
      </c>
      <c r="BW2218" s="20">
        <v>174</v>
      </c>
      <c r="BX2218" s="22">
        <v>347778.55</v>
      </c>
      <c r="BY2218">
        <v>272</v>
      </c>
      <c r="BZ2218">
        <v>89.19</v>
      </c>
      <c r="CA2218">
        <v>1.5</v>
      </c>
      <c r="CB2218">
        <v>1.5</v>
      </c>
      <c r="CC2218">
        <v>1.5</v>
      </c>
    </row>
    <row r="2219" spans="1:81" ht="68" x14ac:dyDescent="0.2">
      <c r="A2219" t="s">
        <v>19125</v>
      </c>
      <c r="B2219" t="s">
        <v>19126</v>
      </c>
      <c r="C2219" t="s">
        <v>19127</v>
      </c>
      <c r="E2219" s="2" t="s">
        <v>19128</v>
      </c>
      <c r="G2219" s="3">
        <v>2000000</v>
      </c>
      <c r="H2219" s="3">
        <v>25000000</v>
      </c>
      <c r="I2219" s="3">
        <v>75000000</v>
      </c>
      <c r="O2219" s="3">
        <v>20000000</v>
      </c>
      <c r="P2219" s="3">
        <v>125000000</v>
      </c>
      <c r="Q2219" s="3">
        <v>800000000</v>
      </c>
      <c r="W2219" s="2" t="s">
        <v>19129</v>
      </c>
      <c r="X2219" s="2" t="s">
        <v>19130</v>
      </c>
      <c r="Y2219" s="2" t="s">
        <v>19131</v>
      </c>
      <c r="AE2219">
        <v>2020</v>
      </c>
      <c r="AF2219">
        <v>2021</v>
      </c>
      <c r="AG2219">
        <v>2021</v>
      </c>
      <c r="AL2219" s="3">
        <v>75000000</v>
      </c>
      <c r="AM2219" t="s">
        <v>89</v>
      </c>
      <c r="AN2219" s="1">
        <v>44501</v>
      </c>
      <c r="AO2219" s="3">
        <v>800000000</v>
      </c>
      <c r="AQ2219">
        <v>49822.720000000001</v>
      </c>
      <c r="AR2219">
        <v>138875.76</v>
      </c>
      <c r="AS2219">
        <v>155604.49</v>
      </c>
      <c r="AY2219">
        <v>78</v>
      </c>
      <c r="AZ2219">
        <v>134</v>
      </c>
      <c r="BA2219">
        <v>369</v>
      </c>
      <c r="BG2219">
        <v>99.18</v>
      </c>
      <c r="BH2219">
        <v>97.47</v>
      </c>
      <c r="BI2219">
        <v>85.34</v>
      </c>
      <c r="BO2219">
        <v>1</v>
      </c>
      <c r="BP2219" s="3">
        <v>182000000</v>
      </c>
      <c r="BQ2219" s="20">
        <v>283</v>
      </c>
      <c r="BR2219" s="20">
        <v>153</v>
      </c>
      <c r="BW2219" s="20">
        <v>0</v>
      </c>
      <c r="BX2219" s="22">
        <v>344302.97</v>
      </c>
      <c r="BY2219">
        <v>273</v>
      </c>
      <c r="BZ2219">
        <v>89.15</v>
      </c>
      <c r="CC2219">
        <v>1</v>
      </c>
    </row>
    <row r="2220" spans="1:81" ht="34" x14ac:dyDescent="0.2">
      <c r="A2220" t="s">
        <v>19132</v>
      </c>
      <c r="B2220" t="s">
        <v>19133</v>
      </c>
      <c r="C2220" t="s">
        <v>19134</v>
      </c>
      <c r="E2220" s="2" t="s">
        <v>19135</v>
      </c>
      <c r="I2220" s="3">
        <v>45000000</v>
      </c>
      <c r="Q2220" s="3">
        <v>300150000</v>
      </c>
      <c r="W2220" s="2" t="s">
        <v>19136</v>
      </c>
      <c r="X2220" s="2" t="s">
        <v>19137</v>
      </c>
      <c r="Y2220" s="2" t="s">
        <v>19138</v>
      </c>
      <c r="AE2220">
        <v>2018</v>
      </c>
      <c r="AF2220">
        <v>2018</v>
      </c>
      <c r="AG2220">
        <v>2021</v>
      </c>
      <c r="AL2220" s="3">
        <v>45000000</v>
      </c>
      <c r="AM2220" t="s">
        <v>89</v>
      </c>
      <c r="AN2220" s="1">
        <v>44468</v>
      </c>
      <c r="AO2220" s="3">
        <v>300150000</v>
      </c>
      <c r="AQ2220">
        <v>0</v>
      </c>
      <c r="AR2220">
        <v>0</v>
      </c>
      <c r="AS2220">
        <v>344229.12</v>
      </c>
      <c r="AY2220">
        <v>3719</v>
      </c>
      <c r="AZ2220">
        <v>1617</v>
      </c>
      <c r="BA2220">
        <v>205</v>
      </c>
      <c r="BG2220">
        <v>64.34</v>
      </c>
      <c r="BH2220">
        <v>64.94</v>
      </c>
      <c r="BI2220">
        <v>91.88</v>
      </c>
      <c r="BO2220">
        <v>1</v>
      </c>
      <c r="BP2220" s="3">
        <v>45000000</v>
      </c>
      <c r="BQ2220" s="20">
        <v>184</v>
      </c>
      <c r="BR2220" s="20">
        <v>1063</v>
      </c>
      <c r="BW2220" s="20">
        <v>0</v>
      </c>
      <c r="BX2220" s="22">
        <v>344229.12</v>
      </c>
      <c r="BY2220">
        <v>274</v>
      </c>
      <c r="BZ2220">
        <v>89.11</v>
      </c>
      <c r="CC2220">
        <v>1</v>
      </c>
    </row>
    <row r="2221" spans="1:81" ht="34" x14ac:dyDescent="0.2">
      <c r="A2221" t="s">
        <v>19139</v>
      </c>
      <c r="B2221" t="s">
        <v>19140</v>
      </c>
      <c r="C2221" t="s">
        <v>19141</v>
      </c>
      <c r="D2221" t="s">
        <v>19142</v>
      </c>
      <c r="E2221" s="2" t="s">
        <v>19143</v>
      </c>
      <c r="H2221" s="3">
        <v>11074000</v>
      </c>
      <c r="I2221" s="3">
        <v>43400000</v>
      </c>
      <c r="J2221" s="3">
        <v>173000000</v>
      </c>
      <c r="P2221" s="3">
        <v>55370000</v>
      </c>
      <c r="Q2221" s="3">
        <v>289478000</v>
      </c>
      <c r="R2221" s="3">
        <v>1000000000</v>
      </c>
      <c r="X2221" s="2" t="s">
        <v>19144</v>
      </c>
      <c r="Y2221" s="2" t="s">
        <v>19145</v>
      </c>
      <c r="Z2221" s="2" t="s">
        <v>19146</v>
      </c>
      <c r="AF2221">
        <v>2019</v>
      </c>
      <c r="AG2221">
        <v>2021</v>
      </c>
      <c r="AH2221">
        <v>2021</v>
      </c>
      <c r="AM2221" t="s">
        <v>114</v>
      </c>
      <c r="AN2221" s="1">
        <v>44935</v>
      </c>
      <c r="AO2221" s="3">
        <v>1600000000</v>
      </c>
      <c r="AR2221">
        <v>6030.9</v>
      </c>
      <c r="AS2221">
        <v>102590.32</v>
      </c>
      <c r="AT2221">
        <v>235018.17</v>
      </c>
      <c r="AZ2221">
        <v>348</v>
      </c>
      <c r="BA2221">
        <v>436</v>
      </c>
      <c r="BB2221">
        <v>134</v>
      </c>
      <c r="BH2221">
        <v>91.64</v>
      </c>
      <c r="BI2221">
        <v>82.68</v>
      </c>
      <c r="BJ2221">
        <v>88.78</v>
      </c>
      <c r="BN2221" t="s">
        <v>101</v>
      </c>
      <c r="BO2221">
        <v>4.97</v>
      </c>
      <c r="BP2221" s="3">
        <v>342474000</v>
      </c>
      <c r="BR2221" s="20">
        <v>427</v>
      </c>
      <c r="BS2221" s="20">
        <v>275</v>
      </c>
      <c r="BW2221" s="20">
        <v>734</v>
      </c>
      <c r="BX2221" s="22">
        <v>343639.39</v>
      </c>
      <c r="BY2221">
        <v>275</v>
      </c>
      <c r="BZ2221">
        <v>89.07</v>
      </c>
      <c r="CA2221">
        <v>3.45</v>
      </c>
      <c r="CB2221">
        <v>3.45</v>
      </c>
      <c r="CC2221">
        <v>5.53</v>
      </c>
    </row>
    <row r="2222" spans="1:81" ht="51" x14ac:dyDescent="0.2">
      <c r="A2222" t="s">
        <v>19147</v>
      </c>
      <c r="B2222" t="s">
        <v>19148</v>
      </c>
      <c r="C2222" t="s">
        <v>19149</v>
      </c>
      <c r="D2222" t="s">
        <v>19150</v>
      </c>
      <c r="E2222" s="2" t="s">
        <v>19151</v>
      </c>
      <c r="G2222" s="3">
        <v>3000000</v>
      </c>
      <c r="H2222" s="3">
        <v>13000000</v>
      </c>
      <c r="I2222" s="3">
        <v>30000000</v>
      </c>
      <c r="J2222" s="3">
        <v>60000000</v>
      </c>
      <c r="O2222" s="3">
        <v>30000000</v>
      </c>
      <c r="P2222" s="3">
        <v>65000000</v>
      </c>
      <c r="Q2222" s="3">
        <v>200100000</v>
      </c>
      <c r="R2222" s="3">
        <v>600000000</v>
      </c>
      <c r="W2222" s="2" t="s">
        <v>17746</v>
      </c>
      <c r="X2222" s="2" t="s">
        <v>19152</v>
      </c>
      <c r="Y2222" s="2" t="s">
        <v>19153</v>
      </c>
      <c r="Z2222" s="2" t="s">
        <v>19154</v>
      </c>
      <c r="AE2222">
        <v>2019</v>
      </c>
      <c r="AF2222">
        <v>2020</v>
      </c>
      <c r="AG2222">
        <v>2021</v>
      </c>
      <c r="AH2222">
        <v>2022</v>
      </c>
      <c r="AL2222" s="3">
        <v>60000000</v>
      </c>
      <c r="AM2222" t="s">
        <v>90</v>
      </c>
      <c r="AN2222" s="1">
        <v>44698</v>
      </c>
      <c r="AO2222" s="3">
        <v>600000000</v>
      </c>
      <c r="AQ2222">
        <v>2022.72</v>
      </c>
      <c r="AR2222">
        <v>928.3</v>
      </c>
      <c r="AS2222">
        <v>201675.3</v>
      </c>
      <c r="AT2222">
        <v>131097.98000000001</v>
      </c>
      <c r="AY2222">
        <v>733</v>
      </c>
      <c r="AZ2222">
        <v>872</v>
      </c>
      <c r="BA2222">
        <v>315</v>
      </c>
      <c r="BB2222">
        <v>130</v>
      </c>
      <c r="BG2222">
        <v>92.37</v>
      </c>
      <c r="BH2222">
        <v>75.25</v>
      </c>
      <c r="BI2222">
        <v>87.5</v>
      </c>
      <c r="BJ2222">
        <v>84.48</v>
      </c>
      <c r="BO2222">
        <v>2.7</v>
      </c>
      <c r="BP2222" s="3">
        <v>106000000</v>
      </c>
      <c r="BQ2222" s="20">
        <v>576</v>
      </c>
      <c r="BR2222" s="20">
        <v>370</v>
      </c>
      <c r="BS2222" s="20">
        <v>286</v>
      </c>
      <c r="BW2222" s="20">
        <v>286</v>
      </c>
      <c r="BX2222" s="22">
        <v>335724.3</v>
      </c>
      <c r="BY2222">
        <v>276</v>
      </c>
      <c r="BZ2222">
        <v>89.04</v>
      </c>
      <c r="CA2222">
        <v>3</v>
      </c>
      <c r="CB2222">
        <v>3</v>
      </c>
      <c r="CC2222">
        <v>3</v>
      </c>
    </row>
    <row r="2223" spans="1:81" ht="17" x14ac:dyDescent="0.2">
      <c r="A2223" t="s">
        <v>19155</v>
      </c>
      <c r="B2223" t="s">
        <v>19156</v>
      </c>
      <c r="C2223" t="s">
        <v>19157</v>
      </c>
      <c r="D2223" t="s">
        <v>19158</v>
      </c>
      <c r="E2223" s="2" t="s">
        <v>19159</v>
      </c>
      <c r="H2223" s="3">
        <v>10000000</v>
      </c>
      <c r="I2223" s="3">
        <v>34000000</v>
      </c>
      <c r="J2223" s="3">
        <v>42000000</v>
      </c>
      <c r="P2223" s="3">
        <v>50000000</v>
      </c>
      <c r="Q2223" s="3">
        <v>226780000</v>
      </c>
      <c r="R2223" s="3">
        <v>420000000</v>
      </c>
      <c r="Y2223" s="2" t="s">
        <v>19160</v>
      </c>
      <c r="Z2223" s="2" t="s">
        <v>19161</v>
      </c>
      <c r="AF2223">
        <v>2020</v>
      </c>
      <c r="AG2223">
        <v>2021</v>
      </c>
      <c r="AH2223">
        <v>2023</v>
      </c>
      <c r="AL2223" s="3">
        <v>42000000</v>
      </c>
      <c r="AM2223" t="s">
        <v>90</v>
      </c>
      <c r="AN2223" s="1">
        <v>45126</v>
      </c>
      <c r="AO2223" s="3">
        <v>420000000</v>
      </c>
      <c r="AR2223">
        <v>0</v>
      </c>
      <c r="AS2223">
        <v>213533.25</v>
      </c>
      <c r="AT2223">
        <v>121206.39</v>
      </c>
      <c r="AZ2223">
        <v>1826</v>
      </c>
      <c r="BA2223">
        <v>283</v>
      </c>
      <c r="BB2223">
        <v>39</v>
      </c>
      <c r="BH2223">
        <v>48.14</v>
      </c>
      <c r="BI2223">
        <v>88.77</v>
      </c>
      <c r="BJ2223">
        <v>92</v>
      </c>
      <c r="BO2223">
        <v>1.67</v>
      </c>
      <c r="BP2223" s="3">
        <v>86000000</v>
      </c>
      <c r="BR2223" s="20">
        <v>235</v>
      </c>
      <c r="BS2223" s="20">
        <v>723</v>
      </c>
      <c r="BW2223" s="20">
        <v>723</v>
      </c>
      <c r="BX2223" s="22">
        <v>334739.64</v>
      </c>
      <c r="BY2223">
        <v>277</v>
      </c>
      <c r="BZ2223">
        <v>89</v>
      </c>
      <c r="CA2223">
        <v>1.85</v>
      </c>
      <c r="CB2223">
        <v>1.85</v>
      </c>
      <c r="CC2223">
        <v>1.85</v>
      </c>
    </row>
    <row r="2224" spans="1:81" ht="34" x14ac:dyDescent="0.2">
      <c r="A2224" t="s">
        <v>19162</v>
      </c>
      <c r="B2224" t="s">
        <v>19163</v>
      </c>
      <c r="C2224" t="s">
        <v>19164</v>
      </c>
      <c r="D2224" t="s">
        <v>19165</v>
      </c>
      <c r="E2224" s="2" t="s">
        <v>19166</v>
      </c>
      <c r="G2224" s="3">
        <v>3877352</v>
      </c>
      <c r="H2224" s="3">
        <v>9400000</v>
      </c>
      <c r="I2224" s="3">
        <v>30000000</v>
      </c>
      <c r="O2224" s="3">
        <v>38773520</v>
      </c>
      <c r="P2224" s="3">
        <v>47000000</v>
      </c>
      <c r="Q2224" s="3">
        <v>200100000</v>
      </c>
      <c r="W2224" s="2" t="s">
        <v>19167</v>
      </c>
      <c r="X2224" s="2" t="s">
        <v>19168</v>
      </c>
      <c r="Y2224" s="2" t="s">
        <v>19169</v>
      </c>
      <c r="AE2224">
        <v>2019</v>
      </c>
      <c r="AF2224">
        <v>2020</v>
      </c>
      <c r="AG2224">
        <v>2021</v>
      </c>
      <c r="AL2224" s="3">
        <v>30000000</v>
      </c>
      <c r="AM2224" t="s">
        <v>89</v>
      </c>
      <c r="AN2224" s="1">
        <v>44327</v>
      </c>
      <c r="AO2224" s="3">
        <v>200100000</v>
      </c>
      <c r="AQ2224">
        <v>2.2000000000000002</v>
      </c>
      <c r="AR2224">
        <v>3242.09</v>
      </c>
      <c r="AS2224">
        <v>329888.81</v>
      </c>
      <c r="AY2224">
        <v>2903</v>
      </c>
      <c r="AZ2224">
        <v>516</v>
      </c>
      <c r="BA2224">
        <v>209</v>
      </c>
      <c r="BG2224">
        <v>69.75</v>
      </c>
      <c r="BH2224">
        <v>85.37</v>
      </c>
      <c r="BI2224">
        <v>91.72</v>
      </c>
      <c r="BO2224">
        <v>1</v>
      </c>
      <c r="BP2224" s="3">
        <v>43277352</v>
      </c>
      <c r="BQ2224" s="20">
        <v>386</v>
      </c>
      <c r="BR2224" s="20">
        <v>153</v>
      </c>
      <c r="BW2224" s="20">
        <v>0</v>
      </c>
      <c r="BX2224" s="22">
        <v>333133.09999999998</v>
      </c>
      <c r="BY2224">
        <v>278</v>
      </c>
      <c r="BZ2224">
        <v>88.96</v>
      </c>
      <c r="CC2224">
        <v>1</v>
      </c>
    </row>
    <row r="2225" spans="1:81" ht="34" x14ac:dyDescent="0.2">
      <c r="A2225" t="s">
        <v>19170</v>
      </c>
      <c r="B2225" t="s">
        <v>19171</v>
      </c>
      <c r="C2225" t="s">
        <v>19172</v>
      </c>
      <c r="D2225" t="s">
        <v>19173</v>
      </c>
      <c r="E2225" s="2" t="s">
        <v>19174</v>
      </c>
      <c r="G2225" s="3">
        <v>4500000</v>
      </c>
      <c r="H2225" s="3">
        <v>23500000</v>
      </c>
      <c r="I2225" s="3">
        <v>125000000</v>
      </c>
      <c r="O2225" s="3">
        <v>45000000</v>
      </c>
      <c r="P2225" s="3">
        <v>117500000</v>
      </c>
      <c r="Q2225" s="3">
        <v>833750000</v>
      </c>
      <c r="W2225" s="2" t="s">
        <v>19175</v>
      </c>
      <c r="X2225" s="2" t="s">
        <v>19176</v>
      </c>
      <c r="Y2225" s="2" t="s">
        <v>19177</v>
      </c>
      <c r="AE2225">
        <v>2020</v>
      </c>
      <c r="AF2225">
        <v>2021</v>
      </c>
      <c r="AG2225">
        <v>2021</v>
      </c>
      <c r="AL2225" s="3">
        <v>125000000</v>
      </c>
      <c r="AM2225" t="s">
        <v>89</v>
      </c>
      <c r="AN2225" s="1">
        <v>44481</v>
      </c>
      <c r="AO2225" s="3">
        <v>833750000</v>
      </c>
      <c r="AQ2225">
        <v>2.19</v>
      </c>
      <c r="AR2225">
        <v>110413.42</v>
      </c>
      <c r="AS2225">
        <v>218095.56</v>
      </c>
      <c r="AY2225">
        <v>3203</v>
      </c>
      <c r="AZ2225">
        <v>166</v>
      </c>
      <c r="BA2225">
        <v>273</v>
      </c>
      <c r="BG2225">
        <v>65.98</v>
      </c>
      <c r="BH2225">
        <v>96.86</v>
      </c>
      <c r="BI2225">
        <v>89.17</v>
      </c>
      <c r="BO2225">
        <v>1</v>
      </c>
      <c r="BP2225" s="3">
        <v>153000000</v>
      </c>
      <c r="BQ2225" s="20">
        <v>121</v>
      </c>
      <c r="BR2225" s="20">
        <v>230</v>
      </c>
      <c r="BW2225" s="20">
        <v>0</v>
      </c>
      <c r="BX2225" s="22">
        <v>328511.17</v>
      </c>
      <c r="BY2225">
        <v>279</v>
      </c>
      <c r="BZ2225">
        <v>88.92</v>
      </c>
      <c r="CC2225">
        <v>1</v>
      </c>
    </row>
    <row r="2226" spans="1:81" ht="68" x14ac:dyDescent="0.2">
      <c r="A2226" t="s">
        <v>19178</v>
      </c>
      <c r="B2226" t="s">
        <v>19179</v>
      </c>
      <c r="C2226" t="s">
        <v>19180</v>
      </c>
      <c r="D2226" t="s">
        <v>19181</v>
      </c>
      <c r="E2226" s="2" t="s">
        <v>19182</v>
      </c>
      <c r="G2226" s="3">
        <v>6100000</v>
      </c>
      <c r="H2226" s="3">
        <v>20500000</v>
      </c>
      <c r="I2226" s="3">
        <v>115000000</v>
      </c>
      <c r="O2226" s="3">
        <v>61000000</v>
      </c>
      <c r="P2226" s="3">
        <v>102500000</v>
      </c>
      <c r="Q2226" s="3">
        <v>850000000</v>
      </c>
      <c r="W2226" s="2" t="s">
        <v>19183</v>
      </c>
      <c r="X2226" s="2" t="s">
        <v>19184</v>
      </c>
      <c r="Y2226" s="2" t="s">
        <v>19185</v>
      </c>
      <c r="AE2226">
        <v>2020</v>
      </c>
      <c r="AF2226">
        <v>2020</v>
      </c>
      <c r="AG2226">
        <v>2021</v>
      </c>
      <c r="AL2226" s="3">
        <v>115000000</v>
      </c>
      <c r="AM2226" t="s">
        <v>89</v>
      </c>
      <c r="AN2226" s="1">
        <v>44530</v>
      </c>
      <c r="AO2226" s="3">
        <v>850000000</v>
      </c>
      <c r="AQ2226">
        <v>7903.75</v>
      </c>
      <c r="AR2226">
        <v>26627.9</v>
      </c>
      <c r="AS2226">
        <v>293103.21000000002</v>
      </c>
      <c r="AY2226">
        <v>424</v>
      </c>
      <c r="AZ2226">
        <v>37</v>
      </c>
      <c r="BA2226">
        <v>220</v>
      </c>
      <c r="BG2226">
        <v>95.51</v>
      </c>
      <c r="BH2226">
        <v>98.98</v>
      </c>
      <c r="BI2226">
        <v>91.28</v>
      </c>
      <c r="BO2226">
        <v>1</v>
      </c>
      <c r="BP2226" s="3">
        <v>141600000</v>
      </c>
      <c r="BQ2226" s="20">
        <v>321</v>
      </c>
      <c r="BR2226" s="20">
        <v>349</v>
      </c>
      <c r="BW2226" s="20">
        <v>0</v>
      </c>
      <c r="BX2226" s="22">
        <v>327634.86</v>
      </c>
      <c r="BY2226">
        <v>280</v>
      </c>
      <c r="BZ2226">
        <v>88.88</v>
      </c>
      <c r="CC2226">
        <v>1</v>
      </c>
    </row>
    <row r="2227" spans="1:81" ht="51" x14ac:dyDescent="0.2">
      <c r="A2227" t="s">
        <v>19186</v>
      </c>
      <c r="B2227" t="s">
        <v>19187</v>
      </c>
      <c r="C2227" t="s">
        <v>19188</v>
      </c>
      <c r="D2227" t="s">
        <v>19189</v>
      </c>
      <c r="E2227" s="2" t="s">
        <v>19190</v>
      </c>
      <c r="G2227" s="3">
        <v>4500000</v>
      </c>
      <c r="H2227" s="3">
        <v>10000000</v>
      </c>
      <c r="I2227" s="3">
        <v>25141403</v>
      </c>
      <c r="J2227" s="3">
        <v>75000000</v>
      </c>
      <c r="K2227" s="3">
        <v>100553132</v>
      </c>
      <c r="O2227" s="3">
        <v>45000000</v>
      </c>
      <c r="P2227" s="3">
        <v>50000000</v>
      </c>
      <c r="Q2227" s="3">
        <v>167693158.00999999</v>
      </c>
      <c r="R2227" s="3">
        <v>750000000</v>
      </c>
      <c r="S2227" s="3">
        <v>1400553131</v>
      </c>
      <c r="W2227" s="2" t="s">
        <v>19191</v>
      </c>
      <c r="X2227" s="2" t="s">
        <v>19192</v>
      </c>
      <c r="Y2227" s="2" t="s">
        <v>19193</v>
      </c>
      <c r="Z2227" s="2" t="s">
        <v>19194</v>
      </c>
      <c r="AA2227" s="2" t="s">
        <v>19195</v>
      </c>
      <c r="AE2227">
        <v>2019</v>
      </c>
      <c r="AF2227">
        <v>2020</v>
      </c>
      <c r="AG2227">
        <v>2021</v>
      </c>
      <c r="AH2227">
        <v>2021</v>
      </c>
      <c r="AI2227">
        <v>2022</v>
      </c>
      <c r="AL2227" s="3">
        <v>100553131</v>
      </c>
      <c r="AM2227" t="s">
        <v>91</v>
      </c>
      <c r="AN2227" s="1">
        <v>44755</v>
      </c>
      <c r="AO2227" s="3">
        <v>1400553131</v>
      </c>
      <c r="AQ2227">
        <v>15.31</v>
      </c>
      <c r="AR2227">
        <v>6931.57</v>
      </c>
      <c r="AS2227">
        <v>179062.79</v>
      </c>
      <c r="AT2227">
        <v>35826.19</v>
      </c>
      <c r="AU2227">
        <v>104949.61</v>
      </c>
      <c r="AY2227">
        <v>2227</v>
      </c>
      <c r="AZ2227">
        <v>346</v>
      </c>
      <c r="BA2227">
        <v>343</v>
      </c>
      <c r="BB2227">
        <v>364</v>
      </c>
      <c r="BC2227">
        <v>59</v>
      </c>
      <c r="BG2227">
        <v>76.8</v>
      </c>
      <c r="BH2227">
        <v>90.2</v>
      </c>
      <c r="BI2227">
        <v>86.38</v>
      </c>
      <c r="BJ2227">
        <v>69.37</v>
      </c>
      <c r="BK2227">
        <v>83.24</v>
      </c>
      <c r="BN2227" t="s">
        <v>101</v>
      </c>
      <c r="BO2227">
        <v>7.02</v>
      </c>
      <c r="BP2227" s="3">
        <v>225194535</v>
      </c>
      <c r="BQ2227" s="20">
        <v>348</v>
      </c>
      <c r="BR2227" s="20">
        <v>171</v>
      </c>
      <c r="BS2227" s="20">
        <v>328</v>
      </c>
      <c r="BT2227" s="20">
        <v>195</v>
      </c>
      <c r="BW2227" s="20">
        <v>523</v>
      </c>
      <c r="BX2227" s="22">
        <v>326785.46999999997</v>
      </c>
      <c r="BY2227">
        <v>281</v>
      </c>
      <c r="BZ2227">
        <v>88.84</v>
      </c>
      <c r="CA2227">
        <v>8.35</v>
      </c>
      <c r="CB2227">
        <v>8.35</v>
      </c>
      <c r="CC2227">
        <v>8.35</v>
      </c>
    </row>
    <row r="2228" spans="1:81" ht="85" x14ac:dyDescent="0.2">
      <c r="A2228" t="s">
        <v>19196</v>
      </c>
      <c r="B2228" t="s">
        <v>19197</v>
      </c>
      <c r="C2228" t="s">
        <v>19198</v>
      </c>
      <c r="D2228" t="s">
        <v>19199</v>
      </c>
      <c r="E2228" s="2" t="s">
        <v>19200</v>
      </c>
      <c r="G2228" s="3">
        <v>3000000</v>
      </c>
      <c r="H2228" s="3">
        <v>12000000</v>
      </c>
      <c r="I2228" s="3">
        <v>50000000</v>
      </c>
      <c r="J2228" s="3">
        <v>106000000</v>
      </c>
      <c r="K2228" s="3">
        <v>50000000</v>
      </c>
      <c r="O2228" s="3">
        <v>30000000</v>
      </c>
      <c r="P2228" s="3">
        <v>60000000</v>
      </c>
      <c r="Q2228" s="3">
        <v>333500000</v>
      </c>
      <c r="R2228" s="3">
        <v>1060000000</v>
      </c>
      <c r="S2228" s="3">
        <v>750000000</v>
      </c>
      <c r="W2228" s="2" t="s">
        <v>19201</v>
      </c>
      <c r="X2228" s="2" t="s">
        <v>19202</v>
      </c>
      <c r="Y2228" s="2" t="s">
        <v>19203</v>
      </c>
      <c r="Z2228" s="2" t="s">
        <v>19204</v>
      </c>
      <c r="AA2228" s="2" t="s">
        <v>19205</v>
      </c>
      <c r="AE2228">
        <v>2018</v>
      </c>
      <c r="AF2228">
        <v>2019</v>
      </c>
      <c r="AG2228">
        <v>2021</v>
      </c>
      <c r="AH2228">
        <v>2022</v>
      </c>
      <c r="AI2228">
        <v>2023</v>
      </c>
      <c r="AM2228" t="s">
        <v>327</v>
      </c>
      <c r="AN2228" s="1">
        <v>45210</v>
      </c>
      <c r="AO2228" s="3">
        <v>750000000</v>
      </c>
      <c r="AQ2228">
        <v>0</v>
      </c>
      <c r="AR2228">
        <v>8.7899999999999991</v>
      </c>
      <c r="AS2228">
        <v>166707.26</v>
      </c>
      <c r="AT2228">
        <v>155497.56</v>
      </c>
      <c r="AU2228">
        <v>37.28</v>
      </c>
      <c r="AY2228">
        <v>3719</v>
      </c>
      <c r="AZ2228">
        <v>1403</v>
      </c>
      <c r="BA2228">
        <v>356</v>
      </c>
      <c r="BB2228">
        <v>115</v>
      </c>
      <c r="BC2228">
        <v>90</v>
      </c>
      <c r="BG2228">
        <v>64.34</v>
      </c>
      <c r="BH2228">
        <v>66.23</v>
      </c>
      <c r="BI2228">
        <v>85.86</v>
      </c>
      <c r="BJ2228">
        <v>86.28</v>
      </c>
      <c r="BK2228">
        <v>52.91</v>
      </c>
      <c r="BO2228">
        <v>1.89</v>
      </c>
      <c r="BP2228" s="3">
        <v>252960628</v>
      </c>
      <c r="BQ2228" s="20">
        <v>475</v>
      </c>
      <c r="BR2228" s="20">
        <v>580</v>
      </c>
      <c r="BS2228" s="20">
        <v>496</v>
      </c>
      <c r="BT2228" s="20">
        <v>485</v>
      </c>
      <c r="BW2228" s="20">
        <v>981</v>
      </c>
      <c r="BX2228" s="22">
        <v>322250.89</v>
      </c>
      <c r="BY2228">
        <v>282</v>
      </c>
      <c r="BZ2228">
        <v>88.8</v>
      </c>
      <c r="CA2228">
        <v>2.25</v>
      </c>
      <c r="CB2228">
        <v>2.25</v>
      </c>
      <c r="CC2228">
        <v>2.25</v>
      </c>
    </row>
    <row r="2229" spans="1:81" ht="136" x14ac:dyDescent="0.2">
      <c r="A2229" t="s">
        <v>19206</v>
      </c>
      <c r="B2229" t="s">
        <v>19207</v>
      </c>
      <c r="C2229" t="s">
        <v>19208</v>
      </c>
      <c r="D2229" t="s">
        <v>19209</v>
      </c>
      <c r="E2229" s="2" t="s">
        <v>19210</v>
      </c>
      <c r="G2229" s="3">
        <v>1000000</v>
      </c>
      <c r="H2229" s="3">
        <v>15000000</v>
      </c>
      <c r="I2229" s="3">
        <v>75000000</v>
      </c>
      <c r="J2229" s="3">
        <v>150000000</v>
      </c>
      <c r="O2229" s="3">
        <v>10000000</v>
      </c>
      <c r="P2229" s="3">
        <v>75000000</v>
      </c>
      <c r="Q2229" s="3">
        <v>500250000</v>
      </c>
      <c r="R2229" s="3">
        <v>1250000000</v>
      </c>
      <c r="W2229" s="2" t="s">
        <v>19211</v>
      </c>
      <c r="X2229" s="2" t="s">
        <v>19212</v>
      </c>
      <c r="Y2229" s="2" t="s">
        <v>19213</v>
      </c>
      <c r="Z2229" s="2" t="s">
        <v>19214</v>
      </c>
      <c r="AE2229">
        <v>2018</v>
      </c>
      <c r="AF2229">
        <v>2018</v>
      </c>
      <c r="AG2229">
        <v>2021</v>
      </c>
      <c r="AH2229">
        <v>2021</v>
      </c>
      <c r="AL2229" s="3">
        <v>37000000</v>
      </c>
      <c r="AM2229" t="s">
        <v>90</v>
      </c>
      <c r="AN2229" s="1">
        <v>45104</v>
      </c>
      <c r="AO2229" s="3">
        <v>1250000000</v>
      </c>
      <c r="AQ2229">
        <v>0</v>
      </c>
      <c r="AR2229">
        <v>4153.8599999999997</v>
      </c>
      <c r="AS2229">
        <v>51898.22</v>
      </c>
      <c r="AT2229">
        <v>261201.26</v>
      </c>
      <c r="AY2229">
        <v>3719</v>
      </c>
      <c r="AZ2229">
        <v>372</v>
      </c>
      <c r="BA2229">
        <v>524</v>
      </c>
      <c r="BB2229">
        <v>120</v>
      </c>
      <c r="BG2229">
        <v>64.34</v>
      </c>
      <c r="BH2229">
        <v>91.95</v>
      </c>
      <c r="BI2229">
        <v>79.17</v>
      </c>
      <c r="BJ2229">
        <v>89.96</v>
      </c>
      <c r="BN2229" t="s">
        <v>101</v>
      </c>
      <c r="BO2229">
        <v>2.25</v>
      </c>
      <c r="BP2229" s="3">
        <v>297000000</v>
      </c>
      <c r="BQ2229" s="20">
        <v>164</v>
      </c>
      <c r="BR2229" s="20">
        <v>937</v>
      </c>
      <c r="BS2229" s="20">
        <v>148</v>
      </c>
      <c r="BW2229" s="20">
        <v>748</v>
      </c>
      <c r="BX2229" s="22">
        <v>317253.34000000003</v>
      </c>
      <c r="BY2229">
        <v>283</v>
      </c>
      <c r="BZ2229">
        <v>88.76</v>
      </c>
      <c r="CA2229">
        <v>2.5</v>
      </c>
      <c r="CB2229">
        <v>2.5</v>
      </c>
      <c r="CC2229">
        <v>2.5</v>
      </c>
    </row>
    <row r="2230" spans="1:81" ht="34" x14ac:dyDescent="0.2">
      <c r="A2230" t="s">
        <v>19215</v>
      </c>
      <c r="B2230" t="s">
        <v>19216</v>
      </c>
      <c r="C2230" t="s">
        <v>19217</v>
      </c>
      <c r="D2230" t="s">
        <v>19218</v>
      </c>
      <c r="E2230" s="2" t="s">
        <v>19219</v>
      </c>
      <c r="H2230" s="3">
        <v>13500000</v>
      </c>
      <c r="I2230" s="3">
        <v>40000000</v>
      </c>
      <c r="P2230" s="3">
        <v>67500000</v>
      </c>
      <c r="Q2230" s="3">
        <v>266800000</v>
      </c>
      <c r="Y2230" s="2" t="s">
        <v>19220</v>
      </c>
      <c r="AF2230">
        <v>2020</v>
      </c>
      <c r="AG2230">
        <v>2021</v>
      </c>
      <c r="AL2230" s="3">
        <v>40000000</v>
      </c>
      <c r="AM2230" t="s">
        <v>89</v>
      </c>
      <c r="AN2230" s="1">
        <v>44509</v>
      </c>
      <c r="AO2230" s="3">
        <v>266800000</v>
      </c>
      <c r="AR2230">
        <v>0</v>
      </c>
      <c r="AS2230">
        <v>317243.2</v>
      </c>
      <c r="AZ2230">
        <v>1826</v>
      </c>
      <c r="BA2230">
        <v>211</v>
      </c>
      <c r="BH2230">
        <v>48.14</v>
      </c>
      <c r="BI2230">
        <v>91.64</v>
      </c>
      <c r="BO2230">
        <v>1</v>
      </c>
      <c r="BP2230" s="3">
        <v>62500000</v>
      </c>
      <c r="BR2230" s="20">
        <v>636</v>
      </c>
      <c r="BW2230" s="20">
        <v>0</v>
      </c>
      <c r="BX2230" s="22">
        <v>317243.2</v>
      </c>
      <c r="BY2230">
        <v>284</v>
      </c>
      <c r="BZ2230">
        <v>88.72</v>
      </c>
      <c r="CC2230">
        <v>1</v>
      </c>
    </row>
    <row r="2231" spans="1:81" ht="51" x14ac:dyDescent="0.2">
      <c r="A2231" t="s">
        <v>19221</v>
      </c>
      <c r="B2231" t="s">
        <v>19222</v>
      </c>
      <c r="C2231" t="s">
        <v>19223</v>
      </c>
      <c r="D2231" t="s">
        <v>19224</v>
      </c>
      <c r="E2231" s="2" t="s">
        <v>19225</v>
      </c>
      <c r="G2231" s="3">
        <v>3800000</v>
      </c>
      <c r="H2231" s="3">
        <v>11000000</v>
      </c>
      <c r="I2231" s="3">
        <v>39000000</v>
      </c>
      <c r="J2231" s="3">
        <v>50000000</v>
      </c>
      <c r="O2231" s="3">
        <v>38000000</v>
      </c>
      <c r="P2231" s="3">
        <v>55000000</v>
      </c>
      <c r="Q2231" s="3">
        <v>191000000</v>
      </c>
      <c r="R2231" s="3">
        <v>1000000000</v>
      </c>
      <c r="W2231" s="2" t="s">
        <v>19226</v>
      </c>
      <c r="Y2231" s="2" t="s">
        <v>19227</v>
      </c>
      <c r="Z2231" s="2" t="s">
        <v>19228</v>
      </c>
      <c r="AE2231">
        <v>2019</v>
      </c>
      <c r="AF2231">
        <v>2019</v>
      </c>
      <c r="AG2231">
        <v>2021</v>
      </c>
      <c r="AH2231">
        <v>2023</v>
      </c>
      <c r="AL2231" s="3">
        <v>50000000</v>
      </c>
      <c r="AM2231" t="s">
        <v>90</v>
      </c>
      <c r="AN2231" s="1">
        <v>45266</v>
      </c>
      <c r="AO2231" s="3">
        <v>1000000000</v>
      </c>
      <c r="AQ2231">
        <v>29.49</v>
      </c>
      <c r="AR2231">
        <v>0</v>
      </c>
      <c r="AS2231">
        <v>138466.18</v>
      </c>
      <c r="AT2231">
        <v>174528.98</v>
      </c>
      <c r="AY2231">
        <v>2030</v>
      </c>
      <c r="AZ2231">
        <v>1771</v>
      </c>
      <c r="BA2231">
        <v>393</v>
      </c>
      <c r="BB2231">
        <v>26</v>
      </c>
      <c r="BG2231">
        <v>78.849999999999994</v>
      </c>
      <c r="BH2231">
        <v>57.37</v>
      </c>
      <c r="BI2231">
        <v>84.39</v>
      </c>
      <c r="BJ2231">
        <v>94.74</v>
      </c>
      <c r="BN2231" t="s">
        <v>101</v>
      </c>
      <c r="BO2231">
        <v>4.71</v>
      </c>
      <c r="BP2231" s="3">
        <v>103800000</v>
      </c>
      <c r="BQ2231" s="20">
        <v>38</v>
      </c>
      <c r="BR2231" s="20">
        <v>768</v>
      </c>
      <c r="BS2231" s="20">
        <v>910</v>
      </c>
      <c r="BW2231" s="20">
        <v>910</v>
      </c>
      <c r="BX2231" s="22">
        <v>313024.65000000002</v>
      </c>
      <c r="BY2231">
        <v>285</v>
      </c>
      <c r="BZ2231">
        <v>88.68</v>
      </c>
      <c r="CA2231">
        <v>5.24</v>
      </c>
      <c r="CB2231">
        <v>5.24</v>
      </c>
      <c r="CC2231">
        <v>5.24</v>
      </c>
    </row>
    <row r="2232" spans="1:81" ht="85" x14ac:dyDescent="0.2">
      <c r="A2232" t="s">
        <v>19229</v>
      </c>
      <c r="B2232" t="s">
        <v>19230</v>
      </c>
      <c r="C2232" t="s">
        <v>19231</v>
      </c>
      <c r="D2232" t="s">
        <v>19232</v>
      </c>
      <c r="E2232" s="2" t="s">
        <v>19233</v>
      </c>
      <c r="H2232" s="3">
        <v>115000000</v>
      </c>
      <c r="I2232" s="3">
        <v>200000000</v>
      </c>
      <c r="P2232" s="3">
        <v>575000000</v>
      </c>
      <c r="Q2232" s="3">
        <v>1200000000</v>
      </c>
      <c r="X2232" s="2" t="s">
        <v>19234</v>
      </c>
      <c r="Y2232" s="2" t="s">
        <v>19235</v>
      </c>
      <c r="AF2232">
        <v>2019</v>
      </c>
      <c r="AG2232">
        <v>2021</v>
      </c>
      <c r="AL2232" s="3">
        <v>15000000</v>
      </c>
      <c r="AM2232" t="s">
        <v>221</v>
      </c>
      <c r="AN2232" s="1">
        <v>44390</v>
      </c>
      <c r="AO2232" s="3">
        <v>1464669000</v>
      </c>
      <c r="AR2232">
        <v>9877.15</v>
      </c>
      <c r="AS2232">
        <v>302339.90999999997</v>
      </c>
      <c r="AZ2232">
        <v>211</v>
      </c>
      <c r="BA2232">
        <v>214</v>
      </c>
      <c r="BH2232">
        <v>94.94</v>
      </c>
      <c r="BI2232">
        <v>91.52</v>
      </c>
      <c r="BN2232" t="s">
        <v>133</v>
      </c>
      <c r="BO2232">
        <v>1.22</v>
      </c>
      <c r="BP2232" s="3">
        <v>330000000</v>
      </c>
      <c r="BR2232" s="20">
        <v>630</v>
      </c>
      <c r="BW2232" s="20">
        <v>0</v>
      </c>
      <c r="BX2232" s="22">
        <v>312217.06</v>
      </c>
      <c r="BY2232">
        <v>286</v>
      </c>
      <c r="BZ2232">
        <v>88.64</v>
      </c>
      <c r="CC2232">
        <v>1.22</v>
      </c>
    </row>
    <row r="2233" spans="1:81" ht="34" x14ac:dyDescent="0.2">
      <c r="A2233" t="s">
        <v>19236</v>
      </c>
      <c r="B2233" t="s">
        <v>19237</v>
      </c>
      <c r="C2233" t="s">
        <v>19238</v>
      </c>
      <c r="D2233" t="s">
        <v>19239</v>
      </c>
      <c r="E2233" s="2" t="s">
        <v>19240</v>
      </c>
      <c r="G2233" s="3">
        <v>4550000</v>
      </c>
      <c r="H2233" s="3">
        <v>27000000</v>
      </c>
      <c r="O2233" s="3">
        <v>45500000</v>
      </c>
      <c r="P2233" s="3">
        <v>135000000</v>
      </c>
      <c r="W2233" s="2" t="s">
        <v>19241</v>
      </c>
      <c r="X2233" s="2" t="s">
        <v>19242</v>
      </c>
      <c r="Y2233" s="2" t="s">
        <v>19243</v>
      </c>
      <c r="AE2233">
        <v>2021</v>
      </c>
      <c r="AF2233">
        <v>2022</v>
      </c>
      <c r="AG2233">
        <v>2021</v>
      </c>
      <c r="AL2233" s="3">
        <v>60000000</v>
      </c>
      <c r="AM2233" t="s">
        <v>89</v>
      </c>
      <c r="AN2233" s="1">
        <v>44711</v>
      </c>
      <c r="AO2233" s="3">
        <v>400200000</v>
      </c>
      <c r="AQ2233">
        <v>16103.97</v>
      </c>
      <c r="AR2233">
        <v>290896.94</v>
      </c>
      <c r="AS2233">
        <v>0</v>
      </c>
      <c r="AY2233">
        <v>520</v>
      </c>
      <c r="AZ2233">
        <v>62</v>
      </c>
      <c r="BA2233">
        <v>1602</v>
      </c>
      <c r="BG2233">
        <v>95.7</v>
      </c>
      <c r="BH2233">
        <v>98.69</v>
      </c>
      <c r="BI2233">
        <v>36.24</v>
      </c>
      <c r="BP2233" s="3">
        <v>91550000</v>
      </c>
      <c r="BQ2233" s="20">
        <v>90</v>
      </c>
      <c r="BR2233" s="20">
        <v>-395</v>
      </c>
      <c r="BW2233" s="20">
        <v>514</v>
      </c>
      <c r="BX2233" s="22">
        <v>307000.90999999997</v>
      </c>
      <c r="BY2233">
        <v>287</v>
      </c>
      <c r="BZ2233">
        <v>88.6</v>
      </c>
    </row>
    <row r="2234" spans="1:81" ht="34" x14ac:dyDescent="0.2">
      <c r="A2234" t="s">
        <v>19244</v>
      </c>
      <c r="B2234" t="s">
        <v>19245</v>
      </c>
      <c r="C2234" t="s">
        <v>19246</v>
      </c>
      <c r="D2234" t="s">
        <v>19247</v>
      </c>
      <c r="E2234" s="2" t="s">
        <v>19248</v>
      </c>
      <c r="G2234" s="3">
        <v>1402621</v>
      </c>
      <c r="H2234" s="3">
        <v>11100000</v>
      </c>
      <c r="I2234" s="3">
        <v>42000000</v>
      </c>
      <c r="O2234" s="3">
        <v>14026210</v>
      </c>
      <c r="P2234" s="3">
        <v>55500000</v>
      </c>
      <c r="Q2234" s="3">
        <v>280140000</v>
      </c>
      <c r="W2234" s="2" t="s">
        <v>19249</v>
      </c>
      <c r="X2234" s="2" t="s">
        <v>19250</v>
      </c>
      <c r="Y2234" s="2" t="s">
        <v>19251</v>
      </c>
      <c r="AE2234">
        <v>2018</v>
      </c>
      <c r="AF2234">
        <v>2019</v>
      </c>
      <c r="AG2234">
        <v>2021</v>
      </c>
      <c r="AL2234" s="3">
        <v>42000000</v>
      </c>
      <c r="AM2234" t="s">
        <v>89</v>
      </c>
      <c r="AN2234" s="1">
        <v>44379</v>
      </c>
      <c r="AO2234" s="3">
        <v>280140000</v>
      </c>
      <c r="AQ2234">
        <v>16.97</v>
      </c>
      <c r="AR2234">
        <v>551.69000000000005</v>
      </c>
      <c r="AS2234">
        <v>303945.65000000002</v>
      </c>
      <c r="AY2234">
        <v>2208</v>
      </c>
      <c r="AZ2234">
        <v>932</v>
      </c>
      <c r="BA2234">
        <v>213</v>
      </c>
      <c r="BG2234">
        <v>78.83</v>
      </c>
      <c r="BH2234">
        <v>77.58</v>
      </c>
      <c r="BI2234">
        <v>91.56</v>
      </c>
      <c r="BO2234">
        <v>1</v>
      </c>
      <c r="BP2234" s="3">
        <v>67502621</v>
      </c>
      <c r="BQ2234" s="20">
        <v>477</v>
      </c>
      <c r="BR2234" s="20">
        <v>655</v>
      </c>
      <c r="BW2234" s="20">
        <v>0</v>
      </c>
      <c r="BX2234" s="22">
        <v>304514.31</v>
      </c>
      <c r="BY2234">
        <v>288</v>
      </c>
      <c r="BZ2234">
        <v>88.56</v>
      </c>
      <c r="CC2234">
        <v>1</v>
      </c>
    </row>
    <row r="2235" spans="1:81" ht="34" x14ac:dyDescent="0.2">
      <c r="A2235" t="s">
        <v>19252</v>
      </c>
      <c r="B2235" t="s">
        <v>19253</v>
      </c>
      <c r="C2235" t="s">
        <v>19254</v>
      </c>
      <c r="D2235" t="s">
        <v>19255</v>
      </c>
      <c r="E2235" s="2" t="s">
        <v>19256</v>
      </c>
      <c r="I2235" s="3">
        <v>150000000</v>
      </c>
      <c r="Q2235" s="3">
        <v>1150000000</v>
      </c>
      <c r="W2235" s="2" t="s">
        <v>19257</v>
      </c>
      <c r="Y2235" s="2" t="s">
        <v>19258</v>
      </c>
      <c r="AE2235">
        <v>2019</v>
      </c>
      <c r="AG2235">
        <v>2021</v>
      </c>
      <c r="AL2235" s="3">
        <v>150000000</v>
      </c>
      <c r="AM2235" t="s">
        <v>89</v>
      </c>
      <c r="AN2235" s="1">
        <v>44455</v>
      </c>
      <c r="AO2235" s="3">
        <v>1150000000</v>
      </c>
      <c r="AQ2235">
        <v>2139.6999999999998</v>
      </c>
      <c r="AS2235">
        <v>301165.96999999997</v>
      </c>
      <c r="AY2235">
        <v>697</v>
      </c>
      <c r="BA2235">
        <v>215</v>
      </c>
      <c r="BG2235">
        <v>92.75</v>
      </c>
      <c r="BI2235">
        <v>91.48</v>
      </c>
      <c r="BN2235" t="s">
        <v>101</v>
      </c>
      <c r="BO2235">
        <v>1</v>
      </c>
      <c r="BP2235" s="3">
        <v>150000000</v>
      </c>
      <c r="BW2235" s="20">
        <v>0</v>
      </c>
      <c r="BX2235" s="22">
        <v>303305.67</v>
      </c>
      <c r="BY2235">
        <v>289</v>
      </c>
      <c r="BZ2235">
        <v>88.52</v>
      </c>
      <c r="CC2235">
        <v>1</v>
      </c>
    </row>
    <row r="2236" spans="1:81" ht="34" x14ac:dyDescent="0.2">
      <c r="A2236" t="s">
        <v>19259</v>
      </c>
      <c r="B2236" t="s">
        <v>19260</v>
      </c>
      <c r="C2236" t="s">
        <v>19261</v>
      </c>
      <c r="E2236" s="2" t="s">
        <v>19262</v>
      </c>
      <c r="G2236" s="3">
        <v>8700000</v>
      </c>
      <c r="H2236" s="3">
        <v>16100000</v>
      </c>
      <c r="I2236" s="3">
        <v>23000000</v>
      </c>
      <c r="O2236" s="3">
        <v>87000000</v>
      </c>
      <c r="P2236" s="3">
        <v>80500000</v>
      </c>
      <c r="Q2236" s="3">
        <v>153410000</v>
      </c>
      <c r="W2236" s="2" t="s">
        <v>19263</v>
      </c>
      <c r="X2236" s="2" t="s">
        <v>19264</v>
      </c>
      <c r="Y2236" s="2" t="s">
        <v>19265</v>
      </c>
      <c r="AE2236">
        <v>2018</v>
      </c>
      <c r="AF2236">
        <v>2020</v>
      </c>
      <c r="AG2236">
        <v>2021</v>
      </c>
      <c r="AL2236" s="3">
        <v>23000000</v>
      </c>
      <c r="AM2236" t="s">
        <v>89</v>
      </c>
      <c r="AN2236" s="1">
        <v>44333</v>
      </c>
      <c r="AO2236" s="3">
        <v>153410000</v>
      </c>
      <c r="AQ2236">
        <v>2040.93</v>
      </c>
      <c r="AR2236">
        <v>19935.2</v>
      </c>
      <c r="AS2236">
        <v>277637.83</v>
      </c>
      <c r="AY2236">
        <v>642</v>
      </c>
      <c r="AZ2236">
        <v>86</v>
      </c>
      <c r="BA2236">
        <v>226</v>
      </c>
      <c r="BG2236">
        <v>93.85</v>
      </c>
      <c r="BH2236">
        <v>97.58</v>
      </c>
      <c r="BI2236">
        <v>91.04</v>
      </c>
      <c r="BO2236">
        <v>1</v>
      </c>
      <c r="BP2236" s="3">
        <v>47800000</v>
      </c>
      <c r="BQ2236" s="20">
        <v>646</v>
      </c>
      <c r="BR2236" s="20">
        <v>360</v>
      </c>
      <c r="BW2236" s="20">
        <v>0</v>
      </c>
      <c r="BX2236" s="22">
        <v>299613.96000000002</v>
      </c>
      <c r="BY2236">
        <v>290</v>
      </c>
      <c r="BZ2236">
        <v>88.48</v>
      </c>
      <c r="CC2236">
        <v>1</v>
      </c>
    </row>
    <row r="2237" spans="1:81" ht="51" x14ac:dyDescent="0.2">
      <c r="A2237" t="s">
        <v>19266</v>
      </c>
      <c r="B2237" t="s">
        <v>19267</v>
      </c>
      <c r="C2237" t="s">
        <v>19268</v>
      </c>
      <c r="D2237" t="s">
        <v>19269</v>
      </c>
      <c r="E2237" s="2" t="s">
        <v>19270</v>
      </c>
      <c r="H2237" s="3">
        <v>18000000</v>
      </c>
      <c r="I2237" s="3">
        <v>82000000</v>
      </c>
      <c r="J2237" s="3">
        <v>255000000</v>
      </c>
      <c r="P2237" s="3">
        <v>90000000</v>
      </c>
      <c r="Q2237" s="3">
        <v>546940000</v>
      </c>
      <c r="R2237" s="3">
        <v>2550000000</v>
      </c>
      <c r="X2237" s="2" t="s">
        <v>19271</v>
      </c>
      <c r="Y2237" s="2" t="s">
        <v>19272</v>
      </c>
      <c r="Z2237" s="2" t="s">
        <v>19273</v>
      </c>
      <c r="AF2237">
        <v>2020</v>
      </c>
      <c r="AG2237">
        <v>2021</v>
      </c>
      <c r="AH2237">
        <v>2023</v>
      </c>
      <c r="AL2237" s="3">
        <v>255000000</v>
      </c>
      <c r="AM2237" t="s">
        <v>90</v>
      </c>
      <c r="AN2237" s="1">
        <v>45161</v>
      </c>
      <c r="AO2237" s="3">
        <v>2550000000</v>
      </c>
      <c r="AR2237">
        <v>1827.39</v>
      </c>
      <c r="AS2237">
        <v>251498.62</v>
      </c>
      <c r="AT2237">
        <v>39352.81</v>
      </c>
      <c r="AZ2237">
        <v>665</v>
      </c>
      <c r="BA2237">
        <v>239</v>
      </c>
      <c r="BB2237">
        <v>66</v>
      </c>
      <c r="BH2237">
        <v>81.13</v>
      </c>
      <c r="BI2237">
        <v>90.52</v>
      </c>
      <c r="BJ2237">
        <v>86.32</v>
      </c>
      <c r="BO2237">
        <v>4.2</v>
      </c>
      <c r="BP2237" s="3">
        <v>355000000</v>
      </c>
      <c r="BR2237" s="20">
        <v>188</v>
      </c>
      <c r="BS2237" s="20">
        <v>840</v>
      </c>
      <c r="BW2237" s="20">
        <v>840</v>
      </c>
      <c r="BX2237" s="22">
        <v>292678.82</v>
      </c>
      <c r="BY2237">
        <v>291</v>
      </c>
      <c r="BZ2237">
        <v>88.44</v>
      </c>
      <c r="CA2237">
        <v>4.66</v>
      </c>
      <c r="CB2237">
        <v>4.66</v>
      </c>
      <c r="CC2237">
        <v>4.66</v>
      </c>
    </row>
    <row r="2238" spans="1:81" ht="102" x14ac:dyDescent="0.2">
      <c r="A2238" t="s">
        <v>19274</v>
      </c>
      <c r="B2238" t="s">
        <v>19275</v>
      </c>
      <c r="C2238" t="s">
        <v>19276</v>
      </c>
      <c r="D2238" t="s">
        <v>19277</v>
      </c>
      <c r="E2238" s="2" t="s">
        <v>19278</v>
      </c>
      <c r="G2238" s="3">
        <v>9000000</v>
      </c>
      <c r="H2238" s="3">
        <v>35000000</v>
      </c>
      <c r="I2238" s="3">
        <v>207000000</v>
      </c>
      <c r="O2238" s="3">
        <v>90000000</v>
      </c>
      <c r="P2238" s="3">
        <v>175000000</v>
      </c>
      <c r="Q2238" s="3">
        <v>1380690000</v>
      </c>
      <c r="W2238" s="2" t="s">
        <v>19279</v>
      </c>
      <c r="X2238" s="2" t="s">
        <v>19280</v>
      </c>
      <c r="Y2238" s="2" t="s">
        <v>19281</v>
      </c>
      <c r="AE2238">
        <v>2018</v>
      </c>
      <c r="AF2238">
        <v>2020</v>
      </c>
      <c r="AG2238">
        <v>2021</v>
      </c>
      <c r="AL2238" s="3">
        <v>184999873</v>
      </c>
      <c r="AM2238" t="s">
        <v>89</v>
      </c>
      <c r="AN2238" s="1">
        <v>44610</v>
      </c>
      <c r="AO2238" s="3">
        <v>1999999873</v>
      </c>
      <c r="AQ2238">
        <v>36.81</v>
      </c>
      <c r="AR2238">
        <v>9494.49</v>
      </c>
      <c r="AS2238">
        <v>283109.67</v>
      </c>
      <c r="AY2238">
        <v>1973</v>
      </c>
      <c r="AZ2238">
        <v>277</v>
      </c>
      <c r="BA2238">
        <v>223</v>
      </c>
      <c r="BG2238">
        <v>81.08</v>
      </c>
      <c r="BH2238">
        <v>92.16</v>
      </c>
      <c r="BI2238">
        <v>91.16</v>
      </c>
      <c r="BN2238" t="s">
        <v>101</v>
      </c>
      <c r="BO2238">
        <v>1.45</v>
      </c>
      <c r="BP2238" s="3">
        <v>451499870</v>
      </c>
      <c r="BQ2238" s="20">
        <v>672</v>
      </c>
      <c r="BR2238" s="20">
        <v>370</v>
      </c>
      <c r="BW2238" s="20">
        <v>178</v>
      </c>
      <c r="BX2238" s="22">
        <v>292640.96999999997</v>
      </c>
      <c r="BY2238">
        <v>292</v>
      </c>
      <c r="BZ2238">
        <v>88.4</v>
      </c>
      <c r="CC2238">
        <v>1.45</v>
      </c>
    </row>
    <row r="2239" spans="1:81" ht="51" x14ac:dyDescent="0.2">
      <c r="A2239" t="s">
        <v>19282</v>
      </c>
      <c r="B2239" t="s">
        <v>19283</v>
      </c>
      <c r="C2239" t="s">
        <v>19284</v>
      </c>
      <c r="D2239" t="s">
        <v>19285</v>
      </c>
      <c r="E2239" s="2" t="s">
        <v>19286</v>
      </c>
      <c r="H2239" s="3">
        <v>12500000</v>
      </c>
      <c r="I2239" s="3">
        <v>40000000</v>
      </c>
      <c r="P2239" s="3">
        <v>62500000</v>
      </c>
      <c r="Q2239" s="3">
        <v>266800000</v>
      </c>
      <c r="X2239" s="2" t="s">
        <v>19287</v>
      </c>
      <c r="Y2239" s="2" t="s">
        <v>19288</v>
      </c>
      <c r="AF2239">
        <v>2019</v>
      </c>
      <c r="AG2239">
        <v>2021</v>
      </c>
      <c r="AL2239" s="3">
        <v>40000000</v>
      </c>
      <c r="AM2239" t="s">
        <v>89</v>
      </c>
      <c r="AN2239" s="1">
        <v>44265</v>
      </c>
      <c r="AO2239" s="3">
        <v>266800000</v>
      </c>
      <c r="AR2239">
        <v>1014.69</v>
      </c>
      <c r="AS2239">
        <v>290805.67</v>
      </c>
      <c r="AZ2239">
        <v>803</v>
      </c>
      <c r="BA2239">
        <v>221</v>
      </c>
      <c r="BH2239">
        <v>80.680000000000007</v>
      </c>
      <c r="BI2239">
        <v>91.24</v>
      </c>
      <c r="BO2239">
        <v>1</v>
      </c>
      <c r="BP2239" s="3">
        <v>52500000</v>
      </c>
      <c r="BR2239" s="20">
        <v>728</v>
      </c>
      <c r="BW2239" s="20">
        <v>0</v>
      </c>
      <c r="BX2239" s="22">
        <v>291820.36</v>
      </c>
      <c r="BY2239">
        <v>293</v>
      </c>
      <c r="BZ2239">
        <v>88.36</v>
      </c>
      <c r="CC2239">
        <v>1</v>
      </c>
    </row>
    <row r="2240" spans="1:81" ht="34" x14ac:dyDescent="0.2">
      <c r="A2240" t="s">
        <v>19289</v>
      </c>
      <c r="B2240" t="s">
        <v>19290</v>
      </c>
      <c r="C2240" t="s">
        <v>19291</v>
      </c>
      <c r="D2240" t="s">
        <v>19292</v>
      </c>
      <c r="E2240" s="2" t="s">
        <v>19293</v>
      </c>
      <c r="G2240" s="3">
        <v>4600000</v>
      </c>
      <c r="H2240" s="3">
        <v>20000000</v>
      </c>
      <c r="I2240" s="3">
        <v>56000000</v>
      </c>
      <c r="O2240" s="3">
        <v>46000000</v>
      </c>
      <c r="P2240" s="3">
        <v>100000000</v>
      </c>
      <c r="Q2240" s="3">
        <v>373520000</v>
      </c>
      <c r="W2240" s="2" t="s">
        <v>19294</v>
      </c>
      <c r="X2240" s="2" t="s">
        <v>19295</v>
      </c>
      <c r="Y2240" s="2" t="s">
        <v>19295</v>
      </c>
      <c r="AE2240">
        <v>2019</v>
      </c>
      <c r="AF2240">
        <v>2021</v>
      </c>
      <c r="AG2240">
        <v>2021</v>
      </c>
      <c r="AL2240" s="3">
        <v>56000000</v>
      </c>
      <c r="AM2240" t="s">
        <v>89</v>
      </c>
      <c r="AN2240" s="1">
        <v>44530</v>
      </c>
      <c r="AO2240" s="3">
        <v>373520000</v>
      </c>
      <c r="AQ2240">
        <v>188.84</v>
      </c>
      <c r="AR2240">
        <v>71406.16</v>
      </c>
      <c r="AS2240">
        <v>217462.22</v>
      </c>
      <c r="AY2240">
        <v>1456</v>
      </c>
      <c r="AZ2240">
        <v>278</v>
      </c>
      <c r="BA2240">
        <v>276</v>
      </c>
      <c r="BG2240">
        <v>84.83</v>
      </c>
      <c r="BH2240">
        <v>94.73</v>
      </c>
      <c r="BI2240">
        <v>89.05</v>
      </c>
      <c r="BO2240">
        <v>1</v>
      </c>
      <c r="BP2240" s="3">
        <v>80600000</v>
      </c>
      <c r="BQ2240" s="20">
        <v>593</v>
      </c>
      <c r="BR2240" s="20">
        <v>203</v>
      </c>
      <c r="BW2240" s="20">
        <v>0</v>
      </c>
      <c r="BX2240" s="22">
        <v>289057.21999999997</v>
      </c>
      <c r="BY2240">
        <v>294</v>
      </c>
      <c r="BZ2240">
        <v>88.32</v>
      </c>
      <c r="CC2240">
        <v>1</v>
      </c>
    </row>
    <row r="2241" spans="1:81" ht="68" x14ac:dyDescent="0.2">
      <c r="A2241" t="s">
        <v>19296</v>
      </c>
      <c r="B2241" t="s">
        <v>19297</v>
      </c>
      <c r="C2241" t="s">
        <v>19298</v>
      </c>
      <c r="D2241" t="s">
        <v>19299</v>
      </c>
      <c r="E2241" s="2" t="s">
        <v>19300</v>
      </c>
      <c r="H2241" s="3">
        <v>28000000</v>
      </c>
      <c r="I2241" s="3">
        <v>100000000</v>
      </c>
      <c r="J2241" s="3">
        <v>300000000</v>
      </c>
      <c r="P2241" s="3">
        <v>100000000</v>
      </c>
      <c r="Q2241" s="3">
        <v>1100000000</v>
      </c>
      <c r="R2241" s="3">
        <v>3000000000</v>
      </c>
      <c r="X2241" s="2" t="s">
        <v>19301</v>
      </c>
      <c r="Y2241" s="2" t="s">
        <v>19302</v>
      </c>
      <c r="Z2241" s="2" t="s">
        <v>19303</v>
      </c>
      <c r="AF2241">
        <v>2020</v>
      </c>
      <c r="AG2241">
        <v>2021</v>
      </c>
      <c r="AH2241">
        <v>2022</v>
      </c>
      <c r="AL2241" s="3">
        <v>300000000</v>
      </c>
      <c r="AM2241" t="s">
        <v>90</v>
      </c>
      <c r="AN2241" s="1">
        <v>44910</v>
      </c>
      <c r="AO2241" s="3">
        <v>3000000000</v>
      </c>
      <c r="AR2241">
        <v>932.19</v>
      </c>
      <c r="AS2241">
        <v>287049.01</v>
      </c>
      <c r="AT2241">
        <v>0</v>
      </c>
      <c r="AZ2241">
        <v>868</v>
      </c>
      <c r="BA2241">
        <v>222</v>
      </c>
      <c r="BB2241">
        <v>502</v>
      </c>
      <c r="BH2241">
        <v>75.36</v>
      </c>
      <c r="BI2241">
        <v>91.2</v>
      </c>
      <c r="BJ2241">
        <v>39.71</v>
      </c>
      <c r="BN2241" t="s">
        <v>101</v>
      </c>
      <c r="BO2241">
        <v>2.4500000000000002</v>
      </c>
      <c r="BP2241" s="3">
        <v>628000000</v>
      </c>
      <c r="BR2241" s="20">
        <v>492</v>
      </c>
      <c r="BS2241" s="20">
        <v>543</v>
      </c>
      <c r="BW2241" s="20">
        <v>543</v>
      </c>
      <c r="BX2241" s="22">
        <v>287981.2</v>
      </c>
      <c r="BY2241">
        <v>295</v>
      </c>
      <c r="BZ2241">
        <v>88.28</v>
      </c>
      <c r="CA2241">
        <v>2.73</v>
      </c>
      <c r="CB2241">
        <v>2.73</v>
      </c>
      <c r="CC2241">
        <v>2.73</v>
      </c>
    </row>
    <row r="2242" spans="1:81" ht="85" x14ac:dyDescent="0.2">
      <c r="A2242" t="s">
        <v>19304</v>
      </c>
      <c r="B2242" t="s">
        <v>19305</v>
      </c>
      <c r="C2242" t="s">
        <v>19306</v>
      </c>
      <c r="D2242" t="s">
        <v>19307</v>
      </c>
      <c r="E2242" s="2" t="s">
        <v>19308</v>
      </c>
      <c r="G2242" s="3">
        <v>4000000</v>
      </c>
      <c r="H2242" s="3">
        <v>11500000</v>
      </c>
      <c r="I2242" s="3">
        <v>31800000</v>
      </c>
      <c r="O2242" s="3">
        <v>40000000</v>
      </c>
      <c r="P2242" s="3">
        <v>57500000</v>
      </c>
      <c r="Q2242" s="3">
        <v>212106000</v>
      </c>
      <c r="W2242" s="2" t="s">
        <v>19309</v>
      </c>
      <c r="X2242" s="2" t="s">
        <v>19310</v>
      </c>
      <c r="Y2242" s="2" t="s">
        <v>19311</v>
      </c>
      <c r="AE2242">
        <v>2016</v>
      </c>
      <c r="AF2242">
        <v>2017</v>
      </c>
      <c r="AG2242">
        <v>2021</v>
      </c>
      <c r="AL2242" s="3">
        <v>51000000</v>
      </c>
      <c r="AM2242" t="s">
        <v>89</v>
      </c>
      <c r="AN2242" s="1">
        <v>44398</v>
      </c>
      <c r="AO2242" s="3">
        <v>340170000</v>
      </c>
      <c r="AQ2242">
        <v>30667.63</v>
      </c>
      <c r="AR2242">
        <v>57736.4</v>
      </c>
      <c r="AS2242">
        <v>197624.16</v>
      </c>
      <c r="AY2242">
        <v>11</v>
      </c>
      <c r="AZ2242">
        <v>11</v>
      </c>
      <c r="BA2242">
        <v>322</v>
      </c>
      <c r="BG2242">
        <v>99.9</v>
      </c>
      <c r="BH2242">
        <v>99.75</v>
      </c>
      <c r="BI2242">
        <v>87.22</v>
      </c>
      <c r="BO2242">
        <v>1.6</v>
      </c>
      <c r="BP2242" s="3">
        <v>98300000</v>
      </c>
      <c r="BQ2242" s="20">
        <v>548</v>
      </c>
      <c r="BR2242" s="20">
        <v>1282</v>
      </c>
      <c r="BW2242" s="20">
        <v>183</v>
      </c>
      <c r="BX2242" s="22">
        <v>286028.19</v>
      </c>
      <c r="BY2242">
        <v>296</v>
      </c>
      <c r="BZ2242">
        <v>88.24</v>
      </c>
      <c r="CC2242">
        <v>1.6</v>
      </c>
    </row>
    <row r="2243" spans="1:81" ht="51" x14ac:dyDescent="0.2">
      <c r="A2243" t="s">
        <v>19312</v>
      </c>
      <c r="B2243" t="s">
        <v>19313</v>
      </c>
      <c r="C2243" t="s">
        <v>19314</v>
      </c>
      <c r="D2243" t="s">
        <v>19315</v>
      </c>
      <c r="E2243" s="2" t="s">
        <v>19316</v>
      </c>
      <c r="H2243" s="3">
        <v>13600000</v>
      </c>
      <c r="I2243" s="3">
        <v>43600000</v>
      </c>
      <c r="J2243" s="3">
        <v>213000000</v>
      </c>
      <c r="P2243" s="3">
        <v>46600000</v>
      </c>
      <c r="Q2243" s="3">
        <v>290812000</v>
      </c>
      <c r="R2243" s="3">
        <v>2130000000</v>
      </c>
      <c r="W2243" s="2" t="s">
        <v>19317</v>
      </c>
      <c r="X2243" s="2" t="s">
        <v>19318</v>
      </c>
      <c r="Y2243" s="2" t="s">
        <v>15120</v>
      </c>
      <c r="Z2243" s="2" t="s">
        <v>19319</v>
      </c>
      <c r="AE2243">
        <v>2016</v>
      </c>
      <c r="AF2243">
        <v>2020</v>
      </c>
      <c r="AG2243">
        <v>2021</v>
      </c>
      <c r="AH2243">
        <v>2022</v>
      </c>
      <c r="AL2243" s="3">
        <v>213000000</v>
      </c>
      <c r="AM2243" t="s">
        <v>90</v>
      </c>
      <c r="AN2243" s="1">
        <v>44643</v>
      </c>
      <c r="AO2243" s="3">
        <v>2130000000</v>
      </c>
      <c r="AQ2243">
        <v>397.27</v>
      </c>
      <c r="AR2243">
        <v>10374.52</v>
      </c>
      <c r="AS2243">
        <v>982.15</v>
      </c>
      <c r="AT2243">
        <v>273515.52000000002</v>
      </c>
      <c r="AY2243">
        <v>1151</v>
      </c>
      <c r="AZ2243">
        <v>248</v>
      </c>
      <c r="BA2243">
        <v>1184</v>
      </c>
      <c r="BB2243">
        <v>81</v>
      </c>
      <c r="BG2243">
        <v>88.09</v>
      </c>
      <c r="BH2243">
        <v>92.98</v>
      </c>
      <c r="BI2243">
        <v>52.89</v>
      </c>
      <c r="BJ2243">
        <v>90.37</v>
      </c>
      <c r="BO2243">
        <v>6.59</v>
      </c>
      <c r="BP2243" s="3">
        <v>282900000</v>
      </c>
      <c r="BQ2243" s="20">
        <v>1315</v>
      </c>
      <c r="BR2243" s="20">
        <v>256</v>
      </c>
      <c r="BS2243" s="20">
        <v>418</v>
      </c>
      <c r="BW2243" s="20">
        <v>418</v>
      </c>
      <c r="BX2243" s="22">
        <v>285269.46000000002</v>
      </c>
      <c r="BY2243">
        <v>297</v>
      </c>
      <c r="BZ2243">
        <v>88.2</v>
      </c>
      <c r="CA2243">
        <v>7.32</v>
      </c>
      <c r="CB2243">
        <v>7.32</v>
      </c>
      <c r="CC2243">
        <v>7.32</v>
      </c>
    </row>
    <row r="2244" spans="1:81" ht="51" x14ac:dyDescent="0.2">
      <c r="A2244" t="s">
        <v>19320</v>
      </c>
      <c r="B2244" t="s">
        <v>19321</v>
      </c>
      <c r="C2244" t="s">
        <v>19322</v>
      </c>
      <c r="D2244" t="s">
        <v>19323</v>
      </c>
      <c r="E2244" s="2" t="s">
        <v>19324</v>
      </c>
      <c r="H2244" s="3">
        <v>16000000</v>
      </c>
      <c r="I2244" s="3">
        <v>32500000</v>
      </c>
      <c r="P2244" s="3">
        <v>80000000</v>
      </c>
      <c r="Q2244" s="3">
        <v>216775000</v>
      </c>
      <c r="X2244" s="2" t="s">
        <v>19325</v>
      </c>
      <c r="Y2244" s="2" t="s">
        <v>19326</v>
      </c>
      <c r="AF2244">
        <v>2020</v>
      </c>
      <c r="AG2244">
        <v>2021</v>
      </c>
      <c r="AL2244" s="3">
        <v>32500000</v>
      </c>
      <c r="AM2244" t="s">
        <v>89</v>
      </c>
      <c r="AN2244" s="1">
        <v>44426</v>
      </c>
      <c r="AO2244" s="3">
        <v>216775000</v>
      </c>
      <c r="AR2244">
        <v>10577.7</v>
      </c>
      <c r="AS2244">
        <v>271834.71999999997</v>
      </c>
      <c r="AZ2244">
        <v>241</v>
      </c>
      <c r="BA2244">
        <v>229</v>
      </c>
      <c r="BH2244">
        <v>93.18</v>
      </c>
      <c r="BI2244">
        <v>90.92</v>
      </c>
      <c r="BO2244">
        <v>1</v>
      </c>
      <c r="BP2244" s="3">
        <v>48500000</v>
      </c>
      <c r="BR2244" s="20">
        <v>371</v>
      </c>
      <c r="BW2244" s="20">
        <v>0</v>
      </c>
      <c r="BX2244" s="22">
        <v>282412.42</v>
      </c>
      <c r="BY2244">
        <v>298</v>
      </c>
      <c r="BZ2244">
        <v>88.16</v>
      </c>
      <c r="CC2244">
        <v>1</v>
      </c>
    </row>
    <row r="2245" spans="1:81" ht="153" x14ac:dyDescent="0.2">
      <c r="A2245" t="s">
        <v>19327</v>
      </c>
      <c r="B2245" t="s">
        <v>19328</v>
      </c>
      <c r="C2245" t="s">
        <v>19329</v>
      </c>
      <c r="D2245" t="s">
        <v>19330</v>
      </c>
      <c r="E2245" s="2" t="s">
        <v>19331</v>
      </c>
      <c r="H2245" s="3">
        <v>11350000</v>
      </c>
      <c r="I2245" s="3">
        <v>66000000</v>
      </c>
      <c r="P2245" s="3">
        <v>56750000</v>
      </c>
      <c r="Q2245" s="3">
        <v>1066000000</v>
      </c>
      <c r="W2245" s="2" t="s">
        <v>19332</v>
      </c>
      <c r="X2245" s="2" t="s">
        <v>19333</v>
      </c>
      <c r="Y2245" s="2" t="s">
        <v>19334</v>
      </c>
      <c r="AE2245">
        <v>2018</v>
      </c>
      <c r="AF2245">
        <v>2021</v>
      </c>
      <c r="AG2245">
        <v>2021</v>
      </c>
      <c r="AL2245" s="3">
        <v>66000000</v>
      </c>
      <c r="AM2245" t="s">
        <v>89</v>
      </c>
      <c r="AN2245" s="1">
        <v>44426</v>
      </c>
      <c r="AO2245" s="3">
        <v>1066000000</v>
      </c>
      <c r="AQ2245">
        <v>0</v>
      </c>
      <c r="AR2245">
        <v>44666.15</v>
      </c>
      <c r="AS2245">
        <v>237110.65</v>
      </c>
      <c r="AY2245">
        <v>3719</v>
      </c>
      <c r="AZ2245">
        <v>392</v>
      </c>
      <c r="BA2245">
        <v>257</v>
      </c>
      <c r="BG2245">
        <v>64.34</v>
      </c>
      <c r="BH2245">
        <v>92.56</v>
      </c>
      <c r="BI2245">
        <v>89.8</v>
      </c>
      <c r="BN2245" t="s">
        <v>101</v>
      </c>
      <c r="BO2245">
        <v>1</v>
      </c>
      <c r="BP2245" s="3">
        <v>107350000</v>
      </c>
      <c r="BQ2245" s="20">
        <v>1069</v>
      </c>
      <c r="BR2245" s="20">
        <v>162</v>
      </c>
      <c r="BW2245" s="20">
        <v>0</v>
      </c>
      <c r="BX2245" s="22">
        <v>281776.8</v>
      </c>
      <c r="BY2245">
        <v>299</v>
      </c>
      <c r="BZ2245">
        <v>88.12</v>
      </c>
      <c r="CC2245">
        <v>1</v>
      </c>
    </row>
    <row r="2246" spans="1:81" ht="34" x14ac:dyDescent="0.2">
      <c r="A2246" t="s">
        <v>19335</v>
      </c>
      <c r="B2246" t="s">
        <v>19336</v>
      </c>
      <c r="C2246" t="s">
        <v>19337</v>
      </c>
      <c r="D2246" t="s">
        <v>19338</v>
      </c>
      <c r="E2246" s="2" t="s">
        <v>19339</v>
      </c>
      <c r="H2246" s="3">
        <v>20000000</v>
      </c>
      <c r="P2246" s="3">
        <v>100000000</v>
      </c>
      <c r="V2246" s="2" t="s">
        <v>19340</v>
      </c>
      <c r="W2246" s="2" t="s">
        <v>19341</v>
      </c>
      <c r="X2246" s="2" t="s">
        <v>19340</v>
      </c>
      <c r="Y2246" s="2" t="s">
        <v>19342</v>
      </c>
      <c r="AD2246">
        <v>2020</v>
      </c>
      <c r="AE2246">
        <v>2020</v>
      </c>
      <c r="AF2246">
        <v>2021</v>
      </c>
      <c r="AG2246">
        <v>2021</v>
      </c>
      <c r="AL2246" s="3">
        <v>181000000</v>
      </c>
      <c r="AM2246" t="s">
        <v>89</v>
      </c>
      <c r="AN2246" s="1">
        <v>44572</v>
      </c>
      <c r="AO2246" s="3">
        <v>1207270000</v>
      </c>
      <c r="AP2246">
        <v>0</v>
      </c>
      <c r="AQ2246">
        <v>0</v>
      </c>
      <c r="AR2246">
        <v>0</v>
      </c>
      <c r="AS2246">
        <v>279108.7</v>
      </c>
      <c r="AX2246">
        <v>2133</v>
      </c>
      <c r="AY2246">
        <v>4029</v>
      </c>
      <c r="AZ2246">
        <v>2960</v>
      </c>
      <c r="BA2246">
        <v>225</v>
      </c>
      <c r="BF2246">
        <v>65.64</v>
      </c>
      <c r="BG2246">
        <v>57.2</v>
      </c>
      <c r="BH2246">
        <v>43.68</v>
      </c>
      <c r="BI2246">
        <v>91.08</v>
      </c>
      <c r="BP2246" s="3">
        <v>212823812</v>
      </c>
      <c r="BQ2246" s="20">
        <v>128</v>
      </c>
      <c r="BR2246" s="20">
        <v>140</v>
      </c>
      <c r="BW2246" s="20">
        <v>195</v>
      </c>
      <c r="BX2246" s="22">
        <v>279108.7</v>
      </c>
      <c r="BY2246">
        <v>300</v>
      </c>
      <c r="BZ2246">
        <v>88.08</v>
      </c>
    </row>
    <row r="2247" spans="1:81" ht="51" x14ac:dyDescent="0.2">
      <c r="A2247" t="s">
        <v>19343</v>
      </c>
      <c r="B2247" t="s">
        <v>19344</v>
      </c>
      <c r="C2247" t="s">
        <v>19345</v>
      </c>
      <c r="D2247" t="s">
        <v>19346</v>
      </c>
      <c r="E2247" s="2" t="s">
        <v>19347</v>
      </c>
      <c r="G2247" s="3">
        <v>4400000</v>
      </c>
      <c r="H2247" s="3">
        <v>25000000</v>
      </c>
      <c r="I2247" s="3">
        <v>75000000</v>
      </c>
      <c r="O2247" s="3">
        <v>44000000</v>
      </c>
      <c r="P2247" s="3">
        <v>220000000</v>
      </c>
      <c r="Q2247" s="3">
        <v>1200000000</v>
      </c>
      <c r="W2247" s="2" t="s">
        <v>19348</v>
      </c>
      <c r="X2247" s="2" t="s">
        <v>19349</v>
      </c>
      <c r="Y2247" s="2" t="s">
        <v>19350</v>
      </c>
      <c r="AE2247">
        <v>2020</v>
      </c>
      <c r="AF2247">
        <v>2021</v>
      </c>
      <c r="AG2247">
        <v>2021</v>
      </c>
      <c r="AL2247" s="3">
        <v>50000000</v>
      </c>
      <c r="AM2247" t="s">
        <v>89</v>
      </c>
      <c r="AN2247" s="1">
        <v>45225</v>
      </c>
      <c r="AO2247" s="3">
        <v>1200000000</v>
      </c>
      <c r="AQ2247">
        <v>161.56</v>
      </c>
      <c r="AR2247">
        <v>36739.440000000002</v>
      </c>
      <c r="AS2247">
        <v>234993.44</v>
      </c>
      <c r="AY2247">
        <v>1754</v>
      </c>
      <c r="AZ2247">
        <v>446</v>
      </c>
      <c r="BA2247">
        <v>260</v>
      </c>
      <c r="BG2247">
        <v>81.37</v>
      </c>
      <c r="BH2247">
        <v>91.53</v>
      </c>
      <c r="BI2247">
        <v>89.69</v>
      </c>
      <c r="BN2247" t="s">
        <v>101</v>
      </c>
      <c r="BO2247">
        <v>1</v>
      </c>
      <c r="BP2247" s="3">
        <v>161100000</v>
      </c>
      <c r="BQ2247" s="20">
        <v>216</v>
      </c>
      <c r="BR2247" s="20">
        <v>274</v>
      </c>
      <c r="BW2247" s="20">
        <v>688</v>
      </c>
      <c r="BX2247" s="22">
        <v>271894.44</v>
      </c>
      <c r="BY2247">
        <v>301</v>
      </c>
      <c r="BZ2247">
        <v>88.04</v>
      </c>
      <c r="CC2247">
        <v>1</v>
      </c>
    </row>
    <row r="2248" spans="1:81" ht="85" x14ac:dyDescent="0.2">
      <c r="A2248" t="s">
        <v>19351</v>
      </c>
      <c r="B2248" t="s">
        <v>19352</v>
      </c>
      <c r="C2248" t="s">
        <v>19353</v>
      </c>
      <c r="E2248" s="2" t="s">
        <v>19354</v>
      </c>
      <c r="G2248" s="3">
        <v>4500000</v>
      </c>
      <c r="H2248" s="3">
        <v>10000000</v>
      </c>
      <c r="I2248" s="3">
        <v>39500000</v>
      </c>
      <c r="J2248" s="3">
        <v>50000000</v>
      </c>
      <c r="O2248" s="3">
        <v>45000000</v>
      </c>
      <c r="P2248" s="3">
        <v>50000000</v>
      </c>
      <c r="Q2248" s="3">
        <v>263465000</v>
      </c>
      <c r="R2248" s="3">
        <v>500000000</v>
      </c>
      <c r="W2248" s="2" t="s">
        <v>19355</v>
      </c>
      <c r="X2248" s="2" t="s">
        <v>19356</v>
      </c>
      <c r="Y2248" s="2" t="s">
        <v>19357</v>
      </c>
      <c r="Z2248" s="2" t="s">
        <v>19358</v>
      </c>
      <c r="AE2248">
        <v>2018</v>
      </c>
      <c r="AF2248">
        <v>2019</v>
      </c>
      <c r="AG2248">
        <v>2021</v>
      </c>
      <c r="AH2248">
        <v>2021</v>
      </c>
      <c r="AL2248" s="3">
        <v>50000000</v>
      </c>
      <c r="AM2248" t="s">
        <v>90</v>
      </c>
      <c r="AN2248" s="1">
        <v>44509</v>
      </c>
      <c r="AO2248" s="3">
        <v>500000000</v>
      </c>
      <c r="AQ2248">
        <v>25304.22</v>
      </c>
      <c r="AR2248">
        <v>43787.58</v>
      </c>
      <c r="AS2248">
        <v>76492.039999999994</v>
      </c>
      <c r="AT2248">
        <v>125915.26</v>
      </c>
      <c r="AY2248">
        <v>17</v>
      </c>
      <c r="AZ2248">
        <v>10</v>
      </c>
      <c r="BA2248">
        <v>465</v>
      </c>
      <c r="BB2248">
        <v>205</v>
      </c>
      <c r="BG2248">
        <v>99.85</v>
      </c>
      <c r="BH2248">
        <v>99.78</v>
      </c>
      <c r="BI2248">
        <v>81.52</v>
      </c>
      <c r="BJ2248">
        <v>82.78</v>
      </c>
      <c r="BO2248">
        <v>1.71</v>
      </c>
      <c r="BP2248" s="3">
        <v>104000000</v>
      </c>
      <c r="BQ2248" s="20">
        <v>394</v>
      </c>
      <c r="BR2248" s="20">
        <v>781</v>
      </c>
      <c r="BS2248" s="20">
        <v>113</v>
      </c>
      <c r="BW2248" s="20">
        <v>113</v>
      </c>
      <c r="BX2248" s="22">
        <v>271499.09999999998</v>
      </c>
      <c r="BY2248">
        <v>302</v>
      </c>
      <c r="BZ2248">
        <v>88</v>
      </c>
      <c r="CA2248">
        <v>1.9</v>
      </c>
      <c r="CB2248">
        <v>1.9</v>
      </c>
      <c r="CC2248">
        <v>1.9</v>
      </c>
    </row>
    <row r="2249" spans="1:81" ht="34" x14ac:dyDescent="0.2">
      <c r="A2249" t="s">
        <v>19359</v>
      </c>
      <c r="B2249" t="s">
        <v>19360</v>
      </c>
      <c r="C2249" t="s">
        <v>19361</v>
      </c>
      <c r="D2249" t="s">
        <v>19362</v>
      </c>
      <c r="E2249" s="2" t="s">
        <v>19363</v>
      </c>
      <c r="G2249" s="3">
        <v>120000</v>
      </c>
      <c r="H2249" s="3">
        <v>9000000</v>
      </c>
      <c r="I2249" s="3">
        <v>30000000</v>
      </c>
      <c r="O2249" s="3">
        <v>1200000</v>
      </c>
      <c r="P2249" s="3">
        <v>45000000</v>
      </c>
      <c r="Q2249" s="3">
        <v>200100000</v>
      </c>
      <c r="W2249" s="2" t="s">
        <v>93</v>
      </c>
      <c r="X2249" s="2" t="s">
        <v>19364</v>
      </c>
      <c r="Y2249" s="2" t="s">
        <v>19365</v>
      </c>
      <c r="AE2249">
        <v>2018</v>
      </c>
      <c r="AF2249">
        <v>2020</v>
      </c>
      <c r="AG2249">
        <v>2021</v>
      </c>
      <c r="AL2249" s="3">
        <v>30000000</v>
      </c>
      <c r="AM2249" t="s">
        <v>89</v>
      </c>
      <c r="AN2249" s="1">
        <v>44370</v>
      </c>
      <c r="AO2249" s="3">
        <v>200100000</v>
      </c>
      <c r="AQ2249">
        <v>12272.65</v>
      </c>
      <c r="AR2249">
        <v>9129.1299999999992</v>
      </c>
      <c r="AS2249">
        <v>249044.33</v>
      </c>
      <c r="AY2249">
        <v>145</v>
      </c>
      <c r="AZ2249">
        <v>286</v>
      </c>
      <c r="BA2249">
        <v>243</v>
      </c>
      <c r="BG2249">
        <v>98.62</v>
      </c>
      <c r="BH2249">
        <v>91.9</v>
      </c>
      <c r="BI2249">
        <v>90.36</v>
      </c>
      <c r="BO2249">
        <v>1</v>
      </c>
      <c r="BP2249" s="3">
        <v>42120000</v>
      </c>
      <c r="BQ2249" s="20">
        <v>908</v>
      </c>
      <c r="BR2249" s="20">
        <v>358</v>
      </c>
      <c r="BW2249" s="20">
        <v>0</v>
      </c>
      <c r="BX2249" s="22">
        <v>270446.11</v>
      </c>
      <c r="BY2249">
        <v>303</v>
      </c>
      <c r="BZ2249">
        <v>87.96</v>
      </c>
      <c r="CC2249">
        <v>1</v>
      </c>
    </row>
    <row r="2250" spans="1:81" ht="68" x14ac:dyDescent="0.2">
      <c r="A2250" t="s">
        <v>19366</v>
      </c>
      <c r="B2250" t="s">
        <v>19367</v>
      </c>
      <c r="C2250" t="s">
        <v>19368</v>
      </c>
      <c r="D2250" t="s">
        <v>19369</v>
      </c>
      <c r="E2250" s="2" t="s">
        <v>19370</v>
      </c>
      <c r="H2250" s="3">
        <v>8460914</v>
      </c>
      <c r="I2250" s="3">
        <v>15000000</v>
      </c>
      <c r="J2250" s="3">
        <v>27000005</v>
      </c>
      <c r="K2250" s="3">
        <v>54000000</v>
      </c>
      <c r="P2250" s="3">
        <v>42304570</v>
      </c>
      <c r="Q2250" s="3">
        <v>100050000</v>
      </c>
      <c r="R2250" s="3">
        <v>270000050</v>
      </c>
      <c r="S2250" s="3">
        <v>810000000</v>
      </c>
      <c r="Y2250" s="2" t="s">
        <v>19371</v>
      </c>
      <c r="Z2250" s="2" t="s">
        <v>19372</v>
      </c>
      <c r="AA2250" s="2" t="s">
        <v>19373</v>
      </c>
      <c r="AF2250">
        <v>2019</v>
      </c>
      <c r="AG2250">
        <v>2021</v>
      </c>
      <c r="AH2250">
        <v>2021</v>
      </c>
      <c r="AI2250">
        <v>2023</v>
      </c>
      <c r="AL2250" s="3">
        <v>54000000</v>
      </c>
      <c r="AM2250" t="s">
        <v>91</v>
      </c>
      <c r="AN2250" s="1">
        <v>45080</v>
      </c>
      <c r="AO2250" s="3">
        <v>810000000</v>
      </c>
      <c r="AR2250">
        <v>0</v>
      </c>
      <c r="AS2250">
        <v>244473.86</v>
      </c>
      <c r="AT2250">
        <v>23000.62</v>
      </c>
      <c r="AU2250">
        <v>2108.8200000000002</v>
      </c>
      <c r="AZ2250">
        <v>1771</v>
      </c>
      <c r="BA2250">
        <v>245</v>
      </c>
      <c r="BB2250">
        <v>414</v>
      </c>
      <c r="BC2250">
        <v>54</v>
      </c>
      <c r="BH2250">
        <v>57.37</v>
      </c>
      <c r="BI2250">
        <v>90.28</v>
      </c>
      <c r="BJ2250">
        <v>65.150000000000006</v>
      </c>
      <c r="BK2250">
        <v>71.959999999999994</v>
      </c>
      <c r="BO2250">
        <v>6.8</v>
      </c>
      <c r="BP2250" s="3">
        <v>105289919</v>
      </c>
      <c r="BR2250" s="20">
        <v>611</v>
      </c>
      <c r="BS2250" s="20">
        <v>224</v>
      </c>
      <c r="BT2250" s="20">
        <v>626</v>
      </c>
      <c r="BW2250" s="20">
        <v>850</v>
      </c>
      <c r="BX2250" s="22">
        <v>269583.3</v>
      </c>
      <c r="BY2250">
        <v>304</v>
      </c>
      <c r="BZ2250">
        <v>87.92</v>
      </c>
      <c r="CA2250">
        <v>8.1</v>
      </c>
      <c r="CB2250">
        <v>8.1</v>
      </c>
      <c r="CC2250">
        <v>8.1</v>
      </c>
    </row>
    <row r="2251" spans="1:81" ht="34" x14ac:dyDescent="0.2">
      <c r="A2251" t="s">
        <v>19374</v>
      </c>
      <c r="B2251" t="s">
        <v>19375</v>
      </c>
      <c r="C2251" t="s">
        <v>19376</v>
      </c>
      <c r="D2251" t="s">
        <v>19377</v>
      </c>
      <c r="E2251" s="2" t="s">
        <v>19378</v>
      </c>
      <c r="H2251" s="3">
        <v>8000000</v>
      </c>
      <c r="I2251" s="3">
        <v>29999991</v>
      </c>
      <c r="P2251" s="3">
        <v>40000000</v>
      </c>
      <c r="Q2251" s="3">
        <v>200099939.97</v>
      </c>
      <c r="X2251" s="2" t="s">
        <v>19379</v>
      </c>
      <c r="Y2251" s="2" t="s">
        <v>19380</v>
      </c>
      <c r="AF2251">
        <v>2019</v>
      </c>
      <c r="AG2251">
        <v>2021</v>
      </c>
      <c r="AL2251" s="3">
        <v>29999991</v>
      </c>
      <c r="AM2251" t="s">
        <v>89</v>
      </c>
      <c r="AN2251" s="1">
        <v>44341</v>
      </c>
      <c r="AO2251" s="3">
        <v>200099939.97</v>
      </c>
      <c r="AR2251">
        <v>28476.560000000001</v>
      </c>
      <c r="AS2251">
        <v>240451.29</v>
      </c>
      <c r="AZ2251">
        <v>42</v>
      </c>
      <c r="BA2251">
        <v>252</v>
      </c>
      <c r="BH2251">
        <v>99.01</v>
      </c>
      <c r="BI2251">
        <v>90</v>
      </c>
      <c r="BO2251">
        <v>1</v>
      </c>
      <c r="BP2251" s="3">
        <v>51045411</v>
      </c>
      <c r="BR2251" s="20">
        <v>763</v>
      </c>
      <c r="BW2251" s="20">
        <v>0</v>
      </c>
      <c r="BX2251" s="22">
        <v>268927.84999999998</v>
      </c>
      <c r="BY2251">
        <v>305</v>
      </c>
      <c r="BZ2251">
        <v>87.88</v>
      </c>
      <c r="CC2251">
        <v>1</v>
      </c>
    </row>
    <row r="2252" spans="1:81" ht="34" x14ac:dyDescent="0.2">
      <c r="A2252" t="s">
        <v>19381</v>
      </c>
      <c r="B2252" t="s">
        <v>19382</v>
      </c>
      <c r="C2252" t="s">
        <v>19383</v>
      </c>
      <c r="D2252" t="s">
        <v>19384</v>
      </c>
      <c r="E2252" s="2" t="s">
        <v>19385</v>
      </c>
      <c r="G2252" s="3">
        <v>4000000</v>
      </c>
      <c r="H2252" s="3">
        <v>15000000</v>
      </c>
      <c r="I2252" s="3">
        <v>45000000</v>
      </c>
      <c r="O2252" s="3">
        <v>40000000</v>
      </c>
      <c r="P2252" s="3">
        <v>75000000</v>
      </c>
      <c r="Q2252" s="3">
        <v>300150000</v>
      </c>
      <c r="W2252" s="2" t="s">
        <v>19386</v>
      </c>
      <c r="X2252" s="2" t="s">
        <v>19387</v>
      </c>
      <c r="Y2252" s="2" t="s">
        <v>19388</v>
      </c>
      <c r="AE2252">
        <v>2019</v>
      </c>
      <c r="AF2252">
        <v>2019</v>
      </c>
      <c r="AG2252">
        <v>2021</v>
      </c>
      <c r="AL2252" s="3">
        <v>20351157</v>
      </c>
      <c r="AM2252" t="s">
        <v>114</v>
      </c>
      <c r="AN2252" s="1">
        <v>44448</v>
      </c>
      <c r="AO2252" s="3">
        <v>300150000</v>
      </c>
      <c r="AQ2252">
        <v>10008.64</v>
      </c>
      <c r="AR2252">
        <v>5460.41</v>
      </c>
      <c r="AS2252">
        <v>253340.83</v>
      </c>
      <c r="AY2252">
        <v>209</v>
      </c>
      <c r="AZ2252">
        <v>370</v>
      </c>
      <c r="BA2252">
        <v>237</v>
      </c>
      <c r="BG2252">
        <v>97.83</v>
      </c>
      <c r="BH2252">
        <v>91.11</v>
      </c>
      <c r="BI2252">
        <v>90.6</v>
      </c>
      <c r="BO2252">
        <v>1</v>
      </c>
      <c r="BP2252" s="3">
        <v>84351157</v>
      </c>
      <c r="BQ2252" s="20">
        <v>182</v>
      </c>
      <c r="BR2252" s="20">
        <v>749</v>
      </c>
      <c r="BW2252" s="20">
        <v>0</v>
      </c>
      <c r="BX2252" s="22">
        <v>268809.88</v>
      </c>
      <c r="BY2252">
        <v>306</v>
      </c>
      <c r="BZ2252">
        <v>87.84</v>
      </c>
      <c r="CC2252">
        <v>1</v>
      </c>
    </row>
    <row r="2253" spans="1:81" ht="34" x14ac:dyDescent="0.2">
      <c r="A2253" t="s">
        <v>19389</v>
      </c>
      <c r="B2253" t="s">
        <v>19390</v>
      </c>
      <c r="C2253" t="s">
        <v>19391</v>
      </c>
      <c r="D2253" t="s">
        <v>19392</v>
      </c>
      <c r="E2253" s="2" t="s">
        <v>19393</v>
      </c>
      <c r="H2253" s="3">
        <v>35000000</v>
      </c>
      <c r="I2253" s="3">
        <v>170000000</v>
      </c>
      <c r="P2253" s="3">
        <v>175000000</v>
      </c>
      <c r="Q2253" s="3">
        <v>1000000000</v>
      </c>
      <c r="W2253" s="2" t="s">
        <v>19394</v>
      </c>
      <c r="X2253" s="2" t="s">
        <v>19395</v>
      </c>
      <c r="Y2253" s="2" t="s">
        <v>19395</v>
      </c>
      <c r="AE2253">
        <v>2021</v>
      </c>
      <c r="AF2253">
        <v>2021</v>
      </c>
      <c r="AG2253">
        <v>2021</v>
      </c>
      <c r="AL2253" s="3">
        <v>500000000</v>
      </c>
      <c r="AM2253" t="s">
        <v>114</v>
      </c>
      <c r="AN2253" s="1">
        <v>44682</v>
      </c>
      <c r="AO2253" s="3">
        <v>1000000000</v>
      </c>
      <c r="AQ2253">
        <v>0</v>
      </c>
      <c r="AR2253">
        <v>51197.06</v>
      </c>
      <c r="AS2253">
        <v>214315.19</v>
      </c>
      <c r="AY2253">
        <v>5627</v>
      </c>
      <c r="AZ2253">
        <v>367</v>
      </c>
      <c r="BA2253">
        <v>280</v>
      </c>
      <c r="BG2253">
        <v>53.36</v>
      </c>
      <c r="BH2253">
        <v>93.03</v>
      </c>
      <c r="BI2253">
        <v>88.89</v>
      </c>
      <c r="BN2253" t="s">
        <v>101</v>
      </c>
      <c r="BO2253">
        <v>1</v>
      </c>
      <c r="BP2253" s="3">
        <v>735000000</v>
      </c>
      <c r="BQ2253" s="20">
        <v>84</v>
      </c>
      <c r="BR2253" s="20">
        <v>159</v>
      </c>
      <c r="BW2253" s="20">
        <v>152</v>
      </c>
      <c r="BX2253" s="22">
        <v>265512.25</v>
      </c>
      <c r="BY2253">
        <v>307</v>
      </c>
      <c r="BZ2253">
        <v>87.8</v>
      </c>
      <c r="CC2253">
        <v>1</v>
      </c>
    </row>
    <row r="2254" spans="1:81" ht="34" x14ac:dyDescent="0.2">
      <c r="A2254" t="s">
        <v>19396</v>
      </c>
      <c r="B2254" t="s">
        <v>19397</v>
      </c>
      <c r="C2254" t="s">
        <v>19398</v>
      </c>
      <c r="D2254" t="s">
        <v>19399</v>
      </c>
      <c r="E2254" s="2" t="s">
        <v>19400</v>
      </c>
      <c r="H2254" s="3">
        <v>24700000</v>
      </c>
      <c r="I2254" s="3">
        <v>105000000</v>
      </c>
      <c r="P2254" s="3">
        <v>123500000</v>
      </c>
      <c r="Q2254" s="3">
        <v>700350000</v>
      </c>
      <c r="X2254" s="2" t="s">
        <v>19401</v>
      </c>
      <c r="Y2254" s="2" t="s">
        <v>19402</v>
      </c>
      <c r="AF2254">
        <v>2019</v>
      </c>
      <c r="AG2254">
        <v>2021</v>
      </c>
      <c r="AL2254" s="3">
        <v>105000000</v>
      </c>
      <c r="AM2254" t="s">
        <v>89</v>
      </c>
      <c r="AN2254" s="1">
        <v>44509</v>
      </c>
      <c r="AO2254" s="3">
        <v>700350000</v>
      </c>
      <c r="AR2254">
        <v>4181.84</v>
      </c>
      <c r="AS2254">
        <v>260406.17</v>
      </c>
      <c r="AZ2254">
        <v>431</v>
      </c>
      <c r="BA2254">
        <v>233</v>
      </c>
      <c r="BH2254">
        <v>89.64</v>
      </c>
      <c r="BI2254">
        <v>90.76</v>
      </c>
      <c r="BO2254">
        <v>1</v>
      </c>
      <c r="BP2254" s="3">
        <v>129700000</v>
      </c>
      <c r="BR2254" s="20">
        <v>761</v>
      </c>
      <c r="BW2254" s="20">
        <v>0</v>
      </c>
      <c r="BX2254" s="22">
        <v>264588.01</v>
      </c>
      <c r="BY2254">
        <v>308</v>
      </c>
      <c r="BZ2254">
        <v>87.76</v>
      </c>
      <c r="CC2254">
        <v>1</v>
      </c>
    </row>
    <row r="2255" spans="1:81" ht="85" x14ac:dyDescent="0.2">
      <c r="A2255" t="s">
        <v>19403</v>
      </c>
      <c r="B2255" t="s">
        <v>19404</v>
      </c>
      <c r="C2255" t="s">
        <v>19405</v>
      </c>
      <c r="D2255" t="s">
        <v>19406</v>
      </c>
      <c r="E2255" s="2" t="s">
        <v>19407</v>
      </c>
      <c r="G2255" s="3">
        <v>9000000</v>
      </c>
      <c r="H2255" s="3">
        <v>32500000</v>
      </c>
      <c r="I2255" s="3">
        <v>58000000</v>
      </c>
      <c r="J2255" s="3">
        <v>100000000</v>
      </c>
      <c r="O2255" s="3">
        <v>90000000</v>
      </c>
      <c r="P2255" s="3">
        <v>162500000</v>
      </c>
      <c r="Q2255" s="3">
        <v>386860000</v>
      </c>
      <c r="R2255" s="3">
        <v>1000000000</v>
      </c>
      <c r="W2255" s="2" t="s">
        <v>19408</v>
      </c>
      <c r="X2255" s="2" t="s">
        <v>19409</v>
      </c>
      <c r="Y2255" s="2" t="s">
        <v>19410</v>
      </c>
      <c r="Z2255" s="2" t="s">
        <v>19411</v>
      </c>
      <c r="AE2255">
        <v>2018</v>
      </c>
      <c r="AF2255">
        <v>2019</v>
      </c>
      <c r="AG2255">
        <v>2021</v>
      </c>
      <c r="AH2255">
        <v>2023</v>
      </c>
      <c r="AL2255" s="3">
        <v>100000000</v>
      </c>
      <c r="AM2255" t="s">
        <v>90</v>
      </c>
      <c r="AN2255" s="1">
        <v>44971</v>
      </c>
      <c r="AO2255" s="3">
        <v>1000000000</v>
      </c>
      <c r="AQ2255">
        <v>12356.44</v>
      </c>
      <c r="AR2255">
        <v>6977.28</v>
      </c>
      <c r="AS2255">
        <v>117676.33</v>
      </c>
      <c r="AT2255">
        <v>127506.92</v>
      </c>
      <c r="AY2255">
        <v>102</v>
      </c>
      <c r="AZ2255">
        <v>303</v>
      </c>
      <c r="BA2255">
        <v>418</v>
      </c>
      <c r="BB2255">
        <v>38</v>
      </c>
      <c r="BG2255">
        <v>99.03</v>
      </c>
      <c r="BH2255">
        <v>92.73</v>
      </c>
      <c r="BI2255">
        <v>83.39</v>
      </c>
      <c r="BJ2255">
        <v>92.21</v>
      </c>
      <c r="BO2255">
        <v>2.33</v>
      </c>
      <c r="BP2255" s="3">
        <v>299500000</v>
      </c>
      <c r="BQ2255" s="20">
        <v>518</v>
      </c>
      <c r="BR2255" s="20">
        <v>787</v>
      </c>
      <c r="BS2255" s="20">
        <v>506</v>
      </c>
      <c r="BW2255" s="20">
        <v>506</v>
      </c>
      <c r="BX2255" s="22">
        <v>264516.96999999997</v>
      </c>
      <c r="BY2255">
        <v>309</v>
      </c>
      <c r="BZ2255">
        <v>87.72</v>
      </c>
      <c r="CA2255">
        <v>2.58</v>
      </c>
      <c r="CB2255">
        <v>2.58</v>
      </c>
      <c r="CC2255">
        <v>2.58</v>
      </c>
    </row>
    <row r="2256" spans="1:81" ht="51" x14ac:dyDescent="0.2">
      <c r="A2256" t="s">
        <v>19412</v>
      </c>
      <c r="B2256" t="s">
        <v>19413</v>
      </c>
      <c r="C2256" t="s">
        <v>19414</v>
      </c>
      <c r="D2256" t="s">
        <v>19415</v>
      </c>
      <c r="E2256" s="2" t="s">
        <v>19416</v>
      </c>
      <c r="H2256" s="3">
        <v>15000000</v>
      </c>
      <c r="I2256" s="3">
        <v>50000000</v>
      </c>
      <c r="P2256" s="3">
        <v>75000000</v>
      </c>
      <c r="Q2256" s="3">
        <v>333500000</v>
      </c>
      <c r="W2256" s="2" t="s">
        <v>19417</v>
      </c>
      <c r="X2256" s="2" t="s">
        <v>19418</v>
      </c>
      <c r="Y2256" s="2" t="s">
        <v>19419</v>
      </c>
      <c r="AE2256">
        <v>2019</v>
      </c>
      <c r="AF2256">
        <v>2020</v>
      </c>
      <c r="AG2256">
        <v>2021</v>
      </c>
      <c r="AL2256" s="3">
        <v>50000000</v>
      </c>
      <c r="AM2256" t="s">
        <v>89</v>
      </c>
      <c r="AN2256" s="1">
        <v>44473</v>
      </c>
      <c r="AO2256" s="3">
        <v>333500000</v>
      </c>
      <c r="AQ2256">
        <v>5947.57</v>
      </c>
      <c r="AR2256">
        <v>3535.6</v>
      </c>
      <c r="AS2256">
        <v>255009.73</v>
      </c>
      <c r="AY2256">
        <v>416</v>
      </c>
      <c r="AZ2256">
        <v>504</v>
      </c>
      <c r="BA2256">
        <v>236</v>
      </c>
      <c r="BG2256">
        <v>95.67</v>
      </c>
      <c r="BH2256">
        <v>85.71</v>
      </c>
      <c r="BI2256">
        <v>90.64</v>
      </c>
      <c r="BO2256">
        <v>1</v>
      </c>
      <c r="BP2256" s="3">
        <v>65000000</v>
      </c>
      <c r="BQ2256" s="20">
        <v>427</v>
      </c>
      <c r="BR2256" s="20">
        <v>490</v>
      </c>
      <c r="BW2256" s="20">
        <v>0</v>
      </c>
      <c r="BX2256" s="22">
        <v>264492.90000000002</v>
      </c>
      <c r="BY2256">
        <v>310</v>
      </c>
      <c r="BZ2256">
        <v>87.68</v>
      </c>
      <c r="CC2256">
        <v>1</v>
      </c>
    </row>
    <row r="2257" spans="1:81" ht="34" x14ac:dyDescent="0.2">
      <c r="A2257" t="s">
        <v>19420</v>
      </c>
      <c r="B2257" t="s">
        <v>19421</v>
      </c>
      <c r="C2257" t="s">
        <v>19422</v>
      </c>
      <c r="D2257" t="s">
        <v>19423</v>
      </c>
      <c r="E2257" s="2" t="s">
        <v>19424</v>
      </c>
      <c r="G2257" s="3">
        <v>2700000</v>
      </c>
      <c r="H2257" s="3">
        <v>13500000</v>
      </c>
      <c r="I2257" s="3">
        <v>100000000</v>
      </c>
      <c r="O2257" s="3">
        <v>27000000</v>
      </c>
      <c r="P2257" s="3">
        <v>67500000</v>
      </c>
      <c r="Q2257" s="3">
        <v>600000000</v>
      </c>
      <c r="W2257" s="2" t="s">
        <v>6754</v>
      </c>
      <c r="X2257" s="2" t="s">
        <v>19425</v>
      </c>
      <c r="Y2257" s="2" t="s">
        <v>19426</v>
      </c>
      <c r="AE2257">
        <v>2017</v>
      </c>
      <c r="AF2257">
        <v>2018</v>
      </c>
      <c r="AG2257">
        <v>2021</v>
      </c>
      <c r="AL2257" s="3">
        <v>100000000</v>
      </c>
      <c r="AM2257" t="s">
        <v>89</v>
      </c>
      <c r="AN2257" s="1">
        <v>44503</v>
      </c>
      <c r="AO2257" s="3">
        <v>600000000</v>
      </c>
      <c r="AQ2257">
        <v>0</v>
      </c>
      <c r="AR2257">
        <v>25936.47</v>
      </c>
      <c r="AS2257">
        <v>237404.06</v>
      </c>
      <c r="AY2257">
        <v>3489</v>
      </c>
      <c r="AZ2257">
        <v>119</v>
      </c>
      <c r="BA2257">
        <v>256</v>
      </c>
      <c r="BG2257">
        <v>63.18</v>
      </c>
      <c r="BH2257">
        <v>97.44</v>
      </c>
      <c r="BI2257">
        <v>89.84</v>
      </c>
      <c r="BO2257">
        <v>1</v>
      </c>
      <c r="BP2257" s="3">
        <v>119200000</v>
      </c>
      <c r="BQ2257" s="20">
        <v>279</v>
      </c>
      <c r="BR2257" s="20">
        <v>1154</v>
      </c>
      <c r="BW2257" s="20">
        <v>0</v>
      </c>
      <c r="BX2257" s="22">
        <v>263340.53000000003</v>
      </c>
      <c r="BY2257">
        <v>311</v>
      </c>
      <c r="BZ2257">
        <v>87.64</v>
      </c>
      <c r="CC2257">
        <v>1</v>
      </c>
    </row>
    <row r="2258" spans="1:81" ht="34" x14ac:dyDescent="0.2">
      <c r="A2258" t="s">
        <v>19427</v>
      </c>
      <c r="B2258" t="s">
        <v>19428</v>
      </c>
      <c r="C2258" t="s">
        <v>19429</v>
      </c>
      <c r="D2258" t="s">
        <v>19430</v>
      </c>
      <c r="E2258" s="2" t="s">
        <v>19431</v>
      </c>
      <c r="G2258" s="3">
        <v>3600000</v>
      </c>
      <c r="H2258" s="3">
        <v>12000000</v>
      </c>
      <c r="I2258" s="3">
        <v>30000000</v>
      </c>
      <c r="O2258" s="3">
        <v>36000000</v>
      </c>
      <c r="P2258" s="3">
        <v>60000000</v>
      </c>
      <c r="Q2258" s="3">
        <v>200100000</v>
      </c>
      <c r="W2258" s="2" t="s">
        <v>19432</v>
      </c>
      <c r="X2258" s="2" t="s">
        <v>19433</v>
      </c>
      <c r="Y2258" s="2" t="s">
        <v>19434</v>
      </c>
      <c r="AE2258">
        <v>2019</v>
      </c>
      <c r="AF2258">
        <v>2020</v>
      </c>
      <c r="AG2258">
        <v>2021</v>
      </c>
      <c r="AL2258" s="3">
        <v>30000000</v>
      </c>
      <c r="AM2258" t="s">
        <v>89</v>
      </c>
      <c r="AN2258" s="1">
        <v>44230</v>
      </c>
      <c r="AQ2258">
        <v>2022.72</v>
      </c>
      <c r="AR2258">
        <v>9488.93</v>
      </c>
      <c r="AS2258">
        <v>250708.01</v>
      </c>
      <c r="AY2258">
        <v>733</v>
      </c>
      <c r="AZ2258">
        <v>278</v>
      </c>
      <c r="BA2258">
        <v>241</v>
      </c>
      <c r="BG2258">
        <v>92.37</v>
      </c>
      <c r="BH2258">
        <v>92.13</v>
      </c>
      <c r="BI2258">
        <v>90.44</v>
      </c>
      <c r="BP2258" s="3">
        <v>45600000</v>
      </c>
      <c r="BQ2258" s="20">
        <v>477</v>
      </c>
      <c r="BR2258" s="20">
        <v>287</v>
      </c>
      <c r="BW2258" s="20">
        <v>0</v>
      </c>
      <c r="BX2258" s="22">
        <v>262219.65999999997</v>
      </c>
      <c r="BY2258">
        <v>312</v>
      </c>
      <c r="BZ2258">
        <v>87.6</v>
      </c>
      <c r="CC2258">
        <v>0</v>
      </c>
    </row>
    <row r="2259" spans="1:81" ht="68" x14ac:dyDescent="0.2">
      <c r="A2259" t="s">
        <v>19435</v>
      </c>
      <c r="B2259" t="s">
        <v>19436</v>
      </c>
      <c r="C2259" t="s">
        <v>19437</v>
      </c>
      <c r="D2259" t="s">
        <v>19438</v>
      </c>
      <c r="E2259" s="2" t="s">
        <v>19439</v>
      </c>
      <c r="G2259" s="3">
        <v>1000000</v>
      </c>
      <c r="H2259" s="3">
        <v>2800000</v>
      </c>
      <c r="I2259" s="3">
        <v>20000000</v>
      </c>
      <c r="O2259" s="3">
        <v>10000000</v>
      </c>
      <c r="P2259" s="3">
        <v>14000000</v>
      </c>
      <c r="Q2259" s="3">
        <v>133400000</v>
      </c>
      <c r="X2259" s="2" t="s">
        <v>567</v>
      </c>
      <c r="Y2259" s="2" t="s">
        <v>19440</v>
      </c>
      <c r="AE2259">
        <v>2018</v>
      </c>
      <c r="AF2259">
        <v>2020</v>
      </c>
      <c r="AG2259">
        <v>2021</v>
      </c>
      <c r="AM2259" t="s">
        <v>89</v>
      </c>
      <c r="AN2259" s="1">
        <v>44376</v>
      </c>
      <c r="AO2259" s="3">
        <v>133400000</v>
      </c>
      <c r="AQ2259">
        <v>0</v>
      </c>
      <c r="AR2259">
        <v>11784.78</v>
      </c>
      <c r="AS2259">
        <v>249953.09</v>
      </c>
      <c r="AY2259">
        <v>3719</v>
      </c>
      <c r="AZ2259">
        <v>208</v>
      </c>
      <c r="BA2259">
        <v>242</v>
      </c>
      <c r="BG2259">
        <v>64.34</v>
      </c>
      <c r="BH2259">
        <v>94.12</v>
      </c>
      <c r="BI2259">
        <v>90.4</v>
      </c>
      <c r="BO2259">
        <v>1</v>
      </c>
      <c r="BP2259" s="3">
        <v>23800000</v>
      </c>
      <c r="BQ2259" s="20">
        <v>675</v>
      </c>
      <c r="BR2259" s="20">
        <v>197</v>
      </c>
      <c r="BW2259" s="20">
        <v>160</v>
      </c>
      <c r="BX2259" s="22">
        <v>261737.87</v>
      </c>
      <c r="BY2259">
        <v>313</v>
      </c>
      <c r="BZ2259">
        <v>87.56</v>
      </c>
      <c r="CC2259">
        <v>1</v>
      </c>
    </row>
    <row r="2260" spans="1:81" ht="51" x14ac:dyDescent="0.2">
      <c r="A2260" t="s">
        <v>19441</v>
      </c>
      <c r="B2260" t="s">
        <v>19442</v>
      </c>
      <c r="C2260" t="s">
        <v>19443</v>
      </c>
      <c r="D2260" t="s">
        <v>19441</v>
      </c>
      <c r="E2260" s="2" t="s">
        <v>19444</v>
      </c>
      <c r="G2260" s="3">
        <v>1500000</v>
      </c>
      <c r="H2260" s="3">
        <v>10000000</v>
      </c>
      <c r="I2260" s="3">
        <v>37000000</v>
      </c>
      <c r="O2260" s="3">
        <v>15000000</v>
      </c>
      <c r="P2260" s="3">
        <v>50000000</v>
      </c>
      <c r="Q2260" s="3">
        <v>246790000</v>
      </c>
      <c r="W2260" s="2" t="s">
        <v>19445</v>
      </c>
      <c r="X2260" s="2" t="s">
        <v>19446</v>
      </c>
      <c r="Y2260" s="2" t="s">
        <v>19447</v>
      </c>
      <c r="Z2260" s="2" t="s">
        <v>8952</v>
      </c>
      <c r="AE2260">
        <v>2019</v>
      </c>
      <c r="AF2260">
        <v>2020</v>
      </c>
      <c r="AG2260">
        <v>2021</v>
      </c>
      <c r="AH2260">
        <v>2023</v>
      </c>
      <c r="AL2260" s="3">
        <v>39000000</v>
      </c>
      <c r="AM2260" t="s">
        <v>90</v>
      </c>
      <c r="AN2260" s="1">
        <v>45314</v>
      </c>
      <c r="AO2260" s="3">
        <v>390000000</v>
      </c>
      <c r="AQ2260">
        <v>5.48</v>
      </c>
      <c r="AR2260">
        <v>5910.96</v>
      </c>
      <c r="AS2260">
        <v>243045.09</v>
      </c>
      <c r="AT2260">
        <v>12321.6</v>
      </c>
      <c r="AY2260">
        <v>2591</v>
      </c>
      <c r="AZ2260">
        <v>383</v>
      </c>
      <c r="BA2260">
        <v>249</v>
      </c>
      <c r="BB2260">
        <v>108</v>
      </c>
      <c r="BG2260">
        <v>73</v>
      </c>
      <c r="BH2260">
        <v>89.14</v>
      </c>
      <c r="BI2260">
        <v>90.12</v>
      </c>
      <c r="BJ2260">
        <v>77.47</v>
      </c>
      <c r="BO2260">
        <v>1.42</v>
      </c>
      <c r="BP2260" s="3">
        <v>87500000</v>
      </c>
      <c r="BQ2260" s="20">
        <v>564</v>
      </c>
      <c r="BR2260" s="20">
        <v>373</v>
      </c>
      <c r="BS2260" s="20">
        <v>643</v>
      </c>
      <c r="BW2260" s="20">
        <v>852</v>
      </c>
      <c r="BX2260" s="22">
        <v>261283.13</v>
      </c>
      <c r="BY2260">
        <v>314</v>
      </c>
      <c r="BZ2260">
        <v>87.52</v>
      </c>
      <c r="CA2260">
        <v>0</v>
      </c>
      <c r="CB2260">
        <v>0</v>
      </c>
      <c r="CC2260">
        <v>1.58</v>
      </c>
    </row>
    <row r="2261" spans="1:81" ht="119" x14ac:dyDescent="0.2">
      <c r="A2261" t="s">
        <v>19448</v>
      </c>
      <c r="B2261" t="s">
        <v>19449</v>
      </c>
      <c r="C2261" t="s">
        <v>19450</v>
      </c>
      <c r="D2261" t="s">
        <v>19451</v>
      </c>
      <c r="E2261" s="2" t="s">
        <v>19452</v>
      </c>
      <c r="G2261" s="3">
        <v>2700000</v>
      </c>
      <c r="H2261" s="3">
        <v>6300000</v>
      </c>
      <c r="I2261" s="3">
        <v>65000000</v>
      </c>
      <c r="J2261" s="3">
        <v>150000000</v>
      </c>
      <c r="O2261" s="3">
        <v>27000000</v>
      </c>
      <c r="P2261" s="3">
        <v>31500000</v>
      </c>
      <c r="Q2261" s="3">
        <v>433550000</v>
      </c>
      <c r="R2261" s="3">
        <v>1000000000</v>
      </c>
      <c r="W2261" s="2" t="s">
        <v>19453</v>
      </c>
      <c r="X2261" s="2" t="s">
        <v>19454</v>
      </c>
      <c r="Y2261" s="2" t="s">
        <v>19455</v>
      </c>
      <c r="Z2261" s="2" t="s">
        <v>19456</v>
      </c>
      <c r="AE2261">
        <v>2014</v>
      </c>
      <c r="AF2261">
        <v>2015</v>
      </c>
      <c r="AG2261">
        <v>2021</v>
      </c>
      <c r="AH2261">
        <v>2022</v>
      </c>
      <c r="AL2261" s="3">
        <v>150000000</v>
      </c>
      <c r="AM2261" t="s">
        <v>90</v>
      </c>
      <c r="AN2261" s="1">
        <v>44663</v>
      </c>
      <c r="AO2261" s="3">
        <v>1000000000</v>
      </c>
      <c r="AQ2261">
        <v>131.76</v>
      </c>
      <c r="AR2261">
        <v>4028.79</v>
      </c>
      <c r="AS2261">
        <v>90313.49</v>
      </c>
      <c r="AT2261">
        <v>165882.97</v>
      </c>
      <c r="AY2261">
        <v>1552</v>
      </c>
      <c r="AZ2261">
        <v>224</v>
      </c>
      <c r="BA2261">
        <v>445</v>
      </c>
      <c r="BB2261">
        <v>104</v>
      </c>
      <c r="BG2261">
        <v>81.86</v>
      </c>
      <c r="BH2261">
        <v>93.96</v>
      </c>
      <c r="BI2261">
        <v>82.32</v>
      </c>
      <c r="BJ2261">
        <v>87.61</v>
      </c>
      <c r="BN2261" t="s">
        <v>101</v>
      </c>
      <c r="BO2261">
        <v>2.08</v>
      </c>
      <c r="BP2261" s="3">
        <v>266964358</v>
      </c>
      <c r="BQ2261" s="20">
        <v>380</v>
      </c>
      <c r="BR2261" s="20">
        <v>2188</v>
      </c>
      <c r="BS2261" s="20">
        <v>344</v>
      </c>
      <c r="BW2261" s="20">
        <v>344</v>
      </c>
      <c r="BX2261" s="22">
        <v>260357.01</v>
      </c>
      <c r="BY2261">
        <v>315</v>
      </c>
      <c r="BZ2261">
        <v>87.48</v>
      </c>
      <c r="CA2261">
        <v>2.31</v>
      </c>
      <c r="CB2261">
        <v>2.31</v>
      </c>
      <c r="CC2261">
        <v>2.31</v>
      </c>
    </row>
    <row r="2262" spans="1:81" ht="34" x14ac:dyDescent="0.2">
      <c r="A2262" t="s">
        <v>19457</v>
      </c>
      <c r="B2262" t="s">
        <v>19458</v>
      </c>
      <c r="C2262" t="s">
        <v>19459</v>
      </c>
      <c r="D2262" t="s">
        <v>19460</v>
      </c>
      <c r="E2262" s="2" t="s">
        <v>19461</v>
      </c>
      <c r="G2262" s="3">
        <v>4200000</v>
      </c>
      <c r="H2262" s="3">
        <v>12000000</v>
      </c>
      <c r="I2262" s="3">
        <v>22000000</v>
      </c>
      <c r="O2262" s="3">
        <v>42000000</v>
      </c>
      <c r="P2262" s="3">
        <v>60000000</v>
      </c>
      <c r="Q2262" s="3">
        <v>146740000</v>
      </c>
      <c r="W2262" s="2" t="s">
        <v>19462</v>
      </c>
      <c r="X2262" s="2" t="s">
        <v>19463</v>
      </c>
      <c r="Y2262" s="2" t="s">
        <v>19464</v>
      </c>
      <c r="AE2262">
        <v>2020</v>
      </c>
      <c r="AF2262">
        <v>2021</v>
      </c>
      <c r="AG2262">
        <v>2021</v>
      </c>
      <c r="AL2262" s="3">
        <v>22000000</v>
      </c>
      <c r="AM2262" t="s">
        <v>89</v>
      </c>
      <c r="AN2262" s="1">
        <v>44496</v>
      </c>
      <c r="AO2262" s="3">
        <v>146740000</v>
      </c>
      <c r="AQ2262">
        <v>11.97</v>
      </c>
      <c r="AR2262">
        <v>7579.14</v>
      </c>
      <c r="AS2262">
        <v>251781.09</v>
      </c>
      <c r="AY2262">
        <v>2664</v>
      </c>
      <c r="AZ2262">
        <v>1019</v>
      </c>
      <c r="BA2262">
        <v>238</v>
      </c>
      <c r="BG2262">
        <v>71.709999999999994</v>
      </c>
      <c r="BH2262">
        <v>80.62</v>
      </c>
      <c r="BI2262">
        <v>90.56</v>
      </c>
      <c r="BO2262">
        <v>1</v>
      </c>
      <c r="BP2262" s="3">
        <v>38200000</v>
      </c>
      <c r="BQ2262" s="20">
        <v>404</v>
      </c>
      <c r="BR2262" s="20">
        <v>190</v>
      </c>
      <c r="BW2262" s="20">
        <v>0</v>
      </c>
      <c r="BX2262" s="22">
        <v>259372.2</v>
      </c>
      <c r="BY2262">
        <v>316</v>
      </c>
      <c r="BZ2262">
        <v>87.44</v>
      </c>
      <c r="CC2262">
        <v>1</v>
      </c>
    </row>
    <row r="2263" spans="1:81" ht="51" x14ac:dyDescent="0.2">
      <c r="A2263" t="s">
        <v>19465</v>
      </c>
      <c r="B2263" t="s">
        <v>19466</v>
      </c>
      <c r="C2263" t="s">
        <v>19467</v>
      </c>
      <c r="D2263" t="s">
        <v>19468</v>
      </c>
      <c r="E2263" s="2" t="s">
        <v>19469</v>
      </c>
      <c r="H2263" s="3">
        <v>15000000</v>
      </c>
      <c r="I2263" s="3">
        <v>62000000</v>
      </c>
      <c r="P2263" s="3">
        <v>75000000</v>
      </c>
      <c r="Q2263" s="3">
        <v>413540000</v>
      </c>
      <c r="W2263" s="2" t="s">
        <v>18412</v>
      </c>
      <c r="X2263" s="2" t="s">
        <v>19470</v>
      </c>
      <c r="Y2263" s="2" t="s">
        <v>19471</v>
      </c>
      <c r="AE2263">
        <v>2015</v>
      </c>
      <c r="AF2263">
        <v>2020</v>
      </c>
      <c r="AG2263">
        <v>2021</v>
      </c>
      <c r="AL2263" s="3">
        <v>62000000</v>
      </c>
      <c r="AM2263" t="s">
        <v>89</v>
      </c>
      <c r="AN2263" s="1">
        <v>44531</v>
      </c>
      <c r="AO2263" s="3">
        <v>413540000</v>
      </c>
      <c r="AQ2263">
        <v>70.95</v>
      </c>
      <c r="AR2263">
        <v>9198.16</v>
      </c>
      <c r="AS2263">
        <v>247671.53</v>
      </c>
      <c r="AY2263">
        <v>1827</v>
      </c>
      <c r="AZ2263">
        <v>283</v>
      </c>
      <c r="BA2263">
        <v>244</v>
      </c>
      <c r="BG2263">
        <v>81.39</v>
      </c>
      <c r="BH2263">
        <v>91.99</v>
      </c>
      <c r="BI2263">
        <v>90.32</v>
      </c>
      <c r="BO2263">
        <v>1</v>
      </c>
      <c r="BP2263" s="3">
        <v>83000000</v>
      </c>
      <c r="BQ2263" s="20">
        <v>2078</v>
      </c>
      <c r="BR2263" s="20">
        <v>448</v>
      </c>
      <c r="BW2263" s="20">
        <v>0</v>
      </c>
      <c r="BX2263" s="22">
        <v>256940.64</v>
      </c>
      <c r="BY2263">
        <v>317</v>
      </c>
      <c r="BZ2263">
        <v>87.4</v>
      </c>
      <c r="CC2263">
        <v>1</v>
      </c>
    </row>
    <row r="2264" spans="1:81" ht="51" x14ac:dyDescent="0.2">
      <c r="A2264" t="s">
        <v>19472</v>
      </c>
      <c r="B2264" t="s">
        <v>19473</v>
      </c>
      <c r="C2264" t="s">
        <v>19474</v>
      </c>
      <c r="D2264" t="s">
        <v>19475</v>
      </c>
      <c r="E2264" s="2" t="s">
        <v>19476</v>
      </c>
      <c r="G2264" s="3">
        <v>2000000</v>
      </c>
      <c r="H2264" s="3">
        <v>11500000</v>
      </c>
      <c r="I2264" s="3">
        <v>20000000</v>
      </c>
      <c r="J2264" s="3">
        <v>50000000</v>
      </c>
      <c r="K2264" s="3">
        <v>50000000</v>
      </c>
      <c r="O2264" s="3">
        <v>20000000</v>
      </c>
      <c r="P2264" s="3">
        <v>57500000</v>
      </c>
      <c r="Q2264" s="3">
        <v>133400000</v>
      </c>
      <c r="R2264" s="3">
        <v>500000000</v>
      </c>
      <c r="S2264" s="3">
        <v>750000000</v>
      </c>
      <c r="W2264" s="2" t="s">
        <v>19477</v>
      </c>
      <c r="X2264" s="2" t="s">
        <v>6958</v>
      </c>
      <c r="Y2264" s="2" t="s">
        <v>19478</v>
      </c>
      <c r="Z2264" s="2" t="s">
        <v>19479</v>
      </c>
      <c r="AA2264" s="2" t="s">
        <v>19480</v>
      </c>
      <c r="AE2264">
        <v>2016</v>
      </c>
      <c r="AF2264">
        <v>2018</v>
      </c>
      <c r="AG2264">
        <v>2021</v>
      </c>
      <c r="AH2264">
        <v>2021</v>
      </c>
      <c r="AI2264">
        <v>2023</v>
      </c>
      <c r="AL2264" s="3">
        <v>50000000</v>
      </c>
      <c r="AM2264" t="s">
        <v>91</v>
      </c>
      <c r="AN2264" s="1">
        <v>45022</v>
      </c>
      <c r="AO2264" s="3">
        <v>750000000</v>
      </c>
      <c r="AQ2264">
        <v>7693.01</v>
      </c>
      <c r="AR2264">
        <v>311.24</v>
      </c>
      <c r="AS2264">
        <v>46835.59</v>
      </c>
      <c r="AT2264">
        <v>119191.46</v>
      </c>
      <c r="AU2264">
        <v>82030.539999999994</v>
      </c>
      <c r="AY2264">
        <v>59</v>
      </c>
      <c r="AZ2264">
        <v>886</v>
      </c>
      <c r="BA2264">
        <v>554</v>
      </c>
      <c r="BB2264">
        <v>215</v>
      </c>
      <c r="BC2264">
        <v>11</v>
      </c>
      <c r="BG2264">
        <v>99.4</v>
      </c>
      <c r="BH2264">
        <v>80.8</v>
      </c>
      <c r="BI2264">
        <v>77.98</v>
      </c>
      <c r="BJ2264">
        <v>81.94</v>
      </c>
      <c r="BK2264">
        <v>94.71</v>
      </c>
      <c r="BO2264">
        <v>4.72</v>
      </c>
      <c r="BP2264" s="3">
        <v>148900000</v>
      </c>
      <c r="BQ2264" s="20">
        <v>759</v>
      </c>
      <c r="BR2264" s="20">
        <v>1097</v>
      </c>
      <c r="BS2264" s="20">
        <v>260</v>
      </c>
      <c r="BT2264" s="20">
        <v>533</v>
      </c>
      <c r="BW2264" s="20">
        <v>793</v>
      </c>
      <c r="BX2264" s="22">
        <v>256061.84</v>
      </c>
      <c r="BY2264">
        <v>318</v>
      </c>
      <c r="BZ2264">
        <v>87.36</v>
      </c>
      <c r="CA2264">
        <v>5.62</v>
      </c>
      <c r="CB2264">
        <v>5.62</v>
      </c>
      <c r="CC2264">
        <v>5.62</v>
      </c>
    </row>
    <row r="2265" spans="1:81" ht="51" x14ac:dyDescent="0.2">
      <c r="A2265" t="s">
        <v>19481</v>
      </c>
      <c r="B2265" t="s">
        <v>19482</v>
      </c>
      <c r="C2265" t="s">
        <v>19483</v>
      </c>
      <c r="E2265" s="2" t="s">
        <v>19484</v>
      </c>
      <c r="H2265" s="3">
        <v>9300000</v>
      </c>
      <c r="I2265" s="3">
        <v>25000000</v>
      </c>
      <c r="P2265" s="3">
        <v>46500000</v>
      </c>
      <c r="Q2265" s="3">
        <v>166750000</v>
      </c>
      <c r="W2265" s="2" t="s">
        <v>19485</v>
      </c>
      <c r="X2265" s="2" t="s">
        <v>567</v>
      </c>
      <c r="Y2265" s="2" t="s">
        <v>19486</v>
      </c>
      <c r="AE2265">
        <v>2017</v>
      </c>
      <c r="AF2265">
        <v>2020</v>
      </c>
      <c r="AG2265">
        <v>2021</v>
      </c>
      <c r="AL2265" s="3">
        <v>25000000</v>
      </c>
      <c r="AM2265" t="s">
        <v>89</v>
      </c>
      <c r="AN2265" s="1">
        <v>44428</v>
      </c>
      <c r="AO2265" s="3">
        <v>166750000</v>
      </c>
      <c r="AQ2265">
        <v>0.25</v>
      </c>
      <c r="AR2265">
        <v>11784.78</v>
      </c>
      <c r="AS2265">
        <v>243328.3</v>
      </c>
      <c r="AY2265">
        <v>2679</v>
      </c>
      <c r="AZ2265">
        <v>208</v>
      </c>
      <c r="BA2265">
        <v>248</v>
      </c>
      <c r="BG2265">
        <v>71.73</v>
      </c>
      <c r="BH2265">
        <v>94.12</v>
      </c>
      <c r="BI2265">
        <v>90.16</v>
      </c>
      <c r="BO2265">
        <v>1</v>
      </c>
      <c r="BP2265" s="3">
        <v>36103955</v>
      </c>
      <c r="BQ2265" s="20">
        <v>1310</v>
      </c>
      <c r="BR2265" s="20">
        <v>337</v>
      </c>
      <c r="BW2265" s="20">
        <v>0</v>
      </c>
      <c r="BX2265" s="22">
        <v>255113.33</v>
      </c>
      <c r="BY2265">
        <v>319</v>
      </c>
      <c r="BZ2265">
        <v>87.32</v>
      </c>
      <c r="CC2265">
        <v>1</v>
      </c>
    </row>
    <row r="2266" spans="1:81" ht="68" x14ac:dyDescent="0.2">
      <c r="A2266" t="s">
        <v>19487</v>
      </c>
      <c r="B2266" t="s">
        <v>19488</v>
      </c>
      <c r="C2266" t="s">
        <v>19489</v>
      </c>
      <c r="D2266" t="s">
        <v>19490</v>
      </c>
      <c r="E2266" s="2" t="s">
        <v>19491</v>
      </c>
      <c r="G2266" s="3">
        <v>20000000</v>
      </c>
      <c r="H2266" s="3">
        <v>60000000</v>
      </c>
      <c r="I2266" s="3">
        <v>215000000</v>
      </c>
      <c r="O2266" s="3">
        <v>200000000</v>
      </c>
      <c r="P2266" s="3">
        <v>300000000</v>
      </c>
      <c r="Q2266" s="3">
        <v>1000000000</v>
      </c>
      <c r="W2266" s="2" t="s">
        <v>19492</v>
      </c>
      <c r="X2266" s="2" t="s">
        <v>19493</v>
      </c>
      <c r="Y2266" s="2" t="s">
        <v>19494</v>
      </c>
      <c r="AE2266">
        <v>2020</v>
      </c>
      <c r="AF2266">
        <v>2021</v>
      </c>
      <c r="AG2266">
        <v>2021</v>
      </c>
      <c r="AL2266" s="3">
        <v>215000000</v>
      </c>
      <c r="AM2266" t="s">
        <v>89</v>
      </c>
      <c r="AN2266" s="1">
        <v>44496</v>
      </c>
      <c r="AO2266" s="3">
        <v>1434050000</v>
      </c>
      <c r="AQ2266">
        <v>1954.14</v>
      </c>
      <c r="AR2266">
        <v>9477.2000000000007</v>
      </c>
      <c r="AS2266">
        <v>241682.25</v>
      </c>
      <c r="AY2266">
        <v>899</v>
      </c>
      <c r="AZ2266">
        <v>921</v>
      </c>
      <c r="BA2266">
        <v>250</v>
      </c>
      <c r="BG2266">
        <v>90.46</v>
      </c>
      <c r="BH2266">
        <v>82.49</v>
      </c>
      <c r="BI2266">
        <v>90.08</v>
      </c>
      <c r="BN2266" t="s">
        <v>101</v>
      </c>
      <c r="BO2266">
        <v>1.43</v>
      </c>
      <c r="BP2266" s="3">
        <v>295000000</v>
      </c>
      <c r="BQ2266" s="20">
        <v>273</v>
      </c>
      <c r="BR2266" s="20">
        <v>258</v>
      </c>
      <c r="BW2266" s="20">
        <v>0</v>
      </c>
      <c r="BX2266" s="22">
        <v>253113.59</v>
      </c>
      <c r="BY2266">
        <v>320</v>
      </c>
      <c r="BZ2266">
        <v>87.28</v>
      </c>
      <c r="CC2266">
        <v>1.43</v>
      </c>
    </row>
    <row r="2267" spans="1:81" ht="68" x14ac:dyDescent="0.2">
      <c r="A2267" t="s">
        <v>19495</v>
      </c>
      <c r="B2267" t="s">
        <v>19496</v>
      </c>
      <c r="C2267" t="s">
        <v>19497</v>
      </c>
      <c r="D2267" t="s">
        <v>19498</v>
      </c>
      <c r="E2267" s="2" t="s">
        <v>19499</v>
      </c>
      <c r="G2267" s="3">
        <v>2700000</v>
      </c>
      <c r="H2267" s="3">
        <v>15000000</v>
      </c>
      <c r="I2267" s="3">
        <v>30000000</v>
      </c>
      <c r="O2267" s="3">
        <v>27000000</v>
      </c>
      <c r="P2267" s="3">
        <v>75000000</v>
      </c>
      <c r="Q2267" s="3">
        <v>200100000</v>
      </c>
      <c r="W2267" s="2" t="s">
        <v>19500</v>
      </c>
      <c r="X2267" s="2" t="s">
        <v>19501</v>
      </c>
      <c r="Y2267" s="2" t="s">
        <v>19502</v>
      </c>
      <c r="Z2267" s="2" t="s">
        <v>19503</v>
      </c>
      <c r="AE2267">
        <v>2017</v>
      </c>
      <c r="AF2267">
        <v>2018</v>
      </c>
      <c r="AG2267">
        <v>2021</v>
      </c>
      <c r="AH2267">
        <v>2022</v>
      </c>
      <c r="AM2267" t="s">
        <v>90</v>
      </c>
      <c r="AN2267" s="1">
        <v>44594</v>
      </c>
      <c r="AQ2267">
        <v>2008.95</v>
      </c>
      <c r="AR2267">
        <v>23151.22</v>
      </c>
      <c r="AS2267">
        <v>188787.62</v>
      </c>
      <c r="AT2267">
        <v>37554.58</v>
      </c>
      <c r="AY2267">
        <v>371</v>
      </c>
      <c r="AZ2267">
        <v>137</v>
      </c>
      <c r="BA2267">
        <v>337</v>
      </c>
      <c r="BB2267">
        <v>203</v>
      </c>
      <c r="BG2267">
        <v>96.09</v>
      </c>
      <c r="BH2267">
        <v>97.05</v>
      </c>
      <c r="BI2267">
        <v>86.62</v>
      </c>
      <c r="BJ2267">
        <v>75.69</v>
      </c>
      <c r="BP2267" s="3">
        <v>47700000</v>
      </c>
      <c r="BQ2267" s="20">
        <v>421</v>
      </c>
      <c r="BR2267" s="20">
        <v>1001</v>
      </c>
      <c r="BS2267" s="20">
        <v>356</v>
      </c>
      <c r="BW2267" s="20">
        <v>356</v>
      </c>
      <c r="BX2267" s="22">
        <v>251502.37</v>
      </c>
      <c r="BY2267">
        <v>321</v>
      </c>
      <c r="BZ2267">
        <v>87.24</v>
      </c>
      <c r="CA2267">
        <v>0</v>
      </c>
      <c r="CB2267">
        <v>0</v>
      </c>
      <c r="CC2267">
        <v>0</v>
      </c>
    </row>
    <row r="2268" spans="1:81" ht="34" x14ac:dyDescent="0.2">
      <c r="A2268" t="s">
        <v>19504</v>
      </c>
      <c r="B2268" t="s">
        <v>19505</v>
      </c>
      <c r="C2268" t="s">
        <v>19506</v>
      </c>
      <c r="D2268" t="s">
        <v>19507</v>
      </c>
      <c r="E2268" s="2" t="s">
        <v>19508</v>
      </c>
      <c r="G2268" s="3">
        <v>4800000</v>
      </c>
      <c r="H2268" s="3">
        <v>18000000</v>
      </c>
      <c r="I2268" s="3">
        <v>50000000</v>
      </c>
      <c r="O2268" s="3">
        <v>48000000</v>
      </c>
      <c r="P2268" s="3">
        <v>90000000</v>
      </c>
      <c r="Q2268" s="3">
        <v>333500000</v>
      </c>
      <c r="W2268" s="2" t="s">
        <v>19509</v>
      </c>
      <c r="X2268" s="2" t="s">
        <v>19510</v>
      </c>
      <c r="Y2268" s="2" t="s">
        <v>445</v>
      </c>
      <c r="AE2268">
        <v>2020</v>
      </c>
      <c r="AF2268">
        <v>2021</v>
      </c>
      <c r="AG2268">
        <v>2021</v>
      </c>
      <c r="AM2268" t="s">
        <v>114</v>
      </c>
      <c r="AN2268" s="1">
        <v>44427</v>
      </c>
      <c r="AO2268" s="3">
        <v>333500000</v>
      </c>
      <c r="AQ2268">
        <v>1852.99</v>
      </c>
      <c r="AR2268">
        <v>52730.080000000002</v>
      </c>
      <c r="AS2268">
        <v>194067.44</v>
      </c>
      <c r="AY2268">
        <v>1000</v>
      </c>
      <c r="AZ2268">
        <v>360</v>
      </c>
      <c r="BA2268">
        <v>329</v>
      </c>
      <c r="BG2268">
        <v>89.39</v>
      </c>
      <c r="BH2268">
        <v>93.17</v>
      </c>
      <c r="BI2268">
        <v>86.94</v>
      </c>
      <c r="BO2268">
        <v>1</v>
      </c>
      <c r="BP2268" s="3">
        <v>72800000</v>
      </c>
      <c r="BQ2268" s="20">
        <v>197</v>
      </c>
      <c r="BR2268" s="20">
        <v>219</v>
      </c>
      <c r="BW2268" s="20">
        <v>0</v>
      </c>
      <c r="BX2268" s="22">
        <v>248650.51</v>
      </c>
      <c r="BY2268">
        <v>322</v>
      </c>
      <c r="BZ2268">
        <v>87.2</v>
      </c>
      <c r="CC2268">
        <v>1</v>
      </c>
    </row>
    <row r="2269" spans="1:81" ht="34" x14ac:dyDescent="0.2">
      <c r="A2269" t="s">
        <v>19511</v>
      </c>
      <c r="B2269" t="s">
        <v>19512</v>
      </c>
      <c r="C2269" t="s">
        <v>19513</v>
      </c>
      <c r="D2269" t="s">
        <v>19514</v>
      </c>
      <c r="E2269" s="2" t="s">
        <v>19515</v>
      </c>
      <c r="F2269" s="3">
        <v>600000</v>
      </c>
      <c r="G2269" s="3">
        <v>3250000</v>
      </c>
      <c r="H2269" s="3">
        <v>20000000</v>
      </c>
      <c r="I2269" s="3">
        <v>75000000</v>
      </c>
      <c r="N2269" s="3">
        <v>12000000</v>
      </c>
      <c r="O2269" s="3">
        <v>32500000</v>
      </c>
      <c r="P2269" s="3">
        <v>100000000</v>
      </c>
      <c r="Q2269" s="3">
        <v>750000000</v>
      </c>
      <c r="V2269" s="2" t="s">
        <v>1123</v>
      </c>
      <c r="W2269" s="2" t="s">
        <v>19516</v>
      </c>
      <c r="X2269" s="2" t="s">
        <v>19517</v>
      </c>
      <c r="Y2269" s="2" t="s">
        <v>19518</v>
      </c>
      <c r="AD2269">
        <v>2019</v>
      </c>
      <c r="AE2269">
        <v>2019</v>
      </c>
      <c r="AF2269">
        <v>2021</v>
      </c>
      <c r="AG2269">
        <v>2021</v>
      </c>
      <c r="AM2269" t="s">
        <v>114</v>
      </c>
      <c r="AN2269" s="1">
        <v>44530</v>
      </c>
      <c r="AO2269" s="3">
        <v>750000000</v>
      </c>
      <c r="AP2269">
        <v>0</v>
      </c>
      <c r="AQ2269">
        <v>6071.42</v>
      </c>
      <c r="AR2269">
        <v>8301.02</v>
      </c>
      <c r="AS2269">
        <v>233903.31</v>
      </c>
      <c r="AX2269">
        <v>1931</v>
      </c>
      <c r="AY2269">
        <v>284</v>
      </c>
      <c r="AZ2269">
        <v>987</v>
      </c>
      <c r="BA2269">
        <v>262</v>
      </c>
      <c r="BF2269">
        <v>65.319999999999993</v>
      </c>
      <c r="BG2269">
        <v>97.05</v>
      </c>
      <c r="BH2269">
        <v>81.23</v>
      </c>
      <c r="BI2269">
        <v>89.61</v>
      </c>
      <c r="BO2269">
        <v>1</v>
      </c>
      <c r="BP2269" s="3">
        <v>101650000</v>
      </c>
      <c r="BQ2269" s="20">
        <v>602</v>
      </c>
      <c r="BR2269" s="20">
        <v>167</v>
      </c>
      <c r="BW2269" s="20">
        <v>0</v>
      </c>
      <c r="BX2269" s="22">
        <v>248275.75</v>
      </c>
      <c r="BY2269">
        <v>323</v>
      </c>
      <c r="BZ2269">
        <v>87.16</v>
      </c>
      <c r="CC2269">
        <v>1</v>
      </c>
    </row>
    <row r="2270" spans="1:81" ht="34" x14ac:dyDescent="0.2">
      <c r="A2270" t="s">
        <v>19519</v>
      </c>
      <c r="B2270" t="s">
        <v>19520</v>
      </c>
      <c r="C2270" t="s">
        <v>19521</v>
      </c>
      <c r="D2270" t="s">
        <v>19522</v>
      </c>
      <c r="E2270" s="2" t="s">
        <v>19523</v>
      </c>
      <c r="G2270" s="3">
        <v>3000000</v>
      </c>
      <c r="I2270" s="3">
        <v>20000000</v>
      </c>
      <c r="O2270" s="3">
        <v>30000000</v>
      </c>
      <c r="Q2270" s="3">
        <v>133400000</v>
      </c>
      <c r="W2270" s="2" t="s">
        <v>19524</v>
      </c>
      <c r="Y2270" s="2" t="s">
        <v>19525</v>
      </c>
      <c r="AE2270">
        <v>2019</v>
      </c>
      <c r="AG2270">
        <v>2021</v>
      </c>
      <c r="AL2270" s="3">
        <v>20000000</v>
      </c>
      <c r="AM2270" t="s">
        <v>89</v>
      </c>
      <c r="AN2270" s="1">
        <v>44474</v>
      </c>
      <c r="AO2270" s="3">
        <v>133400000</v>
      </c>
      <c r="AQ2270">
        <v>11823.06</v>
      </c>
      <c r="AS2270">
        <v>236271.67</v>
      </c>
      <c r="AY2270">
        <v>201</v>
      </c>
      <c r="BA2270">
        <v>259</v>
      </c>
      <c r="BG2270">
        <v>97.92</v>
      </c>
      <c r="BI2270">
        <v>89.73</v>
      </c>
      <c r="BO2270">
        <v>1</v>
      </c>
      <c r="BP2270" s="3">
        <v>23000000</v>
      </c>
      <c r="BW2270" s="20">
        <v>0</v>
      </c>
      <c r="BX2270" s="22">
        <v>248094.73</v>
      </c>
      <c r="BY2270">
        <v>324</v>
      </c>
      <c r="BZ2270">
        <v>87.12</v>
      </c>
      <c r="CC2270">
        <v>1</v>
      </c>
    </row>
    <row r="2271" spans="1:81" ht="85" x14ac:dyDescent="0.2">
      <c r="A2271" t="s">
        <v>19526</v>
      </c>
      <c r="B2271" t="s">
        <v>19527</v>
      </c>
      <c r="C2271" t="s">
        <v>19528</v>
      </c>
      <c r="D2271" t="s">
        <v>19529</v>
      </c>
      <c r="E2271" s="2" t="s">
        <v>19530</v>
      </c>
      <c r="G2271" s="3">
        <v>1755224</v>
      </c>
      <c r="I2271" s="3">
        <v>230000000</v>
      </c>
      <c r="J2271" s="3">
        <v>300000000</v>
      </c>
      <c r="O2271" s="3">
        <v>17552240</v>
      </c>
      <c r="Q2271" s="3">
        <v>1534100000</v>
      </c>
      <c r="R2271" s="3">
        <v>1690000000</v>
      </c>
      <c r="Y2271" s="2" t="s">
        <v>19531</v>
      </c>
      <c r="Z2271" s="2" t="s">
        <v>19532</v>
      </c>
      <c r="AE2271">
        <v>2020</v>
      </c>
      <c r="AG2271">
        <v>2021</v>
      </c>
      <c r="AH2271">
        <v>2022</v>
      </c>
      <c r="AL2271" s="3">
        <v>300000000</v>
      </c>
      <c r="AM2271" t="s">
        <v>90</v>
      </c>
      <c r="AN2271" s="1">
        <v>44670</v>
      </c>
      <c r="AO2271" s="3">
        <v>1690000000</v>
      </c>
      <c r="AQ2271">
        <v>0</v>
      </c>
      <c r="AS2271">
        <v>113311.28</v>
      </c>
      <c r="AT2271">
        <v>134718.93</v>
      </c>
      <c r="AY2271">
        <v>4029</v>
      </c>
      <c r="BA2271">
        <v>421</v>
      </c>
      <c r="BB2271">
        <v>126</v>
      </c>
      <c r="BG2271">
        <v>57.2</v>
      </c>
      <c r="BI2271">
        <v>83.27</v>
      </c>
      <c r="BJ2271">
        <v>84.96</v>
      </c>
      <c r="BN2271" t="s">
        <v>101</v>
      </c>
      <c r="BO2271">
        <v>0.99</v>
      </c>
      <c r="BP2271" s="3">
        <v>531755224</v>
      </c>
      <c r="BS2271" s="20">
        <v>462</v>
      </c>
      <c r="BW2271" s="20">
        <v>462</v>
      </c>
      <c r="BX2271" s="22">
        <v>248030.21</v>
      </c>
      <c r="BY2271">
        <v>325</v>
      </c>
      <c r="BZ2271">
        <v>87.08</v>
      </c>
      <c r="CA2271">
        <v>1.1000000000000001</v>
      </c>
      <c r="CB2271">
        <v>1.1000000000000001</v>
      </c>
      <c r="CC2271">
        <v>1.1000000000000001</v>
      </c>
    </row>
    <row r="2272" spans="1:81" ht="51" x14ac:dyDescent="0.2">
      <c r="A2272" t="s">
        <v>19533</v>
      </c>
      <c r="B2272" t="s">
        <v>19534</v>
      </c>
      <c r="C2272" t="s">
        <v>19535</v>
      </c>
      <c r="D2272" t="s">
        <v>19536</v>
      </c>
      <c r="E2272" s="2" t="s">
        <v>19537</v>
      </c>
      <c r="G2272" s="3">
        <v>702392</v>
      </c>
      <c r="H2272" s="3">
        <v>25000000</v>
      </c>
      <c r="I2272" s="3">
        <v>110000000</v>
      </c>
      <c r="J2272" s="3">
        <v>200000000</v>
      </c>
      <c r="O2272" s="3">
        <v>7023920</v>
      </c>
      <c r="P2272" s="3">
        <v>125000000</v>
      </c>
      <c r="Q2272" s="3">
        <v>733700000</v>
      </c>
      <c r="R2272" s="3">
        <v>2000000000</v>
      </c>
      <c r="W2272" s="2" t="s">
        <v>19538</v>
      </c>
      <c r="X2272" s="2" t="s">
        <v>19539</v>
      </c>
      <c r="Y2272" s="2" t="s">
        <v>19540</v>
      </c>
      <c r="Z2272" s="2" t="s">
        <v>19541</v>
      </c>
      <c r="AE2272">
        <v>2017</v>
      </c>
      <c r="AF2272">
        <v>2019</v>
      </c>
      <c r="AG2272">
        <v>2021</v>
      </c>
      <c r="AH2272">
        <v>2022</v>
      </c>
      <c r="AL2272" s="3">
        <v>200000000</v>
      </c>
      <c r="AM2272" t="s">
        <v>90</v>
      </c>
      <c r="AN2272" s="1">
        <v>44902</v>
      </c>
      <c r="AO2272" s="3">
        <v>2000000000</v>
      </c>
      <c r="AQ2272">
        <v>0</v>
      </c>
      <c r="AR2272">
        <v>5654.21</v>
      </c>
      <c r="AS2272">
        <v>159587.26</v>
      </c>
      <c r="AT2272">
        <v>79805.539999999994</v>
      </c>
      <c r="AY2272">
        <v>3489</v>
      </c>
      <c r="AZ2272">
        <v>359</v>
      </c>
      <c r="BA2272">
        <v>366</v>
      </c>
      <c r="BB2272">
        <v>158</v>
      </c>
      <c r="BG2272">
        <v>63.18</v>
      </c>
      <c r="BH2272">
        <v>91.38</v>
      </c>
      <c r="BI2272">
        <v>85.46</v>
      </c>
      <c r="BJ2272">
        <v>81.11</v>
      </c>
      <c r="BO2272">
        <v>2.4500000000000002</v>
      </c>
      <c r="BP2272" s="3">
        <v>652343070</v>
      </c>
      <c r="BQ2272" s="20">
        <v>834</v>
      </c>
      <c r="BR2272" s="20">
        <v>574</v>
      </c>
      <c r="BS2272" s="20">
        <v>580</v>
      </c>
      <c r="BW2272" s="20">
        <v>580</v>
      </c>
      <c r="BX2272" s="22">
        <v>245047.01</v>
      </c>
      <c r="BY2272">
        <v>326</v>
      </c>
      <c r="BZ2272">
        <v>87.04</v>
      </c>
      <c r="CA2272">
        <v>2.73</v>
      </c>
      <c r="CB2272">
        <v>2.73</v>
      </c>
      <c r="CC2272">
        <v>2.73</v>
      </c>
    </row>
    <row r="2273" spans="1:81" ht="34" x14ac:dyDescent="0.2">
      <c r="A2273" t="s">
        <v>19542</v>
      </c>
      <c r="B2273" t="s">
        <v>19543</v>
      </c>
      <c r="C2273" t="s">
        <v>19544</v>
      </c>
      <c r="D2273" t="s">
        <v>19545</v>
      </c>
      <c r="E2273" s="2" t="s">
        <v>19546</v>
      </c>
      <c r="G2273" s="3">
        <v>4000000</v>
      </c>
      <c r="H2273" s="3">
        <v>15000000</v>
      </c>
      <c r="I2273" s="3">
        <v>50000000</v>
      </c>
      <c r="O2273" s="3">
        <v>40000000</v>
      </c>
      <c r="P2273" s="3">
        <v>75000000</v>
      </c>
      <c r="Q2273" s="3">
        <v>550000000</v>
      </c>
      <c r="X2273" s="2" t="s">
        <v>19547</v>
      </c>
      <c r="Y2273" s="2" t="s">
        <v>19548</v>
      </c>
      <c r="AE2273">
        <v>2020</v>
      </c>
      <c r="AF2273">
        <v>2021</v>
      </c>
      <c r="AG2273">
        <v>2021</v>
      </c>
      <c r="AL2273" s="3">
        <v>118552860</v>
      </c>
      <c r="AM2273" t="s">
        <v>114</v>
      </c>
      <c r="AN2273" s="1">
        <v>44377</v>
      </c>
      <c r="AO2273" s="3">
        <v>550000000</v>
      </c>
      <c r="AQ2273">
        <v>0</v>
      </c>
      <c r="AR2273">
        <v>36595.89</v>
      </c>
      <c r="AS2273">
        <v>207428.73</v>
      </c>
      <c r="AY2273">
        <v>4029</v>
      </c>
      <c r="AZ2273">
        <v>450</v>
      </c>
      <c r="BA2273">
        <v>305</v>
      </c>
      <c r="BG2273">
        <v>57.2</v>
      </c>
      <c r="BH2273">
        <v>91.45</v>
      </c>
      <c r="BI2273">
        <v>87.89</v>
      </c>
      <c r="BO2273">
        <v>1</v>
      </c>
      <c r="BP2273" s="3">
        <v>187552860</v>
      </c>
      <c r="BQ2273" s="20">
        <v>210</v>
      </c>
      <c r="BR2273" s="20">
        <v>92</v>
      </c>
      <c r="BW2273" s="20">
        <v>0</v>
      </c>
      <c r="BX2273" s="22">
        <v>244024.62</v>
      </c>
      <c r="BY2273">
        <v>327</v>
      </c>
      <c r="BZ2273">
        <v>87</v>
      </c>
      <c r="CC2273">
        <v>1</v>
      </c>
    </row>
    <row r="2274" spans="1:81" ht="51" x14ac:dyDescent="0.2">
      <c r="A2274" t="s">
        <v>19549</v>
      </c>
      <c r="B2274" t="s">
        <v>19550</v>
      </c>
      <c r="C2274" t="s">
        <v>19551</v>
      </c>
      <c r="D2274" t="s">
        <v>19552</v>
      </c>
      <c r="E2274" s="2" t="s">
        <v>19553</v>
      </c>
      <c r="H2274" s="3">
        <v>11000000</v>
      </c>
      <c r="I2274" s="3">
        <v>80000000</v>
      </c>
      <c r="J2274" s="3">
        <v>154000000</v>
      </c>
      <c r="P2274" s="3">
        <v>55000000</v>
      </c>
      <c r="Q2274" s="3">
        <v>533600000</v>
      </c>
      <c r="R2274" s="3">
        <v>1540000000</v>
      </c>
      <c r="X2274" s="2" t="s">
        <v>19554</v>
      </c>
      <c r="Y2274" s="2" t="s">
        <v>19555</v>
      </c>
      <c r="Z2274" s="2" t="s">
        <v>19556</v>
      </c>
      <c r="AF2274">
        <v>2018</v>
      </c>
      <c r="AG2274">
        <v>2021</v>
      </c>
      <c r="AH2274">
        <v>2023</v>
      </c>
      <c r="AL2274" s="3">
        <v>155000000</v>
      </c>
      <c r="AM2274" t="s">
        <v>90</v>
      </c>
      <c r="AN2274" s="1">
        <v>45279</v>
      </c>
      <c r="AO2274" s="3">
        <v>1200000000</v>
      </c>
      <c r="AR2274">
        <v>9901.23</v>
      </c>
      <c r="AS2274">
        <v>211163.01</v>
      </c>
      <c r="AT2274">
        <v>22426.66</v>
      </c>
      <c r="AZ2274">
        <v>222</v>
      </c>
      <c r="BA2274">
        <v>297</v>
      </c>
      <c r="BB2274">
        <v>81</v>
      </c>
      <c r="BH2274">
        <v>95.21</v>
      </c>
      <c r="BI2274">
        <v>88.21</v>
      </c>
      <c r="BJ2274">
        <v>83.16</v>
      </c>
      <c r="BN2274" t="s">
        <v>101</v>
      </c>
      <c r="BO2274">
        <v>2.02</v>
      </c>
      <c r="BP2274" s="3">
        <v>422000000</v>
      </c>
      <c r="BR2274" s="20">
        <v>1156</v>
      </c>
      <c r="BS2274" s="20">
        <v>785</v>
      </c>
      <c r="BW2274" s="20">
        <v>987</v>
      </c>
      <c r="BX2274" s="22">
        <v>243490.9</v>
      </c>
      <c r="BY2274">
        <v>328</v>
      </c>
      <c r="BZ2274">
        <v>86.96</v>
      </c>
      <c r="CA2274">
        <v>2.89</v>
      </c>
      <c r="CB2274">
        <v>2.89</v>
      </c>
      <c r="CC2274">
        <v>2.25</v>
      </c>
    </row>
    <row r="2275" spans="1:81" ht="34" x14ac:dyDescent="0.2">
      <c r="A2275" t="s">
        <v>19557</v>
      </c>
      <c r="B2275" t="s">
        <v>19558</v>
      </c>
      <c r="C2275" t="s">
        <v>19559</v>
      </c>
      <c r="D2275" t="s">
        <v>19560</v>
      </c>
      <c r="E2275" s="2" t="s">
        <v>19561</v>
      </c>
      <c r="H2275" s="3">
        <v>15500000</v>
      </c>
      <c r="I2275" s="3">
        <v>56469973</v>
      </c>
      <c r="P2275" s="3">
        <v>49000000</v>
      </c>
      <c r="Q2275" s="3">
        <v>376654719.91000003</v>
      </c>
      <c r="X2275" s="2" t="s">
        <v>19562</v>
      </c>
      <c r="Y2275" s="2" t="s">
        <v>19563</v>
      </c>
      <c r="AF2275">
        <v>2018</v>
      </c>
      <c r="AG2275">
        <v>2021</v>
      </c>
      <c r="AM2275" t="s">
        <v>327</v>
      </c>
      <c r="AN2275" s="1">
        <v>44545</v>
      </c>
      <c r="AO2275" s="3">
        <v>376654719.91000003</v>
      </c>
      <c r="AR2275">
        <v>34214.589999999997</v>
      </c>
      <c r="AS2275">
        <v>208811.77</v>
      </c>
      <c r="AZ2275">
        <v>79</v>
      </c>
      <c r="BA2275">
        <v>300</v>
      </c>
      <c r="BH2275">
        <v>98.31</v>
      </c>
      <c r="BI2275">
        <v>88.09</v>
      </c>
      <c r="BO2275">
        <v>1</v>
      </c>
      <c r="BP2275" s="3">
        <v>71969973</v>
      </c>
      <c r="BR2275" s="20">
        <v>1126</v>
      </c>
      <c r="BW2275" s="20">
        <v>0</v>
      </c>
      <c r="BX2275" s="22">
        <v>243026.36</v>
      </c>
      <c r="BY2275">
        <v>329</v>
      </c>
      <c r="BZ2275">
        <v>86.92</v>
      </c>
      <c r="CC2275">
        <v>1</v>
      </c>
    </row>
    <row r="2276" spans="1:81" ht="34" x14ac:dyDescent="0.2">
      <c r="A2276" t="s">
        <v>19564</v>
      </c>
      <c r="B2276" t="s">
        <v>19565</v>
      </c>
      <c r="C2276" t="s">
        <v>19566</v>
      </c>
      <c r="D2276" t="s">
        <v>19567</v>
      </c>
      <c r="E2276" s="2" t="s">
        <v>19568</v>
      </c>
      <c r="F2276" s="3">
        <v>120000</v>
      </c>
      <c r="H2276" s="3">
        <v>8000000</v>
      </c>
      <c r="I2276" s="3">
        <v>80000000</v>
      </c>
      <c r="N2276" s="3">
        <v>2400000</v>
      </c>
      <c r="P2276" s="3">
        <v>40000000</v>
      </c>
      <c r="Q2276" s="3">
        <v>533600000</v>
      </c>
      <c r="V2276" s="2" t="s">
        <v>93</v>
      </c>
      <c r="W2276" s="2" t="s">
        <v>19569</v>
      </c>
      <c r="X2276" s="2" t="s">
        <v>19570</v>
      </c>
      <c r="Y2276" s="2" t="s">
        <v>19571</v>
      </c>
      <c r="AD2276">
        <v>2015</v>
      </c>
      <c r="AE2276">
        <v>2015</v>
      </c>
      <c r="AF2276">
        <v>2019</v>
      </c>
      <c r="AG2276">
        <v>2021</v>
      </c>
      <c r="AL2276" s="3">
        <v>80000000</v>
      </c>
      <c r="AM2276" t="s">
        <v>89</v>
      </c>
      <c r="AN2276" s="1">
        <v>44301</v>
      </c>
      <c r="AO2276" s="3">
        <v>533600000</v>
      </c>
      <c r="AP2276">
        <v>13420.85</v>
      </c>
      <c r="AQ2276">
        <v>2729.25</v>
      </c>
      <c r="AR2276">
        <v>13484.41</v>
      </c>
      <c r="AS2276">
        <v>212653.17</v>
      </c>
      <c r="AX2276">
        <v>2</v>
      </c>
      <c r="AY2276">
        <v>228</v>
      </c>
      <c r="AZ2276">
        <v>160</v>
      </c>
      <c r="BA2276">
        <v>286</v>
      </c>
      <c r="BF2276">
        <v>99.92</v>
      </c>
      <c r="BG2276">
        <v>97.69</v>
      </c>
      <c r="BH2276">
        <v>96.17</v>
      </c>
      <c r="BI2276">
        <v>88.65</v>
      </c>
      <c r="BO2276">
        <v>1</v>
      </c>
      <c r="BP2276" s="3">
        <v>99145000</v>
      </c>
      <c r="BQ2276" s="20">
        <v>1613</v>
      </c>
      <c r="BR2276" s="20">
        <v>532</v>
      </c>
      <c r="BW2276" s="20">
        <v>0</v>
      </c>
      <c r="BX2276" s="22">
        <v>242287.68</v>
      </c>
      <c r="BY2276">
        <v>330</v>
      </c>
      <c r="BZ2276">
        <v>86.88</v>
      </c>
      <c r="CC2276">
        <v>1</v>
      </c>
    </row>
    <row r="2277" spans="1:81" ht="51" x14ac:dyDescent="0.2">
      <c r="A2277" t="s">
        <v>19572</v>
      </c>
      <c r="B2277" t="s">
        <v>19573</v>
      </c>
      <c r="C2277" t="s">
        <v>19574</v>
      </c>
      <c r="D2277" t="s">
        <v>19575</v>
      </c>
      <c r="E2277" s="2" t="s">
        <v>19576</v>
      </c>
      <c r="G2277" s="3">
        <v>800000</v>
      </c>
      <c r="H2277" s="3">
        <v>12000000</v>
      </c>
      <c r="I2277" s="3">
        <v>41000000</v>
      </c>
      <c r="O2277" s="3">
        <v>8000000</v>
      </c>
      <c r="P2277" s="3">
        <v>60000000</v>
      </c>
      <c r="Q2277" s="3">
        <v>273470000</v>
      </c>
      <c r="W2277" s="2" t="s">
        <v>19577</v>
      </c>
      <c r="X2277" s="2" t="s">
        <v>19578</v>
      </c>
      <c r="Y2277" s="2" t="s">
        <v>19579</v>
      </c>
      <c r="AE2277">
        <v>2017</v>
      </c>
      <c r="AF2277">
        <v>2020</v>
      </c>
      <c r="AG2277">
        <v>2021</v>
      </c>
      <c r="AL2277" s="3">
        <v>41000000</v>
      </c>
      <c r="AM2277" t="s">
        <v>89</v>
      </c>
      <c r="AN2277" s="1">
        <v>44273</v>
      </c>
      <c r="AO2277" s="3">
        <v>273470000</v>
      </c>
      <c r="AQ2277">
        <v>11941.99</v>
      </c>
      <c r="AR2277">
        <v>10601.9</v>
      </c>
      <c r="AS2277">
        <v>218928.03</v>
      </c>
      <c r="AY2277">
        <v>220</v>
      </c>
      <c r="AZ2277">
        <v>238</v>
      </c>
      <c r="BA2277">
        <v>272</v>
      </c>
      <c r="BG2277">
        <v>97.69</v>
      </c>
      <c r="BH2277">
        <v>93.27</v>
      </c>
      <c r="BI2277">
        <v>89.21</v>
      </c>
      <c r="BO2277">
        <v>1</v>
      </c>
      <c r="BP2277" s="3">
        <v>58220000</v>
      </c>
      <c r="BQ2277" s="20">
        <v>1262</v>
      </c>
      <c r="BR2277" s="20">
        <v>239</v>
      </c>
      <c r="BW2277" s="20">
        <v>0</v>
      </c>
      <c r="BX2277" s="22">
        <v>241471.92</v>
      </c>
      <c r="BY2277">
        <v>331</v>
      </c>
      <c r="BZ2277">
        <v>86.84</v>
      </c>
      <c r="CC2277">
        <v>1</v>
      </c>
    </row>
    <row r="2278" spans="1:81" ht="34" x14ac:dyDescent="0.2">
      <c r="A2278" t="s">
        <v>19580</v>
      </c>
      <c r="B2278" t="s">
        <v>19581</v>
      </c>
      <c r="C2278" t="s">
        <v>19582</v>
      </c>
      <c r="D2278" t="s">
        <v>19583</v>
      </c>
      <c r="E2278" s="2" t="s">
        <v>19584</v>
      </c>
      <c r="I2278" s="3">
        <v>47000000</v>
      </c>
      <c r="J2278" s="3">
        <v>109000000</v>
      </c>
      <c r="K2278" s="3">
        <v>100000000</v>
      </c>
      <c r="Q2278" s="3">
        <v>313490000</v>
      </c>
      <c r="R2278" s="3">
        <v>1090000000</v>
      </c>
      <c r="S2278" s="3">
        <v>1500000000</v>
      </c>
      <c r="Y2278" s="2" t="s">
        <v>19585</v>
      </c>
      <c r="Z2278" s="2" t="s">
        <v>19586</v>
      </c>
      <c r="AA2278" s="2" t="s">
        <v>19586</v>
      </c>
      <c r="AG2278">
        <v>2021</v>
      </c>
      <c r="AH2278">
        <v>2021</v>
      </c>
      <c r="AI2278">
        <v>2023</v>
      </c>
      <c r="AL2278" s="3">
        <v>100000000</v>
      </c>
      <c r="AM2278" t="s">
        <v>91</v>
      </c>
      <c r="AN2278" s="1">
        <v>45083</v>
      </c>
      <c r="AO2278" s="3">
        <v>1500000000</v>
      </c>
      <c r="AS2278">
        <v>240986.66</v>
      </c>
      <c r="AT2278">
        <v>0</v>
      </c>
      <c r="AU2278">
        <v>0</v>
      </c>
      <c r="BA2278">
        <v>251</v>
      </c>
      <c r="BB2278">
        <v>824</v>
      </c>
      <c r="BC2278">
        <v>100</v>
      </c>
      <c r="BI2278">
        <v>90.04</v>
      </c>
      <c r="BJ2278">
        <v>30.55</v>
      </c>
      <c r="BK2278">
        <v>47.62</v>
      </c>
      <c r="BO2278">
        <v>4.0199999999999996</v>
      </c>
      <c r="BP2278" s="3">
        <v>256000000</v>
      </c>
      <c r="BS2278" s="20">
        <v>261</v>
      </c>
      <c r="BT2278" s="20">
        <v>551</v>
      </c>
      <c r="BW2278" s="20">
        <v>812</v>
      </c>
      <c r="BX2278" s="22">
        <v>240986.66</v>
      </c>
      <c r="BY2278">
        <v>332</v>
      </c>
      <c r="BZ2278">
        <v>86.8</v>
      </c>
      <c r="CA2278">
        <v>4.78</v>
      </c>
      <c r="CB2278">
        <v>4.78</v>
      </c>
      <c r="CC2278">
        <v>4.78</v>
      </c>
    </row>
    <row r="2279" spans="1:81" ht="17" x14ac:dyDescent="0.2">
      <c r="A2279" t="s">
        <v>19587</v>
      </c>
      <c r="B2279" t="s">
        <v>19588</v>
      </c>
      <c r="C2279" t="s">
        <v>19589</v>
      </c>
      <c r="D2279" t="s">
        <v>19590</v>
      </c>
      <c r="E2279" s="2" t="s">
        <v>19591</v>
      </c>
      <c r="G2279" s="3">
        <v>2324023</v>
      </c>
      <c r="H2279" s="3">
        <v>17700000</v>
      </c>
      <c r="I2279" s="3">
        <v>30000000</v>
      </c>
      <c r="O2279" s="3">
        <v>23240230</v>
      </c>
      <c r="P2279" s="3">
        <v>88500000</v>
      </c>
      <c r="Q2279" s="3">
        <v>200100000</v>
      </c>
      <c r="W2279" s="2" t="s">
        <v>19592</v>
      </c>
      <c r="X2279" s="2" t="s">
        <v>19593</v>
      </c>
      <c r="Y2279" s="2" t="s">
        <v>19594</v>
      </c>
      <c r="AE2279">
        <v>2016</v>
      </c>
      <c r="AF2279">
        <v>2019</v>
      </c>
      <c r="AG2279">
        <v>2021</v>
      </c>
      <c r="AL2279" s="3">
        <v>30000000</v>
      </c>
      <c r="AM2279" t="s">
        <v>89</v>
      </c>
      <c r="AN2279" s="1">
        <v>44424</v>
      </c>
      <c r="AO2279" s="3">
        <v>200100000</v>
      </c>
      <c r="AQ2279">
        <v>748.97</v>
      </c>
      <c r="AR2279">
        <v>0.3</v>
      </c>
      <c r="AS2279">
        <v>238938.29</v>
      </c>
      <c r="AY2279">
        <v>758</v>
      </c>
      <c r="AZ2279">
        <v>1616</v>
      </c>
      <c r="BA2279">
        <v>255</v>
      </c>
      <c r="BG2279">
        <v>92.16</v>
      </c>
      <c r="BH2279">
        <v>61.1</v>
      </c>
      <c r="BI2279">
        <v>89.88</v>
      </c>
      <c r="BO2279">
        <v>1</v>
      </c>
      <c r="BP2279" s="3">
        <v>50024023</v>
      </c>
      <c r="BQ2279" s="20">
        <v>798</v>
      </c>
      <c r="BR2279" s="20">
        <v>899</v>
      </c>
      <c r="BW2279" s="20">
        <v>0</v>
      </c>
      <c r="BX2279" s="22">
        <v>239687.56</v>
      </c>
      <c r="BY2279">
        <v>333</v>
      </c>
      <c r="BZ2279">
        <v>86.76</v>
      </c>
      <c r="CC2279">
        <v>1</v>
      </c>
    </row>
    <row r="2280" spans="1:81" ht="34" x14ac:dyDescent="0.2">
      <c r="A2280" t="s">
        <v>19595</v>
      </c>
      <c r="B2280" t="s">
        <v>19596</v>
      </c>
      <c r="C2280" t="s">
        <v>19597</v>
      </c>
      <c r="D2280" t="s">
        <v>19598</v>
      </c>
      <c r="E2280" s="2" t="s">
        <v>19599</v>
      </c>
      <c r="G2280" s="3">
        <v>7500000</v>
      </c>
      <c r="H2280" s="3">
        <v>17500000</v>
      </c>
      <c r="I2280" s="3">
        <v>45000000</v>
      </c>
      <c r="O2280" s="3">
        <v>75000000</v>
      </c>
      <c r="P2280" s="3">
        <v>87500000</v>
      </c>
      <c r="Q2280" s="3">
        <v>300150000</v>
      </c>
      <c r="W2280" s="2" t="s">
        <v>19600</v>
      </c>
      <c r="X2280" s="2" t="s">
        <v>19601</v>
      </c>
      <c r="Y2280" s="2" t="s">
        <v>19602</v>
      </c>
      <c r="AE2280">
        <v>2020</v>
      </c>
      <c r="AF2280">
        <v>2020</v>
      </c>
      <c r="AG2280">
        <v>2021</v>
      </c>
      <c r="AL2280" s="3">
        <v>45000000</v>
      </c>
      <c r="AM2280" t="s">
        <v>89</v>
      </c>
      <c r="AN2280" s="1">
        <v>44488</v>
      </c>
      <c r="AO2280" s="3">
        <v>300150000</v>
      </c>
      <c r="AQ2280">
        <v>173.69</v>
      </c>
      <c r="AR2280">
        <v>4358.16</v>
      </c>
      <c r="AS2280">
        <v>234429.16</v>
      </c>
      <c r="AY2280">
        <v>1681</v>
      </c>
      <c r="AZ2280">
        <v>475</v>
      </c>
      <c r="BA2280">
        <v>261</v>
      </c>
      <c r="BG2280">
        <v>82.15</v>
      </c>
      <c r="BH2280">
        <v>86.53</v>
      </c>
      <c r="BI2280">
        <v>89.65</v>
      </c>
      <c r="BO2280">
        <v>1</v>
      </c>
      <c r="BP2280" s="3">
        <v>70000000</v>
      </c>
      <c r="BQ2280" s="20">
        <v>203</v>
      </c>
      <c r="BR2280" s="20">
        <v>315</v>
      </c>
      <c r="BW2280" s="20">
        <v>0</v>
      </c>
      <c r="BX2280" s="22">
        <v>238961.01</v>
      </c>
      <c r="BY2280">
        <v>334</v>
      </c>
      <c r="BZ2280">
        <v>86.72</v>
      </c>
      <c r="CC2280">
        <v>1</v>
      </c>
    </row>
    <row r="2281" spans="1:81" ht="17" x14ac:dyDescent="0.2">
      <c r="A2281" t="s">
        <v>19603</v>
      </c>
      <c r="B2281" t="s">
        <v>19604</v>
      </c>
      <c r="C2281" t="s">
        <v>19605</v>
      </c>
      <c r="D2281" t="s">
        <v>19606</v>
      </c>
      <c r="E2281" s="2" t="s">
        <v>19607</v>
      </c>
      <c r="H2281" s="3">
        <v>60000000</v>
      </c>
      <c r="I2281" s="3">
        <v>60000000</v>
      </c>
      <c r="J2281" s="3">
        <v>100000000</v>
      </c>
      <c r="K2281" s="3">
        <v>200000000</v>
      </c>
      <c r="P2281" s="3">
        <v>300000000</v>
      </c>
      <c r="Q2281" s="3">
        <v>400200000</v>
      </c>
      <c r="R2281" s="3">
        <v>1000000000</v>
      </c>
      <c r="S2281" s="3">
        <v>2000000000</v>
      </c>
      <c r="X2281" s="2" t="s">
        <v>5470</v>
      </c>
      <c r="Y2281" s="2" t="s">
        <v>5470</v>
      </c>
      <c r="Z2281" s="2" t="s">
        <v>19608</v>
      </c>
      <c r="AA2281" s="2" t="s">
        <v>19609</v>
      </c>
      <c r="AB2281" s="2" t="s">
        <v>19610</v>
      </c>
      <c r="AF2281">
        <v>2021</v>
      </c>
      <c r="AG2281">
        <v>2021</v>
      </c>
      <c r="AH2281">
        <v>2021</v>
      </c>
      <c r="AI2281">
        <v>2022</v>
      </c>
      <c r="AJ2281">
        <v>2023</v>
      </c>
      <c r="AL2281" s="3">
        <v>959166895</v>
      </c>
      <c r="AM2281" t="s">
        <v>327</v>
      </c>
      <c r="AN2281" s="1">
        <v>44981</v>
      </c>
      <c r="AR2281">
        <v>0</v>
      </c>
      <c r="AS2281">
        <v>0</v>
      </c>
      <c r="AT2281">
        <v>0</v>
      </c>
      <c r="AU2281">
        <v>236868.02</v>
      </c>
      <c r="AV2281">
        <v>0</v>
      </c>
      <c r="AZ2281">
        <v>2960</v>
      </c>
      <c r="BA2281">
        <v>1602</v>
      </c>
      <c r="BB2281">
        <v>824</v>
      </c>
      <c r="BC2281">
        <v>35</v>
      </c>
      <c r="BD2281">
        <v>34</v>
      </c>
      <c r="BH2281">
        <v>43.68</v>
      </c>
      <c r="BI2281">
        <v>36.24</v>
      </c>
      <c r="BJ2281">
        <v>30.55</v>
      </c>
      <c r="BK2281">
        <v>90.17</v>
      </c>
      <c r="BL2281">
        <v>29.79</v>
      </c>
      <c r="BN2281" t="s">
        <v>101</v>
      </c>
      <c r="BP2281" s="3">
        <v>1379166895</v>
      </c>
      <c r="BR2281" s="20">
        <v>130</v>
      </c>
      <c r="BS2281" s="20">
        <v>61</v>
      </c>
      <c r="BT2281" s="20">
        <v>179</v>
      </c>
      <c r="BU2281" s="20">
        <v>301</v>
      </c>
      <c r="BW2281" s="20">
        <v>541</v>
      </c>
      <c r="BX2281" s="22">
        <v>236868.02</v>
      </c>
      <c r="BY2281">
        <v>335</v>
      </c>
      <c r="BZ2281">
        <v>86.68</v>
      </c>
      <c r="CA2281">
        <v>0</v>
      </c>
      <c r="CB2281">
        <v>0</v>
      </c>
      <c r="CC2281">
        <v>0</v>
      </c>
    </row>
    <row r="2282" spans="1:81" ht="85" x14ac:dyDescent="0.2">
      <c r="A2282" t="s">
        <v>19611</v>
      </c>
      <c r="B2282" t="s">
        <v>19612</v>
      </c>
      <c r="C2282" t="s">
        <v>19613</v>
      </c>
      <c r="D2282" t="s">
        <v>19614</v>
      </c>
      <c r="E2282" s="2" t="s">
        <v>19615</v>
      </c>
      <c r="G2282" s="3">
        <v>1100000</v>
      </c>
      <c r="H2282" s="3">
        <v>16000000</v>
      </c>
      <c r="I2282" s="3">
        <v>59000000</v>
      </c>
      <c r="J2282" s="3">
        <v>37000000</v>
      </c>
      <c r="O2282" s="3">
        <v>11000000</v>
      </c>
      <c r="P2282" s="3">
        <v>80000000</v>
      </c>
      <c r="Q2282" s="3">
        <v>390000000</v>
      </c>
      <c r="R2282" s="3">
        <v>400000000</v>
      </c>
      <c r="W2282" s="2" t="s">
        <v>19616</v>
      </c>
      <c r="X2282" s="2" t="s">
        <v>19617</v>
      </c>
      <c r="Y2282" s="2" t="s">
        <v>19618</v>
      </c>
      <c r="Z2282" s="2" t="s">
        <v>19619</v>
      </c>
      <c r="AE2282">
        <v>2015</v>
      </c>
      <c r="AF2282">
        <v>2019</v>
      </c>
      <c r="AG2282">
        <v>2021</v>
      </c>
      <c r="AH2282">
        <v>2024</v>
      </c>
      <c r="AL2282" s="3">
        <v>37000000</v>
      </c>
      <c r="AM2282" t="s">
        <v>90</v>
      </c>
      <c r="AN2282" s="1">
        <v>45349</v>
      </c>
      <c r="AO2282" s="3">
        <v>400000000</v>
      </c>
      <c r="AQ2282">
        <v>99.78</v>
      </c>
      <c r="AR2282">
        <v>12700.01</v>
      </c>
      <c r="AS2282">
        <v>165991.81</v>
      </c>
      <c r="AT2282">
        <v>54825.760000000002</v>
      </c>
      <c r="AY2282">
        <v>1668</v>
      </c>
      <c r="AZ2282">
        <v>170</v>
      </c>
      <c r="BA2282">
        <v>357</v>
      </c>
      <c r="BB2282">
        <v>10</v>
      </c>
      <c r="BG2282">
        <v>83.01</v>
      </c>
      <c r="BH2282">
        <v>95.93</v>
      </c>
      <c r="BI2282">
        <v>85.82</v>
      </c>
      <c r="BJ2282">
        <v>92.04</v>
      </c>
      <c r="BO2282">
        <v>0.92</v>
      </c>
      <c r="BP2282" s="3">
        <v>117000000</v>
      </c>
      <c r="BQ2282" s="20">
        <v>1382</v>
      </c>
      <c r="BR2282" s="20">
        <v>768</v>
      </c>
      <c r="BS2282" s="20">
        <v>876</v>
      </c>
      <c r="BW2282" s="20">
        <v>876</v>
      </c>
      <c r="BX2282" s="22">
        <v>233617.36</v>
      </c>
      <c r="BY2282">
        <v>336</v>
      </c>
      <c r="BZ2282">
        <v>86.64</v>
      </c>
      <c r="CA2282">
        <v>1.03</v>
      </c>
      <c r="CB2282">
        <v>1.03</v>
      </c>
      <c r="CC2282">
        <v>1.03</v>
      </c>
    </row>
    <row r="2283" spans="1:81" ht="51" x14ac:dyDescent="0.2">
      <c r="A2283" t="s">
        <v>19620</v>
      </c>
      <c r="B2283" t="s">
        <v>19621</v>
      </c>
      <c r="C2283" t="s">
        <v>19622</v>
      </c>
      <c r="D2283" t="s">
        <v>19623</v>
      </c>
      <c r="E2283" s="2" t="s">
        <v>19624</v>
      </c>
      <c r="H2283" s="3">
        <v>11000000</v>
      </c>
      <c r="I2283" s="3">
        <v>50000000</v>
      </c>
      <c r="P2283" s="3">
        <v>55000000</v>
      </c>
      <c r="Q2283" s="3">
        <v>333500000</v>
      </c>
      <c r="W2283" s="2" t="s">
        <v>19625</v>
      </c>
      <c r="X2283" s="2" t="s">
        <v>19626</v>
      </c>
      <c r="Y2283" s="2" t="s">
        <v>19627</v>
      </c>
      <c r="AE2283">
        <v>2012</v>
      </c>
      <c r="AF2283">
        <v>2020</v>
      </c>
      <c r="AG2283">
        <v>2021</v>
      </c>
      <c r="AL2283" s="3">
        <v>50000000</v>
      </c>
      <c r="AM2283" t="s">
        <v>89</v>
      </c>
      <c r="AN2283" s="1">
        <v>44341</v>
      </c>
      <c r="AO2283" s="3">
        <v>333500000</v>
      </c>
      <c r="AQ2283">
        <v>0</v>
      </c>
      <c r="AR2283">
        <v>9134.4500000000007</v>
      </c>
      <c r="AS2283">
        <v>222506.72</v>
      </c>
      <c r="AY2283">
        <v>1848</v>
      </c>
      <c r="AZ2283">
        <v>285</v>
      </c>
      <c r="BA2283">
        <v>269</v>
      </c>
      <c r="BG2283">
        <v>63.99</v>
      </c>
      <c r="BH2283">
        <v>91.93</v>
      </c>
      <c r="BI2283">
        <v>89.33</v>
      </c>
      <c r="BO2283">
        <v>1</v>
      </c>
      <c r="BP2283" s="3">
        <v>66117233</v>
      </c>
      <c r="BQ2283" s="20">
        <v>2875</v>
      </c>
      <c r="BR2283" s="20">
        <v>313</v>
      </c>
      <c r="BW2283" s="20">
        <v>0</v>
      </c>
      <c r="BX2283" s="22">
        <v>231641.17</v>
      </c>
      <c r="BY2283">
        <v>337</v>
      </c>
      <c r="BZ2283">
        <v>86.6</v>
      </c>
      <c r="CC2283">
        <v>1</v>
      </c>
    </row>
    <row r="2284" spans="1:81" ht="34" x14ac:dyDescent="0.2">
      <c r="A2284" t="s">
        <v>19628</v>
      </c>
      <c r="B2284" t="s">
        <v>19629</v>
      </c>
      <c r="C2284" t="s">
        <v>19630</v>
      </c>
      <c r="D2284" t="s">
        <v>19631</v>
      </c>
      <c r="E2284" s="2" t="s">
        <v>19632</v>
      </c>
      <c r="G2284" s="3">
        <v>62000</v>
      </c>
      <c r="I2284" s="3">
        <v>47000000</v>
      </c>
      <c r="O2284" s="3">
        <v>620000</v>
      </c>
      <c r="Q2284" s="3">
        <v>313490000</v>
      </c>
      <c r="W2284" s="2" t="s">
        <v>6849</v>
      </c>
      <c r="X2284" s="2" t="s">
        <v>19633</v>
      </c>
      <c r="Y2284" s="2" t="s">
        <v>19634</v>
      </c>
      <c r="AE2284">
        <v>2015</v>
      </c>
      <c r="AF2284">
        <v>2018</v>
      </c>
      <c r="AG2284">
        <v>2021</v>
      </c>
      <c r="AL2284" s="3">
        <v>47000000</v>
      </c>
      <c r="AM2284" t="s">
        <v>114</v>
      </c>
      <c r="AN2284" s="1">
        <v>44448</v>
      </c>
      <c r="AO2284" s="3">
        <v>313490000</v>
      </c>
      <c r="AQ2284">
        <v>521.71</v>
      </c>
      <c r="AR2284">
        <v>4145.9799999999996</v>
      </c>
      <c r="AS2284">
        <v>225141.65</v>
      </c>
      <c r="AY2284">
        <v>953</v>
      </c>
      <c r="AZ2284">
        <v>373</v>
      </c>
      <c r="BA2284">
        <v>268</v>
      </c>
      <c r="BG2284">
        <v>90.3</v>
      </c>
      <c r="BH2284">
        <v>91.93</v>
      </c>
      <c r="BI2284">
        <v>89.37</v>
      </c>
      <c r="BO2284">
        <v>1</v>
      </c>
      <c r="BP2284" s="3">
        <v>121949327</v>
      </c>
      <c r="BQ2284" s="20">
        <v>1272</v>
      </c>
      <c r="BR2284" s="20">
        <v>1152</v>
      </c>
      <c r="BW2284" s="20">
        <v>0</v>
      </c>
      <c r="BX2284" s="22">
        <v>229809.34</v>
      </c>
      <c r="BY2284">
        <v>338</v>
      </c>
      <c r="BZ2284">
        <v>86.56</v>
      </c>
      <c r="CC2284">
        <v>1</v>
      </c>
    </row>
    <row r="2285" spans="1:81" ht="34" x14ac:dyDescent="0.2">
      <c r="A2285" t="s">
        <v>19635</v>
      </c>
      <c r="B2285" t="s">
        <v>19636</v>
      </c>
      <c r="C2285" t="s">
        <v>19637</v>
      </c>
      <c r="D2285" t="s">
        <v>19638</v>
      </c>
      <c r="E2285" s="2" t="s">
        <v>19639</v>
      </c>
      <c r="H2285" s="3">
        <v>35000000</v>
      </c>
      <c r="I2285" s="3">
        <v>125000000</v>
      </c>
      <c r="J2285" s="3">
        <v>130000000</v>
      </c>
      <c r="P2285" s="3">
        <v>175000000</v>
      </c>
      <c r="Q2285" s="3">
        <v>833750000</v>
      </c>
      <c r="R2285" s="3">
        <v>1300000000</v>
      </c>
      <c r="X2285" s="2" t="s">
        <v>701</v>
      </c>
      <c r="Y2285" s="2" t="s">
        <v>701</v>
      </c>
      <c r="Z2285" s="2" t="s">
        <v>19640</v>
      </c>
      <c r="AF2285">
        <v>2020</v>
      </c>
      <c r="AG2285">
        <v>2021</v>
      </c>
      <c r="AH2285">
        <v>2022</v>
      </c>
      <c r="AL2285" s="3">
        <v>130000000</v>
      </c>
      <c r="AM2285" t="s">
        <v>90</v>
      </c>
      <c r="AN2285" s="1">
        <v>44727</v>
      </c>
      <c r="AO2285" s="3">
        <v>1300000000</v>
      </c>
      <c r="AR2285">
        <v>8560.6299999999992</v>
      </c>
      <c r="AS2285">
        <v>212653.17</v>
      </c>
      <c r="AT2285">
        <v>8224.6</v>
      </c>
      <c r="AZ2285">
        <v>317</v>
      </c>
      <c r="BA2285">
        <v>286</v>
      </c>
      <c r="BB2285">
        <v>303</v>
      </c>
      <c r="BH2285">
        <v>91.02</v>
      </c>
      <c r="BI2285">
        <v>88.65</v>
      </c>
      <c r="BJ2285">
        <v>63.66</v>
      </c>
      <c r="BO2285">
        <v>1.4</v>
      </c>
      <c r="BP2285" s="3">
        <v>290000000</v>
      </c>
      <c r="BR2285" s="20">
        <v>259</v>
      </c>
      <c r="BS2285" s="20">
        <v>365</v>
      </c>
      <c r="BW2285" s="20">
        <v>365</v>
      </c>
      <c r="BX2285" s="22">
        <v>229438.4</v>
      </c>
      <c r="BY2285">
        <v>339</v>
      </c>
      <c r="BZ2285">
        <v>86.52</v>
      </c>
      <c r="CA2285">
        <v>1.56</v>
      </c>
      <c r="CB2285">
        <v>1.56</v>
      </c>
      <c r="CC2285">
        <v>1.56</v>
      </c>
    </row>
    <row r="2286" spans="1:81" ht="51" x14ac:dyDescent="0.2">
      <c r="A2286" t="s">
        <v>19641</v>
      </c>
      <c r="B2286" t="s">
        <v>19642</v>
      </c>
      <c r="C2286" t="s">
        <v>19643</v>
      </c>
      <c r="D2286" t="s">
        <v>19644</v>
      </c>
      <c r="E2286" s="2" t="s">
        <v>19645</v>
      </c>
      <c r="H2286" s="3">
        <v>20000000</v>
      </c>
      <c r="I2286" s="3">
        <v>150000000</v>
      </c>
      <c r="P2286" s="3">
        <v>100000000</v>
      </c>
      <c r="Q2286" s="3">
        <v>1000500000</v>
      </c>
      <c r="W2286" s="2" t="s">
        <v>19646</v>
      </c>
      <c r="X2286" s="2" t="s">
        <v>19647</v>
      </c>
      <c r="Y2286" s="2" t="s">
        <v>19648</v>
      </c>
      <c r="AE2286">
        <v>2017</v>
      </c>
      <c r="AF2286">
        <v>2020</v>
      </c>
      <c r="AG2286">
        <v>2021</v>
      </c>
      <c r="AL2286" s="3">
        <v>150000000</v>
      </c>
      <c r="AM2286" t="s">
        <v>89</v>
      </c>
      <c r="AN2286" s="1">
        <v>44385</v>
      </c>
      <c r="AO2286" s="3">
        <v>1000500000</v>
      </c>
      <c r="AQ2286">
        <v>221.35</v>
      </c>
      <c r="AR2286">
        <v>16767.27</v>
      </c>
      <c r="AS2286">
        <v>211232.33</v>
      </c>
      <c r="AY2286">
        <v>1259</v>
      </c>
      <c r="AZ2286">
        <v>119</v>
      </c>
      <c r="BA2286">
        <v>296</v>
      </c>
      <c r="BG2286">
        <v>86.72</v>
      </c>
      <c r="BH2286">
        <v>96.65</v>
      </c>
      <c r="BI2286">
        <v>88.25</v>
      </c>
      <c r="BO2286">
        <v>1</v>
      </c>
      <c r="BP2286" s="3">
        <v>174500000</v>
      </c>
      <c r="BQ2286" s="20">
        <v>1031</v>
      </c>
      <c r="BR2286" s="20">
        <v>490</v>
      </c>
      <c r="BW2286" s="20">
        <v>0</v>
      </c>
      <c r="BX2286" s="22">
        <v>228220.95</v>
      </c>
      <c r="BY2286">
        <v>340</v>
      </c>
      <c r="BZ2286">
        <v>86.48</v>
      </c>
      <c r="CC2286">
        <v>1</v>
      </c>
    </row>
    <row r="2287" spans="1:81" ht="34" x14ac:dyDescent="0.2">
      <c r="A2287" t="s">
        <v>19649</v>
      </c>
      <c r="B2287" t="s">
        <v>19650</v>
      </c>
      <c r="C2287" t="s">
        <v>19651</v>
      </c>
      <c r="D2287" t="s">
        <v>19652</v>
      </c>
      <c r="E2287" s="2" t="s">
        <v>19653</v>
      </c>
      <c r="H2287" s="3">
        <v>17000000</v>
      </c>
      <c r="I2287" s="3">
        <v>48000000</v>
      </c>
      <c r="P2287" s="3">
        <v>85000000</v>
      </c>
      <c r="Q2287" s="3">
        <v>320160000</v>
      </c>
      <c r="Y2287" s="2" t="s">
        <v>19654</v>
      </c>
      <c r="AF2287">
        <v>2018</v>
      </c>
      <c r="AG2287">
        <v>2021</v>
      </c>
      <c r="AL2287" s="3">
        <v>55000000</v>
      </c>
      <c r="AM2287" t="s">
        <v>89</v>
      </c>
      <c r="AN2287" s="1">
        <v>44726</v>
      </c>
      <c r="AO2287" s="3">
        <v>366850000</v>
      </c>
      <c r="AR2287">
        <v>0</v>
      </c>
      <c r="AS2287">
        <v>225816.04</v>
      </c>
      <c r="AZ2287">
        <v>1617</v>
      </c>
      <c r="BA2287">
        <v>265</v>
      </c>
      <c r="BH2287">
        <v>64.94</v>
      </c>
      <c r="BI2287">
        <v>89.49</v>
      </c>
      <c r="BO2287">
        <v>1.1499999999999999</v>
      </c>
      <c r="BP2287" s="3">
        <v>120000000</v>
      </c>
      <c r="BR2287" s="20">
        <v>1437</v>
      </c>
      <c r="BW2287" s="20">
        <v>188</v>
      </c>
      <c r="BX2287" s="22">
        <v>225816.04</v>
      </c>
      <c r="BY2287">
        <v>341</v>
      </c>
      <c r="BZ2287">
        <v>86.44</v>
      </c>
      <c r="CC2287">
        <v>1.1499999999999999</v>
      </c>
    </row>
    <row r="2288" spans="1:81" ht="34" x14ac:dyDescent="0.2">
      <c r="A2288" t="s">
        <v>19655</v>
      </c>
      <c r="B2288" t="s">
        <v>19656</v>
      </c>
      <c r="C2288" t="s">
        <v>19657</v>
      </c>
      <c r="D2288" t="s">
        <v>19658</v>
      </c>
      <c r="E2288" s="2" t="s">
        <v>19659</v>
      </c>
      <c r="H2288" s="3">
        <v>28372626</v>
      </c>
      <c r="I2288" s="3">
        <v>97843505</v>
      </c>
      <c r="P2288" s="3">
        <v>141863130</v>
      </c>
      <c r="Q2288" s="3">
        <v>652616178.35000002</v>
      </c>
      <c r="X2288" s="2" t="s">
        <v>19660</v>
      </c>
      <c r="Y2288" s="2" t="s">
        <v>19661</v>
      </c>
      <c r="AF2288">
        <v>2018</v>
      </c>
      <c r="AG2288">
        <v>2021</v>
      </c>
      <c r="AL2288" s="3">
        <v>97843505</v>
      </c>
      <c r="AM2288" t="s">
        <v>89</v>
      </c>
      <c r="AN2288" s="1">
        <v>44277</v>
      </c>
      <c r="AO2288" s="3">
        <v>652616178.35000002</v>
      </c>
      <c r="AR2288">
        <v>18.5</v>
      </c>
      <c r="AS2288">
        <v>225770.23</v>
      </c>
      <c r="AZ2288">
        <v>1180</v>
      </c>
      <c r="BA2288">
        <v>266</v>
      </c>
      <c r="BH2288">
        <v>74.42</v>
      </c>
      <c r="BI2288">
        <v>89.45</v>
      </c>
      <c r="BO2288">
        <v>1</v>
      </c>
      <c r="BP2288" s="3">
        <v>126216131</v>
      </c>
      <c r="BR2288" s="20">
        <v>838</v>
      </c>
      <c r="BW2288" s="20">
        <v>0</v>
      </c>
      <c r="BX2288" s="22">
        <v>225788.73</v>
      </c>
      <c r="BY2288">
        <v>342</v>
      </c>
      <c r="BZ2288">
        <v>86.4</v>
      </c>
      <c r="CC2288">
        <v>1</v>
      </c>
    </row>
    <row r="2289" spans="1:81" ht="34" x14ac:dyDescent="0.2">
      <c r="A2289" t="s">
        <v>19662</v>
      </c>
      <c r="B2289" t="s">
        <v>19663</v>
      </c>
      <c r="C2289" t="s">
        <v>19664</v>
      </c>
      <c r="D2289" t="s">
        <v>19665</v>
      </c>
      <c r="E2289" s="2" t="s">
        <v>19666</v>
      </c>
      <c r="H2289" s="3">
        <v>37500000</v>
      </c>
      <c r="I2289" s="3">
        <v>40000000</v>
      </c>
      <c r="P2289" s="3">
        <v>187500000</v>
      </c>
      <c r="Q2289" s="3">
        <v>300000000</v>
      </c>
      <c r="X2289" s="2" t="s">
        <v>19667</v>
      </c>
      <c r="Y2289" s="2" t="s">
        <v>19668</v>
      </c>
      <c r="AF2289">
        <v>2020</v>
      </c>
      <c r="AG2289">
        <v>2021</v>
      </c>
      <c r="AL2289" s="3">
        <v>40000000</v>
      </c>
      <c r="AM2289" t="s">
        <v>89</v>
      </c>
      <c r="AN2289" s="1">
        <v>44263</v>
      </c>
      <c r="AR2289">
        <v>23215.8</v>
      </c>
      <c r="AS2289">
        <v>201310.9</v>
      </c>
      <c r="AZ2289">
        <v>57</v>
      </c>
      <c r="BA2289">
        <v>316</v>
      </c>
      <c r="BH2289">
        <v>98.41</v>
      </c>
      <c r="BI2289">
        <v>87.46</v>
      </c>
      <c r="BP2289" s="3">
        <v>77500000</v>
      </c>
      <c r="BR2289" s="20">
        <v>259</v>
      </c>
      <c r="BW2289" s="20">
        <v>0</v>
      </c>
      <c r="BX2289" s="22">
        <v>224526.7</v>
      </c>
      <c r="BY2289">
        <v>343</v>
      </c>
      <c r="BZ2289">
        <v>86.36</v>
      </c>
      <c r="CC2289">
        <v>0</v>
      </c>
    </row>
    <row r="2290" spans="1:81" ht="68" x14ac:dyDescent="0.2">
      <c r="A2290" t="s">
        <v>19669</v>
      </c>
      <c r="B2290" t="s">
        <v>19670</v>
      </c>
      <c r="C2290" t="s">
        <v>19671</v>
      </c>
      <c r="D2290" t="s">
        <v>19672</v>
      </c>
      <c r="E2290" s="2" t="s">
        <v>19673</v>
      </c>
      <c r="G2290" s="3">
        <v>2400000</v>
      </c>
      <c r="H2290" s="3">
        <v>9300000</v>
      </c>
      <c r="I2290" s="3">
        <v>39000000</v>
      </c>
      <c r="O2290" s="3">
        <v>24000000</v>
      </c>
      <c r="P2290" s="3">
        <v>46500000</v>
      </c>
      <c r="Q2290" s="3">
        <v>260130000</v>
      </c>
      <c r="W2290" s="2" t="s">
        <v>19674</v>
      </c>
      <c r="X2290" s="2" t="s">
        <v>19675</v>
      </c>
      <c r="Y2290" s="2" t="s">
        <v>19676</v>
      </c>
      <c r="AE2290">
        <v>2019</v>
      </c>
      <c r="AF2290">
        <v>2020</v>
      </c>
      <c r="AG2290">
        <v>2021</v>
      </c>
      <c r="AM2290" t="s">
        <v>327</v>
      </c>
      <c r="AN2290" s="1">
        <v>44371</v>
      </c>
      <c r="AO2290" s="3">
        <v>260130000</v>
      </c>
      <c r="AQ2290">
        <v>0</v>
      </c>
      <c r="AR2290">
        <v>15862.4</v>
      </c>
      <c r="AS2290">
        <v>207792.69</v>
      </c>
      <c r="AY2290">
        <v>3695</v>
      </c>
      <c r="AZ2290">
        <v>124</v>
      </c>
      <c r="BA2290">
        <v>303</v>
      </c>
      <c r="BG2290">
        <v>61.5</v>
      </c>
      <c r="BH2290">
        <v>96.5</v>
      </c>
      <c r="BI2290">
        <v>87.97</v>
      </c>
      <c r="BO2290">
        <v>1</v>
      </c>
      <c r="BP2290" s="3">
        <v>50700000</v>
      </c>
      <c r="BQ2290" s="20">
        <v>407</v>
      </c>
      <c r="BR2290" s="20">
        <v>253</v>
      </c>
      <c r="BW2290" s="20">
        <v>0</v>
      </c>
      <c r="BX2290" s="22">
        <v>223655.09</v>
      </c>
      <c r="BY2290">
        <v>344</v>
      </c>
      <c r="BZ2290">
        <v>86.32</v>
      </c>
      <c r="CC2290">
        <v>1</v>
      </c>
    </row>
    <row r="2291" spans="1:81" ht="34" x14ac:dyDescent="0.2">
      <c r="A2291" t="s">
        <v>19677</v>
      </c>
      <c r="B2291" t="s">
        <v>19678</v>
      </c>
      <c r="C2291" t="s">
        <v>19679</v>
      </c>
      <c r="D2291" t="s">
        <v>19680</v>
      </c>
      <c r="E2291" s="2" t="s">
        <v>19681</v>
      </c>
      <c r="G2291" s="3">
        <v>120000</v>
      </c>
      <c r="H2291" s="3">
        <v>7500000</v>
      </c>
      <c r="I2291" s="3">
        <v>60000000</v>
      </c>
      <c r="O2291" s="3">
        <v>1200000</v>
      </c>
      <c r="P2291" s="3">
        <v>37500000</v>
      </c>
      <c r="Q2291" s="3">
        <v>400200000</v>
      </c>
      <c r="W2291" s="2" t="s">
        <v>821</v>
      </c>
      <c r="X2291" s="2" t="s">
        <v>19682</v>
      </c>
      <c r="Y2291" s="2" t="s">
        <v>19683</v>
      </c>
      <c r="AE2291">
        <v>2017</v>
      </c>
      <c r="AF2291">
        <v>2020</v>
      </c>
      <c r="AG2291">
        <v>2021</v>
      </c>
      <c r="AL2291" s="3">
        <v>60000000</v>
      </c>
      <c r="AM2291" t="s">
        <v>89</v>
      </c>
      <c r="AN2291" s="1">
        <v>44467</v>
      </c>
      <c r="AO2291" s="3">
        <v>400200000</v>
      </c>
      <c r="AQ2291">
        <v>638.41999999999996</v>
      </c>
      <c r="AR2291">
        <v>702.47</v>
      </c>
      <c r="AS2291">
        <v>220342.51</v>
      </c>
      <c r="AY2291">
        <v>861</v>
      </c>
      <c r="AZ2291">
        <v>931</v>
      </c>
      <c r="BA2291">
        <v>271</v>
      </c>
      <c r="BG2291">
        <v>90.92</v>
      </c>
      <c r="BH2291">
        <v>73.569999999999993</v>
      </c>
      <c r="BI2291">
        <v>89.25</v>
      </c>
      <c r="BO2291">
        <v>1</v>
      </c>
      <c r="BP2291" s="3">
        <v>70620000</v>
      </c>
      <c r="BQ2291" s="20">
        <v>1018</v>
      </c>
      <c r="BR2291" s="20">
        <v>516</v>
      </c>
      <c r="BW2291" s="20">
        <v>0</v>
      </c>
      <c r="BX2291" s="22">
        <v>221683.4</v>
      </c>
      <c r="BY2291">
        <v>345</v>
      </c>
      <c r="BZ2291">
        <v>86.28</v>
      </c>
      <c r="CC2291">
        <v>1</v>
      </c>
    </row>
    <row r="2292" spans="1:81" ht="34" x14ac:dyDescent="0.2">
      <c r="A2292" t="s">
        <v>19684</v>
      </c>
      <c r="B2292" t="s">
        <v>19685</v>
      </c>
      <c r="C2292" t="s">
        <v>19686</v>
      </c>
      <c r="D2292" t="s">
        <v>19687</v>
      </c>
      <c r="E2292" s="2" t="s">
        <v>19688</v>
      </c>
      <c r="G2292" s="3">
        <v>1000000</v>
      </c>
      <c r="H2292" s="3">
        <v>25000000</v>
      </c>
      <c r="I2292" s="3">
        <v>200000000</v>
      </c>
      <c r="O2292" s="3">
        <v>10000000</v>
      </c>
      <c r="P2292" s="3">
        <v>125000000</v>
      </c>
      <c r="Q2292" s="3">
        <v>1000000000</v>
      </c>
      <c r="W2292" s="2" t="s">
        <v>6660</v>
      </c>
      <c r="X2292" s="2" t="s">
        <v>701</v>
      </c>
      <c r="Y2292" s="2" t="s">
        <v>19689</v>
      </c>
      <c r="AE2292">
        <v>2017</v>
      </c>
      <c r="AF2292">
        <v>2018</v>
      </c>
      <c r="AG2292">
        <v>2021</v>
      </c>
      <c r="AL2292" s="3">
        <v>200000000</v>
      </c>
      <c r="AM2292" t="s">
        <v>89</v>
      </c>
      <c r="AN2292" s="1">
        <v>44203</v>
      </c>
      <c r="AO2292" s="3">
        <v>1000000000</v>
      </c>
      <c r="AQ2292">
        <v>0.25</v>
      </c>
      <c r="AR2292">
        <v>5105.8999999999996</v>
      </c>
      <c r="AS2292">
        <v>216392.55</v>
      </c>
      <c r="AY2292">
        <v>2679</v>
      </c>
      <c r="AZ2292">
        <v>324</v>
      </c>
      <c r="BA2292">
        <v>277</v>
      </c>
      <c r="BG2292">
        <v>71.73</v>
      </c>
      <c r="BH2292">
        <v>92.99</v>
      </c>
      <c r="BI2292">
        <v>89.01</v>
      </c>
      <c r="BN2292" t="s">
        <v>101</v>
      </c>
      <c r="BO2292">
        <v>1</v>
      </c>
      <c r="BP2292" s="3">
        <v>251000000</v>
      </c>
      <c r="BQ2292" s="20">
        <v>383</v>
      </c>
      <c r="BR2292" s="20">
        <v>842</v>
      </c>
      <c r="BW2292" s="20">
        <v>0</v>
      </c>
      <c r="BX2292" s="22">
        <v>221498.7</v>
      </c>
      <c r="BY2292">
        <v>346</v>
      </c>
      <c r="BZ2292">
        <v>86.24</v>
      </c>
      <c r="CC2292">
        <v>1</v>
      </c>
    </row>
    <row r="2293" spans="1:81" ht="34" x14ac:dyDescent="0.2">
      <c r="A2293" t="s">
        <v>19690</v>
      </c>
      <c r="B2293" t="s">
        <v>19691</v>
      </c>
      <c r="C2293" t="s">
        <v>19692</v>
      </c>
      <c r="D2293" t="s">
        <v>19693</v>
      </c>
      <c r="E2293" s="2" t="s">
        <v>19694</v>
      </c>
      <c r="G2293" s="3">
        <v>1500000</v>
      </c>
      <c r="H2293" s="3">
        <v>25000000</v>
      </c>
      <c r="I2293" s="3">
        <v>22511159</v>
      </c>
      <c r="O2293" s="3">
        <v>15000000</v>
      </c>
      <c r="P2293" s="3">
        <v>125000000</v>
      </c>
      <c r="Q2293" s="3">
        <v>150149430.53</v>
      </c>
      <c r="W2293" s="2" t="s">
        <v>16473</v>
      </c>
      <c r="X2293" s="2" t="s">
        <v>19695</v>
      </c>
      <c r="Y2293" s="2" t="s">
        <v>19696</v>
      </c>
      <c r="AE2293">
        <v>2019</v>
      </c>
      <c r="AF2293">
        <v>2019</v>
      </c>
      <c r="AG2293">
        <v>2021</v>
      </c>
      <c r="AL2293" s="3">
        <v>15000000</v>
      </c>
      <c r="AM2293" t="s">
        <v>114</v>
      </c>
      <c r="AN2293" s="1">
        <v>44512</v>
      </c>
      <c r="AO2293" s="3">
        <v>150149430.53</v>
      </c>
      <c r="AQ2293">
        <v>0.25</v>
      </c>
      <c r="AR2293">
        <v>5183.6899999999996</v>
      </c>
      <c r="AS2293">
        <v>215864.15</v>
      </c>
      <c r="AY2293">
        <v>3018</v>
      </c>
      <c r="AZ2293">
        <v>387</v>
      </c>
      <c r="BA2293">
        <v>278</v>
      </c>
      <c r="BG2293">
        <v>68.55</v>
      </c>
      <c r="BH2293">
        <v>90.7</v>
      </c>
      <c r="BI2293">
        <v>88.97</v>
      </c>
      <c r="BO2293">
        <v>1</v>
      </c>
      <c r="BP2293" s="3">
        <v>64011159</v>
      </c>
      <c r="BQ2293" s="20">
        <v>244</v>
      </c>
      <c r="BR2293" s="20">
        <v>694</v>
      </c>
      <c r="BW2293" s="20">
        <v>0</v>
      </c>
      <c r="BX2293" s="22">
        <v>221048.09</v>
      </c>
      <c r="BY2293">
        <v>347</v>
      </c>
      <c r="BZ2293">
        <v>86.2</v>
      </c>
      <c r="CC2293">
        <v>1</v>
      </c>
    </row>
    <row r="2294" spans="1:81" ht="34" x14ac:dyDescent="0.2">
      <c r="A2294" t="s">
        <v>19697</v>
      </c>
      <c r="B2294" t="s">
        <v>19698</v>
      </c>
      <c r="C2294" t="s">
        <v>19699</v>
      </c>
      <c r="D2294" t="s">
        <v>19700</v>
      </c>
      <c r="E2294" s="2" t="s">
        <v>19701</v>
      </c>
      <c r="I2294" s="3">
        <v>200000000</v>
      </c>
      <c r="Q2294" s="3">
        <v>6000000000</v>
      </c>
      <c r="Y2294" s="2" t="s">
        <v>19702</v>
      </c>
      <c r="AG2294">
        <v>2021</v>
      </c>
      <c r="AL2294" s="3">
        <v>200000000</v>
      </c>
      <c r="AM2294" t="s">
        <v>89</v>
      </c>
      <c r="AN2294" s="1">
        <v>44292</v>
      </c>
      <c r="AO2294" s="3">
        <v>6000000000</v>
      </c>
      <c r="AS2294">
        <v>220343.3</v>
      </c>
      <c r="BA2294">
        <v>270</v>
      </c>
      <c r="BI2294">
        <v>89.29</v>
      </c>
      <c r="BN2294" t="s">
        <v>101</v>
      </c>
      <c r="BO2294">
        <v>1</v>
      </c>
      <c r="BP2294" s="3">
        <v>200000000</v>
      </c>
      <c r="BW2294" s="20">
        <v>0</v>
      </c>
      <c r="BX2294" s="22">
        <v>220343.3</v>
      </c>
      <c r="BY2294">
        <v>348</v>
      </c>
      <c r="BZ2294">
        <v>86.16</v>
      </c>
      <c r="CC2294">
        <v>1</v>
      </c>
    </row>
    <row r="2295" spans="1:81" ht="51" x14ac:dyDescent="0.2">
      <c r="A2295" t="s">
        <v>19703</v>
      </c>
      <c r="B2295" t="s">
        <v>19704</v>
      </c>
      <c r="C2295" t="s">
        <v>19705</v>
      </c>
      <c r="D2295" t="s">
        <v>19706</v>
      </c>
      <c r="E2295" s="2" t="s">
        <v>19707</v>
      </c>
      <c r="G2295" s="3">
        <v>2500000</v>
      </c>
      <c r="H2295" s="3">
        <v>10000000</v>
      </c>
      <c r="I2295" s="3">
        <v>30000000</v>
      </c>
      <c r="O2295" s="3">
        <v>25000000</v>
      </c>
      <c r="P2295" s="3">
        <v>50000000</v>
      </c>
      <c r="Q2295" s="3">
        <v>200100000</v>
      </c>
      <c r="W2295" s="2" t="s">
        <v>19708</v>
      </c>
      <c r="X2295" s="2" t="s">
        <v>19709</v>
      </c>
      <c r="Y2295" s="2" t="s">
        <v>19710</v>
      </c>
      <c r="AE2295">
        <v>2019</v>
      </c>
      <c r="AF2295">
        <v>2020</v>
      </c>
      <c r="AG2295">
        <v>2021</v>
      </c>
      <c r="AL2295" s="3">
        <v>30000000</v>
      </c>
      <c r="AM2295" t="s">
        <v>89</v>
      </c>
      <c r="AN2295" s="1">
        <v>44357</v>
      </c>
      <c r="AO2295" s="3">
        <v>200100000</v>
      </c>
      <c r="AQ2295">
        <v>204.4</v>
      </c>
      <c r="AR2295">
        <v>17828.34</v>
      </c>
      <c r="AS2295">
        <v>200628.86</v>
      </c>
      <c r="AY2295">
        <v>1397</v>
      </c>
      <c r="AZ2295">
        <v>110</v>
      </c>
      <c r="BA2295">
        <v>318</v>
      </c>
      <c r="BG2295">
        <v>85.45</v>
      </c>
      <c r="BH2295">
        <v>96.9</v>
      </c>
      <c r="BI2295">
        <v>87.38</v>
      </c>
      <c r="BO2295">
        <v>1</v>
      </c>
      <c r="BP2295" s="3">
        <v>42500000</v>
      </c>
      <c r="BQ2295" s="20">
        <v>226</v>
      </c>
      <c r="BR2295" s="20">
        <v>344</v>
      </c>
      <c r="BW2295" s="20">
        <v>0</v>
      </c>
      <c r="BX2295" s="22">
        <v>218661.6</v>
      </c>
      <c r="BY2295">
        <v>349</v>
      </c>
      <c r="BZ2295">
        <v>86.12</v>
      </c>
      <c r="CC2295">
        <v>1</v>
      </c>
    </row>
    <row r="2296" spans="1:81" ht="34" x14ac:dyDescent="0.2">
      <c r="A2296" t="s">
        <v>19711</v>
      </c>
      <c r="B2296" t="s">
        <v>19712</v>
      </c>
      <c r="C2296" t="s">
        <v>19713</v>
      </c>
      <c r="D2296" t="s">
        <v>19714</v>
      </c>
      <c r="E2296" s="2" t="s">
        <v>19715</v>
      </c>
      <c r="G2296" s="3">
        <v>120000</v>
      </c>
      <c r="H2296" s="3">
        <v>12000000</v>
      </c>
      <c r="I2296" s="3">
        <v>25000000</v>
      </c>
      <c r="O2296" s="3">
        <v>1200000</v>
      </c>
      <c r="P2296" s="3">
        <v>60000000</v>
      </c>
      <c r="Q2296" s="3">
        <v>166750000</v>
      </c>
      <c r="V2296" s="2" t="s">
        <v>19716</v>
      </c>
      <c r="W2296" s="2" t="s">
        <v>19717</v>
      </c>
      <c r="X2296" s="2" t="s">
        <v>19718</v>
      </c>
      <c r="Y2296" s="2" t="s">
        <v>19719</v>
      </c>
      <c r="AD2296">
        <v>2015</v>
      </c>
      <c r="AE2296">
        <v>2016</v>
      </c>
      <c r="AF2296">
        <v>2020</v>
      </c>
      <c r="AG2296">
        <v>2021</v>
      </c>
      <c r="AL2296" s="3">
        <v>47000000</v>
      </c>
      <c r="AM2296" t="s">
        <v>89</v>
      </c>
      <c r="AN2296" s="1">
        <v>44894</v>
      </c>
      <c r="AO2296" s="3">
        <v>313490000</v>
      </c>
      <c r="AP2296">
        <v>0.25</v>
      </c>
      <c r="AQ2296">
        <v>6388.37</v>
      </c>
      <c r="AR2296">
        <v>11400.39</v>
      </c>
      <c r="AS2296">
        <v>200853.63</v>
      </c>
      <c r="AX2296">
        <v>276</v>
      </c>
      <c r="AY2296">
        <v>105</v>
      </c>
      <c r="AZ2296">
        <v>215</v>
      </c>
      <c r="BA2296">
        <v>317</v>
      </c>
      <c r="BF2296">
        <v>78.53</v>
      </c>
      <c r="BG2296">
        <v>98.92</v>
      </c>
      <c r="BH2296">
        <v>93.92</v>
      </c>
      <c r="BI2296">
        <v>87.42</v>
      </c>
      <c r="BO2296">
        <v>1.88</v>
      </c>
      <c r="BP2296" s="3">
        <v>85920000</v>
      </c>
      <c r="BQ2296" s="20">
        <v>1457</v>
      </c>
      <c r="BR2296" s="20">
        <v>322</v>
      </c>
      <c r="BW2296" s="20">
        <v>664</v>
      </c>
      <c r="BX2296" s="22">
        <v>218642.64</v>
      </c>
      <c r="BY2296">
        <v>350</v>
      </c>
      <c r="BZ2296">
        <v>86.08</v>
      </c>
      <c r="CC2296">
        <v>1.88</v>
      </c>
    </row>
    <row r="2297" spans="1:81" ht="34" x14ac:dyDescent="0.2">
      <c r="A2297" t="s">
        <v>19720</v>
      </c>
      <c r="B2297" t="s">
        <v>19721</v>
      </c>
      <c r="C2297" t="s">
        <v>19722</v>
      </c>
      <c r="E2297" s="2" t="s">
        <v>19723</v>
      </c>
      <c r="F2297" s="3">
        <v>1600000</v>
      </c>
      <c r="H2297" s="3">
        <v>6000000</v>
      </c>
      <c r="I2297" s="3">
        <v>15000000</v>
      </c>
      <c r="N2297" s="3">
        <v>32000000</v>
      </c>
      <c r="P2297" s="3">
        <v>30000000</v>
      </c>
      <c r="Q2297" s="3">
        <v>100050000</v>
      </c>
      <c r="V2297" s="2" t="s">
        <v>19724</v>
      </c>
      <c r="X2297" s="2" t="s">
        <v>19725</v>
      </c>
      <c r="Y2297" s="2" t="s">
        <v>19726</v>
      </c>
      <c r="AD2297">
        <v>2020</v>
      </c>
      <c r="AF2297">
        <v>2021</v>
      </c>
      <c r="AG2297">
        <v>2021</v>
      </c>
      <c r="AL2297" s="3">
        <v>15000000</v>
      </c>
      <c r="AM2297" t="s">
        <v>89</v>
      </c>
      <c r="AN2297" s="1">
        <v>44482</v>
      </c>
      <c r="AO2297" s="3">
        <v>100050000</v>
      </c>
      <c r="AP2297">
        <v>0</v>
      </c>
      <c r="AR2297">
        <v>5536.57</v>
      </c>
      <c r="AS2297">
        <v>212653.17</v>
      </c>
      <c r="AX2297">
        <v>2133</v>
      </c>
      <c r="AZ2297">
        <v>1159</v>
      </c>
      <c r="BA2297">
        <v>286</v>
      </c>
      <c r="BF2297">
        <v>65.64</v>
      </c>
      <c r="BH2297">
        <v>77.959999999999994</v>
      </c>
      <c r="BI2297">
        <v>88.65</v>
      </c>
      <c r="BO2297">
        <v>1</v>
      </c>
      <c r="BP2297" s="3">
        <v>22600000</v>
      </c>
      <c r="BR2297" s="20">
        <v>244</v>
      </c>
      <c r="BW2297" s="20">
        <v>0</v>
      </c>
      <c r="BX2297" s="22">
        <v>218189.74</v>
      </c>
      <c r="BY2297">
        <v>351</v>
      </c>
      <c r="BZ2297">
        <v>86.04</v>
      </c>
      <c r="CC2297">
        <v>1</v>
      </c>
    </row>
    <row r="2298" spans="1:81" ht="34" x14ac:dyDescent="0.2">
      <c r="A2298" t="s">
        <v>19727</v>
      </c>
      <c r="B2298" t="s">
        <v>19728</v>
      </c>
      <c r="C2298" t="s">
        <v>19729</v>
      </c>
      <c r="D2298" t="s">
        <v>19730</v>
      </c>
      <c r="E2298" s="2" t="s">
        <v>19731</v>
      </c>
      <c r="H2298" s="3">
        <v>20000000</v>
      </c>
      <c r="I2298" s="3">
        <v>108000000</v>
      </c>
      <c r="P2298" s="3">
        <v>100000000</v>
      </c>
      <c r="Q2298" s="3">
        <v>720360000</v>
      </c>
      <c r="X2298" s="2" t="s">
        <v>701</v>
      </c>
      <c r="Y2298" s="2" t="s">
        <v>19732</v>
      </c>
      <c r="AF2298">
        <v>2018</v>
      </c>
      <c r="AG2298">
        <v>2021</v>
      </c>
      <c r="AL2298" s="3">
        <v>108000000</v>
      </c>
      <c r="AM2298" t="s">
        <v>89</v>
      </c>
      <c r="AN2298" s="1">
        <v>44201</v>
      </c>
      <c r="AO2298" s="3">
        <v>1200000000</v>
      </c>
      <c r="AR2298">
        <v>5105.8999999999996</v>
      </c>
      <c r="AS2298">
        <v>212653.17</v>
      </c>
      <c r="AZ2298">
        <v>324</v>
      </c>
      <c r="BA2298">
        <v>286</v>
      </c>
      <c r="BH2298">
        <v>92.99</v>
      </c>
      <c r="BI2298">
        <v>88.65</v>
      </c>
      <c r="BN2298" t="s">
        <v>178</v>
      </c>
      <c r="BO2298">
        <v>1.67</v>
      </c>
      <c r="BP2298" s="3">
        <v>128000000</v>
      </c>
      <c r="BR2298" s="20">
        <v>923</v>
      </c>
      <c r="BW2298" s="20">
        <v>0</v>
      </c>
      <c r="BX2298" s="22">
        <v>217759.07</v>
      </c>
      <c r="BY2298">
        <v>352</v>
      </c>
      <c r="BZ2298">
        <v>86</v>
      </c>
      <c r="CC2298">
        <v>1.67</v>
      </c>
    </row>
    <row r="2299" spans="1:81" ht="51" x14ac:dyDescent="0.2">
      <c r="A2299" t="s">
        <v>19733</v>
      </c>
      <c r="B2299" t="s">
        <v>19734</v>
      </c>
      <c r="C2299" t="s">
        <v>19735</v>
      </c>
      <c r="E2299" s="2" t="s">
        <v>19736</v>
      </c>
      <c r="H2299" s="3">
        <v>20000000</v>
      </c>
      <c r="I2299" s="3">
        <v>25000000</v>
      </c>
      <c r="J2299" s="3">
        <v>75000000</v>
      </c>
      <c r="P2299" s="3">
        <v>100000000</v>
      </c>
      <c r="Q2299" s="3">
        <v>166750000</v>
      </c>
      <c r="R2299" s="3">
        <v>750000000</v>
      </c>
      <c r="W2299" s="2" t="s">
        <v>5776</v>
      </c>
      <c r="X2299" s="2" t="s">
        <v>19737</v>
      </c>
      <c r="Y2299" s="2" t="s">
        <v>19738</v>
      </c>
      <c r="Z2299" s="2" t="s">
        <v>19739</v>
      </c>
      <c r="AE2299">
        <v>2016</v>
      </c>
      <c r="AF2299">
        <v>2020</v>
      </c>
      <c r="AG2299">
        <v>2021</v>
      </c>
      <c r="AH2299">
        <v>2021</v>
      </c>
      <c r="AM2299" t="s">
        <v>90</v>
      </c>
      <c r="AN2299" s="1">
        <v>45142</v>
      </c>
      <c r="AO2299" s="3">
        <v>750000000</v>
      </c>
      <c r="AQ2299">
        <v>0</v>
      </c>
      <c r="AR2299">
        <v>4503.91</v>
      </c>
      <c r="AS2299">
        <v>135724.57999999999</v>
      </c>
      <c r="AT2299">
        <v>76546.44</v>
      </c>
      <c r="AY2299">
        <v>3485</v>
      </c>
      <c r="AZ2299">
        <v>465</v>
      </c>
      <c r="BA2299">
        <v>397</v>
      </c>
      <c r="BB2299">
        <v>297</v>
      </c>
      <c r="BG2299">
        <v>63.92</v>
      </c>
      <c r="BH2299">
        <v>86.81</v>
      </c>
      <c r="BI2299">
        <v>84.23</v>
      </c>
      <c r="BJ2299">
        <v>75.02</v>
      </c>
      <c r="BO2299">
        <v>4.05</v>
      </c>
      <c r="BP2299" s="3">
        <v>124850000</v>
      </c>
      <c r="BQ2299" s="20">
        <v>1553</v>
      </c>
      <c r="BR2299" s="20">
        <v>297</v>
      </c>
      <c r="BS2299" s="20">
        <v>232</v>
      </c>
      <c r="BW2299" s="20">
        <v>914</v>
      </c>
      <c r="BX2299" s="22">
        <v>216774.93</v>
      </c>
      <c r="BY2299">
        <v>353</v>
      </c>
      <c r="BZ2299">
        <v>85.96</v>
      </c>
      <c r="CA2299">
        <v>4.5</v>
      </c>
      <c r="CB2299">
        <v>4.5</v>
      </c>
      <c r="CC2299">
        <v>4.5</v>
      </c>
    </row>
    <row r="2300" spans="1:81" ht="51" x14ac:dyDescent="0.2">
      <c r="A2300" t="s">
        <v>19740</v>
      </c>
      <c r="B2300" t="s">
        <v>19741</v>
      </c>
      <c r="C2300" t="s">
        <v>19742</v>
      </c>
      <c r="D2300" t="s">
        <v>19743</v>
      </c>
      <c r="E2300" s="2" t="s">
        <v>19744</v>
      </c>
      <c r="G2300" s="3">
        <v>2000000</v>
      </c>
      <c r="H2300" s="3">
        <v>8000000</v>
      </c>
      <c r="I2300" s="3">
        <v>35000000</v>
      </c>
      <c r="O2300" s="3">
        <v>20000000</v>
      </c>
      <c r="P2300" s="3">
        <v>40000000</v>
      </c>
      <c r="Q2300" s="3">
        <v>233450000</v>
      </c>
      <c r="W2300" s="2" t="s">
        <v>19745</v>
      </c>
      <c r="X2300" s="2" t="s">
        <v>19746</v>
      </c>
      <c r="Y2300" s="2" t="s">
        <v>19747</v>
      </c>
      <c r="AE2300">
        <v>2018</v>
      </c>
      <c r="AF2300">
        <v>2020</v>
      </c>
      <c r="AG2300">
        <v>2021</v>
      </c>
      <c r="AL2300" s="3">
        <v>35000000</v>
      </c>
      <c r="AM2300" t="s">
        <v>89</v>
      </c>
      <c r="AN2300" s="1">
        <v>44468</v>
      </c>
      <c r="AO2300" s="3">
        <v>233450000</v>
      </c>
      <c r="AQ2300">
        <v>30.75</v>
      </c>
      <c r="AR2300">
        <v>3501.39</v>
      </c>
      <c r="AS2300">
        <v>213087.62</v>
      </c>
      <c r="AY2300">
        <v>2045</v>
      </c>
      <c r="AZ2300">
        <v>508</v>
      </c>
      <c r="BA2300">
        <v>285</v>
      </c>
      <c r="BG2300">
        <v>80.39</v>
      </c>
      <c r="BH2300">
        <v>85.59</v>
      </c>
      <c r="BI2300">
        <v>88.69</v>
      </c>
      <c r="BO2300">
        <v>1</v>
      </c>
      <c r="BP2300" s="3">
        <v>45000000</v>
      </c>
      <c r="BQ2300" s="20">
        <v>749</v>
      </c>
      <c r="BR2300" s="20">
        <v>289</v>
      </c>
      <c r="BW2300" s="20">
        <v>0</v>
      </c>
      <c r="BX2300" s="22">
        <v>216619.76</v>
      </c>
      <c r="BY2300">
        <v>354</v>
      </c>
      <c r="BZ2300">
        <v>85.93</v>
      </c>
      <c r="CC2300">
        <v>1</v>
      </c>
    </row>
    <row r="2301" spans="1:81" ht="51" x14ac:dyDescent="0.2">
      <c r="A2301" t="s">
        <v>19748</v>
      </c>
      <c r="B2301" t="s">
        <v>19749</v>
      </c>
      <c r="C2301" t="s">
        <v>19750</v>
      </c>
      <c r="D2301" t="s">
        <v>19751</v>
      </c>
      <c r="E2301" s="2" t="s">
        <v>19752</v>
      </c>
      <c r="F2301" s="3">
        <v>1200000</v>
      </c>
      <c r="G2301" s="3">
        <v>3600000</v>
      </c>
      <c r="H2301" s="3">
        <v>12700000</v>
      </c>
      <c r="I2301" s="3">
        <v>30000000</v>
      </c>
      <c r="N2301" s="3">
        <v>24000000</v>
      </c>
      <c r="O2301" s="3">
        <v>36000000</v>
      </c>
      <c r="P2301" s="3">
        <v>63500000</v>
      </c>
      <c r="Q2301" s="3">
        <v>200100000</v>
      </c>
      <c r="V2301" s="2" t="s">
        <v>19753</v>
      </c>
      <c r="W2301" s="2" t="s">
        <v>19754</v>
      </c>
      <c r="X2301" s="2" t="s">
        <v>19755</v>
      </c>
      <c r="Y2301" s="2" t="s">
        <v>19756</v>
      </c>
      <c r="AD2301">
        <v>2017</v>
      </c>
      <c r="AE2301">
        <v>2018</v>
      </c>
      <c r="AF2301">
        <v>2020</v>
      </c>
      <c r="AG2301">
        <v>2021</v>
      </c>
      <c r="AL2301" s="3">
        <v>30000000</v>
      </c>
      <c r="AM2301" t="s">
        <v>89</v>
      </c>
      <c r="AN2301" s="1">
        <v>44546</v>
      </c>
      <c r="AO2301" s="3">
        <v>200100000</v>
      </c>
      <c r="AP2301">
        <v>0</v>
      </c>
      <c r="AQ2301">
        <v>0</v>
      </c>
      <c r="AR2301">
        <v>13576.53</v>
      </c>
      <c r="AS2301">
        <v>203002.78</v>
      </c>
      <c r="AX2301">
        <v>829</v>
      </c>
      <c r="AY2301">
        <v>3719</v>
      </c>
      <c r="AZ2301">
        <v>165</v>
      </c>
      <c r="BA2301">
        <v>312</v>
      </c>
      <c r="BF2301">
        <v>69.36</v>
      </c>
      <c r="BG2301">
        <v>64.34</v>
      </c>
      <c r="BH2301">
        <v>95.34</v>
      </c>
      <c r="BI2301">
        <v>87.61</v>
      </c>
      <c r="BO2301">
        <v>1</v>
      </c>
      <c r="BP2301" s="3">
        <v>47500000</v>
      </c>
      <c r="BQ2301" s="20">
        <v>559</v>
      </c>
      <c r="BR2301" s="20">
        <v>534</v>
      </c>
      <c r="BW2301" s="20">
        <v>0</v>
      </c>
      <c r="BX2301" s="22">
        <v>216579.31</v>
      </c>
      <c r="BY2301">
        <v>355</v>
      </c>
      <c r="BZ2301">
        <v>85.89</v>
      </c>
      <c r="CC2301">
        <v>1</v>
      </c>
    </row>
    <row r="2302" spans="1:81" ht="51" x14ac:dyDescent="0.2">
      <c r="A2302" t="s">
        <v>19757</v>
      </c>
      <c r="B2302" t="s">
        <v>19758</v>
      </c>
      <c r="C2302" t="s">
        <v>19759</v>
      </c>
      <c r="D2302" t="s">
        <v>19760</v>
      </c>
      <c r="E2302" s="2" t="s">
        <v>19761</v>
      </c>
      <c r="F2302" s="3">
        <v>1300000</v>
      </c>
      <c r="G2302" s="3">
        <v>11700000</v>
      </c>
      <c r="H2302" s="3">
        <v>12000000</v>
      </c>
      <c r="I2302" s="3">
        <v>53000000</v>
      </c>
      <c r="N2302" s="3">
        <v>26000000</v>
      </c>
      <c r="O2302" s="3">
        <v>117000000</v>
      </c>
      <c r="P2302" s="3">
        <v>60000000</v>
      </c>
      <c r="Q2302" s="3">
        <v>353510000</v>
      </c>
      <c r="V2302" s="2" t="s">
        <v>19762</v>
      </c>
      <c r="W2302" s="2" t="s">
        <v>19763</v>
      </c>
      <c r="X2302" s="2" t="s">
        <v>19764</v>
      </c>
      <c r="Y2302" s="2" t="s">
        <v>19765</v>
      </c>
      <c r="AD2302">
        <v>2018</v>
      </c>
      <c r="AE2302">
        <v>2019</v>
      </c>
      <c r="AF2302">
        <v>2020</v>
      </c>
      <c r="AG2302">
        <v>2021</v>
      </c>
      <c r="AL2302" s="3">
        <v>53000000</v>
      </c>
      <c r="AM2302" t="s">
        <v>89</v>
      </c>
      <c r="AN2302" s="1">
        <v>44518</v>
      </c>
      <c r="AO2302" s="3">
        <v>353510000</v>
      </c>
      <c r="AP2302">
        <v>0</v>
      </c>
      <c r="AQ2302">
        <v>28.45</v>
      </c>
      <c r="AR2302">
        <v>5490.36</v>
      </c>
      <c r="AS2302">
        <v>210865.57</v>
      </c>
      <c r="AX2302">
        <v>1356</v>
      </c>
      <c r="AY2302">
        <v>2075</v>
      </c>
      <c r="AZ2302">
        <v>401</v>
      </c>
      <c r="BA2302">
        <v>298</v>
      </c>
      <c r="BF2302">
        <v>68.790000000000006</v>
      </c>
      <c r="BG2302">
        <v>78.38</v>
      </c>
      <c r="BH2302">
        <v>88.63</v>
      </c>
      <c r="BI2302">
        <v>88.17</v>
      </c>
      <c r="BO2302">
        <v>1</v>
      </c>
      <c r="BP2302" s="3">
        <v>78000000</v>
      </c>
      <c r="BQ2302" s="20">
        <v>559</v>
      </c>
      <c r="BR2302" s="20">
        <v>398</v>
      </c>
      <c r="BW2302" s="20">
        <v>0</v>
      </c>
      <c r="BX2302" s="22">
        <v>216384.38</v>
      </c>
      <c r="BY2302">
        <v>356</v>
      </c>
      <c r="BZ2302">
        <v>85.85</v>
      </c>
      <c r="CC2302">
        <v>1</v>
      </c>
    </row>
    <row r="2303" spans="1:81" ht="85" x14ac:dyDescent="0.2">
      <c r="A2303" t="s">
        <v>19766</v>
      </c>
      <c r="B2303" t="s">
        <v>19767</v>
      </c>
      <c r="C2303" t="s">
        <v>19768</v>
      </c>
      <c r="E2303" s="2" t="s">
        <v>19769</v>
      </c>
      <c r="G2303" s="3">
        <v>3200000</v>
      </c>
      <c r="H2303" s="3">
        <v>17000000</v>
      </c>
      <c r="I2303" s="3">
        <v>62000000</v>
      </c>
      <c r="O2303" s="3">
        <v>32000000</v>
      </c>
      <c r="P2303" s="3">
        <v>85000000</v>
      </c>
      <c r="Q2303" s="3">
        <v>413540000</v>
      </c>
      <c r="W2303" s="2" t="s">
        <v>19770</v>
      </c>
      <c r="X2303" s="2" t="s">
        <v>19771</v>
      </c>
      <c r="Y2303" s="2" t="s">
        <v>19772</v>
      </c>
      <c r="AE2303">
        <v>2020</v>
      </c>
      <c r="AF2303">
        <v>2021</v>
      </c>
      <c r="AG2303">
        <v>2021</v>
      </c>
      <c r="AL2303" s="3">
        <v>62000000</v>
      </c>
      <c r="AM2303" t="s">
        <v>89</v>
      </c>
      <c r="AN2303" s="1">
        <v>44509</v>
      </c>
      <c r="AO2303" s="3">
        <v>413540000</v>
      </c>
      <c r="AQ2303">
        <v>1848.1</v>
      </c>
      <c r="AR2303">
        <v>4290.13</v>
      </c>
      <c r="AS2303">
        <v>208803.62</v>
      </c>
      <c r="AY2303">
        <v>1008</v>
      </c>
      <c r="AZ2303">
        <v>1258</v>
      </c>
      <c r="BA2303">
        <v>301</v>
      </c>
      <c r="BG2303">
        <v>89.3</v>
      </c>
      <c r="BH2303">
        <v>76.08</v>
      </c>
      <c r="BI2303">
        <v>88.05</v>
      </c>
      <c r="BO2303">
        <v>1</v>
      </c>
      <c r="BP2303" s="3">
        <v>82200000</v>
      </c>
      <c r="BQ2303" s="20">
        <v>98</v>
      </c>
      <c r="BR2303" s="20">
        <v>264</v>
      </c>
      <c r="BW2303" s="20">
        <v>0</v>
      </c>
      <c r="BX2303" s="22">
        <v>214941.85</v>
      </c>
      <c r="BY2303">
        <v>357</v>
      </c>
      <c r="BZ2303">
        <v>85.81</v>
      </c>
      <c r="CC2303">
        <v>1</v>
      </c>
    </row>
    <row r="2304" spans="1:81" ht="34" x14ac:dyDescent="0.2">
      <c r="A2304" t="s">
        <v>19773</v>
      </c>
      <c r="B2304" t="s">
        <v>19774</v>
      </c>
      <c r="C2304" t="s">
        <v>19775</v>
      </c>
      <c r="D2304" t="s">
        <v>19776</v>
      </c>
      <c r="E2304" s="2" t="s">
        <v>19777</v>
      </c>
      <c r="H2304" s="3">
        <v>13000000</v>
      </c>
      <c r="I2304" s="3">
        <v>65000000</v>
      </c>
      <c r="P2304" s="3">
        <v>65000000</v>
      </c>
      <c r="Q2304" s="3">
        <v>433550000</v>
      </c>
      <c r="W2304" s="2" t="s">
        <v>19778</v>
      </c>
      <c r="X2304" s="2" t="s">
        <v>19779</v>
      </c>
      <c r="Y2304" s="2" t="s">
        <v>19780</v>
      </c>
      <c r="AE2304">
        <v>2016</v>
      </c>
      <c r="AF2304">
        <v>2018</v>
      </c>
      <c r="AG2304">
        <v>2021</v>
      </c>
      <c r="AL2304" s="3">
        <v>29000000</v>
      </c>
      <c r="AM2304" t="s">
        <v>114</v>
      </c>
      <c r="AN2304" s="1">
        <v>44350</v>
      </c>
      <c r="AO2304" s="3">
        <v>433550000</v>
      </c>
      <c r="AQ2304">
        <v>187.72</v>
      </c>
      <c r="AR2304">
        <v>83.12</v>
      </c>
      <c r="AS2304">
        <v>214210.37</v>
      </c>
      <c r="AY2304">
        <v>1548</v>
      </c>
      <c r="AZ2304">
        <v>1022</v>
      </c>
      <c r="BA2304">
        <v>282</v>
      </c>
      <c r="BG2304">
        <v>83.98</v>
      </c>
      <c r="BH2304">
        <v>77.849999999999994</v>
      </c>
      <c r="BI2304">
        <v>88.81</v>
      </c>
      <c r="BO2304">
        <v>1</v>
      </c>
      <c r="BP2304" s="3">
        <v>111000000</v>
      </c>
      <c r="BQ2304" s="20">
        <v>937</v>
      </c>
      <c r="BR2304" s="20">
        <v>1043</v>
      </c>
      <c r="BW2304" s="20">
        <v>0</v>
      </c>
      <c r="BX2304" s="22">
        <v>214481.21</v>
      </c>
      <c r="BY2304">
        <v>358</v>
      </c>
      <c r="BZ2304">
        <v>85.77</v>
      </c>
      <c r="CC2304">
        <v>1</v>
      </c>
    </row>
    <row r="2305" spans="1:81" ht="34" x14ac:dyDescent="0.2">
      <c r="A2305" t="s">
        <v>19781</v>
      </c>
      <c r="B2305" t="s">
        <v>19782</v>
      </c>
      <c r="C2305" t="s">
        <v>19783</v>
      </c>
      <c r="D2305" t="s">
        <v>19784</v>
      </c>
      <c r="E2305" s="2" t="s">
        <v>19785</v>
      </c>
      <c r="G2305" s="3">
        <v>2000000</v>
      </c>
      <c r="H2305" s="3">
        <v>10000000</v>
      </c>
      <c r="I2305" s="3">
        <v>70000000</v>
      </c>
      <c r="O2305" s="3">
        <v>20000000</v>
      </c>
      <c r="P2305" s="3">
        <v>50000000</v>
      </c>
      <c r="Q2305" s="3">
        <v>466900000</v>
      </c>
      <c r="W2305" s="2" t="s">
        <v>19786</v>
      </c>
      <c r="X2305" s="2" t="s">
        <v>19787</v>
      </c>
      <c r="Y2305" s="2" t="s">
        <v>19788</v>
      </c>
      <c r="AE2305">
        <v>2017</v>
      </c>
      <c r="AF2305">
        <v>2020</v>
      </c>
      <c r="AG2305">
        <v>2021</v>
      </c>
      <c r="AL2305" s="3">
        <v>70000000</v>
      </c>
      <c r="AM2305" t="s">
        <v>89</v>
      </c>
      <c r="AN2305" s="1">
        <v>44377</v>
      </c>
      <c r="AO2305" s="3">
        <v>466900000</v>
      </c>
      <c r="AQ2305">
        <v>63.82</v>
      </c>
      <c r="AR2305">
        <v>8.66</v>
      </c>
      <c r="AS2305">
        <v>214216.46</v>
      </c>
      <c r="AY2305">
        <v>1865</v>
      </c>
      <c r="AZ2305">
        <v>1458</v>
      </c>
      <c r="BA2305">
        <v>281</v>
      </c>
      <c r="BG2305">
        <v>80.319999999999993</v>
      </c>
      <c r="BH2305">
        <v>58.6</v>
      </c>
      <c r="BI2305">
        <v>88.85</v>
      </c>
      <c r="BO2305">
        <v>1</v>
      </c>
      <c r="BP2305" s="3">
        <v>82262571</v>
      </c>
      <c r="BQ2305" s="20">
        <v>998</v>
      </c>
      <c r="BR2305" s="20">
        <v>450</v>
      </c>
      <c r="BW2305" s="20">
        <v>0</v>
      </c>
      <c r="BX2305" s="22">
        <v>214288.94</v>
      </c>
      <c r="BY2305">
        <v>359</v>
      </c>
      <c r="BZ2305">
        <v>85.73</v>
      </c>
      <c r="CC2305">
        <v>1</v>
      </c>
    </row>
    <row r="2306" spans="1:81" ht="34" x14ac:dyDescent="0.2">
      <c r="A2306" t="s">
        <v>19789</v>
      </c>
      <c r="B2306" t="s">
        <v>19790</v>
      </c>
      <c r="C2306" t="s">
        <v>19791</v>
      </c>
      <c r="D2306" t="s">
        <v>19792</v>
      </c>
      <c r="E2306" s="2" t="s">
        <v>19793</v>
      </c>
      <c r="G2306" s="3">
        <v>3000000</v>
      </c>
      <c r="H2306" s="3">
        <v>8000000</v>
      </c>
      <c r="I2306" s="3">
        <v>58000000</v>
      </c>
      <c r="J2306" s="3">
        <v>105000000</v>
      </c>
      <c r="O2306" s="3">
        <v>30000000</v>
      </c>
      <c r="P2306" s="3">
        <v>40000000</v>
      </c>
      <c r="Q2306" s="3">
        <v>386860000</v>
      </c>
      <c r="R2306" s="3">
        <v>1050000000</v>
      </c>
      <c r="W2306" s="2" t="s">
        <v>4219</v>
      </c>
      <c r="X2306" s="2" t="s">
        <v>1621</v>
      </c>
      <c r="Y2306" s="2" t="s">
        <v>19794</v>
      </c>
      <c r="Z2306" s="2" t="s">
        <v>19795</v>
      </c>
      <c r="AE2306">
        <v>2019</v>
      </c>
      <c r="AF2306">
        <v>2020</v>
      </c>
      <c r="AG2306">
        <v>2021</v>
      </c>
      <c r="AH2306">
        <v>2021</v>
      </c>
      <c r="AL2306" s="3">
        <v>105000000</v>
      </c>
      <c r="AM2306" t="s">
        <v>90</v>
      </c>
      <c r="AN2306" s="1">
        <v>44533</v>
      </c>
      <c r="AO2306" s="3">
        <v>1050000000</v>
      </c>
      <c r="AQ2306">
        <v>0</v>
      </c>
      <c r="AR2306">
        <v>0</v>
      </c>
      <c r="AS2306">
        <v>194134.67</v>
      </c>
      <c r="AT2306">
        <v>19576.400000000001</v>
      </c>
      <c r="AY2306">
        <v>3695</v>
      </c>
      <c r="AZ2306">
        <v>1826</v>
      </c>
      <c r="BA2306">
        <v>326</v>
      </c>
      <c r="BB2306">
        <v>431</v>
      </c>
      <c r="BG2306">
        <v>61.5</v>
      </c>
      <c r="BH2306">
        <v>48.14</v>
      </c>
      <c r="BI2306">
        <v>87.06</v>
      </c>
      <c r="BJ2306">
        <v>63.71</v>
      </c>
      <c r="BO2306">
        <v>2.44</v>
      </c>
      <c r="BP2306" s="3">
        <v>180000000</v>
      </c>
      <c r="BQ2306" s="20">
        <v>191</v>
      </c>
      <c r="BR2306" s="20">
        <v>302</v>
      </c>
      <c r="BS2306" s="20">
        <v>244</v>
      </c>
      <c r="BW2306" s="20">
        <v>244</v>
      </c>
      <c r="BX2306" s="22">
        <v>213711.07</v>
      </c>
      <c r="BY2306">
        <v>360</v>
      </c>
      <c r="BZ2306">
        <v>85.69</v>
      </c>
      <c r="CA2306">
        <v>2.71</v>
      </c>
      <c r="CB2306">
        <v>2.71</v>
      </c>
      <c r="CC2306">
        <v>2.71</v>
      </c>
    </row>
    <row r="2307" spans="1:81" ht="34" x14ac:dyDescent="0.2">
      <c r="A2307" t="s">
        <v>19796</v>
      </c>
      <c r="B2307" t="s">
        <v>19797</v>
      </c>
      <c r="C2307" t="s">
        <v>19798</v>
      </c>
      <c r="D2307" t="s">
        <v>19799</v>
      </c>
      <c r="E2307" s="2" t="s">
        <v>19800</v>
      </c>
      <c r="G2307" s="3">
        <v>1000000</v>
      </c>
      <c r="H2307" s="3">
        <v>6000000</v>
      </c>
      <c r="I2307" s="3">
        <v>30000000</v>
      </c>
      <c r="O2307" s="3">
        <v>10000000</v>
      </c>
      <c r="P2307" s="3">
        <v>30000000</v>
      </c>
      <c r="Q2307" s="3">
        <v>200100000</v>
      </c>
      <c r="W2307" s="2" t="s">
        <v>19801</v>
      </c>
      <c r="X2307" s="2" t="s">
        <v>19802</v>
      </c>
      <c r="Y2307" s="2" t="s">
        <v>19803</v>
      </c>
      <c r="AE2307">
        <v>2018</v>
      </c>
      <c r="AF2307">
        <v>2020</v>
      </c>
      <c r="AG2307">
        <v>2021</v>
      </c>
      <c r="AL2307" s="3">
        <v>30000000</v>
      </c>
      <c r="AM2307" t="s">
        <v>89</v>
      </c>
      <c r="AN2307" s="1">
        <v>44495</v>
      </c>
      <c r="AO2307" s="3">
        <v>200100000</v>
      </c>
      <c r="AQ2307">
        <v>702.1</v>
      </c>
      <c r="AR2307">
        <v>0</v>
      </c>
      <c r="AS2307">
        <v>212653.17</v>
      </c>
      <c r="AY2307">
        <v>1027</v>
      </c>
      <c r="AZ2307">
        <v>1826</v>
      </c>
      <c r="BA2307">
        <v>286</v>
      </c>
      <c r="BG2307">
        <v>90.16</v>
      </c>
      <c r="BH2307">
        <v>48.14</v>
      </c>
      <c r="BI2307">
        <v>88.65</v>
      </c>
      <c r="BO2307">
        <v>1</v>
      </c>
      <c r="BP2307" s="3">
        <v>38000000</v>
      </c>
      <c r="BQ2307" s="20">
        <v>558</v>
      </c>
      <c r="BR2307" s="20">
        <v>484</v>
      </c>
      <c r="BW2307" s="20">
        <v>0</v>
      </c>
      <c r="BX2307" s="22">
        <v>213355.27</v>
      </c>
      <c r="BY2307">
        <v>361</v>
      </c>
      <c r="BZ2307">
        <v>85.65</v>
      </c>
      <c r="CC2307">
        <v>1</v>
      </c>
    </row>
    <row r="2308" spans="1:81" ht="51" x14ac:dyDescent="0.2">
      <c r="A2308" t="s">
        <v>19804</v>
      </c>
      <c r="B2308" t="s">
        <v>19805</v>
      </c>
      <c r="C2308" t="s">
        <v>19806</v>
      </c>
      <c r="D2308" t="s">
        <v>19804</v>
      </c>
      <c r="E2308" s="2" t="s">
        <v>19807</v>
      </c>
      <c r="H2308" s="3">
        <v>6062396</v>
      </c>
      <c r="I2308" s="3">
        <v>43983003</v>
      </c>
      <c r="P2308" s="3">
        <v>30311980</v>
      </c>
      <c r="Q2308" s="3">
        <v>293366630.00999999</v>
      </c>
      <c r="X2308" s="2" t="s">
        <v>19808</v>
      </c>
      <c r="Y2308" s="2" t="s">
        <v>19809</v>
      </c>
      <c r="AE2308">
        <v>2016</v>
      </c>
      <c r="AF2308">
        <v>2019</v>
      </c>
      <c r="AG2308">
        <v>2021</v>
      </c>
      <c r="AL2308" s="3">
        <v>15000000</v>
      </c>
      <c r="AM2308" t="s">
        <v>89</v>
      </c>
      <c r="AN2308" s="1">
        <v>44609</v>
      </c>
      <c r="AO2308" s="3">
        <v>293366630.00999999</v>
      </c>
      <c r="AQ2308">
        <v>0</v>
      </c>
      <c r="AR2308">
        <v>45.87</v>
      </c>
      <c r="AS2308">
        <v>213174.97</v>
      </c>
      <c r="AY2308">
        <v>3485</v>
      </c>
      <c r="AZ2308">
        <v>1219</v>
      </c>
      <c r="BA2308">
        <v>284</v>
      </c>
      <c r="BG2308">
        <v>63.92</v>
      </c>
      <c r="BH2308">
        <v>70.66</v>
      </c>
      <c r="BI2308">
        <v>88.73</v>
      </c>
      <c r="BO2308">
        <v>1</v>
      </c>
      <c r="BP2308" s="3">
        <v>68964492</v>
      </c>
      <c r="BQ2308" s="20">
        <v>1202</v>
      </c>
      <c r="BR2308" s="20">
        <v>553</v>
      </c>
      <c r="BW2308" s="20">
        <v>261</v>
      </c>
      <c r="BX2308" s="22">
        <v>213220.84</v>
      </c>
      <c r="BY2308">
        <v>362</v>
      </c>
      <c r="BZ2308">
        <v>85.61</v>
      </c>
      <c r="CC2308">
        <v>1</v>
      </c>
    </row>
    <row r="2309" spans="1:81" ht="34" x14ac:dyDescent="0.2">
      <c r="A2309" t="s">
        <v>19810</v>
      </c>
      <c r="B2309" t="s">
        <v>19811</v>
      </c>
      <c r="C2309" t="s">
        <v>19812</v>
      </c>
      <c r="E2309" s="2" t="s">
        <v>19813</v>
      </c>
      <c r="G2309" s="3">
        <v>900000</v>
      </c>
      <c r="H2309" s="3">
        <v>10100000</v>
      </c>
      <c r="I2309" s="3">
        <v>25000000</v>
      </c>
      <c r="O2309" s="3">
        <v>9000000</v>
      </c>
      <c r="P2309" s="3">
        <v>50500000</v>
      </c>
      <c r="Q2309" s="3">
        <v>166750000</v>
      </c>
      <c r="W2309" s="2" t="s">
        <v>19814</v>
      </c>
      <c r="Y2309" s="2" t="s">
        <v>19815</v>
      </c>
      <c r="AE2309">
        <v>2015</v>
      </c>
      <c r="AF2309">
        <v>2019</v>
      </c>
      <c r="AG2309">
        <v>2021</v>
      </c>
      <c r="AL2309" s="3">
        <v>25000000</v>
      </c>
      <c r="AM2309" t="s">
        <v>89</v>
      </c>
      <c r="AN2309" s="1">
        <v>44516</v>
      </c>
      <c r="AO2309" s="3">
        <v>166750000</v>
      </c>
      <c r="AQ2309">
        <v>0</v>
      </c>
      <c r="AR2309">
        <v>0</v>
      </c>
      <c r="AS2309">
        <v>212653.17</v>
      </c>
      <c r="AY2309">
        <v>3493</v>
      </c>
      <c r="AZ2309">
        <v>1771</v>
      </c>
      <c r="BA2309">
        <v>286</v>
      </c>
      <c r="BG2309">
        <v>64.400000000000006</v>
      </c>
      <c r="BH2309">
        <v>57.37</v>
      </c>
      <c r="BI2309">
        <v>88.65</v>
      </c>
      <c r="BO2309">
        <v>1</v>
      </c>
      <c r="BP2309" s="3">
        <v>36000000</v>
      </c>
      <c r="BQ2309" s="20">
        <v>1433</v>
      </c>
      <c r="BR2309" s="20">
        <v>1019</v>
      </c>
      <c r="BW2309" s="20">
        <v>0</v>
      </c>
      <c r="BX2309" s="22">
        <v>212653.17</v>
      </c>
      <c r="BY2309">
        <v>363</v>
      </c>
      <c r="BZ2309">
        <v>85.57</v>
      </c>
      <c r="CC2309">
        <v>1</v>
      </c>
    </row>
    <row r="2310" spans="1:81" ht="51" x14ac:dyDescent="0.2">
      <c r="A2310" t="s">
        <v>19816</v>
      </c>
      <c r="B2310" t="s">
        <v>19817</v>
      </c>
      <c r="C2310" t="s">
        <v>19818</v>
      </c>
      <c r="D2310" t="s">
        <v>19819</v>
      </c>
      <c r="E2310" s="2" t="s">
        <v>19820</v>
      </c>
      <c r="Y2310" s="2" t="s">
        <v>19821</v>
      </c>
      <c r="AG2310">
        <v>2021</v>
      </c>
      <c r="AM2310" t="s">
        <v>89</v>
      </c>
      <c r="AN2310" s="1">
        <v>44433</v>
      </c>
      <c r="AS2310">
        <v>211477.79</v>
      </c>
      <c r="BA2310">
        <v>294</v>
      </c>
      <c r="BI2310">
        <v>88.33</v>
      </c>
      <c r="BW2310" s="20">
        <v>0</v>
      </c>
      <c r="BX2310" s="22">
        <v>211477.79</v>
      </c>
      <c r="BY2310">
        <v>364</v>
      </c>
      <c r="BZ2310">
        <v>85.53</v>
      </c>
    </row>
    <row r="2311" spans="1:81" ht="34" x14ac:dyDescent="0.2">
      <c r="A2311" t="s">
        <v>19822</v>
      </c>
      <c r="B2311" t="s">
        <v>19823</v>
      </c>
      <c r="C2311" t="s">
        <v>19824</v>
      </c>
      <c r="D2311" t="s">
        <v>19825</v>
      </c>
      <c r="E2311" s="2" t="s">
        <v>19826</v>
      </c>
      <c r="G2311" s="3">
        <v>550000</v>
      </c>
      <c r="I2311" s="3">
        <v>350000000</v>
      </c>
      <c r="O2311" s="3">
        <v>5500000</v>
      </c>
      <c r="Q2311" s="3">
        <v>3000000000</v>
      </c>
      <c r="W2311" s="2" t="s">
        <v>19827</v>
      </c>
      <c r="Y2311" s="2" t="s">
        <v>19828</v>
      </c>
      <c r="AE2311">
        <v>2014</v>
      </c>
      <c r="AG2311">
        <v>2021</v>
      </c>
      <c r="AL2311" s="3">
        <v>350000000</v>
      </c>
      <c r="AM2311" t="s">
        <v>89</v>
      </c>
      <c r="AN2311" s="1">
        <v>44222</v>
      </c>
      <c r="AO2311" s="3">
        <v>3000000000</v>
      </c>
      <c r="AQ2311">
        <v>0</v>
      </c>
      <c r="AS2311">
        <v>211470.12</v>
      </c>
      <c r="AY2311">
        <v>3167</v>
      </c>
      <c r="BA2311">
        <v>295</v>
      </c>
      <c r="BG2311">
        <v>62.98</v>
      </c>
      <c r="BI2311">
        <v>88.29</v>
      </c>
      <c r="BN2311" t="s">
        <v>101</v>
      </c>
      <c r="BO2311">
        <v>1</v>
      </c>
      <c r="BP2311" s="3">
        <v>350550000</v>
      </c>
      <c r="BW2311" s="20">
        <v>0</v>
      </c>
      <c r="BX2311" s="22">
        <v>211470.12</v>
      </c>
      <c r="BY2311">
        <v>365</v>
      </c>
      <c r="BZ2311">
        <v>85.49</v>
      </c>
      <c r="CC2311">
        <v>1</v>
      </c>
    </row>
    <row r="2312" spans="1:81" ht="51" x14ac:dyDescent="0.2">
      <c r="A2312" t="s">
        <v>19829</v>
      </c>
      <c r="B2312" t="s">
        <v>19830</v>
      </c>
      <c r="C2312" t="s">
        <v>19831</v>
      </c>
      <c r="D2312" t="s">
        <v>19832</v>
      </c>
      <c r="E2312" s="2" t="s">
        <v>19833</v>
      </c>
      <c r="G2312" s="3">
        <v>1250000</v>
      </c>
      <c r="H2312" s="3">
        <v>7500000</v>
      </c>
      <c r="I2312" s="3">
        <v>17100000</v>
      </c>
      <c r="J2312" s="3">
        <v>50000000</v>
      </c>
      <c r="O2312" s="3">
        <v>6250000</v>
      </c>
      <c r="P2312" s="3">
        <v>37500000</v>
      </c>
      <c r="Q2312" s="3">
        <v>114057000</v>
      </c>
      <c r="R2312" s="3">
        <v>500000000</v>
      </c>
      <c r="W2312" s="2" t="s">
        <v>19834</v>
      </c>
      <c r="X2312" s="2" t="s">
        <v>19835</v>
      </c>
      <c r="Y2312" s="2" t="s">
        <v>19836</v>
      </c>
      <c r="Z2312" s="2" t="s">
        <v>19837</v>
      </c>
      <c r="AE2312">
        <v>2016</v>
      </c>
      <c r="AF2312">
        <v>2020</v>
      </c>
      <c r="AG2312">
        <v>2021</v>
      </c>
      <c r="AH2312">
        <v>2021</v>
      </c>
      <c r="AL2312" s="3">
        <v>50000000</v>
      </c>
      <c r="AM2312" t="s">
        <v>90</v>
      </c>
      <c r="AN2312" s="1">
        <v>44466</v>
      </c>
      <c r="AO2312" s="3">
        <v>500000000</v>
      </c>
      <c r="AQ2312">
        <v>0</v>
      </c>
      <c r="AR2312">
        <v>989.88</v>
      </c>
      <c r="AS2312">
        <v>144050.63</v>
      </c>
      <c r="AT2312">
        <v>64710.05</v>
      </c>
      <c r="AY2312">
        <v>3485</v>
      </c>
      <c r="AZ2312">
        <v>839</v>
      </c>
      <c r="BA2312">
        <v>386</v>
      </c>
      <c r="BB2312">
        <v>307</v>
      </c>
      <c r="BG2312">
        <v>63.92</v>
      </c>
      <c r="BH2312">
        <v>76.19</v>
      </c>
      <c r="BI2312">
        <v>84.67</v>
      </c>
      <c r="BJ2312">
        <v>74.180000000000007</v>
      </c>
      <c r="BO2312">
        <v>3.95</v>
      </c>
      <c r="BP2312" s="3">
        <v>83425000</v>
      </c>
      <c r="BQ2312" s="20">
        <v>1256</v>
      </c>
      <c r="BR2312" s="20">
        <v>237</v>
      </c>
      <c r="BS2312" s="20">
        <v>263</v>
      </c>
      <c r="BW2312" s="20">
        <v>263</v>
      </c>
      <c r="BX2312" s="22">
        <v>209750.56</v>
      </c>
      <c r="BY2312">
        <v>366</v>
      </c>
      <c r="BZ2312">
        <v>85.45</v>
      </c>
      <c r="CA2312">
        <v>4.38</v>
      </c>
      <c r="CB2312">
        <v>4.38</v>
      </c>
      <c r="CC2312">
        <v>4.38</v>
      </c>
    </row>
    <row r="2313" spans="1:81" ht="34" x14ac:dyDescent="0.2">
      <c r="A2313" t="s">
        <v>19838</v>
      </c>
      <c r="B2313" t="s">
        <v>19839</v>
      </c>
      <c r="C2313" t="s">
        <v>19840</v>
      </c>
      <c r="D2313" t="s">
        <v>19841</v>
      </c>
      <c r="E2313" s="2" t="s">
        <v>19842</v>
      </c>
      <c r="H2313" s="3">
        <v>300000000</v>
      </c>
      <c r="I2313" s="3">
        <v>250000000</v>
      </c>
      <c r="P2313" s="3">
        <v>1500000000</v>
      </c>
      <c r="Q2313" s="3">
        <v>1000000000</v>
      </c>
      <c r="X2313" s="2" t="s">
        <v>19843</v>
      </c>
      <c r="Y2313" s="2" t="s">
        <v>19844</v>
      </c>
      <c r="AF2313">
        <v>2019</v>
      </c>
      <c r="AG2313">
        <v>2021</v>
      </c>
      <c r="AL2313" s="3">
        <v>250000000</v>
      </c>
      <c r="AM2313" t="s">
        <v>89</v>
      </c>
      <c r="AN2313" s="1">
        <v>44407</v>
      </c>
      <c r="AO2313" s="3">
        <v>1667500000</v>
      </c>
      <c r="AR2313">
        <v>0</v>
      </c>
      <c r="AS2313">
        <v>209631.35</v>
      </c>
      <c r="AZ2313">
        <v>1771</v>
      </c>
      <c r="BA2313">
        <v>299</v>
      </c>
      <c r="BH2313">
        <v>57.37</v>
      </c>
      <c r="BI2313">
        <v>88.13</v>
      </c>
      <c r="BN2313" t="s">
        <v>101</v>
      </c>
      <c r="BO2313">
        <v>1.67</v>
      </c>
      <c r="BP2313" s="3">
        <v>550000000</v>
      </c>
      <c r="BR2313" s="20">
        <v>736</v>
      </c>
      <c r="BW2313" s="20">
        <v>0</v>
      </c>
      <c r="BX2313" s="22">
        <v>209631.35</v>
      </c>
      <c r="BY2313">
        <v>367</v>
      </c>
      <c r="BZ2313">
        <v>85.41</v>
      </c>
      <c r="CC2313">
        <v>1.67</v>
      </c>
    </row>
    <row r="2314" spans="1:81" ht="34" x14ac:dyDescent="0.2">
      <c r="A2314" t="s">
        <v>19845</v>
      </c>
      <c r="B2314" t="s">
        <v>19846</v>
      </c>
      <c r="C2314" t="s">
        <v>19847</v>
      </c>
      <c r="D2314" t="s">
        <v>19848</v>
      </c>
      <c r="E2314" s="2" t="s">
        <v>19849</v>
      </c>
      <c r="H2314" s="3">
        <v>12504114</v>
      </c>
      <c r="I2314" s="3">
        <v>31500000</v>
      </c>
      <c r="P2314" s="3">
        <v>62520570</v>
      </c>
      <c r="Q2314" s="3">
        <v>300000000</v>
      </c>
      <c r="W2314" s="2" t="s">
        <v>13460</v>
      </c>
      <c r="X2314" s="2" t="s">
        <v>19850</v>
      </c>
      <c r="Y2314" s="2" t="s">
        <v>19851</v>
      </c>
      <c r="AE2314">
        <v>2015</v>
      </c>
      <c r="AF2314">
        <v>2021</v>
      </c>
      <c r="AG2314">
        <v>2021</v>
      </c>
      <c r="AL2314" s="3">
        <v>31500000</v>
      </c>
      <c r="AM2314" t="s">
        <v>89</v>
      </c>
      <c r="AN2314" s="1">
        <v>44376</v>
      </c>
      <c r="AO2314" s="3">
        <v>300000000</v>
      </c>
      <c r="AQ2314">
        <v>0</v>
      </c>
      <c r="AR2314">
        <v>6916.59</v>
      </c>
      <c r="AS2314">
        <v>202241.51</v>
      </c>
      <c r="AY2314">
        <v>3493</v>
      </c>
      <c r="AZ2314">
        <v>1058</v>
      </c>
      <c r="BA2314">
        <v>314</v>
      </c>
      <c r="BG2314">
        <v>64.400000000000006</v>
      </c>
      <c r="BH2314">
        <v>79.88</v>
      </c>
      <c r="BI2314">
        <v>87.53</v>
      </c>
      <c r="BO2314">
        <v>1</v>
      </c>
      <c r="BP2314" s="3">
        <v>47004114</v>
      </c>
      <c r="BQ2314" s="20">
        <v>2259</v>
      </c>
      <c r="BR2314" s="20">
        <v>112</v>
      </c>
      <c r="BW2314" s="20">
        <v>0</v>
      </c>
      <c r="BX2314" s="22">
        <v>209158.1</v>
      </c>
      <c r="BY2314">
        <v>368</v>
      </c>
      <c r="BZ2314">
        <v>85.37</v>
      </c>
      <c r="CC2314">
        <v>1</v>
      </c>
    </row>
    <row r="2315" spans="1:81" ht="51" x14ac:dyDescent="0.2">
      <c r="A2315" t="s">
        <v>19852</v>
      </c>
      <c r="B2315" t="s">
        <v>19853</v>
      </c>
      <c r="C2315" t="s">
        <v>19854</v>
      </c>
      <c r="D2315" t="s">
        <v>19855</v>
      </c>
      <c r="E2315" s="2" t="s">
        <v>19856</v>
      </c>
      <c r="G2315" s="3">
        <v>2500000</v>
      </c>
      <c r="H2315" s="3">
        <v>20000000</v>
      </c>
      <c r="I2315" s="3">
        <v>130000000</v>
      </c>
      <c r="O2315" s="3">
        <v>25000000</v>
      </c>
      <c r="P2315" s="3">
        <v>100000000</v>
      </c>
      <c r="Q2315" s="3">
        <v>867100000</v>
      </c>
      <c r="W2315" s="2" t="s">
        <v>15271</v>
      </c>
      <c r="X2315" s="2" t="s">
        <v>19857</v>
      </c>
      <c r="Y2315" s="2" t="s">
        <v>19858</v>
      </c>
      <c r="AE2315">
        <v>2017</v>
      </c>
      <c r="AF2315">
        <v>2020</v>
      </c>
      <c r="AG2315">
        <v>2021</v>
      </c>
      <c r="AL2315" s="3">
        <v>130000000</v>
      </c>
      <c r="AM2315" t="s">
        <v>89</v>
      </c>
      <c r="AN2315" s="1">
        <v>44462</v>
      </c>
      <c r="AO2315" s="3">
        <v>867100000</v>
      </c>
      <c r="AQ2315">
        <v>11.31</v>
      </c>
      <c r="AR2315">
        <v>496.58</v>
      </c>
      <c r="AS2315">
        <v>208009.59</v>
      </c>
      <c r="AY2315">
        <v>2326</v>
      </c>
      <c r="AZ2315">
        <v>975</v>
      </c>
      <c r="BA2315">
        <v>302</v>
      </c>
      <c r="BG2315">
        <v>75.459999999999994</v>
      </c>
      <c r="BH2315">
        <v>72.319999999999993</v>
      </c>
      <c r="BI2315">
        <v>88.01</v>
      </c>
      <c r="BO2315">
        <v>1</v>
      </c>
      <c r="BP2315" s="3">
        <v>172500000</v>
      </c>
      <c r="BQ2315" s="20">
        <v>966</v>
      </c>
      <c r="BR2315" s="20">
        <v>597</v>
      </c>
      <c r="BW2315" s="20">
        <v>0</v>
      </c>
      <c r="BX2315" s="22">
        <v>208517.48</v>
      </c>
      <c r="BY2315">
        <v>369</v>
      </c>
      <c r="BZ2315">
        <v>85.33</v>
      </c>
      <c r="CC2315">
        <v>1</v>
      </c>
    </row>
    <row r="2316" spans="1:81" ht="51" x14ac:dyDescent="0.2">
      <c r="A2316" t="s">
        <v>19859</v>
      </c>
      <c r="B2316" t="s">
        <v>19860</v>
      </c>
      <c r="C2316" t="s">
        <v>19861</v>
      </c>
      <c r="D2316" t="s">
        <v>19862</v>
      </c>
      <c r="E2316" s="2" t="s">
        <v>19863</v>
      </c>
      <c r="H2316" s="3">
        <v>5700000</v>
      </c>
      <c r="I2316" s="3">
        <v>30000000</v>
      </c>
      <c r="P2316" s="3">
        <v>28500000</v>
      </c>
      <c r="Q2316" s="3">
        <v>200100000</v>
      </c>
      <c r="W2316" s="2" t="s">
        <v>19864</v>
      </c>
      <c r="X2316" s="2" t="s">
        <v>19865</v>
      </c>
      <c r="Y2316" s="2" t="s">
        <v>19866</v>
      </c>
      <c r="AE2316">
        <v>2015</v>
      </c>
      <c r="AF2316">
        <v>2020</v>
      </c>
      <c r="AG2316">
        <v>2021</v>
      </c>
      <c r="AL2316" s="3">
        <v>30000000</v>
      </c>
      <c r="AM2316" t="s">
        <v>89</v>
      </c>
      <c r="AN2316" s="1">
        <v>44371</v>
      </c>
      <c r="AO2316" s="3">
        <v>200100000</v>
      </c>
      <c r="AQ2316">
        <v>0</v>
      </c>
      <c r="AR2316">
        <v>275.20999999999998</v>
      </c>
      <c r="AS2316">
        <v>207120.36</v>
      </c>
      <c r="AY2316">
        <v>3493</v>
      </c>
      <c r="AZ2316">
        <v>1090</v>
      </c>
      <c r="BA2316">
        <v>307</v>
      </c>
      <c r="BG2316">
        <v>64.400000000000006</v>
      </c>
      <c r="BH2316">
        <v>69.05</v>
      </c>
      <c r="BI2316">
        <v>87.81</v>
      </c>
      <c r="BO2316">
        <v>1</v>
      </c>
      <c r="BP2316" s="3">
        <v>38300000</v>
      </c>
      <c r="BQ2316" s="20">
        <v>1916</v>
      </c>
      <c r="BR2316" s="20">
        <v>450</v>
      </c>
      <c r="BW2316" s="20">
        <v>0</v>
      </c>
      <c r="BX2316" s="22">
        <v>207395.57</v>
      </c>
      <c r="BY2316">
        <v>370</v>
      </c>
      <c r="BZ2316">
        <v>85.29</v>
      </c>
      <c r="CC2316">
        <v>1</v>
      </c>
    </row>
    <row r="2317" spans="1:81" ht="51" x14ac:dyDescent="0.2">
      <c r="A2317" t="s">
        <v>19867</v>
      </c>
      <c r="B2317" t="s">
        <v>19868</v>
      </c>
      <c r="C2317" t="s">
        <v>19869</v>
      </c>
      <c r="D2317" t="s">
        <v>19870</v>
      </c>
      <c r="E2317" s="2" t="s">
        <v>19871</v>
      </c>
      <c r="H2317" s="3">
        <v>11000000</v>
      </c>
      <c r="I2317" s="3">
        <v>26000000</v>
      </c>
      <c r="P2317" s="3">
        <v>55000000</v>
      </c>
      <c r="Q2317" s="3">
        <v>173420000</v>
      </c>
      <c r="W2317" s="2" t="s">
        <v>215</v>
      </c>
      <c r="X2317" s="2" t="s">
        <v>19872</v>
      </c>
      <c r="Y2317" s="2" t="s">
        <v>19873</v>
      </c>
      <c r="AE2317">
        <v>2018</v>
      </c>
      <c r="AF2317">
        <v>2020</v>
      </c>
      <c r="AG2317">
        <v>2021</v>
      </c>
      <c r="AL2317" s="3">
        <v>26000000</v>
      </c>
      <c r="AM2317" t="s">
        <v>89</v>
      </c>
      <c r="AN2317" s="1">
        <v>44329</v>
      </c>
      <c r="AO2317" s="3">
        <v>173420000</v>
      </c>
      <c r="AQ2317">
        <v>19612.009999999998</v>
      </c>
      <c r="AR2317">
        <v>9286.7199999999993</v>
      </c>
      <c r="AS2317">
        <v>177758.17</v>
      </c>
      <c r="AY2317">
        <v>28</v>
      </c>
      <c r="AZ2317">
        <v>282</v>
      </c>
      <c r="BA2317">
        <v>345</v>
      </c>
      <c r="BG2317">
        <v>99.74</v>
      </c>
      <c r="BH2317">
        <v>92.01</v>
      </c>
      <c r="BI2317">
        <v>86.3</v>
      </c>
      <c r="BO2317">
        <v>1</v>
      </c>
      <c r="BP2317" s="3">
        <v>41100000</v>
      </c>
      <c r="BQ2317" s="20">
        <v>479</v>
      </c>
      <c r="BR2317" s="20">
        <v>483</v>
      </c>
      <c r="BW2317" s="20">
        <v>0</v>
      </c>
      <c r="BX2317" s="22">
        <v>206656.9</v>
      </c>
      <c r="BY2317">
        <v>371</v>
      </c>
      <c r="BZ2317">
        <v>85.25</v>
      </c>
      <c r="CC2317">
        <v>1</v>
      </c>
    </row>
    <row r="2318" spans="1:81" ht="17" x14ac:dyDescent="0.2">
      <c r="A2318" t="s">
        <v>19874</v>
      </c>
      <c r="B2318" t="s">
        <v>19875</v>
      </c>
      <c r="C2318" t="s">
        <v>19876</v>
      </c>
      <c r="D2318" t="s">
        <v>19877</v>
      </c>
      <c r="E2318" s="2" t="s">
        <v>19878</v>
      </c>
      <c r="H2318" s="3">
        <v>50000000</v>
      </c>
      <c r="I2318" s="3">
        <v>227000000</v>
      </c>
      <c r="P2318" s="3">
        <v>250000000</v>
      </c>
      <c r="Q2318" s="3">
        <v>2100000000</v>
      </c>
      <c r="X2318" s="2" t="s">
        <v>14208</v>
      </c>
      <c r="Y2318" s="2" t="s">
        <v>19879</v>
      </c>
      <c r="AF2318">
        <v>2020</v>
      </c>
      <c r="AG2318">
        <v>2021</v>
      </c>
      <c r="AL2318" s="3">
        <v>227000000</v>
      </c>
      <c r="AM2318" t="s">
        <v>89</v>
      </c>
      <c r="AN2318" s="1">
        <v>44322</v>
      </c>
      <c r="AO2318" s="3">
        <v>2100000000</v>
      </c>
      <c r="AR2318">
        <v>0</v>
      </c>
      <c r="AS2318">
        <v>205982.1</v>
      </c>
      <c r="AZ2318">
        <v>1826</v>
      </c>
      <c r="BA2318">
        <v>309</v>
      </c>
      <c r="BH2318">
        <v>48.14</v>
      </c>
      <c r="BI2318">
        <v>87.73</v>
      </c>
      <c r="BN2318" t="s">
        <v>101</v>
      </c>
      <c r="BO2318">
        <v>1</v>
      </c>
      <c r="BP2318" s="3">
        <v>277000000</v>
      </c>
      <c r="BR2318" s="20">
        <v>491</v>
      </c>
      <c r="BW2318" s="20">
        <v>0</v>
      </c>
      <c r="BX2318" s="22">
        <v>205982.1</v>
      </c>
      <c r="BY2318">
        <v>372</v>
      </c>
      <c r="BZ2318">
        <v>85.21</v>
      </c>
      <c r="CC2318">
        <v>1</v>
      </c>
    </row>
    <row r="2319" spans="1:81" ht="51" x14ac:dyDescent="0.2">
      <c r="A2319" t="s">
        <v>19880</v>
      </c>
      <c r="B2319" t="s">
        <v>19881</v>
      </c>
      <c r="C2319" t="s">
        <v>19882</v>
      </c>
      <c r="D2319" t="s">
        <v>19883</v>
      </c>
      <c r="E2319" s="2" t="s">
        <v>19884</v>
      </c>
      <c r="G2319" s="3">
        <v>2000000</v>
      </c>
      <c r="H2319" s="3">
        <v>16000000</v>
      </c>
      <c r="I2319" s="3">
        <v>30000000</v>
      </c>
      <c r="O2319" s="3">
        <v>20000000</v>
      </c>
      <c r="P2319" s="3">
        <v>80000000</v>
      </c>
      <c r="Q2319" s="3">
        <v>200100000</v>
      </c>
      <c r="W2319" s="2" t="s">
        <v>19885</v>
      </c>
      <c r="X2319" s="2" t="s">
        <v>19886</v>
      </c>
      <c r="Y2319" s="2" t="s">
        <v>19887</v>
      </c>
      <c r="AE2319">
        <v>2017</v>
      </c>
      <c r="AF2319">
        <v>2019</v>
      </c>
      <c r="AG2319">
        <v>2021</v>
      </c>
      <c r="AL2319" s="3">
        <v>70000000</v>
      </c>
      <c r="AM2319" t="s">
        <v>89</v>
      </c>
      <c r="AN2319" s="1">
        <v>44880</v>
      </c>
      <c r="AO2319" s="3">
        <v>466900000</v>
      </c>
      <c r="AQ2319">
        <v>4.8099999999999996</v>
      </c>
      <c r="AR2319">
        <v>30724.57</v>
      </c>
      <c r="AS2319">
        <v>174927.8</v>
      </c>
      <c r="AY2319">
        <v>2513</v>
      </c>
      <c r="AZ2319">
        <v>27</v>
      </c>
      <c r="BA2319">
        <v>347</v>
      </c>
      <c r="BG2319">
        <v>73.48</v>
      </c>
      <c r="BH2319">
        <v>99.37</v>
      </c>
      <c r="BI2319">
        <v>86.22</v>
      </c>
      <c r="BO2319">
        <v>2.33</v>
      </c>
      <c r="BP2319" s="3">
        <v>134500000</v>
      </c>
      <c r="BQ2319" s="20">
        <v>588</v>
      </c>
      <c r="BR2319" s="20">
        <v>734</v>
      </c>
      <c r="BW2319" s="20">
        <v>636</v>
      </c>
      <c r="BX2319" s="22">
        <v>205657.18</v>
      </c>
      <c r="BY2319">
        <v>373</v>
      </c>
      <c r="BZ2319">
        <v>85.17</v>
      </c>
      <c r="CC2319">
        <v>2.33</v>
      </c>
    </row>
    <row r="2320" spans="1:81" ht="51" x14ac:dyDescent="0.2">
      <c r="A2320" t="s">
        <v>19888</v>
      </c>
      <c r="B2320" t="s">
        <v>19889</v>
      </c>
      <c r="C2320" t="s">
        <v>19890</v>
      </c>
      <c r="D2320" t="s">
        <v>19891</v>
      </c>
      <c r="E2320" s="2" t="s">
        <v>19892</v>
      </c>
      <c r="H2320" s="3">
        <v>8500000</v>
      </c>
      <c r="I2320" s="3">
        <v>25000000</v>
      </c>
      <c r="P2320" s="3">
        <v>42500000</v>
      </c>
      <c r="Q2320" s="3">
        <v>150000000</v>
      </c>
      <c r="W2320" s="2" t="s">
        <v>19893</v>
      </c>
      <c r="X2320" s="2" t="s">
        <v>19894</v>
      </c>
      <c r="Y2320" s="2" t="s">
        <v>19895</v>
      </c>
      <c r="AE2320">
        <v>2016</v>
      </c>
      <c r="AF2320">
        <v>2019</v>
      </c>
      <c r="AG2320">
        <v>2021</v>
      </c>
      <c r="AL2320" s="3">
        <v>25000000</v>
      </c>
      <c r="AM2320" t="s">
        <v>89</v>
      </c>
      <c r="AN2320" s="1">
        <v>44391</v>
      </c>
      <c r="AO2320" s="3">
        <v>150000000</v>
      </c>
      <c r="AQ2320">
        <v>1064.74</v>
      </c>
      <c r="AR2320">
        <v>25185.06</v>
      </c>
      <c r="AS2320">
        <v>178492.02</v>
      </c>
      <c r="AY2320">
        <v>539</v>
      </c>
      <c r="AZ2320">
        <v>54</v>
      </c>
      <c r="BA2320">
        <v>344</v>
      </c>
      <c r="BG2320">
        <v>94.43</v>
      </c>
      <c r="BH2320">
        <v>98.72</v>
      </c>
      <c r="BI2320">
        <v>86.34</v>
      </c>
      <c r="BO2320">
        <v>1</v>
      </c>
      <c r="BP2320" s="3">
        <v>36500000</v>
      </c>
      <c r="BQ2320" s="20">
        <v>1143</v>
      </c>
      <c r="BR2320" s="20">
        <v>707</v>
      </c>
      <c r="BW2320" s="20">
        <v>0</v>
      </c>
      <c r="BX2320" s="22">
        <v>204741.82</v>
      </c>
      <c r="BY2320">
        <v>374</v>
      </c>
      <c r="BZ2320">
        <v>85.13</v>
      </c>
      <c r="CC2320">
        <v>1</v>
      </c>
    </row>
    <row r="2321" spans="1:81" ht="34" x14ac:dyDescent="0.2">
      <c r="A2321" t="s">
        <v>19896</v>
      </c>
      <c r="B2321" t="s">
        <v>19897</v>
      </c>
      <c r="C2321" t="s">
        <v>19898</v>
      </c>
      <c r="D2321" t="s">
        <v>19899</v>
      </c>
      <c r="E2321" s="2" t="s">
        <v>19900</v>
      </c>
      <c r="H2321" s="3">
        <v>12000000</v>
      </c>
      <c r="I2321" s="3">
        <v>75000000</v>
      </c>
      <c r="P2321" s="3">
        <v>60000000</v>
      </c>
      <c r="Q2321" s="3">
        <v>700000000</v>
      </c>
      <c r="W2321" s="2" t="s">
        <v>19901</v>
      </c>
      <c r="X2321" s="2" t="s">
        <v>19902</v>
      </c>
      <c r="Y2321" s="2" t="s">
        <v>19903</v>
      </c>
      <c r="AE2321">
        <v>2015</v>
      </c>
      <c r="AF2321">
        <v>2019</v>
      </c>
      <c r="AG2321">
        <v>2021</v>
      </c>
      <c r="AL2321" s="3">
        <v>75000000</v>
      </c>
      <c r="AM2321" t="s">
        <v>89</v>
      </c>
      <c r="AN2321" s="1">
        <v>44403</v>
      </c>
      <c r="AO2321" s="3">
        <v>700000000</v>
      </c>
      <c r="AQ2321">
        <v>70.16</v>
      </c>
      <c r="AR2321">
        <v>18950.91</v>
      </c>
      <c r="AS2321">
        <v>184602</v>
      </c>
      <c r="AY2321">
        <v>1877</v>
      </c>
      <c r="AZ2321">
        <v>90</v>
      </c>
      <c r="BA2321">
        <v>340</v>
      </c>
      <c r="BG2321">
        <v>80.88</v>
      </c>
      <c r="BH2321">
        <v>97.86</v>
      </c>
      <c r="BI2321">
        <v>86.5</v>
      </c>
      <c r="BO2321">
        <v>1</v>
      </c>
      <c r="BP2321" s="3">
        <v>94300000</v>
      </c>
      <c r="BQ2321" s="20">
        <v>1256</v>
      </c>
      <c r="BR2321" s="20">
        <v>837</v>
      </c>
      <c r="BW2321" s="20">
        <v>0</v>
      </c>
      <c r="BX2321" s="22">
        <v>203623.07</v>
      </c>
      <c r="BY2321">
        <v>375</v>
      </c>
      <c r="BZ2321">
        <v>85.09</v>
      </c>
      <c r="CC2321">
        <v>1</v>
      </c>
    </row>
    <row r="2322" spans="1:81" ht="51" x14ac:dyDescent="0.2">
      <c r="A2322" t="s">
        <v>19904</v>
      </c>
      <c r="B2322" t="s">
        <v>19905</v>
      </c>
      <c r="C2322" t="s">
        <v>19906</v>
      </c>
      <c r="D2322" t="s">
        <v>19907</v>
      </c>
      <c r="E2322" s="2" t="s">
        <v>19908</v>
      </c>
      <c r="H2322" s="3">
        <v>4953000</v>
      </c>
      <c r="I2322" s="3">
        <v>66800000</v>
      </c>
      <c r="P2322" s="3">
        <v>24765000</v>
      </c>
      <c r="Q2322" s="3">
        <v>445556000</v>
      </c>
      <c r="W2322" s="2" t="s">
        <v>19909</v>
      </c>
      <c r="X2322" s="2" t="s">
        <v>19910</v>
      </c>
      <c r="Y2322" s="2" t="s">
        <v>19911</v>
      </c>
      <c r="AE2322">
        <v>2017</v>
      </c>
      <c r="AF2322">
        <v>2015</v>
      </c>
      <c r="AG2322">
        <v>2021</v>
      </c>
      <c r="AM2322" t="s">
        <v>114</v>
      </c>
      <c r="AN2322" s="1">
        <v>44410</v>
      </c>
      <c r="AO2322" s="3">
        <v>445556000</v>
      </c>
      <c r="AQ2322">
        <v>0</v>
      </c>
      <c r="AR2322">
        <v>2.72</v>
      </c>
      <c r="AS2322">
        <v>202912.48</v>
      </c>
      <c r="AY2322">
        <v>3489</v>
      </c>
      <c r="AZ2322">
        <v>1030</v>
      </c>
      <c r="BA2322">
        <v>313</v>
      </c>
      <c r="BG2322">
        <v>63.18</v>
      </c>
      <c r="BH2322">
        <v>72.14</v>
      </c>
      <c r="BI2322">
        <v>87.57</v>
      </c>
      <c r="BO2322">
        <v>1</v>
      </c>
      <c r="BP2322" s="3">
        <v>82353000</v>
      </c>
      <c r="BQ2322" s="20">
        <v>-561</v>
      </c>
      <c r="BR2322" s="20">
        <v>2054</v>
      </c>
      <c r="BW2322" s="20">
        <v>0</v>
      </c>
      <c r="BX2322" s="22">
        <v>202915.20000000001</v>
      </c>
      <c r="BY2322">
        <v>376</v>
      </c>
      <c r="BZ2322">
        <v>85.05</v>
      </c>
      <c r="CC2322">
        <v>1</v>
      </c>
    </row>
    <row r="2323" spans="1:81" ht="68" x14ac:dyDescent="0.2">
      <c r="A2323" t="s">
        <v>19912</v>
      </c>
      <c r="B2323" t="s">
        <v>19913</v>
      </c>
      <c r="C2323" t="s">
        <v>19914</v>
      </c>
      <c r="D2323" t="s">
        <v>19915</v>
      </c>
      <c r="E2323" s="2" t="s">
        <v>19916</v>
      </c>
      <c r="G2323" s="3">
        <v>5000000</v>
      </c>
      <c r="H2323" s="3">
        <v>20000000</v>
      </c>
      <c r="I2323" s="3">
        <v>65000000</v>
      </c>
      <c r="J2323" s="3">
        <v>105000000</v>
      </c>
      <c r="O2323" s="3">
        <v>50000000</v>
      </c>
      <c r="P2323" s="3">
        <v>100000000</v>
      </c>
      <c r="Q2323" s="3">
        <v>433550000</v>
      </c>
      <c r="R2323" s="3">
        <v>705000000</v>
      </c>
      <c r="W2323" s="2" t="s">
        <v>11401</v>
      </c>
      <c r="X2323" s="2" t="s">
        <v>19917</v>
      </c>
      <c r="Y2323" s="2" t="s">
        <v>19918</v>
      </c>
      <c r="Z2323" s="2" t="s">
        <v>19919</v>
      </c>
      <c r="AE2323">
        <v>2019</v>
      </c>
      <c r="AF2323">
        <v>2020</v>
      </c>
      <c r="AG2323">
        <v>2021</v>
      </c>
      <c r="AH2323">
        <v>2022</v>
      </c>
      <c r="AL2323" s="3">
        <v>10000000</v>
      </c>
      <c r="AM2323" t="s">
        <v>90</v>
      </c>
      <c r="AN2323" s="1">
        <v>44754</v>
      </c>
      <c r="AO2323" s="3">
        <v>705000000</v>
      </c>
      <c r="AQ2323">
        <v>0</v>
      </c>
      <c r="AR2323">
        <v>15821.66</v>
      </c>
      <c r="AS2323">
        <v>141302.19</v>
      </c>
      <c r="AT2323">
        <v>44567.32</v>
      </c>
      <c r="AY2323">
        <v>3695</v>
      </c>
      <c r="AZ2323">
        <v>125</v>
      </c>
      <c r="BA2323">
        <v>389</v>
      </c>
      <c r="BB2323">
        <v>194</v>
      </c>
      <c r="BG2323">
        <v>61.5</v>
      </c>
      <c r="BH2323">
        <v>96.48</v>
      </c>
      <c r="BI2323">
        <v>84.55</v>
      </c>
      <c r="BJ2323">
        <v>76.77</v>
      </c>
      <c r="BO2323">
        <v>1.46</v>
      </c>
      <c r="BP2323" s="3">
        <v>212000000</v>
      </c>
      <c r="BQ2323" s="20">
        <v>245</v>
      </c>
      <c r="BR2323" s="20">
        <v>301</v>
      </c>
      <c r="BS2323" s="20">
        <v>286</v>
      </c>
      <c r="BW2323" s="20">
        <v>391</v>
      </c>
      <c r="BX2323" s="22">
        <v>201691.17</v>
      </c>
      <c r="BY2323">
        <v>377</v>
      </c>
      <c r="BZ2323">
        <v>85.01</v>
      </c>
      <c r="CA2323">
        <v>1.63</v>
      </c>
      <c r="CB2323">
        <v>1.63</v>
      </c>
      <c r="CC2323">
        <v>1.63</v>
      </c>
    </row>
    <row r="2324" spans="1:81" ht="34" x14ac:dyDescent="0.2">
      <c r="A2324" t="s">
        <v>19920</v>
      </c>
      <c r="B2324" t="s">
        <v>19921</v>
      </c>
      <c r="C2324" t="s">
        <v>19922</v>
      </c>
      <c r="D2324" t="s">
        <v>19923</v>
      </c>
      <c r="E2324" s="2" t="s">
        <v>19924</v>
      </c>
      <c r="G2324" s="3">
        <v>120000</v>
      </c>
      <c r="H2324" s="3">
        <v>28000000</v>
      </c>
      <c r="I2324" s="3">
        <v>30000000</v>
      </c>
      <c r="J2324" s="3">
        <v>50000000</v>
      </c>
      <c r="O2324" s="3">
        <v>1200000</v>
      </c>
      <c r="P2324" s="3">
        <v>140000000</v>
      </c>
      <c r="Q2324" s="3">
        <v>200100000</v>
      </c>
      <c r="R2324" s="3">
        <v>500000000</v>
      </c>
      <c r="W2324" s="2" t="s">
        <v>93</v>
      </c>
      <c r="X2324" s="2" t="s">
        <v>19925</v>
      </c>
      <c r="Y2324" s="2" t="s">
        <v>19926</v>
      </c>
      <c r="Z2324" s="2" t="s">
        <v>19927</v>
      </c>
      <c r="AE2324">
        <v>2017</v>
      </c>
      <c r="AF2324">
        <v>2022</v>
      </c>
      <c r="AG2324">
        <v>2022</v>
      </c>
      <c r="AH2324">
        <v>2023</v>
      </c>
      <c r="AL2324" s="3">
        <v>50000000</v>
      </c>
      <c r="AM2324" t="s">
        <v>90</v>
      </c>
      <c r="AN2324" s="1">
        <v>45263</v>
      </c>
      <c r="AO2324" s="3">
        <v>500000000</v>
      </c>
      <c r="AQ2324">
        <v>12166.07</v>
      </c>
      <c r="AR2324">
        <v>336539.98</v>
      </c>
      <c r="AS2324">
        <v>1943743.93</v>
      </c>
      <c r="AT2324">
        <v>469247.81</v>
      </c>
      <c r="AY2324">
        <v>120</v>
      </c>
      <c r="AZ2324">
        <v>58</v>
      </c>
      <c r="BA2324">
        <v>4</v>
      </c>
      <c r="BB2324">
        <v>6</v>
      </c>
      <c r="BG2324">
        <v>98.74</v>
      </c>
      <c r="BH2324">
        <v>98.78</v>
      </c>
      <c r="BI2324">
        <v>99.85</v>
      </c>
      <c r="BJ2324">
        <v>98.95</v>
      </c>
      <c r="BO2324">
        <v>2.25</v>
      </c>
      <c r="BP2324" s="3">
        <v>158120000</v>
      </c>
      <c r="BQ2324" s="20">
        <v>1654</v>
      </c>
      <c r="BR2324" s="20">
        <v>132</v>
      </c>
      <c r="BS2324" s="20">
        <v>507</v>
      </c>
      <c r="BW2324" s="20">
        <v>507</v>
      </c>
      <c r="BX2324" s="22">
        <v>2761697.79</v>
      </c>
      <c r="BY2324">
        <v>1</v>
      </c>
      <c r="BZ2324">
        <v>100</v>
      </c>
      <c r="CA2324">
        <v>2.5</v>
      </c>
      <c r="CB2324">
        <v>2.5</v>
      </c>
      <c r="CC2324">
        <v>2.5</v>
      </c>
    </row>
    <row r="2325" spans="1:81" ht="85" x14ac:dyDescent="0.2">
      <c r="A2325" t="s">
        <v>19928</v>
      </c>
      <c r="B2325" t="s">
        <v>19929</v>
      </c>
      <c r="C2325" t="s">
        <v>19930</v>
      </c>
      <c r="D2325" t="s">
        <v>19931</v>
      </c>
      <c r="E2325" s="2" t="s">
        <v>19932</v>
      </c>
      <c r="G2325" s="3">
        <v>4300000</v>
      </c>
      <c r="H2325" s="3">
        <v>16000000</v>
      </c>
      <c r="I2325" s="3">
        <v>60000000</v>
      </c>
      <c r="O2325" s="3">
        <v>43000000</v>
      </c>
      <c r="P2325" s="3">
        <v>100000000</v>
      </c>
      <c r="Q2325" s="3">
        <v>630000000</v>
      </c>
      <c r="W2325" s="2" t="s">
        <v>19933</v>
      </c>
      <c r="X2325" s="2" t="s">
        <v>19934</v>
      </c>
      <c r="Y2325" s="2" t="s">
        <v>19935</v>
      </c>
      <c r="AE2325">
        <v>2020</v>
      </c>
      <c r="AF2325">
        <v>2021</v>
      </c>
      <c r="AG2325">
        <v>2022</v>
      </c>
      <c r="AL2325" s="3">
        <v>60000000</v>
      </c>
      <c r="AM2325" t="s">
        <v>89</v>
      </c>
      <c r="AN2325" s="1">
        <v>44599</v>
      </c>
      <c r="AO2325" s="3">
        <v>630000000</v>
      </c>
      <c r="AQ2325">
        <v>38611.589999999997</v>
      </c>
      <c r="AR2325">
        <v>245151.48</v>
      </c>
      <c r="AS2325">
        <v>2325556.21</v>
      </c>
      <c r="AY2325">
        <v>303</v>
      </c>
      <c r="AZ2325">
        <v>65</v>
      </c>
      <c r="BA2325">
        <v>1</v>
      </c>
      <c r="BG2325">
        <v>96.79</v>
      </c>
      <c r="BH2325">
        <v>98.78</v>
      </c>
      <c r="BI2325">
        <v>100</v>
      </c>
      <c r="BO2325">
        <v>1</v>
      </c>
      <c r="BP2325" s="3">
        <v>80300000</v>
      </c>
      <c r="BQ2325" s="20">
        <v>267</v>
      </c>
      <c r="BR2325" s="20">
        <v>354</v>
      </c>
      <c r="BW2325" s="20">
        <v>0</v>
      </c>
      <c r="BX2325" s="22">
        <v>2609319.2799999998</v>
      </c>
      <c r="BY2325">
        <v>2</v>
      </c>
      <c r="BZ2325">
        <v>99.95</v>
      </c>
      <c r="CC2325">
        <v>1</v>
      </c>
    </row>
    <row r="2326" spans="1:81" ht="34" x14ac:dyDescent="0.2">
      <c r="A2326" t="s">
        <v>19936</v>
      </c>
      <c r="B2326" t="s">
        <v>19937</v>
      </c>
      <c r="C2326" t="s">
        <v>19938</v>
      </c>
      <c r="D2326" t="s">
        <v>19939</v>
      </c>
      <c r="E2326" s="2" t="s">
        <v>19940</v>
      </c>
      <c r="G2326" s="3">
        <v>4000000</v>
      </c>
      <c r="H2326" s="3">
        <v>16000000</v>
      </c>
      <c r="I2326" s="3">
        <v>57000000</v>
      </c>
      <c r="O2326" s="3">
        <v>40000000</v>
      </c>
      <c r="P2326" s="3">
        <v>80000000</v>
      </c>
      <c r="Q2326" s="3">
        <v>380190000</v>
      </c>
      <c r="W2326" s="2" t="s">
        <v>13003</v>
      </c>
      <c r="X2326" s="2" t="s">
        <v>13003</v>
      </c>
      <c r="Y2326" s="2" t="s">
        <v>19941</v>
      </c>
      <c r="AE2326">
        <v>2019</v>
      </c>
      <c r="AF2326">
        <v>2021</v>
      </c>
      <c r="AG2326">
        <v>2022</v>
      </c>
      <c r="AL2326" s="3">
        <v>57000000</v>
      </c>
      <c r="AM2326" t="s">
        <v>89</v>
      </c>
      <c r="AN2326" s="1">
        <v>44721</v>
      </c>
      <c r="AO2326" s="3">
        <v>380190000</v>
      </c>
      <c r="AQ2326">
        <v>31080.79</v>
      </c>
      <c r="AR2326">
        <v>372765.42</v>
      </c>
      <c r="AS2326">
        <v>2014671.28</v>
      </c>
      <c r="AY2326">
        <v>32</v>
      </c>
      <c r="AZ2326">
        <v>6</v>
      </c>
      <c r="BA2326">
        <v>2</v>
      </c>
      <c r="BG2326">
        <v>99.68</v>
      </c>
      <c r="BH2326">
        <v>99.9</v>
      </c>
      <c r="BI2326">
        <v>99.95</v>
      </c>
      <c r="BO2326">
        <v>1</v>
      </c>
      <c r="BP2326" s="3">
        <v>77000000</v>
      </c>
      <c r="BQ2326" s="20">
        <v>559</v>
      </c>
      <c r="BR2326" s="20">
        <v>442</v>
      </c>
      <c r="BW2326" s="20">
        <v>0</v>
      </c>
      <c r="BX2326" s="22">
        <v>2418517.4900000002</v>
      </c>
      <c r="BY2326">
        <v>3</v>
      </c>
      <c r="BZ2326">
        <v>99.9</v>
      </c>
      <c r="CC2326">
        <v>1</v>
      </c>
    </row>
    <row r="2327" spans="1:81" ht="68" x14ac:dyDescent="0.2">
      <c r="A2327" t="s">
        <v>19942</v>
      </c>
      <c r="B2327" t="s">
        <v>19943</v>
      </c>
      <c r="C2327" t="s">
        <v>19944</v>
      </c>
      <c r="E2327" s="2" t="s">
        <v>19945</v>
      </c>
      <c r="G2327" s="3">
        <v>5358865</v>
      </c>
      <c r="H2327" s="3">
        <v>20000000</v>
      </c>
      <c r="I2327" s="3">
        <v>55000000</v>
      </c>
      <c r="O2327" s="3">
        <v>53588650</v>
      </c>
      <c r="P2327" s="3">
        <v>100000000</v>
      </c>
      <c r="Q2327" s="3">
        <v>366850000</v>
      </c>
      <c r="V2327" s="2" t="s">
        <v>19946</v>
      </c>
      <c r="W2327" s="2" t="s">
        <v>19947</v>
      </c>
      <c r="X2327" s="2" t="s">
        <v>19948</v>
      </c>
      <c r="Y2327" s="2" t="s">
        <v>19949</v>
      </c>
      <c r="AD2327">
        <v>2021</v>
      </c>
      <c r="AE2327">
        <v>2021</v>
      </c>
      <c r="AF2327">
        <v>2022</v>
      </c>
      <c r="AG2327">
        <v>2022</v>
      </c>
      <c r="AL2327" s="3">
        <v>55000000</v>
      </c>
      <c r="AM2327" t="s">
        <v>89</v>
      </c>
      <c r="AN2327" s="1">
        <v>44678</v>
      </c>
      <c r="AO2327" s="3">
        <v>366850000</v>
      </c>
      <c r="AP2327">
        <v>644.95000000000005</v>
      </c>
      <c r="AQ2327">
        <v>672.42</v>
      </c>
      <c r="AR2327">
        <v>444422.79</v>
      </c>
      <c r="AS2327">
        <v>1902295.73</v>
      </c>
      <c r="AX2327">
        <v>955</v>
      </c>
      <c r="AY2327">
        <v>2430</v>
      </c>
      <c r="AZ2327">
        <v>11</v>
      </c>
      <c r="BA2327">
        <v>5</v>
      </c>
      <c r="BF2327">
        <v>87.77</v>
      </c>
      <c r="BG2327">
        <v>79.86</v>
      </c>
      <c r="BH2327">
        <v>99.79</v>
      </c>
      <c r="BI2327">
        <v>99.81</v>
      </c>
      <c r="BO2327">
        <v>1</v>
      </c>
      <c r="BP2327" s="3">
        <v>80358865</v>
      </c>
      <c r="BQ2327" s="20">
        <v>95</v>
      </c>
      <c r="BR2327" s="20">
        <v>94</v>
      </c>
      <c r="BW2327" s="20">
        <v>0</v>
      </c>
      <c r="BX2327" s="22">
        <v>2348035.89</v>
      </c>
      <c r="BY2327">
        <v>4</v>
      </c>
      <c r="BZ2327">
        <v>99.85</v>
      </c>
      <c r="CC2327">
        <v>1</v>
      </c>
    </row>
    <row r="2328" spans="1:81" ht="34" x14ac:dyDescent="0.2">
      <c r="A2328" t="s">
        <v>19950</v>
      </c>
      <c r="B2328" t="s">
        <v>19951</v>
      </c>
      <c r="C2328" t="s">
        <v>19952</v>
      </c>
      <c r="D2328" t="s">
        <v>19953</v>
      </c>
      <c r="E2328" s="2" t="s">
        <v>19954</v>
      </c>
      <c r="G2328" s="3">
        <v>125000</v>
      </c>
      <c r="H2328" s="3">
        <v>10000000</v>
      </c>
      <c r="I2328" s="3">
        <v>24811996</v>
      </c>
      <c r="O2328" s="3">
        <v>1250000</v>
      </c>
      <c r="P2328" s="3">
        <v>50000000</v>
      </c>
      <c r="Q2328" s="3">
        <v>165496013.31999999</v>
      </c>
      <c r="W2328" s="2" t="s">
        <v>19955</v>
      </c>
      <c r="X2328" s="2" t="s">
        <v>19956</v>
      </c>
      <c r="Y2328" s="2" t="s">
        <v>19957</v>
      </c>
      <c r="AE2328">
        <v>2020</v>
      </c>
      <c r="AF2328">
        <v>2021</v>
      </c>
      <c r="AG2328">
        <v>2022</v>
      </c>
      <c r="AL2328" s="3">
        <v>24811995</v>
      </c>
      <c r="AM2328" t="s">
        <v>89</v>
      </c>
      <c r="AN2328" s="1">
        <v>44713</v>
      </c>
      <c r="AO2328" s="3">
        <v>165496013.31999999</v>
      </c>
      <c r="AQ2328">
        <v>49812.93</v>
      </c>
      <c r="AR2328">
        <v>291821.31</v>
      </c>
      <c r="AS2328">
        <v>1970418.24</v>
      </c>
      <c r="AY2328">
        <v>86</v>
      </c>
      <c r="AZ2328">
        <v>22</v>
      </c>
      <c r="BA2328">
        <v>3</v>
      </c>
      <c r="BG2328">
        <v>99.1</v>
      </c>
      <c r="BH2328">
        <v>99.6</v>
      </c>
      <c r="BI2328">
        <v>99.9</v>
      </c>
      <c r="BO2328">
        <v>1</v>
      </c>
      <c r="BP2328" s="3">
        <v>34936996</v>
      </c>
      <c r="BQ2328" s="20">
        <v>376</v>
      </c>
      <c r="BR2328" s="20">
        <v>270</v>
      </c>
      <c r="BW2328" s="20">
        <v>0</v>
      </c>
      <c r="BX2328" s="22">
        <v>2312052.48</v>
      </c>
      <c r="BY2328">
        <v>5</v>
      </c>
      <c r="BZ2328">
        <v>99.81</v>
      </c>
      <c r="CC2328">
        <v>1</v>
      </c>
    </row>
    <row r="2329" spans="1:81" ht="68" x14ac:dyDescent="0.2">
      <c r="A2329" t="s">
        <v>19958</v>
      </c>
      <c r="B2329" t="s">
        <v>19959</v>
      </c>
      <c r="C2329" t="s">
        <v>19960</v>
      </c>
      <c r="D2329" t="s">
        <v>19961</v>
      </c>
      <c r="E2329" s="2" t="s">
        <v>19962</v>
      </c>
      <c r="H2329" s="3">
        <v>28000000</v>
      </c>
      <c r="I2329" s="3">
        <v>200000000</v>
      </c>
      <c r="P2329" s="3">
        <v>140000000</v>
      </c>
      <c r="Q2329" s="3">
        <v>1450000000</v>
      </c>
      <c r="X2329" s="2" t="s">
        <v>19963</v>
      </c>
      <c r="Y2329" s="2" t="s">
        <v>19964</v>
      </c>
      <c r="AF2329">
        <v>2021</v>
      </c>
      <c r="AG2329">
        <v>2022</v>
      </c>
      <c r="AL2329" s="3">
        <v>200000000</v>
      </c>
      <c r="AM2329" t="s">
        <v>89</v>
      </c>
      <c r="AN2329" s="1">
        <v>44599</v>
      </c>
      <c r="AO2329" s="3">
        <v>1450000000</v>
      </c>
      <c r="AR2329">
        <v>235217.96</v>
      </c>
      <c r="AS2329">
        <v>1781710.19</v>
      </c>
      <c r="AZ2329">
        <v>70</v>
      </c>
      <c r="BA2329">
        <v>188</v>
      </c>
      <c r="BH2329">
        <v>98.69</v>
      </c>
      <c r="BI2329">
        <v>99.71</v>
      </c>
      <c r="BN2329" t="s">
        <v>101</v>
      </c>
      <c r="BO2329">
        <v>3.11</v>
      </c>
      <c r="BP2329" s="3">
        <v>298000000</v>
      </c>
      <c r="BR2329" s="20">
        <v>293</v>
      </c>
      <c r="BW2329" s="20">
        <v>0</v>
      </c>
      <c r="BX2329" s="22">
        <v>2309932.83</v>
      </c>
      <c r="BY2329">
        <v>6</v>
      </c>
      <c r="BZ2329">
        <v>99.76</v>
      </c>
      <c r="CC2329">
        <v>1</v>
      </c>
    </row>
    <row r="2330" spans="1:81" ht="68" x14ac:dyDescent="0.2">
      <c r="A2330" t="s">
        <v>19965</v>
      </c>
      <c r="B2330" t="s">
        <v>19966</v>
      </c>
      <c r="C2330" t="s">
        <v>19967</v>
      </c>
      <c r="D2330" t="s">
        <v>19968</v>
      </c>
      <c r="E2330" s="2" t="s">
        <v>19969</v>
      </c>
      <c r="H2330" s="3">
        <v>400000000</v>
      </c>
      <c r="I2330" s="3">
        <v>350000000</v>
      </c>
      <c r="P2330" s="3">
        <v>1000000000</v>
      </c>
      <c r="Q2330" s="3">
        <v>3500000000</v>
      </c>
      <c r="X2330" s="2" t="s">
        <v>19970</v>
      </c>
      <c r="Y2330" s="2" t="s">
        <v>19971</v>
      </c>
      <c r="AF2330">
        <v>2021</v>
      </c>
      <c r="AG2330">
        <v>2022</v>
      </c>
      <c r="AL2330" s="3">
        <v>700000000</v>
      </c>
      <c r="AM2330" t="s">
        <v>114</v>
      </c>
      <c r="AN2330" s="1">
        <v>44726</v>
      </c>
      <c r="AO2330" s="3">
        <v>3500000000</v>
      </c>
      <c r="AR2330">
        <v>391719.43</v>
      </c>
      <c r="AS2330">
        <v>1644540.87</v>
      </c>
      <c r="AZ2330">
        <v>4</v>
      </c>
      <c r="BA2330">
        <v>8</v>
      </c>
      <c r="BH2330">
        <v>99.94</v>
      </c>
      <c r="BI2330">
        <v>99.66</v>
      </c>
      <c r="BN2330" t="s">
        <v>101</v>
      </c>
      <c r="BO2330">
        <v>1</v>
      </c>
      <c r="BP2330" s="3">
        <v>1650000000</v>
      </c>
      <c r="BR2330" s="20">
        <v>189</v>
      </c>
      <c r="BW2330" s="20">
        <v>0</v>
      </c>
      <c r="BX2330" s="22">
        <v>2036260.3</v>
      </c>
      <c r="BY2330">
        <v>7</v>
      </c>
      <c r="BZ2330">
        <v>99.71</v>
      </c>
      <c r="CC2330">
        <v>1</v>
      </c>
    </row>
    <row r="2331" spans="1:81" ht="34" x14ac:dyDescent="0.2">
      <c r="A2331" t="s">
        <v>19972</v>
      </c>
      <c r="B2331" t="s">
        <v>19973</v>
      </c>
      <c r="C2331" t="s">
        <v>19974</v>
      </c>
      <c r="D2331" t="s">
        <v>19975</v>
      </c>
      <c r="E2331" s="2" t="s">
        <v>19976</v>
      </c>
      <c r="I2331" s="3">
        <v>45000000</v>
      </c>
      <c r="Q2331" s="3">
        <v>300150000</v>
      </c>
      <c r="W2331" s="2" t="s">
        <v>8378</v>
      </c>
      <c r="X2331" s="2" t="s">
        <v>19977</v>
      </c>
      <c r="Y2331" s="2" t="s">
        <v>19978</v>
      </c>
      <c r="AE2331">
        <v>2020</v>
      </c>
      <c r="AF2331">
        <v>2021</v>
      </c>
      <c r="AG2331">
        <v>2022</v>
      </c>
      <c r="AL2331" s="3">
        <v>45000000</v>
      </c>
      <c r="AM2331" t="s">
        <v>89</v>
      </c>
      <c r="AN2331" s="1">
        <v>44845</v>
      </c>
      <c r="AO2331" s="3">
        <v>300150000</v>
      </c>
      <c r="AQ2331">
        <v>64.790000000000006</v>
      </c>
      <c r="AR2331">
        <v>18450.25</v>
      </c>
      <c r="AS2331">
        <v>1853823.36</v>
      </c>
      <c r="AY2331">
        <v>2109</v>
      </c>
      <c r="AZ2331">
        <v>651</v>
      </c>
      <c r="BA2331">
        <v>6</v>
      </c>
      <c r="BG2331">
        <v>77.599999999999994</v>
      </c>
      <c r="BH2331">
        <v>87.63</v>
      </c>
      <c r="BI2331">
        <v>99.76</v>
      </c>
      <c r="BO2331">
        <v>1</v>
      </c>
      <c r="BP2331" s="3">
        <v>69520000</v>
      </c>
      <c r="BQ2331" s="20">
        <v>391</v>
      </c>
      <c r="BR2331" s="20">
        <v>582</v>
      </c>
      <c r="BW2331" s="20">
        <v>0</v>
      </c>
      <c r="BX2331" s="22">
        <v>1872338.4</v>
      </c>
      <c r="BY2331">
        <v>8</v>
      </c>
      <c r="BZ2331">
        <v>99.66</v>
      </c>
      <c r="CC2331">
        <v>1</v>
      </c>
    </row>
    <row r="2332" spans="1:81" ht="51" x14ac:dyDescent="0.2">
      <c r="A2332" t="s">
        <v>19979</v>
      </c>
      <c r="B2332" t="s">
        <v>19980</v>
      </c>
      <c r="C2332" t="s">
        <v>19981</v>
      </c>
      <c r="E2332" s="2" t="s">
        <v>19982</v>
      </c>
      <c r="G2332" s="3">
        <v>4000000</v>
      </c>
      <c r="H2332" s="3">
        <v>21000000</v>
      </c>
      <c r="I2332" s="3">
        <v>42000000</v>
      </c>
      <c r="O2332" s="3">
        <v>40000000</v>
      </c>
      <c r="P2332" s="3">
        <v>105000000</v>
      </c>
      <c r="Q2332" s="3">
        <v>280140000</v>
      </c>
      <c r="W2332" s="2" t="s">
        <v>19983</v>
      </c>
      <c r="X2332" s="2" t="s">
        <v>19984</v>
      </c>
      <c r="Y2332" s="2" t="s">
        <v>19985</v>
      </c>
      <c r="AE2332">
        <v>2020</v>
      </c>
      <c r="AF2332">
        <v>2021</v>
      </c>
      <c r="AG2332">
        <v>2022</v>
      </c>
      <c r="AL2332" s="3">
        <v>42000000</v>
      </c>
      <c r="AM2332" t="s">
        <v>89</v>
      </c>
      <c r="AN2332" s="1">
        <v>44693</v>
      </c>
      <c r="AO2332" s="3">
        <v>280140000</v>
      </c>
      <c r="AQ2332">
        <v>1219.6300000000001</v>
      </c>
      <c r="AR2332">
        <v>255391.54</v>
      </c>
      <c r="AS2332">
        <v>1604366.41</v>
      </c>
      <c r="AY2332">
        <v>1094</v>
      </c>
      <c r="AZ2332">
        <v>54</v>
      </c>
      <c r="BA2332">
        <v>10</v>
      </c>
      <c r="BG2332">
        <v>88.39</v>
      </c>
      <c r="BH2332">
        <v>98.99</v>
      </c>
      <c r="BI2332">
        <v>99.56</v>
      </c>
      <c r="BO2332">
        <v>1</v>
      </c>
      <c r="BP2332" s="3">
        <v>67000000</v>
      </c>
      <c r="BQ2332" s="20">
        <v>405</v>
      </c>
      <c r="BR2332" s="20">
        <v>336</v>
      </c>
      <c r="BW2332" s="20">
        <v>0</v>
      </c>
      <c r="BX2332" s="22">
        <v>1860977.58</v>
      </c>
      <c r="BY2332">
        <v>9</v>
      </c>
      <c r="BZ2332">
        <v>99.61</v>
      </c>
      <c r="CC2332">
        <v>1</v>
      </c>
    </row>
    <row r="2333" spans="1:81" ht="51" x14ac:dyDescent="0.2">
      <c r="A2333" t="s">
        <v>19986</v>
      </c>
      <c r="B2333" t="s">
        <v>19987</v>
      </c>
      <c r="C2333" t="s">
        <v>19988</v>
      </c>
      <c r="D2333" t="s">
        <v>19989</v>
      </c>
      <c r="E2333" s="2" t="s">
        <v>19990</v>
      </c>
      <c r="F2333" s="3">
        <v>1200000</v>
      </c>
      <c r="G2333" s="3">
        <v>4500000</v>
      </c>
      <c r="H2333" s="3">
        <v>20750000</v>
      </c>
      <c r="I2333" s="3">
        <v>55000000</v>
      </c>
      <c r="N2333" s="3">
        <v>24000000</v>
      </c>
      <c r="O2333" s="3">
        <v>45000000</v>
      </c>
      <c r="P2333" s="3">
        <v>103750000</v>
      </c>
      <c r="Q2333" s="3">
        <v>366850000</v>
      </c>
      <c r="V2333" s="2" t="s">
        <v>19991</v>
      </c>
      <c r="W2333" s="2" t="s">
        <v>19992</v>
      </c>
      <c r="X2333" s="2" t="s">
        <v>19993</v>
      </c>
      <c r="Y2333" s="2" t="s">
        <v>19994</v>
      </c>
      <c r="AD2333">
        <v>2020</v>
      </c>
      <c r="AE2333">
        <v>2021</v>
      </c>
      <c r="AF2333">
        <v>2021</v>
      </c>
      <c r="AG2333">
        <v>2022</v>
      </c>
      <c r="AL2333" s="3">
        <v>55000000</v>
      </c>
      <c r="AM2333" t="s">
        <v>89</v>
      </c>
      <c r="AN2333" s="1">
        <v>44817</v>
      </c>
      <c r="AO2333" s="3">
        <v>366850000</v>
      </c>
      <c r="AP2333">
        <v>0</v>
      </c>
      <c r="AQ2333">
        <v>3114.76</v>
      </c>
      <c r="AR2333">
        <v>238466.45</v>
      </c>
      <c r="AS2333">
        <v>1594768.13</v>
      </c>
      <c r="AX2333">
        <v>2133</v>
      </c>
      <c r="AY2333">
        <v>1244</v>
      </c>
      <c r="AZ2333">
        <v>68</v>
      </c>
      <c r="BA2333">
        <v>11</v>
      </c>
      <c r="BF2333">
        <v>65.64</v>
      </c>
      <c r="BG2333">
        <v>89.7</v>
      </c>
      <c r="BH2333">
        <v>98.72</v>
      </c>
      <c r="BI2333">
        <v>99.51</v>
      </c>
      <c r="BO2333">
        <v>1</v>
      </c>
      <c r="BP2333" s="3">
        <v>81450000</v>
      </c>
      <c r="BQ2333" s="20">
        <v>209</v>
      </c>
      <c r="BR2333" s="20">
        <v>357</v>
      </c>
      <c r="BW2333" s="20">
        <v>0</v>
      </c>
      <c r="BX2333" s="22">
        <v>1836349.34</v>
      </c>
      <c r="BY2333">
        <v>10</v>
      </c>
      <c r="BZ2333">
        <v>99.56</v>
      </c>
      <c r="CC2333">
        <v>1</v>
      </c>
    </row>
    <row r="2334" spans="1:81" ht="34" x14ac:dyDescent="0.2">
      <c r="A2334" t="s">
        <v>19995</v>
      </c>
      <c r="B2334" t="s">
        <v>19996</v>
      </c>
      <c r="C2334" t="s">
        <v>19997</v>
      </c>
      <c r="D2334" t="s">
        <v>19998</v>
      </c>
      <c r="E2334" s="2" t="s">
        <v>19999</v>
      </c>
      <c r="H2334" s="3">
        <v>100000000</v>
      </c>
      <c r="I2334" s="3">
        <v>115000000</v>
      </c>
      <c r="J2334" s="3">
        <v>100000000</v>
      </c>
      <c r="P2334" s="3">
        <v>500000000</v>
      </c>
      <c r="Q2334" s="3">
        <v>1300000000</v>
      </c>
      <c r="R2334" s="3">
        <v>1500000000</v>
      </c>
      <c r="W2334" s="2" t="s">
        <v>20000</v>
      </c>
      <c r="X2334" s="2" t="s">
        <v>20001</v>
      </c>
      <c r="Y2334" s="2" t="s">
        <v>20002</v>
      </c>
      <c r="Z2334" s="2" t="s">
        <v>20003</v>
      </c>
      <c r="AE2334">
        <v>2020</v>
      </c>
      <c r="AF2334">
        <v>2022</v>
      </c>
      <c r="AG2334">
        <v>2022</v>
      </c>
      <c r="AH2334">
        <v>2023</v>
      </c>
      <c r="AL2334" s="3">
        <v>100000000</v>
      </c>
      <c r="AM2334" t="s">
        <v>90</v>
      </c>
      <c r="AN2334" s="1">
        <v>45222</v>
      </c>
      <c r="AO2334" s="3">
        <v>1500000000</v>
      </c>
      <c r="AQ2334">
        <v>2453.77</v>
      </c>
      <c r="AR2334">
        <v>235134.4</v>
      </c>
      <c r="AS2334">
        <v>847917.74</v>
      </c>
      <c r="AT2334">
        <v>615692.54</v>
      </c>
      <c r="AY2334">
        <v>679</v>
      </c>
      <c r="AZ2334">
        <v>70</v>
      </c>
      <c r="BA2334">
        <v>68</v>
      </c>
      <c r="BB2334">
        <v>3</v>
      </c>
      <c r="BG2334">
        <v>92.8</v>
      </c>
      <c r="BH2334">
        <v>98.52</v>
      </c>
      <c r="BI2334">
        <v>96.75</v>
      </c>
      <c r="BJ2334">
        <v>99.58</v>
      </c>
      <c r="BN2334" t="s">
        <v>101</v>
      </c>
      <c r="BO2334">
        <v>1.04</v>
      </c>
      <c r="BP2334" s="3">
        <v>385000000</v>
      </c>
      <c r="BQ2334" s="20">
        <v>518</v>
      </c>
      <c r="BR2334" s="20">
        <v>50</v>
      </c>
      <c r="BS2334" s="20">
        <v>579</v>
      </c>
      <c r="BW2334" s="20">
        <v>579</v>
      </c>
      <c r="BX2334" s="22">
        <v>1701198.45</v>
      </c>
      <c r="BY2334">
        <v>11</v>
      </c>
      <c r="BZ2334">
        <v>99.51</v>
      </c>
      <c r="CA2334">
        <v>1.1499999999999999</v>
      </c>
      <c r="CB2334">
        <v>1.1499999999999999</v>
      </c>
      <c r="CC2334">
        <v>1.1499999999999999</v>
      </c>
    </row>
    <row r="2335" spans="1:81" ht="34" x14ac:dyDescent="0.2">
      <c r="A2335" t="s">
        <v>20004</v>
      </c>
      <c r="B2335" t="s">
        <v>20005</v>
      </c>
      <c r="C2335" t="s">
        <v>20006</v>
      </c>
      <c r="D2335" t="s">
        <v>20007</v>
      </c>
      <c r="E2335" s="2" t="s">
        <v>20008</v>
      </c>
      <c r="G2335" s="3">
        <v>4000000</v>
      </c>
      <c r="H2335" s="3">
        <v>15000000</v>
      </c>
      <c r="I2335" s="3">
        <v>31000000</v>
      </c>
      <c r="O2335" s="3">
        <v>40000000</v>
      </c>
      <c r="P2335" s="3">
        <v>75000000</v>
      </c>
      <c r="Q2335" s="3">
        <v>206770000</v>
      </c>
      <c r="W2335" s="2" t="s">
        <v>20009</v>
      </c>
      <c r="X2335" s="2" t="s">
        <v>20010</v>
      </c>
      <c r="Y2335" s="2" t="s">
        <v>20011</v>
      </c>
      <c r="AE2335">
        <v>2015</v>
      </c>
      <c r="AF2335">
        <v>2017</v>
      </c>
      <c r="AG2335">
        <v>2022</v>
      </c>
      <c r="AL2335" s="3">
        <v>31000000</v>
      </c>
      <c r="AM2335" t="s">
        <v>89</v>
      </c>
      <c r="AN2335" s="1">
        <v>44657</v>
      </c>
      <c r="AO2335" s="3">
        <v>206770000</v>
      </c>
      <c r="AQ2335">
        <v>27104.49</v>
      </c>
      <c r="AR2335">
        <v>38825.800000000003</v>
      </c>
      <c r="AS2335">
        <v>1604767.96</v>
      </c>
      <c r="AY2335">
        <v>1</v>
      </c>
      <c r="AZ2335">
        <v>21</v>
      </c>
      <c r="BA2335">
        <v>9</v>
      </c>
      <c r="BG2335">
        <v>100</v>
      </c>
      <c r="BH2335">
        <v>99.5</v>
      </c>
      <c r="BI2335">
        <v>99.61</v>
      </c>
      <c r="BO2335">
        <v>1</v>
      </c>
      <c r="BP2335" s="3">
        <v>50000000</v>
      </c>
      <c r="BQ2335" s="20">
        <v>503</v>
      </c>
      <c r="BR2335" s="20">
        <v>1801</v>
      </c>
      <c r="BW2335" s="20">
        <v>0</v>
      </c>
      <c r="BX2335" s="22">
        <v>1670698.25</v>
      </c>
      <c r="BY2335">
        <v>12</v>
      </c>
      <c r="BZ2335">
        <v>99.47</v>
      </c>
      <c r="CC2335">
        <v>1</v>
      </c>
    </row>
    <row r="2336" spans="1:81" ht="102" x14ac:dyDescent="0.2">
      <c r="A2336" t="s">
        <v>20012</v>
      </c>
      <c r="B2336" t="s">
        <v>20013</v>
      </c>
      <c r="C2336" t="s">
        <v>20014</v>
      </c>
      <c r="D2336" t="s">
        <v>20015</v>
      </c>
      <c r="E2336" s="2" t="s">
        <v>20016</v>
      </c>
      <c r="H2336" s="3">
        <v>19500000</v>
      </c>
      <c r="I2336" s="3">
        <v>51500000</v>
      </c>
      <c r="P2336" s="3">
        <v>97500000</v>
      </c>
      <c r="Q2336" s="3">
        <v>343505000</v>
      </c>
      <c r="W2336" s="2" t="s">
        <v>20017</v>
      </c>
      <c r="X2336" s="2" t="s">
        <v>20018</v>
      </c>
      <c r="Y2336" s="2" t="s">
        <v>20019</v>
      </c>
      <c r="AE2336">
        <v>2020</v>
      </c>
      <c r="AF2336">
        <v>2022</v>
      </c>
      <c r="AG2336">
        <v>2022</v>
      </c>
      <c r="AL2336" s="3">
        <v>51500000</v>
      </c>
      <c r="AM2336" t="s">
        <v>89</v>
      </c>
      <c r="AN2336" s="1">
        <v>44824</v>
      </c>
      <c r="AO2336" s="3">
        <v>343505000</v>
      </c>
      <c r="AQ2336">
        <v>1814.87</v>
      </c>
      <c r="AR2336">
        <v>352047.3</v>
      </c>
      <c r="AS2336">
        <v>1298257.51</v>
      </c>
      <c r="AY2336">
        <v>1047</v>
      </c>
      <c r="AZ2336">
        <v>42</v>
      </c>
      <c r="BA2336">
        <v>22</v>
      </c>
      <c r="BG2336">
        <v>88.89</v>
      </c>
      <c r="BH2336">
        <v>99.12</v>
      </c>
      <c r="BI2336">
        <v>98.98</v>
      </c>
      <c r="BO2336">
        <v>1</v>
      </c>
      <c r="BP2336" s="3">
        <v>75600000</v>
      </c>
      <c r="BQ2336" s="20">
        <v>552</v>
      </c>
      <c r="BR2336" s="20">
        <v>222</v>
      </c>
      <c r="BW2336" s="20">
        <v>0</v>
      </c>
      <c r="BX2336" s="22">
        <v>1652119.68</v>
      </c>
      <c r="BY2336">
        <v>13</v>
      </c>
      <c r="BZ2336">
        <v>99.42</v>
      </c>
      <c r="CC2336">
        <v>1</v>
      </c>
    </row>
    <row r="2337" spans="1:81" ht="34" x14ac:dyDescent="0.2">
      <c r="A2337" t="s">
        <v>20020</v>
      </c>
      <c r="B2337" t="s">
        <v>20021</v>
      </c>
      <c r="C2337" t="s">
        <v>20022</v>
      </c>
      <c r="D2337" t="s">
        <v>20023</v>
      </c>
      <c r="E2337" s="2" t="s">
        <v>20024</v>
      </c>
      <c r="G2337" s="3">
        <v>2500000</v>
      </c>
      <c r="H2337" s="3">
        <v>8000000</v>
      </c>
      <c r="I2337" s="3">
        <v>41000000</v>
      </c>
      <c r="O2337" s="3">
        <v>25000000</v>
      </c>
      <c r="P2337" s="3">
        <v>40000000</v>
      </c>
      <c r="Q2337" s="3">
        <v>273470000</v>
      </c>
      <c r="W2337" s="2" t="s">
        <v>444</v>
      </c>
      <c r="X2337" s="2" t="s">
        <v>20025</v>
      </c>
      <c r="Y2337" s="2" t="s">
        <v>20026</v>
      </c>
      <c r="AE2337">
        <v>2019</v>
      </c>
      <c r="AF2337">
        <v>2021</v>
      </c>
      <c r="AG2337">
        <v>2022</v>
      </c>
      <c r="AL2337" s="3">
        <v>41000000</v>
      </c>
      <c r="AM2337" t="s">
        <v>89</v>
      </c>
      <c r="AN2337" s="1">
        <v>44734</v>
      </c>
      <c r="AO2337" s="3">
        <v>273470000</v>
      </c>
      <c r="AQ2337">
        <v>1886.91</v>
      </c>
      <c r="AR2337">
        <v>285716.2</v>
      </c>
      <c r="AS2337">
        <v>1353118.5</v>
      </c>
      <c r="AY2337">
        <v>835</v>
      </c>
      <c r="AZ2337">
        <v>28</v>
      </c>
      <c r="BA2337">
        <v>18</v>
      </c>
      <c r="BG2337">
        <v>91.31</v>
      </c>
      <c r="BH2337">
        <v>99.49</v>
      </c>
      <c r="BI2337">
        <v>99.17</v>
      </c>
      <c r="BO2337">
        <v>1</v>
      </c>
      <c r="BP2337" s="3">
        <v>51500000</v>
      </c>
      <c r="BQ2337" s="20">
        <v>792</v>
      </c>
      <c r="BR2337" s="20">
        <v>260</v>
      </c>
      <c r="BW2337" s="20">
        <v>0</v>
      </c>
      <c r="BX2337" s="22">
        <v>1640721.61</v>
      </c>
      <c r="BY2337">
        <v>14</v>
      </c>
      <c r="BZ2337">
        <v>99.37</v>
      </c>
      <c r="CC2337">
        <v>1</v>
      </c>
    </row>
    <row r="2338" spans="1:81" ht="51" x14ac:dyDescent="0.2">
      <c r="A2338" t="s">
        <v>20027</v>
      </c>
      <c r="B2338" t="s">
        <v>20028</v>
      </c>
      <c r="C2338" t="s">
        <v>20029</v>
      </c>
      <c r="D2338" t="s">
        <v>20030</v>
      </c>
      <c r="E2338" s="2" t="s">
        <v>20031</v>
      </c>
      <c r="H2338" s="3">
        <v>60000000</v>
      </c>
      <c r="I2338" s="3">
        <v>150000000</v>
      </c>
      <c r="P2338" s="3">
        <v>300000000</v>
      </c>
      <c r="Q2338" s="3">
        <v>1000000000</v>
      </c>
      <c r="W2338" s="2" t="s">
        <v>93</v>
      </c>
      <c r="X2338" s="2" t="s">
        <v>20032</v>
      </c>
      <c r="Y2338" s="2" t="s">
        <v>20033</v>
      </c>
      <c r="AE2338">
        <v>2019</v>
      </c>
      <c r="AF2338">
        <v>2021</v>
      </c>
      <c r="AG2338">
        <v>2022</v>
      </c>
      <c r="AL2338" s="3">
        <v>150000000</v>
      </c>
      <c r="AM2338" t="s">
        <v>89</v>
      </c>
      <c r="AN2338" s="1">
        <v>44728</v>
      </c>
      <c r="AO2338" s="3">
        <v>1000000000</v>
      </c>
      <c r="AQ2338">
        <v>28442.31</v>
      </c>
      <c r="AR2338">
        <v>108735.78</v>
      </c>
      <c r="AS2338">
        <v>1493294.51</v>
      </c>
      <c r="AY2338">
        <v>99</v>
      </c>
      <c r="AZ2338">
        <v>174</v>
      </c>
      <c r="BA2338">
        <v>12</v>
      </c>
      <c r="BG2338">
        <v>98.98</v>
      </c>
      <c r="BH2338">
        <v>96.71</v>
      </c>
      <c r="BI2338">
        <v>99.47</v>
      </c>
      <c r="BN2338" t="s">
        <v>101</v>
      </c>
      <c r="BO2338">
        <v>1</v>
      </c>
      <c r="BP2338" s="3">
        <v>216000000</v>
      </c>
      <c r="BQ2338" s="20">
        <v>564</v>
      </c>
      <c r="BR2338" s="20">
        <v>465</v>
      </c>
      <c r="BW2338" s="20">
        <v>0</v>
      </c>
      <c r="BX2338" s="22">
        <v>1630472.6</v>
      </c>
      <c r="BY2338">
        <v>15</v>
      </c>
      <c r="BZ2338">
        <v>99.32</v>
      </c>
      <c r="CC2338">
        <v>1</v>
      </c>
    </row>
    <row r="2339" spans="1:81" ht="68" x14ac:dyDescent="0.2">
      <c r="A2339" t="s">
        <v>20034</v>
      </c>
      <c r="B2339" t="s">
        <v>20035</v>
      </c>
      <c r="C2339" t="s">
        <v>20036</v>
      </c>
      <c r="D2339" t="s">
        <v>20037</v>
      </c>
      <c r="E2339" s="2" t="s">
        <v>20038</v>
      </c>
      <c r="G2339" s="3">
        <v>2100000</v>
      </c>
      <c r="H2339" s="3">
        <v>13000000</v>
      </c>
      <c r="I2339" s="3">
        <v>50000000</v>
      </c>
      <c r="O2339" s="3">
        <v>21000000</v>
      </c>
      <c r="P2339" s="3">
        <v>65000000</v>
      </c>
      <c r="Q2339" s="3">
        <v>333500000</v>
      </c>
      <c r="V2339" s="2" t="s">
        <v>20039</v>
      </c>
      <c r="W2339" s="2" t="s">
        <v>20040</v>
      </c>
      <c r="X2339" s="2" t="s">
        <v>20041</v>
      </c>
      <c r="Y2339" s="2" t="s">
        <v>20042</v>
      </c>
      <c r="AD2339">
        <v>2019</v>
      </c>
      <c r="AE2339">
        <v>2020</v>
      </c>
      <c r="AF2339">
        <v>2021</v>
      </c>
      <c r="AG2339">
        <v>2022</v>
      </c>
      <c r="AL2339" s="3">
        <v>50000000</v>
      </c>
      <c r="AM2339" t="s">
        <v>89</v>
      </c>
      <c r="AN2339" s="1">
        <v>44645</v>
      </c>
      <c r="AO2339" s="3">
        <v>333500000</v>
      </c>
      <c r="AP2339">
        <v>0</v>
      </c>
      <c r="AQ2339">
        <v>802.09</v>
      </c>
      <c r="AR2339">
        <v>207730.5</v>
      </c>
      <c r="AS2339">
        <v>1390757.64</v>
      </c>
      <c r="AX2339">
        <v>1931</v>
      </c>
      <c r="AY2339">
        <v>1168</v>
      </c>
      <c r="AZ2339">
        <v>97</v>
      </c>
      <c r="BA2339">
        <v>15</v>
      </c>
      <c r="BF2339">
        <v>65.319999999999993</v>
      </c>
      <c r="BG2339">
        <v>87.6</v>
      </c>
      <c r="BH2339">
        <v>98.17</v>
      </c>
      <c r="BI2339">
        <v>99.32</v>
      </c>
      <c r="BO2339">
        <v>1</v>
      </c>
      <c r="BP2339" s="3">
        <v>65100000</v>
      </c>
      <c r="BQ2339" s="20">
        <v>250</v>
      </c>
      <c r="BR2339" s="20">
        <v>330</v>
      </c>
      <c r="BW2339" s="20">
        <v>0</v>
      </c>
      <c r="BX2339" s="22">
        <v>1599290.23</v>
      </c>
      <c r="BY2339">
        <v>16</v>
      </c>
      <c r="BZ2339">
        <v>99.27</v>
      </c>
      <c r="CC2339">
        <v>1</v>
      </c>
    </row>
    <row r="2340" spans="1:81" ht="51" x14ac:dyDescent="0.2">
      <c r="A2340" t="s">
        <v>20043</v>
      </c>
      <c r="B2340" t="s">
        <v>20044</v>
      </c>
      <c r="C2340" t="s">
        <v>20045</v>
      </c>
      <c r="D2340" t="s">
        <v>20046</v>
      </c>
      <c r="E2340" s="2" t="s">
        <v>20047</v>
      </c>
      <c r="G2340" s="3">
        <v>5302511</v>
      </c>
      <c r="H2340" s="3">
        <v>19000000</v>
      </c>
      <c r="I2340" s="3">
        <v>75000000</v>
      </c>
      <c r="O2340" s="3">
        <v>53025110</v>
      </c>
      <c r="P2340" s="3">
        <v>95000000</v>
      </c>
      <c r="Q2340" s="3">
        <v>500250000</v>
      </c>
      <c r="W2340" s="2" t="s">
        <v>16565</v>
      </c>
      <c r="X2340" s="2" t="s">
        <v>20048</v>
      </c>
      <c r="Y2340" s="2" t="s">
        <v>20049</v>
      </c>
      <c r="AE2340">
        <v>2019</v>
      </c>
      <c r="AF2340">
        <v>2021</v>
      </c>
      <c r="AG2340">
        <v>2022</v>
      </c>
      <c r="AL2340" s="3">
        <v>75000000</v>
      </c>
      <c r="AM2340" t="s">
        <v>89</v>
      </c>
      <c r="AN2340" s="1">
        <v>44762</v>
      </c>
      <c r="AO2340" s="3">
        <v>500250000</v>
      </c>
      <c r="AQ2340">
        <v>12.16</v>
      </c>
      <c r="AR2340">
        <v>255371.47</v>
      </c>
      <c r="AS2340">
        <v>1341990.29</v>
      </c>
      <c r="AY2340">
        <v>2372</v>
      </c>
      <c r="AZ2340">
        <v>55</v>
      </c>
      <c r="BA2340">
        <v>19</v>
      </c>
      <c r="BG2340">
        <v>75.290000000000006</v>
      </c>
      <c r="BH2340">
        <v>98.97</v>
      </c>
      <c r="BI2340">
        <v>99.13</v>
      </c>
      <c r="BO2340">
        <v>1</v>
      </c>
      <c r="BP2340" s="3">
        <v>99302511</v>
      </c>
      <c r="BQ2340" s="20">
        <v>419</v>
      </c>
      <c r="BR2340" s="20">
        <v>525</v>
      </c>
      <c r="BW2340" s="20">
        <v>0</v>
      </c>
      <c r="BX2340" s="22">
        <v>1597373.92</v>
      </c>
      <c r="BY2340">
        <v>17</v>
      </c>
      <c r="BZ2340">
        <v>99.22</v>
      </c>
      <c r="CC2340">
        <v>1</v>
      </c>
    </row>
    <row r="2341" spans="1:81" ht="51" x14ac:dyDescent="0.2">
      <c r="A2341" t="s">
        <v>20050</v>
      </c>
      <c r="B2341" t="s">
        <v>20051</v>
      </c>
      <c r="C2341" t="s">
        <v>20052</v>
      </c>
      <c r="D2341" t="s">
        <v>20053</v>
      </c>
      <c r="E2341" s="2" t="s">
        <v>20054</v>
      </c>
      <c r="H2341" s="3">
        <v>27000000</v>
      </c>
      <c r="I2341" s="3">
        <v>130000000</v>
      </c>
      <c r="O2341" s="3">
        <v>30000000</v>
      </c>
      <c r="P2341" s="3">
        <v>135000000</v>
      </c>
      <c r="Q2341" s="3">
        <v>1600000000</v>
      </c>
      <c r="W2341" s="2" t="s">
        <v>20055</v>
      </c>
      <c r="X2341" s="2" t="s">
        <v>20056</v>
      </c>
      <c r="Y2341" s="2" t="s">
        <v>20057</v>
      </c>
      <c r="AE2341">
        <v>2021</v>
      </c>
      <c r="AF2341">
        <v>2022</v>
      </c>
      <c r="AG2341">
        <v>2022</v>
      </c>
      <c r="AL2341" s="3">
        <v>500000</v>
      </c>
      <c r="AM2341" t="s">
        <v>1643</v>
      </c>
      <c r="AN2341" s="1">
        <v>44733</v>
      </c>
      <c r="AO2341" s="3">
        <v>1600000000</v>
      </c>
      <c r="AQ2341">
        <v>34723.360000000001</v>
      </c>
      <c r="AR2341">
        <v>214623.9</v>
      </c>
      <c r="AS2341">
        <v>1330242.3700000001</v>
      </c>
      <c r="AY2341">
        <v>334</v>
      </c>
      <c r="AZ2341">
        <v>81</v>
      </c>
      <c r="BA2341">
        <v>20</v>
      </c>
      <c r="BG2341">
        <v>97.24</v>
      </c>
      <c r="BH2341">
        <v>98.29</v>
      </c>
      <c r="BI2341">
        <v>99.08</v>
      </c>
      <c r="BN2341" t="s">
        <v>101</v>
      </c>
      <c r="BO2341">
        <v>1</v>
      </c>
      <c r="BP2341" s="3">
        <v>170000000</v>
      </c>
      <c r="BQ2341" s="20">
        <v>174</v>
      </c>
      <c r="BR2341" s="20">
        <v>99</v>
      </c>
      <c r="BW2341" s="20">
        <v>0</v>
      </c>
      <c r="BX2341" s="22">
        <v>1579589.63</v>
      </c>
      <c r="BY2341">
        <v>18</v>
      </c>
      <c r="BZ2341">
        <v>99.17</v>
      </c>
      <c r="CC2341">
        <v>1</v>
      </c>
    </row>
    <row r="2342" spans="1:81" ht="34" x14ac:dyDescent="0.2">
      <c r="A2342" t="s">
        <v>20058</v>
      </c>
      <c r="B2342" t="s">
        <v>20059</v>
      </c>
      <c r="C2342" t="s">
        <v>20060</v>
      </c>
      <c r="D2342" t="s">
        <v>20061</v>
      </c>
      <c r="E2342" s="2" t="s">
        <v>20062</v>
      </c>
      <c r="H2342" s="3">
        <v>14000000</v>
      </c>
      <c r="I2342" s="3">
        <v>70000000</v>
      </c>
      <c r="J2342" s="3">
        <v>100000000</v>
      </c>
      <c r="P2342" s="3">
        <v>70000000</v>
      </c>
      <c r="Q2342" s="3">
        <v>1000000000</v>
      </c>
      <c r="R2342" s="3">
        <v>1800000000</v>
      </c>
      <c r="X2342" s="2" t="s">
        <v>20063</v>
      </c>
      <c r="Y2342" s="2" t="s">
        <v>1105</v>
      </c>
      <c r="Z2342" s="2" t="s">
        <v>20064</v>
      </c>
      <c r="AF2342">
        <v>2021</v>
      </c>
      <c r="AG2342">
        <v>2022</v>
      </c>
      <c r="AH2342">
        <v>2024</v>
      </c>
      <c r="AL2342" s="3">
        <v>100000000</v>
      </c>
      <c r="AM2342" t="s">
        <v>90</v>
      </c>
      <c r="AN2342" s="1">
        <v>45323</v>
      </c>
      <c r="AO2342" s="3">
        <v>1800000000</v>
      </c>
      <c r="AR2342">
        <v>86477.759999999995</v>
      </c>
      <c r="AS2342">
        <v>994406.07</v>
      </c>
      <c r="AT2342">
        <v>495204.48</v>
      </c>
      <c r="AZ2342">
        <v>217</v>
      </c>
      <c r="BA2342">
        <v>62</v>
      </c>
      <c r="BB2342">
        <v>2</v>
      </c>
      <c r="BH2342">
        <v>95.89</v>
      </c>
      <c r="BI2342">
        <v>97.04</v>
      </c>
      <c r="BJ2342">
        <v>99.12</v>
      </c>
      <c r="BN2342" t="s">
        <v>101</v>
      </c>
      <c r="BO2342">
        <v>1.62</v>
      </c>
      <c r="BP2342" s="3">
        <v>239000000</v>
      </c>
      <c r="BR2342" s="20">
        <v>349</v>
      </c>
      <c r="BS2342" s="20">
        <v>723</v>
      </c>
      <c r="BW2342" s="20">
        <v>723</v>
      </c>
      <c r="BX2342" s="22">
        <v>1576088.31</v>
      </c>
      <c r="BY2342">
        <v>19</v>
      </c>
      <c r="BZ2342">
        <v>99.12</v>
      </c>
      <c r="CA2342">
        <v>1.8</v>
      </c>
      <c r="CB2342">
        <v>1.8</v>
      </c>
      <c r="CC2342">
        <v>1.8</v>
      </c>
    </row>
    <row r="2343" spans="1:81" ht="51" x14ac:dyDescent="0.2">
      <c r="A2343" t="s">
        <v>20065</v>
      </c>
      <c r="B2343" t="s">
        <v>20066</v>
      </c>
      <c r="C2343" t="s">
        <v>20067</v>
      </c>
      <c r="D2343" t="s">
        <v>20068</v>
      </c>
      <c r="E2343" s="2" t="s">
        <v>20069</v>
      </c>
      <c r="G2343" s="3">
        <v>3300000</v>
      </c>
      <c r="H2343" s="3">
        <v>15330000</v>
      </c>
      <c r="I2343" s="3">
        <v>40000000</v>
      </c>
      <c r="O2343" s="3">
        <v>33000000</v>
      </c>
      <c r="P2343" s="3">
        <v>76650000</v>
      </c>
      <c r="Q2343" s="3">
        <v>266800000</v>
      </c>
      <c r="W2343" s="2" t="s">
        <v>20070</v>
      </c>
      <c r="X2343" s="2" t="s">
        <v>20071</v>
      </c>
      <c r="Y2343" s="2" t="s">
        <v>20072</v>
      </c>
      <c r="AE2343">
        <v>2021</v>
      </c>
      <c r="AF2343">
        <v>2021</v>
      </c>
      <c r="AG2343">
        <v>2022</v>
      </c>
      <c r="AL2343" s="3">
        <v>40000000</v>
      </c>
      <c r="AM2343" t="s">
        <v>89</v>
      </c>
      <c r="AN2343" s="1">
        <v>44622</v>
      </c>
      <c r="AO2343" s="3">
        <v>266800000</v>
      </c>
      <c r="AQ2343">
        <v>3785.31</v>
      </c>
      <c r="AR2343">
        <v>274441.42</v>
      </c>
      <c r="AS2343">
        <v>1281721.97</v>
      </c>
      <c r="AY2343">
        <v>1130</v>
      </c>
      <c r="AZ2343">
        <v>30</v>
      </c>
      <c r="BA2343">
        <v>24</v>
      </c>
      <c r="BG2343">
        <v>90.64</v>
      </c>
      <c r="BH2343">
        <v>99.45</v>
      </c>
      <c r="BI2343">
        <v>98.88</v>
      </c>
      <c r="BO2343">
        <v>1</v>
      </c>
      <c r="BP2343" s="3">
        <v>58630000</v>
      </c>
      <c r="BQ2343" s="20">
        <v>0</v>
      </c>
      <c r="BR2343" s="20">
        <v>216</v>
      </c>
      <c r="BW2343" s="20">
        <v>0</v>
      </c>
      <c r="BX2343" s="22">
        <v>1559948.7</v>
      </c>
      <c r="BY2343">
        <v>20</v>
      </c>
      <c r="BZ2343">
        <v>99.08</v>
      </c>
      <c r="CC2343">
        <v>1</v>
      </c>
    </row>
    <row r="2344" spans="1:81" ht="51" x14ac:dyDescent="0.2">
      <c r="A2344" t="s">
        <v>20073</v>
      </c>
      <c r="B2344" t="s">
        <v>20074</v>
      </c>
      <c r="C2344" t="s">
        <v>20075</v>
      </c>
      <c r="E2344" s="2" t="s">
        <v>20076</v>
      </c>
      <c r="G2344" s="3">
        <v>3500000</v>
      </c>
      <c r="H2344" s="3">
        <v>12000000</v>
      </c>
      <c r="I2344" s="3">
        <v>25000000</v>
      </c>
      <c r="J2344" s="3">
        <v>70000000</v>
      </c>
      <c r="O2344" s="3">
        <v>35000000</v>
      </c>
      <c r="P2344" s="3">
        <v>60000000</v>
      </c>
      <c r="Q2344" s="3">
        <v>166750000</v>
      </c>
      <c r="R2344" s="3">
        <v>467000000</v>
      </c>
      <c r="V2344" s="2" t="s">
        <v>20077</v>
      </c>
      <c r="W2344" s="2" t="s">
        <v>20078</v>
      </c>
      <c r="X2344" s="2" t="s">
        <v>20079</v>
      </c>
      <c r="Y2344" s="2" t="s">
        <v>20080</v>
      </c>
      <c r="Z2344" s="2" t="s">
        <v>20081</v>
      </c>
      <c r="AD2344">
        <v>2017</v>
      </c>
      <c r="AE2344">
        <v>2020</v>
      </c>
      <c r="AF2344">
        <v>2021</v>
      </c>
      <c r="AG2344">
        <v>2022</v>
      </c>
      <c r="AH2344">
        <v>2023</v>
      </c>
      <c r="AL2344" s="3">
        <v>70000000</v>
      </c>
      <c r="AM2344" t="s">
        <v>90</v>
      </c>
      <c r="AN2344" s="1">
        <v>45104</v>
      </c>
      <c r="AO2344" s="3">
        <v>467000000</v>
      </c>
      <c r="AP2344">
        <v>0.22</v>
      </c>
      <c r="AQ2344">
        <v>95946.42</v>
      </c>
      <c r="AR2344">
        <v>14383.93</v>
      </c>
      <c r="AS2344">
        <v>1192253.52</v>
      </c>
      <c r="AT2344">
        <v>239142.88</v>
      </c>
      <c r="AX2344">
        <v>794</v>
      </c>
      <c r="AY2344">
        <v>1</v>
      </c>
      <c r="AZ2344">
        <v>759</v>
      </c>
      <c r="BA2344">
        <v>31</v>
      </c>
      <c r="BB2344">
        <v>20</v>
      </c>
      <c r="BF2344">
        <v>70.650000000000006</v>
      </c>
      <c r="BG2344">
        <v>100</v>
      </c>
      <c r="BH2344">
        <v>85.57</v>
      </c>
      <c r="BI2344">
        <v>98.54</v>
      </c>
      <c r="BJ2344">
        <v>96</v>
      </c>
      <c r="BO2344">
        <v>2.52</v>
      </c>
      <c r="BP2344" s="3">
        <v>110500000</v>
      </c>
      <c r="BQ2344" s="20">
        <v>478</v>
      </c>
      <c r="BR2344" s="20">
        <v>361</v>
      </c>
      <c r="BS2344" s="20">
        <v>334</v>
      </c>
      <c r="BW2344" s="20">
        <v>334</v>
      </c>
      <c r="BX2344" s="22">
        <v>1541726.97</v>
      </c>
      <c r="BY2344">
        <v>21</v>
      </c>
      <c r="BZ2344">
        <v>99.03</v>
      </c>
      <c r="CA2344">
        <v>2.8</v>
      </c>
      <c r="CB2344">
        <v>2.8</v>
      </c>
      <c r="CC2344">
        <v>2.8</v>
      </c>
    </row>
    <row r="2345" spans="1:81" ht="34" x14ac:dyDescent="0.2">
      <c r="A2345" t="s">
        <v>20082</v>
      </c>
      <c r="B2345" t="s">
        <v>20083</v>
      </c>
      <c r="C2345" t="s">
        <v>20084</v>
      </c>
      <c r="E2345" s="2" t="s">
        <v>20085</v>
      </c>
      <c r="G2345" s="3">
        <v>3600000</v>
      </c>
      <c r="H2345" s="3">
        <v>13000000</v>
      </c>
      <c r="I2345" s="3">
        <v>33000000</v>
      </c>
      <c r="O2345" s="3">
        <v>36000000</v>
      </c>
      <c r="P2345" s="3">
        <v>65000000</v>
      </c>
      <c r="Q2345" s="3">
        <v>220110000</v>
      </c>
      <c r="W2345" s="2" t="s">
        <v>20086</v>
      </c>
      <c r="X2345" s="2" t="s">
        <v>20087</v>
      </c>
      <c r="Y2345" s="2" t="s">
        <v>20088</v>
      </c>
      <c r="AE2345">
        <v>2020</v>
      </c>
      <c r="AF2345">
        <v>2021</v>
      </c>
      <c r="AG2345">
        <v>2022</v>
      </c>
      <c r="AL2345" s="3">
        <v>33000000</v>
      </c>
      <c r="AM2345" t="s">
        <v>89</v>
      </c>
      <c r="AN2345" s="1">
        <v>44586</v>
      </c>
      <c r="AO2345" s="3">
        <v>220110000</v>
      </c>
      <c r="AQ2345">
        <v>12873.41</v>
      </c>
      <c r="AR2345">
        <v>272866.90000000002</v>
      </c>
      <c r="AS2345">
        <v>1223437.1000000001</v>
      </c>
      <c r="AY2345">
        <v>350</v>
      </c>
      <c r="AZ2345">
        <v>32</v>
      </c>
      <c r="BA2345">
        <v>30</v>
      </c>
      <c r="BG2345">
        <v>96.29</v>
      </c>
      <c r="BH2345">
        <v>99.41</v>
      </c>
      <c r="BI2345">
        <v>98.59</v>
      </c>
      <c r="BO2345">
        <v>1</v>
      </c>
      <c r="BP2345" s="3">
        <v>49600000</v>
      </c>
      <c r="BQ2345" s="20">
        <v>120</v>
      </c>
      <c r="BR2345" s="20">
        <v>356</v>
      </c>
      <c r="BW2345" s="20">
        <v>0</v>
      </c>
      <c r="BX2345" s="22">
        <v>1509177.41</v>
      </c>
      <c r="BY2345">
        <v>22</v>
      </c>
      <c r="BZ2345">
        <v>98.98</v>
      </c>
      <c r="CC2345">
        <v>1</v>
      </c>
    </row>
    <row r="2346" spans="1:81" ht="34" x14ac:dyDescent="0.2">
      <c r="A2346" t="s">
        <v>20089</v>
      </c>
      <c r="B2346" t="s">
        <v>20090</v>
      </c>
      <c r="C2346" t="s">
        <v>20091</v>
      </c>
      <c r="D2346" t="s">
        <v>20089</v>
      </c>
      <c r="E2346" s="2" t="s">
        <v>20092</v>
      </c>
      <c r="G2346" s="3">
        <v>7500000</v>
      </c>
      <c r="H2346" s="3">
        <v>25000000</v>
      </c>
      <c r="I2346" s="3">
        <v>60000000</v>
      </c>
      <c r="O2346" s="3">
        <v>75000000</v>
      </c>
      <c r="P2346" s="3">
        <v>125000000</v>
      </c>
      <c r="Q2346" s="3">
        <v>400200000</v>
      </c>
      <c r="W2346" s="2" t="s">
        <v>20093</v>
      </c>
      <c r="X2346" s="2" t="s">
        <v>20094</v>
      </c>
      <c r="Y2346" s="2" t="s">
        <v>20095</v>
      </c>
      <c r="AE2346">
        <v>2020</v>
      </c>
      <c r="AF2346">
        <v>2021</v>
      </c>
      <c r="AG2346">
        <v>2022</v>
      </c>
      <c r="AL2346" s="3">
        <v>60000000</v>
      </c>
      <c r="AM2346" t="s">
        <v>89</v>
      </c>
      <c r="AN2346" s="1">
        <v>44741</v>
      </c>
      <c r="AO2346" s="3">
        <v>400200000</v>
      </c>
      <c r="AQ2346">
        <v>6473.67</v>
      </c>
      <c r="AR2346">
        <v>229696.44</v>
      </c>
      <c r="AS2346">
        <v>1238747.43</v>
      </c>
      <c r="AY2346">
        <v>517</v>
      </c>
      <c r="AZ2346">
        <v>73</v>
      </c>
      <c r="BA2346">
        <v>26</v>
      </c>
      <c r="BG2346">
        <v>94.52</v>
      </c>
      <c r="BH2346">
        <v>98.63</v>
      </c>
      <c r="BI2346">
        <v>98.79</v>
      </c>
      <c r="BO2346">
        <v>1</v>
      </c>
      <c r="BP2346" s="3">
        <v>92500000</v>
      </c>
      <c r="BQ2346" s="20">
        <v>352</v>
      </c>
      <c r="BR2346" s="20">
        <v>440</v>
      </c>
      <c r="BW2346" s="20">
        <v>0</v>
      </c>
      <c r="BX2346" s="22">
        <v>1474917.54</v>
      </c>
      <c r="BY2346">
        <v>23</v>
      </c>
      <c r="BZ2346">
        <v>98.93</v>
      </c>
      <c r="CC2346">
        <v>1</v>
      </c>
    </row>
    <row r="2347" spans="1:81" ht="102" x14ac:dyDescent="0.2">
      <c r="A2347" t="s">
        <v>20096</v>
      </c>
      <c r="B2347" t="s">
        <v>20097</v>
      </c>
      <c r="C2347" t="s">
        <v>20098</v>
      </c>
      <c r="D2347" t="s">
        <v>20099</v>
      </c>
      <c r="E2347" s="2" t="s">
        <v>20100</v>
      </c>
      <c r="H2347" s="3">
        <v>40000000</v>
      </c>
      <c r="I2347" s="3">
        <v>105000000</v>
      </c>
      <c r="P2347" s="3">
        <v>200000000</v>
      </c>
      <c r="Q2347" s="3">
        <v>1250000000</v>
      </c>
      <c r="X2347" s="2" t="s">
        <v>20101</v>
      </c>
      <c r="Y2347" s="2" t="s">
        <v>20102</v>
      </c>
      <c r="AF2347">
        <v>2021</v>
      </c>
      <c r="AG2347">
        <v>2022</v>
      </c>
      <c r="AL2347" s="3">
        <v>105000000</v>
      </c>
      <c r="AM2347" t="s">
        <v>89</v>
      </c>
      <c r="AN2347" s="1">
        <v>44691</v>
      </c>
      <c r="AO2347" s="3">
        <v>1250000000</v>
      </c>
      <c r="AR2347">
        <v>222430.87</v>
      </c>
      <c r="AS2347">
        <v>1233098.43</v>
      </c>
      <c r="AZ2347">
        <v>78</v>
      </c>
      <c r="BA2347">
        <v>27</v>
      </c>
      <c r="BH2347">
        <v>98.53</v>
      </c>
      <c r="BI2347">
        <v>98.74</v>
      </c>
      <c r="BN2347" t="s">
        <v>101</v>
      </c>
      <c r="BO2347">
        <v>1</v>
      </c>
      <c r="BP2347" s="3">
        <v>145000000</v>
      </c>
      <c r="BR2347" s="20">
        <v>348</v>
      </c>
      <c r="BW2347" s="20">
        <v>0</v>
      </c>
      <c r="BX2347" s="22">
        <v>1455529.3</v>
      </c>
      <c r="BY2347">
        <v>24</v>
      </c>
      <c r="BZ2347">
        <v>98.88</v>
      </c>
      <c r="CC2347">
        <v>1</v>
      </c>
    </row>
    <row r="2348" spans="1:81" ht="34" x14ac:dyDescent="0.2">
      <c r="A2348" t="s">
        <v>20103</v>
      </c>
      <c r="B2348" t="s">
        <v>20104</v>
      </c>
      <c r="C2348" t="s">
        <v>20105</v>
      </c>
      <c r="D2348" t="s">
        <v>20106</v>
      </c>
      <c r="E2348" s="2" t="s">
        <v>20107</v>
      </c>
      <c r="G2348" s="3">
        <v>3000000</v>
      </c>
      <c r="H2348" s="3">
        <v>12000000</v>
      </c>
      <c r="I2348" s="3">
        <v>100480659</v>
      </c>
      <c r="O2348" s="3">
        <v>30000000</v>
      </c>
      <c r="P2348" s="3">
        <v>60000000</v>
      </c>
      <c r="Q2348" s="3">
        <v>785005145</v>
      </c>
      <c r="W2348" s="2" t="s">
        <v>20108</v>
      </c>
      <c r="X2348" s="2" t="s">
        <v>20109</v>
      </c>
      <c r="Y2348" s="2" t="s">
        <v>20110</v>
      </c>
      <c r="AE2348">
        <v>2020</v>
      </c>
      <c r="AF2348">
        <v>2020</v>
      </c>
      <c r="AG2348">
        <v>2022</v>
      </c>
      <c r="AL2348" s="3">
        <v>100480658</v>
      </c>
      <c r="AM2348" t="s">
        <v>89</v>
      </c>
      <c r="AN2348" s="1">
        <v>44685</v>
      </c>
      <c r="AO2348" s="3">
        <v>785005145</v>
      </c>
      <c r="AQ2348">
        <v>78.11</v>
      </c>
      <c r="AR2348">
        <v>23938.15</v>
      </c>
      <c r="AS2348">
        <v>1430401.96</v>
      </c>
      <c r="AY2348">
        <v>1850</v>
      </c>
      <c r="AZ2348">
        <v>50</v>
      </c>
      <c r="BA2348">
        <v>14</v>
      </c>
      <c r="BG2348">
        <v>80.349999999999994</v>
      </c>
      <c r="BH2348">
        <v>98.61</v>
      </c>
      <c r="BI2348">
        <v>99.37</v>
      </c>
      <c r="BO2348">
        <v>1</v>
      </c>
      <c r="BP2348" s="3">
        <v>115480659</v>
      </c>
      <c r="BQ2348" s="20">
        <v>219</v>
      </c>
      <c r="BR2348" s="20">
        <v>540</v>
      </c>
      <c r="BW2348" s="20">
        <v>0</v>
      </c>
      <c r="BX2348" s="22">
        <v>1454418.22</v>
      </c>
      <c r="BY2348">
        <v>25</v>
      </c>
      <c r="BZ2348">
        <v>98.83</v>
      </c>
      <c r="CC2348">
        <v>1</v>
      </c>
    </row>
    <row r="2349" spans="1:81" ht="51" x14ac:dyDescent="0.2">
      <c r="A2349" t="s">
        <v>20111</v>
      </c>
      <c r="B2349" t="s">
        <v>20112</v>
      </c>
      <c r="C2349" t="s">
        <v>20113</v>
      </c>
      <c r="E2349" s="2" t="s">
        <v>20114</v>
      </c>
      <c r="G2349" s="3">
        <v>4000000</v>
      </c>
      <c r="H2349" s="3">
        <v>15000000</v>
      </c>
      <c r="I2349" s="3">
        <v>25000000</v>
      </c>
      <c r="O2349" s="3">
        <v>40000000</v>
      </c>
      <c r="P2349" s="3">
        <v>75000000</v>
      </c>
      <c r="Q2349" s="3">
        <v>166750000</v>
      </c>
      <c r="Y2349" s="2" t="s">
        <v>20115</v>
      </c>
      <c r="AE2349">
        <v>2021</v>
      </c>
      <c r="AF2349">
        <v>2021</v>
      </c>
      <c r="AG2349">
        <v>2022</v>
      </c>
      <c r="AL2349" s="3">
        <v>25000000</v>
      </c>
      <c r="AM2349" t="s">
        <v>89</v>
      </c>
      <c r="AN2349" s="1">
        <v>44818</v>
      </c>
      <c r="AO2349" s="3">
        <v>166750000</v>
      </c>
      <c r="AQ2349">
        <v>0</v>
      </c>
      <c r="AR2349">
        <v>0</v>
      </c>
      <c r="AS2349">
        <v>1451349.64</v>
      </c>
      <c r="AY2349">
        <v>5627</v>
      </c>
      <c r="AZ2349">
        <v>2960</v>
      </c>
      <c r="BA2349">
        <v>13</v>
      </c>
      <c r="BG2349">
        <v>53.36</v>
      </c>
      <c r="BH2349">
        <v>43.68</v>
      </c>
      <c r="BI2349">
        <v>99.42</v>
      </c>
      <c r="BO2349">
        <v>1</v>
      </c>
      <c r="BP2349" s="3">
        <v>44000000</v>
      </c>
      <c r="BQ2349" s="20">
        <v>153</v>
      </c>
      <c r="BR2349" s="20">
        <v>378</v>
      </c>
      <c r="BW2349" s="20">
        <v>0</v>
      </c>
      <c r="BX2349" s="22">
        <v>1451349.64</v>
      </c>
      <c r="BY2349">
        <v>26</v>
      </c>
      <c r="BZ2349">
        <v>98.78</v>
      </c>
      <c r="CC2349">
        <v>1</v>
      </c>
    </row>
    <row r="2350" spans="1:81" ht="34" x14ac:dyDescent="0.2">
      <c r="A2350" t="s">
        <v>20116</v>
      </c>
      <c r="B2350" t="s">
        <v>20117</v>
      </c>
      <c r="C2350" t="s">
        <v>20118</v>
      </c>
      <c r="E2350" s="2" t="s">
        <v>20119</v>
      </c>
      <c r="G2350" s="3">
        <v>3000000</v>
      </c>
      <c r="H2350" s="3">
        <v>50000000</v>
      </c>
      <c r="I2350" s="3">
        <v>110000000</v>
      </c>
      <c r="O2350" s="3">
        <v>18000000</v>
      </c>
      <c r="P2350" s="3">
        <v>500000000</v>
      </c>
      <c r="Q2350" s="3">
        <v>1600000000</v>
      </c>
      <c r="W2350" s="2" t="s">
        <v>20120</v>
      </c>
      <c r="X2350" s="2" t="s">
        <v>20121</v>
      </c>
      <c r="Y2350" s="2" t="s">
        <v>20122</v>
      </c>
      <c r="AE2350">
        <v>2018</v>
      </c>
      <c r="AF2350">
        <v>2021</v>
      </c>
      <c r="AG2350">
        <v>2022</v>
      </c>
      <c r="AL2350" s="3">
        <v>40000000</v>
      </c>
      <c r="AM2350" t="s">
        <v>89</v>
      </c>
      <c r="AN2350" s="1">
        <v>44846</v>
      </c>
      <c r="AO2350" s="3">
        <v>1600000000</v>
      </c>
      <c r="AQ2350">
        <v>18232.150000000001</v>
      </c>
      <c r="AR2350">
        <v>117789.72</v>
      </c>
      <c r="AS2350">
        <v>1307823.54</v>
      </c>
      <c r="AY2350">
        <v>42</v>
      </c>
      <c r="AZ2350">
        <v>147</v>
      </c>
      <c r="BA2350">
        <v>21</v>
      </c>
      <c r="BG2350">
        <v>99.61</v>
      </c>
      <c r="BH2350">
        <v>97.22</v>
      </c>
      <c r="BI2350">
        <v>99.03</v>
      </c>
      <c r="BN2350" t="s">
        <v>101</v>
      </c>
      <c r="BO2350">
        <v>1</v>
      </c>
      <c r="BP2350" s="3">
        <v>203000000</v>
      </c>
      <c r="BQ2350" s="20">
        <v>1108</v>
      </c>
      <c r="BR2350" s="20">
        <v>400</v>
      </c>
      <c r="BW2350" s="20">
        <v>126</v>
      </c>
      <c r="BX2350" s="22">
        <v>1443845.41</v>
      </c>
      <c r="BY2350">
        <v>27</v>
      </c>
      <c r="BZ2350">
        <v>98.74</v>
      </c>
      <c r="CC2350">
        <v>1</v>
      </c>
    </row>
    <row r="2351" spans="1:81" ht="34" x14ac:dyDescent="0.2">
      <c r="A2351" t="s">
        <v>20123</v>
      </c>
      <c r="B2351" t="s">
        <v>20124</v>
      </c>
      <c r="C2351" t="s">
        <v>20125</v>
      </c>
      <c r="D2351" t="s">
        <v>20126</v>
      </c>
      <c r="E2351" s="2" t="s">
        <v>20127</v>
      </c>
      <c r="H2351" s="3">
        <v>18000000</v>
      </c>
      <c r="I2351" s="3">
        <v>36000000</v>
      </c>
      <c r="P2351" s="3">
        <v>90000000</v>
      </c>
      <c r="Q2351" s="3">
        <v>240120000</v>
      </c>
      <c r="V2351" s="2" t="s">
        <v>6444</v>
      </c>
      <c r="W2351" s="2" t="s">
        <v>20128</v>
      </c>
      <c r="X2351" s="2" t="s">
        <v>20129</v>
      </c>
      <c r="Y2351" s="2" t="s">
        <v>20130</v>
      </c>
      <c r="AD2351">
        <v>2017</v>
      </c>
      <c r="AE2351">
        <v>2019</v>
      </c>
      <c r="AF2351">
        <v>2021</v>
      </c>
      <c r="AG2351">
        <v>2022</v>
      </c>
      <c r="AL2351" s="3">
        <v>36000000</v>
      </c>
      <c r="AM2351" t="s">
        <v>89</v>
      </c>
      <c r="AN2351" s="1">
        <v>44825</v>
      </c>
      <c r="AO2351" s="3">
        <v>240120000</v>
      </c>
      <c r="AP2351">
        <v>0</v>
      </c>
      <c r="AQ2351">
        <v>1935.48</v>
      </c>
      <c r="AR2351">
        <v>257870.76</v>
      </c>
      <c r="AS2351">
        <v>1178303.51</v>
      </c>
      <c r="AX2351">
        <v>829</v>
      </c>
      <c r="AY2351">
        <v>806</v>
      </c>
      <c r="AZ2351">
        <v>48</v>
      </c>
      <c r="BA2351">
        <v>35</v>
      </c>
      <c r="BF2351">
        <v>69.36</v>
      </c>
      <c r="BG2351">
        <v>91.61</v>
      </c>
      <c r="BH2351">
        <v>99.11</v>
      </c>
      <c r="BI2351">
        <v>98.35</v>
      </c>
      <c r="BO2351">
        <v>1</v>
      </c>
      <c r="BP2351" s="3">
        <v>54000000</v>
      </c>
      <c r="BQ2351" s="20">
        <v>719</v>
      </c>
      <c r="BR2351" s="20">
        <v>392</v>
      </c>
      <c r="BW2351" s="20">
        <v>0</v>
      </c>
      <c r="BX2351" s="22">
        <v>1438109.75</v>
      </c>
      <c r="BY2351">
        <v>28</v>
      </c>
      <c r="BZ2351">
        <v>98.69</v>
      </c>
      <c r="CC2351">
        <v>1</v>
      </c>
    </row>
    <row r="2352" spans="1:81" ht="51" x14ac:dyDescent="0.2">
      <c r="A2352" t="s">
        <v>20131</v>
      </c>
      <c r="B2352" t="s">
        <v>20132</v>
      </c>
      <c r="C2352" t="s">
        <v>20133</v>
      </c>
      <c r="D2352" t="s">
        <v>20134</v>
      </c>
      <c r="E2352" s="2" t="s">
        <v>20135</v>
      </c>
      <c r="H2352" s="3">
        <v>19991326</v>
      </c>
      <c r="I2352" s="3">
        <v>60000000</v>
      </c>
      <c r="P2352" s="3">
        <v>99956630</v>
      </c>
      <c r="Q2352" s="3">
        <v>300000000</v>
      </c>
      <c r="W2352" s="2" t="s">
        <v>1481</v>
      </c>
      <c r="X2352" s="2" t="s">
        <v>20136</v>
      </c>
      <c r="Y2352" s="2" t="s">
        <v>20137</v>
      </c>
      <c r="AE2352">
        <v>2020</v>
      </c>
      <c r="AF2352">
        <v>2021</v>
      </c>
      <c r="AG2352">
        <v>2022</v>
      </c>
      <c r="AL2352" s="3">
        <v>60000000</v>
      </c>
      <c r="AM2352" t="s">
        <v>89</v>
      </c>
      <c r="AN2352" s="1">
        <v>44698</v>
      </c>
      <c r="AO2352" s="3">
        <v>300000000</v>
      </c>
      <c r="AQ2352">
        <v>0.25</v>
      </c>
      <c r="AR2352">
        <v>259010.58</v>
      </c>
      <c r="AS2352">
        <v>1175889.05</v>
      </c>
      <c r="AY2352">
        <v>3388</v>
      </c>
      <c r="AZ2352">
        <v>44</v>
      </c>
      <c r="BA2352">
        <v>36</v>
      </c>
      <c r="BG2352">
        <v>64.010000000000005</v>
      </c>
      <c r="BH2352">
        <v>99.18</v>
      </c>
      <c r="BI2352">
        <v>98.3</v>
      </c>
      <c r="BO2352">
        <v>1</v>
      </c>
      <c r="BP2352" s="3">
        <v>152616326</v>
      </c>
      <c r="BQ2352" s="20">
        <v>478</v>
      </c>
      <c r="BR2352" s="20">
        <v>288</v>
      </c>
      <c r="BW2352" s="20">
        <v>0</v>
      </c>
      <c r="BX2352" s="22">
        <v>1434899.88</v>
      </c>
      <c r="BY2352">
        <v>29</v>
      </c>
      <c r="BZ2352">
        <v>98.64</v>
      </c>
      <c r="CC2352">
        <v>1</v>
      </c>
    </row>
    <row r="2353" spans="1:81" ht="85" x14ac:dyDescent="0.2">
      <c r="A2353" t="s">
        <v>20138</v>
      </c>
      <c r="B2353" t="s">
        <v>20139</v>
      </c>
      <c r="C2353" t="s">
        <v>20140</v>
      </c>
      <c r="D2353" t="s">
        <v>20141</v>
      </c>
      <c r="E2353" s="2" t="s">
        <v>20142</v>
      </c>
      <c r="F2353" s="3">
        <v>120000</v>
      </c>
      <c r="G2353" s="3">
        <v>3000000</v>
      </c>
      <c r="H2353" s="3">
        <v>18500000</v>
      </c>
      <c r="I2353" s="3">
        <v>50000000</v>
      </c>
      <c r="N2353" s="3">
        <v>2400000</v>
      </c>
      <c r="O2353" s="3">
        <v>30000000</v>
      </c>
      <c r="P2353" s="3">
        <v>92500000</v>
      </c>
      <c r="Q2353" s="3">
        <v>600000000</v>
      </c>
      <c r="V2353" s="2" t="s">
        <v>93</v>
      </c>
      <c r="W2353" s="2" t="s">
        <v>20143</v>
      </c>
      <c r="X2353" s="2" t="s">
        <v>20144</v>
      </c>
      <c r="Y2353" s="2" t="s">
        <v>20145</v>
      </c>
      <c r="AD2353">
        <v>2018</v>
      </c>
      <c r="AE2353">
        <v>2018</v>
      </c>
      <c r="AF2353">
        <v>2021</v>
      </c>
      <c r="AG2353">
        <v>2022</v>
      </c>
      <c r="AL2353" s="3">
        <v>50000000</v>
      </c>
      <c r="AM2353" t="s">
        <v>89</v>
      </c>
      <c r="AN2353" s="1">
        <v>44671</v>
      </c>
      <c r="AO2353" s="3">
        <v>600000000</v>
      </c>
      <c r="AP2353">
        <v>13477.04</v>
      </c>
      <c r="AQ2353">
        <v>2621.93</v>
      </c>
      <c r="AR2353">
        <v>123990.37</v>
      </c>
      <c r="AS2353">
        <v>1280936.54</v>
      </c>
      <c r="AX2353">
        <v>9</v>
      </c>
      <c r="AY2353">
        <v>576</v>
      </c>
      <c r="AZ2353">
        <v>142</v>
      </c>
      <c r="BA2353">
        <v>25</v>
      </c>
      <c r="BF2353">
        <v>99.82</v>
      </c>
      <c r="BG2353">
        <v>94.48</v>
      </c>
      <c r="BH2353">
        <v>97.32</v>
      </c>
      <c r="BI2353">
        <v>98.83</v>
      </c>
      <c r="BO2353">
        <v>1</v>
      </c>
      <c r="BP2353" s="3">
        <v>71620000</v>
      </c>
      <c r="BQ2353" s="20">
        <v>1096</v>
      </c>
      <c r="BR2353" s="20">
        <v>217</v>
      </c>
      <c r="BW2353" s="20">
        <v>0</v>
      </c>
      <c r="BX2353" s="22">
        <v>1421025.88</v>
      </c>
      <c r="BY2353">
        <v>30</v>
      </c>
      <c r="BZ2353">
        <v>98.59</v>
      </c>
      <c r="CC2353">
        <v>1</v>
      </c>
    </row>
    <row r="2354" spans="1:81" ht="51" x14ac:dyDescent="0.2">
      <c r="A2354" t="s">
        <v>20146</v>
      </c>
      <c r="B2354" t="s">
        <v>20147</v>
      </c>
      <c r="C2354" t="s">
        <v>20148</v>
      </c>
      <c r="D2354" t="s">
        <v>20149</v>
      </c>
      <c r="E2354" s="2" t="s">
        <v>20150</v>
      </c>
      <c r="H2354" s="3">
        <v>40000000</v>
      </c>
      <c r="I2354" s="3">
        <v>124946073</v>
      </c>
      <c r="J2354" s="3">
        <v>270000000</v>
      </c>
      <c r="P2354" s="3">
        <v>200000000</v>
      </c>
      <c r="Q2354" s="3">
        <v>833390306.90999997</v>
      </c>
      <c r="R2354" s="3">
        <v>2200000000</v>
      </c>
      <c r="X2354" s="2" t="s">
        <v>20151</v>
      </c>
      <c r="Y2354" s="2" t="s">
        <v>20152</v>
      </c>
      <c r="Z2354" s="2" t="s">
        <v>20153</v>
      </c>
      <c r="AF2354">
        <v>2021</v>
      </c>
      <c r="AG2354">
        <v>2022</v>
      </c>
      <c r="AH2354">
        <v>2023</v>
      </c>
      <c r="AM2354" t="s">
        <v>327</v>
      </c>
      <c r="AN2354" s="1">
        <v>45048</v>
      </c>
      <c r="AO2354" s="3">
        <v>2200000000</v>
      </c>
      <c r="AR2354">
        <v>56200.82</v>
      </c>
      <c r="AS2354">
        <v>991668.79</v>
      </c>
      <c r="AT2354">
        <v>356426.36</v>
      </c>
      <c r="AZ2354">
        <v>349</v>
      </c>
      <c r="BA2354">
        <v>63</v>
      </c>
      <c r="BB2354">
        <v>11</v>
      </c>
      <c r="BH2354">
        <v>93.38</v>
      </c>
      <c r="BI2354">
        <v>96.99</v>
      </c>
      <c r="BJ2354">
        <v>97.89</v>
      </c>
      <c r="BN2354" t="s">
        <v>101</v>
      </c>
      <c r="BO2354">
        <v>2.38</v>
      </c>
      <c r="BP2354" s="3">
        <v>434946073</v>
      </c>
      <c r="BR2354" s="20">
        <v>161</v>
      </c>
      <c r="BS2354" s="20">
        <v>441</v>
      </c>
      <c r="BW2354" s="20">
        <v>441</v>
      </c>
      <c r="BX2354" s="22">
        <v>1404295.97</v>
      </c>
      <c r="BY2354">
        <v>31</v>
      </c>
      <c r="BZ2354">
        <v>98.54</v>
      </c>
      <c r="CA2354">
        <v>2.64</v>
      </c>
      <c r="CB2354">
        <v>2.64</v>
      </c>
      <c r="CC2354">
        <v>2.64</v>
      </c>
    </row>
    <row r="2355" spans="1:81" ht="34" x14ac:dyDescent="0.2">
      <c r="A2355" t="s">
        <v>20154</v>
      </c>
      <c r="B2355" t="s">
        <v>20155</v>
      </c>
      <c r="C2355" t="s">
        <v>20156</v>
      </c>
      <c r="D2355" t="s">
        <v>20157</v>
      </c>
      <c r="E2355" s="2" t="s">
        <v>20158</v>
      </c>
      <c r="H2355" s="3">
        <v>35000000</v>
      </c>
      <c r="I2355" s="3">
        <v>170000000</v>
      </c>
      <c r="P2355" s="3">
        <v>735000000</v>
      </c>
      <c r="Q2355" s="3">
        <v>1133900000</v>
      </c>
      <c r="X2355" s="2" t="s">
        <v>20159</v>
      </c>
      <c r="Y2355" s="2" t="s">
        <v>20160</v>
      </c>
      <c r="AF2355">
        <v>2021</v>
      </c>
      <c r="AG2355">
        <v>2022</v>
      </c>
      <c r="AL2355" s="3">
        <v>170000000</v>
      </c>
      <c r="AM2355" t="s">
        <v>89</v>
      </c>
      <c r="AN2355" s="1">
        <v>44580</v>
      </c>
      <c r="AO2355" s="3">
        <v>1133900000</v>
      </c>
      <c r="AR2355">
        <v>2.31</v>
      </c>
      <c r="AS2355">
        <v>1390543.05</v>
      </c>
      <c r="AZ2355">
        <v>2659</v>
      </c>
      <c r="BA2355">
        <v>16</v>
      </c>
      <c r="BH2355">
        <v>49.41</v>
      </c>
      <c r="BI2355">
        <v>99.27</v>
      </c>
      <c r="BO2355">
        <v>1</v>
      </c>
      <c r="BP2355" s="3">
        <v>205000000</v>
      </c>
      <c r="BR2355" s="20">
        <v>202</v>
      </c>
      <c r="BW2355" s="20">
        <v>0</v>
      </c>
      <c r="BX2355" s="22">
        <v>1390545.36</v>
      </c>
      <c r="BY2355">
        <v>32</v>
      </c>
      <c r="BZ2355">
        <v>98.49</v>
      </c>
      <c r="CC2355">
        <v>1</v>
      </c>
    </row>
    <row r="2356" spans="1:81" ht="34" x14ac:dyDescent="0.2">
      <c r="A2356" t="s">
        <v>20161</v>
      </c>
      <c r="B2356" t="s">
        <v>20162</v>
      </c>
      <c r="C2356" t="s">
        <v>20163</v>
      </c>
      <c r="D2356" t="s">
        <v>20164</v>
      </c>
      <c r="E2356" s="2" t="s">
        <v>20165</v>
      </c>
      <c r="F2356" s="3">
        <v>120000</v>
      </c>
      <c r="G2356" s="3">
        <v>1700000</v>
      </c>
      <c r="H2356" s="3">
        <v>5000000</v>
      </c>
      <c r="I2356" s="3">
        <v>46000000</v>
      </c>
      <c r="N2356" s="3">
        <v>2400000</v>
      </c>
      <c r="O2356" s="3">
        <v>17000000</v>
      </c>
      <c r="P2356" s="3">
        <v>25000000</v>
      </c>
      <c r="Q2356" s="3">
        <v>306820000</v>
      </c>
      <c r="V2356" s="2" t="s">
        <v>93</v>
      </c>
      <c r="W2356" s="2" t="s">
        <v>20166</v>
      </c>
      <c r="X2356" s="2" t="s">
        <v>20167</v>
      </c>
      <c r="Y2356" s="2" t="s">
        <v>20168</v>
      </c>
      <c r="AD2356">
        <v>2016</v>
      </c>
      <c r="AE2356">
        <v>2016</v>
      </c>
      <c r="AF2356">
        <v>2020</v>
      </c>
      <c r="AG2356">
        <v>2022</v>
      </c>
      <c r="AL2356" s="3">
        <v>46000000</v>
      </c>
      <c r="AM2356" t="s">
        <v>89</v>
      </c>
      <c r="AN2356" s="1">
        <v>44698</v>
      </c>
      <c r="AO2356" s="3">
        <v>306820000</v>
      </c>
      <c r="AP2356">
        <v>2142.6799999999998</v>
      </c>
      <c r="AQ2356">
        <v>1815.44</v>
      </c>
      <c r="AR2356">
        <v>21539.33</v>
      </c>
      <c r="AS2356">
        <v>1355334.87</v>
      </c>
      <c r="AX2356">
        <v>3</v>
      </c>
      <c r="AY2356">
        <v>393</v>
      </c>
      <c r="AZ2356">
        <v>75</v>
      </c>
      <c r="BA2356">
        <v>17</v>
      </c>
      <c r="BF2356">
        <v>99.89</v>
      </c>
      <c r="BG2356">
        <v>95.94</v>
      </c>
      <c r="BH2356">
        <v>97.9</v>
      </c>
      <c r="BI2356">
        <v>99.22</v>
      </c>
      <c r="BO2356">
        <v>1</v>
      </c>
      <c r="BP2356" s="3">
        <v>53120000</v>
      </c>
      <c r="BQ2356" s="20">
        <v>1428</v>
      </c>
      <c r="BR2356" s="20">
        <v>743</v>
      </c>
      <c r="BW2356" s="20">
        <v>0</v>
      </c>
      <c r="BX2356" s="22">
        <v>1380832.32</v>
      </c>
      <c r="BY2356">
        <v>33</v>
      </c>
      <c r="BZ2356">
        <v>98.44</v>
      </c>
      <c r="CC2356">
        <v>1</v>
      </c>
    </row>
    <row r="2357" spans="1:81" ht="34" x14ac:dyDescent="0.2">
      <c r="A2357" t="s">
        <v>20169</v>
      </c>
      <c r="B2357" t="s">
        <v>20170</v>
      </c>
      <c r="C2357" t="s">
        <v>20171</v>
      </c>
      <c r="D2357" t="s">
        <v>20172</v>
      </c>
      <c r="E2357" s="2" t="s">
        <v>20173</v>
      </c>
      <c r="H2357" s="3">
        <v>9000000</v>
      </c>
      <c r="I2357" s="3">
        <v>109000000</v>
      </c>
      <c r="P2357" s="3">
        <v>45000000</v>
      </c>
      <c r="Q2357" s="3">
        <v>1200000000</v>
      </c>
      <c r="X2357" s="2" t="s">
        <v>20174</v>
      </c>
      <c r="Y2357" s="2" t="s">
        <v>20175</v>
      </c>
      <c r="AF2357">
        <v>2021</v>
      </c>
      <c r="AG2357">
        <v>2022</v>
      </c>
      <c r="AL2357" s="3">
        <v>109000000</v>
      </c>
      <c r="AM2357" t="s">
        <v>89</v>
      </c>
      <c r="AN2357" s="1">
        <v>44592</v>
      </c>
      <c r="AO2357" s="3">
        <v>1200000000</v>
      </c>
      <c r="AR2357">
        <v>207161.08</v>
      </c>
      <c r="AS2357">
        <v>1139479.24</v>
      </c>
      <c r="AZ2357">
        <v>103</v>
      </c>
      <c r="BA2357">
        <v>37</v>
      </c>
      <c r="BH2357">
        <v>98.06</v>
      </c>
      <c r="BI2357">
        <v>98.25</v>
      </c>
      <c r="BN2357" t="s">
        <v>101</v>
      </c>
      <c r="BO2357">
        <v>1</v>
      </c>
      <c r="BP2357" s="3">
        <v>118000000</v>
      </c>
      <c r="BR2357" s="20">
        <v>201</v>
      </c>
      <c r="BW2357" s="20">
        <v>0</v>
      </c>
      <c r="BX2357" s="22">
        <v>1346640.32</v>
      </c>
      <c r="BY2357">
        <v>34</v>
      </c>
      <c r="BZ2357">
        <v>98.4</v>
      </c>
      <c r="CC2357">
        <v>1</v>
      </c>
    </row>
    <row r="2358" spans="1:81" ht="34" x14ac:dyDescent="0.2">
      <c r="A2358" t="s">
        <v>20176</v>
      </c>
      <c r="B2358" t="s">
        <v>20177</v>
      </c>
      <c r="C2358" t="s">
        <v>20178</v>
      </c>
      <c r="D2358" t="s">
        <v>20179</v>
      </c>
      <c r="E2358" s="2" t="s">
        <v>20180</v>
      </c>
      <c r="G2358" s="3">
        <v>3500000</v>
      </c>
      <c r="H2358" s="3">
        <v>25000000</v>
      </c>
      <c r="I2358" s="3">
        <v>150000000</v>
      </c>
      <c r="O2358" s="3">
        <v>35000000</v>
      </c>
      <c r="P2358" s="3">
        <v>125000000</v>
      </c>
      <c r="Q2358" s="3">
        <v>1650000000</v>
      </c>
      <c r="W2358" s="2" t="s">
        <v>20181</v>
      </c>
      <c r="X2358" s="2" t="s">
        <v>20182</v>
      </c>
      <c r="Y2358" s="2" t="s">
        <v>20183</v>
      </c>
      <c r="AE2358">
        <v>2020</v>
      </c>
      <c r="AF2358">
        <v>2021</v>
      </c>
      <c r="AG2358">
        <v>2022</v>
      </c>
      <c r="AM2358" t="s">
        <v>221</v>
      </c>
      <c r="AN2358" s="1">
        <v>44637</v>
      </c>
      <c r="AO2358" s="3">
        <v>1650000000</v>
      </c>
      <c r="AQ2358">
        <v>0</v>
      </c>
      <c r="AR2358">
        <v>206013.88</v>
      </c>
      <c r="AS2358">
        <v>1139479.24</v>
      </c>
      <c r="AY2358">
        <v>4029</v>
      </c>
      <c r="AZ2358">
        <v>108</v>
      </c>
      <c r="BA2358">
        <v>37</v>
      </c>
      <c r="BG2358">
        <v>57.2</v>
      </c>
      <c r="BH2358">
        <v>97.96</v>
      </c>
      <c r="BI2358">
        <v>98.25</v>
      </c>
      <c r="BN2358" t="s">
        <v>101</v>
      </c>
      <c r="BO2358">
        <v>1</v>
      </c>
      <c r="BP2358" s="3">
        <v>178500000</v>
      </c>
      <c r="BQ2358" s="20">
        <v>406</v>
      </c>
      <c r="BR2358" s="20">
        <v>386</v>
      </c>
      <c r="BW2358" s="20">
        <v>0</v>
      </c>
      <c r="BX2358" s="22">
        <v>1345493.12</v>
      </c>
      <c r="BY2358">
        <v>35</v>
      </c>
      <c r="BZ2358">
        <v>98.35</v>
      </c>
      <c r="CC2358">
        <v>1</v>
      </c>
    </row>
    <row r="2359" spans="1:81" ht="34" x14ac:dyDescent="0.2">
      <c r="A2359" t="s">
        <v>20184</v>
      </c>
      <c r="B2359" t="s">
        <v>20185</v>
      </c>
      <c r="C2359" t="s">
        <v>20186</v>
      </c>
      <c r="E2359" s="2" t="s">
        <v>20187</v>
      </c>
      <c r="G2359" s="3">
        <v>2000000</v>
      </c>
      <c r="H2359" s="3">
        <v>18000000</v>
      </c>
      <c r="I2359" s="3">
        <v>55500001</v>
      </c>
      <c r="O2359" s="3">
        <v>20000000</v>
      </c>
      <c r="P2359" s="3">
        <v>90000000</v>
      </c>
      <c r="Q2359" s="3">
        <v>370185006.67000002</v>
      </c>
      <c r="W2359" s="2" t="s">
        <v>20188</v>
      </c>
      <c r="X2359" s="2" t="s">
        <v>20189</v>
      </c>
      <c r="Y2359" s="2" t="s">
        <v>20190</v>
      </c>
      <c r="AE2359">
        <v>2020</v>
      </c>
      <c r="AF2359">
        <v>2021</v>
      </c>
      <c r="AG2359">
        <v>2022</v>
      </c>
      <c r="AL2359" s="3">
        <v>55500001</v>
      </c>
      <c r="AM2359" t="s">
        <v>89</v>
      </c>
      <c r="AN2359" s="1">
        <v>44917</v>
      </c>
      <c r="AO2359" s="3">
        <v>370185006.67000002</v>
      </c>
      <c r="AQ2359">
        <v>29.49</v>
      </c>
      <c r="AR2359">
        <v>207391.52</v>
      </c>
      <c r="AS2359">
        <v>1118683.8600000001</v>
      </c>
      <c r="AY2359">
        <v>2281</v>
      </c>
      <c r="AZ2359">
        <v>101</v>
      </c>
      <c r="BA2359">
        <v>39</v>
      </c>
      <c r="BG2359">
        <v>75.78</v>
      </c>
      <c r="BH2359">
        <v>98.1</v>
      </c>
      <c r="BI2359">
        <v>98.15</v>
      </c>
      <c r="BO2359">
        <v>1</v>
      </c>
      <c r="BP2359" s="3">
        <v>95500001</v>
      </c>
      <c r="BQ2359" s="20">
        <v>261</v>
      </c>
      <c r="BR2359" s="20">
        <v>463</v>
      </c>
      <c r="BW2359" s="20">
        <v>0</v>
      </c>
      <c r="BX2359" s="22">
        <v>1326104.8700000001</v>
      </c>
      <c r="BY2359">
        <v>36</v>
      </c>
      <c r="BZ2359">
        <v>98.3</v>
      </c>
      <c r="CC2359">
        <v>1</v>
      </c>
    </row>
    <row r="2360" spans="1:81" ht="68" x14ac:dyDescent="0.2">
      <c r="A2360" t="s">
        <v>20191</v>
      </c>
      <c r="B2360" t="s">
        <v>20192</v>
      </c>
      <c r="C2360" t="s">
        <v>20193</v>
      </c>
      <c r="D2360" t="s">
        <v>20194</v>
      </c>
      <c r="E2360" s="2" t="s">
        <v>20195</v>
      </c>
      <c r="H2360" s="3">
        <v>16000000</v>
      </c>
      <c r="I2360" s="3">
        <v>52000000</v>
      </c>
      <c r="P2360" s="3">
        <v>80000000</v>
      </c>
      <c r="Q2360" s="3">
        <v>346840000</v>
      </c>
      <c r="W2360" s="2" t="s">
        <v>17492</v>
      </c>
      <c r="X2360" s="2" t="s">
        <v>20196</v>
      </c>
      <c r="Y2360" s="2" t="s">
        <v>20197</v>
      </c>
      <c r="AE2360">
        <v>2020</v>
      </c>
      <c r="AF2360">
        <v>2021</v>
      </c>
      <c r="AG2360">
        <v>2022</v>
      </c>
      <c r="AL2360" s="3">
        <v>28000000</v>
      </c>
      <c r="AM2360" t="s">
        <v>114</v>
      </c>
      <c r="AN2360" s="1">
        <v>44642</v>
      </c>
      <c r="AO2360" s="3">
        <v>346840000</v>
      </c>
      <c r="AQ2360">
        <v>0</v>
      </c>
      <c r="AR2360">
        <v>3754.6</v>
      </c>
      <c r="AS2360">
        <v>1295948.72</v>
      </c>
      <c r="AY2360">
        <v>4029</v>
      </c>
      <c r="AZ2360">
        <v>1298</v>
      </c>
      <c r="BA2360">
        <v>23</v>
      </c>
      <c r="BG2360">
        <v>57.2</v>
      </c>
      <c r="BH2360">
        <v>75.31</v>
      </c>
      <c r="BI2360">
        <v>98.93</v>
      </c>
      <c r="BO2360">
        <v>1</v>
      </c>
      <c r="BP2360" s="3">
        <v>101500000</v>
      </c>
      <c r="BQ2360" s="20">
        <v>505</v>
      </c>
      <c r="BR2360" s="20">
        <v>153</v>
      </c>
      <c r="BW2360" s="20">
        <v>0</v>
      </c>
      <c r="BX2360" s="22">
        <v>1299703.32</v>
      </c>
      <c r="BY2360">
        <v>37</v>
      </c>
      <c r="BZ2360">
        <v>98.25</v>
      </c>
      <c r="CC2360">
        <v>1</v>
      </c>
    </row>
    <row r="2361" spans="1:81" ht="68" x14ac:dyDescent="0.2">
      <c r="A2361" t="s">
        <v>20198</v>
      </c>
      <c r="B2361" t="s">
        <v>20199</v>
      </c>
      <c r="C2361" t="s">
        <v>20200</v>
      </c>
      <c r="D2361" t="s">
        <v>20201</v>
      </c>
      <c r="E2361" s="2" t="s">
        <v>20202</v>
      </c>
      <c r="G2361" s="3">
        <v>4500000</v>
      </c>
      <c r="H2361" s="3">
        <v>15000000</v>
      </c>
      <c r="I2361" s="3">
        <v>20000000</v>
      </c>
      <c r="O2361" s="3">
        <v>45000000</v>
      </c>
      <c r="P2361" s="3">
        <v>75000000</v>
      </c>
      <c r="Q2361" s="3">
        <v>133400000</v>
      </c>
      <c r="W2361" s="2" t="s">
        <v>20203</v>
      </c>
      <c r="X2361" s="2" t="s">
        <v>20204</v>
      </c>
      <c r="Y2361" s="2" t="s">
        <v>20205</v>
      </c>
      <c r="AE2361">
        <v>2020</v>
      </c>
      <c r="AF2361">
        <v>2021</v>
      </c>
      <c r="AG2361">
        <v>2022</v>
      </c>
      <c r="AL2361" s="3">
        <v>17000000</v>
      </c>
      <c r="AM2361" t="s">
        <v>114</v>
      </c>
      <c r="AN2361" s="1">
        <v>44844</v>
      </c>
      <c r="AO2361" s="3">
        <v>133400000</v>
      </c>
      <c r="AQ2361">
        <v>485.5</v>
      </c>
      <c r="AR2361">
        <v>207706.73</v>
      </c>
      <c r="AS2361">
        <v>1054091.8700000001</v>
      </c>
      <c r="AY2361">
        <v>1440</v>
      </c>
      <c r="AZ2361">
        <v>98</v>
      </c>
      <c r="BA2361">
        <v>58</v>
      </c>
      <c r="BG2361">
        <v>84.71</v>
      </c>
      <c r="BH2361">
        <v>98.15</v>
      </c>
      <c r="BI2361">
        <v>97.23</v>
      </c>
      <c r="BO2361">
        <v>1</v>
      </c>
      <c r="BP2361" s="3">
        <v>86500000</v>
      </c>
      <c r="BQ2361" s="20">
        <v>435</v>
      </c>
      <c r="BR2361" s="20">
        <v>353</v>
      </c>
      <c r="BW2361" s="20">
        <v>0</v>
      </c>
      <c r="BX2361" s="22">
        <v>1262284.1000000001</v>
      </c>
      <c r="BY2361">
        <v>38</v>
      </c>
      <c r="BZ2361">
        <v>98.2</v>
      </c>
      <c r="CC2361">
        <v>1</v>
      </c>
    </row>
    <row r="2362" spans="1:81" ht="34" x14ac:dyDescent="0.2">
      <c r="A2362" t="s">
        <v>20206</v>
      </c>
      <c r="B2362" t="s">
        <v>20207</v>
      </c>
      <c r="C2362" t="s">
        <v>20208</v>
      </c>
      <c r="D2362" t="s">
        <v>20209</v>
      </c>
      <c r="E2362" s="2" t="s">
        <v>20210</v>
      </c>
      <c r="H2362" s="3">
        <v>8300000</v>
      </c>
      <c r="I2362" s="3">
        <v>23000000</v>
      </c>
      <c r="P2362" s="3">
        <v>41500000</v>
      </c>
      <c r="Q2362" s="3">
        <v>153410000</v>
      </c>
      <c r="W2362" s="2" t="s">
        <v>16473</v>
      </c>
      <c r="X2362" s="2" t="s">
        <v>20211</v>
      </c>
      <c r="Y2362" s="2" t="s">
        <v>20212</v>
      </c>
      <c r="AE2362">
        <v>2021</v>
      </c>
      <c r="AF2362">
        <v>2021</v>
      </c>
      <c r="AG2362">
        <v>2022</v>
      </c>
      <c r="AL2362" s="3">
        <v>23000000</v>
      </c>
      <c r="AM2362" t="s">
        <v>89</v>
      </c>
      <c r="AN2362" s="1">
        <v>44860</v>
      </c>
      <c r="AO2362" s="3">
        <v>153410000</v>
      </c>
      <c r="AQ2362">
        <v>93.48</v>
      </c>
      <c r="AR2362">
        <v>21687.34</v>
      </c>
      <c r="AS2362">
        <v>1229822.1100000001</v>
      </c>
      <c r="AY2362">
        <v>3034</v>
      </c>
      <c r="AZ2362">
        <v>602</v>
      </c>
      <c r="BA2362">
        <v>29</v>
      </c>
      <c r="BG2362">
        <v>74.86</v>
      </c>
      <c r="BH2362">
        <v>88.56</v>
      </c>
      <c r="BI2362">
        <v>98.64</v>
      </c>
      <c r="BO2362">
        <v>1</v>
      </c>
      <c r="BP2362" s="3">
        <v>31300000</v>
      </c>
      <c r="BQ2362" s="20">
        <v>161</v>
      </c>
      <c r="BR2362" s="20">
        <v>322</v>
      </c>
      <c r="BW2362" s="20">
        <v>0</v>
      </c>
      <c r="BX2362" s="22">
        <v>1251602.93</v>
      </c>
      <c r="BY2362">
        <v>39</v>
      </c>
      <c r="BZ2362">
        <v>98.15</v>
      </c>
      <c r="CC2362">
        <v>1</v>
      </c>
    </row>
    <row r="2363" spans="1:81" ht="34" x14ac:dyDescent="0.2">
      <c r="A2363" t="s">
        <v>20213</v>
      </c>
      <c r="B2363" t="s">
        <v>20214</v>
      </c>
      <c r="C2363" t="s">
        <v>20215</v>
      </c>
      <c r="E2363" s="2" t="s">
        <v>20216</v>
      </c>
      <c r="G2363" s="3">
        <v>6750000</v>
      </c>
      <c r="H2363" s="3">
        <v>18750000</v>
      </c>
      <c r="I2363" s="3">
        <v>103000000</v>
      </c>
      <c r="O2363" s="3">
        <v>67500000</v>
      </c>
      <c r="P2363" s="3">
        <v>93750000</v>
      </c>
      <c r="Q2363" s="3">
        <v>1500000000</v>
      </c>
      <c r="W2363" s="2" t="s">
        <v>20217</v>
      </c>
      <c r="X2363" s="2" t="s">
        <v>20218</v>
      </c>
      <c r="Y2363" s="2" t="s">
        <v>20219</v>
      </c>
      <c r="AE2363">
        <v>2019</v>
      </c>
      <c r="AF2363">
        <v>2020</v>
      </c>
      <c r="AG2363">
        <v>2022</v>
      </c>
      <c r="AL2363" s="3">
        <v>75000000</v>
      </c>
      <c r="AM2363" t="s">
        <v>89</v>
      </c>
      <c r="AN2363" s="1">
        <v>44985</v>
      </c>
      <c r="AO2363" s="3">
        <v>1500000000</v>
      </c>
      <c r="AQ2363">
        <v>779.83</v>
      </c>
      <c r="AR2363">
        <v>12667.83</v>
      </c>
      <c r="AS2363">
        <v>1230169.3600000001</v>
      </c>
      <c r="AY2363">
        <v>1010</v>
      </c>
      <c r="AZ2363">
        <v>183</v>
      </c>
      <c r="BA2363">
        <v>28</v>
      </c>
      <c r="BG2363">
        <v>89.48</v>
      </c>
      <c r="BH2363">
        <v>94.83</v>
      </c>
      <c r="BI2363">
        <v>98.69</v>
      </c>
      <c r="BN2363" t="s">
        <v>101</v>
      </c>
      <c r="BO2363">
        <v>1</v>
      </c>
      <c r="BP2363" s="3">
        <v>203500000</v>
      </c>
      <c r="BQ2363" s="20">
        <v>349</v>
      </c>
      <c r="BR2363" s="20">
        <v>489</v>
      </c>
      <c r="BW2363" s="20">
        <v>377</v>
      </c>
      <c r="BX2363" s="22">
        <v>1243617.02</v>
      </c>
      <c r="BY2363">
        <v>40</v>
      </c>
      <c r="BZ2363">
        <v>98.1</v>
      </c>
      <c r="CC2363">
        <v>1</v>
      </c>
    </row>
    <row r="2364" spans="1:81" ht="51" x14ac:dyDescent="0.2">
      <c r="A2364" t="s">
        <v>20220</v>
      </c>
      <c r="B2364" t="s">
        <v>20221</v>
      </c>
      <c r="C2364" t="s">
        <v>20222</v>
      </c>
      <c r="D2364" t="s">
        <v>20223</v>
      </c>
      <c r="E2364" s="2" t="s">
        <v>20224</v>
      </c>
      <c r="G2364" s="3">
        <v>120000</v>
      </c>
      <c r="H2364" s="3">
        <v>10500000</v>
      </c>
      <c r="I2364" s="3">
        <v>75000000</v>
      </c>
      <c r="O2364" s="3">
        <v>1200000</v>
      </c>
      <c r="P2364" s="3">
        <v>52500000</v>
      </c>
      <c r="Q2364" s="3">
        <v>500250000</v>
      </c>
      <c r="W2364" s="2" t="s">
        <v>20225</v>
      </c>
      <c r="X2364" s="2" t="s">
        <v>20226</v>
      </c>
      <c r="Y2364" s="2" t="s">
        <v>20227</v>
      </c>
      <c r="AE2364">
        <v>2017</v>
      </c>
      <c r="AF2364">
        <v>2020</v>
      </c>
      <c r="AG2364">
        <v>2022</v>
      </c>
      <c r="AL2364" s="3">
        <v>75000000</v>
      </c>
      <c r="AM2364" t="s">
        <v>89</v>
      </c>
      <c r="AN2364" s="1">
        <v>44734</v>
      </c>
      <c r="AO2364" s="3">
        <v>500250000</v>
      </c>
      <c r="AQ2364">
        <v>12171.92</v>
      </c>
      <c r="AR2364">
        <v>22037.73</v>
      </c>
      <c r="AS2364">
        <v>1180477.1399999999</v>
      </c>
      <c r="AY2364">
        <v>102</v>
      </c>
      <c r="AZ2364">
        <v>62</v>
      </c>
      <c r="BA2364">
        <v>33</v>
      </c>
      <c r="BG2364">
        <v>98.93</v>
      </c>
      <c r="BH2364">
        <v>98.27</v>
      </c>
      <c r="BI2364">
        <v>98.45</v>
      </c>
      <c r="BO2364">
        <v>1</v>
      </c>
      <c r="BP2364" s="3">
        <v>90759000</v>
      </c>
      <c r="BQ2364" s="20">
        <v>1261</v>
      </c>
      <c r="BR2364" s="20">
        <v>659</v>
      </c>
      <c r="BW2364" s="20">
        <v>0</v>
      </c>
      <c r="BX2364" s="22">
        <v>1214686.79</v>
      </c>
      <c r="BY2364">
        <v>41</v>
      </c>
      <c r="BZ2364">
        <v>98.06</v>
      </c>
      <c r="CC2364">
        <v>1</v>
      </c>
    </row>
    <row r="2365" spans="1:81" ht="34" x14ac:dyDescent="0.2">
      <c r="A2365" t="s">
        <v>20228</v>
      </c>
      <c r="B2365" t="s">
        <v>20229</v>
      </c>
      <c r="C2365" t="s">
        <v>20230</v>
      </c>
      <c r="D2365" t="s">
        <v>20231</v>
      </c>
      <c r="E2365" s="2" t="s">
        <v>20232</v>
      </c>
      <c r="G2365" s="3">
        <v>4500000</v>
      </c>
      <c r="H2365" s="3">
        <v>15000000</v>
      </c>
      <c r="I2365" s="3">
        <v>55000000</v>
      </c>
      <c r="O2365" s="3">
        <v>45000000</v>
      </c>
      <c r="P2365" s="3">
        <v>75000000</v>
      </c>
      <c r="Q2365" s="3">
        <v>366850000</v>
      </c>
      <c r="W2365" s="2" t="s">
        <v>20233</v>
      </c>
      <c r="X2365" s="2" t="s">
        <v>20234</v>
      </c>
      <c r="Y2365" s="2" t="s">
        <v>20235</v>
      </c>
      <c r="AE2365">
        <v>2021</v>
      </c>
      <c r="AF2365">
        <v>2021</v>
      </c>
      <c r="AG2365">
        <v>2022</v>
      </c>
      <c r="AL2365" s="3">
        <v>55000000</v>
      </c>
      <c r="AM2365" t="s">
        <v>89</v>
      </c>
      <c r="AN2365" s="1">
        <v>44858</v>
      </c>
      <c r="AO2365" s="3">
        <v>366850000</v>
      </c>
      <c r="AQ2365">
        <v>1105.1300000000001</v>
      </c>
      <c r="AR2365">
        <v>14557.58</v>
      </c>
      <c r="AS2365">
        <v>1182052.8899999999</v>
      </c>
      <c r="AY2365">
        <v>2067</v>
      </c>
      <c r="AZ2365">
        <v>751</v>
      </c>
      <c r="BA2365">
        <v>32</v>
      </c>
      <c r="BG2365">
        <v>82.87</v>
      </c>
      <c r="BH2365">
        <v>85.73</v>
      </c>
      <c r="BI2365">
        <v>98.49</v>
      </c>
      <c r="BO2365">
        <v>1</v>
      </c>
      <c r="BP2365" s="3">
        <v>74500000</v>
      </c>
      <c r="BQ2365" s="20">
        <v>170</v>
      </c>
      <c r="BR2365" s="20">
        <v>355</v>
      </c>
      <c r="BW2365" s="20">
        <v>0</v>
      </c>
      <c r="BX2365" s="22">
        <v>1197715.6000000001</v>
      </c>
      <c r="BY2365">
        <v>42</v>
      </c>
      <c r="BZ2365">
        <v>98.01</v>
      </c>
      <c r="CC2365">
        <v>1</v>
      </c>
    </row>
    <row r="2366" spans="1:81" ht="34" x14ac:dyDescent="0.2">
      <c r="A2366" t="s">
        <v>20236</v>
      </c>
      <c r="B2366" t="s">
        <v>20237</v>
      </c>
      <c r="C2366" t="s">
        <v>20238</v>
      </c>
      <c r="D2366" t="s">
        <v>20239</v>
      </c>
      <c r="E2366" s="2" t="s">
        <v>20240</v>
      </c>
      <c r="H2366" s="3">
        <v>3300000</v>
      </c>
      <c r="I2366" s="3">
        <v>28000000</v>
      </c>
      <c r="P2366" s="3">
        <v>16500000</v>
      </c>
      <c r="Q2366" s="3">
        <v>140000000</v>
      </c>
      <c r="W2366" s="2" t="s">
        <v>20241</v>
      </c>
      <c r="X2366" s="2" t="s">
        <v>20242</v>
      </c>
      <c r="Y2366" s="2" t="s">
        <v>20243</v>
      </c>
      <c r="AE2366">
        <v>2017</v>
      </c>
      <c r="AF2366">
        <v>2018</v>
      </c>
      <c r="AG2366">
        <v>2022</v>
      </c>
      <c r="AL2366" s="3">
        <v>28000000</v>
      </c>
      <c r="AM2366" t="s">
        <v>89</v>
      </c>
      <c r="AN2366" s="1">
        <v>44756</v>
      </c>
      <c r="AO2366" s="3">
        <v>140000000</v>
      </c>
      <c r="AQ2366">
        <v>0.75</v>
      </c>
      <c r="AR2366">
        <v>957.26</v>
      </c>
      <c r="AS2366">
        <v>1178640.57</v>
      </c>
      <c r="AY2366">
        <v>2645</v>
      </c>
      <c r="AZ2366">
        <v>665</v>
      </c>
      <c r="BA2366">
        <v>34</v>
      </c>
      <c r="BG2366">
        <v>72.09</v>
      </c>
      <c r="BH2366">
        <v>85.59</v>
      </c>
      <c r="BI2366">
        <v>98.4</v>
      </c>
      <c r="BO2366">
        <v>1</v>
      </c>
      <c r="BP2366" s="3">
        <v>43300000</v>
      </c>
      <c r="BQ2366" s="20">
        <v>461</v>
      </c>
      <c r="BR2366" s="20">
        <v>1332</v>
      </c>
      <c r="BW2366" s="20">
        <v>0</v>
      </c>
      <c r="BX2366" s="22">
        <v>1179598.58</v>
      </c>
      <c r="BY2366">
        <v>43</v>
      </c>
      <c r="BZ2366">
        <v>97.96</v>
      </c>
      <c r="CC2366">
        <v>1</v>
      </c>
    </row>
    <row r="2367" spans="1:81" ht="102" x14ac:dyDescent="0.2">
      <c r="A2367" t="s">
        <v>20244</v>
      </c>
      <c r="B2367" t="s">
        <v>20245</v>
      </c>
      <c r="C2367" t="s">
        <v>20246</v>
      </c>
      <c r="D2367" t="s">
        <v>20244</v>
      </c>
      <c r="E2367" s="2" t="s">
        <v>20247</v>
      </c>
      <c r="H2367" s="3">
        <v>20000000</v>
      </c>
      <c r="I2367" s="3">
        <v>25000000</v>
      </c>
      <c r="P2367" s="3">
        <v>100000000</v>
      </c>
      <c r="Q2367" s="3">
        <v>165000000</v>
      </c>
      <c r="V2367" s="2" t="s">
        <v>20248</v>
      </c>
      <c r="W2367" s="2" t="s">
        <v>20249</v>
      </c>
      <c r="X2367" s="2" t="s">
        <v>20250</v>
      </c>
      <c r="Y2367" s="2" t="s">
        <v>20251</v>
      </c>
      <c r="AD2367">
        <v>2012</v>
      </c>
      <c r="AE2367">
        <v>2017</v>
      </c>
      <c r="AF2367">
        <v>2018</v>
      </c>
      <c r="AG2367">
        <v>2022</v>
      </c>
      <c r="AM2367" t="s">
        <v>114</v>
      </c>
      <c r="AN2367" s="1">
        <v>44572</v>
      </c>
      <c r="AO2367" s="3">
        <v>165000000</v>
      </c>
      <c r="AP2367">
        <v>0</v>
      </c>
      <c r="AQ2367">
        <v>1942.51</v>
      </c>
      <c r="AR2367">
        <v>73536.850000000006</v>
      </c>
      <c r="AS2367">
        <v>1099560.3899999999</v>
      </c>
      <c r="AX2367">
        <v>87</v>
      </c>
      <c r="AY2367">
        <v>392</v>
      </c>
      <c r="AZ2367">
        <v>4</v>
      </c>
      <c r="BA2367">
        <v>43</v>
      </c>
      <c r="BF2367">
        <v>75.98</v>
      </c>
      <c r="BG2367">
        <v>95.87</v>
      </c>
      <c r="BH2367">
        <v>99.93</v>
      </c>
      <c r="BI2367">
        <v>97.96</v>
      </c>
      <c r="BO2367">
        <v>1</v>
      </c>
      <c r="BP2367" s="3">
        <v>49100000</v>
      </c>
      <c r="BQ2367" s="20">
        <v>578</v>
      </c>
      <c r="BR2367" s="20">
        <v>1250</v>
      </c>
      <c r="BW2367" s="20">
        <v>0</v>
      </c>
      <c r="BX2367" s="22">
        <v>1175039.75</v>
      </c>
      <c r="BY2367">
        <v>44</v>
      </c>
      <c r="BZ2367">
        <v>97.91</v>
      </c>
      <c r="CC2367">
        <v>1</v>
      </c>
    </row>
    <row r="2368" spans="1:81" ht="68" x14ac:dyDescent="0.2">
      <c r="A2368" t="s">
        <v>20252</v>
      </c>
      <c r="B2368" t="s">
        <v>20253</v>
      </c>
      <c r="C2368" t="s">
        <v>20254</v>
      </c>
      <c r="D2368" t="s">
        <v>20255</v>
      </c>
      <c r="E2368" s="2" t="s">
        <v>20256</v>
      </c>
      <c r="G2368" s="3">
        <v>4500000</v>
      </c>
      <c r="H2368" s="3">
        <v>20500000</v>
      </c>
      <c r="I2368" s="3">
        <v>60000000</v>
      </c>
      <c r="O2368" s="3">
        <v>45000000</v>
      </c>
      <c r="P2368" s="3">
        <v>102500000</v>
      </c>
      <c r="Q2368" s="3">
        <v>400200000</v>
      </c>
      <c r="W2368" s="2" t="s">
        <v>20257</v>
      </c>
      <c r="X2368" s="2" t="s">
        <v>20258</v>
      </c>
      <c r="Y2368" s="2" t="s">
        <v>20259</v>
      </c>
      <c r="AE2368">
        <v>2020</v>
      </c>
      <c r="AF2368">
        <v>2021</v>
      </c>
      <c r="AG2368">
        <v>2022</v>
      </c>
      <c r="AL2368" s="3">
        <v>60000000</v>
      </c>
      <c r="AM2368" t="s">
        <v>89</v>
      </c>
      <c r="AN2368" s="1">
        <v>44763</v>
      </c>
      <c r="AO2368" s="3">
        <v>400200000</v>
      </c>
      <c r="AQ2368">
        <v>6612.48</v>
      </c>
      <c r="AR2368">
        <v>56209.21</v>
      </c>
      <c r="AS2368">
        <v>1068774.58</v>
      </c>
      <c r="AY2368">
        <v>498</v>
      </c>
      <c r="AZ2368">
        <v>348</v>
      </c>
      <c r="BA2368">
        <v>52</v>
      </c>
      <c r="BG2368">
        <v>94.72</v>
      </c>
      <c r="BH2368">
        <v>93.4</v>
      </c>
      <c r="BI2368">
        <v>97.52</v>
      </c>
      <c r="BO2368">
        <v>1</v>
      </c>
      <c r="BP2368" s="3">
        <v>85000000</v>
      </c>
      <c r="BQ2368" s="20">
        <v>386</v>
      </c>
      <c r="BR2368" s="20">
        <v>241</v>
      </c>
      <c r="BW2368" s="20">
        <v>0</v>
      </c>
      <c r="BX2368" s="22">
        <v>1131596.27</v>
      </c>
      <c r="BY2368">
        <v>45</v>
      </c>
      <c r="BZ2368">
        <v>97.86</v>
      </c>
      <c r="CC2368">
        <v>1</v>
      </c>
    </row>
    <row r="2369" spans="1:81" ht="51" x14ac:dyDescent="0.2">
      <c r="A2369" t="s">
        <v>20260</v>
      </c>
      <c r="B2369" t="s">
        <v>20261</v>
      </c>
      <c r="C2369" t="s">
        <v>20262</v>
      </c>
      <c r="D2369" t="s">
        <v>20263</v>
      </c>
      <c r="E2369" s="2" t="s">
        <v>20264</v>
      </c>
      <c r="G2369" s="3">
        <v>4000000</v>
      </c>
      <c r="H2369" s="3">
        <v>13300000</v>
      </c>
      <c r="I2369" s="3">
        <v>40000000</v>
      </c>
      <c r="O2369" s="3">
        <v>40000000</v>
      </c>
      <c r="P2369" s="3">
        <v>66500000</v>
      </c>
      <c r="Q2369" s="3">
        <v>400000000</v>
      </c>
      <c r="W2369" s="2" t="s">
        <v>20265</v>
      </c>
      <c r="X2369" s="2" t="s">
        <v>20266</v>
      </c>
      <c r="Y2369" s="2" t="s">
        <v>20267</v>
      </c>
      <c r="AE2369">
        <v>2019</v>
      </c>
      <c r="AF2369">
        <v>2020</v>
      </c>
      <c r="AG2369">
        <v>2022</v>
      </c>
      <c r="AL2369" s="3">
        <v>40000000</v>
      </c>
      <c r="AM2369" t="s">
        <v>89</v>
      </c>
      <c r="AN2369" s="1">
        <v>44595</v>
      </c>
      <c r="AO2369" s="3">
        <v>400000000</v>
      </c>
      <c r="AQ2369">
        <v>2.5499999999999998</v>
      </c>
      <c r="AR2369">
        <v>18165.349999999999</v>
      </c>
      <c r="AS2369">
        <v>1113115.43</v>
      </c>
      <c r="AY2369">
        <v>2783</v>
      </c>
      <c r="AZ2369">
        <v>106</v>
      </c>
      <c r="BA2369">
        <v>40</v>
      </c>
      <c r="BG2369">
        <v>71</v>
      </c>
      <c r="BH2369">
        <v>97.02</v>
      </c>
      <c r="BI2369">
        <v>98.11</v>
      </c>
      <c r="BO2369">
        <v>1</v>
      </c>
      <c r="BP2369" s="3">
        <v>57300000</v>
      </c>
      <c r="BQ2369" s="20">
        <v>392</v>
      </c>
      <c r="BR2369" s="20">
        <v>631</v>
      </c>
      <c r="BW2369" s="20">
        <v>0</v>
      </c>
      <c r="BX2369" s="22">
        <v>1131283.33</v>
      </c>
      <c r="BY2369">
        <v>46</v>
      </c>
      <c r="BZ2369">
        <v>97.81</v>
      </c>
      <c r="CC2369">
        <v>1</v>
      </c>
    </row>
    <row r="2370" spans="1:81" ht="34" x14ac:dyDescent="0.2">
      <c r="A2370" t="s">
        <v>20268</v>
      </c>
      <c r="B2370" t="s">
        <v>20269</v>
      </c>
      <c r="C2370" t="s">
        <v>20270</v>
      </c>
      <c r="D2370" t="s">
        <v>20271</v>
      </c>
      <c r="E2370" s="2" t="s">
        <v>20272</v>
      </c>
      <c r="G2370" s="3">
        <v>2000000</v>
      </c>
      <c r="H2370" s="3">
        <v>10000000</v>
      </c>
      <c r="I2370" s="3">
        <v>24000000</v>
      </c>
      <c r="O2370" s="3">
        <v>20000000</v>
      </c>
      <c r="P2370" s="3">
        <v>50000000</v>
      </c>
      <c r="Q2370" s="3">
        <v>160080000</v>
      </c>
      <c r="W2370" s="2" t="s">
        <v>1537</v>
      </c>
      <c r="X2370" s="2" t="s">
        <v>20273</v>
      </c>
      <c r="Y2370" s="2" t="s">
        <v>20274</v>
      </c>
      <c r="AE2370">
        <v>2015</v>
      </c>
      <c r="AF2370">
        <v>2018</v>
      </c>
      <c r="AG2370">
        <v>2022</v>
      </c>
      <c r="AL2370" s="3">
        <v>24000000</v>
      </c>
      <c r="AM2370" t="s">
        <v>89</v>
      </c>
      <c r="AN2370" s="1">
        <v>44581</v>
      </c>
      <c r="AO2370" s="3">
        <v>160080000</v>
      </c>
      <c r="AQ2370">
        <v>6421.33</v>
      </c>
      <c r="AR2370">
        <v>57140.11</v>
      </c>
      <c r="AS2370">
        <v>1065320.49</v>
      </c>
      <c r="AY2370">
        <v>170</v>
      </c>
      <c r="AZ2370">
        <v>18</v>
      </c>
      <c r="BA2370">
        <v>53</v>
      </c>
      <c r="BG2370">
        <v>98.28</v>
      </c>
      <c r="BH2370">
        <v>99.63</v>
      </c>
      <c r="BI2370">
        <v>97.47</v>
      </c>
      <c r="BO2370">
        <v>1</v>
      </c>
      <c r="BP2370" s="3">
        <v>60000000</v>
      </c>
      <c r="BQ2370" s="20">
        <v>1155</v>
      </c>
      <c r="BR2370" s="20">
        <v>1420</v>
      </c>
      <c r="BW2370" s="20">
        <v>1</v>
      </c>
      <c r="BX2370" s="22">
        <v>1128881.93</v>
      </c>
      <c r="BY2370">
        <v>47</v>
      </c>
      <c r="BZ2370">
        <v>97.76</v>
      </c>
      <c r="CC2370">
        <v>1</v>
      </c>
    </row>
    <row r="2371" spans="1:81" ht="85" x14ac:dyDescent="0.2">
      <c r="A2371" t="s">
        <v>20275</v>
      </c>
      <c r="B2371" t="s">
        <v>20276</v>
      </c>
      <c r="C2371" t="s">
        <v>20277</v>
      </c>
      <c r="D2371" t="s">
        <v>20278</v>
      </c>
      <c r="E2371" s="2" t="s">
        <v>20279</v>
      </c>
      <c r="H2371" s="3">
        <v>36000000</v>
      </c>
      <c r="I2371" s="3">
        <v>300000000</v>
      </c>
      <c r="P2371" s="3">
        <v>180000000</v>
      </c>
      <c r="Q2371" s="3">
        <v>2000000000</v>
      </c>
      <c r="X2371" s="2" t="s">
        <v>20280</v>
      </c>
      <c r="Y2371" s="2" t="s">
        <v>20281</v>
      </c>
      <c r="AF2371">
        <v>2021</v>
      </c>
      <c r="AG2371">
        <v>2022</v>
      </c>
      <c r="AL2371" s="3">
        <v>300000000</v>
      </c>
      <c r="AM2371" t="s">
        <v>89</v>
      </c>
      <c r="AN2371" s="1">
        <v>44812</v>
      </c>
      <c r="AO2371" s="3">
        <v>2000000000</v>
      </c>
      <c r="AR2371">
        <v>302821.52</v>
      </c>
      <c r="AS2371">
        <v>823004.28</v>
      </c>
      <c r="AZ2371">
        <v>17</v>
      </c>
      <c r="BA2371">
        <v>71</v>
      </c>
      <c r="BH2371">
        <v>99.7</v>
      </c>
      <c r="BI2371">
        <v>96.6</v>
      </c>
      <c r="BN2371" t="s">
        <v>101</v>
      </c>
      <c r="BO2371">
        <v>1</v>
      </c>
      <c r="BP2371" s="3">
        <v>336011316</v>
      </c>
      <c r="BR2371" s="20">
        <v>276</v>
      </c>
      <c r="BW2371" s="20">
        <v>0</v>
      </c>
      <c r="BX2371" s="22">
        <v>1125825.8</v>
      </c>
      <c r="BY2371">
        <v>48</v>
      </c>
      <c r="BZ2371">
        <v>97.72</v>
      </c>
      <c r="CC2371">
        <v>1</v>
      </c>
    </row>
    <row r="2372" spans="1:81" ht="51" x14ac:dyDescent="0.2">
      <c r="A2372" t="s">
        <v>20282</v>
      </c>
      <c r="B2372" t="s">
        <v>20283</v>
      </c>
      <c r="C2372" t="s">
        <v>20284</v>
      </c>
      <c r="D2372" t="s">
        <v>20285</v>
      </c>
      <c r="E2372" s="2" t="s">
        <v>20286</v>
      </c>
      <c r="H2372" s="3">
        <v>30000000</v>
      </c>
      <c r="I2372" s="3">
        <v>100000000</v>
      </c>
      <c r="P2372" s="3">
        <v>150000000</v>
      </c>
      <c r="Q2372" s="3">
        <v>667000000</v>
      </c>
      <c r="X2372" s="2" t="s">
        <v>20287</v>
      </c>
      <c r="Y2372" s="2" t="s">
        <v>20288</v>
      </c>
      <c r="AF2372">
        <v>2018</v>
      </c>
      <c r="AG2372">
        <v>2022</v>
      </c>
      <c r="AL2372" s="3">
        <v>100000000</v>
      </c>
      <c r="AM2372" t="s">
        <v>89</v>
      </c>
      <c r="AN2372" s="1">
        <v>44762</v>
      </c>
      <c r="AO2372" s="3">
        <v>667000000</v>
      </c>
      <c r="AR2372">
        <v>42718.67</v>
      </c>
      <c r="AS2372">
        <v>1078792.6200000001</v>
      </c>
      <c r="AZ2372">
        <v>54</v>
      </c>
      <c r="BA2372">
        <v>48</v>
      </c>
      <c r="BH2372">
        <v>98.85</v>
      </c>
      <c r="BI2372">
        <v>97.72</v>
      </c>
      <c r="BO2372">
        <v>1</v>
      </c>
      <c r="BP2372" s="3">
        <v>190000000</v>
      </c>
      <c r="BR2372" s="20">
        <v>1511</v>
      </c>
      <c r="BW2372" s="20">
        <v>0</v>
      </c>
      <c r="BX2372" s="22">
        <v>1121511.29</v>
      </c>
      <c r="BY2372">
        <v>49</v>
      </c>
      <c r="BZ2372">
        <v>97.67</v>
      </c>
      <c r="CC2372">
        <v>1</v>
      </c>
    </row>
    <row r="2373" spans="1:81" ht="34" x14ac:dyDescent="0.2">
      <c r="A2373" t="s">
        <v>20289</v>
      </c>
      <c r="B2373" t="s">
        <v>20290</v>
      </c>
      <c r="C2373" t="s">
        <v>20291</v>
      </c>
      <c r="E2373" s="2" t="s">
        <v>20292</v>
      </c>
      <c r="H2373" s="3">
        <v>21000000</v>
      </c>
      <c r="I2373" s="3">
        <v>40000000</v>
      </c>
      <c r="P2373" s="3">
        <v>105000000</v>
      </c>
      <c r="Q2373" s="3">
        <v>267000000</v>
      </c>
      <c r="W2373" s="2" t="s">
        <v>20293</v>
      </c>
      <c r="X2373" s="2" t="s">
        <v>20294</v>
      </c>
      <c r="Y2373" s="2" t="s">
        <v>20295</v>
      </c>
      <c r="AE2373">
        <v>2019</v>
      </c>
      <c r="AF2373">
        <v>2021</v>
      </c>
      <c r="AG2373">
        <v>2022</v>
      </c>
      <c r="AL2373" s="3">
        <v>40000000</v>
      </c>
      <c r="AM2373" t="s">
        <v>89</v>
      </c>
      <c r="AN2373" s="1">
        <v>44602</v>
      </c>
      <c r="AO2373" s="3">
        <v>267000000</v>
      </c>
      <c r="AQ2373">
        <v>0.25</v>
      </c>
      <c r="AR2373">
        <v>62810.2</v>
      </c>
      <c r="AS2373">
        <v>1056733.1000000001</v>
      </c>
      <c r="AY2373">
        <v>3018</v>
      </c>
      <c r="AZ2373">
        <v>329</v>
      </c>
      <c r="BA2373">
        <v>56</v>
      </c>
      <c r="BG2373">
        <v>68.55</v>
      </c>
      <c r="BH2373">
        <v>93.76</v>
      </c>
      <c r="BI2373">
        <v>97.33</v>
      </c>
      <c r="BO2373">
        <v>1</v>
      </c>
      <c r="BP2373" s="3">
        <v>61000000</v>
      </c>
      <c r="BQ2373" s="20">
        <v>534</v>
      </c>
      <c r="BR2373" s="20">
        <v>266</v>
      </c>
      <c r="BW2373" s="20">
        <v>0</v>
      </c>
      <c r="BX2373" s="22">
        <v>1119543.55</v>
      </c>
      <c r="BY2373">
        <v>50</v>
      </c>
      <c r="BZ2373">
        <v>97.62</v>
      </c>
      <c r="CC2373">
        <v>1</v>
      </c>
    </row>
    <row r="2374" spans="1:81" ht="51" x14ac:dyDescent="0.2">
      <c r="A2374" t="s">
        <v>20296</v>
      </c>
      <c r="B2374" t="s">
        <v>20297</v>
      </c>
      <c r="C2374" t="s">
        <v>20298</v>
      </c>
      <c r="D2374" t="s">
        <v>20299</v>
      </c>
      <c r="E2374" s="2" t="s">
        <v>20300</v>
      </c>
      <c r="G2374" s="3">
        <v>5000000</v>
      </c>
      <c r="H2374" s="3">
        <v>30000000</v>
      </c>
      <c r="I2374" s="3">
        <v>80000000</v>
      </c>
      <c r="O2374" s="3">
        <v>50000000</v>
      </c>
      <c r="P2374" s="3">
        <v>150000000</v>
      </c>
      <c r="Q2374" s="3">
        <v>533600000</v>
      </c>
      <c r="W2374" s="2" t="s">
        <v>20301</v>
      </c>
      <c r="X2374" s="2" t="s">
        <v>20302</v>
      </c>
      <c r="Y2374" s="2" t="s">
        <v>20303</v>
      </c>
      <c r="AE2374">
        <v>2017</v>
      </c>
      <c r="AF2374">
        <v>2020</v>
      </c>
      <c r="AG2374">
        <v>2022</v>
      </c>
      <c r="AL2374" s="3">
        <v>80000000</v>
      </c>
      <c r="AM2374" t="s">
        <v>89</v>
      </c>
      <c r="AN2374" s="1">
        <v>44679</v>
      </c>
      <c r="AO2374" s="3">
        <v>533600000</v>
      </c>
      <c r="AQ2374">
        <v>21012.83</v>
      </c>
      <c r="AR2374">
        <v>21008.63</v>
      </c>
      <c r="AS2374">
        <v>1075384.29</v>
      </c>
      <c r="AY2374">
        <v>22</v>
      </c>
      <c r="AZ2374">
        <v>81</v>
      </c>
      <c r="BA2374">
        <v>50</v>
      </c>
      <c r="BG2374">
        <v>99.78</v>
      </c>
      <c r="BH2374">
        <v>97.73</v>
      </c>
      <c r="BI2374">
        <v>97.62</v>
      </c>
      <c r="BO2374">
        <v>1</v>
      </c>
      <c r="BP2374" s="3">
        <v>115000000</v>
      </c>
      <c r="BQ2374" s="20">
        <v>946</v>
      </c>
      <c r="BR2374" s="20">
        <v>707</v>
      </c>
      <c r="BW2374" s="20">
        <v>0</v>
      </c>
      <c r="BX2374" s="22">
        <v>1117405.75</v>
      </c>
      <c r="BY2374">
        <v>51</v>
      </c>
      <c r="BZ2374">
        <v>97.57</v>
      </c>
      <c r="CC2374">
        <v>1</v>
      </c>
    </row>
    <row r="2375" spans="1:81" ht="68" x14ac:dyDescent="0.2">
      <c r="A2375" t="s">
        <v>20304</v>
      </c>
      <c r="B2375" t="s">
        <v>20305</v>
      </c>
      <c r="C2375" t="s">
        <v>20306</v>
      </c>
      <c r="D2375" t="s">
        <v>20307</v>
      </c>
      <c r="E2375" s="2" t="s">
        <v>20308</v>
      </c>
      <c r="H2375" s="3">
        <v>20000000</v>
      </c>
      <c r="I2375" s="3">
        <v>192500000</v>
      </c>
      <c r="P2375" s="3">
        <v>100000000</v>
      </c>
      <c r="Q2375" s="3">
        <v>1283975000</v>
      </c>
      <c r="X2375" s="2" t="s">
        <v>1537</v>
      </c>
      <c r="Y2375" s="2" t="s">
        <v>20309</v>
      </c>
      <c r="AF2375">
        <v>2019</v>
      </c>
      <c r="AG2375">
        <v>2022</v>
      </c>
      <c r="AL2375" s="3">
        <v>195000000</v>
      </c>
      <c r="AM2375" t="s">
        <v>89</v>
      </c>
      <c r="AN2375" s="1">
        <v>45097</v>
      </c>
      <c r="AO2375" s="3">
        <v>1150000000</v>
      </c>
      <c r="AR2375">
        <v>15369.79</v>
      </c>
      <c r="AS2375">
        <v>1099139.3799999999</v>
      </c>
      <c r="AZ2375">
        <v>137</v>
      </c>
      <c r="BA2375">
        <v>44</v>
      </c>
      <c r="BH2375">
        <v>96.72</v>
      </c>
      <c r="BI2375">
        <v>97.91</v>
      </c>
      <c r="BN2375" t="s">
        <v>101</v>
      </c>
      <c r="BO2375">
        <v>0.9</v>
      </c>
      <c r="BP2375" s="3">
        <v>407500000</v>
      </c>
      <c r="BR2375" s="20">
        <v>1074</v>
      </c>
      <c r="BW2375" s="20">
        <v>495</v>
      </c>
      <c r="BX2375" s="22">
        <v>1114509.17</v>
      </c>
      <c r="BY2375">
        <v>52</v>
      </c>
      <c r="BZ2375">
        <v>97.52</v>
      </c>
      <c r="CC2375">
        <v>0.9</v>
      </c>
    </row>
    <row r="2376" spans="1:81" ht="51" x14ac:dyDescent="0.2">
      <c r="A2376" t="s">
        <v>20310</v>
      </c>
      <c r="B2376" t="s">
        <v>20311</v>
      </c>
      <c r="C2376" t="s">
        <v>20312</v>
      </c>
      <c r="D2376" t="s">
        <v>20313</v>
      </c>
      <c r="E2376" s="2" t="s">
        <v>20314</v>
      </c>
      <c r="G2376" s="3">
        <v>4000000</v>
      </c>
      <c r="H2376" s="3">
        <v>35100000</v>
      </c>
      <c r="I2376" s="3">
        <v>33000000</v>
      </c>
      <c r="O2376" s="3">
        <v>40000000</v>
      </c>
      <c r="P2376" s="3">
        <v>175500000</v>
      </c>
      <c r="Q2376" s="3">
        <v>220110000</v>
      </c>
      <c r="W2376" s="2" t="s">
        <v>20315</v>
      </c>
      <c r="X2376" s="2" t="s">
        <v>20316</v>
      </c>
      <c r="Y2376" s="2" t="s">
        <v>20317</v>
      </c>
      <c r="AE2376">
        <v>2018</v>
      </c>
      <c r="AF2376">
        <v>2020</v>
      </c>
      <c r="AG2376">
        <v>2022</v>
      </c>
      <c r="AL2376" s="3">
        <v>33000000</v>
      </c>
      <c r="AM2376" t="s">
        <v>89</v>
      </c>
      <c r="AN2376" s="1">
        <v>44875</v>
      </c>
      <c r="AO2376" s="3">
        <v>220110000</v>
      </c>
      <c r="AQ2376">
        <v>188.42</v>
      </c>
      <c r="AR2376">
        <v>20151.400000000001</v>
      </c>
      <c r="AS2376">
        <v>1093530.8999999999</v>
      </c>
      <c r="AY2376">
        <v>1485</v>
      </c>
      <c r="AZ2376">
        <v>84</v>
      </c>
      <c r="BA2376">
        <v>45</v>
      </c>
      <c r="BG2376">
        <v>85.76</v>
      </c>
      <c r="BH2376">
        <v>97.64</v>
      </c>
      <c r="BI2376">
        <v>97.86</v>
      </c>
      <c r="BO2376">
        <v>1</v>
      </c>
      <c r="BP2376" s="3">
        <v>72225000</v>
      </c>
      <c r="BQ2376" s="20">
        <v>771</v>
      </c>
      <c r="BR2376" s="20">
        <v>877</v>
      </c>
      <c r="BW2376" s="20">
        <v>0</v>
      </c>
      <c r="BX2376" s="22">
        <v>1113870.72</v>
      </c>
      <c r="BY2376">
        <v>53</v>
      </c>
      <c r="BZ2376">
        <v>97.47</v>
      </c>
      <c r="CC2376">
        <v>1</v>
      </c>
    </row>
    <row r="2377" spans="1:81" ht="34" x14ac:dyDescent="0.2">
      <c r="A2377" t="s">
        <v>20318</v>
      </c>
      <c r="B2377" t="s">
        <v>20319</v>
      </c>
      <c r="C2377" t="s">
        <v>20320</v>
      </c>
      <c r="E2377" s="2" t="s">
        <v>20321</v>
      </c>
      <c r="H2377" s="3">
        <v>18600000</v>
      </c>
      <c r="I2377" s="3">
        <v>40000000</v>
      </c>
      <c r="P2377" s="3">
        <v>93000000</v>
      </c>
      <c r="Q2377" s="3">
        <v>266800000</v>
      </c>
      <c r="W2377" s="2" t="s">
        <v>20322</v>
      </c>
      <c r="X2377" s="2" t="s">
        <v>20323</v>
      </c>
      <c r="Y2377" s="2" t="s">
        <v>20324</v>
      </c>
      <c r="AE2377">
        <v>2019</v>
      </c>
      <c r="AF2377">
        <v>2020</v>
      </c>
      <c r="AG2377">
        <v>2022</v>
      </c>
      <c r="AL2377" s="3">
        <v>40000000</v>
      </c>
      <c r="AM2377" t="s">
        <v>89</v>
      </c>
      <c r="AN2377" s="1">
        <v>44728</v>
      </c>
      <c r="AO2377" s="3">
        <v>266800000</v>
      </c>
      <c r="AQ2377">
        <v>6458.56</v>
      </c>
      <c r="AR2377">
        <v>5082.78</v>
      </c>
      <c r="AS2377">
        <v>1100417.95</v>
      </c>
      <c r="AY2377">
        <v>258</v>
      </c>
      <c r="AZ2377">
        <v>418</v>
      </c>
      <c r="BA2377">
        <v>41</v>
      </c>
      <c r="BG2377">
        <v>97.32</v>
      </c>
      <c r="BH2377">
        <v>88.15</v>
      </c>
      <c r="BI2377">
        <v>98.06</v>
      </c>
      <c r="BO2377">
        <v>1</v>
      </c>
      <c r="BP2377" s="3">
        <v>58600000</v>
      </c>
      <c r="BQ2377" s="20">
        <v>300</v>
      </c>
      <c r="BR2377" s="20">
        <v>616</v>
      </c>
      <c r="BW2377" s="20">
        <v>0</v>
      </c>
      <c r="BX2377" s="22">
        <v>1111959.29</v>
      </c>
      <c r="BY2377">
        <v>54</v>
      </c>
      <c r="BZ2377">
        <v>97.42</v>
      </c>
      <c r="CC2377">
        <v>1</v>
      </c>
    </row>
    <row r="2378" spans="1:81" ht="51" x14ac:dyDescent="0.2">
      <c r="A2378" t="s">
        <v>20325</v>
      </c>
      <c r="B2378" t="s">
        <v>20326</v>
      </c>
      <c r="C2378" t="s">
        <v>20327</v>
      </c>
      <c r="D2378" t="s">
        <v>20328</v>
      </c>
      <c r="E2378" s="2" t="s">
        <v>20329</v>
      </c>
      <c r="G2378" s="3">
        <v>5000000</v>
      </c>
      <c r="H2378" s="3">
        <v>20000000</v>
      </c>
      <c r="I2378" s="3">
        <v>73000000</v>
      </c>
      <c r="O2378" s="3">
        <v>50000000</v>
      </c>
      <c r="P2378" s="3">
        <v>100000000</v>
      </c>
      <c r="Q2378" s="3">
        <v>486910000</v>
      </c>
      <c r="W2378" s="2" t="s">
        <v>20330</v>
      </c>
      <c r="X2378" s="2" t="s">
        <v>20331</v>
      </c>
      <c r="Y2378" s="2" t="s">
        <v>20332</v>
      </c>
      <c r="AE2378">
        <v>2017</v>
      </c>
      <c r="AF2378">
        <v>2020</v>
      </c>
      <c r="AG2378">
        <v>2022</v>
      </c>
      <c r="AL2378" s="3">
        <v>73000000</v>
      </c>
      <c r="AM2378" t="s">
        <v>89</v>
      </c>
      <c r="AN2378" s="1">
        <v>44637</v>
      </c>
      <c r="AO2378" s="3">
        <v>486910000</v>
      </c>
      <c r="AQ2378">
        <v>11792.21</v>
      </c>
      <c r="AR2378">
        <v>21786.27</v>
      </c>
      <c r="AS2378">
        <v>1078313.8600000001</v>
      </c>
      <c r="AY2378">
        <v>222</v>
      </c>
      <c r="AZ2378">
        <v>65</v>
      </c>
      <c r="BA2378">
        <v>49</v>
      </c>
      <c r="BG2378">
        <v>97.67</v>
      </c>
      <c r="BH2378">
        <v>98.18</v>
      </c>
      <c r="BI2378">
        <v>97.67</v>
      </c>
      <c r="BO2378">
        <v>1</v>
      </c>
      <c r="BP2378" s="3">
        <v>98000000</v>
      </c>
      <c r="BQ2378" s="20">
        <v>1076</v>
      </c>
      <c r="BR2378" s="20">
        <v>465</v>
      </c>
      <c r="BW2378" s="20">
        <v>0</v>
      </c>
      <c r="BX2378" s="22">
        <v>1111892.3400000001</v>
      </c>
      <c r="BY2378">
        <v>55</v>
      </c>
      <c r="BZ2378">
        <v>97.37</v>
      </c>
      <c r="CC2378">
        <v>1</v>
      </c>
    </row>
    <row r="2379" spans="1:81" ht="34" x14ac:dyDescent="0.2">
      <c r="A2379" t="s">
        <v>14810</v>
      </c>
      <c r="B2379" t="s">
        <v>20333</v>
      </c>
      <c r="C2379" t="s">
        <v>20334</v>
      </c>
      <c r="E2379" s="2" t="s">
        <v>20335</v>
      </c>
      <c r="G2379" s="3">
        <v>11100000</v>
      </c>
      <c r="H2379" s="3">
        <v>26800000</v>
      </c>
      <c r="I2379" s="3">
        <v>43300000</v>
      </c>
      <c r="J2379" s="3">
        <v>100000000</v>
      </c>
      <c r="O2379" s="3">
        <v>111000000</v>
      </c>
      <c r="P2379" s="3">
        <v>134000000</v>
      </c>
      <c r="Q2379" s="3">
        <v>1200300000</v>
      </c>
      <c r="R2379" s="3">
        <v>1500000000</v>
      </c>
      <c r="W2379" s="2" t="s">
        <v>20336</v>
      </c>
      <c r="X2379" s="2" t="s">
        <v>20337</v>
      </c>
      <c r="Y2379" s="2" t="s">
        <v>20338</v>
      </c>
      <c r="Z2379" s="2" t="s">
        <v>20339</v>
      </c>
      <c r="AE2379">
        <v>2020</v>
      </c>
      <c r="AF2379">
        <v>2021</v>
      </c>
      <c r="AG2379">
        <v>2022</v>
      </c>
      <c r="AH2379">
        <v>2023</v>
      </c>
      <c r="AL2379" s="3">
        <v>100000000</v>
      </c>
      <c r="AM2379" t="s">
        <v>90</v>
      </c>
      <c r="AN2379" s="1">
        <v>45061</v>
      </c>
      <c r="AO2379" s="3">
        <v>1500000000</v>
      </c>
      <c r="AQ2379">
        <v>49751.05</v>
      </c>
      <c r="AR2379">
        <v>9462.5400000000009</v>
      </c>
      <c r="AS2379">
        <v>510073.08</v>
      </c>
      <c r="AT2379">
        <v>540935.51</v>
      </c>
      <c r="AY2379">
        <v>104</v>
      </c>
      <c r="AZ2379">
        <v>925</v>
      </c>
      <c r="BA2379">
        <v>126</v>
      </c>
      <c r="BB2379">
        <v>5</v>
      </c>
      <c r="BG2379">
        <v>98.91</v>
      </c>
      <c r="BH2379">
        <v>82.41</v>
      </c>
      <c r="BI2379">
        <v>93.93</v>
      </c>
      <c r="BJ2379">
        <v>99.16</v>
      </c>
      <c r="BN2379" t="s">
        <v>101</v>
      </c>
      <c r="BO2379">
        <v>1.1200000000000001</v>
      </c>
      <c r="BP2379" s="3">
        <v>181325000</v>
      </c>
      <c r="BQ2379" s="20">
        <v>365</v>
      </c>
      <c r="BR2379" s="20">
        <v>297</v>
      </c>
      <c r="BS2379" s="20">
        <v>355</v>
      </c>
      <c r="BW2379" s="20">
        <v>355</v>
      </c>
      <c r="BX2379" s="22">
        <v>1110222.18</v>
      </c>
      <c r="BY2379">
        <v>56</v>
      </c>
      <c r="BZ2379">
        <v>97.33</v>
      </c>
      <c r="CA2379">
        <v>1.25</v>
      </c>
      <c r="CB2379">
        <v>1.25</v>
      </c>
      <c r="CC2379">
        <v>1.25</v>
      </c>
    </row>
    <row r="2380" spans="1:81" ht="68" x14ac:dyDescent="0.2">
      <c r="A2380" t="s">
        <v>20340</v>
      </c>
      <c r="B2380" t="s">
        <v>20341</v>
      </c>
      <c r="C2380" t="s">
        <v>20342</v>
      </c>
      <c r="E2380" s="2" t="s">
        <v>20343</v>
      </c>
      <c r="H2380" s="3">
        <v>25000000</v>
      </c>
      <c r="I2380" s="3">
        <v>56000000</v>
      </c>
      <c r="P2380" s="3">
        <v>125000000</v>
      </c>
      <c r="Q2380" s="3">
        <v>356000000</v>
      </c>
      <c r="V2380" s="2" t="s">
        <v>93</v>
      </c>
      <c r="W2380" s="2" t="s">
        <v>20344</v>
      </c>
      <c r="X2380" s="2" t="s">
        <v>20345</v>
      </c>
      <c r="Y2380" s="2" t="s">
        <v>20346</v>
      </c>
      <c r="AD2380">
        <v>2020</v>
      </c>
      <c r="AE2380">
        <v>2021</v>
      </c>
      <c r="AF2380">
        <v>2021</v>
      </c>
      <c r="AG2380">
        <v>2022</v>
      </c>
      <c r="AL2380" s="3">
        <v>56000000</v>
      </c>
      <c r="AM2380" t="s">
        <v>89</v>
      </c>
      <c r="AN2380" s="1">
        <v>44768</v>
      </c>
      <c r="AO2380" s="3">
        <v>356000000</v>
      </c>
      <c r="AP2380">
        <v>22261.97</v>
      </c>
      <c r="AQ2380">
        <v>205670.02</v>
      </c>
      <c r="AR2380">
        <v>130213.56</v>
      </c>
      <c r="AS2380">
        <v>749550.86</v>
      </c>
      <c r="AX2380">
        <v>26</v>
      </c>
      <c r="AY2380">
        <v>73</v>
      </c>
      <c r="AZ2380">
        <v>139</v>
      </c>
      <c r="BA2380">
        <v>75</v>
      </c>
      <c r="BF2380">
        <v>99.6</v>
      </c>
      <c r="BG2380">
        <v>99.4</v>
      </c>
      <c r="BH2380">
        <v>97.37</v>
      </c>
      <c r="BI2380">
        <v>96.41</v>
      </c>
      <c r="BO2380">
        <v>1</v>
      </c>
      <c r="BP2380" s="3">
        <v>431000000</v>
      </c>
      <c r="BQ2380" s="20">
        <v>197</v>
      </c>
      <c r="BR2380" s="20">
        <v>341</v>
      </c>
      <c r="BW2380" s="20">
        <v>0</v>
      </c>
      <c r="BX2380" s="22">
        <v>1107696.4099999999</v>
      </c>
      <c r="BY2380">
        <v>57</v>
      </c>
      <c r="BZ2380">
        <v>97.28</v>
      </c>
      <c r="CC2380">
        <v>1</v>
      </c>
    </row>
    <row r="2381" spans="1:81" ht="34" x14ac:dyDescent="0.2">
      <c r="A2381" t="s">
        <v>20347</v>
      </c>
      <c r="B2381" t="s">
        <v>20348</v>
      </c>
      <c r="C2381" t="s">
        <v>20349</v>
      </c>
      <c r="E2381" s="2" t="s">
        <v>20350</v>
      </c>
      <c r="H2381" s="3">
        <v>21000000</v>
      </c>
      <c r="I2381" s="3">
        <v>40000000</v>
      </c>
      <c r="P2381" s="3">
        <v>105000000</v>
      </c>
      <c r="Q2381" s="3">
        <v>266800000</v>
      </c>
      <c r="X2381" s="2" t="s">
        <v>20351</v>
      </c>
      <c r="Y2381" s="2" t="s">
        <v>20352</v>
      </c>
      <c r="AF2381">
        <v>2021</v>
      </c>
      <c r="AG2381">
        <v>2022</v>
      </c>
      <c r="AL2381" s="3">
        <v>40000000</v>
      </c>
      <c r="AM2381" t="s">
        <v>89</v>
      </c>
      <c r="AN2381" s="1">
        <v>44602</v>
      </c>
      <c r="AO2381" s="3">
        <v>266800000</v>
      </c>
      <c r="AR2381">
        <v>48489.72</v>
      </c>
      <c r="AS2381">
        <v>1056733.1000000001</v>
      </c>
      <c r="AZ2381">
        <v>379</v>
      </c>
      <c r="BA2381">
        <v>56</v>
      </c>
      <c r="BH2381">
        <v>92.81</v>
      </c>
      <c r="BI2381">
        <v>97.33</v>
      </c>
      <c r="BO2381">
        <v>1</v>
      </c>
      <c r="BP2381" s="3">
        <v>61000000</v>
      </c>
      <c r="BR2381" s="20">
        <v>265</v>
      </c>
      <c r="BW2381" s="20">
        <v>0</v>
      </c>
      <c r="BX2381" s="22">
        <v>1105222.82</v>
      </c>
      <c r="BY2381">
        <v>58</v>
      </c>
      <c r="BZ2381">
        <v>97.23</v>
      </c>
      <c r="CC2381">
        <v>1</v>
      </c>
    </row>
    <row r="2382" spans="1:81" ht="68" x14ac:dyDescent="0.2">
      <c r="A2382" t="s">
        <v>20353</v>
      </c>
      <c r="B2382" t="s">
        <v>20354</v>
      </c>
      <c r="C2382" t="s">
        <v>20355</v>
      </c>
      <c r="D2382" t="s">
        <v>20356</v>
      </c>
      <c r="E2382" s="2" t="s">
        <v>20357</v>
      </c>
      <c r="H2382" s="3">
        <v>9200000</v>
      </c>
      <c r="I2382" s="3">
        <v>47000000</v>
      </c>
      <c r="P2382" s="3">
        <v>46000000</v>
      </c>
      <c r="Q2382" s="3">
        <v>313490000</v>
      </c>
      <c r="X2382" s="2" t="s">
        <v>20358</v>
      </c>
      <c r="Y2382" s="2" t="s">
        <v>20359</v>
      </c>
      <c r="AD2382">
        <v>2014</v>
      </c>
      <c r="AE2382">
        <v>2013</v>
      </c>
      <c r="AF2382">
        <v>2019</v>
      </c>
      <c r="AG2382">
        <v>2022</v>
      </c>
      <c r="AL2382" s="3">
        <v>47000000</v>
      </c>
      <c r="AM2382" t="s">
        <v>89</v>
      </c>
      <c r="AN2382" s="1">
        <v>44616</v>
      </c>
      <c r="AO2382" s="3">
        <v>313490000</v>
      </c>
      <c r="AP2382">
        <v>0</v>
      </c>
      <c r="AQ2382">
        <v>0</v>
      </c>
      <c r="AR2382">
        <v>15504.34</v>
      </c>
      <c r="AS2382">
        <v>1086104.83</v>
      </c>
      <c r="AX2382">
        <v>220</v>
      </c>
      <c r="AY2382">
        <v>2604</v>
      </c>
      <c r="AZ2382">
        <v>133</v>
      </c>
      <c r="BA2382">
        <v>46</v>
      </c>
      <c r="BF2382">
        <v>76.14</v>
      </c>
      <c r="BG2382">
        <v>63.89</v>
      </c>
      <c r="BH2382">
        <v>96.82</v>
      </c>
      <c r="BI2382">
        <v>97.81</v>
      </c>
      <c r="BO2382">
        <v>1</v>
      </c>
      <c r="BP2382" s="3">
        <v>66200000</v>
      </c>
      <c r="BQ2382" s="20">
        <v>2223</v>
      </c>
      <c r="BR2382" s="20">
        <v>996</v>
      </c>
      <c r="BW2382" s="20">
        <v>0</v>
      </c>
      <c r="BX2382" s="22">
        <v>1101609.17</v>
      </c>
      <c r="BY2382">
        <v>59</v>
      </c>
      <c r="BZ2382">
        <v>97.18</v>
      </c>
      <c r="CC2382">
        <v>1</v>
      </c>
    </row>
    <row r="2383" spans="1:81" ht="51" x14ac:dyDescent="0.2">
      <c r="A2383" t="s">
        <v>20360</v>
      </c>
      <c r="B2383" t="s">
        <v>20361</v>
      </c>
      <c r="C2383" t="s">
        <v>20362</v>
      </c>
      <c r="D2383" t="s">
        <v>20363</v>
      </c>
      <c r="E2383" s="2" t="s">
        <v>20364</v>
      </c>
      <c r="G2383" s="3">
        <v>2100000</v>
      </c>
      <c r="I2383" s="3">
        <v>99964647</v>
      </c>
      <c r="O2383" s="3">
        <v>21000000</v>
      </c>
      <c r="Q2383" s="3">
        <v>666764195.49000001</v>
      </c>
      <c r="W2383" s="2" t="s">
        <v>20365</v>
      </c>
      <c r="X2383" s="2" t="s">
        <v>20366</v>
      </c>
      <c r="Y2383" s="2" t="s">
        <v>20367</v>
      </c>
      <c r="AE2383">
        <v>2018</v>
      </c>
      <c r="AF2383">
        <v>2019</v>
      </c>
      <c r="AG2383">
        <v>2022</v>
      </c>
      <c r="AL2383" s="3">
        <v>99964646</v>
      </c>
      <c r="AM2383" t="s">
        <v>89</v>
      </c>
      <c r="AN2383" s="1">
        <v>44910</v>
      </c>
      <c r="AO2383" s="3">
        <v>666764195.49000001</v>
      </c>
      <c r="AQ2383">
        <v>540.99</v>
      </c>
      <c r="AR2383">
        <v>0</v>
      </c>
      <c r="AS2383">
        <v>1099602.83</v>
      </c>
      <c r="AY2383">
        <v>1148</v>
      </c>
      <c r="AZ2383">
        <v>1771</v>
      </c>
      <c r="BA2383">
        <v>42</v>
      </c>
      <c r="BG2383">
        <v>89</v>
      </c>
      <c r="BH2383">
        <v>57.37</v>
      </c>
      <c r="BI2383">
        <v>98.01</v>
      </c>
      <c r="BO2383">
        <v>1</v>
      </c>
      <c r="BP2383" s="3">
        <v>119064647</v>
      </c>
      <c r="BQ2383" s="20">
        <v>229</v>
      </c>
      <c r="BR2383" s="20">
        <v>1248</v>
      </c>
      <c r="BW2383" s="20">
        <v>0</v>
      </c>
      <c r="BX2383" s="22">
        <v>1100143.82</v>
      </c>
      <c r="BY2383">
        <v>60</v>
      </c>
      <c r="BZ2383">
        <v>97.13</v>
      </c>
      <c r="CC2383">
        <v>1</v>
      </c>
    </row>
    <row r="2384" spans="1:81" ht="34" x14ac:dyDescent="0.2">
      <c r="A2384" t="s">
        <v>20368</v>
      </c>
      <c r="B2384" t="s">
        <v>20369</v>
      </c>
      <c r="C2384" t="s">
        <v>20370</v>
      </c>
      <c r="E2384" s="2" t="s">
        <v>20371</v>
      </c>
      <c r="H2384" s="3">
        <v>30000000</v>
      </c>
      <c r="I2384" s="3">
        <v>60000000</v>
      </c>
      <c r="P2384" s="3">
        <v>150000000</v>
      </c>
      <c r="Q2384" s="3">
        <v>651005640</v>
      </c>
      <c r="W2384" s="2" t="s">
        <v>20372</v>
      </c>
      <c r="X2384" s="2" t="s">
        <v>20373</v>
      </c>
      <c r="Y2384" s="2" t="s">
        <v>3782</v>
      </c>
      <c r="AE2384">
        <v>2021</v>
      </c>
      <c r="AF2384">
        <v>2021</v>
      </c>
      <c r="AG2384">
        <v>2022</v>
      </c>
      <c r="AL2384" s="3">
        <v>60000000</v>
      </c>
      <c r="AM2384" t="s">
        <v>89</v>
      </c>
      <c r="AN2384" s="1">
        <v>44671</v>
      </c>
      <c r="AO2384" s="3">
        <v>651005640</v>
      </c>
      <c r="AQ2384">
        <v>0.25</v>
      </c>
      <c r="AR2384">
        <v>486510.88</v>
      </c>
      <c r="AS2384">
        <v>613574.24</v>
      </c>
      <c r="AY2384">
        <v>4997</v>
      </c>
      <c r="AZ2384">
        <v>3</v>
      </c>
      <c r="BA2384">
        <v>100</v>
      </c>
      <c r="BG2384">
        <v>58.58</v>
      </c>
      <c r="BH2384">
        <v>99.96</v>
      </c>
      <c r="BI2384">
        <v>95.19</v>
      </c>
      <c r="BO2384">
        <v>1</v>
      </c>
      <c r="BP2384" s="3">
        <v>90000000</v>
      </c>
      <c r="BQ2384" s="20">
        <v>4</v>
      </c>
      <c r="BR2384" s="20">
        <v>321</v>
      </c>
      <c r="BW2384" s="20">
        <v>0</v>
      </c>
      <c r="BX2384" s="22">
        <v>1100085.3700000001</v>
      </c>
      <c r="BY2384">
        <v>61</v>
      </c>
      <c r="BZ2384">
        <v>97.08</v>
      </c>
      <c r="CC2384">
        <v>1</v>
      </c>
    </row>
    <row r="2385" spans="1:81" ht="51" x14ac:dyDescent="0.2">
      <c r="A2385" t="s">
        <v>20374</v>
      </c>
      <c r="B2385" t="s">
        <v>20375</v>
      </c>
      <c r="C2385" t="s">
        <v>20376</v>
      </c>
      <c r="D2385" t="s">
        <v>20377</v>
      </c>
      <c r="E2385" s="2" t="s">
        <v>20378</v>
      </c>
      <c r="G2385" s="3">
        <v>2275000</v>
      </c>
      <c r="H2385" s="3">
        <v>15000000</v>
      </c>
      <c r="I2385" s="3">
        <v>80000000</v>
      </c>
      <c r="O2385" s="3">
        <v>22750000</v>
      </c>
      <c r="P2385" s="3">
        <v>75000000</v>
      </c>
      <c r="Q2385" s="3">
        <v>1650000000</v>
      </c>
      <c r="V2385" s="2" t="s">
        <v>1972</v>
      </c>
      <c r="W2385" s="2" t="s">
        <v>20379</v>
      </c>
      <c r="X2385" s="2" t="s">
        <v>1537</v>
      </c>
      <c r="Y2385" s="2" t="s">
        <v>20380</v>
      </c>
      <c r="AD2385">
        <v>2016</v>
      </c>
      <c r="AE2385">
        <v>2017</v>
      </c>
      <c r="AF2385">
        <v>2019</v>
      </c>
      <c r="AG2385">
        <v>2022</v>
      </c>
      <c r="AL2385" s="3">
        <v>80000000</v>
      </c>
      <c r="AM2385" t="s">
        <v>89</v>
      </c>
      <c r="AN2385" s="1">
        <v>44790</v>
      </c>
      <c r="AO2385" s="3">
        <v>1650000000</v>
      </c>
      <c r="AP2385">
        <v>226.52</v>
      </c>
      <c r="AQ2385">
        <v>1376.7</v>
      </c>
      <c r="AR2385">
        <v>15369.79</v>
      </c>
      <c r="AS2385">
        <v>1082229.56</v>
      </c>
      <c r="AX2385">
        <v>166</v>
      </c>
      <c r="AY2385">
        <v>487</v>
      </c>
      <c r="AZ2385">
        <v>137</v>
      </c>
      <c r="BA2385">
        <v>47</v>
      </c>
      <c r="BF2385">
        <v>90.56</v>
      </c>
      <c r="BG2385">
        <v>94.87</v>
      </c>
      <c r="BH2385">
        <v>96.72</v>
      </c>
      <c r="BI2385">
        <v>97.77</v>
      </c>
      <c r="BN2385" t="s">
        <v>101</v>
      </c>
      <c r="BO2385">
        <v>1</v>
      </c>
      <c r="BP2385" s="3">
        <v>97275000</v>
      </c>
      <c r="BQ2385" s="20">
        <v>793</v>
      </c>
      <c r="BR2385" s="20">
        <v>1070</v>
      </c>
      <c r="BW2385" s="20">
        <v>0</v>
      </c>
      <c r="BX2385" s="22">
        <v>1099202.57</v>
      </c>
      <c r="BY2385">
        <v>62</v>
      </c>
      <c r="BZ2385">
        <v>97.03</v>
      </c>
      <c r="CC2385">
        <v>1</v>
      </c>
    </row>
    <row r="2386" spans="1:81" ht="51" x14ac:dyDescent="0.2">
      <c r="A2386" t="s">
        <v>20381</v>
      </c>
      <c r="B2386" t="s">
        <v>20382</v>
      </c>
      <c r="C2386" t="s">
        <v>20383</v>
      </c>
      <c r="E2386" s="2" t="s">
        <v>20384</v>
      </c>
      <c r="H2386" s="3">
        <v>29000000</v>
      </c>
      <c r="I2386" s="3">
        <v>40000000</v>
      </c>
      <c r="P2386" s="3">
        <v>145000000</v>
      </c>
      <c r="Q2386" s="3">
        <v>266800000</v>
      </c>
      <c r="X2386" s="2" t="s">
        <v>20385</v>
      </c>
      <c r="Y2386" s="2" t="s">
        <v>20386</v>
      </c>
      <c r="AF2386">
        <v>2020</v>
      </c>
      <c r="AG2386">
        <v>2022</v>
      </c>
      <c r="AL2386" s="3">
        <v>40000000</v>
      </c>
      <c r="AM2386" t="s">
        <v>89</v>
      </c>
      <c r="AN2386" s="1">
        <v>44811</v>
      </c>
      <c r="AR2386">
        <v>19653.88</v>
      </c>
      <c r="AS2386">
        <v>1061638.97</v>
      </c>
      <c r="AZ2386">
        <v>90</v>
      </c>
      <c r="BA2386">
        <v>55</v>
      </c>
      <c r="BH2386">
        <v>97.47</v>
      </c>
      <c r="BI2386">
        <v>97.38</v>
      </c>
      <c r="BP2386" s="3">
        <v>69000000</v>
      </c>
      <c r="BR2386" s="20">
        <v>666</v>
      </c>
      <c r="BW2386" s="20">
        <v>0</v>
      </c>
      <c r="BX2386" s="22">
        <v>1081292.8500000001</v>
      </c>
      <c r="BY2386">
        <v>63</v>
      </c>
      <c r="BZ2386">
        <v>96.99</v>
      </c>
      <c r="CC2386">
        <v>0</v>
      </c>
    </row>
    <row r="2387" spans="1:81" ht="85" x14ac:dyDescent="0.2">
      <c r="A2387" t="s">
        <v>20387</v>
      </c>
      <c r="B2387" t="s">
        <v>20388</v>
      </c>
      <c r="C2387" t="s">
        <v>20389</v>
      </c>
      <c r="D2387" t="s">
        <v>20390</v>
      </c>
      <c r="E2387" s="2" t="s">
        <v>20391</v>
      </c>
      <c r="G2387" s="3">
        <v>4300000</v>
      </c>
      <c r="H2387" s="3">
        <v>15100000</v>
      </c>
      <c r="I2387" s="3">
        <v>50000000</v>
      </c>
      <c r="O2387" s="3">
        <v>43000000</v>
      </c>
      <c r="P2387" s="3">
        <v>75500000</v>
      </c>
      <c r="Q2387" s="3">
        <v>333500000</v>
      </c>
      <c r="W2387" s="2" t="s">
        <v>20392</v>
      </c>
      <c r="Y2387" s="2" t="s">
        <v>20393</v>
      </c>
      <c r="AE2387">
        <v>2017</v>
      </c>
      <c r="AF2387">
        <v>2019</v>
      </c>
      <c r="AG2387">
        <v>2022</v>
      </c>
      <c r="AM2387" t="s">
        <v>89</v>
      </c>
      <c r="AN2387" s="1">
        <v>44589</v>
      </c>
      <c r="AO2387" s="3">
        <v>333500000</v>
      </c>
      <c r="AQ2387">
        <v>7946.76</v>
      </c>
      <c r="AR2387">
        <v>0</v>
      </c>
      <c r="AS2387">
        <v>1072148.78</v>
      </c>
      <c r="AY2387">
        <v>226</v>
      </c>
      <c r="AZ2387">
        <v>1771</v>
      </c>
      <c r="BA2387">
        <v>51</v>
      </c>
      <c r="BG2387">
        <v>97.62</v>
      </c>
      <c r="BH2387">
        <v>57.37</v>
      </c>
      <c r="BI2387">
        <v>97.57</v>
      </c>
      <c r="BO2387">
        <v>1</v>
      </c>
      <c r="BP2387" s="3">
        <v>78925000</v>
      </c>
      <c r="BQ2387" s="20">
        <v>954</v>
      </c>
      <c r="BR2387" s="20">
        <v>864</v>
      </c>
      <c r="BW2387" s="20">
        <v>16</v>
      </c>
      <c r="BX2387" s="22">
        <v>1080095.54</v>
      </c>
      <c r="BY2387">
        <v>64</v>
      </c>
      <c r="BZ2387">
        <v>96.94</v>
      </c>
      <c r="CC2387">
        <v>1</v>
      </c>
    </row>
    <row r="2388" spans="1:81" ht="34" x14ac:dyDescent="0.2">
      <c r="A2388" t="s">
        <v>20394</v>
      </c>
      <c r="B2388" t="s">
        <v>20395</v>
      </c>
      <c r="C2388" t="s">
        <v>20396</v>
      </c>
      <c r="D2388" t="s">
        <v>20397</v>
      </c>
      <c r="E2388" s="2" t="s">
        <v>20398</v>
      </c>
      <c r="H2388" s="3">
        <v>37500000</v>
      </c>
      <c r="I2388" s="3">
        <v>50000000</v>
      </c>
      <c r="P2388" s="3">
        <v>187500000</v>
      </c>
      <c r="Q2388" s="3">
        <v>333500000</v>
      </c>
      <c r="X2388" s="2" t="s">
        <v>20399</v>
      </c>
      <c r="Y2388" s="2" t="s">
        <v>20400</v>
      </c>
      <c r="AF2388">
        <v>2021</v>
      </c>
      <c r="AG2388">
        <v>2022</v>
      </c>
      <c r="AL2388" s="3">
        <v>50000000</v>
      </c>
      <c r="AM2388" t="s">
        <v>89</v>
      </c>
      <c r="AN2388" s="1">
        <v>44826</v>
      </c>
      <c r="AO2388" s="3">
        <v>333500000</v>
      </c>
      <c r="AR2388">
        <v>14393.59</v>
      </c>
      <c r="AS2388">
        <v>1065283.98</v>
      </c>
      <c r="AZ2388">
        <v>757</v>
      </c>
      <c r="BA2388">
        <v>54</v>
      </c>
      <c r="BH2388">
        <v>85.61</v>
      </c>
      <c r="BI2388">
        <v>97.43</v>
      </c>
      <c r="BO2388">
        <v>1</v>
      </c>
      <c r="BP2388" s="3">
        <v>87500000</v>
      </c>
      <c r="BR2388" s="20">
        <v>567</v>
      </c>
      <c r="BW2388" s="20">
        <v>0</v>
      </c>
      <c r="BX2388" s="22">
        <v>1079677.57</v>
      </c>
      <c r="BY2388">
        <v>65</v>
      </c>
      <c r="BZ2388">
        <v>96.89</v>
      </c>
      <c r="CC2388">
        <v>1</v>
      </c>
    </row>
    <row r="2389" spans="1:81" ht="34" x14ac:dyDescent="0.2">
      <c r="A2389" t="s">
        <v>20401</v>
      </c>
      <c r="B2389" t="s">
        <v>20402</v>
      </c>
      <c r="C2389" t="s">
        <v>20403</v>
      </c>
      <c r="E2389" s="2" t="s">
        <v>20404</v>
      </c>
      <c r="G2389" s="3">
        <v>125000</v>
      </c>
      <c r="H2389" s="3">
        <v>30000000</v>
      </c>
      <c r="I2389" s="3">
        <v>80000000</v>
      </c>
      <c r="O2389" s="3">
        <v>1250000</v>
      </c>
      <c r="P2389" s="3">
        <v>150000000</v>
      </c>
      <c r="Q2389" s="3">
        <v>533600000</v>
      </c>
      <c r="W2389" s="2" t="s">
        <v>16425</v>
      </c>
      <c r="X2389" s="2" t="s">
        <v>20405</v>
      </c>
      <c r="Y2389" s="2" t="s">
        <v>20406</v>
      </c>
      <c r="AE2389">
        <v>2020</v>
      </c>
      <c r="AF2389">
        <v>2021</v>
      </c>
      <c r="AG2389">
        <v>2022</v>
      </c>
      <c r="AL2389" s="3">
        <v>80000000</v>
      </c>
      <c r="AM2389" t="s">
        <v>89</v>
      </c>
      <c r="AN2389" s="1">
        <v>44691</v>
      </c>
      <c r="AO2389" s="3">
        <v>533600000</v>
      </c>
      <c r="AQ2389">
        <v>49773.22</v>
      </c>
      <c r="AR2389">
        <v>18245.63</v>
      </c>
      <c r="AS2389">
        <v>1011650.77</v>
      </c>
      <c r="AY2389">
        <v>96</v>
      </c>
      <c r="AZ2389">
        <v>656</v>
      </c>
      <c r="BA2389">
        <v>61</v>
      </c>
      <c r="BG2389">
        <v>98.99</v>
      </c>
      <c r="BH2389">
        <v>87.53</v>
      </c>
      <c r="BI2389">
        <v>97.09</v>
      </c>
      <c r="BO2389">
        <v>1</v>
      </c>
      <c r="BP2389" s="3">
        <v>116125000</v>
      </c>
      <c r="BQ2389" s="20">
        <v>380</v>
      </c>
      <c r="BR2389" s="20">
        <v>243</v>
      </c>
      <c r="BW2389" s="20">
        <v>0</v>
      </c>
      <c r="BX2389" s="22">
        <v>1079669.6200000001</v>
      </c>
      <c r="BY2389">
        <v>66</v>
      </c>
      <c r="BZ2389">
        <v>96.84</v>
      </c>
      <c r="CC2389">
        <v>1</v>
      </c>
    </row>
    <row r="2390" spans="1:81" ht="119" x14ac:dyDescent="0.2">
      <c r="A2390" t="s">
        <v>20407</v>
      </c>
      <c r="B2390" t="s">
        <v>20408</v>
      </c>
      <c r="C2390" t="s">
        <v>20409</v>
      </c>
      <c r="E2390" s="2" t="s">
        <v>20410</v>
      </c>
      <c r="F2390" s="3">
        <v>300000</v>
      </c>
      <c r="H2390" s="3">
        <v>13000000</v>
      </c>
      <c r="I2390" s="3">
        <v>56000000</v>
      </c>
      <c r="N2390" s="3">
        <v>6000000</v>
      </c>
      <c r="P2390" s="3">
        <v>65000000</v>
      </c>
      <c r="Q2390" s="3">
        <v>373520000</v>
      </c>
      <c r="V2390" s="2" t="s">
        <v>20411</v>
      </c>
      <c r="X2390" s="2" t="s">
        <v>20412</v>
      </c>
      <c r="Y2390" s="2" t="s">
        <v>20413</v>
      </c>
      <c r="AD2390">
        <v>2016</v>
      </c>
      <c r="AE2390">
        <v>2015</v>
      </c>
      <c r="AF2390">
        <v>2021</v>
      </c>
      <c r="AG2390">
        <v>2022</v>
      </c>
      <c r="AL2390" s="3">
        <v>56000000</v>
      </c>
      <c r="AM2390" t="s">
        <v>89</v>
      </c>
      <c r="AN2390" s="1">
        <v>44796</v>
      </c>
      <c r="AO2390" s="3">
        <v>373520000</v>
      </c>
      <c r="AP2390">
        <v>87.83</v>
      </c>
      <c r="AQ2390">
        <v>0</v>
      </c>
      <c r="AR2390">
        <v>1351.36</v>
      </c>
      <c r="AS2390">
        <v>1054091.8700000001</v>
      </c>
      <c r="AX2390">
        <v>227</v>
      </c>
      <c r="AY2390">
        <v>3493</v>
      </c>
      <c r="AZ2390">
        <v>1690</v>
      </c>
      <c r="BA2390">
        <v>58</v>
      </c>
      <c r="BF2390">
        <v>87.06</v>
      </c>
      <c r="BG2390">
        <v>64.400000000000006</v>
      </c>
      <c r="BH2390">
        <v>67.849999999999994</v>
      </c>
      <c r="BI2390">
        <v>97.23</v>
      </c>
      <c r="BO2390">
        <v>1</v>
      </c>
      <c r="BP2390" s="3">
        <v>72550000</v>
      </c>
      <c r="BQ2390" s="20">
        <v>2476</v>
      </c>
      <c r="BR2390" s="20">
        <v>238</v>
      </c>
      <c r="BW2390" s="20">
        <v>0</v>
      </c>
      <c r="BX2390" s="22">
        <v>1055531.06</v>
      </c>
      <c r="BY2390">
        <v>67</v>
      </c>
      <c r="BZ2390">
        <v>96.79</v>
      </c>
      <c r="CC2390">
        <v>1</v>
      </c>
    </row>
    <row r="2391" spans="1:81" ht="17" x14ac:dyDescent="0.2">
      <c r="A2391" t="s">
        <v>20414</v>
      </c>
      <c r="B2391" t="s">
        <v>20415</v>
      </c>
      <c r="C2391" t="s">
        <v>20416</v>
      </c>
      <c r="E2391" s="2" t="s">
        <v>20417</v>
      </c>
      <c r="I2391" s="3">
        <v>30000000</v>
      </c>
      <c r="Q2391" s="3">
        <v>200100000</v>
      </c>
      <c r="Y2391" s="2" t="s">
        <v>20418</v>
      </c>
      <c r="AG2391">
        <v>2022</v>
      </c>
      <c r="AL2391" s="3">
        <v>30000000</v>
      </c>
      <c r="AM2391" t="s">
        <v>89</v>
      </c>
      <c r="AN2391" s="1">
        <v>44876</v>
      </c>
      <c r="AO2391" s="3">
        <v>200100000</v>
      </c>
      <c r="AS2391">
        <v>1054091.8700000001</v>
      </c>
      <c r="BA2391">
        <v>58</v>
      </c>
      <c r="BI2391">
        <v>97.23</v>
      </c>
      <c r="BO2391">
        <v>1</v>
      </c>
      <c r="BP2391" s="3">
        <v>30000000</v>
      </c>
      <c r="BW2391" s="20">
        <v>0</v>
      </c>
      <c r="BX2391" s="22">
        <v>1054091.8700000001</v>
      </c>
      <c r="BY2391">
        <v>68</v>
      </c>
      <c r="BZ2391">
        <v>96.74</v>
      </c>
      <c r="CC2391">
        <v>1</v>
      </c>
    </row>
    <row r="2392" spans="1:81" ht="51" x14ac:dyDescent="0.2">
      <c r="A2392" t="s">
        <v>20419</v>
      </c>
      <c r="B2392" t="s">
        <v>20420</v>
      </c>
      <c r="C2392" t="s">
        <v>20421</v>
      </c>
      <c r="D2392" t="s">
        <v>20422</v>
      </c>
      <c r="E2392" s="2" t="s">
        <v>20423</v>
      </c>
      <c r="G2392" s="3">
        <v>2300000</v>
      </c>
      <c r="H2392" s="3">
        <v>10100000</v>
      </c>
      <c r="I2392" s="3">
        <v>35000000</v>
      </c>
      <c r="O2392" s="3">
        <v>23000000</v>
      </c>
      <c r="P2392" s="3">
        <v>50500000</v>
      </c>
      <c r="Q2392" s="3">
        <v>233450000</v>
      </c>
      <c r="W2392" s="2" t="s">
        <v>20424</v>
      </c>
      <c r="X2392" s="2" t="s">
        <v>20425</v>
      </c>
      <c r="Y2392" s="2" t="s">
        <v>20426</v>
      </c>
      <c r="AE2392">
        <v>2019</v>
      </c>
      <c r="AF2392">
        <v>2020</v>
      </c>
      <c r="AG2392">
        <v>2022</v>
      </c>
      <c r="AL2392" s="3">
        <v>35000000</v>
      </c>
      <c r="AM2392" t="s">
        <v>89</v>
      </c>
      <c r="AN2392" s="1">
        <v>44734</v>
      </c>
      <c r="AO2392" s="3">
        <v>233450000</v>
      </c>
      <c r="AQ2392">
        <v>28939.75</v>
      </c>
      <c r="AR2392">
        <v>27299.03</v>
      </c>
      <c r="AS2392">
        <v>968122.06</v>
      </c>
      <c r="AY2392">
        <v>60</v>
      </c>
      <c r="AZ2392">
        <v>32</v>
      </c>
      <c r="BA2392">
        <v>64</v>
      </c>
      <c r="BG2392">
        <v>99.39</v>
      </c>
      <c r="BH2392">
        <v>99.12</v>
      </c>
      <c r="BI2392">
        <v>96.94</v>
      </c>
      <c r="BO2392">
        <v>1</v>
      </c>
      <c r="BP2392" s="3">
        <v>47500000</v>
      </c>
      <c r="BQ2392" s="20">
        <v>507</v>
      </c>
      <c r="BR2392" s="20">
        <v>646</v>
      </c>
      <c r="BW2392" s="20">
        <v>0</v>
      </c>
      <c r="BX2392" s="22">
        <v>1024360.84</v>
      </c>
      <c r="BY2392">
        <v>69</v>
      </c>
      <c r="BZ2392">
        <v>96.69</v>
      </c>
      <c r="CC2392">
        <v>1</v>
      </c>
    </row>
    <row r="2393" spans="1:81" ht="51" x14ac:dyDescent="0.2">
      <c r="A2393" t="s">
        <v>20427</v>
      </c>
      <c r="B2393" t="s">
        <v>20428</v>
      </c>
      <c r="C2393" t="s">
        <v>20429</v>
      </c>
      <c r="D2393" t="s">
        <v>20430</v>
      </c>
      <c r="E2393" s="2" t="s">
        <v>20431</v>
      </c>
      <c r="H2393" s="3">
        <v>125000000</v>
      </c>
      <c r="I2393" s="3">
        <v>170000000</v>
      </c>
      <c r="P2393" s="3">
        <v>1000000000</v>
      </c>
      <c r="Q2393" s="3">
        <v>1500000000</v>
      </c>
      <c r="W2393" s="2" t="s">
        <v>20432</v>
      </c>
      <c r="X2393" s="2" t="s">
        <v>20433</v>
      </c>
      <c r="Y2393" s="2" t="s">
        <v>20434</v>
      </c>
      <c r="AE2393">
        <v>2017</v>
      </c>
      <c r="AF2393">
        <v>2021</v>
      </c>
      <c r="AG2393">
        <v>2022</v>
      </c>
      <c r="AL2393" s="3">
        <v>170000000</v>
      </c>
      <c r="AM2393" t="s">
        <v>89</v>
      </c>
      <c r="AN2393" s="1">
        <v>44607</v>
      </c>
      <c r="AO2393" s="3">
        <v>1500000000</v>
      </c>
      <c r="AQ2393">
        <v>598.1</v>
      </c>
      <c r="AR2393">
        <v>54722.93</v>
      </c>
      <c r="AS2393">
        <v>957178.2</v>
      </c>
      <c r="AY2393">
        <v>972</v>
      </c>
      <c r="AZ2393">
        <v>353</v>
      </c>
      <c r="BA2393">
        <v>65</v>
      </c>
      <c r="BG2393">
        <v>89.75</v>
      </c>
      <c r="BH2393">
        <v>93.3</v>
      </c>
      <c r="BI2393">
        <v>96.89</v>
      </c>
      <c r="BN2393" t="s">
        <v>101</v>
      </c>
      <c r="BO2393">
        <v>1</v>
      </c>
      <c r="BP2393" s="3">
        <v>299162657</v>
      </c>
      <c r="BQ2393" s="20">
        <v>1750</v>
      </c>
      <c r="BR2393" s="20">
        <v>56</v>
      </c>
      <c r="BW2393" s="20">
        <v>0</v>
      </c>
      <c r="BX2393" s="22">
        <v>1012499.23</v>
      </c>
      <c r="BY2393">
        <v>70</v>
      </c>
      <c r="BZ2393">
        <v>96.65</v>
      </c>
      <c r="CC2393">
        <v>1</v>
      </c>
    </row>
    <row r="2394" spans="1:81" ht="34" x14ac:dyDescent="0.2">
      <c r="A2394" t="s">
        <v>20435</v>
      </c>
      <c r="B2394" t="s">
        <v>20436</v>
      </c>
      <c r="C2394" t="s">
        <v>20437</v>
      </c>
      <c r="D2394" t="s">
        <v>20438</v>
      </c>
      <c r="E2394" s="2" t="s">
        <v>20439</v>
      </c>
      <c r="H2394" s="3">
        <v>10000000</v>
      </c>
      <c r="I2394" s="3">
        <v>50000000</v>
      </c>
      <c r="P2394" s="3">
        <v>50000000</v>
      </c>
      <c r="Q2394" s="3">
        <v>333500000</v>
      </c>
      <c r="W2394" s="2" t="s">
        <v>20440</v>
      </c>
      <c r="X2394" s="2" t="s">
        <v>20441</v>
      </c>
      <c r="Y2394" s="2" t="s">
        <v>20442</v>
      </c>
      <c r="AE2394">
        <v>2020</v>
      </c>
      <c r="AF2394">
        <v>2021</v>
      </c>
      <c r="AG2394">
        <v>2022</v>
      </c>
      <c r="AL2394" s="3">
        <v>50000000</v>
      </c>
      <c r="AM2394" t="s">
        <v>89</v>
      </c>
      <c r="AN2394" s="1">
        <v>44628</v>
      </c>
      <c r="AO2394" s="3">
        <v>333500000</v>
      </c>
      <c r="AQ2394">
        <v>0</v>
      </c>
      <c r="AR2394">
        <v>21675.08</v>
      </c>
      <c r="AS2394">
        <v>948075.76</v>
      </c>
      <c r="AY2394">
        <v>4029</v>
      </c>
      <c r="AZ2394">
        <v>604</v>
      </c>
      <c r="BA2394">
        <v>66</v>
      </c>
      <c r="BG2394">
        <v>57.2</v>
      </c>
      <c r="BH2394">
        <v>88.52</v>
      </c>
      <c r="BI2394">
        <v>96.84</v>
      </c>
      <c r="BO2394">
        <v>1</v>
      </c>
      <c r="BP2394" s="3">
        <v>60000000</v>
      </c>
      <c r="BQ2394" s="20">
        <v>339</v>
      </c>
      <c r="BR2394" s="20">
        <v>250</v>
      </c>
      <c r="BW2394" s="20">
        <v>0</v>
      </c>
      <c r="BX2394" s="22">
        <v>969750.84</v>
      </c>
      <c r="BY2394">
        <v>71</v>
      </c>
      <c r="BZ2394">
        <v>96.6</v>
      </c>
      <c r="CC2394">
        <v>1</v>
      </c>
    </row>
    <row r="2395" spans="1:81" ht="51" x14ac:dyDescent="0.2">
      <c r="A2395" t="s">
        <v>20443</v>
      </c>
      <c r="B2395" t="s">
        <v>20444</v>
      </c>
      <c r="C2395" t="s">
        <v>20445</v>
      </c>
      <c r="D2395" t="s">
        <v>20446</v>
      </c>
      <c r="E2395" s="2" t="s">
        <v>20447</v>
      </c>
      <c r="H2395" s="3">
        <v>18500000</v>
      </c>
      <c r="I2395" s="3">
        <v>18000000</v>
      </c>
      <c r="P2395" s="3">
        <v>100000000</v>
      </c>
      <c r="Q2395" s="3">
        <v>120060000</v>
      </c>
      <c r="X2395" s="2" t="s">
        <v>20448</v>
      </c>
      <c r="Y2395" s="2" t="s">
        <v>20449</v>
      </c>
      <c r="AF2395">
        <v>2022</v>
      </c>
      <c r="AG2395">
        <v>2022</v>
      </c>
      <c r="AL2395" s="3">
        <v>18000000</v>
      </c>
      <c r="AM2395" t="s">
        <v>89</v>
      </c>
      <c r="AN2395" s="1">
        <v>44831</v>
      </c>
      <c r="AO2395" s="3">
        <v>120060000</v>
      </c>
      <c r="AR2395">
        <v>257323.75</v>
      </c>
      <c r="AS2395">
        <v>700293.82</v>
      </c>
      <c r="AZ2395">
        <v>66</v>
      </c>
      <c r="BA2395">
        <v>80</v>
      </c>
      <c r="BH2395">
        <v>98.61</v>
      </c>
      <c r="BI2395">
        <v>96.16</v>
      </c>
      <c r="BO2395">
        <v>1</v>
      </c>
      <c r="BP2395" s="3">
        <v>36500000</v>
      </c>
      <c r="BR2395" s="20">
        <v>173</v>
      </c>
      <c r="BW2395" s="20">
        <v>0</v>
      </c>
      <c r="BX2395" s="22">
        <v>957617.57</v>
      </c>
      <c r="BY2395">
        <v>72</v>
      </c>
      <c r="BZ2395">
        <v>96.55</v>
      </c>
      <c r="CC2395">
        <v>1</v>
      </c>
    </row>
    <row r="2396" spans="1:81" ht="34" x14ac:dyDescent="0.2">
      <c r="A2396" t="s">
        <v>20450</v>
      </c>
      <c r="B2396" t="s">
        <v>20451</v>
      </c>
      <c r="C2396" t="s">
        <v>20452</v>
      </c>
      <c r="D2396" t="s">
        <v>20453</v>
      </c>
      <c r="E2396" s="2" t="s">
        <v>20454</v>
      </c>
      <c r="G2396" s="3">
        <v>3000000</v>
      </c>
      <c r="H2396" s="3">
        <v>12500000</v>
      </c>
      <c r="I2396" s="3">
        <v>50000000</v>
      </c>
      <c r="J2396" s="3">
        <v>100000000</v>
      </c>
      <c r="O2396" s="3">
        <v>30000000</v>
      </c>
      <c r="P2396" s="3">
        <v>62500000</v>
      </c>
      <c r="Q2396" s="3">
        <v>333500000</v>
      </c>
      <c r="R2396" s="3">
        <v>1000000000</v>
      </c>
      <c r="W2396" s="2" t="s">
        <v>567</v>
      </c>
      <c r="X2396" s="2" t="s">
        <v>20455</v>
      </c>
      <c r="Y2396" s="2" t="s">
        <v>20455</v>
      </c>
      <c r="Z2396" s="2" t="s">
        <v>20456</v>
      </c>
      <c r="AE2396">
        <v>2020</v>
      </c>
      <c r="AF2396">
        <v>2021</v>
      </c>
      <c r="AG2396">
        <v>2022</v>
      </c>
      <c r="AH2396">
        <v>2023</v>
      </c>
      <c r="AL2396" s="3">
        <v>100000000</v>
      </c>
      <c r="AM2396" t="s">
        <v>90</v>
      </c>
      <c r="AN2396" s="1">
        <v>45104</v>
      </c>
      <c r="AO2396" s="3">
        <v>1000000000</v>
      </c>
      <c r="AQ2396">
        <v>2.19</v>
      </c>
      <c r="AR2396">
        <v>163767.69</v>
      </c>
      <c r="AS2396">
        <v>652728.11</v>
      </c>
      <c r="AT2396">
        <v>128973.84</v>
      </c>
      <c r="AY2396">
        <v>3203</v>
      </c>
      <c r="AZ2396">
        <v>121</v>
      </c>
      <c r="BA2396">
        <v>93</v>
      </c>
      <c r="BB2396">
        <v>36</v>
      </c>
      <c r="BG2396">
        <v>65.98</v>
      </c>
      <c r="BH2396">
        <v>97.72</v>
      </c>
      <c r="BI2396">
        <v>95.53</v>
      </c>
      <c r="BJ2396">
        <v>92.63</v>
      </c>
      <c r="BO2396">
        <v>2.7</v>
      </c>
      <c r="BP2396" s="3">
        <v>165500000</v>
      </c>
      <c r="BQ2396" s="20">
        <v>391</v>
      </c>
      <c r="BR2396" s="20">
        <v>393</v>
      </c>
      <c r="BS2396" s="20">
        <v>489</v>
      </c>
      <c r="BW2396" s="20">
        <v>489</v>
      </c>
      <c r="BX2396" s="22">
        <v>945471.83</v>
      </c>
      <c r="BY2396">
        <v>73</v>
      </c>
      <c r="BZ2396">
        <v>96.5</v>
      </c>
      <c r="CA2396">
        <v>3</v>
      </c>
      <c r="CB2396">
        <v>3</v>
      </c>
      <c r="CC2396">
        <v>3</v>
      </c>
    </row>
    <row r="2397" spans="1:81" ht="51" x14ac:dyDescent="0.2">
      <c r="A2397" t="s">
        <v>20457</v>
      </c>
      <c r="B2397" t="s">
        <v>20458</v>
      </c>
      <c r="C2397" t="s">
        <v>20459</v>
      </c>
      <c r="D2397" t="s">
        <v>20460</v>
      </c>
      <c r="E2397" s="2" t="s">
        <v>20461</v>
      </c>
      <c r="G2397" s="3">
        <v>2000000</v>
      </c>
      <c r="H2397" s="3">
        <v>15000000</v>
      </c>
      <c r="I2397" s="3">
        <v>30000000</v>
      </c>
      <c r="O2397" s="3">
        <v>20000000</v>
      </c>
      <c r="P2397" s="3">
        <v>75000000</v>
      </c>
      <c r="Q2397" s="3">
        <v>200100000</v>
      </c>
      <c r="W2397" s="2" t="s">
        <v>20462</v>
      </c>
      <c r="X2397" s="2" t="s">
        <v>20463</v>
      </c>
      <c r="Y2397" s="2" t="s">
        <v>20464</v>
      </c>
      <c r="AE2397">
        <v>2018</v>
      </c>
      <c r="AF2397">
        <v>2022</v>
      </c>
      <c r="AG2397">
        <v>2022</v>
      </c>
      <c r="AL2397" s="3">
        <v>30000000</v>
      </c>
      <c r="AM2397" t="s">
        <v>89</v>
      </c>
      <c r="AN2397" s="1">
        <v>44861</v>
      </c>
      <c r="AO2397" s="3">
        <v>200100000</v>
      </c>
      <c r="AQ2397">
        <v>12284.28</v>
      </c>
      <c r="AR2397">
        <v>117154.37</v>
      </c>
      <c r="AS2397">
        <v>793136.28</v>
      </c>
      <c r="AY2397">
        <v>126</v>
      </c>
      <c r="AZ2397">
        <v>188</v>
      </c>
      <c r="BA2397">
        <v>73</v>
      </c>
      <c r="BG2397">
        <v>98.8</v>
      </c>
      <c r="BH2397">
        <v>96</v>
      </c>
      <c r="BI2397">
        <v>96.5</v>
      </c>
      <c r="BO2397">
        <v>1</v>
      </c>
      <c r="BP2397" s="3">
        <v>47000000</v>
      </c>
      <c r="BQ2397" s="20">
        <v>1282</v>
      </c>
      <c r="BR2397" s="20">
        <v>245</v>
      </c>
      <c r="BW2397" s="20">
        <v>0</v>
      </c>
      <c r="BX2397" s="22">
        <v>922574.93</v>
      </c>
      <c r="BY2397">
        <v>74</v>
      </c>
      <c r="BZ2397">
        <v>96.45</v>
      </c>
      <c r="CC2397">
        <v>1</v>
      </c>
    </row>
    <row r="2398" spans="1:81" ht="34" x14ac:dyDescent="0.2">
      <c r="A2398" t="s">
        <v>20465</v>
      </c>
      <c r="B2398" t="s">
        <v>20466</v>
      </c>
      <c r="C2398" t="s">
        <v>20467</v>
      </c>
      <c r="E2398" s="2" t="s">
        <v>20468</v>
      </c>
      <c r="G2398" s="3">
        <v>4365654</v>
      </c>
      <c r="H2398" s="3">
        <v>18403734</v>
      </c>
      <c r="I2398" s="3">
        <v>56146970</v>
      </c>
      <c r="J2398" s="3">
        <v>32481188</v>
      </c>
      <c r="O2398" s="3">
        <v>43656540</v>
      </c>
      <c r="P2398" s="3">
        <v>92018670</v>
      </c>
      <c r="Q2398" s="3">
        <v>374500289.89999998</v>
      </c>
      <c r="R2398" s="3">
        <v>536214873</v>
      </c>
      <c r="W2398" s="2" t="s">
        <v>20469</v>
      </c>
      <c r="X2398" s="2" t="s">
        <v>20470</v>
      </c>
      <c r="Y2398" s="2" t="s">
        <v>20471</v>
      </c>
      <c r="Z2398" s="2" t="s">
        <v>13115</v>
      </c>
      <c r="AE2398">
        <v>2020</v>
      </c>
      <c r="AF2398">
        <v>2021</v>
      </c>
      <c r="AG2398">
        <v>2022</v>
      </c>
      <c r="AH2398">
        <v>2023</v>
      </c>
      <c r="AL2398" s="3">
        <v>43110602</v>
      </c>
      <c r="AM2398" t="s">
        <v>90</v>
      </c>
      <c r="AN2398" s="1">
        <v>45330</v>
      </c>
      <c r="AO2398" s="3">
        <v>1077765060</v>
      </c>
      <c r="AQ2398">
        <v>1960.62</v>
      </c>
      <c r="AR2398">
        <v>52080.73</v>
      </c>
      <c r="AS2398">
        <v>690161.2</v>
      </c>
      <c r="AT2398">
        <v>149463.47</v>
      </c>
      <c r="AY2398">
        <v>895</v>
      </c>
      <c r="AZ2398">
        <v>363</v>
      </c>
      <c r="BA2398">
        <v>84</v>
      </c>
      <c r="BB2398">
        <v>34</v>
      </c>
      <c r="BG2398">
        <v>90.5</v>
      </c>
      <c r="BH2398">
        <v>93.11</v>
      </c>
      <c r="BI2398">
        <v>95.97</v>
      </c>
      <c r="BJ2398">
        <v>93.05</v>
      </c>
      <c r="BN2398" t="s">
        <v>101</v>
      </c>
      <c r="BO2398">
        <v>2.59</v>
      </c>
      <c r="BP2398" s="3">
        <v>154508148</v>
      </c>
      <c r="BQ2398" s="20">
        <v>234</v>
      </c>
      <c r="BR2398" s="20">
        <v>389</v>
      </c>
      <c r="BS2398" s="20">
        <v>456</v>
      </c>
      <c r="BW2398" s="20">
        <v>738</v>
      </c>
      <c r="BX2398" s="22">
        <v>893666.02</v>
      </c>
      <c r="BY2398">
        <v>75</v>
      </c>
      <c r="BZ2398">
        <v>96.4</v>
      </c>
      <c r="CA2398">
        <v>1.43</v>
      </c>
      <c r="CB2398">
        <v>1.43</v>
      </c>
      <c r="CC2398">
        <v>2.88</v>
      </c>
    </row>
    <row r="2399" spans="1:81" ht="34" x14ac:dyDescent="0.2">
      <c r="A2399" t="s">
        <v>18955</v>
      </c>
      <c r="B2399" t="s">
        <v>20472</v>
      </c>
      <c r="C2399" t="s">
        <v>20473</v>
      </c>
      <c r="D2399" t="s">
        <v>20474</v>
      </c>
      <c r="E2399" s="2" t="s">
        <v>20475</v>
      </c>
      <c r="F2399" s="3">
        <v>500000</v>
      </c>
      <c r="G2399" s="3">
        <v>800000</v>
      </c>
      <c r="H2399" s="3">
        <v>12750000</v>
      </c>
      <c r="I2399" s="3">
        <v>60000000</v>
      </c>
      <c r="N2399" s="3">
        <v>10000000</v>
      </c>
      <c r="O2399" s="3">
        <v>8000000</v>
      </c>
      <c r="P2399" s="3">
        <v>63750000</v>
      </c>
      <c r="Q2399" s="3">
        <v>400200000</v>
      </c>
      <c r="X2399" s="2" t="s">
        <v>142</v>
      </c>
      <c r="Y2399" s="2" t="s">
        <v>20476</v>
      </c>
      <c r="AD2399">
        <v>2019</v>
      </c>
      <c r="AE2399">
        <v>2020</v>
      </c>
      <c r="AF2399">
        <v>2021</v>
      </c>
      <c r="AG2399">
        <v>2022</v>
      </c>
      <c r="AL2399" s="3">
        <v>60000000</v>
      </c>
      <c r="AM2399" t="s">
        <v>89</v>
      </c>
      <c r="AN2399" s="1">
        <v>44615</v>
      </c>
      <c r="AO2399" s="3">
        <v>400200000</v>
      </c>
      <c r="AP2399">
        <v>0</v>
      </c>
      <c r="AQ2399">
        <v>0</v>
      </c>
      <c r="AR2399">
        <v>36571.339999999997</v>
      </c>
      <c r="AS2399">
        <v>846064.64000000001</v>
      </c>
      <c r="AX2399">
        <v>1931</v>
      </c>
      <c r="AY2399">
        <v>4029</v>
      </c>
      <c r="AZ2399">
        <v>455</v>
      </c>
      <c r="BA2399">
        <v>69</v>
      </c>
      <c r="BF2399">
        <v>65.319999999999993</v>
      </c>
      <c r="BG2399">
        <v>57.2</v>
      </c>
      <c r="BH2399">
        <v>91.36</v>
      </c>
      <c r="BI2399">
        <v>96.7</v>
      </c>
      <c r="BO2399">
        <v>1</v>
      </c>
      <c r="BP2399" s="3">
        <v>75200000</v>
      </c>
      <c r="BQ2399" s="20">
        <v>428</v>
      </c>
      <c r="BR2399" s="20">
        <v>279</v>
      </c>
      <c r="BW2399" s="20">
        <v>0</v>
      </c>
      <c r="BX2399" s="22">
        <v>882635.98</v>
      </c>
      <c r="BY2399">
        <v>76</v>
      </c>
      <c r="BZ2399">
        <v>96.35</v>
      </c>
      <c r="CC2399">
        <v>1</v>
      </c>
    </row>
    <row r="2400" spans="1:81" ht="51" x14ac:dyDescent="0.2">
      <c r="A2400" t="s">
        <v>20477</v>
      </c>
      <c r="B2400" t="s">
        <v>20478</v>
      </c>
      <c r="C2400" t="s">
        <v>20479</v>
      </c>
      <c r="E2400" s="2" t="s">
        <v>20480</v>
      </c>
      <c r="G2400" s="3">
        <v>1200000</v>
      </c>
      <c r="H2400" s="3">
        <v>42000000</v>
      </c>
      <c r="I2400" s="3">
        <v>95000000</v>
      </c>
      <c r="O2400" s="3">
        <v>12000000</v>
      </c>
      <c r="P2400" s="3">
        <v>210000000</v>
      </c>
      <c r="Q2400" s="3">
        <v>633650000</v>
      </c>
      <c r="V2400" s="2" t="s">
        <v>9543</v>
      </c>
      <c r="W2400" s="2" t="s">
        <v>20481</v>
      </c>
      <c r="X2400" s="2" t="s">
        <v>20482</v>
      </c>
      <c r="Y2400" s="2" t="s">
        <v>20483</v>
      </c>
      <c r="AD2400">
        <v>2020</v>
      </c>
      <c r="AE2400">
        <v>2018</v>
      </c>
      <c r="AF2400">
        <v>2022</v>
      </c>
      <c r="AG2400">
        <v>2022</v>
      </c>
      <c r="AL2400" s="3">
        <v>95000000</v>
      </c>
      <c r="AM2400" t="s">
        <v>89</v>
      </c>
      <c r="AN2400" s="1">
        <v>44671</v>
      </c>
      <c r="AO2400" s="3">
        <v>633650000</v>
      </c>
      <c r="AP2400">
        <v>604.4</v>
      </c>
      <c r="AQ2400">
        <v>3022.35</v>
      </c>
      <c r="AR2400">
        <v>40258.589999999997</v>
      </c>
      <c r="AS2400">
        <v>829535.05</v>
      </c>
      <c r="AX2400">
        <v>218</v>
      </c>
      <c r="AY2400">
        <v>555</v>
      </c>
      <c r="AZ2400">
        <v>412</v>
      </c>
      <c r="BA2400">
        <v>70</v>
      </c>
      <c r="BF2400">
        <v>96.5</v>
      </c>
      <c r="BG2400">
        <v>94.69</v>
      </c>
      <c r="BH2400">
        <v>91.2</v>
      </c>
      <c r="BI2400">
        <v>96.65</v>
      </c>
      <c r="BO2400">
        <v>1</v>
      </c>
      <c r="BP2400" s="3">
        <v>138200000</v>
      </c>
      <c r="BQ2400" s="20">
        <v>1285</v>
      </c>
      <c r="BR2400" s="20">
        <v>93</v>
      </c>
      <c r="BW2400" s="20">
        <v>0</v>
      </c>
      <c r="BX2400" s="22">
        <v>873420.39</v>
      </c>
      <c r="BY2400">
        <v>77</v>
      </c>
      <c r="BZ2400">
        <v>96.31</v>
      </c>
      <c r="CC2400">
        <v>1</v>
      </c>
    </row>
    <row r="2401" spans="1:81" ht="136" x14ac:dyDescent="0.2">
      <c r="A2401" t="s">
        <v>20484</v>
      </c>
      <c r="B2401" t="s">
        <v>20485</v>
      </c>
      <c r="C2401" t="s">
        <v>20486</v>
      </c>
      <c r="D2401" t="s">
        <v>20487</v>
      </c>
      <c r="E2401" s="2" t="s">
        <v>20488</v>
      </c>
      <c r="F2401" s="3">
        <v>437500</v>
      </c>
      <c r="G2401" s="3">
        <v>1500000</v>
      </c>
      <c r="H2401" s="3">
        <v>10000000</v>
      </c>
      <c r="I2401" s="3">
        <v>40000000</v>
      </c>
      <c r="N2401" s="3">
        <v>8750000</v>
      </c>
      <c r="O2401" s="3">
        <v>15000000</v>
      </c>
      <c r="P2401" s="3">
        <v>50000000</v>
      </c>
      <c r="Q2401" s="3">
        <v>266800000</v>
      </c>
      <c r="V2401" s="2" t="s">
        <v>20489</v>
      </c>
      <c r="W2401" s="2" t="s">
        <v>20490</v>
      </c>
      <c r="X2401" s="2" t="s">
        <v>20491</v>
      </c>
      <c r="Y2401" s="2" t="s">
        <v>20492</v>
      </c>
      <c r="AD2401">
        <v>2019</v>
      </c>
      <c r="AE2401">
        <v>2019</v>
      </c>
      <c r="AF2401">
        <v>2020</v>
      </c>
      <c r="AG2401">
        <v>2022</v>
      </c>
      <c r="AL2401" s="3">
        <v>40000000</v>
      </c>
      <c r="AM2401" t="s">
        <v>89</v>
      </c>
      <c r="AN2401" s="1">
        <v>44571</v>
      </c>
      <c r="AO2401" s="3">
        <v>266800000</v>
      </c>
      <c r="AP2401">
        <v>13565.21</v>
      </c>
      <c r="AQ2401">
        <v>608.35</v>
      </c>
      <c r="AR2401">
        <v>4473.91</v>
      </c>
      <c r="AS2401">
        <v>849017.69</v>
      </c>
      <c r="AX2401">
        <v>8</v>
      </c>
      <c r="AY2401">
        <v>1205</v>
      </c>
      <c r="AZ2401">
        <v>467</v>
      </c>
      <c r="BA2401">
        <v>67</v>
      </c>
      <c r="BF2401">
        <v>99.87</v>
      </c>
      <c r="BG2401">
        <v>87.45</v>
      </c>
      <c r="BH2401">
        <v>86.76</v>
      </c>
      <c r="BI2401">
        <v>96.79</v>
      </c>
      <c r="BO2401">
        <v>1</v>
      </c>
      <c r="BP2401" s="3">
        <v>51937500</v>
      </c>
      <c r="BQ2401" s="20">
        <v>519</v>
      </c>
      <c r="BR2401" s="20">
        <v>397</v>
      </c>
      <c r="BW2401" s="20">
        <v>0</v>
      </c>
      <c r="BX2401" s="22">
        <v>867665.16</v>
      </c>
      <c r="BY2401">
        <v>78</v>
      </c>
      <c r="BZ2401">
        <v>96.26</v>
      </c>
      <c r="CC2401">
        <v>1</v>
      </c>
    </row>
    <row r="2402" spans="1:81" ht="68" x14ac:dyDescent="0.2">
      <c r="A2402" t="s">
        <v>20493</v>
      </c>
      <c r="B2402" t="s">
        <v>20494</v>
      </c>
      <c r="C2402" t="s">
        <v>20495</v>
      </c>
      <c r="D2402" t="s">
        <v>20496</v>
      </c>
      <c r="E2402" s="2" t="s">
        <v>20497</v>
      </c>
      <c r="G2402" s="3">
        <v>2000000</v>
      </c>
      <c r="I2402" s="3">
        <v>40000000</v>
      </c>
      <c r="O2402" s="3">
        <v>20000000</v>
      </c>
      <c r="Q2402" s="3">
        <v>266800000</v>
      </c>
      <c r="W2402" s="2" t="s">
        <v>20498</v>
      </c>
      <c r="X2402" s="2" t="s">
        <v>20499</v>
      </c>
      <c r="Y2402" s="2" t="s">
        <v>20500</v>
      </c>
      <c r="AE2402">
        <v>2018</v>
      </c>
      <c r="AF2402">
        <v>2020</v>
      </c>
      <c r="AG2402">
        <v>2022</v>
      </c>
      <c r="AL2402" s="3">
        <v>40000000</v>
      </c>
      <c r="AM2402" t="s">
        <v>89</v>
      </c>
      <c r="AN2402" s="1">
        <v>44852</v>
      </c>
      <c r="AO2402" s="3">
        <v>266800000</v>
      </c>
      <c r="AQ2402">
        <v>2520.04</v>
      </c>
      <c r="AR2402">
        <v>0</v>
      </c>
      <c r="AS2402">
        <v>803181.25</v>
      </c>
      <c r="AY2402">
        <v>582</v>
      </c>
      <c r="AZ2402">
        <v>1826</v>
      </c>
      <c r="BA2402">
        <v>72</v>
      </c>
      <c r="BG2402">
        <v>94.43</v>
      </c>
      <c r="BH2402">
        <v>48.14</v>
      </c>
      <c r="BI2402">
        <v>96.55</v>
      </c>
      <c r="BO2402">
        <v>1</v>
      </c>
      <c r="BP2402" s="3">
        <v>222000000</v>
      </c>
      <c r="BQ2402" s="20">
        <v>541</v>
      </c>
      <c r="BR2402" s="20">
        <v>930</v>
      </c>
      <c r="BW2402" s="20">
        <v>0</v>
      </c>
      <c r="BX2402" s="22">
        <v>805701.29</v>
      </c>
      <c r="BY2402">
        <v>79</v>
      </c>
      <c r="BZ2402">
        <v>96.21</v>
      </c>
      <c r="CC2402">
        <v>1</v>
      </c>
    </row>
    <row r="2403" spans="1:81" ht="51" x14ac:dyDescent="0.2">
      <c r="A2403" t="s">
        <v>20501</v>
      </c>
      <c r="B2403" t="s">
        <v>20502</v>
      </c>
      <c r="C2403" t="s">
        <v>20503</v>
      </c>
      <c r="D2403" t="s">
        <v>20504</v>
      </c>
      <c r="E2403" s="2" t="s">
        <v>20505</v>
      </c>
      <c r="G2403" s="3">
        <v>2500000</v>
      </c>
      <c r="H2403" s="3">
        <v>13000000</v>
      </c>
      <c r="I2403" s="3">
        <v>25000000</v>
      </c>
      <c r="J2403" s="3">
        <v>46000000</v>
      </c>
      <c r="O2403" s="3">
        <v>25000000</v>
      </c>
      <c r="P2403" s="3">
        <v>65000000</v>
      </c>
      <c r="Q2403" s="3">
        <v>175000000</v>
      </c>
      <c r="R2403" s="3">
        <v>290000000</v>
      </c>
      <c r="W2403" s="2" t="s">
        <v>20506</v>
      </c>
      <c r="X2403" s="2" t="s">
        <v>20507</v>
      </c>
      <c r="Y2403" s="2" t="s">
        <v>20508</v>
      </c>
      <c r="Z2403" s="2" t="s">
        <v>20509</v>
      </c>
      <c r="AE2403">
        <v>2020</v>
      </c>
      <c r="AF2403">
        <v>2021</v>
      </c>
      <c r="AG2403">
        <v>2022</v>
      </c>
      <c r="AH2403">
        <v>2023</v>
      </c>
      <c r="AL2403" s="3">
        <v>46000000</v>
      </c>
      <c r="AM2403" t="s">
        <v>90</v>
      </c>
      <c r="AN2403" s="1">
        <v>45273</v>
      </c>
      <c r="AO2403" s="3">
        <v>290000000</v>
      </c>
      <c r="AQ2403">
        <v>1905.1</v>
      </c>
      <c r="AR2403">
        <v>92479.21</v>
      </c>
      <c r="AS2403">
        <v>542874.18000000005</v>
      </c>
      <c r="AT2403">
        <v>165733.51999999999</v>
      </c>
      <c r="AY2403">
        <v>935</v>
      </c>
      <c r="AZ2403">
        <v>202</v>
      </c>
      <c r="BA2403">
        <v>119</v>
      </c>
      <c r="BB2403">
        <v>29</v>
      </c>
      <c r="BG2403">
        <v>90.08</v>
      </c>
      <c r="BH2403">
        <v>96.17</v>
      </c>
      <c r="BI2403">
        <v>94.27</v>
      </c>
      <c r="BJ2403">
        <v>94.11</v>
      </c>
      <c r="BO2403">
        <v>1.49</v>
      </c>
      <c r="BP2403" s="3">
        <v>86500000</v>
      </c>
      <c r="BQ2403" s="20">
        <v>364</v>
      </c>
      <c r="BR2403" s="20">
        <v>356</v>
      </c>
      <c r="BS2403" s="20">
        <v>520</v>
      </c>
      <c r="BW2403" s="20">
        <v>520</v>
      </c>
      <c r="BX2403" s="22">
        <v>802992.01</v>
      </c>
      <c r="BY2403">
        <v>80</v>
      </c>
      <c r="BZ2403">
        <v>96.16</v>
      </c>
      <c r="CA2403">
        <v>1.66</v>
      </c>
      <c r="CB2403">
        <v>1.66</v>
      </c>
      <c r="CC2403">
        <v>1.66</v>
      </c>
    </row>
    <row r="2404" spans="1:81" ht="85" x14ac:dyDescent="0.2">
      <c r="A2404" t="s">
        <v>20510</v>
      </c>
      <c r="B2404" t="s">
        <v>20511</v>
      </c>
      <c r="C2404" t="s">
        <v>20512</v>
      </c>
      <c r="D2404" t="s">
        <v>20513</v>
      </c>
      <c r="E2404" s="2" t="s">
        <v>20514</v>
      </c>
      <c r="F2404" s="3">
        <v>175000</v>
      </c>
      <c r="G2404" s="3">
        <v>2000000</v>
      </c>
      <c r="H2404" s="3">
        <v>15000000</v>
      </c>
      <c r="I2404" s="3">
        <v>40000000</v>
      </c>
      <c r="N2404" s="3">
        <v>3500000</v>
      </c>
      <c r="O2404" s="3">
        <v>20000000</v>
      </c>
      <c r="P2404" s="3">
        <v>75000000</v>
      </c>
      <c r="Q2404" s="3">
        <v>266800000</v>
      </c>
      <c r="V2404" s="2" t="s">
        <v>20515</v>
      </c>
      <c r="W2404" s="2" t="s">
        <v>20516</v>
      </c>
      <c r="X2404" s="2" t="s">
        <v>20517</v>
      </c>
      <c r="Y2404" s="2" t="s">
        <v>20518</v>
      </c>
      <c r="AD2404">
        <v>2020</v>
      </c>
      <c r="AE2404">
        <v>2020</v>
      </c>
      <c r="AF2404">
        <v>2021</v>
      </c>
      <c r="AG2404">
        <v>2022</v>
      </c>
      <c r="AL2404" s="3">
        <v>40000000</v>
      </c>
      <c r="AM2404" t="s">
        <v>89</v>
      </c>
      <c r="AN2404" s="1">
        <v>44691</v>
      </c>
      <c r="AO2404" s="3">
        <v>266800000</v>
      </c>
      <c r="AP2404">
        <v>22262.22</v>
      </c>
      <c r="AQ2404">
        <v>1971.12</v>
      </c>
      <c r="AR2404">
        <v>63545.03</v>
      </c>
      <c r="AS2404">
        <v>703894.02</v>
      </c>
      <c r="AX2404">
        <v>17</v>
      </c>
      <c r="AY2404">
        <v>891</v>
      </c>
      <c r="AZ2404">
        <v>328</v>
      </c>
      <c r="BA2404">
        <v>79</v>
      </c>
      <c r="BF2404">
        <v>99.74</v>
      </c>
      <c r="BG2404">
        <v>90.54</v>
      </c>
      <c r="BH2404">
        <v>93.78</v>
      </c>
      <c r="BI2404">
        <v>96.21</v>
      </c>
      <c r="BO2404">
        <v>1</v>
      </c>
      <c r="BP2404" s="3">
        <v>57175000</v>
      </c>
      <c r="BQ2404" s="20">
        <v>260</v>
      </c>
      <c r="BR2404" s="20">
        <v>313</v>
      </c>
      <c r="BW2404" s="20">
        <v>0</v>
      </c>
      <c r="BX2404" s="22">
        <v>791672.39</v>
      </c>
      <c r="BY2404">
        <v>81</v>
      </c>
      <c r="BZ2404">
        <v>96.11</v>
      </c>
      <c r="CC2404">
        <v>1</v>
      </c>
    </row>
    <row r="2405" spans="1:81" ht="68" x14ac:dyDescent="0.2">
      <c r="A2405" t="s">
        <v>20519</v>
      </c>
      <c r="B2405" t="s">
        <v>20520</v>
      </c>
      <c r="C2405" t="s">
        <v>20521</v>
      </c>
      <c r="D2405" t="s">
        <v>20522</v>
      </c>
      <c r="E2405" s="2" t="s">
        <v>20523</v>
      </c>
      <c r="H2405" s="3">
        <v>10000000</v>
      </c>
      <c r="I2405" s="3">
        <v>25000000</v>
      </c>
      <c r="P2405" s="3">
        <v>50000000</v>
      </c>
      <c r="Q2405" s="3">
        <v>166750000</v>
      </c>
      <c r="W2405" s="2" t="s">
        <v>20524</v>
      </c>
      <c r="X2405" s="2" t="s">
        <v>20525</v>
      </c>
      <c r="Y2405" s="2" t="s">
        <v>20526</v>
      </c>
      <c r="AE2405">
        <v>2019</v>
      </c>
      <c r="AF2405">
        <v>2021</v>
      </c>
      <c r="AG2405">
        <v>2022</v>
      </c>
      <c r="AL2405" s="3">
        <v>25000000</v>
      </c>
      <c r="AM2405" t="s">
        <v>89</v>
      </c>
      <c r="AN2405" s="1">
        <v>44588</v>
      </c>
      <c r="AO2405" s="3">
        <v>166750000</v>
      </c>
      <c r="AQ2405">
        <v>28442.31</v>
      </c>
      <c r="AR2405">
        <v>0</v>
      </c>
      <c r="AS2405">
        <v>758638.93</v>
      </c>
      <c r="AY2405">
        <v>99</v>
      </c>
      <c r="AZ2405">
        <v>2960</v>
      </c>
      <c r="BA2405">
        <v>74</v>
      </c>
      <c r="BG2405">
        <v>98.98</v>
      </c>
      <c r="BH2405">
        <v>43.68</v>
      </c>
      <c r="BI2405">
        <v>96.45</v>
      </c>
      <c r="BO2405">
        <v>1</v>
      </c>
      <c r="BP2405" s="3">
        <v>35000000</v>
      </c>
      <c r="BQ2405" s="20">
        <v>560</v>
      </c>
      <c r="BR2405" s="20">
        <v>332</v>
      </c>
      <c r="BW2405" s="20">
        <v>0</v>
      </c>
      <c r="BX2405" s="22">
        <v>787081.24</v>
      </c>
      <c r="BY2405">
        <v>82</v>
      </c>
      <c r="BZ2405">
        <v>96.06</v>
      </c>
      <c r="CC2405">
        <v>1</v>
      </c>
    </row>
    <row r="2406" spans="1:81" ht="51" x14ac:dyDescent="0.2">
      <c r="A2406" t="s">
        <v>20527</v>
      </c>
      <c r="B2406" t="s">
        <v>20528</v>
      </c>
      <c r="C2406" t="s">
        <v>20529</v>
      </c>
      <c r="D2406" t="s">
        <v>20527</v>
      </c>
      <c r="E2406" s="2" t="s">
        <v>20530</v>
      </c>
      <c r="G2406" s="3">
        <v>5600000</v>
      </c>
      <c r="H2406" s="3">
        <v>110000000</v>
      </c>
      <c r="I2406" s="3">
        <v>100000000</v>
      </c>
      <c r="J2406" s="3">
        <v>340000000</v>
      </c>
      <c r="O2406" s="3">
        <v>56000000</v>
      </c>
      <c r="P2406" s="3">
        <v>550000000</v>
      </c>
      <c r="Q2406" s="3">
        <v>667000000</v>
      </c>
      <c r="R2406" s="3">
        <v>1000000000</v>
      </c>
      <c r="V2406" s="2" t="s">
        <v>20531</v>
      </c>
      <c r="W2406" s="2" t="s">
        <v>20532</v>
      </c>
      <c r="X2406" s="2" t="s">
        <v>14951</v>
      </c>
      <c r="Y2406" s="2" t="s">
        <v>20533</v>
      </c>
      <c r="Z2406" s="2" t="s">
        <v>20534</v>
      </c>
      <c r="AD2406">
        <v>2020</v>
      </c>
      <c r="AE2406">
        <v>2021</v>
      </c>
      <c r="AF2406">
        <v>2021</v>
      </c>
      <c r="AG2406">
        <v>2022</v>
      </c>
      <c r="AH2406">
        <v>2023</v>
      </c>
      <c r="AL2406" s="3">
        <v>340000000</v>
      </c>
      <c r="AM2406" t="s">
        <v>90</v>
      </c>
      <c r="AN2406" s="1">
        <v>45278</v>
      </c>
      <c r="AO2406" s="3">
        <v>3400000000</v>
      </c>
      <c r="AP2406">
        <v>0</v>
      </c>
      <c r="AQ2406">
        <v>34.68</v>
      </c>
      <c r="AR2406">
        <v>0</v>
      </c>
      <c r="AS2406">
        <v>478853.39</v>
      </c>
      <c r="AT2406">
        <v>303708.94</v>
      </c>
      <c r="AX2406">
        <v>2133</v>
      </c>
      <c r="AY2406">
        <v>3591</v>
      </c>
      <c r="AZ2406">
        <v>2960</v>
      </c>
      <c r="BA2406">
        <v>134</v>
      </c>
      <c r="BB2406">
        <v>14</v>
      </c>
      <c r="BF2406">
        <v>65.64</v>
      </c>
      <c r="BG2406">
        <v>70.239999999999995</v>
      </c>
      <c r="BH2406">
        <v>43.68</v>
      </c>
      <c r="BI2406">
        <v>93.54</v>
      </c>
      <c r="BJ2406">
        <v>97.26</v>
      </c>
      <c r="BN2406" t="s">
        <v>101</v>
      </c>
      <c r="BO2406">
        <v>4.59</v>
      </c>
      <c r="BP2406" s="3">
        <v>955600000</v>
      </c>
      <c r="BQ2406" s="20">
        <v>94</v>
      </c>
      <c r="BR2406" s="20">
        <v>487</v>
      </c>
      <c r="BS2406" s="20">
        <v>483</v>
      </c>
      <c r="BW2406" s="20">
        <v>483</v>
      </c>
      <c r="BX2406" s="22">
        <v>782597.01</v>
      </c>
      <c r="BY2406">
        <v>83</v>
      </c>
      <c r="BZ2406">
        <v>96.01</v>
      </c>
      <c r="CA2406">
        <v>1.5</v>
      </c>
      <c r="CB2406">
        <v>1.5</v>
      </c>
      <c r="CC2406">
        <v>5.0999999999999996</v>
      </c>
    </row>
    <row r="2407" spans="1:81" ht="85" x14ac:dyDescent="0.2">
      <c r="A2407" t="s">
        <v>20535</v>
      </c>
      <c r="B2407" t="s">
        <v>20536</v>
      </c>
      <c r="C2407" t="s">
        <v>20537</v>
      </c>
      <c r="D2407" t="s">
        <v>20538</v>
      </c>
      <c r="E2407" s="2" t="s">
        <v>20539</v>
      </c>
      <c r="G2407" s="3">
        <v>6400000</v>
      </c>
      <c r="H2407" s="3">
        <v>1000000</v>
      </c>
      <c r="I2407" s="3">
        <v>93000000</v>
      </c>
      <c r="O2407" s="3">
        <v>64000000</v>
      </c>
      <c r="P2407" s="3">
        <v>5000000</v>
      </c>
      <c r="Q2407" s="3">
        <v>620310000</v>
      </c>
      <c r="W2407" s="2" t="s">
        <v>20540</v>
      </c>
      <c r="X2407" s="2" t="s">
        <v>8952</v>
      </c>
      <c r="Y2407" s="2" t="s">
        <v>20541</v>
      </c>
      <c r="AE2407">
        <v>2018</v>
      </c>
      <c r="AF2407">
        <v>2020</v>
      </c>
      <c r="AG2407">
        <v>2022</v>
      </c>
      <c r="AL2407" s="3">
        <v>93000000</v>
      </c>
      <c r="AM2407" t="s">
        <v>89</v>
      </c>
      <c r="AN2407" s="1">
        <v>44617</v>
      </c>
      <c r="AO2407" s="3">
        <v>620310000</v>
      </c>
      <c r="AQ2407">
        <v>13900.18</v>
      </c>
      <c r="AR2407">
        <v>1008.5</v>
      </c>
      <c r="AS2407">
        <v>732725.09</v>
      </c>
      <c r="AY2407">
        <v>75</v>
      </c>
      <c r="AZ2407">
        <v>825</v>
      </c>
      <c r="BA2407">
        <v>76</v>
      </c>
      <c r="BG2407">
        <v>99.29</v>
      </c>
      <c r="BH2407">
        <v>76.58</v>
      </c>
      <c r="BI2407">
        <v>96.36</v>
      </c>
      <c r="BO2407">
        <v>1</v>
      </c>
      <c r="BP2407" s="3">
        <v>126400000</v>
      </c>
      <c r="BQ2407" s="20">
        <v>498</v>
      </c>
      <c r="BR2407" s="20">
        <v>723</v>
      </c>
      <c r="BW2407" s="20">
        <v>0</v>
      </c>
      <c r="BX2407" s="22">
        <v>747633.77</v>
      </c>
      <c r="BY2407">
        <v>84</v>
      </c>
      <c r="BZ2407">
        <v>95.96</v>
      </c>
      <c r="CC2407">
        <v>1</v>
      </c>
    </row>
    <row r="2408" spans="1:81" ht="51" x14ac:dyDescent="0.2">
      <c r="A2408" t="s">
        <v>20542</v>
      </c>
      <c r="B2408" t="s">
        <v>20543</v>
      </c>
      <c r="C2408" t="s">
        <v>20544</v>
      </c>
      <c r="D2408" t="s">
        <v>20545</v>
      </c>
      <c r="E2408" s="2" t="s">
        <v>20546</v>
      </c>
      <c r="G2408" s="3">
        <v>3690000</v>
      </c>
      <c r="H2408" s="3">
        <v>13000000</v>
      </c>
      <c r="I2408" s="3">
        <v>58000000</v>
      </c>
      <c r="O2408" s="3">
        <v>36900000</v>
      </c>
      <c r="P2408" s="3">
        <v>65000000</v>
      </c>
      <c r="Q2408" s="3">
        <v>386860000</v>
      </c>
      <c r="W2408" s="2" t="s">
        <v>20547</v>
      </c>
      <c r="X2408" s="2" t="s">
        <v>20548</v>
      </c>
      <c r="Y2408" s="2" t="s">
        <v>20549</v>
      </c>
      <c r="AE2408">
        <v>2019</v>
      </c>
      <c r="AF2408">
        <v>2021</v>
      </c>
      <c r="AG2408">
        <v>2022</v>
      </c>
      <c r="AL2408" s="3">
        <v>19999984</v>
      </c>
      <c r="AM2408" t="s">
        <v>114</v>
      </c>
      <c r="AN2408" s="1">
        <v>44608</v>
      </c>
      <c r="AO2408" s="3">
        <v>386860000</v>
      </c>
      <c r="AQ2408">
        <v>0</v>
      </c>
      <c r="AR2408">
        <v>84843.33</v>
      </c>
      <c r="AS2408">
        <v>662368.92000000004</v>
      </c>
      <c r="AY2408">
        <v>3695</v>
      </c>
      <c r="AZ2408">
        <v>224</v>
      </c>
      <c r="BA2408">
        <v>92</v>
      </c>
      <c r="BG2408">
        <v>61.5</v>
      </c>
      <c r="BH2408">
        <v>95.76</v>
      </c>
      <c r="BI2408">
        <v>95.58</v>
      </c>
      <c r="BO2408">
        <v>1</v>
      </c>
      <c r="BP2408" s="3">
        <v>94689984</v>
      </c>
      <c r="BQ2408" s="20">
        <v>415</v>
      </c>
      <c r="BR2408" s="20">
        <v>371</v>
      </c>
      <c r="BW2408" s="20">
        <v>0</v>
      </c>
      <c r="BX2408" s="22">
        <v>747212.25</v>
      </c>
      <c r="BY2408">
        <v>85</v>
      </c>
      <c r="BZ2408">
        <v>95.92</v>
      </c>
      <c r="CC2408">
        <v>1</v>
      </c>
    </row>
    <row r="2409" spans="1:81" ht="68" x14ac:dyDescent="0.2">
      <c r="A2409" t="s">
        <v>20550</v>
      </c>
      <c r="B2409" t="s">
        <v>20551</v>
      </c>
      <c r="C2409" t="s">
        <v>20552</v>
      </c>
      <c r="D2409" t="s">
        <v>20553</v>
      </c>
      <c r="E2409" s="2" t="s">
        <v>20554</v>
      </c>
      <c r="G2409" s="3">
        <v>1800003</v>
      </c>
      <c r="H2409" s="3">
        <v>25976165</v>
      </c>
      <c r="I2409" s="3">
        <v>80000000</v>
      </c>
      <c r="O2409" s="3">
        <v>18000030</v>
      </c>
      <c r="P2409" s="3">
        <v>129880825</v>
      </c>
      <c r="Q2409" s="3">
        <v>500000000</v>
      </c>
      <c r="W2409" s="2" t="s">
        <v>20555</v>
      </c>
      <c r="X2409" s="2" t="s">
        <v>20556</v>
      </c>
      <c r="Y2409" s="2" t="s">
        <v>20557</v>
      </c>
      <c r="AE2409">
        <v>2020</v>
      </c>
      <c r="AF2409">
        <v>2021</v>
      </c>
      <c r="AG2409">
        <v>2022</v>
      </c>
      <c r="AL2409" s="3">
        <v>80000000</v>
      </c>
      <c r="AM2409" t="s">
        <v>89</v>
      </c>
      <c r="AN2409" s="1">
        <v>44649</v>
      </c>
      <c r="AO2409" s="3">
        <v>500000000</v>
      </c>
      <c r="AQ2409">
        <v>0</v>
      </c>
      <c r="AR2409">
        <v>23925.32</v>
      </c>
      <c r="AS2409">
        <v>718870.31</v>
      </c>
      <c r="AY2409">
        <v>4029</v>
      </c>
      <c r="AZ2409">
        <v>574</v>
      </c>
      <c r="BA2409">
        <v>78</v>
      </c>
      <c r="BG2409">
        <v>57.2</v>
      </c>
      <c r="BH2409">
        <v>89.09</v>
      </c>
      <c r="BI2409">
        <v>96.26</v>
      </c>
      <c r="BO2409">
        <v>1</v>
      </c>
      <c r="BP2409" s="3">
        <v>107776168</v>
      </c>
      <c r="BQ2409" s="20">
        <v>593</v>
      </c>
      <c r="BR2409" s="20">
        <v>154</v>
      </c>
      <c r="BW2409" s="20">
        <v>0</v>
      </c>
      <c r="BX2409" s="22">
        <v>742795.63</v>
      </c>
      <c r="BY2409">
        <v>86</v>
      </c>
      <c r="BZ2409">
        <v>95.87</v>
      </c>
      <c r="CC2409">
        <v>1</v>
      </c>
    </row>
    <row r="2410" spans="1:81" ht="85" x14ac:dyDescent="0.2">
      <c r="A2410" t="s">
        <v>20558</v>
      </c>
      <c r="B2410" t="s">
        <v>20559</v>
      </c>
      <c r="C2410" t="s">
        <v>20560</v>
      </c>
      <c r="D2410" t="s">
        <v>20561</v>
      </c>
      <c r="E2410" s="2" t="s">
        <v>20562</v>
      </c>
      <c r="G2410" s="3">
        <v>4000000</v>
      </c>
      <c r="H2410" s="3">
        <v>13500000</v>
      </c>
      <c r="I2410" s="3">
        <v>34000000</v>
      </c>
      <c r="O2410" s="3">
        <v>40000000</v>
      </c>
      <c r="P2410" s="3">
        <v>67500000</v>
      </c>
      <c r="Q2410" s="3">
        <v>226780000</v>
      </c>
      <c r="W2410" s="2" t="s">
        <v>20563</v>
      </c>
      <c r="X2410" s="2" t="s">
        <v>20564</v>
      </c>
      <c r="Y2410" s="2" t="s">
        <v>20565</v>
      </c>
      <c r="AE2410">
        <v>2020</v>
      </c>
      <c r="AF2410">
        <v>2021</v>
      </c>
      <c r="AG2410">
        <v>2022</v>
      </c>
      <c r="AL2410" s="3">
        <v>34000000</v>
      </c>
      <c r="AM2410" t="s">
        <v>89</v>
      </c>
      <c r="AN2410" s="1">
        <v>44670</v>
      </c>
      <c r="AO2410" s="3">
        <v>226780000</v>
      </c>
      <c r="AQ2410">
        <v>0</v>
      </c>
      <c r="AR2410">
        <v>48492.11</v>
      </c>
      <c r="AS2410">
        <v>691537.37</v>
      </c>
      <c r="AY2410">
        <v>4029</v>
      </c>
      <c r="AZ2410">
        <v>378</v>
      </c>
      <c r="BA2410">
        <v>83</v>
      </c>
      <c r="BG2410">
        <v>57.2</v>
      </c>
      <c r="BH2410">
        <v>92.82</v>
      </c>
      <c r="BI2410">
        <v>96.02</v>
      </c>
      <c r="BO2410">
        <v>1</v>
      </c>
      <c r="BP2410" s="3">
        <v>51500000</v>
      </c>
      <c r="BQ2410" s="20">
        <v>98</v>
      </c>
      <c r="BR2410" s="20">
        <v>406</v>
      </c>
      <c r="BW2410" s="20">
        <v>0</v>
      </c>
      <c r="BX2410" s="22">
        <v>740029.48</v>
      </c>
      <c r="BY2410">
        <v>87</v>
      </c>
      <c r="BZ2410">
        <v>95.82</v>
      </c>
      <c r="CC2410">
        <v>1</v>
      </c>
    </row>
    <row r="2411" spans="1:81" ht="34" x14ac:dyDescent="0.2">
      <c r="A2411" t="s">
        <v>20566</v>
      </c>
      <c r="B2411" t="s">
        <v>20567</v>
      </c>
      <c r="C2411" t="s">
        <v>20568</v>
      </c>
      <c r="D2411" t="s">
        <v>20569</v>
      </c>
      <c r="E2411" s="2" t="s">
        <v>20570</v>
      </c>
      <c r="G2411" s="3">
        <v>120000</v>
      </c>
      <c r="H2411" s="3">
        <v>9000000</v>
      </c>
      <c r="I2411" s="3">
        <v>30000000</v>
      </c>
      <c r="O2411" s="3">
        <v>1200000</v>
      </c>
      <c r="P2411" s="3">
        <v>45000000</v>
      </c>
      <c r="Q2411" s="3">
        <v>200100000</v>
      </c>
      <c r="W2411" s="2" t="s">
        <v>20571</v>
      </c>
      <c r="X2411" s="2" t="s">
        <v>20572</v>
      </c>
      <c r="Y2411" s="2" t="s">
        <v>20573</v>
      </c>
      <c r="AE2411">
        <v>2015</v>
      </c>
      <c r="AF2411">
        <v>2018</v>
      </c>
      <c r="AG2411">
        <v>2022</v>
      </c>
      <c r="AL2411" s="3">
        <v>30000000</v>
      </c>
      <c r="AM2411" t="s">
        <v>89</v>
      </c>
      <c r="AN2411" s="1">
        <v>44897</v>
      </c>
      <c r="AO2411" s="3">
        <v>200100000</v>
      </c>
      <c r="AQ2411">
        <v>6886.31</v>
      </c>
      <c r="AR2411">
        <v>29780.57</v>
      </c>
      <c r="AS2411">
        <v>698210.77</v>
      </c>
      <c r="AY2411">
        <v>54</v>
      </c>
      <c r="AZ2411">
        <v>107</v>
      </c>
      <c r="BA2411">
        <v>81</v>
      </c>
      <c r="BG2411">
        <v>99.46</v>
      </c>
      <c r="BH2411">
        <v>97.7</v>
      </c>
      <c r="BI2411">
        <v>96.11</v>
      </c>
      <c r="BO2411">
        <v>1</v>
      </c>
      <c r="BP2411" s="3">
        <v>39120000</v>
      </c>
      <c r="BQ2411" s="20">
        <v>1175</v>
      </c>
      <c r="BR2411" s="20">
        <v>1488</v>
      </c>
      <c r="BW2411" s="20">
        <v>0</v>
      </c>
      <c r="BX2411" s="22">
        <v>734877.65</v>
      </c>
      <c r="BY2411">
        <v>88</v>
      </c>
      <c r="BZ2411">
        <v>95.77</v>
      </c>
      <c r="CC2411">
        <v>1</v>
      </c>
    </row>
    <row r="2412" spans="1:81" ht="51" x14ac:dyDescent="0.2">
      <c r="A2412" t="s">
        <v>20574</v>
      </c>
      <c r="B2412" t="s">
        <v>20575</v>
      </c>
      <c r="C2412" t="s">
        <v>20576</v>
      </c>
      <c r="D2412" t="s">
        <v>20577</v>
      </c>
      <c r="E2412" s="2" t="s">
        <v>20578</v>
      </c>
      <c r="I2412" s="3">
        <v>46000000</v>
      </c>
      <c r="Q2412" s="3">
        <v>306820000</v>
      </c>
      <c r="W2412" s="2" t="s">
        <v>4822</v>
      </c>
      <c r="Y2412" s="2" t="s">
        <v>20579</v>
      </c>
      <c r="AE2412">
        <v>2015</v>
      </c>
      <c r="AG2412">
        <v>2022</v>
      </c>
      <c r="AL2412" s="3">
        <v>46000000</v>
      </c>
      <c r="AM2412" t="s">
        <v>89</v>
      </c>
      <c r="AN2412" s="1">
        <v>44874</v>
      </c>
      <c r="AO2412" s="3">
        <v>306820000</v>
      </c>
      <c r="AQ2412">
        <v>0.25</v>
      </c>
      <c r="AS2412">
        <v>722862.09</v>
      </c>
      <c r="AY2412">
        <v>2736</v>
      </c>
      <c r="BA2412">
        <v>77</v>
      </c>
      <c r="BG2412">
        <v>72.12</v>
      </c>
      <c r="BI2412">
        <v>96.31</v>
      </c>
      <c r="BO2412">
        <v>1</v>
      </c>
      <c r="BP2412" s="3">
        <v>60858610</v>
      </c>
      <c r="BW2412" s="20">
        <v>0</v>
      </c>
      <c r="BX2412" s="22">
        <v>722862.34</v>
      </c>
      <c r="BY2412">
        <v>89</v>
      </c>
      <c r="BZ2412">
        <v>95.72</v>
      </c>
      <c r="CC2412">
        <v>1</v>
      </c>
    </row>
    <row r="2413" spans="1:81" ht="85" x14ac:dyDescent="0.2">
      <c r="A2413" t="s">
        <v>20580</v>
      </c>
      <c r="B2413" t="s">
        <v>20581</v>
      </c>
      <c r="C2413" t="s">
        <v>20582</v>
      </c>
      <c r="D2413" t="s">
        <v>20583</v>
      </c>
      <c r="E2413" s="2" t="s">
        <v>20584</v>
      </c>
      <c r="H2413" s="3">
        <v>15000000</v>
      </c>
      <c r="I2413" s="3">
        <v>80000000</v>
      </c>
      <c r="P2413" s="3">
        <v>75000000</v>
      </c>
      <c r="Q2413" s="3">
        <v>533600000</v>
      </c>
      <c r="W2413" s="2" t="s">
        <v>215</v>
      </c>
      <c r="X2413" s="2" t="s">
        <v>20585</v>
      </c>
      <c r="Y2413" s="2" t="s">
        <v>20586</v>
      </c>
      <c r="AE2413">
        <v>2019</v>
      </c>
      <c r="AF2413">
        <v>2020</v>
      </c>
      <c r="AG2413">
        <v>2022</v>
      </c>
      <c r="AL2413" s="3">
        <v>80000000</v>
      </c>
      <c r="AM2413" t="s">
        <v>89</v>
      </c>
      <c r="AN2413" s="1">
        <v>44713</v>
      </c>
      <c r="AO2413" s="3">
        <v>533600000</v>
      </c>
      <c r="AQ2413">
        <v>6458.07</v>
      </c>
      <c r="AR2413">
        <v>12259.72</v>
      </c>
      <c r="AS2413">
        <v>694780.98</v>
      </c>
      <c r="AY2413">
        <v>259</v>
      </c>
      <c r="AZ2413">
        <v>195</v>
      </c>
      <c r="BA2413">
        <v>82</v>
      </c>
      <c r="BG2413">
        <v>97.31</v>
      </c>
      <c r="BH2413">
        <v>94.49</v>
      </c>
      <c r="BI2413">
        <v>96.07</v>
      </c>
      <c r="BO2413">
        <v>1</v>
      </c>
      <c r="BP2413" s="3">
        <v>95000000</v>
      </c>
      <c r="BQ2413" s="20">
        <v>470</v>
      </c>
      <c r="BR2413" s="20">
        <v>735</v>
      </c>
      <c r="BW2413" s="20">
        <v>0</v>
      </c>
      <c r="BX2413" s="22">
        <v>713498.77</v>
      </c>
      <c r="BY2413">
        <v>90</v>
      </c>
      <c r="BZ2413">
        <v>95.67</v>
      </c>
      <c r="CC2413">
        <v>1</v>
      </c>
    </row>
    <row r="2414" spans="1:81" ht="68" x14ac:dyDescent="0.2">
      <c r="A2414" t="s">
        <v>20587</v>
      </c>
      <c r="B2414" t="s">
        <v>20588</v>
      </c>
      <c r="C2414" t="s">
        <v>20589</v>
      </c>
      <c r="D2414" t="s">
        <v>20590</v>
      </c>
      <c r="E2414" s="2" t="s">
        <v>20591</v>
      </c>
      <c r="G2414" s="3">
        <v>1362537</v>
      </c>
      <c r="H2414" s="3">
        <v>10000000</v>
      </c>
      <c r="I2414" s="3">
        <v>22000000</v>
      </c>
      <c r="O2414" s="3">
        <v>13625370</v>
      </c>
      <c r="P2414" s="3">
        <v>50000000</v>
      </c>
      <c r="Q2414" s="3">
        <v>146740000</v>
      </c>
      <c r="W2414" s="2" t="s">
        <v>20592</v>
      </c>
      <c r="X2414" s="2" t="s">
        <v>20593</v>
      </c>
      <c r="Y2414" s="2" t="s">
        <v>20594</v>
      </c>
      <c r="AE2414">
        <v>2018</v>
      </c>
      <c r="AF2414">
        <v>2021</v>
      </c>
      <c r="AG2414">
        <v>2022</v>
      </c>
      <c r="AL2414" s="3">
        <v>22000000</v>
      </c>
      <c r="AM2414" t="s">
        <v>89</v>
      </c>
      <c r="AN2414" s="1">
        <v>44825</v>
      </c>
      <c r="AO2414" s="3">
        <v>146740000</v>
      </c>
      <c r="AQ2414">
        <v>0.25</v>
      </c>
      <c r="AR2414">
        <v>37170.79</v>
      </c>
      <c r="AS2414">
        <v>675348.87</v>
      </c>
      <c r="AY2414">
        <v>2959</v>
      </c>
      <c r="AZ2414">
        <v>436</v>
      </c>
      <c r="BA2414">
        <v>88</v>
      </c>
      <c r="BG2414">
        <v>71.63</v>
      </c>
      <c r="BH2414">
        <v>91.72</v>
      </c>
      <c r="BI2414">
        <v>95.77</v>
      </c>
      <c r="BO2414">
        <v>1</v>
      </c>
      <c r="BP2414" s="3">
        <v>33362537</v>
      </c>
      <c r="BQ2414" s="20">
        <v>1009</v>
      </c>
      <c r="BR2414" s="20">
        <v>379</v>
      </c>
      <c r="BW2414" s="20">
        <v>0</v>
      </c>
      <c r="BX2414" s="22">
        <v>712519.91</v>
      </c>
      <c r="BY2414">
        <v>91</v>
      </c>
      <c r="BZ2414">
        <v>95.62</v>
      </c>
      <c r="CC2414">
        <v>1</v>
      </c>
    </row>
    <row r="2415" spans="1:81" ht="51" x14ac:dyDescent="0.2">
      <c r="A2415" t="s">
        <v>20595</v>
      </c>
      <c r="B2415" t="s">
        <v>20596</v>
      </c>
      <c r="C2415" t="s">
        <v>20597</v>
      </c>
      <c r="D2415" t="s">
        <v>20598</v>
      </c>
      <c r="E2415" s="2" t="s">
        <v>20599</v>
      </c>
      <c r="H2415" s="3">
        <v>10400000</v>
      </c>
      <c r="I2415" s="3">
        <v>43000000</v>
      </c>
      <c r="P2415" s="3">
        <v>52000000</v>
      </c>
      <c r="Q2415" s="3">
        <v>286810000</v>
      </c>
      <c r="X2415" s="2" t="s">
        <v>20600</v>
      </c>
      <c r="Y2415" s="2" t="s">
        <v>20601</v>
      </c>
      <c r="AF2415">
        <v>2021</v>
      </c>
      <c r="AG2415">
        <v>2022</v>
      </c>
      <c r="AL2415" s="3">
        <v>43000000</v>
      </c>
      <c r="AM2415" t="s">
        <v>89</v>
      </c>
      <c r="AN2415" s="1">
        <v>44671</v>
      </c>
      <c r="AO2415" s="3">
        <v>286810000</v>
      </c>
      <c r="AR2415">
        <v>39440.129999999997</v>
      </c>
      <c r="AS2415">
        <v>672816.57</v>
      </c>
      <c r="AZ2415">
        <v>421</v>
      </c>
      <c r="BA2415">
        <v>90</v>
      </c>
      <c r="BH2415">
        <v>92.01</v>
      </c>
      <c r="BI2415">
        <v>95.68</v>
      </c>
      <c r="BO2415">
        <v>1</v>
      </c>
      <c r="BP2415" s="3">
        <v>53400000</v>
      </c>
      <c r="BR2415" s="20">
        <v>258</v>
      </c>
      <c r="BW2415" s="20">
        <v>0</v>
      </c>
      <c r="BX2415" s="22">
        <v>712256.7</v>
      </c>
      <c r="BY2415">
        <v>92</v>
      </c>
      <c r="BZ2415">
        <v>95.58</v>
      </c>
      <c r="CC2415">
        <v>1</v>
      </c>
    </row>
    <row r="2416" spans="1:81" ht="51" x14ac:dyDescent="0.2">
      <c r="A2416" t="s">
        <v>20602</v>
      </c>
      <c r="B2416" t="s">
        <v>20603</v>
      </c>
      <c r="C2416" t="s">
        <v>20604</v>
      </c>
      <c r="D2416" t="s">
        <v>20605</v>
      </c>
      <c r="E2416" s="2" t="s">
        <v>20606</v>
      </c>
      <c r="F2416" s="3">
        <v>120000</v>
      </c>
      <c r="G2416" s="3">
        <v>3000000</v>
      </c>
      <c r="H2416" s="3">
        <v>20000000</v>
      </c>
      <c r="I2416" s="3">
        <v>25000000</v>
      </c>
      <c r="N2416" s="3">
        <v>2400000</v>
      </c>
      <c r="O2416" s="3">
        <v>30000000</v>
      </c>
      <c r="P2416" s="3">
        <v>100000000</v>
      </c>
      <c r="Q2416" s="3">
        <v>520000000</v>
      </c>
      <c r="V2416" s="2" t="s">
        <v>93</v>
      </c>
      <c r="W2416" s="2" t="s">
        <v>20607</v>
      </c>
      <c r="X2416" s="2" t="s">
        <v>20608</v>
      </c>
      <c r="Y2416" s="2" t="s">
        <v>20609</v>
      </c>
      <c r="AD2416">
        <v>2018</v>
      </c>
      <c r="AE2416">
        <v>2018</v>
      </c>
      <c r="AF2416">
        <v>2021</v>
      </c>
      <c r="AG2416">
        <v>2022</v>
      </c>
      <c r="AM2416" t="s">
        <v>89</v>
      </c>
      <c r="AN2416" s="1">
        <v>44774</v>
      </c>
      <c r="AO2416" s="3">
        <v>520000000</v>
      </c>
      <c r="AP2416">
        <v>13477.04</v>
      </c>
      <c r="AQ2416">
        <v>6779.42</v>
      </c>
      <c r="AR2416">
        <v>97097.07</v>
      </c>
      <c r="AS2416">
        <v>594086.73</v>
      </c>
      <c r="AX2416">
        <v>9</v>
      </c>
      <c r="AY2416">
        <v>379</v>
      </c>
      <c r="AZ2416">
        <v>191</v>
      </c>
      <c r="BA2416">
        <v>105</v>
      </c>
      <c r="BF2416">
        <v>99.82</v>
      </c>
      <c r="BG2416">
        <v>96.37</v>
      </c>
      <c r="BH2416">
        <v>96.38</v>
      </c>
      <c r="BI2416">
        <v>94.95</v>
      </c>
      <c r="BO2416">
        <v>1</v>
      </c>
      <c r="BP2416" s="3">
        <v>48120000</v>
      </c>
      <c r="BQ2416" s="20">
        <v>1067</v>
      </c>
      <c r="BR2416" s="20">
        <v>371</v>
      </c>
      <c r="BW2416" s="20">
        <v>158</v>
      </c>
      <c r="BX2416" s="22">
        <v>711440.26</v>
      </c>
      <c r="BY2416">
        <v>93</v>
      </c>
      <c r="BZ2416">
        <v>95.53</v>
      </c>
      <c r="CC2416">
        <v>1</v>
      </c>
    </row>
    <row r="2417" spans="1:81" ht="85" x14ac:dyDescent="0.2">
      <c r="A2417" t="s">
        <v>20610</v>
      </c>
      <c r="B2417" t="s">
        <v>20611</v>
      </c>
      <c r="C2417" t="s">
        <v>20612</v>
      </c>
      <c r="E2417" s="2" t="s">
        <v>20613</v>
      </c>
      <c r="G2417" s="3">
        <v>4000000</v>
      </c>
      <c r="H2417" s="3">
        <v>8000000</v>
      </c>
      <c r="I2417" s="3">
        <v>38000000</v>
      </c>
      <c r="O2417" s="3">
        <v>40000000</v>
      </c>
      <c r="P2417" s="3">
        <v>40000000</v>
      </c>
      <c r="Q2417" s="3">
        <v>253460000</v>
      </c>
      <c r="X2417" s="2" t="s">
        <v>20614</v>
      </c>
      <c r="Y2417" s="2" t="s">
        <v>20615</v>
      </c>
      <c r="AE2417">
        <v>2015</v>
      </c>
      <c r="AF2417">
        <v>2020</v>
      </c>
      <c r="AG2417">
        <v>2022</v>
      </c>
      <c r="AL2417" s="3">
        <v>35000000</v>
      </c>
      <c r="AM2417" t="s">
        <v>114</v>
      </c>
      <c r="AN2417" s="1">
        <v>44706</v>
      </c>
      <c r="AO2417" s="3">
        <v>253460000</v>
      </c>
      <c r="AQ2417">
        <v>0</v>
      </c>
      <c r="AR2417">
        <v>0</v>
      </c>
      <c r="AS2417">
        <v>689332.94</v>
      </c>
      <c r="AY2417">
        <v>3493</v>
      </c>
      <c r="AZ2417">
        <v>1826</v>
      </c>
      <c r="BA2417">
        <v>85</v>
      </c>
      <c r="BG2417">
        <v>64.400000000000006</v>
      </c>
      <c r="BH2417">
        <v>48.14</v>
      </c>
      <c r="BI2417">
        <v>95.92</v>
      </c>
      <c r="BO2417">
        <v>1</v>
      </c>
      <c r="BP2417" s="3">
        <v>85000000</v>
      </c>
      <c r="BQ2417" s="20">
        <v>1654</v>
      </c>
      <c r="BR2417" s="20">
        <v>700</v>
      </c>
      <c r="BW2417" s="20">
        <v>0</v>
      </c>
      <c r="BX2417" s="22">
        <v>689332.94</v>
      </c>
      <c r="BY2417">
        <v>94</v>
      </c>
      <c r="BZ2417">
        <v>95.48</v>
      </c>
      <c r="CC2417">
        <v>1</v>
      </c>
    </row>
    <row r="2418" spans="1:81" ht="51" x14ac:dyDescent="0.2">
      <c r="A2418" t="s">
        <v>20616</v>
      </c>
      <c r="B2418" t="s">
        <v>20617</v>
      </c>
      <c r="C2418" t="s">
        <v>20618</v>
      </c>
      <c r="D2418" t="s">
        <v>20619</v>
      </c>
      <c r="E2418" s="2" t="s">
        <v>20620</v>
      </c>
      <c r="G2418" s="3">
        <v>2700000</v>
      </c>
      <c r="H2418" s="3">
        <v>12000000</v>
      </c>
      <c r="I2418" s="3">
        <v>31000000</v>
      </c>
      <c r="O2418" s="3">
        <v>27000000</v>
      </c>
      <c r="P2418" s="3">
        <v>60000000</v>
      </c>
      <c r="Q2418" s="3">
        <v>206770000</v>
      </c>
      <c r="W2418" s="2" t="s">
        <v>20621</v>
      </c>
      <c r="X2418" s="2" t="s">
        <v>20622</v>
      </c>
      <c r="Y2418" s="2" t="s">
        <v>20623</v>
      </c>
      <c r="AE2418">
        <v>2019</v>
      </c>
      <c r="AF2418">
        <v>2020</v>
      </c>
      <c r="AG2418">
        <v>2022</v>
      </c>
      <c r="AL2418" s="3">
        <v>31000000</v>
      </c>
      <c r="AM2418" t="s">
        <v>89</v>
      </c>
      <c r="AN2418" s="1">
        <v>44612</v>
      </c>
      <c r="AO2418" s="3">
        <v>206770000</v>
      </c>
      <c r="AQ2418">
        <v>38654.239999999998</v>
      </c>
      <c r="AR2418">
        <v>18755.419999999998</v>
      </c>
      <c r="AS2418">
        <v>630345.89</v>
      </c>
      <c r="AY2418">
        <v>5</v>
      </c>
      <c r="AZ2418">
        <v>100</v>
      </c>
      <c r="BA2418">
        <v>97</v>
      </c>
      <c r="BG2418">
        <v>99.96</v>
      </c>
      <c r="BH2418">
        <v>97.19</v>
      </c>
      <c r="BI2418">
        <v>95.34</v>
      </c>
      <c r="BO2418">
        <v>1</v>
      </c>
      <c r="BP2418" s="3">
        <v>45700000</v>
      </c>
      <c r="BQ2418" s="20">
        <v>369</v>
      </c>
      <c r="BR2418" s="20">
        <v>510</v>
      </c>
      <c r="BW2418" s="20">
        <v>0</v>
      </c>
      <c r="BX2418" s="22">
        <v>687755.55</v>
      </c>
      <c r="BY2418">
        <v>95</v>
      </c>
      <c r="BZ2418">
        <v>95.43</v>
      </c>
      <c r="CC2418">
        <v>1</v>
      </c>
    </row>
    <row r="2419" spans="1:81" ht="51" x14ac:dyDescent="0.2">
      <c r="A2419" t="s">
        <v>20624</v>
      </c>
      <c r="B2419" t="s">
        <v>20625</v>
      </c>
      <c r="C2419" t="s">
        <v>20626</v>
      </c>
      <c r="E2419" s="2" t="s">
        <v>20627</v>
      </c>
      <c r="I2419" s="3">
        <v>36800000</v>
      </c>
      <c r="Q2419" s="3">
        <v>245456000</v>
      </c>
      <c r="Y2419" s="2" t="s">
        <v>20628</v>
      </c>
      <c r="AG2419">
        <v>2022</v>
      </c>
      <c r="AL2419" s="3">
        <v>36800000</v>
      </c>
      <c r="AM2419" t="s">
        <v>89</v>
      </c>
      <c r="AN2419" s="1">
        <v>44704</v>
      </c>
      <c r="AO2419" s="3">
        <v>245456000</v>
      </c>
      <c r="AS2419">
        <v>683749.23</v>
      </c>
      <c r="BA2419">
        <v>86</v>
      </c>
      <c r="BI2419">
        <v>95.87</v>
      </c>
      <c r="BO2419">
        <v>1</v>
      </c>
      <c r="BP2419" s="3">
        <v>36800000</v>
      </c>
      <c r="BW2419" s="20">
        <v>0</v>
      </c>
      <c r="BX2419" s="22">
        <v>683749.23</v>
      </c>
      <c r="BY2419">
        <v>96</v>
      </c>
      <c r="BZ2419">
        <v>95.38</v>
      </c>
      <c r="CC2419">
        <v>1</v>
      </c>
    </row>
    <row r="2420" spans="1:81" ht="51" x14ac:dyDescent="0.2">
      <c r="A2420" t="s">
        <v>20629</v>
      </c>
      <c r="B2420" t="s">
        <v>20630</v>
      </c>
      <c r="C2420" t="s">
        <v>20631</v>
      </c>
      <c r="D2420" t="s">
        <v>20632</v>
      </c>
      <c r="E2420" s="2" t="s">
        <v>20633</v>
      </c>
      <c r="G2420" s="3">
        <v>4000000</v>
      </c>
      <c r="H2420" s="3">
        <v>12000000</v>
      </c>
      <c r="I2420" s="3">
        <v>40000000</v>
      </c>
      <c r="O2420" s="3">
        <v>40000000</v>
      </c>
      <c r="P2420" s="3">
        <v>60000000</v>
      </c>
      <c r="Q2420" s="3">
        <v>266800000</v>
      </c>
      <c r="W2420" s="2" t="s">
        <v>20634</v>
      </c>
      <c r="X2420" s="2" t="s">
        <v>20635</v>
      </c>
      <c r="Y2420" s="2" t="s">
        <v>20636</v>
      </c>
      <c r="AE2420">
        <v>2018</v>
      </c>
      <c r="AF2420">
        <v>2020</v>
      </c>
      <c r="AG2420">
        <v>2022</v>
      </c>
      <c r="AL2420" s="3">
        <v>40000000</v>
      </c>
      <c r="AM2420" t="s">
        <v>89</v>
      </c>
      <c r="AN2420" s="1">
        <v>44679</v>
      </c>
      <c r="AO2420" s="3">
        <v>266800000</v>
      </c>
      <c r="AQ2420">
        <v>13.59</v>
      </c>
      <c r="AR2420">
        <v>5991.52</v>
      </c>
      <c r="AS2420">
        <v>675813.08</v>
      </c>
      <c r="AY2420">
        <v>2224</v>
      </c>
      <c r="AZ2420">
        <v>378</v>
      </c>
      <c r="BA2420">
        <v>87</v>
      </c>
      <c r="BG2420">
        <v>78.680000000000007</v>
      </c>
      <c r="BH2420">
        <v>89.29</v>
      </c>
      <c r="BI2420">
        <v>95.82</v>
      </c>
      <c r="BO2420">
        <v>1</v>
      </c>
      <c r="BP2420" s="3">
        <v>56000000</v>
      </c>
      <c r="BQ2420" s="20">
        <v>779</v>
      </c>
      <c r="BR2420" s="20">
        <v>780</v>
      </c>
      <c r="BW2420" s="20">
        <v>0</v>
      </c>
      <c r="BX2420" s="22">
        <v>681818.19</v>
      </c>
      <c r="BY2420">
        <v>97</v>
      </c>
      <c r="BZ2420">
        <v>95.33</v>
      </c>
      <c r="CC2420">
        <v>1</v>
      </c>
    </row>
    <row r="2421" spans="1:81" ht="34" x14ac:dyDescent="0.2">
      <c r="A2421" t="s">
        <v>20637</v>
      </c>
      <c r="B2421" t="s">
        <v>20638</v>
      </c>
      <c r="C2421" t="s">
        <v>20639</v>
      </c>
      <c r="D2421" t="s">
        <v>20640</v>
      </c>
      <c r="E2421" s="2" t="s">
        <v>20641</v>
      </c>
      <c r="H2421" s="3">
        <v>10500000</v>
      </c>
      <c r="I2421" s="3">
        <v>35600000</v>
      </c>
      <c r="P2421" s="3">
        <v>52500000</v>
      </c>
      <c r="Q2421" s="3">
        <v>237452000</v>
      </c>
      <c r="X2421" s="2" t="s">
        <v>20642</v>
      </c>
      <c r="Y2421" s="2" t="s">
        <v>20643</v>
      </c>
      <c r="AF2421">
        <v>2020</v>
      </c>
      <c r="AG2421">
        <v>2022</v>
      </c>
      <c r="AL2421" s="3">
        <v>35600000</v>
      </c>
      <c r="AM2421" t="s">
        <v>89</v>
      </c>
      <c r="AN2421" s="1">
        <v>44574</v>
      </c>
      <c r="AO2421" s="3">
        <v>237452000</v>
      </c>
      <c r="AR2421">
        <v>12344.16</v>
      </c>
      <c r="AS2421">
        <v>669344.16</v>
      </c>
      <c r="AZ2421">
        <v>187</v>
      </c>
      <c r="BA2421">
        <v>91</v>
      </c>
      <c r="BH2421">
        <v>94.71</v>
      </c>
      <c r="BI2421">
        <v>95.63</v>
      </c>
      <c r="BO2421">
        <v>1</v>
      </c>
      <c r="BP2421" s="3">
        <v>46100000</v>
      </c>
      <c r="BR2421" s="20">
        <v>419</v>
      </c>
      <c r="BW2421" s="20">
        <v>0</v>
      </c>
      <c r="BX2421" s="22">
        <v>681688.32</v>
      </c>
      <c r="BY2421">
        <v>98</v>
      </c>
      <c r="BZ2421">
        <v>95.28</v>
      </c>
      <c r="CC2421">
        <v>1</v>
      </c>
    </row>
    <row r="2422" spans="1:81" ht="51" x14ac:dyDescent="0.2">
      <c r="A2422" t="s">
        <v>20644</v>
      </c>
      <c r="B2422" t="s">
        <v>20645</v>
      </c>
      <c r="C2422" t="s">
        <v>20646</v>
      </c>
      <c r="D2422" t="s">
        <v>20647</v>
      </c>
      <c r="E2422" s="2" t="s">
        <v>20648</v>
      </c>
      <c r="G2422" s="3">
        <v>550000</v>
      </c>
      <c r="H2422" s="3">
        <v>2922798</v>
      </c>
      <c r="I2422" s="3">
        <v>26000000</v>
      </c>
      <c r="O2422" s="3">
        <v>5500000</v>
      </c>
      <c r="P2422" s="3">
        <v>14613990</v>
      </c>
      <c r="Q2422" s="3">
        <v>173420000</v>
      </c>
      <c r="W2422" s="2" t="s">
        <v>20649</v>
      </c>
      <c r="Y2422" s="2" t="s">
        <v>20650</v>
      </c>
      <c r="AE2422">
        <v>2017</v>
      </c>
      <c r="AF2422">
        <v>2018</v>
      </c>
      <c r="AG2422">
        <v>2022</v>
      </c>
      <c r="AL2422" s="3">
        <v>26000000</v>
      </c>
      <c r="AM2422" t="s">
        <v>89</v>
      </c>
      <c r="AN2422" s="1">
        <v>44700</v>
      </c>
      <c r="AO2422" s="3">
        <v>173420000</v>
      </c>
      <c r="AQ2422">
        <v>5.0199999999999996</v>
      </c>
      <c r="AR2422">
        <v>0</v>
      </c>
      <c r="AS2422">
        <v>675273.71</v>
      </c>
      <c r="AY2422">
        <v>2483</v>
      </c>
      <c r="AZ2422">
        <v>1617</v>
      </c>
      <c r="BA2422">
        <v>89</v>
      </c>
      <c r="BG2422">
        <v>73.8</v>
      </c>
      <c r="BH2422">
        <v>64.94</v>
      </c>
      <c r="BI2422">
        <v>95.73</v>
      </c>
      <c r="BO2422">
        <v>1</v>
      </c>
      <c r="BP2422" s="3">
        <v>37972798</v>
      </c>
      <c r="BQ2422" s="20">
        <v>309</v>
      </c>
      <c r="BR2422" s="20">
        <v>1491</v>
      </c>
      <c r="BW2422" s="20">
        <v>0</v>
      </c>
      <c r="BX2422" s="22">
        <v>675278.73</v>
      </c>
      <c r="BY2422">
        <v>99</v>
      </c>
      <c r="BZ2422">
        <v>95.24</v>
      </c>
      <c r="CC2422">
        <v>1</v>
      </c>
    </row>
    <row r="2423" spans="1:81" ht="68" x14ac:dyDescent="0.2">
      <c r="A2423" t="s">
        <v>20651</v>
      </c>
      <c r="B2423" t="s">
        <v>20652</v>
      </c>
      <c r="C2423" t="s">
        <v>20653</v>
      </c>
      <c r="D2423" t="s">
        <v>20654</v>
      </c>
      <c r="E2423" s="2" t="s">
        <v>20655</v>
      </c>
      <c r="F2423" s="3">
        <v>120000</v>
      </c>
      <c r="G2423" s="3">
        <v>1282400</v>
      </c>
      <c r="H2423" s="3">
        <v>15000000</v>
      </c>
      <c r="I2423" s="3">
        <v>60000000</v>
      </c>
      <c r="N2423" s="3">
        <v>2400000</v>
      </c>
      <c r="O2423" s="3">
        <v>12824000</v>
      </c>
      <c r="P2423" s="3">
        <v>75000000</v>
      </c>
      <c r="Q2423" s="3">
        <v>400200000</v>
      </c>
      <c r="V2423" s="2" t="s">
        <v>20656</v>
      </c>
      <c r="W2423" s="2" t="s">
        <v>20657</v>
      </c>
      <c r="X2423" s="2" t="s">
        <v>20658</v>
      </c>
      <c r="Y2423" s="2" t="s">
        <v>20659</v>
      </c>
      <c r="AD2423">
        <v>2018</v>
      </c>
      <c r="AE2423">
        <v>2017</v>
      </c>
      <c r="AF2423">
        <v>2019</v>
      </c>
      <c r="AG2423">
        <v>2022</v>
      </c>
      <c r="AL2423" s="3">
        <v>60000000</v>
      </c>
      <c r="AM2423" t="s">
        <v>89</v>
      </c>
      <c r="AN2423" s="1">
        <v>44718</v>
      </c>
      <c r="AO2423" s="3">
        <v>400200000</v>
      </c>
      <c r="AP2423">
        <v>13477.04</v>
      </c>
      <c r="AQ2423">
        <v>1957.93</v>
      </c>
      <c r="AR2423">
        <v>9038.01</v>
      </c>
      <c r="AS2423">
        <v>649207.81999999995</v>
      </c>
      <c r="AX2423">
        <v>9</v>
      </c>
      <c r="AY2423">
        <v>384</v>
      </c>
      <c r="AZ2423">
        <v>234</v>
      </c>
      <c r="BA2423">
        <v>94</v>
      </c>
      <c r="BF2423">
        <v>99.82</v>
      </c>
      <c r="BG2423">
        <v>95.96</v>
      </c>
      <c r="BH2423">
        <v>94.39</v>
      </c>
      <c r="BI2423">
        <v>95.48</v>
      </c>
      <c r="BO2423">
        <v>1</v>
      </c>
      <c r="BP2423" s="3">
        <v>81402400</v>
      </c>
      <c r="BQ2423" s="20">
        <v>813</v>
      </c>
      <c r="BR2423" s="20">
        <v>936</v>
      </c>
      <c r="BW2423" s="20">
        <v>0</v>
      </c>
      <c r="BX2423" s="22">
        <v>673680.8</v>
      </c>
      <c r="BY2423">
        <v>100</v>
      </c>
      <c r="BZ2423">
        <v>95.19</v>
      </c>
      <c r="CC2423">
        <v>1</v>
      </c>
    </row>
    <row r="2424" spans="1:81" ht="51" x14ac:dyDescent="0.2">
      <c r="A2424" t="s">
        <v>20660</v>
      </c>
      <c r="B2424" t="s">
        <v>20661</v>
      </c>
      <c r="C2424" t="s">
        <v>20662</v>
      </c>
      <c r="E2424" s="2" t="s">
        <v>20663</v>
      </c>
      <c r="G2424" s="3">
        <v>6000000</v>
      </c>
      <c r="H2424" s="3">
        <v>10000000</v>
      </c>
      <c r="I2424" s="3">
        <v>37000000</v>
      </c>
      <c r="O2424" s="3">
        <v>60000000</v>
      </c>
      <c r="P2424" s="3">
        <v>50000000</v>
      </c>
      <c r="Q2424" s="3">
        <v>246790000</v>
      </c>
      <c r="V2424" s="2" t="s">
        <v>20664</v>
      </c>
      <c r="W2424" s="2" t="s">
        <v>20665</v>
      </c>
      <c r="X2424" s="2" t="s">
        <v>20666</v>
      </c>
      <c r="Y2424" s="2" t="s">
        <v>20667</v>
      </c>
      <c r="AD2424">
        <v>2019</v>
      </c>
      <c r="AE2424">
        <v>2020</v>
      </c>
      <c r="AF2424">
        <v>2021</v>
      </c>
      <c r="AG2424">
        <v>2022</v>
      </c>
      <c r="AL2424" s="3">
        <v>37000000</v>
      </c>
      <c r="AM2424" t="s">
        <v>89</v>
      </c>
      <c r="AN2424" s="1">
        <v>44663</v>
      </c>
      <c r="AO2424" s="3">
        <v>246790000</v>
      </c>
      <c r="AP2424">
        <v>0</v>
      </c>
      <c r="AQ2424">
        <v>8186.23</v>
      </c>
      <c r="AR2424">
        <v>84870.85</v>
      </c>
      <c r="AS2424">
        <v>575819.56000000006</v>
      </c>
      <c r="AX2424">
        <v>1931</v>
      </c>
      <c r="AY2424">
        <v>419</v>
      </c>
      <c r="AZ2424">
        <v>223</v>
      </c>
      <c r="BA2424">
        <v>109</v>
      </c>
      <c r="BF2424">
        <v>65.319999999999993</v>
      </c>
      <c r="BG2424">
        <v>95.56</v>
      </c>
      <c r="BH2424">
        <v>95.77</v>
      </c>
      <c r="BI2424">
        <v>94.75</v>
      </c>
      <c r="BO2424">
        <v>1</v>
      </c>
      <c r="BP2424" s="3">
        <v>53000000</v>
      </c>
      <c r="BQ2424" s="20">
        <v>266</v>
      </c>
      <c r="BR2424" s="20">
        <v>371</v>
      </c>
      <c r="BW2424" s="20">
        <v>0</v>
      </c>
      <c r="BX2424" s="22">
        <v>668876.64</v>
      </c>
      <c r="BY2424">
        <v>101</v>
      </c>
      <c r="BZ2424">
        <v>95.14</v>
      </c>
      <c r="CC2424">
        <v>1</v>
      </c>
    </row>
    <row r="2425" spans="1:81" ht="51" x14ac:dyDescent="0.2">
      <c r="A2425" t="s">
        <v>20668</v>
      </c>
      <c r="B2425" t="s">
        <v>20669</v>
      </c>
      <c r="C2425" t="s">
        <v>20670</v>
      </c>
      <c r="D2425" t="s">
        <v>20671</v>
      </c>
      <c r="E2425" s="2" t="s">
        <v>20672</v>
      </c>
      <c r="F2425" s="3">
        <v>650000</v>
      </c>
      <c r="G2425" s="3">
        <v>4200000</v>
      </c>
      <c r="H2425" s="3">
        <v>12000000</v>
      </c>
      <c r="I2425" s="3">
        <v>50000000</v>
      </c>
      <c r="J2425" s="3">
        <v>50000000</v>
      </c>
      <c r="N2425" s="3">
        <v>13000000</v>
      </c>
      <c r="O2425" s="3">
        <v>42000000</v>
      </c>
      <c r="P2425" s="3">
        <v>60000000</v>
      </c>
      <c r="Q2425" s="3">
        <v>333500000</v>
      </c>
      <c r="R2425" s="3">
        <v>500000000</v>
      </c>
      <c r="V2425" s="2" t="s">
        <v>20673</v>
      </c>
      <c r="W2425" s="2" t="s">
        <v>20674</v>
      </c>
      <c r="X2425" s="2" t="s">
        <v>20675</v>
      </c>
      <c r="Y2425" s="2" t="s">
        <v>20676</v>
      </c>
      <c r="Z2425" s="2" t="s">
        <v>20677</v>
      </c>
      <c r="AD2425">
        <v>2017</v>
      </c>
      <c r="AE2425">
        <v>2019</v>
      </c>
      <c r="AF2425">
        <v>2020</v>
      </c>
      <c r="AG2425">
        <v>2022</v>
      </c>
      <c r="AH2425">
        <v>2024</v>
      </c>
      <c r="AL2425" s="3">
        <v>50000000</v>
      </c>
      <c r="AM2425" t="s">
        <v>90</v>
      </c>
      <c r="AN2425" s="1">
        <v>45330</v>
      </c>
      <c r="AO2425" s="3">
        <v>500000000</v>
      </c>
      <c r="AP2425">
        <v>0</v>
      </c>
      <c r="AQ2425">
        <v>0</v>
      </c>
      <c r="AR2425">
        <v>14388.4</v>
      </c>
      <c r="AS2425">
        <v>555756.9</v>
      </c>
      <c r="AT2425">
        <v>97004.77</v>
      </c>
      <c r="AX2425">
        <v>829</v>
      </c>
      <c r="AY2425">
        <v>3695</v>
      </c>
      <c r="AZ2425">
        <v>151</v>
      </c>
      <c r="BA2425">
        <v>113</v>
      </c>
      <c r="BB2425">
        <v>8</v>
      </c>
      <c r="BF2425">
        <v>69.36</v>
      </c>
      <c r="BG2425">
        <v>61.5</v>
      </c>
      <c r="BH2425">
        <v>95.74</v>
      </c>
      <c r="BI2425">
        <v>94.56</v>
      </c>
      <c r="BJ2425">
        <v>93.81</v>
      </c>
      <c r="BO2425">
        <v>1.35</v>
      </c>
      <c r="BP2425" s="3">
        <v>134850000</v>
      </c>
      <c r="BQ2425" s="20">
        <v>416</v>
      </c>
      <c r="BR2425" s="20">
        <v>729</v>
      </c>
      <c r="BS2425" s="20">
        <v>660</v>
      </c>
      <c r="BW2425" s="20">
        <v>660</v>
      </c>
      <c r="BX2425" s="22">
        <v>667150.06999999995</v>
      </c>
      <c r="BY2425">
        <v>102</v>
      </c>
      <c r="BZ2425">
        <v>95.09</v>
      </c>
      <c r="CA2425">
        <v>1.5</v>
      </c>
      <c r="CB2425">
        <v>1.5</v>
      </c>
      <c r="CC2425">
        <v>1.5</v>
      </c>
    </row>
    <row r="2426" spans="1:81" ht="68" x14ac:dyDescent="0.2">
      <c r="A2426" t="s">
        <v>20678</v>
      </c>
      <c r="B2426" t="s">
        <v>20679</v>
      </c>
      <c r="C2426" t="s">
        <v>20680</v>
      </c>
      <c r="D2426" t="s">
        <v>20681</v>
      </c>
      <c r="E2426" s="2" t="s">
        <v>20682</v>
      </c>
      <c r="G2426" s="3">
        <v>2200000</v>
      </c>
      <c r="H2426" s="3">
        <v>25000000</v>
      </c>
      <c r="I2426" s="3">
        <v>55000000</v>
      </c>
      <c r="O2426" s="3">
        <v>22000000</v>
      </c>
      <c r="P2426" s="3">
        <v>125000000</v>
      </c>
      <c r="Q2426" s="3">
        <v>320000000</v>
      </c>
      <c r="W2426" s="2" t="s">
        <v>20683</v>
      </c>
      <c r="X2426" s="2" t="s">
        <v>20684</v>
      </c>
      <c r="Y2426" s="2" t="s">
        <v>20685</v>
      </c>
      <c r="AE2426">
        <v>2020</v>
      </c>
      <c r="AF2426">
        <v>2021</v>
      </c>
      <c r="AG2426">
        <v>2022</v>
      </c>
      <c r="AL2426" s="3">
        <v>55000000</v>
      </c>
      <c r="AM2426" t="s">
        <v>89</v>
      </c>
      <c r="AN2426" s="1">
        <v>44562</v>
      </c>
      <c r="AO2426" s="3">
        <v>320000000</v>
      </c>
      <c r="AQ2426">
        <v>0</v>
      </c>
      <c r="AR2426">
        <v>68967.34</v>
      </c>
      <c r="AS2426">
        <v>589560.55000000005</v>
      </c>
      <c r="AY2426">
        <v>4029</v>
      </c>
      <c r="AZ2426">
        <v>284</v>
      </c>
      <c r="BA2426">
        <v>107</v>
      </c>
      <c r="BG2426">
        <v>57.2</v>
      </c>
      <c r="BH2426">
        <v>94.61</v>
      </c>
      <c r="BI2426">
        <v>94.85</v>
      </c>
      <c r="BO2426">
        <v>1</v>
      </c>
      <c r="BP2426" s="3">
        <v>82200000</v>
      </c>
      <c r="BQ2426" s="20">
        <v>348</v>
      </c>
      <c r="BR2426" s="20">
        <v>81</v>
      </c>
      <c r="BW2426" s="20">
        <v>0</v>
      </c>
      <c r="BX2426" s="22">
        <v>658527.89</v>
      </c>
      <c r="BY2426">
        <v>103</v>
      </c>
      <c r="BZ2426">
        <v>95.04</v>
      </c>
      <c r="CC2426">
        <v>1</v>
      </c>
    </row>
    <row r="2427" spans="1:81" ht="34" x14ac:dyDescent="0.2">
      <c r="A2427" t="s">
        <v>20686</v>
      </c>
      <c r="B2427" t="s">
        <v>20687</v>
      </c>
      <c r="C2427" t="s">
        <v>20688</v>
      </c>
      <c r="D2427" t="s">
        <v>20689</v>
      </c>
      <c r="E2427" s="2" t="s">
        <v>20690</v>
      </c>
      <c r="G2427" s="3">
        <v>8000000</v>
      </c>
      <c r="H2427" s="3">
        <v>78000000</v>
      </c>
      <c r="I2427" s="3">
        <v>116000000</v>
      </c>
      <c r="O2427" s="3">
        <v>80000000</v>
      </c>
      <c r="P2427" s="3">
        <v>500000000</v>
      </c>
      <c r="Q2427" s="3">
        <v>1400000000</v>
      </c>
      <c r="W2427" s="2" t="s">
        <v>20691</v>
      </c>
      <c r="X2427" s="2" t="s">
        <v>20692</v>
      </c>
      <c r="Y2427" s="2" t="s">
        <v>20693</v>
      </c>
      <c r="AE2427">
        <v>2018</v>
      </c>
      <c r="AF2427">
        <v>2021</v>
      </c>
      <c r="AG2427">
        <v>2022</v>
      </c>
      <c r="AL2427" s="3">
        <v>116000000</v>
      </c>
      <c r="AM2427" t="s">
        <v>89</v>
      </c>
      <c r="AN2427" s="1">
        <v>44606</v>
      </c>
      <c r="AO2427" s="3">
        <v>1400000000</v>
      </c>
      <c r="AQ2427">
        <v>0</v>
      </c>
      <c r="AR2427">
        <v>81810.27</v>
      </c>
      <c r="AS2427">
        <v>570784.35</v>
      </c>
      <c r="AY2427">
        <v>3719</v>
      </c>
      <c r="AZ2427">
        <v>248</v>
      </c>
      <c r="BA2427">
        <v>111</v>
      </c>
      <c r="BG2427">
        <v>64.34</v>
      </c>
      <c r="BH2427">
        <v>95.3</v>
      </c>
      <c r="BI2427">
        <v>94.66</v>
      </c>
      <c r="BN2427" t="s">
        <v>101</v>
      </c>
      <c r="BO2427">
        <v>1</v>
      </c>
      <c r="BP2427" s="3">
        <v>252000000</v>
      </c>
      <c r="BQ2427" s="20">
        <v>870</v>
      </c>
      <c r="BR2427" s="20">
        <v>312</v>
      </c>
      <c r="BW2427" s="20">
        <v>0</v>
      </c>
      <c r="BX2427" s="22">
        <v>652594.62</v>
      </c>
      <c r="BY2427">
        <v>104</v>
      </c>
      <c r="BZ2427">
        <v>94.99</v>
      </c>
      <c r="CC2427">
        <v>1</v>
      </c>
    </row>
    <row r="2428" spans="1:81" ht="51" x14ac:dyDescent="0.2">
      <c r="A2428" t="s">
        <v>20694</v>
      </c>
      <c r="B2428" t="s">
        <v>20695</v>
      </c>
      <c r="C2428" t="s">
        <v>20696</v>
      </c>
      <c r="D2428" t="s">
        <v>20697</v>
      </c>
      <c r="E2428" s="2" t="s">
        <v>20698</v>
      </c>
      <c r="H2428" s="3">
        <v>37352704</v>
      </c>
      <c r="I2428" s="3">
        <v>150000000</v>
      </c>
      <c r="P2428" s="3">
        <v>186763520</v>
      </c>
      <c r="Q2428" s="3">
        <v>1000500000</v>
      </c>
      <c r="W2428" s="2" t="s">
        <v>20699</v>
      </c>
      <c r="X2428" s="2" t="s">
        <v>20700</v>
      </c>
      <c r="Y2428" s="2" t="s">
        <v>20701</v>
      </c>
      <c r="AE2428">
        <v>2019</v>
      </c>
      <c r="AF2428">
        <v>2021</v>
      </c>
      <c r="AG2428">
        <v>2022</v>
      </c>
      <c r="AL2428" s="3">
        <v>150000000</v>
      </c>
      <c r="AM2428" t="s">
        <v>89</v>
      </c>
      <c r="AN2428" s="1">
        <v>44872</v>
      </c>
      <c r="AO2428" s="3">
        <v>1000500000</v>
      </c>
      <c r="AQ2428">
        <v>1927.21</v>
      </c>
      <c r="AR2428">
        <v>15062</v>
      </c>
      <c r="AS2428">
        <v>635025.75</v>
      </c>
      <c r="AY2428">
        <v>808</v>
      </c>
      <c r="AZ2428">
        <v>729</v>
      </c>
      <c r="BA2428">
        <v>95</v>
      </c>
      <c r="BG2428">
        <v>91.59</v>
      </c>
      <c r="BH2428">
        <v>86.14</v>
      </c>
      <c r="BI2428">
        <v>95.43</v>
      </c>
      <c r="BO2428">
        <v>1</v>
      </c>
      <c r="BP2428" s="3">
        <v>217642704</v>
      </c>
      <c r="BQ2428" s="20">
        <v>839</v>
      </c>
      <c r="BR2428" s="20">
        <v>390</v>
      </c>
      <c r="BW2428" s="20">
        <v>0</v>
      </c>
      <c r="BX2428" s="22">
        <v>652014.96</v>
      </c>
      <c r="BY2428">
        <v>105</v>
      </c>
      <c r="BZ2428">
        <v>94.94</v>
      </c>
      <c r="CC2428">
        <v>1</v>
      </c>
    </row>
    <row r="2429" spans="1:81" ht="51" x14ac:dyDescent="0.2">
      <c r="A2429" t="s">
        <v>20702</v>
      </c>
      <c r="B2429" t="s">
        <v>20703</v>
      </c>
      <c r="C2429" t="s">
        <v>20704</v>
      </c>
      <c r="D2429" t="s">
        <v>20705</v>
      </c>
      <c r="E2429" s="2" t="s">
        <v>20706</v>
      </c>
      <c r="G2429" s="3">
        <v>5000000</v>
      </c>
      <c r="H2429" s="3">
        <v>12700000</v>
      </c>
      <c r="I2429" s="3">
        <v>50000000</v>
      </c>
      <c r="O2429" s="3">
        <v>50000000</v>
      </c>
      <c r="P2429" s="3">
        <v>63500000</v>
      </c>
      <c r="Q2429" s="3">
        <v>333500000</v>
      </c>
      <c r="W2429" s="2" t="s">
        <v>20707</v>
      </c>
      <c r="X2429" s="2" t="s">
        <v>20708</v>
      </c>
      <c r="Y2429" s="2" t="s">
        <v>20709</v>
      </c>
      <c r="AE2429">
        <v>2019</v>
      </c>
      <c r="AF2429">
        <v>2020</v>
      </c>
      <c r="AG2429">
        <v>2022</v>
      </c>
      <c r="AL2429" s="3">
        <v>50000000</v>
      </c>
      <c r="AM2429" t="s">
        <v>89</v>
      </c>
      <c r="AN2429" s="1">
        <v>44643</v>
      </c>
      <c r="AO2429" s="3">
        <v>333500000</v>
      </c>
      <c r="AQ2429">
        <v>11.35</v>
      </c>
      <c r="AR2429">
        <v>13903.77</v>
      </c>
      <c r="AS2429">
        <v>630776.47</v>
      </c>
      <c r="AY2429">
        <v>2503</v>
      </c>
      <c r="AZ2429">
        <v>160</v>
      </c>
      <c r="BA2429">
        <v>96</v>
      </c>
      <c r="BG2429">
        <v>73.92</v>
      </c>
      <c r="BH2429">
        <v>95.48</v>
      </c>
      <c r="BI2429">
        <v>95.39</v>
      </c>
      <c r="BO2429">
        <v>1</v>
      </c>
      <c r="BP2429" s="3">
        <v>67700000</v>
      </c>
      <c r="BQ2429" s="20">
        <v>650</v>
      </c>
      <c r="BR2429" s="20">
        <v>512</v>
      </c>
      <c r="BW2429" s="20">
        <v>0</v>
      </c>
      <c r="BX2429" s="22">
        <v>644691.59</v>
      </c>
      <c r="BY2429">
        <v>106</v>
      </c>
      <c r="BZ2429">
        <v>94.9</v>
      </c>
      <c r="CC2429">
        <v>1</v>
      </c>
    </row>
    <row r="2430" spans="1:81" ht="102" x14ac:dyDescent="0.2">
      <c r="A2430" t="s">
        <v>20710</v>
      </c>
      <c r="B2430" t="s">
        <v>20711</v>
      </c>
      <c r="C2430" t="s">
        <v>20712</v>
      </c>
      <c r="D2430" t="s">
        <v>20713</v>
      </c>
      <c r="E2430" s="2" t="s">
        <v>20714</v>
      </c>
      <c r="H2430" s="3">
        <v>85000000</v>
      </c>
      <c r="I2430" s="3">
        <v>220806682</v>
      </c>
      <c r="P2430" s="3">
        <v>425000000</v>
      </c>
      <c r="Q2430" s="3">
        <v>1472780568.9400001</v>
      </c>
      <c r="X2430" s="2" t="s">
        <v>20715</v>
      </c>
      <c r="Y2430" s="2" t="s">
        <v>20716</v>
      </c>
      <c r="AF2430">
        <v>2019</v>
      </c>
      <c r="AG2430">
        <v>2022</v>
      </c>
      <c r="AL2430" s="3">
        <v>220806682</v>
      </c>
      <c r="AM2430" t="s">
        <v>89</v>
      </c>
      <c r="AN2430" s="1">
        <v>44810</v>
      </c>
      <c r="AO2430" s="3">
        <v>1472780568.9400001</v>
      </c>
      <c r="AR2430">
        <v>9535.18</v>
      </c>
      <c r="AS2430">
        <v>625894.43000000005</v>
      </c>
      <c r="AZ2430">
        <v>221</v>
      </c>
      <c r="BA2430">
        <v>98</v>
      </c>
      <c r="BH2430">
        <v>94.7</v>
      </c>
      <c r="BI2430">
        <v>95.29</v>
      </c>
      <c r="BO2430">
        <v>1</v>
      </c>
      <c r="BP2430" s="3">
        <v>305806682</v>
      </c>
      <c r="BR2430" s="20">
        <v>1055</v>
      </c>
      <c r="BW2430" s="20">
        <v>0</v>
      </c>
      <c r="BX2430" s="22">
        <v>635429.61</v>
      </c>
      <c r="BY2430">
        <v>107</v>
      </c>
      <c r="BZ2430">
        <v>94.85</v>
      </c>
      <c r="CC2430">
        <v>1</v>
      </c>
    </row>
    <row r="2431" spans="1:81" ht="34" x14ac:dyDescent="0.2">
      <c r="A2431" t="s">
        <v>20717</v>
      </c>
      <c r="B2431" t="s">
        <v>20718</v>
      </c>
      <c r="C2431" t="s">
        <v>20719</v>
      </c>
      <c r="D2431" t="s">
        <v>20720</v>
      </c>
      <c r="E2431" s="2" t="s">
        <v>20721</v>
      </c>
      <c r="H2431" s="3">
        <v>13200000</v>
      </c>
      <c r="I2431" s="3">
        <v>60000000</v>
      </c>
      <c r="P2431" s="3">
        <v>66000000</v>
      </c>
      <c r="Q2431" s="3">
        <v>400000000</v>
      </c>
      <c r="W2431" s="2" t="s">
        <v>1481</v>
      </c>
      <c r="X2431" s="2" t="s">
        <v>20722</v>
      </c>
      <c r="Y2431" s="2" t="s">
        <v>20723</v>
      </c>
      <c r="AE2431">
        <v>2020</v>
      </c>
      <c r="AF2431">
        <v>2021</v>
      </c>
      <c r="AG2431">
        <v>2022</v>
      </c>
      <c r="AL2431" s="3">
        <v>60000000</v>
      </c>
      <c r="AM2431" t="s">
        <v>89</v>
      </c>
      <c r="AN2431" s="1">
        <v>44628</v>
      </c>
      <c r="AO2431" s="3">
        <v>400000000</v>
      </c>
      <c r="AQ2431">
        <v>0.25</v>
      </c>
      <c r="AR2431">
        <v>22279.45</v>
      </c>
      <c r="AS2431">
        <v>608045.34</v>
      </c>
      <c r="AY2431">
        <v>3388</v>
      </c>
      <c r="AZ2431">
        <v>595</v>
      </c>
      <c r="BA2431">
        <v>102</v>
      </c>
      <c r="BG2431">
        <v>64.010000000000005</v>
      </c>
      <c r="BH2431">
        <v>88.69</v>
      </c>
      <c r="BI2431">
        <v>95.09</v>
      </c>
      <c r="BO2431">
        <v>1</v>
      </c>
      <c r="BP2431" s="3">
        <v>77200000</v>
      </c>
      <c r="BQ2431" s="20">
        <v>333</v>
      </c>
      <c r="BR2431" s="20">
        <v>127</v>
      </c>
      <c r="BW2431" s="20">
        <v>0</v>
      </c>
      <c r="BX2431" s="22">
        <v>630325.04</v>
      </c>
      <c r="BY2431">
        <v>108</v>
      </c>
      <c r="BZ2431">
        <v>94.8</v>
      </c>
      <c r="CC2431">
        <v>1</v>
      </c>
    </row>
    <row r="2432" spans="1:81" ht="102" x14ac:dyDescent="0.2">
      <c r="A2432" t="s">
        <v>20724</v>
      </c>
      <c r="B2432" t="s">
        <v>20725</v>
      </c>
      <c r="C2432" t="s">
        <v>20726</v>
      </c>
      <c r="D2432" t="s">
        <v>20727</v>
      </c>
      <c r="E2432" s="2" t="s">
        <v>20728</v>
      </c>
      <c r="F2432" s="3">
        <v>2065000</v>
      </c>
      <c r="G2432" s="3">
        <v>7600000</v>
      </c>
      <c r="H2432" s="3">
        <v>35000000</v>
      </c>
      <c r="I2432" s="3">
        <v>50000000</v>
      </c>
      <c r="N2432" s="3">
        <v>8065000</v>
      </c>
      <c r="O2432" s="3">
        <v>76000000</v>
      </c>
      <c r="P2432" s="3">
        <v>175000000</v>
      </c>
      <c r="Q2432" s="3">
        <v>333500000</v>
      </c>
      <c r="V2432" s="2" t="s">
        <v>20729</v>
      </c>
      <c r="W2432" s="2" t="s">
        <v>20730</v>
      </c>
      <c r="X2432" s="2" t="s">
        <v>20731</v>
      </c>
      <c r="Y2432" s="2" t="s">
        <v>20732</v>
      </c>
      <c r="AD2432">
        <v>2019</v>
      </c>
      <c r="AE2432">
        <v>2020</v>
      </c>
      <c r="AF2432">
        <v>2021</v>
      </c>
      <c r="AG2432">
        <v>2022</v>
      </c>
      <c r="AL2432" s="3">
        <v>50000000</v>
      </c>
      <c r="AM2432" t="s">
        <v>89</v>
      </c>
      <c r="AN2432" s="1">
        <v>44831</v>
      </c>
      <c r="AO2432" s="3">
        <v>333500000</v>
      </c>
      <c r="AP2432">
        <v>11.28</v>
      </c>
      <c r="AQ2432">
        <v>14322.65</v>
      </c>
      <c r="AR2432">
        <v>18237.45</v>
      </c>
      <c r="AS2432">
        <v>597341.73</v>
      </c>
      <c r="AX2432">
        <v>1265</v>
      </c>
      <c r="AY2432">
        <v>333</v>
      </c>
      <c r="AZ2432">
        <v>660</v>
      </c>
      <c r="BA2432">
        <v>103</v>
      </c>
      <c r="BF2432">
        <v>77.290000000000006</v>
      </c>
      <c r="BG2432">
        <v>96.47</v>
      </c>
      <c r="BH2432">
        <v>87.46</v>
      </c>
      <c r="BI2432">
        <v>95.05</v>
      </c>
      <c r="BO2432">
        <v>1</v>
      </c>
      <c r="BP2432" s="3">
        <v>94665000</v>
      </c>
      <c r="BQ2432" s="20">
        <v>287</v>
      </c>
      <c r="BR2432" s="20">
        <v>566</v>
      </c>
      <c r="BW2432" s="20">
        <v>0</v>
      </c>
      <c r="BX2432" s="22">
        <v>629913.11</v>
      </c>
      <c r="BY2432">
        <v>109</v>
      </c>
      <c r="BZ2432">
        <v>94.75</v>
      </c>
      <c r="CC2432">
        <v>1</v>
      </c>
    </row>
    <row r="2433" spans="1:81" ht="51" x14ac:dyDescent="0.2">
      <c r="A2433" t="s">
        <v>20733</v>
      </c>
      <c r="B2433" t="s">
        <v>20734</v>
      </c>
      <c r="C2433" t="s">
        <v>20735</v>
      </c>
      <c r="D2433" t="s">
        <v>20736</v>
      </c>
      <c r="E2433" s="2" t="s">
        <v>20737</v>
      </c>
      <c r="H2433" s="3">
        <v>10000000</v>
      </c>
      <c r="I2433" s="3">
        <v>31000000</v>
      </c>
      <c r="P2433" s="3">
        <v>50000000</v>
      </c>
      <c r="Q2433" s="3">
        <v>206770000</v>
      </c>
      <c r="X2433" s="2" t="s">
        <v>20738</v>
      </c>
      <c r="Y2433" s="2" t="s">
        <v>20739</v>
      </c>
      <c r="AE2433">
        <v>2018</v>
      </c>
      <c r="AF2433">
        <v>2020</v>
      </c>
      <c r="AG2433">
        <v>2022</v>
      </c>
      <c r="AL2433" s="3">
        <v>31000000</v>
      </c>
      <c r="AM2433" t="s">
        <v>89</v>
      </c>
      <c r="AN2433" s="1">
        <v>44734</v>
      </c>
      <c r="AO2433" s="3">
        <v>206770000</v>
      </c>
      <c r="AQ2433">
        <v>0</v>
      </c>
      <c r="AR2433">
        <v>4663.07</v>
      </c>
      <c r="AS2433">
        <v>624434.61</v>
      </c>
      <c r="AY2433">
        <v>3719</v>
      </c>
      <c r="AZ2433">
        <v>451</v>
      </c>
      <c r="BA2433">
        <v>99</v>
      </c>
      <c r="BG2433">
        <v>64.34</v>
      </c>
      <c r="BH2433">
        <v>87.21</v>
      </c>
      <c r="BI2433">
        <v>95.24</v>
      </c>
      <c r="BO2433">
        <v>1</v>
      </c>
      <c r="BP2433" s="3">
        <v>45000000</v>
      </c>
      <c r="BQ2433" s="20">
        <v>689</v>
      </c>
      <c r="BR2433" s="20">
        <v>763</v>
      </c>
      <c r="BW2433" s="20">
        <v>0</v>
      </c>
      <c r="BX2433" s="22">
        <v>629097.68000000005</v>
      </c>
      <c r="BY2433">
        <v>110</v>
      </c>
      <c r="BZ2433">
        <v>94.7</v>
      </c>
      <c r="CC2433">
        <v>1</v>
      </c>
    </row>
    <row r="2434" spans="1:81" ht="34" x14ac:dyDescent="0.2">
      <c r="A2434" t="s">
        <v>20740</v>
      </c>
      <c r="B2434" t="s">
        <v>20741</v>
      </c>
      <c r="C2434" t="s">
        <v>20742</v>
      </c>
      <c r="D2434" t="s">
        <v>20743</v>
      </c>
      <c r="E2434" s="2" t="s">
        <v>20744</v>
      </c>
      <c r="I2434" s="3">
        <v>25000000</v>
      </c>
      <c r="J2434" s="3">
        <v>26000000</v>
      </c>
      <c r="Q2434" s="3">
        <v>166750000</v>
      </c>
      <c r="R2434" s="3">
        <v>260000000</v>
      </c>
      <c r="V2434" s="2" t="s">
        <v>15537</v>
      </c>
      <c r="W2434" s="2" t="s">
        <v>20745</v>
      </c>
      <c r="X2434" s="2" t="s">
        <v>3849</v>
      </c>
      <c r="Y2434" s="2" t="s">
        <v>20746</v>
      </c>
      <c r="Z2434" s="2" t="s">
        <v>20747</v>
      </c>
      <c r="AD2434">
        <v>2019</v>
      </c>
      <c r="AE2434">
        <v>2019</v>
      </c>
      <c r="AF2434">
        <v>2020</v>
      </c>
      <c r="AG2434">
        <v>2022</v>
      </c>
      <c r="AH2434">
        <v>2023</v>
      </c>
      <c r="AL2434" s="3">
        <v>26000000</v>
      </c>
      <c r="AM2434" t="s">
        <v>90</v>
      </c>
      <c r="AN2434" s="1">
        <v>45084</v>
      </c>
      <c r="AO2434" s="3">
        <v>260000000</v>
      </c>
      <c r="AP2434">
        <v>0.25</v>
      </c>
      <c r="AQ2434">
        <v>0</v>
      </c>
      <c r="AR2434">
        <v>0</v>
      </c>
      <c r="AS2434">
        <v>432141.01</v>
      </c>
      <c r="AT2434">
        <v>187411.23</v>
      </c>
      <c r="AX2434">
        <v>1440</v>
      </c>
      <c r="AY2434">
        <v>3695</v>
      </c>
      <c r="AZ2434">
        <v>1826</v>
      </c>
      <c r="BA2434">
        <v>164</v>
      </c>
      <c r="BB2434">
        <v>23</v>
      </c>
      <c r="BF2434">
        <v>74.14</v>
      </c>
      <c r="BG2434">
        <v>61.5</v>
      </c>
      <c r="BH2434">
        <v>48.14</v>
      </c>
      <c r="BI2434">
        <v>92.08</v>
      </c>
      <c r="BJ2434">
        <v>95.37</v>
      </c>
      <c r="BO2434">
        <v>1.4</v>
      </c>
      <c r="BP2434" s="3">
        <v>71900000</v>
      </c>
      <c r="BQ2434" s="20">
        <v>592</v>
      </c>
      <c r="BR2434" s="20">
        <v>504</v>
      </c>
      <c r="BS2434" s="20">
        <v>434</v>
      </c>
      <c r="BW2434" s="20">
        <v>434</v>
      </c>
      <c r="BX2434" s="22">
        <v>619552.49</v>
      </c>
      <c r="BY2434">
        <v>111</v>
      </c>
      <c r="BZ2434">
        <v>94.65</v>
      </c>
      <c r="CA2434">
        <v>1.56</v>
      </c>
      <c r="CB2434">
        <v>1.56</v>
      </c>
      <c r="CC2434">
        <v>1.56</v>
      </c>
    </row>
    <row r="2435" spans="1:81" ht="17" x14ac:dyDescent="0.2">
      <c r="A2435" t="s">
        <v>20748</v>
      </c>
      <c r="B2435" t="s">
        <v>20749</v>
      </c>
      <c r="C2435" t="s">
        <v>20750</v>
      </c>
      <c r="D2435" t="s">
        <v>20751</v>
      </c>
      <c r="E2435" s="2" t="s">
        <v>20752</v>
      </c>
      <c r="H2435" s="3">
        <v>20000000</v>
      </c>
      <c r="I2435" s="3">
        <v>60000000</v>
      </c>
      <c r="P2435" s="3">
        <v>100000000</v>
      </c>
      <c r="Q2435" s="3">
        <v>450000000</v>
      </c>
      <c r="X2435" s="2" t="s">
        <v>20753</v>
      </c>
      <c r="Y2435" s="2" t="s">
        <v>20754</v>
      </c>
      <c r="AF2435">
        <v>2020</v>
      </c>
      <c r="AG2435">
        <v>2022</v>
      </c>
      <c r="AL2435" s="3">
        <v>60000000</v>
      </c>
      <c r="AM2435" t="s">
        <v>89</v>
      </c>
      <c r="AN2435" s="1">
        <v>44683</v>
      </c>
      <c r="AO2435" s="3">
        <v>450000000</v>
      </c>
      <c r="AR2435">
        <v>8.7899999999999991</v>
      </c>
      <c r="AS2435">
        <v>612765.87</v>
      </c>
      <c r="AZ2435">
        <v>1445</v>
      </c>
      <c r="BA2435">
        <v>101</v>
      </c>
      <c r="BH2435">
        <v>58.97</v>
      </c>
      <c r="BI2435">
        <v>95.14</v>
      </c>
      <c r="BO2435">
        <v>1</v>
      </c>
      <c r="BP2435" s="3">
        <v>80000000</v>
      </c>
      <c r="BR2435" s="20">
        <v>657</v>
      </c>
      <c r="BW2435" s="20">
        <v>0</v>
      </c>
      <c r="BX2435" s="22">
        <v>612774.66</v>
      </c>
      <c r="BY2435">
        <v>112</v>
      </c>
      <c r="BZ2435">
        <v>94.6</v>
      </c>
      <c r="CC2435">
        <v>1</v>
      </c>
    </row>
    <row r="2436" spans="1:81" ht="51" x14ac:dyDescent="0.2">
      <c r="A2436" t="s">
        <v>20755</v>
      </c>
      <c r="B2436" t="s">
        <v>20756</v>
      </c>
      <c r="C2436" t="s">
        <v>20757</v>
      </c>
      <c r="D2436" t="s">
        <v>20758</v>
      </c>
      <c r="E2436" s="2" t="s">
        <v>20759</v>
      </c>
      <c r="H2436" s="3">
        <v>6000000</v>
      </c>
      <c r="I2436" s="3">
        <v>113000000</v>
      </c>
      <c r="P2436" s="3">
        <v>30000000</v>
      </c>
      <c r="Q2436" s="3">
        <v>753710000</v>
      </c>
      <c r="X2436" s="2" t="s">
        <v>20760</v>
      </c>
      <c r="Y2436" s="2" t="s">
        <v>20761</v>
      </c>
      <c r="AF2436">
        <v>2021</v>
      </c>
      <c r="AG2436">
        <v>2022</v>
      </c>
      <c r="AL2436" s="3">
        <v>113000000</v>
      </c>
      <c r="AM2436" t="s">
        <v>89</v>
      </c>
      <c r="AN2436" s="1">
        <v>44719</v>
      </c>
      <c r="AO2436" s="3">
        <v>753710000</v>
      </c>
      <c r="AR2436">
        <v>28886.39</v>
      </c>
      <c r="AS2436">
        <v>583303.43000000005</v>
      </c>
      <c r="AZ2436">
        <v>511</v>
      </c>
      <c r="BA2436">
        <v>108</v>
      </c>
      <c r="BH2436">
        <v>90.29</v>
      </c>
      <c r="BI2436">
        <v>94.8</v>
      </c>
      <c r="BO2436">
        <v>1</v>
      </c>
      <c r="BP2436" s="3">
        <v>154000000</v>
      </c>
      <c r="BR2436" s="20">
        <v>378</v>
      </c>
      <c r="BW2436" s="20">
        <v>0</v>
      </c>
      <c r="BX2436" s="22">
        <v>612189.81999999995</v>
      </c>
      <c r="BY2436">
        <v>113</v>
      </c>
      <c r="BZ2436">
        <v>94.56</v>
      </c>
      <c r="CC2436">
        <v>1</v>
      </c>
    </row>
    <row r="2437" spans="1:81" ht="17" x14ac:dyDescent="0.2">
      <c r="A2437" t="s">
        <v>20762</v>
      </c>
      <c r="B2437" t="s">
        <v>20763</v>
      </c>
      <c r="C2437" t="s">
        <v>20764</v>
      </c>
      <c r="D2437" t="s">
        <v>20765</v>
      </c>
      <c r="E2437" s="2" t="s">
        <v>20766</v>
      </c>
      <c r="F2437" s="3">
        <v>2868311</v>
      </c>
      <c r="G2437" s="3">
        <v>8100996</v>
      </c>
      <c r="H2437" s="3">
        <v>11591073</v>
      </c>
      <c r="I2437" s="3">
        <v>30000000</v>
      </c>
      <c r="N2437" s="3">
        <v>57366220</v>
      </c>
      <c r="O2437" s="3">
        <v>81009960</v>
      </c>
      <c r="P2437" s="3">
        <v>57955365</v>
      </c>
      <c r="Q2437" s="3">
        <v>200100000</v>
      </c>
      <c r="V2437" s="2" t="s">
        <v>20767</v>
      </c>
      <c r="W2437" s="2" t="s">
        <v>20768</v>
      </c>
      <c r="X2437" s="2" t="s">
        <v>20769</v>
      </c>
      <c r="Y2437" s="2" t="s">
        <v>20770</v>
      </c>
      <c r="AD2437">
        <v>2017</v>
      </c>
      <c r="AE2437">
        <v>2018</v>
      </c>
      <c r="AF2437">
        <v>2021</v>
      </c>
      <c r="AG2437">
        <v>2022</v>
      </c>
      <c r="AL2437" s="3">
        <v>30000000</v>
      </c>
      <c r="AM2437" t="s">
        <v>89</v>
      </c>
      <c r="AN2437" s="1">
        <v>44740</v>
      </c>
      <c r="AO2437" s="3">
        <v>200100000</v>
      </c>
      <c r="AP2437">
        <v>0</v>
      </c>
      <c r="AQ2437">
        <v>0</v>
      </c>
      <c r="AR2437">
        <v>46958.79</v>
      </c>
      <c r="AS2437">
        <v>555570.18999999994</v>
      </c>
      <c r="AX2437">
        <v>829</v>
      </c>
      <c r="AY2437">
        <v>3719</v>
      </c>
      <c r="AZ2437">
        <v>386</v>
      </c>
      <c r="BA2437">
        <v>114</v>
      </c>
      <c r="BF2437">
        <v>69.36</v>
      </c>
      <c r="BG2437">
        <v>64.34</v>
      </c>
      <c r="BH2437">
        <v>92.67</v>
      </c>
      <c r="BI2437">
        <v>94.51</v>
      </c>
      <c r="BO2437">
        <v>1</v>
      </c>
      <c r="BP2437" s="3">
        <v>52560380</v>
      </c>
      <c r="BQ2437" s="20">
        <v>915</v>
      </c>
      <c r="BR2437" s="20">
        <v>413</v>
      </c>
      <c r="BW2437" s="20">
        <v>0</v>
      </c>
      <c r="BX2437" s="22">
        <v>602528.98</v>
      </c>
      <c r="BY2437">
        <v>114</v>
      </c>
      <c r="BZ2437">
        <v>94.51</v>
      </c>
      <c r="CC2437">
        <v>1</v>
      </c>
    </row>
    <row r="2438" spans="1:81" ht="34" x14ac:dyDescent="0.2">
      <c r="A2438" t="s">
        <v>20771</v>
      </c>
      <c r="B2438" t="s">
        <v>20772</v>
      </c>
      <c r="C2438" t="s">
        <v>20773</v>
      </c>
      <c r="E2438" s="2" t="s">
        <v>20774</v>
      </c>
      <c r="G2438" s="3">
        <v>4100000</v>
      </c>
      <c r="H2438" s="3">
        <v>19000000</v>
      </c>
      <c r="I2438" s="3">
        <v>82000000</v>
      </c>
      <c r="O2438" s="3">
        <v>41000000</v>
      </c>
      <c r="P2438" s="3">
        <v>95000000</v>
      </c>
      <c r="Q2438" s="3">
        <v>546940000</v>
      </c>
      <c r="W2438" s="2" t="s">
        <v>20775</v>
      </c>
      <c r="X2438" s="2" t="s">
        <v>20776</v>
      </c>
      <c r="Y2438" s="2" t="s">
        <v>20777</v>
      </c>
      <c r="AE2438">
        <v>2020</v>
      </c>
      <c r="AF2438">
        <v>2021</v>
      </c>
      <c r="AG2438">
        <v>2022</v>
      </c>
      <c r="AL2438" s="3">
        <v>82000000</v>
      </c>
      <c r="AM2438" t="s">
        <v>89</v>
      </c>
      <c r="AN2438" s="1">
        <v>44572</v>
      </c>
      <c r="AO2438" s="3">
        <v>546940000</v>
      </c>
      <c r="AQ2438">
        <v>684.89</v>
      </c>
      <c r="AR2438">
        <v>28003.8</v>
      </c>
      <c r="AS2438">
        <v>572148.98</v>
      </c>
      <c r="AY2438">
        <v>1229</v>
      </c>
      <c r="AZ2438">
        <v>524</v>
      </c>
      <c r="BA2438">
        <v>110</v>
      </c>
      <c r="BG2438">
        <v>86.95</v>
      </c>
      <c r="BH2438">
        <v>90.05</v>
      </c>
      <c r="BI2438">
        <v>94.71</v>
      </c>
      <c r="BO2438">
        <v>1</v>
      </c>
      <c r="BP2438" s="3">
        <v>105100000</v>
      </c>
      <c r="BQ2438" s="20">
        <v>190</v>
      </c>
      <c r="BR2438" s="20">
        <v>216</v>
      </c>
      <c r="BW2438" s="20">
        <v>0</v>
      </c>
      <c r="BX2438" s="22">
        <v>600837.67000000004</v>
      </c>
      <c r="BY2438">
        <v>115</v>
      </c>
      <c r="BZ2438">
        <v>94.46</v>
      </c>
      <c r="CC2438">
        <v>1</v>
      </c>
    </row>
    <row r="2439" spans="1:81" ht="34" x14ac:dyDescent="0.2">
      <c r="A2439" t="s">
        <v>20778</v>
      </c>
      <c r="B2439" t="s">
        <v>20779</v>
      </c>
      <c r="C2439" t="s">
        <v>20780</v>
      </c>
      <c r="D2439" t="s">
        <v>20781</v>
      </c>
      <c r="E2439" s="2" t="s">
        <v>20782</v>
      </c>
      <c r="G2439" s="3">
        <v>3300000</v>
      </c>
      <c r="H2439" s="3">
        <v>15000000</v>
      </c>
      <c r="I2439" s="3">
        <v>42000000</v>
      </c>
      <c r="O2439" s="3">
        <v>33000000</v>
      </c>
      <c r="P2439" s="3">
        <v>75000000</v>
      </c>
      <c r="Q2439" s="3">
        <v>280140000</v>
      </c>
      <c r="W2439" s="2" t="s">
        <v>20783</v>
      </c>
      <c r="X2439" s="2" t="s">
        <v>20784</v>
      </c>
      <c r="Y2439" s="2" t="s">
        <v>20785</v>
      </c>
      <c r="AE2439">
        <v>2019</v>
      </c>
      <c r="AF2439">
        <v>2020</v>
      </c>
      <c r="AG2439">
        <v>2022</v>
      </c>
      <c r="AL2439" s="3">
        <v>42000000</v>
      </c>
      <c r="AM2439" t="s">
        <v>89</v>
      </c>
      <c r="AN2439" s="1">
        <v>44742</v>
      </c>
      <c r="AO2439" s="3">
        <v>280140000</v>
      </c>
      <c r="AQ2439">
        <v>5.62</v>
      </c>
      <c r="AR2439">
        <v>4681.57</v>
      </c>
      <c r="AS2439">
        <v>593068.78</v>
      </c>
      <c r="AY2439">
        <v>2559</v>
      </c>
      <c r="AZ2439">
        <v>448</v>
      </c>
      <c r="BA2439">
        <v>106</v>
      </c>
      <c r="BG2439">
        <v>73.34</v>
      </c>
      <c r="BH2439">
        <v>87.3</v>
      </c>
      <c r="BI2439">
        <v>94.9</v>
      </c>
      <c r="BO2439">
        <v>1</v>
      </c>
      <c r="BP2439" s="3">
        <v>60300000</v>
      </c>
      <c r="BQ2439" s="20">
        <v>364</v>
      </c>
      <c r="BR2439" s="20">
        <v>568</v>
      </c>
      <c r="BW2439" s="20">
        <v>0</v>
      </c>
      <c r="BX2439" s="22">
        <v>597755.97</v>
      </c>
      <c r="BY2439">
        <v>116</v>
      </c>
      <c r="BZ2439">
        <v>94.41</v>
      </c>
      <c r="CC2439">
        <v>1</v>
      </c>
    </row>
    <row r="2440" spans="1:81" ht="34" x14ac:dyDescent="0.2">
      <c r="A2440" t="s">
        <v>20786</v>
      </c>
      <c r="B2440" t="s">
        <v>20787</v>
      </c>
      <c r="C2440" t="s">
        <v>20788</v>
      </c>
      <c r="D2440" t="s">
        <v>20789</v>
      </c>
      <c r="E2440" s="2" t="s">
        <v>20790</v>
      </c>
      <c r="H2440" s="3">
        <v>35000000</v>
      </c>
      <c r="I2440" s="3">
        <v>100000000</v>
      </c>
      <c r="P2440" s="3">
        <v>175000000</v>
      </c>
      <c r="Q2440" s="3">
        <v>667000000</v>
      </c>
      <c r="X2440" s="2" t="s">
        <v>20791</v>
      </c>
      <c r="Y2440" s="2" t="s">
        <v>20792</v>
      </c>
      <c r="AF2440">
        <v>2020</v>
      </c>
      <c r="AG2440">
        <v>2022</v>
      </c>
      <c r="AL2440" s="3">
        <v>100000000</v>
      </c>
      <c r="AM2440" t="s">
        <v>89</v>
      </c>
      <c r="AN2440" s="1">
        <v>44868</v>
      </c>
      <c r="AO2440" s="3">
        <v>667000000</v>
      </c>
      <c r="AR2440">
        <v>0</v>
      </c>
      <c r="AS2440">
        <v>596380.74</v>
      </c>
      <c r="AZ2440">
        <v>1826</v>
      </c>
      <c r="BA2440">
        <v>104</v>
      </c>
      <c r="BH2440">
        <v>48.14</v>
      </c>
      <c r="BI2440">
        <v>95</v>
      </c>
      <c r="BO2440">
        <v>1</v>
      </c>
      <c r="BP2440" s="3">
        <v>135000000</v>
      </c>
      <c r="BR2440" s="20">
        <v>751</v>
      </c>
      <c r="BW2440" s="20">
        <v>0</v>
      </c>
      <c r="BX2440" s="22">
        <v>596380.74</v>
      </c>
      <c r="BY2440">
        <v>117</v>
      </c>
      <c r="BZ2440">
        <v>94.36</v>
      </c>
      <c r="CC2440">
        <v>1</v>
      </c>
    </row>
    <row r="2441" spans="1:81" ht="34" x14ac:dyDescent="0.2">
      <c r="A2441" t="s">
        <v>20793</v>
      </c>
      <c r="B2441" t="s">
        <v>20794</v>
      </c>
      <c r="C2441" t="s">
        <v>20795</v>
      </c>
      <c r="D2441" t="s">
        <v>20796</v>
      </c>
      <c r="E2441" s="2" t="s">
        <v>20797</v>
      </c>
      <c r="G2441" s="3">
        <v>4000000</v>
      </c>
      <c r="H2441" s="3">
        <v>30000000</v>
      </c>
      <c r="I2441" s="3">
        <v>60000000</v>
      </c>
      <c r="O2441" s="3">
        <v>40000000</v>
      </c>
      <c r="P2441" s="3">
        <v>150000000</v>
      </c>
      <c r="Q2441" s="3">
        <v>520000000</v>
      </c>
      <c r="W2441" s="2" t="s">
        <v>20798</v>
      </c>
      <c r="X2441" s="2" t="s">
        <v>20799</v>
      </c>
      <c r="Y2441" s="2" t="s">
        <v>20800</v>
      </c>
      <c r="AE2441">
        <v>2020</v>
      </c>
      <c r="AF2441">
        <v>2021</v>
      </c>
      <c r="AG2441">
        <v>2022</v>
      </c>
      <c r="AL2441" s="3">
        <v>60000000</v>
      </c>
      <c r="AM2441" t="s">
        <v>89</v>
      </c>
      <c r="AN2441" s="1">
        <v>44775</v>
      </c>
      <c r="AO2441" s="3">
        <v>520000000</v>
      </c>
      <c r="AQ2441">
        <v>38437.64</v>
      </c>
      <c r="AR2441">
        <v>221111.43</v>
      </c>
      <c r="AS2441">
        <v>327963.95</v>
      </c>
      <c r="AY2441">
        <v>307</v>
      </c>
      <c r="AZ2441">
        <v>82</v>
      </c>
      <c r="BA2441">
        <v>177</v>
      </c>
      <c r="BG2441">
        <v>96.75</v>
      </c>
      <c r="BH2441">
        <v>98.46</v>
      </c>
      <c r="BI2441">
        <v>91.45</v>
      </c>
      <c r="BO2441">
        <v>1</v>
      </c>
      <c r="BP2441" s="3">
        <v>244000000</v>
      </c>
      <c r="BQ2441" s="20">
        <v>499</v>
      </c>
      <c r="BR2441" s="20">
        <v>307</v>
      </c>
      <c r="BW2441" s="20">
        <v>0</v>
      </c>
      <c r="BX2441" s="22">
        <v>587513.02</v>
      </c>
      <c r="BY2441">
        <v>118</v>
      </c>
      <c r="BZ2441">
        <v>94.31</v>
      </c>
      <c r="CC2441">
        <v>1</v>
      </c>
    </row>
    <row r="2442" spans="1:81" ht="51" x14ac:dyDescent="0.2">
      <c r="A2442" t="s">
        <v>20801</v>
      </c>
      <c r="B2442" t="s">
        <v>20802</v>
      </c>
      <c r="C2442" t="s">
        <v>20803</v>
      </c>
      <c r="D2442" t="s">
        <v>20804</v>
      </c>
      <c r="E2442" s="2" t="s">
        <v>20805</v>
      </c>
      <c r="G2442" s="3">
        <v>120000</v>
      </c>
      <c r="I2442" s="3">
        <v>30000000</v>
      </c>
      <c r="O2442" s="3">
        <v>1200000</v>
      </c>
      <c r="Q2442" s="3">
        <v>200100000</v>
      </c>
      <c r="W2442" s="2" t="s">
        <v>20806</v>
      </c>
      <c r="Y2442" s="2" t="s">
        <v>20807</v>
      </c>
      <c r="AE2442">
        <v>2016</v>
      </c>
      <c r="AG2442">
        <v>2022</v>
      </c>
      <c r="AL2442" s="3">
        <v>30000000</v>
      </c>
      <c r="AM2442" t="s">
        <v>89</v>
      </c>
      <c r="AN2442" s="1">
        <v>44600</v>
      </c>
      <c r="AO2442" s="3">
        <v>200100000</v>
      </c>
      <c r="AQ2442">
        <v>34228.57</v>
      </c>
      <c r="AS2442">
        <v>546141.06999999995</v>
      </c>
      <c r="AY2442">
        <v>5</v>
      </c>
      <c r="BA2442">
        <v>116</v>
      </c>
      <c r="BG2442">
        <v>99.96</v>
      </c>
      <c r="BI2442">
        <v>94.41</v>
      </c>
      <c r="BO2442">
        <v>1</v>
      </c>
      <c r="BP2442" s="3">
        <v>33644912</v>
      </c>
      <c r="BW2442" s="20">
        <v>0</v>
      </c>
      <c r="BX2442" s="22">
        <v>580369.64</v>
      </c>
      <c r="BY2442">
        <v>119</v>
      </c>
      <c r="BZ2442">
        <v>94.26</v>
      </c>
      <c r="CC2442">
        <v>1</v>
      </c>
    </row>
    <row r="2443" spans="1:81" ht="85" x14ac:dyDescent="0.2">
      <c r="A2443" t="s">
        <v>20808</v>
      </c>
      <c r="B2443" t="s">
        <v>20809</v>
      </c>
      <c r="C2443" t="s">
        <v>20810</v>
      </c>
      <c r="D2443" t="s">
        <v>20811</v>
      </c>
      <c r="E2443" s="2" t="s">
        <v>20812</v>
      </c>
      <c r="F2443" s="3">
        <v>1000000</v>
      </c>
      <c r="G2443" s="3">
        <v>3000000</v>
      </c>
      <c r="H2443" s="3">
        <v>17100513</v>
      </c>
      <c r="I2443" s="3">
        <v>142627048</v>
      </c>
      <c r="N2443" s="3">
        <v>20000000</v>
      </c>
      <c r="O2443" s="3">
        <v>30000000</v>
      </c>
      <c r="P2443" s="3">
        <v>85502565</v>
      </c>
      <c r="Q2443" s="3">
        <v>951322410.15999997</v>
      </c>
      <c r="W2443" s="2" t="s">
        <v>20813</v>
      </c>
      <c r="X2443" s="2" t="s">
        <v>20814</v>
      </c>
      <c r="Y2443" s="2" t="s">
        <v>20815</v>
      </c>
      <c r="AD2443">
        <v>2017</v>
      </c>
      <c r="AE2443">
        <v>2019</v>
      </c>
      <c r="AF2443">
        <v>2019</v>
      </c>
      <c r="AG2443">
        <v>2022</v>
      </c>
      <c r="AL2443" s="3">
        <v>142627048</v>
      </c>
      <c r="AM2443" t="s">
        <v>89</v>
      </c>
      <c r="AN2443" s="1">
        <v>44593</v>
      </c>
      <c r="AO2443" s="3">
        <v>951322410.15999997</v>
      </c>
      <c r="AP2443">
        <v>0</v>
      </c>
      <c r="AQ2443">
        <v>12.34</v>
      </c>
      <c r="AR2443">
        <v>9834.27</v>
      </c>
      <c r="AS2443">
        <v>562547.76</v>
      </c>
      <c r="AX2443">
        <v>829</v>
      </c>
      <c r="AY2443">
        <v>2352</v>
      </c>
      <c r="AZ2443">
        <v>214</v>
      </c>
      <c r="BA2443">
        <v>112</v>
      </c>
      <c r="BF2443">
        <v>69.36</v>
      </c>
      <c r="BG2443">
        <v>75.5</v>
      </c>
      <c r="BH2443">
        <v>94.87</v>
      </c>
      <c r="BI2443">
        <v>94.61</v>
      </c>
      <c r="BO2443">
        <v>1</v>
      </c>
      <c r="BP2443" s="3">
        <v>163727561</v>
      </c>
      <c r="BQ2443" s="20">
        <v>273</v>
      </c>
      <c r="BR2443" s="20">
        <v>823</v>
      </c>
      <c r="BW2443" s="20">
        <v>0</v>
      </c>
      <c r="BX2443" s="22">
        <v>572394.37</v>
      </c>
      <c r="BY2443">
        <v>120</v>
      </c>
      <c r="BZ2443">
        <v>94.21</v>
      </c>
      <c r="CC2443">
        <v>1</v>
      </c>
    </row>
    <row r="2444" spans="1:81" ht="34" x14ac:dyDescent="0.2">
      <c r="A2444" t="s">
        <v>20816</v>
      </c>
      <c r="B2444" t="s">
        <v>20817</v>
      </c>
      <c r="C2444" t="s">
        <v>20818</v>
      </c>
      <c r="D2444" t="s">
        <v>20819</v>
      </c>
      <c r="E2444" s="2" t="s">
        <v>20820</v>
      </c>
      <c r="G2444" s="3">
        <v>5000000</v>
      </c>
      <c r="H2444" s="3">
        <v>21000000</v>
      </c>
      <c r="I2444" s="3">
        <v>56000000</v>
      </c>
      <c r="O2444" s="3">
        <v>50000000</v>
      </c>
      <c r="P2444" s="3">
        <v>105000000</v>
      </c>
      <c r="Q2444" s="3">
        <v>373520000</v>
      </c>
      <c r="W2444" s="2" t="s">
        <v>20821</v>
      </c>
      <c r="X2444" s="2" t="s">
        <v>3373</v>
      </c>
      <c r="Y2444" s="2" t="s">
        <v>20822</v>
      </c>
      <c r="AE2444">
        <v>2020</v>
      </c>
      <c r="AF2444">
        <v>2021</v>
      </c>
      <c r="AG2444">
        <v>2022</v>
      </c>
      <c r="AL2444" s="3">
        <v>56000000</v>
      </c>
      <c r="AM2444" t="s">
        <v>89</v>
      </c>
      <c r="AN2444" s="1">
        <v>44594</v>
      </c>
      <c r="AO2444" s="3">
        <v>373520000</v>
      </c>
      <c r="AQ2444">
        <v>5.16</v>
      </c>
      <c r="AR2444">
        <v>49906.42</v>
      </c>
      <c r="AS2444">
        <v>517638.5</v>
      </c>
      <c r="AY2444">
        <v>3000</v>
      </c>
      <c r="AZ2444">
        <v>372</v>
      </c>
      <c r="BA2444">
        <v>123</v>
      </c>
      <c r="BG2444">
        <v>68.14</v>
      </c>
      <c r="BH2444">
        <v>92.94</v>
      </c>
      <c r="BI2444">
        <v>94.07</v>
      </c>
      <c r="BO2444">
        <v>1</v>
      </c>
      <c r="BP2444" s="3">
        <v>82000000</v>
      </c>
      <c r="BQ2444" s="20">
        <v>379</v>
      </c>
      <c r="BR2444" s="20">
        <v>237</v>
      </c>
      <c r="BW2444" s="20">
        <v>0</v>
      </c>
      <c r="BX2444" s="22">
        <v>567550.07999999996</v>
      </c>
      <c r="BY2444">
        <v>121</v>
      </c>
      <c r="BZ2444">
        <v>94.17</v>
      </c>
      <c r="CC2444">
        <v>1</v>
      </c>
    </row>
    <row r="2445" spans="1:81" ht="68" x14ac:dyDescent="0.2">
      <c r="A2445" t="s">
        <v>20823</v>
      </c>
      <c r="B2445" t="s">
        <v>20824</v>
      </c>
      <c r="C2445" t="s">
        <v>20825</v>
      </c>
      <c r="D2445" t="s">
        <v>20826</v>
      </c>
      <c r="E2445" s="2" t="s">
        <v>20827</v>
      </c>
      <c r="G2445" s="3">
        <v>3300000</v>
      </c>
      <c r="H2445" s="3">
        <v>20000000</v>
      </c>
      <c r="I2445" s="3">
        <v>103000000</v>
      </c>
      <c r="O2445" s="3">
        <v>33000000</v>
      </c>
      <c r="P2445" s="3">
        <v>100000000</v>
      </c>
      <c r="Q2445" s="3">
        <v>1000000000</v>
      </c>
      <c r="W2445" s="2" t="s">
        <v>20828</v>
      </c>
      <c r="X2445" s="2" t="s">
        <v>20829</v>
      </c>
      <c r="Y2445" s="2" t="s">
        <v>20830</v>
      </c>
      <c r="AE2445">
        <v>2015</v>
      </c>
      <c r="AF2445">
        <v>2017</v>
      </c>
      <c r="AG2445">
        <v>2022</v>
      </c>
      <c r="AL2445" s="3">
        <v>103000000</v>
      </c>
      <c r="AM2445" t="s">
        <v>89</v>
      </c>
      <c r="AN2445" s="1">
        <v>44587</v>
      </c>
      <c r="AO2445" s="3">
        <v>1000000000</v>
      </c>
      <c r="AQ2445">
        <v>6038.83</v>
      </c>
      <c r="AR2445">
        <v>17444.849999999999</v>
      </c>
      <c r="AS2445">
        <v>541812.22</v>
      </c>
      <c r="AY2445">
        <v>185</v>
      </c>
      <c r="AZ2445">
        <v>80</v>
      </c>
      <c r="BA2445">
        <v>121</v>
      </c>
      <c r="BG2445">
        <v>98.12</v>
      </c>
      <c r="BH2445">
        <v>98.02</v>
      </c>
      <c r="BI2445">
        <v>94.17</v>
      </c>
      <c r="BN2445" t="s">
        <v>101</v>
      </c>
      <c r="BO2445">
        <v>1</v>
      </c>
      <c r="BP2445" s="3">
        <v>126300000</v>
      </c>
      <c r="BQ2445" s="20">
        <v>825</v>
      </c>
      <c r="BR2445" s="20">
        <v>1590</v>
      </c>
      <c r="BW2445" s="20">
        <v>0</v>
      </c>
      <c r="BX2445" s="22">
        <v>565295.9</v>
      </c>
      <c r="BY2445">
        <v>122</v>
      </c>
      <c r="BZ2445">
        <v>94.12</v>
      </c>
      <c r="CC2445">
        <v>1</v>
      </c>
    </row>
    <row r="2446" spans="1:81" ht="51" x14ac:dyDescent="0.2">
      <c r="A2446" t="s">
        <v>20831</v>
      </c>
      <c r="B2446" t="s">
        <v>20832</v>
      </c>
      <c r="C2446" t="s">
        <v>20833</v>
      </c>
      <c r="D2446" t="s">
        <v>20834</v>
      </c>
      <c r="E2446" s="2" t="s">
        <v>20835</v>
      </c>
      <c r="G2446" s="3">
        <v>7000000</v>
      </c>
      <c r="I2446" s="3">
        <v>50000000</v>
      </c>
      <c r="O2446" s="3">
        <v>70000000</v>
      </c>
      <c r="Q2446" s="3">
        <v>500000000</v>
      </c>
      <c r="W2446" s="2" t="s">
        <v>20836</v>
      </c>
      <c r="X2446" s="2" t="s">
        <v>20837</v>
      </c>
      <c r="Y2446" s="2" t="s">
        <v>20838</v>
      </c>
      <c r="AE2446">
        <v>2020</v>
      </c>
      <c r="AF2446">
        <v>2020</v>
      </c>
      <c r="AG2446">
        <v>2022</v>
      </c>
      <c r="AL2446" s="3">
        <v>50000000</v>
      </c>
      <c r="AM2446" t="s">
        <v>89</v>
      </c>
      <c r="AN2446" s="1">
        <v>44579</v>
      </c>
      <c r="AO2446" s="3">
        <v>500000000</v>
      </c>
      <c r="AQ2446">
        <v>1884.38</v>
      </c>
      <c r="AR2446">
        <v>0</v>
      </c>
      <c r="AS2446">
        <v>553043.68999999994</v>
      </c>
      <c r="AY2446">
        <v>952</v>
      </c>
      <c r="AZ2446">
        <v>1826</v>
      </c>
      <c r="BA2446">
        <v>115</v>
      </c>
      <c r="BG2446">
        <v>89.9</v>
      </c>
      <c r="BH2446">
        <v>48.14</v>
      </c>
      <c r="BI2446">
        <v>94.46</v>
      </c>
      <c r="BO2446">
        <v>1</v>
      </c>
      <c r="BP2446" s="3">
        <v>77000000</v>
      </c>
      <c r="BQ2446" s="20">
        <v>53</v>
      </c>
      <c r="BR2446" s="20">
        <v>534</v>
      </c>
      <c r="BW2446" s="20">
        <v>0</v>
      </c>
      <c r="BX2446" s="22">
        <v>554928.06999999995</v>
      </c>
      <c r="BY2446">
        <v>123</v>
      </c>
      <c r="BZ2446">
        <v>94.07</v>
      </c>
      <c r="CC2446">
        <v>1</v>
      </c>
    </row>
    <row r="2447" spans="1:81" ht="68" x14ac:dyDescent="0.2">
      <c r="A2447" t="s">
        <v>20839</v>
      </c>
      <c r="B2447" t="s">
        <v>20840</v>
      </c>
      <c r="C2447" t="s">
        <v>20841</v>
      </c>
      <c r="E2447" s="2" t="s">
        <v>20842</v>
      </c>
      <c r="F2447" s="3">
        <v>2000000</v>
      </c>
      <c r="H2447" s="3">
        <v>34000000</v>
      </c>
      <c r="I2447" s="3">
        <v>85350000</v>
      </c>
      <c r="N2447" s="3">
        <v>40000000</v>
      </c>
      <c r="P2447" s="3">
        <v>170000000</v>
      </c>
      <c r="Q2447" s="3">
        <v>500000000</v>
      </c>
      <c r="V2447" s="2" t="s">
        <v>20843</v>
      </c>
      <c r="W2447" s="2" t="s">
        <v>20844</v>
      </c>
      <c r="X2447" s="2" t="s">
        <v>20845</v>
      </c>
      <c r="Y2447" s="2" t="s">
        <v>20846</v>
      </c>
      <c r="AD2447">
        <v>2020</v>
      </c>
      <c r="AE2447">
        <v>2020</v>
      </c>
      <c r="AF2447">
        <v>2021</v>
      </c>
      <c r="AG2447">
        <v>2022</v>
      </c>
      <c r="AL2447" s="3">
        <v>85350000</v>
      </c>
      <c r="AM2447" t="s">
        <v>89</v>
      </c>
      <c r="AN2447" s="1">
        <v>44566</v>
      </c>
      <c r="AO2447" s="3">
        <v>500000000</v>
      </c>
      <c r="AP2447">
        <v>22261.97</v>
      </c>
      <c r="AQ2447">
        <v>0.25</v>
      </c>
      <c r="AR2447">
        <v>90812.64</v>
      </c>
      <c r="AS2447">
        <v>432322.13</v>
      </c>
      <c r="AX2447">
        <v>26</v>
      </c>
      <c r="AY2447">
        <v>3388</v>
      </c>
      <c r="AZ2447">
        <v>207</v>
      </c>
      <c r="BA2447">
        <v>157</v>
      </c>
      <c r="BF2447">
        <v>99.6</v>
      </c>
      <c r="BG2447">
        <v>64.010000000000005</v>
      </c>
      <c r="BH2447">
        <v>96.08</v>
      </c>
      <c r="BI2447">
        <v>92.42</v>
      </c>
      <c r="BO2447">
        <v>1</v>
      </c>
      <c r="BP2447" s="3">
        <v>121350000</v>
      </c>
      <c r="BQ2447" s="20">
        <v>337</v>
      </c>
      <c r="BR2447" s="20">
        <v>105</v>
      </c>
      <c r="BW2447" s="20">
        <v>0</v>
      </c>
      <c r="BX2447" s="22">
        <v>545396.99</v>
      </c>
      <c r="BY2447">
        <v>124</v>
      </c>
      <c r="BZ2447">
        <v>94.02</v>
      </c>
      <c r="CC2447">
        <v>1</v>
      </c>
    </row>
    <row r="2448" spans="1:81" ht="51" x14ac:dyDescent="0.2">
      <c r="A2448" t="s">
        <v>20847</v>
      </c>
      <c r="B2448" t="s">
        <v>20848</v>
      </c>
      <c r="C2448" t="s">
        <v>20849</v>
      </c>
      <c r="E2448" s="2" t="s">
        <v>20850</v>
      </c>
      <c r="F2448" s="3">
        <v>1000</v>
      </c>
      <c r="H2448" s="3">
        <v>7000000</v>
      </c>
      <c r="I2448" s="3">
        <v>21000000</v>
      </c>
      <c r="N2448" s="3">
        <v>20000</v>
      </c>
      <c r="P2448" s="3">
        <v>35000000</v>
      </c>
      <c r="Q2448" s="3">
        <v>140070000</v>
      </c>
      <c r="X2448" s="2" t="s">
        <v>20851</v>
      </c>
      <c r="Y2448" s="2" t="s">
        <v>20852</v>
      </c>
      <c r="AD2448">
        <v>2020</v>
      </c>
      <c r="AF2448">
        <v>2020</v>
      </c>
      <c r="AG2448">
        <v>2022</v>
      </c>
      <c r="AL2448" s="3">
        <v>3000000</v>
      </c>
      <c r="AM2448" t="s">
        <v>89</v>
      </c>
      <c r="AN2448" s="1">
        <v>44823</v>
      </c>
      <c r="AO2448" s="3">
        <v>140070000</v>
      </c>
      <c r="AP2448">
        <v>0</v>
      </c>
      <c r="AR2448">
        <v>45.92</v>
      </c>
      <c r="AS2448">
        <v>544481.52</v>
      </c>
      <c r="AX2448">
        <v>2133</v>
      </c>
      <c r="AZ2448">
        <v>1279</v>
      </c>
      <c r="BA2448">
        <v>117</v>
      </c>
      <c r="BF2448">
        <v>65.64</v>
      </c>
      <c r="BH2448">
        <v>63.68</v>
      </c>
      <c r="BI2448">
        <v>94.37</v>
      </c>
      <c r="BO2448">
        <v>1</v>
      </c>
      <c r="BP2448" s="3">
        <v>37251000</v>
      </c>
      <c r="BR2448" s="20">
        <v>697</v>
      </c>
      <c r="BW2448" s="20">
        <v>119</v>
      </c>
      <c r="BX2448" s="22">
        <v>544527.43999999994</v>
      </c>
      <c r="BY2448">
        <v>125</v>
      </c>
      <c r="BZ2448">
        <v>93.97</v>
      </c>
      <c r="CC2448">
        <v>1</v>
      </c>
    </row>
    <row r="2449" spans="1:81" ht="68" x14ac:dyDescent="0.2">
      <c r="A2449" t="s">
        <v>20853</v>
      </c>
      <c r="B2449" t="s">
        <v>20854</v>
      </c>
      <c r="C2449" t="s">
        <v>20855</v>
      </c>
      <c r="D2449" t="s">
        <v>20856</v>
      </c>
      <c r="E2449" s="2" t="s">
        <v>20857</v>
      </c>
      <c r="H2449" s="3">
        <v>6000000</v>
      </c>
      <c r="I2449" s="3">
        <v>110000000</v>
      </c>
      <c r="P2449" s="3">
        <v>30000000</v>
      </c>
      <c r="Q2449" s="3">
        <v>500000000</v>
      </c>
      <c r="X2449" s="2" t="s">
        <v>20858</v>
      </c>
      <c r="Y2449" s="2" t="s">
        <v>20859</v>
      </c>
      <c r="AE2449">
        <v>2017</v>
      </c>
      <c r="AF2449">
        <v>2020</v>
      </c>
      <c r="AG2449">
        <v>2022</v>
      </c>
      <c r="AL2449" s="3">
        <v>110000000</v>
      </c>
      <c r="AM2449" t="s">
        <v>89</v>
      </c>
      <c r="AN2449" s="1">
        <v>44579</v>
      </c>
      <c r="AO2449" s="3">
        <v>733700000</v>
      </c>
      <c r="AQ2449">
        <v>0</v>
      </c>
      <c r="AR2449">
        <v>119.49</v>
      </c>
      <c r="AS2449">
        <v>543739.06999999995</v>
      </c>
      <c r="AY2449">
        <v>3489</v>
      </c>
      <c r="AZ2449">
        <v>1173</v>
      </c>
      <c r="BA2449">
        <v>118</v>
      </c>
      <c r="BG2449">
        <v>63.18</v>
      </c>
      <c r="BH2449">
        <v>66.7</v>
      </c>
      <c r="BI2449">
        <v>94.32</v>
      </c>
      <c r="BO2449">
        <v>1.47</v>
      </c>
      <c r="BP2449" s="3">
        <v>228690000</v>
      </c>
      <c r="BQ2449" s="20">
        <v>1147</v>
      </c>
      <c r="BR2449" s="20">
        <v>453</v>
      </c>
      <c r="BW2449" s="20">
        <v>0</v>
      </c>
      <c r="BX2449" s="22">
        <v>543858.56000000006</v>
      </c>
      <c r="BY2449">
        <v>126</v>
      </c>
      <c r="BZ2449">
        <v>93.92</v>
      </c>
      <c r="CC2449">
        <v>1.47</v>
      </c>
    </row>
    <row r="2450" spans="1:81" ht="34" x14ac:dyDescent="0.2">
      <c r="A2450" t="s">
        <v>20860</v>
      </c>
      <c r="B2450" t="s">
        <v>20861</v>
      </c>
      <c r="C2450" t="s">
        <v>20862</v>
      </c>
      <c r="E2450" s="2" t="s">
        <v>20863</v>
      </c>
      <c r="G2450" s="3">
        <v>150000</v>
      </c>
      <c r="I2450" s="3">
        <v>21000000</v>
      </c>
      <c r="O2450" s="3">
        <v>1500000</v>
      </c>
      <c r="Q2450" s="3">
        <v>140070000</v>
      </c>
      <c r="W2450" s="2" t="s">
        <v>20864</v>
      </c>
      <c r="Y2450" s="2" t="s">
        <v>20865</v>
      </c>
      <c r="AE2450">
        <v>2019</v>
      </c>
      <c r="AG2450">
        <v>2022</v>
      </c>
      <c r="AL2450" s="3">
        <v>21000000</v>
      </c>
      <c r="AM2450" t="s">
        <v>89</v>
      </c>
      <c r="AN2450" s="1">
        <v>44706</v>
      </c>
      <c r="AO2450" s="3">
        <v>140070000</v>
      </c>
      <c r="AQ2450">
        <v>240.45</v>
      </c>
      <c r="AS2450">
        <v>542309.18000000005</v>
      </c>
      <c r="AY2450">
        <v>1341</v>
      </c>
      <c r="BA2450">
        <v>120</v>
      </c>
      <c r="BG2450">
        <v>86.03</v>
      </c>
      <c r="BI2450">
        <v>94.22</v>
      </c>
      <c r="BO2450">
        <v>1</v>
      </c>
      <c r="BP2450" s="3">
        <v>21150000</v>
      </c>
      <c r="BW2450" s="20">
        <v>0</v>
      </c>
      <c r="BX2450" s="22">
        <v>542549.63</v>
      </c>
      <c r="BY2450">
        <v>127</v>
      </c>
      <c r="BZ2450">
        <v>93.87</v>
      </c>
      <c r="CC2450">
        <v>1</v>
      </c>
    </row>
    <row r="2451" spans="1:81" ht="68" x14ac:dyDescent="0.2">
      <c r="A2451" t="s">
        <v>20866</v>
      </c>
      <c r="B2451" t="s">
        <v>20867</v>
      </c>
      <c r="C2451" t="s">
        <v>20868</v>
      </c>
      <c r="E2451" s="2" t="s">
        <v>20869</v>
      </c>
      <c r="F2451" s="3">
        <v>314341</v>
      </c>
      <c r="G2451" s="3">
        <v>2317264</v>
      </c>
      <c r="H2451" s="3">
        <v>15235015</v>
      </c>
      <c r="I2451" s="3">
        <v>72923803</v>
      </c>
      <c r="N2451" s="3">
        <v>6286820</v>
      </c>
      <c r="O2451" s="3">
        <v>23172640</v>
      </c>
      <c r="P2451" s="3">
        <v>76175075</v>
      </c>
      <c r="Q2451" s="3">
        <v>486401766.00999999</v>
      </c>
      <c r="V2451" s="2" t="s">
        <v>20870</v>
      </c>
      <c r="X2451" s="2" t="s">
        <v>20871</v>
      </c>
      <c r="Y2451" s="2" t="s">
        <v>20872</v>
      </c>
      <c r="AD2451">
        <v>2014</v>
      </c>
      <c r="AE2451">
        <v>2017</v>
      </c>
      <c r="AF2451">
        <v>2019</v>
      </c>
      <c r="AG2451">
        <v>2022</v>
      </c>
      <c r="AL2451" s="3">
        <v>72923802</v>
      </c>
      <c r="AM2451" t="s">
        <v>89</v>
      </c>
      <c r="AN2451" s="1">
        <v>44719</v>
      </c>
      <c r="AO2451" s="3">
        <v>486401766.00999999</v>
      </c>
      <c r="AP2451">
        <v>0</v>
      </c>
      <c r="AQ2451">
        <v>0</v>
      </c>
      <c r="AR2451">
        <v>946.02</v>
      </c>
      <c r="AS2451">
        <v>536297.28</v>
      </c>
      <c r="AX2451">
        <v>220</v>
      </c>
      <c r="AY2451">
        <v>3489</v>
      </c>
      <c r="AZ2451">
        <v>837</v>
      </c>
      <c r="BA2451">
        <v>122</v>
      </c>
      <c r="BF2451">
        <v>76.14</v>
      </c>
      <c r="BG2451">
        <v>63.18</v>
      </c>
      <c r="BH2451">
        <v>79.87</v>
      </c>
      <c r="BI2451">
        <v>94.12</v>
      </c>
      <c r="BO2451">
        <v>1</v>
      </c>
      <c r="BP2451" s="3">
        <v>90790423</v>
      </c>
      <c r="BQ2451" s="20">
        <v>732</v>
      </c>
      <c r="BR2451" s="20">
        <v>910</v>
      </c>
      <c r="BW2451" s="20">
        <v>0</v>
      </c>
      <c r="BX2451" s="22">
        <v>537243.30000000005</v>
      </c>
      <c r="BY2451">
        <v>128</v>
      </c>
      <c r="BZ2451">
        <v>93.83</v>
      </c>
      <c r="CC2451">
        <v>1</v>
      </c>
    </row>
    <row r="2452" spans="1:81" ht="34" x14ac:dyDescent="0.2">
      <c r="A2452" t="s">
        <v>20873</v>
      </c>
      <c r="B2452" t="s">
        <v>20874</v>
      </c>
      <c r="C2452" t="s">
        <v>20875</v>
      </c>
      <c r="D2452" t="s">
        <v>20876</v>
      </c>
      <c r="E2452" s="2" t="s">
        <v>20877</v>
      </c>
      <c r="H2452" s="3">
        <v>47105929</v>
      </c>
      <c r="I2452" s="3">
        <v>140000000</v>
      </c>
      <c r="P2452" s="3">
        <v>235529645</v>
      </c>
      <c r="Q2452" s="3">
        <v>933800000</v>
      </c>
      <c r="X2452" s="2" t="s">
        <v>20878</v>
      </c>
      <c r="Y2452" s="2" t="s">
        <v>20879</v>
      </c>
      <c r="AF2452">
        <v>2021</v>
      </c>
      <c r="AG2452">
        <v>2022</v>
      </c>
      <c r="AL2452" s="3">
        <v>140000000</v>
      </c>
      <c r="AM2452" t="s">
        <v>89</v>
      </c>
      <c r="AN2452" s="1">
        <v>44586</v>
      </c>
      <c r="AO2452" s="3">
        <v>933800000</v>
      </c>
      <c r="AR2452">
        <v>89452.74</v>
      </c>
      <c r="AS2452">
        <v>438478.48</v>
      </c>
      <c r="AZ2452">
        <v>211</v>
      </c>
      <c r="BA2452">
        <v>151</v>
      </c>
      <c r="BH2452">
        <v>96</v>
      </c>
      <c r="BI2452">
        <v>92.71</v>
      </c>
      <c r="BO2452">
        <v>1</v>
      </c>
      <c r="BP2452" s="3">
        <v>187105929</v>
      </c>
      <c r="BR2452" s="20">
        <v>306</v>
      </c>
      <c r="BW2452" s="20">
        <v>0</v>
      </c>
      <c r="BX2452" s="22">
        <v>527931.22</v>
      </c>
      <c r="BY2452">
        <v>129</v>
      </c>
      <c r="BZ2452">
        <v>93.78</v>
      </c>
      <c r="CC2452">
        <v>1</v>
      </c>
    </row>
    <row r="2453" spans="1:81" ht="68" x14ac:dyDescent="0.2">
      <c r="A2453" t="s">
        <v>20880</v>
      </c>
      <c r="B2453" t="s">
        <v>20881</v>
      </c>
      <c r="C2453" t="s">
        <v>20882</v>
      </c>
      <c r="D2453" t="s">
        <v>20883</v>
      </c>
      <c r="E2453" s="2" t="s">
        <v>20884</v>
      </c>
      <c r="G2453" s="3">
        <v>120000</v>
      </c>
      <c r="H2453" s="3">
        <v>14000000</v>
      </c>
      <c r="I2453" s="3">
        <v>40000000</v>
      </c>
      <c r="O2453" s="3">
        <v>1200000</v>
      </c>
      <c r="P2453" s="3">
        <v>70000000</v>
      </c>
      <c r="Q2453" s="3">
        <v>266800000</v>
      </c>
      <c r="W2453" s="2" t="s">
        <v>20885</v>
      </c>
      <c r="X2453" s="2" t="s">
        <v>20886</v>
      </c>
      <c r="Y2453" s="2" t="s">
        <v>20887</v>
      </c>
      <c r="AE2453">
        <v>2018</v>
      </c>
      <c r="AF2453">
        <v>2020</v>
      </c>
      <c r="AG2453">
        <v>2022</v>
      </c>
      <c r="AL2453" s="3">
        <v>40000000</v>
      </c>
      <c r="AM2453" t="s">
        <v>89</v>
      </c>
      <c r="AN2453" s="1">
        <v>44658</v>
      </c>
      <c r="AO2453" s="3">
        <v>266800000</v>
      </c>
      <c r="AQ2453">
        <v>12272.65</v>
      </c>
      <c r="AR2453">
        <v>26825.61</v>
      </c>
      <c r="AS2453">
        <v>486761.54</v>
      </c>
      <c r="AY2453">
        <v>145</v>
      </c>
      <c r="AZ2453">
        <v>36</v>
      </c>
      <c r="BA2453">
        <v>132</v>
      </c>
      <c r="BG2453">
        <v>98.62</v>
      </c>
      <c r="BH2453">
        <v>99.01</v>
      </c>
      <c r="BI2453">
        <v>93.64</v>
      </c>
      <c r="BO2453">
        <v>1</v>
      </c>
      <c r="BP2453" s="3">
        <v>56120000</v>
      </c>
      <c r="BQ2453" s="20">
        <v>833</v>
      </c>
      <c r="BR2453" s="20">
        <v>506</v>
      </c>
      <c r="BW2453" s="20">
        <v>0</v>
      </c>
      <c r="BX2453" s="22">
        <v>525859.80000000005</v>
      </c>
      <c r="BY2453">
        <v>130</v>
      </c>
      <c r="BZ2453">
        <v>93.73</v>
      </c>
      <c r="CC2453">
        <v>1</v>
      </c>
    </row>
    <row r="2454" spans="1:81" ht="85" x14ac:dyDescent="0.2">
      <c r="A2454" t="s">
        <v>20888</v>
      </c>
      <c r="B2454" t="s">
        <v>20889</v>
      </c>
      <c r="C2454" t="s">
        <v>20890</v>
      </c>
      <c r="D2454" t="s">
        <v>20891</v>
      </c>
      <c r="E2454" s="2" t="s">
        <v>20892</v>
      </c>
      <c r="G2454" s="3">
        <v>3500000</v>
      </c>
      <c r="H2454" s="3">
        <v>6500000</v>
      </c>
      <c r="I2454" s="3">
        <v>55000000</v>
      </c>
      <c r="J2454" s="3">
        <v>50000000</v>
      </c>
      <c r="O2454" s="3">
        <v>35000000</v>
      </c>
      <c r="P2454" s="3">
        <v>32500000</v>
      </c>
      <c r="Q2454" s="3">
        <v>366850000</v>
      </c>
      <c r="R2454" s="3">
        <v>500000000</v>
      </c>
      <c r="W2454" s="2" t="s">
        <v>20893</v>
      </c>
      <c r="X2454" s="2" t="s">
        <v>20894</v>
      </c>
      <c r="Y2454" s="2" t="s">
        <v>20895</v>
      </c>
      <c r="Z2454" s="2" t="s">
        <v>20896</v>
      </c>
      <c r="AE2454">
        <v>2019</v>
      </c>
      <c r="AF2454">
        <v>2020</v>
      </c>
      <c r="AG2454">
        <v>2022</v>
      </c>
      <c r="AH2454">
        <v>2024</v>
      </c>
      <c r="AL2454" s="3">
        <v>50000000</v>
      </c>
      <c r="AM2454" t="s">
        <v>90</v>
      </c>
      <c r="AN2454" s="1">
        <v>45336</v>
      </c>
      <c r="AO2454" s="3">
        <v>500000000</v>
      </c>
      <c r="AQ2454">
        <v>0</v>
      </c>
      <c r="AR2454">
        <v>0</v>
      </c>
      <c r="AS2454">
        <v>507463.02</v>
      </c>
      <c r="AT2454">
        <v>15003.47</v>
      </c>
      <c r="AY2454">
        <v>3695</v>
      </c>
      <c r="AZ2454">
        <v>1826</v>
      </c>
      <c r="BA2454">
        <v>127</v>
      </c>
      <c r="BB2454">
        <v>19</v>
      </c>
      <c r="BG2454">
        <v>61.5</v>
      </c>
      <c r="BH2454">
        <v>48.14</v>
      </c>
      <c r="BI2454">
        <v>93.88</v>
      </c>
      <c r="BJ2454">
        <v>84.07</v>
      </c>
      <c r="BO2454">
        <v>1.23</v>
      </c>
      <c r="BP2454" s="3">
        <v>120000000</v>
      </c>
      <c r="BQ2454" s="20">
        <v>444</v>
      </c>
      <c r="BR2454" s="20">
        <v>490</v>
      </c>
      <c r="BS2454" s="20">
        <v>741</v>
      </c>
      <c r="BW2454" s="20">
        <v>741</v>
      </c>
      <c r="BX2454" s="22">
        <v>522466.49</v>
      </c>
      <c r="BY2454">
        <v>131</v>
      </c>
      <c r="BZ2454">
        <v>93.68</v>
      </c>
      <c r="CA2454">
        <v>1.36</v>
      </c>
      <c r="CB2454">
        <v>1.36</v>
      </c>
      <c r="CC2454">
        <v>1.36</v>
      </c>
    </row>
    <row r="2455" spans="1:81" ht="34" x14ac:dyDescent="0.2">
      <c r="A2455" t="s">
        <v>20897</v>
      </c>
      <c r="B2455" t="s">
        <v>20898</v>
      </c>
      <c r="C2455" t="s">
        <v>20899</v>
      </c>
      <c r="E2455" s="2" t="s">
        <v>20900</v>
      </c>
      <c r="G2455" s="3">
        <v>5000000</v>
      </c>
      <c r="H2455" s="3">
        <v>21952315</v>
      </c>
      <c r="I2455" s="3">
        <v>72984449</v>
      </c>
      <c r="O2455" s="3">
        <v>50000000</v>
      </c>
      <c r="P2455" s="3">
        <v>109761575</v>
      </c>
      <c r="Q2455" s="3">
        <v>486806274.82999998</v>
      </c>
      <c r="W2455" s="2" t="s">
        <v>20901</v>
      </c>
      <c r="X2455" s="2" t="s">
        <v>20902</v>
      </c>
      <c r="Y2455" s="2" t="s">
        <v>20903</v>
      </c>
      <c r="AE2455">
        <v>2021</v>
      </c>
      <c r="AF2455">
        <v>2021</v>
      </c>
      <c r="AG2455">
        <v>2022</v>
      </c>
      <c r="AL2455" s="3">
        <v>72984449</v>
      </c>
      <c r="AM2455" t="s">
        <v>89</v>
      </c>
      <c r="AN2455" s="1">
        <v>44655</v>
      </c>
      <c r="AO2455" s="3">
        <v>486806274.82999998</v>
      </c>
      <c r="AQ2455">
        <v>6059.07</v>
      </c>
      <c r="AR2455">
        <v>14768.97</v>
      </c>
      <c r="AS2455">
        <v>499055.19</v>
      </c>
      <c r="AY2455">
        <v>942</v>
      </c>
      <c r="AZ2455">
        <v>744</v>
      </c>
      <c r="BA2455">
        <v>129</v>
      </c>
      <c r="BG2455">
        <v>92.2</v>
      </c>
      <c r="BH2455">
        <v>85.86</v>
      </c>
      <c r="BI2455">
        <v>93.78</v>
      </c>
      <c r="BO2455">
        <v>1</v>
      </c>
      <c r="BP2455" s="3">
        <v>99936764</v>
      </c>
      <c r="BQ2455" s="20">
        <v>230</v>
      </c>
      <c r="BR2455" s="20">
        <v>111</v>
      </c>
      <c r="BW2455" s="20">
        <v>0</v>
      </c>
      <c r="BX2455" s="22">
        <v>519883.23</v>
      </c>
      <c r="BY2455">
        <v>132</v>
      </c>
      <c r="BZ2455">
        <v>93.63</v>
      </c>
      <c r="CC2455">
        <v>1</v>
      </c>
    </row>
    <row r="2456" spans="1:81" ht="51" x14ac:dyDescent="0.2">
      <c r="A2456" t="s">
        <v>20904</v>
      </c>
      <c r="B2456" t="s">
        <v>20905</v>
      </c>
      <c r="C2456" t="s">
        <v>20906</v>
      </c>
      <c r="D2456" t="s">
        <v>20907</v>
      </c>
      <c r="E2456" s="2" t="s">
        <v>20908</v>
      </c>
      <c r="G2456" s="3">
        <v>2059996</v>
      </c>
      <c r="H2456" s="3">
        <v>20000000</v>
      </c>
      <c r="I2456" s="3">
        <v>50000000</v>
      </c>
      <c r="O2456" s="3">
        <v>9559996</v>
      </c>
      <c r="P2456" s="3">
        <v>100000000</v>
      </c>
      <c r="Q2456" s="3">
        <v>333500000</v>
      </c>
      <c r="W2456" s="2" t="s">
        <v>20909</v>
      </c>
      <c r="X2456" s="2" t="s">
        <v>20910</v>
      </c>
      <c r="Y2456" s="2" t="s">
        <v>20911</v>
      </c>
      <c r="AE2456">
        <v>2019</v>
      </c>
      <c r="AF2456">
        <v>2020</v>
      </c>
      <c r="AG2456">
        <v>2022</v>
      </c>
      <c r="AL2456" s="3">
        <v>50000000</v>
      </c>
      <c r="AM2456" t="s">
        <v>89</v>
      </c>
      <c r="AN2456" s="1">
        <v>44593</v>
      </c>
      <c r="AO2456" s="3">
        <v>333500000</v>
      </c>
      <c r="AQ2456">
        <v>33.74</v>
      </c>
      <c r="AR2456">
        <v>30574.27</v>
      </c>
      <c r="AS2456">
        <v>487971.7</v>
      </c>
      <c r="AY2456">
        <v>1923</v>
      </c>
      <c r="AZ2456">
        <v>22</v>
      </c>
      <c r="BA2456">
        <v>131</v>
      </c>
      <c r="BG2456">
        <v>79.97</v>
      </c>
      <c r="BH2456">
        <v>99.4</v>
      </c>
      <c r="BI2456">
        <v>93.69</v>
      </c>
      <c r="BO2456">
        <v>1</v>
      </c>
      <c r="BP2456" s="3">
        <v>72059996</v>
      </c>
      <c r="BQ2456" s="20">
        <v>331</v>
      </c>
      <c r="BR2456" s="20">
        <v>461</v>
      </c>
      <c r="BW2456" s="20">
        <v>0</v>
      </c>
      <c r="BX2456" s="22">
        <v>518579.71</v>
      </c>
      <c r="BY2456">
        <v>133</v>
      </c>
      <c r="BZ2456">
        <v>93.58</v>
      </c>
      <c r="CC2456">
        <v>1</v>
      </c>
    </row>
    <row r="2457" spans="1:81" ht="102" x14ac:dyDescent="0.2">
      <c r="A2457" t="s">
        <v>20912</v>
      </c>
      <c r="B2457" t="s">
        <v>20913</v>
      </c>
      <c r="C2457" t="s">
        <v>20914</v>
      </c>
      <c r="D2457" t="s">
        <v>20915</v>
      </c>
      <c r="E2457" s="2" t="s">
        <v>20916</v>
      </c>
      <c r="H2457" s="3">
        <v>15000000</v>
      </c>
      <c r="I2457" s="3">
        <v>35000000</v>
      </c>
      <c r="P2457" s="3">
        <v>75000000</v>
      </c>
      <c r="Q2457" s="3">
        <v>233450000</v>
      </c>
      <c r="X2457" s="2" t="s">
        <v>20917</v>
      </c>
      <c r="Y2457" s="2" t="s">
        <v>20918</v>
      </c>
      <c r="AF2457">
        <v>2021</v>
      </c>
      <c r="AG2457">
        <v>2022</v>
      </c>
      <c r="AL2457" s="3">
        <v>35000000</v>
      </c>
      <c r="AM2457" t="s">
        <v>89</v>
      </c>
      <c r="AN2457" s="1">
        <v>44880</v>
      </c>
      <c r="AO2457" s="3">
        <v>233450000</v>
      </c>
      <c r="AR2457">
        <v>20863.740000000002</v>
      </c>
      <c r="AS2457">
        <v>497495.98</v>
      </c>
      <c r="AZ2457">
        <v>621</v>
      </c>
      <c r="BA2457">
        <v>130</v>
      </c>
      <c r="BH2457">
        <v>88.2</v>
      </c>
      <c r="BI2457">
        <v>93.73</v>
      </c>
      <c r="BO2457">
        <v>1</v>
      </c>
      <c r="BP2457" s="3">
        <v>50000000</v>
      </c>
      <c r="BR2457" s="20">
        <v>544</v>
      </c>
      <c r="BW2457" s="20">
        <v>0</v>
      </c>
      <c r="BX2457" s="22">
        <v>518359.72</v>
      </c>
      <c r="BY2457">
        <v>134</v>
      </c>
      <c r="BZ2457">
        <v>93.53</v>
      </c>
      <c r="CC2457">
        <v>1</v>
      </c>
    </row>
    <row r="2458" spans="1:81" ht="102" x14ac:dyDescent="0.2">
      <c r="A2458" t="s">
        <v>20919</v>
      </c>
      <c r="B2458" t="s">
        <v>20920</v>
      </c>
      <c r="C2458" t="s">
        <v>20921</v>
      </c>
      <c r="D2458" t="s">
        <v>20922</v>
      </c>
      <c r="E2458" s="2" t="s">
        <v>20923</v>
      </c>
      <c r="G2458" s="3">
        <v>2000000</v>
      </c>
      <c r="H2458" s="3">
        <v>8000000</v>
      </c>
      <c r="I2458" s="3">
        <v>69420000</v>
      </c>
      <c r="O2458" s="3">
        <v>20000000</v>
      </c>
      <c r="P2458" s="3">
        <v>40000000</v>
      </c>
      <c r="Q2458" s="3">
        <v>1000000000</v>
      </c>
      <c r="W2458" s="2" t="s">
        <v>20924</v>
      </c>
      <c r="X2458" s="2" t="s">
        <v>20925</v>
      </c>
      <c r="Y2458" s="2" t="s">
        <v>20926</v>
      </c>
      <c r="AE2458">
        <v>2020</v>
      </c>
      <c r="AF2458">
        <v>2021</v>
      </c>
      <c r="AG2458">
        <v>2022</v>
      </c>
      <c r="AL2458" s="3">
        <v>69420000</v>
      </c>
      <c r="AM2458" t="s">
        <v>89</v>
      </c>
      <c r="AN2458" s="1">
        <v>44594</v>
      </c>
      <c r="AO2458" s="3">
        <v>1000000000</v>
      </c>
      <c r="AQ2458">
        <v>33.65</v>
      </c>
      <c r="AR2458">
        <v>15456.53</v>
      </c>
      <c r="AS2458">
        <v>500143.96</v>
      </c>
      <c r="AY2458">
        <v>2188</v>
      </c>
      <c r="AZ2458">
        <v>717</v>
      </c>
      <c r="BA2458">
        <v>128</v>
      </c>
      <c r="BG2458">
        <v>76.760000000000005</v>
      </c>
      <c r="BH2458">
        <v>86.37</v>
      </c>
      <c r="BI2458">
        <v>93.83</v>
      </c>
      <c r="BN2458" t="s">
        <v>101</v>
      </c>
      <c r="BO2458">
        <v>1</v>
      </c>
      <c r="BP2458" s="3">
        <v>79420000</v>
      </c>
      <c r="BQ2458" s="20">
        <v>323</v>
      </c>
      <c r="BR2458" s="20">
        <v>174</v>
      </c>
      <c r="BW2458" s="20">
        <v>0</v>
      </c>
      <c r="BX2458" s="22">
        <v>515634.14</v>
      </c>
      <c r="BY2458">
        <v>135</v>
      </c>
      <c r="BZ2458">
        <v>93.49</v>
      </c>
      <c r="CC2458">
        <v>1</v>
      </c>
    </row>
    <row r="2459" spans="1:81" ht="34" x14ac:dyDescent="0.2">
      <c r="A2459" t="s">
        <v>20927</v>
      </c>
      <c r="B2459" t="s">
        <v>20928</v>
      </c>
      <c r="C2459" t="s">
        <v>20929</v>
      </c>
      <c r="D2459" t="s">
        <v>20930</v>
      </c>
      <c r="E2459" s="2" t="s">
        <v>20931</v>
      </c>
      <c r="H2459" s="3">
        <v>45000000</v>
      </c>
      <c r="I2459" s="3">
        <v>140000000</v>
      </c>
      <c r="P2459" s="3">
        <v>1000000000</v>
      </c>
      <c r="Q2459" s="3">
        <v>933800000</v>
      </c>
      <c r="X2459" s="2" t="s">
        <v>11205</v>
      </c>
      <c r="Y2459" s="2" t="s">
        <v>20932</v>
      </c>
      <c r="AF2459">
        <v>2021</v>
      </c>
      <c r="AG2459">
        <v>2022</v>
      </c>
      <c r="AL2459" s="3">
        <v>140000000</v>
      </c>
      <c r="AM2459" t="s">
        <v>89</v>
      </c>
      <c r="AN2459" s="1">
        <v>44896</v>
      </c>
      <c r="AO2459" s="3">
        <v>933800000</v>
      </c>
      <c r="AR2459">
        <v>0</v>
      </c>
      <c r="AS2459">
        <v>513184.99</v>
      </c>
      <c r="AZ2459">
        <v>2960</v>
      </c>
      <c r="BA2459">
        <v>124</v>
      </c>
      <c r="BH2459">
        <v>43.68</v>
      </c>
      <c r="BI2459">
        <v>94.03</v>
      </c>
      <c r="BO2459">
        <v>1</v>
      </c>
      <c r="BP2459" s="3">
        <v>185000000</v>
      </c>
      <c r="BR2459" s="20">
        <v>379</v>
      </c>
      <c r="BW2459" s="20">
        <v>0</v>
      </c>
      <c r="BX2459" s="22">
        <v>513184.99</v>
      </c>
      <c r="BY2459">
        <v>136</v>
      </c>
      <c r="BZ2459">
        <v>93.44</v>
      </c>
      <c r="CC2459">
        <v>1</v>
      </c>
    </row>
    <row r="2460" spans="1:81" ht="34" x14ac:dyDescent="0.2">
      <c r="A2460" t="s">
        <v>20933</v>
      </c>
      <c r="B2460" t="s">
        <v>20934</v>
      </c>
      <c r="C2460" t="s">
        <v>20935</v>
      </c>
      <c r="D2460" t="s">
        <v>20936</v>
      </c>
      <c r="E2460" s="2" t="s">
        <v>20937</v>
      </c>
      <c r="F2460" s="3">
        <v>55926</v>
      </c>
      <c r="I2460" s="3">
        <v>140000000</v>
      </c>
      <c r="N2460" s="3">
        <v>1118520</v>
      </c>
      <c r="Q2460" s="3">
        <v>933800000</v>
      </c>
      <c r="V2460" s="2" t="s">
        <v>20938</v>
      </c>
      <c r="Y2460" s="2" t="s">
        <v>20939</v>
      </c>
      <c r="AD2460">
        <v>2020</v>
      </c>
      <c r="AG2460">
        <v>2022</v>
      </c>
      <c r="AL2460" s="3">
        <v>140000000</v>
      </c>
      <c r="AM2460" t="s">
        <v>89</v>
      </c>
      <c r="AN2460" s="1">
        <v>44897</v>
      </c>
      <c r="AO2460" s="3">
        <v>933800000</v>
      </c>
      <c r="AP2460">
        <v>0</v>
      </c>
      <c r="AS2460">
        <v>512969.49</v>
      </c>
      <c r="AX2460">
        <v>2133</v>
      </c>
      <c r="BA2460">
        <v>125</v>
      </c>
      <c r="BF2460">
        <v>65.64</v>
      </c>
      <c r="BI2460">
        <v>93.98</v>
      </c>
      <c r="BO2460">
        <v>1</v>
      </c>
      <c r="BP2460" s="3">
        <v>140055926</v>
      </c>
      <c r="BW2460" s="20">
        <v>0</v>
      </c>
      <c r="BX2460" s="22">
        <v>512969.49</v>
      </c>
      <c r="BY2460">
        <v>137</v>
      </c>
      <c r="BZ2460">
        <v>93.39</v>
      </c>
      <c r="CC2460">
        <v>1</v>
      </c>
    </row>
    <row r="2461" spans="1:81" ht="51" x14ac:dyDescent="0.2">
      <c r="A2461" t="s">
        <v>20940</v>
      </c>
      <c r="B2461" t="s">
        <v>20941</v>
      </c>
      <c r="C2461" t="s">
        <v>20942</v>
      </c>
      <c r="D2461" t="s">
        <v>20943</v>
      </c>
      <c r="E2461" s="2" t="s">
        <v>20944</v>
      </c>
      <c r="G2461" s="3">
        <v>1450000</v>
      </c>
      <c r="H2461" s="3">
        <v>10000000</v>
      </c>
      <c r="I2461" s="3">
        <v>50000000</v>
      </c>
      <c r="O2461" s="3">
        <v>14500000</v>
      </c>
      <c r="P2461" s="3">
        <v>50000000</v>
      </c>
      <c r="Q2461" s="3">
        <v>333500000</v>
      </c>
      <c r="W2461" s="2" t="s">
        <v>20945</v>
      </c>
      <c r="X2461" s="2" t="s">
        <v>20946</v>
      </c>
      <c r="Y2461" s="2" t="s">
        <v>20947</v>
      </c>
      <c r="AE2461">
        <v>2017</v>
      </c>
      <c r="AF2461">
        <v>2021</v>
      </c>
      <c r="AG2461">
        <v>2022</v>
      </c>
      <c r="AL2461" s="3">
        <v>50000000</v>
      </c>
      <c r="AM2461" t="s">
        <v>89</v>
      </c>
      <c r="AN2461" s="1">
        <v>44594</v>
      </c>
      <c r="AO2461" s="3">
        <v>333500000</v>
      </c>
      <c r="AQ2461">
        <v>7812.33</v>
      </c>
      <c r="AR2461">
        <v>24842.28</v>
      </c>
      <c r="AS2461">
        <v>478380.45</v>
      </c>
      <c r="AY2461">
        <v>227</v>
      </c>
      <c r="AZ2461">
        <v>560</v>
      </c>
      <c r="BA2461">
        <v>135</v>
      </c>
      <c r="BG2461">
        <v>97.61</v>
      </c>
      <c r="BH2461">
        <v>89.36</v>
      </c>
      <c r="BI2461">
        <v>93.49</v>
      </c>
      <c r="BO2461">
        <v>1</v>
      </c>
      <c r="BP2461" s="3">
        <v>64950000</v>
      </c>
      <c r="BQ2461" s="20">
        <v>1419</v>
      </c>
      <c r="BR2461" s="20">
        <v>349</v>
      </c>
      <c r="BW2461" s="20">
        <v>0</v>
      </c>
      <c r="BX2461" s="22">
        <v>511035.06</v>
      </c>
      <c r="BY2461">
        <v>138</v>
      </c>
      <c r="BZ2461">
        <v>93.34</v>
      </c>
      <c r="CC2461">
        <v>1</v>
      </c>
    </row>
    <row r="2462" spans="1:81" ht="34" x14ac:dyDescent="0.2">
      <c r="A2462" t="s">
        <v>20948</v>
      </c>
      <c r="B2462" t="s">
        <v>20949</v>
      </c>
      <c r="C2462" t="s">
        <v>20950</v>
      </c>
      <c r="D2462" t="s">
        <v>20951</v>
      </c>
      <c r="E2462" s="2" t="s">
        <v>20952</v>
      </c>
      <c r="G2462" s="3">
        <v>2000000</v>
      </c>
      <c r="H2462" s="3">
        <v>20000000</v>
      </c>
      <c r="I2462" s="3">
        <v>40000000</v>
      </c>
      <c r="O2462" s="3">
        <v>20000000</v>
      </c>
      <c r="P2462" s="3">
        <v>100000000</v>
      </c>
      <c r="Q2462" s="3">
        <v>266800000</v>
      </c>
      <c r="V2462" s="2" t="s">
        <v>20953</v>
      </c>
      <c r="W2462" s="2" t="s">
        <v>20954</v>
      </c>
      <c r="X2462" s="2" t="s">
        <v>20955</v>
      </c>
      <c r="Y2462" s="2" t="s">
        <v>20956</v>
      </c>
      <c r="AD2462">
        <v>2018</v>
      </c>
      <c r="AE2462">
        <v>2019</v>
      </c>
      <c r="AF2462">
        <v>2021</v>
      </c>
      <c r="AG2462">
        <v>2022</v>
      </c>
      <c r="AL2462" s="3">
        <v>40000000</v>
      </c>
      <c r="AM2462" t="s">
        <v>89</v>
      </c>
      <c r="AN2462" s="1">
        <v>44882</v>
      </c>
      <c r="AO2462" s="3">
        <v>266800000</v>
      </c>
      <c r="AP2462">
        <v>0.25</v>
      </c>
      <c r="AQ2462">
        <v>38.409999999999997</v>
      </c>
      <c r="AR2462">
        <v>31443.4</v>
      </c>
      <c r="AS2462">
        <v>475938.02</v>
      </c>
      <c r="AX2462">
        <v>870</v>
      </c>
      <c r="AY2462">
        <v>1905</v>
      </c>
      <c r="AZ2462">
        <v>497</v>
      </c>
      <c r="BA2462">
        <v>137</v>
      </c>
      <c r="BF2462">
        <v>79.98</v>
      </c>
      <c r="BG2462">
        <v>80.150000000000006</v>
      </c>
      <c r="BH2462">
        <v>90.56</v>
      </c>
      <c r="BI2462">
        <v>93.39</v>
      </c>
      <c r="BO2462">
        <v>1</v>
      </c>
      <c r="BP2462" s="3">
        <v>62000000</v>
      </c>
      <c r="BQ2462" s="20">
        <v>1018</v>
      </c>
      <c r="BR2462" s="20">
        <v>398</v>
      </c>
      <c r="BW2462" s="20">
        <v>0</v>
      </c>
      <c r="BX2462" s="22">
        <v>507420.08</v>
      </c>
      <c r="BY2462">
        <v>139</v>
      </c>
      <c r="BZ2462">
        <v>93.29</v>
      </c>
      <c r="CC2462">
        <v>1</v>
      </c>
    </row>
    <row r="2463" spans="1:81" ht="34" x14ac:dyDescent="0.2">
      <c r="A2463" t="s">
        <v>20957</v>
      </c>
      <c r="B2463" t="s">
        <v>20958</v>
      </c>
      <c r="C2463" t="s">
        <v>20959</v>
      </c>
      <c r="D2463" t="s">
        <v>20960</v>
      </c>
      <c r="E2463" s="2" t="s">
        <v>20961</v>
      </c>
      <c r="G2463" s="3">
        <v>1500000</v>
      </c>
      <c r="H2463" s="3">
        <v>10300000</v>
      </c>
      <c r="I2463" s="3">
        <v>40000000</v>
      </c>
      <c r="O2463" s="3">
        <v>15000000</v>
      </c>
      <c r="P2463" s="3">
        <v>51500000</v>
      </c>
      <c r="Q2463" s="3">
        <v>266800000</v>
      </c>
      <c r="W2463" s="2" t="s">
        <v>20962</v>
      </c>
      <c r="X2463" s="2" t="s">
        <v>20963</v>
      </c>
      <c r="Y2463" s="2" t="s">
        <v>20964</v>
      </c>
      <c r="AE2463">
        <v>2020</v>
      </c>
      <c r="AF2463">
        <v>2021</v>
      </c>
      <c r="AG2463">
        <v>2022</v>
      </c>
      <c r="AL2463" s="3">
        <v>40000000</v>
      </c>
      <c r="AM2463" t="s">
        <v>89</v>
      </c>
      <c r="AN2463" s="1">
        <v>44595</v>
      </c>
      <c r="AO2463" s="3">
        <v>266800000</v>
      </c>
      <c r="AQ2463">
        <v>15214.94</v>
      </c>
      <c r="AR2463">
        <v>3287.47</v>
      </c>
      <c r="AS2463">
        <v>484494.84</v>
      </c>
      <c r="AY2463">
        <v>329</v>
      </c>
      <c r="AZ2463">
        <v>1347</v>
      </c>
      <c r="BA2463">
        <v>133</v>
      </c>
      <c r="BG2463">
        <v>96.52</v>
      </c>
      <c r="BH2463">
        <v>74.38</v>
      </c>
      <c r="BI2463">
        <v>93.59</v>
      </c>
      <c r="BO2463">
        <v>1</v>
      </c>
      <c r="BP2463" s="3">
        <v>51800000</v>
      </c>
      <c r="BQ2463" s="20">
        <v>545</v>
      </c>
      <c r="BR2463" s="20">
        <v>149</v>
      </c>
      <c r="BW2463" s="20">
        <v>0</v>
      </c>
      <c r="BX2463" s="22">
        <v>502997.25</v>
      </c>
      <c r="BY2463">
        <v>140</v>
      </c>
      <c r="BZ2463">
        <v>93.24</v>
      </c>
      <c r="CC2463">
        <v>1</v>
      </c>
    </row>
    <row r="2464" spans="1:81" ht="34" x14ac:dyDescent="0.2">
      <c r="A2464" t="s">
        <v>20965</v>
      </c>
      <c r="B2464" t="s">
        <v>20966</v>
      </c>
      <c r="C2464" t="s">
        <v>20967</v>
      </c>
      <c r="D2464" t="s">
        <v>20968</v>
      </c>
      <c r="E2464" s="2" t="s">
        <v>20969</v>
      </c>
      <c r="G2464" s="3">
        <v>4393755</v>
      </c>
      <c r="H2464" s="3">
        <v>25516682</v>
      </c>
      <c r="I2464" s="3">
        <v>85068736</v>
      </c>
      <c r="O2464" s="3">
        <v>43937550</v>
      </c>
      <c r="P2464" s="3">
        <v>121508011</v>
      </c>
      <c r="Q2464" s="3">
        <v>567124903</v>
      </c>
      <c r="W2464" s="2" t="s">
        <v>20970</v>
      </c>
      <c r="X2464" s="2" t="s">
        <v>20971</v>
      </c>
      <c r="Y2464" s="2" t="s">
        <v>20972</v>
      </c>
      <c r="AE2464">
        <v>2019</v>
      </c>
      <c r="AF2464">
        <v>2021</v>
      </c>
      <c r="AG2464">
        <v>2022</v>
      </c>
      <c r="AL2464" s="3">
        <v>85068735</v>
      </c>
      <c r="AM2464" t="s">
        <v>89</v>
      </c>
      <c r="AN2464" s="1">
        <v>44580</v>
      </c>
      <c r="AO2464" s="3">
        <v>567124903</v>
      </c>
      <c r="AQ2464">
        <v>1867.77</v>
      </c>
      <c r="AR2464">
        <v>20453.98</v>
      </c>
      <c r="AS2464">
        <v>477606.81</v>
      </c>
      <c r="AY2464">
        <v>859</v>
      </c>
      <c r="AZ2464">
        <v>629</v>
      </c>
      <c r="BA2464">
        <v>136</v>
      </c>
      <c r="BG2464">
        <v>91.06</v>
      </c>
      <c r="BH2464">
        <v>88.05</v>
      </c>
      <c r="BI2464">
        <v>93.44</v>
      </c>
      <c r="BO2464">
        <v>1</v>
      </c>
      <c r="BP2464" s="3">
        <v>203421182</v>
      </c>
      <c r="BQ2464" s="20">
        <v>463</v>
      </c>
      <c r="BR2464" s="20">
        <v>370</v>
      </c>
      <c r="BW2464" s="20">
        <v>0</v>
      </c>
      <c r="BX2464" s="22">
        <v>499928.56</v>
      </c>
      <c r="BY2464">
        <v>141</v>
      </c>
      <c r="BZ2464">
        <v>93.19</v>
      </c>
      <c r="CC2464">
        <v>1</v>
      </c>
    </row>
    <row r="2465" spans="1:81" ht="68" x14ac:dyDescent="0.2">
      <c r="A2465" t="s">
        <v>20973</v>
      </c>
      <c r="B2465" t="s">
        <v>20974</v>
      </c>
      <c r="C2465" t="s">
        <v>20975</v>
      </c>
      <c r="E2465" s="2" t="s">
        <v>20976</v>
      </c>
      <c r="F2465" s="3">
        <v>1300000</v>
      </c>
      <c r="G2465" s="3">
        <v>6500000</v>
      </c>
      <c r="H2465" s="3">
        <v>30000000</v>
      </c>
      <c r="I2465" s="3">
        <v>70000000</v>
      </c>
      <c r="N2465" s="3">
        <v>26000000</v>
      </c>
      <c r="O2465" s="3">
        <v>13000000</v>
      </c>
      <c r="P2465" s="3">
        <v>150000000</v>
      </c>
      <c r="Q2465" s="3">
        <v>466900000</v>
      </c>
      <c r="V2465" s="2" t="s">
        <v>20977</v>
      </c>
      <c r="W2465" s="2" t="s">
        <v>20978</v>
      </c>
      <c r="X2465" s="2" t="s">
        <v>20979</v>
      </c>
      <c r="Y2465" s="2" t="s">
        <v>20980</v>
      </c>
      <c r="AD2465">
        <v>2020</v>
      </c>
      <c r="AE2465">
        <v>2021</v>
      </c>
      <c r="AF2465">
        <v>2021</v>
      </c>
      <c r="AG2465">
        <v>2022</v>
      </c>
      <c r="AL2465" s="3">
        <v>70000000</v>
      </c>
      <c r="AM2465" t="s">
        <v>89</v>
      </c>
      <c r="AN2465" s="1">
        <v>44635</v>
      </c>
      <c r="AO2465" s="3">
        <v>466900000</v>
      </c>
      <c r="AP2465">
        <v>0</v>
      </c>
      <c r="AQ2465">
        <v>9555.51</v>
      </c>
      <c r="AR2465">
        <v>14876.34</v>
      </c>
      <c r="AS2465">
        <v>474560.01</v>
      </c>
      <c r="AX2465">
        <v>2133</v>
      </c>
      <c r="AY2465">
        <v>778</v>
      </c>
      <c r="AZ2465">
        <v>739</v>
      </c>
      <c r="BA2465">
        <v>138</v>
      </c>
      <c r="BF2465">
        <v>65.64</v>
      </c>
      <c r="BG2465">
        <v>93.56</v>
      </c>
      <c r="BH2465">
        <v>85.95</v>
      </c>
      <c r="BI2465">
        <v>93.35</v>
      </c>
      <c r="BO2465">
        <v>1</v>
      </c>
      <c r="BP2465" s="3">
        <v>107800000</v>
      </c>
      <c r="BQ2465" s="20">
        <v>217</v>
      </c>
      <c r="BR2465" s="20">
        <v>203</v>
      </c>
      <c r="BW2465" s="20">
        <v>0</v>
      </c>
      <c r="BX2465" s="22">
        <v>498991.86</v>
      </c>
      <c r="BY2465">
        <v>142</v>
      </c>
      <c r="BZ2465">
        <v>93.15</v>
      </c>
      <c r="CC2465">
        <v>1</v>
      </c>
    </row>
    <row r="2466" spans="1:81" ht="51" x14ac:dyDescent="0.2">
      <c r="A2466" t="s">
        <v>20981</v>
      </c>
      <c r="B2466" t="s">
        <v>20982</v>
      </c>
      <c r="C2466" t="s">
        <v>20983</v>
      </c>
      <c r="D2466" t="s">
        <v>20984</v>
      </c>
      <c r="E2466" s="2" t="s">
        <v>20985</v>
      </c>
      <c r="H2466" s="3">
        <v>4900000</v>
      </c>
      <c r="I2466" s="3">
        <v>11928942</v>
      </c>
      <c r="P2466" s="3">
        <v>24500000</v>
      </c>
      <c r="Q2466" s="3">
        <v>79566043.140000001</v>
      </c>
      <c r="X2466" s="2" t="s">
        <v>20986</v>
      </c>
      <c r="Y2466" s="2" t="s">
        <v>20987</v>
      </c>
      <c r="AF2466">
        <v>2021</v>
      </c>
      <c r="AG2466">
        <v>2022</v>
      </c>
      <c r="AL2466" s="3">
        <v>11928942</v>
      </c>
      <c r="AM2466" t="s">
        <v>89</v>
      </c>
      <c r="AN2466" s="1">
        <v>44731</v>
      </c>
      <c r="AO2466" s="3">
        <v>79566043.140000001</v>
      </c>
      <c r="AR2466">
        <v>23851.63</v>
      </c>
      <c r="AS2466">
        <v>468083.31</v>
      </c>
      <c r="AZ2466">
        <v>576</v>
      </c>
      <c r="BA2466">
        <v>140</v>
      </c>
      <c r="BH2466">
        <v>89.06</v>
      </c>
      <c r="BI2466">
        <v>93.25</v>
      </c>
      <c r="BO2466">
        <v>1</v>
      </c>
      <c r="BP2466" s="3">
        <v>16828942</v>
      </c>
      <c r="BR2466" s="20">
        <v>199</v>
      </c>
      <c r="BW2466" s="20">
        <v>0</v>
      </c>
      <c r="BX2466" s="22">
        <v>491934.94</v>
      </c>
      <c r="BY2466">
        <v>143</v>
      </c>
      <c r="BZ2466">
        <v>93.1</v>
      </c>
      <c r="CC2466">
        <v>1</v>
      </c>
    </row>
    <row r="2467" spans="1:81" ht="34" x14ac:dyDescent="0.2">
      <c r="A2467" t="s">
        <v>20988</v>
      </c>
      <c r="B2467" t="s">
        <v>20989</v>
      </c>
      <c r="C2467" t="s">
        <v>20990</v>
      </c>
      <c r="E2467" s="2" t="s">
        <v>20991</v>
      </c>
      <c r="G2467" s="3">
        <v>663059</v>
      </c>
      <c r="H2467" s="3">
        <v>12600000</v>
      </c>
      <c r="I2467" s="3">
        <v>100000000</v>
      </c>
      <c r="O2467" s="3">
        <v>6630590</v>
      </c>
      <c r="P2467" s="3">
        <v>63000000</v>
      </c>
      <c r="Q2467" s="3">
        <v>500000000</v>
      </c>
      <c r="W2467" s="2" t="s">
        <v>20992</v>
      </c>
      <c r="X2467" s="2" t="s">
        <v>20993</v>
      </c>
      <c r="Y2467" s="2" t="s">
        <v>20994</v>
      </c>
      <c r="AE2467">
        <v>2019</v>
      </c>
      <c r="AF2467">
        <v>2021</v>
      </c>
      <c r="AG2467">
        <v>2022</v>
      </c>
      <c r="AL2467" s="3">
        <v>100000000</v>
      </c>
      <c r="AM2467" t="s">
        <v>89</v>
      </c>
      <c r="AN2467" s="1">
        <v>44686</v>
      </c>
      <c r="AO2467" s="3">
        <v>500000000</v>
      </c>
      <c r="AQ2467">
        <v>0</v>
      </c>
      <c r="AR2467">
        <v>21675.08</v>
      </c>
      <c r="AS2467">
        <v>467957.58</v>
      </c>
      <c r="AY2467">
        <v>3695</v>
      </c>
      <c r="AZ2467">
        <v>604</v>
      </c>
      <c r="BA2467">
        <v>142</v>
      </c>
      <c r="BG2467">
        <v>61.5</v>
      </c>
      <c r="BH2467">
        <v>88.52</v>
      </c>
      <c r="BI2467">
        <v>93.15</v>
      </c>
      <c r="BO2467">
        <v>1</v>
      </c>
      <c r="BP2467" s="3">
        <v>115523059</v>
      </c>
      <c r="BQ2467" s="20">
        <v>694</v>
      </c>
      <c r="BR2467" s="20">
        <v>260</v>
      </c>
      <c r="BW2467" s="20">
        <v>0</v>
      </c>
      <c r="BX2467" s="22">
        <v>489632.66</v>
      </c>
      <c r="BY2467">
        <v>144</v>
      </c>
      <c r="BZ2467">
        <v>93.05</v>
      </c>
      <c r="CC2467">
        <v>1</v>
      </c>
    </row>
    <row r="2468" spans="1:81" ht="34" x14ac:dyDescent="0.2">
      <c r="A2468" t="s">
        <v>20995</v>
      </c>
      <c r="B2468" t="s">
        <v>20996</v>
      </c>
      <c r="C2468" t="s">
        <v>20997</v>
      </c>
      <c r="D2468" t="s">
        <v>20998</v>
      </c>
      <c r="E2468" s="2" t="s">
        <v>20999</v>
      </c>
      <c r="G2468" s="3">
        <v>1000000</v>
      </c>
      <c r="H2468" s="3">
        <v>6400000</v>
      </c>
      <c r="I2468" s="3">
        <v>35000000</v>
      </c>
      <c r="O2468" s="3">
        <v>10000000</v>
      </c>
      <c r="P2468" s="3">
        <v>32000000</v>
      </c>
      <c r="Q2468" s="3">
        <v>233450000</v>
      </c>
      <c r="W2468" s="2" t="s">
        <v>21000</v>
      </c>
      <c r="X2468" s="2" t="s">
        <v>372</v>
      </c>
      <c r="Y2468" s="2" t="s">
        <v>21001</v>
      </c>
      <c r="AE2468">
        <v>2017</v>
      </c>
      <c r="AF2468">
        <v>2018</v>
      </c>
      <c r="AG2468">
        <v>2022</v>
      </c>
      <c r="AL2468" s="3">
        <v>35000000</v>
      </c>
      <c r="AM2468" t="s">
        <v>89</v>
      </c>
      <c r="AN2468" s="1">
        <v>44614</v>
      </c>
      <c r="AO2468" s="3">
        <v>233450000</v>
      </c>
      <c r="AQ2468">
        <v>0</v>
      </c>
      <c r="AR2468">
        <v>17659.12</v>
      </c>
      <c r="AS2468">
        <v>469520.37</v>
      </c>
      <c r="AY2468">
        <v>3489</v>
      </c>
      <c r="AZ2468">
        <v>154</v>
      </c>
      <c r="BA2468">
        <v>139</v>
      </c>
      <c r="BG2468">
        <v>63.18</v>
      </c>
      <c r="BH2468">
        <v>96.68</v>
      </c>
      <c r="BI2468">
        <v>93.3</v>
      </c>
      <c r="BO2468">
        <v>1</v>
      </c>
      <c r="BP2468" s="3">
        <v>45400000</v>
      </c>
      <c r="BQ2468" s="20">
        <v>703</v>
      </c>
      <c r="BR2468" s="20">
        <v>1175</v>
      </c>
      <c r="BW2468" s="20">
        <v>0</v>
      </c>
      <c r="BX2468" s="22">
        <v>487179.49</v>
      </c>
      <c r="BY2468">
        <v>145</v>
      </c>
      <c r="BZ2468">
        <v>93</v>
      </c>
      <c r="CC2468">
        <v>1</v>
      </c>
    </row>
    <row r="2469" spans="1:81" ht="136" x14ac:dyDescent="0.2">
      <c r="A2469" t="s">
        <v>21002</v>
      </c>
      <c r="B2469" t="s">
        <v>21003</v>
      </c>
      <c r="C2469" t="s">
        <v>21004</v>
      </c>
      <c r="D2469" t="s">
        <v>21005</v>
      </c>
      <c r="E2469" s="2" t="s">
        <v>21006</v>
      </c>
      <c r="H2469" s="3">
        <v>218000000</v>
      </c>
      <c r="I2469" s="3">
        <v>168000000</v>
      </c>
      <c r="J2469" s="3">
        <v>101000000</v>
      </c>
      <c r="P2469" s="3">
        <v>1090000000</v>
      </c>
      <c r="Q2469" s="3">
        <v>1120560000</v>
      </c>
      <c r="R2469" s="3">
        <v>1010000000</v>
      </c>
      <c r="X2469" s="2" t="s">
        <v>21007</v>
      </c>
      <c r="Y2469" s="2" t="s">
        <v>21008</v>
      </c>
      <c r="Z2469" s="2" t="s">
        <v>21009</v>
      </c>
      <c r="AF2469">
        <v>2021</v>
      </c>
      <c r="AG2469">
        <v>2022</v>
      </c>
      <c r="AH2469">
        <v>2023</v>
      </c>
      <c r="AL2469" s="3">
        <v>101000000</v>
      </c>
      <c r="AM2469" t="s">
        <v>90</v>
      </c>
      <c r="AN2469" s="1">
        <v>45265</v>
      </c>
      <c r="AO2469" s="3">
        <v>1010000000</v>
      </c>
      <c r="AR2469">
        <v>7866.97</v>
      </c>
      <c r="AS2469">
        <v>304879.46000000002</v>
      </c>
      <c r="AT2469">
        <v>165682.28</v>
      </c>
      <c r="AZ2469">
        <v>1004</v>
      </c>
      <c r="BA2469">
        <v>182</v>
      </c>
      <c r="BB2469">
        <v>30</v>
      </c>
      <c r="BH2469">
        <v>80.91</v>
      </c>
      <c r="BI2469">
        <v>91.21</v>
      </c>
      <c r="BJ2469">
        <v>93.89</v>
      </c>
      <c r="BO2469">
        <v>0.81</v>
      </c>
      <c r="BP2469" s="3">
        <v>487000000</v>
      </c>
      <c r="BR2469" s="20">
        <v>310</v>
      </c>
      <c r="BS2469" s="20">
        <v>418</v>
      </c>
      <c r="BW2469" s="20">
        <v>418</v>
      </c>
      <c r="BX2469" s="22">
        <v>478428.71</v>
      </c>
      <c r="BY2469">
        <v>146</v>
      </c>
      <c r="BZ2469">
        <v>92.95</v>
      </c>
      <c r="CA2469">
        <v>0.9</v>
      </c>
      <c r="CB2469">
        <v>0.9</v>
      </c>
      <c r="CC2469">
        <v>0.9</v>
      </c>
    </row>
    <row r="2470" spans="1:81" ht="68" x14ac:dyDescent="0.2">
      <c r="A2470" t="s">
        <v>21010</v>
      </c>
      <c r="B2470" t="s">
        <v>21011</v>
      </c>
      <c r="C2470" t="s">
        <v>21012</v>
      </c>
      <c r="D2470" t="s">
        <v>21013</v>
      </c>
      <c r="E2470" s="2" t="s">
        <v>21014</v>
      </c>
      <c r="G2470" s="3">
        <v>193000</v>
      </c>
      <c r="H2470" s="3">
        <v>9528574</v>
      </c>
      <c r="I2470" s="3">
        <v>24000000</v>
      </c>
      <c r="O2470" s="3">
        <v>1930000</v>
      </c>
      <c r="P2470" s="3">
        <v>47642870</v>
      </c>
      <c r="Q2470" s="3">
        <v>160080000</v>
      </c>
      <c r="W2470" s="2" t="s">
        <v>21015</v>
      </c>
      <c r="X2470" s="2" t="s">
        <v>4721</v>
      </c>
      <c r="Y2470" s="2" t="s">
        <v>21016</v>
      </c>
      <c r="AE2470">
        <v>2016</v>
      </c>
      <c r="AF2470">
        <v>2019</v>
      </c>
      <c r="AG2470">
        <v>2022</v>
      </c>
      <c r="AL2470" s="3">
        <v>24000000</v>
      </c>
      <c r="AM2470" t="s">
        <v>89</v>
      </c>
      <c r="AN2470" s="1">
        <v>44668</v>
      </c>
      <c r="AO2470" s="3">
        <v>160080000</v>
      </c>
      <c r="AQ2470">
        <v>0</v>
      </c>
      <c r="AR2470">
        <v>2837.97</v>
      </c>
      <c r="AS2470">
        <v>467913.61</v>
      </c>
      <c r="AY2470">
        <v>3485</v>
      </c>
      <c r="AZ2470">
        <v>506</v>
      </c>
      <c r="BA2470">
        <v>143</v>
      </c>
      <c r="BG2470">
        <v>63.92</v>
      </c>
      <c r="BH2470">
        <v>87.84</v>
      </c>
      <c r="BI2470">
        <v>93.1</v>
      </c>
      <c r="BO2470">
        <v>1</v>
      </c>
      <c r="BP2470" s="3">
        <v>39180783</v>
      </c>
      <c r="BQ2470" s="20">
        <v>1040</v>
      </c>
      <c r="BR2470" s="20">
        <v>914</v>
      </c>
      <c r="BW2470" s="20">
        <v>0</v>
      </c>
      <c r="BX2470" s="22">
        <v>470751.58</v>
      </c>
      <c r="BY2470">
        <v>147</v>
      </c>
      <c r="BZ2470">
        <v>92.9</v>
      </c>
      <c r="CC2470">
        <v>1</v>
      </c>
    </row>
    <row r="2471" spans="1:81" ht="34" x14ac:dyDescent="0.2">
      <c r="A2471" t="s">
        <v>21017</v>
      </c>
      <c r="B2471" t="s">
        <v>21018</v>
      </c>
      <c r="C2471" t="s">
        <v>21019</v>
      </c>
      <c r="D2471" t="s">
        <v>21017</v>
      </c>
      <c r="E2471" s="2" t="s">
        <v>21020</v>
      </c>
      <c r="H2471" s="3">
        <v>7000000</v>
      </c>
      <c r="I2471" s="3">
        <v>45000000</v>
      </c>
      <c r="P2471" s="3">
        <v>35000000</v>
      </c>
      <c r="Q2471" s="3">
        <v>300150000</v>
      </c>
      <c r="X2471" s="2" t="s">
        <v>3979</v>
      </c>
      <c r="Y2471" s="2" t="s">
        <v>4721</v>
      </c>
      <c r="AF2471">
        <v>2020</v>
      </c>
      <c r="AG2471">
        <v>2022</v>
      </c>
      <c r="AL2471" s="3">
        <v>45000000</v>
      </c>
      <c r="AM2471" t="s">
        <v>89</v>
      </c>
      <c r="AN2471" s="1">
        <v>44568</v>
      </c>
      <c r="AO2471" s="3">
        <v>300150000</v>
      </c>
      <c r="AR2471">
        <v>708.73</v>
      </c>
      <c r="AS2471">
        <v>467913.61</v>
      </c>
      <c r="AZ2471">
        <v>928</v>
      </c>
      <c r="BA2471">
        <v>143</v>
      </c>
      <c r="BH2471">
        <v>73.66</v>
      </c>
      <c r="BI2471">
        <v>93.1</v>
      </c>
      <c r="BO2471">
        <v>1</v>
      </c>
      <c r="BP2471" s="3">
        <v>52000000</v>
      </c>
      <c r="BR2471" s="20">
        <v>449</v>
      </c>
      <c r="BW2471" s="20">
        <v>0</v>
      </c>
      <c r="BX2471" s="22">
        <v>468622.34</v>
      </c>
      <c r="BY2471">
        <v>148</v>
      </c>
      <c r="BZ2471">
        <v>92.85</v>
      </c>
      <c r="CC2471">
        <v>1</v>
      </c>
    </row>
    <row r="2472" spans="1:81" ht="34" x14ac:dyDescent="0.2">
      <c r="A2472" t="s">
        <v>21021</v>
      </c>
      <c r="B2472" t="s">
        <v>21022</v>
      </c>
      <c r="C2472" t="s">
        <v>21023</v>
      </c>
      <c r="E2472" s="2" t="s">
        <v>21024</v>
      </c>
      <c r="I2472" s="3">
        <v>55000000</v>
      </c>
      <c r="Q2472" s="3">
        <v>710000000</v>
      </c>
      <c r="Y2472" s="2" t="s">
        <v>21025</v>
      </c>
      <c r="AE2472">
        <v>2019</v>
      </c>
      <c r="AG2472">
        <v>2022</v>
      </c>
      <c r="AL2472" s="3">
        <v>55000000</v>
      </c>
      <c r="AM2472" t="s">
        <v>89</v>
      </c>
      <c r="AN2472" s="1">
        <v>44592</v>
      </c>
      <c r="AO2472" s="3">
        <v>710000000</v>
      </c>
      <c r="AQ2472">
        <v>0</v>
      </c>
      <c r="AS2472">
        <v>468004.89</v>
      </c>
      <c r="AY2472">
        <v>3695</v>
      </c>
      <c r="BA2472">
        <v>141</v>
      </c>
      <c r="BG2472">
        <v>61.5</v>
      </c>
      <c r="BI2472">
        <v>93.2</v>
      </c>
      <c r="BO2472">
        <v>1</v>
      </c>
      <c r="BP2472" s="3">
        <v>55000000</v>
      </c>
      <c r="BW2472" s="20">
        <v>0</v>
      </c>
      <c r="BX2472" s="22">
        <v>468004.89</v>
      </c>
      <c r="BY2472">
        <v>149</v>
      </c>
      <c r="BZ2472">
        <v>92.81</v>
      </c>
      <c r="CC2472">
        <v>1</v>
      </c>
    </row>
    <row r="2473" spans="1:81" ht="51" x14ac:dyDescent="0.2">
      <c r="A2473" t="s">
        <v>21026</v>
      </c>
      <c r="B2473" t="s">
        <v>21027</v>
      </c>
      <c r="C2473" t="s">
        <v>21028</v>
      </c>
      <c r="E2473" s="2" t="s">
        <v>21029</v>
      </c>
      <c r="H2473" s="3">
        <v>8000000</v>
      </c>
      <c r="I2473" s="3">
        <v>25000000</v>
      </c>
      <c r="P2473" s="3">
        <v>40000000</v>
      </c>
      <c r="Q2473" s="3">
        <v>166750000</v>
      </c>
      <c r="W2473" s="2" t="s">
        <v>21030</v>
      </c>
      <c r="X2473" s="2" t="s">
        <v>21031</v>
      </c>
      <c r="Y2473" s="2" t="s">
        <v>21032</v>
      </c>
      <c r="AE2473">
        <v>2017</v>
      </c>
      <c r="AF2473">
        <v>2019</v>
      </c>
      <c r="AG2473">
        <v>2022</v>
      </c>
      <c r="AL2473" s="3">
        <v>25000000</v>
      </c>
      <c r="AM2473" t="s">
        <v>89</v>
      </c>
      <c r="AN2473" s="1">
        <v>44658</v>
      </c>
      <c r="AO2473" s="3">
        <v>166750000</v>
      </c>
      <c r="AQ2473">
        <v>0</v>
      </c>
      <c r="AR2473">
        <v>6814.03</v>
      </c>
      <c r="AS2473">
        <v>456734.26</v>
      </c>
      <c r="AY2473">
        <v>3489</v>
      </c>
      <c r="AZ2473">
        <v>308</v>
      </c>
      <c r="BA2473">
        <v>145</v>
      </c>
      <c r="BG2473">
        <v>63.18</v>
      </c>
      <c r="BH2473">
        <v>92.61</v>
      </c>
      <c r="BI2473">
        <v>93.01</v>
      </c>
      <c r="BO2473">
        <v>1</v>
      </c>
      <c r="BP2473" s="3">
        <v>143000000</v>
      </c>
      <c r="BQ2473" s="20">
        <v>500</v>
      </c>
      <c r="BR2473" s="20">
        <v>1148</v>
      </c>
      <c r="BW2473" s="20">
        <v>0</v>
      </c>
      <c r="BX2473" s="22">
        <v>463548.29</v>
      </c>
      <c r="BY2473">
        <v>150</v>
      </c>
      <c r="BZ2473">
        <v>92.76</v>
      </c>
      <c r="CC2473">
        <v>1</v>
      </c>
    </row>
    <row r="2474" spans="1:81" ht="68" x14ac:dyDescent="0.2">
      <c r="A2474" t="s">
        <v>21033</v>
      </c>
      <c r="B2474" t="s">
        <v>21034</v>
      </c>
      <c r="C2474" t="s">
        <v>21035</v>
      </c>
      <c r="D2474" t="s">
        <v>21036</v>
      </c>
      <c r="E2474" s="2" t="s">
        <v>21037</v>
      </c>
      <c r="H2474" s="3">
        <v>40000000</v>
      </c>
      <c r="I2474" s="3">
        <v>71000000</v>
      </c>
      <c r="P2474" s="3">
        <v>200000000</v>
      </c>
      <c r="Q2474" s="3">
        <v>473570000</v>
      </c>
      <c r="V2474" s="2" t="s">
        <v>9585</v>
      </c>
      <c r="W2474" s="2" t="s">
        <v>21038</v>
      </c>
      <c r="X2474" s="2" t="s">
        <v>21039</v>
      </c>
      <c r="Y2474" s="2" t="s">
        <v>21040</v>
      </c>
      <c r="AD2474">
        <v>2022</v>
      </c>
      <c r="AE2474">
        <v>2014</v>
      </c>
      <c r="AF2474">
        <v>2018</v>
      </c>
      <c r="AG2474">
        <v>2022</v>
      </c>
      <c r="AL2474" s="3">
        <v>71000000</v>
      </c>
      <c r="AM2474" t="s">
        <v>89</v>
      </c>
      <c r="AN2474" s="1">
        <v>44824</v>
      </c>
      <c r="AO2474" s="3">
        <v>473570000</v>
      </c>
      <c r="AP2474">
        <v>2081.98</v>
      </c>
      <c r="AQ2474">
        <v>0</v>
      </c>
      <c r="AR2474">
        <v>4385.71</v>
      </c>
      <c r="AS2474">
        <v>454426.95</v>
      </c>
      <c r="AX2474">
        <v>290</v>
      </c>
      <c r="AY2474">
        <v>3167</v>
      </c>
      <c r="AZ2474">
        <v>363</v>
      </c>
      <c r="BA2474">
        <v>147</v>
      </c>
      <c r="BF2474">
        <v>96.02</v>
      </c>
      <c r="BG2474">
        <v>62.98</v>
      </c>
      <c r="BH2474">
        <v>92.15</v>
      </c>
      <c r="BI2474">
        <v>92.91</v>
      </c>
      <c r="BO2474">
        <v>1</v>
      </c>
      <c r="BP2474" s="3">
        <v>146000000</v>
      </c>
      <c r="BQ2474" s="20">
        <v>1352</v>
      </c>
      <c r="BR2474" s="20">
        <v>1559</v>
      </c>
      <c r="BW2474" s="20">
        <v>0</v>
      </c>
      <c r="BX2474" s="22">
        <v>460894.64</v>
      </c>
      <c r="BY2474">
        <v>151</v>
      </c>
      <c r="BZ2474">
        <v>92.71</v>
      </c>
      <c r="CC2474">
        <v>1</v>
      </c>
    </row>
    <row r="2475" spans="1:81" ht="51" x14ac:dyDescent="0.2">
      <c r="A2475" t="s">
        <v>21041</v>
      </c>
      <c r="B2475" t="s">
        <v>21042</v>
      </c>
      <c r="C2475" t="s">
        <v>21043</v>
      </c>
      <c r="D2475" t="s">
        <v>21044</v>
      </c>
      <c r="E2475" s="2" t="s">
        <v>21045</v>
      </c>
      <c r="G2475" s="3">
        <v>5400000</v>
      </c>
      <c r="H2475" s="3">
        <v>13000000</v>
      </c>
      <c r="I2475" s="3">
        <v>32000000</v>
      </c>
      <c r="O2475" s="3">
        <v>54000000</v>
      </c>
      <c r="P2475" s="3">
        <v>65000000</v>
      </c>
      <c r="Q2475" s="3">
        <v>213440000</v>
      </c>
      <c r="W2475" s="2" t="s">
        <v>21046</v>
      </c>
      <c r="X2475" s="2" t="s">
        <v>21047</v>
      </c>
      <c r="Y2475" s="2" t="s">
        <v>21048</v>
      </c>
      <c r="AE2475">
        <v>2019</v>
      </c>
      <c r="AF2475">
        <v>2021</v>
      </c>
      <c r="AG2475">
        <v>2022</v>
      </c>
      <c r="AL2475" s="3">
        <v>32000000</v>
      </c>
      <c r="AM2475" t="s">
        <v>89</v>
      </c>
      <c r="AN2475" s="1">
        <v>44587</v>
      </c>
      <c r="AO2475" s="3">
        <v>213440000</v>
      </c>
      <c r="AQ2475">
        <v>5425.01</v>
      </c>
      <c r="AR2475">
        <v>14581.67</v>
      </c>
      <c r="AS2475">
        <v>438183.44</v>
      </c>
      <c r="AY2475">
        <v>468</v>
      </c>
      <c r="AZ2475">
        <v>750</v>
      </c>
      <c r="BA2475">
        <v>152</v>
      </c>
      <c r="BG2475">
        <v>95.13</v>
      </c>
      <c r="BH2475">
        <v>85.74</v>
      </c>
      <c r="BI2475">
        <v>92.67</v>
      </c>
      <c r="BO2475">
        <v>1</v>
      </c>
      <c r="BP2475" s="3">
        <v>50750000</v>
      </c>
      <c r="BQ2475" s="20">
        <v>554</v>
      </c>
      <c r="BR2475" s="20">
        <v>273</v>
      </c>
      <c r="BW2475" s="20">
        <v>0</v>
      </c>
      <c r="BX2475" s="22">
        <v>458190.12</v>
      </c>
      <c r="BY2475">
        <v>152</v>
      </c>
      <c r="BZ2475">
        <v>92.66</v>
      </c>
      <c r="CC2475">
        <v>1</v>
      </c>
    </row>
    <row r="2476" spans="1:81" ht="34" x14ac:dyDescent="0.2">
      <c r="A2476" t="s">
        <v>21049</v>
      </c>
      <c r="B2476" t="s">
        <v>21050</v>
      </c>
      <c r="C2476" t="s">
        <v>21051</v>
      </c>
      <c r="E2476" s="2" t="s">
        <v>21052</v>
      </c>
      <c r="H2476" s="3">
        <v>40000000</v>
      </c>
      <c r="I2476" s="3">
        <v>75000000</v>
      </c>
      <c r="P2476" s="3">
        <v>200000000</v>
      </c>
      <c r="Q2476" s="3">
        <v>500250000</v>
      </c>
      <c r="X2476" s="2" t="s">
        <v>3478</v>
      </c>
      <c r="Y2476" s="2" t="s">
        <v>21053</v>
      </c>
      <c r="AF2476">
        <v>2022</v>
      </c>
      <c r="AG2476">
        <v>2022</v>
      </c>
      <c r="AL2476" s="3">
        <v>40000000</v>
      </c>
      <c r="AM2476" t="s">
        <v>88</v>
      </c>
      <c r="AN2476" s="1">
        <v>44682</v>
      </c>
      <c r="AO2476" s="3">
        <v>200000000</v>
      </c>
      <c r="AR2476">
        <v>730.88</v>
      </c>
      <c r="AS2476">
        <v>456627.68</v>
      </c>
      <c r="AZ2476">
        <v>1664</v>
      </c>
      <c r="BA2476">
        <v>146</v>
      </c>
      <c r="BH2476">
        <v>64.400000000000006</v>
      </c>
      <c r="BI2476">
        <v>92.96</v>
      </c>
      <c r="BP2476" s="3">
        <v>115000000</v>
      </c>
      <c r="BR2476" s="20">
        <v>-5</v>
      </c>
      <c r="BW2476" s="20">
        <v>5</v>
      </c>
      <c r="BX2476" s="22">
        <v>457358.56</v>
      </c>
      <c r="BY2476">
        <v>153</v>
      </c>
      <c r="BZ2476">
        <v>92.61</v>
      </c>
      <c r="CC2476">
        <v>0.4</v>
      </c>
    </row>
    <row r="2477" spans="1:81" ht="34" x14ac:dyDescent="0.2">
      <c r="A2477" t="s">
        <v>21054</v>
      </c>
      <c r="B2477" t="s">
        <v>21055</v>
      </c>
      <c r="C2477" t="s">
        <v>21056</v>
      </c>
      <c r="D2477" t="s">
        <v>21057</v>
      </c>
      <c r="E2477" s="2" t="s">
        <v>21058</v>
      </c>
      <c r="H2477" s="3">
        <v>20000000</v>
      </c>
      <c r="I2477" s="3">
        <v>30000000</v>
      </c>
      <c r="J2477" s="3">
        <v>50000000</v>
      </c>
      <c r="P2477" s="3">
        <v>100000000</v>
      </c>
      <c r="Q2477" s="3">
        <v>200100000</v>
      </c>
      <c r="R2477" s="3">
        <v>500000000</v>
      </c>
      <c r="W2477" s="2" t="s">
        <v>21059</v>
      </c>
      <c r="X2477" s="2" t="s">
        <v>445</v>
      </c>
      <c r="Y2477" s="2" t="s">
        <v>21060</v>
      </c>
      <c r="Z2477" s="2" t="s">
        <v>21061</v>
      </c>
      <c r="AE2477">
        <v>2020</v>
      </c>
      <c r="AF2477">
        <v>2021</v>
      </c>
      <c r="AG2477">
        <v>2022</v>
      </c>
      <c r="AH2477">
        <v>2023</v>
      </c>
      <c r="AL2477" s="3">
        <v>50000000</v>
      </c>
      <c r="AM2477" t="s">
        <v>90</v>
      </c>
      <c r="AN2477" s="1">
        <v>45184</v>
      </c>
      <c r="AO2477" s="3">
        <v>500000000</v>
      </c>
      <c r="AQ2477">
        <v>0</v>
      </c>
      <c r="AR2477">
        <v>2259.64</v>
      </c>
      <c r="AS2477">
        <v>432322.13</v>
      </c>
      <c r="AT2477">
        <v>20248.16</v>
      </c>
      <c r="AY2477">
        <v>4029</v>
      </c>
      <c r="AZ2477">
        <v>1481</v>
      </c>
      <c r="BA2477">
        <v>157</v>
      </c>
      <c r="BB2477">
        <v>87</v>
      </c>
      <c r="BG2477">
        <v>57.2</v>
      </c>
      <c r="BH2477">
        <v>71.83</v>
      </c>
      <c r="BI2477">
        <v>92.42</v>
      </c>
      <c r="BJ2477">
        <v>81.89</v>
      </c>
      <c r="BO2477">
        <v>2.25</v>
      </c>
      <c r="BP2477" s="3">
        <v>112000000</v>
      </c>
      <c r="BQ2477" s="20">
        <v>366</v>
      </c>
      <c r="BR2477" s="20">
        <v>545</v>
      </c>
      <c r="BS2477" s="20">
        <v>442</v>
      </c>
      <c r="BW2477" s="20">
        <v>442</v>
      </c>
      <c r="BX2477" s="22">
        <v>454829.93</v>
      </c>
      <c r="BY2477">
        <v>154</v>
      </c>
      <c r="BZ2477">
        <v>92.56</v>
      </c>
      <c r="CA2477">
        <v>2.5</v>
      </c>
      <c r="CB2477">
        <v>2.5</v>
      </c>
      <c r="CC2477">
        <v>2.5</v>
      </c>
    </row>
    <row r="2478" spans="1:81" ht="34" x14ac:dyDescent="0.2">
      <c r="A2478" t="s">
        <v>21062</v>
      </c>
      <c r="B2478" t="s">
        <v>21063</v>
      </c>
      <c r="C2478" t="s">
        <v>21064</v>
      </c>
      <c r="D2478" t="s">
        <v>21065</v>
      </c>
      <c r="E2478" s="2" t="s">
        <v>21066</v>
      </c>
      <c r="H2478" s="3">
        <v>6089911</v>
      </c>
      <c r="I2478" s="3">
        <v>50000000</v>
      </c>
      <c r="P2478" s="3">
        <v>30449555</v>
      </c>
      <c r="Q2478" s="3">
        <v>333500000</v>
      </c>
      <c r="X2478" s="2" t="s">
        <v>21067</v>
      </c>
      <c r="Y2478" s="2" t="s">
        <v>445</v>
      </c>
      <c r="AE2478">
        <v>2016</v>
      </c>
      <c r="AF2478">
        <v>2018</v>
      </c>
      <c r="AG2478">
        <v>2022</v>
      </c>
      <c r="AL2478" s="3">
        <v>50000000</v>
      </c>
      <c r="AM2478" t="s">
        <v>89</v>
      </c>
      <c r="AN2478" s="1">
        <v>44657</v>
      </c>
      <c r="AO2478" s="3">
        <v>333500000</v>
      </c>
      <c r="AQ2478">
        <v>0</v>
      </c>
      <c r="AR2478">
        <v>17659.12</v>
      </c>
      <c r="AS2478">
        <v>432322.13</v>
      </c>
      <c r="AY2478">
        <v>3485</v>
      </c>
      <c r="AZ2478">
        <v>154</v>
      </c>
      <c r="BA2478">
        <v>157</v>
      </c>
      <c r="BG2478">
        <v>63.92</v>
      </c>
      <c r="BH2478">
        <v>96.68</v>
      </c>
      <c r="BI2478">
        <v>92.42</v>
      </c>
      <c r="BO2478">
        <v>1</v>
      </c>
      <c r="BP2478" s="3">
        <v>67039911</v>
      </c>
      <c r="BQ2478" s="20">
        <v>504</v>
      </c>
      <c r="BR2478" s="20">
        <v>1450</v>
      </c>
      <c r="BW2478" s="20">
        <v>0</v>
      </c>
      <c r="BX2478" s="22">
        <v>449981.25</v>
      </c>
      <c r="BY2478">
        <v>155</v>
      </c>
      <c r="BZ2478">
        <v>92.51</v>
      </c>
      <c r="CC2478">
        <v>1</v>
      </c>
    </row>
    <row r="2479" spans="1:81" ht="51" x14ac:dyDescent="0.2">
      <c r="A2479" t="s">
        <v>21068</v>
      </c>
      <c r="B2479" t="s">
        <v>21069</v>
      </c>
      <c r="C2479" t="s">
        <v>21070</v>
      </c>
      <c r="D2479" t="s">
        <v>21071</v>
      </c>
      <c r="E2479" s="2" t="s">
        <v>21072</v>
      </c>
      <c r="I2479" s="3">
        <v>25000000</v>
      </c>
      <c r="Q2479" s="3">
        <v>166750000</v>
      </c>
      <c r="X2479" s="2" t="s">
        <v>3440</v>
      </c>
      <c r="Y2479" s="2" t="s">
        <v>21073</v>
      </c>
      <c r="AF2479">
        <v>2020</v>
      </c>
      <c r="AG2479">
        <v>2022</v>
      </c>
      <c r="AL2479" s="3">
        <v>25000000</v>
      </c>
      <c r="AM2479" t="s">
        <v>89</v>
      </c>
      <c r="AN2479" s="1">
        <v>44754</v>
      </c>
      <c r="AO2479" s="3">
        <v>166750000</v>
      </c>
      <c r="AR2479">
        <v>0.3</v>
      </c>
      <c r="AS2479">
        <v>447972.83</v>
      </c>
      <c r="AZ2479">
        <v>1664</v>
      </c>
      <c r="BA2479">
        <v>148</v>
      </c>
      <c r="BH2479">
        <v>52.74</v>
      </c>
      <c r="BI2479">
        <v>92.86</v>
      </c>
      <c r="BO2479">
        <v>1</v>
      </c>
      <c r="BP2479" s="3">
        <v>38000000</v>
      </c>
      <c r="BR2479" s="20">
        <v>623</v>
      </c>
      <c r="BW2479" s="20">
        <v>0</v>
      </c>
      <c r="BX2479" s="22">
        <v>447973.13</v>
      </c>
      <c r="BY2479">
        <v>156</v>
      </c>
      <c r="BZ2479">
        <v>92.46</v>
      </c>
      <c r="CC2479">
        <v>1</v>
      </c>
    </row>
    <row r="2480" spans="1:81" ht="119" x14ac:dyDescent="0.2">
      <c r="A2480" t="s">
        <v>21074</v>
      </c>
      <c r="B2480" t="s">
        <v>21075</v>
      </c>
      <c r="C2480" t="s">
        <v>21076</v>
      </c>
      <c r="D2480" t="s">
        <v>21077</v>
      </c>
      <c r="E2480" s="2" t="s">
        <v>21078</v>
      </c>
      <c r="H2480" s="3">
        <v>148000000</v>
      </c>
      <c r="I2480" s="3">
        <v>518000000</v>
      </c>
      <c r="J2480" s="3">
        <v>106000000</v>
      </c>
      <c r="P2480" s="3">
        <v>740000000</v>
      </c>
      <c r="Q2480" s="3">
        <v>3455060000</v>
      </c>
      <c r="R2480" s="3">
        <v>1060000000</v>
      </c>
      <c r="W2480" s="2" t="s">
        <v>9342</v>
      </c>
      <c r="X2480" s="2" t="s">
        <v>21079</v>
      </c>
      <c r="Y2480" s="2" t="s">
        <v>21080</v>
      </c>
      <c r="AE2480">
        <v>2019</v>
      </c>
      <c r="AF2480">
        <v>2021</v>
      </c>
      <c r="AG2480">
        <v>2022</v>
      </c>
      <c r="AH2480">
        <v>2023</v>
      </c>
      <c r="AL2480" s="3">
        <v>106000000</v>
      </c>
      <c r="AM2480" t="s">
        <v>90</v>
      </c>
      <c r="AN2480" s="1">
        <v>45078</v>
      </c>
      <c r="AO2480" s="3">
        <v>1060000000</v>
      </c>
      <c r="AQ2480">
        <v>2058.1</v>
      </c>
      <c r="AR2480">
        <v>25844.13</v>
      </c>
      <c r="AS2480">
        <v>417347.67</v>
      </c>
      <c r="AT2480">
        <v>0</v>
      </c>
      <c r="AY2480">
        <v>720</v>
      </c>
      <c r="AZ2480">
        <v>548</v>
      </c>
      <c r="BA2480">
        <v>165</v>
      </c>
      <c r="BB2480">
        <v>250</v>
      </c>
      <c r="BG2480">
        <v>92.51</v>
      </c>
      <c r="BH2480">
        <v>89.59</v>
      </c>
      <c r="BI2480">
        <v>92.03</v>
      </c>
      <c r="BJ2480">
        <v>47.58</v>
      </c>
      <c r="BO2480">
        <v>0.28000000000000003</v>
      </c>
      <c r="BP2480" s="3">
        <v>772000000</v>
      </c>
      <c r="BQ2480" s="20">
        <v>855</v>
      </c>
      <c r="BR2480" s="20">
        <v>246</v>
      </c>
      <c r="BS2480" s="20">
        <v>511</v>
      </c>
      <c r="BW2480" s="20">
        <v>511</v>
      </c>
      <c r="BX2480" s="22">
        <v>445249.9</v>
      </c>
      <c r="BY2480">
        <v>157</v>
      </c>
      <c r="BZ2480">
        <v>92.42</v>
      </c>
      <c r="CA2480">
        <v>0.31</v>
      </c>
      <c r="CB2480">
        <v>0.31</v>
      </c>
      <c r="CC2480">
        <v>0.31</v>
      </c>
    </row>
    <row r="2481" spans="1:81" ht="85" x14ac:dyDescent="0.2">
      <c r="A2481" t="s">
        <v>21081</v>
      </c>
      <c r="B2481" t="s">
        <v>21082</v>
      </c>
      <c r="C2481" t="s">
        <v>21083</v>
      </c>
      <c r="D2481" t="s">
        <v>21084</v>
      </c>
      <c r="E2481" s="2" t="s">
        <v>21085</v>
      </c>
      <c r="H2481" s="3">
        <v>14000000</v>
      </c>
      <c r="I2481" s="3">
        <v>125000000</v>
      </c>
      <c r="P2481" s="3">
        <v>70000000</v>
      </c>
      <c r="Q2481" s="3">
        <v>625000000</v>
      </c>
      <c r="V2481" s="2" t="s">
        <v>21086</v>
      </c>
      <c r="W2481" s="2" t="s">
        <v>21087</v>
      </c>
      <c r="X2481" s="2" t="s">
        <v>21088</v>
      </c>
      <c r="Y2481" s="2" t="s">
        <v>21089</v>
      </c>
      <c r="Z2481" s="2" t="s">
        <v>21090</v>
      </c>
      <c r="AD2481">
        <v>2014</v>
      </c>
      <c r="AE2481">
        <v>2017</v>
      </c>
      <c r="AF2481">
        <v>2020</v>
      </c>
      <c r="AG2481">
        <v>2022</v>
      </c>
      <c r="AH2481">
        <v>2022</v>
      </c>
      <c r="AL2481" s="3">
        <v>125000000</v>
      </c>
      <c r="AM2481" t="s">
        <v>89</v>
      </c>
      <c r="AN2481" s="1">
        <v>44636</v>
      </c>
      <c r="AO2481" s="3">
        <v>625000000</v>
      </c>
      <c r="AP2481">
        <v>0</v>
      </c>
      <c r="AQ2481">
        <v>0</v>
      </c>
      <c r="AR2481">
        <v>2009.55</v>
      </c>
      <c r="AS2481">
        <v>442206.89</v>
      </c>
      <c r="AT2481">
        <v>0</v>
      </c>
      <c r="AX2481">
        <v>220</v>
      </c>
      <c r="AY2481">
        <v>3489</v>
      </c>
      <c r="AZ2481">
        <v>646</v>
      </c>
      <c r="BA2481">
        <v>149</v>
      </c>
      <c r="BB2481">
        <v>502</v>
      </c>
      <c r="BF2481">
        <v>76.14</v>
      </c>
      <c r="BG2481">
        <v>63.18</v>
      </c>
      <c r="BH2481">
        <v>81.67</v>
      </c>
      <c r="BI2481">
        <v>92.81</v>
      </c>
      <c r="BJ2481">
        <v>39.71</v>
      </c>
      <c r="BO2481">
        <v>1</v>
      </c>
      <c r="BP2481" s="3">
        <v>143600000</v>
      </c>
      <c r="BQ2481" s="20">
        <v>1148</v>
      </c>
      <c r="BR2481" s="20">
        <v>752</v>
      </c>
      <c r="BS2481" s="20">
        <v>-43</v>
      </c>
      <c r="BW2481" s="20">
        <v>0</v>
      </c>
      <c r="BX2481" s="22">
        <v>444216.44</v>
      </c>
      <c r="BY2481">
        <v>158</v>
      </c>
      <c r="BZ2481">
        <v>92.37</v>
      </c>
      <c r="CA2481">
        <v>0</v>
      </c>
      <c r="CB2481">
        <v>0</v>
      </c>
      <c r="CC2481">
        <v>1</v>
      </c>
    </row>
    <row r="2482" spans="1:81" ht="85" x14ac:dyDescent="0.2">
      <c r="A2482" t="s">
        <v>21091</v>
      </c>
      <c r="B2482" t="s">
        <v>21092</v>
      </c>
      <c r="C2482" t="s">
        <v>21093</v>
      </c>
      <c r="D2482" t="s">
        <v>21094</v>
      </c>
      <c r="E2482" s="2" t="s">
        <v>21095</v>
      </c>
      <c r="G2482" s="3">
        <v>4500000</v>
      </c>
      <c r="H2482" s="3">
        <v>18000000</v>
      </c>
      <c r="I2482" s="3">
        <v>56000000</v>
      </c>
      <c r="O2482" s="3">
        <v>45000000</v>
      </c>
      <c r="P2482" s="3">
        <v>90000000</v>
      </c>
      <c r="Q2482" s="3">
        <v>373520000</v>
      </c>
      <c r="W2482" s="2" t="s">
        <v>21096</v>
      </c>
      <c r="X2482" s="2" t="s">
        <v>21097</v>
      </c>
      <c r="Y2482" s="2" t="s">
        <v>21098</v>
      </c>
      <c r="AE2482">
        <v>2020</v>
      </c>
      <c r="AF2482">
        <v>2021</v>
      </c>
      <c r="AG2482">
        <v>2022</v>
      </c>
      <c r="AL2482" s="3">
        <v>56000000</v>
      </c>
      <c r="AM2482" t="s">
        <v>89</v>
      </c>
      <c r="AN2482" s="1">
        <v>44615</v>
      </c>
      <c r="AO2482" s="3">
        <v>373520000</v>
      </c>
      <c r="AQ2482">
        <v>22455.59</v>
      </c>
      <c r="AR2482">
        <v>65586.039999999994</v>
      </c>
      <c r="AS2482">
        <v>355963.37</v>
      </c>
      <c r="AY2482">
        <v>320</v>
      </c>
      <c r="AZ2482">
        <v>299</v>
      </c>
      <c r="BA2482">
        <v>171</v>
      </c>
      <c r="BG2482">
        <v>96.61</v>
      </c>
      <c r="BH2482">
        <v>94.33</v>
      </c>
      <c r="BI2482">
        <v>91.74</v>
      </c>
      <c r="BO2482">
        <v>1</v>
      </c>
      <c r="BP2482" s="3">
        <v>78500000</v>
      </c>
      <c r="BQ2482" s="20">
        <v>148</v>
      </c>
      <c r="BR2482" s="20">
        <v>342</v>
      </c>
      <c r="BW2482" s="20">
        <v>0</v>
      </c>
      <c r="BX2482" s="22">
        <v>444005</v>
      </c>
      <c r="BY2482">
        <v>159</v>
      </c>
      <c r="BZ2482">
        <v>92.32</v>
      </c>
      <c r="CC2482">
        <v>1</v>
      </c>
    </row>
    <row r="2483" spans="1:81" ht="51" x14ac:dyDescent="0.2">
      <c r="A2483" t="s">
        <v>21099</v>
      </c>
      <c r="B2483" t="s">
        <v>21100</v>
      </c>
      <c r="C2483" t="s">
        <v>21101</v>
      </c>
      <c r="D2483" t="s">
        <v>21102</v>
      </c>
      <c r="E2483" s="2" t="s">
        <v>21103</v>
      </c>
      <c r="H2483" s="3">
        <v>7200000</v>
      </c>
      <c r="I2483" s="3">
        <v>36000000</v>
      </c>
      <c r="P2483" s="3">
        <v>36000000</v>
      </c>
      <c r="Q2483" s="3">
        <v>240120000</v>
      </c>
      <c r="X2483" s="2" t="s">
        <v>21104</v>
      </c>
      <c r="Y2483" s="2" t="s">
        <v>21105</v>
      </c>
      <c r="AF2483">
        <v>2021</v>
      </c>
      <c r="AG2483">
        <v>2022</v>
      </c>
      <c r="AL2483" s="3">
        <v>36000000</v>
      </c>
      <c r="AM2483" t="s">
        <v>89</v>
      </c>
      <c r="AN2483" s="1">
        <v>44698</v>
      </c>
      <c r="AO2483" s="3">
        <v>240120000</v>
      </c>
      <c r="AR2483">
        <v>10306.73</v>
      </c>
      <c r="AS2483">
        <v>433398.9</v>
      </c>
      <c r="AZ2483">
        <v>882</v>
      </c>
      <c r="BA2483">
        <v>155</v>
      </c>
      <c r="BH2483">
        <v>83.23</v>
      </c>
      <c r="BI2483">
        <v>92.52</v>
      </c>
      <c r="BO2483">
        <v>1</v>
      </c>
      <c r="BP2483" s="3">
        <v>43200000</v>
      </c>
      <c r="BR2483" s="20">
        <v>361</v>
      </c>
      <c r="BW2483" s="20">
        <v>0</v>
      </c>
      <c r="BX2483" s="22">
        <v>443705.63</v>
      </c>
      <c r="BY2483">
        <v>160</v>
      </c>
      <c r="BZ2483">
        <v>92.27</v>
      </c>
      <c r="CC2483">
        <v>1</v>
      </c>
    </row>
    <row r="2484" spans="1:81" ht="85" x14ac:dyDescent="0.2">
      <c r="A2484" t="s">
        <v>21106</v>
      </c>
      <c r="B2484" t="s">
        <v>21107</v>
      </c>
      <c r="C2484" t="s">
        <v>21108</v>
      </c>
      <c r="D2484" t="s">
        <v>21109</v>
      </c>
      <c r="E2484" s="2" t="s">
        <v>21110</v>
      </c>
      <c r="G2484" s="3">
        <v>4500000</v>
      </c>
      <c r="H2484" s="3">
        <v>32000000</v>
      </c>
      <c r="I2484" s="3">
        <v>50000000</v>
      </c>
      <c r="O2484" s="3">
        <v>45000000</v>
      </c>
      <c r="P2484" s="3">
        <v>200000000</v>
      </c>
      <c r="Q2484" s="3">
        <v>400000000</v>
      </c>
      <c r="W2484" s="2" t="s">
        <v>21111</v>
      </c>
      <c r="X2484" s="2" t="s">
        <v>21112</v>
      </c>
      <c r="Y2484" s="2" t="s">
        <v>21113</v>
      </c>
      <c r="AE2484">
        <v>2021</v>
      </c>
      <c r="AF2484">
        <v>2022</v>
      </c>
      <c r="AG2484">
        <v>2022</v>
      </c>
      <c r="AL2484" s="3">
        <v>22600000</v>
      </c>
      <c r="AM2484" t="s">
        <v>89</v>
      </c>
      <c r="AN2484" s="1">
        <v>44791</v>
      </c>
      <c r="AO2484" s="3">
        <v>400000000</v>
      </c>
      <c r="AQ2484">
        <v>4152.29</v>
      </c>
      <c r="AR2484">
        <v>5738.65</v>
      </c>
      <c r="AS2484">
        <v>432322.13</v>
      </c>
      <c r="AY2484">
        <v>1062</v>
      </c>
      <c r="AZ2484">
        <v>968</v>
      </c>
      <c r="BA2484">
        <v>157</v>
      </c>
      <c r="BG2484">
        <v>91.2</v>
      </c>
      <c r="BH2484">
        <v>79.3</v>
      </c>
      <c r="BI2484">
        <v>92.42</v>
      </c>
      <c r="BO2484">
        <v>1</v>
      </c>
      <c r="BP2484" s="3">
        <v>111669690</v>
      </c>
      <c r="BQ2484" s="20">
        <v>156</v>
      </c>
      <c r="BR2484" s="20">
        <v>119</v>
      </c>
      <c r="BW2484" s="20">
        <v>77</v>
      </c>
      <c r="BX2484" s="22">
        <v>442213.07</v>
      </c>
      <c r="BY2484">
        <v>161</v>
      </c>
      <c r="BZ2484">
        <v>92.22</v>
      </c>
      <c r="CC2484">
        <v>1</v>
      </c>
    </row>
    <row r="2485" spans="1:81" ht="34" x14ac:dyDescent="0.2">
      <c r="A2485" t="s">
        <v>21114</v>
      </c>
      <c r="B2485" t="s">
        <v>21115</v>
      </c>
      <c r="C2485" t="s">
        <v>21116</v>
      </c>
      <c r="D2485" t="s">
        <v>21117</v>
      </c>
      <c r="E2485" s="2" t="s">
        <v>21118</v>
      </c>
      <c r="F2485" s="3">
        <v>1500000</v>
      </c>
      <c r="G2485" s="3">
        <v>5000000</v>
      </c>
      <c r="H2485" s="3">
        <v>16000000</v>
      </c>
      <c r="I2485" s="3">
        <v>30000000</v>
      </c>
      <c r="N2485" s="3">
        <v>30000000</v>
      </c>
      <c r="O2485" s="3">
        <v>50000000</v>
      </c>
      <c r="P2485" s="3">
        <v>80000000</v>
      </c>
      <c r="Q2485" s="3">
        <v>200100000</v>
      </c>
      <c r="W2485" s="2" t="s">
        <v>21119</v>
      </c>
      <c r="X2485" s="2" t="s">
        <v>21120</v>
      </c>
      <c r="Y2485" s="2" t="s">
        <v>21121</v>
      </c>
      <c r="AD2485">
        <v>2018</v>
      </c>
      <c r="AE2485">
        <v>2019</v>
      </c>
      <c r="AF2485">
        <v>2021</v>
      </c>
      <c r="AG2485">
        <v>2022</v>
      </c>
      <c r="AL2485" s="3">
        <v>30000000</v>
      </c>
      <c r="AM2485" t="s">
        <v>89</v>
      </c>
      <c r="AN2485" s="1">
        <v>44706</v>
      </c>
      <c r="AO2485" s="3">
        <v>200100000</v>
      </c>
      <c r="AP2485">
        <v>0</v>
      </c>
      <c r="AQ2485">
        <v>0</v>
      </c>
      <c r="AR2485">
        <v>4484.78</v>
      </c>
      <c r="AS2485">
        <v>436481.2</v>
      </c>
      <c r="AX2485">
        <v>1356</v>
      </c>
      <c r="AY2485">
        <v>3695</v>
      </c>
      <c r="AZ2485">
        <v>1239</v>
      </c>
      <c r="BA2485">
        <v>153</v>
      </c>
      <c r="BF2485">
        <v>68.790000000000006</v>
      </c>
      <c r="BG2485">
        <v>61.5</v>
      </c>
      <c r="BH2485">
        <v>76.44</v>
      </c>
      <c r="BI2485">
        <v>92.62</v>
      </c>
      <c r="BO2485">
        <v>1</v>
      </c>
      <c r="BP2485" s="3">
        <v>52500000</v>
      </c>
      <c r="BQ2485" s="20">
        <v>487</v>
      </c>
      <c r="BR2485" s="20">
        <v>421</v>
      </c>
      <c r="BW2485" s="20">
        <v>0</v>
      </c>
      <c r="BX2485" s="22">
        <v>440965.98</v>
      </c>
      <c r="BY2485">
        <v>162</v>
      </c>
      <c r="BZ2485">
        <v>92.17</v>
      </c>
      <c r="CC2485">
        <v>1</v>
      </c>
    </row>
    <row r="2486" spans="1:81" ht="68" x14ac:dyDescent="0.2">
      <c r="A2486" t="s">
        <v>21122</v>
      </c>
      <c r="B2486" t="s">
        <v>21123</v>
      </c>
      <c r="C2486" t="s">
        <v>21124</v>
      </c>
      <c r="D2486" t="s">
        <v>21125</v>
      </c>
      <c r="E2486" s="2" t="s">
        <v>21126</v>
      </c>
      <c r="G2486" s="3">
        <v>2100000</v>
      </c>
      <c r="H2486" s="3">
        <v>10000000</v>
      </c>
      <c r="I2486" s="3">
        <v>30000000</v>
      </c>
      <c r="O2486" s="3">
        <v>21000000</v>
      </c>
      <c r="P2486" s="3">
        <v>50000000</v>
      </c>
      <c r="Q2486" s="3">
        <v>200100000</v>
      </c>
      <c r="W2486" s="2" t="s">
        <v>21127</v>
      </c>
      <c r="X2486" s="2" t="s">
        <v>21128</v>
      </c>
      <c r="Y2486" s="2" t="s">
        <v>21129</v>
      </c>
      <c r="AE2486">
        <v>2018</v>
      </c>
      <c r="AF2486">
        <v>2020</v>
      </c>
      <c r="AG2486">
        <v>2022</v>
      </c>
      <c r="AL2486" s="3">
        <v>25000000</v>
      </c>
      <c r="AM2486" t="s">
        <v>114</v>
      </c>
      <c r="AN2486" s="1">
        <v>44662</v>
      </c>
      <c r="AO2486" s="3">
        <v>200100000</v>
      </c>
      <c r="AQ2486">
        <v>77.209999999999994</v>
      </c>
      <c r="AR2486">
        <v>828.33</v>
      </c>
      <c r="AS2486">
        <v>438948.4</v>
      </c>
      <c r="AY2486">
        <v>1702</v>
      </c>
      <c r="AZ2486">
        <v>899</v>
      </c>
      <c r="BA2486">
        <v>150</v>
      </c>
      <c r="BG2486">
        <v>83.68</v>
      </c>
      <c r="BH2486">
        <v>74.48</v>
      </c>
      <c r="BI2486">
        <v>92.76</v>
      </c>
      <c r="BO2486">
        <v>1</v>
      </c>
      <c r="BP2486" s="3">
        <v>71574555</v>
      </c>
      <c r="BQ2486" s="20">
        <v>800</v>
      </c>
      <c r="BR2486" s="20">
        <v>752</v>
      </c>
      <c r="BW2486" s="20">
        <v>0</v>
      </c>
      <c r="BX2486" s="22">
        <v>439853.94</v>
      </c>
      <c r="BY2486">
        <v>163</v>
      </c>
      <c r="BZ2486">
        <v>92.12</v>
      </c>
      <c r="CC2486">
        <v>1</v>
      </c>
    </row>
    <row r="2487" spans="1:81" ht="34" x14ac:dyDescent="0.2">
      <c r="A2487" t="s">
        <v>21130</v>
      </c>
      <c r="B2487" t="s">
        <v>21131</v>
      </c>
      <c r="C2487" t="s">
        <v>21132</v>
      </c>
      <c r="D2487" t="s">
        <v>21133</v>
      </c>
      <c r="E2487" s="2" t="s">
        <v>21134</v>
      </c>
      <c r="H2487" s="3">
        <v>16000000</v>
      </c>
      <c r="I2487" s="3">
        <v>21943580</v>
      </c>
      <c r="P2487" s="3">
        <v>80000000</v>
      </c>
      <c r="Q2487" s="3">
        <v>146363678.59999999</v>
      </c>
      <c r="X2487" s="2" t="s">
        <v>21135</v>
      </c>
      <c r="Y2487" s="2" t="s">
        <v>445</v>
      </c>
      <c r="AF2487">
        <v>2020</v>
      </c>
      <c r="AG2487">
        <v>2022</v>
      </c>
      <c r="AL2487" s="3">
        <v>21943580</v>
      </c>
      <c r="AM2487" t="s">
        <v>89</v>
      </c>
      <c r="AN2487" s="1">
        <v>44740</v>
      </c>
      <c r="AR2487">
        <v>4393.59</v>
      </c>
      <c r="AS2487">
        <v>432322.13</v>
      </c>
      <c r="AZ2487">
        <v>474</v>
      </c>
      <c r="BA2487">
        <v>157</v>
      </c>
      <c r="BH2487">
        <v>86.56</v>
      </c>
      <c r="BI2487">
        <v>92.42</v>
      </c>
      <c r="BP2487" s="3">
        <v>38494180</v>
      </c>
      <c r="BR2487" s="20">
        <v>775</v>
      </c>
      <c r="BW2487" s="20">
        <v>0</v>
      </c>
      <c r="BX2487" s="22">
        <v>436715.72</v>
      </c>
      <c r="BY2487">
        <v>164</v>
      </c>
      <c r="BZ2487">
        <v>92.08</v>
      </c>
      <c r="CC2487">
        <v>0</v>
      </c>
    </row>
    <row r="2488" spans="1:81" ht="34" x14ac:dyDescent="0.2">
      <c r="A2488" t="s">
        <v>21136</v>
      </c>
      <c r="B2488" t="s">
        <v>21137</v>
      </c>
      <c r="C2488" t="s">
        <v>21138</v>
      </c>
      <c r="D2488" t="s">
        <v>21136</v>
      </c>
      <c r="E2488" s="2" t="s">
        <v>21139</v>
      </c>
      <c r="G2488" s="3">
        <v>1069392</v>
      </c>
      <c r="H2488" s="3">
        <v>4147723</v>
      </c>
      <c r="I2488" s="3">
        <v>29186606</v>
      </c>
      <c r="O2488" s="3">
        <v>10693920</v>
      </c>
      <c r="P2488" s="3">
        <v>20738615</v>
      </c>
      <c r="Q2488" s="3">
        <v>194674662.02000001</v>
      </c>
      <c r="W2488" s="2" t="s">
        <v>21140</v>
      </c>
      <c r="X2488" s="2" t="s">
        <v>21141</v>
      </c>
      <c r="Y2488" s="2" t="s">
        <v>21142</v>
      </c>
      <c r="AE2488">
        <v>2015</v>
      </c>
      <c r="AF2488">
        <v>2020</v>
      </c>
      <c r="AG2488">
        <v>2022</v>
      </c>
      <c r="AL2488" s="3">
        <v>29186605</v>
      </c>
      <c r="AM2488" t="s">
        <v>89</v>
      </c>
      <c r="AN2488" s="1">
        <v>44756</v>
      </c>
      <c r="AO2488" s="3">
        <v>194674662.02000001</v>
      </c>
      <c r="AQ2488">
        <v>0</v>
      </c>
      <c r="AR2488">
        <v>4093.5</v>
      </c>
      <c r="AS2488">
        <v>432326.85</v>
      </c>
      <c r="AY2488">
        <v>3493</v>
      </c>
      <c r="AZ2488">
        <v>492</v>
      </c>
      <c r="BA2488">
        <v>156</v>
      </c>
      <c r="BG2488">
        <v>64.400000000000006</v>
      </c>
      <c r="BH2488">
        <v>86.05</v>
      </c>
      <c r="BI2488">
        <v>92.47</v>
      </c>
      <c r="BO2488">
        <v>1</v>
      </c>
      <c r="BP2488" s="3">
        <v>43355464</v>
      </c>
      <c r="BQ2488" s="20">
        <v>1736</v>
      </c>
      <c r="BR2488" s="20">
        <v>925</v>
      </c>
      <c r="BW2488" s="20">
        <v>0</v>
      </c>
      <c r="BX2488" s="22">
        <v>436420.35</v>
      </c>
      <c r="BY2488">
        <v>165</v>
      </c>
      <c r="BZ2488">
        <v>92.03</v>
      </c>
      <c r="CC2488">
        <v>1</v>
      </c>
    </row>
    <row r="2489" spans="1:81" ht="17" x14ac:dyDescent="0.2">
      <c r="A2489" t="s">
        <v>21143</v>
      </c>
      <c r="B2489" t="s">
        <v>21144</v>
      </c>
      <c r="C2489" t="s">
        <v>21145</v>
      </c>
      <c r="D2489" t="s">
        <v>21146</v>
      </c>
      <c r="E2489" s="2" t="s">
        <v>21147</v>
      </c>
      <c r="H2489" s="3">
        <v>7500000</v>
      </c>
      <c r="I2489" s="3">
        <v>30000000</v>
      </c>
      <c r="P2489" s="3">
        <v>37500000</v>
      </c>
      <c r="Q2489" s="3">
        <v>250000000</v>
      </c>
      <c r="X2489" s="2" t="s">
        <v>21148</v>
      </c>
      <c r="Y2489" s="2" t="s">
        <v>21149</v>
      </c>
      <c r="AF2489">
        <v>2021</v>
      </c>
      <c r="AG2489">
        <v>2022</v>
      </c>
      <c r="AL2489" s="3">
        <v>30000000</v>
      </c>
      <c r="AM2489" t="s">
        <v>89</v>
      </c>
      <c r="AN2489" s="1">
        <v>44691</v>
      </c>
      <c r="AO2489" s="3">
        <v>250000000</v>
      </c>
      <c r="AR2489">
        <v>5.99</v>
      </c>
      <c r="AS2489">
        <v>434849.37</v>
      </c>
      <c r="AZ2489">
        <v>2546</v>
      </c>
      <c r="BA2489">
        <v>154</v>
      </c>
      <c r="BH2489">
        <v>51.56</v>
      </c>
      <c r="BI2489">
        <v>92.57</v>
      </c>
      <c r="BO2489">
        <v>1</v>
      </c>
      <c r="BP2489" s="3">
        <v>37500000</v>
      </c>
      <c r="BR2489" s="20">
        <v>455</v>
      </c>
      <c r="BW2489" s="20">
        <v>0</v>
      </c>
      <c r="BX2489" s="22">
        <v>434855.36</v>
      </c>
      <c r="BY2489">
        <v>166</v>
      </c>
      <c r="BZ2489">
        <v>91.98</v>
      </c>
      <c r="CC2489">
        <v>1</v>
      </c>
    </row>
    <row r="2490" spans="1:81" ht="34" x14ac:dyDescent="0.2">
      <c r="A2490" t="s">
        <v>21150</v>
      </c>
      <c r="B2490" t="s">
        <v>21151</v>
      </c>
      <c r="C2490" t="s">
        <v>21152</v>
      </c>
      <c r="D2490" t="s">
        <v>21153</v>
      </c>
      <c r="E2490" s="2" t="s">
        <v>21154</v>
      </c>
      <c r="G2490" s="3">
        <v>48479971</v>
      </c>
      <c r="H2490" s="3">
        <v>155000000</v>
      </c>
      <c r="I2490" s="3">
        <v>213000000</v>
      </c>
      <c r="O2490" s="3">
        <v>484799710</v>
      </c>
      <c r="P2490" s="3">
        <v>700000000</v>
      </c>
      <c r="Q2490" s="3">
        <v>1000000000</v>
      </c>
      <c r="W2490" s="2" t="s">
        <v>21155</v>
      </c>
      <c r="X2490" s="2" t="s">
        <v>21156</v>
      </c>
      <c r="Y2490" s="2" t="s">
        <v>21157</v>
      </c>
      <c r="AE2490">
        <v>2021</v>
      </c>
      <c r="AF2490">
        <v>2021</v>
      </c>
      <c r="AG2490">
        <v>2022</v>
      </c>
      <c r="AL2490" s="3">
        <v>27000000</v>
      </c>
      <c r="AM2490" t="s">
        <v>89</v>
      </c>
      <c r="AN2490" s="1">
        <v>44684</v>
      </c>
      <c r="AO2490" s="3">
        <v>1420710000</v>
      </c>
      <c r="AQ2490">
        <v>0</v>
      </c>
      <c r="AR2490">
        <v>2259.64</v>
      </c>
      <c r="AS2490">
        <v>432322.13</v>
      </c>
      <c r="AY2490">
        <v>5627</v>
      </c>
      <c r="AZ2490">
        <v>1481</v>
      </c>
      <c r="BA2490">
        <v>157</v>
      </c>
      <c r="BG2490">
        <v>53.36</v>
      </c>
      <c r="BH2490">
        <v>71.83</v>
      </c>
      <c r="BI2490">
        <v>92.42</v>
      </c>
      <c r="BN2490" t="s">
        <v>101</v>
      </c>
      <c r="BO2490">
        <v>1.42</v>
      </c>
      <c r="BP2490" s="3">
        <v>727479971</v>
      </c>
      <c r="BQ2490" s="20">
        <v>224</v>
      </c>
      <c r="BR2490" s="20">
        <v>167</v>
      </c>
      <c r="BW2490" s="20">
        <v>69</v>
      </c>
      <c r="BX2490" s="22">
        <v>434581.77</v>
      </c>
      <c r="BY2490">
        <v>167</v>
      </c>
      <c r="BZ2490">
        <v>91.93</v>
      </c>
      <c r="CC2490">
        <v>1.42</v>
      </c>
    </row>
    <row r="2491" spans="1:81" ht="34" x14ac:dyDescent="0.2">
      <c r="A2491" t="s">
        <v>21158</v>
      </c>
      <c r="B2491" t="s">
        <v>21159</v>
      </c>
      <c r="C2491" t="s">
        <v>21160</v>
      </c>
      <c r="D2491" t="s">
        <v>21161</v>
      </c>
      <c r="E2491" s="2" t="s">
        <v>21162</v>
      </c>
      <c r="G2491" s="3">
        <v>2250000</v>
      </c>
      <c r="H2491" s="3">
        <v>7000000</v>
      </c>
      <c r="I2491" s="3">
        <v>27529043</v>
      </c>
      <c r="O2491" s="3">
        <v>22500000</v>
      </c>
      <c r="P2491" s="3">
        <v>35000000</v>
      </c>
      <c r="Q2491" s="3">
        <v>160596980</v>
      </c>
      <c r="W2491" s="2" t="s">
        <v>21163</v>
      </c>
      <c r="X2491" s="2" t="s">
        <v>21164</v>
      </c>
      <c r="Y2491" s="2" t="s">
        <v>21165</v>
      </c>
      <c r="AE2491">
        <v>2021</v>
      </c>
      <c r="AF2491">
        <v>2022</v>
      </c>
      <c r="AG2491">
        <v>2022</v>
      </c>
      <c r="AL2491" s="3">
        <v>27529042</v>
      </c>
      <c r="AM2491" t="s">
        <v>89</v>
      </c>
      <c r="AN2491" s="1">
        <v>44674</v>
      </c>
      <c r="AO2491" s="3">
        <v>160596980</v>
      </c>
      <c r="AQ2491">
        <v>1491.9</v>
      </c>
      <c r="AR2491">
        <v>0</v>
      </c>
      <c r="AS2491">
        <v>432322.13</v>
      </c>
      <c r="AY2491">
        <v>1849</v>
      </c>
      <c r="AZ2491">
        <v>2671</v>
      </c>
      <c r="BA2491">
        <v>157</v>
      </c>
      <c r="BG2491">
        <v>84.68</v>
      </c>
      <c r="BH2491">
        <v>42.84</v>
      </c>
      <c r="BI2491">
        <v>92.42</v>
      </c>
      <c r="BO2491">
        <v>1</v>
      </c>
      <c r="BP2491" s="3">
        <v>36779043</v>
      </c>
      <c r="BQ2491" s="20">
        <v>120</v>
      </c>
      <c r="BR2491" s="20">
        <v>109</v>
      </c>
      <c r="BW2491" s="20">
        <v>0</v>
      </c>
      <c r="BX2491" s="22">
        <v>433814.03</v>
      </c>
      <c r="BY2491">
        <v>168</v>
      </c>
      <c r="BZ2491">
        <v>91.88</v>
      </c>
      <c r="CC2491">
        <v>1</v>
      </c>
    </row>
    <row r="2492" spans="1:81" ht="51" x14ac:dyDescent="0.2">
      <c r="A2492" t="s">
        <v>21166</v>
      </c>
      <c r="B2492" t="s">
        <v>21167</v>
      </c>
      <c r="C2492" t="s">
        <v>21168</v>
      </c>
      <c r="E2492" s="2" t="s">
        <v>21169</v>
      </c>
      <c r="H2492" s="3">
        <v>5800000</v>
      </c>
      <c r="I2492" s="3">
        <v>45000000</v>
      </c>
      <c r="P2492" s="3">
        <v>29000000</v>
      </c>
      <c r="Q2492" s="3">
        <v>155000000</v>
      </c>
      <c r="X2492" s="2" t="s">
        <v>1602</v>
      </c>
      <c r="Y2492" s="2" t="s">
        <v>21170</v>
      </c>
      <c r="AF2492">
        <v>2018</v>
      </c>
      <c r="AG2492">
        <v>2022</v>
      </c>
      <c r="AL2492" s="3">
        <v>45000000</v>
      </c>
      <c r="AM2492" t="s">
        <v>89</v>
      </c>
      <c r="AN2492" s="1">
        <v>44698</v>
      </c>
      <c r="AO2492" s="3">
        <v>300150000</v>
      </c>
      <c r="AR2492">
        <v>42316.53</v>
      </c>
      <c r="AS2492">
        <v>381446.35</v>
      </c>
      <c r="AZ2492">
        <v>63</v>
      </c>
      <c r="BA2492">
        <v>167</v>
      </c>
      <c r="BH2492">
        <v>98.65</v>
      </c>
      <c r="BI2492">
        <v>91.94</v>
      </c>
      <c r="BO2492">
        <v>1.94</v>
      </c>
      <c r="BP2492" s="3">
        <v>70400000</v>
      </c>
      <c r="BR2492" s="20">
        <v>1597</v>
      </c>
      <c r="BW2492" s="20">
        <v>0</v>
      </c>
      <c r="BX2492" s="22">
        <v>423762.88</v>
      </c>
      <c r="BY2492">
        <v>169</v>
      </c>
      <c r="BZ2492">
        <v>91.83</v>
      </c>
      <c r="CC2492">
        <v>1.94</v>
      </c>
    </row>
    <row r="2493" spans="1:81" ht="34" x14ac:dyDescent="0.2">
      <c r="A2493" t="s">
        <v>21171</v>
      </c>
      <c r="B2493" t="s">
        <v>21172</v>
      </c>
      <c r="C2493" t="s">
        <v>21173</v>
      </c>
      <c r="D2493" t="s">
        <v>21171</v>
      </c>
      <c r="E2493" s="2" t="s">
        <v>21174</v>
      </c>
      <c r="H2493" s="3">
        <v>15000000</v>
      </c>
      <c r="I2493" s="3">
        <v>37000000</v>
      </c>
      <c r="P2493" s="3">
        <v>75000000</v>
      </c>
      <c r="Q2493" s="3">
        <v>246790000</v>
      </c>
      <c r="X2493" s="2" t="s">
        <v>21175</v>
      </c>
      <c r="Y2493" s="2" t="s">
        <v>21176</v>
      </c>
      <c r="AF2493">
        <v>2021</v>
      </c>
      <c r="AG2493">
        <v>2022</v>
      </c>
      <c r="AL2493" s="3">
        <v>37000000</v>
      </c>
      <c r="AM2493" t="s">
        <v>89</v>
      </c>
      <c r="AN2493" s="1">
        <v>44587</v>
      </c>
      <c r="AO2493" s="3">
        <v>246790000</v>
      </c>
      <c r="AR2493">
        <v>32137.439999999999</v>
      </c>
      <c r="AS2493">
        <v>380910.37</v>
      </c>
      <c r="AZ2493">
        <v>491</v>
      </c>
      <c r="BA2493">
        <v>168</v>
      </c>
      <c r="BH2493">
        <v>90.67</v>
      </c>
      <c r="BI2493">
        <v>91.89</v>
      </c>
      <c r="BO2493">
        <v>1</v>
      </c>
      <c r="BP2493" s="3">
        <v>52000000</v>
      </c>
      <c r="BR2493" s="20">
        <v>307</v>
      </c>
      <c r="BW2493" s="20">
        <v>0</v>
      </c>
      <c r="BX2493" s="22">
        <v>413047.81</v>
      </c>
      <c r="BY2493">
        <v>170</v>
      </c>
      <c r="BZ2493">
        <v>91.78</v>
      </c>
      <c r="CC2493">
        <v>1</v>
      </c>
    </row>
    <row r="2494" spans="1:81" ht="34" x14ac:dyDescent="0.2">
      <c r="A2494" t="s">
        <v>21177</v>
      </c>
      <c r="B2494" t="s">
        <v>21178</v>
      </c>
      <c r="C2494" t="s">
        <v>21179</v>
      </c>
      <c r="E2494" s="2" t="s">
        <v>21180</v>
      </c>
      <c r="I2494" s="3">
        <v>35000000</v>
      </c>
      <c r="Q2494" s="3">
        <v>233450000</v>
      </c>
      <c r="W2494" s="2" t="s">
        <v>21181</v>
      </c>
      <c r="X2494" s="2" t="s">
        <v>21182</v>
      </c>
      <c r="Y2494" s="2" t="s">
        <v>21183</v>
      </c>
      <c r="AE2494">
        <v>2019</v>
      </c>
      <c r="AF2494">
        <v>2020</v>
      </c>
      <c r="AG2494">
        <v>2022</v>
      </c>
      <c r="AL2494" s="3">
        <v>35000000</v>
      </c>
      <c r="AM2494" t="s">
        <v>89</v>
      </c>
      <c r="AN2494" s="1">
        <v>44816</v>
      </c>
      <c r="AO2494" s="3">
        <v>233450000</v>
      </c>
      <c r="AQ2494">
        <v>2252.7800000000002</v>
      </c>
      <c r="AR2494">
        <v>18960.689999999999</v>
      </c>
      <c r="AS2494">
        <v>380307.68</v>
      </c>
      <c r="AY2494">
        <v>675</v>
      </c>
      <c r="AZ2494">
        <v>98</v>
      </c>
      <c r="BA2494">
        <v>170</v>
      </c>
      <c r="BG2494">
        <v>92.97</v>
      </c>
      <c r="BH2494">
        <v>97.24</v>
      </c>
      <c r="BI2494">
        <v>91.79</v>
      </c>
      <c r="BO2494">
        <v>1</v>
      </c>
      <c r="BP2494" s="3">
        <v>67500000</v>
      </c>
      <c r="BQ2494" s="20">
        <v>131</v>
      </c>
      <c r="BR2494" s="20">
        <v>985</v>
      </c>
      <c r="BW2494" s="20">
        <v>0</v>
      </c>
      <c r="BX2494" s="22">
        <v>401521.15</v>
      </c>
      <c r="BY2494">
        <v>171</v>
      </c>
      <c r="BZ2494">
        <v>91.74</v>
      </c>
      <c r="CC2494">
        <v>1</v>
      </c>
    </row>
    <row r="2495" spans="1:81" ht="51" x14ac:dyDescent="0.2">
      <c r="A2495" t="s">
        <v>21184</v>
      </c>
      <c r="B2495" t="s">
        <v>21185</v>
      </c>
      <c r="C2495" t="s">
        <v>21186</v>
      </c>
      <c r="E2495" s="2" t="s">
        <v>21187</v>
      </c>
      <c r="H2495" s="3">
        <v>20000000</v>
      </c>
      <c r="I2495" s="3">
        <v>40000000</v>
      </c>
      <c r="P2495" s="3">
        <v>100000000</v>
      </c>
      <c r="Q2495" s="3">
        <v>266800000</v>
      </c>
      <c r="W2495" s="2" t="s">
        <v>3440</v>
      </c>
      <c r="X2495" s="2" t="s">
        <v>21188</v>
      </c>
      <c r="Y2495" s="2" t="s">
        <v>21189</v>
      </c>
      <c r="AE2495">
        <v>2020</v>
      </c>
      <c r="AF2495">
        <v>2020</v>
      </c>
      <c r="AG2495">
        <v>2022</v>
      </c>
      <c r="AL2495" s="3">
        <v>40000000</v>
      </c>
      <c r="AM2495" t="s">
        <v>89</v>
      </c>
      <c r="AN2495" s="1">
        <v>44720</v>
      </c>
      <c r="AO2495" s="3">
        <v>266800000</v>
      </c>
      <c r="AQ2495">
        <v>2032.44</v>
      </c>
      <c r="AR2495">
        <v>13715.96</v>
      </c>
      <c r="AS2495">
        <v>383584.94</v>
      </c>
      <c r="AY2495">
        <v>764</v>
      </c>
      <c r="AZ2495">
        <v>163</v>
      </c>
      <c r="BA2495">
        <v>166</v>
      </c>
      <c r="BG2495">
        <v>91.89</v>
      </c>
      <c r="BH2495">
        <v>95.4</v>
      </c>
      <c r="BI2495">
        <v>91.99</v>
      </c>
      <c r="BO2495">
        <v>1</v>
      </c>
      <c r="BP2495" s="3">
        <v>60000000</v>
      </c>
      <c r="BQ2495" s="20">
        <v>250</v>
      </c>
      <c r="BR2495" s="20">
        <v>595</v>
      </c>
      <c r="BW2495" s="20">
        <v>0</v>
      </c>
      <c r="BX2495" s="22">
        <v>399333.34</v>
      </c>
      <c r="BY2495">
        <v>172</v>
      </c>
      <c r="BZ2495">
        <v>91.69</v>
      </c>
      <c r="CC2495">
        <v>1</v>
      </c>
    </row>
    <row r="2496" spans="1:81" ht="85" x14ac:dyDescent="0.2">
      <c r="A2496" t="s">
        <v>21190</v>
      </c>
      <c r="B2496" t="s">
        <v>21191</v>
      </c>
      <c r="C2496" t="s">
        <v>21192</v>
      </c>
      <c r="D2496" t="s">
        <v>21193</v>
      </c>
      <c r="E2496" s="2" t="s">
        <v>21194</v>
      </c>
      <c r="I2496" s="3">
        <v>102000000</v>
      </c>
      <c r="Q2496" s="3">
        <v>680340000</v>
      </c>
      <c r="W2496" s="2" t="s">
        <v>155</v>
      </c>
      <c r="X2496" s="2" t="s">
        <v>15959</v>
      </c>
      <c r="Y2496" s="2" t="s">
        <v>21195</v>
      </c>
      <c r="AE2496">
        <v>2018</v>
      </c>
      <c r="AF2496">
        <v>2019</v>
      </c>
      <c r="AG2496">
        <v>2022</v>
      </c>
      <c r="AL2496" s="3">
        <v>102000000</v>
      </c>
      <c r="AM2496" t="s">
        <v>89</v>
      </c>
      <c r="AN2496" s="1">
        <v>44615</v>
      </c>
      <c r="AO2496" s="3">
        <v>680340000</v>
      </c>
      <c r="AQ2496">
        <v>6702.44</v>
      </c>
      <c r="AR2496">
        <v>0</v>
      </c>
      <c r="AS2496">
        <v>380741.14</v>
      </c>
      <c r="AY2496">
        <v>383</v>
      </c>
      <c r="AZ2496">
        <v>1771</v>
      </c>
      <c r="BA2496">
        <v>169</v>
      </c>
      <c r="BG2496">
        <v>96.34</v>
      </c>
      <c r="BH2496">
        <v>57.37</v>
      </c>
      <c r="BI2496">
        <v>91.84</v>
      </c>
      <c r="BO2496">
        <v>1</v>
      </c>
      <c r="BP2496" s="3">
        <v>165000000</v>
      </c>
      <c r="BQ2496" s="20">
        <v>448</v>
      </c>
      <c r="BR2496" s="20">
        <v>1035</v>
      </c>
      <c r="BW2496" s="20">
        <v>0</v>
      </c>
      <c r="BX2496" s="22">
        <v>387443.58</v>
      </c>
      <c r="BY2496">
        <v>173</v>
      </c>
      <c r="BZ2496">
        <v>91.64</v>
      </c>
      <c r="CC2496">
        <v>1</v>
      </c>
    </row>
    <row r="2497" spans="1:81" ht="85" x14ac:dyDescent="0.2">
      <c r="A2497" t="s">
        <v>21196</v>
      </c>
      <c r="B2497" t="s">
        <v>21197</v>
      </c>
      <c r="C2497" t="s">
        <v>21198</v>
      </c>
      <c r="E2497" s="2" t="s">
        <v>21199</v>
      </c>
      <c r="H2497" s="3">
        <v>8500000</v>
      </c>
      <c r="I2497" s="3">
        <v>32000000</v>
      </c>
      <c r="P2497" s="3">
        <v>42500000</v>
      </c>
      <c r="Q2497" s="3">
        <v>213440000</v>
      </c>
      <c r="X2497" s="2" t="s">
        <v>21200</v>
      </c>
      <c r="Y2497" s="2" t="s">
        <v>21201</v>
      </c>
      <c r="AF2497">
        <v>2021</v>
      </c>
      <c r="AG2497">
        <v>2022</v>
      </c>
      <c r="AL2497" s="3">
        <v>32000000</v>
      </c>
      <c r="AM2497" t="s">
        <v>89</v>
      </c>
      <c r="AN2497" s="1">
        <v>44833</v>
      </c>
      <c r="AR2497">
        <v>142392.26999999999</v>
      </c>
      <c r="AS2497">
        <v>229525.45</v>
      </c>
      <c r="AZ2497">
        <v>133</v>
      </c>
      <c r="BA2497">
        <v>210</v>
      </c>
      <c r="BH2497">
        <v>97.49</v>
      </c>
      <c r="BI2497">
        <v>89.85</v>
      </c>
      <c r="BP2497" s="3">
        <v>40500000</v>
      </c>
      <c r="BR2497" s="20">
        <v>294</v>
      </c>
      <c r="BW2497" s="20">
        <v>0</v>
      </c>
      <c r="BX2497" s="22">
        <v>371917.72</v>
      </c>
      <c r="BY2497">
        <v>174</v>
      </c>
      <c r="BZ2497">
        <v>91.59</v>
      </c>
      <c r="CC2497">
        <v>0</v>
      </c>
    </row>
    <row r="2498" spans="1:81" ht="51" x14ac:dyDescent="0.2">
      <c r="A2498" t="s">
        <v>21202</v>
      </c>
      <c r="B2498" t="s">
        <v>21203</v>
      </c>
      <c r="C2498" t="s">
        <v>21204</v>
      </c>
      <c r="D2498" t="s">
        <v>21205</v>
      </c>
      <c r="E2498" s="2" t="s">
        <v>21206</v>
      </c>
      <c r="G2498" s="3">
        <v>5000000</v>
      </c>
      <c r="H2498" s="3">
        <v>16000000</v>
      </c>
      <c r="I2498" s="3">
        <v>50000000</v>
      </c>
      <c r="O2498" s="3">
        <v>50000000</v>
      </c>
      <c r="P2498" s="3">
        <v>80000000</v>
      </c>
      <c r="Q2498" s="3">
        <v>550000000</v>
      </c>
      <c r="W2498" s="2" t="s">
        <v>21207</v>
      </c>
      <c r="X2498" s="2" t="s">
        <v>21208</v>
      </c>
      <c r="Y2498" s="2" t="s">
        <v>21209</v>
      </c>
      <c r="AE2498">
        <v>2020</v>
      </c>
      <c r="AF2498">
        <v>2021</v>
      </c>
      <c r="AG2498">
        <v>2022</v>
      </c>
      <c r="AL2498" s="3">
        <v>50000000</v>
      </c>
      <c r="AM2498" t="s">
        <v>89</v>
      </c>
      <c r="AN2498" s="1">
        <v>44606</v>
      </c>
      <c r="AO2498" s="3">
        <v>550000000</v>
      </c>
      <c r="AQ2498">
        <v>2321.19</v>
      </c>
      <c r="AR2498">
        <v>44104.43</v>
      </c>
      <c r="AS2498">
        <v>314568.2</v>
      </c>
      <c r="AY2498">
        <v>705</v>
      </c>
      <c r="AZ2498">
        <v>395</v>
      </c>
      <c r="BA2498">
        <v>179</v>
      </c>
      <c r="BG2498">
        <v>92.52</v>
      </c>
      <c r="BH2498">
        <v>92.5</v>
      </c>
      <c r="BI2498">
        <v>91.36</v>
      </c>
      <c r="BO2498">
        <v>1</v>
      </c>
      <c r="BP2498" s="3">
        <v>71000000</v>
      </c>
      <c r="BQ2498" s="20">
        <v>440</v>
      </c>
      <c r="BR2498" s="20">
        <v>293</v>
      </c>
      <c r="BW2498" s="20">
        <v>0</v>
      </c>
      <c r="BX2498" s="22">
        <v>360993.82</v>
      </c>
      <c r="BY2498">
        <v>175</v>
      </c>
      <c r="BZ2498">
        <v>91.54</v>
      </c>
      <c r="CC2498">
        <v>1</v>
      </c>
    </row>
    <row r="2499" spans="1:81" ht="51" x14ac:dyDescent="0.2">
      <c r="A2499" t="s">
        <v>21210</v>
      </c>
      <c r="B2499" t="s">
        <v>21211</v>
      </c>
      <c r="C2499" t="s">
        <v>21212</v>
      </c>
      <c r="D2499" t="s">
        <v>21210</v>
      </c>
      <c r="E2499" s="2" t="s">
        <v>21213</v>
      </c>
      <c r="G2499" s="3">
        <v>4500000</v>
      </c>
      <c r="H2499" s="3">
        <v>12000000</v>
      </c>
      <c r="I2499" s="3">
        <v>40000000</v>
      </c>
      <c r="O2499" s="3">
        <v>45000000</v>
      </c>
      <c r="P2499" s="3">
        <v>60000000</v>
      </c>
      <c r="Q2499" s="3">
        <v>266800000</v>
      </c>
      <c r="V2499" s="2" t="s">
        <v>21214</v>
      </c>
      <c r="W2499" s="2" t="s">
        <v>21215</v>
      </c>
      <c r="X2499" s="2" t="s">
        <v>21216</v>
      </c>
      <c r="Y2499" s="2" t="s">
        <v>21217</v>
      </c>
      <c r="AD2499">
        <v>2016</v>
      </c>
      <c r="AE2499">
        <v>2018</v>
      </c>
      <c r="AF2499">
        <v>2020</v>
      </c>
      <c r="AG2499">
        <v>2022</v>
      </c>
      <c r="AL2499" s="3">
        <v>40000000</v>
      </c>
      <c r="AM2499" t="s">
        <v>89</v>
      </c>
      <c r="AN2499" s="1">
        <v>44684</v>
      </c>
      <c r="AO2499" s="3">
        <v>266800000</v>
      </c>
      <c r="AP2499">
        <v>0</v>
      </c>
      <c r="AQ2499">
        <v>2499.2399999999998</v>
      </c>
      <c r="AR2499">
        <v>2363.34</v>
      </c>
      <c r="AS2499">
        <v>352732.63</v>
      </c>
      <c r="AX2499">
        <v>521</v>
      </c>
      <c r="AY2499">
        <v>583</v>
      </c>
      <c r="AZ2499">
        <v>585</v>
      </c>
      <c r="BA2499">
        <v>172</v>
      </c>
      <c r="BF2499">
        <v>70.23</v>
      </c>
      <c r="BG2499">
        <v>94.42</v>
      </c>
      <c r="BH2499">
        <v>83.4</v>
      </c>
      <c r="BI2499">
        <v>91.69</v>
      </c>
      <c r="BO2499">
        <v>1</v>
      </c>
      <c r="BP2499" s="3">
        <v>56500000</v>
      </c>
      <c r="BQ2499" s="20">
        <v>773</v>
      </c>
      <c r="BR2499" s="20">
        <v>676</v>
      </c>
      <c r="BW2499" s="20">
        <v>0</v>
      </c>
      <c r="BX2499" s="22">
        <v>357595.21</v>
      </c>
      <c r="BY2499">
        <v>176</v>
      </c>
      <c r="BZ2499">
        <v>91.49</v>
      </c>
      <c r="CC2499">
        <v>1</v>
      </c>
    </row>
    <row r="2500" spans="1:81" ht="34" x14ac:dyDescent="0.2">
      <c r="A2500" t="s">
        <v>21218</v>
      </c>
      <c r="B2500" t="s">
        <v>21219</v>
      </c>
      <c r="C2500" t="s">
        <v>21220</v>
      </c>
      <c r="D2500" t="s">
        <v>21221</v>
      </c>
      <c r="E2500" s="2" t="s">
        <v>21222</v>
      </c>
      <c r="G2500" s="3">
        <v>5000000</v>
      </c>
      <c r="H2500" s="3">
        <v>154000000</v>
      </c>
      <c r="I2500" s="3">
        <v>240000000</v>
      </c>
      <c r="J2500" s="3">
        <v>270000000</v>
      </c>
      <c r="O2500" s="3">
        <v>50000000</v>
      </c>
      <c r="P2500" s="3">
        <v>1600000000</v>
      </c>
      <c r="Q2500" s="3">
        <v>3200000000</v>
      </c>
      <c r="R2500" s="3">
        <v>4000000000</v>
      </c>
      <c r="W2500" s="2" t="s">
        <v>21223</v>
      </c>
      <c r="X2500" s="2" t="s">
        <v>21224</v>
      </c>
      <c r="Y2500" s="2" t="s">
        <v>21225</v>
      </c>
      <c r="Z2500" s="2" t="s">
        <v>21226</v>
      </c>
      <c r="AE2500">
        <v>2019</v>
      </c>
      <c r="AF2500">
        <v>2021</v>
      </c>
      <c r="AG2500">
        <v>2022</v>
      </c>
      <c r="AH2500">
        <v>2023</v>
      </c>
      <c r="AL2500" s="3">
        <v>270000000</v>
      </c>
      <c r="AM2500" t="s">
        <v>90</v>
      </c>
      <c r="AN2500" s="1">
        <v>45126</v>
      </c>
      <c r="AO2500" s="3">
        <v>4000000000</v>
      </c>
      <c r="AQ2500">
        <v>0</v>
      </c>
      <c r="AR2500">
        <v>77149.58</v>
      </c>
      <c r="AS2500">
        <v>177573.79</v>
      </c>
      <c r="AT2500">
        <v>100855.13</v>
      </c>
      <c r="AY2500">
        <v>3695</v>
      </c>
      <c r="AZ2500">
        <v>262</v>
      </c>
      <c r="BA2500">
        <v>267</v>
      </c>
      <c r="BB2500">
        <v>43</v>
      </c>
      <c r="BG2500">
        <v>61.5</v>
      </c>
      <c r="BH2500">
        <v>95.03</v>
      </c>
      <c r="BI2500">
        <v>87.08</v>
      </c>
      <c r="BJ2500">
        <v>91.16</v>
      </c>
      <c r="BN2500" t="s">
        <v>101</v>
      </c>
      <c r="BO2500">
        <v>1.1299999999999999</v>
      </c>
      <c r="BP2500" s="3">
        <v>701000090</v>
      </c>
      <c r="BQ2500" s="20">
        <v>829</v>
      </c>
      <c r="BR2500" s="20">
        <v>293</v>
      </c>
      <c r="BS2500" s="20">
        <v>538</v>
      </c>
      <c r="BW2500" s="20">
        <v>538</v>
      </c>
      <c r="BX2500" s="22">
        <v>355578.5</v>
      </c>
      <c r="BY2500">
        <v>177</v>
      </c>
      <c r="BZ2500">
        <v>91.44</v>
      </c>
      <c r="CA2500">
        <v>1.25</v>
      </c>
      <c r="CB2500">
        <v>1.25</v>
      </c>
      <c r="CC2500">
        <v>1.25</v>
      </c>
    </row>
    <row r="2501" spans="1:81" ht="51" x14ac:dyDescent="0.2">
      <c r="A2501" t="s">
        <v>21227</v>
      </c>
      <c r="B2501" t="s">
        <v>21228</v>
      </c>
      <c r="C2501" t="s">
        <v>21229</v>
      </c>
      <c r="D2501" t="s">
        <v>21230</v>
      </c>
      <c r="E2501" s="2" t="s">
        <v>21231</v>
      </c>
      <c r="G2501" s="3">
        <v>4960000</v>
      </c>
      <c r="H2501" s="3">
        <v>19000000</v>
      </c>
      <c r="I2501" s="3">
        <v>27000000</v>
      </c>
      <c r="O2501" s="3">
        <v>49600000</v>
      </c>
      <c r="P2501" s="3">
        <v>95000000</v>
      </c>
      <c r="Q2501" s="3">
        <v>180090000</v>
      </c>
      <c r="X2501" s="2" t="s">
        <v>21232</v>
      </c>
      <c r="Y2501" s="2" t="s">
        <v>21233</v>
      </c>
      <c r="AE2501">
        <v>2018</v>
      </c>
      <c r="AF2501">
        <v>2019</v>
      </c>
      <c r="AG2501">
        <v>2022</v>
      </c>
      <c r="AL2501" s="3">
        <v>27000000</v>
      </c>
      <c r="AM2501" t="s">
        <v>89</v>
      </c>
      <c r="AN2501" s="1">
        <v>44726</v>
      </c>
      <c r="AO2501" s="3">
        <v>180090000</v>
      </c>
      <c r="AQ2501">
        <v>0</v>
      </c>
      <c r="AR2501">
        <v>15242.96</v>
      </c>
      <c r="AS2501">
        <v>334775.37</v>
      </c>
      <c r="AY2501">
        <v>3719</v>
      </c>
      <c r="AZ2501">
        <v>148</v>
      </c>
      <c r="BA2501">
        <v>175</v>
      </c>
      <c r="BG2501">
        <v>64.34</v>
      </c>
      <c r="BH2501">
        <v>96.46</v>
      </c>
      <c r="BI2501">
        <v>91.55</v>
      </c>
      <c r="BO2501">
        <v>1</v>
      </c>
      <c r="BP2501" s="3">
        <v>74960000</v>
      </c>
      <c r="BQ2501" s="20">
        <v>318</v>
      </c>
      <c r="BR2501" s="20">
        <v>1017</v>
      </c>
      <c r="BW2501" s="20">
        <v>0</v>
      </c>
      <c r="BX2501" s="22">
        <v>350018.33</v>
      </c>
      <c r="BY2501">
        <v>178</v>
      </c>
      <c r="BZ2501">
        <v>91.4</v>
      </c>
      <c r="CC2501">
        <v>1</v>
      </c>
    </row>
    <row r="2502" spans="1:81" ht="51" x14ac:dyDescent="0.2">
      <c r="A2502" t="s">
        <v>21234</v>
      </c>
      <c r="B2502" t="s">
        <v>21235</v>
      </c>
      <c r="C2502" t="s">
        <v>21236</v>
      </c>
      <c r="D2502" t="s">
        <v>21237</v>
      </c>
      <c r="E2502" s="2" t="s">
        <v>21238</v>
      </c>
      <c r="H2502" s="3">
        <v>12400000</v>
      </c>
      <c r="I2502" s="3">
        <v>60000000</v>
      </c>
      <c r="P2502" s="3">
        <v>62000000</v>
      </c>
      <c r="Q2502" s="3">
        <v>400200000</v>
      </c>
      <c r="X2502" s="2" t="s">
        <v>21239</v>
      </c>
      <c r="Y2502" s="2" t="s">
        <v>21240</v>
      </c>
      <c r="AF2502">
        <v>2019</v>
      </c>
      <c r="AG2502">
        <v>2022</v>
      </c>
      <c r="AL2502" s="3">
        <v>29999992</v>
      </c>
      <c r="AM2502" t="s">
        <v>114</v>
      </c>
      <c r="AN2502" s="1">
        <v>44622</v>
      </c>
      <c r="AO2502" s="3">
        <v>400200000</v>
      </c>
      <c r="AR2502">
        <v>8879.8799999999992</v>
      </c>
      <c r="AS2502">
        <v>340475.16</v>
      </c>
      <c r="AZ2502">
        <v>243</v>
      </c>
      <c r="BA2502">
        <v>173</v>
      </c>
      <c r="BH2502">
        <v>94.17</v>
      </c>
      <c r="BI2502">
        <v>91.65</v>
      </c>
      <c r="BO2502">
        <v>1</v>
      </c>
      <c r="BP2502" s="3">
        <v>120239195</v>
      </c>
      <c r="BR2502" s="20">
        <v>1085</v>
      </c>
      <c r="BW2502" s="20">
        <v>0</v>
      </c>
      <c r="BX2502" s="22">
        <v>349355.04</v>
      </c>
      <c r="BY2502">
        <v>179</v>
      </c>
      <c r="BZ2502">
        <v>91.35</v>
      </c>
      <c r="CC2502">
        <v>1</v>
      </c>
    </row>
    <row r="2503" spans="1:81" ht="119" x14ac:dyDescent="0.2">
      <c r="A2503" t="s">
        <v>21241</v>
      </c>
      <c r="B2503" t="s">
        <v>21242</v>
      </c>
      <c r="C2503" t="s">
        <v>21243</v>
      </c>
      <c r="D2503" t="s">
        <v>21244</v>
      </c>
      <c r="E2503" s="2" t="s">
        <v>21245</v>
      </c>
      <c r="G2503" s="3">
        <v>400000</v>
      </c>
      <c r="H2503" s="3">
        <v>10600000</v>
      </c>
      <c r="I2503" s="3">
        <v>130000000</v>
      </c>
      <c r="O2503" s="3">
        <v>4000000</v>
      </c>
      <c r="P2503" s="3">
        <v>53000000</v>
      </c>
      <c r="Q2503" s="3">
        <v>1000000000</v>
      </c>
      <c r="W2503" s="2" t="s">
        <v>21246</v>
      </c>
      <c r="X2503" s="2" t="s">
        <v>21247</v>
      </c>
      <c r="Y2503" s="2" t="s">
        <v>21248</v>
      </c>
      <c r="AE2503">
        <v>2018</v>
      </c>
      <c r="AF2503">
        <v>2021</v>
      </c>
      <c r="AG2503">
        <v>2022</v>
      </c>
      <c r="AL2503" s="3">
        <v>130000000</v>
      </c>
      <c r="AM2503" t="s">
        <v>89</v>
      </c>
      <c r="AN2503" s="1">
        <v>44588</v>
      </c>
      <c r="AO2503" s="3">
        <v>1000000000</v>
      </c>
      <c r="AQ2503">
        <v>13.72</v>
      </c>
      <c r="AR2503">
        <v>13633.35</v>
      </c>
      <c r="AS2503">
        <v>329177.21000000002</v>
      </c>
      <c r="AY2503">
        <v>2223</v>
      </c>
      <c r="AZ2503">
        <v>790</v>
      </c>
      <c r="BA2503">
        <v>176</v>
      </c>
      <c r="BG2503">
        <v>78.69</v>
      </c>
      <c r="BH2503">
        <v>84.98</v>
      </c>
      <c r="BI2503">
        <v>91.5</v>
      </c>
      <c r="BN2503" t="s">
        <v>101</v>
      </c>
      <c r="BO2503">
        <v>1</v>
      </c>
      <c r="BP2503" s="3">
        <v>145025000</v>
      </c>
      <c r="BQ2503" s="20">
        <v>1079</v>
      </c>
      <c r="BR2503" s="20">
        <v>195</v>
      </c>
      <c r="BW2503" s="20">
        <v>0</v>
      </c>
      <c r="BX2503" s="22">
        <v>342824.28</v>
      </c>
      <c r="BY2503">
        <v>180</v>
      </c>
      <c r="BZ2503">
        <v>91.3</v>
      </c>
      <c r="CC2503">
        <v>1</v>
      </c>
    </row>
    <row r="2504" spans="1:81" ht="34" x14ac:dyDescent="0.2">
      <c r="A2504" t="s">
        <v>21249</v>
      </c>
      <c r="B2504" t="s">
        <v>21250</v>
      </c>
      <c r="C2504" t="s">
        <v>21251</v>
      </c>
      <c r="E2504" s="2" t="s">
        <v>21252</v>
      </c>
      <c r="G2504" s="3">
        <v>4100000</v>
      </c>
      <c r="H2504" s="3">
        <v>15000000</v>
      </c>
      <c r="I2504" s="3">
        <v>20000000</v>
      </c>
      <c r="O2504" s="3">
        <v>41000000</v>
      </c>
      <c r="P2504" s="3">
        <v>75000000</v>
      </c>
      <c r="Q2504" s="3">
        <v>133400000</v>
      </c>
      <c r="W2504" s="2" t="s">
        <v>21253</v>
      </c>
      <c r="X2504" s="2" t="s">
        <v>21254</v>
      </c>
      <c r="Y2504" s="2" t="s">
        <v>21255</v>
      </c>
      <c r="AE2504">
        <v>2020</v>
      </c>
      <c r="AF2504">
        <v>2020</v>
      </c>
      <c r="AG2504">
        <v>2022</v>
      </c>
      <c r="AL2504" s="3">
        <v>20000000</v>
      </c>
      <c r="AM2504" t="s">
        <v>89</v>
      </c>
      <c r="AN2504" s="1">
        <v>44812</v>
      </c>
      <c r="AO2504" s="3">
        <v>133400000</v>
      </c>
      <c r="AQ2504">
        <v>11.72</v>
      </c>
      <c r="AR2504">
        <v>3454.39</v>
      </c>
      <c r="AS2504">
        <v>337569.86</v>
      </c>
      <c r="AY2504">
        <v>2704</v>
      </c>
      <c r="AZ2504">
        <v>510</v>
      </c>
      <c r="BA2504">
        <v>174</v>
      </c>
      <c r="BG2504">
        <v>71.28</v>
      </c>
      <c r="BH2504">
        <v>85.54</v>
      </c>
      <c r="BI2504">
        <v>91.6</v>
      </c>
      <c r="BO2504">
        <v>1</v>
      </c>
      <c r="BP2504" s="3">
        <v>39100000</v>
      </c>
      <c r="BQ2504" s="20">
        <v>126</v>
      </c>
      <c r="BR2504" s="20">
        <v>814</v>
      </c>
      <c r="BW2504" s="20">
        <v>0</v>
      </c>
      <c r="BX2504" s="22">
        <v>341035.97</v>
      </c>
      <c r="BY2504">
        <v>181</v>
      </c>
      <c r="BZ2504">
        <v>91.25</v>
      </c>
      <c r="CC2504">
        <v>1</v>
      </c>
    </row>
    <row r="2505" spans="1:81" ht="51" x14ac:dyDescent="0.2">
      <c r="A2505" t="s">
        <v>21256</v>
      </c>
      <c r="B2505" t="s">
        <v>21257</v>
      </c>
      <c r="C2505" t="s">
        <v>21258</v>
      </c>
      <c r="D2505" t="s">
        <v>21259</v>
      </c>
      <c r="E2505" s="2" t="s">
        <v>21260</v>
      </c>
      <c r="H2505" s="3">
        <v>89743955</v>
      </c>
      <c r="I2505" s="3">
        <v>137000000</v>
      </c>
      <c r="P2505" s="3">
        <v>409743954</v>
      </c>
      <c r="Q2505" s="3">
        <v>1300000000</v>
      </c>
      <c r="X2505" s="2" t="s">
        <v>21261</v>
      </c>
      <c r="Y2505" s="2" t="s">
        <v>21262</v>
      </c>
      <c r="AF2505">
        <v>2021</v>
      </c>
      <c r="AG2505">
        <v>2022</v>
      </c>
      <c r="AL2505" s="3">
        <v>137000000</v>
      </c>
      <c r="AM2505" t="s">
        <v>89</v>
      </c>
      <c r="AN2505" s="1">
        <v>44626</v>
      </c>
      <c r="AO2505" s="3">
        <v>1300000000</v>
      </c>
      <c r="AR2505">
        <v>35918.050000000003</v>
      </c>
      <c r="AS2505">
        <v>303557.24</v>
      </c>
      <c r="AZ2505">
        <v>462</v>
      </c>
      <c r="BA2505">
        <v>183</v>
      </c>
      <c r="BH2505">
        <v>91.23</v>
      </c>
      <c r="BI2505">
        <v>91.16</v>
      </c>
      <c r="BN2505" t="s">
        <v>101</v>
      </c>
      <c r="BO2505">
        <v>1</v>
      </c>
      <c r="BP2505" s="3">
        <v>226743955</v>
      </c>
      <c r="BR2505" s="20">
        <v>158</v>
      </c>
      <c r="BW2505" s="20">
        <v>0</v>
      </c>
      <c r="BX2505" s="22">
        <v>339475.29</v>
      </c>
      <c r="BY2505">
        <v>182</v>
      </c>
      <c r="BZ2505">
        <v>91.2</v>
      </c>
      <c r="CC2505">
        <v>1</v>
      </c>
    </row>
    <row r="2506" spans="1:81" ht="51" x14ac:dyDescent="0.2">
      <c r="A2506" t="s">
        <v>21263</v>
      </c>
      <c r="B2506" t="s">
        <v>21264</v>
      </c>
      <c r="C2506" t="s">
        <v>21265</v>
      </c>
      <c r="D2506" t="s">
        <v>21266</v>
      </c>
      <c r="E2506" s="2" t="s">
        <v>21267</v>
      </c>
      <c r="G2506" s="3">
        <v>3000000</v>
      </c>
      <c r="H2506" s="3">
        <v>22000000</v>
      </c>
      <c r="I2506" s="3">
        <v>100000000</v>
      </c>
      <c r="O2506" s="3">
        <v>30000000</v>
      </c>
      <c r="P2506" s="3">
        <v>110000000</v>
      </c>
      <c r="Q2506" s="3">
        <v>1100000000</v>
      </c>
      <c r="W2506" s="2" t="s">
        <v>21268</v>
      </c>
      <c r="X2506" s="2" t="s">
        <v>21269</v>
      </c>
      <c r="Y2506" s="2" t="s">
        <v>21270</v>
      </c>
      <c r="AE2506">
        <v>2018</v>
      </c>
      <c r="AF2506">
        <v>2019</v>
      </c>
      <c r="AG2506">
        <v>2022</v>
      </c>
      <c r="AL2506" s="3">
        <v>100000000</v>
      </c>
      <c r="AM2506" t="s">
        <v>89</v>
      </c>
      <c r="AN2506" s="1">
        <v>44651</v>
      </c>
      <c r="AO2506" s="3">
        <v>1100000000</v>
      </c>
      <c r="AQ2506">
        <v>2063.86</v>
      </c>
      <c r="AR2506">
        <v>4494.8900000000003</v>
      </c>
      <c r="AS2506">
        <v>318736.89</v>
      </c>
      <c r="AY2506">
        <v>637</v>
      </c>
      <c r="AZ2506">
        <v>419</v>
      </c>
      <c r="BA2506">
        <v>178</v>
      </c>
      <c r="BG2506">
        <v>93.9</v>
      </c>
      <c r="BH2506">
        <v>89.93</v>
      </c>
      <c r="BI2506">
        <v>91.4</v>
      </c>
      <c r="BN2506" t="s">
        <v>101</v>
      </c>
      <c r="BO2506">
        <v>1</v>
      </c>
      <c r="BP2506" s="3">
        <v>140000000</v>
      </c>
      <c r="BQ2506" s="20">
        <v>252</v>
      </c>
      <c r="BR2506" s="20">
        <v>1010</v>
      </c>
      <c r="BW2506" s="20">
        <v>0</v>
      </c>
      <c r="BX2506" s="22">
        <v>325295.64</v>
      </c>
      <c r="BY2506">
        <v>183</v>
      </c>
      <c r="BZ2506">
        <v>91.15</v>
      </c>
      <c r="CC2506">
        <v>1</v>
      </c>
    </row>
    <row r="2507" spans="1:81" ht="34" x14ac:dyDescent="0.2">
      <c r="A2507" t="s">
        <v>21271</v>
      </c>
      <c r="B2507" t="s">
        <v>21272</v>
      </c>
      <c r="C2507" t="s">
        <v>21273</v>
      </c>
      <c r="D2507" t="s">
        <v>21274</v>
      </c>
      <c r="E2507" s="2" t="s">
        <v>21275</v>
      </c>
      <c r="H2507" s="3">
        <v>11305416</v>
      </c>
      <c r="I2507" s="3">
        <v>150000000</v>
      </c>
      <c r="P2507" s="3">
        <v>56527080</v>
      </c>
      <c r="Q2507" s="3">
        <v>750000000</v>
      </c>
      <c r="X2507" s="2" t="s">
        <v>21276</v>
      </c>
      <c r="Y2507" s="2" t="s">
        <v>6598</v>
      </c>
      <c r="AF2507">
        <v>2018</v>
      </c>
      <c r="AG2507">
        <v>2022</v>
      </c>
      <c r="AL2507" s="3">
        <v>150000000</v>
      </c>
      <c r="AM2507" t="s">
        <v>89</v>
      </c>
      <c r="AN2507" s="1">
        <v>44705</v>
      </c>
      <c r="AO2507" s="3">
        <v>750000000</v>
      </c>
      <c r="AR2507">
        <v>32055.51</v>
      </c>
      <c r="AS2507">
        <v>288691.27</v>
      </c>
      <c r="AZ2507">
        <v>91</v>
      </c>
      <c r="BA2507">
        <v>190</v>
      </c>
      <c r="BH2507">
        <v>98.05</v>
      </c>
      <c r="BI2507">
        <v>90.82</v>
      </c>
      <c r="BO2507">
        <v>1</v>
      </c>
      <c r="BP2507" s="3">
        <v>269250752</v>
      </c>
      <c r="BR2507" s="20">
        <v>1378</v>
      </c>
      <c r="BW2507" s="20">
        <v>0</v>
      </c>
      <c r="BX2507" s="22">
        <v>320746.78000000003</v>
      </c>
      <c r="BY2507">
        <v>184</v>
      </c>
      <c r="BZ2507">
        <v>91.1</v>
      </c>
      <c r="CC2507">
        <v>1</v>
      </c>
    </row>
    <row r="2508" spans="1:81" ht="51" x14ac:dyDescent="0.2">
      <c r="A2508" t="s">
        <v>21277</v>
      </c>
      <c r="B2508" t="s">
        <v>21278</v>
      </c>
      <c r="C2508" t="s">
        <v>21279</v>
      </c>
      <c r="D2508" t="s">
        <v>21280</v>
      </c>
      <c r="E2508" s="2" t="s">
        <v>21281</v>
      </c>
      <c r="G2508" s="3">
        <v>2945000</v>
      </c>
      <c r="H2508" s="3">
        <v>13630380</v>
      </c>
      <c r="I2508" s="3">
        <v>23800000</v>
      </c>
      <c r="O2508" s="3">
        <v>29450000</v>
      </c>
      <c r="P2508" s="3">
        <v>68151900</v>
      </c>
      <c r="Q2508" s="3">
        <v>1000000000</v>
      </c>
      <c r="W2508" s="2" t="s">
        <v>21282</v>
      </c>
      <c r="X2508" s="2" t="s">
        <v>21283</v>
      </c>
      <c r="Y2508" s="2" t="s">
        <v>21284</v>
      </c>
      <c r="AE2508">
        <v>2018</v>
      </c>
      <c r="AF2508">
        <v>2021</v>
      </c>
      <c r="AG2508">
        <v>2022</v>
      </c>
      <c r="AL2508" s="3">
        <v>23800000</v>
      </c>
      <c r="AM2508" t="s">
        <v>89</v>
      </c>
      <c r="AN2508" s="1">
        <v>44634</v>
      </c>
      <c r="AO2508" s="3">
        <v>1000000000</v>
      </c>
      <c r="AQ2508">
        <v>6081.54</v>
      </c>
      <c r="AR2508">
        <v>14551.34</v>
      </c>
      <c r="AS2508">
        <v>297344.28000000003</v>
      </c>
      <c r="AY2508">
        <v>470</v>
      </c>
      <c r="AZ2508">
        <v>752</v>
      </c>
      <c r="BA2508">
        <v>186</v>
      </c>
      <c r="BG2508">
        <v>95.5</v>
      </c>
      <c r="BH2508">
        <v>85.71</v>
      </c>
      <c r="BI2508">
        <v>91.02</v>
      </c>
      <c r="BN2508" t="s">
        <v>101</v>
      </c>
      <c r="BO2508">
        <v>1</v>
      </c>
      <c r="BP2508" s="3">
        <v>44788552</v>
      </c>
      <c r="BQ2508" s="20">
        <v>953</v>
      </c>
      <c r="BR2508" s="20">
        <v>283</v>
      </c>
      <c r="BW2508" s="20">
        <v>0</v>
      </c>
      <c r="BX2508" s="22">
        <v>317977.15999999997</v>
      </c>
      <c r="BY2508">
        <v>185</v>
      </c>
      <c r="BZ2508">
        <v>91.05</v>
      </c>
      <c r="CC2508">
        <v>1</v>
      </c>
    </row>
    <row r="2509" spans="1:81" ht="51" x14ac:dyDescent="0.2">
      <c r="A2509" t="s">
        <v>21285</v>
      </c>
      <c r="B2509" t="s">
        <v>21286</v>
      </c>
      <c r="C2509" t="s">
        <v>21287</v>
      </c>
      <c r="D2509" t="s">
        <v>21288</v>
      </c>
      <c r="E2509" s="2" t="s">
        <v>21289</v>
      </c>
      <c r="H2509" s="3">
        <v>9000000</v>
      </c>
      <c r="I2509" s="3">
        <v>15000000</v>
      </c>
      <c r="P2509" s="3">
        <v>45000000</v>
      </c>
      <c r="Q2509" s="3">
        <v>100050000</v>
      </c>
      <c r="X2509" s="2" t="s">
        <v>21290</v>
      </c>
      <c r="Y2509" s="2" t="s">
        <v>21291</v>
      </c>
      <c r="AF2509">
        <v>2018</v>
      </c>
      <c r="AG2509">
        <v>2022</v>
      </c>
      <c r="AL2509" s="3">
        <v>15000000</v>
      </c>
      <c r="AM2509" t="s">
        <v>89</v>
      </c>
      <c r="AN2509" s="1">
        <v>44741</v>
      </c>
      <c r="AO2509" s="3">
        <v>100050000</v>
      </c>
      <c r="AR2509">
        <v>1125.06</v>
      </c>
      <c r="AS2509">
        <v>312076.39</v>
      </c>
      <c r="AZ2509">
        <v>606</v>
      </c>
      <c r="BA2509">
        <v>180</v>
      </c>
      <c r="BH2509">
        <v>86.87</v>
      </c>
      <c r="BI2509">
        <v>91.31</v>
      </c>
      <c r="BO2509">
        <v>1</v>
      </c>
      <c r="BP2509" s="3">
        <v>24000000</v>
      </c>
      <c r="BR2509" s="20">
        <v>1346</v>
      </c>
      <c r="BW2509" s="20">
        <v>0</v>
      </c>
      <c r="BX2509" s="22">
        <v>313201.45</v>
      </c>
      <c r="BY2509">
        <v>186</v>
      </c>
      <c r="BZ2509">
        <v>91.01</v>
      </c>
      <c r="CC2509">
        <v>1</v>
      </c>
    </row>
    <row r="2510" spans="1:81" ht="34" x14ac:dyDescent="0.2">
      <c r="A2510" t="s">
        <v>21292</v>
      </c>
      <c r="B2510" t="s">
        <v>21293</v>
      </c>
      <c r="C2510" t="s">
        <v>21294</v>
      </c>
      <c r="D2510" t="s">
        <v>21295</v>
      </c>
      <c r="E2510" s="2" t="s">
        <v>21296</v>
      </c>
      <c r="H2510" s="3">
        <v>20000000</v>
      </c>
      <c r="I2510" s="3">
        <v>50000000</v>
      </c>
      <c r="P2510" s="3">
        <v>100000000</v>
      </c>
      <c r="Q2510" s="3">
        <v>333500000</v>
      </c>
      <c r="X2510" s="2" t="s">
        <v>1009</v>
      </c>
      <c r="Y2510" s="2" t="s">
        <v>21297</v>
      </c>
      <c r="AF2510">
        <v>2022</v>
      </c>
      <c r="AG2510">
        <v>2022</v>
      </c>
      <c r="AL2510" s="3">
        <v>50000000</v>
      </c>
      <c r="AM2510" t="s">
        <v>89</v>
      </c>
      <c r="AN2510" s="1">
        <v>44776</v>
      </c>
      <c r="AO2510" s="3">
        <v>333500000</v>
      </c>
      <c r="AR2510">
        <v>49663.28</v>
      </c>
      <c r="AS2510">
        <v>260868.13</v>
      </c>
      <c r="AZ2510">
        <v>309</v>
      </c>
      <c r="BA2510">
        <v>197</v>
      </c>
      <c r="BH2510">
        <v>93.41</v>
      </c>
      <c r="BI2510">
        <v>90.48</v>
      </c>
      <c r="BO2510">
        <v>1</v>
      </c>
      <c r="BP2510" s="3">
        <v>70000000</v>
      </c>
      <c r="BR2510" s="20">
        <v>149</v>
      </c>
      <c r="BW2510" s="20">
        <v>0</v>
      </c>
      <c r="BX2510" s="22">
        <v>310531.40999999997</v>
      </c>
      <c r="BY2510">
        <v>187</v>
      </c>
      <c r="BZ2510">
        <v>90.96</v>
      </c>
      <c r="CC2510">
        <v>1</v>
      </c>
    </row>
    <row r="2511" spans="1:81" ht="102" x14ac:dyDescent="0.2">
      <c r="A2511" t="s">
        <v>21298</v>
      </c>
      <c r="B2511" t="s">
        <v>21299</v>
      </c>
      <c r="C2511" t="s">
        <v>21300</v>
      </c>
      <c r="D2511" t="s">
        <v>21301</v>
      </c>
      <c r="E2511" s="2" t="s">
        <v>21302</v>
      </c>
      <c r="I2511" s="3">
        <v>40000000</v>
      </c>
      <c r="Q2511" s="3">
        <v>266800000</v>
      </c>
      <c r="W2511" s="2" t="s">
        <v>21303</v>
      </c>
      <c r="X2511" s="2" t="s">
        <v>21304</v>
      </c>
      <c r="Y2511" s="2" t="s">
        <v>21305</v>
      </c>
      <c r="AE2511">
        <v>2016</v>
      </c>
      <c r="AF2511">
        <v>2019</v>
      </c>
      <c r="AG2511">
        <v>2022</v>
      </c>
      <c r="AL2511" s="3">
        <v>6949988</v>
      </c>
      <c r="AM2511" t="s">
        <v>114</v>
      </c>
      <c r="AN2511" s="1">
        <v>44641</v>
      </c>
      <c r="AO2511" s="3">
        <v>266800000</v>
      </c>
      <c r="AQ2511">
        <v>0.25</v>
      </c>
      <c r="AR2511">
        <v>0</v>
      </c>
      <c r="AS2511">
        <v>308419.74</v>
      </c>
      <c r="AY2511">
        <v>2755</v>
      </c>
      <c r="AZ2511">
        <v>1771</v>
      </c>
      <c r="BA2511">
        <v>181</v>
      </c>
      <c r="BG2511">
        <v>71.48</v>
      </c>
      <c r="BH2511">
        <v>57.37</v>
      </c>
      <c r="BI2511">
        <v>91.26</v>
      </c>
      <c r="BO2511">
        <v>1</v>
      </c>
      <c r="BP2511" s="3">
        <v>78611015</v>
      </c>
      <c r="BQ2511" s="20">
        <v>1132</v>
      </c>
      <c r="BR2511" s="20">
        <v>868</v>
      </c>
      <c r="BW2511" s="20">
        <v>0</v>
      </c>
      <c r="BX2511" s="22">
        <v>308419.99</v>
      </c>
      <c r="BY2511">
        <v>188</v>
      </c>
      <c r="BZ2511">
        <v>90.91</v>
      </c>
      <c r="CC2511">
        <v>1</v>
      </c>
    </row>
    <row r="2512" spans="1:81" ht="51" x14ac:dyDescent="0.2">
      <c r="A2512" t="s">
        <v>21306</v>
      </c>
      <c r="B2512" t="s">
        <v>21307</v>
      </c>
      <c r="C2512" t="s">
        <v>21308</v>
      </c>
      <c r="E2512" s="2" t="s">
        <v>21309</v>
      </c>
      <c r="H2512" s="3">
        <v>10000000</v>
      </c>
      <c r="I2512" s="3">
        <v>20000000</v>
      </c>
      <c r="J2512" s="3">
        <v>20000000</v>
      </c>
      <c r="P2512" s="3">
        <v>50000000</v>
      </c>
      <c r="Q2512" s="3">
        <v>133400000</v>
      </c>
      <c r="R2512" s="3">
        <v>200000000</v>
      </c>
      <c r="X2512" s="2" t="s">
        <v>21310</v>
      </c>
      <c r="Y2512" s="2" t="s">
        <v>21311</v>
      </c>
      <c r="Z2512" s="2" t="s">
        <v>21312</v>
      </c>
      <c r="AF2512">
        <v>2020</v>
      </c>
      <c r="AG2512">
        <v>2022</v>
      </c>
      <c r="AH2512">
        <v>2023</v>
      </c>
      <c r="AL2512" s="3">
        <v>20000000</v>
      </c>
      <c r="AM2512" t="s">
        <v>90</v>
      </c>
      <c r="AN2512" s="1">
        <v>45181</v>
      </c>
      <c r="AO2512" s="3">
        <v>200000000</v>
      </c>
      <c r="AR2512">
        <v>0</v>
      </c>
      <c r="AS2512">
        <v>181318.96</v>
      </c>
      <c r="AT2512">
        <v>121206.39</v>
      </c>
      <c r="AZ2512">
        <v>1826</v>
      </c>
      <c r="BA2512">
        <v>255</v>
      </c>
      <c r="BB2512">
        <v>39</v>
      </c>
      <c r="BH2512">
        <v>48.14</v>
      </c>
      <c r="BI2512">
        <v>87.66</v>
      </c>
      <c r="BJ2512">
        <v>92</v>
      </c>
      <c r="BO2512">
        <v>1.35</v>
      </c>
      <c r="BP2512" s="3">
        <v>50000000</v>
      </c>
      <c r="BR2512" s="20">
        <v>770</v>
      </c>
      <c r="BS2512" s="20">
        <v>580</v>
      </c>
      <c r="BW2512" s="20">
        <v>580</v>
      </c>
      <c r="BX2512" s="22">
        <v>302525.34999999998</v>
      </c>
      <c r="BY2512">
        <v>189</v>
      </c>
      <c r="BZ2512">
        <v>90.86</v>
      </c>
      <c r="CA2512">
        <v>1.5</v>
      </c>
      <c r="CB2512">
        <v>1.5</v>
      </c>
      <c r="CC2512">
        <v>1.5</v>
      </c>
    </row>
    <row r="2513" spans="1:81" ht="34" x14ac:dyDescent="0.2">
      <c r="A2513" t="s">
        <v>21313</v>
      </c>
      <c r="B2513" t="s">
        <v>21314</v>
      </c>
      <c r="C2513" t="s">
        <v>21315</v>
      </c>
      <c r="D2513" t="s">
        <v>21316</v>
      </c>
      <c r="E2513" s="2" t="s">
        <v>21317</v>
      </c>
      <c r="I2513" s="3">
        <v>15000000</v>
      </c>
      <c r="J2513" s="3">
        <v>35000000</v>
      </c>
      <c r="Q2513" s="3">
        <v>100050000</v>
      </c>
      <c r="R2513" s="3">
        <v>350000000</v>
      </c>
      <c r="Y2513" s="2" t="s">
        <v>21318</v>
      </c>
      <c r="Z2513" s="2" t="s">
        <v>21319</v>
      </c>
      <c r="AG2513">
        <v>2022</v>
      </c>
      <c r="AH2513">
        <v>2023</v>
      </c>
      <c r="AL2513" s="3">
        <v>35000000</v>
      </c>
      <c r="AM2513" t="s">
        <v>90</v>
      </c>
      <c r="AN2513" s="1">
        <v>45117</v>
      </c>
      <c r="AO2513" s="3">
        <v>350000000</v>
      </c>
      <c r="AS2513">
        <v>181187.32</v>
      </c>
      <c r="AT2513">
        <v>121206.39</v>
      </c>
      <c r="BA2513">
        <v>259</v>
      </c>
      <c r="BB2513">
        <v>39</v>
      </c>
      <c r="BI2513">
        <v>87.47</v>
      </c>
      <c r="BJ2513">
        <v>92</v>
      </c>
      <c r="BO2513">
        <v>3.15</v>
      </c>
      <c r="BP2513" s="3">
        <v>50000000</v>
      </c>
      <c r="BS2513" s="20">
        <v>545</v>
      </c>
      <c r="BW2513" s="20">
        <v>545</v>
      </c>
      <c r="BX2513" s="22">
        <v>302393.71000000002</v>
      </c>
      <c r="BY2513">
        <v>190</v>
      </c>
      <c r="BZ2513">
        <v>90.81</v>
      </c>
      <c r="CA2513">
        <v>3.5</v>
      </c>
      <c r="CB2513">
        <v>3.5</v>
      </c>
      <c r="CC2513">
        <v>3.5</v>
      </c>
    </row>
    <row r="2514" spans="1:81" ht="34" x14ac:dyDescent="0.2">
      <c r="A2514" t="s">
        <v>21320</v>
      </c>
      <c r="B2514" t="s">
        <v>21321</v>
      </c>
      <c r="C2514" t="s">
        <v>21322</v>
      </c>
      <c r="D2514" t="s">
        <v>21323</v>
      </c>
      <c r="E2514" s="2" t="s">
        <v>21324</v>
      </c>
      <c r="H2514" s="3">
        <v>17000000</v>
      </c>
      <c r="I2514" s="3">
        <v>42000000</v>
      </c>
      <c r="P2514" s="3">
        <v>85000000</v>
      </c>
      <c r="Q2514" s="3">
        <v>400000000</v>
      </c>
      <c r="X2514" s="2" t="s">
        <v>21325</v>
      </c>
      <c r="Y2514" s="2" t="s">
        <v>21326</v>
      </c>
      <c r="AF2514">
        <v>2020</v>
      </c>
      <c r="AG2514">
        <v>2022</v>
      </c>
      <c r="AL2514" s="3">
        <v>42000000</v>
      </c>
      <c r="AM2514" t="s">
        <v>89</v>
      </c>
      <c r="AN2514" s="1">
        <v>44665</v>
      </c>
      <c r="AO2514" s="3">
        <v>400000000</v>
      </c>
      <c r="AR2514">
        <v>2084.5</v>
      </c>
      <c r="AS2514">
        <v>298507.96000000002</v>
      </c>
      <c r="AZ2514">
        <v>642</v>
      </c>
      <c r="BA2514">
        <v>185</v>
      </c>
      <c r="BH2514">
        <v>81.78</v>
      </c>
      <c r="BI2514">
        <v>91.06</v>
      </c>
      <c r="BO2514">
        <v>1</v>
      </c>
      <c r="BP2514" s="3">
        <v>59000000</v>
      </c>
      <c r="BR2514" s="20">
        <v>533</v>
      </c>
      <c r="BW2514" s="20">
        <v>0</v>
      </c>
      <c r="BX2514" s="22">
        <v>300592.46000000002</v>
      </c>
      <c r="BY2514">
        <v>191</v>
      </c>
      <c r="BZ2514">
        <v>90.76</v>
      </c>
      <c r="CC2514">
        <v>1</v>
      </c>
    </row>
    <row r="2515" spans="1:81" ht="34" x14ac:dyDescent="0.2">
      <c r="A2515" t="s">
        <v>21327</v>
      </c>
      <c r="B2515" t="s">
        <v>21328</v>
      </c>
      <c r="C2515" t="s">
        <v>21329</v>
      </c>
      <c r="E2515" s="2" t="s">
        <v>21330</v>
      </c>
      <c r="H2515" s="3">
        <v>8989180</v>
      </c>
      <c r="I2515" s="3">
        <v>32000000</v>
      </c>
      <c r="P2515" s="3">
        <v>44945900</v>
      </c>
      <c r="Q2515" s="3">
        <v>287000000</v>
      </c>
      <c r="X2515" s="2" t="s">
        <v>21331</v>
      </c>
      <c r="Y2515" s="2" t="s">
        <v>21332</v>
      </c>
      <c r="AF2515">
        <v>2020</v>
      </c>
      <c r="AG2515">
        <v>2022</v>
      </c>
      <c r="AL2515" s="3">
        <v>32000000</v>
      </c>
      <c r="AM2515" t="s">
        <v>89</v>
      </c>
      <c r="AN2515" s="1">
        <v>44579</v>
      </c>
      <c r="AO2515" s="3">
        <v>287000000</v>
      </c>
      <c r="AR2515">
        <v>986</v>
      </c>
      <c r="AS2515">
        <v>299477.92</v>
      </c>
      <c r="AZ2515">
        <v>841</v>
      </c>
      <c r="BA2515">
        <v>184</v>
      </c>
      <c r="BH2515">
        <v>76.13</v>
      </c>
      <c r="BI2515">
        <v>91.11</v>
      </c>
      <c r="BO2515">
        <v>1</v>
      </c>
      <c r="BP2515" s="3">
        <v>40989180</v>
      </c>
      <c r="BR2515" s="20">
        <v>433</v>
      </c>
      <c r="BW2515" s="20">
        <v>0</v>
      </c>
      <c r="BX2515" s="22">
        <v>300463.92</v>
      </c>
      <c r="BY2515">
        <v>192</v>
      </c>
      <c r="BZ2515">
        <v>90.71</v>
      </c>
      <c r="CC2515">
        <v>1</v>
      </c>
    </row>
    <row r="2516" spans="1:81" ht="85" x14ac:dyDescent="0.2">
      <c r="A2516" t="s">
        <v>21333</v>
      </c>
      <c r="B2516" t="s">
        <v>21334</v>
      </c>
      <c r="C2516" t="s">
        <v>21335</v>
      </c>
      <c r="D2516" t="s">
        <v>21336</v>
      </c>
      <c r="E2516" s="2" t="s">
        <v>21337</v>
      </c>
      <c r="H2516" s="3">
        <v>12000000</v>
      </c>
      <c r="I2516" s="3">
        <v>25000000</v>
      </c>
      <c r="P2516" s="3">
        <v>60000000</v>
      </c>
      <c r="Q2516" s="3">
        <v>115500000</v>
      </c>
      <c r="W2516" s="2" t="s">
        <v>21338</v>
      </c>
      <c r="X2516" s="2" t="s">
        <v>21339</v>
      </c>
      <c r="Y2516" s="2" t="s">
        <v>21340</v>
      </c>
      <c r="AE2516">
        <v>2020</v>
      </c>
      <c r="AF2516">
        <v>2021</v>
      </c>
      <c r="AG2516">
        <v>2022</v>
      </c>
      <c r="AL2516" s="3">
        <v>25000000</v>
      </c>
      <c r="AM2516" t="s">
        <v>89</v>
      </c>
      <c r="AN2516" s="1">
        <v>44670</v>
      </c>
      <c r="AO2516" s="3">
        <v>166750000</v>
      </c>
      <c r="AQ2516">
        <v>12240.29</v>
      </c>
      <c r="AR2516">
        <v>59450.5</v>
      </c>
      <c r="AS2516">
        <v>227679.27</v>
      </c>
      <c r="AY2516">
        <v>359</v>
      </c>
      <c r="AZ2516">
        <v>336</v>
      </c>
      <c r="BA2516">
        <v>212</v>
      </c>
      <c r="BG2516">
        <v>96.2</v>
      </c>
      <c r="BH2516">
        <v>93.62</v>
      </c>
      <c r="BI2516">
        <v>89.75</v>
      </c>
      <c r="BO2516">
        <v>1.44</v>
      </c>
      <c r="BP2516" s="3">
        <v>39300000</v>
      </c>
      <c r="BQ2516" s="20">
        <v>578</v>
      </c>
      <c r="BR2516" s="20">
        <v>201</v>
      </c>
      <c r="BW2516" s="20">
        <v>0</v>
      </c>
      <c r="BX2516" s="22">
        <v>299370.06</v>
      </c>
      <c r="BY2516">
        <v>193</v>
      </c>
      <c r="BZ2516">
        <v>90.67</v>
      </c>
      <c r="CC2516">
        <v>1.44</v>
      </c>
    </row>
    <row r="2517" spans="1:81" ht="51" x14ac:dyDescent="0.2">
      <c r="A2517" t="s">
        <v>21341</v>
      </c>
      <c r="B2517" t="s">
        <v>21342</v>
      </c>
      <c r="C2517" t="s">
        <v>21343</v>
      </c>
      <c r="D2517" t="s">
        <v>21344</v>
      </c>
      <c r="E2517" s="2" t="s">
        <v>21345</v>
      </c>
      <c r="G2517" s="3">
        <v>8300000</v>
      </c>
      <c r="H2517" s="3">
        <v>47000000</v>
      </c>
      <c r="I2517" s="3">
        <v>77300000</v>
      </c>
      <c r="O2517" s="3">
        <v>83000000</v>
      </c>
      <c r="P2517" s="3">
        <v>235000000</v>
      </c>
      <c r="Q2517" s="3">
        <v>515591000</v>
      </c>
      <c r="W2517" s="2" t="s">
        <v>21346</v>
      </c>
      <c r="X2517" s="2" t="s">
        <v>21347</v>
      </c>
      <c r="Y2517" s="2" t="s">
        <v>21348</v>
      </c>
      <c r="AE2517">
        <v>2017</v>
      </c>
      <c r="AF2517">
        <v>2020</v>
      </c>
      <c r="AG2517">
        <v>2022</v>
      </c>
      <c r="AL2517" s="3">
        <v>77300000</v>
      </c>
      <c r="AM2517" t="s">
        <v>89</v>
      </c>
      <c r="AN2517" s="1">
        <v>44845</v>
      </c>
      <c r="AO2517" s="3">
        <v>515591000</v>
      </c>
      <c r="AQ2517">
        <v>0.25</v>
      </c>
      <c r="AR2517">
        <v>3604.58</v>
      </c>
      <c r="AS2517">
        <v>294500.24</v>
      </c>
      <c r="AY2517">
        <v>2679</v>
      </c>
      <c r="AZ2517">
        <v>500</v>
      </c>
      <c r="BA2517">
        <v>187</v>
      </c>
      <c r="BG2517">
        <v>71.73</v>
      </c>
      <c r="BH2517">
        <v>85.82</v>
      </c>
      <c r="BI2517">
        <v>90.97</v>
      </c>
      <c r="BO2517">
        <v>1</v>
      </c>
      <c r="BP2517" s="3">
        <v>193600001</v>
      </c>
      <c r="BQ2517" s="20">
        <v>1202</v>
      </c>
      <c r="BR2517" s="20">
        <v>756</v>
      </c>
      <c r="BW2517" s="20">
        <v>0</v>
      </c>
      <c r="BX2517" s="22">
        <v>298105.07</v>
      </c>
      <c r="BY2517">
        <v>194</v>
      </c>
      <c r="BZ2517">
        <v>90.62</v>
      </c>
      <c r="CC2517">
        <v>1</v>
      </c>
    </row>
    <row r="2518" spans="1:81" ht="51" x14ac:dyDescent="0.2">
      <c r="A2518" t="s">
        <v>21349</v>
      </c>
      <c r="B2518" t="s">
        <v>21350</v>
      </c>
      <c r="C2518" t="s">
        <v>21351</v>
      </c>
      <c r="E2518" s="2" t="s">
        <v>21352</v>
      </c>
      <c r="H2518" s="3">
        <v>16500000</v>
      </c>
      <c r="I2518" s="3">
        <v>50000000</v>
      </c>
      <c r="P2518" s="3">
        <v>82500000</v>
      </c>
      <c r="Q2518" s="3">
        <v>450000000</v>
      </c>
      <c r="W2518" s="2" t="s">
        <v>21353</v>
      </c>
      <c r="X2518" s="2" t="s">
        <v>21354</v>
      </c>
      <c r="Y2518" s="2" t="s">
        <v>21355</v>
      </c>
      <c r="AE2518">
        <v>2014</v>
      </c>
      <c r="AF2518">
        <v>2021</v>
      </c>
      <c r="AG2518">
        <v>2022</v>
      </c>
      <c r="AL2518" s="3">
        <v>27500000</v>
      </c>
      <c r="AM2518" t="s">
        <v>89</v>
      </c>
      <c r="AN2518" s="1">
        <v>45370</v>
      </c>
      <c r="AO2518" s="3">
        <v>490000000</v>
      </c>
      <c r="AQ2518">
        <v>0</v>
      </c>
      <c r="AR2518">
        <v>68149.570000000007</v>
      </c>
      <c r="AS2518">
        <v>229938.88</v>
      </c>
      <c r="AY2518">
        <v>3167</v>
      </c>
      <c r="AZ2518">
        <v>288</v>
      </c>
      <c r="BA2518">
        <v>209</v>
      </c>
      <c r="BG2518">
        <v>62.98</v>
      </c>
      <c r="BH2518">
        <v>94.54</v>
      </c>
      <c r="BI2518">
        <v>89.9</v>
      </c>
      <c r="BO2518">
        <v>1.0900000000000001</v>
      </c>
      <c r="BP2518" s="3">
        <v>96500000</v>
      </c>
      <c r="BQ2518" s="20">
        <v>2701</v>
      </c>
      <c r="BR2518" s="20">
        <v>260</v>
      </c>
      <c r="BW2518" s="20">
        <v>769</v>
      </c>
      <c r="BX2518" s="22">
        <v>298088.45</v>
      </c>
      <c r="BY2518">
        <v>195</v>
      </c>
      <c r="BZ2518">
        <v>90.57</v>
      </c>
      <c r="CC2518">
        <v>1.0900000000000001</v>
      </c>
    </row>
    <row r="2519" spans="1:81" ht="34" x14ac:dyDescent="0.2">
      <c r="A2519" t="s">
        <v>21356</v>
      </c>
      <c r="B2519" t="s">
        <v>21357</v>
      </c>
      <c r="C2519" t="s">
        <v>21358</v>
      </c>
      <c r="D2519" t="s">
        <v>21359</v>
      </c>
      <c r="E2519" s="2" t="s">
        <v>21360</v>
      </c>
      <c r="H2519" s="3">
        <v>10000000</v>
      </c>
      <c r="I2519" s="3">
        <v>60000000</v>
      </c>
      <c r="P2519" s="3">
        <v>50000000</v>
      </c>
      <c r="Q2519" s="3">
        <v>400200000</v>
      </c>
      <c r="X2519" s="2" t="s">
        <v>21361</v>
      </c>
      <c r="Y2519" s="2" t="s">
        <v>21362</v>
      </c>
      <c r="AF2519">
        <v>2021</v>
      </c>
      <c r="AG2519">
        <v>2022</v>
      </c>
      <c r="AL2519" s="3">
        <v>60000000</v>
      </c>
      <c r="AM2519" t="s">
        <v>89</v>
      </c>
      <c r="AN2519" s="1">
        <v>44684</v>
      </c>
      <c r="AO2519" s="3">
        <v>400200000</v>
      </c>
      <c r="AR2519">
        <v>2636.65</v>
      </c>
      <c r="AS2519">
        <v>292791.96999999997</v>
      </c>
      <c r="AZ2519">
        <v>1420</v>
      </c>
      <c r="BA2519">
        <v>189</v>
      </c>
      <c r="BH2519">
        <v>72.989999999999995</v>
      </c>
      <c r="BI2519">
        <v>90.87</v>
      </c>
      <c r="BO2519">
        <v>1</v>
      </c>
      <c r="BP2519" s="3">
        <v>70000000</v>
      </c>
      <c r="BR2519" s="20">
        <v>267</v>
      </c>
      <c r="BW2519" s="20">
        <v>0</v>
      </c>
      <c r="BX2519" s="22">
        <v>295428.62</v>
      </c>
      <c r="BY2519">
        <v>196</v>
      </c>
      <c r="BZ2519">
        <v>90.52</v>
      </c>
      <c r="CC2519">
        <v>1</v>
      </c>
    </row>
    <row r="2520" spans="1:81" ht="34" x14ac:dyDescent="0.2">
      <c r="A2520" t="s">
        <v>21363</v>
      </c>
      <c r="B2520" t="s">
        <v>21364</v>
      </c>
      <c r="C2520" t="s">
        <v>21365</v>
      </c>
      <c r="D2520" t="s">
        <v>21366</v>
      </c>
      <c r="E2520" s="2" t="s">
        <v>21367</v>
      </c>
      <c r="G2520" s="3">
        <v>4400000</v>
      </c>
      <c r="H2520" s="3">
        <v>25000000</v>
      </c>
      <c r="I2520" s="3">
        <v>30000000</v>
      </c>
      <c r="O2520" s="3">
        <v>44000000</v>
      </c>
      <c r="P2520" s="3">
        <v>125000000</v>
      </c>
      <c r="Q2520" s="3">
        <v>200100000</v>
      </c>
      <c r="W2520" s="2" t="s">
        <v>21368</v>
      </c>
      <c r="X2520" s="2" t="s">
        <v>21368</v>
      </c>
      <c r="Y2520" s="2" t="s">
        <v>21369</v>
      </c>
      <c r="AE2520">
        <v>2020</v>
      </c>
      <c r="AF2520">
        <v>2021</v>
      </c>
      <c r="AG2520">
        <v>2022</v>
      </c>
      <c r="AL2520" s="3">
        <v>30000000</v>
      </c>
      <c r="AM2520" t="s">
        <v>89</v>
      </c>
      <c r="AN2520" s="1">
        <v>44846</v>
      </c>
      <c r="AO2520" s="3">
        <v>200100000</v>
      </c>
      <c r="AQ2520">
        <v>170.75</v>
      </c>
      <c r="AR2520">
        <v>52545.42</v>
      </c>
      <c r="AS2520">
        <v>240908.84</v>
      </c>
      <c r="AY2520">
        <v>1702</v>
      </c>
      <c r="AZ2520">
        <v>361</v>
      </c>
      <c r="BA2520">
        <v>204</v>
      </c>
      <c r="BG2520">
        <v>81.93</v>
      </c>
      <c r="BH2520">
        <v>93.15</v>
      </c>
      <c r="BI2520">
        <v>90.14</v>
      </c>
      <c r="BO2520">
        <v>1</v>
      </c>
      <c r="BP2520" s="3">
        <v>59400000</v>
      </c>
      <c r="BQ2520" s="20">
        <v>61</v>
      </c>
      <c r="BR2520" s="20">
        <v>617</v>
      </c>
      <c r="BW2520" s="20">
        <v>0</v>
      </c>
      <c r="BX2520" s="22">
        <v>293625.01</v>
      </c>
      <c r="BY2520">
        <v>197</v>
      </c>
      <c r="BZ2520">
        <v>90.47</v>
      </c>
      <c r="CC2520">
        <v>1</v>
      </c>
    </row>
    <row r="2521" spans="1:81" ht="85" x14ac:dyDescent="0.2">
      <c r="A2521" t="s">
        <v>21370</v>
      </c>
      <c r="B2521" t="s">
        <v>21371</v>
      </c>
      <c r="C2521" t="s">
        <v>21372</v>
      </c>
      <c r="D2521" t="s">
        <v>21373</v>
      </c>
      <c r="E2521" s="2" t="s">
        <v>21374</v>
      </c>
      <c r="F2521" s="3">
        <v>1000000</v>
      </c>
      <c r="G2521" s="3">
        <v>2500000</v>
      </c>
      <c r="H2521" s="3">
        <v>30000000</v>
      </c>
      <c r="I2521" s="3">
        <v>111000000</v>
      </c>
      <c r="N2521" s="3">
        <v>20000000</v>
      </c>
      <c r="O2521" s="3">
        <v>25000000</v>
      </c>
      <c r="P2521" s="3">
        <v>150000000</v>
      </c>
      <c r="Q2521" s="3">
        <v>740370000</v>
      </c>
      <c r="V2521" s="2" t="s">
        <v>21375</v>
      </c>
      <c r="W2521" s="2" t="s">
        <v>21376</v>
      </c>
      <c r="X2521" s="2" t="s">
        <v>21377</v>
      </c>
      <c r="Y2521" s="2" t="s">
        <v>21378</v>
      </c>
      <c r="AD2521">
        <v>2019</v>
      </c>
      <c r="AE2521">
        <v>2020</v>
      </c>
      <c r="AF2521">
        <v>2021</v>
      </c>
      <c r="AG2521">
        <v>2022</v>
      </c>
      <c r="AL2521" s="3">
        <v>111000000</v>
      </c>
      <c r="AM2521" t="s">
        <v>89</v>
      </c>
      <c r="AN2521" s="1">
        <v>44683</v>
      </c>
      <c r="AO2521" s="3">
        <v>740370000</v>
      </c>
      <c r="AP2521">
        <v>0</v>
      </c>
      <c r="AQ2521">
        <v>6580.01</v>
      </c>
      <c r="AR2521">
        <v>44250.16</v>
      </c>
      <c r="AS2521">
        <v>242068.7</v>
      </c>
      <c r="AX2521">
        <v>1931</v>
      </c>
      <c r="AY2521">
        <v>501</v>
      </c>
      <c r="AZ2521">
        <v>394</v>
      </c>
      <c r="BA2521">
        <v>202</v>
      </c>
      <c r="BF2521">
        <v>65.319999999999993</v>
      </c>
      <c r="BG2521">
        <v>94.69</v>
      </c>
      <c r="BH2521">
        <v>92.52</v>
      </c>
      <c r="BI2521">
        <v>90.24</v>
      </c>
      <c r="BO2521">
        <v>1</v>
      </c>
      <c r="BP2521" s="3">
        <v>567000000</v>
      </c>
      <c r="BQ2521" s="20">
        <v>302</v>
      </c>
      <c r="BR2521" s="20">
        <v>276</v>
      </c>
      <c r="BW2521" s="20">
        <v>0</v>
      </c>
      <c r="BX2521" s="22">
        <v>292898.87</v>
      </c>
      <c r="BY2521">
        <v>198</v>
      </c>
      <c r="BZ2521">
        <v>90.42</v>
      </c>
      <c r="CC2521">
        <v>1</v>
      </c>
    </row>
    <row r="2522" spans="1:81" ht="34" x14ac:dyDescent="0.2">
      <c r="A2522" t="s">
        <v>21379</v>
      </c>
      <c r="B2522" t="s">
        <v>21380</v>
      </c>
      <c r="C2522" t="s">
        <v>21381</v>
      </c>
      <c r="D2522" t="s">
        <v>21382</v>
      </c>
      <c r="E2522" s="2" t="s">
        <v>21383</v>
      </c>
      <c r="H2522" s="3">
        <v>12000000</v>
      </c>
      <c r="I2522" s="3">
        <v>120000000</v>
      </c>
      <c r="P2522" s="3">
        <v>60000000</v>
      </c>
      <c r="Q2522" s="3">
        <v>800400000</v>
      </c>
      <c r="X2522" s="2" t="s">
        <v>21384</v>
      </c>
      <c r="Y2522" s="2" t="s">
        <v>21385</v>
      </c>
      <c r="AF2522">
        <v>2019</v>
      </c>
      <c r="AG2522">
        <v>2022</v>
      </c>
      <c r="AL2522" s="3">
        <v>120000000</v>
      </c>
      <c r="AM2522" t="s">
        <v>89</v>
      </c>
      <c r="AN2522" s="1">
        <v>44887</v>
      </c>
      <c r="AO2522" s="3">
        <v>800400000</v>
      </c>
      <c r="AR2522">
        <v>0</v>
      </c>
      <c r="AS2522">
        <v>288691.27</v>
      </c>
      <c r="AZ2522">
        <v>1771</v>
      </c>
      <c r="BA2522">
        <v>190</v>
      </c>
      <c r="BH2522">
        <v>57.37</v>
      </c>
      <c r="BI2522">
        <v>90.82</v>
      </c>
      <c r="BO2522">
        <v>1</v>
      </c>
      <c r="BP2522" s="3">
        <v>582000000</v>
      </c>
      <c r="BR2522" s="20">
        <v>1091</v>
      </c>
      <c r="BW2522" s="20">
        <v>0</v>
      </c>
      <c r="BX2522" s="22">
        <v>288691.27</v>
      </c>
      <c r="BY2522">
        <v>199</v>
      </c>
      <c r="BZ2522">
        <v>90.37</v>
      </c>
      <c r="CC2522">
        <v>1</v>
      </c>
    </row>
    <row r="2523" spans="1:81" ht="68" x14ac:dyDescent="0.2">
      <c r="A2523" t="s">
        <v>21386</v>
      </c>
      <c r="B2523" t="s">
        <v>21387</v>
      </c>
      <c r="C2523" t="s">
        <v>21388</v>
      </c>
      <c r="E2523" s="2" t="s">
        <v>21389</v>
      </c>
      <c r="H2523" s="3">
        <v>34000000</v>
      </c>
      <c r="I2523" s="3">
        <v>67000000</v>
      </c>
      <c r="P2523" s="3">
        <v>170000000</v>
      </c>
      <c r="Q2523" s="3">
        <v>100000000</v>
      </c>
      <c r="W2523" s="2" t="s">
        <v>21390</v>
      </c>
      <c r="X2523" s="2" t="s">
        <v>21391</v>
      </c>
      <c r="Y2523" s="2" t="s">
        <v>21392</v>
      </c>
      <c r="AE2523">
        <v>2021</v>
      </c>
      <c r="AF2523">
        <v>2022</v>
      </c>
      <c r="AG2523">
        <v>2022</v>
      </c>
      <c r="AL2523" s="3">
        <v>67000000</v>
      </c>
      <c r="AM2523" t="s">
        <v>89</v>
      </c>
      <c r="AN2523" s="1">
        <v>44895</v>
      </c>
      <c r="AO2523" s="3">
        <v>170000000</v>
      </c>
      <c r="AQ2523">
        <v>0</v>
      </c>
      <c r="AR2523">
        <v>49663.28</v>
      </c>
      <c r="AS2523">
        <v>237622.59</v>
      </c>
      <c r="AY2523">
        <v>5627</v>
      </c>
      <c r="AZ2523">
        <v>309</v>
      </c>
      <c r="BA2523">
        <v>207</v>
      </c>
      <c r="BG2523">
        <v>53.36</v>
      </c>
      <c r="BH2523">
        <v>93.41</v>
      </c>
      <c r="BI2523">
        <v>90</v>
      </c>
      <c r="BP2523" s="3">
        <v>101000000</v>
      </c>
      <c r="BQ2523" s="20">
        <v>594</v>
      </c>
      <c r="BR2523" s="20">
        <v>0</v>
      </c>
      <c r="BW2523" s="20">
        <v>0</v>
      </c>
      <c r="BX2523" s="22">
        <v>287285.87</v>
      </c>
      <c r="BY2523">
        <v>200</v>
      </c>
      <c r="BZ2523">
        <v>90.33</v>
      </c>
      <c r="CC2523">
        <v>1.7</v>
      </c>
    </row>
    <row r="2524" spans="1:81" ht="34" x14ac:dyDescent="0.2">
      <c r="A2524" t="s">
        <v>21393</v>
      </c>
      <c r="B2524" t="s">
        <v>21394</v>
      </c>
      <c r="C2524" t="s">
        <v>21395</v>
      </c>
      <c r="D2524" t="s">
        <v>21396</v>
      </c>
      <c r="E2524" s="2" t="s">
        <v>21397</v>
      </c>
      <c r="H2524" s="3">
        <v>25000000</v>
      </c>
      <c r="I2524" s="3">
        <v>30000000</v>
      </c>
      <c r="P2524" s="3">
        <v>125000000</v>
      </c>
      <c r="Q2524" s="3">
        <v>200100000</v>
      </c>
      <c r="X2524" s="2" t="s">
        <v>21398</v>
      </c>
      <c r="Y2524" s="2" t="s">
        <v>21399</v>
      </c>
      <c r="AF2524">
        <v>2021</v>
      </c>
      <c r="AG2524">
        <v>2022</v>
      </c>
      <c r="AL2524" s="3">
        <v>30000000</v>
      </c>
      <c r="AM2524" t="s">
        <v>89</v>
      </c>
      <c r="AN2524" s="1">
        <v>44741</v>
      </c>
      <c r="AO2524" s="3">
        <v>200100000</v>
      </c>
      <c r="AR2524">
        <v>36850.81</v>
      </c>
      <c r="AS2524">
        <v>244568.63</v>
      </c>
      <c r="AZ2524">
        <v>440</v>
      </c>
      <c r="BA2524">
        <v>200</v>
      </c>
      <c r="BH2524">
        <v>91.64</v>
      </c>
      <c r="BI2524">
        <v>90.34</v>
      </c>
      <c r="BO2524">
        <v>1</v>
      </c>
      <c r="BP2524" s="3">
        <v>55000000</v>
      </c>
      <c r="BR2524" s="20">
        <v>449</v>
      </c>
      <c r="BW2524" s="20">
        <v>0</v>
      </c>
      <c r="BX2524" s="22">
        <v>281419.44</v>
      </c>
      <c r="BY2524">
        <v>201</v>
      </c>
      <c r="BZ2524">
        <v>90.28</v>
      </c>
      <c r="CC2524">
        <v>1</v>
      </c>
    </row>
    <row r="2525" spans="1:81" ht="51" x14ac:dyDescent="0.2">
      <c r="A2525" t="s">
        <v>21400</v>
      </c>
      <c r="B2525" t="s">
        <v>21401</v>
      </c>
      <c r="C2525" t="s">
        <v>21402</v>
      </c>
      <c r="D2525" t="s">
        <v>21403</v>
      </c>
      <c r="E2525" s="2" t="s">
        <v>21404</v>
      </c>
      <c r="G2525" s="3">
        <v>3500000</v>
      </c>
      <c r="H2525" s="3">
        <v>25000000</v>
      </c>
      <c r="I2525" s="3">
        <v>105000000</v>
      </c>
      <c r="O2525" s="3">
        <v>35000000</v>
      </c>
      <c r="P2525" s="3">
        <v>125000000</v>
      </c>
      <c r="Q2525" s="3">
        <v>700350000</v>
      </c>
      <c r="W2525" s="2" t="s">
        <v>21405</v>
      </c>
      <c r="X2525" s="2" t="s">
        <v>21406</v>
      </c>
      <c r="Y2525" s="2" t="s">
        <v>21407</v>
      </c>
      <c r="AE2525">
        <v>2018</v>
      </c>
      <c r="AF2525">
        <v>2021</v>
      </c>
      <c r="AG2525">
        <v>2022</v>
      </c>
      <c r="AL2525" s="3">
        <v>105000000</v>
      </c>
      <c r="AM2525" t="s">
        <v>89</v>
      </c>
      <c r="AN2525" s="1">
        <v>44755</v>
      </c>
      <c r="AO2525" s="3">
        <v>700350000</v>
      </c>
      <c r="AQ2525">
        <v>6077.57</v>
      </c>
      <c r="AR2525">
        <v>114418.81</v>
      </c>
      <c r="AS2525">
        <v>160093.45000000001</v>
      </c>
      <c r="AY2525">
        <v>472</v>
      </c>
      <c r="AZ2525">
        <v>155</v>
      </c>
      <c r="BA2525">
        <v>275</v>
      </c>
      <c r="BG2525">
        <v>95.48</v>
      </c>
      <c r="BH2525">
        <v>97.07</v>
      </c>
      <c r="BI2525">
        <v>86.69</v>
      </c>
      <c r="BO2525">
        <v>1</v>
      </c>
      <c r="BP2525" s="3">
        <v>133500000</v>
      </c>
      <c r="BQ2525" s="20">
        <v>1241</v>
      </c>
      <c r="BR2525" s="20">
        <v>413</v>
      </c>
      <c r="BW2525" s="20">
        <v>0</v>
      </c>
      <c r="BX2525" s="22">
        <v>280589.83</v>
      </c>
      <c r="BY2525">
        <v>202</v>
      </c>
      <c r="BZ2525">
        <v>90.23</v>
      </c>
      <c r="CC2525">
        <v>1</v>
      </c>
    </row>
    <row r="2526" spans="1:81" ht="34" x14ac:dyDescent="0.2">
      <c r="A2526" t="s">
        <v>21408</v>
      </c>
      <c r="B2526" t="s">
        <v>21409</v>
      </c>
      <c r="C2526" t="s">
        <v>21410</v>
      </c>
      <c r="E2526" s="2" t="s">
        <v>21411</v>
      </c>
      <c r="H2526" s="3">
        <v>14000000</v>
      </c>
      <c r="I2526" s="3">
        <v>24000000</v>
      </c>
      <c r="P2526" s="3">
        <v>70000000</v>
      </c>
      <c r="Q2526" s="3">
        <v>160080000</v>
      </c>
      <c r="X2526" s="2" t="s">
        <v>21412</v>
      </c>
      <c r="Y2526" s="2" t="s">
        <v>21413</v>
      </c>
      <c r="AF2526">
        <v>2021</v>
      </c>
      <c r="AG2526">
        <v>2022</v>
      </c>
      <c r="AL2526" s="3">
        <v>24000000</v>
      </c>
      <c r="AM2526" t="s">
        <v>89</v>
      </c>
      <c r="AN2526" s="1">
        <v>44796</v>
      </c>
      <c r="AO2526" s="3">
        <v>160080000</v>
      </c>
      <c r="AR2526">
        <v>45156.62</v>
      </c>
      <c r="AS2526">
        <v>234838.89</v>
      </c>
      <c r="AZ2526">
        <v>390</v>
      </c>
      <c r="BA2526">
        <v>208</v>
      </c>
      <c r="BH2526">
        <v>92.6</v>
      </c>
      <c r="BI2526">
        <v>89.95</v>
      </c>
      <c r="BO2526">
        <v>1</v>
      </c>
      <c r="BP2526" s="3">
        <v>38000000</v>
      </c>
      <c r="BR2526" s="20">
        <v>567</v>
      </c>
      <c r="BW2526" s="20">
        <v>0</v>
      </c>
      <c r="BX2526" s="22">
        <v>279995.51</v>
      </c>
      <c r="BY2526">
        <v>203</v>
      </c>
      <c r="BZ2526">
        <v>90.18</v>
      </c>
      <c r="CC2526">
        <v>1</v>
      </c>
    </row>
    <row r="2527" spans="1:81" ht="68" x14ac:dyDescent="0.2">
      <c r="A2527" t="s">
        <v>21414</v>
      </c>
      <c r="B2527" t="s">
        <v>21415</v>
      </c>
      <c r="C2527" t="s">
        <v>21416</v>
      </c>
      <c r="D2527" t="s">
        <v>21417</v>
      </c>
      <c r="E2527" s="2" t="s">
        <v>21418</v>
      </c>
      <c r="G2527" s="3">
        <v>10200000</v>
      </c>
      <c r="I2527" s="3">
        <v>150000000</v>
      </c>
      <c r="O2527" s="3">
        <v>102000000</v>
      </c>
      <c r="Q2527" s="3">
        <v>1600000000</v>
      </c>
      <c r="W2527" s="2" t="s">
        <v>21419</v>
      </c>
      <c r="X2527" s="2" t="s">
        <v>21420</v>
      </c>
      <c r="Y2527" s="2" t="s">
        <v>21421</v>
      </c>
      <c r="AE2527">
        <v>2020</v>
      </c>
      <c r="AF2527">
        <v>2021</v>
      </c>
      <c r="AG2527">
        <v>2022</v>
      </c>
      <c r="AL2527" s="3">
        <v>150000000</v>
      </c>
      <c r="AM2527" t="s">
        <v>89</v>
      </c>
      <c r="AN2527" s="1">
        <v>44593</v>
      </c>
      <c r="AO2527" s="3">
        <v>1600000000</v>
      </c>
      <c r="AQ2527">
        <v>1840.09</v>
      </c>
      <c r="AR2527">
        <v>0</v>
      </c>
      <c r="AS2527">
        <v>278152.84000000003</v>
      </c>
      <c r="AY2527">
        <v>1024</v>
      </c>
      <c r="AZ2527">
        <v>2960</v>
      </c>
      <c r="BA2527">
        <v>192</v>
      </c>
      <c r="BG2527">
        <v>89.13</v>
      </c>
      <c r="BH2527">
        <v>43.68</v>
      </c>
      <c r="BI2527">
        <v>90.72</v>
      </c>
      <c r="BN2527" t="s">
        <v>101</v>
      </c>
      <c r="BO2527">
        <v>1</v>
      </c>
      <c r="BP2527" s="3">
        <v>1889200000</v>
      </c>
      <c r="BQ2527" s="20">
        <v>108</v>
      </c>
      <c r="BR2527" s="20">
        <v>362</v>
      </c>
      <c r="BW2527" s="20">
        <v>0</v>
      </c>
      <c r="BX2527" s="22">
        <v>279992.93</v>
      </c>
      <c r="BY2527">
        <v>204</v>
      </c>
      <c r="BZ2527">
        <v>90.13</v>
      </c>
      <c r="CC2527">
        <v>1</v>
      </c>
    </row>
    <row r="2528" spans="1:81" ht="51" x14ac:dyDescent="0.2">
      <c r="A2528" t="s">
        <v>21422</v>
      </c>
      <c r="B2528" t="s">
        <v>21423</v>
      </c>
      <c r="C2528" t="s">
        <v>21424</v>
      </c>
      <c r="D2528" t="s">
        <v>21425</v>
      </c>
      <c r="E2528" s="2" t="s">
        <v>21426</v>
      </c>
      <c r="G2528" s="3">
        <v>1650000</v>
      </c>
      <c r="H2528" s="3">
        <v>6140000</v>
      </c>
      <c r="I2528" s="3">
        <v>115000000</v>
      </c>
      <c r="O2528" s="3">
        <v>6650000</v>
      </c>
      <c r="P2528" s="3">
        <v>26140000</v>
      </c>
      <c r="Q2528" s="3">
        <v>767050000</v>
      </c>
      <c r="W2528" s="2" t="s">
        <v>21427</v>
      </c>
      <c r="X2528" s="2" t="s">
        <v>21427</v>
      </c>
      <c r="Y2528" s="2" t="s">
        <v>21428</v>
      </c>
      <c r="AE2528">
        <v>2018</v>
      </c>
      <c r="AF2528">
        <v>2019</v>
      </c>
      <c r="AG2528">
        <v>2022</v>
      </c>
      <c r="AL2528" s="3">
        <v>115000000</v>
      </c>
      <c r="AM2528" t="s">
        <v>89</v>
      </c>
      <c r="AN2528" s="1">
        <v>44777</v>
      </c>
      <c r="AO2528" s="3">
        <v>767050000</v>
      </c>
      <c r="AQ2528">
        <v>0.5</v>
      </c>
      <c r="AR2528">
        <v>29.6</v>
      </c>
      <c r="AS2528">
        <v>277006.34999999998</v>
      </c>
      <c r="AY2528">
        <v>2898</v>
      </c>
      <c r="AZ2528">
        <v>1282</v>
      </c>
      <c r="BA2528">
        <v>193</v>
      </c>
      <c r="BG2528">
        <v>72.209999999999994</v>
      </c>
      <c r="BH2528">
        <v>69.150000000000006</v>
      </c>
      <c r="BI2528">
        <v>90.68</v>
      </c>
      <c r="BO2528">
        <v>1</v>
      </c>
      <c r="BP2528" s="3">
        <v>147790000</v>
      </c>
      <c r="BQ2528" s="20">
        <v>422</v>
      </c>
      <c r="BR2528" s="20">
        <v>1192</v>
      </c>
      <c r="BW2528" s="20">
        <v>0</v>
      </c>
      <c r="BX2528" s="22">
        <v>277036.45</v>
      </c>
      <c r="BY2528">
        <v>205</v>
      </c>
      <c r="BZ2528">
        <v>90.08</v>
      </c>
      <c r="CC2528">
        <v>1</v>
      </c>
    </row>
    <row r="2529" spans="1:81" ht="34" x14ac:dyDescent="0.2">
      <c r="A2529" t="s">
        <v>21429</v>
      </c>
      <c r="B2529" t="s">
        <v>21430</v>
      </c>
      <c r="C2529" t="s">
        <v>21431</v>
      </c>
      <c r="D2529" t="s">
        <v>21432</v>
      </c>
      <c r="E2529" s="2" t="s">
        <v>21433</v>
      </c>
      <c r="G2529" s="3">
        <v>3100000</v>
      </c>
      <c r="H2529" s="3">
        <v>10200000</v>
      </c>
      <c r="I2529" s="3">
        <v>25000000</v>
      </c>
      <c r="O2529" s="3">
        <v>31000000</v>
      </c>
      <c r="P2529" s="3">
        <v>51000000</v>
      </c>
      <c r="Q2529" s="3">
        <v>166750000</v>
      </c>
      <c r="X2529" s="2" t="s">
        <v>21434</v>
      </c>
      <c r="Y2529" s="2" t="s">
        <v>21435</v>
      </c>
      <c r="AE2529">
        <v>2019</v>
      </c>
      <c r="AF2529">
        <v>2021</v>
      </c>
      <c r="AG2529">
        <v>2022</v>
      </c>
      <c r="AL2529" s="3">
        <v>25000000</v>
      </c>
      <c r="AM2529" t="s">
        <v>89</v>
      </c>
      <c r="AN2529" s="1">
        <v>44707</v>
      </c>
      <c r="AO2529" s="3">
        <v>166750000</v>
      </c>
      <c r="AQ2529">
        <v>0</v>
      </c>
      <c r="AR2529">
        <v>135.81</v>
      </c>
      <c r="AS2529">
        <v>275174.57</v>
      </c>
      <c r="AY2529">
        <v>3695</v>
      </c>
      <c r="AZ2529">
        <v>2242</v>
      </c>
      <c r="BA2529">
        <v>194</v>
      </c>
      <c r="BG2529">
        <v>61.5</v>
      </c>
      <c r="BH2529">
        <v>57.35</v>
      </c>
      <c r="BI2529">
        <v>90.63</v>
      </c>
      <c r="BO2529">
        <v>1</v>
      </c>
      <c r="BP2529" s="3">
        <v>38300000</v>
      </c>
      <c r="BQ2529" s="20">
        <v>578</v>
      </c>
      <c r="BR2529" s="20">
        <v>420</v>
      </c>
      <c r="BW2529" s="20">
        <v>0</v>
      </c>
      <c r="BX2529" s="22">
        <v>275310.38</v>
      </c>
      <c r="BY2529">
        <v>206</v>
      </c>
      <c r="BZ2529">
        <v>90.03</v>
      </c>
      <c r="CC2529">
        <v>1</v>
      </c>
    </row>
    <row r="2530" spans="1:81" ht="34" x14ac:dyDescent="0.2">
      <c r="A2530" t="s">
        <v>21436</v>
      </c>
      <c r="B2530" t="s">
        <v>21437</v>
      </c>
      <c r="C2530" t="s">
        <v>21438</v>
      </c>
      <c r="E2530" s="2" t="s">
        <v>21439</v>
      </c>
      <c r="G2530" s="3">
        <v>5000000</v>
      </c>
      <c r="H2530" s="3">
        <v>25000000</v>
      </c>
      <c r="I2530" s="3">
        <v>40000000</v>
      </c>
      <c r="O2530" s="3">
        <v>50000000</v>
      </c>
      <c r="P2530" s="3">
        <v>125000000</v>
      </c>
      <c r="Q2530" s="3">
        <v>266800000</v>
      </c>
      <c r="W2530" s="2" t="s">
        <v>21440</v>
      </c>
      <c r="X2530" s="2" t="s">
        <v>21441</v>
      </c>
      <c r="Y2530" s="2" t="s">
        <v>21442</v>
      </c>
      <c r="AE2530">
        <v>2020</v>
      </c>
      <c r="AF2530">
        <v>2021</v>
      </c>
      <c r="AG2530">
        <v>2022</v>
      </c>
      <c r="AL2530" s="3">
        <v>40000000</v>
      </c>
      <c r="AM2530" t="s">
        <v>89</v>
      </c>
      <c r="AN2530" s="1">
        <v>44770</v>
      </c>
      <c r="AO2530" s="3">
        <v>266800000</v>
      </c>
      <c r="AQ2530">
        <v>1895.08</v>
      </c>
      <c r="AR2530">
        <v>80693.94</v>
      </c>
      <c r="AS2530">
        <v>189962.85</v>
      </c>
      <c r="AY2530">
        <v>945</v>
      </c>
      <c r="AZ2530">
        <v>257</v>
      </c>
      <c r="BA2530">
        <v>243</v>
      </c>
      <c r="BG2530">
        <v>89.97</v>
      </c>
      <c r="BH2530">
        <v>95.13</v>
      </c>
      <c r="BI2530">
        <v>88.25</v>
      </c>
      <c r="BO2530">
        <v>1</v>
      </c>
      <c r="BP2530" s="3">
        <v>70000000</v>
      </c>
      <c r="BQ2530" s="20">
        <v>413</v>
      </c>
      <c r="BR2530" s="20">
        <v>239</v>
      </c>
      <c r="BW2530" s="20">
        <v>0</v>
      </c>
      <c r="BX2530" s="22">
        <v>272551.87</v>
      </c>
      <c r="BY2530">
        <v>207</v>
      </c>
      <c r="BZ2530">
        <v>89.99</v>
      </c>
      <c r="CC2530">
        <v>1</v>
      </c>
    </row>
    <row r="2531" spans="1:81" ht="51" x14ac:dyDescent="0.2">
      <c r="A2531" t="s">
        <v>21443</v>
      </c>
      <c r="B2531" t="s">
        <v>21444</v>
      </c>
      <c r="C2531" t="s">
        <v>21445</v>
      </c>
      <c r="D2531" t="s">
        <v>21446</v>
      </c>
      <c r="E2531" s="2" t="s">
        <v>21447</v>
      </c>
      <c r="H2531" s="3">
        <v>32599976</v>
      </c>
      <c r="I2531" s="3">
        <v>75000000</v>
      </c>
      <c r="P2531" s="3">
        <v>162999880</v>
      </c>
      <c r="Q2531" s="3">
        <v>500250000</v>
      </c>
      <c r="X2531" s="2" t="s">
        <v>21448</v>
      </c>
      <c r="Y2531" s="2" t="s">
        <v>21449</v>
      </c>
      <c r="AF2531">
        <v>2018</v>
      </c>
      <c r="AG2531">
        <v>2022</v>
      </c>
      <c r="AL2531" s="3">
        <v>75000000</v>
      </c>
      <c r="AM2531" t="s">
        <v>89</v>
      </c>
      <c r="AN2531" s="1">
        <v>44796</v>
      </c>
      <c r="AO2531" s="3">
        <v>500250000</v>
      </c>
      <c r="AR2531">
        <v>8.68</v>
      </c>
      <c r="AS2531">
        <v>272006.53000000003</v>
      </c>
      <c r="AZ2531">
        <v>1236</v>
      </c>
      <c r="BA2531">
        <v>195</v>
      </c>
      <c r="BH2531">
        <v>73.2</v>
      </c>
      <c r="BI2531">
        <v>90.58</v>
      </c>
      <c r="BO2531">
        <v>1</v>
      </c>
      <c r="BP2531" s="3">
        <v>173398472</v>
      </c>
      <c r="BR2531" s="20">
        <v>1426</v>
      </c>
      <c r="BW2531" s="20">
        <v>0</v>
      </c>
      <c r="BX2531" s="22">
        <v>272015.21000000002</v>
      </c>
      <c r="BY2531">
        <v>208</v>
      </c>
      <c r="BZ2531">
        <v>89.94</v>
      </c>
      <c r="CC2531">
        <v>1</v>
      </c>
    </row>
    <row r="2532" spans="1:81" ht="85" x14ac:dyDescent="0.2">
      <c r="A2532" t="s">
        <v>21450</v>
      </c>
      <c r="B2532" t="s">
        <v>21451</v>
      </c>
      <c r="C2532" t="s">
        <v>21452</v>
      </c>
      <c r="D2532" t="s">
        <v>21453</v>
      </c>
      <c r="E2532" s="2" t="s">
        <v>21454</v>
      </c>
      <c r="H2532" s="3">
        <v>60000000</v>
      </c>
      <c r="I2532" s="3">
        <v>65000000</v>
      </c>
      <c r="P2532" s="3">
        <v>300000000</v>
      </c>
      <c r="Q2532" s="3">
        <v>433550000</v>
      </c>
      <c r="X2532" s="2" t="s">
        <v>21455</v>
      </c>
      <c r="Y2532" s="2" t="s">
        <v>21456</v>
      </c>
      <c r="AF2532">
        <v>2020</v>
      </c>
      <c r="AG2532">
        <v>2022</v>
      </c>
      <c r="AL2532" s="3">
        <v>65000000</v>
      </c>
      <c r="AM2532" t="s">
        <v>89</v>
      </c>
      <c r="AN2532" s="1">
        <v>44726</v>
      </c>
      <c r="AO2532" s="3">
        <v>433550000</v>
      </c>
      <c r="AR2532">
        <v>1442.19</v>
      </c>
      <c r="AS2532">
        <v>269580.32</v>
      </c>
      <c r="AZ2532">
        <v>692</v>
      </c>
      <c r="BA2532">
        <v>196</v>
      </c>
      <c r="BH2532">
        <v>80.36</v>
      </c>
      <c r="BI2532">
        <v>90.53</v>
      </c>
      <c r="BO2532">
        <v>1</v>
      </c>
      <c r="BP2532" s="3">
        <v>130054991</v>
      </c>
      <c r="BR2532" s="20">
        <v>606</v>
      </c>
      <c r="BW2532" s="20">
        <v>0</v>
      </c>
      <c r="BX2532" s="22">
        <v>271022.51</v>
      </c>
      <c r="BY2532">
        <v>209</v>
      </c>
      <c r="BZ2532">
        <v>89.89</v>
      </c>
      <c r="CC2532">
        <v>1</v>
      </c>
    </row>
    <row r="2533" spans="1:81" ht="51" x14ac:dyDescent="0.2">
      <c r="A2533" t="s">
        <v>21457</v>
      </c>
      <c r="B2533" t="s">
        <v>21458</v>
      </c>
      <c r="C2533" t="s">
        <v>21459</v>
      </c>
      <c r="D2533" t="s">
        <v>21460</v>
      </c>
      <c r="E2533" s="2" t="s">
        <v>21461</v>
      </c>
      <c r="H2533" s="3">
        <v>25500000</v>
      </c>
      <c r="I2533" s="3">
        <v>50000000</v>
      </c>
      <c r="P2533" s="3">
        <v>127500000</v>
      </c>
      <c r="Q2533" s="3">
        <v>333500000</v>
      </c>
      <c r="W2533" s="2" t="s">
        <v>21462</v>
      </c>
      <c r="X2533" s="2" t="s">
        <v>21463</v>
      </c>
      <c r="Y2533" s="2" t="s">
        <v>21464</v>
      </c>
      <c r="AE2533">
        <v>2019</v>
      </c>
      <c r="AF2533">
        <v>2021</v>
      </c>
      <c r="AG2533">
        <v>2022</v>
      </c>
      <c r="AL2533" s="3">
        <v>50000000</v>
      </c>
      <c r="AM2533" t="s">
        <v>89</v>
      </c>
      <c r="AN2533" s="1">
        <v>44673</v>
      </c>
      <c r="AO2533" s="3">
        <v>333500000</v>
      </c>
      <c r="AQ2533">
        <v>1868.89</v>
      </c>
      <c r="AR2533">
        <v>57397.02</v>
      </c>
      <c r="AS2533">
        <v>206765.44</v>
      </c>
      <c r="AY2533">
        <v>856</v>
      </c>
      <c r="AZ2533">
        <v>344</v>
      </c>
      <c r="BA2533">
        <v>231</v>
      </c>
      <c r="BG2533">
        <v>91.09</v>
      </c>
      <c r="BH2533">
        <v>93.47</v>
      </c>
      <c r="BI2533">
        <v>88.83</v>
      </c>
      <c r="BO2533">
        <v>1</v>
      </c>
      <c r="BP2533" s="3">
        <v>75500000</v>
      </c>
      <c r="BQ2533" s="20">
        <v>591</v>
      </c>
      <c r="BR2533" s="20">
        <v>273</v>
      </c>
      <c r="BW2533" s="20">
        <v>0</v>
      </c>
      <c r="BX2533" s="22">
        <v>266031.34999999998</v>
      </c>
      <c r="BY2533">
        <v>210</v>
      </c>
      <c r="BZ2533">
        <v>89.84</v>
      </c>
      <c r="CC2533">
        <v>1</v>
      </c>
    </row>
    <row r="2534" spans="1:81" ht="34" x14ac:dyDescent="0.2">
      <c r="A2534" t="s">
        <v>21465</v>
      </c>
      <c r="B2534" t="s">
        <v>21466</v>
      </c>
      <c r="C2534" t="s">
        <v>21467</v>
      </c>
      <c r="E2534" s="2" t="s">
        <v>21468</v>
      </c>
      <c r="H2534" s="3">
        <v>17000000</v>
      </c>
      <c r="I2534" s="3">
        <v>65000000</v>
      </c>
      <c r="P2534" s="3">
        <v>85000000</v>
      </c>
      <c r="Q2534" s="3">
        <v>433550000</v>
      </c>
      <c r="W2534" s="2" t="s">
        <v>21469</v>
      </c>
      <c r="X2534" s="2" t="s">
        <v>21470</v>
      </c>
      <c r="Y2534" s="2" t="s">
        <v>21471</v>
      </c>
      <c r="AE2534">
        <v>2019</v>
      </c>
      <c r="AF2534">
        <v>2020</v>
      </c>
      <c r="AG2534">
        <v>2022</v>
      </c>
      <c r="AL2534" s="3">
        <v>65000000</v>
      </c>
      <c r="AM2534" t="s">
        <v>89</v>
      </c>
      <c r="AN2534" s="1">
        <v>44640</v>
      </c>
      <c r="AO2534" s="3">
        <v>350000000</v>
      </c>
      <c r="AQ2534">
        <v>0</v>
      </c>
      <c r="AR2534">
        <v>2001.57</v>
      </c>
      <c r="AS2534">
        <v>260006.25</v>
      </c>
      <c r="AY2534">
        <v>3695</v>
      </c>
      <c r="AZ2534">
        <v>649</v>
      </c>
      <c r="BA2534">
        <v>198</v>
      </c>
      <c r="BG2534">
        <v>61.5</v>
      </c>
      <c r="BH2534">
        <v>81.59</v>
      </c>
      <c r="BI2534">
        <v>90.43</v>
      </c>
      <c r="BO2534">
        <v>0.81</v>
      </c>
      <c r="BP2534" s="3">
        <v>82000000</v>
      </c>
      <c r="BQ2534" s="20">
        <v>619</v>
      </c>
      <c r="BR2534" s="20">
        <v>465</v>
      </c>
      <c r="BW2534" s="20">
        <v>0</v>
      </c>
      <c r="BX2534" s="22">
        <v>262007.82</v>
      </c>
      <c r="BY2534">
        <v>211</v>
      </c>
      <c r="BZ2534">
        <v>89.79</v>
      </c>
      <c r="CC2534">
        <v>0.81</v>
      </c>
    </row>
    <row r="2535" spans="1:81" ht="51" x14ac:dyDescent="0.2">
      <c r="A2535" t="s">
        <v>21472</v>
      </c>
      <c r="B2535" t="s">
        <v>21473</v>
      </c>
      <c r="C2535" t="s">
        <v>21474</v>
      </c>
      <c r="E2535" s="2" t="s">
        <v>21475</v>
      </c>
      <c r="G2535" s="3">
        <v>150000</v>
      </c>
      <c r="H2535" s="3">
        <v>10000000</v>
      </c>
      <c r="I2535" s="3">
        <v>40000000</v>
      </c>
      <c r="O2535" s="3">
        <v>1500000</v>
      </c>
      <c r="P2535" s="3">
        <v>50000000</v>
      </c>
      <c r="Q2535" s="3">
        <v>266800000</v>
      </c>
      <c r="W2535" s="2" t="s">
        <v>93</v>
      </c>
      <c r="X2535" s="2" t="s">
        <v>21476</v>
      </c>
      <c r="Y2535" s="2" t="s">
        <v>21477</v>
      </c>
      <c r="AE2535">
        <v>2020</v>
      </c>
      <c r="AF2535">
        <v>2020</v>
      </c>
      <c r="AG2535">
        <v>2022</v>
      </c>
      <c r="AL2535" s="3">
        <v>40000000</v>
      </c>
      <c r="AM2535" t="s">
        <v>89</v>
      </c>
      <c r="AN2535" s="1">
        <v>44755</v>
      </c>
      <c r="AO2535" s="3">
        <v>266800000</v>
      </c>
      <c r="AQ2535">
        <v>49745.89</v>
      </c>
      <c r="AR2535">
        <v>16582.43</v>
      </c>
      <c r="AS2535">
        <v>194666.54</v>
      </c>
      <c r="AY2535">
        <v>120</v>
      </c>
      <c r="AZ2535">
        <v>120</v>
      </c>
      <c r="BA2535">
        <v>237</v>
      </c>
      <c r="BG2535">
        <v>98.74</v>
      </c>
      <c r="BH2535">
        <v>96.62</v>
      </c>
      <c r="BI2535">
        <v>88.54</v>
      </c>
      <c r="BO2535">
        <v>1</v>
      </c>
      <c r="BP2535" s="3">
        <v>50150000</v>
      </c>
      <c r="BQ2535" s="20">
        <v>219</v>
      </c>
      <c r="BR2535" s="20">
        <v>630</v>
      </c>
      <c r="BW2535" s="20">
        <v>0</v>
      </c>
      <c r="BX2535" s="22">
        <v>260994.86</v>
      </c>
      <c r="BY2535">
        <v>212</v>
      </c>
      <c r="BZ2535">
        <v>89.74</v>
      </c>
      <c r="CC2535">
        <v>1</v>
      </c>
    </row>
    <row r="2536" spans="1:81" ht="34" x14ac:dyDescent="0.2">
      <c r="A2536" t="s">
        <v>21478</v>
      </c>
      <c r="B2536" t="s">
        <v>21479</v>
      </c>
      <c r="C2536" t="s">
        <v>21480</v>
      </c>
      <c r="D2536" t="s">
        <v>21481</v>
      </c>
      <c r="E2536" s="2" t="s">
        <v>21482</v>
      </c>
      <c r="I2536" s="3">
        <v>50000000</v>
      </c>
      <c r="Q2536" s="3">
        <v>333500000</v>
      </c>
      <c r="Y2536" s="2" t="s">
        <v>21483</v>
      </c>
      <c r="AF2536">
        <v>2021</v>
      </c>
      <c r="AG2536">
        <v>2022</v>
      </c>
      <c r="AL2536" s="3">
        <v>50000000</v>
      </c>
      <c r="AM2536" t="s">
        <v>89</v>
      </c>
      <c r="AN2536" s="1">
        <v>44663</v>
      </c>
      <c r="AO2536" s="3">
        <v>333500000</v>
      </c>
      <c r="AR2536">
        <v>0</v>
      </c>
      <c r="AS2536">
        <v>258791.51</v>
      </c>
      <c r="AZ2536">
        <v>2960</v>
      </c>
      <c r="BA2536">
        <v>199</v>
      </c>
      <c r="BH2536">
        <v>43.68</v>
      </c>
      <c r="BI2536">
        <v>90.38</v>
      </c>
      <c r="BO2536">
        <v>1</v>
      </c>
      <c r="BP2536" s="3">
        <v>50000000</v>
      </c>
      <c r="BR2536" s="20">
        <v>153</v>
      </c>
      <c r="BW2536" s="20">
        <v>0</v>
      </c>
      <c r="BX2536" s="22">
        <v>258791.51</v>
      </c>
      <c r="BY2536">
        <v>213</v>
      </c>
      <c r="BZ2536">
        <v>89.69</v>
      </c>
      <c r="CC2536">
        <v>1</v>
      </c>
    </row>
    <row r="2537" spans="1:81" ht="51" x14ac:dyDescent="0.2">
      <c r="A2537" t="s">
        <v>21484</v>
      </c>
      <c r="B2537" t="s">
        <v>21485</v>
      </c>
      <c r="C2537" t="s">
        <v>21486</v>
      </c>
      <c r="D2537" t="s">
        <v>21487</v>
      </c>
      <c r="E2537" s="2" t="s">
        <v>21488</v>
      </c>
      <c r="I2537" s="3">
        <v>45000000</v>
      </c>
      <c r="Q2537" s="3">
        <v>300150000</v>
      </c>
      <c r="X2537" s="2" t="s">
        <v>21489</v>
      </c>
      <c r="Y2537" s="2" t="s">
        <v>21490</v>
      </c>
      <c r="AF2537">
        <v>2019</v>
      </c>
      <c r="AG2537">
        <v>2022</v>
      </c>
      <c r="AL2537" s="3">
        <v>45000000</v>
      </c>
      <c r="AM2537" t="s">
        <v>89</v>
      </c>
      <c r="AN2537" s="1">
        <v>44666</v>
      </c>
      <c r="AO2537" s="3">
        <v>300150000</v>
      </c>
      <c r="AR2537">
        <v>13895.13</v>
      </c>
      <c r="AS2537">
        <v>243513.3</v>
      </c>
      <c r="AZ2537">
        <v>156</v>
      </c>
      <c r="BA2537">
        <v>201</v>
      </c>
      <c r="BH2537">
        <v>96.27</v>
      </c>
      <c r="BI2537">
        <v>90.29</v>
      </c>
      <c r="BO2537">
        <v>1</v>
      </c>
      <c r="BP2537" s="3">
        <v>45000000</v>
      </c>
      <c r="BR2537" s="20">
        <v>848</v>
      </c>
      <c r="BW2537" s="20">
        <v>0</v>
      </c>
      <c r="BX2537" s="22">
        <v>257408.43</v>
      </c>
      <c r="BY2537">
        <v>214</v>
      </c>
      <c r="BZ2537">
        <v>89.65</v>
      </c>
      <c r="CC2537">
        <v>1</v>
      </c>
    </row>
    <row r="2538" spans="1:81" ht="51" x14ac:dyDescent="0.2">
      <c r="A2538" t="s">
        <v>21491</v>
      </c>
      <c r="B2538" t="s">
        <v>21492</v>
      </c>
      <c r="C2538" t="s">
        <v>21493</v>
      </c>
      <c r="D2538" t="s">
        <v>21494</v>
      </c>
      <c r="E2538" s="2" t="s">
        <v>21495</v>
      </c>
      <c r="F2538" s="3">
        <v>118035</v>
      </c>
      <c r="G2538" s="3">
        <v>1300000</v>
      </c>
      <c r="H2538" s="3">
        <v>11970017</v>
      </c>
      <c r="I2538" s="3">
        <v>35000000</v>
      </c>
      <c r="N2538" s="3">
        <v>2360700</v>
      </c>
      <c r="O2538" s="3">
        <v>13000000</v>
      </c>
      <c r="P2538" s="3">
        <v>59850085</v>
      </c>
      <c r="Q2538" s="3">
        <v>233450000</v>
      </c>
      <c r="V2538" s="2" t="s">
        <v>21496</v>
      </c>
      <c r="W2538" s="2" t="s">
        <v>21497</v>
      </c>
      <c r="X2538" s="2" t="s">
        <v>21498</v>
      </c>
      <c r="Y2538" s="2" t="s">
        <v>21499</v>
      </c>
      <c r="AD2538">
        <v>2018</v>
      </c>
      <c r="AE2538">
        <v>2019</v>
      </c>
      <c r="AF2538">
        <v>2021</v>
      </c>
      <c r="AG2538">
        <v>2022</v>
      </c>
      <c r="AL2538" s="3">
        <v>35000000</v>
      </c>
      <c r="AM2538" t="s">
        <v>89</v>
      </c>
      <c r="AN2538" s="1">
        <v>44811</v>
      </c>
      <c r="AO2538" s="3">
        <v>233450000</v>
      </c>
      <c r="AP2538">
        <v>0.25</v>
      </c>
      <c r="AQ2538">
        <v>28469.3</v>
      </c>
      <c r="AR2538">
        <v>5646.46</v>
      </c>
      <c r="AS2538">
        <v>219350.16</v>
      </c>
      <c r="AX2538">
        <v>870</v>
      </c>
      <c r="AY2538">
        <v>83</v>
      </c>
      <c r="AZ2538">
        <v>1149</v>
      </c>
      <c r="BA2538">
        <v>220</v>
      </c>
      <c r="BF2538">
        <v>79.98</v>
      </c>
      <c r="BG2538">
        <v>99.15</v>
      </c>
      <c r="BH2538">
        <v>78.150000000000006</v>
      </c>
      <c r="BI2538">
        <v>89.36</v>
      </c>
      <c r="BO2538">
        <v>1</v>
      </c>
      <c r="BP2538" s="3">
        <v>48388052</v>
      </c>
      <c r="BQ2538" s="20">
        <v>688</v>
      </c>
      <c r="BR2538" s="20">
        <v>427</v>
      </c>
      <c r="BW2538" s="20">
        <v>0</v>
      </c>
      <c r="BX2538" s="22">
        <v>253466.17</v>
      </c>
      <c r="BY2538">
        <v>215</v>
      </c>
      <c r="BZ2538">
        <v>89.6</v>
      </c>
      <c r="CC2538">
        <v>1</v>
      </c>
    </row>
    <row r="2539" spans="1:81" ht="51" x14ac:dyDescent="0.2">
      <c r="A2539" t="s">
        <v>21500</v>
      </c>
      <c r="B2539" t="s">
        <v>21501</v>
      </c>
      <c r="C2539" t="s">
        <v>21502</v>
      </c>
      <c r="D2539" t="s">
        <v>21500</v>
      </c>
      <c r="E2539" s="2" t="s">
        <v>21503</v>
      </c>
      <c r="G2539" s="3">
        <v>3000000</v>
      </c>
      <c r="H2539" s="3">
        <v>9000000</v>
      </c>
      <c r="I2539" s="3">
        <v>27163747</v>
      </c>
      <c r="J2539" s="3">
        <v>60000000</v>
      </c>
      <c r="O2539" s="3">
        <v>30000000</v>
      </c>
      <c r="P2539" s="3">
        <v>45000000</v>
      </c>
      <c r="Q2539" s="3">
        <v>107163747</v>
      </c>
      <c r="R2539" s="3">
        <v>600000000</v>
      </c>
      <c r="W2539" s="2" t="s">
        <v>21504</v>
      </c>
      <c r="X2539" s="2" t="s">
        <v>21505</v>
      </c>
      <c r="Y2539" s="2" t="s">
        <v>21506</v>
      </c>
      <c r="Z2539" s="2" t="s">
        <v>3757</v>
      </c>
      <c r="AE2539">
        <v>2017</v>
      </c>
      <c r="AF2539">
        <v>2018</v>
      </c>
      <c r="AG2539">
        <v>2022</v>
      </c>
      <c r="AH2539">
        <v>2024</v>
      </c>
      <c r="AL2539" s="3">
        <v>60000000</v>
      </c>
      <c r="AM2539" t="s">
        <v>90</v>
      </c>
      <c r="AN2539" s="1">
        <v>45314</v>
      </c>
      <c r="AO2539" s="3">
        <v>600000000</v>
      </c>
      <c r="AQ2539">
        <v>2123.54</v>
      </c>
      <c r="AR2539">
        <v>34597.89</v>
      </c>
      <c r="AS2539">
        <v>215616.13</v>
      </c>
      <c r="AT2539">
        <v>719.52</v>
      </c>
      <c r="AY2539">
        <v>333</v>
      </c>
      <c r="AZ2539">
        <v>78</v>
      </c>
      <c r="BA2539">
        <v>221</v>
      </c>
      <c r="BB2539">
        <v>44</v>
      </c>
      <c r="BG2539">
        <v>96.5</v>
      </c>
      <c r="BH2539">
        <v>98.33</v>
      </c>
      <c r="BI2539">
        <v>89.32</v>
      </c>
      <c r="BJ2539">
        <v>61.95</v>
      </c>
      <c r="BO2539">
        <v>5.04</v>
      </c>
      <c r="BP2539" s="3">
        <v>104663747</v>
      </c>
      <c r="BQ2539" s="20">
        <v>286</v>
      </c>
      <c r="BR2539" s="20">
        <v>1519</v>
      </c>
      <c r="BS2539" s="20">
        <v>684</v>
      </c>
      <c r="BW2539" s="20">
        <v>684</v>
      </c>
      <c r="BX2539" s="22">
        <v>253057.08</v>
      </c>
      <c r="BY2539">
        <v>216</v>
      </c>
      <c r="BZ2539">
        <v>89.55</v>
      </c>
      <c r="CA2539">
        <v>5.6</v>
      </c>
      <c r="CB2539">
        <v>5.6</v>
      </c>
      <c r="CC2539">
        <v>5.6</v>
      </c>
    </row>
    <row r="2540" spans="1:81" ht="51" x14ac:dyDescent="0.2">
      <c r="A2540" t="s">
        <v>21507</v>
      </c>
      <c r="B2540" t="s">
        <v>21508</v>
      </c>
      <c r="C2540" t="s">
        <v>21509</v>
      </c>
      <c r="D2540" t="s">
        <v>21510</v>
      </c>
      <c r="E2540" s="2" t="s">
        <v>21511</v>
      </c>
      <c r="F2540" s="3">
        <v>450000</v>
      </c>
      <c r="G2540" s="3">
        <v>3945000</v>
      </c>
      <c r="H2540" s="3">
        <v>18400000</v>
      </c>
      <c r="I2540" s="3">
        <v>33000000</v>
      </c>
      <c r="N2540" s="3">
        <v>9000000</v>
      </c>
      <c r="O2540" s="3">
        <v>39450000</v>
      </c>
      <c r="P2540" s="3">
        <v>92000000</v>
      </c>
      <c r="Q2540" s="3">
        <v>220110000</v>
      </c>
      <c r="V2540" s="2" t="s">
        <v>21512</v>
      </c>
      <c r="W2540" s="2" t="s">
        <v>21513</v>
      </c>
      <c r="X2540" s="2" t="s">
        <v>21514</v>
      </c>
      <c r="Y2540" s="2" t="s">
        <v>21515</v>
      </c>
      <c r="AD2540">
        <v>2017</v>
      </c>
      <c r="AE2540">
        <v>2020</v>
      </c>
      <c r="AF2540">
        <v>2021</v>
      </c>
      <c r="AG2540">
        <v>2022</v>
      </c>
      <c r="AL2540" s="3">
        <v>33000000</v>
      </c>
      <c r="AM2540" t="s">
        <v>89</v>
      </c>
      <c r="AN2540" s="1">
        <v>44665</v>
      </c>
      <c r="AO2540" s="3">
        <v>220110000</v>
      </c>
      <c r="AP2540">
        <v>0</v>
      </c>
      <c r="AQ2540">
        <v>18.77</v>
      </c>
      <c r="AR2540">
        <v>29621.63</v>
      </c>
      <c r="AS2540">
        <v>222512.71</v>
      </c>
      <c r="AX2540">
        <v>829</v>
      </c>
      <c r="AY2540">
        <v>2445</v>
      </c>
      <c r="AZ2540">
        <v>504</v>
      </c>
      <c r="BA2540">
        <v>217</v>
      </c>
      <c r="BF2540">
        <v>69.36</v>
      </c>
      <c r="BG2540">
        <v>74.03</v>
      </c>
      <c r="BH2540">
        <v>90.43</v>
      </c>
      <c r="BI2540">
        <v>89.51</v>
      </c>
      <c r="BO2540">
        <v>1</v>
      </c>
      <c r="BP2540" s="3">
        <v>55795000</v>
      </c>
      <c r="BQ2540" s="20">
        <v>310</v>
      </c>
      <c r="BR2540" s="20">
        <v>336</v>
      </c>
      <c r="BW2540" s="20">
        <v>0</v>
      </c>
      <c r="BX2540" s="22">
        <v>252153.11</v>
      </c>
      <c r="BY2540">
        <v>217</v>
      </c>
      <c r="BZ2540">
        <v>89.5</v>
      </c>
      <c r="CC2540">
        <v>1</v>
      </c>
    </row>
    <row r="2541" spans="1:81" ht="34" x14ac:dyDescent="0.2">
      <c r="A2541" t="s">
        <v>21516</v>
      </c>
      <c r="B2541" t="s">
        <v>21517</v>
      </c>
      <c r="C2541" t="s">
        <v>21518</v>
      </c>
      <c r="D2541" t="s">
        <v>21519</v>
      </c>
      <c r="E2541" s="2" t="s">
        <v>21520</v>
      </c>
      <c r="G2541" s="3">
        <v>5000000</v>
      </c>
      <c r="H2541" s="3">
        <v>15000000</v>
      </c>
      <c r="I2541" s="3">
        <v>30000000</v>
      </c>
      <c r="O2541" s="3">
        <v>50000000</v>
      </c>
      <c r="P2541" s="3">
        <v>75000000</v>
      </c>
      <c r="Q2541" s="3">
        <v>200100000</v>
      </c>
      <c r="X2541" s="2" t="s">
        <v>21521</v>
      </c>
      <c r="Y2541" s="2" t="s">
        <v>21522</v>
      </c>
      <c r="AE2541">
        <v>2019</v>
      </c>
      <c r="AF2541">
        <v>2021</v>
      </c>
      <c r="AG2541">
        <v>2022</v>
      </c>
      <c r="AL2541" s="3">
        <v>30000000</v>
      </c>
      <c r="AM2541" t="s">
        <v>89</v>
      </c>
      <c r="AN2541" s="1">
        <v>44664</v>
      </c>
      <c r="AO2541" s="3">
        <v>200100000</v>
      </c>
      <c r="AQ2541">
        <v>0</v>
      </c>
      <c r="AR2541">
        <v>65123.25</v>
      </c>
      <c r="AS2541">
        <v>183951.13</v>
      </c>
      <c r="AY2541">
        <v>3695</v>
      </c>
      <c r="AZ2541">
        <v>316</v>
      </c>
      <c r="BA2541">
        <v>250</v>
      </c>
      <c r="BG2541">
        <v>61.5</v>
      </c>
      <c r="BH2541">
        <v>94</v>
      </c>
      <c r="BI2541">
        <v>87.91</v>
      </c>
      <c r="BO2541">
        <v>1</v>
      </c>
      <c r="BP2541" s="3">
        <v>50000000</v>
      </c>
      <c r="BQ2541" s="20">
        <v>659</v>
      </c>
      <c r="BR2541" s="20">
        <v>266</v>
      </c>
      <c r="BW2541" s="20">
        <v>0</v>
      </c>
      <c r="BX2541" s="22">
        <v>249074.38</v>
      </c>
      <c r="BY2541">
        <v>218</v>
      </c>
      <c r="BZ2541">
        <v>89.45</v>
      </c>
      <c r="CC2541">
        <v>1</v>
      </c>
    </row>
    <row r="2542" spans="1:81" ht="34" x14ac:dyDescent="0.2">
      <c r="A2542" t="s">
        <v>21523</v>
      </c>
      <c r="B2542" t="s">
        <v>21524</v>
      </c>
      <c r="C2542" t="s">
        <v>21525</v>
      </c>
      <c r="E2542" s="2" t="s">
        <v>21526</v>
      </c>
      <c r="G2542" s="3">
        <v>2500000</v>
      </c>
      <c r="H2542" s="3">
        <v>16000000</v>
      </c>
      <c r="I2542" s="3">
        <v>30000000</v>
      </c>
      <c r="O2542" s="3">
        <v>25000000</v>
      </c>
      <c r="P2542" s="3">
        <v>80000000</v>
      </c>
      <c r="Q2542" s="3">
        <v>200100000</v>
      </c>
      <c r="X2542" s="2" t="s">
        <v>21527</v>
      </c>
      <c r="Y2542" s="2" t="s">
        <v>701</v>
      </c>
      <c r="AE2542">
        <v>2020</v>
      </c>
      <c r="AF2542">
        <v>2021</v>
      </c>
      <c r="AG2542">
        <v>2022</v>
      </c>
      <c r="AL2542" s="3">
        <v>30000000</v>
      </c>
      <c r="AM2542" t="s">
        <v>89</v>
      </c>
      <c r="AN2542" s="1">
        <v>44684</v>
      </c>
      <c r="AO2542" s="3">
        <v>200100000</v>
      </c>
      <c r="AQ2542">
        <v>0</v>
      </c>
      <c r="AR2542">
        <v>65123.25</v>
      </c>
      <c r="AS2542">
        <v>181187.32</v>
      </c>
      <c r="AY2542">
        <v>4029</v>
      </c>
      <c r="AZ2542">
        <v>316</v>
      </c>
      <c r="BA2542">
        <v>259</v>
      </c>
      <c r="BG2542">
        <v>57.2</v>
      </c>
      <c r="BH2542">
        <v>94</v>
      </c>
      <c r="BI2542">
        <v>87.47</v>
      </c>
      <c r="BO2542">
        <v>1</v>
      </c>
      <c r="BP2542" s="3">
        <v>48500000</v>
      </c>
      <c r="BQ2542" s="20">
        <v>442</v>
      </c>
      <c r="BR2542" s="20">
        <v>259</v>
      </c>
      <c r="BW2542" s="20">
        <v>0</v>
      </c>
      <c r="BX2542" s="22">
        <v>246310.57</v>
      </c>
      <c r="BY2542">
        <v>219</v>
      </c>
      <c r="BZ2542">
        <v>89.4</v>
      </c>
      <c r="CC2542">
        <v>1</v>
      </c>
    </row>
    <row r="2543" spans="1:81" ht="51" x14ac:dyDescent="0.2">
      <c r="A2543" t="s">
        <v>21528</v>
      </c>
      <c r="B2543" t="s">
        <v>21529</v>
      </c>
      <c r="C2543" t="s">
        <v>21530</v>
      </c>
      <c r="D2543" t="s">
        <v>21531</v>
      </c>
      <c r="E2543" s="2" t="s">
        <v>21532</v>
      </c>
      <c r="I2543" s="3">
        <v>30000000</v>
      </c>
      <c r="Q2543" s="3">
        <v>200100000</v>
      </c>
      <c r="V2543" s="2" t="s">
        <v>6444</v>
      </c>
      <c r="W2543" s="2" t="s">
        <v>21533</v>
      </c>
      <c r="X2543" s="2" t="s">
        <v>21534</v>
      </c>
      <c r="Y2543" s="2" t="s">
        <v>21535</v>
      </c>
      <c r="AD2543">
        <v>2017</v>
      </c>
      <c r="AE2543">
        <v>2018</v>
      </c>
      <c r="AF2543">
        <v>2020</v>
      </c>
      <c r="AG2543">
        <v>2022</v>
      </c>
      <c r="AL2543" s="3">
        <v>30000000</v>
      </c>
      <c r="AM2543" t="s">
        <v>89</v>
      </c>
      <c r="AN2543" s="1">
        <v>44622</v>
      </c>
      <c r="AO2543" s="3">
        <v>200100000</v>
      </c>
      <c r="AP2543">
        <v>0</v>
      </c>
      <c r="AQ2543">
        <v>200.32</v>
      </c>
      <c r="AR2543">
        <v>6918.36</v>
      </c>
      <c r="AS2543">
        <v>238450.29</v>
      </c>
      <c r="AX2543">
        <v>829</v>
      </c>
      <c r="AY2543">
        <v>1435</v>
      </c>
      <c r="AZ2543">
        <v>347</v>
      </c>
      <c r="BA2543">
        <v>205</v>
      </c>
      <c r="BF2543">
        <v>69.36</v>
      </c>
      <c r="BG2543">
        <v>86.24</v>
      </c>
      <c r="BH2543">
        <v>90.17</v>
      </c>
      <c r="BI2543">
        <v>90.09</v>
      </c>
      <c r="BO2543">
        <v>1</v>
      </c>
      <c r="BP2543" s="3">
        <v>30000000</v>
      </c>
      <c r="BQ2543" s="20">
        <v>864</v>
      </c>
      <c r="BR2543" s="20">
        <v>544</v>
      </c>
      <c r="BW2543" s="20">
        <v>0</v>
      </c>
      <c r="BX2543" s="22">
        <v>245568.97</v>
      </c>
      <c r="BY2543">
        <v>220</v>
      </c>
      <c r="BZ2543">
        <v>89.35</v>
      </c>
      <c r="CC2543">
        <v>1</v>
      </c>
    </row>
    <row r="2544" spans="1:81" ht="68" x14ac:dyDescent="0.2">
      <c r="A2544" t="s">
        <v>21536</v>
      </c>
      <c r="B2544" t="s">
        <v>21537</v>
      </c>
      <c r="C2544" t="s">
        <v>21538</v>
      </c>
      <c r="E2544" s="2" t="s">
        <v>21539</v>
      </c>
      <c r="G2544" s="3">
        <v>815000</v>
      </c>
      <c r="H2544" s="3">
        <v>34300000</v>
      </c>
      <c r="I2544" s="3">
        <v>60000000</v>
      </c>
      <c r="O2544" s="3">
        <v>8150000</v>
      </c>
      <c r="P2544" s="3">
        <v>171500000</v>
      </c>
      <c r="Q2544" s="3">
        <v>400200000</v>
      </c>
      <c r="W2544" s="2" t="s">
        <v>21540</v>
      </c>
      <c r="X2544" s="2" t="s">
        <v>21541</v>
      </c>
      <c r="Y2544" s="2" t="s">
        <v>21542</v>
      </c>
      <c r="AE2544">
        <v>2016</v>
      </c>
      <c r="AF2544">
        <v>2021</v>
      </c>
      <c r="AG2544">
        <v>2022</v>
      </c>
      <c r="AL2544" s="3">
        <v>60000000</v>
      </c>
      <c r="AM2544" t="s">
        <v>89</v>
      </c>
      <c r="AN2544" s="1">
        <v>44595</v>
      </c>
      <c r="AO2544" s="3">
        <v>400200000</v>
      </c>
      <c r="AQ2544">
        <v>217.47</v>
      </c>
      <c r="AR2544">
        <v>61027.64</v>
      </c>
      <c r="AS2544">
        <v>184272.92</v>
      </c>
      <c r="AY2544">
        <v>1300</v>
      </c>
      <c r="AZ2544">
        <v>333</v>
      </c>
      <c r="BA2544">
        <v>249</v>
      </c>
      <c r="BG2544">
        <v>86.55</v>
      </c>
      <c r="BH2544">
        <v>93.68</v>
      </c>
      <c r="BI2544">
        <v>87.96</v>
      </c>
      <c r="BO2544">
        <v>1</v>
      </c>
      <c r="BP2544" s="3">
        <v>292500000</v>
      </c>
      <c r="BQ2544" s="20">
        <v>1672</v>
      </c>
      <c r="BR2544" s="20">
        <v>288</v>
      </c>
      <c r="BW2544" s="20">
        <v>0</v>
      </c>
      <c r="BX2544" s="22">
        <v>245518.03</v>
      </c>
      <c r="BY2544">
        <v>221</v>
      </c>
      <c r="BZ2544">
        <v>89.3</v>
      </c>
      <c r="CC2544">
        <v>1</v>
      </c>
    </row>
    <row r="2545" spans="1:81" ht="51" x14ac:dyDescent="0.2">
      <c r="A2545" t="s">
        <v>21543</v>
      </c>
      <c r="B2545" t="s">
        <v>21544</v>
      </c>
      <c r="C2545" t="s">
        <v>21545</v>
      </c>
      <c r="E2545" s="2" t="s">
        <v>21546</v>
      </c>
      <c r="G2545" s="3">
        <v>4600000</v>
      </c>
      <c r="H2545" s="3">
        <v>40000000</v>
      </c>
      <c r="I2545" s="3">
        <v>40000000</v>
      </c>
      <c r="O2545" s="3">
        <v>46000000</v>
      </c>
      <c r="P2545" s="3">
        <v>200000000</v>
      </c>
      <c r="Q2545" s="3">
        <v>266800000</v>
      </c>
      <c r="X2545" s="2" t="s">
        <v>21547</v>
      </c>
      <c r="Y2545" s="2" t="s">
        <v>21548</v>
      </c>
      <c r="AE2545">
        <v>2020</v>
      </c>
      <c r="AF2545">
        <v>2021</v>
      </c>
      <c r="AG2545">
        <v>2022</v>
      </c>
      <c r="AL2545" s="3">
        <v>40000000</v>
      </c>
      <c r="AM2545" t="s">
        <v>89</v>
      </c>
      <c r="AN2545" s="1">
        <v>44628</v>
      </c>
      <c r="AO2545" s="3">
        <v>266800000</v>
      </c>
      <c r="AQ2545">
        <v>0</v>
      </c>
      <c r="AR2545">
        <v>207236.42</v>
      </c>
      <c r="AS2545">
        <v>36983.279999999999</v>
      </c>
      <c r="AY2545">
        <v>4029</v>
      </c>
      <c r="AZ2545">
        <v>102</v>
      </c>
      <c r="BA2545">
        <v>408</v>
      </c>
      <c r="BG2545">
        <v>57.2</v>
      </c>
      <c r="BH2545">
        <v>98.08</v>
      </c>
      <c r="BI2545">
        <v>80.23</v>
      </c>
      <c r="BO2545">
        <v>1</v>
      </c>
      <c r="BP2545" s="3">
        <v>84600000</v>
      </c>
      <c r="BQ2545" s="20">
        <v>352</v>
      </c>
      <c r="BR2545" s="20">
        <v>96</v>
      </c>
      <c r="BW2545" s="20">
        <v>0</v>
      </c>
      <c r="BX2545" s="22">
        <v>244219.7</v>
      </c>
      <c r="BY2545">
        <v>222</v>
      </c>
      <c r="BZ2545">
        <v>89.26</v>
      </c>
      <c r="CC2545">
        <v>1</v>
      </c>
    </row>
    <row r="2546" spans="1:81" ht="68" x14ac:dyDescent="0.2">
      <c r="A2546" t="s">
        <v>21549</v>
      </c>
      <c r="B2546" t="s">
        <v>21550</v>
      </c>
      <c r="C2546" t="s">
        <v>21551</v>
      </c>
      <c r="D2546" t="s">
        <v>21552</v>
      </c>
      <c r="E2546" s="2" t="s">
        <v>21553</v>
      </c>
      <c r="H2546" s="3">
        <v>14999960</v>
      </c>
      <c r="I2546" s="3">
        <v>70000000</v>
      </c>
      <c r="P2546" s="3">
        <v>74999800</v>
      </c>
      <c r="Q2546" s="3">
        <v>466900000</v>
      </c>
      <c r="W2546" s="2" t="s">
        <v>19716</v>
      </c>
      <c r="X2546" s="2" t="s">
        <v>21554</v>
      </c>
      <c r="Y2546" s="2" t="s">
        <v>21555</v>
      </c>
      <c r="AE2546">
        <v>2017</v>
      </c>
      <c r="AF2546">
        <v>2021</v>
      </c>
      <c r="AG2546">
        <v>2022</v>
      </c>
      <c r="AL2546" s="3">
        <v>70000000</v>
      </c>
      <c r="AM2546" t="s">
        <v>89</v>
      </c>
      <c r="AN2546" s="1">
        <v>44677</v>
      </c>
      <c r="AO2546" s="3">
        <v>466900000</v>
      </c>
      <c r="AQ2546">
        <v>162.38999999999999</v>
      </c>
      <c r="AR2546">
        <v>34869.32</v>
      </c>
      <c r="AS2546">
        <v>207004.62</v>
      </c>
      <c r="AY2546">
        <v>1607</v>
      </c>
      <c r="AZ2546">
        <v>465</v>
      </c>
      <c r="BA2546">
        <v>230</v>
      </c>
      <c r="BG2546">
        <v>83.05</v>
      </c>
      <c r="BH2546">
        <v>91.17</v>
      </c>
      <c r="BI2546">
        <v>88.88</v>
      </c>
      <c r="BO2546">
        <v>1</v>
      </c>
      <c r="BP2546" s="3">
        <v>108999960</v>
      </c>
      <c r="BQ2546" s="20">
        <v>1496</v>
      </c>
      <c r="BR2546" s="20">
        <v>445</v>
      </c>
      <c r="BW2546" s="20">
        <v>0</v>
      </c>
      <c r="BX2546" s="22">
        <v>242036.33</v>
      </c>
      <c r="BY2546">
        <v>223</v>
      </c>
      <c r="BZ2546">
        <v>89.21</v>
      </c>
      <c r="CC2546">
        <v>1</v>
      </c>
    </row>
    <row r="2547" spans="1:81" ht="34" x14ac:dyDescent="0.2">
      <c r="A2547" t="s">
        <v>21556</v>
      </c>
      <c r="B2547" t="s">
        <v>21557</v>
      </c>
      <c r="C2547" t="s">
        <v>21558</v>
      </c>
      <c r="D2547" t="s">
        <v>21559</v>
      </c>
      <c r="E2547" s="2" t="s">
        <v>21560</v>
      </c>
      <c r="G2547" s="3">
        <v>50000</v>
      </c>
      <c r="H2547" s="3">
        <v>30000</v>
      </c>
      <c r="I2547" s="3">
        <v>39999969</v>
      </c>
      <c r="O2547" s="3">
        <v>500000</v>
      </c>
      <c r="P2547" s="3">
        <v>150000</v>
      </c>
      <c r="Q2547" s="3">
        <v>266799793.22999999</v>
      </c>
      <c r="W2547" s="2" t="s">
        <v>21561</v>
      </c>
      <c r="X2547" s="2" t="s">
        <v>21561</v>
      </c>
      <c r="Y2547" s="2" t="s">
        <v>21562</v>
      </c>
      <c r="AE2547">
        <v>2019</v>
      </c>
      <c r="AF2547">
        <v>2020</v>
      </c>
      <c r="AG2547">
        <v>2022</v>
      </c>
      <c r="AL2547" s="3">
        <v>39999969</v>
      </c>
      <c r="AM2547" t="s">
        <v>89</v>
      </c>
      <c r="AN2547" s="1">
        <v>44582</v>
      </c>
      <c r="AO2547" s="3">
        <v>266799793.22999999</v>
      </c>
      <c r="AQ2547">
        <v>0</v>
      </c>
      <c r="AR2547">
        <v>0</v>
      </c>
      <c r="AS2547">
        <v>241235.14</v>
      </c>
      <c r="AY2547">
        <v>3695</v>
      </c>
      <c r="AZ2547">
        <v>1826</v>
      </c>
      <c r="BA2547">
        <v>203</v>
      </c>
      <c r="BG2547">
        <v>61.5</v>
      </c>
      <c r="BH2547">
        <v>48.14</v>
      </c>
      <c r="BI2547">
        <v>90.19</v>
      </c>
      <c r="BO2547">
        <v>1</v>
      </c>
      <c r="BP2547" s="3">
        <v>56279969</v>
      </c>
      <c r="BQ2547" s="20">
        <v>302</v>
      </c>
      <c r="BR2547" s="20">
        <v>526</v>
      </c>
      <c r="BW2547" s="20">
        <v>0</v>
      </c>
      <c r="BX2547" s="22">
        <v>241235.14</v>
      </c>
      <c r="BY2547">
        <v>224</v>
      </c>
      <c r="BZ2547">
        <v>89.16</v>
      </c>
      <c r="CC2547">
        <v>1</v>
      </c>
    </row>
    <row r="2548" spans="1:81" ht="51" x14ac:dyDescent="0.2">
      <c r="A2548" t="s">
        <v>21563</v>
      </c>
      <c r="B2548" t="s">
        <v>21564</v>
      </c>
      <c r="C2548" t="s">
        <v>21565</v>
      </c>
      <c r="D2548" t="s">
        <v>21566</v>
      </c>
      <c r="E2548" s="2" t="s">
        <v>21567</v>
      </c>
      <c r="H2548" s="3">
        <v>13000000</v>
      </c>
      <c r="I2548" s="3">
        <v>35000000</v>
      </c>
      <c r="P2548" s="3">
        <v>65000000</v>
      </c>
      <c r="Q2548" s="3">
        <v>233450000</v>
      </c>
      <c r="W2548" s="2" t="s">
        <v>21568</v>
      </c>
      <c r="X2548" s="2" t="s">
        <v>21569</v>
      </c>
      <c r="Y2548" s="2" t="s">
        <v>21570</v>
      </c>
      <c r="AE2548">
        <v>2018</v>
      </c>
      <c r="AF2548">
        <v>2020</v>
      </c>
      <c r="AG2548">
        <v>2022</v>
      </c>
      <c r="AL2548" s="3">
        <v>35000000</v>
      </c>
      <c r="AM2548" t="s">
        <v>89</v>
      </c>
      <c r="AN2548" s="1">
        <v>44707</v>
      </c>
      <c r="AQ2548">
        <v>1970.56</v>
      </c>
      <c r="AR2548">
        <v>7545.1</v>
      </c>
      <c r="AS2548">
        <v>228279.2</v>
      </c>
      <c r="AY2548">
        <v>668</v>
      </c>
      <c r="AZ2548">
        <v>339</v>
      </c>
      <c r="BA2548">
        <v>211</v>
      </c>
      <c r="BG2548">
        <v>93.6</v>
      </c>
      <c r="BH2548">
        <v>90.39</v>
      </c>
      <c r="BI2548">
        <v>89.8</v>
      </c>
      <c r="BP2548" s="3">
        <v>51999998</v>
      </c>
      <c r="BQ2548" s="20">
        <v>749</v>
      </c>
      <c r="BR2548" s="20">
        <v>597</v>
      </c>
      <c r="BW2548" s="20">
        <v>0</v>
      </c>
      <c r="BX2548" s="22">
        <v>237794.86</v>
      </c>
      <c r="BY2548">
        <v>225</v>
      </c>
      <c r="BZ2548">
        <v>89.11</v>
      </c>
      <c r="CC2548">
        <v>0</v>
      </c>
    </row>
    <row r="2549" spans="1:81" ht="34" x14ac:dyDescent="0.2">
      <c r="A2549" t="s">
        <v>21571</v>
      </c>
      <c r="B2549" t="s">
        <v>21572</v>
      </c>
      <c r="C2549" t="s">
        <v>21573</v>
      </c>
      <c r="D2549" t="s">
        <v>21574</v>
      </c>
      <c r="E2549" s="2" t="s">
        <v>21575</v>
      </c>
      <c r="H2549" s="3">
        <v>6069788</v>
      </c>
      <c r="I2549" s="3">
        <v>49858245</v>
      </c>
      <c r="P2549" s="3">
        <v>30348940</v>
      </c>
      <c r="Q2549" s="3">
        <v>332554494.14999998</v>
      </c>
      <c r="W2549" s="2" t="s">
        <v>21576</v>
      </c>
      <c r="X2549" s="2" t="s">
        <v>21577</v>
      </c>
      <c r="Y2549" s="2" t="s">
        <v>21578</v>
      </c>
      <c r="AE2549">
        <v>2016</v>
      </c>
      <c r="AF2549">
        <v>2021</v>
      </c>
      <c r="AG2549">
        <v>2022</v>
      </c>
      <c r="AL2549" s="3">
        <v>49858245</v>
      </c>
      <c r="AM2549" t="s">
        <v>89</v>
      </c>
      <c r="AN2549" s="1">
        <v>44635</v>
      </c>
      <c r="AO2549" s="3">
        <v>332554494.14999998</v>
      </c>
      <c r="AQ2549">
        <v>0</v>
      </c>
      <c r="AR2549">
        <v>12.29</v>
      </c>
      <c r="AS2549">
        <v>237745.03</v>
      </c>
      <c r="AY2549">
        <v>3485</v>
      </c>
      <c r="AZ2549">
        <v>2512</v>
      </c>
      <c r="BA2549">
        <v>206</v>
      </c>
      <c r="BG2549">
        <v>63.92</v>
      </c>
      <c r="BH2549">
        <v>52.21</v>
      </c>
      <c r="BI2549">
        <v>90.04</v>
      </c>
      <c r="BO2549">
        <v>1</v>
      </c>
      <c r="BP2549" s="3">
        <v>57185636</v>
      </c>
      <c r="BQ2549" s="20">
        <v>1693</v>
      </c>
      <c r="BR2549" s="20">
        <v>420</v>
      </c>
      <c r="BW2549" s="20">
        <v>0</v>
      </c>
      <c r="BX2549" s="22">
        <v>237757.32</v>
      </c>
      <c r="BY2549">
        <v>226</v>
      </c>
      <c r="BZ2549">
        <v>89.06</v>
      </c>
      <c r="CC2549">
        <v>1</v>
      </c>
    </row>
    <row r="2550" spans="1:81" ht="68" x14ac:dyDescent="0.2">
      <c r="A2550" t="s">
        <v>21579</v>
      </c>
      <c r="B2550" t="s">
        <v>21580</v>
      </c>
      <c r="C2550" t="s">
        <v>21581</v>
      </c>
      <c r="D2550" t="s">
        <v>21582</v>
      </c>
      <c r="E2550" s="2" t="s">
        <v>21583</v>
      </c>
      <c r="J2550" s="3">
        <v>70000000</v>
      </c>
      <c r="R2550" s="3">
        <v>700000000</v>
      </c>
      <c r="Y2550" s="2" t="s">
        <v>21584</v>
      </c>
      <c r="Z2550" s="2" t="s">
        <v>21585</v>
      </c>
      <c r="AG2550">
        <v>2022</v>
      </c>
      <c r="AH2550">
        <v>2023</v>
      </c>
      <c r="AL2550" s="3">
        <v>70000000</v>
      </c>
      <c r="AM2550" t="s">
        <v>90</v>
      </c>
      <c r="AN2550" s="1">
        <v>45175</v>
      </c>
      <c r="AO2550" s="3">
        <v>700000000</v>
      </c>
      <c r="AS2550">
        <v>220733.31</v>
      </c>
      <c r="AT2550">
        <v>16618.599999999999</v>
      </c>
      <c r="BA2550">
        <v>219</v>
      </c>
      <c r="BB2550">
        <v>92</v>
      </c>
      <c r="BI2550">
        <v>89.41</v>
      </c>
      <c r="BJ2550">
        <v>80.84</v>
      </c>
      <c r="BP2550" s="3">
        <v>70378750</v>
      </c>
      <c r="BS2550" s="20">
        <v>602</v>
      </c>
      <c r="BW2550" s="20">
        <v>602</v>
      </c>
      <c r="BX2550" s="22">
        <v>237351.91</v>
      </c>
      <c r="BY2550">
        <v>227</v>
      </c>
      <c r="BZ2550">
        <v>89.01</v>
      </c>
    </row>
    <row r="2551" spans="1:81" ht="51" x14ac:dyDescent="0.2">
      <c r="A2551" t="s">
        <v>21586</v>
      </c>
      <c r="B2551" t="s">
        <v>21587</v>
      </c>
      <c r="C2551" t="s">
        <v>21588</v>
      </c>
      <c r="D2551" t="s">
        <v>21589</v>
      </c>
      <c r="E2551" s="2" t="s">
        <v>21590</v>
      </c>
      <c r="G2551" s="3">
        <v>5500000</v>
      </c>
      <c r="H2551" s="3">
        <v>13500000</v>
      </c>
      <c r="I2551" s="3">
        <v>42000000</v>
      </c>
      <c r="O2551" s="3">
        <v>55000000</v>
      </c>
      <c r="P2551" s="3">
        <v>67500000</v>
      </c>
      <c r="Q2551" s="3">
        <v>280140000</v>
      </c>
      <c r="W2551" s="2" t="s">
        <v>21591</v>
      </c>
      <c r="X2551" s="2" t="s">
        <v>1080</v>
      </c>
      <c r="Y2551" s="2" t="s">
        <v>21592</v>
      </c>
      <c r="AE2551">
        <v>2017</v>
      </c>
      <c r="AF2551">
        <v>2019</v>
      </c>
      <c r="AG2551">
        <v>2022</v>
      </c>
      <c r="AL2551" s="3">
        <v>25000000</v>
      </c>
      <c r="AM2551" t="s">
        <v>327</v>
      </c>
      <c r="AN2551" s="1">
        <v>44580</v>
      </c>
      <c r="AO2551" s="3">
        <v>280140000</v>
      </c>
      <c r="AQ2551">
        <v>0</v>
      </c>
      <c r="AR2551">
        <v>6248.63</v>
      </c>
      <c r="AS2551">
        <v>227634.72</v>
      </c>
      <c r="AY2551">
        <v>3489</v>
      </c>
      <c r="AZ2551">
        <v>336</v>
      </c>
      <c r="BA2551">
        <v>213</v>
      </c>
      <c r="BG2551">
        <v>63.18</v>
      </c>
      <c r="BH2551">
        <v>91.93</v>
      </c>
      <c r="BI2551">
        <v>89.7</v>
      </c>
      <c r="BO2551">
        <v>1</v>
      </c>
      <c r="BP2551" s="3">
        <v>86000000</v>
      </c>
      <c r="BQ2551" s="20">
        <v>498</v>
      </c>
      <c r="BR2551" s="20">
        <v>1007</v>
      </c>
      <c r="BW2551" s="20">
        <v>0</v>
      </c>
      <c r="BX2551" s="22">
        <v>233883.35</v>
      </c>
      <c r="BY2551">
        <v>228</v>
      </c>
      <c r="BZ2551">
        <v>88.96</v>
      </c>
      <c r="CC2551">
        <v>1</v>
      </c>
    </row>
    <row r="2552" spans="1:81" ht="68" x14ac:dyDescent="0.2">
      <c r="A2552" t="s">
        <v>21593</v>
      </c>
      <c r="B2552" t="s">
        <v>21594</v>
      </c>
      <c r="C2552" t="s">
        <v>21595</v>
      </c>
      <c r="E2552" s="2" t="s">
        <v>21596</v>
      </c>
      <c r="G2552" s="3">
        <v>6682866</v>
      </c>
      <c r="H2552" s="3">
        <v>14920837</v>
      </c>
      <c r="I2552" s="3">
        <v>70000000</v>
      </c>
      <c r="J2552" s="3">
        <v>96000000</v>
      </c>
      <c r="O2552" s="3">
        <v>66828660</v>
      </c>
      <c r="P2552" s="3">
        <v>74604185</v>
      </c>
      <c r="Q2552" s="3">
        <v>466900000</v>
      </c>
      <c r="R2552" s="3">
        <v>960000000</v>
      </c>
      <c r="W2552" s="2" t="s">
        <v>21597</v>
      </c>
      <c r="X2552" s="2" t="s">
        <v>21598</v>
      </c>
      <c r="Y2552" s="2" t="s">
        <v>21599</v>
      </c>
      <c r="Z2552" s="2" t="s">
        <v>21600</v>
      </c>
      <c r="AE2552">
        <v>2020</v>
      </c>
      <c r="AF2552">
        <v>2021</v>
      </c>
      <c r="AG2552">
        <v>2022</v>
      </c>
      <c r="AH2552">
        <v>2023</v>
      </c>
      <c r="AL2552" s="3">
        <v>96000000</v>
      </c>
      <c r="AM2552" t="s">
        <v>90</v>
      </c>
      <c r="AN2552" s="1">
        <v>45105</v>
      </c>
      <c r="AO2552" s="3">
        <v>960000000</v>
      </c>
      <c r="AQ2552">
        <v>2032.44</v>
      </c>
      <c r="AR2552">
        <v>83125.7</v>
      </c>
      <c r="AS2552">
        <v>125194.36</v>
      </c>
      <c r="AT2552">
        <v>22513.39</v>
      </c>
      <c r="AY2552">
        <v>764</v>
      </c>
      <c r="AZ2552">
        <v>234</v>
      </c>
      <c r="BA2552">
        <v>289</v>
      </c>
      <c r="BB2552">
        <v>80</v>
      </c>
      <c r="BG2552">
        <v>91.89</v>
      </c>
      <c r="BH2552">
        <v>95.57</v>
      </c>
      <c r="BI2552">
        <v>86.01</v>
      </c>
      <c r="BJ2552">
        <v>83.37</v>
      </c>
      <c r="BO2552">
        <v>1.85</v>
      </c>
      <c r="BP2552" s="3">
        <v>252882301</v>
      </c>
      <c r="BQ2552" s="20">
        <v>62</v>
      </c>
      <c r="BR2552" s="20">
        <v>393</v>
      </c>
      <c r="BS2552" s="20">
        <v>476</v>
      </c>
      <c r="BW2552" s="20">
        <v>476</v>
      </c>
      <c r="BX2552" s="22">
        <v>232865.89</v>
      </c>
      <c r="BY2552">
        <v>229</v>
      </c>
      <c r="BZ2552">
        <v>88.92</v>
      </c>
      <c r="CA2552">
        <v>2.06</v>
      </c>
      <c r="CB2552">
        <v>2.06</v>
      </c>
      <c r="CC2552">
        <v>2.06</v>
      </c>
    </row>
    <row r="2553" spans="1:81" ht="68" x14ac:dyDescent="0.2">
      <c r="A2553" t="s">
        <v>21601</v>
      </c>
      <c r="B2553" t="s">
        <v>21602</v>
      </c>
      <c r="C2553" t="s">
        <v>21603</v>
      </c>
      <c r="D2553" t="s">
        <v>21604</v>
      </c>
      <c r="E2553" s="2" t="s">
        <v>21605</v>
      </c>
      <c r="F2553" s="3">
        <v>800000</v>
      </c>
      <c r="G2553" s="3">
        <v>125000</v>
      </c>
      <c r="H2553" s="3">
        <v>10000000</v>
      </c>
      <c r="I2553" s="3">
        <v>100000000</v>
      </c>
      <c r="N2553" s="3">
        <v>16000000</v>
      </c>
      <c r="O2553" s="3">
        <v>1250000</v>
      </c>
      <c r="P2553" s="3">
        <v>50000000</v>
      </c>
      <c r="Q2553" s="3">
        <v>667000000</v>
      </c>
      <c r="V2553" s="2" t="s">
        <v>93</v>
      </c>
      <c r="W2553" s="2" t="s">
        <v>93</v>
      </c>
      <c r="X2553" s="2" t="s">
        <v>21606</v>
      </c>
      <c r="Y2553" s="2" t="s">
        <v>21607</v>
      </c>
      <c r="AD2553">
        <v>2020</v>
      </c>
      <c r="AE2553">
        <v>2021</v>
      </c>
      <c r="AF2553">
        <v>2021</v>
      </c>
      <c r="AG2553">
        <v>2022</v>
      </c>
      <c r="AL2553" s="3">
        <v>10999982</v>
      </c>
      <c r="AM2553" t="s">
        <v>114</v>
      </c>
      <c r="AN2553" s="1">
        <v>44832</v>
      </c>
      <c r="AO2553" s="3">
        <v>667000000</v>
      </c>
      <c r="AP2553">
        <v>22261.97</v>
      </c>
      <c r="AQ2553">
        <v>200519.91</v>
      </c>
      <c r="AR2553">
        <v>6920.73</v>
      </c>
      <c r="AS2553">
        <v>2463.6799999999998</v>
      </c>
      <c r="AX2553">
        <v>26</v>
      </c>
      <c r="AY2553">
        <v>189</v>
      </c>
      <c r="AZ2553">
        <v>1057</v>
      </c>
      <c r="BA2553">
        <v>785</v>
      </c>
      <c r="BF2553">
        <v>99.6</v>
      </c>
      <c r="BG2553">
        <v>98.44</v>
      </c>
      <c r="BH2553">
        <v>79.900000000000006</v>
      </c>
      <c r="BI2553">
        <v>61.92</v>
      </c>
      <c r="BO2553">
        <v>1</v>
      </c>
      <c r="BP2553" s="3">
        <v>124224982</v>
      </c>
      <c r="BQ2553" s="20">
        <v>138</v>
      </c>
      <c r="BR2553" s="20">
        <v>497</v>
      </c>
      <c r="BW2553" s="20">
        <v>0</v>
      </c>
      <c r="BX2553" s="22">
        <v>232166.29</v>
      </c>
      <c r="BY2553">
        <v>230</v>
      </c>
      <c r="BZ2553">
        <v>88.87</v>
      </c>
      <c r="CC2553">
        <v>1</v>
      </c>
    </row>
    <row r="2554" spans="1:81" ht="51" x14ac:dyDescent="0.2">
      <c r="A2554" t="s">
        <v>21608</v>
      </c>
      <c r="B2554" t="s">
        <v>21609</v>
      </c>
      <c r="C2554" t="s">
        <v>21610</v>
      </c>
      <c r="D2554" t="s">
        <v>21611</v>
      </c>
      <c r="E2554" s="2" t="s">
        <v>21612</v>
      </c>
      <c r="G2554" s="3">
        <v>419438</v>
      </c>
      <c r="H2554" s="3">
        <v>10500000</v>
      </c>
      <c r="I2554" s="3">
        <v>20000000</v>
      </c>
      <c r="O2554" s="3">
        <v>4194380</v>
      </c>
      <c r="P2554" s="3">
        <v>52500000</v>
      </c>
      <c r="Q2554" s="3">
        <v>133400000</v>
      </c>
      <c r="V2554" s="2" t="s">
        <v>21613</v>
      </c>
      <c r="W2554" s="2" t="s">
        <v>21614</v>
      </c>
      <c r="X2554" s="2" t="s">
        <v>21615</v>
      </c>
      <c r="Y2554" s="2" t="s">
        <v>21616</v>
      </c>
      <c r="AD2554">
        <v>2015</v>
      </c>
      <c r="AE2554">
        <v>2016</v>
      </c>
      <c r="AF2554">
        <v>2020</v>
      </c>
      <c r="AG2554">
        <v>2022</v>
      </c>
      <c r="AL2554" s="3">
        <v>20000000</v>
      </c>
      <c r="AM2554" t="s">
        <v>89</v>
      </c>
      <c r="AN2554" s="1">
        <v>44860</v>
      </c>
      <c r="AO2554" s="3">
        <v>133400000</v>
      </c>
      <c r="AP2554">
        <v>0</v>
      </c>
      <c r="AQ2554">
        <v>243.93</v>
      </c>
      <c r="AR2554">
        <v>4646.67</v>
      </c>
      <c r="AS2554">
        <v>227077.08</v>
      </c>
      <c r="AX2554">
        <v>376</v>
      </c>
      <c r="AY2554">
        <v>1181</v>
      </c>
      <c r="AZ2554">
        <v>456</v>
      </c>
      <c r="BA2554">
        <v>214</v>
      </c>
      <c r="BF2554">
        <v>70.73</v>
      </c>
      <c r="BG2554">
        <v>87.78</v>
      </c>
      <c r="BH2554">
        <v>87.07</v>
      </c>
      <c r="BI2554">
        <v>89.66</v>
      </c>
      <c r="BO2554">
        <v>1</v>
      </c>
      <c r="BP2554" s="3">
        <v>32919438</v>
      </c>
      <c r="BQ2554" s="20">
        <v>1427</v>
      </c>
      <c r="BR2554" s="20">
        <v>1009</v>
      </c>
      <c r="BW2554" s="20">
        <v>0</v>
      </c>
      <c r="BX2554" s="22">
        <v>231967.68</v>
      </c>
      <c r="BY2554">
        <v>231</v>
      </c>
      <c r="BZ2554">
        <v>88.82</v>
      </c>
      <c r="CC2554">
        <v>1</v>
      </c>
    </row>
    <row r="2555" spans="1:81" ht="34" x14ac:dyDescent="0.2">
      <c r="A2555" t="s">
        <v>21617</v>
      </c>
      <c r="B2555" t="s">
        <v>21618</v>
      </c>
      <c r="C2555" t="s">
        <v>21619</v>
      </c>
      <c r="D2555" t="s">
        <v>21620</v>
      </c>
      <c r="E2555" s="2" t="s">
        <v>21621</v>
      </c>
      <c r="H2555" s="3">
        <v>11700000</v>
      </c>
      <c r="I2555" s="3">
        <v>60000000</v>
      </c>
      <c r="P2555" s="3">
        <v>58500000</v>
      </c>
      <c r="Q2555" s="3">
        <v>400000000</v>
      </c>
      <c r="X2555" s="2" t="s">
        <v>21622</v>
      </c>
      <c r="Y2555" s="2" t="s">
        <v>21623</v>
      </c>
      <c r="AF2555">
        <v>2019</v>
      </c>
      <c r="AG2555">
        <v>2022</v>
      </c>
      <c r="AL2555" s="3">
        <v>27000000</v>
      </c>
      <c r="AM2555" t="s">
        <v>89</v>
      </c>
      <c r="AN2555" s="1">
        <v>45040</v>
      </c>
      <c r="AO2555" s="3">
        <v>400000000</v>
      </c>
      <c r="AR2555">
        <v>6248.63</v>
      </c>
      <c r="AS2555">
        <v>223174.41</v>
      </c>
      <c r="AZ2555">
        <v>336</v>
      </c>
      <c r="BA2555">
        <v>216</v>
      </c>
      <c r="BH2555">
        <v>91.93</v>
      </c>
      <c r="BI2555">
        <v>89.56</v>
      </c>
      <c r="BO2555">
        <v>1</v>
      </c>
      <c r="BP2555" s="3">
        <v>103610000</v>
      </c>
      <c r="BR2555" s="20">
        <v>1088</v>
      </c>
      <c r="BW2555" s="20">
        <v>162</v>
      </c>
      <c r="BX2555" s="22">
        <v>229423.04</v>
      </c>
      <c r="BY2555">
        <v>232</v>
      </c>
      <c r="BZ2555">
        <v>88.77</v>
      </c>
      <c r="CC2555">
        <v>1</v>
      </c>
    </row>
    <row r="2556" spans="1:81" ht="51" x14ac:dyDescent="0.2">
      <c r="A2556" t="s">
        <v>21624</v>
      </c>
      <c r="B2556" t="s">
        <v>21625</v>
      </c>
      <c r="C2556" t="s">
        <v>21626</v>
      </c>
      <c r="D2556" t="s">
        <v>21627</v>
      </c>
      <c r="E2556" s="2" t="s">
        <v>21628</v>
      </c>
      <c r="H2556" s="3">
        <v>8684035</v>
      </c>
      <c r="I2556" s="3">
        <v>42000000</v>
      </c>
      <c r="P2556" s="3">
        <v>43420175</v>
      </c>
      <c r="Q2556" s="3">
        <v>280140000</v>
      </c>
      <c r="W2556" s="2" t="s">
        <v>21629</v>
      </c>
      <c r="X2556" s="2" t="s">
        <v>21630</v>
      </c>
      <c r="Y2556" s="2" t="s">
        <v>21631</v>
      </c>
      <c r="AE2556">
        <v>2017</v>
      </c>
      <c r="AF2556">
        <v>2019</v>
      </c>
      <c r="AG2556">
        <v>2022</v>
      </c>
      <c r="AL2556" s="3">
        <v>31870715</v>
      </c>
      <c r="AM2556" t="s">
        <v>114</v>
      </c>
      <c r="AN2556" s="1">
        <v>44728</v>
      </c>
      <c r="AO2556" s="3">
        <v>280140000</v>
      </c>
      <c r="AQ2556">
        <v>14.19</v>
      </c>
      <c r="AR2556">
        <v>1153.47</v>
      </c>
      <c r="AS2556">
        <v>226757.38</v>
      </c>
      <c r="AY2556">
        <v>2078</v>
      </c>
      <c r="AZ2556">
        <v>758</v>
      </c>
      <c r="BA2556">
        <v>215</v>
      </c>
      <c r="BG2556">
        <v>78.069999999999993</v>
      </c>
      <c r="BH2556">
        <v>81.77</v>
      </c>
      <c r="BI2556">
        <v>89.61</v>
      </c>
      <c r="BO2556">
        <v>1</v>
      </c>
      <c r="BP2556" s="3">
        <v>94452334</v>
      </c>
      <c r="BQ2556" s="20">
        <v>862</v>
      </c>
      <c r="BR2556" s="20">
        <v>918</v>
      </c>
      <c r="BW2556" s="20">
        <v>0</v>
      </c>
      <c r="BX2556" s="22">
        <v>227925.04</v>
      </c>
      <c r="BY2556">
        <v>233</v>
      </c>
      <c r="BZ2556">
        <v>88.72</v>
      </c>
      <c r="CC2556">
        <v>1</v>
      </c>
    </row>
    <row r="2557" spans="1:81" ht="51" x14ac:dyDescent="0.2">
      <c r="A2557" t="s">
        <v>21632</v>
      </c>
      <c r="B2557" t="s">
        <v>21633</v>
      </c>
      <c r="C2557" t="s">
        <v>21634</v>
      </c>
      <c r="E2557" s="2" t="s">
        <v>21635</v>
      </c>
      <c r="H2557" s="3">
        <v>21000000</v>
      </c>
      <c r="P2557" s="3">
        <v>105000000</v>
      </c>
      <c r="X2557" s="2" t="s">
        <v>21636</v>
      </c>
      <c r="Y2557" s="2" t="s">
        <v>840</v>
      </c>
      <c r="AF2557">
        <v>2021</v>
      </c>
      <c r="AG2557">
        <v>2022</v>
      </c>
      <c r="AL2557" s="3">
        <v>60000000</v>
      </c>
      <c r="AM2557" t="s">
        <v>89</v>
      </c>
      <c r="AN2557" s="1">
        <v>44623</v>
      </c>
      <c r="AO2557" s="3">
        <v>400200000</v>
      </c>
      <c r="AR2557">
        <v>220334.36</v>
      </c>
      <c r="AS2557">
        <v>2763.81</v>
      </c>
      <c r="AZ2557">
        <v>84</v>
      </c>
      <c r="BA2557">
        <v>765</v>
      </c>
      <c r="BH2557">
        <v>98.42</v>
      </c>
      <c r="BI2557">
        <v>62.89</v>
      </c>
      <c r="BP2557" s="3">
        <v>81000000</v>
      </c>
      <c r="BR2557" s="20">
        <v>352</v>
      </c>
      <c r="BW2557" s="20">
        <v>21</v>
      </c>
      <c r="BX2557" s="22">
        <v>223098.17</v>
      </c>
      <c r="BY2557">
        <v>234</v>
      </c>
      <c r="BZ2557">
        <v>88.67</v>
      </c>
    </row>
    <row r="2558" spans="1:81" ht="34" x14ac:dyDescent="0.2">
      <c r="A2558" t="s">
        <v>21637</v>
      </c>
      <c r="B2558" t="s">
        <v>21638</v>
      </c>
      <c r="C2558" t="s">
        <v>21639</v>
      </c>
      <c r="D2558" t="s">
        <v>21640</v>
      </c>
      <c r="E2558" s="2" t="s">
        <v>21641</v>
      </c>
      <c r="G2558" s="3">
        <v>2600000</v>
      </c>
      <c r="H2558" s="3">
        <v>15500000</v>
      </c>
      <c r="I2558" s="3">
        <v>35000000</v>
      </c>
      <c r="J2558" s="3">
        <v>50000000</v>
      </c>
      <c r="O2558" s="3">
        <v>26000000</v>
      </c>
      <c r="P2558" s="3">
        <v>77500000</v>
      </c>
      <c r="Q2558" s="3">
        <v>233450000</v>
      </c>
      <c r="R2558" s="3">
        <v>500000000</v>
      </c>
      <c r="W2558" s="2" t="s">
        <v>21642</v>
      </c>
      <c r="X2558" s="2" t="s">
        <v>21643</v>
      </c>
      <c r="Y2558" s="2" t="s">
        <v>21644</v>
      </c>
      <c r="Z2558" s="2" t="s">
        <v>21645</v>
      </c>
      <c r="AE2558">
        <v>2018</v>
      </c>
      <c r="AF2558">
        <v>2020</v>
      </c>
      <c r="AG2558">
        <v>2022</v>
      </c>
      <c r="AH2558">
        <v>2023</v>
      </c>
      <c r="AL2558" s="3">
        <v>50000000</v>
      </c>
      <c r="AM2558" t="s">
        <v>90</v>
      </c>
      <c r="AN2558" s="1">
        <v>45223</v>
      </c>
      <c r="AO2558" s="3">
        <v>500000000</v>
      </c>
      <c r="AQ2558">
        <v>6063.92</v>
      </c>
      <c r="AR2558">
        <v>15504.97</v>
      </c>
      <c r="AS2558">
        <v>173812.72</v>
      </c>
      <c r="AT2558">
        <v>27123.439999999999</v>
      </c>
      <c r="AY2558">
        <v>475</v>
      </c>
      <c r="AZ2558">
        <v>131</v>
      </c>
      <c r="BA2558">
        <v>269</v>
      </c>
      <c r="BB2558">
        <v>73</v>
      </c>
      <c r="BG2558">
        <v>95.45</v>
      </c>
      <c r="BH2558">
        <v>96.31</v>
      </c>
      <c r="BI2558">
        <v>86.98</v>
      </c>
      <c r="BJ2558">
        <v>84.84</v>
      </c>
      <c r="BO2558">
        <v>1.93</v>
      </c>
      <c r="BP2558" s="3">
        <v>128100000</v>
      </c>
      <c r="BQ2558" s="20">
        <v>617</v>
      </c>
      <c r="BR2558" s="20">
        <v>540</v>
      </c>
      <c r="BS2558" s="20">
        <v>635</v>
      </c>
      <c r="BW2558" s="20">
        <v>635</v>
      </c>
      <c r="BX2558" s="22">
        <v>222505.05</v>
      </c>
      <c r="BY2558">
        <v>235</v>
      </c>
      <c r="BZ2558">
        <v>88.62</v>
      </c>
      <c r="CA2558">
        <v>2.14</v>
      </c>
      <c r="CB2558">
        <v>2.14</v>
      </c>
      <c r="CC2558">
        <v>2.14</v>
      </c>
    </row>
    <row r="2559" spans="1:81" ht="34" x14ac:dyDescent="0.2">
      <c r="A2559" t="s">
        <v>21646</v>
      </c>
      <c r="B2559" t="s">
        <v>21647</v>
      </c>
      <c r="C2559" t="s">
        <v>21648</v>
      </c>
      <c r="D2559" t="s">
        <v>21649</v>
      </c>
      <c r="E2559" s="2" t="s">
        <v>21650</v>
      </c>
      <c r="G2559" s="3">
        <v>177810</v>
      </c>
      <c r="H2559" s="3">
        <v>20313318</v>
      </c>
      <c r="I2559" s="3">
        <v>20984981</v>
      </c>
      <c r="O2559" s="3">
        <v>1778100</v>
      </c>
      <c r="P2559" s="3">
        <v>145095131</v>
      </c>
      <c r="Q2559" s="3">
        <v>139969823.27000001</v>
      </c>
      <c r="X2559" s="2" t="s">
        <v>21651</v>
      </c>
      <c r="Y2559" s="2" t="s">
        <v>21652</v>
      </c>
      <c r="AE2559">
        <v>2014</v>
      </c>
      <c r="AF2559">
        <v>2020</v>
      </c>
      <c r="AG2559">
        <v>2022</v>
      </c>
      <c r="AL2559" s="3">
        <v>20984980</v>
      </c>
      <c r="AM2559" t="s">
        <v>89</v>
      </c>
      <c r="AN2559" s="1">
        <v>44880</v>
      </c>
      <c r="AO2559" s="3">
        <v>139969823.27000001</v>
      </c>
      <c r="AQ2559">
        <v>0</v>
      </c>
      <c r="AR2559">
        <v>1247.3599999999999</v>
      </c>
      <c r="AS2559">
        <v>220903.37</v>
      </c>
      <c r="AY2559">
        <v>3167</v>
      </c>
      <c r="AZ2559">
        <v>745</v>
      </c>
      <c r="BA2559">
        <v>218</v>
      </c>
      <c r="BG2559">
        <v>62.98</v>
      </c>
      <c r="BH2559">
        <v>78.86</v>
      </c>
      <c r="BI2559">
        <v>89.46</v>
      </c>
      <c r="BO2559">
        <v>1</v>
      </c>
      <c r="BP2559" s="3">
        <v>41476109</v>
      </c>
      <c r="BQ2559" s="20">
        <v>2421</v>
      </c>
      <c r="BR2559" s="20">
        <v>819</v>
      </c>
      <c r="BW2559" s="20">
        <v>0</v>
      </c>
      <c r="BX2559" s="22">
        <v>222150.73</v>
      </c>
      <c r="BY2559">
        <v>236</v>
      </c>
      <c r="BZ2559">
        <v>88.58</v>
      </c>
      <c r="CC2559">
        <v>1</v>
      </c>
    </row>
    <row r="2560" spans="1:81" ht="34" x14ac:dyDescent="0.2">
      <c r="A2560" t="s">
        <v>21653</v>
      </c>
      <c r="B2560" t="s">
        <v>21654</v>
      </c>
      <c r="C2560" t="s">
        <v>21655</v>
      </c>
      <c r="D2560" t="s">
        <v>21656</v>
      </c>
      <c r="E2560" s="2" t="s">
        <v>21657</v>
      </c>
      <c r="H2560" s="3">
        <v>13320000</v>
      </c>
      <c r="I2560" s="3">
        <v>60000000</v>
      </c>
      <c r="P2560" s="3">
        <v>66600000</v>
      </c>
      <c r="Q2560" s="3">
        <v>400200000</v>
      </c>
      <c r="W2560" s="2" t="s">
        <v>21658</v>
      </c>
      <c r="X2560" s="2" t="s">
        <v>21659</v>
      </c>
      <c r="Y2560" s="2" t="s">
        <v>21660</v>
      </c>
      <c r="AE2560">
        <v>2016</v>
      </c>
      <c r="AF2560">
        <v>2018</v>
      </c>
      <c r="AG2560">
        <v>2022</v>
      </c>
      <c r="AL2560" s="3">
        <v>60000000</v>
      </c>
      <c r="AM2560" t="s">
        <v>89</v>
      </c>
      <c r="AN2560" s="1">
        <v>44895</v>
      </c>
      <c r="AO2560" s="3">
        <v>400200000</v>
      </c>
      <c r="AQ2560">
        <v>6388.37</v>
      </c>
      <c r="AR2560">
        <v>7032.44</v>
      </c>
      <c r="AS2560">
        <v>207781.79</v>
      </c>
      <c r="AY2560">
        <v>105</v>
      </c>
      <c r="AZ2560">
        <v>254</v>
      </c>
      <c r="BA2560">
        <v>229</v>
      </c>
      <c r="BG2560">
        <v>98.92</v>
      </c>
      <c r="BH2560">
        <v>94.51</v>
      </c>
      <c r="BI2560">
        <v>88.93</v>
      </c>
      <c r="BO2560">
        <v>1</v>
      </c>
      <c r="BP2560" s="3">
        <v>107107496</v>
      </c>
      <c r="BQ2560" s="20">
        <v>755</v>
      </c>
      <c r="BR2560" s="20">
        <v>1535</v>
      </c>
      <c r="BW2560" s="20">
        <v>0</v>
      </c>
      <c r="BX2560" s="22">
        <v>221202.6</v>
      </c>
      <c r="BY2560">
        <v>237</v>
      </c>
      <c r="BZ2560">
        <v>88.53</v>
      </c>
      <c r="CC2560">
        <v>1</v>
      </c>
    </row>
    <row r="2561" spans="1:81" ht="34" x14ac:dyDescent="0.2">
      <c r="A2561" t="s">
        <v>21661</v>
      </c>
      <c r="B2561" t="s">
        <v>21662</v>
      </c>
      <c r="C2561" t="s">
        <v>21663</v>
      </c>
      <c r="D2561" t="s">
        <v>21664</v>
      </c>
      <c r="E2561" s="2" t="s">
        <v>21665</v>
      </c>
      <c r="G2561" s="3">
        <v>4799977</v>
      </c>
      <c r="H2561" s="3">
        <v>11600000</v>
      </c>
      <c r="I2561" s="3">
        <v>30000000</v>
      </c>
      <c r="O2561" s="3">
        <v>47999770</v>
      </c>
      <c r="P2561" s="3">
        <v>58000000</v>
      </c>
      <c r="Q2561" s="3">
        <v>200100000</v>
      </c>
      <c r="X2561" s="2" t="s">
        <v>21666</v>
      </c>
      <c r="Y2561" s="2" t="s">
        <v>21667</v>
      </c>
      <c r="AE2561">
        <v>2019</v>
      </c>
      <c r="AF2561">
        <v>2021</v>
      </c>
      <c r="AG2561">
        <v>2022</v>
      </c>
      <c r="AL2561" s="3">
        <v>30000000</v>
      </c>
      <c r="AM2561" t="s">
        <v>89</v>
      </c>
      <c r="AN2561" s="1">
        <v>44679</v>
      </c>
      <c r="AO2561" s="3">
        <v>200100000</v>
      </c>
      <c r="AQ2561">
        <v>0</v>
      </c>
      <c r="AR2561">
        <v>13647.5</v>
      </c>
      <c r="AS2561">
        <v>206437.23</v>
      </c>
      <c r="AY2561">
        <v>3695</v>
      </c>
      <c r="AZ2561">
        <v>789</v>
      </c>
      <c r="BA2561">
        <v>233</v>
      </c>
      <c r="BG2561">
        <v>61.5</v>
      </c>
      <c r="BH2561">
        <v>85</v>
      </c>
      <c r="BI2561">
        <v>88.73</v>
      </c>
      <c r="BO2561">
        <v>1</v>
      </c>
      <c r="BP2561" s="3">
        <v>46399977</v>
      </c>
      <c r="BQ2561" s="20">
        <v>808</v>
      </c>
      <c r="BR2561" s="20">
        <v>241</v>
      </c>
      <c r="BW2561" s="20">
        <v>0</v>
      </c>
      <c r="BX2561" s="22">
        <v>220084.73</v>
      </c>
      <c r="BY2561">
        <v>238</v>
      </c>
      <c r="BZ2561">
        <v>88.48</v>
      </c>
      <c r="CC2561">
        <v>1</v>
      </c>
    </row>
    <row r="2562" spans="1:81" ht="68" x14ac:dyDescent="0.2">
      <c r="A2562" t="s">
        <v>21668</v>
      </c>
      <c r="B2562" t="s">
        <v>21669</v>
      </c>
      <c r="C2562" t="s">
        <v>21670</v>
      </c>
      <c r="D2562" t="s">
        <v>21671</v>
      </c>
      <c r="E2562" s="2" t="s">
        <v>21672</v>
      </c>
      <c r="H2562" s="3">
        <v>16000000</v>
      </c>
      <c r="I2562" s="3">
        <v>100000000</v>
      </c>
      <c r="P2562" s="3">
        <v>80000000</v>
      </c>
      <c r="Q2562" s="3">
        <v>667000000</v>
      </c>
      <c r="W2562" s="2" t="s">
        <v>21673</v>
      </c>
      <c r="X2562" s="2" t="s">
        <v>21674</v>
      </c>
      <c r="Y2562" s="2" t="s">
        <v>21675</v>
      </c>
      <c r="AE2562">
        <v>2019</v>
      </c>
      <c r="AF2562">
        <v>2020</v>
      </c>
      <c r="AG2562">
        <v>2022</v>
      </c>
      <c r="AL2562" s="3">
        <v>100000000</v>
      </c>
      <c r="AM2562" t="s">
        <v>89</v>
      </c>
      <c r="AN2562" s="1">
        <v>44630</v>
      </c>
      <c r="AO2562" s="3">
        <v>667000000</v>
      </c>
      <c r="AQ2562">
        <v>5894.18</v>
      </c>
      <c r="AR2562">
        <v>2484.69</v>
      </c>
      <c r="AS2562">
        <v>209386.36</v>
      </c>
      <c r="AY2562">
        <v>434</v>
      </c>
      <c r="AZ2562">
        <v>561</v>
      </c>
      <c r="BA2562">
        <v>224</v>
      </c>
      <c r="BG2562">
        <v>95.49</v>
      </c>
      <c r="BH2562">
        <v>84.09</v>
      </c>
      <c r="BI2562">
        <v>89.17</v>
      </c>
      <c r="BO2562">
        <v>1</v>
      </c>
      <c r="BP2562" s="3">
        <v>176000000</v>
      </c>
      <c r="BQ2562" s="20">
        <v>535</v>
      </c>
      <c r="BR2562" s="20">
        <v>497</v>
      </c>
      <c r="BW2562" s="20">
        <v>0</v>
      </c>
      <c r="BX2562" s="22">
        <v>217765.23</v>
      </c>
      <c r="BY2562">
        <v>239</v>
      </c>
      <c r="BZ2562">
        <v>88.43</v>
      </c>
      <c r="CC2562">
        <v>1</v>
      </c>
    </row>
    <row r="2563" spans="1:81" ht="68" x14ac:dyDescent="0.2">
      <c r="A2563" t="s">
        <v>21676</v>
      </c>
      <c r="B2563" t="s">
        <v>21677</v>
      </c>
      <c r="C2563" t="s">
        <v>21678</v>
      </c>
      <c r="D2563" t="s">
        <v>21679</v>
      </c>
      <c r="E2563" s="2" t="s">
        <v>21680</v>
      </c>
      <c r="F2563" s="3">
        <v>106023</v>
      </c>
      <c r="G2563" s="3">
        <v>625145</v>
      </c>
      <c r="H2563" s="3">
        <v>11983496</v>
      </c>
      <c r="I2563" s="3">
        <v>94000000</v>
      </c>
      <c r="N2563" s="3">
        <v>2120460</v>
      </c>
      <c r="O2563" s="3">
        <v>6251450</v>
      </c>
      <c r="P2563" s="3">
        <v>59917480</v>
      </c>
      <c r="Q2563" s="3">
        <v>500000000</v>
      </c>
      <c r="W2563" s="2" t="s">
        <v>21681</v>
      </c>
      <c r="X2563" s="2" t="s">
        <v>21682</v>
      </c>
      <c r="Y2563" s="2" t="s">
        <v>21683</v>
      </c>
      <c r="AD2563">
        <v>2017</v>
      </c>
      <c r="AE2563">
        <v>2018</v>
      </c>
      <c r="AF2563">
        <v>2021</v>
      </c>
      <c r="AG2563">
        <v>2022</v>
      </c>
      <c r="AL2563" s="3">
        <v>94000000</v>
      </c>
      <c r="AM2563" t="s">
        <v>89</v>
      </c>
      <c r="AN2563" s="1">
        <v>44670</v>
      </c>
      <c r="AO2563" s="3">
        <v>500000000</v>
      </c>
      <c r="AP2563">
        <v>0</v>
      </c>
      <c r="AQ2563">
        <v>0</v>
      </c>
      <c r="AR2563">
        <v>7053.01</v>
      </c>
      <c r="AS2563">
        <v>210151.06</v>
      </c>
      <c r="AX2563">
        <v>829</v>
      </c>
      <c r="AY2563">
        <v>3719</v>
      </c>
      <c r="AZ2563">
        <v>1050</v>
      </c>
      <c r="BA2563">
        <v>222</v>
      </c>
      <c r="BF2563">
        <v>69.36</v>
      </c>
      <c r="BG2563">
        <v>64.34</v>
      </c>
      <c r="BH2563">
        <v>80.03</v>
      </c>
      <c r="BI2563">
        <v>89.27</v>
      </c>
      <c r="BO2563">
        <v>1</v>
      </c>
      <c r="BP2563" s="3">
        <v>107823964</v>
      </c>
      <c r="BQ2563" s="20">
        <v>1126</v>
      </c>
      <c r="BR2563" s="20">
        <v>398</v>
      </c>
      <c r="BW2563" s="20">
        <v>0</v>
      </c>
      <c r="BX2563" s="22">
        <v>217204.07</v>
      </c>
      <c r="BY2563">
        <v>240</v>
      </c>
      <c r="BZ2563">
        <v>88.38</v>
      </c>
      <c r="CC2563">
        <v>1</v>
      </c>
    </row>
    <row r="2564" spans="1:81" ht="68" x14ac:dyDescent="0.2">
      <c r="A2564" t="s">
        <v>21684</v>
      </c>
      <c r="B2564" t="s">
        <v>21685</v>
      </c>
      <c r="C2564" t="s">
        <v>21686</v>
      </c>
      <c r="D2564" t="s">
        <v>21687</v>
      </c>
      <c r="E2564" s="2" t="s">
        <v>21688</v>
      </c>
      <c r="H2564" s="3">
        <v>124000000</v>
      </c>
      <c r="I2564" s="3">
        <v>580000000</v>
      </c>
      <c r="J2564" s="3">
        <v>450000000</v>
      </c>
      <c r="P2564" s="3">
        <v>674000000</v>
      </c>
      <c r="Q2564" s="3">
        <v>1000000000</v>
      </c>
      <c r="R2564" s="3">
        <v>4000000000</v>
      </c>
      <c r="S2564" s="3">
        <v>18000000000</v>
      </c>
      <c r="X2564" s="2" t="s">
        <v>21689</v>
      </c>
      <c r="Y2564" s="2" t="s">
        <v>21690</v>
      </c>
      <c r="Z2564" s="2" t="s">
        <v>21691</v>
      </c>
      <c r="AA2564" s="2" t="s">
        <v>21692</v>
      </c>
      <c r="AF2564">
        <v>2021</v>
      </c>
      <c r="AG2564">
        <v>2022</v>
      </c>
      <c r="AH2564">
        <v>2023</v>
      </c>
      <c r="AI2564">
        <v>2023</v>
      </c>
      <c r="AM2564" t="s">
        <v>91</v>
      </c>
      <c r="AN2564" s="1">
        <v>45283</v>
      </c>
      <c r="AO2564" s="3">
        <v>18000000000</v>
      </c>
      <c r="AR2564">
        <v>0</v>
      </c>
      <c r="AS2564">
        <v>0</v>
      </c>
      <c r="AT2564">
        <v>212894.62</v>
      </c>
      <c r="AU2564">
        <v>4303.1499999999996</v>
      </c>
      <c r="AZ2564">
        <v>2960</v>
      </c>
      <c r="BA2564">
        <v>1228</v>
      </c>
      <c r="BB2564">
        <v>22</v>
      </c>
      <c r="BC2564">
        <v>47</v>
      </c>
      <c r="BH2564">
        <v>43.68</v>
      </c>
      <c r="BI2564">
        <v>40.409999999999997</v>
      </c>
      <c r="BJ2564">
        <v>95.58</v>
      </c>
      <c r="BK2564">
        <v>75.66</v>
      </c>
      <c r="BN2564" t="s">
        <v>101</v>
      </c>
      <c r="BO2564">
        <v>15.12</v>
      </c>
      <c r="BP2564" s="3">
        <v>7554000000</v>
      </c>
      <c r="BR2564" s="20">
        <v>336</v>
      </c>
      <c r="BS2564" s="20">
        <v>389</v>
      </c>
      <c r="BT2564" s="20">
        <v>214</v>
      </c>
      <c r="BW2564" s="20">
        <v>603</v>
      </c>
      <c r="BX2564" s="22">
        <v>217197.77</v>
      </c>
      <c r="BY2564">
        <v>241</v>
      </c>
      <c r="BZ2564">
        <v>88.33</v>
      </c>
      <c r="CA2564">
        <v>18</v>
      </c>
      <c r="CB2564">
        <v>18</v>
      </c>
      <c r="CC2564">
        <v>18</v>
      </c>
    </row>
    <row r="2565" spans="1:81" ht="51" x14ac:dyDescent="0.2">
      <c r="A2565" t="s">
        <v>21693</v>
      </c>
      <c r="B2565" t="s">
        <v>21694</v>
      </c>
      <c r="C2565" t="s">
        <v>21695</v>
      </c>
      <c r="D2565" t="s">
        <v>21696</v>
      </c>
      <c r="E2565" s="2" t="s">
        <v>21697</v>
      </c>
      <c r="G2565" s="3">
        <v>245000</v>
      </c>
      <c r="H2565" s="3">
        <v>10000000</v>
      </c>
      <c r="I2565" s="3">
        <v>32000000</v>
      </c>
      <c r="O2565" s="3">
        <v>2450000</v>
      </c>
      <c r="P2565" s="3">
        <v>50000000</v>
      </c>
      <c r="Q2565" s="3">
        <v>213440000</v>
      </c>
      <c r="W2565" s="2" t="s">
        <v>21698</v>
      </c>
      <c r="X2565" s="2" t="s">
        <v>21699</v>
      </c>
      <c r="Y2565" s="2" t="s">
        <v>21700</v>
      </c>
      <c r="AE2565">
        <v>2017</v>
      </c>
      <c r="AF2565">
        <v>2021</v>
      </c>
      <c r="AG2565">
        <v>2022</v>
      </c>
      <c r="AL2565" s="3">
        <v>32000000</v>
      </c>
      <c r="AM2565" t="s">
        <v>89</v>
      </c>
      <c r="AN2565" s="1">
        <v>44650</v>
      </c>
      <c r="AO2565" s="3">
        <v>213440000</v>
      </c>
      <c r="AQ2565">
        <v>30.93</v>
      </c>
      <c r="AR2565">
        <v>7499.83</v>
      </c>
      <c r="AS2565">
        <v>209332.37</v>
      </c>
      <c r="AY2565">
        <v>1940</v>
      </c>
      <c r="AZ2565">
        <v>1029</v>
      </c>
      <c r="BA2565">
        <v>225</v>
      </c>
      <c r="BG2565">
        <v>79.53</v>
      </c>
      <c r="BH2565">
        <v>80.430000000000007</v>
      </c>
      <c r="BI2565">
        <v>89.12</v>
      </c>
      <c r="BO2565">
        <v>1</v>
      </c>
      <c r="BP2565" s="3">
        <v>48420204</v>
      </c>
      <c r="BQ2565" s="20">
        <v>1680</v>
      </c>
      <c r="BR2565" s="20">
        <v>160</v>
      </c>
      <c r="BW2565" s="20">
        <v>0</v>
      </c>
      <c r="BX2565" s="22">
        <v>216863.13</v>
      </c>
      <c r="BY2565">
        <v>242</v>
      </c>
      <c r="BZ2565">
        <v>88.28</v>
      </c>
      <c r="CC2565">
        <v>1</v>
      </c>
    </row>
    <row r="2566" spans="1:81" ht="119" x14ac:dyDescent="0.2">
      <c r="A2566" t="s">
        <v>21701</v>
      </c>
      <c r="B2566" t="s">
        <v>21702</v>
      </c>
      <c r="C2566" t="s">
        <v>21703</v>
      </c>
      <c r="E2566" s="2" t="s">
        <v>21704</v>
      </c>
      <c r="H2566" s="3">
        <v>24000000</v>
      </c>
      <c r="I2566" s="3">
        <v>198000000</v>
      </c>
      <c r="J2566" s="3">
        <v>380000000</v>
      </c>
      <c r="P2566" s="3">
        <v>120000000</v>
      </c>
      <c r="Q2566" s="3">
        <v>1320660000</v>
      </c>
      <c r="R2566" s="3">
        <v>1000000000</v>
      </c>
      <c r="X2566" s="2" t="s">
        <v>21705</v>
      </c>
      <c r="Y2566" s="2" t="s">
        <v>21706</v>
      </c>
      <c r="Z2566" s="2" t="s">
        <v>21707</v>
      </c>
      <c r="AF2566">
        <v>2021</v>
      </c>
      <c r="AG2566">
        <v>2022</v>
      </c>
      <c r="AH2566">
        <v>2023</v>
      </c>
      <c r="AL2566" s="3">
        <v>380000000</v>
      </c>
      <c r="AM2566" t="s">
        <v>90</v>
      </c>
      <c r="AN2566" s="1">
        <v>45201</v>
      </c>
      <c r="AO2566" s="3">
        <v>3800000000</v>
      </c>
      <c r="AR2566">
        <v>10276.41</v>
      </c>
      <c r="AS2566">
        <v>102181.98</v>
      </c>
      <c r="AT2566">
        <v>101483.22</v>
      </c>
      <c r="AZ2566">
        <v>887</v>
      </c>
      <c r="BA2566">
        <v>306</v>
      </c>
      <c r="BB2566">
        <v>42</v>
      </c>
      <c r="BH2566">
        <v>83.14</v>
      </c>
      <c r="BI2566">
        <v>85.19</v>
      </c>
      <c r="BJ2566">
        <v>91.37</v>
      </c>
      <c r="BN2566" t="s">
        <v>101</v>
      </c>
      <c r="BO2566">
        <v>2.59</v>
      </c>
      <c r="BP2566" s="3">
        <v>698300000</v>
      </c>
      <c r="BR2566" s="20">
        <v>364</v>
      </c>
      <c r="BS2566" s="20">
        <v>467</v>
      </c>
      <c r="BW2566" s="20">
        <v>467</v>
      </c>
      <c r="BX2566" s="22">
        <v>213941.61</v>
      </c>
      <c r="BY2566">
        <v>243</v>
      </c>
      <c r="BZ2566">
        <v>88.24</v>
      </c>
      <c r="CA2566">
        <v>0.76</v>
      </c>
      <c r="CB2566">
        <v>0.76</v>
      </c>
      <c r="CC2566">
        <v>2.88</v>
      </c>
    </row>
    <row r="2567" spans="1:81" ht="68" x14ac:dyDescent="0.2">
      <c r="A2567" t="s">
        <v>21708</v>
      </c>
      <c r="B2567" t="s">
        <v>21709</v>
      </c>
      <c r="C2567" t="s">
        <v>21710</v>
      </c>
      <c r="D2567" t="s">
        <v>21711</v>
      </c>
      <c r="E2567" s="2" t="s">
        <v>21712</v>
      </c>
      <c r="H2567" s="3">
        <v>3300000</v>
      </c>
      <c r="I2567" s="3">
        <v>8761460</v>
      </c>
      <c r="P2567" s="3">
        <v>16500000</v>
      </c>
      <c r="Q2567" s="3">
        <v>58438938.200000003</v>
      </c>
      <c r="X2567" s="2" t="s">
        <v>21713</v>
      </c>
      <c r="Y2567" s="2" t="s">
        <v>21714</v>
      </c>
      <c r="AF2567">
        <v>2019</v>
      </c>
      <c r="AG2567">
        <v>2022</v>
      </c>
      <c r="AL2567" s="3">
        <v>8761459</v>
      </c>
      <c r="AM2567" t="s">
        <v>89</v>
      </c>
      <c r="AN2567" s="1">
        <v>44810</v>
      </c>
      <c r="AO2567" s="3">
        <v>58438938.200000003</v>
      </c>
      <c r="AR2567">
        <v>5437.28</v>
      </c>
      <c r="AS2567">
        <v>208154.47</v>
      </c>
      <c r="AZ2567">
        <v>371</v>
      </c>
      <c r="BA2567">
        <v>227</v>
      </c>
      <c r="BH2567">
        <v>91.09</v>
      </c>
      <c r="BI2567">
        <v>89.02</v>
      </c>
      <c r="BO2567">
        <v>1</v>
      </c>
      <c r="BP2567" s="3">
        <v>12061460</v>
      </c>
      <c r="BR2567" s="20">
        <v>1098</v>
      </c>
      <c r="BW2567" s="20">
        <v>0</v>
      </c>
      <c r="BX2567" s="22">
        <v>213591.75</v>
      </c>
      <c r="BY2567">
        <v>244</v>
      </c>
      <c r="BZ2567">
        <v>88.19</v>
      </c>
      <c r="CC2567">
        <v>1</v>
      </c>
    </row>
    <row r="2568" spans="1:81" ht="119" x14ac:dyDescent="0.2">
      <c r="A2568" t="s">
        <v>21715</v>
      </c>
      <c r="B2568" t="s">
        <v>21716</v>
      </c>
      <c r="C2568" t="s">
        <v>21717</v>
      </c>
      <c r="D2568" t="s">
        <v>21718</v>
      </c>
      <c r="E2568" s="2" t="s">
        <v>21719</v>
      </c>
      <c r="G2568" s="3">
        <v>2000000</v>
      </c>
      <c r="H2568" s="3">
        <v>8200000</v>
      </c>
      <c r="I2568" s="3">
        <v>12300000</v>
      </c>
      <c r="O2568" s="3">
        <v>20000000</v>
      </c>
      <c r="P2568" s="3">
        <v>41000000</v>
      </c>
      <c r="Q2568" s="3">
        <v>82041000</v>
      </c>
      <c r="W2568" s="2" t="s">
        <v>21720</v>
      </c>
      <c r="X2568" s="2" t="s">
        <v>21721</v>
      </c>
      <c r="Y2568" s="2" t="s">
        <v>21722</v>
      </c>
      <c r="AE2568">
        <v>2019</v>
      </c>
      <c r="AF2568">
        <v>2021</v>
      </c>
      <c r="AG2568">
        <v>2022</v>
      </c>
      <c r="AL2568" s="3">
        <v>12300000</v>
      </c>
      <c r="AM2568" t="s">
        <v>89</v>
      </c>
      <c r="AN2568" s="1">
        <v>44845</v>
      </c>
      <c r="AO2568" s="3">
        <v>82041000</v>
      </c>
      <c r="AQ2568">
        <v>0</v>
      </c>
      <c r="AR2568">
        <v>121408.78</v>
      </c>
      <c r="AS2568">
        <v>89605.27</v>
      </c>
      <c r="AY2568">
        <v>3695</v>
      </c>
      <c r="AZ2568">
        <v>144</v>
      </c>
      <c r="BA2568">
        <v>313</v>
      </c>
      <c r="BG2568">
        <v>61.5</v>
      </c>
      <c r="BH2568">
        <v>97.28</v>
      </c>
      <c r="BI2568">
        <v>84.85</v>
      </c>
      <c r="BO2568">
        <v>1</v>
      </c>
      <c r="BP2568" s="3">
        <v>32994974</v>
      </c>
      <c r="BQ2568" s="20">
        <v>582</v>
      </c>
      <c r="BR2568" s="20">
        <v>461</v>
      </c>
      <c r="BW2568" s="20">
        <v>0</v>
      </c>
      <c r="BX2568" s="22">
        <v>211014.05</v>
      </c>
      <c r="BY2568">
        <v>245</v>
      </c>
      <c r="BZ2568">
        <v>88.14</v>
      </c>
      <c r="CC2568">
        <v>1</v>
      </c>
    </row>
    <row r="2569" spans="1:81" ht="68" x14ac:dyDescent="0.2">
      <c r="A2569" t="s">
        <v>21723</v>
      </c>
      <c r="B2569" t="s">
        <v>21724</v>
      </c>
      <c r="C2569" t="s">
        <v>21725</v>
      </c>
      <c r="E2569" s="2" t="s">
        <v>21726</v>
      </c>
      <c r="H2569" s="3">
        <v>15000000</v>
      </c>
      <c r="I2569" s="3">
        <v>35000000</v>
      </c>
      <c r="P2569" s="3">
        <v>75000000</v>
      </c>
      <c r="Q2569" s="3">
        <v>233450000</v>
      </c>
      <c r="X2569" s="2" t="s">
        <v>21727</v>
      </c>
      <c r="Y2569" s="2" t="s">
        <v>21728</v>
      </c>
      <c r="AF2569">
        <v>2020</v>
      </c>
      <c r="AG2569">
        <v>2022</v>
      </c>
      <c r="AL2569" s="3">
        <v>35000000</v>
      </c>
      <c r="AM2569" t="s">
        <v>89</v>
      </c>
      <c r="AN2569" s="1">
        <v>44798</v>
      </c>
      <c r="AO2569" s="3">
        <v>233450000</v>
      </c>
      <c r="AR2569">
        <v>3353.73</v>
      </c>
      <c r="AS2569">
        <v>206714.95</v>
      </c>
      <c r="AZ2569">
        <v>511</v>
      </c>
      <c r="BA2569">
        <v>232</v>
      </c>
      <c r="BH2569">
        <v>85.51</v>
      </c>
      <c r="BI2569">
        <v>88.78</v>
      </c>
      <c r="BO2569">
        <v>1</v>
      </c>
      <c r="BP2569" s="3">
        <v>50000000</v>
      </c>
      <c r="BR2569" s="20">
        <v>667</v>
      </c>
      <c r="BW2569" s="20">
        <v>0</v>
      </c>
      <c r="BX2569" s="22">
        <v>210068.68</v>
      </c>
      <c r="BY2569">
        <v>246</v>
      </c>
      <c r="BZ2569">
        <v>88.09</v>
      </c>
      <c r="CC2569">
        <v>1</v>
      </c>
    </row>
    <row r="2570" spans="1:81" ht="51" x14ac:dyDescent="0.2">
      <c r="A2570" t="s">
        <v>21729</v>
      </c>
      <c r="B2570" t="s">
        <v>21730</v>
      </c>
      <c r="C2570" t="s">
        <v>21731</v>
      </c>
      <c r="D2570" t="s">
        <v>21732</v>
      </c>
      <c r="E2570" s="2" t="s">
        <v>21733</v>
      </c>
      <c r="G2570" s="3">
        <v>5200000</v>
      </c>
      <c r="H2570" s="3">
        <v>100000</v>
      </c>
      <c r="I2570" s="3">
        <v>150000000</v>
      </c>
      <c r="O2570" s="3">
        <v>52000000</v>
      </c>
      <c r="P2570" s="3">
        <v>500000</v>
      </c>
      <c r="Q2570" s="3">
        <v>1000500000</v>
      </c>
      <c r="W2570" s="2" t="s">
        <v>21734</v>
      </c>
      <c r="X2570" s="2" t="s">
        <v>21735</v>
      </c>
      <c r="Y2570" s="2" t="s">
        <v>21736</v>
      </c>
      <c r="AE2570">
        <v>2019</v>
      </c>
      <c r="AF2570">
        <v>2019</v>
      </c>
      <c r="AG2570">
        <v>2022</v>
      </c>
      <c r="AL2570" s="3">
        <v>150000000</v>
      </c>
      <c r="AM2570" t="s">
        <v>89</v>
      </c>
      <c r="AN2570" s="1">
        <v>44580</v>
      </c>
      <c r="AO2570" s="3">
        <v>1000500000</v>
      </c>
      <c r="AQ2570">
        <v>67.510000000000005</v>
      </c>
      <c r="AR2570">
        <v>0</v>
      </c>
      <c r="AS2570">
        <v>209672.52</v>
      </c>
      <c r="AY2570">
        <v>1823</v>
      </c>
      <c r="AZ2570">
        <v>1771</v>
      </c>
      <c r="BA2570">
        <v>223</v>
      </c>
      <c r="BG2570">
        <v>81.010000000000005</v>
      </c>
      <c r="BH2570">
        <v>57.37</v>
      </c>
      <c r="BI2570">
        <v>89.22</v>
      </c>
      <c r="BO2570">
        <v>1</v>
      </c>
      <c r="BP2570" s="3">
        <v>193620000</v>
      </c>
      <c r="BQ2570" s="20">
        <v>121</v>
      </c>
      <c r="BR2570" s="20">
        <v>828</v>
      </c>
      <c r="BW2570" s="20">
        <v>0</v>
      </c>
      <c r="BX2570" s="22">
        <v>209740.03</v>
      </c>
      <c r="BY2570">
        <v>247</v>
      </c>
      <c r="BZ2570">
        <v>88.04</v>
      </c>
      <c r="CC2570">
        <v>1</v>
      </c>
    </row>
    <row r="2571" spans="1:81" ht="51" x14ac:dyDescent="0.2">
      <c r="A2571" t="s">
        <v>21737</v>
      </c>
      <c r="B2571" t="s">
        <v>21738</v>
      </c>
      <c r="C2571" t="s">
        <v>21739</v>
      </c>
      <c r="D2571" t="s">
        <v>21740</v>
      </c>
      <c r="E2571" s="2" t="s">
        <v>21741</v>
      </c>
      <c r="G2571" s="3">
        <v>1665000</v>
      </c>
      <c r="I2571" s="3">
        <v>42000000</v>
      </c>
      <c r="O2571" s="3">
        <v>16650000</v>
      </c>
      <c r="Q2571" s="3">
        <v>280140000</v>
      </c>
      <c r="W2571" s="2" t="s">
        <v>21742</v>
      </c>
      <c r="Y2571" s="2" t="s">
        <v>21743</v>
      </c>
      <c r="Z2571" s="2" t="s">
        <v>840</v>
      </c>
      <c r="AE2571">
        <v>2017</v>
      </c>
      <c r="AF2571">
        <v>2017</v>
      </c>
      <c r="AG2571">
        <v>2022</v>
      </c>
      <c r="AH2571">
        <v>2020</v>
      </c>
      <c r="AL2571" s="3">
        <v>42000000</v>
      </c>
      <c r="AM2571" t="s">
        <v>89</v>
      </c>
      <c r="AN2571" s="1">
        <v>44663</v>
      </c>
      <c r="AQ2571">
        <v>18.86</v>
      </c>
      <c r="AR2571">
        <v>0</v>
      </c>
      <c r="AS2571">
        <v>207792.8</v>
      </c>
      <c r="AT2571">
        <v>1436.95</v>
      </c>
      <c r="AY2571">
        <v>2058</v>
      </c>
      <c r="AZ2571">
        <v>1355</v>
      </c>
      <c r="BA2571">
        <v>228</v>
      </c>
      <c r="BB2571">
        <v>297</v>
      </c>
      <c r="BG2571">
        <v>78.290000000000006</v>
      </c>
      <c r="BH2571">
        <v>66.069999999999993</v>
      </c>
      <c r="BI2571">
        <v>88.98</v>
      </c>
      <c r="BJ2571">
        <v>58.77</v>
      </c>
      <c r="BP2571" s="3">
        <v>56665000</v>
      </c>
      <c r="BQ2571" s="20">
        <v>-59</v>
      </c>
      <c r="BR2571" s="20">
        <v>1927</v>
      </c>
      <c r="BS2571" s="20">
        <v>-573</v>
      </c>
      <c r="BW2571" s="20">
        <v>0</v>
      </c>
      <c r="BX2571" s="22">
        <v>209248.61</v>
      </c>
      <c r="BY2571">
        <v>248</v>
      </c>
      <c r="BZ2571">
        <v>87.99</v>
      </c>
      <c r="CA2571">
        <v>0</v>
      </c>
      <c r="CB2571">
        <v>0</v>
      </c>
      <c r="CC2571">
        <v>0</v>
      </c>
    </row>
    <row r="2572" spans="1:81" ht="119" x14ac:dyDescent="0.2">
      <c r="A2572" t="s">
        <v>21744</v>
      </c>
      <c r="B2572" t="s">
        <v>21745</v>
      </c>
      <c r="C2572" t="s">
        <v>21746</v>
      </c>
      <c r="E2572" s="2" t="s">
        <v>21747</v>
      </c>
      <c r="H2572" s="3">
        <v>81000000</v>
      </c>
      <c r="I2572" s="3">
        <v>155000000</v>
      </c>
      <c r="P2572" s="3">
        <v>405000000</v>
      </c>
      <c r="Q2572" s="3">
        <v>1033850000</v>
      </c>
      <c r="X2572" s="2" t="s">
        <v>21748</v>
      </c>
      <c r="Y2572" s="2" t="s">
        <v>21749</v>
      </c>
      <c r="AF2572">
        <v>2021</v>
      </c>
      <c r="AG2572">
        <v>2022</v>
      </c>
      <c r="AL2572" s="3">
        <v>155000000</v>
      </c>
      <c r="AM2572" t="s">
        <v>89</v>
      </c>
      <c r="AN2572" s="1">
        <v>44924</v>
      </c>
      <c r="AO2572" s="3">
        <v>517716000</v>
      </c>
      <c r="AR2572">
        <v>101.72</v>
      </c>
      <c r="AS2572">
        <v>208291.06</v>
      </c>
      <c r="AZ2572">
        <v>2281</v>
      </c>
      <c r="BA2572">
        <v>226</v>
      </c>
      <c r="BH2572">
        <v>56.6</v>
      </c>
      <c r="BI2572">
        <v>89.07</v>
      </c>
      <c r="BO2572">
        <v>0.5</v>
      </c>
      <c r="BP2572" s="3">
        <v>305000000</v>
      </c>
      <c r="BR2572" s="20">
        <v>547</v>
      </c>
      <c r="BW2572" s="20">
        <v>0</v>
      </c>
      <c r="BX2572" s="22">
        <v>208392.78</v>
      </c>
      <c r="BY2572">
        <v>249</v>
      </c>
      <c r="BZ2572">
        <v>87.94</v>
      </c>
      <c r="CC2572">
        <v>0.5</v>
      </c>
    </row>
    <row r="2573" spans="1:81" ht="68" x14ac:dyDescent="0.2">
      <c r="A2573" t="s">
        <v>21750</v>
      </c>
      <c r="B2573" t="s">
        <v>21751</v>
      </c>
      <c r="C2573" t="s">
        <v>21752</v>
      </c>
      <c r="D2573" t="s">
        <v>21753</v>
      </c>
      <c r="E2573" s="2" t="s">
        <v>21754</v>
      </c>
      <c r="G2573" s="3">
        <v>7000000</v>
      </c>
      <c r="H2573" s="3">
        <v>34000000</v>
      </c>
      <c r="I2573" s="3">
        <v>75000000</v>
      </c>
      <c r="O2573" s="3">
        <v>70000000</v>
      </c>
      <c r="P2573" s="3">
        <v>170000000</v>
      </c>
      <c r="Q2573" s="3">
        <v>500250000</v>
      </c>
      <c r="W2573" s="2" t="s">
        <v>21755</v>
      </c>
      <c r="X2573" s="2" t="s">
        <v>21756</v>
      </c>
      <c r="Y2573" s="2" t="s">
        <v>21757</v>
      </c>
      <c r="AE2573">
        <v>2020</v>
      </c>
      <c r="AF2573">
        <v>2021</v>
      </c>
      <c r="AG2573">
        <v>2022</v>
      </c>
      <c r="AL2573" s="3">
        <v>75000000</v>
      </c>
      <c r="AM2573" t="s">
        <v>89</v>
      </c>
      <c r="AN2573" s="1">
        <v>44768</v>
      </c>
      <c r="AO2573" s="3">
        <v>500250000</v>
      </c>
      <c r="AQ2573">
        <v>2052.4899999999998</v>
      </c>
      <c r="AR2573">
        <v>3088.2</v>
      </c>
      <c r="AS2573">
        <v>202128.26</v>
      </c>
      <c r="AY2573">
        <v>754</v>
      </c>
      <c r="AZ2573">
        <v>1370</v>
      </c>
      <c r="BA2573">
        <v>234</v>
      </c>
      <c r="BG2573">
        <v>92</v>
      </c>
      <c r="BH2573">
        <v>73.94</v>
      </c>
      <c r="BI2573">
        <v>88.68</v>
      </c>
      <c r="BO2573">
        <v>1</v>
      </c>
      <c r="BP2573" s="3">
        <v>116000000</v>
      </c>
      <c r="BQ2573" s="20">
        <v>631</v>
      </c>
      <c r="BR2573" s="20">
        <v>306</v>
      </c>
      <c r="BW2573" s="20">
        <v>0</v>
      </c>
      <c r="BX2573" s="22">
        <v>207268.95</v>
      </c>
      <c r="BY2573">
        <v>250</v>
      </c>
      <c r="BZ2573">
        <v>87.89</v>
      </c>
      <c r="CC2573">
        <v>1</v>
      </c>
    </row>
    <row r="2574" spans="1:81" ht="68" x14ac:dyDescent="0.2">
      <c r="A2574" t="s">
        <v>21758</v>
      </c>
      <c r="B2574" t="s">
        <v>21759</v>
      </c>
      <c r="C2574" t="s">
        <v>21760</v>
      </c>
      <c r="D2574" t="s">
        <v>21761</v>
      </c>
      <c r="E2574" s="2" t="s">
        <v>21762</v>
      </c>
      <c r="G2574" s="3">
        <v>270000</v>
      </c>
      <c r="H2574" s="3">
        <v>10000000</v>
      </c>
      <c r="I2574" s="3">
        <v>25000000</v>
      </c>
      <c r="O2574" s="3">
        <v>2700000</v>
      </c>
      <c r="P2574" s="3">
        <v>50000000</v>
      </c>
      <c r="Q2574" s="3">
        <v>166750000</v>
      </c>
      <c r="V2574" s="2" t="s">
        <v>21763</v>
      </c>
      <c r="W2574" s="2" t="s">
        <v>4048</v>
      </c>
      <c r="X2574" s="2" t="s">
        <v>21764</v>
      </c>
      <c r="Y2574" s="2" t="s">
        <v>21765</v>
      </c>
      <c r="AD2574">
        <v>2019</v>
      </c>
      <c r="AE2574">
        <v>2016</v>
      </c>
      <c r="AF2574">
        <v>2021</v>
      </c>
      <c r="AG2574">
        <v>2022</v>
      </c>
      <c r="AL2574" s="3">
        <v>25000000</v>
      </c>
      <c r="AM2574" t="s">
        <v>89</v>
      </c>
      <c r="AN2574" s="1">
        <v>44817</v>
      </c>
      <c r="AO2574" s="3">
        <v>166750000</v>
      </c>
      <c r="AP2574">
        <v>0</v>
      </c>
      <c r="AQ2574">
        <v>1277.25</v>
      </c>
      <c r="AR2574">
        <v>11234.35</v>
      </c>
      <c r="AS2574">
        <v>192774.18</v>
      </c>
      <c r="AX2574">
        <v>1931</v>
      </c>
      <c r="AY2574">
        <v>436</v>
      </c>
      <c r="AZ2574">
        <v>853</v>
      </c>
      <c r="BA2574">
        <v>240</v>
      </c>
      <c r="BF2574">
        <v>65.319999999999993</v>
      </c>
      <c r="BG2574">
        <v>95.5</v>
      </c>
      <c r="BH2574">
        <v>83.78</v>
      </c>
      <c r="BI2574">
        <v>88.39</v>
      </c>
      <c r="BO2574">
        <v>1</v>
      </c>
      <c r="BP2574" s="3">
        <v>38500000</v>
      </c>
      <c r="BQ2574" s="20">
        <v>1835</v>
      </c>
      <c r="BR2574" s="20">
        <v>399</v>
      </c>
      <c r="BW2574" s="20">
        <v>0</v>
      </c>
      <c r="BX2574" s="22">
        <v>205285.78</v>
      </c>
      <c r="BY2574">
        <v>251</v>
      </c>
      <c r="BZ2574">
        <v>87.85</v>
      </c>
      <c r="CC2574">
        <v>1</v>
      </c>
    </row>
    <row r="2575" spans="1:81" ht="102" x14ac:dyDescent="0.2">
      <c r="A2575" t="s">
        <v>21766</v>
      </c>
      <c r="B2575" t="s">
        <v>21767</v>
      </c>
      <c r="C2575" t="s">
        <v>21768</v>
      </c>
      <c r="D2575" t="s">
        <v>21769</v>
      </c>
      <c r="E2575" s="2" t="s">
        <v>21770</v>
      </c>
      <c r="G2575" s="3">
        <v>6500000</v>
      </c>
      <c r="H2575" s="3">
        <v>70000000</v>
      </c>
      <c r="I2575" s="3">
        <v>147500000</v>
      </c>
      <c r="O2575" s="3">
        <v>65000000</v>
      </c>
      <c r="P2575" s="3">
        <v>350000000</v>
      </c>
      <c r="Q2575" s="3">
        <v>983825000</v>
      </c>
      <c r="W2575" s="2" t="s">
        <v>21771</v>
      </c>
      <c r="X2575" s="2" t="s">
        <v>21772</v>
      </c>
      <c r="Y2575" s="2" t="s">
        <v>21773</v>
      </c>
      <c r="AE2575">
        <v>2019</v>
      </c>
      <c r="AF2575">
        <v>2020</v>
      </c>
      <c r="AG2575">
        <v>2022</v>
      </c>
      <c r="AL2575" s="3">
        <v>147500000</v>
      </c>
      <c r="AM2575" t="s">
        <v>89</v>
      </c>
      <c r="AN2575" s="1">
        <v>44690</v>
      </c>
      <c r="AO2575" s="3">
        <v>983825000</v>
      </c>
      <c r="AQ2575">
        <v>0</v>
      </c>
      <c r="AR2575">
        <v>10871.78</v>
      </c>
      <c r="AS2575">
        <v>192180.68</v>
      </c>
      <c r="AY2575">
        <v>3695</v>
      </c>
      <c r="AZ2575">
        <v>231</v>
      </c>
      <c r="BA2575">
        <v>241</v>
      </c>
      <c r="BG2575">
        <v>61.5</v>
      </c>
      <c r="BH2575">
        <v>93.46</v>
      </c>
      <c r="BI2575">
        <v>88.34</v>
      </c>
      <c r="BO2575">
        <v>1</v>
      </c>
      <c r="BP2575" s="3">
        <v>264000000</v>
      </c>
      <c r="BQ2575" s="20">
        <v>111</v>
      </c>
      <c r="BR2575" s="20">
        <v>768</v>
      </c>
      <c r="BW2575" s="20">
        <v>0</v>
      </c>
      <c r="BX2575" s="22">
        <v>203052.46</v>
      </c>
      <c r="BY2575">
        <v>252</v>
      </c>
      <c r="BZ2575">
        <v>87.8</v>
      </c>
      <c r="CC2575">
        <v>1</v>
      </c>
    </row>
    <row r="2576" spans="1:81" ht="51" x14ac:dyDescent="0.2">
      <c r="A2576" t="s">
        <v>21774</v>
      </c>
      <c r="B2576" t="s">
        <v>21775</v>
      </c>
      <c r="C2576" t="s">
        <v>21776</v>
      </c>
      <c r="D2576" t="s">
        <v>21777</v>
      </c>
      <c r="E2576" s="2" t="s">
        <v>21778</v>
      </c>
      <c r="G2576" s="3">
        <v>7000000</v>
      </c>
      <c r="H2576" s="3">
        <v>15000000</v>
      </c>
      <c r="I2576" s="3">
        <v>100000000</v>
      </c>
      <c r="O2576" s="3">
        <v>70000000</v>
      </c>
      <c r="P2576" s="3">
        <v>75000000</v>
      </c>
      <c r="Q2576" s="3">
        <v>667000000</v>
      </c>
      <c r="W2576" s="2" t="s">
        <v>21779</v>
      </c>
      <c r="X2576" s="2" t="s">
        <v>21780</v>
      </c>
      <c r="Y2576" s="2" t="s">
        <v>21781</v>
      </c>
      <c r="AE2576">
        <v>2020</v>
      </c>
      <c r="AF2576">
        <v>2021</v>
      </c>
      <c r="AG2576">
        <v>2022</v>
      </c>
      <c r="AL2576" s="3">
        <v>100000000</v>
      </c>
      <c r="AM2576" t="s">
        <v>89</v>
      </c>
      <c r="AN2576" s="1">
        <v>44837</v>
      </c>
      <c r="AO2576" s="3">
        <v>667000000</v>
      </c>
      <c r="AQ2576">
        <v>232</v>
      </c>
      <c r="AR2576">
        <v>82798.929999999993</v>
      </c>
      <c r="AS2576">
        <v>119628.97</v>
      </c>
      <c r="AY2576">
        <v>1488</v>
      </c>
      <c r="AZ2576">
        <v>239</v>
      </c>
      <c r="BA2576">
        <v>291</v>
      </c>
      <c r="BG2576">
        <v>84.2</v>
      </c>
      <c r="BH2576">
        <v>95.47</v>
      </c>
      <c r="BI2576">
        <v>85.92</v>
      </c>
      <c r="BO2576">
        <v>1</v>
      </c>
      <c r="BP2576" s="3">
        <v>122000000</v>
      </c>
      <c r="BQ2576" s="20">
        <v>300</v>
      </c>
      <c r="BR2576" s="20">
        <v>378</v>
      </c>
      <c r="BW2576" s="20">
        <v>0</v>
      </c>
      <c r="BX2576" s="22">
        <v>202659.9</v>
      </c>
      <c r="BY2576">
        <v>253</v>
      </c>
      <c r="BZ2576">
        <v>87.75</v>
      </c>
      <c r="CC2576">
        <v>1</v>
      </c>
    </row>
    <row r="2577" spans="1:81" ht="34" x14ac:dyDescent="0.2">
      <c r="A2577" t="s">
        <v>21782</v>
      </c>
      <c r="B2577" t="s">
        <v>21783</v>
      </c>
      <c r="C2577" t="s">
        <v>21784</v>
      </c>
      <c r="D2577" t="s">
        <v>21785</v>
      </c>
      <c r="E2577" s="2" t="s">
        <v>21786</v>
      </c>
      <c r="G2577" s="3">
        <v>2736986</v>
      </c>
      <c r="H2577" s="3">
        <v>15000000</v>
      </c>
      <c r="I2577" s="3">
        <v>40000000</v>
      </c>
      <c r="O2577" s="3">
        <v>27369860</v>
      </c>
      <c r="P2577" s="3">
        <v>75000000</v>
      </c>
      <c r="Q2577" s="3">
        <v>266800000</v>
      </c>
      <c r="W2577" s="2" t="s">
        <v>21787</v>
      </c>
      <c r="X2577" s="2" t="s">
        <v>21788</v>
      </c>
      <c r="Y2577" s="2" t="s">
        <v>21789</v>
      </c>
      <c r="AE2577">
        <v>2017</v>
      </c>
      <c r="AF2577">
        <v>2019</v>
      </c>
      <c r="AG2577">
        <v>2022</v>
      </c>
      <c r="AL2577" s="3">
        <v>40000000</v>
      </c>
      <c r="AM2577" t="s">
        <v>89</v>
      </c>
      <c r="AN2577" s="1">
        <v>44882</v>
      </c>
      <c r="AO2577" s="3">
        <v>266800000</v>
      </c>
      <c r="AQ2577">
        <v>2075.83</v>
      </c>
      <c r="AR2577">
        <v>6708.34</v>
      </c>
      <c r="AS2577">
        <v>193628.24</v>
      </c>
      <c r="AY2577">
        <v>342</v>
      </c>
      <c r="AZ2577">
        <v>312</v>
      </c>
      <c r="BA2577">
        <v>239</v>
      </c>
      <c r="BG2577">
        <v>96.4</v>
      </c>
      <c r="BH2577">
        <v>92.51</v>
      </c>
      <c r="BI2577">
        <v>88.44</v>
      </c>
      <c r="BO2577">
        <v>1</v>
      </c>
      <c r="BP2577" s="3">
        <v>57736986</v>
      </c>
      <c r="BQ2577" s="20">
        <v>787</v>
      </c>
      <c r="BR2577" s="20">
        <v>1102</v>
      </c>
      <c r="BW2577" s="20">
        <v>0</v>
      </c>
      <c r="BX2577" s="22">
        <v>202412.41</v>
      </c>
      <c r="BY2577">
        <v>254</v>
      </c>
      <c r="BZ2577">
        <v>87.7</v>
      </c>
      <c r="CC2577">
        <v>1</v>
      </c>
    </row>
    <row r="2578" spans="1:81" ht="34" x14ac:dyDescent="0.2">
      <c r="A2578" t="s">
        <v>21790</v>
      </c>
      <c r="B2578" t="s">
        <v>21791</v>
      </c>
      <c r="C2578" t="s">
        <v>21792</v>
      </c>
      <c r="D2578" t="s">
        <v>21793</v>
      </c>
      <c r="E2578" s="2" t="s">
        <v>21794</v>
      </c>
      <c r="H2578" s="3">
        <v>11000000</v>
      </c>
      <c r="I2578" s="3">
        <v>27000000</v>
      </c>
      <c r="P2578" s="3">
        <v>55000000</v>
      </c>
      <c r="Q2578" s="3">
        <v>180090000</v>
      </c>
      <c r="W2578" s="2" t="s">
        <v>21795</v>
      </c>
      <c r="X2578" s="2" t="s">
        <v>21796</v>
      </c>
      <c r="Y2578" s="2" t="s">
        <v>21797</v>
      </c>
      <c r="AE2578">
        <v>2017</v>
      </c>
      <c r="AF2578">
        <v>2020</v>
      </c>
      <c r="AG2578">
        <v>2022</v>
      </c>
      <c r="AL2578" s="3">
        <v>20034998</v>
      </c>
      <c r="AM2578" t="s">
        <v>114</v>
      </c>
      <c r="AN2578" s="1">
        <v>45126</v>
      </c>
      <c r="AO2578" s="3">
        <v>180090000</v>
      </c>
      <c r="AQ2578">
        <v>13989.75</v>
      </c>
      <c r="AR2578">
        <v>0</v>
      </c>
      <c r="AS2578">
        <v>188109.75</v>
      </c>
      <c r="AY2578">
        <v>66</v>
      </c>
      <c r="AZ2578">
        <v>1826</v>
      </c>
      <c r="BA2578">
        <v>245</v>
      </c>
      <c r="BG2578">
        <v>99.31</v>
      </c>
      <c r="BH2578">
        <v>48.14</v>
      </c>
      <c r="BI2578">
        <v>88.15</v>
      </c>
      <c r="BO2578">
        <v>1</v>
      </c>
      <c r="BP2578" s="3">
        <v>74034998</v>
      </c>
      <c r="BQ2578" s="20">
        <v>1230</v>
      </c>
      <c r="BR2578" s="20">
        <v>838</v>
      </c>
      <c r="BW2578" s="20">
        <v>244</v>
      </c>
      <c r="BX2578" s="22">
        <v>202099.5</v>
      </c>
      <c r="BY2578">
        <v>255</v>
      </c>
      <c r="BZ2578">
        <v>87.65</v>
      </c>
      <c r="CC2578">
        <v>1</v>
      </c>
    </row>
    <row r="2579" spans="1:81" ht="17" x14ac:dyDescent="0.2">
      <c r="A2579" t="s">
        <v>21798</v>
      </c>
      <c r="B2579" t="s">
        <v>21799</v>
      </c>
      <c r="C2579" t="s">
        <v>21800</v>
      </c>
      <c r="E2579" s="2" t="s">
        <v>21801</v>
      </c>
      <c r="H2579" s="3">
        <v>10845705</v>
      </c>
      <c r="I2579" s="3">
        <v>55000000</v>
      </c>
      <c r="P2579" s="3">
        <v>54228525</v>
      </c>
      <c r="Q2579" s="3">
        <v>366850000</v>
      </c>
      <c r="W2579" s="2" t="s">
        <v>21802</v>
      </c>
      <c r="X2579" s="2" t="s">
        <v>21803</v>
      </c>
      <c r="Y2579" s="2" t="s">
        <v>21804</v>
      </c>
      <c r="AE2579">
        <v>2018</v>
      </c>
      <c r="AF2579">
        <v>2020</v>
      </c>
      <c r="AG2579">
        <v>2022</v>
      </c>
      <c r="AL2579" s="3">
        <v>55000000</v>
      </c>
      <c r="AM2579" t="s">
        <v>89</v>
      </c>
      <c r="AN2579" s="1">
        <v>44581</v>
      </c>
      <c r="AO2579" s="3">
        <v>366850000</v>
      </c>
      <c r="AQ2579">
        <v>78.83</v>
      </c>
      <c r="AR2579">
        <v>2002.05</v>
      </c>
      <c r="AS2579">
        <v>199645.76</v>
      </c>
      <c r="AY2579">
        <v>1680</v>
      </c>
      <c r="AZ2579">
        <v>647</v>
      </c>
      <c r="BA2579">
        <v>235</v>
      </c>
      <c r="BG2579">
        <v>83.89</v>
      </c>
      <c r="BH2579">
        <v>81.64</v>
      </c>
      <c r="BI2579">
        <v>88.64</v>
      </c>
      <c r="BO2579">
        <v>1</v>
      </c>
      <c r="BP2579" s="3">
        <v>65845705</v>
      </c>
      <c r="BQ2579" s="20">
        <v>711</v>
      </c>
      <c r="BR2579" s="20">
        <v>618</v>
      </c>
      <c r="BW2579" s="20">
        <v>0</v>
      </c>
      <c r="BX2579" s="22">
        <v>201726.64</v>
      </c>
      <c r="BY2579">
        <v>256</v>
      </c>
      <c r="BZ2579">
        <v>87.6</v>
      </c>
      <c r="CC2579">
        <v>1</v>
      </c>
    </row>
    <row r="2580" spans="1:81" ht="51" x14ac:dyDescent="0.2">
      <c r="A2580" t="s">
        <v>21805</v>
      </c>
      <c r="B2580" t="s">
        <v>21806</v>
      </c>
      <c r="C2580" t="s">
        <v>21807</v>
      </c>
      <c r="D2580" t="s">
        <v>21808</v>
      </c>
      <c r="E2580" s="2" t="s">
        <v>21809</v>
      </c>
      <c r="H2580" s="3">
        <v>11000000</v>
      </c>
      <c r="I2580" s="3">
        <v>165000000</v>
      </c>
      <c r="P2580" s="3">
        <v>55000000</v>
      </c>
      <c r="Q2580" s="3">
        <v>1660000000</v>
      </c>
      <c r="X2580" s="2" t="s">
        <v>21810</v>
      </c>
      <c r="Y2580" s="2" t="s">
        <v>21811</v>
      </c>
      <c r="AF2580">
        <v>2020</v>
      </c>
      <c r="AG2580">
        <v>2022</v>
      </c>
      <c r="AL2580" s="3">
        <v>165000000</v>
      </c>
      <c r="AM2580" t="s">
        <v>89</v>
      </c>
      <c r="AN2580" s="1">
        <v>44847</v>
      </c>
      <c r="AO2580" s="3">
        <v>1660000000</v>
      </c>
      <c r="AR2580">
        <v>23253.05</v>
      </c>
      <c r="AS2580">
        <v>177940.16</v>
      </c>
      <c r="AZ2580">
        <v>54</v>
      </c>
      <c r="BA2580">
        <v>266</v>
      </c>
      <c r="BH2580">
        <v>98.49</v>
      </c>
      <c r="BI2580">
        <v>87.13</v>
      </c>
      <c r="BN2580" t="s">
        <v>101</v>
      </c>
      <c r="BO2580">
        <v>1</v>
      </c>
      <c r="BP2580" s="3">
        <v>176000000</v>
      </c>
      <c r="BR2580" s="20">
        <v>797</v>
      </c>
      <c r="BW2580" s="20">
        <v>0</v>
      </c>
      <c r="BX2580" s="22">
        <v>201193.21</v>
      </c>
      <c r="BY2580">
        <v>257</v>
      </c>
      <c r="BZ2580">
        <v>87.55</v>
      </c>
      <c r="CC2580">
        <v>1</v>
      </c>
    </row>
    <row r="2581" spans="1:81" ht="34" x14ac:dyDescent="0.2">
      <c r="A2581" t="s">
        <v>21812</v>
      </c>
      <c r="B2581" t="s">
        <v>21813</v>
      </c>
      <c r="C2581" t="s">
        <v>21814</v>
      </c>
      <c r="D2581" t="s">
        <v>21815</v>
      </c>
      <c r="E2581" s="2" t="s">
        <v>21816</v>
      </c>
      <c r="G2581" s="3">
        <v>1000000</v>
      </c>
      <c r="H2581" s="3">
        <v>10000000</v>
      </c>
      <c r="I2581" s="3">
        <v>70000000</v>
      </c>
      <c r="O2581" s="3">
        <v>10000000</v>
      </c>
      <c r="P2581" s="3">
        <v>50000000</v>
      </c>
      <c r="Q2581" s="3">
        <v>466900000</v>
      </c>
      <c r="W2581" s="2" t="s">
        <v>21817</v>
      </c>
      <c r="X2581" s="2" t="s">
        <v>21818</v>
      </c>
      <c r="Y2581" s="2" t="s">
        <v>21819</v>
      </c>
      <c r="AE2581">
        <v>2019</v>
      </c>
      <c r="AF2581">
        <v>2021</v>
      </c>
      <c r="AG2581">
        <v>2022</v>
      </c>
      <c r="AL2581" s="3">
        <v>70000000</v>
      </c>
      <c r="AM2581" t="s">
        <v>89</v>
      </c>
      <c r="AN2581" s="1">
        <v>44594</v>
      </c>
      <c r="AO2581" s="3">
        <v>466900000</v>
      </c>
      <c r="AQ2581">
        <v>0</v>
      </c>
      <c r="AR2581">
        <v>508.03</v>
      </c>
      <c r="AS2581">
        <v>196513.37</v>
      </c>
      <c r="AY2581">
        <v>3695</v>
      </c>
      <c r="AZ2581">
        <v>1957</v>
      </c>
      <c r="BA2581">
        <v>236</v>
      </c>
      <c r="BG2581">
        <v>61.5</v>
      </c>
      <c r="BH2581">
        <v>62.77</v>
      </c>
      <c r="BI2581">
        <v>88.59</v>
      </c>
      <c r="BO2581">
        <v>1</v>
      </c>
      <c r="BP2581" s="3">
        <v>81000000</v>
      </c>
      <c r="BQ2581" s="20">
        <v>588</v>
      </c>
      <c r="BR2581" s="20">
        <v>294</v>
      </c>
      <c r="BW2581" s="20">
        <v>0</v>
      </c>
      <c r="BX2581" s="22">
        <v>197021.4</v>
      </c>
      <c r="BY2581">
        <v>258</v>
      </c>
      <c r="BZ2581">
        <v>87.51</v>
      </c>
      <c r="CC2581">
        <v>1</v>
      </c>
    </row>
    <row r="2582" spans="1:81" ht="51" x14ac:dyDescent="0.2">
      <c r="A2582" t="s">
        <v>21820</v>
      </c>
      <c r="B2582" t="s">
        <v>21821</v>
      </c>
      <c r="C2582" t="s">
        <v>21822</v>
      </c>
      <c r="D2582" t="s">
        <v>21823</v>
      </c>
      <c r="E2582" s="2" t="s">
        <v>21824</v>
      </c>
      <c r="G2582" s="3">
        <v>120000</v>
      </c>
      <c r="H2582" s="3">
        <v>10000000</v>
      </c>
      <c r="I2582" s="3">
        <v>50000000</v>
      </c>
      <c r="O2582" s="3">
        <v>1200000</v>
      </c>
      <c r="P2582" s="3">
        <v>50000000</v>
      </c>
      <c r="Q2582" s="3">
        <v>333500000</v>
      </c>
      <c r="W2582" s="2" t="s">
        <v>821</v>
      </c>
      <c r="X2582" s="2" t="s">
        <v>21825</v>
      </c>
      <c r="Y2582" s="2" t="s">
        <v>21826</v>
      </c>
      <c r="AE2582">
        <v>2016</v>
      </c>
      <c r="AF2582">
        <v>2018</v>
      </c>
      <c r="AG2582">
        <v>2022</v>
      </c>
      <c r="AL2582" s="3">
        <v>50000000</v>
      </c>
      <c r="AM2582" t="s">
        <v>89</v>
      </c>
      <c r="AN2582" s="1">
        <v>44592</v>
      </c>
      <c r="AO2582" s="3">
        <v>333500000</v>
      </c>
      <c r="AQ2582">
        <v>1064.74</v>
      </c>
      <c r="AR2582">
        <v>1161.04</v>
      </c>
      <c r="AS2582">
        <v>194665.61</v>
      </c>
      <c r="AY2582">
        <v>539</v>
      </c>
      <c r="AZ2582">
        <v>598</v>
      </c>
      <c r="BA2582">
        <v>238</v>
      </c>
      <c r="BG2582">
        <v>94.43</v>
      </c>
      <c r="BH2582">
        <v>87.05</v>
      </c>
      <c r="BI2582">
        <v>88.49</v>
      </c>
      <c r="BO2582">
        <v>1</v>
      </c>
      <c r="BP2582" s="3">
        <v>65819981</v>
      </c>
      <c r="BQ2582" s="20">
        <v>732</v>
      </c>
      <c r="BR2582" s="20">
        <v>1319</v>
      </c>
      <c r="BW2582" s="20">
        <v>0</v>
      </c>
      <c r="BX2582" s="22">
        <v>196891.39</v>
      </c>
      <c r="BY2582">
        <v>259</v>
      </c>
      <c r="BZ2582">
        <v>87.46</v>
      </c>
      <c r="CC2582">
        <v>1</v>
      </c>
    </row>
    <row r="2583" spans="1:81" ht="34" x14ac:dyDescent="0.2">
      <c r="A2583" t="s">
        <v>21827</v>
      </c>
      <c r="B2583" t="s">
        <v>21828</v>
      </c>
      <c r="C2583" t="s">
        <v>21829</v>
      </c>
      <c r="D2583" t="s">
        <v>21830</v>
      </c>
      <c r="E2583" s="2" t="s">
        <v>21831</v>
      </c>
      <c r="H2583" s="3">
        <v>8456135</v>
      </c>
      <c r="I2583" s="3">
        <v>40000000</v>
      </c>
      <c r="P2583" s="3">
        <v>42280675</v>
      </c>
      <c r="Q2583" s="3">
        <v>266800000</v>
      </c>
      <c r="V2583" s="2" t="s">
        <v>14607</v>
      </c>
      <c r="W2583" s="2" t="s">
        <v>21832</v>
      </c>
      <c r="X2583" s="2" t="s">
        <v>21833</v>
      </c>
      <c r="Y2583" s="2" t="s">
        <v>21834</v>
      </c>
      <c r="AD2583">
        <v>2018</v>
      </c>
      <c r="AE2583">
        <v>2018</v>
      </c>
      <c r="AF2583">
        <v>2020</v>
      </c>
      <c r="AG2583">
        <v>2022</v>
      </c>
      <c r="AL2583" s="3">
        <v>40000000</v>
      </c>
      <c r="AM2583" t="s">
        <v>89</v>
      </c>
      <c r="AN2583" s="1">
        <v>44572</v>
      </c>
      <c r="AO2583" s="3">
        <v>266800000</v>
      </c>
      <c r="AP2583">
        <v>0</v>
      </c>
      <c r="AQ2583">
        <v>74.7</v>
      </c>
      <c r="AR2583">
        <v>10133.24</v>
      </c>
      <c r="AS2583">
        <v>181865.24</v>
      </c>
      <c r="AX2583">
        <v>1356</v>
      </c>
      <c r="AY2583">
        <v>1783</v>
      </c>
      <c r="AZ2583">
        <v>252</v>
      </c>
      <c r="BA2583">
        <v>252</v>
      </c>
      <c r="BF2583">
        <v>68.790000000000006</v>
      </c>
      <c r="BG2583">
        <v>82.91</v>
      </c>
      <c r="BH2583">
        <v>92.87</v>
      </c>
      <c r="BI2583">
        <v>87.81</v>
      </c>
      <c r="BO2583">
        <v>1</v>
      </c>
      <c r="BP2583" s="3">
        <v>48456135</v>
      </c>
      <c r="BQ2583" s="20">
        <v>638</v>
      </c>
      <c r="BR2583" s="20">
        <v>553</v>
      </c>
      <c r="BW2583" s="20">
        <v>0</v>
      </c>
      <c r="BX2583" s="22">
        <v>192073.18</v>
      </c>
      <c r="BY2583">
        <v>260</v>
      </c>
      <c r="BZ2583">
        <v>87.41</v>
      </c>
      <c r="CC2583">
        <v>1</v>
      </c>
    </row>
    <row r="2584" spans="1:81" ht="68" x14ac:dyDescent="0.2">
      <c r="A2584" t="s">
        <v>21835</v>
      </c>
      <c r="B2584" t="s">
        <v>21836</v>
      </c>
      <c r="C2584" t="s">
        <v>21837</v>
      </c>
      <c r="E2584" s="2" t="s">
        <v>21838</v>
      </c>
      <c r="F2584" s="3">
        <v>120000</v>
      </c>
      <c r="H2584" s="3">
        <v>10000000</v>
      </c>
      <c r="I2584" s="3">
        <v>111000000</v>
      </c>
      <c r="N2584" s="3">
        <v>2400000</v>
      </c>
      <c r="P2584" s="3">
        <v>50000000</v>
      </c>
      <c r="Q2584" s="3">
        <v>740370000</v>
      </c>
      <c r="V2584" s="2" t="s">
        <v>821</v>
      </c>
      <c r="X2584" s="2" t="s">
        <v>21839</v>
      </c>
      <c r="Y2584" s="2" t="s">
        <v>21840</v>
      </c>
      <c r="AD2584">
        <v>2020</v>
      </c>
      <c r="AF2584">
        <v>2021</v>
      </c>
      <c r="AG2584">
        <v>2022</v>
      </c>
      <c r="AM2584" t="s">
        <v>114</v>
      </c>
      <c r="AN2584" s="1">
        <v>44616</v>
      </c>
      <c r="AO2584" s="3">
        <v>740370000</v>
      </c>
      <c r="AP2584">
        <v>489.44</v>
      </c>
      <c r="AR2584">
        <v>231.47</v>
      </c>
      <c r="AS2584">
        <v>190182.78</v>
      </c>
      <c r="AX2584">
        <v>307</v>
      </c>
      <c r="AZ2584">
        <v>2139</v>
      </c>
      <c r="BA2584">
        <v>242</v>
      </c>
      <c r="BF2584">
        <v>95.07</v>
      </c>
      <c r="BH2584">
        <v>59.31</v>
      </c>
      <c r="BI2584">
        <v>88.3</v>
      </c>
      <c r="BO2584">
        <v>1</v>
      </c>
      <c r="BP2584" s="3">
        <v>121120000</v>
      </c>
      <c r="BR2584" s="20">
        <v>324</v>
      </c>
      <c r="BW2584" s="20">
        <v>0</v>
      </c>
      <c r="BX2584" s="22">
        <v>190903.69</v>
      </c>
      <c r="BY2584">
        <v>261</v>
      </c>
      <c r="BZ2584">
        <v>87.36</v>
      </c>
      <c r="CC2584">
        <v>1</v>
      </c>
    </row>
    <row r="2585" spans="1:81" ht="85" x14ac:dyDescent="0.2">
      <c r="A2585" t="s">
        <v>21841</v>
      </c>
      <c r="B2585" t="s">
        <v>21842</v>
      </c>
      <c r="C2585" t="s">
        <v>21843</v>
      </c>
      <c r="D2585" t="s">
        <v>21841</v>
      </c>
      <c r="E2585" s="2" t="s">
        <v>21844</v>
      </c>
      <c r="H2585" s="3">
        <v>57000000</v>
      </c>
      <c r="I2585" s="3">
        <v>130000000</v>
      </c>
      <c r="P2585" s="3">
        <v>285000000</v>
      </c>
      <c r="Q2585" s="3">
        <v>867100000</v>
      </c>
      <c r="W2585" s="2" t="s">
        <v>21845</v>
      </c>
      <c r="X2585" s="2" t="s">
        <v>21846</v>
      </c>
      <c r="Y2585" s="2" t="s">
        <v>21847</v>
      </c>
      <c r="AE2585">
        <v>2016</v>
      </c>
      <c r="AF2585">
        <v>2021</v>
      </c>
      <c r="AG2585">
        <v>2022</v>
      </c>
      <c r="AL2585" s="3">
        <v>130000000</v>
      </c>
      <c r="AM2585" t="s">
        <v>89</v>
      </c>
      <c r="AN2585" s="1">
        <v>44741</v>
      </c>
      <c r="AO2585" s="3">
        <v>867100000</v>
      </c>
      <c r="AQ2585">
        <v>0</v>
      </c>
      <c r="AR2585">
        <v>20664.48</v>
      </c>
      <c r="AS2585">
        <v>169742.63</v>
      </c>
      <c r="AY2585">
        <v>3485</v>
      </c>
      <c r="AZ2585">
        <v>625</v>
      </c>
      <c r="BA2585">
        <v>270</v>
      </c>
      <c r="BG2585">
        <v>63.92</v>
      </c>
      <c r="BH2585">
        <v>88.12</v>
      </c>
      <c r="BI2585">
        <v>86.94</v>
      </c>
      <c r="BO2585">
        <v>1</v>
      </c>
      <c r="BP2585" s="3">
        <v>199434997</v>
      </c>
      <c r="BQ2585" s="20">
        <v>1725</v>
      </c>
      <c r="BR2585" s="20">
        <v>356</v>
      </c>
      <c r="BW2585" s="20">
        <v>0</v>
      </c>
      <c r="BX2585" s="22">
        <v>190407.11</v>
      </c>
      <c r="BY2585">
        <v>262</v>
      </c>
      <c r="BZ2585">
        <v>87.31</v>
      </c>
      <c r="CC2585">
        <v>1</v>
      </c>
    </row>
    <row r="2586" spans="1:81" ht="51" x14ac:dyDescent="0.2">
      <c r="A2586" t="s">
        <v>21848</v>
      </c>
      <c r="B2586" t="s">
        <v>21849</v>
      </c>
      <c r="C2586" t="s">
        <v>21850</v>
      </c>
      <c r="D2586" t="s">
        <v>21851</v>
      </c>
      <c r="E2586" s="2" t="s">
        <v>21852</v>
      </c>
      <c r="G2586" s="3">
        <v>3500000</v>
      </c>
      <c r="H2586" s="3">
        <v>12500000</v>
      </c>
      <c r="I2586" s="3">
        <v>100000000</v>
      </c>
      <c r="O2586" s="3">
        <v>35000000</v>
      </c>
      <c r="P2586" s="3">
        <v>62500000</v>
      </c>
      <c r="Q2586" s="3">
        <v>667000000</v>
      </c>
      <c r="W2586" s="2" t="s">
        <v>21853</v>
      </c>
      <c r="X2586" s="2" t="s">
        <v>21854</v>
      </c>
      <c r="Y2586" s="2" t="s">
        <v>21855</v>
      </c>
      <c r="AE2586">
        <v>2018</v>
      </c>
      <c r="AF2586">
        <v>2019</v>
      </c>
      <c r="AG2586">
        <v>2022</v>
      </c>
      <c r="AL2586" s="3">
        <v>7543349</v>
      </c>
      <c r="AM2586" t="s">
        <v>327</v>
      </c>
      <c r="AN2586" s="1">
        <v>44615</v>
      </c>
      <c r="AO2586" s="3">
        <v>667000000</v>
      </c>
      <c r="AQ2586">
        <v>2010.65</v>
      </c>
      <c r="AR2586">
        <v>9404.25</v>
      </c>
      <c r="AS2586">
        <v>178573.56</v>
      </c>
      <c r="AY2586">
        <v>658</v>
      </c>
      <c r="AZ2586">
        <v>222</v>
      </c>
      <c r="BA2586">
        <v>265</v>
      </c>
      <c r="BG2586">
        <v>93.7</v>
      </c>
      <c r="BH2586">
        <v>94.68</v>
      </c>
      <c r="BI2586">
        <v>87.18</v>
      </c>
      <c r="BO2586">
        <v>1</v>
      </c>
      <c r="BP2586" s="3">
        <v>123543350</v>
      </c>
      <c r="BQ2586" s="20">
        <v>557</v>
      </c>
      <c r="BR2586" s="20">
        <v>869</v>
      </c>
      <c r="BW2586" s="20">
        <v>0</v>
      </c>
      <c r="BX2586" s="22">
        <v>189988.46</v>
      </c>
      <c r="BY2586">
        <v>263</v>
      </c>
      <c r="BZ2586">
        <v>87.26</v>
      </c>
      <c r="CC2586">
        <v>1</v>
      </c>
    </row>
    <row r="2587" spans="1:81" ht="17" x14ac:dyDescent="0.2">
      <c r="A2587" t="s">
        <v>21856</v>
      </c>
      <c r="B2587" t="s">
        <v>21857</v>
      </c>
      <c r="C2587" t="s">
        <v>21858</v>
      </c>
      <c r="D2587" t="s">
        <v>21859</v>
      </c>
      <c r="E2587" s="2" t="s">
        <v>21860</v>
      </c>
      <c r="H2587" s="3">
        <v>15000000</v>
      </c>
      <c r="P2587" s="3">
        <v>75000000</v>
      </c>
      <c r="W2587" s="2" t="s">
        <v>21861</v>
      </c>
      <c r="X2587" s="2" t="s">
        <v>701</v>
      </c>
      <c r="Y2587" s="2" t="s">
        <v>21862</v>
      </c>
      <c r="AE2587">
        <v>2018</v>
      </c>
      <c r="AF2587">
        <v>2020</v>
      </c>
      <c r="AG2587">
        <v>2022</v>
      </c>
      <c r="AM2587" t="s">
        <v>89</v>
      </c>
      <c r="AN2587" s="1">
        <v>44774</v>
      </c>
      <c r="AQ2587">
        <v>0</v>
      </c>
      <c r="AR2587">
        <v>8560.6299999999992</v>
      </c>
      <c r="AS2587">
        <v>181187.32</v>
      </c>
      <c r="AY2587">
        <v>3719</v>
      </c>
      <c r="AZ2587">
        <v>317</v>
      </c>
      <c r="BA2587">
        <v>259</v>
      </c>
      <c r="BG2587">
        <v>64.34</v>
      </c>
      <c r="BH2587">
        <v>91.02</v>
      </c>
      <c r="BI2587">
        <v>87.47</v>
      </c>
      <c r="BP2587" s="3">
        <v>15000000</v>
      </c>
      <c r="BQ2587" s="20">
        <v>897</v>
      </c>
      <c r="BR2587" s="20">
        <v>607</v>
      </c>
      <c r="BW2587" s="20">
        <v>0</v>
      </c>
      <c r="BX2587" s="22">
        <v>189747.95</v>
      </c>
      <c r="BY2587">
        <v>264</v>
      </c>
      <c r="BZ2587">
        <v>87.21</v>
      </c>
    </row>
    <row r="2588" spans="1:81" ht="68" x14ac:dyDescent="0.2">
      <c r="A2588" t="s">
        <v>21863</v>
      </c>
      <c r="B2588" t="s">
        <v>21864</v>
      </c>
      <c r="C2588" t="s">
        <v>21865</v>
      </c>
      <c r="D2588" t="s">
        <v>21866</v>
      </c>
      <c r="E2588" s="2" t="s">
        <v>21867</v>
      </c>
      <c r="G2588" s="3">
        <v>9000000</v>
      </c>
      <c r="H2588" s="3">
        <v>42000000</v>
      </c>
      <c r="O2588" s="3">
        <v>90000000</v>
      </c>
      <c r="P2588" s="3">
        <v>210000000</v>
      </c>
      <c r="W2588" s="2" t="s">
        <v>21868</v>
      </c>
      <c r="X2588" s="2" t="s">
        <v>21869</v>
      </c>
      <c r="Y2588" s="2" t="s">
        <v>21870</v>
      </c>
      <c r="AE2588">
        <v>2020</v>
      </c>
      <c r="AF2588">
        <v>2021</v>
      </c>
      <c r="AG2588">
        <v>2022</v>
      </c>
      <c r="AM2588" t="s">
        <v>89</v>
      </c>
      <c r="AN2588" s="1">
        <v>44683</v>
      </c>
      <c r="AQ2588">
        <v>7943.22</v>
      </c>
      <c r="AR2588">
        <v>181706.32</v>
      </c>
      <c r="AS2588">
        <v>94.18</v>
      </c>
      <c r="AY2588">
        <v>422</v>
      </c>
      <c r="AZ2588">
        <v>114</v>
      </c>
      <c r="BA2588">
        <v>1062</v>
      </c>
      <c r="BG2588">
        <v>95.53</v>
      </c>
      <c r="BH2588">
        <v>97.85</v>
      </c>
      <c r="BI2588">
        <v>48.47</v>
      </c>
      <c r="BP2588" s="3">
        <v>51025000</v>
      </c>
      <c r="BQ2588" s="20">
        <v>224</v>
      </c>
      <c r="BR2588" s="20">
        <v>285</v>
      </c>
      <c r="BW2588" s="20">
        <v>0</v>
      </c>
      <c r="BX2588" s="22">
        <v>189743.72</v>
      </c>
      <c r="BY2588">
        <v>265</v>
      </c>
      <c r="BZ2588">
        <v>87.17</v>
      </c>
    </row>
    <row r="2589" spans="1:81" ht="85" x14ac:dyDescent="0.2">
      <c r="A2589" t="s">
        <v>21871</v>
      </c>
      <c r="B2589" t="s">
        <v>21872</v>
      </c>
      <c r="C2589" t="s">
        <v>21873</v>
      </c>
      <c r="D2589" t="s">
        <v>21874</v>
      </c>
      <c r="E2589" s="2" t="s">
        <v>21875</v>
      </c>
      <c r="H2589" s="3">
        <v>25000000</v>
      </c>
      <c r="I2589" s="3">
        <v>85000000</v>
      </c>
      <c r="P2589" s="3">
        <v>125000000</v>
      </c>
      <c r="Q2589" s="3">
        <v>566950000</v>
      </c>
      <c r="X2589" s="2" t="s">
        <v>21876</v>
      </c>
      <c r="Y2589" s="2" t="s">
        <v>21877</v>
      </c>
      <c r="AF2589">
        <v>2020</v>
      </c>
      <c r="AG2589">
        <v>2022</v>
      </c>
      <c r="AL2589" s="3">
        <v>60000000</v>
      </c>
      <c r="AM2589" t="s">
        <v>89</v>
      </c>
      <c r="AN2589" s="1">
        <v>45141</v>
      </c>
      <c r="AO2589" s="3">
        <v>808290000</v>
      </c>
      <c r="AR2589">
        <v>8353.5499999999993</v>
      </c>
      <c r="AS2589">
        <v>181236.65</v>
      </c>
      <c r="AZ2589">
        <v>324</v>
      </c>
      <c r="BA2589">
        <v>257</v>
      </c>
      <c r="BH2589">
        <v>90.82</v>
      </c>
      <c r="BI2589">
        <v>87.57</v>
      </c>
      <c r="BO2589">
        <v>1.43</v>
      </c>
      <c r="BP2589" s="3">
        <v>170000000</v>
      </c>
      <c r="BR2589" s="20">
        <v>744</v>
      </c>
      <c r="BW2589" s="20">
        <v>554</v>
      </c>
      <c r="BX2589" s="22">
        <v>189590.2</v>
      </c>
      <c r="BY2589">
        <v>266</v>
      </c>
      <c r="BZ2589">
        <v>87.12</v>
      </c>
      <c r="CC2589">
        <v>1.43</v>
      </c>
    </row>
    <row r="2590" spans="1:81" ht="51" x14ac:dyDescent="0.2">
      <c r="A2590" t="s">
        <v>21878</v>
      </c>
      <c r="B2590" t="s">
        <v>21879</v>
      </c>
      <c r="C2590" t="s">
        <v>21880</v>
      </c>
      <c r="D2590" t="s">
        <v>21881</v>
      </c>
      <c r="E2590" s="2" t="s">
        <v>21882</v>
      </c>
      <c r="F2590" s="3">
        <v>2500000</v>
      </c>
      <c r="H2590" s="3">
        <v>17000000</v>
      </c>
      <c r="I2590" s="3">
        <v>37500000</v>
      </c>
      <c r="N2590" s="3">
        <v>50000000</v>
      </c>
      <c r="P2590" s="3">
        <v>85000000</v>
      </c>
      <c r="Q2590" s="3">
        <v>250125000</v>
      </c>
      <c r="V2590" s="2" t="s">
        <v>21883</v>
      </c>
      <c r="X2590" s="2" t="s">
        <v>21884</v>
      </c>
      <c r="Y2590" s="2" t="s">
        <v>21885</v>
      </c>
      <c r="AD2590">
        <v>2019</v>
      </c>
      <c r="AF2590">
        <v>2021</v>
      </c>
      <c r="AG2590">
        <v>2022</v>
      </c>
      <c r="AL2590" s="3">
        <v>37500000</v>
      </c>
      <c r="AM2590" t="s">
        <v>89</v>
      </c>
      <c r="AN2590" s="1">
        <v>44735</v>
      </c>
      <c r="AO2590" s="3">
        <v>250125000</v>
      </c>
      <c r="AP2590">
        <v>0</v>
      </c>
      <c r="AR2590">
        <v>615.97</v>
      </c>
      <c r="AS2590">
        <v>188689.31</v>
      </c>
      <c r="AX2590">
        <v>1931</v>
      </c>
      <c r="AZ2590">
        <v>1884</v>
      </c>
      <c r="BA2590">
        <v>244</v>
      </c>
      <c r="BF2590">
        <v>65.319999999999993</v>
      </c>
      <c r="BH2590">
        <v>64.16</v>
      </c>
      <c r="BI2590">
        <v>88.2</v>
      </c>
      <c r="BO2590">
        <v>1</v>
      </c>
      <c r="BP2590" s="3">
        <v>57000000</v>
      </c>
      <c r="BR2590" s="20">
        <v>505</v>
      </c>
      <c r="BW2590" s="20">
        <v>0</v>
      </c>
      <c r="BX2590" s="22">
        <v>189305.28</v>
      </c>
      <c r="BY2590">
        <v>267</v>
      </c>
      <c r="BZ2590">
        <v>87.07</v>
      </c>
      <c r="CC2590">
        <v>1</v>
      </c>
    </row>
    <row r="2591" spans="1:81" ht="68" x14ac:dyDescent="0.2">
      <c r="A2591" t="s">
        <v>21886</v>
      </c>
      <c r="B2591" t="s">
        <v>21887</v>
      </c>
      <c r="C2591" t="s">
        <v>21888</v>
      </c>
      <c r="D2591" t="s">
        <v>21889</v>
      </c>
      <c r="E2591" s="2" t="s">
        <v>21890</v>
      </c>
      <c r="H2591" s="3">
        <v>0</v>
      </c>
      <c r="I2591" s="3">
        <v>67878064</v>
      </c>
      <c r="P2591" s="3">
        <v>0</v>
      </c>
      <c r="Q2591" s="3">
        <v>452746686.88</v>
      </c>
      <c r="V2591" s="2" t="s">
        <v>21891</v>
      </c>
      <c r="Y2591" s="2" t="s">
        <v>21892</v>
      </c>
      <c r="AD2591">
        <v>2017</v>
      </c>
      <c r="AE2591">
        <v>2015</v>
      </c>
      <c r="AF2591">
        <v>2017</v>
      </c>
      <c r="AG2591">
        <v>2022</v>
      </c>
      <c r="AL2591" s="3">
        <v>67878063</v>
      </c>
      <c r="AM2591" t="s">
        <v>89</v>
      </c>
      <c r="AN2591" s="1">
        <v>44581</v>
      </c>
      <c r="AO2591" s="3">
        <v>452746686.88</v>
      </c>
      <c r="AP2591">
        <v>0</v>
      </c>
      <c r="AQ2591">
        <v>0</v>
      </c>
      <c r="AR2591">
        <v>0</v>
      </c>
      <c r="AS2591">
        <v>187750.7</v>
      </c>
      <c r="AX2591">
        <v>829</v>
      </c>
      <c r="AY2591">
        <v>3493</v>
      </c>
      <c r="AZ2591">
        <v>1355</v>
      </c>
      <c r="BA2591">
        <v>246</v>
      </c>
      <c r="BF2591">
        <v>69.36</v>
      </c>
      <c r="BG2591">
        <v>64.400000000000006</v>
      </c>
      <c r="BH2591">
        <v>66.069999999999993</v>
      </c>
      <c r="BI2591">
        <v>88.1</v>
      </c>
      <c r="BO2591">
        <v>1</v>
      </c>
      <c r="BP2591" s="3">
        <v>103079376</v>
      </c>
      <c r="BQ2591" s="20">
        <v>831</v>
      </c>
      <c r="BR2591" s="20">
        <v>1714</v>
      </c>
      <c r="BW2591" s="20">
        <v>0</v>
      </c>
      <c r="BX2591" s="22">
        <v>187750.7</v>
      </c>
      <c r="BY2591">
        <v>268</v>
      </c>
      <c r="BZ2591">
        <v>87.02</v>
      </c>
      <c r="CC2591">
        <v>1</v>
      </c>
    </row>
    <row r="2592" spans="1:81" ht="34" x14ac:dyDescent="0.2">
      <c r="A2592" t="s">
        <v>21893</v>
      </c>
      <c r="B2592" t="s">
        <v>21894</v>
      </c>
      <c r="C2592" t="s">
        <v>21895</v>
      </c>
      <c r="D2592" t="s">
        <v>21896</v>
      </c>
      <c r="E2592" s="2" t="s">
        <v>21897</v>
      </c>
      <c r="G2592" s="3">
        <v>1500000</v>
      </c>
      <c r="H2592" s="3">
        <v>3500000</v>
      </c>
      <c r="I2592" s="3">
        <v>41000000</v>
      </c>
      <c r="O2592" s="3">
        <v>15000000</v>
      </c>
      <c r="P2592" s="3">
        <v>17500000</v>
      </c>
      <c r="Q2592" s="3">
        <v>273470000</v>
      </c>
      <c r="W2592" s="2" t="s">
        <v>21898</v>
      </c>
      <c r="X2592" s="2" t="s">
        <v>8225</v>
      </c>
      <c r="Y2592" s="2" t="s">
        <v>21899</v>
      </c>
      <c r="AE2592">
        <v>2018</v>
      </c>
      <c r="AF2592">
        <v>2020</v>
      </c>
      <c r="AG2592">
        <v>2022</v>
      </c>
      <c r="AL2592" s="3">
        <v>41000000</v>
      </c>
      <c r="AM2592" t="s">
        <v>89</v>
      </c>
      <c r="AN2592" s="1">
        <v>44677</v>
      </c>
      <c r="AO2592" s="3">
        <v>273470000</v>
      </c>
      <c r="AQ2592">
        <v>0.24</v>
      </c>
      <c r="AR2592">
        <v>0</v>
      </c>
      <c r="AS2592">
        <v>187544.3</v>
      </c>
      <c r="AY2592">
        <v>3676</v>
      </c>
      <c r="AZ2592">
        <v>1826</v>
      </c>
      <c r="BA2592">
        <v>247</v>
      </c>
      <c r="BG2592">
        <v>64.75</v>
      </c>
      <c r="BH2592">
        <v>48.14</v>
      </c>
      <c r="BI2592">
        <v>88.05</v>
      </c>
      <c r="BO2592">
        <v>1</v>
      </c>
      <c r="BP2592" s="3">
        <v>70800000</v>
      </c>
      <c r="BQ2592" s="20">
        <v>889</v>
      </c>
      <c r="BR2592" s="20">
        <v>510</v>
      </c>
      <c r="BW2592" s="20">
        <v>0</v>
      </c>
      <c r="BX2592" s="22">
        <v>187544.54</v>
      </c>
      <c r="BY2592">
        <v>269</v>
      </c>
      <c r="BZ2592">
        <v>86.97</v>
      </c>
      <c r="CC2592">
        <v>1</v>
      </c>
    </row>
    <row r="2593" spans="1:81" ht="51" x14ac:dyDescent="0.2">
      <c r="A2593" t="s">
        <v>21900</v>
      </c>
      <c r="B2593" t="s">
        <v>21901</v>
      </c>
      <c r="C2593" t="s">
        <v>21902</v>
      </c>
      <c r="D2593" t="s">
        <v>21903</v>
      </c>
      <c r="E2593" s="2" t="s">
        <v>21904</v>
      </c>
      <c r="G2593" s="3">
        <v>1127000</v>
      </c>
      <c r="H2593" s="3">
        <v>13320000</v>
      </c>
      <c r="I2593" s="3">
        <v>45000000</v>
      </c>
      <c r="O2593" s="3">
        <v>13000000</v>
      </c>
      <c r="P2593" s="3">
        <v>66600000</v>
      </c>
      <c r="Q2593" s="3">
        <v>500000000</v>
      </c>
      <c r="W2593" s="2" t="s">
        <v>21905</v>
      </c>
      <c r="X2593" s="2" t="s">
        <v>21906</v>
      </c>
      <c r="Y2593" s="2" t="s">
        <v>21907</v>
      </c>
      <c r="AE2593">
        <v>2020</v>
      </c>
      <c r="AF2593">
        <v>2021</v>
      </c>
      <c r="AG2593">
        <v>2022</v>
      </c>
      <c r="AL2593" s="3">
        <v>45000000</v>
      </c>
      <c r="AM2593" t="s">
        <v>89</v>
      </c>
      <c r="AN2593" s="1">
        <v>44662</v>
      </c>
      <c r="AO2593" s="3">
        <v>500000000</v>
      </c>
      <c r="AQ2593">
        <v>0</v>
      </c>
      <c r="AR2593">
        <v>3790.56</v>
      </c>
      <c r="AS2593">
        <v>183136.3</v>
      </c>
      <c r="AY2593">
        <v>4029</v>
      </c>
      <c r="AZ2593">
        <v>1293</v>
      </c>
      <c r="BA2593">
        <v>251</v>
      </c>
      <c r="BG2593">
        <v>57.2</v>
      </c>
      <c r="BH2593">
        <v>75.41</v>
      </c>
      <c r="BI2593">
        <v>87.86</v>
      </c>
      <c r="BO2593">
        <v>1</v>
      </c>
      <c r="BP2593" s="3">
        <v>61083555</v>
      </c>
      <c r="BQ2593" s="20">
        <v>678</v>
      </c>
      <c r="BR2593" s="20">
        <v>124</v>
      </c>
      <c r="BW2593" s="20">
        <v>0</v>
      </c>
      <c r="BX2593" s="22">
        <v>186926.86</v>
      </c>
      <c r="BY2593">
        <v>270</v>
      </c>
      <c r="BZ2593">
        <v>86.92</v>
      </c>
      <c r="CC2593">
        <v>1</v>
      </c>
    </row>
    <row r="2594" spans="1:81" ht="34" x14ac:dyDescent="0.2">
      <c r="A2594" t="s">
        <v>21908</v>
      </c>
      <c r="B2594" t="s">
        <v>21909</v>
      </c>
      <c r="C2594" t="s">
        <v>21910</v>
      </c>
      <c r="D2594" t="s">
        <v>21911</v>
      </c>
      <c r="E2594" s="2" t="s">
        <v>21912</v>
      </c>
      <c r="G2594" s="3">
        <v>2100000</v>
      </c>
      <c r="H2594" s="3">
        <v>25000000</v>
      </c>
      <c r="I2594" s="3">
        <v>40000000</v>
      </c>
      <c r="O2594" s="3">
        <v>21000000</v>
      </c>
      <c r="P2594" s="3">
        <v>125000000</v>
      </c>
      <c r="Q2594" s="3">
        <v>266800000</v>
      </c>
      <c r="W2594" s="2" t="s">
        <v>21913</v>
      </c>
      <c r="X2594" s="2" t="s">
        <v>21914</v>
      </c>
      <c r="Y2594" s="2" t="s">
        <v>701</v>
      </c>
      <c r="AE2594">
        <v>2020</v>
      </c>
      <c r="AF2594">
        <v>2021</v>
      </c>
      <c r="AG2594">
        <v>2022</v>
      </c>
      <c r="AL2594" s="3">
        <v>40000000</v>
      </c>
      <c r="AM2594" t="s">
        <v>89</v>
      </c>
      <c r="AN2594" s="1">
        <v>44607</v>
      </c>
      <c r="AO2594" s="3">
        <v>266800000</v>
      </c>
      <c r="AQ2594">
        <v>3700.12</v>
      </c>
      <c r="AR2594">
        <v>1932.8</v>
      </c>
      <c r="AS2594">
        <v>181187.32</v>
      </c>
      <c r="AY2594">
        <v>615</v>
      </c>
      <c r="AZ2594">
        <v>1534</v>
      </c>
      <c r="BA2594">
        <v>259</v>
      </c>
      <c r="BG2594">
        <v>93.48</v>
      </c>
      <c r="BH2594">
        <v>70.819999999999993</v>
      </c>
      <c r="BI2594">
        <v>87.47</v>
      </c>
      <c r="BO2594">
        <v>1</v>
      </c>
      <c r="BP2594" s="3">
        <v>67100000</v>
      </c>
      <c r="BQ2594" s="20">
        <v>495</v>
      </c>
      <c r="BR2594" s="20">
        <v>183</v>
      </c>
      <c r="BW2594" s="20">
        <v>0</v>
      </c>
      <c r="BX2594" s="22">
        <v>186820.24</v>
      </c>
      <c r="BY2594">
        <v>271</v>
      </c>
      <c r="BZ2594">
        <v>86.87</v>
      </c>
      <c r="CC2594">
        <v>1</v>
      </c>
    </row>
    <row r="2595" spans="1:81" ht="51" x14ac:dyDescent="0.2">
      <c r="A2595" t="s">
        <v>21915</v>
      </c>
      <c r="B2595" t="s">
        <v>21916</v>
      </c>
      <c r="C2595" t="s">
        <v>21917</v>
      </c>
      <c r="D2595" t="s">
        <v>21918</v>
      </c>
      <c r="E2595" s="2" t="s">
        <v>21919</v>
      </c>
      <c r="G2595" s="3">
        <v>4000000</v>
      </c>
      <c r="H2595" s="3">
        <v>24000000</v>
      </c>
      <c r="I2595" s="3">
        <v>47000000</v>
      </c>
      <c r="O2595" s="3">
        <v>40000000</v>
      </c>
      <c r="P2595" s="3">
        <v>120000000</v>
      </c>
      <c r="Q2595" s="3">
        <v>313490000</v>
      </c>
      <c r="W2595" s="2" t="s">
        <v>21920</v>
      </c>
      <c r="X2595" s="2" t="s">
        <v>21921</v>
      </c>
      <c r="Y2595" s="2" t="s">
        <v>21922</v>
      </c>
      <c r="AE2595">
        <v>2019</v>
      </c>
      <c r="AF2595">
        <v>2021</v>
      </c>
      <c r="AG2595">
        <v>2022</v>
      </c>
      <c r="AL2595" s="3">
        <v>47000000</v>
      </c>
      <c r="AM2595" t="s">
        <v>89</v>
      </c>
      <c r="AN2595" s="1">
        <v>44802</v>
      </c>
      <c r="AO2595" s="3">
        <v>313490000</v>
      </c>
      <c r="AQ2595">
        <v>31.3</v>
      </c>
      <c r="AR2595">
        <v>9949.64</v>
      </c>
      <c r="AS2595">
        <v>175998.89</v>
      </c>
      <c r="AY2595">
        <v>1974</v>
      </c>
      <c r="AZ2595">
        <v>896</v>
      </c>
      <c r="BA2595">
        <v>268</v>
      </c>
      <c r="BG2595">
        <v>79.44</v>
      </c>
      <c r="BH2595">
        <v>82.97</v>
      </c>
      <c r="BI2595">
        <v>87.03</v>
      </c>
      <c r="BO2595">
        <v>1</v>
      </c>
      <c r="BP2595" s="3">
        <v>75000000</v>
      </c>
      <c r="BQ2595" s="20">
        <v>551</v>
      </c>
      <c r="BR2595" s="20">
        <v>481</v>
      </c>
      <c r="BW2595" s="20">
        <v>0</v>
      </c>
      <c r="BX2595" s="22">
        <v>185979.83</v>
      </c>
      <c r="BY2595">
        <v>272</v>
      </c>
      <c r="BZ2595">
        <v>86.83</v>
      </c>
      <c r="CC2595">
        <v>1</v>
      </c>
    </row>
    <row r="2596" spans="1:81" ht="34" x14ac:dyDescent="0.2">
      <c r="A2596" t="s">
        <v>21923</v>
      </c>
      <c r="B2596" t="s">
        <v>21924</v>
      </c>
      <c r="C2596" t="s">
        <v>21925</v>
      </c>
      <c r="E2596" s="2" t="s">
        <v>21926</v>
      </c>
      <c r="F2596" s="3">
        <v>150000</v>
      </c>
      <c r="G2596" s="3">
        <v>3500000</v>
      </c>
      <c r="H2596" s="3">
        <v>12000000</v>
      </c>
      <c r="I2596" s="3">
        <v>40000000</v>
      </c>
      <c r="N2596" s="3">
        <v>3000000</v>
      </c>
      <c r="O2596" s="3">
        <v>35000000</v>
      </c>
      <c r="P2596" s="3">
        <v>60000000</v>
      </c>
      <c r="Q2596" s="3">
        <v>266800000</v>
      </c>
      <c r="V2596" s="2" t="s">
        <v>21927</v>
      </c>
      <c r="W2596" s="2" t="s">
        <v>21928</v>
      </c>
      <c r="X2596" s="2" t="s">
        <v>21929</v>
      </c>
      <c r="Y2596" s="2" t="s">
        <v>21930</v>
      </c>
      <c r="AD2596">
        <v>2019</v>
      </c>
      <c r="AE2596">
        <v>2019</v>
      </c>
      <c r="AF2596">
        <v>2020</v>
      </c>
      <c r="AG2596">
        <v>2022</v>
      </c>
      <c r="AL2596" s="3">
        <v>40000000</v>
      </c>
      <c r="AM2596" t="s">
        <v>89</v>
      </c>
      <c r="AN2596" s="1">
        <v>44740</v>
      </c>
      <c r="AO2596" s="3">
        <v>266800000</v>
      </c>
      <c r="AP2596">
        <v>13482.77</v>
      </c>
      <c r="AQ2596">
        <v>6082.56</v>
      </c>
      <c r="AR2596">
        <v>4945.07</v>
      </c>
      <c r="AS2596">
        <v>160458.04999999999</v>
      </c>
      <c r="AX2596">
        <v>22</v>
      </c>
      <c r="AY2596">
        <v>282</v>
      </c>
      <c r="AZ2596">
        <v>427</v>
      </c>
      <c r="BA2596">
        <v>274</v>
      </c>
      <c r="BF2596">
        <v>99.62</v>
      </c>
      <c r="BG2596">
        <v>97.07</v>
      </c>
      <c r="BH2596">
        <v>87.89</v>
      </c>
      <c r="BI2596">
        <v>86.74</v>
      </c>
      <c r="BO2596">
        <v>1</v>
      </c>
      <c r="BP2596" s="3">
        <v>55650000</v>
      </c>
      <c r="BQ2596" s="20">
        <v>575</v>
      </c>
      <c r="BR2596" s="20">
        <v>588</v>
      </c>
      <c r="BW2596" s="20">
        <v>0</v>
      </c>
      <c r="BX2596" s="22">
        <v>184968.45</v>
      </c>
      <c r="BY2596">
        <v>273</v>
      </c>
      <c r="BZ2596">
        <v>86.78</v>
      </c>
      <c r="CC2596">
        <v>1</v>
      </c>
    </row>
    <row r="2597" spans="1:81" ht="34" x14ac:dyDescent="0.2">
      <c r="A2597" t="s">
        <v>21931</v>
      </c>
      <c r="B2597" t="s">
        <v>21932</v>
      </c>
      <c r="C2597" t="s">
        <v>21933</v>
      </c>
      <c r="D2597" t="s">
        <v>21934</v>
      </c>
      <c r="E2597" s="2" t="s">
        <v>21935</v>
      </c>
      <c r="G2597" s="3">
        <v>1000000</v>
      </c>
      <c r="H2597" s="3">
        <v>16000000</v>
      </c>
      <c r="I2597" s="3">
        <v>196000000</v>
      </c>
      <c r="O2597" s="3">
        <v>10000000</v>
      </c>
      <c r="P2597" s="3">
        <v>80000000</v>
      </c>
      <c r="Q2597" s="3">
        <v>1307320000</v>
      </c>
      <c r="W2597" s="2" t="s">
        <v>21936</v>
      </c>
      <c r="X2597" s="2" t="s">
        <v>21937</v>
      </c>
      <c r="Y2597" s="2" t="s">
        <v>21938</v>
      </c>
      <c r="AE2597">
        <v>2015</v>
      </c>
      <c r="AF2597">
        <v>2019</v>
      </c>
      <c r="AG2597">
        <v>2022</v>
      </c>
      <c r="AL2597" s="3">
        <v>196000000</v>
      </c>
      <c r="AM2597" t="s">
        <v>89</v>
      </c>
      <c r="AN2597" s="1">
        <v>44685</v>
      </c>
      <c r="AO2597" s="3">
        <v>1307320000</v>
      </c>
      <c r="AQ2597">
        <v>0</v>
      </c>
      <c r="AR2597">
        <v>120.35</v>
      </c>
      <c r="AS2597">
        <v>184655.23</v>
      </c>
      <c r="AY2597">
        <v>3493</v>
      </c>
      <c r="AZ2597">
        <v>1118</v>
      </c>
      <c r="BA2597">
        <v>248</v>
      </c>
      <c r="BG2597">
        <v>64.400000000000006</v>
      </c>
      <c r="BH2597">
        <v>73.099999999999994</v>
      </c>
      <c r="BI2597">
        <v>88</v>
      </c>
      <c r="BO2597">
        <v>1</v>
      </c>
      <c r="BP2597" s="3">
        <v>248054487</v>
      </c>
      <c r="BQ2597" s="20">
        <v>1474</v>
      </c>
      <c r="BR2597" s="20">
        <v>1192</v>
      </c>
      <c r="BW2597" s="20">
        <v>0</v>
      </c>
      <c r="BX2597" s="22">
        <v>184775.58</v>
      </c>
      <c r="BY2597">
        <v>274</v>
      </c>
      <c r="BZ2597">
        <v>86.73</v>
      </c>
      <c r="CC2597">
        <v>1</v>
      </c>
    </row>
    <row r="2598" spans="1:81" ht="51" x14ac:dyDescent="0.2">
      <c r="A2598" t="s">
        <v>21939</v>
      </c>
      <c r="B2598" t="s">
        <v>21940</v>
      </c>
      <c r="C2598" t="s">
        <v>21941</v>
      </c>
      <c r="D2598" t="s">
        <v>21942</v>
      </c>
      <c r="E2598" s="2" t="s">
        <v>21943</v>
      </c>
      <c r="G2598" s="3">
        <v>2000000</v>
      </c>
      <c r="H2598" s="3">
        <v>7000000</v>
      </c>
      <c r="I2598" s="3">
        <v>40000000</v>
      </c>
      <c r="O2598" s="3">
        <v>20000000</v>
      </c>
      <c r="P2598" s="3">
        <v>35000000</v>
      </c>
      <c r="Q2598" s="3">
        <v>266800000</v>
      </c>
      <c r="W2598" s="2" t="s">
        <v>21944</v>
      </c>
      <c r="X2598" s="2" t="s">
        <v>21945</v>
      </c>
      <c r="Y2598" s="2" t="s">
        <v>21946</v>
      </c>
      <c r="AE2598">
        <v>2018</v>
      </c>
      <c r="AF2598">
        <v>2020</v>
      </c>
      <c r="AG2598">
        <v>2022</v>
      </c>
      <c r="AL2598" s="3">
        <v>40000000</v>
      </c>
      <c r="AM2598" t="s">
        <v>89</v>
      </c>
      <c r="AN2598" s="1">
        <v>44608</v>
      </c>
      <c r="AO2598" s="3">
        <v>266800000</v>
      </c>
      <c r="AQ2598">
        <v>29.36</v>
      </c>
      <c r="AR2598">
        <v>1008.8</v>
      </c>
      <c r="AS2598">
        <v>181187.57</v>
      </c>
      <c r="AY2598">
        <v>2077</v>
      </c>
      <c r="AZ2598">
        <v>823</v>
      </c>
      <c r="BA2598">
        <v>258</v>
      </c>
      <c r="BG2598">
        <v>80.09</v>
      </c>
      <c r="BH2598">
        <v>76.64</v>
      </c>
      <c r="BI2598">
        <v>87.52</v>
      </c>
      <c r="BO2598">
        <v>1</v>
      </c>
      <c r="BP2598" s="3">
        <v>49000000</v>
      </c>
      <c r="BQ2598" s="20">
        <v>945</v>
      </c>
      <c r="BR2598" s="20">
        <v>426</v>
      </c>
      <c r="BW2598" s="20">
        <v>0</v>
      </c>
      <c r="BX2598" s="22">
        <v>182225.73</v>
      </c>
      <c r="BY2598">
        <v>275</v>
      </c>
      <c r="BZ2598">
        <v>86.68</v>
      </c>
      <c r="CC2598">
        <v>1</v>
      </c>
    </row>
    <row r="2599" spans="1:81" ht="34" x14ac:dyDescent="0.2">
      <c r="A2599" t="s">
        <v>21947</v>
      </c>
      <c r="B2599" t="s">
        <v>21948</v>
      </c>
      <c r="C2599" t="s">
        <v>21949</v>
      </c>
      <c r="D2599" t="s">
        <v>21950</v>
      </c>
      <c r="E2599" s="2" t="s">
        <v>21951</v>
      </c>
      <c r="G2599" s="3">
        <v>3350000</v>
      </c>
      <c r="H2599" s="3">
        <v>10000000</v>
      </c>
      <c r="I2599" s="3">
        <v>30000000</v>
      </c>
      <c r="O2599" s="3">
        <v>33500000</v>
      </c>
      <c r="P2599" s="3">
        <v>50000000</v>
      </c>
      <c r="Q2599" s="3">
        <v>200100000</v>
      </c>
      <c r="W2599" s="2" t="s">
        <v>21952</v>
      </c>
      <c r="X2599" s="2" t="s">
        <v>21953</v>
      </c>
      <c r="Y2599" s="2" t="s">
        <v>21954</v>
      </c>
      <c r="AE2599">
        <v>2020</v>
      </c>
      <c r="AF2599">
        <v>2021</v>
      </c>
      <c r="AG2599">
        <v>2022</v>
      </c>
      <c r="AL2599" s="3">
        <v>30000000</v>
      </c>
      <c r="AM2599" t="s">
        <v>89</v>
      </c>
      <c r="AN2599" s="1">
        <v>44665</v>
      </c>
      <c r="AO2599" s="3">
        <v>200100000</v>
      </c>
      <c r="AQ2599">
        <v>2.12</v>
      </c>
      <c r="AR2599">
        <v>243.32</v>
      </c>
      <c r="AS2599">
        <v>181782.33</v>
      </c>
      <c r="AY2599">
        <v>3222</v>
      </c>
      <c r="AZ2599">
        <v>2124</v>
      </c>
      <c r="BA2599">
        <v>253</v>
      </c>
      <c r="BG2599">
        <v>65.78</v>
      </c>
      <c r="BH2599">
        <v>59.59</v>
      </c>
      <c r="BI2599">
        <v>87.76</v>
      </c>
      <c r="BO2599">
        <v>1</v>
      </c>
      <c r="BP2599" s="3">
        <v>43350000</v>
      </c>
      <c r="BQ2599" s="20">
        <v>305</v>
      </c>
      <c r="BR2599" s="20">
        <v>367</v>
      </c>
      <c r="BW2599" s="20">
        <v>0</v>
      </c>
      <c r="BX2599" s="22">
        <v>182027.77</v>
      </c>
      <c r="BY2599">
        <v>276</v>
      </c>
      <c r="BZ2599">
        <v>86.63</v>
      </c>
      <c r="CC2599">
        <v>1</v>
      </c>
    </row>
    <row r="2600" spans="1:81" ht="34" x14ac:dyDescent="0.2">
      <c r="A2600" t="s">
        <v>21955</v>
      </c>
      <c r="B2600" t="s">
        <v>21956</v>
      </c>
      <c r="C2600" t="s">
        <v>21957</v>
      </c>
      <c r="D2600" t="s">
        <v>21958</v>
      </c>
      <c r="E2600" s="2" t="s">
        <v>21959</v>
      </c>
      <c r="G2600" s="3">
        <v>2500000</v>
      </c>
      <c r="H2600" s="3">
        <v>20000000</v>
      </c>
      <c r="I2600" s="3">
        <v>50000000</v>
      </c>
      <c r="O2600" s="3">
        <v>25000000</v>
      </c>
      <c r="P2600" s="3">
        <v>100000000</v>
      </c>
      <c r="Q2600" s="3">
        <v>333500000</v>
      </c>
      <c r="W2600" s="2" t="s">
        <v>21960</v>
      </c>
      <c r="X2600" s="2" t="s">
        <v>21961</v>
      </c>
      <c r="Y2600" s="2" t="s">
        <v>21962</v>
      </c>
      <c r="AE2600">
        <v>2019</v>
      </c>
      <c r="AF2600">
        <v>2021</v>
      </c>
      <c r="AG2600">
        <v>2022</v>
      </c>
      <c r="AL2600" s="3">
        <v>33000000</v>
      </c>
      <c r="AM2600" t="s">
        <v>89</v>
      </c>
      <c r="AN2600" s="1">
        <v>45084</v>
      </c>
      <c r="AO2600" s="3">
        <v>333500000</v>
      </c>
      <c r="AQ2600">
        <v>0</v>
      </c>
      <c r="AR2600">
        <v>767.79</v>
      </c>
      <c r="AS2600">
        <v>181187.32</v>
      </c>
      <c r="AY2600">
        <v>3695</v>
      </c>
      <c r="AZ2600">
        <v>1825</v>
      </c>
      <c r="BA2600">
        <v>259</v>
      </c>
      <c r="BG2600">
        <v>61.5</v>
      </c>
      <c r="BH2600">
        <v>65.28</v>
      </c>
      <c r="BI2600">
        <v>87.47</v>
      </c>
      <c r="BO2600">
        <v>1</v>
      </c>
      <c r="BP2600" s="3">
        <v>105500000</v>
      </c>
      <c r="BQ2600" s="20">
        <v>761</v>
      </c>
      <c r="BR2600" s="20">
        <v>119</v>
      </c>
      <c r="BW2600" s="20">
        <v>484</v>
      </c>
      <c r="BX2600" s="22">
        <v>181955.11</v>
      </c>
      <c r="BY2600">
        <v>277</v>
      </c>
      <c r="BZ2600">
        <v>86.58</v>
      </c>
      <c r="CC2600">
        <v>1</v>
      </c>
    </row>
    <row r="2601" spans="1:81" ht="34" x14ac:dyDescent="0.2">
      <c r="A2601" t="s">
        <v>21963</v>
      </c>
      <c r="B2601" t="s">
        <v>21964</v>
      </c>
      <c r="C2601" t="s">
        <v>21965</v>
      </c>
      <c r="E2601" s="2" t="s">
        <v>21966</v>
      </c>
      <c r="G2601" s="3">
        <v>2340304</v>
      </c>
      <c r="H2601" s="3">
        <v>15000000</v>
      </c>
      <c r="I2601" s="3">
        <v>100000000</v>
      </c>
      <c r="O2601" s="3">
        <v>23403040</v>
      </c>
      <c r="P2601" s="3">
        <v>75000000</v>
      </c>
      <c r="Q2601" s="3">
        <v>667000000</v>
      </c>
      <c r="W2601" s="2" t="s">
        <v>21967</v>
      </c>
      <c r="X2601" s="2" t="s">
        <v>21968</v>
      </c>
      <c r="Y2601" s="2" t="s">
        <v>21969</v>
      </c>
      <c r="AE2601">
        <v>2018</v>
      </c>
      <c r="AF2601">
        <v>2022</v>
      </c>
      <c r="AG2601">
        <v>2022</v>
      </c>
      <c r="AL2601" s="3">
        <v>100000000</v>
      </c>
      <c r="AM2601" t="s">
        <v>89</v>
      </c>
      <c r="AN2601" s="1">
        <v>44719</v>
      </c>
      <c r="AO2601" s="3">
        <v>667000000</v>
      </c>
      <c r="AQ2601">
        <v>11.38</v>
      </c>
      <c r="AR2601">
        <v>190.83</v>
      </c>
      <c r="AS2601">
        <v>181255.11</v>
      </c>
      <c r="AY2601">
        <v>2476</v>
      </c>
      <c r="AZ2601">
        <v>1970</v>
      </c>
      <c r="BA2601">
        <v>256</v>
      </c>
      <c r="BG2601">
        <v>76.260000000000005</v>
      </c>
      <c r="BH2601">
        <v>57.85</v>
      </c>
      <c r="BI2601">
        <v>87.62</v>
      </c>
      <c r="BO2601">
        <v>1</v>
      </c>
      <c r="BP2601" s="3">
        <v>122240558</v>
      </c>
      <c r="BQ2601" s="20">
        <v>1315</v>
      </c>
      <c r="BR2601" s="20">
        <v>124</v>
      </c>
      <c r="BW2601" s="20">
        <v>0</v>
      </c>
      <c r="BX2601" s="22">
        <v>181457.32</v>
      </c>
      <c r="BY2601">
        <v>278</v>
      </c>
      <c r="BZ2601">
        <v>86.53</v>
      </c>
      <c r="CC2601">
        <v>1</v>
      </c>
    </row>
    <row r="2602" spans="1:81" ht="34" x14ac:dyDescent="0.2">
      <c r="A2602" t="s">
        <v>21970</v>
      </c>
      <c r="B2602" t="s">
        <v>21971</v>
      </c>
      <c r="C2602" t="s">
        <v>21972</v>
      </c>
      <c r="D2602" t="s">
        <v>21973</v>
      </c>
      <c r="E2602" s="2" t="s">
        <v>21974</v>
      </c>
      <c r="H2602" s="3">
        <v>21900000</v>
      </c>
      <c r="I2602" s="3">
        <v>35000000</v>
      </c>
      <c r="P2602" s="3">
        <v>109500000</v>
      </c>
      <c r="Q2602" s="3">
        <v>233450000</v>
      </c>
      <c r="X2602" s="2" t="s">
        <v>21975</v>
      </c>
      <c r="Y2602" s="2" t="s">
        <v>21976</v>
      </c>
      <c r="AF2602">
        <v>2019</v>
      </c>
      <c r="AG2602">
        <v>2022</v>
      </c>
      <c r="AL2602" s="3">
        <v>35000000</v>
      </c>
      <c r="AM2602" t="s">
        <v>89</v>
      </c>
      <c r="AN2602" s="1">
        <v>44648</v>
      </c>
      <c r="AO2602" s="3">
        <v>233450000</v>
      </c>
      <c r="AR2602">
        <v>0.3</v>
      </c>
      <c r="AS2602">
        <v>181454.88</v>
      </c>
      <c r="AZ2602">
        <v>1616</v>
      </c>
      <c r="BA2602">
        <v>254</v>
      </c>
      <c r="BH2602">
        <v>61.1</v>
      </c>
      <c r="BI2602">
        <v>87.71</v>
      </c>
      <c r="BO2602">
        <v>1</v>
      </c>
      <c r="BP2602" s="3">
        <v>56900000</v>
      </c>
      <c r="BR2602" s="20">
        <v>1119</v>
      </c>
      <c r="BW2602" s="20">
        <v>0</v>
      </c>
      <c r="BX2602" s="22">
        <v>181455.18</v>
      </c>
      <c r="BY2602">
        <v>279</v>
      </c>
      <c r="BZ2602">
        <v>86.49</v>
      </c>
      <c r="CC2602">
        <v>1</v>
      </c>
    </row>
    <row r="2603" spans="1:81" ht="34" x14ac:dyDescent="0.2">
      <c r="A2603" t="s">
        <v>21977</v>
      </c>
      <c r="B2603" t="s">
        <v>21978</v>
      </c>
      <c r="C2603" t="s">
        <v>21979</v>
      </c>
      <c r="D2603" t="s">
        <v>21980</v>
      </c>
      <c r="E2603" s="2" t="s">
        <v>21981</v>
      </c>
      <c r="I2603" s="3">
        <v>35000000</v>
      </c>
      <c r="Q2603" s="3">
        <v>233450000</v>
      </c>
      <c r="Y2603" s="2" t="s">
        <v>21982</v>
      </c>
      <c r="AG2603">
        <v>2022</v>
      </c>
      <c r="AL2603" s="3">
        <v>35000000</v>
      </c>
      <c r="AM2603" t="s">
        <v>89</v>
      </c>
      <c r="AN2603" s="1">
        <v>44739</v>
      </c>
      <c r="AO2603" s="3">
        <v>233450000</v>
      </c>
      <c r="AS2603">
        <v>181187.32</v>
      </c>
      <c r="BA2603">
        <v>259</v>
      </c>
      <c r="BI2603">
        <v>87.47</v>
      </c>
      <c r="BO2603">
        <v>1</v>
      </c>
      <c r="BP2603" s="3">
        <v>35000000</v>
      </c>
      <c r="BW2603" s="20">
        <v>0</v>
      </c>
      <c r="BX2603" s="22">
        <v>181187.32</v>
      </c>
      <c r="BY2603">
        <v>280</v>
      </c>
      <c r="BZ2603">
        <v>86.44</v>
      </c>
      <c r="CC2603">
        <v>1</v>
      </c>
    </row>
    <row r="2604" spans="1:81" ht="136" x14ac:dyDescent="0.2">
      <c r="A2604" t="s">
        <v>21983</v>
      </c>
      <c r="B2604" t="s">
        <v>21984</v>
      </c>
      <c r="C2604" t="s">
        <v>21985</v>
      </c>
      <c r="D2604" t="s">
        <v>21986</v>
      </c>
      <c r="E2604" s="2" t="s">
        <v>21987</v>
      </c>
      <c r="H2604" s="3">
        <v>10000000</v>
      </c>
      <c r="I2604" s="3">
        <v>35000000</v>
      </c>
      <c r="P2604" s="3">
        <v>50000000</v>
      </c>
      <c r="Q2604" s="3">
        <v>485000000</v>
      </c>
      <c r="W2604" s="2" t="s">
        <v>21988</v>
      </c>
      <c r="X2604" s="2" t="s">
        <v>21989</v>
      </c>
      <c r="Y2604" s="2" t="s">
        <v>21990</v>
      </c>
      <c r="AE2604">
        <v>2020</v>
      </c>
      <c r="AF2604">
        <v>2021</v>
      </c>
      <c r="AG2604">
        <v>2022</v>
      </c>
      <c r="AL2604" s="3">
        <v>35000000</v>
      </c>
      <c r="AM2604" t="s">
        <v>89</v>
      </c>
      <c r="AN2604" s="1">
        <v>44768</v>
      </c>
      <c r="AO2604" s="3">
        <v>485000000</v>
      </c>
      <c r="AQ2604">
        <v>38437.64</v>
      </c>
      <c r="AR2604">
        <v>110845.95</v>
      </c>
      <c r="AS2604">
        <v>29719.05</v>
      </c>
      <c r="AY2604">
        <v>307</v>
      </c>
      <c r="AZ2604">
        <v>165</v>
      </c>
      <c r="BA2604">
        <v>451</v>
      </c>
      <c r="BG2604">
        <v>96.75</v>
      </c>
      <c r="BH2604">
        <v>96.88</v>
      </c>
      <c r="BI2604">
        <v>78.14</v>
      </c>
      <c r="BO2604">
        <v>1</v>
      </c>
      <c r="BP2604" s="3">
        <v>45000000</v>
      </c>
      <c r="BQ2604" s="20">
        <v>201</v>
      </c>
      <c r="BR2604" s="20">
        <v>449</v>
      </c>
      <c r="BW2604" s="20">
        <v>0</v>
      </c>
      <c r="BX2604" s="22">
        <v>179002.64</v>
      </c>
      <c r="BY2604">
        <v>281</v>
      </c>
      <c r="BZ2604">
        <v>86.39</v>
      </c>
      <c r="CC2604">
        <v>1</v>
      </c>
    </row>
    <row r="2605" spans="1:81" ht="51" x14ac:dyDescent="0.2">
      <c r="A2605" t="s">
        <v>21991</v>
      </c>
      <c r="B2605" t="s">
        <v>21992</v>
      </c>
      <c r="C2605" t="s">
        <v>21993</v>
      </c>
      <c r="D2605" t="s">
        <v>21994</v>
      </c>
      <c r="E2605" s="2" t="s">
        <v>21995</v>
      </c>
      <c r="H2605" s="3">
        <v>10000000</v>
      </c>
      <c r="I2605" s="3">
        <v>25000000</v>
      </c>
      <c r="P2605" s="3">
        <v>50000000</v>
      </c>
      <c r="Q2605" s="3">
        <v>166750000</v>
      </c>
      <c r="W2605" s="2" t="s">
        <v>21996</v>
      </c>
      <c r="X2605" s="2" t="s">
        <v>21997</v>
      </c>
      <c r="Y2605" s="2" t="s">
        <v>21998</v>
      </c>
      <c r="AE2605">
        <v>2017</v>
      </c>
      <c r="AF2605">
        <v>2020</v>
      </c>
      <c r="AG2605">
        <v>2022</v>
      </c>
      <c r="AL2605" s="3">
        <v>15000000</v>
      </c>
      <c r="AM2605" t="s">
        <v>89</v>
      </c>
      <c r="AN2605" s="1">
        <v>44896</v>
      </c>
      <c r="AO2605" s="3">
        <v>95000000</v>
      </c>
      <c r="AQ2605">
        <v>19161.419999999998</v>
      </c>
      <c r="AR2605">
        <v>9307.1299999999992</v>
      </c>
      <c r="AS2605">
        <v>149137.15</v>
      </c>
      <c r="AY2605">
        <v>41</v>
      </c>
      <c r="AZ2605">
        <v>281</v>
      </c>
      <c r="BA2605">
        <v>277</v>
      </c>
      <c r="BG2605">
        <v>99.58</v>
      </c>
      <c r="BH2605">
        <v>92.04</v>
      </c>
      <c r="BI2605">
        <v>86.6</v>
      </c>
      <c r="BO2605">
        <v>0.56999999999999995</v>
      </c>
      <c r="BP2605" s="3">
        <v>62000000</v>
      </c>
      <c r="BQ2605" s="20">
        <v>1051</v>
      </c>
      <c r="BR2605" s="20">
        <v>669</v>
      </c>
      <c r="BW2605" s="20">
        <v>136</v>
      </c>
      <c r="BX2605" s="22">
        <v>177605.7</v>
      </c>
      <c r="BY2605">
        <v>282</v>
      </c>
      <c r="BZ2605">
        <v>86.34</v>
      </c>
      <c r="CC2605">
        <v>0.56999999999999995</v>
      </c>
    </row>
    <row r="2606" spans="1:81" ht="51" x14ac:dyDescent="0.2">
      <c r="A2606" t="s">
        <v>21999</v>
      </c>
      <c r="B2606" t="s">
        <v>22000</v>
      </c>
      <c r="C2606" t="s">
        <v>22001</v>
      </c>
      <c r="D2606" t="s">
        <v>22002</v>
      </c>
      <c r="E2606" s="2" t="s">
        <v>22003</v>
      </c>
      <c r="G2606" s="3">
        <v>5000000</v>
      </c>
      <c r="H2606" s="3">
        <v>15000000</v>
      </c>
      <c r="I2606" s="3">
        <v>60000000</v>
      </c>
      <c r="O2606" s="3">
        <v>50000000</v>
      </c>
      <c r="P2606" s="3">
        <v>75000000</v>
      </c>
      <c r="Q2606" s="3">
        <v>400200000</v>
      </c>
      <c r="W2606" s="2" t="s">
        <v>22004</v>
      </c>
      <c r="X2606" s="2" t="s">
        <v>22005</v>
      </c>
      <c r="Y2606" s="2" t="s">
        <v>22006</v>
      </c>
      <c r="Z2606" s="2" t="s">
        <v>22007</v>
      </c>
      <c r="AE2606">
        <v>2018</v>
      </c>
      <c r="AF2606">
        <v>2021</v>
      </c>
      <c r="AG2606">
        <v>2022</v>
      </c>
      <c r="AH2606">
        <v>2022</v>
      </c>
      <c r="AM2606" t="s">
        <v>90</v>
      </c>
      <c r="AN2606" s="1">
        <v>44643</v>
      </c>
      <c r="AQ2606">
        <v>23688.38</v>
      </c>
      <c r="AR2606">
        <v>43485.88</v>
      </c>
      <c r="AS2606">
        <v>93237.28</v>
      </c>
      <c r="AT2606">
        <v>15780.46</v>
      </c>
      <c r="AY2606">
        <v>19</v>
      </c>
      <c r="AZ2606">
        <v>400</v>
      </c>
      <c r="BA2606">
        <v>309</v>
      </c>
      <c r="BB2606">
        <v>269</v>
      </c>
      <c r="BG2606">
        <v>99.83</v>
      </c>
      <c r="BH2606">
        <v>92.41</v>
      </c>
      <c r="BI2606">
        <v>85.04</v>
      </c>
      <c r="BJ2606">
        <v>67.75</v>
      </c>
      <c r="BP2606" s="3">
        <v>80975000</v>
      </c>
      <c r="BQ2606" s="20">
        <v>1030</v>
      </c>
      <c r="BR2606" s="20">
        <v>183</v>
      </c>
      <c r="BS2606" s="20">
        <v>62</v>
      </c>
      <c r="BW2606" s="20">
        <v>62</v>
      </c>
      <c r="BX2606" s="22">
        <v>176192</v>
      </c>
      <c r="BY2606">
        <v>283</v>
      </c>
      <c r="BZ2606">
        <v>86.29</v>
      </c>
      <c r="CA2606">
        <v>0</v>
      </c>
      <c r="CB2606">
        <v>0</v>
      </c>
      <c r="CC2606">
        <v>0</v>
      </c>
    </row>
    <row r="2607" spans="1:81" ht="85" x14ac:dyDescent="0.2">
      <c r="A2607" t="s">
        <v>22008</v>
      </c>
      <c r="B2607" t="s">
        <v>22009</v>
      </c>
      <c r="C2607" t="s">
        <v>22010</v>
      </c>
      <c r="D2607" t="s">
        <v>22011</v>
      </c>
      <c r="E2607" s="2" t="s">
        <v>22012</v>
      </c>
      <c r="H2607" s="3">
        <v>17000000</v>
      </c>
      <c r="I2607" s="3">
        <v>40000000</v>
      </c>
      <c r="P2607" s="3">
        <v>90000000</v>
      </c>
      <c r="Q2607" s="3">
        <v>266800000</v>
      </c>
      <c r="W2607" s="2" t="s">
        <v>22013</v>
      </c>
      <c r="X2607" s="2" t="s">
        <v>22014</v>
      </c>
      <c r="Y2607" s="2" t="s">
        <v>22015</v>
      </c>
      <c r="AE2607">
        <v>2017</v>
      </c>
      <c r="AF2607">
        <v>2021</v>
      </c>
      <c r="AG2607">
        <v>2022</v>
      </c>
      <c r="AL2607" s="3">
        <v>40000000</v>
      </c>
      <c r="AM2607" t="s">
        <v>89</v>
      </c>
      <c r="AN2607" s="1">
        <v>44566</v>
      </c>
      <c r="AO2607" s="3">
        <v>266800000</v>
      </c>
      <c r="AQ2607">
        <v>0.25</v>
      </c>
      <c r="AR2607">
        <v>29133.64</v>
      </c>
      <c r="AS2607">
        <v>145624.04</v>
      </c>
      <c r="AY2607">
        <v>2679</v>
      </c>
      <c r="AZ2607">
        <v>508</v>
      </c>
      <c r="BA2607">
        <v>279</v>
      </c>
      <c r="BG2607">
        <v>71.73</v>
      </c>
      <c r="BH2607">
        <v>90.35</v>
      </c>
      <c r="BI2607">
        <v>86.5</v>
      </c>
      <c r="BO2607">
        <v>1</v>
      </c>
      <c r="BP2607" s="3">
        <v>70251423</v>
      </c>
      <c r="BQ2607" s="20">
        <v>1440</v>
      </c>
      <c r="BR2607" s="20">
        <v>260</v>
      </c>
      <c r="BW2607" s="20">
        <v>0</v>
      </c>
      <c r="BX2607" s="22">
        <v>174757.93</v>
      </c>
      <c r="BY2607">
        <v>284</v>
      </c>
      <c r="BZ2607">
        <v>86.24</v>
      </c>
      <c r="CC2607">
        <v>1</v>
      </c>
    </row>
    <row r="2608" spans="1:81" ht="34" x14ac:dyDescent="0.2">
      <c r="A2608" t="s">
        <v>22016</v>
      </c>
      <c r="B2608" t="s">
        <v>22017</v>
      </c>
      <c r="C2608" t="s">
        <v>22018</v>
      </c>
      <c r="D2608" t="s">
        <v>22019</v>
      </c>
      <c r="E2608" s="2" t="s">
        <v>22020</v>
      </c>
      <c r="I2608" s="3">
        <v>40000000</v>
      </c>
      <c r="Q2608" s="3">
        <v>266800000</v>
      </c>
      <c r="V2608" s="2" t="s">
        <v>840</v>
      </c>
      <c r="W2608" s="2" t="s">
        <v>22021</v>
      </c>
      <c r="Y2608" s="2" t="s">
        <v>22022</v>
      </c>
      <c r="AD2608">
        <v>2020</v>
      </c>
      <c r="AE2608">
        <v>2020</v>
      </c>
      <c r="AG2608">
        <v>2022</v>
      </c>
      <c r="AL2608" s="3">
        <v>40000000</v>
      </c>
      <c r="AM2608" t="s">
        <v>89</v>
      </c>
      <c r="AN2608" s="1">
        <v>44719</v>
      </c>
      <c r="AO2608" s="3">
        <v>266800000</v>
      </c>
      <c r="AP2608">
        <v>10.37</v>
      </c>
      <c r="AQ2608">
        <v>27.26</v>
      </c>
      <c r="AS2608">
        <v>168103.24</v>
      </c>
      <c r="AX2608">
        <v>1399</v>
      </c>
      <c r="AY2608">
        <v>2402</v>
      </c>
      <c r="BA2608">
        <v>271</v>
      </c>
      <c r="BF2608">
        <v>77.47</v>
      </c>
      <c r="BG2608">
        <v>74.489999999999995</v>
      </c>
      <c r="BI2608">
        <v>86.89</v>
      </c>
      <c r="BO2608">
        <v>1</v>
      </c>
      <c r="BP2608" s="3">
        <v>40000000</v>
      </c>
      <c r="BW2608" s="20">
        <v>0</v>
      </c>
      <c r="BX2608" s="22">
        <v>168140.87</v>
      </c>
      <c r="BY2608">
        <v>285</v>
      </c>
      <c r="BZ2608">
        <v>86.19</v>
      </c>
      <c r="CC2608">
        <v>1</v>
      </c>
    </row>
    <row r="2609" spans="1:81" ht="68" x14ac:dyDescent="0.2">
      <c r="A2609" t="s">
        <v>22023</v>
      </c>
      <c r="B2609" t="s">
        <v>22024</v>
      </c>
      <c r="C2609" t="s">
        <v>22025</v>
      </c>
      <c r="D2609" t="s">
        <v>22026</v>
      </c>
      <c r="E2609" s="2" t="s">
        <v>22027</v>
      </c>
      <c r="G2609" s="3">
        <v>1500000</v>
      </c>
      <c r="H2609" s="3">
        <v>3472485</v>
      </c>
      <c r="I2609" s="3">
        <v>50000000</v>
      </c>
      <c r="O2609" s="3">
        <v>15000000</v>
      </c>
      <c r="P2609" s="3">
        <v>17362425</v>
      </c>
      <c r="Q2609" s="3">
        <v>240000000</v>
      </c>
      <c r="W2609" s="2" t="s">
        <v>22028</v>
      </c>
      <c r="X2609" s="2" t="s">
        <v>22029</v>
      </c>
      <c r="Y2609" s="2" t="s">
        <v>22030</v>
      </c>
      <c r="AE2609">
        <v>2019</v>
      </c>
      <c r="AF2609">
        <v>2020</v>
      </c>
      <c r="AG2609">
        <v>2022</v>
      </c>
      <c r="AL2609" s="3">
        <v>50000000</v>
      </c>
      <c r="AM2609" t="s">
        <v>89</v>
      </c>
      <c r="AN2609" s="1">
        <v>44620</v>
      </c>
      <c r="AO2609" s="3">
        <v>333500000</v>
      </c>
      <c r="AQ2609">
        <v>0</v>
      </c>
      <c r="AR2609">
        <v>0</v>
      </c>
      <c r="AS2609">
        <v>165639.13</v>
      </c>
      <c r="AY2609">
        <v>3695</v>
      </c>
      <c r="AZ2609">
        <v>1826</v>
      </c>
      <c r="BA2609">
        <v>272</v>
      </c>
      <c r="BG2609">
        <v>61.5</v>
      </c>
      <c r="BH2609">
        <v>48.14</v>
      </c>
      <c r="BI2609">
        <v>86.84</v>
      </c>
      <c r="BO2609">
        <v>1.39</v>
      </c>
      <c r="BP2609" s="3">
        <v>54972485</v>
      </c>
      <c r="BQ2609" s="20">
        <v>509</v>
      </c>
      <c r="BR2609" s="20">
        <v>587</v>
      </c>
      <c r="BW2609" s="20">
        <v>0</v>
      </c>
      <c r="BX2609" s="22">
        <v>165639.13</v>
      </c>
      <c r="BY2609">
        <v>286</v>
      </c>
      <c r="BZ2609">
        <v>86.14</v>
      </c>
      <c r="CC2609">
        <v>1.39</v>
      </c>
    </row>
    <row r="2610" spans="1:81" ht="102" x14ac:dyDescent="0.2">
      <c r="A2610" t="s">
        <v>22031</v>
      </c>
      <c r="B2610" t="s">
        <v>22032</v>
      </c>
      <c r="C2610" t="s">
        <v>22033</v>
      </c>
      <c r="E2610" s="2" t="s">
        <v>22034</v>
      </c>
      <c r="H2610" s="3">
        <v>400000000</v>
      </c>
      <c r="I2610" s="3">
        <v>112000000</v>
      </c>
      <c r="P2610" s="3">
        <v>2000000000</v>
      </c>
      <c r="Q2610" s="3">
        <v>747040000</v>
      </c>
      <c r="X2610" s="2" t="s">
        <v>22035</v>
      </c>
      <c r="Y2610" s="2" t="s">
        <v>22036</v>
      </c>
      <c r="AF2610">
        <v>2021</v>
      </c>
      <c r="AG2610">
        <v>2022</v>
      </c>
      <c r="AL2610" s="3">
        <v>112000000</v>
      </c>
      <c r="AM2610" t="s">
        <v>89</v>
      </c>
      <c r="AN2610" s="1">
        <v>44845</v>
      </c>
      <c r="AO2610" s="3">
        <v>2259000000</v>
      </c>
      <c r="AR2610">
        <v>76563.87</v>
      </c>
      <c r="AS2610">
        <v>88374.24</v>
      </c>
      <c r="AZ2610">
        <v>263</v>
      </c>
      <c r="BA2610">
        <v>315</v>
      </c>
      <c r="BH2610">
        <v>95.01</v>
      </c>
      <c r="BI2610">
        <v>84.75</v>
      </c>
      <c r="BN2610" t="s">
        <v>178</v>
      </c>
      <c r="BO2610">
        <v>3.02</v>
      </c>
      <c r="BP2610" s="3">
        <v>612000000</v>
      </c>
      <c r="BR2610" s="20">
        <v>369</v>
      </c>
      <c r="BW2610" s="20">
        <v>0</v>
      </c>
      <c r="BX2610" s="22">
        <v>164938.10999999999</v>
      </c>
      <c r="BY2610">
        <v>287</v>
      </c>
      <c r="BZ2610">
        <v>86.1</v>
      </c>
      <c r="CC2610">
        <v>3.02</v>
      </c>
    </row>
    <row r="2611" spans="1:81" ht="68" x14ac:dyDescent="0.2">
      <c r="A2611" t="s">
        <v>22037</v>
      </c>
      <c r="B2611" t="s">
        <v>22038</v>
      </c>
      <c r="C2611" t="s">
        <v>22039</v>
      </c>
      <c r="D2611" t="s">
        <v>22040</v>
      </c>
      <c r="E2611" s="2" t="s">
        <v>22041</v>
      </c>
      <c r="G2611" s="3">
        <v>4600000</v>
      </c>
      <c r="H2611" s="3">
        <v>125000000</v>
      </c>
      <c r="I2611" s="3">
        <v>80000000</v>
      </c>
      <c r="O2611" s="3">
        <v>46000000</v>
      </c>
      <c r="P2611" s="3">
        <v>625000000</v>
      </c>
      <c r="Q2611" s="3">
        <v>533600000</v>
      </c>
      <c r="W2611" s="2" t="s">
        <v>22042</v>
      </c>
      <c r="X2611" s="2" t="s">
        <v>22043</v>
      </c>
      <c r="Y2611" s="2" t="s">
        <v>22044</v>
      </c>
      <c r="AE2611">
        <v>2020</v>
      </c>
      <c r="AF2611">
        <v>2021</v>
      </c>
      <c r="AG2611">
        <v>2022</v>
      </c>
      <c r="AL2611" s="3">
        <v>5024985</v>
      </c>
      <c r="AM2611" t="s">
        <v>114</v>
      </c>
      <c r="AN2611" s="1">
        <v>44630</v>
      </c>
      <c r="AO2611" s="3">
        <v>533600000</v>
      </c>
      <c r="AQ2611">
        <v>6087.77</v>
      </c>
      <c r="AR2611">
        <v>50519.07</v>
      </c>
      <c r="AS2611">
        <v>108083.23</v>
      </c>
      <c r="AY2611">
        <v>530</v>
      </c>
      <c r="AZ2611">
        <v>370</v>
      </c>
      <c r="BA2611">
        <v>302</v>
      </c>
      <c r="BG2611">
        <v>94.38</v>
      </c>
      <c r="BH2611">
        <v>92.98</v>
      </c>
      <c r="BI2611">
        <v>85.38</v>
      </c>
      <c r="BO2611">
        <v>1</v>
      </c>
      <c r="BP2611" s="3">
        <v>954624985</v>
      </c>
      <c r="BQ2611" s="20">
        <v>460</v>
      </c>
      <c r="BR2611" s="20">
        <v>279</v>
      </c>
      <c r="BW2611" s="20">
        <v>0</v>
      </c>
      <c r="BX2611" s="22">
        <v>164690.07</v>
      </c>
      <c r="BY2611">
        <v>288</v>
      </c>
      <c r="BZ2611">
        <v>86.05</v>
      </c>
      <c r="CC2611">
        <v>1</v>
      </c>
    </row>
    <row r="2612" spans="1:81" ht="34" x14ac:dyDescent="0.2">
      <c r="A2612" t="s">
        <v>22045</v>
      </c>
      <c r="B2612" t="s">
        <v>22046</v>
      </c>
      <c r="C2612" t="s">
        <v>22047</v>
      </c>
      <c r="D2612" t="s">
        <v>22048</v>
      </c>
      <c r="E2612" s="2" t="s">
        <v>22049</v>
      </c>
      <c r="G2612" s="3">
        <v>2373253</v>
      </c>
      <c r="H2612" s="3">
        <v>21500000</v>
      </c>
      <c r="I2612" s="3">
        <v>100000000</v>
      </c>
      <c r="O2612" s="3">
        <v>23732530</v>
      </c>
      <c r="P2612" s="3">
        <v>107500000</v>
      </c>
      <c r="Q2612" s="3">
        <v>800000000</v>
      </c>
      <c r="W2612" s="2" t="s">
        <v>22050</v>
      </c>
      <c r="X2612" s="2" t="s">
        <v>22051</v>
      </c>
      <c r="Y2612" s="2" t="s">
        <v>22052</v>
      </c>
      <c r="AE2612">
        <v>2020</v>
      </c>
      <c r="AF2612">
        <v>2021</v>
      </c>
      <c r="AG2612">
        <v>2022</v>
      </c>
      <c r="AL2612" s="3">
        <v>100000000</v>
      </c>
      <c r="AM2612" t="s">
        <v>89</v>
      </c>
      <c r="AN2612" s="1">
        <v>44720</v>
      </c>
      <c r="AO2612" s="3">
        <v>800000000</v>
      </c>
      <c r="AQ2612">
        <v>0.2</v>
      </c>
      <c r="AR2612">
        <v>1440.12</v>
      </c>
      <c r="AS2612">
        <v>161084.03</v>
      </c>
      <c r="AY2612">
        <v>4019</v>
      </c>
      <c r="AZ2612">
        <v>1638</v>
      </c>
      <c r="BA2612">
        <v>273</v>
      </c>
      <c r="BG2612">
        <v>57.31</v>
      </c>
      <c r="BH2612">
        <v>68.84</v>
      </c>
      <c r="BI2612">
        <v>86.79</v>
      </c>
      <c r="BO2612">
        <v>1</v>
      </c>
      <c r="BP2612" s="3">
        <v>281873253</v>
      </c>
      <c r="BQ2612" s="20">
        <v>230</v>
      </c>
      <c r="BR2612" s="20">
        <v>336</v>
      </c>
      <c r="BW2612" s="20">
        <v>0</v>
      </c>
      <c r="BX2612" s="22">
        <v>162524.35</v>
      </c>
      <c r="BY2612">
        <v>289</v>
      </c>
      <c r="BZ2612">
        <v>86</v>
      </c>
      <c r="CC2612">
        <v>1</v>
      </c>
    </row>
    <row r="2613" spans="1:81" ht="34" x14ac:dyDescent="0.2">
      <c r="A2613" t="s">
        <v>22053</v>
      </c>
      <c r="B2613" t="s">
        <v>22054</v>
      </c>
      <c r="C2613" t="s">
        <v>22055</v>
      </c>
      <c r="D2613" t="s">
        <v>22056</v>
      </c>
      <c r="E2613" s="2" t="s">
        <v>22057</v>
      </c>
      <c r="G2613" s="3">
        <v>4024999</v>
      </c>
      <c r="H2613" s="3">
        <v>19000000</v>
      </c>
      <c r="I2613" s="3">
        <v>38000000</v>
      </c>
      <c r="O2613" s="3">
        <v>40249990</v>
      </c>
      <c r="P2613" s="3">
        <v>95000000</v>
      </c>
      <c r="Q2613" s="3">
        <v>253460000</v>
      </c>
      <c r="W2613" s="2" t="s">
        <v>22058</v>
      </c>
      <c r="X2613" s="2" t="s">
        <v>22059</v>
      </c>
      <c r="Y2613" s="2" t="s">
        <v>22060</v>
      </c>
      <c r="AE2613">
        <v>2020</v>
      </c>
      <c r="AF2613">
        <v>2021</v>
      </c>
      <c r="AG2613">
        <v>2022</v>
      </c>
      <c r="AL2613" s="3">
        <v>38000000</v>
      </c>
      <c r="AM2613" t="s">
        <v>89</v>
      </c>
      <c r="AN2613" s="1">
        <v>44811</v>
      </c>
      <c r="AO2613" s="3">
        <v>253460000</v>
      </c>
      <c r="AQ2613">
        <v>185.34</v>
      </c>
      <c r="AR2613">
        <v>20746.79</v>
      </c>
      <c r="AS2613">
        <v>140595.54</v>
      </c>
      <c r="AY2613">
        <v>1643</v>
      </c>
      <c r="AZ2613">
        <v>623</v>
      </c>
      <c r="BA2613">
        <v>280</v>
      </c>
      <c r="BG2613">
        <v>82.55</v>
      </c>
      <c r="BH2613">
        <v>88.16</v>
      </c>
      <c r="BI2613">
        <v>86.45</v>
      </c>
      <c r="BO2613">
        <v>1</v>
      </c>
      <c r="BP2613" s="3">
        <v>61024999</v>
      </c>
      <c r="BQ2613" s="20">
        <v>594</v>
      </c>
      <c r="BR2613" s="20">
        <v>344</v>
      </c>
      <c r="BW2613" s="20">
        <v>0</v>
      </c>
      <c r="BX2613" s="22">
        <v>161527.67000000001</v>
      </c>
      <c r="BY2613">
        <v>290</v>
      </c>
      <c r="BZ2613">
        <v>85.95</v>
      </c>
      <c r="CC2613">
        <v>1</v>
      </c>
    </row>
    <row r="2614" spans="1:81" ht="68" x14ac:dyDescent="0.2">
      <c r="A2614" t="s">
        <v>22061</v>
      </c>
      <c r="B2614" t="s">
        <v>22062</v>
      </c>
      <c r="C2614" t="s">
        <v>22063</v>
      </c>
      <c r="E2614" s="2" t="s">
        <v>22064</v>
      </c>
      <c r="Y2614" s="2" t="s">
        <v>22065</v>
      </c>
      <c r="Z2614" s="2" t="s">
        <v>22066</v>
      </c>
      <c r="AG2614">
        <v>2022</v>
      </c>
      <c r="AH2614">
        <v>2023</v>
      </c>
      <c r="AM2614" t="s">
        <v>90</v>
      </c>
      <c r="AN2614" s="1">
        <v>45082</v>
      </c>
      <c r="AS2614">
        <v>82627.42</v>
      </c>
      <c r="AT2614">
        <v>78654.929999999993</v>
      </c>
      <c r="BA2614">
        <v>319</v>
      </c>
      <c r="BB2614">
        <v>47</v>
      </c>
      <c r="BI2614">
        <v>84.56</v>
      </c>
      <c r="BJ2614">
        <v>90.32</v>
      </c>
      <c r="BS2614" s="20">
        <v>361</v>
      </c>
      <c r="BW2614" s="20">
        <v>361</v>
      </c>
      <c r="BX2614" s="22">
        <v>161282.35</v>
      </c>
      <c r="BY2614">
        <v>291</v>
      </c>
      <c r="BZ2614">
        <v>85.9</v>
      </c>
    </row>
    <row r="2615" spans="1:81" ht="51" x14ac:dyDescent="0.2">
      <c r="A2615" t="s">
        <v>22067</v>
      </c>
      <c r="B2615" t="s">
        <v>22068</v>
      </c>
      <c r="C2615" t="s">
        <v>22069</v>
      </c>
      <c r="D2615" t="s">
        <v>22070</v>
      </c>
      <c r="E2615" s="2" t="s">
        <v>22071</v>
      </c>
      <c r="H2615" s="3">
        <v>20000000</v>
      </c>
      <c r="I2615" s="3">
        <v>50000000</v>
      </c>
      <c r="J2615" s="3">
        <v>75000000</v>
      </c>
      <c r="P2615" s="3">
        <v>100000000</v>
      </c>
      <c r="Q2615" s="3">
        <v>333500000</v>
      </c>
      <c r="R2615" s="3">
        <v>750000000</v>
      </c>
      <c r="X2615" s="2" t="s">
        <v>22072</v>
      </c>
      <c r="Y2615" s="2" t="s">
        <v>22073</v>
      </c>
      <c r="Z2615" s="2" t="s">
        <v>22074</v>
      </c>
      <c r="AF2615">
        <v>2021</v>
      </c>
      <c r="AG2615">
        <v>2022</v>
      </c>
      <c r="AH2615">
        <v>2023</v>
      </c>
      <c r="AL2615" s="3">
        <v>75000000</v>
      </c>
      <c r="AM2615" t="s">
        <v>90</v>
      </c>
      <c r="AN2615" s="1">
        <v>45098</v>
      </c>
      <c r="AO2615" s="3">
        <v>750000000</v>
      </c>
      <c r="AR2615">
        <v>13.76</v>
      </c>
      <c r="AS2615">
        <v>5170.9399999999996</v>
      </c>
      <c r="AT2615">
        <v>154963.15</v>
      </c>
      <c r="AZ2615">
        <v>2466</v>
      </c>
      <c r="BA2615">
        <v>695</v>
      </c>
      <c r="BB2615">
        <v>33</v>
      </c>
      <c r="BH2615">
        <v>53.08</v>
      </c>
      <c r="BI2615">
        <v>66.290000000000006</v>
      </c>
      <c r="BJ2615">
        <v>93.26</v>
      </c>
      <c r="BO2615">
        <v>2.02</v>
      </c>
      <c r="BP2615" s="3">
        <v>145000000</v>
      </c>
      <c r="BR2615" s="20">
        <v>297</v>
      </c>
      <c r="BS2615" s="20">
        <v>524</v>
      </c>
      <c r="BW2615" s="20">
        <v>524</v>
      </c>
      <c r="BX2615" s="22">
        <v>160147.85</v>
      </c>
      <c r="BY2615">
        <v>292</v>
      </c>
      <c r="BZ2615">
        <v>85.85</v>
      </c>
      <c r="CA2615">
        <v>2.25</v>
      </c>
      <c r="CB2615">
        <v>2.25</v>
      </c>
      <c r="CC2615">
        <v>2.25</v>
      </c>
    </row>
    <row r="2616" spans="1:81" ht="34" x14ac:dyDescent="0.2">
      <c r="A2616" t="s">
        <v>22075</v>
      </c>
      <c r="B2616" t="s">
        <v>22076</v>
      </c>
      <c r="C2616" t="s">
        <v>22077</v>
      </c>
      <c r="D2616" t="s">
        <v>22078</v>
      </c>
      <c r="E2616" s="2" t="s">
        <v>22079</v>
      </c>
      <c r="F2616" s="3">
        <v>120000</v>
      </c>
      <c r="G2616" s="3">
        <v>1000000</v>
      </c>
      <c r="J2616" s="3">
        <v>28000000</v>
      </c>
      <c r="N2616" s="3">
        <v>2400000</v>
      </c>
      <c r="O2616" s="3">
        <v>10000000</v>
      </c>
      <c r="R2616" s="3">
        <v>510000000</v>
      </c>
      <c r="V2616" s="2" t="s">
        <v>821</v>
      </c>
      <c r="W2616" s="2" t="s">
        <v>821</v>
      </c>
      <c r="X2616" s="2" t="s">
        <v>22080</v>
      </c>
      <c r="Y2616" s="2" t="s">
        <v>22080</v>
      </c>
      <c r="Z2616" s="2" t="s">
        <v>22081</v>
      </c>
      <c r="AD2616">
        <v>2015</v>
      </c>
      <c r="AE2616">
        <v>2016</v>
      </c>
      <c r="AF2616">
        <v>2020</v>
      </c>
      <c r="AG2616">
        <v>2022</v>
      </c>
      <c r="AH2616">
        <v>2023</v>
      </c>
      <c r="AL2616" s="3">
        <v>28000000</v>
      </c>
      <c r="AM2616" t="s">
        <v>90</v>
      </c>
      <c r="AN2616" s="1">
        <v>45134</v>
      </c>
      <c r="AO2616" s="3">
        <v>510000000</v>
      </c>
      <c r="AP2616">
        <v>1697.06</v>
      </c>
      <c r="AQ2616">
        <v>1064.74</v>
      </c>
      <c r="AR2616">
        <v>0</v>
      </c>
      <c r="AS2616">
        <v>0</v>
      </c>
      <c r="AT2616">
        <v>155360.39000000001</v>
      </c>
      <c r="AX2616">
        <v>48</v>
      </c>
      <c r="AY2616">
        <v>539</v>
      </c>
      <c r="AZ2616">
        <v>1826</v>
      </c>
      <c r="BA2616">
        <v>1228</v>
      </c>
      <c r="BB2616">
        <v>32</v>
      </c>
      <c r="BF2616">
        <v>96.33</v>
      </c>
      <c r="BG2616">
        <v>94.43</v>
      </c>
      <c r="BH2616">
        <v>48.14</v>
      </c>
      <c r="BI2616">
        <v>40.409999999999997</v>
      </c>
      <c r="BJ2616">
        <v>93.47</v>
      </c>
      <c r="BP2616" s="3">
        <v>70620000</v>
      </c>
      <c r="BQ2616" s="20">
        <v>1775</v>
      </c>
      <c r="BR2616" s="20">
        <v>524</v>
      </c>
      <c r="BS2616" s="20">
        <v>434</v>
      </c>
      <c r="BW2616" s="20">
        <v>434</v>
      </c>
      <c r="BX2616" s="22">
        <v>158122.19</v>
      </c>
      <c r="BY2616">
        <v>293</v>
      </c>
      <c r="BZ2616">
        <v>85.8</v>
      </c>
    </row>
    <row r="2617" spans="1:81" ht="102" x14ac:dyDescent="0.2">
      <c r="A2617" t="s">
        <v>22082</v>
      </c>
      <c r="B2617" t="s">
        <v>22083</v>
      </c>
      <c r="C2617" t="s">
        <v>22084</v>
      </c>
      <c r="D2617" t="s">
        <v>22085</v>
      </c>
      <c r="E2617" s="2" t="s">
        <v>22086</v>
      </c>
      <c r="G2617" s="3">
        <v>3172761</v>
      </c>
      <c r="H2617" s="3">
        <v>20000000</v>
      </c>
      <c r="I2617" s="3">
        <v>200610840</v>
      </c>
      <c r="O2617" s="3">
        <v>31727610</v>
      </c>
      <c r="P2617" s="3">
        <v>100000000</v>
      </c>
      <c r="Q2617" s="3">
        <v>1000000000</v>
      </c>
      <c r="W2617" s="2" t="s">
        <v>22087</v>
      </c>
      <c r="X2617" s="2" t="s">
        <v>22088</v>
      </c>
      <c r="Y2617" s="2" t="s">
        <v>22089</v>
      </c>
      <c r="AE2617">
        <v>2017</v>
      </c>
      <c r="AF2617">
        <v>2019</v>
      </c>
      <c r="AG2617">
        <v>2022</v>
      </c>
      <c r="AL2617" s="3">
        <v>200610839</v>
      </c>
      <c r="AM2617" t="s">
        <v>89</v>
      </c>
      <c r="AN2617" s="1">
        <v>44578</v>
      </c>
      <c r="AO2617" s="3">
        <v>1338074302.8</v>
      </c>
      <c r="AQ2617">
        <v>622.5</v>
      </c>
      <c r="AR2617">
        <v>1698.53</v>
      </c>
      <c r="AS2617">
        <v>151993.24</v>
      </c>
      <c r="AY2617">
        <v>950</v>
      </c>
      <c r="AZ2617">
        <v>673</v>
      </c>
      <c r="BA2617">
        <v>276</v>
      </c>
      <c r="BG2617">
        <v>89.98</v>
      </c>
      <c r="BH2617">
        <v>83.82</v>
      </c>
      <c r="BI2617">
        <v>86.64</v>
      </c>
      <c r="BN2617" t="s">
        <v>101</v>
      </c>
      <c r="BO2617">
        <v>1.34</v>
      </c>
      <c r="BP2617" s="3">
        <v>257218445</v>
      </c>
      <c r="BQ2617" s="20">
        <v>668</v>
      </c>
      <c r="BR2617" s="20">
        <v>931</v>
      </c>
      <c r="BW2617" s="20">
        <v>0</v>
      </c>
      <c r="BX2617" s="22">
        <v>154314.26999999999</v>
      </c>
      <c r="BY2617">
        <v>294</v>
      </c>
      <c r="BZ2617">
        <v>85.76</v>
      </c>
      <c r="CC2617">
        <v>1.34</v>
      </c>
    </row>
    <row r="2618" spans="1:81" ht="102" x14ac:dyDescent="0.2">
      <c r="A2618" t="s">
        <v>22090</v>
      </c>
      <c r="B2618" t="s">
        <v>22091</v>
      </c>
      <c r="C2618" t="s">
        <v>22092</v>
      </c>
      <c r="D2618" t="s">
        <v>22093</v>
      </c>
      <c r="E2618" s="2" t="s">
        <v>22094</v>
      </c>
      <c r="G2618" s="3">
        <v>20000000</v>
      </c>
      <c r="H2618" s="3">
        <v>41000000</v>
      </c>
      <c r="I2618" s="3">
        <v>167000000</v>
      </c>
      <c r="J2618" s="3">
        <v>1050000000</v>
      </c>
      <c r="O2618" s="3">
        <v>200000000</v>
      </c>
      <c r="P2618" s="3">
        <v>205000000</v>
      </c>
      <c r="Q2618" s="3">
        <v>1113890000</v>
      </c>
      <c r="R2618" s="3">
        <v>1000000000</v>
      </c>
      <c r="W2618" s="2" t="s">
        <v>22095</v>
      </c>
      <c r="X2618" s="2" t="s">
        <v>22096</v>
      </c>
      <c r="Y2618" s="2" t="s">
        <v>22097</v>
      </c>
      <c r="Z2618" s="2" t="s">
        <v>22098</v>
      </c>
      <c r="AE2618">
        <v>2019</v>
      </c>
      <c r="AF2618">
        <v>2021</v>
      </c>
      <c r="AG2618">
        <v>2022</v>
      </c>
      <c r="AH2618">
        <v>2023</v>
      </c>
      <c r="AL2618" s="3">
        <v>1050000000</v>
      </c>
      <c r="AM2618" t="s">
        <v>90</v>
      </c>
      <c r="AN2618" s="1">
        <v>45204</v>
      </c>
      <c r="AO2618" s="3">
        <v>10500000000</v>
      </c>
      <c r="AQ2618">
        <v>2587.37</v>
      </c>
      <c r="AR2618">
        <v>1647.27</v>
      </c>
      <c r="AS2618">
        <v>59791.41</v>
      </c>
      <c r="AT2618">
        <v>89272.11</v>
      </c>
      <c r="AY2618">
        <v>647</v>
      </c>
      <c r="AZ2618">
        <v>1588</v>
      </c>
      <c r="BA2618">
        <v>345</v>
      </c>
      <c r="BB2618">
        <v>45</v>
      </c>
      <c r="BG2618">
        <v>93.27</v>
      </c>
      <c r="BH2618">
        <v>69.790000000000006</v>
      </c>
      <c r="BI2618">
        <v>83.29</v>
      </c>
      <c r="BJ2618">
        <v>90.74</v>
      </c>
      <c r="BN2618" t="s">
        <v>101</v>
      </c>
      <c r="BO2618">
        <v>8.48</v>
      </c>
      <c r="BP2618" s="3">
        <v>1928000000</v>
      </c>
      <c r="BQ2618" s="20">
        <v>573</v>
      </c>
      <c r="BR2618" s="20">
        <v>512</v>
      </c>
      <c r="BS2618" s="20">
        <v>477</v>
      </c>
      <c r="BW2618" s="20">
        <v>477</v>
      </c>
      <c r="BX2618" s="22">
        <v>153298.16</v>
      </c>
      <c r="BY2618">
        <v>295</v>
      </c>
      <c r="BZ2618">
        <v>85.71</v>
      </c>
      <c r="CA2618">
        <v>0.9</v>
      </c>
      <c r="CB2618">
        <v>0.9</v>
      </c>
      <c r="CC2618">
        <v>9.43</v>
      </c>
    </row>
    <row r="2619" spans="1:81" ht="119" x14ac:dyDescent="0.2">
      <c r="A2619" t="s">
        <v>22099</v>
      </c>
      <c r="B2619" t="s">
        <v>22100</v>
      </c>
      <c r="C2619" t="s">
        <v>22101</v>
      </c>
      <c r="D2619" t="s">
        <v>22102</v>
      </c>
      <c r="E2619" s="2" t="s">
        <v>22103</v>
      </c>
      <c r="G2619" s="3">
        <v>5500000</v>
      </c>
      <c r="H2619" s="3">
        <v>100000000</v>
      </c>
      <c r="I2619" s="3">
        <v>225000000</v>
      </c>
      <c r="O2619" s="3">
        <v>55000000</v>
      </c>
      <c r="P2619" s="3">
        <v>500000000</v>
      </c>
      <c r="Q2619" s="3">
        <v>1500750000</v>
      </c>
      <c r="W2619" s="2" t="s">
        <v>22104</v>
      </c>
      <c r="X2619" s="2" t="s">
        <v>22105</v>
      </c>
      <c r="Y2619" s="2" t="s">
        <v>22106</v>
      </c>
      <c r="AE2619">
        <v>2019</v>
      </c>
      <c r="AF2619">
        <v>2021</v>
      </c>
      <c r="AG2619">
        <v>2022</v>
      </c>
      <c r="AL2619" s="3">
        <v>225000000</v>
      </c>
      <c r="AM2619" t="s">
        <v>89</v>
      </c>
      <c r="AN2619" s="1">
        <v>44760</v>
      </c>
      <c r="AO2619" s="3">
        <v>1500750000</v>
      </c>
      <c r="AQ2619">
        <v>166.28</v>
      </c>
      <c r="AR2619">
        <v>1566.88</v>
      </c>
      <c r="AS2619">
        <v>146246.59</v>
      </c>
      <c r="AY2619">
        <v>1569</v>
      </c>
      <c r="AZ2619">
        <v>1610</v>
      </c>
      <c r="BA2619">
        <v>278</v>
      </c>
      <c r="BG2619">
        <v>83.66</v>
      </c>
      <c r="BH2619">
        <v>69.38</v>
      </c>
      <c r="BI2619">
        <v>86.55</v>
      </c>
      <c r="BO2619">
        <v>1</v>
      </c>
      <c r="BP2619" s="3">
        <v>330500000</v>
      </c>
      <c r="BQ2619" s="20">
        <v>519</v>
      </c>
      <c r="BR2619" s="20">
        <v>552</v>
      </c>
      <c r="BW2619" s="20">
        <v>0</v>
      </c>
      <c r="BX2619" s="22">
        <v>147979.75</v>
      </c>
      <c r="BY2619">
        <v>296</v>
      </c>
      <c r="BZ2619">
        <v>85.66</v>
      </c>
      <c r="CC2619">
        <v>1</v>
      </c>
    </row>
    <row r="2620" spans="1:81" ht="68" x14ac:dyDescent="0.2">
      <c r="A2620" t="s">
        <v>22107</v>
      </c>
      <c r="B2620" t="s">
        <v>22108</v>
      </c>
      <c r="C2620" t="s">
        <v>22109</v>
      </c>
      <c r="D2620" t="s">
        <v>22110</v>
      </c>
      <c r="E2620" s="2" t="s">
        <v>22111</v>
      </c>
      <c r="G2620" s="3">
        <v>5700000</v>
      </c>
      <c r="I2620" s="3">
        <v>45000000</v>
      </c>
      <c r="O2620" s="3">
        <v>57000000</v>
      </c>
      <c r="Q2620" s="3">
        <v>300150000</v>
      </c>
      <c r="W2620" s="2" t="s">
        <v>22112</v>
      </c>
      <c r="X2620" s="2" t="s">
        <v>22113</v>
      </c>
      <c r="Y2620" s="2" t="s">
        <v>22114</v>
      </c>
      <c r="AE2620">
        <v>2017</v>
      </c>
      <c r="AF2620">
        <v>2019</v>
      </c>
      <c r="AG2620">
        <v>2022</v>
      </c>
      <c r="AL2620" s="3">
        <v>45000000</v>
      </c>
      <c r="AM2620" t="s">
        <v>89</v>
      </c>
      <c r="AN2620" s="1">
        <v>44713</v>
      </c>
      <c r="AO2620" s="3">
        <v>300150000</v>
      </c>
      <c r="AQ2620">
        <v>2096.96</v>
      </c>
      <c r="AR2620">
        <v>9186.8799999999992</v>
      </c>
      <c r="AS2620">
        <v>134537.06</v>
      </c>
      <c r="AY2620">
        <v>335</v>
      </c>
      <c r="AZ2620">
        <v>230</v>
      </c>
      <c r="BA2620">
        <v>287</v>
      </c>
      <c r="BG2620">
        <v>96.47</v>
      </c>
      <c r="BH2620">
        <v>94.48</v>
      </c>
      <c r="BI2620">
        <v>86.11</v>
      </c>
      <c r="BO2620">
        <v>1</v>
      </c>
      <c r="BP2620" s="3">
        <v>65200000</v>
      </c>
      <c r="BQ2620" s="20">
        <v>533</v>
      </c>
      <c r="BR2620" s="20">
        <v>1092</v>
      </c>
      <c r="BW2620" s="20">
        <v>0</v>
      </c>
      <c r="BX2620" s="22">
        <v>145820.9</v>
      </c>
      <c r="BY2620">
        <v>297</v>
      </c>
      <c r="BZ2620">
        <v>85.61</v>
      </c>
      <c r="CC2620">
        <v>1</v>
      </c>
    </row>
    <row r="2621" spans="1:81" ht="51" x14ac:dyDescent="0.2">
      <c r="A2621" t="s">
        <v>22115</v>
      </c>
      <c r="B2621" t="s">
        <v>22116</v>
      </c>
      <c r="C2621" t="s">
        <v>22117</v>
      </c>
      <c r="D2621" t="s">
        <v>22118</v>
      </c>
      <c r="E2621" s="2" t="s">
        <v>22119</v>
      </c>
      <c r="F2621" s="3">
        <v>354510</v>
      </c>
      <c r="G2621" s="3">
        <v>330000</v>
      </c>
      <c r="H2621" s="3">
        <v>18000000</v>
      </c>
      <c r="I2621" s="3">
        <v>65102847</v>
      </c>
      <c r="N2621" s="3">
        <v>3573814</v>
      </c>
      <c r="O2621" s="3">
        <v>3300000</v>
      </c>
      <c r="P2621" s="3">
        <v>90000000</v>
      </c>
      <c r="Q2621" s="3">
        <v>434235989.49000001</v>
      </c>
      <c r="V2621" s="2" t="s">
        <v>22120</v>
      </c>
      <c r="X2621" s="2" t="s">
        <v>22121</v>
      </c>
      <c r="Y2621" s="2" t="s">
        <v>22122</v>
      </c>
      <c r="AD2621">
        <v>2014</v>
      </c>
      <c r="AE2621">
        <v>2014</v>
      </c>
      <c r="AF2621">
        <v>2019</v>
      </c>
      <c r="AG2621">
        <v>2022</v>
      </c>
      <c r="AL2621" s="3">
        <v>65102847</v>
      </c>
      <c r="AM2621" t="s">
        <v>89</v>
      </c>
      <c r="AN2621" s="1">
        <v>44657</v>
      </c>
      <c r="AO2621" s="3">
        <v>434235989.49000001</v>
      </c>
      <c r="AP2621">
        <v>0</v>
      </c>
      <c r="AQ2621">
        <v>0</v>
      </c>
      <c r="AR2621">
        <v>7032.7</v>
      </c>
      <c r="AS2621">
        <v>136336.73000000001</v>
      </c>
      <c r="AX2621">
        <v>220</v>
      </c>
      <c r="AY2621">
        <v>3167</v>
      </c>
      <c r="AZ2621">
        <v>302</v>
      </c>
      <c r="BA2621">
        <v>286</v>
      </c>
      <c r="BF2621">
        <v>76.14</v>
      </c>
      <c r="BG2621">
        <v>62.98</v>
      </c>
      <c r="BH2621">
        <v>92.75</v>
      </c>
      <c r="BI2621">
        <v>86.16</v>
      </c>
      <c r="BO2621">
        <v>1</v>
      </c>
      <c r="BP2621" s="3">
        <v>86087357</v>
      </c>
      <c r="BQ2621" s="20">
        <v>2058</v>
      </c>
      <c r="BR2621" s="20">
        <v>924</v>
      </c>
      <c r="BW2621" s="20">
        <v>0</v>
      </c>
      <c r="BX2621" s="22">
        <v>143369.43</v>
      </c>
      <c r="BY2621">
        <v>298</v>
      </c>
      <c r="BZ2621">
        <v>85.56</v>
      </c>
      <c r="CC2621">
        <v>1</v>
      </c>
    </row>
    <row r="2622" spans="1:81" ht="34" x14ac:dyDescent="0.2">
      <c r="A2622" t="s">
        <v>22123</v>
      </c>
      <c r="B2622" t="s">
        <v>22124</v>
      </c>
      <c r="C2622" t="s">
        <v>22125</v>
      </c>
      <c r="D2622" t="s">
        <v>22126</v>
      </c>
      <c r="E2622" s="2" t="s">
        <v>22127</v>
      </c>
      <c r="H2622" s="3">
        <v>12000000</v>
      </c>
      <c r="I2622" s="3">
        <v>48000000</v>
      </c>
      <c r="P2622" s="3">
        <v>60000000</v>
      </c>
      <c r="Q2622" s="3">
        <v>320160000</v>
      </c>
      <c r="V2622" s="2" t="s">
        <v>22128</v>
      </c>
      <c r="W2622" s="2" t="s">
        <v>22129</v>
      </c>
      <c r="X2622" s="2" t="s">
        <v>22130</v>
      </c>
      <c r="Y2622" s="2" t="s">
        <v>22131</v>
      </c>
      <c r="AD2622">
        <v>2018</v>
      </c>
      <c r="AE2622">
        <v>2019</v>
      </c>
      <c r="AF2622">
        <v>2021</v>
      </c>
      <c r="AG2622">
        <v>2022</v>
      </c>
      <c r="AL2622" s="3">
        <v>48000000</v>
      </c>
      <c r="AM2622" t="s">
        <v>89</v>
      </c>
      <c r="AN2622" s="1">
        <v>44573</v>
      </c>
      <c r="AO2622" s="3">
        <v>320160000</v>
      </c>
      <c r="AP2622">
        <v>0</v>
      </c>
      <c r="AQ2622">
        <v>28442.31</v>
      </c>
      <c r="AR2622">
        <v>83252.44</v>
      </c>
      <c r="AS2622">
        <v>30990.15</v>
      </c>
      <c r="AX2622">
        <v>1356</v>
      </c>
      <c r="AY2622">
        <v>99</v>
      </c>
      <c r="AZ2622">
        <v>232</v>
      </c>
      <c r="BA2622">
        <v>441</v>
      </c>
      <c r="BF2622">
        <v>68.790000000000006</v>
      </c>
      <c r="BG2622">
        <v>98.98</v>
      </c>
      <c r="BH2622">
        <v>95.6</v>
      </c>
      <c r="BI2622">
        <v>78.63</v>
      </c>
      <c r="BO2622">
        <v>1</v>
      </c>
      <c r="BP2622" s="3">
        <v>65000000</v>
      </c>
      <c r="BQ2622" s="20">
        <v>665</v>
      </c>
      <c r="BR2622" s="20">
        <v>224</v>
      </c>
      <c r="BW2622" s="20">
        <v>0</v>
      </c>
      <c r="BX2622" s="22">
        <v>142684.9</v>
      </c>
      <c r="BY2622">
        <v>299</v>
      </c>
      <c r="BZ2622">
        <v>85.51</v>
      </c>
      <c r="CC2622">
        <v>1</v>
      </c>
    </row>
    <row r="2623" spans="1:81" ht="51" x14ac:dyDescent="0.2">
      <c r="A2623" t="s">
        <v>22132</v>
      </c>
      <c r="B2623" t="s">
        <v>22133</v>
      </c>
      <c r="C2623" t="s">
        <v>22134</v>
      </c>
      <c r="D2623" t="s">
        <v>22135</v>
      </c>
      <c r="E2623" s="2" t="s">
        <v>22136</v>
      </c>
      <c r="F2623" s="3">
        <v>300000</v>
      </c>
      <c r="G2623" s="3">
        <v>3000000</v>
      </c>
      <c r="I2623" s="3">
        <v>150000000</v>
      </c>
      <c r="N2623" s="3">
        <v>6000000</v>
      </c>
      <c r="O2623" s="3">
        <v>30000000</v>
      </c>
      <c r="Q2623" s="3">
        <v>1500000000</v>
      </c>
      <c r="V2623" s="2" t="s">
        <v>22137</v>
      </c>
      <c r="W2623" s="2" t="s">
        <v>22137</v>
      </c>
      <c r="Y2623" s="2" t="s">
        <v>22138</v>
      </c>
      <c r="AD2623">
        <v>2019</v>
      </c>
      <c r="AE2623">
        <v>2020</v>
      </c>
      <c r="AG2623">
        <v>2022</v>
      </c>
      <c r="AL2623" s="3">
        <v>200000000</v>
      </c>
      <c r="AM2623" t="s">
        <v>114</v>
      </c>
      <c r="AN2623" s="1">
        <v>44859</v>
      </c>
      <c r="AO2623" s="3">
        <v>1500000000</v>
      </c>
      <c r="AP2623">
        <v>0</v>
      </c>
      <c r="AQ2623">
        <v>0</v>
      </c>
      <c r="AS2623">
        <v>140252.07999999999</v>
      </c>
      <c r="AX2623">
        <v>1931</v>
      </c>
      <c r="AY2623">
        <v>4029</v>
      </c>
      <c r="BA2623">
        <v>281</v>
      </c>
      <c r="BF2623">
        <v>65.319999999999993</v>
      </c>
      <c r="BG2623">
        <v>57.2</v>
      </c>
      <c r="BI2623">
        <v>86.4</v>
      </c>
      <c r="BN2623" t="s">
        <v>101</v>
      </c>
      <c r="BO2623">
        <v>1</v>
      </c>
      <c r="BP2623" s="3">
        <v>413300000</v>
      </c>
      <c r="BW2623" s="20">
        <v>0</v>
      </c>
      <c r="BX2623" s="22">
        <v>140252.07999999999</v>
      </c>
      <c r="BY2623">
        <v>300</v>
      </c>
      <c r="BZ2623">
        <v>85.46</v>
      </c>
      <c r="CC2623">
        <v>1</v>
      </c>
    </row>
    <row r="2624" spans="1:81" ht="85" x14ac:dyDescent="0.2">
      <c r="A2624" t="s">
        <v>22139</v>
      </c>
      <c r="B2624" t="s">
        <v>22140</v>
      </c>
      <c r="C2624" t="s">
        <v>22141</v>
      </c>
      <c r="D2624" t="s">
        <v>22142</v>
      </c>
      <c r="E2624" s="2" t="s">
        <v>22143</v>
      </c>
      <c r="H2624" s="3">
        <v>65000000</v>
      </c>
      <c r="I2624" s="3">
        <v>83000000</v>
      </c>
      <c r="P2624" s="3">
        <v>325000000</v>
      </c>
      <c r="Q2624" s="3">
        <v>553610000</v>
      </c>
      <c r="X2624" s="2" t="s">
        <v>22144</v>
      </c>
      <c r="Y2624" s="2" t="s">
        <v>22145</v>
      </c>
      <c r="AF2624">
        <v>2018</v>
      </c>
      <c r="AG2624">
        <v>2022</v>
      </c>
      <c r="AL2624" s="3">
        <v>83000000</v>
      </c>
      <c r="AM2624" t="s">
        <v>89</v>
      </c>
      <c r="AN2624" s="1">
        <v>44644</v>
      </c>
      <c r="AO2624" s="3">
        <v>553610000</v>
      </c>
      <c r="AR2624">
        <v>1381.53</v>
      </c>
      <c r="AS2624">
        <v>138411.21</v>
      </c>
      <c r="AZ2624">
        <v>544</v>
      </c>
      <c r="BA2624">
        <v>283</v>
      </c>
      <c r="BH2624">
        <v>88.22</v>
      </c>
      <c r="BI2624">
        <v>86.3</v>
      </c>
      <c r="BO2624">
        <v>1</v>
      </c>
      <c r="BP2624" s="3">
        <v>148000000</v>
      </c>
      <c r="BR2624" s="20">
        <v>1409</v>
      </c>
      <c r="BW2624" s="20">
        <v>0</v>
      </c>
      <c r="BX2624" s="22">
        <v>139792.74</v>
      </c>
      <c r="BY2624">
        <v>301</v>
      </c>
      <c r="BZ2624">
        <v>85.42</v>
      </c>
      <c r="CC2624">
        <v>1</v>
      </c>
    </row>
    <row r="2625" spans="1:81" ht="51" x14ac:dyDescent="0.2">
      <c r="A2625" t="s">
        <v>22146</v>
      </c>
      <c r="B2625" t="s">
        <v>22147</v>
      </c>
      <c r="C2625" t="s">
        <v>22148</v>
      </c>
      <c r="D2625" t="s">
        <v>22149</v>
      </c>
      <c r="E2625" s="2" t="s">
        <v>22150</v>
      </c>
      <c r="H2625" s="3">
        <v>15000000</v>
      </c>
      <c r="I2625" s="3">
        <v>60500000</v>
      </c>
      <c r="P2625" s="3">
        <v>75000000</v>
      </c>
      <c r="Q2625" s="3">
        <v>403535000</v>
      </c>
      <c r="X2625" s="2" t="s">
        <v>22151</v>
      </c>
      <c r="Y2625" s="2" t="s">
        <v>22152</v>
      </c>
      <c r="AF2625">
        <v>2020</v>
      </c>
      <c r="AG2625">
        <v>2022</v>
      </c>
      <c r="AL2625" s="3">
        <v>60500000</v>
      </c>
      <c r="AM2625" t="s">
        <v>89</v>
      </c>
      <c r="AN2625" s="1">
        <v>44691</v>
      </c>
      <c r="AO2625" s="3">
        <v>403535000</v>
      </c>
      <c r="AR2625">
        <v>0</v>
      </c>
      <c r="AS2625">
        <v>139036.32</v>
      </c>
      <c r="AZ2625">
        <v>1826</v>
      </c>
      <c r="BA2625">
        <v>282</v>
      </c>
      <c r="BH2625">
        <v>48.14</v>
      </c>
      <c r="BI2625">
        <v>86.35</v>
      </c>
      <c r="BO2625">
        <v>1</v>
      </c>
      <c r="BP2625" s="3">
        <v>85750000</v>
      </c>
      <c r="BR2625" s="20">
        <v>806</v>
      </c>
      <c r="BW2625" s="20">
        <v>0</v>
      </c>
      <c r="BX2625" s="22">
        <v>139036.32</v>
      </c>
      <c r="BY2625">
        <v>302</v>
      </c>
      <c r="BZ2625">
        <v>85.37</v>
      </c>
      <c r="CC2625">
        <v>1</v>
      </c>
    </row>
    <row r="2626" spans="1:81" ht="51" x14ac:dyDescent="0.2">
      <c r="A2626" t="s">
        <v>22153</v>
      </c>
      <c r="B2626" t="s">
        <v>22154</v>
      </c>
      <c r="C2626" t="s">
        <v>22155</v>
      </c>
      <c r="D2626" t="s">
        <v>22156</v>
      </c>
      <c r="E2626" s="2" t="s">
        <v>22157</v>
      </c>
      <c r="H2626" s="3">
        <v>20000000</v>
      </c>
      <c r="I2626" s="3">
        <v>115000000</v>
      </c>
      <c r="P2626" s="3">
        <v>100000000</v>
      </c>
      <c r="Q2626" s="3">
        <v>767050000</v>
      </c>
      <c r="X2626" s="2" t="s">
        <v>22158</v>
      </c>
      <c r="Y2626" s="2" t="s">
        <v>22159</v>
      </c>
      <c r="AF2626">
        <v>2021</v>
      </c>
      <c r="AG2626">
        <v>2022</v>
      </c>
      <c r="AL2626" s="3">
        <v>115000000</v>
      </c>
      <c r="AM2626" t="s">
        <v>89</v>
      </c>
      <c r="AN2626" s="1">
        <v>44566</v>
      </c>
      <c r="AO2626" s="3">
        <v>767050000</v>
      </c>
      <c r="AR2626">
        <v>0</v>
      </c>
      <c r="AS2626">
        <v>137905.95000000001</v>
      </c>
      <c r="AZ2626">
        <v>2960</v>
      </c>
      <c r="BA2626">
        <v>284</v>
      </c>
      <c r="BH2626">
        <v>43.68</v>
      </c>
      <c r="BI2626">
        <v>86.26</v>
      </c>
      <c r="BO2626">
        <v>1</v>
      </c>
      <c r="BP2626" s="3">
        <v>135000000</v>
      </c>
      <c r="BR2626" s="20">
        <v>321</v>
      </c>
      <c r="BW2626" s="20">
        <v>0</v>
      </c>
      <c r="BX2626" s="22">
        <v>137905.95000000001</v>
      </c>
      <c r="BY2626">
        <v>303</v>
      </c>
      <c r="BZ2626">
        <v>85.32</v>
      </c>
      <c r="CC2626">
        <v>1</v>
      </c>
    </row>
    <row r="2627" spans="1:81" ht="68" x14ac:dyDescent="0.2">
      <c r="A2627" t="s">
        <v>22160</v>
      </c>
      <c r="B2627" t="s">
        <v>22161</v>
      </c>
      <c r="C2627" t="s">
        <v>22162</v>
      </c>
      <c r="D2627" t="s">
        <v>22160</v>
      </c>
      <c r="E2627" s="2" t="s">
        <v>22163</v>
      </c>
      <c r="I2627" s="3">
        <v>110000000</v>
      </c>
      <c r="J2627" s="3">
        <v>182000000</v>
      </c>
      <c r="Q2627" s="3">
        <v>733700000</v>
      </c>
      <c r="R2627" s="3">
        <v>1820000000</v>
      </c>
      <c r="Y2627" s="2" t="s">
        <v>22164</v>
      </c>
      <c r="Z2627" s="2" t="s">
        <v>22165</v>
      </c>
      <c r="AG2627">
        <v>2022</v>
      </c>
      <c r="AH2627">
        <v>2024</v>
      </c>
      <c r="AL2627" s="3">
        <v>182000000</v>
      </c>
      <c r="AM2627" t="s">
        <v>90</v>
      </c>
      <c r="AN2627" s="1">
        <v>45357</v>
      </c>
      <c r="AO2627" s="3">
        <v>1820000000</v>
      </c>
      <c r="AS2627">
        <v>90517.22</v>
      </c>
      <c r="AT2627">
        <v>46805.23</v>
      </c>
      <c r="BA2627">
        <v>311</v>
      </c>
      <c r="BB2627">
        <v>11</v>
      </c>
      <c r="BI2627">
        <v>84.94</v>
      </c>
      <c r="BJ2627">
        <v>91.15</v>
      </c>
      <c r="BO2627">
        <v>2.23</v>
      </c>
      <c r="BP2627" s="3">
        <v>292000000</v>
      </c>
      <c r="BS2627" s="20">
        <v>687</v>
      </c>
      <c r="BW2627" s="20">
        <v>687</v>
      </c>
      <c r="BX2627" s="22">
        <v>137322.45000000001</v>
      </c>
      <c r="BY2627">
        <v>304</v>
      </c>
      <c r="BZ2627">
        <v>85.27</v>
      </c>
      <c r="CA2627">
        <v>2.48</v>
      </c>
      <c r="CB2627">
        <v>2.48</v>
      </c>
      <c r="CC2627">
        <v>2.48</v>
      </c>
    </row>
    <row r="2628" spans="1:81" ht="34" x14ac:dyDescent="0.2">
      <c r="A2628" t="s">
        <v>22166</v>
      </c>
      <c r="B2628" t="s">
        <v>22167</v>
      </c>
      <c r="C2628" t="s">
        <v>22168</v>
      </c>
      <c r="D2628" t="s">
        <v>22169</v>
      </c>
      <c r="E2628" s="2" t="s">
        <v>22170</v>
      </c>
      <c r="Y2628" s="2" t="s">
        <v>22171</v>
      </c>
      <c r="AG2628">
        <v>2022</v>
      </c>
      <c r="AM2628" t="s">
        <v>89</v>
      </c>
      <c r="AN2628" s="1">
        <v>44875</v>
      </c>
      <c r="AS2628">
        <v>136678</v>
      </c>
      <c r="BA2628">
        <v>285</v>
      </c>
      <c r="BI2628">
        <v>86.21</v>
      </c>
      <c r="BW2628" s="20">
        <v>0</v>
      </c>
      <c r="BX2628" s="22">
        <v>136678</v>
      </c>
      <c r="BY2628">
        <v>305</v>
      </c>
      <c r="BZ2628">
        <v>85.22</v>
      </c>
    </row>
    <row r="2629" spans="1:81" ht="85" x14ac:dyDescent="0.2">
      <c r="A2629" t="s">
        <v>22172</v>
      </c>
      <c r="B2629" t="s">
        <v>22173</v>
      </c>
      <c r="C2629" t="s">
        <v>22174</v>
      </c>
      <c r="D2629" t="s">
        <v>22175</v>
      </c>
      <c r="E2629" s="2" t="s">
        <v>22176</v>
      </c>
      <c r="G2629" s="3">
        <v>1500000</v>
      </c>
      <c r="H2629" s="3">
        <v>55000000</v>
      </c>
      <c r="O2629" s="3">
        <v>15000000</v>
      </c>
      <c r="P2629" s="3">
        <v>1000000000</v>
      </c>
      <c r="W2629" s="2" t="s">
        <v>22177</v>
      </c>
      <c r="X2629" s="2" t="s">
        <v>22178</v>
      </c>
      <c r="Y2629" s="2" t="s">
        <v>22179</v>
      </c>
      <c r="AE2629">
        <v>2021</v>
      </c>
      <c r="AF2629">
        <v>2022</v>
      </c>
      <c r="AG2629">
        <v>2022</v>
      </c>
      <c r="AM2629" t="s">
        <v>89</v>
      </c>
      <c r="AN2629" s="1">
        <v>45215</v>
      </c>
      <c r="AQ2629">
        <v>2023.89</v>
      </c>
      <c r="AR2629">
        <v>131052.54</v>
      </c>
      <c r="AS2629">
        <v>0</v>
      </c>
      <c r="AY2629">
        <v>1624</v>
      </c>
      <c r="AZ2629">
        <v>161</v>
      </c>
      <c r="BA2629">
        <v>1228</v>
      </c>
      <c r="BG2629">
        <v>86.55</v>
      </c>
      <c r="BH2629">
        <v>96.57</v>
      </c>
      <c r="BI2629">
        <v>40.409999999999997</v>
      </c>
      <c r="BN2629" t="s">
        <v>101</v>
      </c>
      <c r="BP2629" s="3">
        <v>56500000</v>
      </c>
      <c r="BQ2629" s="20">
        <v>595</v>
      </c>
      <c r="BR2629" s="20">
        <v>0</v>
      </c>
      <c r="BW2629" s="20">
        <v>362</v>
      </c>
      <c r="BX2629" s="22">
        <v>133076.43</v>
      </c>
      <c r="BY2629">
        <v>306</v>
      </c>
      <c r="BZ2629">
        <v>85.17</v>
      </c>
    </row>
    <row r="2630" spans="1:81" ht="34" x14ac:dyDescent="0.2">
      <c r="A2630" t="s">
        <v>22180</v>
      </c>
      <c r="B2630" t="s">
        <v>22181</v>
      </c>
      <c r="C2630" t="s">
        <v>22182</v>
      </c>
      <c r="D2630" t="s">
        <v>22183</v>
      </c>
      <c r="E2630" s="2" t="s">
        <v>22184</v>
      </c>
      <c r="H2630" s="3">
        <v>11900000</v>
      </c>
      <c r="I2630" s="3">
        <v>17000000</v>
      </c>
      <c r="P2630" s="3">
        <v>59500000</v>
      </c>
      <c r="Q2630" s="3">
        <v>113390000</v>
      </c>
      <c r="W2630" s="2" t="s">
        <v>22185</v>
      </c>
      <c r="X2630" s="2" t="s">
        <v>22186</v>
      </c>
      <c r="Y2630" s="2" t="s">
        <v>22187</v>
      </c>
      <c r="AE2630">
        <v>2018</v>
      </c>
      <c r="AF2630">
        <v>2019</v>
      </c>
      <c r="AG2630">
        <v>2022</v>
      </c>
      <c r="AL2630" s="3">
        <v>17000000</v>
      </c>
      <c r="AM2630" t="s">
        <v>89</v>
      </c>
      <c r="AN2630" s="1">
        <v>44894</v>
      </c>
      <c r="AO2630" s="3">
        <v>113390000</v>
      </c>
      <c r="AQ2630">
        <v>0</v>
      </c>
      <c r="AR2630">
        <v>23202.76</v>
      </c>
      <c r="AS2630">
        <v>108422.52</v>
      </c>
      <c r="AY2630">
        <v>3719</v>
      </c>
      <c r="AZ2630">
        <v>64</v>
      </c>
      <c r="BA2630">
        <v>300</v>
      </c>
      <c r="BG2630">
        <v>64.34</v>
      </c>
      <c r="BH2630">
        <v>98.48</v>
      </c>
      <c r="BI2630">
        <v>85.48</v>
      </c>
      <c r="BO2630">
        <v>1</v>
      </c>
      <c r="BP2630" s="3">
        <v>38900000</v>
      </c>
      <c r="BQ2630" s="20">
        <v>301</v>
      </c>
      <c r="BR2630" s="20">
        <v>1337</v>
      </c>
      <c r="BW2630" s="20">
        <v>0</v>
      </c>
      <c r="BX2630" s="22">
        <v>131625.28</v>
      </c>
      <c r="BY2630">
        <v>307</v>
      </c>
      <c r="BZ2630">
        <v>85.12</v>
      </c>
      <c r="CC2630">
        <v>1</v>
      </c>
    </row>
    <row r="2631" spans="1:81" ht="51" x14ac:dyDescent="0.2">
      <c r="A2631" t="s">
        <v>22188</v>
      </c>
      <c r="B2631" t="s">
        <v>22189</v>
      </c>
      <c r="C2631" t="s">
        <v>22190</v>
      </c>
      <c r="D2631" t="s">
        <v>22188</v>
      </c>
      <c r="E2631" s="2" t="s">
        <v>22191</v>
      </c>
      <c r="I2631" s="3">
        <v>75000000</v>
      </c>
      <c r="Q2631" s="3">
        <v>500250000</v>
      </c>
      <c r="Y2631" s="2" t="s">
        <v>22192</v>
      </c>
      <c r="AG2631">
        <v>2022</v>
      </c>
      <c r="AL2631" s="3">
        <v>75000000</v>
      </c>
      <c r="AM2631" t="s">
        <v>89</v>
      </c>
      <c r="AN2631" s="1">
        <v>44817</v>
      </c>
      <c r="AO2631" s="3">
        <v>500250000</v>
      </c>
      <c r="AS2631">
        <v>131001.14</v>
      </c>
      <c r="BA2631">
        <v>288</v>
      </c>
      <c r="BI2631">
        <v>86.06</v>
      </c>
      <c r="BO2631">
        <v>1</v>
      </c>
      <c r="BP2631" s="3">
        <v>114996256</v>
      </c>
      <c r="BW2631" s="20">
        <v>0</v>
      </c>
      <c r="BX2631" s="22">
        <v>131001.14</v>
      </c>
      <c r="BY2631">
        <v>308</v>
      </c>
      <c r="BZ2631">
        <v>85.08</v>
      </c>
      <c r="CC2631">
        <v>1</v>
      </c>
    </row>
    <row r="2632" spans="1:81" ht="17" x14ac:dyDescent="0.2">
      <c r="A2632" t="s">
        <v>22193</v>
      </c>
      <c r="B2632" t="s">
        <v>22194</v>
      </c>
      <c r="C2632" t="s">
        <v>22195</v>
      </c>
      <c r="E2632" s="2" t="s">
        <v>22196</v>
      </c>
      <c r="H2632" s="3">
        <v>7500000</v>
      </c>
      <c r="I2632" s="3">
        <v>25000000</v>
      </c>
      <c r="P2632" s="3">
        <v>37500000</v>
      </c>
      <c r="Q2632" s="3">
        <v>166750000</v>
      </c>
      <c r="X2632" s="2" t="s">
        <v>22197</v>
      </c>
      <c r="Y2632" s="2" t="s">
        <v>22198</v>
      </c>
      <c r="AF2632">
        <v>2020</v>
      </c>
      <c r="AG2632">
        <v>2022</v>
      </c>
      <c r="AL2632" s="3">
        <v>25000000</v>
      </c>
      <c r="AM2632" t="s">
        <v>89</v>
      </c>
      <c r="AN2632" s="1">
        <v>44603</v>
      </c>
      <c r="AO2632" s="3">
        <v>166750000</v>
      </c>
      <c r="AR2632">
        <v>8743.41</v>
      </c>
      <c r="AS2632">
        <v>121531.31</v>
      </c>
      <c r="AZ2632">
        <v>312</v>
      </c>
      <c r="BA2632">
        <v>290</v>
      </c>
      <c r="BH2632">
        <v>91.16</v>
      </c>
      <c r="BI2632">
        <v>85.96</v>
      </c>
      <c r="BO2632">
        <v>1</v>
      </c>
      <c r="BP2632" s="3">
        <v>32500000</v>
      </c>
      <c r="BR2632" s="20">
        <v>640</v>
      </c>
      <c r="BW2632" s="20">
        <v>0</v>
      </c>
      <c r="BX2632" s="22">
        <v>130274.72</v>
      </c>
      <c r="BY2632">
        <v>309</v>
      </c>
      <c r="BZ2632">
        <v>85.03</v>
      </c>
      <c r="CC2632">
        <v>1</v>
      </c>
    </row>
    <row r="2633" spans="1:81" ht="34" x14ac:dyDescent="0.2">
      <c r="A2633" t="s">
        <v>22199</v>
      </c>
      <c r="B2633" t="s">
        <v>22200</v>
      </c>
      <c r="C2633" t="s">
        <v>22201</v>
      </c>
      <c r="D2633" t="s">
        <v>22202</v>
      </c>
      <c r="E2633" s="2" t="s">
        <v>22203</v>
      </c>
      <c r="G2633" s="3">
        <v>5300000</v>
      </c>
      <c r="H2633" s="3">
        <v>12500000</v>
      </c>
      <c r="I2633" s="3">
        <v>40000000</v>
      </c>
      <c r="O2633" s="3">
        <v>53000000</v>
      </c>
      <c r="P2633" s="3">
        <v>62500000</v>
      </c>
      <c r="Q2633" s="3">
        <v>350000000</v>
      </c>
      <c r="V2633" s="2" t="s">
        <v>93</v>
      </c>
      <c r="W2633" s="2" t="s">
        <v>22204</v>
      </c>
      <c r="X2633" s="2" t="s">
        <v>22205</v>
      </c>
      <c r="Y2633" s="2" t="s">
        <v>22206</v>
      </c>
      <c r="AD2633">
        <v>2020</v>
      </c>
      <c r="AE2633">
        <v>2023</v>
      </c>
      <c r="AF2633">
        <v>2023</v>
      </c>
      <c r="AG2633">
        <v>2023</v>
      </c>
      <c r="AL2633" s="3">
        <v>40000000</v>
      </c>
      <c r="AM2633" t="s">
        <v>89</v>
      </c>
      <c r="AN2633" s="1">
        <v>45265</v>
      </c>
      <c r="AO2633" s="3">
        <v>350000000</v>
      </c>
      <c r="AP2633">
        <v>22261.97</v>
      </c>
      <c r="AQ2633">
        <v>42198.18</v>
      </c>
      <c r="AR2633">
        <v>436657.85</v>
      </c>
      <c r="AS2633">
        <v>2310841.63</v>
      </c>
      <c r="AX2633">
        <v>26</v>
      </c>
      <c r="AY2633">
        <v>136</v>
      </c>
      <c r="AZ2633">
        <v>2</v>
      </c>
      <c r="BA2633">
        <v>1</v>
      </c>
      <c r="BF2633">
        <v>99.6</v>
      </c>
      <c r="BG2633">
        <v>98.39</v>
      </c>
      <c r="BH2633">
        <v>99.97</v>
      </c>
      <c r="BI2633">
        <v>100</v>
      </c>
      <c r="BO2633">
        <v>1</v>
      </c>
      <c r="BP2633" s="3">
        <v>57800000</v>
      </c>
      <c r="BQ2633" s="20">
        <v>0</v>
      </c>
      <c r="BR2633" s="20">
        <v>287</v>
      </c>
      <c r="BW2633" s="20">
        <v>0</v>
      </c>
      <c r="BX2633" s="22">
        <v>2811959.63</v>
      </c>
      <c r="BY2633">
        <v>1</v>
      </c>
      <c r="BZ2633">
        <v>100</v>
      </c>
      <c r="CC2633">
        <v>1</v>
      </c>
    </row>
    <row r="2634" spans="1:81" ht="51" x14ac:dyDescent="0.2">
      <c r="A2634" t="s">
        <v>22207</v>
      </c>
      <c r="B2634" t="s">
        <v>22208</v>
      </c>
      <c r="C2634" t="s">
        <v>22209</v>
      </c>
      <c r="D2634" t="s">
        <v>22210</v>
      </c>
      <c r="E2634" s="2" t="s">
        <v>22211</v>
      </c>
      <c r="G2634" s="3">
        <v>4000000</v>
      </c>
      <c r="H2634" s="3">
        <v>11000000</v>
      </c>
      <c r="I2634" s="3">
        <v>25000000</v>
      </c>
      <c r="O2634" s="3">
        <v>40000000</v>
      </c>
      <c r="P2634" s="3">
        <v>55000000</v>
      </c>
      <c r="Q2634" s="3">
        <v>250000000</v>
      </c>
      <c r="W2634" s="2" t="s">
        <v>22212</v>
      </c>
      <c r="X2634" s="2" t="s">
        <v>22213</v>
      </c>
      <c r="Y2634" s="2" t="s">
        <v>22214</v>
      </c>
      <c r="AE2634">
        <v>2021</v>
      </c>
      <c r="AF2634">
        <v>2022</v>
      </c>
      <c r="AG2634">
        <v>2023</v>
      </c>
      <c r="AL2634" s="3">
        <v>25000000</v>
      </c>
      <c r="AM2634" t="s">
        <v>89</v>
      </c>
      <c r="AN2634" s="1">
        <v>45099</v>
      </c>
      <c r="AO2634" s="3">
        <v>250000000</v>
      </c>
      <c r="AQ2634">
        <v>0</v>
      </c>
      <c r="AR2634">
        <v>466534</v>
      </c>
      <c r="AS2634">
        <v>2107044.64</v>
      </c>
      <c r="AY2634">
        <v>5627</v>
      </c>
      <c r="AZ2634">
        <v>9</v>
      </c>
      <c r="BA2634">
        <v>2</v>
      </c>
      <c r="BG2634">
        <v>53.36</v>
      </c>
      <c r="BH2634">
        <v>99.83</v>
      </c>
      <c r="BI2634">
        <v>99.92</v>
      </c>
      <c r="BO2634">
        <v>1</v>
      </c>
      <c r="BP2634" s="3">
        <v>40000000</v>
      </c>
      <c r="BQ2634" s="20">
        <v>431</v>
      </c>
      <c r="BR2634" s="20">
        <v>440</v>
      </c>
      <c r="BW2634" s="20">
        <v>0</v>
      </c>
      <c r="BX2634" s="22">
        <v>2573578.64</v>
      </c>
      <c r="BY2634">
        <v>2</v>
      </c>
      <c r="BZ2634">
        <v>99.92</v>
      </c>
      <c r="CC2634">
        <v>1</v>
      </c>
    </row>
    <row r="2635" spans="1:81" ht="34" x14ac:dyDescent="0.2">
      <c r="A2635" t="s">
        <v>22215</v>
      </c>
      <c r="B2635" t="s">
        <v>22216</v>
      </c>
      <c r="C2635" t="s">
        <v>22217</v>
      </c>
      <c r="D2635" t="s">
        <v>22218</v>
      </c>
      <c r="E2635" s="2" t="s">
        <v>22219</v>
      </c>
      <c r="G2635" s="3">
        <v>4500000</v>
      </c>
      <c r="H2635" s="3">
        <v>60000000</v>
      </c>
      <c r="I2635" s="3">
        <v>100000000</v>
      </c>
      <c r="O2635" s="3">
        <v>45000000</v>
      </c>
      <c r="P2635" s="3">
        <v>300000000</v>
      </c>
      <c r="Q2635" s="3">
        <v>500000000</v>
      </c>
      <c r="W2635" s="2" t="s">
        <v>22220</v>
      </c>
      <c r="X2635" s="2" t="s">
        <v>22221</v>
      </c>
      <c r="Y2635" s="2" t="s">
        <v>22222</v>
      </c>
      <c r="AE2635">
        <v>2020</v>
      </c>
      <c r="AF2635">
        <v>2022</v>
      </c>
      <c r="AG2635">
        <v>2023</v>
      </c>
      <c r="AL2635" s="3">
        <v>100000000</v>
      </c>
      <c r="AM2635" t="s">
        <v>89</v>
      </c>
      <c r="AN2635" s="1">
        <v>45104</v>
      </c>
      <c r="AO2635" s="3">
        <v>500000000</v>
      </c>
      <c r="AQ2635">
        <v>0</v>
      </c>
      <c r="AR2635">
        <v>387555.58</v>
      </c>
      <c r="AS2635">
        <v>1807939.09</v>
      </c>
      <c r="AY2635">
        <v>4029</v>
      </c>
      <c r="AZ2635">
        <v>25</v>
      </c>
      <c r="BA2635">
        <v>4</v>
      </c>
      <c r="BG2635">
        <v>57.2</v>
      </c>
      <c r="BH2635">
        <v>99.49</v>
      </c>
      <c r="BI2635">
        <v>99.76</v>
      </c>
      <c r="BO2635">
        <v>1</v>
      </c>
      <c r="BP2635" s="3">
        <v>164500000</v>
      </c>
      <c r="BQ2635" s="20">
        <v>464</v>
      </c>
      <c r="BR2635" s="20">
        <v>455</v>
      </c>
      <c r="BW2635" s="20">
        <v>0</v>
      </c>
      <c r="BX2635" s="22">
        <v>2195494.67</v>
      </c>
      <c r="BY2635">
        <v>3</v>
      </c>
      <c r="BZ2635">
        <v>99.84</v>
      </c>
      <c r="CC2635">
        <v>1</v>
      </c>
    </row>
    <row r="2636" spans="1:81" ht="85" x14ac:dyDescent="0.2">
      <c r="A2636" t="s">
        <v>22223</v>
      </c>
      <c r="B2636" t="s">
        <v>22224</v>
      </c>
      <c r="C2636" t="s">
        <v>22225</v>
      </c>
      <c r="D2636" t="s">
        <v>22226</v>
      </c>
      <c r="E2636" s="2" t="s">
        <v>22227</v>
      </c>
      <c r="G2636" s="3">
        <v>150000</v>
      </c>
      <c r="H2636" s="3">
        <v>15000000</v>
      </c>
      <c r="I2636" s="3">
        <v>35000000</v>
      </c>
      <c r="O2636" s="3">
        <v>1500000</v>
      </c>
      <c r="P2636" s="3">
        <v>75000000</v>
      </c>
      <c r="Q2636" s="3">
        <v>233450000</v>
      </c>
      <c r="W2636" s="2" t="s">
        <v>93</v>
      </c>
      <c r="X2636" s="2" t="s">
        <v>22228</v>
      </c>
      <c r="Y2636" s="2" t="s">
        <v>22229</v>
      </c>
      <c r="AE2636">
        <v>2020</v>
      </c>
      <c r="AF2636">
        <v>2021</v>
      </c>
      <c r="AG2636">
        <v>2023</v>
      </c>
      <c r="AL2636" s="3">
        <v>35000000</v>
      </c>
      <c r="AM2636" t="s">
        <v>89</v>
      </c>
      <c r="AN2636" s="1">
        <v>45077</v>
      </c>
      <c r="AO2636" s="3">
        <v>233450000</v>
      </c>
      <c r="AQ2636">
        <v>49745.89</v>
      </c>
      <c r="AR2636">
        <v>38830.980000000003</v>
      </c>
      <c r="AS2636">
        <v>1882925.74</v>
      </c>
      <c r="AY2636">
        <v>120</v>
      </c>
      <c r="AZ2636">
        <v>423</v>
      </c>
      <c r="BA2636">
        <v>3</v>
      </c>
      <c r="BG2636">
        <v>98.74</v>
      </c>
      <c r="BH2636">
        <v>91.97</v>
      </c>
      <c r="BI2636">
        <v>99.84</v>
      </c>
      <c r="BO2636">
        <v>1</v>
      </c>
      <c r="BP2636" s="3">
        <v>52650000</v>
      </c>
      <c r="BQ2636" s="20">
        <v>612</v>
      </c>
      <c r="BR2636" s="20">
        <v>559</v>
      </c>
      <c r="BW2636" s="20">
        <v>0</v>
      </c>
      <c r="BX2636" s="22">
        <v>1971502.61</v>
      </c>
      <c r="BY2636">
        <v>4</v>
      </c>
      <c r="BZ2636">
        <v>99.76</v>
      </c>
      <c r="CC2636">
        <v>1</v>
      </c>
    </row>
    <row r="2637" spans="1:81" ht="51" x14ac:dyDescent="0.2">
      <c r="A2637" t="s">
        <v>22230</v>
      </c>
      <c r="B2637" t="s">
        <v>22231</v>
      </c>
      <c r="C2637" t="s">
        <v>22232</v>
      </c>
      <c r="D2637" t="s">
        <v>22233</v>
      </c>
      <c r="E2637" s="2" t="s">
        <v>22234</v>
      </c>
      <c r="G2637" s="3">
        <v>12500000</v>
      </c>
      <c r="H2637" s="3">
        <v>35000000</v>
      </c>
      <c r="I2637" s="3">
        <v>52500000</v>
      </c>
      <c r="O2637" s="3">
        <v>175000000</v>
      </c>
      <c r="P2637" s="3">
        <v>175000000</v>
      </c>
      <c r="Q2637" s="3">
        <v>400000000</v>
      </c>
      <c r="W2637" s="2" t="s">
        <v>22235</v>
      </c>
      <c r="X2637" s="2" t="s">
        <v>22236</v>
      </c>
      <c r="Y2637" s="2" t="s">
        <v>22237</v>
      </c>
      <c r="AE2637">
        <v>2022</v>
      </c>
      <c r="AF2637">
        <v>2022</v>
      </c>
      <c r="AG2637">
        <v>2023</v>
      </c>
      <c r="AL2637" s="3">
        <v>52500000</v>
      </c>
      <c r="AM2637" t="s">
        <v>89</v>
      </c>
      <c r="AN2637" s="1">
        <v>45189</v>
      </c>
      <c r="AO2637" s="3">
        <v>400000000</v>
      </c>
      <c r="AQ2637">
        <v>8148.83</v>
      </c>
      <c r="AR2637">
        <v>474316.91</v>
      </c>
      <c r="AS2637">
        <v>1216903.72</v>
      </c>
      <c r="AY2637">
        <v>819</v>
      </c>
      <c r="AZ2637">
        <v>8</v>
      </c>
      <c r="BA2637">
        <v>10</v>
      </c>
      <c r="BG2637">
        <v>92.62</v>
      </c>
      <c r="BH2637">
        <v>99.85</v>
      </c>
      <c r="BI2637">
        <v>99.28</v>
      </c>
      <c r="BO2637">
        <v>1</v>
      </c>
      <c r="BP2637" s="3">
        <v>100000000</v>
      </c>
      <c r="BQ2637" s="20">
        <v>0</v>
      </c>
      <c r="BR2637" s="20">
        <v>309</v>
      </c>
      <c r="BW2637" s="20">
        <v>0</v>
      </c>
      <c r="BX2637" s="22">
        <v>1699369.46</v>
      </c>
      <c r="BY2637">
        <v>5</v>
      </c>
      <c r="BZ2637">
        <v>99.68</v>
      </c>
      <c r="CC2637">
        <v>1</v>
      </c>
    </row>
    <row r="2638" spans="1:81" ht="153" x14ac:dyDescent="0.2">
      <c r="A2638" t="s">
        <v>22238</v>
      </c>
      <c r="B2638" t="s">
        <v>22239</v>
      </c>
      <c r="C2638" t="s">
        <v>22240</v>
      </c>
      <c r="D2638" t="s">
        <v>22241</v>
      </c>
      <c r="E2638" s="2" t="s">
        <v>22242</v>
      </c>
      <c r="G2638" s="3">
        <v>4200000</v>
      </c>
      <c r="H2638" s="3">
        <v>13000000</v>
      </c>
      <c r="I2638" s="3">
        <v>35000000</v>
      </c>
      <c r="O2638" s="3">
        <v>42000000</v>
      </c>
      <c r="P2638" s="3">
        <v>65000000</v>
      </c>
      <c r="Q2638" s="3">
        <v>233450000</v>
      </c>
      <c r="W2638" s="2" t="s">
        <v>22243</v>
      </c>
      <c r="X2638" s="2" t="s">
        <v>22244</v>
      </c>
      <c r="Y2638" s="2" t="s">
        <v>22245</v>
      </c>
      <c r="AE2638">
        <v>2019</v>
      </c>
      <c r="AF2638">
        <v>2020</v>
      </c>
      <c r="AG2638">
        <v>2023</v>
      </c>
      <c r="AL2638" s="3">
        <v>35000000</v>
      </c>
      <c r="AM2638" t="s">
        <v>89</v>
      </c>
      <c r="AN2638" s="1">
        <v>45183</v>
      </c>
      <c r="AO2638" s="3">
        <v>233450000</v>
      </c>
      <c r="AQ2638">
        <v>784.52</v>
      </c>
      <c r="AR2638">
        <v>12344.46</v>
      </c>
      <c r="AS2638">
        <v>1632808.98</v>
      </c>
      <c r="AY2638">
        <v>1000</v>
      </c>
      <c r="AZ2638">
        <v>186</v>
      </c>
      <c r="BA2638">
        <v>5</v>
      </c>
      <c r="BG2638">
        <v>89.59</v>
      </c>
      <c r="BH2638">
        <v>94.74</v>
      </c>
      <c r="BI2638">
        <v>99.68</v>
      </c>
      <c r="BO2638">
        <v>1</v>
      </c>
      <c r="BP2638" s="3">
        <v>52200000</v>
      </c>
      <c r="BQ2638" s="20">
        <v>382</v>
      </c>
      <c r="BR2638" s="20">
        <v>1010</v>
      </c>
      <c r="BW2638" s="20">
        <v>0</v>
      </c>
      <c r="BX2638" s="22">
        <v>1645937.96</v>
      </c>
      <c r="BY2638">
        <v>6</v>
      </c>
      <c r="BZ2638">
        <v>99.6</v>
      </c>
      <c r="CC2638">
        <v>1</v>
      </c>
    </row>
    <row r="2639" spans="1:81" ht="51" x14ac:dyDescent="0.2">
      <c r="A2639" t="s">
        <v>22246</v>
      </c>
      <c r="B2639" t="s">
        <v>22247</v>
      </c>
      <c r="C2639" t="s">
        <v>22248</v>
      </c>
      <c r="D2639" t="s">
        <v>22249</v>
      </c>
      <c r="E2639" s="2" t="s">
        <v>22250</v>
      </c>
      <c r="G2639" s="3">
        <v>1800000</v>
      </c>
      <c r="H2639" s="3">
        <v>14000000</v>
      </c>
      <c r="I2639" s="3">
        <v>33000000</v>
      </c>
      <c r="O2639" s="3">
        <v>18000000</v>
      </c>
      <c r="P2639" s="3">
        <v>70000000</v>
      </c>
      <c r="Q2639" s="3">
        <v>220110000</v>
      </c>
      <c r="W2639" s="2" t="s">
        <v>22251</v>
      </c>
      <c r="X2639" s="2" t="s">
        <v>22252</v>
      </c>
      <c r="Y2639" s="2" t="s">
        <v>22253</v>
      </c>
      <c r="AE2639">
        <v>2020</v>
      </c>
      <c r="AF2639">
        <v>2021</v>
      </c>
      <c r="AG2639">
        <v>2023</v>
      </c>
      <c r="AL2639" s="3">
        <v>33000000</v>
      </c>
      <c r="AM2639" t="s">
        <v>89</v>
      </c>
      <c r="AN2639" s="1">
        <v>45070</v>
      </c>
      <c r="AO2639" s="3">
        <v>220110000</v>
      </c>
      <c r="AQ2639">
        <v>8832.7000000000007</v>
      </c>
      <c r="AR2639">
        <v>104593.29</v>
      </c>
      <c r="AS2639">
        <v>1445658.68</v>
      </c>
      <c r="AY2639">
        <v>411</v>
      </c>
      <c r="AZ2639">
        <v>180</v>
      </c>
      <c r="BA2639">
        <v>6</v>
      </c>
      <c r="BG2639">
        <v>95.64</v>
      </c>
      <c r="BH2639">
        <v>96.59</v>
      </c>
      <c r="BI2639">
        <v>99.6</v>
      </c>
      <c r="BO2639">
        <v>1</v>
      </c>
      <c r="BP2639" s="3">
        <v>48800000</v>
      </c>
      <c r="BQ2639" s="20">
        <v>492</v>
      </c>
      <c r="BR2639" s="20">
        <v>554</v>
      </c>
      <c r="BW2639" s="20">
        <v>0</v>
      </c>
      <c r="BX2639" s="22">
        <v>1559084.67</v>
      </c>
      <c r="BY2639">
        <v>7</v>
      </c>
      <c r="BZ2639">
        <v>99.52</v>
      </c>
      <c r="CC2639">
        <v>1</v>
      </c>
    </row>
    <row r="2640" spans="1:81" ht="34" x14ac:dyDescent="0.2">
      <c r="A2640" t="s">
        <v>22254</v>
      </c>
      <c r="B2640" t="s">
        <v>22255</v>
      </c>
      <c r="C2640" t="s">
        <v>22256</v>
      </c>
      <c r="E2640" s="2" t="s">
        <v>22257</v>
      </c>
      <c r="G2640" s="3">
        <v>150000</v>
      </c>
      <c r="H2640" s="3">
        <v>5500000</v>
      </c>
      <c r="I2640" s="3">
        <v>6154600</v>
      </c>
      <c r="O2640" s="3">
        <v>1500000</v>
      </c>
      <c r="P2640" s="3">
        <v>27500000</v>
      </c>
      <c r="Q2640" s="3">
        <v>41051182</v>
      </c>
      <c r="W2640" s="2" t="s">
        <v>93</v>
      </c>
      <c r="X2640" s="2" t="s">
        <v>22258</v>
      </c>
      <c r="Y2640" s="2" t="s">
        <v>22259</v>
      </c>
      <c r="AE2640">
        <v>2020</v>
      </c>
      <c r="AF2640">
        <v>2021</v>
      </c>
      <c r="AG2640">
        <v>2023</v>
      </c>
      <c r="AL2640" s="3">
        <v>6154599</v>
      </c>
      <c r="AM2640" t="s">
        <v>89</v>
      </c>
      <c r="AN2640" s="1">
        <v>44945</v>
      </c>
      <c r="AO2640" s="3">
        <v>41051182</v>
      </c>
      <c r="AQ2640">
        <v>49745.89</v>
      </c>
      <c r="AR2640">
        <v>292028.71000000002</v>
      </c>
      <c r="AS2640">
        <v>1148443.8</v>
      </c>
      <c r="AY2640">
        <v>120</v>
      </c>
      <c r="AZ2640">
        <v>21</v>
      </c>
      <c r="BA2640">
        <v>12</v>
      </c>
      <c r="BG2640">
        <v>98.74</v>
      </c>
      <c r="BH2640">
        <v>99.62</v>
      </c>
      <c r="BI2640">
        <v>99.11</v>
      </c>
      <c r="BO2640">
        <v>1</v>
      </c>
      <c r="BP2640" s="3">
        <v>12804600</v>
      </c>
      <c r="BQ2640" s="20">
        <v>526</v>
      </c>
      <c r="BR2640" s="20">
        <v>513</v>
      </c>
      <c r="BW2640" s="20">
        <v>0</v>
      </c>
      <c r="BX2640" s="22">
        <v>1490218.4</v>
      </c>
      <c r="BY2640">
        <v>8</v>
      </c>
      <c r="BZ2640">
        <v>99.44</v>
      </c>
      <c r="CC2640">
        <v>1</v>
      </c>
    </row>
    <row r="2641" spans="1:81" ht="68" x14ac:dyDescent="0.2">
      <c r="A2641" t="s">
        <v>22260</v>
      </c>
      <c r="B2641" t="s">
        <v>22261</v>
      </c>
      <c r="C2641" t="s">
        <v>22262</v>
      </c>
      <c r="D2641" t="s">
        <v>22263</v>
      </c>
      <c r="E2641" s="2" t="s">
        <v>22264</v>
      </c>
      <c r="H2641" s="3">
        <v>20000000</v>
      </c>
      <c r="I2641" s="3">
        <v>73500000</v>
      </c>
      <c r="P2641" s="3">
        <v>100000000</v>
      </c>
      <c r="Q2641" s="3">
        <v>490245000</v>
      </c>
      <c r="W2641" s="2" t="s">
        <v>22265</v>
      </c>
      <c r="X2641" s="2" t="s">
        <v>22266</v>
      </c>
      <c r="Y2641" s="2" t="s">
        <v>22267</v>
      </c>
      <c r="AE2641">
        <v>2019</v>
      </c>
      <c r="AF2641">
        <v>2021</v>
      </c>
      <c r="AG2641">
        <v>2023</v>
      </c>
      <c r="AL2641" s="3">
        <v>73500000</v>
      </c>
      <c r="AM2641" t="s">
        <v>89</v>
      </c>
      <c r="AN2641" s="1">
        <v>44986</v>
      </c>
      <c r="AO2641" s="3">
        <v>490245000</v>
      </c>
      <c r="AQ2641">
        <v>28548.07</v>
      </c>
      <c r="AR2641">
        <v>294276.40000000002</v>
      </c>
      <c r="AS2641">
        <v>1122182.6299999999</v>
      </c>
      <c r="AY2641">
        <v>66</v>
      </c>
      <c r="AZ2641">
        <v>20</v>
      </c>
      <c r="BA2641">
        <v>13</v>
      </c>
      <c r="BG2641">
        <v>99.32</v>
      </c>
      <c r="BH2641">
        <v>99.64</v>
      </c>
      <c r="BI2641">
        <v>99.03</v>
      </c>
      <c r="BO2641">
        <v>1</v>
      </c>
      <c r="BP2641" s="3">
        <v>109300000</v>
      </c>
      <c r="BQ2641" s="20">
        <v>807</v>
      </c>
      <c r="BR2641" s="20">
        <v>637</v>
      </c>
      <c r="BW2641" s="20">
        <v>0</v>
      </c>
      <c r="BX2641" s="22">
        <v>1445007.1</v>
      </c>
      <c r="BY2641">
        <v>9</v>
      </c>
      <c r="BZ2641">
        <v>99.35</v>
      </c>
      <c r="CC2641">
        <v>1</v>
      </c>
    </row>
    <row r="2642" spans="1:81" ht="68" x14ac:dyDescent="0.2">
      <c r="A2642" t="s">
        <v>22268</v>
      </c>
      <c r="B2642" t="s">
        <v>22269</v>
      </c>
      <c r="C2642" t="s">
        <v>22270</v>
      </c>
      <c r="E2642" s="2" t="s">
        <v>22271</v>
      </c>
      <c r="F2642" s="3">
        <v>118000</v>
      </c>
      <c r="G2642" s="3">
        <v>3500000</v>
      </c>
      <c r="H2642" s="3">
        <v>13000000</v>
      </c>
      <c r="I2642" s="3">
        <v>28000000</v>
      </c>
      <c r="N2642" s="3">
        <v>2360000</v>
      </c>
      <c r="O2642" s="3">
        <v>35000000</v>
      </c>
      <c r="P2642" s="3">
        <v>65000000</v>
      </c>
      <c r="Q2642" s="3">
        <v>186760000</v>
      </c>
      <c r="V2642" s="2" t="s">
        <v>821</v>
      </c>
      <c r="W2642" s="2" t="s">
        <v>22272</v>
      </c>
      <c r="X2642" s="2" t="s">
        <v>22273</v>
      </c>
      <c r="Y2642" s="2" t="s">
        <v>22274</v>
      </c>
      <c r="AD2642">
        <v>2014</v>
      </c>
      <c r="AE2642">
        <v>2021</v>
      </c>
      <c r="AF2642">
        <v>2021</v>
      </c>
      <c r="AG2642">
        <v>2023</v>
      </c>
      <c r="AL2642" s="3">
        <v>28000000</v>
      </c>
      <c r="AM2642" t="s">
        <v>89</v>
      </c>
      <c r="AN2642" s="1">
        <v>45032</v>
      </c>
      <c r="AO2642" s="3">
        <v>186760000</v>
      </c>
      <c r="AP2642">
        <v>490.69</v>
      </c>
      <c r="AQ2642">
        <v>19876.759999999998</v>
      </c>
      <c r="AR2642">
        <v>256187.49</v>
      </c>
      <c r="AS2642">
        <v>1120199.6499999999</v>
      </c>
      <c r="AX2642">
        <v>36</v>
      </c>
      <c r="AY2642">
        <v>464</v>
      </c>
      <c r="AZ2642">
        <v>52</v>
      </c>
      <c r="BA2642">
        <v>14</v>
      </c>
      <c r="BF2642">
        <v>96.19</v>
      </c>
      <c r="BG2642">
        <v>96.16</v>
      </c>
      <c r="BH2642">
        <v>99.03</v>
      </c>
      <c r="BI2642">
        <v>98.95</v>
      </c>
      <c r="BO2642">
        <v>1</v>
      </c>
      <c r="BP2642" s="3">
        <v>44618000</v>
      </c>
      <c r="BQ2642" s="20">
        <v>77</v>
      </c>
      <c r="BR2642" s="20">
        <v>619</v>
      </c>
      <c r="BW2642" s="20">
        <v>0</v>
      </c>
      <c r="BX2642" s="22">
        <v>1396754.59</v>
      </c>
      <c r="BY2642">
        <v>10</v>
      </c>
      <c r="BZ2642">
        <v>99.27</v>
      </c>
      <c r="CC2642">
        <v>1</v>
      </c>
    </row>
    <row r="2643" spans="1:81" ht="68" x14ac:dyDescent="0.2">
      <c r="A2643" t="s">
        <v>22275</v>
      </c>
      <c r="B2643" t="s">
        <v>22276</v>
      </c>
      <c r="C2643" t="s">
        <v>22277</v>
      </c>
      <c r="D2643" t="s">
        <v>22278</v>
      </c>
      <c r="E2643" s="2" t="s">
        <v>22279</v>
      </c>
      <c r="H2643" s="3">
        <v>53000000</v>
      </c>
      <c r="I2643" s="3">
        <v>100000000</v>
      </c>
      <c r="P2643" s="3">
        <v>265000000</v>
      </c>
      <c r="Q2643" s="3">
        <v>667000000</v>
      </c>
      <c r="X2643" s="2" t="s">
        <v>22280</v>
      </c>
      <c r="Y2643" s="2" t="s">
        <v>22281</v>
      </c>
      <c r="AF2643">
        <v>2021</v>
      </c>
      <c r="AG2643">
        <v>2023</v>
      </c>
      <c r="AL2643" s="3">
        <v>100000000</v>
      </c>
      <c r="AM2643" t="s">
        <v>89</v>
      </c>
      <c r="AN2643" s="1">
        <v>45202</v>
      </c>
      <c r="AO2643" s="3">
        <v>667000000</v>
      </c>
      <c r="AR2643">
        <v>58827</v>
      </c>
      <c r="AS2643">
        <v>1319564.1299999999</v>
      </c>
      <c r="AZ2643">
        <v>338</v>
      </c>
      <c r="BA2643">
        <v>7</v>
      </c>
      <c r="BH2643">
        <v>93.59</v>
      </c>
      <c r="BI2643">
        <v>99.52</v>
      </c>
      <c r="BO2643">
        <v>1</v>
      </c>
      <c r="BP2643" s="3">
        <v>153000000</v>
      </c>
      <c r="BR2643" s="20">
        <v>811</v>
      </c>
      <c r="BW2643" s="20">
        <v>0</v>
      </c>
      <c r="BX2643" s="22">
        <v>1378391.13</v>
      </c>
      <c r="BY2643">
        <v>11</v>
      </c>
      <c r="BZ2643">
        <v>99.19</v>
      </c>
      <c r="CC2643">
        <v>1</v>
      </c>
    </row>
    <row r="2644" spans="1:81" ht="34" x14ac:dyDescent="0.2">
      <c r="A2644" t="s">
        <v>22282</v>
      </c>
      <c r="B2644" t="s">
        <v>22283</v>
      </c>
      <c r="C2644" t="s">
        <v>22284</v>
      </c>
      <c r="D2644" t="s">
        <v>22285</v>
      </c>
      <c r="E2644" s="2" t="s">
        <v>22286</v>
      </c>
      <c r="H2644" s="3">
        <v>28000000</v>
      </c>
      <c r="I2644" s="3">
        <v>88120580</v>
      </c>
      <c r="P2644" s="3">
        <v>140000000</v>
      </c>
      <c r="Q2644" s="3">
        <v>587764268.60000002</v>
      </c>
      <c r="W2644" s="2" t="s">
        <v>22287</v>
      </c>
      <c r="X2644" s="2" t="s">
        <v>22288</v>
      </c>
      <c r="Y2644" s="2" t="s">
        <v>22289</v>
      </c>
      <c r="AE2644">
        <v>2020</v>
      </c>
      <c r="AF2644">
        <v>2021</v>
      </c>
      <c r="AG2644">
        <v>2023</v>
      </c>
      <c r="AL2644" s="3">
        <v>88120579</v>
      </c>
      <c r="AM2644" t="s">
        <v>89</v>
      </c>
      <c r="AN2644" s="1">
        <v>45274</v>
      </c>
      <c r="AO2644" s="3">
        <v>587764268.60000002</v>
      </c>
      <c r="AQ2644">
        <v>0</v>
      </c>
      <c r="AR2644">
        <v>286314.12</v>
      </c>
      <c r="AS2644">
        <v>1084997.47</v>
      </c>
      <c r="AY2644">
        <v>4029</v>
      </c>
      <c r="AZ2644">
        <v>27</v>
      </c>
      <c r="BA2644">
        <v>17</v>
      </c>
      <c r="BG2644">
        <v>57.2</v>
      </c>
      <c r="BH2644">
        <v>99.51</v>
      </c>
      <c r="BI2644">
        <v>98.71</v>
      </c>
      <c r="BO2644">
        <v>1</v>
      </c>
      <c r="BP2644" s="3">
        <v>124700281</v>
      </c>
      <c r="BQ2644" s="20">
        <v>579</v>
      </c>
      <c r="BR2644" s="20">
        <v>804</v>
      </c>
      <c r="BW2644" s="20">
        <v>0</v>
      </c>
      <c r="BX2644" s="22">
        <v>1371311.59</v>
      </c>
      <c r="BY2644">
        <v>12</v>
      </c>
      <c r="BZ2644">
        <v>99.11</v>
      </c>
      <c r="CC2644">
        <v>1</v>
      </c>
    </row>
    <row r="2645" spans="1:81" ht="51" x14ac:dyDescent="0.2">
      <c r="A2645" t="s">
        <v>22290</v>
      </c>
      <c r="B2645" t="s">
        <v>22291</v>
      </c>
      <c r="C2645" t="s">
        <v>22292</v>
      </c>
      <c r="D2645" t="s">
        <v>22293</v>
      </c>
      <c r="E2645" s="2" t="s">
        <v>22294</v>
      </c>
      <c r="H2645" s="3">
        <v>22000000</v>
      </c>
      <c r="I2645" s="3">
        <v>60000000</v>
      </c>
      <c r="P2645" s="3">
        <v>110000000</v>
      </c>
      <c r="Q2645" s="3">
        <v>400200000</v>
      </c>
      <c r="X2645" s="2" t="s">
        <v>22295</v>
      </c>
      <c r="Y2645" s="2" t="s">
        <v>22296</v>
      </c>
      <c r="AF2645">
        <v>2021</v>
      </c>
      <c r="AG2645">
        <v>2023</v>
      </c>
      <c r="AL2645" s="3">
        <v>60000000</v>
      </c>
      <c r="AM2645" t="s">
        <v>89</v>
      </c>
      <c r="AN2645" s="1">
        <v>45159</v>
      </c>
      <c r="AO2645" s="3">
        <v>400200000</v>
      </c>
      <c r="AR2645">
        <v>240565.66</v>
      </c>
      <c r="AS2645">
        <v>1065593.19</v>
      </c>
      <c r="AZ2645">
        <v>67</v>
      </c>
      <c r="BA2645">
        <v>19</v>
      </c>
      <c r="BH2645">
        <v>98.74</v>
      </c>
      <c r="BI2645">
        <v>98.55</v>
      </c>
      <c r="BO2645">
        <v>1</v>
      </c>
      <c r="BP2645" s="3">
        <v>82000000</v>
      </c>
      <c r="BR2645" s="20">
        <v>686</v>
      </c>
      <c r="BW2645" s="20">
        <v>0</v>
      </c>
      <c r="BX2645" s="22">
        <v>1306158.8500000001</v>
      </c>
      <c r="BY2645">
        <v>13</v>
      </c>
      <c r="BZ2645">
        <v>99.03</v>
      </c>
      <c r="CC2645">
        <v>1</v>
      </c>
    </row>
    <row r="2646" spans="1:81" ht="34" x14ac:dyDescent="0.2">
      <c r="A2646" t="s">
        <v>22297</v>
      </c>
      <c r="B2646" t="s">
        <v>22298</v>
      </c>
      <c r="C2646" t="s">
        <v>22299</v>
      </c>
      <c r="D2646" t="s">
        <v>22300</v>
      </c>
      <c r="E2646" s="2" t="s">
        <v>22301</v>
      </c>
      <c r="H2646" s="3">
        <v>11000000</v>
      </c>
      <c r="I2646" s="3">
        <v>26000000</v>
      </c>
      <c r="P2646" s="3">
        <v>55000000</v>
      </c>
      <c r="Q2646" s="3">
        <v>37000000</v>
      </c>
      <c r="X2646" s="2" t="s">
        <v>22302</v>
      </c>
      <c r="Y2646" s="2" t="s">
        <v>22303</v>
      </c>
      <c r="AF2646">
        <v>2021</v>
      </c>
      <c r="AG2646">
        <v>2023</v>
      </c>
      <c r="AL2646" s="3">
        <v>26000000</v>
      </c>
      <c r="AM2646" t="s">
        <v>89</v>
      </c>
      <c r="AN2646" s="1">
        <v>45188</v>
      </c>
      <c r="AO2646" s="3">
        <v>173420000</v>
      </c>
      <c r="AR2646">
        <v>206013.58</v>
      </c>
      <c r="AS2646">
        <v>1072357.6599999999</v>
      </c>
      <c r="AZ2646">
        <v>109</v>
      </c>
      <c r="BA2646">
        <v>18</v>
      </c>
      <c r="BH2646">
        <v>97.94</v>
      </c>
      <c r="BI2646">
        <v>98.63</v>
      </c>
      <c r="BO2646">
        <v>4.6900000000000004</v>
      </c>
      <c r="BP2646" s="3">
        <v>37000000</v>
      </c>
      <c r="BR2646" s="20">
        <v>751</v>
      </c>
      <c r="BW2646" s="20">
        <v>0</v>
      </c>
      <c r="BX2646" s="22">
        <v>1278371.24</v>
      </c>
      <c r="BY2646">
        <v>14</v>
      </c>
      <c r="BZ2646">
        <v>98.95</v>
      </c>
      <c r="CC2646">
        <v>4.6900000000000004</v>
      </c>
    </row>
    <row r="2647" spans="1:81" ht="51" x14ac:dyDescent="0.2">
      <c r="A2647" t="s">
        <v>22304</v>
      </c>
      <c r="B2647" t="s">
        <v>22305</v>
      </c>
      <c r="C2647" t="s">
        <v>22306</v>
      </c>
      <c r="E2647" s="2" t="s">
        <v>22307</v>
      </c>
      <c r="H2647" s="3">
        <v>30000000</v>
      </c>
      <c r="I2647" s="3">
        <v>70000000</v>
      </c>
      <c r="P2647" s="3">
        <v>150000000</v>
      </c>
      <c r="Q2647" s="3">
        <v>466900000</v>
      </c>
      <c r="W2647" s="2" t="s">
        <v>22308</v>
      </c>
      <c r="X2647" s="2" t="s">
        <v>22309</v>
      </c>
      <c r="Y2647" s="2" t="s">
        <v>22310</v>
      </c>
      <c r="AE2647">
        <v>2021</v>
      </c>
      <c r="AF2647">
        <v>2021</v>
      </c>
      <c r="AG2647">
        <v>2023</v>
      </c>
      <c r="AL2647" s="3">
        <v>70000000</v>
      </c>
      <c r="AM2647" t="s">
        <v>89</v>
      </c>
      <c r="AN2647" s="1">
        <v>45196</v>
      </c>
      <c r="AO2647" s="3">
        <v>466900000</v>
      </c>
      <c r="AQ2647">
        <v>7152.79</v>
      </c>
      <c r="AR2647">
        <v>208588.1</v>
      </c>
      <c r="AS2647">
        <v>1060592.0900000001</v>
      </c>
      <c r="AY2647">
        <v>848</v>
      </c>
      <c r="AZ2647">
        <v>95</v>
      </c>
      <c r="BA2647">
        <v>21</v>
      </c>
      <c r="BG2647">
        <v>92.98</v>
      </c>
      <c r="BH2647">
        <v>98.21</v>
      </c>
      <c r="BI2647">
        <v>98.39</v>
      </c>
      <c r="BO2647">
        <v>1</v>
      </c>
      <c r="BP2647" s="3">
        <v>100020000</v>
      </c>
      <c r="BQ2647" s="20">
        <v>295</v>
      </c>
      <c r="BR2647" s="20">
        <v>673</v>
      </c>
      <c r="BW2647" s="20">
        <v>0</v>
      </c>
      <c r="BX2647" s="22">
        <v>1276332.98</v>
      </c>
      <c r="BY2647">
        <v>15</v>
      </c>
      <c r="BZ2647">
        <v>98.87</v>
      </c>
      <c r="CC2647">
        <v>1</v>
      </c>
    </row>
    <row r="2648" spans="1:81" ht="34" x14ac:dyDescent="0.2">
      <c r="A2648" t="s">
        <v>22311</v>
      </c>
      <c r="B2648" t="s">
        <v>22312</v>
      </c>
      <c r="C2648" t="s">
        <v>22313</v>
      </c>
      <c r="D2648" t="s">
        <v>22314</v>
      </c>
      <c r="E2648" s="2" t="s">
        <v>22315</v>
      </c>
      <c r="F2648" s="3">
        <v>120000</v>
      </c>
      <c r="H2648" s="3">
        <v>9200000</v>
      </c>
      <c r="I2648" s="3">
        <v>30000000</v>
      </c>
      <c r="N2648" s="3">
        <v>2400000</v>
      </c>
      <c r="P2648" s="3">
        <v>46000000</v>
      </c>
      <c r="Q2648" s="3">
        <v>200100000</v>
      </c>
      <c r="V2648" s="2" t="s">
        <v>22316</v>
      </c>
      <c r="W2648" s="2" t="s">
        <v>22317</v>
      </c>
      <c r="X2648" s="2" t="s">
        <v>22318</v>
      </c>
      <c r="Y2648" s="2" t="s">
        <v>22319</v>
      </c>
      <c r="AD2648">
        <v>2017</v>
      </c>
      <c r="AE2648">
        <v>2019</v>
      </c>
      <c r="AF2648">
        <v>2021</v>
      </c>
      <c r="AG2648">
        <v>2023</v>
      </c>
      <c r="AL2648" s="3">
        <v>30000000</v>
      </c>
      <c r="AM2648" t="s">
        <v>89</v>
      </c>
      <c r="AN2648" s="1">
        <v>44979</v>
      </c>
      <c r="AO2648" s="3">
        <v>200100000</v>
      </c>
      <c r="AP2648">
        <v>1874.03</v>
      </c>
      <c r="AQ2648">
        <v>1908.57</v>
      </c>
      <c r="AR2648">
        <v>207851.54</v>
      </c>
      <c r="AS2648">
        <v>1054276.56</v>
      </c>
      <c r="AX2648">
        <v>44</v>
      </c>
      <c r="AY2648">
        <v>825</v>
      </c>
      <c r="AZ2648">
        <v>96</v>
      </c>
      <c r="BA2648">
        <v>23</v>
      </c>
      <c r="BF2648">
        <v>98.41</v>
      </c>
      <c r="BG2648">
        <v>91.41</v>
      </c>
      <c r="BH2648">
        <v>98.19</v>
      </c>
      <c r="BI2648">
        <v>98.23</v>
      </c>
      <c r="BO2648">
        <v>1</v>
      </c>
      <c r="BP2648" s="3">
        <v>39320000</v>
      </c>
      <c r="BQ2648" s="20">
        <v>657</v>
      </c>
      <c r="BR2648" s="20">
        <v>608</v>
      </c>
      <c r="BW2648" s="20">
        <v>0</v>
      </c>
      <c r="BX2648" s="22">
        <v>1265910.7</v>
      </c>
      <c r="BY2648">
        <v>16</v>
      </c>
      <c r="BZ2648">
        <v>98.79</v>
      </c>
      <c r="CC2648">
        <v>1</v>
      </c>
    </row>
    <row r="2649" spans="1:81" ht="34" x14ac:dyDescent="0.2">
      <c r="A2649" t="s">
        <v>22320</v>
      </c>
      <c r="B2649" t="s">
        <v>22321</v>
      </c>
      <c r="C2649" t="s">
        <v>22322</v>
      </c>
      <c r="D2649" t="s">
        <v>22323</v>
      </c>
      <c r="E2649" s="2" t="s">
        <v>22324</v>
      </c>
      <c r="G2649" s="3">
        <v>10000000</v>
      </c>
      <c r="H2649" s="3">
        <v>28000000</v>
      </c>
      <c r="I2649" s="3">
        <v>100000000</v>
      </c>
      <c r="O2649" s="3">
        <v>100000000</v>
      </c>
      <c r="P2649" s="3">
        <v>140000000</v>
      </c>
      <c r="Q2649" s="3">
        <v>750000000</v>
      </c>
      <c r="W2649" s="2" t="s">
        <v>2048</v>
      </c>
      <c r="X2649" s="2" t="s">
        <v>22325</v>
      </c>
      <c r="Y2649" s="2" t="s">
        <v>22326</v>
      </c>
      <c r="AE2649">
        <v>2021</v>
      </c>
      <c r="AF2649">
        <v>2022</v>
      </c>
      <c r="AG2649">
        <v>2023</v>
      </c>
      <c r="AL2649" s="3">
        <v>100000000</v>
      </c>
      <c r="AM2649" t="s">
        <v>89</v>
      </c>
      <c r="AN2649" s="1">
        <v>45042</v>
      </c>
      <c r="AO2649" s="3">
        <v>750000000</v>
      </c>
      <c r="AQ2649">
        <v>2.56</v>
      </c>
      <c r="AR2649">
        <v>12713.15</v>
      </c>
      <c r="AS2649">
        <v>1237980.07</v>
      </c>
      <c r="AY2649">
        <v>4651</v>
      </c>
      <c r="AZ2649">
        <v>704</v>
      </c>
      <c r="BA2649">
        <v>8</v>
      </c>
      <c r="BG2649">
        <v>61.45</v>
      </c>
      <c r="BH2649">
        <v>84.95</v>
      </c>
      <c r="BI2649">
        <v>99.44</v>
      </c>
      <c r="BO2649">
        <v>1</v>
      </c>
      <c r="BP2649" s="3">
        <v>138000000</v>
      </c>
      <c r="BQ2649" s="20">
        <v>426</v>
      </c>
      <c r="BR2649" s="20">
        <v>393</v>
      </c>
      <c r="BW2649" s="20">
        <v>0</v>
      </c>
      <c r="BX2649" s="22">
        <v>1250695.78</v>
      </c>
      <c r="BY2649">
        <v>17</v>
      </c>
      <c r="BZ2649">
        <v>98.71</v>
      </c>
      <c r="CC2649">
        <v>1</v>
      </c>
    </row>
    <row r="2650" spans="1:81" ht="34" x14ac:dyDescent="0.2">
      <c r="A2650" t="s">
        <v>22327</v>
      </c>
      <c r="B2650" t="s">
        <v>22328</v>
      </c>
      <c r="C2650" t="s">
        <v>22329</v>
      </c>
      <c r="E2650" s="2" t="s">
        <v>22330</v>
      </c>
      <c r="G2650" s="3">
        <v>5921098</v>
      </c>
      <c r="H2650" s="3">
        <v>18697836</v>
      </c>
      <c r="I2650" s="3">
        <v>39711928</v>
      </c>
      <c r="O2650" s="3">
        <v>59210980</v>
      </c>
      <c r="P2650" s="3">
        <v>93489180</v>
      </c>
      <c r="Q2650" s="3">
        <v>264878559.75999999</v>
      </c>
      <c r="V2650" s="2" t="s">
        <v>22331</v>
      </c>
      <c r="W2650" s="2" t="s">
        <v>22332</v>
      </c>
      <c r="X2650" s="2" t="s">
        <v>22333</v>
      </c>
      <c r="Y2650" s="2" t="s">
        <v>22334</v>
      </c>
      <c r="AD2650">
        <v>2019</v>
      </c>
      <c r="AE2650">
        <v>2020</v>
      </c>
      <c r="AF2650">
        <v>2021</v>
      </c>
      <c r="AG2650">
        <v>2023</v>
      </c>
      <c r="AL2650" s="3">
        <v>39711927</v>
      </c>
      <c r="AM2650" t="s">
        <v>89</v>
      </c>
      <c r="AN2650" s="1">
        <v>45182</v>
      </c>
      <c r="AO2650" s="3">
        <v>264878559.75999999</v>
      </c>
      <c r="AP2650">
        <v>11.23</v>
      </c>
      <c r="AQ2650">
        <v>188.94</v>
      </c>
      <c r="AR2650">
        <v>262297.40000000002</v>
      </c>
      <c r="AS2650">
        <v>977195.08</v>
      </c>
      <c r="AX2650">
        <v>1266</v>
      </c>
      <c r="AY2650">
        <v>1631</v>
      </c>
      <c r="AZ2650">
        <v>40</v>
      </c>
      <c r="BA2650">
        <v>26</v>
      </c>
      <c r="BF2650">
        <v>77.27</v>
      </c>
      <c r="BG2650">
        <v>82.68</v>
      </c>
      <c r="BH2650">
        <v>99.26</v>
      </c>
      <c r="BI2650">
        <v>97.99</v>
      </c>
      <c r="BO2650">
        <v>1</v>
      </c>
      <c r="BP2650" s="3">
        <v>64330862</v>
      </c>
      <c r="BQ2650" s="20">
        <v>378</v>
      </c>
      <c r="BR2650" s="20">
        <v>715</v>
      </c>
      <c r="BW2650" s="20">
        <v>0</v>
      </c>
      <c r="BX2650" s="22">
        <v>1239692.6499999999</v>
      </c>
      <c r="BY2650">
        <v>18</v>
      </c>
      <c r="BZ2650">
        <v>98.63</v>
      </c>
      <c r="CC2650">
        <v>1</v>
      </c>
    </row>
    <row r="2651" spans="1:81" ht="51" x14ac:dyDescent="0.2">
      <c r="A2651" t="s">
        <v>22335</v>
      </c>
      <c r="B2651" t="s">
        <v>22336</v>
      </c>
      <c r="C2651" t="s">
        <v>22337</v>
      </c>
      <c r="D2651" t="s">
        <v>22338</v>
      </c>
      <c r="E2651" s="2" t="s">
        <v>22339</v>
      </c>
      <c r="H2651" s="3">
        <v>12619987</v>
      </c>
      <c r="I2651" s="3">
        <v>40000000</v>
      </c>
      <c r="P2651" s="3">
        <v>63099935</v>
      </c>
      <c r="Q2651" s="3">
        <v>266800000</v>
      </c>
      <c r="W2651" s="2" t="s">
        <v>22340</v>
      </c>
      <c r="X2651" s="2" t="s">
        <v>22341</v>
      </c>
      <c r="Y2651" s="2" t="s">
        <v>22342</v>
      </c>
      <c r="AE2651">
        <v>2021</v>
      </c>
      <c r="AF2651">
        <v>2022</v>
      </c>
      <c r="AG2651">
        <v>2023</v>
      </c>
      <c r="AL2651" s="3">
        <v>40000000</v>
      </c>
      <c r="AM2651" t="s">
        <v>89</v>
      </c>
      <c r="AN2651" s="1">
        <v>45034</v>
      </c>
      <c r="AO2651" s="3">
        <v>266800000</v>
      </c>
      <c r="AQ2651">
        <v>1337.72</v>
      </c>
      <c r="AR2651">
        <v>9470.6</v>
      </c>
      <c r="AS2651">
        <v>1220225.3500000001</v>
      </c>
      <c r="AY2651">
        <v>1932</v>
      </c>
      <c r="AZ2651">
        <v>795</v>
      </c>
      <c r="BA2651">
        <v>9</v>
      </c>
      <c r="BG2651">
        <v>83.99</v>
      </c>
      <c r="BH2651">
        <v>83</v>
      </c>
      <c r="BI2651">
        <v>99.36</v>
      </c>
      <c r="BO2651">
        <v>1</v>
      </c>
      <c r="BP2651" s="3">
        <v>53819987</v>
      </c>
      <c r="BQ2651" s="20">
        <v>408</v>
      </c>
      <c r="BR2651" s="20">
        <v>411</v>
      </c>
      <c r="BW2651" s="20">
        <v>0</v>
      </c>
      <c r="BX2651" s="22">
        <v>1231033.67</v>
      </c>
      <c r="BY2651">
        <v>19</v>
      </c>
      <c r="BZ2651">
        <v>98.55</v>
      </c>
      <c r="CC2651">
        <v>1</v>
      </c>
    </row>
    <row r="2652" spans="1:81" ht="68" x14ac:dyDescent="0.2">
      <c r="A2652" t="s">
        <v>22343</v>
      </c>
      <c r="B2652" t="s">
        <v>22344</v>
      </c>
      <c r="C2652" t="s">
        <v>22345</v>
      </c>
      <c r="E2652" s="2" t="s">
        <v>22346</v>
      </c>
      <c r="G2652" s="3">
        <v>4100000</v>
      </c>
      <c r="H2652" s="3">
        <v>52000000</v>
      </c>
      <c r="I2652" s="3">
        <v>200000000</v>
      </c>
      <c r="O2652" s="3">
        <v>41000000</v>
      </c>
      <c r="P2652" s="3">
        <v>260000000</v>
      </c>
      <c r="Q2652" s="3">
        <v>1334000000</v>
      </c>
      <c r="W2652" s="2" t="s">
        <v>22347</v>
      </c>
      <c r="X2652" s="2" t="s">
        <v>22348</v>
      </c>
      <c r="Y2652" s="2" t="s">
        <v>22349</v>
      </c>
      <c r="AE2652">
        <v>2019</v>
      </c>
      <c r="AF2652">
        <v>2020</v>
      </c>
      <c r="AG2652">
        <v>2023</v>
      </c>
      <c r="AL2652" s="3">
        <v>200000000</v>
      </c>
      <c r="AM2652" t="s">
        <v>89</v>
      </c>
      <c r="AN2652" s="1">
        <v>45159</v>
      </c>
      <c r="AO2652" s="3">
        <v>1334000000</v>
      </c>
      <c r="AQ2652">
        <v>1999.58</v>
      </c>
      <c r="AR2652">
        <v>24716.34</v>
      </c>
      <c r="AS2652">
        <v>1159620.5900000001</v>
      </c>
      <c r="AY2652">
        <v>749</v>
      </c>
      <c r="AZ2652">
        <v>49</v>
      </c>
      <c r="BA2652">
        <v>11</v>
      </c>
      <c r="BG2652">
        <v>92.2</v>
      </c>
      <c r="BH2652">
        <v>98.64</v>
      </c>
      <c r="BI2652">
        <v>99.19</v>
      </c>
      <c r="BO2652">
        <v>1</v>
      </c>
      <c r="BP2652" s="3">
        <v>256100000</v>
      </c>
      <c r="BQ2652" s="20">
        <v>377</v>
      </c>
      <c r="BR2652" s="20">
        <v>992</v>
      </c>
      <c r="BW2652" s="20">
        <v>0</v>
      </c>
      <c r="BX2652" s="22">
        <v>1186336.51</v>
      </c>
      <c r="BY2652">
        <v>20</v>
      </c>
      <c r="BZ2652">
        <v>98.47</v>
      </c>
      <c r="CC2652">
        <v>1</v>
      </c>
    </row>
    <row r="2653" spans="1:81" ht="51" x14ac:dyDescent="0.2">
      <c r="A2653" t="s">
        <v>22350</v>
      </c>
      <c r="B2653" t="s">
        <v>22351</v>
      </c>
      <c r="C2653" t="s">
        <v>22352</v>
      </c>
      <c r="E2653" s="2" t="s">
        <v>22353</v>
      </c>
      <c r="H2653" s="3">
        <v>7423518</v>
      </c>
      <c r="I2653" s="3">
        <v>8700000</v>
      </c>
      <c r="P2653" s="3">
        <v>37117590</v>
      </c>
      <c r="Q2653" s="3">
        <v>58029000</v>
      </c>
      <c r="X2653" s="2" t="s">
        <v>22354</v>
      </c>
      <c r="Y2653" s="2" t="s">
        <v>22355</v>
      </c>
      <c r="AF2653">
        <v>2022</v>
      </c>
      <c r="AG2653">
        <v>2023</v>
      </c>
      <c r="AL2653" s="3">
        <v>8700000</v>
      </c>
      <c r="AM2653" t="s">
        <v>89</v>
      </c>
      <c r="AN2653" s="1">
        <v>45211</v>
      </c>
      <c r="AO2653" s="3">
        <v>58029000</v>
      </c>
      <c r="AR2653">
        <v>205945.57</v>
      </c>
      <c r="AS2653">
        <v>939846.6</v>
      </c>
      <c r="AZ2653">
        <v>97</v>
      </c>
      <c r="BA2653">
        <v>27</v>
      </c>
      <c r="BH2653">
        <v>97.94</v>
      </c>
      <c r="BI2653">
        <v>97.91</v>
      </c>
      <c r="BO2653">
        <v>1</v>
      </c>
      <c r="BP2653" s="3">
        <v>16123518</v>
      </c>
      <c r="BR2653" s="20">
        <v>491</v>
      </c>
      <c r="BW2653" s="20">
        <v>0</v>
      </c>
      <c r="BX2653" s="22">
        <v>1145792.17</v>
      </c>
      <c r="BY2653">
        <v>21</v>
      </c>
      <c r="BZ2653">
        <v>98.39</v>
      </c>
      <c r="CC2653">
        <v>1</v>
      </c>
    </row>
    <row r="2654" spans="1:81" ht="170" x14ac:dyDescent="0.2">
      <c r="A2654" t="s">
        <v>22356</v>
      </c>
      <c r="B2654" t="s">
        <v>22357</v>
      </c>
      <c r="C2654" t="s">
        <v>22358</v>
      </c>
      <c r="D2654" t="s">
        <v>22359</v>
      </c>
      <c r="E2654" s="2" t="s">
        <v>22360</v>
      </c>
      <c r="G2654" s="3">
        <v>5500000</v>
      </c>
      <c r="H2654" s="3">
        <v>27000000</v>
      </c>
      <c r="I2654" s="3">
        <v>45000000</v>
      </c>
      <c r="O2654" s="3">
        <v>55000000</v>
      </c>
      <c r="P2654" s="3">
        <v>110000000</v>
      </c>
      <c r="Q2654" s="3">
        <v>300150000</v>
      </c>
      <c r="W2654" s="2" t="s">
        <v>22361</v>
      </c>
      <c r="X2654" s="2" t="s">
        <v>22362</v>
      </c>
      <c r="Y2654" s="2" t="s">
        <v>22363</v>
      </c>
      <c r="AE2654">
        <v>2020</v>
      </c>
      <c r="AF2654">
        <v>2020</v>
      </c>
      <c r="AG2654">
        <v>2023</v>
      </c>
      <c r="AL2654" s="3">
        <v>45000000</v>
      </c>
      <c r="AM2654" t="s">
        <v>89</v>
      </c>
      <c r="AN2654" s="1">
        <v>44957</v>
      </c>
      <c r="AO2654" s="3">
        <v>300150000</v>
      </c>
      <c r="AQ2654">
        <v>3865.95</v>
      </c>
      <c r="AR2654">
        <v>17237.96</v>
      </c>
      <c r="AS2654">
        <v>1104003.8500000001</v>
      </c>
      <c r="AY2654">
        <v>602</v>
      </c>
      <c r="AZ2654">
        <v>114</v>
      </c>
      <c r="BA2654">
        <v>15</v>
      </c>
      <c r="BG2654">
        <v>93.61</v>
      </c>
      <c r="BH2654">
        <v>96.79</v>
      </c>
      <c r="BI2654">
        <v>98.87</v>
      </c>
      <c r="BO2654">
        <v>1</v>
      </c>
      <c r="BP2654" s="3">
        <v>77500000</v>
      </c>
      <c r="BQ2654" s="20">
        <v>108</v>
      </c>
      <c r="BR2654" s="20">
        <v>788</v>
      </c>
      <c r="BW2654" s="20">
        <v>0</v>
      </c>
      <c r="BX2654" s="22">
        <v>1125107.76</v>
      </c>
      <c r="BY2654">
        <v>22</v>
      </c>
      <c r="BZ2654">
        <v>98.31</v>
      </c>
      <c r="CC2654">
        <v>1</v>
      </c>
    </row>
    <row r="2655" spans="1:81" ht="34" x14ac:dyDescent="0.2">
      <c r="A2655" t="s">
        <v>22364</v>
      </c>
      <c r="B2655" t="s">
        <v>22365</v>
      </c>
      <c r="C2655" t="s">
        <v>22366</v>
      </c>
      <c r="E2655" s="2" t="s">
        <v>22367</v>
      </c>
      <c r="G2655" s="3">
        <v>5000000</v>
      </c>
      <c r="H2655" s="3">
        <v>21000000</v>
      </c>
      <c r="I2655" s="3">
        <v>80000000</v>
      </c>
      <c r="O2655" s="3">
        <v>50000000</v>
      </c>
      <c r="P2655" s="3">
        <v>150000000</v>
      </c>
      <c r="Q2655" s="3">
        <v>715000000</v>
      </c>
      <c r="W2655" s="2" t="s">
        <v>22368</v>
      </c>
      <c r="X2655" s="2" t="s">
        <v>22369</v>
      </c>
      <c r="Y2655" s="2" t="s">
        <v>22370</v>
      </c>
      <c r="AE2655">
        <v>2022</v>
      </c>
      <c r="AF2655">
        <v>2023</v>
      </c>
      <c r="AG2655">
        <v>2023</v>
      </c>
      <c r="AL2655" s="3">
        <v>80000000</v>
      </c>
      <c r="AM2655" t="s">
        <v>89</v>
      </c>
      <c r="AN2655" s="1">
        <v>45279</v>
      </c>
      <c r="AO2655" s="3">
        <v>715000000</v>
      </c>
      <c r="AQ2655">
        <v>0</v>
      </c>
      <c r="AR2655">
        <v>111402.63</v>
      </c>
      <c r="AS2655">
        <v>1002531.61</v>
      </c>
      <c r="AY2655">
        <v>5611</v>
      </c>
      <c r="AZ2655">
        <v>60</v>
      </c>
      <c r="BA2655">
        <v>25</v>
      </c>
      <c r="BG2655">
        <v>49.4</v>
      </c>
      <c r="BH2655">
        <v>98.13</v>
      </c>
      <c r="BI2655">
        <v>98.07</v>
      </c>
      <c r="BO2655">
        <v>1</v>
      </c>
      <c r="BP2655" s="3">
        <v>106000000</v>
      </c>
      <c r="BQ2655" s="20">
        <v>139</v>
      </c>
      <c r="BR2655" s="20">
        <v>252</v>
      </c>
      <c r="BW2655" s="20">
        <v>0</v>
      </c>
      <c r="BX2655" s="22">
        <v>1113934.24</v>
      </c>
      <c r="BY2655">
        <v>23</v>
      </c>
      <c r="BZ2655">
        <v>98.23</v>
      </c>
      <c r="CC2655">
        <v>1</v>
      </c>
    </row>
    <row r="2656" spans="1:81" ht="51" x14ac:dyDescent="0.2">
      <c r="A2656" t="s">
        <v>22371</v>
      </c>
      <c r="B2656" t="s">
        <v>22372</v>
      </c>
      <c r="C2656" t="s">
        <v>22373</v>
      </c>
      <c r="D2656" t="s">
        <v>22374</v>
      </c>
      <c r="E2656" s="2" t="s">
        <v>22375</v>
      </c>
      <c r="H2656" s="3">
        <v>25000000</v>
      </c>
      <c r="I2656" s="3">
        <v>175000000</v>
      </c>
      <c r="P2656" s="3">
        <v>125000000</v>
      </c>
      <c r="Q2656" s="3">
        <v>1167250000</v>
      </c>
      <c r="X2656" s="2" t="s">
        <v>3568</v>
      </c>
      <c r="Y2656" s="2" t="s">
        <v>22376</v>
      </c>
      <c r="AE2656">
        <v>2017</v>
      </c>
      <c r="AF2656">
        <v>2020</v>
      </c>
      <c r="AG2656">
        <v>2023</v>
      </c>
      <c r="AL2656" s="3">
        <v>175000000</v>
      </c>
      <c r="AM2656" t="s">
        <v>89</v>
      </c>
      <c r="AN2656" s="1">
        <v>44931</v>
      </c>
      <c r="AO2656" s="3">
        <v>1167250000</v>
      </c>
      <c r="AQ2656">
        <v>0</v>
      </c>
      <c r="AR2656">
        <v>4169.95</v>
      </c>
      <c r="AS2656">
        <v>1097599.74</v>
      </c>
      <c r="AY2656">
        <v>3489</v>
      </c>
      <c r="AZ2656">
        <v>489</v>
      </c>
      <c r="BA2656">
        <v>16</v>
      </c>
      <c r="BG2656">
        <v>63.18</v>
      </c>
      <c r="BH2656">
        <v>86.13</v>
      </c>
      <c r="BI2656">
        <v>98.79</v>
      </c>
      <c r="BO2656">
        <v>1</v>
      </c>
      <c r="BP2656" s="3">
        <v>205000000</v>
      </c>
      <c r="BQ2656" s="20">
        <v>1079</v>
      </c>
      <c r="BR2656" s="20">
        <v>1100</v>
      </c>
      <c r="BW2656" s="20">
        <v>0</v>
      </c>
      <c r="BX2656" s="22">
        <v>1101769.69</v>
      </c>
      <c r="BY2656">
        <v>24</v>
      </c>
      <c r="BZ2656">
        <v>98.15</v>
      </c>
      <c r="CC2656">
        <v>1</v>
      </c>
    </row>
    <row r="2657" spans="1:81" ht="68" x14ac:dyDescent="0.2">
      <c r="A2657" t="s">
        <v>22377</v>
      </c>
      <c r="B2657" t="s">
        <v>22378</v>
      </c>
      <c r="C2657" t="s">
        <v>22379</v>
      </c>
      <c r="E2657" s="2" t="s">
        <v>22380</v>
      </c>
      <c r="I2657" s="3">
        <v>34000000</v>
      </c>
      <c r="Q2657" s="3">
        <v>226780000</v>
      </c>
      <c r="W2657" s="2" t="s">
        <v>22381</v>
      </c>
      <c r="X2657" s="2" t="s">
        <v>22382</v>
      </c>
      <c r="Y2657" s="2" t="s">
        <v>22383</v>
      </c>
      <c r="AE2657">
        <v>2018</v>
      </c>
      <c r="AF2657">
        <v>2021</v>
      </c>
      <c r="AG2657">
        <v>2023</v>
      </c>
      <c r="AL2657" s="3">
        <v>34000000</v>
      </c>
      <c r="AM2657" t="s">
        <v>89</v>
      </c>
      <c r="AN2657" s="1">
        <v>45267</v>
      </c>
      <c r="AO2657" s="3">
        <v>226780000</v>
      </c>
      <c r="AQ2657">
        <v>31</v>
      </c>
      <c r="AR2657">
        <v>36820.71</v>
      </c>
      <c r="AS2657">
        <v>1063169.97</v>
      </c>
      <c r="AY2657">
        <v>2036</v>
      </c>
      <c r="AZ2657">
        <v>443</v>
      </c>
      <c r="BA2657">
        <v>20</v>
      </c>
      <c r="BG2657">
        <v>80.48</v>
      </c>
      <c r="BH2657">
        <v>91.59</v>
      </c>
      <c r="BI2657">
        <v>98.47</v>
      </c>
      <c r="BO2657">
        <v>1</v>
      </c>
      <c r="BP2657" s="3">
        <v>34000000</v>
      </c>
      <c r="BQ2657" s="20">
        <v>854</v>
      </c>
      <c r="BR2657" s="20">
        <v>1039</v>
      </c>
      <c r="BW2657" s="20">
        <v>0</v>
      </c>
      <c r="BX2657" s="22">
        <v>1100021.68</v>
      </c>
      <c r="BY2657">
        <v>25</v>
      </c>
      <c r="BZ2657">
        <v>98.06</v>
      </c>
      <c r="CC2657">
        <v>1</v>
      </c>
    </row>
    <row r="2658" spans="1:81" ht="51" x14ac:dyDescent="0.2">
      <c r="A2658" t="s">
        <v>22384</v>
      </c>
      <c r="B2658" t="s">
        <v>22385</v>
      </c>
      <c r="C2658" t="s">
        <v>22386</v>
      </c>
      <c r="D2658" t="s">
        <v>22387</v>
      </c>
      <c r="E2658" s="2" t="s">
        <v>22388</v>
      </c>
      <c r="G2658" s="3">
        <v>6300000</v>
      </c>
      <c r="H2658" s="3">
        <v>26000000</v>
      </c>
      <c r="I2658" s="3">
        <v>43000000</v>
      </c>
      <c r="O2658" s="3">
        <v>63000000</v>
      </c>
      <c r="P2658" s="3">
        <v>175000000</v>
      </c>
      <c r="Q2658" s="3">
        <v>300000000</v>
      </c>
      <c r="W2658" s="2" t="s">
        <v>480</v>
      </c>
      <c r="X2658" s="2" t="s">
        <v>22389</v>
      </c>
      <c r="Y2658" s="2" t="s">
        <v>22390</v>
      </c>
      <c r="AE2658">
        <v>2021</v>
      </c>
      <c r="AF2658">
        <v>2021</v>
      </c>
      <c r="AG2658">
        <v>2023</v>
      </c>
      <c r="AL2658" s="3">
        <v>43000000</v>
      </c>
      <c r="AM2658" t="s">
        <v>89</v>
      </c>
      <c r="AN2658" s="1">
        <v>44978</v>
      </c>
      <c r="AO2658" s="3">
        <v>300000000</v>
      </c>
      <c r="AQ2658">
        <v>38.01</v>
      </c>
      <c r="AR2658">
        <v>21530.91</v>
      </c>
      <c r="AS2658">
        <v>1046099.01</v>
      </c>
      <c r="AY2658">
        <v>3451</v>
      </c>
      <c r="AZ2658">
        <v>611</v>
      </c>
      <c r="BA2658">
        <v>24</v>
      </c>
      <c r="BG2658">
        <v>71.400000000000006</v>
      </c>
      <c r="BH2658">
        <v>88.39</v>
      </c>
      <c r="BI2658">
        <v>98.15</v>
      </c>
      <c r="BO2658">
        <v>1</v>
      </c>
      <c r="BP2658" s="3">
        <v>75300000</v>
      </c>
      <c r="BQ2658" s="20">
        <v>236</v>
      </c>
      <c r="BR2658" s="20">
        <v>525</v>
      </c>
      <c r="BW2658" s="20">
        <v>0</v>
      </c>
      <c r="BX2658" s="22">
        <v>1067667.93</v>
      </c>
      <c r="BY2658">
        <v>26</v>
      </c>
      <c r="BZ2658">
        <v>97.98</v>
      </c>
      <c r="CC2658">
        <v>1</v>
      </c>
    </row>
    <row r="2659" spans="1:81" ht="51" x14ac:dyDescent="0.2">
      <c r="A2659" t="s">
        <v>22391</v>
      </c>
      <c r="B2659" t="s">
        <v>22392</v>
      </c>
      <c r="C2659" t="s">
        <v>22393</v>
      </c>
      <c r="D2659" t="s">
        <v>22394</v>
      </c>
      <c r="E2659" s="2" t="s">
        <v>22395</v>
      </c>
      <c r="G2659" s="3">
        <v>1500000</v>
      </c>
      <c r="H2659" s="3">
        <v>6000000</v>
      </c>
      <c r="I2659" s="3">
        <v>27000000</v>
      </c>
      <c r="O2659" s="3">
        <v>15000000</v>
      </c>
      <c r="P2659" s="3">
        <v>30000000</v>
      </c>
      <c r="Q2659" s="3">
        <v>180090000</v>
      </c>
      <c r="X2659" s="2" t="s">
        <v>22396</v>
      </c>
      <c r="Y2659" s="2" t="s">
        <v>22397</v>
      </c>
      <c r="AE2659">
        <v>2018</v>
      </c>
      <c r="AF2659">
        <v>2021</v>
      </c>
      <c r="AG2659">
        <v>2023</v>
      </c>
      <c r="AM2659" t="s">
        <v>114</v>
      </c>
      <c r="AN2659" s="1">
        <v>44943</v>
      </c>
      <c r="AO2659" s="3">
        <v>180090000</v>
      </c>
      <c r="AQ2659">
        <v>0</v>
      </c>
      <c r="AR2659">
        <v>1661.46</v>
      </c>
      <c r="AS2659">
        <v>1056796.69</v>
      </c>
      <c r="AY2659">
        <v>3719</v>
      </c>
      <c r="AZ2659">
        <v>1583</v>
      </c>
      <c r="BA2659">
        <v>22</v>
      </c>
      <c r="BG2659">
        <v>64.34</v>
      </c>
      <c r="BH2659">
        <v>69.89</v>
      </c>
      <c r="BI2659">
        <v>98.31</v>
      </c>
      <c r="BO2659">
        <v>1</v>
      </c>
      <c r="BP2659" s="3">
        <v>57000000</v>
      </c>
      <c r="BQ2659" s="20">
        <v>993</v>
      </c>
      <c r="BR2659" s="20">
        <v>623</v>
      </c>
      <c r="BW2659" s="20">
        <v>0</v>
      </c>
      <c r="BX2659" s="22">
        <v>1058458.1499999999</v>
      </c>
      <c r="BY2659">
        <v>27</v>
      </c>
      <c r="BZ2659">
        <v>97.9</v>
      </c>
      <c r="CC2659">
        <v>1</v>
      </c>
    </row>
    <row r="2660" spans="1:81" ht="51" x14ac:dyDescent="0.2">
      <c r="A2660" t="s">
        <v>22398</v>
      </c>
      <c r="B2660" t="s">
        <v>22399</v>
      </c>
      <c r="C2660" t="s">
        <v>22400</v>
      </c>
      <c r="D2660" t="s">
        <v>22401</v>
      </c>
      <c r="E2660" s="2" t="s">
        <v>22402</v>
      </c>
      <c r="G2660" s="3">
        <v>300000</v>
      </c>
      <c r="H2660" s="3">
        <v>25000000</v>
      </c>
      <c r="I2660" s="3">
        <v>49959844</v>
      </c>
      <c r="O2660" s="3">
        <v>3000000</v>
      </c>
      <c r="P2660" s="3">
        <v>125000000</v>
      </c>
      <c r="Q2660" s="3">
        <v>339823482</v>
      </c>
      <c r="W2660" s="2" t="s">
        <v>22403</v>
      </c>
      <c r="X2660" s="2" t="s">
        <v>22404</v>
      </c>
      <c r="Y2660" s="2" t="s">
        <v>22405</v>
      </c>
      <c r="AE2660">
        <v>2019</v>
      </c>
      <c r="AF2660">
        <v>2021</v>
      </c>
      <c r="AG2660">
        <v>2023</v>
      </c>
      <c r="AL2660" s="3">
        <v>49959844</v>
      </c>
      <c r="AM2660" t="s">
        <v>89</v>
      </c>
      <c r="AN2660" s="1">
        <v>45147</v>
      </c>
      <c r="AO2660" s="3">
        <v>339823482</v>
      </c>
      <c r="AQ2660">
        <v>28.39</v>
      </c>
      <c r="AR2660">
        <v>0</v>
      </c>
      <c r="AS2660">
        <v>939843.63</v>
      </c>
      <c r="AY2660">
        <v>2077</v>
      </c>
      <c r="AZ2660">
        <v>2960</v>
      </c>
      <c r="BA2660">
        <v>28</v>
      </c>
      <c r="BG2660">
        <v>78.36</v>
      </c>
      <c r="BH2660">
        <v>43.68</v>
      </c>
      <c r="BI2660">
        <v>97.83</v>
      </c>
      <c r="BO2660">
        <v>1</v>
      </c>
      <c r="BP2660" s="3">
        <v>78559844</v>
      </c>
      <c r="BQ2660" s="20">
        <v>608</v>
      </c>
      <c r="BR2660" s="20">
        <v>760</v>
      </c>
      <c r="BW2660" s="20">
        <v>0</v>
      </c>
      <c r="BX2660" s="22">
        <v>939872.02</v>
      </c>
      <c r="BY2660">
        <v>28</v>
      </c>
      <c r="BZ2660">
        <v>97.82</v>
      </c>
      <c r="CC2660">
        <v>1</v>
      </c>
    </row>
    <row r="2661" spans="1:81" ht="51" x14ac:dyDescent="0.2">
      <c r="A2661" t="s">
        <v>22406</v>
      </c>
      <c r="B2661" t="s">
        <v>22407</v>
      </c>
      <c r="C2661" t="s">
        <v>22408</v>
      </c>
      <c r="E2661" s="2" t="s">
        <v>22409</v>
      </c>
      <c r="G2661" s="3">
        <v>125000</v>
      </c>
      <c r="H2661" s="3">
        <v>10000000</v>
      </c>
      <c r="I2661" s="3">
        <v>13000000</v>
      </c>
      <c r="O2661" s="3">
        <v>1250000</v>
      </c>
      <c r="P2661" s="3">
        <v>50000000</v>
      </c>
      <c r="Q2661" s="3">
        <v>86710000</v>
      </c>
      <c r="V2661" s="2" t="s">
        <v>22410</v>
      </c>
      <c r="W2661" s="2" t="s">
        <v>22411</v>
      </c>
      <c r="X2661" s="2" t="s">
        <v>22412</v>
      </c>
      <c r="Y2661" s="2" t="s">
        <v>22413</v>
      </c>
      <c r="AD2661">
        <v>2020</v>
      </c>
      <c r="AE2661">
        <v>2020</v>
      </c>
      <c r="AF2661">
        <v>2022</v>
      </c>
      <c r="AG2661">
        <v>2023</v>
      </c>
      <c r="AL2661" s="3">
        <v>13000000</v>
      </c>
      <c r="AM2661" t="s">
        <v>89</v>
      </c>
      <c r="AN2661" s="1">
        <v>45146</v>
      </c>
      <c r="AO2661" s="3">
        <v>86710000</v>
      </c>
      <c r="AP2661">
        <v>0</v>
      </c>
      <c r="AQ2661">
        <v>49748.18</v>
      </c>
      <c r="AR2661">
        <v>45985.2</v>
      </c>
      <c r="AS2661">
        <v>816407.24</v>
      </c>
      <c r="AX2661">
        <v>2133</v>
      </c>
      <c r="AY2661">
        <v>105</v>
      </c>
      <c r="AZ2661">
        <v>347</v>
      </c>
      <c r="BA2661">
        <v>31</v>
      </c>
      <c r="BF2661">
        <v>65.64</v>
      </c>
      <c r="BG2661">
        <v>98.9</v>
      </c>
      <c r="BH2661">
        <v>92.59</v>
      </c>
      <c r="BI2661">
        <v>97.58</v>
      </c>
      <c r="BO2661">
        <v>1</v>
      </c>
      <c r="BP2661" s="3">
        <v>24925000</v>
      </c>
      <c r="BQ2661" s="20">
        <v>547</v>
      </c>
      <c r="BR2661" s="20">
        <v>525</v>
      </c>
      <c r="BW2661" s="20">
        <v>0</v>
      </c>
      <c r="BX2661" s="22">
        <v>912140.62</v>
      </c>
      <c r="BY2661">
        <v>29</v>
      </c>
      <c r="BZ2661">
        <v>97.74</v>
      </c>
      <c r="CC2661">
        <v>1</v>
      </c>
    </row>
    <row r="2662" spans="1:81" ht="34" x14ac:dyDescent="0.2">
      <c r="A2662" t="s">
        <v>22414</v>
      </c>
      <c r="B2662" t="s">
        <v>22415</v>
      </c>
      <c r="C2662" t="s">
        <v>22416</v>
      </c>
      <c r="D2662" t="s">
        <v>22417</v>
      </c>
      <c r="E2662" s="2" t="s">
        <v>22418</v>
      </c>
      <c r="G2662" s="3">
        <v>5646598</v>
      </c>
      <c r="H2662" s="3">
        <v>25000000</v>
      </c>
      <c r="I2662" s="3">
        <v>29954840</v>
      </c>
      <c r="O2662" s="3">
        <v>56465980</v>
      </c>
      <c r="P2662" s="3">
        <v>125000000</v>
      </c>
      <c r="Q2662" s="3">
        <v>199798782.80000001</v>
      </c>
      <c r="W2662" s="2" t="s">
        <v>22419</v>
      </c>
      <c r="X2662" s="2" t="s">
        <v>22420</v>
      </c>
      <c r="Y2662" s="2" t="s">
        <v>22421</v>
      </c>
      <c r="AE2662">
        <v>2021</v>
      </c>
      <c r="AF2662">
        <v>2022</v>
      </c>
      <c r="AG2662">
        <v>2023</v>
      </c>
      <c r="AL2662" s="3">
        <v>29954839</v>
      </c>
      <c r="AM2662" t="s">
        <v>89</v>
      </c>
      <c r="AN2662" s="1">
        <v>45246</v>
      </c>
      <c r="AO2662" s="3">
        <v>199798782.80000001</v>
      </c>
      <c r="AQ2662">
        <v>37672.480000000003</v>
      </c>
      <c r="AR2662">
        <v>145542.81</v>
      </c>
      <c r="AS2662">
        <v>695972.19</v>
      </c>
      <c r="AY2662">
        <v>326</v>
      </c>
      <c r="AZ2662">
        <v>139</v>
      </c>
      <c r="BA2662">
        <v>38</v>
      </c>
      <c r="BG2662">
        <v>97.31</v>
      </c>
      <c r="BH2662">
        <v>97.05</v>
      </c>
      <c r="BI2662">
        <v>97.02</v>
      </c>
      <c r="BO2662">
        <v>1</v>
      </c>
      <c r="BP2662" s="3">
        <v>60601438</v>
      </c>
      <c r="BQ2662" s="20">
        <v>183</v>
      </c>
      <c r="BR2662" s="20">
        <v>534</v>
      </c>
      <c r="BW2662" s="20">
        <v>0</v>
      </c>
      <c r="BX2662" s="22">
        <v>879187.48</v>
      </c>
      <c r="BY2662">
        <v>30</v>
      </c>
      <c r="BZ2662">
        <v>97.66</v>
      </c>
      <c r="CC2662">
        <v>1</v>
      </c>
    </row>
    <row r="2663" spans="1:81" ht="85" x14ac:dyDescent="0.2">
      <c r="A2663" t="s">
        <v>22422</v>
      </c>
      <c r="B2663" t="s">
        <v>22423</v>
      </c>
      <c r="C2663" t="s">
        <v>22424</v>
      </c>
      <c r="D2663" t="s">
        <v>22425</v>
      </c>
      <c r="E2663" s="2" t="s">
        <v>22426</v>
      </c>
      <c r="G2663" s="3">
        <v>9100000</v>
      </c>
      <c r="H2663" s="3">
        <v>65000000</v>
      </c>
      <c r="I2663" s="3">
        <v>100000000</v>
      </c>
      <c r="O2663" s="3">
        <v>91000000</v>
      </c>
      <c r="P2663" s="3">
        <v>325000000</v>
      </c>
      <c r="Q2663" s="3">
        <v>667000000</v>
      </c>
      <c r="W2663" s="2" t="s">
        <v>22427</v>
      </c>
      <c r="X2663" s="2" t="s">
        <v>22428</v>
      </c>
      <c r="Y2663" s="2" t="s">
        <v>22429</v>
      </c>
      <c r="AE2663">
        <v>2021</v>
      </c>
      <c r="AF2663">
        <v>2021</v>
      </c>
      <c r="AG2663">
        <v>2023</v>
      </c>
      <c r="AL2663" s="3">
        <v>100000000</v>
      </c>
      <c r="AM2663" t="s">
        <v>89</v>
      </c>
      <c r="AN2663" s="1">
        <v>45204</v>
      </c>
      <c r="AO2663" s="3">
        <v>667000000</v>
      </c>
      <c r="AQ2663">
        <v>249692.94</v>
      </c>
      <c r="AR2663">
        <v>24704.28</v>
      </c>
      <c r="AS2663">
        <v>597293.18000000005</v>
      </c>
      <c r="AY2663">
        <v>11</v>
      </c>
      <c r="AZ2663">
        <v>563</v>
      </c>
      <c r="BA2663">
        <v>48</v>
      </c>
      <c r="BG2663">
        <v>99.92</v>
      </c>
      <c r="BH2663">
        <v>89.3</v>
      </c>
      <c r="BI2663">
        <v>96.22</v>
      </c>
      <c r="BO2663">
        <v>1</v>
      </c>
      <c r="BP2663" s="3">
        <v>176199949</v>
      </c>
      <c r="BQ2663" s="20">
        <v>293</v>
      </c>
      <c r="BR2663" s="20">
        <v>659</v>
      </c>
      <c r="BW2663" s="20">
        <v>0</v>
      </c>
      <c r="BX2663" s="22">
        <v>871690.4</v>
      </c>
      <c r="BY2663">
        <v>31</v>
      </c>
      <c r="BZ2663">
        <v>97.58</v>
      </c>
      <c r="CC2663">
        <v>1</v>
      </c>
    </row>
    <row r="2664" spans="1:81" ht="34" x14ac:dyDescent="0.2">
      <c r="A2664" t="s">
        <v>22430</v>
      </c>
      <c r="B2664" t="s">
        <v>22431</v>
      </c>
      <c r="C2664" t="s">
        <v>22432</v>
      </c>
      <c r="E2664" s="2" t="s">
        <v>22433</v>
      </c>
      <c r="G2664" s="3">
        <v>6000000</v>
      </c>
      <c r="H2664" s="3">
        <v>17000000</v>
      </c>
      <c r="I2664" s="3">
        <v>50000000</v>
      </c>
      <c r="O2664" s="3">
        <v>60000000</v>
      </c>
      <c r="P2664" s="3">
        <v>85000000</v>
      </c>
      <c r="Q2664" s="3">
        <v>333500000</v>
      </c>
      <c r="W2664" s="2" t="s">
        <v>22434</v>
      </c>
      <c r="X2664" s="2" t="s">
        <v>22435</v>
      </c>
      <c r="Y2664" s="2" t="s">
        <v>22436</v>
      </c>
      <c r="AE2664">
        <v>2021</v>
      </c>
      <c r="AF2664">
        <v>2022</v>
      </c>
      <c r="AG2664">
        <v>2023</v>
      </c>
      <c r="AL2664" s="3">
        <v>50000000</v>
      </c>
      <c r="AM2664" t="s">
        <v>89</v>
      </c>
      <c r="AN2664" s="1">
        <v>45098</v>
      </c>
      <c r="AO2664" s="3">
        <v>333500000</v>
      </c>
      <c r="AQ2664">
        <v>8557.73</v>
      </c>
      <c r="AR2664">
        <v>2348.41</v>
      </c>
      <c r="AS2664">
        <v>843747.61</v>
      </c>
      <c r="AY2664">
        <v>811</v>
      </c>
      <c r="AZ2664">
        <v>1284</v>
      </c>
      <c r="BA2664">
        <v>29</v>
      </c>
      <c r="BG2664">
        <v>93.29</v>
      </c>
      <c r="BH2664">
        <v>72.53</v>
      </c>
      <c r="BI2664">
        <v>97.75</v>
      </c>
      <c r="BO2664">
        <v>1</v>
      </c>
      <c r="BP2664" s="3">
        <v>73000000</v>
      </c>
      <c r="BQ2664" s="20">
        <v>459</v>
      </c>
      <c r="BR2664" s="20">
        <v>442</v>
      </c>
      <c r="BW2664" s="20">
        <v>0</v>
      </c>
      <c r="BX2664" s="22">
        <v>854653.75</v>
      </c>
      <c r="BY2664">
        <v>32</v>
      </c>
      <c r="BZ2664">
        <v>97.5</v>
      </c>
      <c r="CC2664">
        <v>1</v>
      </c>
    </row>
    <row r="2665" spans="1:81" ht="68" x14ac:dyDescent="0.2">
      <c r="A2665" t="s">
        <v>22437</v>
      </c>
      <c r="B2665" t="s">
        <v>22438</v>
      </c>
      <c r="C2665" t="s">
        <v>22439</v>
      </c>
      <c r="D2665" t="s">
        <v>22440</v>
      </c>
      <c r="E2665" s="2" t="s">
        <v>22441</v>
      </c>
      <c r="G2665" s="3">
        <v>5800000</v>
      </c>
      <c r="I2665" s="3">
        <v>56860735</v>
      </c>
      <c r="O2665" s="3">
        <v>58000000</v>
      </c>
      <c r="Q2665" s="3">
        <v>379261102.44999999</v>
      </c>
      <c r="V2665" s="2" t="s">
        <v>22442</v>
      </c>
      <c r="W2665" s="2" t="s">
        <v>22443</v>
      </c>
      <c r="X2665" s="2" t="s">
        <v>7120</v>
      </c>
      <c r="Y2665" s="2" t="s">
        <v>22444</v>
      </c>
      <c r="AD2665">
        <v>2020</v>
      </c>
      <c r="AE2665">
        <v>2021</v>
      </c>
      <c r="AF2665">
        <v>2021</v>
      </c>
      <c r="AG2665">
        <v>2023</v>
      </c>
      <c r="AL2665" s="3">
        <v>56860734</v>
      </c>
      <c r="AM2665" t="s">
        <v>89</v>
      </c>
      <c r="AN2665" s="1">
        <v>45125</v>
      </c>
      <c r="AO2665" s="3">
        <v>379261102.44999999</v>
      </c>
      <c r="AP2665">
        <v>0</v>
      </c>
      <c r="AQ2665">
        <v>31516.25</v>
      </c>
      <c r="AR2665">
        <v>7506.72</v>
      </c>
      <c r="AS2665">
        <v>808816.22</v>
      </c>
      <c r="AX2665">
        <v>2133</v>
      </c>
      <c r="AY2665">
        <v>344</v>
      </c>
      <c r="AZ2665">
        <v>1025</v>
      </c>
      <c r="BA2665">
        <v>32</v>
      </c>
      <c r="BF2665">
        <v>65.64</v>
      </c>
      <c r="BG2665">
        <v>97.16</v>
      </c>
      <c r="BH2665">
        <v>80.510000000000005</v>
      </c>
      <c r="BI2665">
        <v>97.5</v>
      </c>
      <c r="BO2665">
        <v>1</v>
      </c>
      <c r="BP2665" s="3">
        <v>95260735</v>
      </c>
      <c r="BQ2665" s="20">
        <v>215</v>
      </c>
      <c r="BR2665" s="20">
        <v>581</v>
      </c>
      <c r="BW2665" s="20">
        <v>0</v>
      </c>
      <c r="BX2665" s="22">
        <v>847839.19</v>
      </c>
      <c r="BY2665">
        <v>33</v>
      </c>
      <c r="BZ2665">
        <v>97.42</v>
      </c>
      <c r="CC2665">
        <v>1</v>
      </c>
    </row>
    <row r="2666" spans="1:81" ht="34" x14ac:dyDescent="0.2">
      <c r="A2666" t="s">
        <v>22445</v>
      </c>
      <c r="B2666" t="s">
        <v>22446</v>
      </c>
      <c r="C2666" t="s">
        <v>22447</v>
      </c>
      <c r="E2666" s="2" t="s">
        <v>22448</v>
      </c>
      <c r="H2666" s="3">
        <v>25000000</v>
      </c>
      <c r="I2666" s="3">
        <v>300000000</v>
      </c>
      <c r="P2666" s="3">
        <v>125000000</v>
      </c>
      <c r="Q2666" s="3">
        <v>1200000000</v>
      </c>
      <c r="X2666" s="2" t="s">
        <v>22449</v>
      </c>
      <c r="Y2666" s="2" t="s">
        <v>22450</v>
      </c>
      <c r="AF2666">
        <v>2021</v>
      </c>
      <c r="AG2666">
        <v>2023</v>
      </c>
      <c r="AL2666" s="3">
        <v>300000000</v>
      </c>
      <c r="AM2666" t="s">
        <v>89</v>
      </c>
      <c r="AN2666" s="1">
        <v>44958</v>
      </c>
      <c r="AO2666" s="3">
        <v>2001000000</v>
      </c>
      <c r="AR2666">
        <v>1395.09</v>
      </c>
      <c r="AS2666">
        <v>836003.18</v>
      </c>
      <c r="AZ2666">
        <v>1658</v>
      </c>
      <c r="BA2666">
        <v>30</v>
      </c>
      <c r="BH2666">
        <v>68.459999999999994</v>
      </c>
      <c r="BI2666">
        <v>97.67</v>
      </c>
      <c r="BN2666" t="s">
        <v>101</v>
      </c>
      <c r="BO2666">
        <v>1.67</v>
      </c>
      <c r="BP2666" s="3">
        <v>390000000</v>
      </c>
      <c r="BR2666" s="20">
        <v>471</v>
      </c>
      <c r="BW2666" s="20">
        <v>0</v>
      </c>
      <c r="BX2666" s="22">
        <v>837398.27</v>
      </c>
      <c r="BY2666">
        <v>34</v>
      </c>
      <c r="BZ2666">
        <v>97.34</v>
      </c>
      <c r="CC2666">
        <v>1.67</v>
      </c>
    </row>
    <row r="2667" spans="1:81" ht="51" x14ac:dyDescent="0.2">
      <c r="A2667" t="s">
        <v>22451</v>
      </c>
      <c r="B2667" t="s">
        <v>22452</v>
      </c>
      <c r="C2667" t="s">
        <v>22453</v>
      </c>
      <c r="E2667" s="2" t="s">
        <v>22454</v>
      </c>
      <c r="G2667" s="3">
        <v>5000000</v>
      </c>
      <c r="H2667" s="3">
        <v>50000000</v>
      </c>
      <c r="I2667" s="3">
        <v>61000000</v>
      </c>
      <c r="O2667" s="3">
        <v>50000000</v>
      </c>
      <c r="P2667" s="3">
        <v>250000000</v>
      </c>
      <c r="Q2667" s="3">
        <v>406870000</v>
      </c>
      <c r="W2667" s="2" t="s">
        <v>22455</v>
      </c>
      <c r="X2667" s="2" t="s">
        <v>22456</v>
      </c>
      <c r="Y2667" s="2" t="s">
        <v>22457</v>
      </c>
      <c r="AE2667">
        <v>2021</v>
      </c>
      <c r="AF2667">
        <v>2022</v>
      </c>
      <c r="AG2667">
        <v>2023</v>
      </c>
      <c r="AL2667" s="3">
        <v>61000000</v>
      </c>
      <c r="AM2667" t="s">
        <v>89</v>
      </c>
      <c r="AN2667" s="1">
        <v>45231</v>
      </c>
      <c r="AO2667" s="3">
        <v>406870000</v>
      </c>
      <c r="AQ2667">
        <v>77.95</v>
      </c>
      <c r="AR2667">
        <v>121106.62</v>
      </c>
      <c r="AS2667">
        <v>702551.51</v>
      </c>
      <c r="AY2667">
        <v>3351</v>
      </c>
      <c r="AZ2667">
        <v>176</v>
      </c>
      <c r="BA2667">
        <v>35</v>
      </c>
      <c r="BG2667">
        <v>72.23</v>
      </c>
      <c r="BH2667">
        <v>96.25</v>
      </c>
      <c r="BI2667">
        <v>97.26</v>
      </c>
      <c r="BO2667">
        <v>1</v>
      </c>
      <c r="BP2667" s="3">
        <v>116000000</v>
      </c>
      <c r="BQ2667" s="20">
        <v>176</v>
      </c>
      <c r="BR2667" s="20">
        <v>517</v>
      </c>
      <c r="BW2667" s="20">
        <v>0</v>
      </c>
      <c r="BX2667" s="22">
        <v>823736.08</v>
      </c>
      <c r="BY2667">
        <v>35</v>
      </c>
      <c r="BZ2667">
        <v>97.26</v>
      </c>
      <c r="CC2667">
        <v>1</v>
      </c>
    </row>
    <row r="2668" spans="1:81" ht="34" x14ac:dyDescent="0.2">
      <c r="A2668" t="s">
        <v>22458</v>
      </c>
      <c r="B2668" t="s">
        <v>22459</v>
      </c>
      <c r="C2668" t="s">
        <v>22460</v>
      </c>
      <c r="D2668" t="s">
        <v>22461</v>
      </c>
      <c r="E2668" s="2" t="s">
        <v>22462</v>
      </c>
      <c r="H2668" s="3">
        <v>1400000000</v>
      </c>
      <c r="I2668" s="3">
        <v>290000000</v>
      </c>
      <c r="P2668" s="3">
        <v>4500000000</v>
      </c>
      <c r="Q2668" s="3">
        <v>5300000000</v>
      </c>
      <c r="X2668" s="2" t="s">
        <v>22463</v>
      </c>
      <c r="Y2668" s="2" t="s">
        <v>22464</v>
      </c>
      <c r="AF2668">
        <v>2021</v>
      </c>
      <c r="AG2668">
        <v>2023</v>
      </c>
      <c r="AL2668" s="3">
        <v>290000000</v>
      </c>
      <c r="AM2668" t="s">
        <v>89</v>
      </c>
      <c r="AN2668" s="1">
        <v>45195</v>
      </c>
      <c r="AO2668" s="3">
        <v>5300000000</v>
      </c>
      <c r="AR2668">
        <v>84136.46</v>
      </c>
      <c r="AS2668">
        <v>719243.2</v>
      </c>
      <c r="AZ2668">
        <v>228</v>
      </c>
      <c r="BA2668">
        <v>34</v>
      </c>
      <c r="BH2668">
        <v>95.68</v>
      </c>
      <c r="BI2668">
        <v>97.34</v>
      </c>
      <c r="BN2668" t="s">
        <v>101</v>
      </c>
      <c r="BO2668">
        <v>1</v>
      </c>
      <c r="BP2668" s="3">
        <v>1690000000</v>
      </c>
      <c r="BR2668" s="20">
        <v>676</v>
      </c>
      <c r="BW2668" s="20">
        <v>0</v>
      </c>
      <c r="BX2668" s="22">
        <v>803379.66</v>
      </c>
      <c r="BY2668">
        <v>36</v>
      </c>
      <c r="BZ2668">
        <v>97.18</v>
      </c>
      <c r="CC2668">
        <v>1</v>
      </c>
    </row>
    <row r="2669" spans="1:81" ht="51" x14ac:dyDescent="0.2">
      <c r="A2669" t="s">
        <v>22465</v>
      </c>
      <c r="B2669" t="s">
        <v>22466</v>
      </c>
      <c r="C2669" t="s">
        <v>22467</v>
      </c>
      <c r="D2669" t="s">
        <v>22468</v>
      </c>
      <c r="E2669" s="2" t="s">
        <v>22469</v>
      </c>
      <c r="G2669" s="3">
        <v>1200000</v>
      </c>
      <c r="H2669" s="3">
        <v>4800000</v>
      </c>
      <c r="I2669" s="3">
        <v>60000000</v>
      </c>
      <c r="O2669" s="3">
        <v>12000000</v>
      </c>
      <c r="P2669" s="3">
        <v>24000000</v>
      </c>
      <c r="Q2669" s="3">
        <v>400200000</v>
      </c>
      <c r="W2669" s="2" t="s">
        <v>22470</v>
      </c>
      <c r="X2669" s="2" t="s">
        <v>22471</v>
      </c>
      <c r="Y2669" s="2" t="s">
        <v>22472</v>
      </c>
      <c r="AE2669">
        <v>2018</v>
      </c>
      <c r="AF2669">
        <v>2019</v>
      </c>
      <c r="AG2669">
        <v>2023</v>
      </c>
      <c r="AL2669" s="3">
        <v>60000000</v>
      </c>
      <c r="AM2669" t="s">
        <v>89</v>
      </c>
      <c r="AN2669" s="1">
        <v>45120</v>
      </c>
      <c r="AO2669" s="3">
        <v>400200000</v>
      </c>
      <c r="AQ2669">
        <v>1316.94</v>
      </c>
      <c r="AR2669">
        <v>0</v>
      </c>
      <c r="AS2669">
        <v>780659.8</v>
      </c>
      <c r="AY2669">
        <v>881</v>
      </c>
      <c r="AZ2669">
        <v>1771</v>
      </c>
      <c r="BA2669">
        <v>33</v>
      </c>
      <c r="BG2669">
        <v>91.56</v>
      </c>
      <c r="BH2669">
        <v>57.37</v>
      </c>
      <c r="BI2669">
        <v>97.42</v>
      </c>
      <c r="BO2669">
        <v>1</v>
      </c>
      <c r="BP2669" s="3">
        <v>93000000</v>
      </c>
      <c r="BQ2669" s="20">
        <v>482</v>
      </c>
      <c r="BR2669" s="20">
        <v>1331</v>
      </c>
      <c r="BW2669" s="20">
        <v>0</v>
      </c>
      <c r="BX2669" s="22">
        <v>781976.74</v>
      </c>
      <c r="BY2669">
        <v>37</v>
      </c>
      <c r="BZ2669">
        <v>97.1</v>
      </c>
      <c r="CC2669">
        <v>1</v>
      </c>
    </row>
    <row r="2670" spans="1:81" ht="68" x14ac:dyDescent="0.2">
      <c r="A2670" t="s">
        <v>22473</v>
      </c>
      <c r="B2670" t="s">
        <v>22474</v>
      </c>
      <c r="C2670" t="s">
        <v>22475</v>
      </c>
      <c r="D2670" t="s">
        <v>22476</v>
      </c>
      <c r="E2670" s="2" t="s">
        <v>22477</v>
      </c>
      <c r="G2670" s="3">
        <v>7000000</v>
      </c>
      <c r="H2670" s="3">
        <v>25000000</v>
      </c>
      <c r="I2670" s="3">
        <v>20000000</v>
      </c>
      <c r="O2670" s="3">
        <v>70000000</v>
      </c>
      <c r="P2670" s="3">
        <v>98000000</v>
      </c>
      <c r="Q2670" s="3">
        <v>133400000</v>
      </c>
      <c r="V2670" s="2" t="s">
        <v>22478</v>
      </c>
      <c r="W2670" s="2" t="s">
        <v>22479</v>
      </c>
      <c r="X2670" s="2" t="s">
        <v>22480</v>
      </c>
      <c r="Y2670" s="2" t="s">
        <v>22481</v>
      </c>
      <c r="AD2670">
        <v>2020</v>
      </c>
      <c r="AE2670">
        <v>2021</v>
      </c>
      <c r="AF2670">
        <v>2021</v>
      </c>
      <c r="AG2670">
        <v>2023</v>
      </c>
      <c r="AL2670" s="3">
        <v>20000000</v>
      </c>
      <c r="AM2670" t="s">
        <v>89</v>
      </c>
      <c r="AN2670" s="1">
        <v>45003</v>
      </c>
      <c r="AO2670" s="3">
        <v>133400000</v>
      </c>
      <c r="AP2670">
        <v>10.62</v>
      </c>
      <c r="AQ2670">
        <v>26091.4</v>
      </c>
      <c r="AR2670">
        <v>60475.9</v>
      </c>
      <c r="AS2670">
        <v>658286.5</v>
      </c>
      <c r="AX2670">
        <v>1398</v>
      </c>
      <c r="AY2670">
        <v>391</v>
      </c>
      <c r="AZ2670">
        <v>335</v>
      </c>
      <c r="BA2670">
        <v>42</v>
      </c>
      <c r="BF2670">
        <v>77.48</v>
      </c>
      <c r="BG2670">
        <v>96.77</v>
      </c>
      <c r="BH2670">
        <v>93.64</v>
      </c>
      <c r="BI2670">
        <v>96.7</v>
      </c>
      <c r="BO2670">
        <v>1</v>
      </c>
      <c r="BP2670" s="3">
        <v>113824340</v>
      </c>
      <c r="BQ2670" s="20">
        <v>226</v>
      </c>
      <c r="BR2670" s="20">
        <v>521</v>
      </c>
      <c r="BW2670" s="20">
        <v>0</v>
      </c>
      <c r="BX2670" s="22">
        <v>744864.42</v>
      </c>
      <c r="BY2670">
        <v>38</v>
      </c>
      <c r="BZ2670">
        <v>97.02</v>
      </c>
      <c r="CC2670">
        <v>1</v>
      </c>
    </row>
    <row r="2671" spans="1:81" ht="34" x14ac:dyDescent="0.2">
      <c r="A2671" t="s">
        <v>22482</v>
      </c>
      <c r="B2671" t="s">
        <v>22483</v>
      </c>
      <c r="C2671" t="s">
        <v>22484</v>
      </c>
      <c r="D2671" t="s">
        <v>22485</v>
      </c>
      <c r="E2671" s="2" t="s">
        <v>22486</v>
      </c>
      <c r="H2671" s="3">
        <v>38000000</v>
      </c>
      <c r="I2671" s="3">
        <v>75000000</v>
      </c>
      <c r="P2671" s="3">
        <v>160000000</v>
      </c>
      <c r="Q2671" s="3">
        <v>240000000</v>
      </c>
      <c r="X2671" s="2" t="s">
        <v>22487</v>
      </c>
      <c r="Y2671" s="2" t="s">
        <v>22488</v>
      </c>
      <c r="AF2671">
        <v>2021</v>
      </c>
      <c r="AG2671">
        <v>2023</v>
      </c>
      <c r="AL2671" s="3">
        <v>75000000</v>
      </c>
      <c r="AM2671" t="s">
        <v>89</v>
      </c>
      <c r="AN2671" s="1">
        <v>45243</v>
      </c>
      <c r="AO2671" s="3">
        <v>500250000</v>
      </c>
      <c r="AR2671">
        <v>120027.73</v>
      </c>
      <c r="AS2671">
        <v>617071.96</v>
      </c>
      <c r="AZ2671">
        <v>145</v>
      </c>
      <c r="BA2671">
        <v>45</v>
      </c>
      <c r="BH2671">
        <v>97.26</v>
      </c>
      <c r="BI2671">
        <v>96.46</v>
      </c>
      <c r="BO2671">
        <v>2.08</v>
      </c>
      <c r="BP2671" s="3">
        <v>127000773</v>
      </c>
      <c r="BR2671" s="20">
        <v>728</v>
      </c>
      <c r="BW2671" s="20">
        <v>0</v>
      </c>
      <c r="BX2671" s="22">
        <v>737099.69</v>
      </c>
      <c r="BY2671">
        <v>39</v>
      </c>
      <c r="BZ2671">
        <v>96.94</v>
      </c>
      <c r="CC2671">
        <v>2.08</v>
      </c>
    </row>
    <row r="2672" spans="1:81" ht="34" x14ac:dyDescent="0.2">
      <c r="A2672" t="s">
        <v>22489</v>
      </c>
      <c r="B2672" t="s">
        <v>22490</v>
      </c>
      <c r="C2672" t="s">
        <v>22491</v>
      </c>
      <c r="E2672" s="2" t="s">
        <v>22492</v>
      </c>
      <c r="H2672" s="3">
        <v>25000000</v>
      </c>
      <c r="I2672" s="3">
        <v>38000000</v>
      </c>
      <c r="P2672" s="3">
        <v>125000000</v>
      </c>
      <c r="Q2672" s="3">
        <v>253460000</v>
      </c>
      <c r="V2672" s="2" t="s">
        <v>4855</v>
      </c>
      <c r="W2672" s="2" t="s">
        <v>22493</v>
      </c>
      <c r="X2672" s="2" t="s">
        <v>22494</v>
      </c>
      <c r="Y2672" s="2" t="s">
        <v>22495</v>
      </c>
      <c r="AD2672">
        <v>2016</v>
      </c>
      <c r="AE2672">
        <v>2020</v>
      </c>
      <c r="AF2672">
        <v>2021</v>
      </c>
      <c r="AG2672">
        <v>2023</v>
      </c>
      <c r="AL2672" s="3">
        <v>38000000</v>
      </c>
      <c r="AM2672" t="s">
        <v>89</v>
      </c>
      <c r="AN2672" s="1">
        <v>45097</v>
      </c>
      <c r="AO2672" s="3">
        <v>253460000</v>
      </c>
      <c r="AP2672">
        <v>0</v>
      </c>
      <c r="AQ2672">
        <v>49745.89</v>
      </c>
      <c r="AR2672">
        <v>96744.52</v>
      </c>
      <c r="AS2672">
        <v>578596.82999999996</v>
      </c>
      <c r="AX2672">
        <v>521</v>
      </c>
      <c r="AY2672">
        <v>120</v>
      </c>
      <c r="AZ2672">
        <v>192</v>
      </c>
      <c r="BA2672">
        <v>49</v>
      </c>
      <c r="BF2672">
        <v>70.23</v>
      </c>
      <c r="BG2672">
        <v>98.74</v>
      </c>
      <c r="BH2672">
        <v>96.36</v>
      </c>
      <c r="BI2672">
        <v>96.14</v>
      </c>
      <c r="BO2672">
        <v>1</v>
      </c>
      <c r="BP2672" s="3">
        <v>63000000</v>
      </c>
      <c r="BQ2672" s="20">
        <v>501</v>
      </c>
      <c r="BR2672" s="20">
        <v>615</v>
      </c>
      <c r="BW2672" s="20">
        <v>0</v>
      </c>
      <c r="BX2672" s="22">
        <v>725087.24</v>
      </c>
      <c r="BY2672">
        <v>40</v>
      </c>
      <c r="BZ2672">
        <v>96.85</v>
      </c>
      <c r="CC2672">
        <v>1</v>
      </c>
    </row>
    <row r="2673" spans="1:81" ht="17" x14ac:dyDescent="0.2">
      <c r="A2673" t="s">
        <v>22496</v>
      </c>
      <c r="B2673" t="s">
        <v>22497</v>
      </c>
      <c r="C2673" t="s">
        <v>22498</v>
      </c>
      <c r="E2673" s="2" t="s">
        <v>22499</v>
      </c>
      <c r="H2673" s="3">
        <v>11000000</v>
      </c>
      <c r="I2673" s="3">
        <v>35000000</v>
      </c>
      <c r="P2673" s="3">
        <v>55000000</v>
      </c>
      <c r="Q2673" s="3">
        <v>233450000</v>
      </c>
      <c r="W2673" s="2" t="s">
        <v>215</v>
      </c>
      <c r="X2673" s="2" t="s">
        <v>22500</v>
      </c>
      <c r="Y2673" s="2" t="s">
        <v>22501</v>
      </c>
      <c r="AE2673">
        <v>2023</v>
      </c>
      <c r="AF2673">
        <v>2023</v>
      </c>
      <c r="AG2673">
        <v>2023</v>
      </c>
      <c r="AL2673" s="3">
        <v>35000000</v>
      </c>
      <c r="AM2673" t="s">
        <v>89</v>
      </c>
      <c r="AN2673" s="1">
        <v>44931</v>
      </c>
      <c r="AO2673" s="3">
        <v>233450000</v>
      </c>
      <c r="AQ2673">
        <v>14361.51</v>
      </c>
      <c r="AR2673">
        <v>848.77</v>
      </c>
      <c r="AS2673">
        <v>699721.91</v>
      </c>
      <c r="AY2673">
        <v>247</v>
      </c>
      <c r="AZ2673">
        <v>814</v>
      </c>
      <c r="BA2673">
        <v>37</v>
      </c>
      <c r="BG2673">
        <v>97.07</v>
      </c>
      <c r="BH2673">
        <v>74.260000000000005</v>
      </c>
      <c r="BI2673">
        <v>97.1</v>
      </c>
      <c r="BO2673">
        <v>1</v>
      </c>
      <c r="BP2673" s="3">
        <v>49900000</v>
      </c>
      <c r="BQ2673" s="20">
        <v>2</v>
      </c>
      <c r="BR2673" s="20">
        <v>2</v>
      </c>
      <c r="BW2673" s="20">
        <v>0</v>
      </c>
      <c r="BX2673" s="22">
        <v>714932.19</v>
      </c>
      <c r="BY2673">
        <v>41</v>
      </c>
      <c r="BZ2673">
        <v>96.77</v>
      </c>
      <c r="CC2673">
        <v>1</v>
      </c>
    </row>
    <row r="2674" spans="1:81" ht="68" x14ac:dyDescent="0.2">
      <c r="A2674" t="s">
        <v>22502</v>
      </c>
      <c r="B2674" t="s">
        <v>22503</v>
      </c>
      <c r="C2674" t="s">
        <v>22504</v>
      </c>
      <c r="E2674" s="2" t="s">
        <v>22505</v>
      </c>
      <c r="G2674" s="3">
        <v>2000000</v>
      </c>
      <c r="H2674" s="3">
        <v>6300000</v>
      </c>
      <c r="O2674" s="3">
        <v>20000000</v>
      </c>
      <c r="P2674" s="3">
        <v>31500000</v>
      </c>
      <c r="X2674" s="2" t="s">
        <v>22506</v>
      </c>
      <c r="Y2674" s="2" t="s">
        <v>22507</v>
      </c>
      <c r="AE2674">
        <v>2021</v>
      </c>
      <c r="AF2674">
        <v>2021</v>
      </c>
      <c r="AG2674">
        <v>2023</v>
      </c>
      <c r="AM2674" t="s">
        <v>87</v>
      </c>
      <c r="AN2674" s="1">
        <v>45294</v>
      </c>
      <c r="AO2674" s="3">
        <v>20000000</v>
      </c>
      <c r="AQ2674">
        <v>0</v>
      </c>
      <c r="AR2674">
        <v>9159.39</v>
      </c>
      <c r="AS2674">
        <v>702458.49</v>
      </c>
      <c r="AY2674">
        <v>5627</v>
      </c>
      <c r="AZ2674">
        <v>945</v>
      </c>
      <c r="BA2674">
        <v>36</v>
      </c>
      <c r="BG2674">
        <v>53.36</v>
      </c>
      <c r="BH2674">
        <v>82.03</v>
      </c>
      <c r="BI2674">
        <v>97.18</v>
      </c>
      <c r="BN2674" t="s">
        <v>101</v>
      </c>
      <c r="BP2674" s="3">
        <v>293299986</v>
      </c>
      <c r="BQ2674" s="20">
        <v>168</v>
      </c>
      <c r="BR2674" s="20">
        <v>562</v>
      </c>
      <c r="BW2674" s="20">
        <v>277</v>
      </c>
      <c r="BX2674" s="22">
        <v>711617.88</v>
      </c>
      <c r="BY2674">
        <v>42</v>
      </c>
      <c r="BZ2674">
        <v>96.69</v>
      </c>
    </row>
    <row r="2675" spans="1:81" ht="34" x14ac:dyDescent="0.2">
      <c r="A2675" t="s">
        <v>22508</v>
      </c>
      <c r="B2675" t="s">
        <v>22509</v>
      </c>
      <c r="C2675" t="s">
        <v>22510</v>
      </c>
      <c r="D2675" t="s">
        <v>22511</v>
      </c>
      <c r="E2675" s="2" t="s">
        <v>22512</v>
      </c>
      <c r="H2675" s="3">
        <v>34000000</v>
      </c>
      <c r="I2675" s="3">
        <v>62000000</v>
      </c>
      <c r="P2675" s="3">
        <v>170000000</v>
      </c>
      <c r="Q2675" s="3">
        <v>413540000</v>
      </c>
      <c r="X2675" s="2" t="s">
        <v>22513</v>
      </c>
      <c r="Y2675" s="2" t="s">
        <v>22514</v>
      </c>
      <c r="AF2675">
        <v>2020</v>
      </c>
      <c r="AG2675">
        <v>2023</v>
      </c>
      <c r="AL2675" s="3">
        <v>62000000</v>
      </c>
      <c r="AM2675" t="s">
        <v>89</v>
      </c>
      <c r="AN2675" s="1">
        <v>45013</v>
      </c>
      <c r="AO2675" s="3">
        <v>413540000</v>
      </c>
      <c r="AR2675">
        <v>13402.23</v>
      </c>
      <c r="AS2675">
        <v>693128.06</v>
      </c>
      <c r="AZ2675">
        <v>168</v>
      </c>
      <c r="BA2675">
        <v>39</v>
      </c>
      <c r="BH2675">
        <v>95.25</v>
      </c>
      <c r="BI2675">
        <v>96.94</v>
      </c>
      <c r="BO2675">
        <v>1</v>
      </c>
      <c r="BP2675" s="3">
        <v>96000000</v>
      </c>
      <c r="BR2675" s="20">
        <v>839</v>
      </c>
      <c r="BW2675" s="20">
        <v>0</v>
      </c>
      <c r="BX2675" s="22">
        <v>706530.29</v>
      </c>
      <c r="BY2675">
        <v>43</v>
      </c>
      <c r="BZ2675">
        <v>96.61</v>
      </c>
      <c r="CC2675">
        <v>1</v>
      </c>
    </row>
    <row r="2676" spans="1:81" ht="51" x14ac:dyDescent="0.2">
      <c r="A2676" t="s">
        <v>22515</v>
      </c>
      <c r="B2676" t="s">
        <v>22516</v>
      </c>
      <c r="C2676" t="s">
        <v>22517</v>
      </c>
      <c r="D2676" t="s">
        <v>22518</v>
      </c>
      <c r="E2676" s="2" t="s">
        <v>22519</v>
      </c>
      <c r="G2676" s="3">
        <v>1200000</v>
      </c>
      <c r="H2676" s="3">
        <v>16500000</v>
      </c>
      <c r="I2676" s="3">
        <v>50000000</v>
      </c>
      <c r="O2676" s="3">
        <v>12000000</v>
      </c>
      <c r="P2676" s="3">
        <v>82500000</v>
      </c>
      <c r="Q2676" s="3">
        <v>200000000</v>
      </c>
      <c r="W2676" s="2" t="s">
        <v>22520</v>
      </c>
      <c r="X2676" s="2" t="s">
        <v>22521</v>
      </c>
      <c r="Y2676" s="2" t="s">
        <v>22522</v>
      </c>
      <c r="AE2676">
        <v>2020</v>
      </c>
      <c r="AF2676">
        <v>2022</v>
      </c>
      <c r="AG2676">
        <v>2023</v>
      </c>
      <c r="AL2676" s="3">
        <v>50000000</v>
      </c>
      <c r="AM2676" t="s">
        <v>89</v>
      </c>
      <c r="AN2676" s="1">
        <v>45036</v>
      </c>
      <c r="AO2676" s="3">
        <v>333500000</v>
      </c>
      <c r="AQ2676">
        <v>2.16</v>
      </c>
      <c r="AR2676">
        <v>25078.99</v>
      </c>
      <c r="AS2676">
        <v>672337.63</v>
      </c>
      <c r="AY2676">
        <v>3208</v>
      </c>
      <c r="AZ2676">
        <v>515</v>
      </c>
      <c r="BA2676">
        <v>41</v>
      </c>
      <c r="BG2676">
        <v>65.930000000000007</v>
      </c>
      <c r="BH2676">
        <v>89</v>
      </c>
      <c r="BI2676">
        <v>96.78</v>
      </c>
      <c r="BO2676">
        <v>1.67</v>
      </c>
      <c r="BP2676" s="3">
        <v>67700000</v>
      </c>
      <c r="BQ2676" s="20">
        <v>570</v>
      </c>
      <c r="BR2676" s="20">
        <v>422</v>
      </c>
      <c r="BW2676" s="20">
        <v>0</v>
      </c>
      <c r="BX2676" s="22">
        <v>697418.78</v>
      </c>
      <c r="BY2676">
        <v>44</v>
      </c>
      <c r="BZ2676">
        <v>96.53</v>
      </c>
      <c r="CC2676">
        <v>1.67</v>
      </c>
    </row>
    <row r="2677" spans="1:81" ht="68" x14ac:dyDescent="0.2">
      <c r="A2677" t="s">
        <v>22523</v>
      </c>
      <c r="B2677" t="s">
        <v>22524</v>
      </c>
      <c r="C2677" t="s">
        <v>22525</v>
      </c>
      <c r="E2677" s="2" t="s">
        <v>22526</v>
      </c>
      <c r="I2677" s="3">
        <v>150000000</v>
      </c>
      <c r="Q2677" s="3">
        <v>1000500000</v>
      </c>
      <c r="Y2677" s="2" t="s">
        <v>22527</v>
      </c>
      <c r="AG2677">
        <v>2023</v>
      </c>
      <c r="AL2677" s="3">
        <v>150000000</v>
      </c>
      <c r="AM2677" t="s">
        <v>89</v>
      </c>
      <c r="AN2677" s="1">
        <v>45035</v>
      </c>
      <c r="AO2677" s="3">
        <v>1000500000</v>
      </c>
      <c r="AS2677">
        <v>683067.9</v>
      </c>
      <c r="BA2677">
        <v>40</v>
      </c>
      <c r="BI2677">
        <v>96.86</v>
      </c>
      <c r="BO2677">
        <v>1</v>
      </c>
      <c r="BP2677" s="3">
        <v>150000000</v>
      </c>
      <c r="BW2677" s="20">
        <v>0</v>
      </c>
      <c r="BX2677" s="22">
        <v>683067.9</v>
      </c>
      <c r="BY2677">
        <v>45</v>
      </c>
      <c r="BZ2677">
        <v>96.45</v>
      </c>
      <c r="CC2677">
        <v>1</v>
      </c>
    </row>
    <row r="2678" spans="1:81" ht="85" x14ac:dyDescent="0.2">
      <c r="A2678" t="s">
        <v>22528</v>
      </c>
      <c r="B2678" t="s">
        <v>22529</v>
      </c>
      <c r="C2678" t="s">
        <v>22530</v>
      </c>
      <c r="E2678" s="2" t="s">
        <v>22531</v>
      </c>
      <c r="H2678" s="3">
        <v>101000000</v>
      </c>
      <c r="I2678" s="3">
        <v>121000000</v>
      </c>
      <c r="P2678" s="3">
        <v>505000000</v>
      </c>
      <c r="Q2678" s="3">
        <v>807070000</v>
      </c>
      <c r="X2678" s="2" t="s">
        <v>22532</v>
      </c>
      <c r="Y2678" s="2" t="s">
        <v>22533</v>
      </c>
      <c r="AF2678">
        <v>2022</v>
      </c>
      <c r="AG2678">
        <v>2023</v>
      </c>
      <c r="AL2678" s="3">
        <v>121000000</v>
      </c>
      <c r="AM2678" t="s">
        <v>89</v>
      </c>
      <c r="AN2678" s="1">
        <v>45264</v>
      </c>
      <c r="AO2678" s="3">
        <v>807070000</v>
      </c>
      <c r="AR2678">
        <v>151352.57999999999</v>
      </c>
      <c r="AS2678">
        <v>502834.72</v>
      </c>
      <c r="AZ2678">
        <v>131</v>
      </c>
      <c r="BA2678">
        <v>51</v>
      </c>
      <c r="BH2678">
        <v>97.22</v>
      </c>
      <c r="BI2678">
        <v>95.97</v>
      </c>
      <c r="BO2678">
        <v>1</v>
      </c>
      <c r="BP2678" s="3">
        <v>222000000</v>
      </c>
      <c r="BR2678" s="20">
        <v>663</v>
      </c>
      <c r="BW2678" s="20">
        <v>0</v>
      </c>
      <c r="BX2678" s="22">
        <v>654187.30000000005</v>
      </c>
      <c r="BY2678">
        <v>46</v>
      </c>
      <c r="BZ2678">
        <v>96.37</v>
      </c>
      <c r="CC2678">
        <v>1</v>
      </c>
    </row>
    <row r="2679" spans="1:81" ht="34" x14ac:dyDescent="0.2">
      <c r="A2679" t="s">
        <v>22534</v>
      </c>
      <c r="B2679" t="s">
        <v>22535</v>
      </c>
      <c r="C2679" t="s">
        <v>22536</v>
      </c>
      <c r="D2679" t="s">
        <v>22537</v>
      </c>
      <c r="E2679" s="2" t="s">
        <v>22538</v>
      </c>
      <c r="G2679" s="3">
        <v>3000000</v>
      </c>
      <c r="H2679" s="3">
        <v>12000000</v>
      </c>
      <c r="I2679" s="3">
        <v>52000000</v>
      </c>
      <c r="O2679" s="3">
        <v>30000000</v>
      </c>
      <c r="P2679" s="3">
        <v>60000000</v>
      </c>
      <c r="Q2679" s="3">
        <v>346840000</v>
      </c>
      <c r="W2679" s="2" t="s">
        <v>22539</v>
      </c>
      <c r="X2679" s="2" t="s">
        <v>22540</v>
      </c>
      <c r="Y2679" s="2" t="s">
        <v>22541</v>
      </c>
      <c r="AE2679">
        <v>2020</v>
      </c>
      <c r="AF2679">
        <v>2021</v>
      </c>
      <c r="AG2679">
        <v>2023</v>
      </c>
      <c r="AL2679" s="3">
        <v>52000000</v>
      </c>
      <c r="AM2679" t="s">
        <v>89</v>
      </c>
      <c r="AN2679" s="1">
        <v>45084</v>
      </c>
      <c r="AO2679" s="3">
        <v>346840000</v>
      </c>
      <c r="AQ2679">
        <v>2008.16</v>
      </c>
      <c r="AR2679">
        <v>48062.36</v>
      </c>
      <c r="AS2679">
        <v>602480.30000000005</v>
      </c>
      <c r="AY2679">
        <v>785</v>
      </c>
      <c r="AZ2679">
        <v>380</v>
      </c>
      <c r="BA2679">
        <v>47</v>
      </c>
      <c r="BG2679">
        <v>91.67</v>
      </c>
      <c r="BH2679">
        <v>92.79</v>
      </c>
      <c r="BI2679">
        <v>96.3</v>
      </c>
      <c r="BO2679">
        <v>1</v>
      </c>
      <c r="BP2679" s="3">
        <v>67000000</v>
      </c>
      <c r="BQ2679" s="20">
        <v>243</v>
      </c>
      <c r="BR2679" s="20">
        <v>797</v>
      </c>
      <c r="BW2679" s="20">
        <v>0</v>
      </c>
      <c r="BX2679" s="22">
        <v>652550.81999999995</v>
      </c>
      <c r="BY2679">
        <v>47</v>
      </c>
      <c r="BZ2679">
        <v>96.29</v>
      </c>
      <c r="CC2679">
        <v>1</v>
      </c>
    </row>
    <row r="2680" spans="1:81" ht="51" x14ac:dyDescent="0.2">
      <c r="A2680" t="s">
        <v>22542</v>
      </c>
      <c r="B2680" t="s">
        <v>22543</v>
      </c>
      <c r="C2680" t="s">
        <v>22544</v>
      </c>
      <c r="E2680" s="2" t="s">
        <v>22545</v>
      </c>
      <c r="G2680" s="3">
        <v>6000000</v>
      </c>
      <c r="H2680" s="3">
        <v>24000000</v>
      </c>
      <c r="I2680" s="3">
        <v>35000000</v>
      </c>
      <c r="O2680" s="3">
        <v>60000000</v>
      </c>
      <c r="P2680" s="3">
        <v>120000000</v>
      </c>
      <c r="Q2680" s="3">
        <v>233450000</v>
      </c>
      <c r="W2680" s="2" t="s">
        <v>22546</v>
      </c>
      <c r="X2680" s="2" t="s">
        <v>22547</v>
      </c>
      <c r="Y2680" s="2" t="s">
        <v>22548</v>
      </c>
      <c r="AE2680">
        <v>2021</v>
      </c>
      <c r="AF2680">
        <v>2022</v>
      </c>
      <c r="AG2680">
        <v>2023</v>
      </c>
      <c r="AL2680" s="3">
        <v>35000000</v>
      </c>
      <c r="AM2680" t="s">
        <v>89</v>
      </c>
      <c r="AN2680" s="1">
        <v>45202</v>
      </c>
      <c r="AO2680" s="3">
        <v>233450000</v>
      </c>
      <c r="AQ2680">
        <v>1359.1</v>
      </c>
      <c r="AR2680">
        <v>33300.699999999997</v>
      </c>
      <c r="AS2680">
        <v>613182.11</v>
      </c>
      <c r="AY2680">
        <v>1930</v>
      </c>
      <c r="AZ2680">
        <v>458</v>
      </c>
      <c r="BA2680">
        <v>46</v>
      </c>
      <c r="BG2680">
        <v>84.01</v>
      </c>
      <c r="BH2680">
        <v>90.22</v>
      </c>
      <c r="BI2680">
        <v>96.38</v>
      </c>
      <c r="BO2680">
        <v>1</v>
      </c>
      <c r="BP2680" s="3">
        <v>65000000</v>
      </c>
      <c r="BQ2680" s="20">
        <v>669</v>
      </c>
      <c r="BR2680" s="20">
        <v>336</v>
      </c>
      <c r="BW2680" s="20">
        <v>0</v>
      </c>
      <c r="BX2680" s="22">
        <v>647841.91</v>
      </c>
      <c r="BY2680">
        <v>48</v>
      </c>
      <c r="BZ2680">
        <v>96.21</v>
      </c>
      <c r="CC2680">
        <v>1</v>
      </c>
    </row>
    <row r="2681" spans="1:81" ht="34" x14ac:dyDescent="0.2">
      <c r="A2681" t="s">
        <v>22549</v>
      </c>
      <c r="B2681" t="s">
        <v>22550</v>
      </c>
      <c r="C2681" t="s">
        <v>22551</v>
      </c>
      <c r="D2681" t="s">
        <v>22552</v>
      </c>
      <c r="E2681" s="2" t="s">
        <v>22553</v>
      </c>
      <c r="G2681" s="3">
        <v>3071819</v>
      </c>
      <c r="H2681" s="3">
        <v>17000000</v>
      </c>
      <c r="I2681" s="3">
        <v>16279804</v>
      </c>
      <c r="O2681" s="3">
        <v>30718190</v>
      </c>
      <c r="P2681" s="3">
        <v>85000000</v>
      </c>
      <c r="Q2681" s="3">
        <v>108586292.68000001</v>
      </c>
      <c r="W2681" s="2" t="s">
        <v>22554</v>
      </c>
      <c r="X2681" s="2" t="s">
        <v>22555</v>
      </c>
      <c r="Y2681" s="2" t="s">
        <v>22556</v>
      </c>
      <c r="AE2681">
        <v>2020</v>
      </c>
      <c r="AF2681">
        <v>2021</v>
      </c>
      <c r="AG2681">
        <v>2023</v>
      </c>
      <c r="AL2681" s="3">
        <v>16279804</v>
      </c>
      <c r="AM2681" t="s">
        <v>89</v>
      </c>
      <c r="AN2681" s="1">
        <v>45246</v>
      </c>
      <c r="AO2681" s="3">
        <v>108586292.68000001</v>
      </c>
      <c r="AQ2681">
        <v>32.15</v>
      </c>
      <c r="AR2681">
        <v>18259.96</v>
      </c>
      <c r="AS2681">
        <v>628417.73</v>
      </c>
      <c r="AY2681">
        <v>2195</v>
      </c>
      <c r="AZ2681">
        <v>655</v>
      </c>
      <c r="BA2681">
        <v>43</v>
      </c>
      <c r="BG2681">
        <v>76.69</v>
      </c>
      <c r="BH2681">
        <v>87.55</v>
      </c>
      <c r="BI2681">
        <v>96.62</v>
      </c>
      <c r="BO2681">
        <v>1</v>
      </c>
      <c r="BP2681" s="3">
        <v>36351623</v>
      </c>
      <c r="BQ2681" s="20">
        <v>420</v>
      </c>
      <c r="BR2681" s="20">
        <v>700</v>
      </c>
      <c r="BW2681" s="20">
        <v>0</v>
      </c>
      <c r="BX2681" s="22">
        <v>646709.84</v>
      </c>
      <c r="BY2681">
        <v>49</v>
      </c>
      <c r="BZ2681">
        <v>96.13</v>
      </c>
      <c r="CC2681">
        <v>1</v>
      </c>
    </row>
    <row r="2682" spans="1:81" ht="34" x14ac:dyDescent="0.2">
      <c r="A2682" t="s">
        <v>22557</v>
      </c>
      <c r="B2682" t="s">
        <v>22558</v>
      </c>
      <c r="C2682" t="s">
        <v>22559</v>
      </c>
      <c r="D2682" t="s">
        <v>22560</v>
      </c>
      <c r="E2682" s="2" t="s">
        <v>22561</v>
      </c>
      <c r="I2682" s="3">
        <v>50000000</v>
      </c>
      <c r="Q2682" s="3">
        <v>333500000</v>
      </c>
      <c r="Y2682" s="2" t="s">
        <v>22562</v>
      </c>
      <c r="AG2682">
        <v>2023</v>
      </c>
      <c r="AL2682" s="3">
        <v>50000000</v>
      </c>
      <c r="AM2682" t="s">
        <v>89</v>
      </c>
      <c r="AN2682" s="1">
        <v>45155</v>
      </c>
      <c r="AO2682" s="3">
        <v>333500000</v>
      </c>
      <c r="AS2682">
        <v>628164.65</v>
      </c>
      <c r="BA2682">
        <v>44</v>
      </c>
      <c r="BI2682">
        <v>96.54</v>
      </c>
      <c r="BO2682">
        <v>1</v>
      </c>
      <c r="BP2682" s="3">
        <v>90000000</v>
      </c>
      <c r="BW2682" s="20">
        <v>0</v>
      </c>
      <c r="BX2682" s="22">
        <v>628164.65</v>
      </c>
      <c r="BY2682">
        <v>50</v>
      </c>
      <c r="BZ2682">
        <v>96.05</v>
      </c>
      <c r="CC2682">
        <v>1</v>
      </c>
    </row>
    <row r="2683" spans="1:81" ht="34" x14ac:dyDescent="0.2">
      <c r="A2683" t="s">
        <v>22563</v>
      </c>
      <c r="B2683" t="s">
        <v>22564</v>
      </c>
      <c r="C2683" t="s">
        <v>22565</v>
      </c>
      <c r="E2683" s="2" t="s">
        <v>22566</v>
      </c>
      <c r="G2683" s="3">
        <v>3200000</v>
      </c>
      <c r="H2683" s="3">
        <v>22000000</v>
      </c>
      <c r="I2683" s="3">
        <v>57000000</v>
      </c>
      <c r="O2683" s="3">
        <v>32000000</v>
      </c>
      <c r="P2683" s="3">
        <v>110000000</v>
      </c>
      <c r="Q2683" s="3">
        <v>350000000</v>
      </c>
      <c r="W2683" s="2" t="s">
        <v>22567</v>
      </c>
      <c r="X2683" s="2" t="s">
        <v>22568</v>
      </c>
      <c r="Y2683" s="2" t="s">
        <v>22569</v>
      </c>
      <c r="AE2683">
        <v>2021</v>
      </c>
      <c r="AF2683">
        <v>2022</v>
      </c>
      <c r="AG2683">
        <v>2023</v>
      </c>
      <c r="AL2683" s="3">
        <v>57000000</v>
      </c>
      <c r="AM2683" t="s">
        <v>89</v>
      </c>
      <c r="AN2683" s="1">
        <v>45216</v>
      </c>
      <c r="AO2683" s="3">
        <v>350000000</v>
      </c>
      <c r="AQ2683">
        <v>22696.02</v>
      </c>
      <c r="AR2683">
        <v>95070.92</v>
      </c>
      <c r="AS2683">
        <v>452581.58</v>
      </c>
      <c r="AY2683">
        <v>421</v>
      </c>
      <c r="AZ2683">
        <v>201</v>
      </c>
      <c r="BA2683">
        <v>55</v>
      </c>
      <c r="BG2683">
        <v>96.52</v>
      </c>
      <c r="BH2683">
        <v>95.72</v>
      </c>
      <c r="BI2683">
        <v>95.65</v>
      </c>
      <c r="BO2683">
        <v>1</v>
      </c>
      <c r="BP2683" s="3">
        <v>82200000</v>
      </c>
      <c r="BQ2683" s="20">
        <v>418</v>
      </c>
      <c r="BR2683" s="20">
        <v>601</v>
      </c>
      <c r="BW2683" s="20">
        <v>0</v>
      </c>
      <c r="BX2683" s="22">
        <v>570348.52</v>
      </c>
      <c r="BY2683">
        <v>51</v>
      </c>
      <c r="BZ2683">
        <v>95.97</v>
      </c>
      <c r="CC2683">
        <v>1</v>
      </c>
    </row>
    <row r="2684" spans="1:81" ht="68" x14ac:dyDescent="0.2">
      <c r="A2684" t="s">
        <v>22570</v>
      </c>
      <c r="B2684" t="s">
        <v>22571</v>
      </c>
      <c r="C2684" t="s">
        <v>22572</v>
      </c>
      <c r="D2684" t="s">
        <v>22573</v>
      </c>
      <c r="E2684" s="2" t="s">
        <v>22574</v>
      </c>
      <c r="I2684" s="3">
        <v>20000000</v>
      </c>
      <c r="Q2684" s="3">
        <v>133400000</v>
      </c>
      <c r="W2684" s="2" t="s">
        <v>22575</v>
      </c>
      <c r="X2684" s="2" t="s">
        <v>22576</v>
      </c>
      <c r="Y2684" s="2" t="s">
        <v>22577</v>
      </c>
      <c r="AE2684">
        <v>2018</v>
      </c>
      <c r="AF2684">
        <v>2020</v>
      </c>
      <c r="AG2684">
        <v>2023</v>
      </c>
      <c r="AL2684" s="3">
        <v>20000000</v>
      </c>
      <c r="AM2684" t="s">
        <v>89</v>
      </c>
      <c r="AN2684" s="1">
        <v>44959</v>
      </c>
      <c r="AO2684" s="3">
        <v>133400000</v>
      </c>
      <c r="AQ2684">
        <v>11.38</v>
      </c>
      <c r="AR2684">
        <v>0</v>
      </c>
      <c r="AS2684">
        <v>564603.99</v>
      </c>
      <c r="AY2684">
        <v>2476</v>
      </c>
      <c r="AZ2684">
        <v>1826</v>
      </c>
      <c r="BA2684">
        <v>50</v>
      </c>
      <c r="BG2684">
        <v>76.260000000000005</v>
      </c>
      <c r="BH2684">
        <v>48.14</v>
      </c>
      <c r="BI2684">
        <v>96.05</v>
      </c>
      <c r="BO2684">
        <v>1</v>
      </c>
      <c r="BP2684" s="3">
        <v>45000000</v>
      </c>
      <c r="BQ2684" s="20">
        <v>746</v>
      </c>
      <c r="BR2684" s="20">
        <v>931</v>
      </c>
      <c r="BW2684" s="20">
        <v>0</v>
      </c>
      <c r="BX2684" s="22">
        <v>564615.37</v>
      </c>
      <c r="BY2684">
        <v>52</v>
      </c>
      <c r="BZ2684">
        <v>95.89</v>
      </c>
      <c r="CC2684">
        <v>1</v>
      </c>
    </row>
    <row r="2685" spans="1:81" ht="34" x14ac:dyDescent="0.2">
      <c r="A2685" t="s">
        <v>22578</v>
      </c>
      <c r="B2685" t="s">
        <v>22579</v>
      </c>
      <c r="C2685" t="s">
        <v>22580</v>
      </c>
      <c r="D2685" t="s">
        <v>22581</v>
      </c>
      <c r="E2685" s="2" t="s">
        <v>22582</v>
      </c>
      <c r="G2685" s="3">
        <v>30000000</v>
      </c>
      <c r="I2685" s="3">
        <v>100000000</v>
      </c>
      <c r="O2685" s="3">
        <v>300000000</v>
      </c>
      <c r="Q2685" s="3">
        <v>600000000</v>
      </c>
      <c r="W2685" s="2" t="s">
        <v>22583</v>
      </c>
      <c r="Y2685" s="2" t="s">
        <v>22584</v>
      </c>
      <c r="AE2685">
        <v>2022</v>
      </c>
      <c r="AG2685">
        <v>2023</v>
      </c>
      <c r="AL2685" s="3">
        <v>100000000</v>
      </c>
      <c r="AM2685" t="s">
        <v>89</v>
      </c>
      <c r="AN2685" s="1">
        <v>45162</v>
      </c>
      <c r="AO2685" s="3">
        <v>600000000</v>
      </c>
      <c r="AQ2685">
        <v>143777.32999999999</v>
      </c>
      <c r="AS2685">
        <v>414241.56</v>
      </c>
      <c r="AY2685">
        <v>242</v>
      </c>
      <c r="BA2685">
        <v>60</v>
      </c>
      <c r="BG2685">
        <v>97.83</v>
      </c>
      <c r="BI2685">
        <v>95.25</v>
      </c>
      <c r="BO2685">
        <v>1</v>
      </c>
      <c r="BP2685" s="3">
        <v>130000000</v>
      </c>
      <c r="BW2685" s="20">
        <v>0</v>
      </c>
      <c r="BX2685" s="22">
        <v>558018.89</v>
      </c>
      <c r="BY2685">
        <v>53</v>
      </c>
      <c r="BZ2685">
        <v>95.81</v>
      </c>
      <c r="CC2685">
        <v>1</v>
      </c>
    </row>
    <row r="2686" spans="1:81" ht="68" x14ac:dyDescent="0.2">
      <c r="A2686" t="s">
        <v>22585</v>
      </c>
      <c r="B2686" t="s">
        <v>22586</v>
      </c>
      <c r="C2686" t="s">
        <v>22587</v>
      </c>
      <c r="D2686" t="s">
        <v>22588</v>
      </c>
      <c r="E2686" s="2" t="s">
        <v>22589</v>
      </c>
      <c r="G2686" s="3">
        <v>5000000</v>
      </c>
      <c r="H2686" s="3">
        <v>10000000</v>
      </c>
      <c r="I2686" s="3">
        <v>30000000</v>
      </c>
      <c r="J2686" s="3">
        <v>150000000</v>
      </c>
      <c r="O2686" s="3">
        <v>50000000</v>
      </c>
      <c r="P2686" s="3">
        <v>50000000</v>
      </c>
      <c r="Q2686" s="3">
        <v>200100000</v>
      </c>
      <c r="R2686" s="3">
        <v>850000000</v>
      </c>
      <c r="W2686" s="2" t="s">
        <v>22590</v>
      </c>
      <c r="X2686" s="2" t="s">
        <v>22591</v>
      </c>
      <c r="Y2686" s="2" t="s">
        <v>22592</v>
      </c>
      <c r="Z2686" s="2" t="s">
        <v>22593</v>
      </c>
      <c r="AE2686">
        <v>2018</v>
      </c>
      <c r="AF2686">
        <v>2020</v>
      </c>
      <c r="AG2686">
        <v>2023</v>
      </c>
      <c r="AH2686">
        <v>2024</v>
      </c>
      <c r="AL2686" s="3">
        <v>150000000</v>
      </c>
      <c r="AM2686" t="s">
        <v>90</v>
      </c>
      <c r="AN2686" s="1">
        <v>45345</v>
      </c>
      <c r="AO2686" s="3">
        <v>850000000</v>
      </c>
      <c r="AQ2686">
        <v>0.25</v>
      </c>
      <c r="AR2686">
        <v>9367.01</v>
      </c>
      <c r="AS2686">
        <v>156824.54</v>
      </c>
      <c r="AT2686">
        <v>382893.62</v>
      </c>
      <c r="AY2686">
        <v>2959</v>
      </c>
      <c r="AZ2686">
        <v>280</v>
      </c>
      <c r="BA2686">
        <v>91</v>
      </c>
      <c r="BB2686">
        <v>3</v>
      </c>
      <c r="BG2686">
        <v>71.63</v>
      </c>
      <c r="BH2686">
        <v>92.07</v>
      </c>
      <c r="BI2686">
        <v>92.75</v>
      </c>
      <c r="BJ2686">
        <v>98.23</v>
      </c>
      <c r="BO2686">
        <v>3.82</v>
      </c>
      <c r="BP2686" s="3">
        <v>207500000</v>
      </c>
      <c r="BQ2686" s="20">
        <v>687</v>
      </c>
      <c r="BR2686" s="20">
        <v>1115</v>
      </c>
      <c r="BS2686" s="20">
        <v>120</v>
      </c>
      <c r="BW2686" s="20">
        <v>120</v>
      </c>
      <c r="BX2686" s="22">
        <v>549085.42000000004</v>
      </c>
      <c r="BY2686">
        <v>54</v>
      </c>
      <c r="BZ2686">
        <v>95.73</v>
      </c>
      <c r="CA2686">
        <v>4.25</v>
      </c>
      <c r="CB2686">
        <v>4.25</v>
      </c>
      <c r="CC2686">
        <v>4.25</v>
      </c>
    </row>
    <row r="2687" spans="1:81" ht="102" x14ac:dyDescent="0.2">
      <c r="A2687" t="s">
        <v>22594</v>
      </c>
      <c r="B2687" t="s">
        <v>22595</v>
      </c>
      <c r="C2687" t="s">
        <v>22596</v>
      </c>
      <c r="D2687" t="s">
        <v>22597</v>
      </c>
      <c r="E2687" s="2" t="s">
        <v>22598</v>
      </c>
      <c r="F2687" s="3">
        <v>90000</v>
      </c>
      <c r="G2687" s="3">
        <v>5300000</v>
      </c>
      <c r="H2687" s="3">
        <v>12000000</v>
      </c>
      <c r="I2687" s="3">
        <v>36500000</v>
      </c>
      <c r="N2687" s="3">
        <v>1800000</v>
      </c>
      <c r="O2687" s="3">
        <v>53000000</v>
      </c>
      <c r="P2687" s="3">
        <v>60000000</v>
      </c>
      <c r="Q2687" s="3">
        <v>250000000</v>
      </c>
      <c r="V2687" s="2" t="s">
        <v>22599</v>
      </c>
      <c r="W2687" s="2" t="s">
        <v>22600</v>
      </c>
      <c r="X2687" s="2" t="s">
        <v>22601</v>
      </c>
      <c r="Y2687" s="2" t="s">
        <v>22602</v>
      </c>
      <c r="AD2687">
        <v>2018</v>
      </c>
      <c r="AE2687">
        <v>2020</v>
      </c>
      <c r="AF2687">
        <v>2021</v>
      </c>
      <c r="AG2687">
        <v>2023</v>
      </c>
      <c r="AL2687" s="3">
        <v>36500000</v>
      </c>
      <c r="AM2687" t="s">
        <v>89</v>
      </c>
      <c r="AN2687" s="1">
        <v>45100</v>
      </c>
      <c r="AO2687" s="3">
        <v>250000000</v>
      </c>
      <c r="AP2687">
        <v>13477.04</v>
      </c>
      <c r="AQ2687">
        <v>51098.26</v>
      </c>
      <c r="AR2687">
        <v>12166.05</v>
      </c>
      <c r="AS2687">
        <v>468918.29</v>
      </c>
      <c r="AX2687">
        <v>9</v>
      </c>
      <c r="AY2687">
        <v>62</v>
      </c>
      <c r="AZ2687">
        <v>830</v>
      </c>
      <c r="BA2687">
        <v>53</v>
      </c>
      <c r="BF2687">
        <v>99.82</v>
      </c>
      <c r="BG2687">
        <v>99.35</v>
      </c>
      <c r="BH2687">
        <v>84.22</v>
      </c>
      <c r="BI2687">
        <v>95.81</v>
      </c>
      <c r="BO2687">
        <v>1</v>
      </c>
      <c r="BP2687" s="3">
        <v>74390000</v>
      </c>
      <c r="BQ2687" s="20">
        <v>351</v>
      </c>
      <c r="BR2687" s="20">
        <v>807</v>
      </c>
      <c r="BW2687" s="20">
        <v>0</v>
      </c>
      <c r="BX2687" s="22">
        <v>545659.64</v>
      </c>
      <c r="BY2687">
        <v>55</v>
      </c>
      <c r="BZ2687">
        <v>95.65</v>
      </c>
      <c r="CC2687">
        <v>1</v>
      </c>
    </row>
    <row r="2688" spans="1:81" ht="51" x14ac:dyDescent="0.2">
      <c r="A2688" t="s">
        <v>22603</v>
      </c>
      <c r="B2688" t="s">
        <v>22604</v>
      </c>
      <c r="C2688" t="s">
        <v>22605</v>
      </c>
      <c r="D2688" t="s">
        <v>22606</v>
      </c>
      <c r="E2688" s="2" t="s">
        <v>22607</v>
      </c>
      <c r="F2688" s="3">
        <v>500000</v>
      </c>
      <c r="G2688" s="3">
        <v>3200000</v>
      </c>
      <c r="H2688" s="3">
        <v>15000000</v>
      </c>
      <c r="I2688" s="3">
        <v>45000000</v>
      </c>
      <c r="N2688" s="3">
        <v>10000000</v>
      </c>
      <c r="O2688" s="3">
        <v>32000000</v>
      </c>
      <c r="P2688" s="3">
        <v>75000000</v>
      </c>
      <c r="Q2688" s="3">
        <v>300150000</v>
      </c>
      <c r="V2688" s="2" t="s">
        <v>22608</v>
      </c>
      <c r="W2688" s="2" t="s">
        <v>22609</v>
      </c>
      <c r="X2688" s="2" t="s">
        <v>22610</v>
      </c>
      <c r="Y2688" s="2" t="s">
        <v>22611</v>
      </c>
      <c r="AD2688">
        <v>2020</v>
      </c>
      <c r="AE2688">
        <v>2021</v>
      </c>
      <c r="AF2688">
        <v>2022</v>
      </c>
      <c r="AG2688">
        <v>2023</v>
      </c>
      <c r="AL2688" s="3">
        <v>45000000</v>
      </c>
      <c r="AM2688" t="s">
        <v>89</v>
      </c>
      <c r="AN2688" s="1">
        <v>45145</v>
      </c>
      <c r="AO2688" s="3">
        <v>300150000</v>
      </c>
      <c r="AP2688">
        <v>22261.97</v>
      </c>
      <c r="AQ2688">
        <v>252993.93</v>
      </c>
      <c r="AR2688">
        <v>231.54</v>
      </c>
      <c r="AS2688">
        <v>231323.83</v>
      </c>
      <c r="AX2688">
        <v>26</v>
      </c>
      <c r="AY2688">
        <v>10</v>
      </c>
      <c r="AZ2688">
        <v>1904</v>
      </c>
      <c r="BA2688">
        <v>80</v>
      </c>
      <c r="BF2688">
        <v>99.6</v>
      </c>
      <c r="BG2688">
        <v>99.93</v>
      </c>
      <c r="BH2688">
        <v>59.26</v>
      </c>
      <c r="BI2688">
        <v>93.64</v>
      </c>
      <c r="BO2688">
        <v>1</v>
      </c>
      <c r="BP2688" s="3">
        <v>63700000</v>
      </c>
      <c r="BQ2688" s="20">
        <v>381</v>
      </c>
      <c r="BR2688" s="20">
        <v>447</v>
      </c>
      <c r="BW2688" s="20">
        <v>0</v>
      </c>
      <c r="BX2688" s="22">
        <v>506811.27</v>
      </c>
      <c r="BY2688">
        <v>56</v>
      </c>
      <c r="BZ2688">
        <v>95.56</v>
      </c>
      <c r="CC2688">
        <v>1</v>
      </c>
    </row>
    <row r="2689" spans="1:81" ht="51" x14ac:dyDescent="0.2">
      <c r="A2689" t="s">
        <v>22612</v>
      </c>
      <c r="B2689" t="s">
        <v>22613</v>
      </c>
      <c r="C2689" t="s">
        <v>22614</v>
      </c>
      <c r="E2689" s="2" t="s">
        <v>22615</v>
      </c>
      <c r="G2689" s="3">
        <v>2300000</v>
      </c>
      <c r="H2689" s="3">
        <v>10000000</v>
      </c>
      <c r="I2689" s="3">
        <v>40000000</v>
      </c>
      <c r="O2689" s="3">
        <v>23000000</v>
      </c>
      <c r="P2689" s="3">
        <v>50000000</v>
      </c>
      <c r="Q2689" s="3">
        <v>266800000</v>
      </c>
      <c r="W2689" s="2" t="s">
        <v>22616</v>
      </c>
      <c r="X2689" s="2" t="s">
        <v>22617</v>
      </c>
      <c r="Y2689" s="2" t="s">
        <v>22618</v>
      </c>
      <c r="AE2689">
        <v>2018</v>
      </c>
      <c r="AF2689">
        <v>2019</v>
      </c>
      <c r="AG2689">
        <v>2023</v>
      </c>
      <c r="AL2689" s="3">
        <v>40000000</v>
      </c>
      <c r="AM2689" t="s">
        <v>89</v>
      </c>
      <c r="AN2689" s="1">
        <v>45265</v>
      </c>
      <c r="AO2689" s="3">
        <v>266800000</v>
      </c>
      <c r="AQ2689">
        <v>2499.2399999999998</v>
      </c>
      <c r="AR2689">
        <v>8879.8799999999992</v>
      </c>
      <c r="AS2689">
        <v>469131.33</v>
      </c>
      <c r="AY2689">
        <v>583</v>
      </c>
      <c r="AZ2689">
        <v>243</v>
      </c>
      <c r="BA2689">
        <v>52</v>
      </c>
      <c r="BG2689">
        <v>94.42</v>
      </c>
      <c r="BH2689">
        <v>94.17</v>
      </c>
      <c r="BI2689">
        <v>95.89</v>
      </c>
      <c r="BO2689">
        <v>1</v>
      </c>
      <c r="BP2689" s="3">
        <v>52300000</v>
      </c>
      <c r="BQ2689" s="20">
        <v>245</v>
      </c>
      <c r="BR2689" s="20">
        <v>1602</v>
      </c>
      <c r="BW2689" s="20">
        <v>0</v>
      </c>
      <c r="BX2689" s="22">
        <v>480510.45</v>
      </c>
      <c r="BY2689">
        <v>57</v>
      </c>
      <c r="BZ2689">
        <v>95.48</v>
      </c>
      <c r="CC2689">
        <v>1</v>
      </c>
    </row>
    <row r="2690" spans="1:81" ht="34" x14ac:dyDescent="0.2">
      <c r="A2690" t="s">
        <v>22619</v>
      </c>
      <c r="B2690" t="s">
        <v>22620</v>
      </c>
      <c r="C2690" t="s">
        <v>22621</v>
      </c>
      <c r="D2690" t="s">
        <v>22622</v>
      </c>
      <c r="E2690" s="2" t="s">
        <v>22623</v>
      </c>
      <c r="G2690" s="3">
        <v>125000</v>
      </c>
      <c r="H2690" s="3">
        <v>15000000</v>
      </c>
      <c r="I2690" s="3">
        <v>40000000</v>
      </c>
      <c r="O2690" s="3">
        <v>1250000</v>
      </c>
      <c r="P2690" s="3">
        <v>75000000</v>
      </c>
      <c r="Q2690" s="3">
        <v>266800000</v>
      </c>
      <c r="W2690" s="2" t="s">
        <v>22624</v>
      </c>
      <c r="X2690" s="2" t="s">
        <v>22625</v>
      </c>
      <c r="Y2690" s="2" t="s">
        <v>22626</v>
      </c>
      <c r="AE2690">
        <v>2020</v>
      </c>
      <c r="AF2690">
        <v>2022</v>
      </c>
      <c r="AG2690">
        <v>2023</v>
      </c>
      <c r="AL2690" s="3">
        <v>3500000</v>
      </c>
      <c r="AM2690" t="s">
        <v>221</v>
      </c>
      <c r="AN2690" s="1">
        <v>44979</v>
      </c>
      <c r="AO2690" s="3">
        <v>266800000</v>
      </c>
      <c r="AQ2690">
        <v>51593.74</v>
      </c>
      <c r="AR2690">
        <v>166149.54999999999</v>
      </c>
      <c r="AS2690">
        <v>254637.6</v>
      </c>
      <c r="AY2690">
        <v>56</v>
      </c>
      <c r="AZ2690">
        <v>116</v>
      </c>
      <c r="BA2690">
        <v>74</v>
      </c>
      <c r="BG2690">
        <v>99.42</v>
      </c>
      <c r="BH2690">
        <v>97.54</v>
      </c>
      <c r="BI2690">
        <v>94.12</v>
      </c>
      <c r="BO2690">
        <v>1</v>
      </c>
      <c r="BP2690" s="3">
        <v>62125000</v>
      </c>
      <c r="BQ2690" s="20">
        <v>652</v>
      </c>
      <c r="BR2690" s="20">
        <v>259</v>
      </c>
      <c r="BW2690" s="20">
        <v>0</v>
      </c>
      <c r="BX2690" s="22">
        <v>472380.89</v>
      </c>
      <c r="BY2690">
        <v>58</v>
      </c>
      <c r="BZ2690">
        <v>95.4</v>
      </c>
      <c r="CC2690">
        <v>1</v>
      </c>
    </row>
    <row r="2691" spans="1:81" ht="34" x14ac:dyDescent="0.2">
      <c r="A2691" t="s">
        <v>22627</v>
      </c>
      <c r="B2691" t="s">
        <v>22628</v>
      </c>
      <c r="C2691" t="s">
        <v>22629</v>
      </c>
      <c r="D2691" t="s">
        <v>22630</v>
      </c>
      <c r="E2691" s="2" t="s">
        <v>22631</v>
      </c>
      <c r="G2691" s="3">
        <v>5000000</v>
      </c>
      <c r="H2691" s="3">
        <v>50000000</v>
      </c>
      <c r="I2691" s="3">
        <v>77000000</v>
      </c>
      <c r="O2691" s="3">
        <v>50000000</v>
      </c>
      <c r="P2691" s="3">
        <v>250000000</v>
      </c>
      <c r="Q2691" s="3">
        <v>513590000</v>
      </c>
      <c r="W2691" s="2" t="s">
        <v>22632</v>
      </c>
      <c r="X2691" s="2" t="s">
        <v>22633</v>
      </c>
      <c r="Y2691" s="2" t="s">
        <v>22634</v>
      </c>
      <c r="AE2691">
        <v>2019</v>
      </c>
      <c r="AF2691">
        <v>2021</v>
      </c>
      <c r="AG2691">
        <v>2023</v>
      </c>
      <c r="AL2691" s="3">
        <v>77000000</v>
      </c>
      <c r="AM2691" t="s">
        <v>89</v>
      </c>
      <c r="AN2691" s="1">
        <v>45060</v>
      </c>
      <c r="AO2691" s="3">
        <v>513590000</v>
      </c>
      <c r="AQ2691">
        <v>5887.69</v>
      </c>
      <c r="AR2691">
        <v>166823.70000000001</v>
      </c>
      <c r="AS2691">
        <v>298851.38</v>
      </c>
      <c r="AY2691">
        <v>442</v>
      </c>
      <c r="AZ2691">
        <v>119</v>
      </c>
      <c r="BA2691">
        <v>70</v>
      </c>
      <c r="BG2691">
        <v>95.4</v>
      </c>
      <c r="BH2691">
        <v>97.75</v>
      </c>
      <c r="BI2691">
        <v>94.44</v>
      </c>
      <c r="BO2691">
        <v>1</v>
      </c>
      <c r="BP2691" s="3">
        <v>141500000</v>
      </c>
      <c r="BQ2691" s="20">
        <v>1002</v>
      </c>
      <c r="BR2691" s="20">
        <v>530</v>
      </c>
      <c r="BW2691" s="20">
        <v>0</v>
      </c>
      <c r="BX2691" s="22">
        <v>471562.77</v>
      </c>
      <c r="BY2691">
        <v>59</v>
      </c>
      <c r="BZ2691">
        <v>95.32</v>
      </c>
      <c r="CC2691">
        <v>1</v>
      </c>
    </row>
    <row r="2692" spans="1:81" ht="51" x14ac:dyDescent="0.2">
      <c r="A2692" t="s">
        <v>22635</v>
      </c>
      <c r="B2692" t="s">
        <v>22636</v>
      </c>
      <c r="C2692" t="s">
        <v>22637</v>
      </c>
      <c r="D2692" t="s">
        <v>22638</v>
      </c>
      <c r="E2692" s="2" t="s">
        <v>22639</v>
      </c>
      <c r="H2692" s="3">
        <v>35000000</v>
      </c>
      <c r="I2692" s="3">
        <v>60000000</v>
      </c>
      <c r="P2692" s="3">
        <v>175000000</v>
      </c>
      <c r="Q2692" s="3">
        <v>800000000</v>
      </c>
      <c r="W2692" s="2" t="s">
        <v>22640</v>
      </c>
      <c r="X2692" s="2" t="s">
        <v>22641</v>
      </c>
      <c r="Y2692" s="2" t="s">
        <v>22642</v>
      </c>
      <c r="AE2692">
        <v>2021</v>
      </c>
      <c r="AF2692">
        <v>2021</v>
      </c>
      <c r="AG2692">
        <v>2023</v>
      </c>
      <c r="AM2692" t="s">
        <v>114</v>
      </c>
      <c r="AN2692" s="1">
        <v>44950</v>
      </c>
      <c r="AO2692" s="3">
        <v>800000000</v>
      </c>
      <c r="AQ2692">
        <v>3.13</v>
      </c>
      <c r="AR2692">
        <v>2803.96</v>
      </c>
      <c r="AS2692">
        <v>458655.23</v>
      </c>
      <c r="AY2692">
        <v>4467</v>
      </c>
      <c r="AZ2692">
        <v>1393</v>
      </c>
      <c r="BA2692">
        <v>54</v>
      </c>
      <c r="BG2692">
        <v>62.98</v>
      </c>
      <c r="BH2692">
        <v>73.510000000000005</v>
      </c>
      <c r="BI2692">
        <v>95.73</v>
      </c>
      <c r="BO2692">
        <v>1</v>
      </c>
      <c r="BP2692" s="3">
        <v>101900000</v>
      </c>
      <c r="BQ2692" s="20">
        <v>272</v>
      </c>
      <c r="BR2692" s="20">
        <v>454</v>
      </c>
      <c r="BW2692" s="20">
        <v>0</v>
      </c>
      <c r="BX2692" s="22">
        <v>461462.32</v>
      </c>
      <c r="BY2692">
        <v>60</v>
      </c>
      <c r="BZ2692">
        <v>95.24</v>
      </c>
      <c r="CC2692">
        <v>1</v>
      </c>
    </row>
    <row r="2693" spans="1:81" ht="51" x14ac:dyDescent="0.2">
      <c r="A2693" t="s">
        <v>22643</v>
      </c>
      <c r="B2693" t="s">
        <v>22644</v>
      </c>
      <c r="C2693" t="s">
        <v>22645</v>
      </c>
      <c r="D2693" t="s">
        <v>22646</v>
      </c>
      <c r="E2693" s="2" t="s">
        <v>22647</v>
      </c>
      <c r="H2693" s="3">
        <v>15000000</v>
      </c>
      <c r="I2693" s="3">
        <v>31000000</v>
      </c>
      <c r="P2693" s="3">
        <v>50000000</v>
      </c>
      <c r="Q2693" s="3">
        <v>131000000</v>
      </c>
      <c r="W2693" s="2" t="s">
        <v>22648</v>
      </c>
      <c r="X2693" s="2" t="s">
        <v>22649</v>
      </c>
      <c r="Y2693" s="2" t="s">
        <v>22650</v>
      </c>
      <c r="AE2693">
        <v>2019</v>
      </c>
      <c r="AF2693">
        <v>2022</v>
      </c>
      <c r="AG2693">
        <v>2023</v>
      </c>
      <c r="AL2693" s="3">
        <v>31000000</v>
      </c>
      <c r="AM2693" t="s">
        <v>89</v>
      </c>
      <c r="AN2693" s="1">
        <v>45196</v>
      </c>
      <c r="AO2693" s="3">
        <v>206770000</v>
      </c>
      <c r="AQ2693">
        <v>1948.76</v>
      </c>
      <c r="AR2693">
        <v>54051.92</v>
      </c>
      <c r="AS2693">
        <v>389693.65</v>
      </c>
      <c r="AY2693">
        <v>795</v>
      </c>
      <c r="AZ2693">
        <v>281</v>
      </c>
      <c r="BA2693">
        <v>63</v>
      </c>
      <c r="BG2693">
        <v>91.72</v>
      </c>
      <c r="BH2693">
        <v>94.01</v>
      </c>
      <c r="BI2693">
        <v>95.01</v>
      </c>
      <c r="BO2693">
        <v>1.58</v>
      </c>
      <c r="BP2693" s="3">
        <v>46000000</v>
      </c>
      <c r="BQ2693" s="20">
        <v>950</v>
      </c>
      <c r="BR2693" s="20">
        <v>514</v>
      </c>
      <c r="BW2693" s="20">
        <v>0</v>
      </c>
      <c r="BX2693" s="22">
        <v>445694.33</v>
      </c>
      <c r="BY2693">
        <v>61</v>
      </c>
      <c r="BZ2693">
        <v>95.16</v>
      </c>
      <c r="CC2693">
        <v>1.58</v>
      </c>
    </row>
    <row r="2694" spans="1:81" ht="51" x14ac:dyDescent="0.2">
      <c r="A2694" t="s">
        <v>22651</v>
      </c>
      <c r="B2694" t="s">
        <v>22652</v>
      </c>
      <c r="C2694" t="s">
        <v>22653</v>
      </c>
      <c r="E2694" s="2" t="s">
        <v>22654</v>
      </c>
      <c r="G2694" s="3">
        <v>125000</v>
      </c>
      <c r="H2694" s="3">
        <v>15027780</v>
      </c>
      <c r="I2694" s="3">
        <v>25559759</v>
      </c>
      <c r="O2694" s="3">
        <v>1250000</v>
      </c>
      <c r="P2694" s="3">
        <v>75138900</v>
      </c>
      <c r="Q2694" s="3">
        <v>170483592.53</v>
      </c>
      <c r="W2694" s="2" t="s">
        <v>22655</v>
      </c>
      <c r="X2694" s="2" t="s">
        <v>22656</v>
      </c>
      <c r="Y2694" s="2" t="s">
        <v>22657</v>
      </c>
      <c r="AE2694">
        <v>2020</v>
      </c>
      <c r="AF2694">
        <v>2022</v>
      </c>
      <c r="AG2694">
        <v>2023</v>
      </c>
      <c r="AL2694" s="3">
        <v>25559758</v>
      </c>
      <c r="AM2694" t="s">
        <v>89</v>
      </c>
      <c r="AN2694" s="1">
        <v>45189</v>
      </c>
      <c r="AO2694" s="3">
        <v>170483592.53</v>
      </c>
      <c r="AQ2694">
        <v>49745.89</v>
      </c>
      <c r="AR2694">
        <v>165501.14000000001</v>
      </c>
      <c r="AS2694">
        <v>219271.51</v>
      </c>
      <c r="AY2694">
        <v>120</v>
      </c>
      <c r="AZ2694">
        <v>119</v>
      </c>
      <c r="BA2694">
        <v>83</v>
      </c>
      <c r="BG2694">
        <v>98.74</v>
      </c>
      <c r="BH2694">
        <v>97.47</v>
      </c>
      <c r="BI2694">
        <v>93.4</v>
      </c>
      <c r="BO2694">
        <v>1</v>
      </c>
      <c r="BP2694" s="3">
        <v>42767541</v>
      </c>
      <c r="BQ2694" s="20">
        <v>644</v>
      </c>
      <c r="BR2694" s="20">
        <v>477</v>
      </c>
      <c r="BW2694" s="20">
        <v>0</v>
      </c>
      <c r="BX2694" s="22">
        <v>434518.54</v>
      </c>
      <c r="BY2694">
        <v>62</v>
      </c>
      <c r="BZ2694">
        <v>95.08</v>
      </c>
      <c r="CC2694">
        <v>1</v>
      </c>
    </row>
    <row r="2695" spans="1:81" ht="51" x14ac:dyDescent="0.2">
      <c r="A2695" t="s">
        <v>22658</v>
      </c>
      <c r="B2695" t="s">
        <v>22659</v>
      </c>
      <c r="C2695" t="s">
        <v>22660</v>
      </c>
      <c r="D2695" t="s">
        <v>22661</v>
      </c>
      <c r="E2695" s="2" t="s">
        <v>22662</v>
      </c>
      <c r="G2695" s="3">
        <v>6500000</v>
      </c>
      <c r="H2695" s="3">
        <v>40000000</v>
      </c>
      <c r="I2695" s="3">
        <v>45000000</v>
      </c>
      <c r="O2695" s="3">
        <v>65000000</v>
      </c>
      <c r="P2695" s="3">
        <v>200000000</v>
      </c>
      <c r="Q2695" s="3">
        <v>300150000</v>
      </c>
      <c r="V2695" s="2" t="s">
        <v>7840</v>
      </c>
      <c r="W2695" s="2" t="s">
        <v>22663</v>
      </c>
      <c r="X2695" s="2" t="s">
        <v>22664</v>
      </c>
      <c r="Y2695" s="2" t="s">
        <v>22665</v>
      </c>
      <c r="AD2695">
        <v>2014</v>
      </c>
      <c r="AE2695">
        <v>2017</v>
      </c>
      <c r="AF2695">
        <v>2021</v>
      </c>
      <c r="AG2695">
        <v>2023</v>
      </c>
      <c r="AL2695" s="3">
        <v>45000000</v>
      </c>
      <c r="AM2695" t="s">
        <v>89</v>
      </c>
      <c r="AN2695" s="1">
        <v>45076</v>
      </c>
      <c r="AO2695" s="3">
        <v>300150000</v>
      </c>
      <c r="AP2695">
        <v>0.25</v>
      </c>
      <c r="AQ2695">
        <v>0</v>
      </c>
      <c r="AR2695">
        <v>2570.0700000000002</v>
      </c>
      <c r="AS2695">
        <v>419086.65</v>
      </c>
      <c r="AX2695">
        <v>172</v>
      </c>
      <c r="AY2695">
        <v>3489</v>
      </c>
      <c r="AZ2695">
        <v>1431</v>
      </c>
      <c r="BA2695">
        <v>56</v>
      </c>
      <c r="BF2695">
        <v>81.37</v>
      </c>
      <c r="BG2695">
        <v>63.18</v>
      </c>
      <c r="BH2695">
        <v>72.78</v>
      </c>
      <c r="BI2695">
        <v>95.57</v>
      </c>
      <c r="BO2695">
        <v>1</v>
      </c>
      <c r="BP2695" s="3">
        <v>96000000</v>
      </c>
      <c r="BQ2695" s="20">
        <v>1317</v>
      </c>
      <c r="BR2695" s="20">
        <v>873</v>
      </c>
      <c r="BW2695" s="20">
        <v>0</v>
      </c>
      <c r="BX2695" s="22">
        <v>421656.97</v>
      </c>
      <c r="BY2695">
        <v>63</v>
      </c>
      <c r="BZ2695">
        <v>95</v>
      </c>
      <c r="CC2695">
        <v>1</v>
      </c>
    </row>
    <row r="2696" spans="1:81" ht="34" x14ac:dyDescent="0.2">
      <c r="A2696" t="s">
        <v>22666</v>
      </c>
      <c r="B2696" t="s">
        <v>22667</v>
      </c>
      <c r="C2696" t="s">
        <v>22668</v>
      </c>
      <c r="D2696" t="s">
        <v>22669</v>
      </c>
      <c r="E2696" s="2" t="s">
        <v>22670</v>
      </c>
      <c r="H2696" s="3">
        <v>24628730</v>
      </c>
      <c r="I2696" s="3">
        <v>32862685</v>
      </c>
      <c r="P2696" s="3">
        <v>123143650</v>
      </c>
      <c r="Q2696" s="3">
        <v>219194108.94999999</v>
      </c>
      <c r="W2696" s="2" t="s">
        <v>22671</v>
      </c>
      <c r="X2696" s="2" t="s">
        <v>22672</v>
      </c>
      <c r="Y2696" s="2" t="s">
        <v>22673</v>
      </c>
      <c r="AE2696">
        <v>2021</v>
      </c>
      <c r="AF2696">
        <v>2022</v>
      </c>
      <c r="AG2696">
        <v>2023</v>
      </c>
      <c r="AL2696" s="3">
        <v>32862685</v>
      </c>
      <c r="AM2696" t="s">
        <v>89</v>
      </c>
      <c r="AN2696" s="1">
        <v>45113</v>
      </c>
      <c r="AO2696" s="3">
        <v>219194108.94999999</v>
      </c>
      <c r="AQ2696">
        <v>2.54</v>
      </c>
      <c r="AR2696">
        <v>6226.11</v>
      </c>
      <c r="AS2696">
        <v>414329.33</v>
      </c>
      <c r="AY2696">
        <v>4669</v>
      </c>
      <c r="AZ2696">
        <v>915</v>
      </c>
      <c r="BA2696">
        <v>57</v>
      </c>
      <c r="BG2696">
        <v>61.3</v>
      </c>
      <c r="BH2696">
        <v>80.430000000000007</v>
      </c>
      <c r="BI2696">
        <v>95.49</v>
      </c>
      <c r="BO2696">
        <v>1</v>
      </c>
      <c r="BP2696" s="3">
        <v>73582792</v>
      </c>
      <c r="BQ2696" s="20">
        <v>473</v>
      </c>
      <c r="BR2696" s="20">
        <v>388</v>
      </c>
      <c r="BW2696" s="20">
        <v>0</v>
      </c>
      <c r="BX2696" s="22">
        <v>420557.98</v>
      </c>
      <c r="BY2696">
        <v>64</v>
      </c>
      <c r="BZ2696">
        <v>94.92</v>
      </c>
      <c r="CC2696">
        <v>1</v>
      </c>
    </row>
    <row r="2697" spans="1:81" ht="34" x14ac:dyDescent="0.2">
      <c r="A2697" t="s">
        <v>22674</v>
      </c>
      <c r="B2697" t="s">
        <v>22675</v>
      </c>
      <c r="C2697" t="s">
        <v>22676</v>
      </c>
      <c r="D2697" t="s">
        <v>22677</v>
      </c>
      <c r="E2697" s="2" t="s">
        <v>22678</v>
      </c>
      <c r="H2697" s="3">
        <v>16300000</v>
      </c>
      <c r="P2697" s="3">
        <v>81500000</v>
      </c>
      <c r="X2697" s="2" t="s">
        <v>445</v>
      </c>
      <c r="Y2697" s="2" t="s">
        <v>22679</v>
      </c>
      <c r="AF2697">
        <v>2019</v>
      </c>
      <c r="AG2697">
        <v>2023</v>
      </c>
      <c r="AM2697" t="s">
        <v>89</v>
      </c>
      <c r="AN2697" s="1">
        <v>45050</v>
      </c>
      <c r="AR2697">
        <v>2419.35</v>
      </c>
      <c r="AS2697">
        <v>414277.45</v>
      </c>
      <c r="AZ2697">
        <v>547</v>
      </c>
      <c r="BA2697">
        <v>58</v>
      </c>
      <c r="BH2697">
        <v>86.85</v>
      </c>
      <c r="BI2697">
        <v>95.41</v>
      </c>
      <c r="BP2697" s="3">
        <v>42010877</v>
      </c>
      <c r="BR2697" s="20">
        <v>1478</v>
      </c>
      <c r="BW2697" s="20">
        <v>0</v>
      </c>
      <c r="BX2697" s="22">
        <v>416696.8</v>
      </c>
      <c r="BY2697">
        <v>65</v>
      </c>
      <c r="BZ2697">
        <v>94.84</v>
      </c>
    </row>
    <row r="2698" spans="1:81" ht="51" x14ac:dyDescent="0.2">
      <c r="A2698" t="s">
        <v>22680</v>
      </c>
      <c r="B2698" t="s">
        <v>22681</v>
      </c>
      <c r="C2698" t="s">
        <v>22682</v>
      </c>
      <c r="D2698" t="s">
        <v>22683</v>
      </c>
      <c r="E2698" s="2" t="s">
        <v>22684</v>
      </c>
      <c r="H2698" s="3">
        <v>65000000</v>
      </c>
      <c r="I2698" s="3">
        <v>100000000</v>
      </c>
      <c r="P2698" s="3">
        <v>325000000</v>
      </c>
      <c r="Q2698" s="3">
        <v>1000000000</v>
      </c>
      <c r="X2698" s="2" t="s">
        <v>22685</v>
      </c>
      <c r="Y2698" s="2" t="s">
        <v>22686</v>
      </c>
      <c r="AF2698">
        <v>2023</v>
      </c>
      <c r="AG2698">
        <v>2023</v>
      </c>
      <c r="AL2698" s="3">
        <v>100000000</v>
      </c>
      <c r="AM2698" t="s">
        <v>89</v>
      </c>
      <c r="AN2698" s="1">
        <v>45107</v>
      </c>
      <c r="AO2698" s="3">
        <v>1000000000</v>
      </c>
      <c r="AR2698">
        <v>61521.26</v>
      </c>
      <c r="AS2698">
        <v>354458.07</v>
      </c>
      <c r="AZ2698">
        <v>108</v>
      </c>
      <c r="BA2698">
        <v>67</v>
      </c>
      <c r="BH2698">
        <v>96.61</v>
      </c>
      <c r="BI2698">
        <v>94.69</v>
      </c>
      <c r="BO2698">
        <v>1</v>
      </c>
      <c r="BP2698" s="3">
        <v>165000000</v>
      </c>
      <c r="BR2698" s="20">
        <v>123</v>
      </c>
      <c r="BW2698" s="20">
        <v>0</v>
      </c>
      <c r="BX2698" s="22">
        <v>415979.33</v>
      </c>
      <c r="BY2698">
        <v>66</v>
      </c>
      <c r="BZ2698">
        <v>94.76</v>
      </c>
      <c r="CC2698">
        <v>1</v>
      </c>
    </row>
    <row r="2699" spans="1:81" ht="17" x14ac:dyDescent="0.2">
      <c r="A2699" t="s">
        <v>22687</v>
      </c>
      <c r="B2699" t="s">
        <v>22688</v>
      </c>
      <c r="C2699" t="s">
        <v>22689</v>
      </c>
      <c r="D2699" t="s">
        <v>22690</v>
      </c>
      <c r="E2699" s="2" t="s">
        <v>22691</v>
      </c>
      <c r="H2699" s="3">
        <v>4418783</v>
      </c>
      <c r="P2699" s="3">
        <v>22093915</v>
      </c>
      <c r="X2699" s="2" t="s">
        <v>22692</v>
      </c>
      <c r="Y2699" s="2" t="s">
        <v>22693</v>
      </c>
      <c r="AF2699">
        <v>2023</v>
      </c>
      <c r="AG2699">
        <v>2023</v>
      </c>
      <c r="AM2699" t="s">
        <v>89</v>
      </c>
      <c r="AN2699" s="1">
        <v>45218</v>
      </c>
      <c r="AR2699">
        <v>0</v>
      </c>
      <c r="AS2699">
        <v>414277.45</v>
      </c>
      <c r="AZ2699">
        <v>1503</v>
      </c>
      <c r="BA2699">
        <v>58</v>
      </c>
      <c r="BH2699">
        <v>52.44</v>
      </c>
      <c r="BI2699">
        <v>95.41</v>
      </c>
      <c r="BP2699" s="3">
        <v>4418783</v>
      </c>
      <c r="BR2699" s="20">
        <v>253</v>
      </c>
      <c r="BW2699" s="20">
        <v>0</v>
      </c>
      <c r="BX2699" s="22">
        <v>414277.45</v>
      </c>
      <c r="BY2699">
        <v>67</v>
      </c>
      <c r="BZ2699">
        <v>94.68</v>
      </c>
    </row>
    <row r="2700" spans="1:81" ht="51" x14ac:dyDescent="0.2">
      <c r="A2700" t="s">
        <v>22694</v>
      </c>
      <c r="B2700" t="s">
        <v>22695</v>
      </c>
      <c r="C2700" t="s">
        <v>22696</v>
      </c>
      <c r="D2700" t="s">
        <v>22697</v>
      </c>
      <c r="E2700" s="2" t="s">
        <v>22698</v>
      </c>
      <c r="G2700" s="3">
        <v>5000000</v>
      </c>
      <c r="H2700" s="3">
        <v>19000000</v>
      </c>
      <c r="I2700" s="3">
        <v>46000000</v>
      </c>
      <c r="O2700" s="3">
        <v>50000000</v>
      </c>
      <c r="P2700" s="3">
        <v>95000000</v>
      </c>
      <c r="Q2700" s="3">
        <v>306820000</v>
      </c>
      <c r="Y2700" s="2" t="s">
        <v>22699</v>
      </c>
      <c r="AE2700">
        <v>2021</v>
      </c>
      <c r="AF2700">
        <v>2021</v>
      </c>
      <c r="AG2700">
        <v>2023</v>
      </c>
      <c r="AL2700" s="3">
        <v>46000000</v>
      </c>
      <c r="AM2700" t="s">
        <v>89</v>
      </c>
      <c r="AN2700" s="1">
        <v>45139</v>
      </c>
      <c r="AO2700" s="3">
        <v>306820000</v>
      </c>
      <c r="AQ2700">
        <v>0</v>
      </c>
      <c r="AR2700">
        <v>0</v>
      </c>
      <c r="AS2700">
        <v>413485.45</v>
      </c>
      <c r="AY2700">
        <v>5627</v>
      </c>
      <c r="AZ2700">
        <v>2960</v>
      </c>
      <c r="BA2700">
        <v>61</v>
      </c>
      <c r="BG2700">
        <v>53.36</v>
      </c>
      <c r="BH2700">
        <v>43.68</v>
      </c>
      <c r="BI2700">
        <v>95.17</v>
      </c>
      <c r="BO2700">
        <v>1</v>
      </c>
      <c r="BP2700" s="3">
        <v>104000000</v>
      </c>
      <c r="BQ2700" s="20">
        <v>122</v>
      </c>
      <c r="BR2700" s="20">
        <v>761</v>
      </c>
      <c r="BW2700" s="20">
        <v>0</v>
      </c>
      <c r="BX2700" s="22">
        <v>413485.45</v>
      </c>
      <c r="BY2700">
        <v>68</v>
      </c>
      <c r="BZ2700">
        <v>94.6</v>
      </c>
      <c r="CC2700">
        <v>1</v>
      </c>
    </row>
    <row r="2701" spans="1:81" ht="68" x14ac:dyDescent="0.2">
      <c r="A2701" t="s">
        <v>22700</v>
      </c>
      <c r="B2701" t="s">
        <v>22701</v>
      </c>
      <c r="C2701" t="s">
        <v>22702</v>
      </c>
      <c r="E2701" s="2" t="s">
        <v>22703</v>
      </c>
      <c r="H2701" s="3">
        <v>65000000</v>
      </c>
      <c r="I2701" s="3">
        <v>350000000</v>
      </c>
      <c r="P2701" s="3">
        <v>325000000</v>
      </c>
      <c r="Q2701" s="3">
        <v>1000000000</v>
      </c>
      <c r="X2701" s="2" t="s">
        <v>22704</v>
      </c>
      <c r="Y2701" s="2" t="s">
        <v>22705</v>
      </c>
      <c r="AF2701">
        <v>2022</v>
      </c>
      <c r="AG2701">
        <v>2023</v>
      </c>
      <c r="AL2701" s="3">
        <v>350000000</v>
      </c>
      <c r="AM2701" t="s">
        <v>89</v>
      </c>
      <c r="AN2701" s="1">
        <v>44999</v>
      </c>
      <c r="AO2701" s="3">
        <v>2334500000</v>
      </c>
      <c r="AR2701">
        <v>41110.589999999997</v>
      </c>
      <c r="AS2701">
        <v>367857.75</v>
      </c>
      <c r="AZ2701">
        <v>400</v>
      </c>
      <c r="BA2701">
        <v>64</v>
      </c>
      <c r="BH2701">
        <v>91.46</v>
      </c>
      <c r="BI2701">
        <v>94.93</v>
      </c>
      <c r="BN2701" t="s">
        <v>101</v>
      </c>
      <c r="BO2701">
        <v>2.33</v>
      </c>
      <c r="BP2701" s="3">
        <v>415000000</v>
      </c>
      <c r="BR2701" s="20">
        <v>320</v>
      </c>
      <c r="BW2701" s="20">
        <v>0</v>
      </c>
      <c r="BX2701" s="22">
        <v>408968.34</v>
      </c>
      <c r="BY2701">
        <v>69</v>
      </c>
      <c r="BZ2701">
        <v>94.52</v>
      </c>
      <c r="CC2701">
        <v>2.33</v>
      </c>
    </row>
    <row r="2702" spans="1:81" ht="102" x14ac:dyDescent="0.2">
      <c r="A2702" t="s">
        <v>22706</v>
      </c>
      <c r="B2702" t="s">
        <v>22707</v>
      </c>
      <c r="C2702" t="s">
        <v>22708</v>
      </c>
      <c r="D2702" t="s">
        <v>22709</v>
      </c>
      <c r="E2702" s="2" t="s">
        <v>22710</v>
      </c>
      <c r="G2702" s="3">
        <v>5000000</v>
      </c>
      <c r="H2702" s="3">
        <v>21000000</v>
      </c>
      <c r="I2702" s="3">
        <v>100000000</v>
      </c>
      <c r="O2702" s="3">
        <v>50000000</v>
      </c>
      <c r="P2702" s="3">
        <v>105000000</v>
      </c>
      <c r="Q2702" s="3">
        <v>500000000</v>
      </c>
      <c r="W2702" s="2" t="s">
        <v>22711</v>
      </c>
      <c r="X2702" s="2" t="s">
        <v>22712</v>
      </c>
      <c r="Y2702" s="2" t="s">
        <v>22713</v>
      </c>
      <c r="AE2702">
        <v>2020</v>
      </c>
      <c r="AF2702">
        <v>2021</v>
      </c>
      <c r="AG2702">
        <v>2023</v>
      </c>
      <c r="AL2702" s="3">
        <v>100000000</v>
      </c>
      <c r="AM2702" t="s">
        <v>89</v>
      </c>
      <c r="AN2702" s="1">
        <v>45187</v>
      </c>
      <c r="AO2702" s="3">
        <v>500000000</v>
      </c>
      <c r="AQ2702">
        <v>12.18</v>
      </c>
      <c r="AR2702">
        <v>66908.350000000006</v>
      </c>
      <c r="AS2702">
        <v>335326.06</v>
      </c>
      <c r="AY2702">
        <v>2632</v>
      </c>
      <c r="AZ2702">
        <v>290</v>
      </c>
      <c r="BA2702">
        <v>68</v>
      </c>
      <c r="BG2702">
        <v>72.05</v>
      </c>
      <c r="BH2702">
        <v>94.5</v>
      </c>
      <c r="BI2702">
        <v>94.61</v>
      </c>
      <c r="BO2702">
        <v>1</v>
      </c>
      <c r="BP2702" s="3">
        <v>126000000</v>
      </c>
      <c r="BQ2702" s="20">
        <v>442</v>
      </c>
      <c r="BR2702" s="20">
        <v>672</v>
      </c>
      <c r="BW2702" s="20">
        <v>0</v>
      </c>
      <c r="BX2702" s="22">
        <v>402246.59</v>
      </c>
      <c r="BY2702">
        <v>70</v>
      </c>
      <c r="BZ2702">
        <v>94.44</v>
      </c>
      <c r="CC2702">
        <v>1</v>
      </c>
    </row>
    <row r="2703" spans="1:81" ht="34" x14ac:dyDescent="0.2">
      <c r="A2703" t="s">
        <v>22714</v>
      </c>
      <c r="B2703" t="s">
        <v>22715</v>
      </c>
      <c r="C2703" t="s">
        <v>22716</v>
      </c>
      <c r="D2703" t="s">
        <v>22714</v>
      </c>
      <c r="E2703" s="2" t="s">
        <v>22717</v>
      </c>
      <c r="I2703" s="3">
        <v>100000000</v>
      </c>
      <c r="Q2703" s="3">
        <v>667000000</v>
      </c>
      <c r="W2703" s="2" t="s">
        <v>22718</v>
      </c>
      <c r="Y2703" s="2" t="s">
        <v>22719</v>
      </c>
      <c r="AE2703">
        <v>2019</v>
      </c>
      <c r="AG2703">
        <v>2023</v>
      </c>
      <c r="AL2703" s="3">
        <v>100000000</v>
      </c>
      <c r="AM2703" t="s">
        <v>89</v>
      </c>
      <c r="AN2703" s="1">
        <v>45083</v>
      </c>
      <c r="AO2703" s="3">
        <v>667000000</v>
      </c>
      <c r="AQ2703">
        <v>0</v>
      </c>
      <c r="AS2703">
        <v>398863.74</v>
      </c>
      <c r="AY2703">
        <v>3695</v>
      </c>
      <c r="BA2703">
        <v>62</v>
      </c>
      <c r="BG2703">
        <v>61.5</v>
      </c>
      <c r="BI2703">
        <v>95.09</v>
      </c>
      <c r="BO2703">
        <v>1</v>
      </c>
      <c r="BP2703" s="3">
        <v>100000000</v>
      </c>
      <c r="BW2703" s="20">
        <v>0</v>
      </c>
      <c r="BX2703" s="22">
        <v>398863.74</v>
      </c>
      <c r="BY2703">
        <v>71</v>
      </c>
      <c r="BZ2703">
        <v>94.35</v>
      </c>
      <c r="CC2703">
        <v>1</v>
      </c>
    </row>
    <row r="2704" spans="1:81" ht="34" x14ac:dyDescent="0.2">
      <c r="A2704" t="s">
        <v>22720</v>
      </c>
      <c r="B2704" t="s">
        <v>22721</v>
      </c>
      <c r="C2704" t="s">
        <v>22722</v>
      </c>
      <c r="D2704" t="s">
        <v>22723</v>
      </c>
      <c r="E2704" s="2" t="s">
        <v>22724</v>
      </c>
      <c r="G2704" s="3">
        <v>2300000</v>
      </c>
      <c r="H2704" s="3">
        <v>20000000</v>
      </c>
      <c r="I2704" s="3">
        <v>50000000</v>
      </c>
      <c r="O2704" s="3">
        <v>23000000</v>
      </c>
      <c r="P2704" s="3">
        <v>100000000</v>
      </c>
      <c r="Q2704" s="3">
        <v>333500000</v>
      </c>
      <c r="W2704" s="2" t="s">
        <v>22725</v>
      </c>
      <c r="X2704" s="2" t="s">
        <v>22726</v>
      </c>
      <c r="Y2704" s="2" t="s">
        <v>22727</v>
      </c>
      <c r="AE2704">
        <v>2019</v>
      </c>
      <c r="AF2704">
        <v>2021</v>
      </c>
      <c r="AG2704">
        <v>2023</v>
      </c>
      <c r="AL2704" s="3">
        <v>50000000</v>
      </c>
      <c r="AM2704" t="s">
        <v>89</v>
      </c>
      <c r="AN2704" s="1">
        <v>45097</v>
      </c>
      <c r="AO2704" s="3">
        <v>333500000</v>
      </c>
      <c r="AQ2704">
        <v>168.6</v>
      </c>
      <c r="AR2704">
        <v>38182.720000000001</v>
      </c>
      <c r="AS2704">
        <v>357202.8</v>
      </c>
      <c r="AY2704">
        <v>1543</v>
      </c>
      <c r="AZ2704">
        <v>426</v>
      </c>
      <c r="BA2704">
        <v>65</v>
      </c>
      <c r="BG2704">
        <v>83.93</v>
      </c>
      <c r="BH2704">
        <v>91.91</v>
      </c>
      <c r="BI2704">
        <v>94.85</v>
      </c>
      <c r="BO2704">
        <v>1</v>
      </c>
      <c r="BP2704" s="3">
        <v>76800000</v>
      </c>
      <c r="BQ2704" s="20">
        <v>942</v>
      </c>
      <c r="BR2704" s="20">
        <v>575</v>
      </c>
      <c r="BW2704" s="20">
        <v>0</v>
      </c>
      <c r="BX2704" s="22">
        <v>395554.12</v>
      </c>
      <c r="BY2704">
        <v>72</v>
      </c>
      <c r="BZ2704">
        <v>94.27</v>
      </c>
      <c r="CC2704">
        <v>1</v>
      </c>
    </row>
    <row r="2705" spans="1:81" ht="51" x14ac:dyDescent="0.2">
      <c r="A2705" t="s">
        <v>22728</v>
      </c>
      <c r="B2705" t="s">
        <v>22729</v>
      </c>
      <c r="C2705" t="s">
        <v>22730</v>
      </c>
      <c r="D2705" t="s">
        <v>22731</v>
      </c>
      <c r="E2705" s="2" t="s">
        <v>22732</v>
      </c>
      <c r="H2705" s="3">
        <v>15500000</v>
      </c>
      <c r="I2705" s="3">
        <v>89989646</v>
      </c>
      <c r="P2705" s="3">
        <v>77500000</v>
      </c>
      <c r="Q2705" s="3">
        <v>600230938.82000005</v>
      </c>
      <c r="X2705" s="2" t="s">
        <v>22733</v>
      </c>
      <c r="Y2705" s="2" t="s">
        <v>22734</v>
      </c>
      <c r="AF2705">
        <v>2020</v>
      </c>
      <c r="AG2705">
        <v>2023</v>
      </c>
      <c r="AL2705" s="3">
        <v>89989646</v>
      </c>
      <c r="AM2705" t="s">
        <v>89</v>
      </c>
      <c r="AN2705" s="1">
        <v>45027</v>
      </c>
      <c r="AO2705" s="3">
        <v>600230938.82000005</v>
      </c>
      <c r="AR2705">
        <v>435.04</v>
      </c>
      <c r="AS2705">
        <v>354476.27</v>
      </c>
      <c r="AZ2705">
        <v>995</v>
      </c>
      <c r="BA2705">
        <v>66</v>
      </c>
      <c r="BH2705">
        <v>71.75</v>
      </c>
      <c r="BI2705">
        <v>94.77</v>
      </c>
      <c r="BO2705">
        <v>1</v>
      </c>
      <c r="BP2705" s="3">
        <v>135489646</v>
      </c>
      <c r="BR2705" s="20">
        <v>862</v>
      </c>
      <c r="BW2705" s="20">
        <v>0</v>
      </c>
      <c r="BX2705" s="22">
        <v>354911.31</v>
      </c>
      <c r="BY2705">
        <v>73</v>
      </c>
      <c r="BZ2705">
        <v>94.19</v>
      </c>
      <c r="CC2705">
        <v>1</v>
      </c>
    </row>
    <row r="2706" spans="1:81" ht="119" x14ac:dyDescent="0.2">
      <c r="A2706" t="s">
        <v>22735</v>
      </c>
      <c r="B2706" t="s">
        <v>22736</v>
      </c>
      <c r="C2706" t="s">
        <v>22737</v>
      </c>
      <c r="D2706" t="s">
        <v>22738</v>
      </c>
      <c r="E2706" s="2" t="s">
        <v>22739</v>
      </c>
      <c r="H2706" s="3">
        <v>125000000</v>
      </c>
      <c r="I2706" s="3">
        <v>135000000</v>
      </c>
      <c r="P2706" s="3">
        <v>625000000</v>
      </c>
      <c r="Q2706" s="3">
        <v>900450000</v>
      </c>
      <c r="W2706" s="2" t="s">
        <v>22740</v>
      </c>
      <c r="X2706" s="2" t="s">
        <v>22741</v>
      </c>
      <c r="Y2706" s="2" t="s">
        <v>22742</v>
      </c>
      <c r="AE2706">
        <v>2020</v>
      </c>
      <c r="AF2706">
        <v>2021</v>
      </c>
      <c r="AG2706">
        <v>2023</v>
      </c>
      <c r="AL2706" s="3">
        <v>135000000</v>
      </c>
      <c r="AM2706" t="s">
        <v>89</v>
      </c>
      <c r="AN2706" s="1">
        <v>44986</v>
      </c>
      <c r="AO2706" s="3">
        <v>900450000</v>
      </c>
      <c r="AQ2706">
        <v>0</v>
      </c>
      <c r="AR2706">
        <v>30160.31</v>
      </c>
      <c r="AS2706">
        <v>306042.83</v>
      </c>
      <c r="AY2706">
        <v>4029</v>
      </c>
      <c r="AZ2706">
        <v>502</v>
      </c>
      <c r="BA2706">
        <v>69</v>
      </c>
      <c r="BG2706">
        <v>57.2</v>
      </c>
      <c r="BH2706">
        <v>90.46</v>
      </c>
      <c r="BI2706">
        <v>94.52</v>
      </c>
      <c r="BO2706">
        <v>1</v>
      </c>
      <c r="BP2706" s="3">
        <v>260000000</v>
      </c>
      <c r="BQ2706" s="20">
        <v>686</v>
      </c>
      <c r="BR2706" s="20">
        <v>469</v>
      </c>
      <c r="BW2706" s="20">
        <v>0</v>
      </c>
      <c r="BX2706" s="22">
        <v>336203.14</v>
      </c>
      <c r="BY2706">
        <v>74</v>
      </c>
      <c r="BZ2706">
        <v>94.11</v>
      </c>
      <c r="CC2706">
        <v>1</v>
      </c>
    </row>
    <row r="2707" spans="1:81" ht="34" x14ac:dyDescent="0.2">
      <c r="A2707" t="s">
        <v>22743</v>
      </c>
      <c r="B2707" t="s">
        <v>22744</v>
      </c>
      <c r="C2707" t="s">
        <v>22745</v>
      </c>
      <c r="D2707" t="s">
        <v>22746</v>
      </c>
      <c r="E2707" s="2" t="s">
        <v>22747</v>
      </c>
      <c r="G2707" s="3">
        <v>3600000</v>
      </c>
      <c r="H2707" s="3">
        <v>20000000</v>
      </c>
      <c r="I2707" s="3">
        <v>22000000</v>
      </c>
      <c r="O2707" s="3">
        <v>36000000</v>
      </c>
      <c r="P2707" s="3">
        <v>120000000</v>
      </c>
      <c r="Q2707" s="3">
        <v>146740000</v>
      </c>
      <c r="W2707" s="2" t="s">
        <v>22748</v>
      </c>
      <c r="X2707" s="2" t="s">
        <v>22749</v>
      </c>
      <c r="Y2707" s="2" t="s">
        <v>22750</v>
      </c>
      <c r="AE2707">
        <v>2021</v>
      </c>
      <c r="AF2707">
        <v>2022</v>
      </c>
      <c r="AG2707">
        <v>2023</v>
      </c>
      <c r="AL2707" s="3">
        <v>22000000</v>
      </c>
      <c r="AM2707" t="s">
        <v>89</v>
      </c>
      <c r="AN2707" s="1">
        <v>45225</v>
      </c>
      <c r="AO2707" s="3">
        <v>146740000</v>
      </c>
      <c r="AQ2707">
        <v>50620.58</v>
      </c>
      <c r="AR2707">
        <v>97742.399999999994</v>
      </c>
      <c r="AS2707">
        <v>177023.63</v>
      </c>
      <c r="AY2707">
        <v>296</v>
      </c>
      <c r="AZ2707">
        <v>198</v>
      </c>
      <c r="BA2707">
        <v>89</v>
      </c>
      <c r="BG2707">
        <v>97.55</v>
      </c>
      <c r="BH2707">
        <v>95.78</v>
      </c>
      <c r="BI2707">
        <v>92.91</v>
      </c>
      <c r="BO2707">
        <v>1</v>
      </c>
      <c r="BP2707" s="3">
        <v>45600000</v>
      </c>
      <c r="BQ2707" s="20">
        <v>350</v>
      </c>
      <c r="BR2707" s="20">
        <v>476</v>
      </c>
      <c r="BW2707" s="20">
        <v>0</v>
      </c>
      <c r="BX2707" s="22">
        <v>325386.61</v>
      </c>
      <c r="BY2707">
        <v>75</v>
      </c>
      <c r="BZ2707">
        <v>94.03</v>
      </c>
      <c r="CC2707">
        <v>1</v>
      </c>
    </row>
    <row r="2708" spans="1:81" ht="34" x14ac:dyDescent="0.2">
      <c r="A2708" t="s">
        <v>22751</v>
      </c>
      <c r="B2708" t="s">
        <v>22752</v>
      </c>
      <c r="C2708" t="s">
        <v>22753</v>
      </c>
      <c r="D2708" t="s">
        <v>22751</v>
      </c>
      <c r="E2708" s="2" t="s">
        <v>22754</v>
      </c>
      <c r="H2708" s="3">
        <v>12000000</v>
      </c>
      <c r="I2708" s="3">
        <v>75000000</v>
      </c>
      <c r="P2708" s="3">
        <v>60000000</v>
      </c>
      <c r="Q2708" s="3">
        <v>500250000</v>
      </c>
      <c r="W2708" s="2" t="s">
        <v>1009</v>
      </c>
      <c r="X2708" s="2" t="s">
        <v>22755</v>
      </c>
      <c r="Y2708" s="2" t="s">
        <v>22756</v>
      </c>
      <c r="AE2708">
        <v>2021</v>
      </c>
      <c r="AF2708">
        <v>2021</v>
      </c>
      <c r="AG2708">
        <v>2023</v>
      </c>
      <c r="AL2708" s="3">
        <v>75000000</v>
      </c>
      <c r="AM2708" t="s">
        <v>89</v>
      </c>
      <c r="AN2708" s="1">
        <v>44944</v>
      </c>
      <c r="AO2708" s="3">
        <v>500250000</v>
      </c>
      <c r="AQ2708">
        <v>19675.849999999999</v>
      </c>
      <c r="AR2708">
        <v>36922.559999999998</v>
      </c>
      <c r="AS2708">
        <v>257631.63</v>
      </c>
      <c r="AY2708">
        <v>468</v>
      </c>
      <c r="AZ2708">
        <v>439</v>
      </c>
      <c r="BA2708">
        <v>73</v>
      </c>
      <c r="BG2708">
        <v>96.13</v>
      </c>
      <c r="BH2708">
        <v>91.66</v>
      </c>
      <c r="BI2708">
        <v>94.2</v>
      </c>
      <c r="BO2708">
        <v>1</v>
      </c>
      <c r="BP2708" s="3">
        <v>87000000</v>
      </c>
      <c r="BQ2708" s="20">
        <v>236</v>
      </c>
      <c r="BR2708" s="20">
        <v>511</v>
      </c>
      <c r="BW2708" s="20">
        <v>0</v>
      </c>
      <c r="BX2708" s="22">
        <v>314230.03999999998</v>
      </c>
      <c r="BY2708">
        <v>76</v>
      </c>
      <c r="BZ2708">
        <v>93.95</v>
      </c>
      <c r="CC2708">
        <v>1</v>
      </c>
    </row>
    <row r="2709" spans="1:81" ht="68" x14ac:dyDescent="0.2">
      <c r="A2709" t="s">
        <v>22757</v>
      </c>
      <c r="B2709" t="s">
        <v>22758</v>
      </c>
      <c r="C2709" t="s">
        <v>22759</v>
      </c>
      <c r="D2709" t="s">
        <v>22760</v>
      </c>
      <c r="E2709" s="2" t="s">
        <v>22761</v>
      </c>
      <c r="H2709" s="3">
        <v>18000000</v>
      </c>
      <c r="I2709" s="3">
        <v>35500000</v>
      </c>
      <c r="P2709" s="3">
        <v>90000000</v>
      </c>
      <c r="Q2709" s="3">
        <v>236785000</v>
      </c>
      <c r="W2709" s="2" t="s">
        <v>22762</v>
      </c>
      <c r="X2709" s="2" t="s">
        <v>22763</v>
      </c>
      <c r="Y2709" s="2" t="s">
        <v>22764</v>
      </c>
      <c r="AD2709">
        <v>2018</v>
      </c>
      <c r="AE2709">
        <v>2021</v>
      </c>
      <c r="AF2709">
        <v>2021</v>
      </c>
      <c r="AG2709">
        <v>2023</v>
      </c>
      <c r="AL2709" s="3">
        <v>35500000</v>
      </c>
      <c r="AM2709" t="s">
        <v>89</v>
      </c>
      <c r="AN2709" s="1">
        <v>45141</v>
      </c>
      <c r="AO2709" s="3">
        <v>236785000</v>
      </c>
      <c r="AP2709">
        <v>0</v>
      </c>
      <c r="AQ2709">
        <v>995.82</v>
      </c>
      <c r="AR2709">
        <v>92160.51</v>
      </c>
      <c r="AS2709">
        <v>207825.52</v>
      </c>
      <c r="AX2709">
        <v>1356</v>
      </c>
      <c r="AY2709">
        <v>2159</v>
      </c>
      <c r="AZ2709">
        <v>203</v>
      </c>
      <c r="BA2709">
        <v>84</v>
      </c>
      <c r="BF2709">
        <v>68.790000000000006</v>
      </c>
      <c r="BG2709">
        <v>82.11</v>
      </c>
      <c r="BH2709">
        <v>96.16</v>
      </c>
      <c r="BI2709">
        <v>93.32</v>
      </c>
      <c r="BO2709">
        <v>1</v>
      </c>
      <c r="BP2709" s="3">
        <v>53500000</v>
      </c>
      <c r="BQ2709" s="20">
        <v>188</v>
      </c>
      <c r="BR2709" s="20">
        <v>756</v>
      </c>
      <c r="BW2709" s="20">
        <v>0</v>
      </c>
      <c r="BX2709" s="22">
        <v>300981.84999999998</v>
      </c>
      <c r="BY2709">
        <v>77</v>
      </c>
      <c r="BZ2709">
        <v>93.87</v>
      </c>
      <c r="CC2709">
        <v>1</v>
      </c>
    </row>
    <row r="2710" spans="1:81" ht="34" x14ac:dyDescent="0.2">
      <c r="A2710" t="s">
        <v>22765</v>
      </c>
      <c r="B2710" t="s">
        <v>22766</v>
      </c>
      <c r="C2710" t="s">
        <v>22767</v>
      </c>
      <c r="D2710" t="s">
        <v>22768</v>
      </c>
      <c r="E2710" s="2" t="s">
        <v>22769</v>
      </c>
      <c r="G2710" s="3">
        <v>3500000</v>
      </c>
      <c r="H2710" s="3">
        <v>30000000</v>
      </c>
      <c r="I2710" s="3">
        <v>40000000</v>
      </c>
      <c r="O2710" s="3">
        <v>35000000</v>
      </c>
      <c r="P2710" s="3">
        <v>150000000</v>
      </c>
      <c r="Q2710" s="3">
        <v>266800000</v>
      </c>
      <c r="W2710" s="2" t="s">
        <v>22220</v>
      </c>
      <c r="X2710" s="2" t="s">
        <v>22770</v>
      </c>
      <c r="Y2710" s="2" t="s">
        <v>22771</v>
      </c>
      <c r="AE2710">
        <v>2020</v>
      </c>
      <c r="AF2710">
        <v>2022</v>
      </c>
      <c r="AG2710">
        <v>2023</v>
      </c>
      <c r="AL2710" s="3">
        <v>40000000</v>
      </c>
      <c r="AM2710" t="s">
        <v>89</v>
      </c>
      <c r="AN2710" s="1">
        <v>45189</v>
      </c>
      <c r="AO2710" s="3">
        <v>266800000</v>
      </c>
      <c r="AQ2710">
        <v>0</v>
      </c>
      <c r="AR2710">
        <v>66522.5</v>
      </c>
      <c r="AS2710">
        <v>223679.42</v>
      </c>
      <c r="AY2710">
        <v>4029</v>
      </c>
      <c r="AZ2710">
        <v>245</v>
      </c>
      <c r="BA2710">
        <v>82</v>
      </c>
      <c r="BG2710">
        <v>57.2</v>
      </c>
      <c r="BH2710">
        <v>94.78</v>
      </c>
      <c r="BI2710">
        <v>93.48</v>
      </c>
      <c r="BO2710">
        <v>1</v>
      </c>
      <c r="BP2710" s="3">
        <v>73500000</v>
      </c>
      <c r="BQ2710" s="20">
        <v>527</v>
      </c>
      <c r="BR2710" s="20">
        <v>587</v>
      </c>
      <c r="BW2710" s="20">
        <v>0</v>
      </c>
      <c r="BX2710" s="22">
        <v>290201.92</v>
      </c>
      <c r="BY2710">
        <v>78</v>
      </c>
      <c r="BZ2710">
        <v>93.79</v>
      </c>
      <c r="CC2710">
        <v>1</v>
      </c>
    </row>
    <row r="2711" spans="1:81" ht="17" x14ac:dyDescent="0.2">
      <c r="A2711" t="s">
        <v>22772</v>
      </c>
      <c r="B2711" t="s">
        <v>22773</v>
      </c>
      <c r="C2711" t="s">
        <v>22774</v>
      </c>
      <c r="D2711" t="s">
        <v>22775</v>
      </c>
      <c r="E2711" s="2" t="s">
        <v>22776</v>
      </c>
      <c r="H2711" s="3">
        <v>37000000</v>
      </c>
      <c r="I2711" s="3">
        <v>20000000</v>
      </c>
      <c r="P2711" s="3">
        <v>62000000</v>
      </c>
      <c r="Q2711" s="3">
        <v>133400000</v>
      </c>
      <c r="X2711" s="2" t="s">
        <v>6598</v>
      </c>
      <c r="Y2711" s="2" t="s">
        <v>22777</v>
      </c>
      <c r="AF2711">
        <v>2022</v>
      </c>
      <c r="AG2711">
        <v>2023</v>
      </c>
      <c r="AL2711" s="3">
        <v>20000000</v>
      </c>
      <c r="AM2711" t="s">
        <v>89</v>
      </c>
      <c r="AN2711" s="1">
        <v>45113</v>
      </c>
      <c r="AO2711" s="3">
        <v>133400000</v>
      </c>
      <c r="AR2711">
        <v>25013.62</v>
      </c>
      <c r="AS2711">
        <v>264804.12</v>
      </c>
      <c r="AZ2711">
        <v>516</v>
      </c>
      <c r="BA2711">
        <v>71</v>
      </c>
      <c r="BH2711">
        <v>88.97</v>
      </c>
      <c r="BI2711">
        <v>94.36</v>
      </c>
      <c r="BO2711">
        <v>1</v>
      </c>
      <c r="BP2711" s="3">
        <v>57000000</v>
      </c>
      <c r="BR2711" s="20">
        <v>522</v>
      </c>
      <c r="BW2711" s="20">
        <v>0</v>
      </c>
      <c r="BX2711" s="22">
        <v>289817.74</v>
      </c>
      <c r="BY2711">
        <v>79</v>
      </c>
      <c r="BZ2711">
        <v>93.71</v>
      </c>
      <c r="CC2711">
        <v>1</v>
      </c>
    </row>
    <row r="2712" spans="1:81" ht="34" x14ac:dyDescent="0.2">
      <c r="A2712" t="s">
        <v>22778</v>
      </c>
      <c r="B2712" t="s">
        <v>22779</v>
      </c>
      <c r="C2712" t="s">
        <v>22780</v>
      </c>
      <c r="E2712" s="2" t="s">
        <v>22781</v>
      </c>
      <c r="G2712" s="3">
        <v>4000000</v>
      </c>
      <c r="H2712" s="3">
        <v>20000000</v>
      </c>
      <c r="I2712" s="3">
        <v>35000000</v>
      </c>
      <c r="O2712" s="3">
        <v>40000000</v>
      </c>
      <c r="P2712" s="3">
        <v>100000000</v>
      </c>
      <c r="Q2712" s="3">
        <v>233450000</v>
      </c>
      <c r="W2712" s="2" t="s">
        <v>22782</v>
      </c>
      <c r="X2712" s="2" t="s">
        <v>22783</v>
      </c>
      <c r="Y2712" s="2" t="s">
        <v>22784</v>
      </c>
      <c r="AE2712">
        <v>2021</v>
      </c>
      <c r="AF2712">
        <v>2021</v>
      </c>
      <c r="AG2712">
        <v>2023</v>
      </c>
      <c r="AL2712" s="3">
        <v>35000000</v>
      </c>
      <c r="AM2712" t="s">
        <v>89</v>
      </c>
      <c r="AN2712" s="1">
        <v>45188</v>
      </c>
      <c r="AO2712" s="3">
        <v>233450000</v>
      </c>
      <c r="AQ2712">
        <v>201635.64</v>
      </c>
      <c r="AR2712">
        <v>85638.92</v>
      </c>
      <c r="AS2712">
        <v>2390.39</v>
      </c>
      <c r="AY2712">
        <v>125</v>
      </c>
      <c r="AZ2712">
        <v>220</v>
      </c>
      <c r="BA2712">
        <v>345</v>
      </c>
      <c r="BG2712">
        <v>98.97</v>
      </c>
      <c r="BH2712">
        <v>95.83</v>
      </c>
      <c r="BI2712">
        <v>72.3</v>
      </c>
      <c r="BO2712">
        <v>1</v>
      </c>
      <c r="BP2712" s="3">
        <v>59000000</v>
      </c>
      <c r="BQ2712" s="20">
        <v>228</v>
      </c>
      <c r="BR2712" s="20">
        <v>681</v>
      </c>
      <c r="BW2712" s="20">
        <v>0</v>
      </c>
      <c r="BX2712" s="22">
        <v>289664.95</v>
      </c>
      <c r="BY2712">
        <v>80</v>
      </c>
      <c r="BZ2712">
        <v>93.63</v>
      </c>
      <c r="CC2712">
        <v>1</v>
      </c>
    </row>
    <row r="2713" spans="1:81" ht="68" x14ac:dyDescent="0.2">
      <c r="A2713" t="s">
        <v>22785</v>
      </c>
      <c r="B2713" t="s">
        <v>22786</v>
      </c>
      <c r="C2713" t="s">
        <v>22787</v>
      </c>
      <c r="D2713" t="s">
        <v>22788</v>
      </c>
      <c r="E2713" s="2" t="s">
        <v>22789</v>
      </c>
      <c r="F2713" s="3">
        <v>680000</v>
      </c>
      <c r="G2713" s="3">
        <v>5000000</v>
      </c>
      <c r="H2713" s="3">
        <v>27000000</v>
      </c>
      <c r="I2713" s="3">
        <v>36000000</v>
      </c>
      <c r="N2713" s="3">
        <v>13600000</v>
      </c>
      <c r="O2713" s="3">
        <v>50000000</v>
      </c>
      <c r="P2713" s="3">
        <v>135000000</v>
      </c>
      <c r="Q2713" s="3">
        <v>240120000</v>
      </c>
      <c r="V2713" s="2" t="s">
        <v>22790</v>
      </c>
      <c r="W2713" s="2" t="s">
        <v>22791</v>
      </c>
      <c r="X2713" s="2" t="s">
        <v>22792</v>
      </c>
      <c r="Y2713" s="2" t="s">
        <v>22793</v>
      </c>
      <c r="AD2713">
        <v>2019</v>
      </c>
      <c r="AE2713">
        <v>2020</v>
      </c>
      <c r="AF2713">
        <v>2022</v>
      </c>
      <c r="AG2713">
        <v>2023</v>
      </c>
      <c r="AL2713" s="3">
        <v>36000000</v>
      </c>
      <c r="AM2713" t="s">
        <v>89</v>
      </c>
      <c r="AN2713" s="1">
        <v>45078</v>
      </c>
      <c r="AO2713" s="3">
        <v>240120000</v>
      </c>
      <c r="AP2713">
        <v>216.62</v>
      </c>
      <c r="AQ2713">
        <v>2028.73</v>
      </c>
      <c r="AR2713">
        <v>47034.03</v>
      </c>
      <c r="AS2713">
        <v>233642.71</v>
      </c>
      <c r="AX2713">
        <v>436</v>
      </c>
      <c r="AY2713">
        <v>775</v>
      </c>
      <c r="AZ2713">
        <v>332</v>
      </c>
      <c r="BA2713">
        <v>78</v>
      </c>
      <c r="BF2713">
        <v>92.18</v>
      </c>
      <c r="BG2713">
        <v>91.78</v>
      </c>
      <c r="BH2713">
        <v>92.91</v>
      </c>
      <c r="BI2713">
        <v>93.8</v>
      </c>
      <c r="BO2713">
        <v>1</v>
      </c>
      <c r="BP2713" s="3">
        <v>70980000</v>
      </c>
      <c r="BQ2713" s="20">
        <v>586</v>
      </c>
      <c r="BR2713" s="20">
        <v>430</v>
      </c>
      <c r="BW2713" s="20">
        <v>0</v>
      </c>
      <c r="BX2713" s="22">
        <v>282922.09000000003</v>
      </c>
      <c r="BY2713">
        <v>81</v>
      </c>
      <c r="BZ2713">
        <v>93.55</v>
      </c>
      <c r="CC2713">
        <v>1</v>
      </c>
    </row>
    <row r="2714" spans="1:81" ht="51" x14ac:dyDescent="0.2">
      <c r="A2714" t="s">
        <v>22794</v>
      </c>
      <c r="B2714" t="s">
        <v>22795</v>
      </c>
      <c r="C2714" t="s">
        <v>22796</v>
      </c>
      <c r="D2714" t="s">
        <v>22797</v>
      </c>
      <c r="E2714" s="2" t="s">
        <v>22798</v>
      </c>
      <c r="F2714" s="3">
        <v>150000</v>
      </c>
      <c r="H2714" s="3">
        <v>6000000</v>
      </c>
      <c r="I2714" s="3">
        <v>42000000</v>
      </c>
      <c r="N2714" s="3">
        <v>3000000</v>
      </c>
      <c r="P2714" s="3">
        <v>30000000</v>
      </c>
      <c r="Q2714" s="3">
        <v>280140000</v>
      </c>
      <c r="V2714" s="2" t="s">
        <v>93</v>
      </c>
      <c r="W2714" s="2" t="s">
        <v>1123</v>
      </c>
      <c r="X2714" s="2" t="s">
        <v>22799</v>
      </c>
      <c r="Y2714" s="2" t="s">
        <v>22800</v>
      </c>
      <c r="AD2714">
        <v>2019</v>
      </c>
      <c r="AE2714">
        <v>2020</v>
      </c>
      <c r="AF2714">
        <v>2021</v>
      </c>
      <c r="AG2714">
        <v>2023</v>
      </c>
      <c r="AL2714" s="3">
        <v>42000000</v>
      </c>
      <c r="AM2714" t="s">
        <v>89</v>
      </c>
      <c r="AN2714" s="1">
        <v>45083</v>
      </c>
      <c r="AO2714" s="3">
        <v>280140000</v>
      </c>
      <c r="AP2714">
        <v>13482.77</v>
      </c>
      <c r="AQ2714">
        <v>5923.12</v>
      </c>
      <c r="AR2714">
        <v>13538.9</v>
      </c>
      <c r="AS2714">
        <v>236591.92</v>
      </c>
      <c r="AX2714">
        <v>22</v>
      </c>
      <c r="AY2714">
        <v>552</v>
      </c>
      <c r="AZ2714">
        <v>794</v>
      </c>
      <c r="BA2714">
        <v>75</v>
      </c>
      <c r="BF2714">
        <v>99.62</v>
      </c>
      <c r="BG2714">
        <v>94.15</v>
      </c>
      <c r="BH2714">
        <v>84.91</v>
      </c>
      <c r="BI2714">
        <v>94.04</v>
      </c>
      <c r="BO2714">
        <v>1</v>
      </c>
      <c r="BP2714" s="3">
        <v>48150000</v>
      </c>
      <c r="BQ2714" s="20">
        <v>322</v>
      </c>
      <c r="BR2714" s="20">
        <v>795</v>
      </c>
      <c r="BW2714" s="20">
        <v>0</v>
      </c>
      <c r="BX2714" s="22">
        <v>269536.71000000002</v>
      </c>
      <c r="BY2714">
        <v>82</v>
      </c>
      <c r="BZ2714">
        <v>93.47</v>
      </c>
      <c r="CC2714">
        <v>1</v>
      </c>
    </row>
    <row r="2715" spans="1:81" ht="51" x14ac:dyDescent="0.2">
      <c r="A2715" t="s">
        <v>22801</v>
      </c>
      <c r="B2715" t="s">
        <v>22802</v>
      </c>
      <c r="C2715" t="s">
        <v>22803</v>
      </c>
      <c r="D2715" t="s">
        <v>22804</v>
      </c>
      <c r="E2715" s="2" t="s">
        <v>22805</v>
      </c>
      <c r="H2715" s="3">
        <v>50000000</v>
      </c>
      <c r="I2715" s="3">
        <v>65000000</v>
      </c>
      <c r="P2715" s="3">
        <v>250000000</v>
      </c>
      <c r="Q2715" s="3">
        <v>433550000</v>
      </c>
      <c r="X2715" s="2" t="s">
        <v>22806</v>
      </c>
      <c r="Y2715" s="2" t="s">
        <v>22807</v>
      </c>
      <c r="AF2715">
        <v>2021</v>
      </c>
      <c r="AG2715">
        <v>2023</v>
      </c>
      <c r="AL2715" s="3">
        <v>65000000</v>
      </c>
      <c r="AM2715" t="s">
        <v>89</v>
      </c>
      <c r="AN2715" s="1">
        <v>45001</v>
      </c>
      <c r="AO2715" s="3">
        <v>433550000</v>
      </c>
      <c r="AR2715">
        <v>258430.76</v>
      </c>
      <c r="AS2715">
        <v>10655.1</v>
      </c>
      <c r="AZ2715">
        <v>45</v>
      </c>
      <c r="BA2715">
        <v>267</v>
      </c>
      <c r="BH2715">
        <v>99.16</v>
      </c>
      <c r="BI2715">
        <v>78.58</v>
      </c>
      <c r="BO2715">
        <v>1</v>
      </c>
      <c r="BP2715" s="3">
        <v>115000000</v>
      </c>
      <c r="BR2715" s="20">
        <v>735</v>
      </c>
      <c r="BW2715" s="20">
        <v>0</v>
      </c>
      <c r="BX2715" s="22">
        <v>269085.86</v>
      </c>
      <c r="BY2715">
        <v>83</v>
      </c>
      <c r="BZ2715">
        <v>93.39</v>
      </c>
      <c r="CC2715">
        <v>1</v>
      </c>
    </row>
    <row r="2716" spans="1:81" ht="34" x14ac:dyDescent="0.2">
      <c r="A2716" t="s">
        <v>22808</v>
      </c>
      <c r="B2716" t="s">
        <v>22809</v>
      </c>
      <c r="C2716" t="s">
        <v>22810</v>
      </c>
      <c r="E2716" s="2" t="s">
        <v>22811</v>
      </c>
      <c r="G2716" s="3">
        <v>500000</v>
      </c>
      <c r="O2716" s="3">
        <v>5000000</v>
      </c>
      <c r="W2716" s="2" t="s">
        <v>22812</v>
      </c>
      <c r="Y2716" s="2" t="s">
        <v>22813</v>
      </c>
      <c r="AE2716">
        <v>2020</v>
      </c>
      <c r="AG2716">
        <v>2023</v>
      </c>
      <c r="AM2716" t="s">
        <v>89</v>
      </c>
      <c r="AN2716" s="1">
        <v>44978</v>
      </c>
      <c r="AQ2716">
        <v>0</v>
      </c>
      <c r="AS2716">
        <v>264804.12</v>
      </c>
      <c r="AY2716">
        <v>4029</v>
      </c>
      <c r="BA2716">
        <v>71</v>
      </c>
      <c r="BG2716">
        <v>57.2</v>
      </c>
      <c r="BI2716">
        <v>94.36</v>
      </c>
      <c r="BP2716" s="3">
        <v>1750000</v>
      </c>
      <c r="BW2716" s="20">
        <v>0</v>
      </c>
      <c r="BX2716" s="22">
        <v>264804.12</v>
      </c>
      <c r="BY2716">
        <v>84</v>
      </c>
      <c r="BZ2716">
        <v>93.31</v>
      </c>
    </row>
    <row r="2717" spans="1:81" ht="51" x14ac:dyDescent="0.2">
      <c r="A2717" t="s">
        <v>22814</v>
      </c>
      <c r="B2717" t="s">
        <v>22815</v>
      </c>
      <c r="C2717" t="s">
        <v>22816</v>
      </c>
      <c r="D2717" t="s">
        <v>22817</v>
      </c>
      <c r="E2717" s="2" t="s">
        <v>22818</v>
      </c>
      <c r="G2717" s="3">
        <v>4908233</v>
      </c>
      <c r="H2717" s="3">
        <v>13000000</v>
      </c>
      <c r="I2717" s="3">
        <v>26400000</v>
      </c>
      <c r="O2717" s="3">
        <v>49082330</v>
      </c>
      <c r="P2717" s="3">
        <v>65000000</v>
      </c>
      <c r="Q2717" s="3">
        <v>176088000</v>
      </c>
      <c r="W2717" s="2" t="s">
        <v>22819</v>
      </c>
      <c r="X2717" s="2" t="s">
        <v>22820</v>
      </c>
      <c r="Y2717" s="2" t="s">
        <v>22821</v>
      </c>
      <c r="AE2717">
        <v>2021</v>
      </c>
      <c r="AF2717">
        <v>2022</v>
      </c>
      <c r="AG2717">
        <v>2023</v>
      </c>
      <c r="AL2717" s="3">
        <v>26400000</v>
      </c>
      <c r="AM2717" t="s">
        <v>89</v>
      </c>
      <c r="AN2717" s="1">
        <v>45274</v>
      </c>
      <c r="AO2717" s="3">
        <v>176088000</v>
      </c>
      <c r="AQ2717">
        <v>6.39</v>
      </c>
      <c r="AR2717">
        <v>15437.87</v>
      </c>
      <c r="AS2717">
        <v>234952.78</v>
      </c>
      <c r="AY2717">
        <v>4292</v>
      </c>
      <c r="AZ2717">
        <v>640</v>
      </c>
      <c r="BA2717">
        <v>77</v>
      </c>
      <c r="BG2717">
        <v>64.430000000000007</v>
      </c>
      <c r="BH2717">
        <v>86.32</v>
      </c>
      <c r="BI2717">
        <v>93.88</v>
      </c>
      <c r="BO2717">
        <v>1</v>
      </c>
      <c r="BP2717" s="3">
        <v>44308233</v>
      </c>
      <c r="BQ2717" s="20">
        <v>252</v>
      </c>
      <c r="BR2717" s="20">
        <v>484</v>
      </c>
      <c r="BW2717" s="20">
        <v>0</v>
      </c>
      <c r="BX2717" s="22">
        <v>250397.04</v>
      </c>
      <c r="BY2717">
        <v>85</v>
      </c>
      <c r="BZ2717">
        <v>93.23</v>
      </c>
      <c r="CC2717">
        <v>1</v>
      </c>
    </row>
    <row r="2718" spans="1:81" ht="34" x14ac:dyDescent="0.2">
      <c r="A2718" t="s">
        <v>22822</v>
      </c>
      <c r="B2718" t="s">
        <v>22823</v>
      </c>
      <c r="C2718" t="s">
        <v>22824</v>
      </c>
      <c r="D2718" t="s">
        <v>22825</v>
      </c>
      <c r="E2718" s="2" t="s">
        <v>22826</v>
      </c>
      <c r="G2718" s="3">
        <v>2000000</v>
      </c>
      <c r="H2718" s="3">
        <v>10000000</v>
      </c>
      <c r="I2718" s="3">
        <v>20000000</v>
      </c>
      <c r="O2718" s="3">
        <v>20000000</v>
      </c>
      <c r="P2718" s="3">
        <v>50000000</v>
      </c>
      <c r="Q2718" s="3">
        <v>133400000</v>
      </c>
      <c r="W2718" s="2" t="s">
        <v>22827</v>
      </c>
      <c r="X2718" s="2" t="s">
        <v>22828</v>
      </c>
      <c r="Y2718" s="2" t="s">
        <v>22829</v>
      </c>
      <c r="AE2718">
        <v>2021</v>
      </c>
      <c r="AF2718">
        <v>2022</v>
      </c>
      <c r="AG2718">
        <v>2023</v>
      </c>
      <c r="AL2718" s="3">
        <v>20000000</v>
      </c>
      <c r="AM2718" t="s">
        <v>89</v>
      </c>
      <c r="AN2718" s="1">
        <v>45120</v>
      </c>
      <c r="AO2718" s="3">
        <v>133400000</v>
      </c>
      <c r="AQ2718">
        <v>35.409999999999997</v>
      </c>
      <c r="AR2718">
        <v>2606.37</v>
      </c>
      <c r="AS2718">
        <v>235206.31</v>
      </c>
      <c r="AY2718">
        <v>3559</v>
      </c>
      <c r="AZ2718">
        <v>1200</v>
      </c>
      <c r="BA2718">
        <v>76</v>
      </c>
      <c r="BG2718">
        <v>70.5</v>
      </c>
      <c r="BH2718">
        <v>74.33</v>
      </c>
      <c r="BI2718">
        <v>93.96</v>
      </c>
      <c r="BO2718">
        <v>1</v>
      </c>
      <c r="BP2718" s="3">
        <v>32000000</v>
      </c>
      <c r="BQ2718" s="20">
        <v>360</v>
      </c>
      <c r="BR2718" s="20">
        <v>549</v>
      </c>
      <c r="BW2718" s="20">
        <v>0</v>
      </c>
      <c r="BX2718" s="22">
        <v>237848.09</v>
      </c>
      <c r="BY2718">
        <v>86</v>
      </c>
      <c r="BZ2718">
        <v>93.15</v>
      </c>
      <c r="CC2718">
        <v>1</v>
      </c>
    </row>
    <row r="2719" spans="1:81" ht="34" x14ac:dyDescent="0.2">
      <c r="A2719" t="s">
        <v>22830</v>
      </c>
      <c r="B2719" t="s">
        <v>22831</v>
      </c>
      <c r="C2719" t="s">
        <v>22832</v>
      </c>
      <c r="D2719" t="s">
        <v>22833</v>
      </c>
      <c r="E2719" s="2" t="s">
        <v>22834</v>
      </c>
      <c r="I2719" s="3">
        <v>193000000</v>
      </c>
      <c r="Q2719" s="3">
        <v>1287310000</v>
      </c>
      <c r="X2719" s="2" t="s">
        <v>22835</v>
      </c>
      <c r="Y2719" s="2" t="s">
        <v>22835</v>
      </c>
      <c r="AF2719">
        <v>2023</v>
      </c>
      <c r="AG2719">
        <v>2023</v>
      </c>
      <c r="AL2719" s="3">
        <v>193000000</v>
      </c>
      <c r="AM2719" t="s">
        <v>89</v>
      </c>
      <c r="AN2719" s="1">
        <v>44973</v>
      </c>
      <c r="AO2719" s="3">
        <v>1287310000</v>
      </c>
      <c r="AR2719">
        <v>58879.1</v>
      </c>
      <c r="AS2719">
        <v>178856.35</v>
      </c>
      <c r="AZ2719">
        <v>109</v>
      </c>
      <c r="BA2719">
        <v>88</v>
      </c>
      <c r="BH2719">
        <v>96.58</v>
      </c>
      <c r="BI2719">
        <v>93</v>
      </c>
      <c r="BO2719">
        <v>1</v>
      </c>
      <c r="BP2719" s="3">
        <v>193000000</v>
      </c>
      <c r="BR2719" s="20">
        <v>0</v>
      </c>
      <c r="BW2719" s="20">
        <v>0</v>
      </c>
      <c r="BX2719" s="22">
        <v>237735.45</v>
      </c>
      <c r="BY2719">
        <v>87</v>
      </c>
      <c r="BZ2719">
        <v>93.06</v>
      </c>
      <c r="CC2719">
        <v>1</v>
      </c>
    </row>
    <row r="2720" spans="1:81" ht="34" x14ac:dyDescent="0.2">
      <c r="A2720" t="s">
        <v>22836</v>
      </c>
      <c r="B2720" t="s">
        <v>22837</v>
      </c>
      <c r="C2720" t="s">
        <v>22838</v>
      </c>
      <c r="E2720" s="2" t="s">
        <v>22839</v>
      </c>
      <c r="G2720" s="3">
        <v>3000000</v>
      </c>
      <c r="H2720" s="3">
        <v>12000000</v>
      </c>
      <c r="I2720" s="3">
        <v>20000000</v>
      </c>
      <c r="O2720" s="3">
        <v>30000000</v>
      </c>
      <c r="P2720" s="3">
        <v>60000000</v>
      </c>
      <c r="Q2720" s="3">
        <v>133400000</v>
      </c>
      <c r="W2720" s="2" t="s">
        <v>22840</v>
      </c>
      <c r="X2720" s="2" t="s">
        <v>22841</v>
      </c>
      <c r="Y2720" s="2" t="s">
        <v>22842</v>
      </c>
      <c r="AE2720">
        <v>2021</v>
      </c>
      <c r="AF2720">
        <v>2022</v>
      </c>
      <c r="AG2720">
        <v>2023</v>
      </c>
      <c r="AL2720" s="3">
        <v>20000000</v>
      </c>
      <c r="AM2720" t="s">
        <v>89</v>
      </c>
      <c r="AN2720" s="1">
        <v>45041</v>
      </c>
      <c r="AO2720" s="3">
        <v>133400000</v>
      </c>
      <c r="AQ2720">
        <v>202659.61</v>
      </c>
      <c r="AR2720">
        <v>33345.4</v>
      </c>
      <c r="AS2720">
        <v>392.89</v>
      </c>
      <c r="AY2720">
        <v>112</v>
      </c>
      <c r="AZ2720">
        <v>457</v>
      </c>
      <c r="BA2720">
        <v>447</v>
      </c>
      <c r="BG2720">
        <v>99.08</v>
      </c>
      <c r="BH2720">
        <v>90.24</v>
      </c>
      <c r="BI2720">
        <v>64.09</v>
      </c>
      <c r="BO2720">
        <v>1</v>
      </c>
      <c r="BP2720" s="3">
        <v>35000000</v>
      </c>
      <c r="BQ2720" s="20">
        <v>406</v>
      </c>
      <c r="BR2720" s="20">
        <v>358</v>
      </c>
      <c r="BW2720" s="20">
        <v>0</v>
      </c>
      <c r="BX2720" s="22">
        <v>236397.9</v>
      </c>
      <c r="BY2720">
        <v>88</v>
      </c>
      <c r="BZ2720">
        <v>92.98</v>
      </c>
      <c r="CC2720">
        <v>1</v>
      </c>
    </row>
    <row r="2721" spans="1:81" ht="34" x14ac:dyDescent="0.2">
      <c r="A2721" t="s">
        <v>22843</v>
      </c>
      <c r="B2721" t="s">
        <v>22844</v>
      </c>
      <c r="C2721" t="s">
        <v>22845</v>
      </c>
      <c r="D2721" t="s">
        <v>22846</v>
      </c>
      <c r="E2721" s="2" t="s">
        <v>22847</v>
      </c>
      <c r="G2721" s="3">
        <v>25500000</v>
      </c>
      <c r="H2721" s="3">
        <v>30000000</v>
      </c>
      <c r="I2721" s="3">
        <v>50000000</v>
      </c>
      <c r="O2721" s="3">
        <v>255000000</v>
      </c>
      <c r="P2721" s="3">
        <v>150000000</v>
      </c>
      <c r="Q2721" s="3">
        <v>333500000</v>
      </c>
      <c r="W2721" s="2" t="s">
        <v>22848</v>
      </c>
      <c r="Y2721" s="2" t="s">
        <v>567</v>
      </c>
      <c r="AE2721">
        <v>2019</v>
      </c>
      <c r="AF2721">
        <v>2021</v>
      </c>
      <c r="AG2721">
        <v>2023</v>
      </c>
      <c r="AL2721" s="3">
        <v>50000000</v>
      </c>
      <c r="AM2721" t="s">
        <v>89</v>
      </c>
      <c r="AN2721" s="1">
        <v>45225</v>
      </c>
      <c r="AO2721" s="3">
        <v>333500000</v>
      </c>
      <c r="AQ2721">
        <v>2.12</v>
      </c>
      <c r="AR2721">
        <v>0</v>
      </c>
      <c r="AS2721">
        <v>233335.41</v>
      </c>
      <c r="AY2721">
        <v>2930</v>
      </c>
      <c r="AZ2721">
        <v>2960</v>
      </c>
      <c r="BA2721">
        <v>79</v>
      </c>
      <c r="BG2721">
        <v>69.47</v>
      </c>
      <c r="BH2721">
        <v>43.68</v>
      </c>
      <c r="BI2721">
        <v>93.72</v>
      </c>
      <c r="BO2721">
        <v>1</v>
      </c>
      <c r="BP2721" s="3">
        <v>105500000</v>
      </c>
      <c r="BQ2721" s="20">
        <v>929</v>
      </c>
      <c r="BR2721" s="20">
        <v>695</v>
      </c>
      <c r="BW2721" s="20">
        <v>0</v>
      </c>
      <c r="BX2721" s="22">
        <v>233337.53</v>
      </c>
      <c r="BY2721">
        <v>89</v>
      </c>
      <c r="BZ2721">
        <v>92.9</v>
      </c>
      <c r="CC2721">
        <v>1</v>
      </c>
    </row>
    <row r="2722" spans="1:81" ht="119" x14ac:dyDescent="0.2">
      <c r="A2722" t="s">
        <v>22849</v>
      </c>
      <c r="B2722" t="s">
        <v>22850</v>
      </c>
      <c r="C2722" t="s">
        <v>22851</v>
      </c>
      <c r="D2722" t="s">
        <v>22852</v>
      </c>
      <c r="E2722" s="2" t="s">
        <v>22853</v>
      </c>
      <c r="H2722" s="3">
        <v>8000000</v>
      </c>
      <c r="I2722" s="3">
        <v>24000000</v>
      </c>
      <c r="P2722" s="3">
        <v>40000000</v>
      </c>
      <c r="Q2722" s="3">
        <v>160080000</v>
      </c>
      <c r="W2722" s="2" t="s">
        <v>6798</v>
      </c>
      <c r="X2722" s="2" t="s">
        <v>22854</v>
      </c>
      <c r="Y2722" s="2" t="s">
        <v>22855</v>
      </c>
      <c r="AE2722">
        <v>2015</v>
      </c>
      <c r="AF2722">
        <v>2020</v>
      </c>
      <c r="AG2722">
        <v>2023</v>
      </c>
      <c r="AL2722" s="3">
        <v>24000000</v>
      </c>
      <c r="AM2722" t="s">
        <v>89</v>
      </c>
      <c r="AN2722" s="1">
        <v>45105</v>
      </c>
      <c r="AO2722" s="3">
        <v>160080000</v>
      </c>
      <c r="AQ2722">
        <v>0</v>
      </c>
      <c r="AR2722">
        <v>27997.119999999999</v>
      </c>
      <c r="AS2722">
        <v>204561.82</v>
      </c>
      <c r="AY2722">
        <v>3493</v>
      </c>
      <c r="AZ2722">
        <v>30</v>
      </c>
      <c r="BA2722">
        <v>85</v>
      </c>
      <c r="BG2722">
        <v>64.400000000000006</v>
      </c>
      <c r="BH2722">
        <v>99.18</v>
      </c>
      <c r="BI2722">
        <v>93.24</v>
      </c>
      <c r="BO2722">
        <v>1</v>
      </c>
      <c r="BP2722" s="3">
        <v>34200000</v>
      </c>
      <c r="BQ2722" s="20">
        <v>1736</v>
      </c>
      <c r="BR2722" s="20">
        <v>1051</v>
      </c>
      <c r="BW2722" s="20">
        <v>0</v>
      </c>
      <c r="BX2722" s="22">
        <v>232558.94</v>
      </c>
      <c r="BY2722">
        <v>90</v>
      </c>
      <c r="BZ2722">
        <v>92.82</v>
      </c>
      <c r="CC2722">
        <v>1</v>
      </c>
    </row>
    <row r="2723" spans="1:81" ht="85" x14ac:dyDescent="0.2">
      <c r="A2723" t="s">
        <v>22856</v>
      </c>
      <c r="B2723" t="s">
        <v>22857</v>
      </c>
      <c r="C2723" t="s">
        <v>22858</v>
      </c>
      <c r="D2723" t="s">
        <v>22859</v>
      </c>
      <c r="E2723" s="2" t="s">
        <v>22860</v>
      </c>
      <c r="F2723" s="3">
        <v>1500000</v>
      </c>
      <c r="G2723" s="3">
        <v>8600000</v>
      </c>
      <c r="H2723" s="3">
        <v>24000000</v>
      </c>
      <c r="I2723" s="3">
        <v>40000000</v>
      </c>
      <c r="N2723" s="3">
        <v>30000000</v>
      </c>
      <c r="O2723" s="3">
        <v>86000000</v>
      </c>
      <c r="P2723" s="3">
        <v>120000000</v>
      </c>
      <c r="Q2723" s="3">
        <v>266800000</v>
      </c>
      <c r="V2723" s="2" t="s">
        <v>22861</v>
      </c>
      <c r="W2723" s="2" t="s">
        <v>22862</v>
      </c>
      <c r="X2723" s="2" t="s">
        <v>22863</v>
      </c>
      <c r="Y2723" s="2" t="s">
        <v>22864</v>
      </c>
      <c r="AD2723">
        <v>2020</v>
      </c>
      <c r="AE2723">
        <v>2022</v>
      </c>
      <c r="AF2723">
        <v>2023</v>
      </c>
      <c r="AG2723">
        <v>2023</v>
      </c>
      <c r="AL2723" s="3">
        <v>40000000</v>
      </c>
      <c r="AM2723" t="s">
        <v>89</v>
      </c>
      <c r="AN2723" s="1">
        <v>45274</v>
      </c>
      <c r="AO2723" s="3">
        <v>266800000</v>
      </c>
      <c r="AP2723">
        <v>0</v>
      </c>
      <c r="AQ2723">
        <v>209880.42</v>
      </c>
      <c r="AR2723">
        <v>5071.09</v>
      </c>
      <c r="AS2723">
        <v>11278.17</v>
      </c>
      <c r="AX2723">
        <v>2133</v>
      </c>
      <c r="AY2723">
        <v>62</v>
      </c>
      <c r="AZ2723">
        <v>439</v>
      </c>
      <c r="BA2723">
        <v>266</v>
      </c>
      <c r="BF2723">
        <v>65.64</v>
      </c>
      <c r="BG2723">
        <v>99.45</v>
      </c>
      <c r="BH2723">
        <v>86.13</v>
      </c>
      <c r="BI2723">
        <v>78.66</v>
      </c>
      <c r="BO2723">
        <v>1</v>
      </c>
      <c r="BP2723" s="3">
        <v>371100000</v>
      </c>
      <c r="BQ2723" s="20">
        <v>406</v>
      </c>
      <c r="BR2723" s="20">
        <v>203</v>
      </c>
      <c r="BW2723" s="20">
        <v>0</v>
      </c>
      <c r="BX2723" s="22">
        <v>226229.68</v>
      </c>
      <c r="BY2723">
        <v>91</v>
      </c>
      <c r="BZ2723">
        <v>92.74</v>
      </c>
      <c r="CC2723">
        <v>1</v>
      </c>
    </row>
    <row r="2724" spans="1:81" ht="34" x14ac:dyDescent="0.2">
      <c r="A2724" t="s">
        <v>22865</v>
      </c>
      <c r="B2724" t="s">
        <v>22866</v>
      </c>
      <c r="C2724" t="s">
        <v>22867</v>
      </c>
      <c r="E2724" s="2" t="s">
        <v>22868</v>
      </c>
      <c r="H2724" s="3">
        <v>118843611</v>
      </c>
      <c r="I2724" s="3">
        <v>222272089</v>
      </c>
      <c r="P2724" s="3">
        <v>463779945</v>
      </c>
      <c r="Q2724" s="3">
        <v>1817526313</v>
      </c>
      <c r="X2724" s="2" t="s">
        <v>22869</v>
      </c>
      <c r="Y2724" s="2" t="s">
        <v>22870</v>
      </c>
      <c r="AF2724">
        <v>2021</v>
      </c>
      <c r="AG2724">
        <v>2023</v>
      </c>
      <c r="AL2724" s="3">
        <v>222272088</v>
      </c>
      <c r="AM2724" t="s">
        <v>89</v>
      </c>
      <c r="AN2724" s="1">
        <v>45183</v>
      </c>
      <c r="AO2724" s="3">
        <v>1817526313</v>
      </c>
      <c r="AR2724">
        <v>0</v>
      </c>
      <c r="AS2724">
        <v>224506.59</v>
      </c>
      <c r="AZ2724">
        <v>2960</v>
      </c>
      <c r="BA2724">
        <v>81</v>
      </c>
      <c r="BH2724">
        <v>43.68</v>
      </c>
      <c r="BI2724">
        <v>93.56</v>
      </c>
      <c r="BN2724" t="s">
        <v>101</v>
      </c>
      <c r="BO2724">
        <v>1</v>
      </c>
      <c r="BP2724" s="3">
        <v>341115700</v>
      </c>
      <c r="BR2724" s="20">
        <v>674</v>
      </c>
      <c r="BW2724" s="20">
        <v>0</v>
      </c>
      <c r="BX2724" s="22">
        <v>224506.59</v>
      </c>
      <c r="BY2724">
        <v>92</v>
      </c>
      <c r="BZ2724">
        <v>92.66</v>
      </c>
      <c r="CC2724">
        <v>1</v>
      </c>
    </row>
    <row r="2725" spans="1:81" ht="51" x14ac:dyDescent="0.2">
      <c r="A2725" t="s">
        <v>22871</v>
      </c>
      <c r="B2725" t="s">
        <v>22872</v>
      </c>
      <c r="C2725" t="s">
        <v>22873</v>
      </c>
      <c r="D2725" t="s">
        <v>22874</v>
      </c>
      <c r="E2725" s="2" t="s">
        <v>22875</v>
      </c>
      <c r="G2725" s="3">
        <v>6000000</v>
      </c>
      <c r="H2725" s="3">
        <v>32000000</v>
      </c>
      <c r="I2725" s="3">
        <v>40000000</v>
      </c>
      <c r="O2725" s="3">
        <v>60000000</v>
      </c>
      <c r="P2725" s="3">
        <v>160000000</v>
      </c>
      <c r="Q2725" s="3">
        <v>266800000</v>
      </c>
      <c r="W2725" s="2" t="s">
        <v>22876</v>
      </c>
      <c r="X2725" s="2" t="s">
        <v>22877</v>
      </c>
      <c r="Y2725" s="2" t="s">
        <v>22878</v>
      </c>
      <c r="AE2725">
        <v>2020</v>
      </c>
      <c r="AF2725">
        <v>2022</v>
      </c>
      <c r="AG2725">
        <v>2023</v>
      </c>
      <c r="AM2725" t="s">
        <v>114</v>
      </c>
      <c r="AN2725" s="1">
        <v>45252</v>
      </c>
      <c r="AO2725" s="3">
        <v>266800000</v>
      </c>
      <c r="AQ2725">
        <v>2163.39</v>
      </c>
      <c r="AR2725">
        <v>160875.04999999999</v>
      </c>
      <c r="AS2725">
        <v>55038.38</v>
      </c>
      <c r="AY2725">
        <v>718</v>
      </c>
      <c r="AZ2725">
        <v>124</v>
      </c>
      <c r="BA2725">
        <v>134</v>
      </c>
      <c r="BG2725">
        <v>92.38</v>
      </c>
      <c r="BH2725">
        <v>97.37</v>
      </c>
      <c r="BI2725">
        <v>89.29</v>
      </c>
      <c r="BO2725">
        <v>1</v>
      </c>
      <c r="BP2725" s="3">
        <v>82100000</v>
      </c>
      <c r="BQ2725" s="20">
        <v>883</v>
      </c>
      <c r="BR2725" s="20">
        <v>350</v>
      </c>
      <c r="BW2725" s="20">
        <v>0</v>
      </c>
      <c r="BX2725" s="22">
        <v>218076.82</v>
      </c>
      <c r="BY2725">
        <v>93</v>
      </c>
      <c r="BZ2725">
        <v>92.58</v>
      </c>
      <c r="CC2725">
        <v>1</v>
      </c>
    </row>
    <row r="2726" spans="1:81" ht="85" x14ac:dyDescent="0.2">
      <c r="A2726" t="s">
        <v>22879</v>
      </c>
      <c r="B2726" t="s">
        <v>22880</v>
      </c>
      <c r="C2726" t="s">
        <v>22881</v>
      </c>
      <c r="E2726" s="2" t="s">
        <v>22882</v>
      </c>
      <c r="H2726" s="3">
        <v>100000000</v>
      </c>
      <c r="I2726" s="3">
        <v>150000000</v>
      </c>
      <c r="P2726" s="3">
        <v>500000000</v>
      </c>
      <c r="Q2726" s="3">
        <v>1000500000</v>
      </c>
      <c r="X2726" s="2" t="s">
        <v>22883</v>
      </c>
      <c r="Y2726" s="2" t="s">
        <v>22884</v>
      </c>
      <c r="AF2726">
        <v>2023</v>
      </c>
      <c r="AG2726">
        <v>2023</v>
      </c>
      <c r="AL2726" s="3">
        <v>150000000</v>
      </c>
      <c r="AM2726" t="s">
        <v>89</v>
      </c>
      <c r="AN2726" s="1">
        <v>45161</v>
      </c>
      <c r="AO2726" s="3">
        <v>1000500000</v>
      </c>
      <c r="AR2726">
        <v>32447.62</v>
      </c>
      <c r="AS2726">
        <v>184568.53</v>
      </c>
      <c r="AZ2726">
        <v>195</v>
      </c>
      <c r="BA2726">
        <v>87</v>
      </c>
      <c r="BH2726">
        <v>93.86</v>
      </c>
      <c r="BI2726">
        <v>93.08</v>
      </c>
      <c r="BO2726">
        <v>1</v>
      </c>
      <c r="BP2726" s="3">
        <v>250000000</v>
      </c>
      <c r="BR2726" s="20">
        <v>169</v>
      </c>
      <c r="BW2726" s="20">
        <v>0</v>
      </c>
      <c r="BX2726" s="22">
        <v>217016.15</v>
      </c>
      <c r="BY2726">
        <v>94</v>
      </c>
      <c r="BZ2726">
        <v>92.5</v>
      </c>
      <c r="CC2726">
        <v>1</v>
      </c>
    </row>
    <row r="2727" spans="1:81" ht="34" x14ac:dyDescent="0.2">
      <c r="A2727" t="s">
        <v>22885</v>
      </c>
      <c r="B2727" t="s">
        <v>22886</v>
      </c>
      <c r="C2727" t="s">
        <v>22887</v>
      </c>
      <c r="E2727" s="2" t="s">
        <v>22888</v>
      </c>
      <c r="I2727" s="3">
        <v>50500000</v>
      </c>
      <c r="Q2727" s="3">
        <v>336835000</v>
      </c>
      <c r="W2727" s="2" t="s">
        <v>22889</v>
      </c>
      <c r="X2727" s="2" t="s">
        <v>22890</v>
      </c>
      <c r="Y2727" s="2" t="s">
        <v>22891</v>
      </c>
      <c r="AE2727">
        <v>2020</v>
      </c>
      <c r="AF2727">
        <v>2021</v>
      </c>
      <c r="AG2727">
        <v>2023</v>
      </c>
      <c r="AL2727" s="3">
        <v>50500000</v>
      </c>
      <c r="AM2727" t="s">
        <v>89</v>
      </c>
      <c r="AN2727" s="1">
        <v>45022</v>
      </c>
      <c r="AO2727" s="3">
        <v>336835000</v>
      </c>
      <c r="AQ2727">
        <v>3232.51</v>
      </c>
      <c r="AR2727">
        <v>9216.36</v>
      </c>
      <c r="AS2727">
        <v>200914.46</v>
      </c>
      <c r="AY2727">
        <v>625</v>
      </c>
      <c r="AZ2727">
        <v>939</v>
      </c>
      <c r="BA2727">
        <v>86</v>
      </c>
      <c r="BG2727">
        <v>93.37</v>
      </c>
      <c r="BH2727">
        <v>82.15</v>
      </c>
      <c r="BI2727">
        <v>93.16</v>
      </c>
      <c r="BO2727">
        <v>1</v>
      </c>
      <c r="BP2727" s="3">
        <v>50500000</v>
      </c>
      <c r="BQ2727" s="20">
        <v>415</v>
      </c>
      <c r="BR2727" s="20">
        <v>559</v>
      </c>
      <c r="BW2727" s="20">
        <v>0</v>
      </c>
      <c r="BX2727" s="22">
        <v>213363.33</v>
      </c>
      <c r="BY2727">
        <v>95</v>
      </c>
      <c r="BZ2727">
        <v>92.42</v>
      </c>
      <c r="CC2727">
        <v>1</v>
      </c>
    </row>
    <row r="2728" spans="1:81" ht="34" x14ac:dyDescent="0.2">
      <c r="A2728" t="s">
        <v>22892</v>
      </c>
      <c r="B2728" t="s">
        <v>22893</v>
      </c>
      <c r="C2728" t="s">
        <v>22894</v>
      </c>
      <c r="E2728" s="2" t="s">
        <v>22895</v>
      </c>
      <c r="I2728" s="3">
        <v>35000000</v>
      </c>
      <c r="Q2728" s="3">
        <v>200000000</v>
      </c>
      <c r="X2728" s="2" t="s">
        <v>701</v>
      </c>
      <c r="Y2728" s="2" t="s">
        <v>22896</v>
      </c>
      <c r="AF2728">
        <v>2021</v>
      </c>
      <c r="AG2728">
        <v>2023</v>
      </c>
      <c r="AL2728" s="3">
        <v>35000000</v>
      </c>
      <c r="AM2728" t="s">
        <v>89</v>
      </c>
      <c r="AN2728" s="1">
        <v>45246</v>
      </c>
      <c r="AO2728" s="3">
        <v>200000000</v>
      </c>
      <c r="AR2728">
        <v>65123.25</v>
      </c>
      <c r="AS2728">
        <v>140371.74</v>
      </c>
      <c r="AZ2728">
        <v>316</v>
      </c>
      <c r="BA2728">
        <v>103</v>
      </c>
      <c r="BH2728">
        <v>94</v>
      </c>
      <c r="BI2728">
        <v>91.79</v>
      </c>
      <c r="BO2728">
        <v>1</v>
      </c>
      <c r="BP2728" s="3">
        <v>35000000</v>
      </c>
      <c r="BR2728" s="20">
        <v>756</v>
      </c>
      <c r="BW2728" s="20">
        <v>0</v>
      </c>
      <c r="BX2728" s="22">
        <v>205494.99</v>
      </c>
      <c r="BY2728">
        <v>96</v>
      </c>
      <c r="BZ2728">
        <v>92.34</v>
      </c>
      <c r="CC2728">
        <v>1</v>
      </c>
    </row>
    <row r="2729" spans="1:81" ht="51" x14ac:dyDescent="0.2">
      <c r="A2729" t="s">
        <v>22897</v>
      </c>
      <c r="B2729" t="s">
        <v>22898</v>
      </c>
      <c r="C2729" t="s">
        <v>22899</v>
      </c>
      <c r="D2729" t="s">
        <v>22900</v>
      </c>
      <c r="E2729" s="2" t="s">
        <v>22901</v>
      </c>
      <c r="F2729" s="3">
        <v>1600000</v>
      </c>
      <c r="H2729" s="3">
        <v>14000000</v>
      </c>
      <c r="I2729" s="3">
        <v>29638704</v>
      </c>
      <c r="N2729" s="3">
        <v>32000000</v>
      </c>
      <c r="P2729" s="3">
        <v>70000000</v>
      </c>
      <c r="Q2729" s="3">
        <v>197690155.68000001</v>
      </c>
      <c r="V2729" s="2" t="s">
        <v>22902</v>
      </c>
      <c r="X2729" s="2" t="s">
        <v>22903</v>
      </c>
      <c r="Y2729" s="2" t="s">
        <v>22904</v>
      </c>
      <c r="AD2729">
        <v>2021</v>
      </c>
      <c r="AF2729">
        <v>2022</v>
      </c>
      <c r="AG2729">
        <v>2023</v>
      </c>
      <c r="AL2729" s="3">
        <v>29638704</v>
      </c>
      <c r="AM2729" t="s">
        <v>89</v>
      </c>
      <c r="AN2729" s="1">
        <v>45147</v>
      </c>
      <c r="AO2729" s="3">
        <v>197690155.68000001</v>
      </c>
      <c r="AP2729">
        <v>3216.95</v>
      </c>
      <c r="AR2729">
        <v>82069.289999999994</v>
      </c>
      <c r="AS2729">
        <v>118464.42</v>
      </c>
      <c r="AX2729">
        <v>428</v>
      </c>
      <c r="AZ2729">
        <v>219</v>
      </c>
      <c r="BA2729">
        <v>110</v>
      </c>
      <c r="BF2729">
        <v>94.53</v>
      </c>
      <c r="BH2729">
        <v>95.33</v>
      </c>
      <c r="BI2729">
        <v>91.22</v>
      </c>
      <c r="BO2729">
        <v>1</v>
      </c>
      <c r="BP2729" s="3">
        <v>45238704</v>
      </c>
      <c r="BR2729" s="20">
        <v>468</v>
      </c>
      <c r="BW2729" s="20">
        <v>0</v>
      </c>
      <c r="BX2729" s="22">
        <v>203750.66</v>
      </c>
      <c r="BY2729">
        <v>97</v>
      </c>
      <c r="BZ2729">
        <v>92.26</v>
      </c>
      <c r="CC2729">
        <v>1</v>
      </c>
    </row>
    <row r="2730" spans="1:81" ht="51" x14ac:dyDescent="0.2">
      <c r="A2730" t="s">
        <v>22905</v>
      </c>
      <c r="B2730" t="s">
        <v>22906</v>
      </c>
      <c r="C2730" t="s">
        <v>22907</v>
      </c>
      <c r="E2730" s="2" t="s">
        <v>22908</v>
      </c>
      <c r="H2730" s="3">
        <v>27000000</v>
      </c>
      <c r="P2730" s="3">
        <v>135000000</v>
      </c>
      <c r="W2730" s="2" t="s">
        <v>22909</v>
      </c>
      <c r="X2730" s="2" t="s">
        <v>22910</v>
      </c>
      <c r="Y2730" s="2" t="s">
        <v>22911</v>
      </c>
      <c r="AE2730">
        <v>2018</v>
      </c>
      <c r="AF2730">
        <v>2021</v>
      </c>
      <c r="AG2730">
        <v>2023</v>
      </c>
      <c r="AM2730" t="s">
        <v>89</v>
      </c>
      <c r="AN2730" s="1">
        <v>45107</v>
      </c>
      <c r="AQ2730">
        <v>12527.06</v>
      </c>
      <c r="AR2730">
        <v>190629.04</v>
      </c>
      <c r="AS2730">
        <v>0.26</v>
      </c>
      <c r="AY2730">
        <v>87</v>
      </c>
      <c r="AZ2730">
        <v>113</v>
      </c>
      <c r="BA2730">
        <v>605</v>
      </c>
      <c r="BG2730">
        <v>99.18</v>
      </c>
      <c r="BH2730">
        <v>97.87</v>
      </c>
      <c r="BI2730">
        <v>51.37</v>
      </c>
      <c r="BP2730" s="3">
        <v>27000000</v>
      </c>
      <c r="BQ2730" s="20">
        <v>867</v>
      </c>
      <c r="BR2730" s="20">
        <v>805</v>
      </c>
      <c r="BW2730" s="20">
        <v>0</v>
      </c>
      <c r="BX2730" s="22">
        <v>203156.36</v>
      </c>
      <c r="BY2730">
        <v>98</v>
      </c>
      <c r="BZ2730">
        <v>92.18</v>
      </c>
    </row>
    <row r="2731" spans="1:81" ht="34" x14ac:dyDescent="0.2">
      <c r="A2731" t="s">
        <v>22912</v>
      </c>
      <c r="B2731" t="s">
        <v>22913</v>
      </c>
      <c r="C2731" t="s">
        <v>22914</v>
      </c>
      <c r="D2731" t="s">
        <v>22915</v>
      </c>
      <c r="E2731" s="2" t="s">
        <v>22916</v>
      </c>
      <c r="G2731" s="3">
        <v>6600000</v>
      </c>
      <c r="H2731" s="3">
        <v>25000000</v>
      </c>
      <c r="I2731" s="3">
        <v>35000000</v>
      </c>
      <c r="O2731" s="3">
        <v>66000000</v>
      </c>
      <c r="P2731" s="3">
        <v>125000000</v>
      </c>
      <c r="Q2731" s="3">
        <v>233450000</v>
      </c>
      <c r="W2731" s="2" t="s">
        <v>22917</v>
      </c>
      <c r="X2731" s="2" t="s">
        <v>22918</v>
      </c>
      <c r="Y2731" s="2" t="s">
        <v>22919</v>
      </c>
      <c r="AE2731">
        <v>2019</v>
      </c>
      <c r="AF2731">
        <v>2022</v>
      </c>
      <c r="AG2731">
        <v>2023</v>
      </c>
      <c r="AL2731" s="3">
        <v>35000000</v>
      </c>
      <c r="AM2731" t="s">
        <v>89</v>
      </c>
      <c r="AN2731" s="1">
        <v>45210</v>
      </c>
      <c r="AO2731" s="3">
        <v>233450000</v>
      </c>
      <c r="AQ2731">
        <v>663.09</v>
      </c>
      <c r="AR2731">
        <v>54815.41</v>
      </c>
      <c r="AS2731">
        <v>145901.15</v>
      </c>
      <c r="AY2731">
        <v>1162</v>
      </c>
      <c r="AZ2731">
        <v>276</v>
      </c>
      <c r="BA2731">
        <v>95</v>
      </c>
      <c r="BG2731">
        <v>87.9</v>
      </c>
      <c r="BH2731">
        <v>94.11</v>
      </c>
      <c r="BI2731">
        <v>92.43</v>
      </c>
      <c r="BO2731">
        <v>1</v>
      </c>
      <c r="BP2731" s="3">
        <v>73450000</v>
      </c>
      <c r="BQ2731" s="20">
        <v>888</v>
      </c>
      <c r="BR2731" s="20">
        <v>629</v>
      </c>
      <c r="BW2731" s="20">
        <v>0</v>
      </c>
      <c r="BX2731" s="22">
        <v>201379.65</v>
      </c>
      <c r="BY2731">
        <v>99</v>
      </c>
      <c r="BZ2731">
        <v>92.1</v>
      </c>
      <c r="CC2731">
        <v>1</v>
      </c>
    </row>
    <row r="2732" spans="1:81" ht="34" x14ac:dyDescent="0.2">
      <c r="A2732" t="s">
        <v>22920</v>
      </c>
      <c r="B2732" t="s">
        <v>22921</v>
      </c>
      <c r="C2732" t="s">
        <v>22922</v>
      </c>
      <c r="E2732" s="2" t="s">
        <v>22923</v>
      </c>
      <c r="H2732" s="3">
        <v>20000000</v>
      </c>
      <c r="I2732" s="3">
        <v>200000000</v>
      </c>
      <c r="P2732" s="3">
        <v>100000000</v>
      </c>
      <c r="Q2732" s="3">
        <v>1000000000</v>
      </c>
      <c r="W2732" s="2" t="s">
        <v>93</v>
      </c>
      <c r="X2732" s="2" t="s">
        <v>22924</v>
      </c>
      <c r="Y2732" s="2" t="s">
        <v>22925</v>
      </c>
      <c r="AE2732">
        <v>2021</v>
      </c>
      <c r="AF2732">
        <v>2022</v>
      </c>
      <c r="AG2732">
        <v>2023</v>
      </c>
      <c r="AL2732" s="3">
        <v>12000000</v>
      </c>
      <c r="AM2732" t="s">
        <v>89</v>
      </c>
      <c r="AN2732" s="1">
        <v>45218</v>
      </c>
      <c r="AO2732" s="3">
        <v>1000000000</v>
      </c>
      <c r="AQ2732">
        <v>200519.91</v>
      </c>
      <c r="AR2732">
        <v>0</v>
      </c>
      <c r="AS2732">
        <v>0</v>
      </c>
      <c r="AY2732">
        <v>189</v>
      </c>
      <c r="AZ2732">
        <v>2671</v>
      </c>
      <c r="BA2732">
        <v>616</v>
      </c>
      <c r="BG2732">
        <v>98.44</v>
      </c>
      <c r="BH2732">
        <v>42.84</v>
      </c>
      <c r="BI2732">
        <v>50.48</v>
      </c>
      <c r="BN2732" t="s">
        <v>101</v>
      </c>
      <c r="BO2732">
        <v>1</v>
      </c>
      <c r="BP2732" s="3">
        <v>232000000</v>
      </c>
      <c r="BQ2732" s="20">
        <v>424</v>
      </c>
      <c r="BR2732" s="20">
        <v>322</v>
      </c>
      <c r="BW2732" s="20">
        <v>42</v>
      </c>
      <c r="BX2732" s="22">
        <v>200519.91</v>
      </c>
      <c r="BY2732">
        <v>100</v>
      </c>
      <c r="BZ2732">
        <v>92.02</v>
      </c>
      <c r="CC2732">
        <v>1</v>
      </c>
    </row>
    <row r="2733" spans="1:81" ht="51" x14ac:dyDescent="0.2">
      <c r="A2733" t="s">
        <v>22926</v>
      </c>
      <c r="B2733" t="s">
        <v>22927</v>
      </c>
      <c r="C2733" t="s">
        <v>22928</v>
      </c>
      <c r="D2733" t="s">
        <v>22929</v>
      </c>
      <c r="E2733" s="2" t="s">
        <v>22930</v>
      </c>
      <c r="G2733" s="3">
        <v>4000000</v>
      </c>
      <c r="H2733" s="3">
        <v>13000000</v>
      </c>
      <c r="I2733" s="3">
        <v>20000000</v>
      </c>
      <c r="O2733" s="3">
        <v>40000000</v>
      </c>
      <c r="P2733" s="3">
        <v>65000000</v>
      </c>
      <c r="Q2733" s="3">
        <v>133400000</v>
      </c>
      <c r="W2733" s="2" t="s">
        <v>22931</v>
      </c>
      <c r="X2733" s="2" t="s">
        <v>22932</v>
      </c>
      <c r="Y2733" s="2" t="s">
        <v>22933</v>
      </c>
      <c r="AE2733">
        <v>2021</v>
      </c>
      <c r="AF2733">
        <v>2021</v>
      </c>
      <c r="AG2733">
        <v>2023</v>
      </c>
      <c r="AL2733" s="3">
        <v>20000000</v>
      </c>
      <c r="AM2733" t="s">
        <v>89</v>
      </c>
      <c r="AN2733" s="1">
        <v>45220</v>
      </c>
      <c r="AO2733" s="3">
        <v>133400000</v>
      </c>
      <c r="AQ2733">
        <v>31.73</v>
      </c>
      <c r="AR2733">
        <v>81958.28</v>
      </c>
      <c r="AS2733">
        <v>115313.24</v>
      </c>
      <c r="AY2733">
        <v>3711</v>
      </c>
      <c r="AZ2733">
        <v>247</v>
      </c>
      <c r="BA2733">
        <v>111</v>
      </c>
      <c r="BG2733">
        <v>69.239999999999995</v>
      </c>
      <c r="BH2733">
        <v>95.32</v>
      </c>
      <c r="BI2733">
        <v>91.14</v>
      </c>
      <c r="BO2733">
        <v>1</v>
      </c>
      <c r="BP2733" s="3">
        <v>37000000</v>
      </c>
      <c r="BQ2733" s="20">
        <v>313</v>
      </c>
      <c r="BR2733" s="20">
        <v>710</v>
      </c>
      <c r="BW2733" s="20">
        <v>0</v>
      </c>
      <c r="BX2733" s="22">
        <v>197303.25</v>
      </c>
      <c r="BY2733">
        <v>101</v>
      </c>
      <c r="BZ2733">
        <v>91.94</v>
      </c>
      <c r="CC2733">
        <v>1</v>
      </c>
    </row>
    <row r="2734" spans="1:81" ht="51" x14ac:dyDescent="0.2">
      <c r="A2734" t="s">
        <v>22934</v>
      </c>
      <c r="B2734" t="s">
        <v>22935</v>
      </c>
      <c r="C2734" t="s">
        <v>22936</v>
      </c>
      <c r="D2734" t="s">
        <v>22937</v>
      </c>
      <c r="E2734" s="2" t="s">
        <v>22938</v>
      </c>
      <c r="G2734" s="3">
        <v>1800000</v>
      </c>
      <c r="H2734" s="3">
        <v>10000000</v>
      </c>
      <c r="I2734" s="3">
        <v>22000000</v>
      </c>
      <c r="O2734" s="3">
        <v>18000000</v>
      </c>
      <c r="P2734" s="3">
        <v>50000000</v>
      </c>
      <c r="Q2734" s="3">
        <v>146740000</v>
      </c>
      <c r="W2734" s="2" t="s">
        <v>22939</v>
      </c>
      <c r="X2734" s="2" t="s">
        <v>22940</v>
      </c>
      <c r="Y2734" s="2" t="s">
        <v>22941</v>
      </c>
      <c r="AE2734">
        <v>2021</v>
      </c>
      <c r="AF2734">
        <v>2022</v>
      </c>
      <c r="AG2734">
        <v>2023</v>
      </c>
      <c r="AL2734" s="3">
        <v>22000000</v>
      </c>
      <c r="AM2734" t="s">
        <v>89</v>
      </c>
      <c r="AN2734" s="1">
        <v>45267</v>
      </c>
      <c r="AO2734" s="3">
        <v>146740000</v>
      </c>
      <c r="AQ2734">
        <v>38.01</v>
      </c>
      <c r="AR2734">
        <v>42644.9</v>
      </c>
      <c r="AS2734">
        <v>151493.67000000001</v>
      </c>
      <c r="AY2734">
        <v>3451</v>
      </c>
      <c r="AZ2734">
        <v>381</v>
      </c>
      <c r="BA2734">
        <v>93</v>
      </c>
      <c r="BG2734">
        <v>71.400000000000006</v>
      </c>
      <c r="BH2734">
        <v>91.86</v>
      </c>
      <c r="BI2734">
        <v>92.59</v>
      </c>
      <c r="BO2734">
        <v>1</v>
      </c>
      <c r="BP2734" s="3">
        <v>33800000</v>
      </c>
      <c r="BQ2734" s="20">
        <v>241</v>
      </c>
      <c r="BR2734" s="20">
        <v>549</v>
      </c>
      <c r="BW2734" s="20">
        <v>0</v>
      </c>
      <c r="BX2734" s="22">
        <v>194176.58</v>
      </c>
      <c r="BY2734">
        <v>102</v>
      </c>
      <c r="BZ2734">
        <v>91.85</v>
      </c>
      <c r="CC2734">
        <v>1</v>
      </c>
    </row>
    <row r="2735" spans="1:81" ht="68" x14ac:dyDescent="0.2">
      <c r="A2735" t="s">
        <v>22942</v>
      </c>
      <c r="B2735" t="s">
        <v>22943</v>
      </c>
      <c r="C2735" t="s">
        <v>22944</v>
      </c>
      <c r="D2735" t="s">
        <v>22945</v>
      </c>
      <c r="E2735" s="2" t="s">
        <v>22946</v>
      </c>
      <c r="H2735" s="3">
        <v>26000000</v>
      </c>
      <c r="I2735" s="3">
        <v>32000000</v>
      </c>
      <c r="P2735" s="3">
        <v>130000000</v>
      </c>
      <c r="Q2735" s="3">
        <v>213440000</v>
      </c>
      <c r="X2735" s="2" t="s">
        <v>22947</v>
      </c>
      <c r="Y2735" s="2" t="s">
        <v>22948</v>
      </c>
      <c r="AF2735">
        <v>2022</v>
      </c>
      <c r="AG2735">
        <v>2023</v>
      </c>
      <c r="AL2735" s="3">
        <v>32000000</v>
      </c>
      <c r="AM2735" t="s">
        <v>89</v>
      </c>
      <c r="AN2735" s="1">
        <v>45126</v>
      </c>
      <c r="AO2735" s="3">
        <v>213440000</v>
      </c>
      <c r="AR2735">
        <v>38843.32</v>
      </c>
      <c r="AS2735">
        <v>151277.67000000001</v>
      </c>
      <c r="AZ2735">
        <v>422</v>
      </c>
      <c r="BA2735">
        <v>94</v>
      </c>
      <c r="BH2735">
        <v>90.99</v>
      </c>
      <c r="BI2735">
        <v>92.51</v>
      </c>
      <c r="BO2735">
        <v>1</v>
      </c>
      <c r="BP2735" s="3">
        <v>58000000</v>
      </c>
      <c r="BR2735" s="20">
        <v>275</v>
      </c>
      <c r="BW2735" s="20">
        <v>0</v>
      </c>
      <c r="BX2735" s="22">
        <v>190120.99</v>
      </c>
      <c r="BY2735">
        <v>103</v>
      </c>
      <c r="BZ2735">
        <v>91.77</v>
      </c>
      <c r="CC2735">
        <v>1</v>
      </c>
    </row>
    <row r="2736" spans="1:81" ht="34" x14ac:dyDescent="0.2">
      <c r="A2736" t="s">
        <v>22949</v>
      </c>
      <c r="B2736" t="s">
        <v>22950</v>
      </c>
      <c r="C2736" t="s">
        <v>22951</v>
      </c>
      <c r="D2736" t="s">
        <v>22952</v>
      </c>
      <c r="E2736" s="2" t="s">
        <v>22953</v>
      </c>
      <c r="F2736" s="3">
        <v>370000</v>
      </c>
      <c r="G2736" s="3">
        <v>2500000</v>
      </c>
      <c r="H2736" s="3">
        <v>15000000</v>
      </c>
      <c r="I2736" s="3">
        <v>30000000</v>
      </c>
      <c r="N2736" s="3">
        <v>7400000</v>
      </c>
      <c r="O2736" s="3">
        <v>25000000</v>
      </c>
      <c r="P2736" s="3">
        <v>75000000</v>
      </c>
      <c r="Q2736" s="3">
        <v>200100000</v>
      </c>
      <c r="V2736" s="2" t="s">
        <v>22954</v>
      </c>
      <c r="W2736" s="2" t="s">
        <v>22955</v>
      </c>
      <c r="X2736" s="2" t="s">
        <v>22956</v>
      </c>
      <c r="Y2736" s="2" t="s">
        <v>22957</v>
      </c>
      <c r="AD2736">
        <v>2018</v>
      </c>
      <c r="AE2736">
        <v>2019</v>
      </c>
      <c r="AF2736">
        <v>2021</v>
      </c>
      <c r="AG2736">
        <v>2023</v>
      </c>
      <c r="AL2736" s="3">
        <v>30000000</v>
      </c>
      <c r="AM2736" t="s">
        <v>89</v>
      </c>
      <c r="AN2736" s="1">
        <v>45118</v>
      </c>
      <c r="AO2736" s="3">
        <v>200100000</v>
      </c>
      <c r="AP2736">
        <v>1382.9</v>
      </c>
      <c r="AQ2736">
        <v>187.91</v>
      </c>
      <c r="AR2736">
        <v>36797.339999999997</v>
      </c>
      <c r="AS2736">
        <v>143635.06</v>
      </c>
      <c r="AX2736">
        <v>120</v>
      </c>
      <c r="AY2736">
        <v>1459</v>
      </c>
      <c r="AZ2736">
        <v>444</v>
      </c>
      <c r="BA2736">
        <v>97</v>
      </c>
      <c r="BF2736">
        <v>97.26</v>
      </c>
      <c r="BG2736">
        <v>84.8</v>
      </c>
      <c r="BH2736">
        <v>91.57</v>
      </c>
      <c r="BI2736">
        <v>92.27</v>
      </c>
      <c r="BO2736">
        <v>1</v>
      </c>
      <c r="BP2736" s="3">
        <v>47870000</v>
      </c>
      <c r="BQ2736" s="20">
        <v>640</v>
      </c>
      <c r="BR2736" s="20">
        <v>666</v>
      </c>
      <c r="BW2736" s="20">
        <v>0</v>
      </c>
      <c r="BX2736" s="22">
        <v>182003.21</v>
      </c>
      <c r="BY2736">
        <v>104</v>
      </c>
      <c r="BZ2736">
        <v>91.69</v>
      </c>
      <c r="CC2736">
        <v>1</v>
      </c>
    </row>
    <row r="2737" spans="1:81" ht="68" x14ac:dyDescent="0.2">
      <c r="A2737" t="s">
        <v>22958</v>
      </c>
      <c r="B2737" t="s">
        <v>22959</v>
      </c>
      <c r="C2737" t="s">
        <v>22960</v>
      </c>
      <c r="D2737" t="s">
        <v>22961</v>
      </c>
      <c r="E2737" s="2" t="s">
        <v>22962</v>
      </c>
      <c r="F2737" s="3">
        <v>3500000</v>
      </c>
      <c r="G2737" s="3">
        <v>3000000</v>
      </c>
      <c r="H2737" s="3">
        <v>23000000</v>
      </c>
      <c r="I2737" s="3">
        <v>30000000</v>
      </c>
      <c r="N2737" s="3">
        <v>70000000</v>
      </c>
      <c r="O2737" s="3">
        <v>30000000</v>
      </c>
      <c r="P2737" s="3">
        <v>115000000</v>
      </c>
      <c r="Q2737" s="3">
        <v>200100000</v>
      </c>
      <c r="V2737" s="2" t="s">
        <v>22963</v>
      </c>
      <c r="W2737" s="2" t="s">
        <v>22963</v>
      </c>
      <c r="X2737" s="2" t="s">
        <v>22964</v>
      </c>
      <c r="Y2737" s="2" t="s">
        <v>22965</v>
      </c>
      <c r="AD2737">
        <v>2019</v>
      </c>
      <c r="AE2737">
        <v>2020</v>
      </c>
      <c r="AF2737">
        <v>2021</v>
      </c>
      <c r="AG2737">
        <v>2023</v>
      </c>
      <c r="AL2737" s="3">
        <v>30000000</v>
      </c>
      <c r="AM2737" t="s">
        <v>89</v>
      </c>
      <c r="AN2737" s="1">
        <v>45027</v>
      </c>
      <c r="AO2737" s="3">
        <v>200100000</v>
      </c>
      <c r="AP2737">
        <v>0</v>
      </c>
      <c r="AQ2737">
        <v>0</v>
      </c>
      <c r="AR2737">
        <v>29184.85</v>
      </c>
      <c r="AS2737">
        <v>145393.07999999999</v>
      </c>
      <c r="AX2737">
        <v>1931</v>
      </c>
      <c r="AY2737">
        <v>4029</v>
      </c>
      <c r="AZ2737">
        <v>506</v>
      </c>
      <c r="BA2737">
        <v>96</v>
      </c>
      <c r="BF2737">
        <v>65.319999999999993</v>
      </c>
      <c r="BG2737">
        <v>57.2</v>
      </c>
      <c r="BH2737">
        <v>90.39</v>
      </c>
      <c r="BI2737">
        <v>92.35</v>
      </c>
      <c r="BO2737">
        <v>1</v>
      </c>
      <c r="BP2737" s="3">
        <v>59500000</v>
      </c>
      <c r="BQ2737" s="20">
        <v>377</v>
      </c>
      <c r="BR2737" s="20">
        <v>546</v>
      </c>
      <c r="BW2737" s="20">
        <v>0</v>
      </c>
      <c r="BX2737" s="22">
        <v>174577.93</v>
      </c>
      <c r="BY2737">
        <v>105</v>
      </c>
      <c r="BZ2737">
        <v>91.61</v>
      </c>
      <c r="CC2737">
        <v>1</v>
      </c>
    </row>
    <row r="2738" spans="1:81" ht="34" x14ac:dyDescent="0.2">
      <c r="A2738" t="s">
        <v>22966</v>
      </c>
      <c r="B2738" t="s">
        <v>22967</v>
      </c>
      <c r="C2738" t="s">
        <v>22968</v>
      </c>
      <c r="D2738" t="s">
        <v>22969</v>
      </c>
      <c r="E2738" s="2" t="s">
        <v>22970</v>
      </c>
      <c r="G2738" s="3">
        <v>1318103</v>
      </c>
      <c r="H2738" s="3">
        <v>23500000</v>
      </c>
      <c r="I2738" s="3">
        <v>60000000</v>
      </c>
      <c r="O2738" s="3">
        <v>13181030</v>
      </c>
      <c r="P2738" s="3">
        <v>117500000</v>
      </c>
      <c r="Q2738" s="3">
        <v>350000000</v>
      </c>
      <c r="W2738" s="2" t="s">
        <v>22971</v>
      </c>
      <c r="X2738" s="2" t="s">
        <v>22972</v>
      </c>
      <c r="Y2738" s="2" t="s">
        <v>22973</v>
      </c>
      <c r="AE2738">
        <v>2020</v>
      </c>
      <c r="AF2738">
        <v>2021</v>
      </c>
      <c r="AG2738">
        <v>2023</v>
      </c>
      <c r="AL2738" s="3">
        <v>60000000</v>
      </c>
      <c r="AM2738" t="s">
        <v>89</v>
      </c>
      <c r="AN2738" s="1">
        <v>45098</v>
      </c>
      <c r="AO2738" s="3">
        <v>350000000</v>
      </c>
      <c r="AQ2738">
        <v>76.78</v>
      </c>
      <c r="AR2738">
        <v>1905.35</v>
      </c>
      <c r="AS2738">
        <v>164747.18</v>
      </c>
      <c r="AY2738">
        <v>1853</v>
      </c>
      <c r="AZ2738">
        <v>1536</v>
      </c>
      <c r="BA2738">
        <v>90</v>
      </c>
      <c r="BG2738">
        <v>80.319999999999993</v>
      </c>
      <c r="BH2738">
        <v>70.78</v>
      </c>
      <c r="BI2738">
        <v>92.83</v>
      </c>
      <c r="BO2738">
        <v>1</v>
      </c>
      <c r="BP2738" s="3">
        <v>87818103</v>
      </c>
      <c r="BQ2738" s="20">
        <v>500</v>
      </c>
      <c r="BR2738" s="20">
        <v>735</v>
      </c>
      <c r="BW2738" s="20">
        <v>0</v>
      </c>
      <c r="BX2738" s="22">
        <v>166729.31</v>
      </c>
      <c r="BY2738">
        <v>106</v>
      </c>
      <c r="BZ2738">
        <v>91.53</v>
      </c>
      <c r="CC2738">
        <v>1</v>
      </c>
    </row>
    <row r="2739" spans="1:81" ht="68" x14ac:dyDescent="0.2">
      <c r="A2739" t="s">
        <v>22974</v>
      </c>
      <c r="B2739" t="s">
        <v>22975</v>
      </c>
      <c r="C2739" t="s">
        <v>22976</v>
      </c>
      <c r="E2739" s="2" t="s">
        <v>22977</v>
      </c>
      <c r="G2739" s="3">
        <v>10000000</v>
      </c>
      <c r="H2739" s="3">
        <v>15000000</v>
      </c>
      <c r="I2739" s="3">
        <v>17000000</v>
      </c>
      <c r="O2739" s="3">
        <v>100000000</v>
      </c>
      <c r="P2739" s="3">
        <v>75000000</v>
      </c>
      <c r="Q2739" s="3">
        <v>113390000</v>
      </c>
      <c r="W2739" s="2" t="s">
        <v>22978</v>
      </c>
      <c r="X2739" s="2" t="s">
        <v>22979</v>
      </c>
      <c r="Y2739" s="2" t="s">
        <v>22980</v>
      </c>
      <c r="AE2739">
        <v>2021</v>
      </c>
      <c r="AF2739">
        <v>2021</v>
      </c>
      <c r="AG2739">
        <v>2023</v>
      </c>
      <c r="AL2739" s="3">
        <v>17000000</v>
      </c>
      <c r="AM2739" t="s">
        <v>89</v>
      </c>
      <c r="AN2739" s="1">
        <v>44957</v>
      </c>
      <c r="AO2739" s="3">
        <v>113390000</v>
      </c>
      <c r="AQ2739">
        <v>2623.52</v>
      </c>
      <c r="AR2739">
        <v>22095.45</v>
      </c>
      <c r="AS2739">
        <v>140646.45000000001</v>
      </c>
      <c r="AY2739">
        <v>1417</v>
      </c>
      <c r="AZ2739">
        <v>599</v>
      </c>
      <c r="BA2739">
        <v>102</v>
      </c>
      <c r="BG2739">
        <v>88.26</v>
      </c>
      <c r="BH2739">
        <v>88.62</v>
      </c>
      <c r="BI2739">
        <v>91.87</v>
      </c>
      <c r="BO2739">
        <v>1</v>
      </c>
      <c r="BP2739" s="3">
        <v>42000000</v>
      </c>
      <c r="BQ2739" s="20">
        <v>69</v>
      </c>
      <c r="BR2739" s="20">
        <v>454</v>
      </c>
      <c r="BW2739" s="20">
        <v>0</v>
      </c>
      <c r="BX2739" s="22">
        <v>165365.42000000001</v>
      </c>
      <c r="BY2739">
        <v>107</v>
      </c>
      <c r="BZ2739">
        <v>91.45</v>
      </c>
      <c r="CC2739">
        <v>1</v>
      </c>
    </row>
    <row r="2740" spans="1:81" ht="51" x14ac:dyDescent="0.2">
      <c r="A2740" t="s">
        <v>22981</v>
      </c>
      <c r="B2740" t="s">
        <v>22982</v>
      </c>
      <c r="C2740" t="s">
        <v>22983</v>
      </c>
      <c r="D2740" t="s">
        <v>22984</v>
      </c>
      <c r="E2740" s="2" t="s">
        <v>22985</v>
      </c>
      <c r="G2740" s="3">
        <v>421630</v>
      </c>
      <c r="H2740" s="3">
        <v>9611326</v>
      </c>
      <c r="I2740" s="3">
        <v>46558909</v>
      </c>
      <c r="O2740" s="3">
        <v>4216300</v>
      </c>
      <c r="P2740" s="3">
        <v>48056630</v>
      </c>
      <c r="Q2740" s="3">
        <v>310547923.02999997</v>
      </c>
      <c r="W2740" s="2" t="s">
        <v>22986</v>
      </c>
      <c r="X2740" s="2" t="s">
        <v>22987</v>
      </c>
      <c r="Y2740" s="2" t="s">
        <v>22988</v>
      </c>
      <c r="AE2740">
        <v>2021</v>
      </c>
      <c r="AF2740">
        <v>2022</v>
      </c>
      <c r="AG2740">
        <v>2023</v>
      </c>
      <c r="AL2740" s="3">
        <v>46558908</v>
      </c>
      <c r="AM2740" t="s">
        <v>89</v>
      </c>
      <c r="AN2740" s="1">
        <v>45097</v>
      </c>
      <c r="AO2740" s="3">
        <v>310547923.02999997</v>
      </c>
      <c r="AQ2740">
        <v>0</v>
      </c>
      <c r="AR2740">
        <v>39.880000000000003</v>
      </c>
      <c r="AS2740">
        <v>152545.73000000001</v>
      </c>
      <c r="AY2740">
        <v>5627</v>
      </c>
      <c r="AZ2740">
        <v>2121</v>
      </c>
      <c r="BA2740">
        <v>92</v>
      </c>
      <c r="BG2740">
        <v>53.36</v>
      </c>
      <c r="BH2740">
        <v>54.61</v>
      </c>
      <c r="BI2740">
        <v>92.67</v>
      </c>
      <c r="BO2740">
        <v>1</v>
      </c>
      <c r="BP2740" s="3">
        <v>67482379</v>
      </c>
      <c r="BQ2740" s="20">
        <v>113</v>
      </c>
      <c r="BR2740" s="20">
        <v>497</v>
      </c>
      <c r="BW2740" s="20">
        <v>0</v>
      </c>
      <c r="BX2740" s="22">
        <v>152585.60999999999</v>
      </c>
      <c r="BY2740">
        <v>108</v>
      </c>
      <c r="BZ2740">
        <v>91.37</v>
      </c>
      <c r="CC2740">
        <v>1</v>
      </c>
    </row>
    <row r="2741" spans="1:81" ht="85" x14ac:dyDescent="0.2">
      <c r="A2741" t="s">
        <v>22989</v>
      </c>
      <c r="B2741" t="s">
        <v>22990</v>
      </c>
      <c r="C2741" t="s">
        <v>22991</v>
      </c>
      <c r="E2741" s="2" t="s">
        <v>22992</v>
      </c>
      <c r="H2741" s="3">
        <v>26000000</v>
      </c>
      <c r="I2741" s="3">
        <v>40000000</v>
      </c>
      <c r="P2741" s="3">
        <v>130000000</v>
      </c>
      <c r="Q2741" s="3">
        <v>266800000</v>
      </c>
      <c r="W2741" s="2" t="s">
        <v>93</v>
      </c>
      <c r="X2741" s="2" t="s">
        <v>22993</v>
      </c>
      <c r="Y2741" s="2" t="s">
        <v>22994</v>
      </c>
      <c r="AE2741">
        <v>2020</v>
      </c>
      <c r="AF2741">
        <v>2021</v>
      </c>
      <c r="AG2741">
        <v>2023</v>
      </c>
      <c r="AL2741" s="3">
        <v>40000000</v>
      </c>
      <c r="AM2741" t="s">
        <v>89</v>
      </c>
      <c r="AN2741" s="1">
        <v>45126</v>
      </c>
      <c r="AO2741" s="3">
        <v>266800000</v>
      </c>
      <c r="AQ2741">
        <v>49745.89</v>
      </c>
      <c r="AR2741">
        <v>17776.47</v>
      </c>
      <c r="AS2741">
        <v>83527.81</v>
      </c>
      <c r="AY2741">
        <v>120</v>
      </c>
      <c r="AZ2741">
        <v>668</v>
      </c>
      <c r="BA2741">
        <v>118</v>
      </c>
      <c r="BG2741">
        <v>98.74</v>
      </c>
      <c r="BH2741">
        <v>87.3</v>
      </c>
      <c r="BI2741">
        <v>90.58</v>
      </c>
      <c r="BO2741">
        <v>1</v>
      </c>
      <c r="BP2741" s="3">
        <v>115600000</v>
      </c>
      <c r="BQ2741" s="20">
        <v>466</v>
      </c>
      <c r="BR2741" s="20">
        <v>748</v>
      </c>
      <c r="BW2741" s="20">
        <v>0</v>
      </c>
      <c r="BX2741" s="22">
        <v>151050.17000000001</v>
      </c>
      <c r="BY2741">
        <v>109</v>
      </c>
      <c r="BZ2741">
        <v>91.29</v>
      </c>
      <c r="CC2741">
        <v>1</v>
      </c>
    </row>
    <row r="2742" spans="1:81" ht="34" x14ac:dyDescent="0.2">
      <c r="A2742" t="s">
        <v>22995</v>
      </c>
      <c r="B2742" t="s">
        <v>22996</v>
      </c>
      <c r="C2742" t="s">
        <v>22997</v>
      </c>
      <c r="E2742" s="2" t="s">
        <v>22998</v>
      </c>
      <c r="F2742" s="3">
        <v>420116</v>
      </c>
      <c r="G2742" s="3">
        <v>2686288</v>
      </c>
      <c r="H2742" s="3">
        <v>20452068</v>
      </c>
      <c r="I2742" s="3">
        <v>36882288</v>
      </c>
      <c r="N2742" s="3">
        <v>8402320</v>
      </c>
      <c r="O2742" s="3">
        <v>26862880</v>
      </c>
      <c r="P2742" s="3">
        <v>102260340</v>
      </c>
      <c r="Q2742" s="3">
        <v>246004860.96000001</v>
      </c>
      <c r="X2742" s="2" t="s">
        <v>701</v>
      </c>
      <c r="Y2742" s="2" t="s">
        <v>22999</v>
      </c>
      <c r="AD2742">
        <v>2016</v>
      </c>
      <c r="AE2742">
        <v>2018</v>
      </c>
      <c r="AF2742">
        <v>2020</v>
      </c>
      <c r="AG2742">
        <v>2023</v>
      </c>
      <c r="AL2742" s="3">
        <v>36882287</v>
      </c>
      <c r="AM2742" t="s">
        <v>89</v>
      </c>
      <c r="AN2742" s="1">
        <v>45217</v>
      </c>
      <c r="AO2742" s="3">
        <v>246004860.96000001</v>
      </c>
      <c r="AP2742">
        <v>0</v>
      </c>
      <c r="AQ2742">
        <v>0</v>
      </c>
      <c r="AR2742">
        <v>8560.6299999999992</v>
      </c>
      <c r="AS2742">
        <v>140806.62</v>
      </c>
      <c r="AX2742">
        <v>521</v>
      </c>
      <c r="AY2742">
        <v>3719</v>
      </c>
      <c r="AZ2742">
        <v>317</v>
      </c>
      <c r="BA2742">
        <v>101</v>
      </c>
      <c r="BF2742">
        <v>70.23</v>
      </c>
      <c r="BG2742">
        <v>64.34</v>
      </c>
      <c r="BH2742">
        <v>91.02</v>
      </c>
      <c r="BI2742">
        <v>91.95</v>
      </c>
      <c r="BO2742">
        <v>1</v>
      </c>
      <c r="BP2742" s="3">
        <v>60440760</v>
      </c>
      <c r="BQ2742" s="20">
        <v>571</v>
      </c>
      <c r="BR2742" s="20">
        <v>1364</v>
      </c>
      <c r="BW2742" s="20">
        <v>0</v>
      </c>
      <c r="BX2742" s="22">
        <v>149367.25</v>
      </c>
      <c r="BY2742">
        <v>110</v>
      </c>
      <c r="BZ2742">
        <v>91.21</v>
      </c>
      <c r="CC2742">
        <v>1</v>
      </c>
    </row>
    <row r="2743" spans="1:81" ht="17" x14ac:dyDescent="0.2">
      <c r="A2743" t="s">
        <v>23000</v>
      </c>
      <c r="B2743" t="s">
        <v>23001</v>
      </c>
      <c r="C2743" t="s">
        <v>23002</v>
      </c>
      <c r="D2743" t="s">
        <v>23003</v>
      </c>
      <c r="E2743" s="2" t="s">
        <v>23004</v>
      </c>
      <c r="I2743" s="3">
        <v>15600000</v>
      </c>
      <c r="Q2743" s="3">
        <v>104052000</v>
      </c>
      <c r="W2743" s="2" t="s">
        <v>1197</v>
      </c>
      <c r="X2743" s="2" t="s">
        <v>8952</v>
      </c>
      <c r="Y2743" s="2" t="s">
        <v>23005</v>
      </c>
      <c r="AE2743">
        <v>2018</v>
      </c>
      <c r="AF2743">
        <v>2023</v>
      </c>
      <c r="AG2743">
        <v>2023</v>
      </c>
      <c r="AL2743" s="3">
        <v>15600000</v>
      </c>
      <c r="AM2743" t="s">
        <v>89</v>
      </c>
      <c r="AN2743" s="1">
        <v>45125</v>
      </c>
      <c r="AO2743" s="3">
        <v>104052000</v>
      </c>
      <c r="AQ2743">
        <v>11829.98</v>
      </c>
      <c r="AR2743">
        <v>700.65</v>
      </c>
      <c r="AS2743">
        <v>131738.32999999999</v>
      </c>
      <c r="AY2743">
        <v>275</v>
      </c>
      <c r="AZ2743">
        <v>833</v>
      </c>
      <c r="BA2743">
        <v>107</v>
      </c>
      <c r="BG2743">
        <v>97.37</v>
      </c>
      <c r="BH2743">
        <v>73.650000000000006</v>
      </c>
      <c r="BI2743">
        <v>91.47</v>
      </c>
      <c r="BO2743">
        <v>1</v>
      </c>
      <c r="BP2743" s="3">
        <v>15600000</v>
      </c>
      <c r="BQ2743" s="20">
        <v>1821</v>
      </c>
      <c r="BR2743" s="20">
        <v>110</v>
      </c>
      <c r="BW2743" s="20">
        <v>0</v>
      </c>
      <c r="BX2743" s="22">
        <v>144268.96</v>
      </c>
      <c r="BY2743">
        <v>111</v>
      </c>
      <c r="BZ2743">
        <v>91.13</v>
      </c>
      <c r="CC2743">
        <v>1</v>
      </c>
    </row>
    <row r="2744" spans="1:81" ht="68" x14ac:dyDescent="0.2">
      <c r="A2744" t="s">
        <v>23006</v>
      </c>
      <c r="B2744" t="s">
        <v>23007</v>
      </c>
      <c r="C2744" t="s">
        <v>23008</v>
      </c>
      <c r="D2744" t="s">
        <v>23009</v>
      </c>
      <c r="E2744" s="2" t="s">
        <v>23010</v>
      </c>
      <c r="H2744" s="3">
        <v>22448957</v>
      </c>
      <c r="I2744" s="3">
        <v>55780288</v>
      </c>
      <c r="P2744" s="3">
        <v>112244785</v>
      </c>
      <c r="Q2744" s="3">
        <v>372054520.95999998</v>
      </c>
      <c r="X2744" s="2" t="s">
        <v>23011</v>
      </c>
      <c r="Y2744" s="2" t="s">
        <v>23012</v>
      </c>
      <c r="AF2744">
        <v>2020</v>
      </c>
      <c r="AG2744">
        <v>2023</v>
      </c>
      <c r="AL2744" s="3">
        <v>55780288</v>
      </c>
      <c r="AM2744" t="s">
        <v>89</v>
      </c>
      <c r="AN2744" s="1">
        <v>45062</v>
      </c>
      <c r="AO2744" s="3">
        <v>372054520.95999998</v>
      </c>
      <c r="AR2744">
        <v>0.3</v>
      </c>
      <c r="AS2744">
        <v>143338.23999999999</v>
      </c>
      <c r="AZ2744">
        <v>1664</v>
      </c>
      <c r="BA2744">
        <v>98</v>
      </c>
      <c r="BH2744">
        <v>52.74</v>
      </c>
      <c r="BI2744">
        <v>92.19</v>
      </c>
      <c r="BO2744">
        <v>1</v>
      </c>
      <c r="BP2744" s="3">
        <v>78229245</v>
      </c>
      <c r="BR2744" s="20">
        <v>894</v>
      </c>
      <c r="BW2744" s="20">
        <v>0</v>
      </c>
      <c r="BX2744" s="22">
        <v>143338.54</v>
      </c>
      <c r="BY2744">
        <v>112</v>
      </c>
      <c r="BZ2744">
        <v>91.05</v>
      </c>
      <c r="CC2744">
        <v>1</v>
      </c>
    </row>
    <row r="2745" spans="1:81" ht="51" x14ac:dyDescent="0.2">
      <c r="A2745" t="s">
        <v>23013</v>
      </c>
      <c r="B2745" t="s">
        <v>23014</v>
      </c>
      <c r="C2745" t="s">
        <v>23015</v>
      </c>
      <c r="D2745" t="s">
        <v>23016</v>
      </c>
      <c r="E2745" s="2" t="s">
        <v>23017</v>
      </c>
      <c r="G2745" s="3">
        <v>200000</v>
      </c>
      <c r="H2745" s="3">
        <v>8000000</v>
      </c>
      <c r="I2745" s="3">
        <v>25000000</v>
      </c>
      <c r="O2745" s="3">
        <v>2000000</v>
      </c>
      <c r="P2745" s="3">
        <v>40000000</v>
      </c>
      <c r="Q2745" s="3">
        <v>166750000</v>
      </c>
      <c r="W2745" s="2" t="s">
        <v>23018</v>
      </c>
      <c r="X2745" s="2" t="s">
        <v>23019</v>
      </c>
      <c r="Y2745" s="2" t="s">
        <v>23020</v>
      </c>
      <c r="AE2745">
        <v>2016</v>
      </c>
      <c r="AF2745">
        <v>2020</v>
      </c>
      <c r="AG2745">
        <v>2023</v>
      </c>
      <c r="AL2745" s="3">
        <v>25000000</v>
      </c>
      <c r="AM2745" t="s">
        <v>89</v>
      </c>
      <c r="AN2745" s="1">
        <v>44965</v>
      </c>
      <c r="AO2745" s="3">
        <v>166750000</v>
      </c>
      <c r="AQ2745">
        <v>0</v>
      </c>
      <c r="AR2745">
        <v>0.3</v>
      </c>
      <c r="AS2745">
        <v>143223.69</v>
      </c>
      <c r="AY2745">
        <v>3485</v>
      </c>
      <c r="AZ2745">
        <v>1664</v>
      </c>
      <c r="BA2745">
        <v>99</v>
      </c>
      <c r="BG2745">
        <v>63.92</v>
      </c>
      <c r="BH2745">
        <v>52.74</v>
      </c>
      <c r="BI2745">
        <v>92.11</v>
      </c>
      <c r="BO2745">
        <v>1</v>
      </c>
      <c r="BP2745" s="3">
        <v>34325000</v>
      </c>
      <c r="BQ2745" s="20">
        <v>1372</v>
      </c>
      <c r="BR2745" s="20">
        <v>889</v>
      </c>
      <c r="BW2745" s="20">
        <v>0</v>
      </c>
      <c r="BX2745" s="22">
        <v>143223.99</v>
      </c>
      <c r="BY2745">
        <v>113</v>
      </c>
      <c r="BZ2745">
        <v>90.97</v>
      </c>
      <c r="CC2745">
        <v>1</v>
      </c>
    </row>
    <row r="2746" spans="1:81" ht="34" x14ac:dyDescent="0.2">
      <c r="A2746" t="s">
        <v>23021</v>
      </c>
      <c r="B2746" t="s">
        <v>23022</v>
      </c>
      <c r="C2746" t="s">
        <v>23023</v>
      </c>
      <c r="D2746" t="s">
        <v>23021</v>
      </c>
      <c r="E2746" s="2" t="s">
        <v>23024</v>
      </c>
      <c r="Y2746" s="2" t="s">
        <v>23025</v>
      </c>
      <c r="AG2746">
        <v>2023</v>
      </c>
      <c r="AM2746" t="s">
        <v>89</v>
      </c>
      <c r="AN2746" s="1">
        <v>45096</v>
      </c>
      <c r="AS2746">
        <v>143116.79</v>
      </c>
      <c r="BA2746">
        <v>100</v>
      </c>
      <c r="BI2746">
        <v>92.03</v>
      </c>
      <c r="BW2746" s="20">
        <v>0</v>
      </c>
      <c r="BX2746" s="22">
        <v>143116.79</v>
      </c>
      <c r="BY2746">
        <v>114</v>
      </c>
      <c r="BZ2746">
        <v>90.89</v>
      </c>
    </row>
    <row r="2747" spans="1:81" ht="34" x14ac:dyDescent="0.2">
      <c r="A2747" t="s">
        <v>23026</v>
      </c>
      <c r="B2747" t="s">
        <v>23027</v>
      </c>
      <c r="C2747" t="s">
        <v>23028</v>
      </c>
      <c r="D2747" t="s">
        <v>23029</v>
      </c>
      <c r="E2747" s="2" t="s">
        <v>23030</v>
      </c>
      <c r="G2747" s="3">
        <v>120000</v>
      </c>
      <c r="H2747" s="3">
        <v>10500000</v>
      </c>
      <c r="I2747" s="3">
        <v>25000000</v>
      </c>
      <c r="O2747" s="3">
        <v>1200000</v>
      </c>
      <c r="P2747" s="3">
        <v>52500000</v>
      </c>
      <c r="Q2747" s="3">
        <v>166750000</v>
      </c>
      <c r="W2747" s="2" t="s">
        <v>23031</v>
      </c>
      <c r="X2747" s="2" t="s">
        <v>23032</v>
      </c>
      <c r="Y2747" s="2" t="s">
        <v>23033</v>
      </c>
      <c r="AE2747">
        <v>2018</v>
      </c>
      <c r="AF2747">
        <v>2021</v>
      </c>
      <c r="AG2747">
        <v>2023</v>
      </c>
      <c r="AL2747" s="3">
        <v>25000000</v>
      </c>
      <c r="AM2747" t="s">
        <v>89</v>
      </c>
      <c r="AN2747" s="1">
        <v>44951</v>
      </c>
      <c r="AO2747" s="3">
        <v>166750000</v>
      </c>
      <c r="AQ2747">
        <v>31884.66</v>
      </c>
      <c r="AR2747">
        <v>85961.01</v>
      </c>
      <c r="AS2747">
        <v>24945.26</v>
      </c>
      <c r="AY2747">
        <v>8</v>
      </c>
      <c r="AZ2747">
        <v>218</v>
      </c>
      <c r="BA2747">
        <v>200</v>
      </c>
      <c r="BG2747">
        <v>99.93</v>
      </c>
      <c r="BH2747">
        <v>95.87</v>
      </c>
      <c r="BI2747">
        <v>83.98</v>
      </c>
      <c r="BO2747">
        <v>1</v>
      </c>
      <c r="BP2747" s="3">
        <v>38670000</v>
      </c>
      <c r="BQ2747" s="20">
        <v>980</v>
      </c>
      <c r="BR2747" s="20">
        <v>639</v>
      </c>
      <c r="BW2747" s="20">
        <v>0</v>
      </c>
      <c r="BX2747" s="22">
        <v>142790.93</v>
      </c>
      <c r="BY2747">
        <v>115</v>
      </c>
      <c r="BZ2747">
        <v>90.81</v>
      </c>
      <c r="CC2747">
        <v>1</v>
      </c>
    </row>
    <row r="2748" spans="1:81" ht="34" x14ac:dyDescent="0.2">
      <c r="A2748" t="s">
        <v>23034</v>
      </c>
      <c r="B2748" t="s">
        <v>23035</v>
      </c>
      <c r="C2748" t="s">
        <v>23036</v>
      </c>
      <c r="E2748" s="2" t="s">
        <v>23037</v>
      </c>
      <c r="H2748" s="3">
        <v>10000000</v>
      </c>
      <c r="I2748" s="3">
        <v>23600000</v>
      </c>
      <c r="P2748" s="3">
        <v>50000000</v>
      </c>
      <c r="Q2748" s="3">
        <v>157412000</v>
      </c>
      <c r="X2748" s="2" t="s">
        <v>23038</v>
      </c>
      <c r="Y2748" s="2" t="s">
        <v>23039</v>
      </c>
      <c r="AF2748">
        <v>2023</v>
      </c>
      <c r="AG2748">
        <v>2023</v>
      </c>
      <c r="AL2748" s="3">
        <v>23600000</v>
      </c>
      <c r="AM2748" t="s">
        <v>89</v>
      </c>
      <c r="AN2748" s="1">
        <v>45245</v>
      </c>
      <c r="AO2748" s="3">
        <v>157412000</v>
      </c>
      <c r="AR2748">
        <v>493.71</v>
      </c>
      <c r="AS2748">
        <v>140371.74</v>
      </c>
      <c r="AZ2748">
        <v>870</v>
      </c>
      <c r="BA2748">
        <v>103</v>
      </c>
      <c r="BH2748">
        <v>72.48</v>
      </c>
      <c r="BI2748">
        <v>91.79</v>
      </c>
      <c r="BO2748">
        <v>1</v>
      </c>
      <c r="BP2748" s="3">
        <v>33600000</v>
      </c>
      <c r="BR2748" s="20">
        <v>307</v>
      </c>
      <c r="BW2748" s="20">
        <v>0</v>
      </c>
      <c r="BX2748" s="22">
        <v>140865.45000000001</v>
      </c>
      <c r="BY2748">
        <v>116</v>
      </c>
      <c r="BZ2748">
        <v>90.73</v>
      </c>
      <c r="CC2748">
        <v>1</v>
      </c>
    </row>
    <row r="2749" spans="1:81" ht="34" x14ac:dyDescent="0.2">
      <c r="A2749" t="s">
        <v>23040</v>
      </c>
      <c r="B2749" t="s">
        <v>23041</v>
      </c>
      <c r="C2749" t="s">
        <v>23042</v>
      </c>
      <c r="D2749" t="s">
        <v>23043</v>
      </c>
      <c r="E2749" s="2" t="s">
        <v>23044</v>
      </c>
      <c r="I2749" s="3">
        <v>50000000</v>
      </c>
      <c r="Q2749" s="3">
        <v>333500000</v>
      </c>
      <c r="W2749" s="2" t="s">
        <v>23045</v>
      </c>
      <c r="Y2749" s="2" t="s">
        <v>23046</v>
      </c>
      <c r="AE2749">
        <v>2017</v>
      </c>
      <c r="AG2749">
        <v>2023</v>
      </c>
      <c r="AL2749" s="3">
        <v>50000000</v>
      </c>
      <c r="AM2749" t="s">
        <v>89</v>
      </c>
      <c r="AN2749" s="1">
        <v>44958</v>
      </c>
      <c r="AO2749" s="3">
        <v>333500000</v>
      </c>
      <c r="AQ2749">
        <v>0</v>
      </c>
      <c r="AS2749">
        <v>140371.74</v>
      </c>
      <c r="AY2749">
        <v>3489</v>
      </c>
      <c r="BA2749">
        <v>103</v>
      </c>
      <c r="BG2749">
        <v>63.18</v>
      </c>
      <c r="BI2749">
        <v>91.79</v>
      </c>
      <c r="BO2749">
        <v>1</v>
      </c>
      <c r="BP2749" s="3">
        <v>67273880</v>
      </c>
      <c r="BW2749" s="20">
        <v>0</v>
      </c>
      <c r="BX2749" s="22">
        <v>140371.74</v>
      </c>
      <c r="BY2749">
        <v>117</v>
      </c>
      <c r="BZ2749">
        <v>90.65</v>
      </c>
      <c r="CC2749">
        <v>1</v>
      </c>
    </row>
    <row r="2750" spans="1:81" ht="34" x14ac:dyDescent="0.2">
      <c r="A2750" t="s">
        <v>23047</v>
      </c>
      <c r="B2750" t="s">
        <v>23048</v>
      </c>
      <c r="C2750" t="s">
        <v>23049</v>
      </c>
      <c r="D2750" t="s">
        <v>23050</v>
      </c>
      <c r="E2750" s="2" t="s">
        <v>23051</v>
      </c>
      <c r="H2750" s="3">
        <v>3000000</v>
      </c>
      <c r="I2750" s="3">
        <v>15000000</v>
      </c>
      <c r="P2750" s="3">
        <v>15000000</v>
      </c>
      <c r="Q2750" s="3">
        <v>100050000</v>
      </c>
      <c r="X2750" s="2" t="s">
        <v>23052</v>
      </c>
      <c r="Y2750" s="2" t="s">
        <v>701</v>
      </c>
      <c r="AF2750">
        <v>2019</v>
      </c>
      <c r="AG2750">
        <v>2023</v>
      </c>
      <c r="AL2750" s="3">
        <v>15000000</v>
      </c>
      <c r="AM2750" t="s">
        <v>89</v>
      </c>
      <c r="AN2750" s="1">
        <v>45106</v>
      </c>
      <c r="AO2750" s="3">
        <v>100050000</v>
      </c>
      <c r="AR2750">
        <v>0</v>
      </c>
      <c r="AS2750">
        <v>140371.74</v>
      </c>
      <c r="AZ2750">
        <v>1771</v>
      </c>
      <c r="BA2750">
        <v>103</v>
      </c>
      <c r="BH2750">
        <v>57.37</v>
      </c>
      <c r="BI2750">
        <v>91.79</v>
      </c>
      <c r="BO2750">
        <v>1</v>
      </c>
      <c r="BP2750" s="3">
        <v>20700000</v>
      </c>
      <c r="BR2750" s="20">
        <v>1520</v>
      </c>
      <c r="BW2750" s="20">
        <v>0</v>
      </c>
      <c r="BX2750" s="22">
        <v>140371.74</v>
      </c>
      <c r="BY2750">
        <v>117</v>
      </c>
      <c r="BZ2750">
        <v>90.65</v>
      </c>
      <c r="CC2750">
        <v>1</v>
      </c>
    </row>
    <row r="2751" spans="1:81" ht="17" x14ac:dyDescent="0.2">
      <c r="A2751" t="s">
        <v>23053</v>
      </c>
      <c r="B2751" t="s">
        <v>23054</v>
      </c>
      <c r="C2751" t="s">
        <v>23055</v>
      </c>
      <c r="D2751" t="s">
        <v>23053</v>
      </c>
      <c r="E2751" s="2" t="s">
        <v>23056</v>
      </c>
      <c r="I2751" s="3">
        <v>20000000</v>
      </c>
      <c r="Q2751" s="3">
        <v>133400000</v>
      </c>
      <c r="Y2751" s="2" t="s">
        <v>23057</v>
      </c>
      <c r="AG2751">
        <v>2023</v>
      </c>
      <c r="AL2751" s="3">
        <v>20000000</v>
      </c>
      <c r="AM2751" t="s">
        <v>89</v>
      </c>
      <c r="AN2751" s="1">
        <v>45211</v>
      </c>
      <c r="AO2751" s="3">
        <v>133400000</v>
      </c>
      <c r="AS2751">
        <v>131561.21</v>
      </c>
      <c r="BA2751">
        <v>108</v>
      </c>
      <c r="BI2751">
        <v>91.38</v>
      </c>
      <c r="BO2751">
        <v>1</v>
      </c>
      <c r="BP2751" s="3">
        <v>20000000</v>
      </c>
      <c r="BW2751" s="20">
        <v>0</v>
      </c>
      <c r="BX2751" s="22">
        <v>131561.21</v>
      </c>
      <c r="BY2751">
        <v>119</v>
      </c>
      <c r="BZ2751">
        <v>90.48</v>
      </c>
      <c r="CC2751">
        <v>1</v>
      </c>
    </row>
    <row r="2752" spans="1:81" ht="34" x14ac:dyDescent="0.2">
      <c r="A2752" t="s">
        <v>23058</v>
      </c>
      <c r="B2752" t="s">
        <v>23059</v>
      </c>
      <c r="C2752" t="s">
        <v>23060</v>
      </c>
      <c r="D2752" t="s">
        <v>23061</v>
      </c>
      <c r="E2752" s="2" t="s">
        <v>23062</v>
      </c>
      <c r="G2752" s="3">
        <v>4200000</v>
      </c>
      <c r="H2752" s="3">
        <v>5000000</v>
      </c>
      <c r="I2752" s="3">
        <v>9000000</v>
      </c>
      <c r="O2752" s="3">
        <v>42000000</v>
      </c>
      <c r="P2752" s="3">
        <v>25000000</v>
      </c>
      <c r="Q2752" s="3">
        <v>60030000</v>
      </c>
      <c r="W2752" s="2" t="s">
        <v>23063</v>
      </c>
      <c r="X2752" s="2" t="s">
        <v>23064</v>
      </c>
      <c r="Y2752" s="2" t="s">
        <v>23065</v>
      </c>
      <c r="AE2752">
        <v>2019</v>
      </c>
      <c r="AF2752">
        <v>2021</v>
      </c>
      <c r="AG2752">
        <v>2023</v>
      </c>
      <c r="AL2752" s="3">
        <v>9000000</v>
      </c>
      <c r="AM2752" t="s">
        <v>89</v>
      </c>
      <c r="AN2752" s="1">
        <v>45027</v>
      </c>
      <c r="AO2752" s="3">
        <v>60030000</v>
      </c>
      <c r="AQ2752">
        <v>0</v>
      </c>
      <c r="AR2752">
        <v>8442.11</v>
      </c>
      <c r="AS2752">
        <v>121561.98</v>
      </c>
      <c r="AY2752">
        <v>3695</v>
      </c>
      <c r="AZ2752">
        <v>979</v>
      </c>
      <c r="BA2752">
        <v>109</v>
      </c>
      <c r="BG2752">
        <v>61.5</v>
      </c>
      <c r="BH2752">
        <v>81.39</v>
      </c>
      <c r="BI2752">
        <v>91.3</v>
      </c>
      <c r="BO2752">
        <v>1</v>
      </c>
      <c r="BP2752" s="3">
        <v>18200000</v>
      </c>
      <c r="BQ2752" s="20">
        <v>521</v>
      </c>
      <c r="BR2752" s="20">
        <v>687</v>
      </c>
      <c r="BW2752" s="20">
        <v>0</v>
      </c>
      <c r="BX2752" s="22">
        <v>130004.09</v>
      </c>
      <c r="BY2752">
        <v>120</v>
      </c>
      <c r="BZ2752">
        <v>90.4</v>
      </c>
      <c r="CC2752">
        <v>1</v>
      </c>
    </row>
    <row r="2753" spans="1:81" ht="34" x14ac:dyDescent="0.2">
      <c r="A2753" t="s">
        <v>23066</v>
      </c>
      <c r="B2753" t="s">
        <v>23067</v>
      </c>
      <c r="C2753" t="s">
        <v>23068</v>
      </c>
      <c r="D2753" t="s">
        <v>23069</v>
      </c>
      <c r="E2753" s="2" t="s">
        <v>23070</v>
      </c>
      <c r="G2753" s="3">
        <v>4500000</v>
      </c>
      <c r="H2753" s="3">
        <v>12000000</v>
      </c>
      <c r="I2753" s="3">
        <v>25000000</v>
      </c>
      <c r="O2753" s="3">
        <v>45000000</v>
      </c>
      <c r="P2753" s="3">
        <v>60000000</v>
      </c>
      <c r="Q2753" s="3">
        <v>166750000</v>
      </c>
      <c r="W2753" s="2" t="s">
        <v>23071</v>
      </c>
      <c r="X2753" s="2" t="s">
        <v>23072</v>
      </c>
      <c r="Y2753" s="2" t="s">
        <v>23073</v>
      </c>
      <c r="AE2753">
        <v>2022</v>
      </c>
      <c r="AF2753">
        <v>2022</v>
      </c>
      <c r="AG2753">
        <v>2023</v>
      </c>
      <c r="AL2753" s="3">
        <v>25000000</v>
      </c>
      <c r="AM2753" t="s">
        <v>89</v>
      </c>
      <c r="AN2753" s="1">
        <v>45148</v>
      </c>
      <c r="AO2753" s="3">
        <v>166750000</v>
      </c>
      <c r="AQ2753">
        <v>49358.64</v>
      </c>
      <c r="AR2753">
        <v>70333.13</v>
      </c>
      <c r="AS2753">
        <v>7610.79</v>
      </c>
      <c r="AY2753">
        <v>365</v>
      </c>
      <c r="AZ2753">
        <v>239</v>
      </c>
      <c r="BA2753">
        <v>288</v>
      </c>
      <c r="BG2753">
        <v>96.72</v>
      </c>
      <c r="BH2753">
        <v>94.9</v>
      </c>
      <c r="BI2753">
        <v>76.89</v>
      </c>
      <c r="BO2753">
        <v>1</v>
      </c>
      <c r="BP2753" s="3">
        <v>41500000</v>
      </c>
      <c r="BQ2753" s="20">
        <v>50</v>
      </c>
      <c r="BR2753" s="20">
        <v>260</v>
      </c>
      <c r="BW2753" s="20">
        <v>0</v>
      </c>
      <c r="BX2753" s="22">
        <v>127302.56</v>
      </c>
      <c r="BY2753">
        <v>121</v>
      </c>
      <c r="BZ2753">
        <v>90.32</v>
      </c>
      <c r="CC2753">
        <v>1</v>
      </c>
    </row>
    <row r="2754" spans="1:81" ht="51" x14ac:dyDescent="0.2">
      <c r="A2754" t="s">
        <v>23074</v>
      </c>
      <c r="B2754" t="s">
        <v>23075</v>
      </c>
      <c r="C2754" t="s">
        <v>23076</v>
      </c>
      <c r="D2754" t="s">
        <v>23077</v>
      </c>
      <c r="E2754" s="2" t="s">
        <v>23078</v>
      </c>
      <c r="F2754" s="3">
        <v>150000</v>
      </c>
      <c r="G2754" s="3">
        <v>2650000</v>
      </c>
      <c r="H2754" s="3">
        <v>10700000</v>
      </c>
      <c r="I2754" s="3">
        <v>25500000</v>
      </c>
      <c r="N2754" s="3">
        <v>3000000</v>
      </c>
      <c r="O2754" s="3">
        <v>26500000</v>
      </c>
      <c r="P2754" s="3">
        <v>53500000</v>
      </c>
      <c r="Q2754" s="3">
        <v>170085000</v>
      </c>
      <c r="W2754" s="2" t="s">
        <v>23079</v>
      </c>
      <c r="X2754" s="2" t="s">
        <v>23080</v>
      </c>
      <c r="Y2754" s="2" t="s">
        <v>23081</v>
      </c>
      <c r="AD2754">
        <v>2017</v>
      </c>
      <c r="AE2754">
        <v>2019</v>
      </c>
      <c r="AF2754">
        <v>2021</v>
      </c>
      <c r="AG2754">
        <v>2023</v>
      </c>
      <c r="AL2754" s="3">
        <v>25500000</v>
      </c>
      <c r="AM2754" t="s">
        <v>89</v>
      </c>
      <c r="AN2754" s="1">
        <v>45063</v>
      </c>
      <c r="AO2754" s="3">
        <v>170085000</v>
      </c>
      <c r="AP2754">
        <v>0</v>
      </c>
      <c r="AQ2754">
        <v>34642.629999999997</v>
      </c>
      <c r="AR2754">
        <v>22355.55</v>
      </c>
      <c r="AS2754">
        <v>70001.600000000006</v>
      </c>
      <c r="AX2754">
        <v>829</v>
      </c>
      <c r="AY2754">
        <v>16</v>
      </c>
      <c r="AZ2754">
        <v>593</v>
      </c>
      <c r="BA2754">
        <v>126</v>
      </c>
      <c r="BF2754">
        <v>69.36</v>
      </c>
      <c r="BG2754">
        <v>99.84</v>
      </c>
      <c r="BH2754">
        <v>88.73</v>
      </c>
      <c r="BI2754">
        <v>89.94</v>
      </c>
      <c r="BO2754">
        <v>1</v>
      </c>
      <c r="BP2754" s="3">
        <v>39150000</v>
      </c>
      <c r="BQ2754" s="20">
        <v>633</v>
      </c>
      <c r="BR2754" s="20">
        <v>721</v>
      </c>
      <c r="BW2754" s="20">
        <v>0</v>
      </c>
      <c r="BX2754" s="22">
        <v>126999.78</v>
      </c>
      <c r="BY2754">
        <v>122</v>
      </c>
      <c r="BZ2754">
        <v>90.24</v>
      </c>
      <c r="CC2754">
        <v>1</v>
      </c>
    </row>
    <row r="2755" spans="1:81" ht="85" x14ac:dyDescent="0.2">
      <c r="A2755" t="s">
        <v>23082</v>
      </c>
      <c r="B2755" t="s">
        <v>23083</v>
      </c>
      <c r="C2755" t="s">
        <v>23084</v>
      </c>
      <c r="D2755" t="s">
        <v>23085</v>
      </c>
      <c r="E2755" s="2" t="s">
        <v>23086</v>
      </c>
      <c r="G2755" s="3">
        <v>3000000</v>
      </c>
      <c r="H2755" s="3">
        <v>17000000</v>
      </c>
      <c r="I2755" s="3">
        <v>27000000</v>
      </c>
      <c r="O2755" s="3">
        <v>30000000</v>
      </c>
      <c r="P2755" s="3">
        <v>85000000</v>
      </c>
      <c r="Q2755" s="3">
        <v>180090000</v>
      </c>
      <c r="W2755" s="2" t="s">
        <v>23087</v>
      </c>
      <c r="X2755" s="2" t="s">
        <v>23088</v>
      </c>
      <c r="Y2755" s="2" t="s">
        <v>23089</v>
      </c>
      <c r="AD2755">
        <v>2020</v>
      </c>
      <c r="AE2755">
        <v>2020</v>
      </c>
      <c r="AF2755">
        <v>2021</v>
      </c>
      <c r="AG2755">
        <v>2023</v>
      </c>
      <c r="AL2755" s="3">
        <v>27000000</v>
      </c>
      <c r="AM2755" t="s">
        <v>89</v>
      </c>
      <c r="AN2755" s="1">
        <v>45117</v>
      </c>
      <c r="AO2755" s="3">
        <v>180090000</v>
      </c>
      <c r="AP2755">
        <v>0</v>
      </c>
      <c r="AQ2755">
        <v>63820.639999999999</v>
      </c>
      <c r="AR2755">
        <v>6888.57</v>
      </c>
      <c r="AS2755">
        <v>52453.86</v>
      </c>
      <c r="AX2755">
        <v>2133</v>
      </c>
      <c r="AY2755">
        <v>12</v>
      </c>
      <c r="AZ2755">
        <v>1060</v>
      </c>
      <c r="BA2755">
        <v>139</v>
      </c>
      <c r="BF2755">
        <v>65.64</v>
      </c>
      <c r="BG2755">
        <v>99.88</v>
      </c>
      <c r="BH2755">
        <v>79.84</v>
      </c>
      <c r="BI2755">
        <v>88.89</v>
      </c>
      <c r="BO2755">
        <v>1</v>
      </c>
      <c r="BP2755" s="3">
        <v>47000000</v>
      </c>
      <c r="BQ2755" s="20">
        <v>290</v>
      </c>
      <c r="BR2755" s="20">
        <v>703</v>
      </c>
      <c r="BW2755" s="20">
        <v>0</v>
      </c>
      <c r="BX2755" s="22">
        <v>123163.07</v>
      </c>
      <c r="BY2755">
        <v>123</v>
      </c>
      <c r="BZ2755">
        <v>90.16</v>
      </c>
      <c r="CC2755">
        <v>1</v>
      </c>
    </row>
    <row r="2756" spans="1:81" ht="17" x14ac:dyDescent="0.2">
      <c r="A2756" t="s">
        <v>23090</v>
      </c>
      <c r="B2756" t="s">
        <v>23091</v>
      </c>
      <c r="C2756" t="s">
        <v>23092</v>
      </c>
      <c r="D2756" t="s">
        <v>23093</v>
      </c>
      <c r="E2756" s="2" t="s">
        <v>23094</v>
      </c>
      <c r="H2756" s="3">
        <v>10000000</v>
      </c>
      <c r="I2756" s="3">
        <v>100000000</v>
      </c>
      <c r="P2756" s="3">
        <v>50000000</v>
      </c>
      <c r="Q2756" s="3">
        <v>667000000</v>
      </c>
      <c r="X2756" s="2" t="s">
        <v>23095</v>
      </c>
      <c r="Y2756" s="2" t="s">
        <v>23096</v>
      </c>
      <c r="AF2756">
        <v>2023</v>
      </c>
      <c r="AG2756">
        <v>2023</v>
      </c>
      <c r="AL2756" s="3">
        <v>100000000</v>
      </c>
      <c r="AM2756" t="s">
        <v>89</v>
      </c>
      <c r="AN2756" s="1">
        <v>45200</v>
      </c>
      <c r="AO2756" s="3">
        <v>667000000</v>
      </c>
      <c r="AR2756">
        <v>115827.96</v>
      </c>
      <c r="AS2756">
        <v>0</v>
      </c>
      <c r="AZ2756">
        <v>58</v>
      </c>
      <c r="BA2756">
        <v>616</v>
      </c>
      <c r="BH2756">
        <v>98.2</v>
      </c>
      <c r="BI2756">
        <v>50.48</v>
      </c>
      <c r="BO2756">
        <v>1</v>
      </c>
      <c r="BP2756" s="3">
        <v>132000000</v>
      </c>
      <c r="BR2756" s="20">
        <v>227</v>
      </c>
      <c r="BW2756" s="20">
        <v>0</v>
      </c>
      <c r="BX2756" s="22">
        <v>115827.96</v>
      </c>
      <c r="BY2756">
        <v>124</v>
      </c>
      <c r="BZ2756">
        <v>90.08</v>
      </c>
      <c r="CC2756">
        <v>1</v>
      </c>
    </row>
    <row r="2757" spans="1:81" ht="51" x14ac:dyDescent="0.2">
      <c r="A2757" t="s">
        <v>23097</v>
      </c>
      <c r="B2757" t="s">
        <v>23098</v>
      </c>
      <c r="C2757" t="s">
        <v>23099</v>
      </c>
      <c r="D2757" t="s">
        <v>23100</v>
      </c>
      <c r="E2757" s="2" t="s">
        <v>23101</v>
      </c>
      <c r="H2757" s="3">
        <v>42000000</v>
      </c>
      <c r="I2757" s="3">
        <v>46000000</v>
      </c>
      <c r="P2757" s="3">
        <v>210000000</v>
      </c>
      <c r="Q2757" s="3">
        <v>306820000</v>
      </c>
      <c r="X2757" s="2" t="s">
        <v>23102</v>
      </c>
      <c r="Y2757" s="2" t="s">
        <v>23103</v>
      </c>
      <c r="AF2757">
        <v>2022</v>
      </c>
      <c r="AG2757">
        <v>2023</v>
      </c>
      <c r="AL2757" s="3">
        <v>46000000</v>
      </c>
      <c r="AM2757" t="s">
        <v>89</v>
      </c>
      <c r="AN2757" s="1">
        <v>45001</v>
      </c>
      <c r="AO2757" s="3">
        <v>306820000</v>
      </c>
      <c r="AR2757">
        <v>9060.9599999999991</v>
      </c>
      <c r="AS2757">
        <v>105960.56</v>
      </c>
      <c r="AZ2757">
        <v>817</v>
      </c>
      <c r="BA2757">
        <v>113</v>
      </c>
      <c r="BH2757">
        <v>82.53</v>
      </c>
      <c r="BI2757">
        <v>90.98</v>
      </c>
      <c r="BO2757">
        <v>1</v>
      </c>
      <c r="BP2757" s="3">
        <v>88000000</v>
      </c>
      <c r="BR2757" s="20">
        <v>197</v>
      </c>
      <c r="BW2757" s="20">
        <v>0</v>
      </c>
      <c r="BX2757" s="22">
        <v>115021.52</v>
      </c>
      <c r="BY2757">
        <v>125</v>
      </c>
      <c r="BZ2757">
        <v>90</v>
      </c>
      <c r="CC2757">
        <v>1</v>
      </c>
    </row>
    <row r="2758" spans="1:81" ht="34" x14ac:dyDescent="0.2">
      <c r="A2758" t="s">
        <v>23104</v>
      </c>
      <c r="B2758" t="s">
        <v>23105</v>
      </c>
      <c r="C2758" t="s">
        <v>23106</v>
      </c>
      <c r="D2758" t="s">
        <v>23107</v>
      </c>
      <c r="E2758" s="2" t="s">
        <v>23108</v>
      </c>
      <c r="G2758" s="3">
        <v>3818742</v>
      </c>
      <c r="H2758" s="3">
        <v>16000000</v>
      </c>
      <c r="I2758" s="3">
        <v>14000000</v>
      </c>
      <c r="O2758" s="3">
        <v>38187420</v>
      </c>
      <c r="P2758" s="3">
        <v>80000000</v>
      </c>
      <c r="Q2758" s="3">
        <v>93380000</v>
      </c>
      <c r="X2758" s="2" t="s">
        <v>23109</v>
      </c>
      <c r="Y2758" s="2" t="s">
        <v>23110</v>
      </c>
      <c r="AE2758">
        <v>2020</v>
      </c>
      <c r="AF2758">
        <v>2021</v>
      </c>
      <c r="AG2758">
        <v>2023</v>
      </c>
      <c r="AL2758" s="3">
        <v>14000000</v>
      </c>
      <c r="AM2758" t="s">
        <v>89</v>
      </c>
      <c r="AN2758" s="1">
        <v>45216</v>
      </c>
      <c r="AO2758" s="3">
        <v>93380000</v>
      </c>
      <c r="AQ2758">
        <v>0</v>
      </c>
      <c r="AR2758">
        <v>112568.18</v>
      </c>
      <c r="AS2758">
        <v>9.65</v>
      </c>
      <c r="AY2758">
        <v>4029</v>
      </c>
      <c r="AZ2758">
        <v>160</v>
      </c>
      <c r="BA2758">
        <v>542</v>
      </c>
      <c r="BG2758">
        <v>57.2</v>
      </c>
      <c r="BH2758">
        <v>96.97</v>
      </c>
      <c r="BI2758">
        <v>56.44</v>
      </c>
      <c r="BO2758">
        <v>1</v>
      </c>
      <c r="BP2758" s="3">
        <v>38918742</v>
      </c>
      <c r="BQ2758" s="20">
        <v>353</v>
      </c>
      <c r="BR2758" s="20">
        <v>746</v>
      </c>
      <c r="BW2758" s="20">
        <v>0</v>
      </c>
      <c r="BX2758" s="22">
        <v>112577.83</v>
      </c>
      <c r="BY2758">
        <v>126</v>
      </c>
      <c r="BZ2758">
        <v>89.92</v>
      </c>
      <c r="CC2758">
        <v>1</v>
      </c>
    </row>
    <row r="2759" spans="1:81" ht="85" x14ac:dyDescent="0.2">
      <c r="A2759" t="s">
        <v>23111</v>
      </c>
      <c r="B2759" t="s">
        <v>23112</v>
      </c>
      <c r="C2759" t="s">
        <v>23113</v>
      </c>
      <c r="D2759" t="s">
        <v>23114</v>
      </c>
      <c r="E2759" s="2" t="s">
        <v>23115</v>
      </c>
      <c r="H2759" s="3">
        <v>44000000</v>
      </c>
      <c r="I2759" s="3">
        <v>110000000</v>
      </c>
      <c r="P2759" s="3">
        <v>220000000</v>
      </c>
      <c r="Q2759" s="3">
        <v>733700000</v>
      </c>
      <c r="W2759" s="2" t="s">
        <v>23116</v>
      </c>
      <c r="X2759" s="2" t="s">
        <v>23117</v>
      </c>
      <c r="Y2759" s="2" t="s">
        <v>23118</v>
      </c>
      <c r="AE2759">
        <v>2021</v>
      </c>
      <c r="AF2759">
        <v>2022</v>
      </c>
      <c r="AG2759">
        <v>2023</v>
      </c>
      <c r="AL2759" s="3">
        <v>110000000</v>
      </c>
      <c r="AM2759" t="s">
        <v>89</v>
      </c>
      <c r="AN2759" s="1">
        <v>45175</v>
      </c>
      <c r="AO2759" s="3">
        <v>733700000</v>
      </c>
      <c r="AQ2759">
        <v>1175.1099999999999</v>
      </c>
      <c r="AR2759">
        <v>1615.29</v>
      </c>
      <c r="AS2759">
        <v>108535.62</v>
      </c>
      <c r="AY2759">
        <v>1967</v>
      </c>
      <c r="AZ2759">
        <v>1412</v>
      </c>
      <c r="BA2759">
        <v>112</v>
      </c>
      <c r="BG2759">
        <v>83.7</v>
      </c>
      <c r="BH2759">
        <v>69.790000000000006</v>
      </c>
      <c r="BI2759">
        <v>91.06</v>
      </c>
      <c r="BO2759">
        <v>1</v>
      </c>
      <c r="BP2759" s="3">
        <v>154000000</v>
      </c>
      <c r="BQ2759" s="20">
        <v>462</v>
      </c>
      <c r="BR2759" s="20">
        <v>504</v>
      </c>
      <c r="BW2759" s="20">
        <v>0</v>
      </c>
      <c r="BX2759" s="22">
        <v>111326.02</v>
      </c>
      <c r="BY2759">
        <v>127</v>
      </c>
      <c r="BZ2759">
        <v>89.84</v>
      </c>
      <c r="CC2759">
        <v>1</v>
      </c>
    </row>
    <row r="2760" spans="1:81" ht="119" x14ac:dyDescent="0.2">
      <c r="A2760" t="s">
        <v>23119</v>
      </c>
      <c r="B2760" t="s">
        <v>23120</v>
      </c>
      <c r="C2760" t="s">
        <v>23121</v>
      </c>
      <c r="E2760" s="2" t="s">
        <v>23122</v>
      </c>
      <c r="G2760" s="3">
        <v>40000000</v>
      </c>
      <c r="I2760" s="3">
        <v>108000000</v>
      </c>
      <c r="J2760" s="3">
        <v>165000000</v>
      </c>
      <c r="O2760" s="3">
        <v>400000000</v>
      </c>
      <c r="Q2760" s="3">
        <v>720360000</v>
      </c>
      <c r="R2760" s="3">
        <v>1650000000</v>
      </c>
      <c r="W2760" s="2" t="s">
        <v>23123</v>
      </c>
      <c r="Y2760" s="2" t="s">
        <v>23124</v>
      </c>
      <c r="Z2760" s="2" t="s">
        <v>23125</v>
      </c>
      <c r="AE2760">
        <v>2021</v>
      </c>
      <c r="AG2760">
        <v>2023</v>
      </c>
      <c r="AH2760">
        <v>2023</v>
      </c>
      <c r="AL2760" s="3">
        <v>165000000</v>
      </c>
      <c r="AM2760" t="s">
        <v>90</v>
      </c>
      <c r="AN2760" s="1">
        <v>45272</v>
      </c>
      <c r="AO2760" s="3">
        <v>1650000000</v>
      </c>
      <c r="AQ2760">
        <v>0</v>
      </c>
      <c r="AS2760">
        <v>95838.19</v>
      </c>
      <c r="AT2760">
        <v>13468.74</v>
      </c>
      <c r="AY2760">
        <v>5627</v>
      </c>
      <c r="BA2760">
        <v>116</v>
      </c>
      <c r="BB2760">
        <v>99</v>
      </c>
      <c r="BG2760">
        <v>53.36</v>
      </c>
      <c r="BI2760">
        <v>90.74</v>
      </c>
      <c r="BJ2760">
        <v>79.37</v>
      </c>
      <c r="BO2760">
        <v>2.06</v>
      </c>
      <c r="BP2760" s="3">
        <v>313000000</v>
      </c>
      <c r="BS2760" s="20">
        <v>281</v>
      </c>
      <c r="BW2760" s="20">
        <v>281</v>
      </c>
      <c r="BX2760" s="22">
        <v>109306.93</v>
      </c>
      <c r="BY2760">
        <v>128</v>
      </c>
      <c r="BZ2760">
        <v>89.76</v>
      </c>
      <c r="CA2760">
        <v>2.29</v>
      </c>
      <c r="CB2760">
        <v>2.29</v>
      </c>
      <c r="CC2760">
        <v>2.29</v>
      </c>
    </row>
    <row r="2761" spans="1:81" ht="34" x14ac:dyDescent="0.2">
      <c r="A2761" t="s">
        <v>23126</v>
      </c>
      <c r="B2761" t="s">
        <v>23127</v>
      </c>
      <c r="C2761" t="s">
        <v>23128</v>
      </c>
      <c r="D2761" t="s">
        <v>23129</v>
      </c>
      <c r="E2761" s="2" t="s">
        <v>23130</v>
      </c>
      <c r="G2761" s="3">
        <v>3000000</v>
      </c>
      <c r="H2761" s="3">
        <v>12000000</v>
      </c>
      <c r="I2761" s="3">
        <v>28000000</v>
      </c>
      <c r="O2761" s="3">
        <v>30000000</v>
      </c>
      <c r="P2761" s="3">
        <v>60000000</v>
      </c>
      <c r="Q2761" s="3">
        <v>186760000</v>
      </c>
      <c r="W2761" s="2" t="s">
        <v>23131</v>
      </c>
      <c r="X2761" s="2" t="s">
        <v>23132</v>
      </c>
      <c r="Y2761" s="2" t="s">
        <v>23133</v>
      </c>
      <c r="AE2761">
        <v>2021</v>
      </c>
      <c r="AF2761">
        <v>2021</v>
      </c>
      <c r="AG2761">
        <v>2023</v>
      </c>
      <c r="AL2761" s="3">
        <v>28000000</v>
      </c>
      <c r="AM2761" t="s">
        <v>89</v>
      </c>
      <c r="AN2761" s="1">
        <v>45027</v>
      </c>
      <c r="AO2761" s="3">
        <v>186760000</v>
      </c>
      <c r="AQ2761">
        <v>204.82</v>
      </c>
      <c r="AR2761">
        <v>7433.55</v>
      </c>
      <c r="AS2761">
        <v>97201.18</v>
      </c>
      <c r="AY2761">
        <v>2835</v>
      </c>
      <c r="AZ2761">
        <v>1032</v>
      </c>
      <c r="BA2761">
        <v>115</v>
      </c>
      <c r="BG2761">
        <v>76.510000000000005</v>
      </c>
      <c r="BH2761">
        <v>80.38</v>
      </c>
      <c r="BI2761">
        <v>90.82</v>
      </c>
      <c r="BO2761">
        <v>1</v>
      </c>
      <c r="BP2761" s="3">
        <v>53399995</v>
      </c>
      <c r="BQ2761" s="20">
        <v>0</v>
      </c>
      <c r="BR2761" s="20">
        <v>554</v>
      </c>
      <c r="BW2761" s="20">
        <v>0</v>
      </c>
      <c r="BX2761" s="22">
        <v>104839.55</v>
      </c>
      <c r="BY2761">
        <v>129</v>
      </c>
      <c r="BZ2761">
        <v>89.68</v>
      </c>
      <c r="CC2761">
        <v>1</v>
      </c>
    </row>
    <row r="2762" spans="1:81" ht="34" x14ac:dyDescent="0.2">
      <c r="A2762" t="s">
        <v>23134</v>
      </c>
      <c r="B2762" t="s">
        <v>23135</v>
      </c>
      <c r="C2762" t="s">
        <v>23136</v>
      </c>
      <c r="D2762" t="s">
        <v>23137</v>
      </c>
      <c r="E2762" s="2" t="s">
        <v>23138</v>
      </c>
      <c r="I2762" s="3">
        <v>60000000</v>
      </c>
      <c r="Q2762" s="3">
        <v>1000000000</v>
      </c>
      <c r="W2762" s="2" t="s">
        <v>23139</v>
      </c>
      <c r="Y2762" s="2" t="s">
        <v>23139</v>
      </c>
      <c r="AE2762">
        <v>2020</v>
      </c>
      <c r="AG2762">
        <v>2023</v>
      </c>
      <c r="AL2762" s="3">
        <v>60000000</v>
      </c>
      <c r="AM2762" t="s">
        <v>89</v>
      </c>
      <c r="AN2762" s="1">
        <v>45128</v>
      </c>
      <c r="AO2762" s="3">
        <v>1000000000</v>
      </c>
      <c r="AQ2762">
        <v>0</v>
      </c>
      <c r="AS2762">
        <v>99925.04</v>
      </c>
      <c r="AY2762">
        <v>4029</v>
      </c>
      <c r="BA2762">
        <v>114</v>
      </c>
      <c r="BG2762">
        <v>57.2</v>
      </c>
      <c r="BI2762">
        <v>90.9</v>
      </c>
      <c r="BN2762" t="s">
        <v>101</v>
      </c>
      <c r="BO2762">
        <v>1</v>
      </c>
      <c r="BP2762" s="3">
        <v>60000000</v>
      </c>
      <c r="BW2762" s="20">
        <v>0</v>
      </c>
      <c r="BX2762" s="22">
        <v>99925.04</v>
      </c>
      <c r="BY2762">
        <v>130</v>
      </c>
      <c r="BZ2762">
        <v>89.6</v>
      </c>
      <c r="CC2762">
        <v>1</v>
      </c>
    </row>
    <row r="2763" spans="1:81" ht="51" x14ac:dyDescent="0.2">
      <c r="A2763" t="s">
        <v>23140</v>
      </c>
      <c r="B2763" t="s">
        <v>23141</v>
      </c>
      <c r="C2763" t="s">
        <v>23142</v>
      </c>
      <c r="D2763" t="s">
        <v>23143</v>
      </c>
      <c r="E2763" s="2" t="s">
        <v>23144</v>
      </c>
      <c r="G2763" s="3">
        <v>3000000</v>
      </c>
      <c r="H2763" s="3">
        <v>9500000</v>
      </c>
      <c r="I2763" s="3">
        <v>30000000</v>
      </c>
      <c r="O2763" s="3">
        <v>30000000</v>
      </c>
      <c r="P2763" s="3">
        <v>47500000</v>
      </c>
      <c r="Q2763" s="3">
        <v>200100000</v>
      </c>
      <c r="W2763" s="2" t="s">
        <v>23145</v>
      </c>
      <c r="X2763" s="2" t="s">
        <v>23146</v>
      </c>
      <c r="Y2763" s="2" t="s">
        <v>23147</v>
      </c>
      <c r="AE2763">
        <v>2020</v>
      </c>
      <c r="AF2763">
        <v>2020</v>
      </c>
      <c r="AG2763">
        <v>2023</v>
      </c>
      <c r="AL2763" s="3">
        <v>30000000</v>
      </c>
      <c r="AM2763" t="s">
        <v>89</v>
      </c>
      <c r="AN2763" s="1">
        <v>45264</v>
      </c>
      <c r="AO2763" s="3">
        <v>200100000</v>
      </c>
      <c r="AQ2763">
        <v>2517.79</v>
      </c>
      <c r="AR2763">
        <v>2448.54</v>
      </c>
      <c r="AS2763">
        <v>83635.33</v>
      </c>
      <c r="AY2763">
        <v>667</v>
      </c>
      <c r="AZ2763">
        <v>565</v>
      </c>
      <c r="BA2763">
        <v>117</v>
      </c>
      <c r="BG2763">
        <v>92.92</v>
      </c>
      <c r="BH2763">
        <v>83.97</v>
      </c>
      <c r="BI2763">
        <v>90.66</v>
      </c>
      <c r="BO2763">
        <v>1</v>
      </c>
      <c r="BP2763" s="3">
        <v>42500000</v>
      </c>
      <c r="BQ2763" s="20">
        <v>274</v>
      </c>
      <c r="BR2763" s="20">
        <v>1139</v>
      </c>
      <c r="BW2763" s="20">
        <v>0</v>
      </c>
      <c r="BX2763" s="22">
        <v>88601.66</v>
      </c>
      <c r="BY2763">
        <v>131</v>
      </c>
      <c r="BZ2763">
        <v>89.52</v>
      </c>
      <c r="CC2763">
        <v>1</v>
      </c>
    </row>
    <row r="2764" spans="1:81" ht="34" x14ac:dyDescent="0.2">
      <c r="A2764" t="s">
        <v>23148</v>
      </c>
      <c r="B2764" t="s">
        <v>23149</v>
      </c>
      <c r="C2764" t="s">
        <v>23150</v>
      </c>
      <c r="D2764" t="s">
        <v>23148</v>
      </c>
      <c r="E2764" s="2" t="s">
        <v>23151</v>
      </c>
      <c r="G2764" s="3">
        <v>3800000</v>
      </c>
      <c r="H2764" s="3">
        <v>22600000</v>
      </c>
      <c r="I2764" s="3">
        <v>28500000</v>
      </c>
      <c r="O2764" s="3">
        <v>38000000</v>
      </c>
      <c r="P2764" s="3">
        <v>113000000</v>
      </c>
      <c r="Q2764" s="3">
        <v>190095000</v>
      </c>
      <c r="W2764" s="2" t="s">
        <v>23152</v>
      </c>
      <c r="X2764" s="2" t="s">
        <v>23153</v>
      </c>
      <c r="Y2764" s="2" t="s">
        <v>23154</v>
      </c>
      <c r="AE2764">
        <v>2020</v>
      </c>
      <c r="AF2764">
        <v>2021</v>
      </c>
      <c r="AG2764">
        <v>2023</v>
      </c>
      <c r="AL2764" s="3">
        <v>28500000</v>
      </c>
      <c r="AM2764" t="s">
        <v>89</v>
      </c>
      <c r="AN2764" s="1">
        <v>45112</v>
      </c>
      <c r="AO2764" s="3">
        <v>190095000</v>
      </c>
      <c r="AQ2764">
        <v>39830.629999999997</v>
      </c>
      <c r="AR2764">
        <v>9260</v>
      </c>
      <c r="AS2764">
        <v>39005.410000000003</v>
      </c>
      <c r="AY2764">
        <v>299</v>
      </c>
      <c r="AZ2764">
        <v>935</v>
      </c>
      <c r="BA2764">
        <v>152</v>
      </c>
      <c r="BG2764">
        <v>96.83</v>
      </c>
      <c r="BH2764">
        <v>82.22</v>
      </c>
      <c r="BI2764">
        <v>87.84</v>
      </c>
      <c r="BO2764">
        <v>1</v>
      </c>
      <c r="BP2764" s="3">
        <v>54900000</v>
      </c>
      <c r="BQ2764" s="20">
        <v>383</v>
      </c>
      <c r="BR2764" s="20">
        <v>596</v>
      </c>
      <c r="BW2764" s="20">
        <v>0</v>
      </c>
      <c r="BX2764" s="22">
        <v>88096.04</v>
      </c>
      <c r="BY2764">
        <v>132</v>
      </c>
      <c r="BZ2764">
        <v>89.44</v>
      </c>
      <c r="CC2764">
        <v>1</v>
      </c>
    </row>
    <row r="2765" spans="1:81" ht="34" x14ac:dyDescent="0.2">
      <c r="A2765" t="s">
        <v>23155</v>
      </c>
      <c r="B2765" t="s">
        <v>23156</v>
      </c>
      <c r="C2765" t="s">
        <v>23157</v>
      </c>
      <c r="E2765" s="2" t="s">
        <v>23158</v>
      </c>
      <c r="H2765" s="3">
        <v>25000000</v>
      </c>
      <c r="I2765" s="3">
        <v>34000000</v>
      </c>
      <c r="P2765" s="3">
        <v>125000000</v>
      </c>
      <c r="Q2765" s="3">
        <v>226780000</v>
      </c>
      <c r="X2765" s="2" t="s">
        <v>23159</v>
      </c>
      <c r="Y2765" s="2" t="s">
        <v>23160</v>
      </c>
      <c r="AF2765">
        <v>2022</v>
      </c>
      <c r="AG2765">
        <v>2023</v>
      </c>
      <c r="AL2765" s="3">
        <v>34000000</v>
      </c>
      <c r="AM2765" t="s">
        <v>89</v>
      </c>
      <c r="AN2765" s="1">
        <v>45231</v>
      </c>
      <c r="AO2765" s="3">
        <v>226780000</v>
      </c>
      <c r="AR2765">
        <v>12900.75</v>
      </c>
      <c r="AS2765">
        <v>74851.34</v>
      </c>
      <c r="AZ2765">
        <v>693</v>
      </c>
      <c r="BA2765">
        <v>121</v>
      </c>
      <c r="BH2765">
        <v>85.19</v>
      </c>
      <c r="BI2765">
        <v>90.34</v>
      </c>
      <c r="BO2765">
        <v>1</v>
      </c>
      <c r="BP2765" s="3">
        <v>59000000</v>
      </c>
      <c r="BR2765" s="20">
        <v>363</v>
      </c>
      <c r="BW2765" s="20">
        <v>0</v>
      </c>
      <c r="BX2765" s="22">
        <v>87752.09</v>
      </c>
      <c r="BY2765">
        <v>133</v>
      </c>
      <c r="BZ2765">
        <v>89.35</v>
      </c>
      <c r="CC2765">
        <v>1</v>
      </c>
    </row>
    <row r="2766" spans="1:81" ht="68" x14ac:dyDescent="0.2">
      <c r="A2766" t="s">
        <v>23161</v>
      </c>
      <c r="B2766" t="s">
        <v>23162</v>
      </c>
      <c r="C2766" t="s">
        <v>23163</v>
      </c>
      <c r="D2766" t="s">
        <v>23161</v>
      </c>
      <c r="E2766" s="2" t="s">
        <v>23164</v>
      </c>
      <c r="F2766" s="3">
        <v>1300000</v>
      </c>
      <c r="G2766" s="3">
        <v>3900000</v>
      </c>
      <c r="H2766" s="3">
        <v>17200000</v>
      </c>
      <c r="I2766" s="3">
        <v>33000000</v>
      </c>
      <c r="N2766" s="3">
        <v>26000000</v>
      </c>
      <c r="O2766" s="3">
        <v>39000000</v>
      </c>
      <c r="P2766" s="3">
        <v>86000000</v>
      </c>
      <c r="Q2766" s="3">
        <v>220110000</v>
      </c>
      <c r="V2766" s="2" t="s">
        <v>23165</v>
      </c>
      <c r="W2766" s="2" t="s">
        <v>23166</v>
      </c>
      <c r="X2766" s="2" t="s">
        <v>23167</v>
      </c>
      <c r="Y2766" s="2" t="s">
        <v>23168</v>
      </c>
      <c r="AD2766">
        <v>2019</v>
      </c>
      <c r="AE2766">
        <v>2020</v>
      </c>
      <c r="AF2766">
        <v>2021</v>
      </c>
      <c r="AG2766">
        <v>2023</v>
      </c>
      <c r="AL2766" s="3">
        <v>33000000</v>
      </c>
      <c r="AM2766" t="s">
        <v>89</v>
      </c>
      <c r="AN2766" s="1">
        <v>44936</v>
      </c>
      <c r="AO2766" s="3">
        <v>220110000</v>
      </c>
      <c r="AP2766">
        <v>0</v>
      </c>
      <c r="AQ2766">
        <v>8016.77</v>
      </c>
      <c r="AR2766">
        <v>14362.1</v>
      </c>
      <c r="AS2766">
        <v>65041.83</v>
      </c>
      <c r="AX2766">
        <v>1931</v>
      </c>
      <c r="AY2766">
        <v>421</v>
      </c>
      <c r="AZ2766">
        <v>760</v>
      </c>
      <c r="BA2766">
        <v>129</v>
      </c>
      <c r="BF2766">
        <v>65.319999999999993</v>
      </c>
      <c r="BG2766">
        <v>95.54</v>
      </c>
      <c r="BH2766">
        <v>85.55</v>
      </c>
      <c r="BI2766">
        <v>89.69</v>
      </c>
      <c r="BO2766">
        <v>1</v>
      </c>
      <c r="BP2766" s="3">
        <v>62900000</v>
      </c>
      <c r="BQ2766" s="20">
        <v>255</v>
      </c>
      <c r="BR2766" s="20">
        <v>558</v>
      </c>
      <c r="BW2766" s="20">
        <v>0</v>
      </c>
      <c r="BX2766" s="22">
        <v>87420.7</v>
      </c>
      <c r="BY2766">
        <v>134</v>
      </c>
      <c r="BZ2766">
        <v>89.27</v>
      </c>
      <c r="CC2766">
        <v>1</v>
      </c>
    </row>
    <row r="2767" spans="1:81" ht="102" x14ac:dyDescent="0.2">
      <c r="A2767" t="s">
        <v>23169</v>
      </c>
      <c r="B2767" t="s">
        <v>23170</v>
      </c>
      <c r="C2767" t="s">
        <v>23171</v>
      </c>
      <c r="D2767" t="s">
        <v>23172</v>
      </c>
      <c r="E2767" s="2" t="s">
        <v>23173</v>
      </c>
      <c r="H2767" s="3">
        <v>70000000</v>
      </c>
      <c r="I2767" s="3">
        <v>85000000</v>
      </c>
      <c r="P2767" s="3">
        <v>350000000</v>
      </c>
      <c r="Q2767" s="3">
        <v>566950000</v>
      </c>
      <c r="X2767" s="2" t="s">
        <v>23174</v>
      </c>
      <c r="Y2767" s="2" t="s">
        <v>23175</v>
      </c>
      <c r="AF2767">
        <v>2021</v>
      </c>
      <c r="AG2767">
        <v>2023</v>
      </c>
      <c r="AL2767" s="3">
        <v>50000000</v>
      </c>
      <c r="AM2767" t="s">
        <v>89</v>
      </c>
      <c r="AN2767" s="1">
        <v>45062</v>
      </c>
      <c r="AO2767" s="3">
        <v>566950000</v>
      </c>
      <c r="AR2767">
        <v>12701.77</v>
      </c>
      <c r="AS2767">
        <v>73800.97</v>
      </c>
      <c r="AZ2767">
        <v>812</v>
      </c>
      <c r="BA2767">
        <v>123</v>
      </c>
      <c r="BH2767">
        <v>84.56</v>
      </c>
      <c r="BI2767">
        <v>90.18</v>
      </c>
      <c r="BO2767">
        <v>1</v>
      </c>
      <c r="BP2767" s="3">
        <v>205000000</v>
      </c>
      <c r="BR2767" s="20">
        <v>693</v>
      </c>
      <c r="BW2767" s="20">
        <v>131</v>
      </c>
      <c r="BX2767" s="22">
        <v>86502.74</v>
      </c>
      <c r="BY2767">
        <v>135</v>
      </c>
      <c r="BZ2767">
        <v>89.19</v>
      </c>
      <c r="CC2767">
        <v>1</v>
      </c>
    </row>
    <row r="2768" spans="1:81" ht="68" x14ac:dyDescent="0.2">
      <c r="A2768" t="s">
        <v>23176</v>
      </c>
      <c r="B2768" t="s">
        <v>23177</v>
      </c>
      <c r="C2768" t="s">
        <v>23178</v>
      </c>
      <c r="E2768" s="2" t="s">
        <v>23179</v>
      </c>
      <c r="H2768" s="3">
        <v>25000000</v>
      </c>
      <c r="I2768" s="3">
        <v>73000000</v>
      </c>
      <c r="P2768" s="3">
        <v>125000000</v>
      </c>
      <c r="Q2768" s="3">
        <v>486910000</v>
      </c>
      <c r="X2768" s="2" t="s">
        <v>23180</v>
      </c>
      <c r="Y2768" s="2" t="s">
        <v>23181</v>
      </c>
      <c r="AF2768">
        <v>2022</v>
      </c>
      <c r="AG2768">
        <v>2023</v>
      </c>
      <c r="AL2768" s="3">
        <v>73000000</v>
      </c>
      <c r="AM2768" t="s">
        <v>89</v>
      </c>
      <c r="AN2768" s="1">
        <v>45146</v>
      </c>
      <c r="AO2768" s="3">
        <v>486910000</v>
      </c>
      <c r="AR2768">
        <v>14273.6</v>
      </c>
      <c r="AS2768">
        <v>71260.240000000005</v>
      </c>
      <c r="AZ2768">
        <v>667</v>
      </c>
      <c r="BA2768">
        <v>125</v>
      </c>
      <c r="BH2768">
        <v>85.74</v>
      </c>
      <c r="BI2768">
        <v>90.02</v>
      </c>
      <c r="BO2768">
        <v>1</v>
      </c>
      <c r="BP2768" s="3">
        <v>156599965</v>
      </c>
      <c r="BR2768" s="20">
        <v>545</v>
      </c>
      <c r="BW2768" s="20">
        <v>0</v>
      </c>
      <c r="BX2768" s="22">
        <v>85533.84</v>
      </c>
      <c r="BY2768">
        <v>136</v>
      </c>
      <c r="BZ2768">
        <v>89.11</v>
      </c>
      <c r="CC2768">
        <v>1</v>
      </c>
    </row>
    <row r="2769" spans="1:81" ht="68" x14ac:dyDescent="0.2">
      <c r="A2769" t="s">
        <v>23182</v>
      </c>
      <c r="B2769" t="s">
        <v>23183</v>
      </c>
      <c r="C2769" t="s">
        <v>23184</v>
      </c>
      <c r="D2769" t="s">
        <v>23185</v>
      </c>
      <c r="E2769" s="2" t="s">
        <v>23186</v>
      </c>
      <c r="F2769" s="3">
        <v>160000</v>
      </c>
      <c r="G2769" s="3">
        <v>2100000</v>
      </c>
      <c r="H2769" s="3">
        <v>6300000</v>
      </c>
      <c r="I2769" s="3">
        <v>6600000</v>
      </c>
      <c r="N2769" s="3">
        <v>3200000</v>
      </c>
      <c r="O2769" s="3">
        <v>21000000</v>
      </c>
      <c r="P2769" s="3">
        <v>31500000</v>
      </c>
      <c r="Q2769" s="3">
        <v>44022000</v>
      </c>
      <c r="V2769" s="2" t="s">
        <v>23187</v>
      </c>
      <c r="W2769" s="2" t="s">
        <v>23188</v>
      </c>
      <c r="X2769" s="2" t="s">
        <v>23189</v>
      </c>
      <c r="Y2769" s="2" t="s">
        <v>23190</v>
      </c>
      <c r="AD2769">
        <v>2019</v>
      </c>
      <c r="AE2769">
        <v>2020</v>
      </c>
      <c r="AF2769">
        <v>2021</v>
      </c>
      <c r="AG2769">
        <v>2023</v>
      </c>
      <c r="AL2769" s="3">
        <v>6600000</v>
      </c>
      <c r="AM2769" t="s">
        <v>89</v>
      </c>
      <c r="AN2769" s="1">
        <v>45062</v>
      </c>
      <c r="AO2769" s="3">
        <v>44022000</v>
      </c>
      <c r="AP2769">
        <v>13482.77</v>
      </c>
      <c r="AQ2769">
        <v>49746.14</v>
      </c>
      <c r="AR2769">
        <v>21618.92</v>
      </c>
      <c r="AS2769">
        <v>169.17</v>
      </c>
      <c r="AX2769">
        <v>22</v>
      </c>
      <c r="AY2769">
        <v>111</v>
      </c>
      <c r="AZ2769">
        <v>609</v>
      </c>
      <c r="BA2769">
        <v>484</v>
      </c>
      <c r="BF2769">
        <v>99.62</v>
      </c>
      <c r="BG2769">
        <v>98.83</v>
      </c>
      <c r="BH2769">
        <v>88.43</v>
      </c>
      <c r="BI2769">
        <v>61.11</v>
      </c>
      <c r="BO2769">
        <v>1</v>
      </c>
      <c r="BP2769" s="3">
        <v>41160000</v>
      </c>
      <c r="BQ2769" s="20">
        <v>487</v>
      </c>
      <c r="BR2769" s="20">
        <v>637</v>
      </c>
      <c r="BW2769" s="20">
        <v>0</v>
      </c>
      <c r="BX2769" s="22">
        <v>85017</v>
      </c>
      <c r="BY2769">
        <v>137</v>
      </c>
      <c r="BZ2769">
        <v>89.03</v>
      </c>
      <c r="CC2769">
        <v>1</v>
      </c>
    </row>
    <row r="2770" spans="1:81" ht="34" x14ac:dyDescent="0.2">
      <c r="A2770" t="s">
        <v>23191</v>
      </c>
      <c r="B2770" t="s">
        <v>23192</v>
      </c>
      <c r="C2770" t="s">
        <v>23193</v>
      </c>
      <c r="D2770" t="s">
        <v>23194</v>
      </c>
      <c r="E2770" s="2" t="s">
        <v>23195</v>
      </c>
      <c r="G2770" s="3">
        <v>6500000</v>
      </c>
      <c r="H2770" s="3">
        <v>50000000</v>
      </c>
      <c r="I2770" s="3">
        <v>40000000</v>
      </c>
      <c r="O2770" s="3">
        <v>65000000</v>
      </c>
      <c r="P2770" s="3">
        <v>250000000</v>
      </c>
      <c r="Q2770" s="3">
        <v>266800000</v>
      </c>
      <c r="W2770" s="2" t="s">
        <v>23196</v>
      </c>
      <c r="X2770" s="2" t="s">
        <v>23197</v>
      </c>
      <c r="Y2770" s="2" t="s">
        <v>23198</v>
      </c>
      <c r="AE2770">
        <v>2021</v>
      </c>
      <c r="AF2770">
        <v>2021</v>
      </c>
      <c r="AG2770">
        <v>2023</v>
      </c>
      <c r="AL2770" s="3">
        <v>40000000</v>
      </c>
      <c r="AM2770" t="s">
        <v>89</v>
      </c>
      <c r="AN2770" s="1">
        <v>45055</v>
      </c>
      <c r="AO2770" s="3">
        <v>266800000</v>
      </c>
      <c r="AQ2770">
        <v>7899.64</v>
      </c>
      <c r="AR2770">
        <v>5462.23</v>
      </c>
      <c r="AS2770">
        <v>71528.44</v>
      </c>
      <c r="AY2770">
        <v>824</v>
      </c>
      <c r="AZ2770">
        <v>1164</v>
      </c>
      <c r="BA2770">
        <v>124</v>
      </c>
      <c r="BG2770">
        <v>93.18</v>
      </c>
      <c r="BH2770">
        <v>77.86</v>
      </c>
      <c r="BI2770">
        <v>90.1</v>
      </c>
      <c r="BO2770">
        <v>1</v>
      </c>
      <c r="BP2770" s="3">
        <v>196500000</v>
      </c>
      <c r="BQ2770" s="20">
        <v>158</v>
      </c>
      <c r="BR2770" s="20">
        <v>537</v>
      </c>
      <c r="BW2770" s="20">
        <v>0</v>
      </c>
      <c r="BX2770" s="22">
        <v>84890.31</v>
      </c>
      <c r="BY2770">
        <v>138</v>
      </c>
      <c r="BZ2770">
        <v>88.95</v>
      </c>
      <c r="CC2770">
        <v>1</v>
      </c>
    </row>
    <row r="2771" spans="1:81" ht="34" x14ac:dyDescent="0.2">
      <c r="A2771" t="s">
        <v>23199</v>
      </c>
      <c r="B2771" t="s">
        <v>23200</v>
      </c>
      <c r="C2771" t="s">
        <v>23201</v>
      </c>
      <c r="D2771" t="s">
        <v>23202</v>
      </c>
      <c r="E2771" s="2" t="s">
        <v>23203</v>
      </c>
      <c r="H2771" s="3">
        <v>15000000</v>
      </c>
      <c r="I2771" s="3">
        <v>25000000</v>
      </c>
      <c r="P2771" s="3">
        <v>75000000</v>
      </c>
      <c r="Q2771" s="3">
        <v>166750000</v>
      </c>
      <c r="V2771" s="2" t="s">
        <v>6444</v>
      </c>
      <c r="X2771" s="2" t="s">
        <v>23204</v>
      </c>
      <c r="Y2771" s="2" t="s">
        <v>23205</v>
      </c>
      <c r="AD2771">
        <v>2020</v>
      </c>
      <c r="AF2771">
        <v>2022</v>
      </c>
      <c r="AG2771">
        <v>2023</v>
      </c>
      <c r="AL2771" s="3">
        <v>25000000</v>
      </c>
      <c r="AM2771" t="s">
        <v>89</v>
      </c>
      <c r="AN2771" s="1">
        <v>45104</v>
      </c>
      <c r="AO2771" s="3">
        <v>166750000</v>
      </c>
      <c r="AP2771">
        <v>0.25</v>
      </c>
      <c r="AR2771">
        <v>43691.11</v>
      </c>
      <c r="AS2771">
        <v>40862.300000000003</v>
      </c>
      <c r="AX2771">
        <v>1570</v>
      </c>
      <c r="AZ2771">
        <v>374</v>
      </c>
      <c r="BA2771">
        <v>151</v>
      </c>
      <c r="BF2771">
        <v>74.709999999999994</v>
      </c>
      <c r="BH2771">
        <v>92.01</v>
      </c>
      <c r="BI2771">
        <v>87.92</v>
      </c>
      <c r="BO2771">
        <v>1</v>
      </c>
      <c r="BP2771" s="3">
        <v>40000000</v>
      </c>
      <c r="BR2771" s="20">
        <v>284</v>
      </c>
      <c r="BW2771" s="20">
        <v>0</v>
      </c>
      <c r="BX2771" s="22">
        <v>84553.66</v>
      </c>
      <c r="BY2771">
        <v>139</v>
      </c>
      <c r="BZ2771">
        <v>88.87</v>
      </c>
      <c r="CC2771">
        <v>1</v>
      </c>
    </row>
    <row r="2772" spans="1:81" ht="51" x14ac:dyDescent="0.2">
      <c r="A2772" t="s">
        <v>23206</v>
      </c>
      <c r="B2772" t="s">
        <v>23207</v>
      </c>
      <c r="C2772" t="s">
        <v>23208</v>
      </c>
      <c r="D2772" t="s">
        <v>23209</v>
      </c>
      <c r="E2772" s="2" t="s">
        <v>23210</v>
      </c>
      <c r="G2772" s="3">
        <v>3100000</v>
      </c>
      <c r="H2772" s="3">
        <v>20000000</v>
      </c>
      <c r="I2772" s="3">
        <v>139200000</v>
      </c>
      <c r="O2772" s="3">
        <v>31000000</v>
      </c>
      <c r="P2772" s="3">
        <v>100000000</v>
      </c>
      <c r="Q2772" s="3">
        <v>928464000</v>
      </c>
      <c r="W2772" s="2" t="s">
        <v>23211</v>
      </c>
      <c r="X2772" s="2" t="s">
        <v>23212</v>
      </c>
      <c r="Y2772" s="2" t="s">
        <v>23213</v>
      </c>
      <c r="AE2772">
        <v>2021</v>
      </c>
      <c r="AF2772">
        <v>2021</v>
      </c>
      <c r="AG2772">
        <v>2023</v>
      </c>
      <c r="AL2772" s="3">
        <v>11000000</v>
      </c>
      <c r="AM2772" t="s">
        <v>89</v>
      </c>
      <c r="AN2772" s="1">
        <v>45082</v>
      </c>
      <c r="AO2772" s="3">
        <v>928464000</v>
      </c>
      <c r="AQ2772">
        <v>1095.27</v>
      </c>
      <c r="AR2772">
        <v>3587.82</v>
      </c>
      <c r="AS2772">
        <v>78275.89</v>
      </c>
      <c r="AY2772">
        <v>2099</v>
      </c>
      <c r="AZ2772">
        <v>1316</v>
      </c>
      <c r="BA2772">
        <v>120</v>
      </c>
      <c r="BG2772">
        <v>82.61</v>
      </c>
      <c r="BH2772">
        <v>74.97</v>
      </c>
      <c r="BI2772">
        <v>90.42</v>
      </c>
      <c r="BO2772">
        <v>1</v>
      </c>
      <c r="BP2772" s="3">
        <v>219300000</v>
      </c>
      <c r="BQ2772" s="20">
        <v>280</v>
      </c>
      <c r="BR2772" s="20">
        <v>463</v>
      </c>
      <c r="BW2772" s="20">
        <v>75</v>
      </c>
      <c r="BX2772" s="22">
        <v>82958.98</v>
      </c>
      <c r="BY2772">
        <v>140</v>
      </c>
      <c r="BZ2772">
        <v>88.79</v>
      </c>
      <c r="CC2772">
        <v>1</v>
      </c>
    </row>
    <row r="2773" spans="1:81" ht="34" x14ac:dyDescent="0.2">
      <c r="A2773" t="s">
        <v>23214</v>
      </c>
      <c r="B2773" t="s">
        <v>23215</v>
      </c>
      <c r="C2773" t="s">
        <v>23216</v>
      </c>
      <c r="E2773" s="2" t="s">
        <v>23217</v>
      </c>
      <c r="G2773" s="3">
        <v>5000000</v>
      </c>
      <c r="H2773" s="3">
        <v>18000000</v>
      </c>
      <c r="I2773" s="3">
        <v>30000000</v>
      </c>
      <c r="O2773" s="3">
        <v>50000000</v>
      </c>
      <c r="P2773" s="3">
        <v>90000000</v>
      </c>
      <c r="Q2773" s="3">
        <v>200100000</v>
      </c>
      <c r="W2773" s="2" t="s">
        <v>23218</v>
      </c>
      <c r="X2773" s="2" t="s">
        <v>23219</v>
      </c>
      <c r="Y2773" s="2" t="s">
        <v>23220</v>
      </c>
      <c r="AE2773">
        <v>2020</v>
      </c>
      <c r="AF2773">
        <v>2021</v>
      </c>
      <c r="AG2773">
        <v>2023</v>
      </c>
      <c r="AL2773" s="3">
        <v>30000000</v>
      </c>
      <c r="AM2773" t="s">
        <v>89</v>
      </c>
      <c r="AN2773" s="1">
        <v>45027</v>
      </c>
      <c r="AO2773" s="3">
        <v>200100000</v>
      </c>
      <c r="AQ2773">
        <v>5858.21</v>
      </c>
      <c r="AR2773">
        <v>22754.71</v>
      </c>
      <c r="AS2773">
        <v>54069.919999999998</v>
      </c>
      <c r="AY2773">
        <v>559</v>
      </c>
      <c r="AZ2773">
        <v>587</v>
      </c>
      <c r="BA2773">
        <v>136</v>
      </c>
      <c r="BG2773">
        <v>94.07</v>
      </c>
      <c r="BH2773">
        <v>88.85</v>
      </c>
      <c r="BI2773">
        <v>89.13</v>
      </c>
      <c r="BO2773">
        <v>1</v>
      </c>
      <c r="BP2773" s="3">
        <v>54250000</v>
      </c>
      <c r="BQ2773" s="20">
        <v>289</v>
      </c>
      <c r="BR2773" s="20">
        <v>557</v>
      </c>
      <c r="BW2773" s="20">
        <v>0</v>
      </c>
      <c r="BX2773" s="22">
        <v>82682.84</v>
      </c>
      <c r="BY2773">
        <v>141</v>
      </c>
      <c r="BZ2773">
        <v>88.71</v>
      </c>
      <c r="CC2773">
        <v>1</v>
      </c>
    </row>
    <row r="2774" spans="1:81" ht="34" x14ac:dyDescent="0.2">
      <c r="A2774" t="s">
        <v>23221</v>
      </c>
      <c r="B2774" t="s">
        <v>23222</v>
      </c>
      <c r="C2774" t="s">
        <v>23223</v>
      </c>
      <c r="D2774" t="s">
        <v>23224</v>
      </c>
      <c r="E2774" s="2" t="s">
        <v>23225</v>
      </c>
      <c r="H2774" s="3">
        <v>12000000</v>
      </c>
      <c r="I2774" s="3">
        <v>14635602</v>
      </c>
      <c r="P2774" s="3">
        <v>60000000</v>
      </c>
      <c r="Q2774" s="3">
        <v>97619465.340000004</v>
      </c>
      <c r="V2774" s="2" t="s">
        <v>11154</v>
      </c>
      <c r="X2774" s="2" t="s">
        <v>23226</v>
      </c>
      <c r="Y2774" s="2" t="s">
        <v>23227</v>
      </c>
      <c r="AD2774">
        <v>2018</v>
      </c>
      <c r="AE2774">
        <v>2019</v>
      </c>
      <c r="AF2774">
        <v>2021</v>
      </c>
      <c r="AG2774">
        <v>2023</v>
      </c>
      <c r="AL2774" s="3">
        <v>14635601</v>
      </c>
      <c r="AM2774" t="s">
        <v>89</v>
      </c>
      <c r="AN2774" s="1">
        <v>45041</v>
      </c>
      <c r="AO2774" s="3">
        <v>97619465.340000004</v>
      </c>
      <c r="AP2774">
        <v>0</v>
      </c>
      <c r="AQ2774">
        <v>0</v>
      </c>
      <c r="AR2774">
        <v>81420.89</v>
      </c>
      <c r="AS2774">
        <v>1206.3599999999999</v>
      </c>
      <c r="AX2774">
        <v>1356</v>
      </c>
      <c r="AY2774">
        <v>3695</v>
      </c>
      <c r="AZ2774">
        <v>251</v>
      </c>
      <c r="BA2774">
        <v>375</v>
      </c>
      <c r="BF2774">
        <v>68.790000000000006</v>
      </c>
      <c r="BG2774">
        <v>61.5</v>
      </c>
      <c r="BH2774">
        <v>95.24</v>
      </c>
      <c r="BI2774">
        <v>69.89</v>
      </c>
      <c r="BO2774">
        <v>1</v>
      </c>
      <c r="BP2774" s="3">
        <v>29785602</v>
      </c>
      <c r="BQ2774" s="20">
        <v>757</v>
      </c>
      <c r="BR2774" s="20">
        <v>551</v>
      </c>
      <c r="BW2774" s="20">
        <v>0</v>
      </c>
      <c r="BX2774" s="22">
        <v>82627.25</v>
      </c>
      <c r="BY2774">
        <v>142</v>
      </c>
      <c r="BZ2774">
        <v>88.63</v>
      </c>
      <c r="CC2774">
        <v>1</v>
      </c>
    </row>
    <row r="2775" spans="1:81" ht="51" x14ac:dyDescent="0.2">
      <c r="A2775" t="s">
        <v>23228</v>
      </c>
      <c r="B2775" t="s">
        <v>23229</v>
      </c>
      <c r="C2775" t="s">
        <v>23230</v>
      </c>
      <c r="E2775" s="2" t="s">
        <v>23231</v>
      </c>
      <c r="G2775" s="3">
        <v>1400000</v>
      </c>
      <c r="H2775" s="3">
        <v>14000000</v>
      </c>
      <c r="I2775" s="3">
        <v>22000000</v>
      </c>
      <c r="O2775" s="3">
        <v>14000000</v>
      </c>
      <c r="P2775" s="3">
        <v>70000000</v>
      </c>
      <c r="Q2775" s="3">
        <v>146740000</v>
      </c>
      <c r="W2775" s="2" t="s">
        <v>23232</v>
      </c>
      <c r="X2775" s="2" t="s">
        <v>23233</v>
      </c>
      <c r="Y2775" s="2" t="s">
        <v>23234</v>
      </c>
      <c r="AE2775">
        <v>2021</v>
      </c>
      <c r="AF2775">
        <v>2021</v>
      </c>
      <c r="AG2775">
        <v>2023</v>
      </c>
      <c r="AL2775" s="3">
        <v>22000000</v>
      </c>
      <c r="AM2775" t="s">
        <v>89</v>
      </c>
      <c r="AN2775" s="1">
        <v>45218</v>
      </c>
      <c r="AO2775" s="3">
        <v>146740000</v>
      </c>
      <c r="AQ2775">
        <v>0.25</v>
      </c>
      <c r="AR2775">
        <v>33357.85</v>
      </c>
      <c r="AS2775">
        <v>48553.97</v>
      </c>
      <c r="AY2775">
        <v>4997</v>
      </c>
      <c r="AZ2775">
        <v>482</v>
      </c>
      <c r="BA2775">
        <v>141</v>
      </c>
      <c r="BG2775">
        <v>58.58</v>
      </c>
      <c r="BH2775">
        <v>90.85</v>
      </c>
      <c r="BI2775">
        <v>88.73</v>
      </c>
      <c r="BO2775">
        <v>1</v>
      </c>
      <c r="BP2775" s="3">
        <v>37400000</v>
      </c>
      <c r="BQ2775" s="20">
        <v>166</v>
      </c>
      <c r="BR2775" s="20">
        <v>855</v>
      </c>
      <c r="BW2775" s="20">
        <v>0</v>
      </c>
      <c r="BX2775" s="22">
        <v>81912.070000000007</v>
      </c>
      <c r="BY2775">
        <v>143</v>
      </c>
      <c r="BZ2775">
        <v>88.55</v>
      </c>
      <c r="CC2775">
        <v>1</v>
      </c>
    </row>
    <row r="2776" spans="1:81" ht="51" x14ac:dyDescent="0.2">
      <c r="A2776" t="s">
        <v>23235</v>
      </c>
      <c r="B2776" t="s">
        <v>23236</v>
      </c>
      <c r="C2776" t="s">
        <v>23237</v>
      </c>
      <c r="D2776" t="s">
        <v>23238</v>
      </c>
      <c r="E2776" s="2" t="s">
        <v>23239</v>
      </c>
      <c r="G2776" s="3">
        <v>3500000</v>
      </c>
      <c r="H2776" s="3">
        <v>20000000</v>
      </c>
      <c r="I2776" s="3">
        <v>45000000</v>
      </c>
      <c r="O2776" s="3">
        <v>35000000</v>
      </c>
      <c r="P2776" s="3">
        <v>100000000</v>
      </c>
      <c r="Q2776" s="3">
        <v>300150000</v>
      </c>
      <c r="V2776" s="2" t="s">
        <v>1972</v>
      </c>
      <c r="W2776" s="2" t="s">
        <v>23240</v>
      </c>
      <c r="X2776" s="2" t="s">
        <v>23241</v>
      </c>
      <c r="Y2776" s="2" t="s">
        <v>23242</v>
      </c>
      <c r="AD2776">
        <v>2017</v>
      </c>
      <c r="AE2776">
        <v>2018</v>
      </c>
      <c r="AF2776">
        <v>2021</v>
      </c>
      <c r="AG2776">
        <v>2023</v>
      </c>
      <c r="AL2776" s="3">
        <v>45000000</v>
      </c>
      <c r="AM2776" t="s">
        <v>89</v>
      </c>
      <c r="AN2776" s="1">
        <v>45258</v>
      </c>
      <c r="AO2776" s="3">
        <v>300150000</v>
      </c>
      <c r="AP2776">
        <v>226.52</v>
      </c>
      <c r="AQ2776">
        <v>317.56</v>
      </c>
      <c r="AR2776">
        <v>1055.07</v>
      </c>
      <c r="AS2776">
        <v>79326.38</v>
      </c>
      <c r="AX2776">
        <v>291</v>
      </c>
      <c r="AY2776">
        <v>1312</v>
      </c>
      <c r="AZ2776">
        <v>1783</v>
      </c>
      <c r="BA2776">
        <v>119</v>
      </c>
      <c r="BF2776">
        <v>89.27</v>
      </c>
      <c r="BG2776">
        <v>87.42</v>
      </c>
      <c r="BH2776">
        <v>66.08</v>
      </c>
      <c r="BI2776">
        <v>90.5</v>
      </c>
      <c r="BO2776">
        <v>1</v>
      </c>
      <c r="BP2776" s="3">
        <v>82000000</v>
      </c>
      <c r="BQ2776" s="20">
        <v>1124</v>
      </c>
      <c r="BR2776" s="20">
        <v>952</v>
      </c>
      <c r="BW2776" s="20">
        <v>0</v>
      </c>
      <c r="BX2776" s="22">
        <v>80925.53</v>
      </c>
      <c r="BY2776">
        <v>144</v>
      </c>
      <c r="BZ2776">
        <v>88.47</v>
      </c>
      <c r="CC2776">
        <v>1</v>
      </c>
    </row>
    <row r="2777" spans="1:81" ht="68" x14ac:dyDescent="0.2">
      <c r="A2777" t="s">
        <v>23243</v>
      </c>
      <c r="B2777" t="s">
        <v>23244</v>
      </c>
      <c r="C2777" t="s">
        <v>23245</v>
      </c>
      <c r="D2777" t="s">
        <v>23246</v>
      </c>
      <c r="E2777" s="2" t="s">
        <v>23247</v>
      </c>
      <c r="G2777" s="3">
        <v>3100000</v>
      </c>
      <c r="H2777" s="3">
        <v>21000000</v>
      </c>
      <c r="I2777" s="3">
        <v>7000000</v>
      </c>
      <c r="O2777" s="3">
        <v>31000000</v>
      </c>
      <c r="P2777" s="3">
        <v>105000000</v>
      </c>
      <c r="Q2777" s="3">
        <v>200000000</v>
      </c>
      <c r="W2777" s="2" t="s">
        <v>23248</v>
      </c>
      <c r="X2777" s="2" t="s">
        <v>23249</v>
      </c>
      <c r="Y2777" s="2" t="s">
        <v>23250</v>
      </c>
      <c r="AE2777">
        <v>2019</v>
      </c>
      <c r="AF2777">
        <v>2022</v>
      </c>
      <c r="AG2777">
        <v>2023</v>
      </c>
      <c r="AL2777" s="3">
        <v>10310949</v>
      </c>
      <c r="AM2777" t="s">
        <v>114</v>
      </c>
      <c r="AN2777" s="1">
        <v>44985</v>
      </c>
      <c r="AO2777" s="3">
        <v>200000000</v>
      </c>
      <c r="AQ2777">
        <v>2215.62</v>
      </c>
      <c r="AR2777">
        <v>12960.11</v>
      </c>
      <c r="AS2777">
        <v>61174.05</v>
      </c>
      <c r="AY2777">
        <v>677</v>
      </c>
      <c r="AZ2777">
        <v>692</v>
      </c>
      <c r="BA2777">
        <v>131</v>
      </c>
      <c r="BG2777">
        <v>92.95</v>
      </c>
      <c r="BH2777">
        <v>85.21</v>
      </c>
      <c r="BI2777">
        <v>89.53</v>
      </c>
      <c r="BO2777">
        <v>1</v>
      </c>
      <c r="BP2777" s="3">
        <v>43296949</v>
      </c>
      <c r="BQ2777" s="20">
        <v>1016</v>
      </c>
      <c r="BR2777" s="20">
        <v>322</v>
      </c>
      <c r="BW2777" s="20">
        <v>0</v>
      </c>
      <c r="BX2777" s="22">
        <v>76349.78</v>
      </c>
      <c r="BY2777">
        <v>145</v>
      </c>
      <c r="BZ2777">
        <v>88.39</v>
      </c>
      <c r="CC2777">
        <v>1</v>
      </c>
    </row>
    <row r="2778" spans="1:81" ht="51" x14ac:dyDescent="0.2">
      <c r="A2778" t="s">
        <v>23251</v>
      </c>
      <c r="B2778" t="s">
        <v>23252</v>
      </c>
      <c r="C2778" t="s">
        <v>23253</v>
      </c>
      <c r="E2778" s="2" t="s">
        <v>23254</v>
      </c>
      <c r="H2778" s="3">
        <v>30431507</v>
      </c>
      <c r="I2778" s="3">
        <v>108900314</v>
      </c>
      <c r="P2778" s="3">
        <v>152157535</v>
      </c>
      <c r="Q2778" s="3">
        <v>726365094.38</v>
      </c>
      <c r="W2778" s="2" t="s">
        <v>23255</v>
      </c>
      <c r="X2778" s="2" t="s">
        <v>23256</v>
      </c>
      <c r="Y2778" s="2" t="s">
        <v>23257</v>
      </c>
      <c r="AE2778">
        <v>2019</v>
      </c>
      <c r="AF2778">
        <v>2021</v>
      </c>
      <c r="AG2778">
        <v>2023</v>
      </c>
      <c r="AL2778" s="3">
        <v>108900313</v>
      </c>
      <c r="AM2778" t="s">
        <v>89</v>
      </c>
      <c r="AN2778" s="1">
        <v>44950</v>
      </c>
      <c r="AO2778" s="3">
        <v>726365094.38</v>
      </c>
      <c r="AQ2778">
        <v>0</v>
      </c>
      <c r="AR2778">
        <v>1407.84</v>
      </c>
      <c r="AS2778">
        <v>74405.649999999994</v>
      </c>
      <c r="AY2778">
        <v>3695</v>
      </c>
      <c r="AZ2778">
        <v>1648</v>
      </c>
      <c r="BA2778">
        <v>122</v>
      </c>
      <c r="BG2778">
        <v>61.5</v>
      </c>
      <c r="BH2778">
        <v>68.650000000000006</v>
      </c>
      <c r="BI2778">
        <v>90.26</v>
      </c>
      <c r="BO2778">
        <v>1</v>
      </c>
      <c r="BP2778" s="3">
        <v>142079667</v>
      </c>
      <c r="BQ2778" s="20">
        <v>830</v>
      </c>
      <c r="BR2778" s="20">
        <v>595</v>
      </c>
      <c r="BW2778" s="20">
        <v>0</v>
      </c>
      <c r="BX2778" s="22">
        <v>75813.490000000005</v>
      </c>
      <c r="BY2778">
        <v>146</v>
      </c>
      <c r="BZ2778">
        <v>88.31</v>
      </c>
      <c r="CC2778">
        <v>1</v>
      </c>
    </row>
    <row r="2779" spans="1:81" ht="102" x14ac:dyDescent="0.2">
      <c r="A2779" t="s">
        <v>23258</v>
      </c>
      <c r="B2779" t="s">
        <v>23259</v>
      </c>
      <c r="C2779" t="s">
        <v>23260</v>
      </c>
      <c r="D2779" t="s">
        <v>23261</v>
      </c>
      <c r="E2779" s="2" t="s">
        <v>23262</v>
      </c>
      <c r="G2779" s="3">
        <v>15000000</v>
      </c>
      <c r="H2779" s="3">
        <v>60000000</v>
      </c>
      <c r="I2779" s="3">
        <v>150000000</v>
      </c>
      <c r="O2779" s="3">
        <v>150000000</v>
      </c>
      <c r="P2779" s="3">
        <v>300000000</v>
      </c>
      <c r="Q2779" s="3">
        <v>1000000000</v>
      </c>
      <c r="W2779" s="2" t="s">
        <v>23263</v>
      </c>
      <c r="X2779" s="2" t="s">
        <v>23264</v>
      </c>
      <c r="Y2779" s="2" t="s">
        <v>23265</v>
      </c>
      <c r="AE2779">
        <v>2021</v>
      </c>
      <c r="AF2779">
        <v>2022</v>
      </c>
      <c r="AG2779">
        <v>2023</v>
      </c>
      <c r="AL2779" s="3">
        <v>10500001</v>
      </c>
      <c r="AM2779" t="s">
        <v>114</v>
      </c>
      <c r="AN2779" s="1">
        <v>44957</v>
      </c>
      <c r="AO2779" s="3">
        <v>1000000000</v>
      </c>
      <c r="AQ2779">
        <v>39425.26</v>
      </c>
      <c r="AR2779">
        <v>16150.16</v>
      </c>
      <c r="AS2779">
        <v>18525.689999999999</v>
      </c>
      <c r="AY2779">
        <v>316</v>
      </c>
      <c r="AZ2779">
        <v>616</v>
      </c>
      <c r="BA2779">
        <v>228</v>
      </c>
      <c r="BG2779">
        <v>97.39</v>
      </c>
      <c r="BH2779">
        <v>86.83</v>
      </c>
      <c r="BI2779">
        <v>81.72</v>
      </c>
      <c r="BN2779" t="s">
        <v>101</v>
      </c>
      <c r="BO2779">
        <v>1</v>
      </c>
      <c r="BP2779" s="3">
        <v>235500001</v>
      </c>
      <c r="BQ2779" s="20">
        <v>307</v>
      </c>
      <c r="BR2779" s="20">
        <v>328</v>
      </c>
      <c r="BW2779" s="20">
        <v>0</v>
      </c>
      <c r="BX2779" s="22">
        <v>74101.11</v>
      </c>
      <c r="BY2779">
        <v>147</v>
      </c>
      <c r="BZ2779">
        <v>88.23</v>
      </c>
      <c r="CC2779">
        <v>1</v>
      </c>
    </row>
    <row r="2780" spans="1:81" ht="51" x14ac:dyDescent="0.2">
      <c r="A2780" t="s">
        <v>23266</v>
      </c>
      <c r="B2780" t="s">
        <v>23267</v>
      </c>
      <c r="C2780" t="s">
        <v>23268</v>
      </c>
      <c r="D2780" t="s">
        <v>23269</v>
      </c>
      <c r="E2780" s="2" t="s">
        <v>23270</v>
      </c>
      <c r="F2780" s="3">
        <v>379860</v>
      </c>
      <c r="G2780" s="3">
        <v>2137440</v>
      </c>
      <c r="H2780" s="3">
        <v>9162086</v>
      </c>
      <c r="I2780" s="3">
        <v>45000000</v>
      </c>
      <c r="N2780" s="3">
        <v>7597200</v>
      </c>
      <c r="O2780" s="3">
        <v>21374400</v>
      </c>
      <c r="P2780" s="3">
        <v>45810430</v>
      </c>
      <c r="Q2780" s="3">
        <v>300150000</v>
      </c>
      <c r="V2780" s="2" t="s">
        <v>2513</v>
      </c>
      <c r="W2780" s="2" t="s">
        <v>23271</v>
      </c>
      <c r="X2780" s="2" t="s">
        <v>23272</v>
      </c>
      <c r="Y2780" s="2" t="s">
        <v>23273</v>
      </c>
      <c r="AD2780">
        <v>2019</v>
      </c>
      <c r="AE2780">
        <v>2020</v>
      </c>
      <c r="AF2780">
        <v>2021</v>
      </c>
      <c r="AG2780">
        <v>2023</v>
      </c>
      <c r="AL2780" s="3">
        <v>45000000</v>
      </c>
      <c r="AM2780" t="s">
        <v>89</v>
      </c>
      <c r="AN2780" s="1">
        <v>44937</v>
      </c>
      <c r="AO2780" s="3">
        <v>300150000</v>
      </c>
      <c r="AP2780">
        <v>0.24</v>
      </c>
      <c r="AQ2780">
        <v>11942.08</v>
      </c>
      <c r="AR2780">
        <v>23404.29</v>
      </c>
      <c r="AS2780">
        <v>37352.97</v>
      </c>
      <c r="AX2780">
        <v>1890</v>
      </c>
      <c r="AY2780">
        <v>372</v>
      </c>
      <c r="AZ2780">
        <v>583</v>
      </c>
      <c r="BA2780">
        <v>158</v>
      </c>
      <c r="BF2780">
        <v>66.06</v>
      </c>
      <c r="BG2780">
        <v>96.06</v>
      </c>
      <c r="BH2780">
        <v>88.92</v>
      </c>
      <c r="BI2780">
        <v>87.36</v>
      </c>
      <c r="BO2780">
        <v>1</v>
      </c>
      <c r="BP2780" s="3">
        <v>56679386</v>
      </c>
      <c r="BQ2780" s="20">
        <v>411</v>
      </c>
      <c r="BR2780" s="20">
        <v>533</v>
      </c>
      <c r="BW2780" s="20">
        <v>0</v>
      </c>
      <c r="BX2780" s="22">
        <v>72699.58</v>
      </c>
      <c r="BY2780">
        <v>148</v>
      </c>
      <c r="BZ2780">
        <v>88.15</v>
      </c>
      <c r="CC2780">
        <v>1</v>
      </c>
    </row>
    <row r="2781" spans="1:81" ht="34" x14ac:dyDescent="0.2">
      <c r="A2781" t="s">
        <v>23274</v>
      </c>
      <c r="B2781" t="s">
        <v>23275</v>
      </c>
      <c r="C2781" t="s">
        <v>23276</v>
      </c>
      <c r="D2781" t="s">
        <v>23277</v>
      </c>
      <c r="E2781" s="2" t="s">
        <v>23278</v>
      </c>
      <c r="H2781" s="3">
        <v>15000000</v>
      </c>
      <c r="I2781" s="3">
        <v>47000000</v>
      </c>
      <c r="P2781" s="3">
        <v>75000000</v>
      </c>
      <c r="Q2781" s="3">
        <v>313490000</v>
      </c>
      <c r="X2781" s="2" t="s">
        <v>23279</v>
      </c>
      <c r="Y2781" s="2" t="s">
        <v>23280</v>
      </c>
      <c r="AF2781">
        <v>2021</v>
      </c>
      <c r="AG2781">
        <v>2023</v>
      </c>
      <c r="AL2781" s="3">
        <v>47000000</v>
      </c>
      <c r="AM2781" t="s">
        <v>89</v>
      </c>
      <c r="AN2781" s="1">
        <v>45027</v>
      </c>
      <c r="AO2781" s="3">
        <v>313490000</v>
      </c>
      <c r="AR2781">
        <v>11709.06</v>
      </c>
      <c r="AS2781">
        <v>60294.1</v>
      </c>
      <c r="AZ2781">
        <v>842</v>
      </c>
      <c r="BA2781">
        <v>133</v>
      </c>
      <c r="BH2781">
        <v>83.99</v>
      </c>
      <c r="BI2781">
        <v>89.37</v>
      </c>
      <c r="BO2781">
        <v>1</v>
      </c>
      <c r="BP2781" s="3">
        <v>62000000</v>
      </c>
      <c r="BR2781" s="20">
        <v>594</v>
      </c>
      <c r="BW2781" s="20">
        <v>0</v>
      </c>
      <c r="BX2781" s="22">
        <v>72003.16</v>
      </c>
      <c r="BY2781">
        <v>149</v>
      </c>
      <c r="BZ2781">
        <v>88.06</v>
      </c>
      <c r="CC2781">
        <v>1</v>
      </c>
    </row>
    <row r="2782" spans="1:81" ht="85" x14ac:dyDescent="0.2">
      <c r="A2782" t="s">
        <v>23281</v>
      </c>
      <c r="B2782" t="s">
        <v>23282</v>
      </c>
      <c r="C2782" t="s">
        <v>23283</v>
      </c>
      <c r="D2782" t="s">
        <v>23284</v>
      </c>
      <c r="E2782" s="2" t="s">
        <v>23285</v>
      </c>
      <c r="G2782" s="3">
        <v>2874997</v>
      </c>
      <c r="H2782" s="3">
        <v>56000000</v>
      </c>
      <c r="I2782" s="3">
        <v>100000000</v>
      </c>
      <c r="J2782" s="3">
        <v>175000000</v>
      </c>
      <c r="O2782" s="3">
        <v>28749970</v>
      </c>
      <c r="P2782" s="3">
        <v>150000000</v>
      </c>
      <c r="Q2782" s="3">
        <v>667000000</v>
      </c>
      <c r="R2782" s="3">
        <v>1750000000</v>
      </c>
      <c r="W2782" s="2" t="s">
        <v>23286</v>
      </c>
      <c r="X2782" s="2" t="s">
        <v>23287</v>
      </c>
      <c r="Y2782" s="2" t="s">
        <v>23288</v>
      </c>
      <c r="Z2782" s="2" t="s">
        <v>23289</v>
      </c>
      <c r="AE2782">
        <v>2021</v>
      </c>
      <c r="AF2782">
        <v>2022</v>
      </c>
      <c r="AG2782">
        <v>2023</v>
      </c>
      <c r="AH2782">
        <v>2024</v>
      </c>
      <c r="AL2782" s="3">
        <v>175000000</v>
      </c>
      <c r="AM2782" t="s">
        <v>90</v>
      </c>
      <c r="AN2782" s="1">
        <v>45378</v>
      </c>
      <c r="AO2782" s="3">
        <v>1750000000</v>
      </c>
      <c r="AQ2782">
        <v>6.73</v>
      </c>
      <c r="AR2782">
        <v>6415.87</v>
      </c>
      <c r="AS2782">
        <v>5994.31</v>
      </c>
      <c r="AT2782">
        <v>59153.09</v>
      </c>
      <c r="AY2782">
        <v>4185</v>
      </c>
      <c r="AZ2782">
        <v>907</v>
      </c>
      <c r="BA2782">
        <v>304</v>
      </c>
      <c r="BB2782">
        <v>9</v>
      </c>
      <c r="BG2782">
        <v>65.319999999999993</v>
      </c>
      <c r="BH2782">
        <v>80.599999999999994</v>
      </c>
      <c r="BI2782">
        <v>75.599999999999994</v>
      </c>
      <c r="BJ2782">
        <v>92.92</v>
      </c>
      <c r="BO2782">
        <v>2.36</v>
      </c>
      <c r="BP2782" s="3">
        <v>338874997</v>
      </c>
      <c r="BQ2782" s="20">
        <v>395</v>
      </c>
      <c r="BR2782" s="20">
        <v>509</v>
      </c>
      <c r="BS2782" s="20">
        <v>273</v>
      </c>
      <c r="BW2782" s="20">
        <v>273</v>
      </c>
      <c r="BX2782" s="22">
        <v>71570</v>
      </c>
      <c r="BY2782">
        <v>150</v>
      </c>
      <c r="BZ2782">
        <v>87.98</v>
      </c>
      <c r="CA2782">
        <v>2.62</v>
      </c>
      <c r="CB2782">
        <v>2.62</v>
      </c>
      <c r="CC2782">
        <v>2.62</v>
      </c>
    </row>
    <row r="2783" spans="1:81" ht="34" x14ac:dyDescent="0.2">
      <c r="A2783" t="s">
        <v>23290</v>
      </c>
      <c r="B2783" t="s">
        <v>23291</v>
      </c>
      <c r="C2783" t="s">
        <v>23292</v>
      </c>
      <c r="D2783" t="s">
        <v>23293</v>
      </c>
      <c r="E2783" s="2" t="s">
        <v>23294</v>
      </c>
      <c r="G2783" s="3">
        <v>3000000</v>
      </c>
      <c r="H2783" s="3">
        <v>15000000</v>
      </c>
      <c r="I2783" s="3">
        <v>15000000</v>
      </c>
      <c r="O2783" s="3">
        <v>30000000</v>
      </c>
      <c r="P2783" s="3">
        <v>75000000</v>
      </c>
      <c r="Q2783" s="3">
        <v>100050000</v>
      </c>
      <c r="W2783" s="2" t="s">
        <v>23295</v>
      </c>
      <c r="X2783" s="2" t="s">
        <v>23296</v>
      </c>
      <c r="Y2783" s="2" t="s">
        <v>23297</v>
      </c>
      <c r="AE2783">
        <v>2021</v>
      </c>
      <c r="AF2783">
        <v>2022</v>
      </c>
      <c r="AG2783">
        <v>2023</v>
      </c>
      <c r="AL2783" s="3">
        <v>15000000</v>
      </c>
      <c r="AM2783" t="s">
        <v>89</v>
      </c>
      <c r="AN2783" s="1">
        <v>45035</v>
      </c>
      <c r="AO2783" s="3">
        <v>100050000</v>
      </c>
      <c r="AQ2783">
        <v>4987.82</v>
      </c>
      <c r="AR2783">
        <v>31511.759999999998</v>
      </c>
      <c r="AS2783">
        <v>34876.65</v>
      </c>
      <c r="AY2783">
        <v>1014</v>
      </c>
      <c r="AZ2783">
        <v>468</v>
      </c>
      <c r="BA2783">
        <v>168</v>
      </c>
      <c r="BG2783">
        <v>91.6</v>
      </c>
      <c r="BH2783">
        <v>90</v>
      </c>
      <c r="BI2783">
        <v>86.55</v>
      </c>
      <c r="BO2783">
        <v>1</v>
      </c>
      <c r="BP2783" s="3">
        <v>33000000</v>
      </c>
      <c r="BQ2783" s="20">
        <v>337</v>
      </c>
      <c r="BR2783" s="20">
        <v>427</v>
      </c>
      <c r="BW2783" s="20">
        <v>0</v>
      </c>
      <c r="BX2783" s="22">
        <v>71376.23</v>
      </c>
      <c r="BY2783">
        <v>151</v>
      </c>
      <c r="BZ2783">
        <v>87.9</v>
      </c>
      <c r="CC2783">
        <v>1</v>
      </c>
    </row>
    <row r="2784" spans="1:81" ht="34" x14ac:dyDescent="0.2">
      <c r="A2784" t="s">
        <v>23298</v>
      </c>
      <c r="B2784" t="s">
        <v>23299</v>
      </c>
      <c r="C2784" t="s">
        <v>23300</v>
      </c>
      <c r="D2784" t="s">
        <v>23301</v>
      </c>
      <c r="E2784" s="2" t="s">
        <v>23302</v>
      </c>
      <c r="H2784" s="3">
        <v>10000000</v>
      </c>
      <c r="I2784" s="3">
        <v>35039800</v>
      </c>
      <c r="P2784" s="3">
        <v>50000000</v>
      </c>
      <c r="Q2784" s="3">
        <v>233715466</v>
      </c>
      <c r="W2784" s="2" t="s">
        <v>23303</v>
      </c>
      <c r="X2784" s="2" t="s">
        <v>23304</v>
      </c>
      <c r="Y2784" s="2" t="s">
        <v>23305</v>
      </c>
      <c r="AE2784">
        <v>2018</v>
      </c>
      <c r="AF2784">
        <v>2020</v>
      </c>
      <c r="AG2784">
        <v>2023</v>
      </c>
      <c r="AL2784" s="3">
        <v>35039799</v>
      </c>
      <c r="AM2784" t="s">
        <v>89</v>
      </c>
      <c r="AN2784" s="1">
        <v>45215</v>
      </c>
      <c r="AO2784" s="3">
        <v>233715466</v>
      </c>
      <c r="AQ2784">
        <v>168.9</v>
      </c>
      <c r="AR2784">
        <v>1298.8900000000001</v>
      </c>
      <c r="AS2784">
        <v>69846.97</v>
      </c>
      <c r="AY2784">
        <v>1562</v>
      </c>
      <c r="AZ2784">
        <v>725</v>
      </c>
      <c r="BA2784">
        <v>127</v>
      </c>
      <c r="BG2784">
        <v>85.03</v>
      </c>
      <c r="BH2784">
        <v>79.430000000000007</v>
      </c>
      <c r="BI2784">
        <v>89.86</v>
      </c>
      <c r="BO2784">
        <v>1</v>
      </c>
      <c r="BP2784" s="3">
        <v>45039800</v>
      </c>
      <c r="BQ2784" s="20">
        <v>665</v>
      </c>
      <c r="BR2784" s="20">
        <v>1326</v>
      </c>
      <c r="BW2784" s="20">
        <v>0</v>
      </c>
      <c r="BX2784" s="22">
        <v>71314.759999999995</v>
      </c>
      <c r="BY2784">
        <v>152</v>
      </c>
      <c r="BZ2784">
        <v>87.82</v>
      </c>
      <c r="CC2784">
        <v>1</v>
      </c>
    </row>
    <row r="2785" spans="1:81" ht="85" x14ac:dyDescent="0.2">
      <c r="A2785" t="s">
        <v>23306</v>
      </c>
      <c r="B2785" t="s">
        <v>23307</v>
      </c>
      <c r="C2785" t="s">
        <v>23308</v>
      </c>
      <c r="D2785" t="s">
        <v>23309</v>
      </c>
      <c r="E2785" s="2" t="s">
        <v>23310</v>
      </c>
      <c r="I2785" s="3">
        <v>200000000</v>
      </c>
      <c r="Q2785" s="3">
        <v>1334000000</v>
      </c>
      <c r="X2785" s="2" t="s">
        <v>16591</v>
      </c>
      <c r="Y2785" s="2" t="s">
        <v>23311</v>
      </c>
      <c r="AF2785">
        <v>2021</v>
      </c>
      <c r="AG2785">
        <v>2023</v>
      </c>
      <c r="AL2785" s="3">
        <v>200000000</v>
      </c>
      <c r="AM2785" t="s">
        <v>89</v>
      </c>
      <c r="AN2785" s="1">
        <v>45085</v>
      </c>
      <c r="AO2785" s="3">
        <v>1334000000</v>
      </c>
      <c r="AR2785">
        <v>0.28000000000000003</v>
      </c>
      <c r="AS2785">
        <v>69373.58</v>
      </c>
      <c r="AZ2785">
        <v>2949</v>
      </c>
      <c r="BA2785">
        <v>128</v>
      </c>
      <c r="BH2785">
        <v>43.89</v>
      </c>
      <c r="BI2785">
        <v>89.77</v>
      </c>
      <c r="BO2785">
        <v>1</v>
      </c>
      <c r="BP2785" s="3">
        <v>408000000</v>
      </c>
      <c r="BR2785" s="20">
        <v>601</v>
      </c>
      <c r="BW2785" s="20">
        <v>0</v>
      </c>
      <c r="BX2785" s="22">
        <v>69373.86</v>
      </c>
      <c r="BY2785">
        <v>153</v>
      </c>
      <c r="BZ2785">
        <v>87.74</v>
      </c>
      <c r="CC2785">
        <v>1</v>
      </c>
    </row>
    <row r="2786" spans="1:81" ht="51" x14ac:dyDescent="0.2">
      <c r="A2786" t="s">
        <v>23312</v>
      </c>
      <c r="B2786" t="s">
        <v>23313</v>
      </c>
      <c r="C2786" t="s">
        <v>23314</v>
      </c>
      <c r="D2786" t="s">
        <v>23312</v>
      </c>
      <c r="E2786" s="2" t="s">
        <v>23315</v>
      </c>
      <c r="I2786" s="3">
        <v>19000000</v>
      </c>
      <c r="Q2786" s="3">
        <v>126730000</v>
      </c>
      <c r="V2786" s="2" t="s">
        <v>23316</v>
      </c>
      <c r="W2786" s="2" t="s">
        <v>23317</v>
      </c>
      <c r="X2786" s="2" t="s">
        <v>23318</v>
      </c>
      <c r="Y2786" s="2" t="s">
        <v>23319</v>
      </c>
      <c r="AD2786">
        <v>2017</v>
      </c>
      <c r="AE2786">
        <v>2018</v>
      </c>
      <c r="AF2786">
        <v>2020</v>
      </c>
      <c r="AG2786">
        <v>2023</v>
      </c>
      <c r="AL2786" s="3">
        <v>19000000</v>
      </c>
      <c r="AM2786" t="s">
        <v>89</v>
      </c>
      <c r="AN2786" s="1">
        <v>45013</v>
      </c>
      <c r="AO2786" s="3">
        <v>126730000</v>
      </c>
      <c r="AP2786">
        <v>0</v>
      </c>
      <c r="AQ2786">
        <v>0</v>
      </c>
      <c r="AR2786">
        <v>30411.119999999999</v>
      </c>
      <c r="AS2786">
        <v>35720.44</v>
      </c>
      <c r="AX2786">
        <v>829</v>
      </c>
      <c r="AY2786">
        <v>3719</v>
      </c>
      <c r="AZ2786">
        <v>24</v>
      </c>
      <c r="BA2786">
        <v>167</v>
      </c>
      <c r="BF2786">
        <v>69.36</v>
      </c>
      <c r="BG2786">
        <v>64.34</v>
      </c>
      <c r="BH2786">
        <v>99.35</v>
      </c>
      <c r="BI2786">
        <v>86.63</v>
      </c>
      <c r="BO2786">
        <v>1</v>
      </c>
      <c r="BP2786" s="3">
        <v>28000000</v>
      </c>
      <c r="BQ2786" s="20">
        <v>892</v>
      </c>
      <c r="BR2786" s="20">
        <v>1020</v>
      </c>
      <c r="BW2786" s="20">
        <v>0</v>
      </c>
      <c r="BX2786" s="22">
        <v>66131.56</v>
      </c>
      <c r="BY2786">
        <v>154</v>
      </c>
      <c r="BZ2786">
        <v>87.66</v>
      </c>
      <c r="CC2786">
        <v>1</v>
      </c>
    </row>
    <row r="2787" spans="1:81" ht="34" x14ac:dyDescent="0.2">
      <c r="A2787" t="s">
        <v>23320</v>
      </c>
      <c r="B2787" t="s">
        <v>23321</v>
      </c>
      <c r="C2787" t="s">
        <v>23322</v>
      </c>
      <c r="D2787" t="s">
        <v>23323</v>
      </c>
      <c r="E2787" s="2" t="s">
        <v>23324</v>
      </c>
      <c r="F2787" s="3">
        <v>150000</v>
      </c>
      <c r="G2787" s="3">
        <v>2500000</v>
      </c>
      <c r="H2787" s="3">
        <v>8500000</v>
      </c>
      <c r="I2787" s="3">
        <v>24000000</v>
      </c>
      <c r="N2787" s="3">
        <v>3000000</v>
      </c>
      <c r="O2787" s="3">
        <v>25000000</v>
      </c>
      <c r="P2787" s="3">
        <v>42500000</v>
      </c>
      <c r="Q2787" s="3">
        <v>160080000</v>
      </c>
      <c r="V2787" s="2" t="s">
        <v>93</v>
      </c>
      <c r="W2787" s="2" t="s">
        <v>23325</v>
      </c>
      <c r="X2787" s="2" t="s">
        <v>23326</v>
      </c>
      <c r="Y2787" s="2" t="s">
        <v>23327</v>
      </c>
      <c r="AD2787">
        <v>2019</v>
      </c>
      <c r="AE2787">
        <v>2019</v>
      </c>
      <c r="AF2787">
        <v>2021</v>
      </c>
      <c r="AG2787">
        <v>2023</v>
      </c>
      <c r="AL2787" s="3">
        <v>24000000</v>
      </c>
      <c r="AM2787" t="s">
        <v>89</v>
      </c>
      <c r="AN2787" s="1">
        <v>44950</v>
      </c>
      <c r="AO2787" s="3">
        <v>160080000</v>
      </c>
      <c r="AP2787">
        <v>13482.77</v>
      </c>
      <c r="AQ2787">
        <v>30480.32</v>
      </c>
      <c r="AR2787">
        <v>10451.66</v>
      </c>
      <c r="AS2787">
        <v>9954.09</v>
      </c>
      <c r="AX2787">
        <v>22</v>
      </c>
      <c r="AY2787">
        <v>39</v>
      </c>
      <c r="AZ2787">
        <v>877</v>
      </c>
      <c r="BA2787">
        <v>271</v>
      </c>
      <c r="BF2787">
        <v>99.62</v>
      </c>
      <c r="BG2787">
        <v>99.6</v>
      </c>
      <c r="BH2787">
        <v>83.33</v>
      </c>
      <c r="BI2787">
        <v>78.260000000000005</v>
      </c>
      <c r="BO2787">
        <v>1</v>
      </c>
      <c r="BP2787" s="3">
        <v>35150000</v>
      </c>
      <c r="BQ2787" s="20">
        <v>503</v>
      </c>
      <c r="BR2787" s="20">
        <v>663</v>
      </c>
      <c r="BW2787" s="20">
        <v>0</v>
      </c>
      <c r="BX2787" s="22">
        <v>64368.84</v>
      </c>
      <c r="BY2787">
        <v>155</v>
      </c>
      <c r="BZ2787">
        <v>87.58</v>
      </c>
      <c r="CC2787">
        <v>1</v>
      </c>
    </row>
    <row r="2788" spans="1:81" ht="34" x14ac:dyDescent="0.2">
      <c r="A2788" t="s">
        <v>23328</v>
      </c>
      <c r="B2788" t="s">
        <v>23329</v>
      </c>
      <c r="C2788" t="s">
        <v>23330</v>
      </c>
      <c r="D2788" t="s">
        <v>23331</v>
      </c>
      <c r="E2788" s="2" t="s">
        <v>23332</v>
      </c>
      <c r="H2788" s="3">
        <v>11000000</v>
      </c>
      <c r="I2788" s="3">
        <v>34000000</v>
      </c>
      <c r="P2788" s="3">
        <v>55000000</v>
      </c>
      <c r="Q2788" s="3">
        <v>226780000</v>
      </c>
      <c r="X2788" s="2" t="s">
        <v>23333</v>
      </c>
      <c r="Y2788" s="2" t="s">
        <v>23334</v>
      </c>
      <c r="AF2788">
        <v>2022</v>
      </c>
      <c r="AG2788">
        <v>2023</v>
      </c>
      <c r="AL2788" s="3">
        <v>34000000</v>
      </c>
      <c r="AM2788" t="s">
        <v>89</v>
      </c>
      <c r="AN2788" s="1">
        <v>45204</v>
      </c>
      <c r="AO2788" s="3">
        <v>226780000</v>
      </c>
      <c r="AR2788">
        <v>1217.5999999999999</v>
      </c>
      <c r="AS2788">
        <v>63026</v>
      </c>
      <c r="AZ2788">
        <v>1508</v>
      </c>
      <c r="BA2788">
        <v>130</v>
      </c>
      <c r="BH2788">
        <v>67.739999999999995</v>
      </c>
      <c r="BI2788">
        <v>89.61</v>
      </c>
      <c r="BO2788">
        <v>1</v>
      </c>
      <c r="BP2788" s="3">
        <v>45000000</v>
      </c>
      <c r="BR2788" s="20">
        <v>632</v>
      </c>
      <c r="BW2788" s="20">
        <v>0</v>
      </c>
      <c r="BX2788" s="22">
        <v>64243.6</v>
      </c>
      <c r="BY2788">
        <v>156</v>
      </c>
      <c r="BZ2788">
        <v>87.5</v>
      </c>
      <c r="CC2788">
        <v>1</v>
      </c>
    </row>
    <row r="2789" spans="1:81" ht="17" x14ac:dyDescent="0.2">
      <c r="A2789" t="s">
        <v>20535</v>
      </c>
      <c r="B2789" t="s">
        <v>23335</v>
      </c>
      <c r="C2789" t="s">
        <v>23336</v>
      </c>
      <c r="D2789" t="s">
        <v>23337</v>
      </c>
      <c r="E2789" s="2" t="s">
        <v>23338</v>
      </c>
      <c r="G2789" s="3">
        <v>2500000</v>
      </c>
      <c r="I2789" s="3">
        <v>27000000</v>
      </c>
      <c r="O2789" s="3">
        <v>25000000</v>
      </c>
      <c r="Q2789" s="3">
        <v>180090000</v>
      </c>
      <c r="W2789" s="2" t="s">
        <v>23339</v>
      </c>
      <c r="Y2789" s="2" t="s">
        <v>23340</v>
      </c>
      <c r="AE2789">
        <v>2022</v>
      </c>
      <c r="AG2789">
        <v>2023</v>
      </c>
      <c r="AL2789" s="3">
        <v>27000000</v>
      </c>
      <c r="AM2789" t="s">
        <v>89</v>
      </c>
      <c r="AN2789" s="1">
        <v>45108</v>
      </c>
      <c r="AO2789" s="3">
        <v>180090000</v>
      </c>
      <c r="AQ2789">
        <v>61978.66</v>
      </c>
      <c r="AS2789">
        <v>0</v>
      </c>
      <c r="AY2789">
        <v>304</v>
      </c>
      <c r="BA2789">
        <v>616</v>
      </c>
      <c r="BG2789">
        <v>97.27</v>
      </c>
      <c r="BI2789">
        <v>50.48</v>
      </c>
      <c r="BO2789">
        <v>1</v>
      </c>
      <c r="BP2789" s="3">
        <v>29500000</v>
      </c>
      <c r="BW2789" s="20">
        <v>0</v>
      </c>
      <c r="BX2789" s="22">
        <v>61978.66</v>
      </c>
      <c r="BY2789">
        <v>157</v>
      </c>
      <c r="BZ2789">
        <v>87.42</v>
      </c>
      <c r="CC2789">
        <v>1</v>
      </c>
    </row>
    <row r="2790" spans="1:81" ht="85" x14ac:dyDescent="0.2">
      <c r="A2790" t="s">
        <v>23341</v>
      </c>
      <c r="B2790" t="s">
        <v>23342</v>
      </c>
      <c r="C2790" t="s">
        <v>23343</v>
      </c>
      <c r="E2790" s="2" t="s">
        <v>23344</v>
      </c>
      <c r="G2790" s="3">
        <v>4800000</v>
      </c>
      <c r="H2790" s="3">
        <v>9000000</v>
      </c>
      <c r="I2790" s="3">
        <v>19000000</v>
      </c>
      <c r="O2790" s="3">
        <v>48000000</v>
      </c>
      <c r="P2790" s="3">
        <v>45000000</v>
      </c>
      <c r="Q2790" s="3">
        <v>126730000</v>
      </c>
      <c r="W2790" s="2" t="s">
        <v>23345</v>
      </c>
      <c r="X2790" s="2" t="s">
        <v>23346</v>
      </c>
      <c r="Y2790" s="2" t="s">
        <v>23347</v>
      </c>
      <c r="AE2790">
        <v>2020</v>
      </c>
      <c r="AF2790">
        <v>2021</v>
      </c>
      <c r="AG2790">
        <v>2023</v>
      </c>
      <c r="AL2790" s="3">
        <v>19000000</v>
      </c>
      <c r="AM2790" t="s">
        <v>89</v>
      </c>
      <c r="AN2790" s="1">
        <v>45009</v>
      </c>
      <c r="AO2790" s="3">
        <v>126730000</v>
      </c>
      <c r="AQ2790">
        <v>201.66</v>
      </c>
      <c r="AR2790">
        <v>16010.29</v>
      </c>
      <c r="AS2790">
        <v>45666.59</v>
      </c>
      <c r="AY2790">
        <v>1572</v>
      </c>
      <c r="AZ2790">
        <v>696</v>
      </c>
      <c r="BA2790">
        <v>144</v>
      </c>
      <c r="BG2790">
        <v>83.31</v>
      </c>
      <c r="BH2790">
        <v>86.77</v>
      </c>
      <c r="BI2790">
        <v>88.49</v>
      </c>
      <c r="BO2790">
        <v>1</v>
      </c>
      <c r="BP2790" s="3">
        <v>32800000</v>
      </c>
      <c r="BQ2790" s="20">
        <v>395</v>
      </c>
      <c r="BR2790" s="20">
        <v>648</v>
      </c>
      <c r="BW2790" s="20">
        <v>0</v>
      </c>
      <c r="BX2790" s="22">
        <v>61878.54</v>
      </c>
      <c r="BY2790">
        <v>158</v>
      </c>
      <c r="BZ2790">
        <v>87.34</v>
      </c>
      <c r="CC2790">
        <v>1</v>
      </c>
    </row>
    <row r="2791" spans="1:81" ht="34" x14ac:dyDescent="0.2">
      <c r="A2791" t="s">
        <v>23348</v>
      </c>
      <c r="B2791" t="s">
        <v>23349</v>
      </c>
      <c r="C2791" t="s">
        <v>23350</v>
      </c>
      <c r="E2791" s="2" t="s">
        <v>23351</v>
      </c>
      <c r="H2791" s="3">
        <v>25000000</v>
      </c>
      <c r="I2791" s="3">
        <v>85000000</v>
      </c>
      <c r="P2791" s="3">
        <v>125000000</v>
      </c>
      <c r="Q2791" s="3">
        <v>566950000</v>
      </c>
      <c r="X2791" s="2" t="s">
        <v>23352</v>
      </c>
      <c r="Y2791" s="2" t="s">
        <v>23353</v>
      </c>
      <c r="AF2791">
        <v>2021</v>
      </c>
      <c r="AG2791">
        <v>2023</v>
      </c>
      <c r="AL2791" s="3">
        <v>85000000</v>
      </c>
      <c r="AM2791" t="s">
        <v>89</v>
      </c>
      <c r="AN2791" s="1">
        <v>45244</v>
      </c>
      <c r="AO2791" s="3">
        <v>566950000</v>
      </c>
      <c r="AR2791">
        <v>13659.7</v>
      </c>
      <c r="AS2791">
        <v>47510.27</v>
      </c>
      <c r="AZ2791">
        <v>788</v>
      </c>
      <c r="BA2791">
        <v>143</v>
      </c>
      <c r="BH2791">
        <v>85.02</v>
      </c>
      <c r="BI2791">
        <v>88.57</v>
      </c>
      <c r="BO2791">
        <v>1</v>
      </c>
      <c r="BP2791" s="3">
        <v>110000000</v>
      </c>
      <c r="BR2791" s="20">
        <v>1047</v>
      </c>
      <c r="BW2791" s="20">
        <v>0</v>
      </c>
      <c r="BX2791" s="22">
        <v>61169.97</v>
      </c>
      <c r="BY2791">
        <v>159</v>
      </c>
      <c r="BZ2791">
        <v>87.26</v>
      </c>
      <c r="CC2791">
        <v>1</v>
      </c>
    </row>
    <row r="2792" spans="1:81" ht="34" x14ac:dyDescent="0.2">
      <c r="A2792" t="s">
        <v>23354</v>
      </c>
      <c r="B2792" t="s">
        <v>23355</v>
      </c>
      <c r="C2792" t="s">
        <v>23356</v>
      </c>
      <c r="D2792" t="s">
        <v>23357</v>
      </c>
      <c r="E2792" s="2" t="s">
        <v>23358</v>
      </c>
      <c r="G2792" s="3">
        <v>1604952</v>
      </c>
      <c r="I2792" s="3">
        <v>48446215</v>
      </c>
      <c r="O2792" s="3">
        <v>16049520</v>
      </c>
      <c r="Q2792" s="3">
        <v>323136254.05000001</v>
      </c>
      <c r="Y2792" s="2" t="e">
        <f>+ND Capital, ARCH venture Partners, Illumina Ventures, Longwall venture, M Ventures, OMX Ventures</f>
        <v>#NAME?</v>
      </c>
      <c r="AE2792">
        <v>2019</v>
      </c>
      <c r="AG2792">
        <v>2023</v>
      </c>
      <c r="AL2792" s="3">
        <v>48446215</v>
      </c>
      <c r="AM2792" t="s">
        <v>89</v>
      </c>
      <c r="AN2792" s="1">
        <v>45155</v>
      </c>
      <c r="AO2792" s="3">
        <v>323136254.05000001</v>
      </c>
      <c r="AQ2792">
        <v>0</v>
      </c>
      <c r="AS2792">
        <v>60345.06</v>
      </c>
      <c r="AY2792">
        <v>3695</v>
      </c>
      <c r="BA2792">
        <v>132</v>
      </c>
      <c r="BG2792">
        <v>61.5</v>
      </c>
      <c r="BI2792">
        <v>89.45</v>
      </c>
      <c r="BO2792">
        <v>1</v>
      </c>
      <c r="BP2792" s="3">
        <v>50051167</v>
      </c>
      <c r="BW2792" s="20">
        <v>0</v>
      </c>
      <c r="BX2792" s="22">
        <v>60345.06</v>
      </c>
      <c r="BY2792">
        <v>160</v>
      </c>
      <c r="BZ2792">
        <v>87.18</v>
      </c>
      <c r="CC2792">
        <v>1</v>
      </c>
    </row>
    <row r="2793" spans="1:81" ht="51" x14ac:dyDescent="0.2">
      <c r="A2793" t="s">
        <v>23359</v>
      </c>
      <c r="B2793" t="s">
        <v>23360</v>
      </c>
      <c r="C2793" t="s">
        <v>23361</v>
      </c>
      <c r="D2793" t="s">
        <v>23362</v>
      </c>
      <c r="E2793" s="2" t="s">
        <v>23363</v>
      </c>
      <c r="F2793" s="3">
        <v>120000</v>
      </c>
      <c r="G2793" s="3">
        <v>2000000</v>
      </c>
      <c r="H2793" s="3">
        <v>14100000</v>
      </c>
      <c r="I2793" s="3">
        <v>15000000</v>
      </c>
      <c r="N2793" s="3">
        <v>2400000</v>
      </c>
      <c r="O2793" s="3">
        <v>20000000</v>
      </c>
      <c r="P2793" s="3">
        <v>70500000</v>
      </c>
      <c r="Q2793" s="3">
        <v>100050000</v>
      </c>
      <c r="V2793" s="2" t="s">
        <v>821</v>
      </c>
      <c r="W2793" s="2" t="s">
        <v>23364</v>
      </c>
      <c r="X2793" s="2" t="s">
        <v>23365</v>
      </c>
      <c r="Y2793" s="2" t="s">
        <v>23366</v>
      </c>
      <c r="AD2793">
        <v>2018</v>
      </c>
      <c r="AE2793">
        <v>2019</v>
      </c>
      <c r="AF2793">
        <v>2021</v>
      </c>
      <c r="AG2793">
        <v>2023</v>
      </c>
      <c r="AL2793" s="3">
        <v>15000000</v>
      </c>
      <c r="AM2793" t="s">
        <v>89</v>
      </c>
      <c r="AN2793" s="1">
        <v>45160</v>
      </c>
      <c r="AO2793" s="3">
        <v>100050000</v>
      </c>
      <c r="AP2793">
        <v>1382.9</v>
      </c>
      <c r="AQ2793">
        <v>6.08</v>
      </c>
      <c r="AR2793">
        <v>4439.1499999999996</v>
      </c>
      <c r="AS2793">
        <v>53722.34</v>
      </c>
      <c r="AX2793">
        <v>120</v>
      </c>
      <c r="AY2793">
        <v>2532</v>
      </c>
      <c r="AZ2793">
        <v>1246</v>
      </c>
      <c r="BA2793">
        <v>138</v>
      </c>
      <c r="BF2793">
        <v>97.26</v>
      </c>
      <c r="BG2793">
        <v>73.62</v>
      </c>
      <c r="BH2793">
        <v>76.3</v>
      </c>
      <c r="BI2793">
        <v>88.97</v>
      </c>
      <c r="BO2793">
        <v>1</v>
      </c>
      <c r="BP2793" s="3">
        <v>35620000</v>
      </c>
      <c r="BQ2793" s="20">
        <v>945</v>
      </c>
      <c r="BR2793" s="20">
        <v>664</v>
      </c>
      <c r="BW2793" s="20">
        <v>0</v>
      </c>
      <c r="BX2793" s="22">
        <v>59550.47</v>
      </c>
      <c r="BY2793">
        <v>161</v>
      </c>
      <c r="BZ2793">
        <v>87.1</v>
      </c>
      <c r="CC2793">
        <v>1</v>
      </c>
    </row>
    <row r="2794" spans="1:81" ht="119" x14ac:dyDescent="0.2">
      <c r="A2794" t="s">
        <v>23367</v>
      </c>
      <c r="B2794" t="s">
        <v>23368</v>
      </c>
      <c r="C2794" t="s">
        <v>23369</v>
      </c>
      <c r="D2794" t="s">
        <v>23370</v>
      </c>
      <c r="E2794" s="2" t="s">
        <v>23371</v>
      </c>
      <c r="F2794" s="3">
        <v>2250000</v>
      </c>
      <c r="G2794" s="3">
        <v>3000000</v>
      </c>
      <c r="I2794" s="3">
        <v>8000000</v>
      </c>
      <c r="N2794" s="3">
        <v>45000000</v>
      </c>
      <c r="O2794" s="3">
        <v>30000000</v>
      </c>
      <c r="Q2794" s="3">
        <v>53360000</v>
      </c>
      <c r="V2794" s="2" t="s">
        <v>23372</v>
      </c>
      <c r="W2794" s="2" t="s">
        <v>23373</v>
      </c>
      <c r="X2794" s="2" t="s">
        <v>840</v>
      </c>
      <c r="Y2794" s="2" t="s">
        <v>23374</v>
      </c>
      <c r="AD2794">
        <v>2018</v>
      </c>
      <c r="AE2794">
        <v>2020</v>
      </c>
      <c r="AF2794">
        <v>2020</v>
      </c>
      <c r="AG2794">
        <v>2023</v>
      </c>
      <c r="AL2794" s="3">
        <v>8000000</v>
      </c>
      <c r="AM2794" t="s">
        <v>89</v>
      </c>
      <c r="AN2794" s="1">
        <v>45274</v>
      </c>
      <c r="AO2794" s="3">
        <v>53360000</v>
      </c>
      <c r="AP2794">
        <v>0</v>
      </c>
      <c r="AQ2794">
        <v>13519.04</v>
      </c>
      <c r="AR2794">
        <v>1214.04</v>
      </c>
      <c r="AS2794">
        <v>44348.49</v>
      </c>
      <c r="AX2794">
        <v>1356</v>
      </c>
      <c r="AY2794">
        <v>346</v>
      </c>
      <c r="AZ2794">
        <v>757</v>
      </c>
      <c r="BA2794">
        <v>147</v>
      </c>
      <c r="BF2794">
        <v>68.790000000000006</v>
      </c>
      <c r="BG2794">
        <v>96.33</v>
      </c>
      <c r="BH2794">
        <v>78.52</v>
      </c>
      <c r="BI2794">
        <v>88.24</v>
      </c>
      <c r="BO2794">
        <v>1</v>
      </c>
      <c r="BP2794" s="3">
        <v>28250000</v>
      </c>
      <c r="BQ2794" s="20">
        <v>-115</v>
      </c>
      <c r="BR2794" s="20">
        <v>1427</v>
      </c>
      <c r="BW2794" s="20">
        <v>0</v>
      </c>
      <c r="BX2794" s="22">
        <v>59081.57</v>
      </c>
      <c r="BY2794">
        <v>162</v>
      </c>
      <c r="BZ2794">
        <v>87.02</v>
      </c>
      <c r="CC2794">
        <v>1</v>
      </c>
    </row>
    <row r="2795" spans="1:81" ht="51" x14ac:dyDescent="0.2">
      <c r="A2795" t="s">
        <v>23375</v>
      </c>
      <c r="B2795" t="s">
        <v>23376</v>
      </c>
      <c r="C2795" t="s">
        <v>23377</v>
      </c>
      <c r="D2795" t="s">
        <v>23378</v>
      </c>
      <c r="E2795" s="2" t="s">
        <v>23379</v>
      </c>
      <c r="F2795" s="3">
        <v>1000000</v>
      </c>
      <c r="G2795" s="3">
        <v>5200000</v>
      </c>
      <c r="H2795" s="3">
        <v>15000000</v>
      </c>
      <c r="I2795" s="3">
        <v>24700000</v>
      </c>
      <c r="N2795" s="3">
        <v>20000000</v>
      </c>
      <c r="O2795" s="3">
        <v>52000000</v>
      </c>
      <c r="P2795" s="3">
        <v>75000000</v>
      </c>
      <c r="Q2795" s="3">
        <v>164749000</v>
      </c>
      <c r="V2795" s="2" t="s">
        <v>23380</v>
      </c>
      <c r="W2795" s="2" t="s">
        <v>23381</v>
      </c>
      <c r="X2795" s="2" t="s">
        <v>23382</v>
      </c>
      <c r="Y2795" s="2" t="s">
        <v>23383</v>
      </c>
      <c r="AD2795">
        <v>2017</v>
      </c>
      <c r="AE2795">
        <v>2019</v>
      </c>
      <c r="AF2795">
        <v>2021</v>
      </c>
      <c r="AG2795">
        <v>2023</v>
      </c>
      <c r="AL2795" s="3">
        <v>24700000</v>
      </c>
      <c r="AM2795" t="s">
        <v>89</v>
      </c>
      <c r="AN2795" s="1">
        <v>45008</v>
      </c>
      <c r="AO2795" s="3">
        <v>164749000</v>
      </c>
      <c r="AP2795">
        <v>0</v>
      </c>
      <c r="AQ2795">
        <v>8928</v>
      </c>
      <c r="AR2795">
        <v>20873.53</v>
      </c>
      <c r="AS2795">
        <v>26067.24</v>
      </c>
      <c r="AX2795">
        <v>829</v>
      </c>
      <c r="AY2795">
        <v>221</v>
      </c>
      <c r="AZ2795">
        <v>620</v>
      </c>
      <c r="BA2795">
        <v>192</v>
      </c>
      <c r="BF2795">
        <v>69.36</v>
      </c>
      <c r="BG2795">
        <v>97.71</v>
      </c>
      <c r="BH2795">
        <v>88.22</v>
      </c>
      <c r="BI2795">
        <v>84.62</v>
      </c>
      <c r="BO2795">
        <v>1</v>
      </c>
      <c r="BP2795" s="3">
        <v>45900000</v>
      </c>
      <c r="BQ2795" s="20">
        <v>889</v>
      </c>
      <c r="BR2795" s="20">
        <v>540</v>
      </c>
      <c r="BW2795" s="20">
        <v>0</v>
      </c>
      <c r="BX2795" s="22">
        <v>55868.77</v>
      </c>
      <c r="BY2795">
        <v>163</v>
      </c>
      <c r="BZ2795">
        <v>86.94</v>
      </c>
      <c r="CC2795">
        <v>1</v>
      </c>
    </row>
    <row r="2796" spans="1:81" ht="34" x14ac:dyDescent="0.2">
      <c r="A2796" t="s">
        <v>23384</v>
      </c>
      <c r="B2796" t="s">
        <v>23385</v>
      </c>
      <c r="C2796" t="s">
        <v>23386</v>
      </c>
      <c r="D2796" t="s">
        <v>23387</v>
      </c>
      <c r="E2796" s="2" t="s">
        <v>23388</v>
      </c>
      <c r="G2796" s="3">
        <v>500000</v>
      </c>
      <c r="H2796" s="3">
        <v>5000000</v>
      </c>
      <c r="I2796" s="3">
        <v>32000000</v>
      </c>
      <c r="O2796" s="3">
        <v>5000000</v>
      </c>
      <c r="P2796" s="3">
        <v>25000000</v>
      </c>
      <c r="Q2796" s="3">
        <v>213440000</v>
      </c>
      <c r="W2796" s="2" t="s">
        <v>23389</v>
      </c>
      <c r="X2796" s="2" t="s">
        <v>23390</v>
      </c>
      <c r="Y2796" s="2" t="s">
        <v>23391</v>
      </c>
      <c r="AE2796">
        <v>2016</v>
      </c>
      <c r="AF2796">
        <v>2017</v>
      </c>
      <c r="AG2796">
        <v>2023</v>
      </c>
      <c r="AL2796" s="3">
        <v>9500000</v>
      </c>
      <c r="AM2796" t="s">
        <v>114</v>
      </c>
      <c r="AN2796" s="1">
        <v>45089</v>
      </c>
      <c r="AO2796" s="3">
        <v>213440000</v>
      </c>
      <c r="AQ2796">
        <v>180.5</v>
      </c>
      <c r="AR2796">
        <v>1442.33</v>
      </c>
      <c r="AS2796">
        <v>53907.6</v>
      </c>
      <c r="AY2796">
        <v>1590</v>
      </c>
      <c r="AZ2796">
        <v>389</v>
      </c>
      <c r="BA2796">
        <v>137</v>
      </c>
      <c r="BG2796">
        <v>83.55</v>
      </c>
      <c r="BH2796">
        <v>90.28</v>
      </c>
      <c r="BI2796">
        <v>89.05</v>
      </c>
      <c r="BO2796">
        <v>1</v>
      </c>
      <c r="BP2796" s="3">
        <v>57125000</v>
      </c>
      <c r="BQ2796" s="20">
        <v>391</v>
      </c>
      <c r="BR2796" s="20">
        <v>2070</v>
      </c>
      <c r="BW2796" s="20">
        <v>0</v>
      </c>
      <c r="BX2796" s="22">
        <v>55530.43</v>
      </c>
      <c r="BY2796">
        <v>164</v>
      </c>
      <c r="BZ2796">
        <v>86.85</v>
      </c>
      <c r="CC2796">
        <v>1</v>
      </c>
    </row>
    <row r="2797" spans="1:81" ht="34" x14ac:dyDescent="0.2">
      <c r="A2797" t="s">
        <v>23392</v>
      </c>
      <c r="B2797" t="s">
        <v>23393</v>
      </c>
      <c r="C2797" t="s">
        <v>23394</v>
      </c>
      <c r="D2797" t="s">
        <v>23395</v>
      </c>
      <c r="E2797" s="2" t="s">
        <v>23396</v>
      </c>
      <c r="H2797" s="3">
        <v>51000000</v>
      </c>
      <c r="I2797" s="3">
        <v>75000000</v>
      </c>
      <c r="P2797" s="3">
        <v>255000000</v>
      </c>
      <c r="Q2797" s="3">
        <v>500250000</v>
      </c>
      <c r="X2797" s="2" t="s">
        <v>23397</v>
      </c>
      <c r="Y2797" s="2" t="s">
        <v>23398</v>
      </c>
      <c r="AF2797">
        <v>2020</v>
      </c>
      <c r="AG2797">
        <v>2023</v>
      </c>
      <c r="AL2797" s="3">
        <v>75000000</v>
      </c>
      <c r="AM2797" t="s">
        <v>89</v>
      </c>
      <c r="AN2797" s="1">
        <v>45035</v>
      </c>
      <c r="AO2797" s="3">
        <v>500250000</v>
      </c>
      <c r="AR2797">
        <v>18109.04</v>
      </c>
      <c r="AS2797">
        <v>36274.47</v>
      </c>
      <c r="AZ2797">
        <v>107</v>
      </c>
      <c r="BA2797">
        <v>165</v>
      </c>
      <c r="BH2797">
        <v>96.99</v>
      </c>
      <c r="BI2797">
        <v>86.8</v>
      </c>
      <c r="BO2797">
        <v>1</v>
      </c>
      <c r="BP2797" s="3">
        <v>126000000</v>
      </c>
      <c r="BR2797" s="20">
        <v>883</v>
      </c>
      <c r="BW2797" s="20">
        <v>0</v>
      </c>
      <c r="BX2797" s="22">
        <v>54383.51</v>
      </c>
      <c r="BY2797">
        <v>165</v>
      </c>
      <c r="BZ2797">
        <v>86.77</v>
      </c>
      <c r="CC2797">
        <v>1</v>
      </c>
    </row>
    <row r="2798" spans="1:81" ht="85" x14ac:dyDescent="0.2">
      <c r="A2798" t="s">
        <v>23399</v>
      </c>
      <c r="B2798" t="s">
        <v>23400</v>
      </c>
      <c r="C2798" t="s">
        <v>23401</v>
      </c>
      <c r="D2798" t="s">
        <v>23402</v>
      </c>
      <c r="E2798" s="2" t="s">
        <v>23403</v>
      </c>
      <c r="I2798" s="3">
        <v>158000000</v>
      </c>
      <c r="Q2798" s="3">
        <v>1053860000</v>
      </c>
      <c r="Y2798" s="2" t="s">
        <v>23404</v>
      </c>
      <c r="AG2798">
        <v>2023</v>
      </c>
      <c r="AL2798" s="3">
        <v>158000000</v>
      </c>
      <c r="AM2798" t="s">
        <v>89</v>
      </c>
      <c r="AN2798" s="1">
        <v>45029</v>
      </c>
      <c r="AO2798" s="3">
        <v>1053860000</v>
      </c>
      <c r="AS2798">
        <v>54081.95</v>
      </c>
      <c r="BA2798">
        <v>135</v>
      </c>
      <c r="BI2798">
        <v>89.21</v>
      </c>
      <c r="BO2798">
        <v>1</v>
      </c>
      <c r="BP2798" s="3">
        <v>158000000</v>
      </c>
      <c r="BW2798" s="20">
        <v>0</v>
      </c>
      <c r="BX2798" s="22">
        <v>54081.95</v>
      </c>
      <c r="BY2798">
        <v>166</v>
      </c>
      <c r="BZ2798">
        <v>86.69</v>
      </c>
      <c r="CC2798">
        <v>1</v>
      </c>
    </row>
    <row r="2799" spans="1:81" ht="51" x14ac:dyDescent="0.2">
      <c r="A2799" t="s">
        <v>23405</v>
      </c>
      <c r="B2799" t="s">
        <v>23406</v>
      </c>
      <c r="C2799" t="s">
        <v>23407</v>
      </c>
      <c r="E2799" s="2" t="s">
        <v>23408</v>
      </c>
      <c r="F2799" s="3">
        <v>2000000</v>
      </c>
      <c r="G2799" s="3">
        <v>6000000</v>
      </c>
      <c r="H2799" s="3">
        <v>20000000</v>
      </c>
      <c r="I2799" s="3">
        <v>40000000</v>
      </c>
      <c r="N2799" s="3">
        <v>40000000</v>
      </c>
      <c r="O2799" s="3">
        <v>60000000</v>
      </c>
      <c r="P2799" s="3">
        <v>100000000</v>
      </c>
      <c r="Q2799" s="3">
        <v>266800000</v>
      </c>
      <c r="V2799" s="2" t="s">
        <v>23409</v>
      </c>
      <c r="W2799" s="2" t="s">
        <v>23410</v>
      </c>
      <c r="X2799" s="2" t="s">
        <v>23411</v>
      </c>
      <c r="Y2799" s="2" t="s">
        <v>23412</v>
      </c>
      <c r="AD2799">
        <v>2020</v>
      </c>
      <c r="AE2799">
        <v>2021</v>
      </c>
      <c r="AF2799">
        <v>2022</v>
      </c>
      <c r="AG2799">
        <v>2023</v>
      </c>
      <c r="AL2799" s="3">
        <v>40000000</v>
      </c>
      <c r="AM2799" t="s">
        <v>89</v>
      </c>
      <c r="AN2799" s="1">
        <v>45238</v>
      </c>
      <c r="AO2799" s="3">
        <v>266800000</v>
      </c>
      <c r="AP2799">
        <v>0</v>
      </c>
      <c r="AQ2799">
        <v>911.35</v>
      </c>
      <c r="AR2799">
        <v>10641.94</v>
      </c>
      <c r="AS2799">
        <v>41039.85</v>
      </c>
      <c r="AX2799">
        <v>2133</v>
      </c>
      <c r="AY2799">
        <v>2322</v>
      </c>
      <c r="AZ2799">
        <v>749</v>
      </c>
      <c r="BA2799">
        <v>150</v>
      </c>
      <c r="BF2799">
        <v>65.64</v>
      </c>
      <c r="BG2799">
        <v>80.760000000000005</v>
      </c>
      <c r="BH2799">
        <v>83.99</v>
      </c>
      <c r="BI2799">
        <v>88</v>
      </c>
      <c r="BO2799">
        <v>1</v>
      </c>
      <c r="BP2799" s="3">
        <v>68000000</v>
      </c>
      <c r="BQ2799" s="20">
        <v>204</v>
      </c>
      <c r="BR2799" s="20">
        <v>582</v>
      </c>
      <c r="BW2799" s="20">
        <v>0</v>
      </c>
      <c r="BX2799" s="22">
        <v>52593.14</v>
      </c>
      <c r="BY2799">
        <v>167</v>
      </c>
      <c r="BZ2799">
        <v>86.61</v>
      </c>
      <c r="CC2799">
        <v>1</v>
      </c>
    </row>
    <row r="2800" spans="1:81" ht="34" x14ac:dyDescent="0.2">
      <c r="A2800" t="s">
        <v>23413</v>
      </c>
      <c r="B2800" t="s">
        <v>23414</v>
      </c>
      <c r="C2800" t="s">
        <v>23415</v>
      </c>
      <c r="D2800" t="s">
        <v>23416</v>
      </c>
      <c r="E2800" s="2" t="s">
        <v>23417</v>
      </c>
      <c r="H2800" s="3">
        <v>10400000</v>
      </c>
      <c r="I2800" s="3">
        <v>54826899</v>
      </c>
      <c r="P2800" s="3">
        <v>52000000</v>
      </c>
      <c r="Q2800" s="3">
        <v>365695416.32999998</v>
      </c>
      <c r="W2800" s="2" t="s">
        <v>8053</v>
      </c>
      <c r="X2800" s="2" t="s">
        <v>23418</v>
      </c>
      <c r="Y2800" s="2" t="s">
        <v>23419</v>
      </c>
      <c r="AE2800">
        <v>2015</v>
      </c>
      <c r="AF2800">
        <v>2020</v>
      </c>
      <c r="AG2800">
        <v>2023</v>
      </c>
      <c r="AL2800" s="3">
        <v>54826899</v>
      </c>
      <c r="AM2800" t="s">
        <v>89</v>
      </c>
      <c r="AN2800" s="1">
        <v>44935</v>
      </c>
      <c r="AO2800" s="3">
        <v>365695416.32999998</v>
      </c>
      <c r="AQ2800">
        <v>0</v>
      </c>
      <c r="AR2800">
        <v>14792.98</v>
      </c>
      <c r="AS2800">
        <v>36141.24</v>
      </c>
      <c r="AY2800">
        <v>3493</v>
      </c>
      <c r="AZ2800">
        <v>144</v>
      </c>
      <c r="BA2800">
        <v>166</v>
      </c>
      <c r="BG2800">
        <v>64.400000000000006</v>
      </c>
      <c r="BH2800">
        <v>95.94</v>
      </c>
      <c r="BI2800">
        <v>86.71</v>
      </c>
      <c r="BO2800">
        <v>1</v>
      </c>
      <c r="BP2800" s="3">
        <v>79196632</v>
      </c>
      <c r="BQ2800" s="20">
        <v>1731</v>
      </c>
      <c r="BR2800" s="20">
        <v>1048</v>
      </c>
      <c r="BW2800" s="20">
        <v>0</v>
      </c>
      <c r="BX2800" s="22">
        <v>50934.22</v>
      </c>
      <c r="BY2800">
        <v>168</v>
      </c>
      <c r="BZ2800">
        <v>86.53</v>
      </c>
      <c r="CC2800">
        <v>1</v>
      </c>
    </row>
    <row r="2801" spans="1:81" ht="17" x14ac:dyDescent="0.2">
      <c r="A2801" t="s">
        <v>23420</v>
      </c>
      <c r="B2801" t="s">
        <v>23421</v>
      </c>
      <c r="C2801" t="s">
        <v>23422</v>
      </c>
      <c r="E2801" s="2" t="s">
        <v>23423</v>
      </c>
      <c r="F2801" s="3">
        <v>1200000</v>
      </c>
      <c r="G2801" s="3">
        <v>3000000</v>
      </c>
      <c r="H2801" s="3">
        <v>14000000</v>
      </c>
      <c r="I2801" s="3">
        <v>13000000</v>
      </c>
      <c r="N2801" s="3">
        <v>24000000</v>
      </c>
      <c r="O2801" s="3">
        <v>30000000</v>
      </c>
      <c r="P2801" s="3">
        <v>70000000</v>
      </c>
      <c r="Q2801" s="3">
        <v>86710000</v>
      </c>
      <c r="V2801" s="2" t="s">
        <v>23424</v>
      </c>
      <c r="W2801" s="2" t="s">
        <v>23425</v>
      </c>
      <c r="X2801" s="2" t="s">
        <v>23426</v>
      </c>
      <c r="Y2801" s="2" t="s">
        <v>23427</v>
      </c>
      <c r="AD2801">
        <v>2020</v>
      </c>
      <c r="AE2801">
        <v>2021</v>
      </c>
      <c r="AF2801">
        <v>2022</v>
      </c>
      <c r="AG2801">
        <v>2023</v>
      </c>
      <c r="AL2801" s="3">
        <v>13000000</v>
      </c>
      <c r="AM2801" t="s">
        <v>89</v>
      </c>
      <c r="AN2801" s="1">
        <v>45170</v>
      </c>
      <c r="AO2801" s="3">
        <v>86710000</v>
      </c>
      <c r="AP2801">
        <v>0</v>
      </c>
      <c r="AQ2801">
        <v>1592.13</v>
      </c>
      <c r="AR2801">
        <v>2972.96</v>
      </c>
      <c r="AS2801">
        <v>44943.69</v>
      </c>
      <c r="AX2801">
        <v>2133</v>
      </c>
      <c r="AY2801">
        <v>1804</v>
      </c>
      <c r="AZ2801">
        <v>1152</v>
      </c>
      <c r="BA2801">
        <v>145</v>
      </c>
      <c r="BF2801">
        <v>65.64</v>
      </c>
      <c r="BG2801">
        <v>85.05</v>
      </c>
      <c r="BH2801">
        <v>75.36</v>
      </c>
      <c r="BI2801">
        <v>88.41</v>
      </c>
      <c r="BO2801">
        <v>1</v>
      </c>
      <c r="BP2801" s="3">
        <v>31200000</v>
      </c>
      <c r="BQ2801" s="20">
        <v>337</v>
      </c>
      <c r="BR2801" s="20">
        <v>577</v>
      </c>
      <c r="BW2801" s="20">
        <v>0</v>
      </c>
      <c r="BX2801" s="22">
        <v>49508.78</v>
      </c>
      <c r="BY2801">
        <v>169</v>
      </c>
      <c r="BZ2801">
        <v>86.45</v>
      </c>
      <c r="CC2801">
        <v>1</v>
      </c>
    </row>
    <row r="2802" spans="1:81" ht="51" x14ac:dyDescent="0.2">
      <c r="A2802" t="s">
        <v>23428</v>
      </c>
      <c r="B2802" t="s">
        <v>23429</v>
      </c>
      <c r="C2802" t="s">
        <v>23430</v>
      </c>
      <c r="D2802" t="s">
        <v>23431</v>
      </c>
      <c r="E2802" s="2" t="s">
        <v>23432</v>
      </c>
      <c r="G2802" s="3">
        <v>2828361</v>
      </c>
      <c r="H2802" s="3">
        <v>3547357</v>
      </c>
      <c r="I2802" s="3">
        <v>21963396</v>
      </c>
      <c r="O2802" s="3">
        <v>28283610</v>
      </c>
      <c r="P2802" s="3">
        <v>17736785</v>
      </c>
      <c r="Q2802" s="3">
        <v>146495851.31999999</v>
      </c>
      <c r="Y2802" s="2" t="s">
        <v>23433</v>
      </c>
      <c r="AE2802">
        <v>2015</v>
      </c>
      <c r="AF2802">
        <v>2020</v>
      </c>
      <c r="AG2802">
        <v>2023</v>
      </c>
      <c r="AL2802" s="3">
        <v>21963395</v>
      </c>
      <c r="AM2802" t="s">
        <v>89</v>
      </c>
      <c r="AN2802" s="1">
        <v>45148</v>
      </c>
      <c r="AO2802" s="3">
        <v>146495851.31999999</v>
      </c>
      <c r="AQ2802">
        <v>0</v>
      </c>
      <c r="AR2802">
        <v>0</v>
      </c>
      <c r="AS2802">
        <v>49451.72</v>
      </c>
      <c r="AY2802">
        <v>3493</v>
      </c>
      <c r="AZ2802">
        <v>1826</v>
      </c>
      <c r="BA2802">
        <v>140</v>
      </c>
      <c r="BG2802">
        <v>64.400000000000006</v>
      </c>
      <c r="BH2802">
        <v>48.14</v>
      </c>
      <c r="BI2802">
        <v>88.81</v>
      </c>
      <c r="BO2802">
        <v>1</v>
      </c>
      <c r="BP2802" s="3">
        <v>28339114</v>
      </c>
      <c r="BQ2802" s="20">
        <v>2048</v>
      </c>
      <c r="BR2802" s="20">
        <v>1064</v>
      </c>
      <c r="BW2802" s="20">
        <v>0</v>
      </c>
      <c r="BX2802" s="22">
        <v>49451.72</v>
      </c>
      <c r="BY2802">
        <v>170</v>
      </c>
      <c r="BZ2802">
        <v>86.37</v>
      </c>
      <c r="CC2802">
        <v>1</v>
      </c>
    </row>
    <row r="2803" spans="1:81" ht="17" x14ac:dyDescent="0.2">
      <c r="A2803" t="s">
        <v>23434</v>
      </c>
      <c r="B2803" t="s">
        <v>23435</v>
      </c>
      <c r="C2803" t="s">
        <v>23436</v>
      </c>
      <c r="E2803" s="2" t="s">
        <v>23437</v>
      </c>
      <c r="G2803" s="3">
        <v>2000000</v>
      </c>
      <c r="H2803" s="3">
        <v>1000000</v>
      </c>
      <c r="O2803" s="3">
        <v>3000000</v>
      </c>
      <c r="P2803" s="3">
        <v>5000000</v>
      </c>
      <c r="W2803" s="2" t="s">
        <v>23438</v>
      </c>
      <c r="X2803" s="2" t="s">
        <v>23139</v>
      </c>
      <c r="Y2803" s="2" t="s">
        <v>23439</v>
      </c>
      <c r="AE2803">
        <v>2022</v>
      </c>
      <c r="AF2803">
        <v>2023</v>
      </c>
      <c r="AG2803">
        <v>2023</v>
      </c>
      <c r="AM2803" t="s">
        <v>89</v>
      </c>
      <c r="AN2803" s="1">
        <v>45291</v>
      </c>
      <c r="AQ2803">
        <v>6572.17</v>
      </c>
      <c r="AR2803">
        <v>41249.82</v>
      </c>
      <c r="AS2803">
        <v>0</v>
      </c>
      <c r="AY2803">
        <v>921</v>
      </c>
      <c r="AZ2803">
        <v>154</v>
      </c>
      <c r="BA2803">
        <v>616</v>
      </c>
      <c r="BG2803">
        <v>91.7</v>
      </c>
      <c r="BH2803">
        <v>95.16</v>
      </c>
      <c r="BI2803">
        <v>50.48</v>
      </c>
      <c r="BP2803" s="3">
        <v>3000000</v>
      </c>
      <c r="BQ2803" s="20">
        <v>468</v>
      </c>
      <c r="BR2803" s="20">
        <v>107</v>
      </c>
      <c r="BW2803" s="20">
        <v>0</v>
      </c>
      <c r="BX2803" s="22">
        <v>47821.99</v>
      </c>
      <c r="BY2803">
        <v>171</v>
      </c>
      <c r="BZ2803">
        <v>86.29</v>
      </c>
    </row>
    <row r="2804" spans="1:81" ht="51" x14ac:dyDescent="0.2">
      <c r="A2804" t="s">
        <v>23440</v>
      </c>
      <c r="B2804" t="s">
        <v>23441</v>
      </c>
      <c r="C2804" t="s">
        <v>23442</v>
      </c>
      <c r="D2804" t="s">
        <v>23443</v>
      </c>
      <c r="E2804" s="2" t="s">
        <v>23444</v>
      </c>
      <c r="F2804" s="3">
        <v>19711</v>
      </c>
      <c r="G2804" s="3">
        <v>1725000</v>
      </c>
      <c r="H2804" s="3">
        <v>19000000</v>
      </c>
      <c r="I2804" s="3">
        <v>13501414</v>
      </c>
      <c r="N2804" s="3">
        <v>137977</v>
      </c>
      <c r="O2804" s="3">
        <v>12000000</v>
      </c>
      <c r="P2804" s="3">
        <v>95000000</v>
      </c>
      <c r="Q2804" s="3">
        <v>90054431.379999995</v>
      </c>
      <c r="V2804" s="2" t="s">
        <v>23445</v>
      </c>
      <c r="W2804" s="2" t="s">
        <v>23446</v>
      </c>
      <c r="X2804" s="2" t="s">
        <v>23447</v>
      </c>
      <c r="Y2804" s="2" t="s">
        <v>23448</v>
      </c>
      <c r="AD2804">
        <v>2018</v>
      </c>
      <c r="AE2804">
        <v>2019</v>
      </c>
      <c r="AF2804">
        <v>2021</v>
      </c>
      <c r="AG2804">
        <v>2023</v>
      </c>
      <c r="AL2804" s="3">
        <v>13501413</v>
      </c>
      <c r="AM2804" t="s">
        <v>89</v>
      </c>
      <c r="AN2804" s="1">
        <v>44956</v>
      </c>
      <c r="AO2804" s="3">
        <v>90054431.379999995</v>
      </c>
      <c r="AP2804">
        <v>0</v>
      </c>
      <c r="AQ2804">
        <v>32778.959999999999</v>
      </c>
      <c r="AR2804">
        <v>14791.94</v>
      </c>
      <c r="AS2804">
        <v>0.69</v>
      </c>
      <c r="AX2804">
        <v>1356</v>
      </c>
      <c r="AY2804">
        <v>24</v>
      </c>
      <c r="AZ2804">
        <v>742</v>
      </c>
      <c r="BA2804">
        <v>596</v>
      </c>
      <c r="BF2804">
        <v>68.790000000000006</v>
      </c>
      <c r="BG2804">
        <v>99.76</v>
      </c>
      <c r="BH2804">
        <v>85.9</v>
      </c>
      <c r="BI2804">
        <v>52.09</v>
      </c>
      <c r="BO2804">
        <v>1</v>
      </c>
      <c r="BP2804" s="3">
        <v>34246125</v>
      </c>
      <c r="BQ2804" s="20">
        <v>797</v>
      </c>
      <c r="BR2804" s="20">
        <v>448</v>
      </c>
      <c r="BW2804" s="20">
        <v>0</v>
      </c>
      <c r="BX2804" s="22">
        <v>47571.59</v>
      </c>
      <c r="BY2804">
        <v>172</v>
      </c>
      <c r="BZ2804">
        <v>86.21</v>
      </c>
      <c r="CC2804">
        <v>1</v>
      </c>
    </row>
    <row r="2805" spans="1:81" ht="34" x14ac:dyDescent="0.2">
      <c r="A2805" t="s">
        <v>23449</v>
      </c>
      <c r="B2805" t="s">
        <v>23450</v>
      </c>
      <c r="C2805" t="s">
        <v>23451</v>
      </c>
      <c r="D2805" t="s">
        <v>23452</v>
      </c>
      <c r="E2805" s="2" t="s">
        <v>23453</v>
      </c>
      <c r="F2805" s="3">
        <v>300000</v>
      </c>
      <c r="G2805" s="3">
        <v>800000</v>
      </c>
      <c r="H2805" s="3">
        <v>5000000</v>
      </c>
      <c r="I2805" s="3">
        <v>20638006</v>
      </c>
      <c r="N2805" s="3">
        <v>6000000</v>
      </c>
      <c r="O2805" s="3">
        <v>8000000</v>
      </c>
      <c r="P2805" s="3">
        <v>25000000</v>
      </c>
      <c r="Q2805" s="3">
        <v>137655500.02000001</v>
      </c>
      <c r="W2805" s="2" t="s">
        <v>23454</v>
      </c>
      <c r="X2805" s="2" t="s">
        <v>23455</v>
      </c>
      <c r="Y2805" s="2" t="s">
        <v>23456</v>
      </c>
      <c r="AD2805">
        <v>2018</v>
      </c>
      <c r="AE2805">
        <v>2018</v>
      </c>
      <c r="AF2805">
        <v>2019</v>
      </c>
      <c r="AG2805">
        <v>2023</v>
      </c>
      <c r="AL2805" s="3">
        <v>20638005</v>
      </c>
      <c r="AM2805" t="s">
        <v>89</v>
      </c>
      <c r="AN2805" s="1">
        <v>45217</v>
      </c>
      <c r="AO2805" s="3">
        <v>137655500.02000001</v>
      </c>
      <c r="AP2805">
        <v>0</v>
      </c>
      <c r="AQ2805">
        <v>0</v>
      </c>
      <c r="AR2805">
        <v>0</v>
      </c>
      <c r="AS2805">
        <v>47560.65</v>
      </c>
      <c r="AX2805">
        <v>1356</v>
      </c>
      <c r="AY2805">
        <v>3719</v>
      </c>
      <c r="AZ2805">
        <v>1771</v>
      </c>
      <c r="BA2805">
        <v>142</v>
      </c>
      <c r="BF2805">
        <v>68.790000000000006</v>
      </c>
      <c r="BG2805">
        <v>64.34</v>
      </c>
      <c r="BH2805">
        <v>57.37</v>
      </c>
      <c r="BI2805">
        <v>88.65</v>
      </c>
      <c r="BO2805">
        <v>1</v>
      </c>
      <c r="BP2805" s="3">
        <v>37238006</v>
      </c>
      <c r="BQ2805" s="20">
        <v>522</v>
      </c>
      <c r="BR2805" s="20">
        <v>1438</v>
      </c>
      <c r="BW2805" s="20">
        <v>0</v>
      </c>
      <c r="BX2805" s="22">
        <v>47560.65</v>
      </c>
      <c r="BY2805">
        <v>173</v>
      </c>
      <c r="BZ2805">
        <v>86.13</v>
      </c>
      <c r="CC2805">
        <v>1</v>
      </c>
    </row>
    <row r="2806" spans="1:81" ht="68" x14ac:dyDescent="0.2">
      <c r="A2806" t="s">
        <v>23457</v>
      </c>
      <c r="B2806" t="s">
        <v>23458</v>
      </c>
      <c r="C2806" t="s">
        <v>23459</v>
      </c>
      <c r="E2806" s="2" t="s">
        <v>23460</v>
      </c>
      <c r="F2806" s="3">
        <v>118000</v>
      </c>
      <c r="G2806" s="3">
        <v>1682000</v>
      </c>
      <c r="H2806" s="3">
        <v>15000000</v>
      </c>
      <c r="I2806" s="3">
        <v>35000000</v>
      </c>
      <c r="N2806" s="3">
        <v>2360000</v>
      </c>
      <c r="O2806" s="3">
        <v>16820000</v>
      </c>
      <c r="P2806" s="3">
        <v>75000000</v>
      </c>
      <c r="Q2806" s="3">
        <v>233450000</v>
      </c>
      <c r="X2806" s="2" t="s">
        <v>23461</v>
      </c>
      <c r="Y2806" s="2" t="s">
        <v>23462</v>
      </c>
      <c r="AD2806">
        <v>2019</v>
      </c>
      <c r="AE2806">
        <v>2019</v>
      </c>
      <c r="AF2806">
        <v>2022</v>
      </c>
      <c r="AG2806">
        <v>2023</v>
      </c>
      <c r="AL2806" s="3">
        <v>35000000</v>
      </c>
      <c r="AM2806" t="s">
        <v>89</v>
      </c>
      <c r="AN2806" s="1">
        <v>45176</v>
      </c>
      <c r="AO2806" s="3">
        <v>233450000</v>
      </c>
      <c r="AP2806">
        <v>0</v>
      </c>
      <c r="AQ2806">
        <v>0</v>
      </c>
      <c r="AR2806">
        <v>8254.2999999999993</v>
      </c>
      <c r="AS2806">
        <v>38579.730000000003</v>
      </c>
      <c r="AX2806">
        <v>1931</v>
      </c>
      <c r="AY2806">
        <v>3695</v>
      </c>
      <c r="AZ2806">
        <v>846</v>
      </c>
      <c r="BA2806">
        <v>154</v>
      </c>
      <c r="BF2806">
        <v>65.319999999999993</v>
      </c>
      <c r="BG2806">
        <v>61.5</v>
      </c>
      <c r="BH2806">
        <v>81.91</v>
      </c>
      <c r="BI2806">
        <v>87.68</v>
      </c>
      <c r="BO2806">
        <v>1</v>
      </c>
      <c r="BP2806" s="3">
        <v>51800000</v>
      </c>
      <c r="BQ2806" s="20">
        <v>1003</v>
      </c>
      <c r="BR2806" s="20">
        <v>553</v>
      </c>
      <c r="BW2806" s="20">
        <v>0</v>
      </c>
      <c r="BX2806" s="22">
        <v>46834.03</v>
      </c>
      <c r="BY2806">
        <v>174</v>
      </c>
      <c r="BZ2806">
        <v>86.05</v>
      </c>
      <c r="CC2806">
        <v>1</v>
      </c>
    </row>
    <row r="2807" spans="1:81" ht="34" x14ac:dyDescent="0.2">
      <c r="A2807" t="s">
        <v>23463</v>
      </c>
      <c r="B2807" t="s">
        <v>23464</v>
      </c>
      <c r="C2807" t="s">
        <v>23465</v>
      </c>
      <c r="D2807" t="s">
        <v>23466</v>
      </c>
      <c r="E2807" s="2" t="s">
        <v>23467</v>
      </c>
      <c r="G2807" s="3">
        <v>5000000</v>
      </c>
      <c r="H2807" s="3">
        <v>16000000</v>
      </c>
      <c r="I2807" s="3">
        <v>23500000</v>
      </c>
      <c r="O2807" s="3">
        <v>50000000</v>
      </c>
      <c r="P2807" s="3">
        <v>80000000</v>
      </c>
      <c r="Q2807" s="3">
        <v>156745000</v>
      </c>
      <c r="W2807" s="2" t="s">
        <v>23468</v>
      </c>
      <c r="X2807" s="2" t="s">
        <v>23469</v>
      </c>
      <c r="Y2807" s="2" t="s">
        <v>23470</v>
      </c>
      <c r="AE2807">
        <v>2020</v>
      </c>
      <c r="AF2807">
        <v>2021</v>
      </c>
      <c r="AG2807">
        <v>2023</v>
      </c>
      <c r="AL2807" s="3">
        <v>23500000</v>
      </c>
      <c r="AM2807" t="s">
        <v>89</v>
      </c>
      <c r="AN2807" s="1">
        <v>45008</v>
      </c>
      <c r="AO2807" s="3">
        <v>156745000</v>
      </c>
      <c r="AQ2807">
        <v>11794.71</v>
      </c>
      <c r="AR2807">
        <v>14322.75</v>
      </c>
      <c r="AS2807">
        <v>19976.23</v>
      </c>
      <c r="AY2807">
        <v>393</v>
      </c>
      <c r="AZ2807">
        <v>762</v>
      </c>
      <c r="BA2807">
        <v>223</v>
      </c>
      <c r="BG2807">
        <v>95.84</v>
      </c>
      <c r="BH2807">
        <v>85.52</v>
      </c>
      <c r="BI2807">
        <v>82.13</v>
      </c>
      <c r="BO2807">
        <v>1</v>
      </c>
      <c r="BP2807" s="3">
        <v>44500000</v>
      </c>
      <c r="BQ2807" s="20">
        <v>258</v>
      </c>
      <c r="BR2807" s="20">
        <v>574</v>
      </c>
      <c r="BW2807" s="20">
        <v>0</v>
      </c>
      <c r="BX2807" s="22">
        <v>46093.69</v>
      </c>
      <c r="BY2807">
        <v>175</v>
      </c>
      <c r="BZ2807">
        <v>85.97</v>
      </c>
      <c r="CC2807">
        <v>1</v>
      </c>
    </row>
    <row r="2808" spans="1:81" ht="68" x14ac:dyDescent="0.2">
      <c r="A2808" t="s">
        <v>23471</v>
      </c>
      <c r="B2808" t="s">
        <v>23472</v>
      </c>
      <c r="C2808" t="s">
        <v>23473</v>
      </c>
      <c r="D2808" t="s">
        <v>23474</v>
      </c>
      <c r="E2808" s="2" t="s">
        <v>23475</v>
      </c>
      <c r="G2808" s="3">
        <v>120000</v>
      </c>
      <c r="H2808" s="3">
        <v>10000000</v>
      </c>
      <c r="I2808" s="3">
        <v>30000000</v>
      </c>
      <c r="O2808" s="3">
        <v>1200000</v>
      </c>
      <c r="P2808" s="3">
        <v>50000000</v>
      </c>
      <c r="Q2808" s="3">
        <v>200100000</v>
      </c>
      <c r="W2808" s="2" t="s">
        <v>23476</v>
      </c>
      <c r="X2808" s="2" t="s">
        <v>23477</v>
      </c>
      <c r="Y2808" s="2" t="s">
        <v>23478</v>
      </c>
      <c r="AE2808">
        <v>2017</v>
      </c>
      <c r="AF2808">
        <v>2020</v>
      </c>
      <c r="AG2808">
        <v>2023</v>
      </c>
      <c r="AL2808" s="3">
        <v>30000000</v>
      </c>
      <c r="AM2808" t="s">
        <v>89</v>
      </c>
      <c r="AN2808" s="1">
        <v>45082</v>
      </c>
      <c r="AO2808" s="3">
        <v>200100000</v>
      </c>
      <c r="AQ2808">
        <v>12166.07</v>
      </c>
      <c r="AR2808">
        <v>8857.69</v>
      </c>
      <c r="AS2808">
        <v>24559.61</v>
      </c>
      <c r="AY2808">
        <v>120</v>
      </c>
      <c r="AZ2808">
        <v>295</v>
      </c>
      <c r="BA2808">
        <v>201</v>
      </c>
      <c r="BG2808">
        <v>98.74</v>
      </c>
      <c r="BH2808">
        <v>91.65</v>
      </c>
      <c r="BI2808">
        <v>83.9</v>
      </c>
      <c r="BO2808">
        <v>1</v>
      </c>
      <c r="BP2808" s="3">
        <v>62170000</v>
      </c>
      <c r="BQ2808" s="20">
        <v>983</v>
      </c>
      <c r="BR2808" s="20">
        <v>1131</v>
      </c>
      <c r="BW2808" s="20">
        <v>0</v>
      </c>
      <c r="BX2808" s="22">
        <v>45583.37</v>
      </c>
      <c r="BY2808">
        <v>176</v>
      </c>
      <c r="BZ2808">
        <v>85.89</v>
      </c>
      <c r="CC2808">
        <v>1</v>
      </c>
    </row>
    <row r="2809" spans="1:81" ht="68" x14ac:dyDescent="0.2">
      <c r="A2809" t="s">
        <v>23479</v>
      </c>
      <c r="B2809" t="s">
        <v>23480</v>
      </c>
      <c r="C2809" t="s">
        <v>23481</v>
      </c>
      <c r="D2809" t="s">
        <v>23482</v>
      </c>
      <c r="E2809" s="2" t="s">
        <v>23483</v>
      </c>
      <c r="G2809" s="3">
        <v>2250000</v>
      </c>
      <c r="H2809" s="3">
        <v>8000000</v>
      </c>
      <c r="I2809" s="3">
        <v>155000000</v>
      </c>
      <c r="O2809" s="3">
        <v>22500000</v>
      </c>
      <c r="P2809" s="3">
        <v>40000000</v>
      </c>
      <c r="Q2809" s="3">
        <v>1033850000</v>
      </c>
      <c r="X2809" s="2" t="s">
        <v>23484</v>
      </c>
      <c r="Y2809" s="2" t="s">
        <v>23485</v>
      </c>
      <c r="AE2809">
        <v>2016</v>
      </c>
      <c r="AF2809">
        <v>2018</v>
      </c>
      <c r="AG2809">
        <v>2023</v>
      </c>
      <c r="AL2809" s="3">
        <v>155000000</v>
      </c>
      <c r="AM2809" t="s">
        <v>89</v>
      </c>
      <c r="AN2809" s="1">
        <v>45155</v>
      </c>
      <c r="AO2809" s="3">
        <v>1033850000</v>
      </c>
      <c r="AQ2809">
        <v>0</v>
      </c>
      <c r="AR2809">
        <v>3016.48</v>
      </c>
      <c r="AS2809">
        <v>42354.8</v>
      </c>
      <c r="AY2809">
        <v>3485</v>
      </c>
      <c r="AZ2809">
        <v>408</v>
      </c>
      <c r="BA2809">
        <v>149</v>
      </c>
      <c r="BG2809">
        <v>63.92</v>
      </c>
      <c r="BH2809">
        <v>91.17</v>
      </c>
      <c r="BI2809">
        <v>88.08</v>
      </c>
      <c r="BO2809">
        <v>1</v>
      </c>
      <c r="BP2809" s="3">
        <v>214849990</v>
      </c>
      <c r="BQ2809" s="20">
        <v>696</v>
      </c>
      <c r="BR2809" s="20">
        <v>1742</v>
      </c>
      <c r="BW2809" s="20">
        <v>0</v>
      </c>
      <c r="BX2809" s="22">
        <v>45371.28</v>
      </c>
      <c r="BY2809">
        <v>177</v>
      </c>
      <c r="BZ2809">
        <v>85.81</v>
      </c>
      <c r="CC2809">
        <v>1</v>
      </c>
    </row>
    <row r="2810" spans="1:81" ht="85" x14ac:dyDescent="0.2">
      <c r="A2810" t="s">
        <v>23486</v>
      </c>
      <c r="B2810" t="s">
        <v>23487</v>
      </c>
      <c r="C2810" t="s">
        <v>23488</v>
      </c>
      <c r="D2810" t="s">
        <v>23489</v>
      </c>
      <c r="E2810" s="2" t="s">
        <v>23490</v>
      </c>
      <c r="H2810" s="3">
        <v>82000000</v>
      </c>
      <c r="I2810" s="3">
        <v>123000000</v>
      </c>
      <c r="P2810" s="3">
        <v>410000000</v>
      </c>
      <c r="Q2810" s="3">
        <v>820410000</v>
      </c>
      <c r="X2810" s="2" t="s">
        <v>23491</v>
      </c>
      <c r="Y2810" s="2" t="s">
        <v>23492</v>
      </c>
      <c r="AF2810">
        <v>2021</v>
      </c>
      <c r="AG2810">
        <v>2023</v>
      </c>
      <c r="AL2810" s="3">
        <v>123000000</v>
      </c>
      <c r="AM2810" t="s">
        <v>89</v>
      </c>
      <c r="AN2810" s="1">
        <v>45007</v>
      </c>
      <c r="AO2810" s="3">
        <v>820410000</v>
      </c>
      <c r="AR2810">
        <v>24243.72</v>
      </c>
      <c r="AS2810">
        <v>20703.97</v>
      </c>
      <c r="AZ2810">
        <v>569</v>
      </c>
      <c r="BA2810">
        <v>221</v>
      </c>
      <c r="BH2810">
        <v>89.19</v>
      </c>
      <c r="BI2810">
        <v>82.29</v>
      </c>
      <c r="BO2810">
        <v>1</v>
      </c>
      <c r="BP2810" s="3">
        <v>205000000</v>
      </c>
      <c r="BR2810" s="20">
        <v>678</v>
      </c>
      <c r="BW2810" s="20">
        <v>0</v>
      </c>
      <c r="BX2810" s="22">
        <v>44947.69</v>
      </c>
      <c r="BY2810">
        <v>178</v>
      </c>
      <c r="BZ2810">
        <v>85.73</v>
      </c>
      <c r="CC2810">
        <v>1</v>
      </c>
    </row>
    <row r="2811" spans="1:81" ht="51" x14ac:dyDescent="0.2">
      <c r="A2811" t="s">
        <v>23493</v>
      </c>
      <c r="B2811" t="s">
        <v>23494</v>
      </c>
      <c r="C2811" t="s">
        <v>23495</v>
      </c>
      <c r="D2811" t="s">
        <v>23496</v>
      </c>
      <c r="E2811" s="2" t="s">
        <v>23497</v>
      </c>
      <c r="G2811" s="3">
        <v>5700000</v>
      </c>
      <c r="H2811" s="3">
        <v>12000000</v>
      </c>
      <c r="I2811" s="3">
        <v>35000000</v>
      </c>
      <c r="O2811" s="3">
        <v>57000000</v>
      </c>
      <c r="P2811" s="3">
        <v>60000000</v>
      </c>
      <c r="Q2811" s="3">
        <v>233450000</v>
      </c>
      <c r="W2811" s="2" t="s">
        <v>23498</v>
      </c>
      <c r="X2811" s="2" t="s">
        <v>23499</v>
      </c>
      <c r="Y2811" s="2" t="s">
        <v>23500</v>
      </c>
      <c r="AE2811">
        <v>2020</v>
      </c>
      <c r="AF2811">
        <v>2021</v>
      </c>
      <c r="AG2811">
        <v>2023</v>
      </c>
      <c r="AL2811" s="3">
        <v>35000000</v>
      </c>
      <c r="AM2811" t="s">
        <v>89</v>
      </c>
      <c r="AN2811" s="1">
        <v>45062</v>
      </c>
      <c r="AO2811" s="3">
        <v>233450000</v>
      </c>
      <c r="AQ2811">
        <v>6378.93</v>
      </c>
      <c r="AR2811">
        <v>21252.54</v>
      </c>
      <c r="AS2811">
        <v>16972.77</v>
      </c>
      <c r="AY2811">
        <v>521</v>
      </c>
      <c r="AZ2811">
        <v>616</v>
      </c>
      <c r="BA2811">
        <v>240</v>
      </c>
      <c r="BG2811">
        <v>94.48</v>
      </c>
      <c r="BH2811">
        <v>88.29</v>
      </c>
      <c r="BI2811">
        <v>80.760000000000005</v>
      </c>
      <c r="BO2811">
        <v>1</v>
      </c>
      <c r="BP2811" s="3">
        <v>52700000</v>
      </c>
      <c r="BQ2811" s="20">
        <v>267</v>
      </c>
      <c r="BR2811" s="20">
        <v>796</v>
      </c>
      <c r="BW2811" s="20">
        <v>0</v>
      </c>
      <c r="BX2811" s="22">
        <v>44604.24</v>
      </c>
      <c r="BY2811">
        <v>179</v>
      </c>
      <c r="BZ2811">
        <v>85.65</v>
      </c>
      <c r="CC2811">
        <v>1</v>
      </c>
    </row>
    <row r="2812" spans="1:81" ht="51" x14ac:dyDescent="0.2">
      <c r="A2812" t="s">
        <v>23501</v>
      </c>
      <c r="B2812" t="s">
        <v>23502</v>
      </c>
      <c r="C2812" t="s">
        <v>23503</v>
      </c>
      <c r="D2812" t="s">
        <v>23504</v>
      </c>
      <c r="E2812" s="2" t="s">
        <v>23505</v>
      </c>
      <c r="G2812" s="3">
        <v>5000000</v>
      </c>
      <c r="H2812" s="3">
        <v>18000000</v>
      </c>
      <c r="I2812" s="3">
        <v>27970445</v>
      </c>
      <c r="O2812" s="3">
        <v>50000000</v>
      </c>
      <c r="P2812" s="3">
        <v>90000000</v>
      </c>
      <c r="Q2812" s="3">
        <v>186562868.15000001</v>
      </c>
      <c r="W2812" s="2" t="s">
        <v>23506</v>
      </c>
      <c r="X2812" s="2" t="s">
        <v>23507</v>
      </c>
      <c r="Y2812" s="2" t="s">
        <v>23508</v>
      </c>
      <c r="AE2812">
        <v>2019</v>
      </c>
      <c r="AF2812">
        <v>2022</v>
      </c>
      <c r="AG2812">
        <v>2023</v>
      </c>
      <c r="AL2812" s="3">
        <v>27970444</v>
      </c>
      <c r="AM2812" t="s">
        <v>89</v>
      </c>
      <c r="AN2812" s="1">
        <v>45137</v>
      </c>
      <c r="AO2812" s="3">
        <v>186562868.15000001</v>
      </c>
      <c r="AQ2812">
        <v>32.33</v>
      </c>
      <c r="AR2812">
        <v>15779.62</v>
      </c>
      <c r="AS2812">
        <v>28707.82</v>
      </c>
      <c r="AY2812">
        <v>1942</v>
      </c>
      <c r="AZ2812">
        <v>626</v>
      </c>
      <c r="BA2812">
        <v>182</v>
      </c>
      <c r="BG2812">
        <v>79.77</v>
      </c>
      <c r="BH2812">
        <v>86.62</v>
      </c>
      <c r="BI2812">
        <v>85.43</v>
      </c>
      <c r="BO2812">
        <v>1</v>
      </c>
      <c r="BP2812" s="3">
        <v>50970445</v>
      </c>
      <c r="BQ2812" s="20">
        <v>878</v>
      </c>
      <c r="BR2812" s="20">
        <v>496</v>
      </c>
      <c r="BW2812" s="20">
        <v>0</v>
      </c>
      <c r="BX2812" s="22">
        <v>44519.77</v>
      </c>
      <c r="BY2812">
        <v>180</v>
      </c>
      <c r="BZ2812">
        <v>85.56</v>
      </c>
      <c r="CC2812">
        <v>1</v>
      </c>
    </row>
    <row r="2813" spans="1:81" ht="34" x14ac:dyDescent="0.2">
      <c r="A2813" t="s">
        <v>23509</v>
      </c>
      <c r="B2813" t="s">
        <v>23510</v>
      </c>
      <c r="C2813" t="s">
        <v>23511</v>
      </c>
      <c r="E2813" s="2" t="s">
        <v>23512</v>
      </c>
      <c r="I2813" s="3">
        <v>150000000</v>
      </c>
      <c r="Q2813" s="3">
        <v>1000500000</v>
      </c>
      <c r="Y2813" s="2" t="s">
        <v>23513</v>
      </c>
      <c r="AG2813">
        <v>2023</v>
      </c>
      <c r="AL2813" s="3">
        <v>150000000</v>
      </c>
      <c r="AM2813" t="s">
        <v>89</v>
      </c>
      <c r="AN2813" s="1">
        <v>45082</v>
      </c>
      <c r="AO2813" s="3">
        <v>1000500000</v>
      </c>
      <c r="AS2813">
        <v>44452.07</v>
      </c>
      <c r="BA2813">
        <v>146</v>
      </c>
      <c r="BI2813">
        <v>88.33</v>
      </c>
      <c r="BO2813">
        <v>1</v>
      </c>
      <c r="BP2813" s="3">
        <v>150100000</v>
      </c>
      <c r="BW2813" s="20">
        <v>0</v>
      </c>
      <c r="BX2813" s="22">
        <v>44452.07</v>
      </c>
      <c r="BY2813">
        <v>181</v>
      </c>
      <c r="BZ2813">
        <v>85.48</v>
      </c>
      <c r="CC2813">
        <v>1</v>
      </c>
    </row>
    <row r="2814" spans="1:81" ht="34" x14ac:dyDescent="0.2">
      <c r="A2814" t="s">
        <v>23514</v>
      </c>
      <c r="B2814" t="s">
        <v>23515</v>
      </c>
      <c r="C2814" t="s">
        <v>23516</v>
      </c>
      <c r="E2814" s="2" t="s">
        <v>23517</v>
      </c>
      <c r="H2814" s="3">
        <v>50000000</v>
      </c>
      <c r="I2814" s="3">
        <v>198562408</v>
      </c>
      <c r="P2814" s="3">
        <v>250000000</v>
      </c>
      <c r="Q2814" s="3">
        <v>1324411261.3599999</v>
      </c>
      <c r="X2814" s="2" t="s">
        <v>23518</v>
      </c>
      <c r="Y2814" s="2" t="s">
        <v>23519</v>
      </c>
      <c r="AF2814">
        <v>2021</v>
      </c>
      <c r="AG2814">
        <v>2023</v>
      </c>
      <c r="AL2814" s="3">
        <v>198562408</v>
      </c>
      <c r="AM2814" t="s">
        <v>89</v>
      </c>
      <c r="AN2814" s="1">
        <v>45230</v>
      </c>
      <c r="AO2814" s="3">
        <v>1324411261.3599999</v>
      </c>
      <c r="AR2814">
        <v>0</v>
      </c>
      <c r="AS2814">
        <v>44157.65</v>
      </c>
      <c r="AZ2814">
        <v>2960</v>
      </c>
      <c r="BA2814">
        <v>148</v>
      </c>
      <c r="BH2814">
        <v>43.68</v>
      </c>
      <c r="BI2814">
        <v>88.16</v>
      </c>
      <c r="BO2814">
        <v>1</v>
      </c>
      <c r="BP2814" s="3">
        <v>248562408</v>
      </c>
      <c r="BR2814" s="20">
        <v>725</v>
      </c>
      <c r="BW2814" s="20">
        <v>0</v>
      </c>
      <c r="BX2814" s="22">
        <v>44157.65</v>
      </c>
      <c r="BY2814">
        <v>182</v>
      </c>
      <c r="BZ2814">
        <v>85.4</v>
      </c>
      <c r="CC2814">
        <v>1</v>
      </c>
    </row>
    <row r="2815" spans="1:81" ht="51" x14ac:dyDescent="0.2">
      <c r="A2815" t="s">
        <v>23520</v>
      </c>
      <c r="B2815" t="s">
        <v>23521</v>
      </c>
      <c r="C2815" t="s">
        <v>23522</v>
      </c>
      <c r="E2815" s="2" t="s">
        <v>23523</v>
      </c>
      <c r="H2815" s="3">
        <v>60028947</v>
      </c>
      <c r="I2815" s="3">
        <v>109304463</v>
      </c>
      <c r="P2815" s="3">
        <v>300144735</v>
      </c>
      <c r="Q2815" s="3">
        <v>729060768.21000004</v>
      </c>
      <c r="X2815" s="2" t="s">
        <v>23524</v>
      </c>
      <c r="Y2815" s="2" t="s">
        <v>23525</v>
      </c>
      <c r="AF2815">
        <v>2020</v>
      </c>
      <c r="AG2815">
        <v>2023</v>
      </c>
      <c r="AL2815" s="3">
        <v>109304462</v>
      </c>
      <c r="AM2815" t="s">
        <v>89</v>
      </c>
      <c r="AN2815" s="1">
        <v>44992</v>
      </c>
      <c r="AO2815" s="3">
        <v>729060768.21000004</v>
      </c>
      <c r="AR2815">
        <v>14288.3</v>
      </c>
      <c r="AS2815">
        <v>29487.66</v>
      </c>
      <c r="AZ2815">
        <v>152</v>
      </c>
      <c r="BA2815">
        <v>179</v>
      </c>
      <c r="BH2815">
        <v>95.71</v>
      </c>
      <c r="BI2815">
        <v>85.67</v>
      </c>
      <c r="BO2815">
        <v>1</v>
      </c>
      <c r="BP2815" s="3">
        <v>169333410</v>
      </c>
      <c r="BR2815" s="20">
        <v>826</v>
      </c>
      <c r="BW2815" s="20">
        <v>0</v>
      </c>
      <c r="BX2815" s="22">
        <v>43775.96</v>
      </c>
      <c r="BY2815">
        <v>183</v>
      </c>
      <c r="BZ2815">
        <v>85.32</v>
      </c>
      <c r="CC2815">
        <v>1</v>
      </c>
    </row>
    <row r="2816" spans="1:81" ht="34" x14ac:dyDescent="0.2">
      <c r="A2816" t="s">
        <v>23526</v>
      </c>
      <c r="B2816" t="s">
        <v>23527</v>
      </c>
      <c r="C2816" t="s">
        <v>23528</v>
      </c>
      <c r="D2816" t="s">
        <v>23529</v>
      </c>
      <c r="E2816" s="2" t="s">
        <v>23530</v>
      </c>
      <c r="G2816" s="3">
        <v>2877723</v>
      </c>
      <c r="H2816" s="3">
        <v>18000000</v>
      </c>
      <c r="I2816" s="3">
        <v>29900691</v>
      </c>
      <c r="O2816" s="3">
        <v>28777230</v>
      </c>
      <c r="P2816" s="3">
        <v>90000000</v>
      </c>
      <c r="Q2816" s="3">
        <v>199437608.97</v>
      </c>
      <c r="W2816" s="2" t="s">
        <v>23531</v>
      </c>
      <c r="X2816" s="2" t="s">
        <v>23532</v>
      </c>
      <c r="Y2816" s="2" t="s">
        <v>23533</v>
      </c>
      <c r="AE2816">
        <v>2015</v>
      </c>
      <c r="AF2816">
        <v>2017</v>
      </c>
      <c r="AG2816">
        <v>2023</v>
      </c>
      <c r="AL2816" s="3">
        <v>29900690</v>
      </c>
      <c r="AM2816" t="s">
        <v>89</v>
      </c>
      <c r="AN2816" s="1">
        <v>45265</v>
      </c>
      <c r="AO2816" s="3">
        <v>199437608.97</v>
      </c>
      <c r="AQ2816">
        <v>0</v>
      </c>
      <c r="AR2816">
        <v>29565.73</v>
      </c>
      <c r="AS2816">
        <v>13220.69</v>
      </c>
      <c r="AY2816">
        <v>3493</v>
      </c>
      <c r="AZ2816">
        <v>37</v>
      </c>
      <c r="BA2816">
        <v>252</v>
      </c>
      <c r="BG2816">
        <v>64.400000000000006</v>
      </c>
      <c r="BH2816">
        <v>99.1</v>
      </c>
      <c r="BI2816">
        <v>79.790000000000006</v>
      </c>
      <c r="BO2816">
        <v>1</v>
      </c>
      <c r="BP2816" s="3">
        <v>69706775</v>
      </c>
      <c r="BQ2816" s="20">
        <v>810</v>
      </c>
      <c r="BR2816" s="20">
        <v>2261</v>
      </c>
      <c r="BW2816" s="20">
        <v>0</v>
      </c>
      <c r="BX2816" s="22">
        <v>42786.42</v>
      </c>
      <c r="BY2816">
        <v>184</v>
      </c>
      <c r="BZ2816">
        <v>85.24</v>
      </c>
      <c r="CC2816">
        <v>1</v>
      </c>
    </row>
    <row r="2817" spans="1:81" ht="68" x14ac:dyDescent="0.2">
      <c r="A2817" t="s">
        <v>23534</v>
      </c>
      <c r="B2817" t="s">
        <v>23535</v>
      </c>
      <c r="C2817" t="s">
        <v>23536</v>
      </c>
      <c r="E2817" s="2" t="s">
        <v>23537</v>
      </c>
      <c r="G2817" s="3">
        <v>6855852</v>
      </c>
      <c r="H2817" s="3">
        <v>30124996</v>
      </c>
      <c r="I2817" s="3">
        <v>73171904</v>
      </c>
      <c r="O2817" s="3">
        <v>68558520</v>
      </c>
      <c r="P2817" s="3">
        <v>150624980</v>
      </c>
      <c r="Q2817" s="3">
        <v>488056599.68000001</v>
      </c>
      <c r="W2817" s="2" t="s">
        <v>23538</v>
      </c>
      <c r="X2817" s="2" t="s">
        <v>23539</v>
      </c>
      <c r="Y2817" s="2" t="s">
        <v>23540</v>
      </c>
      <c r="AE2817">
        <v>2020</v>
      </c>
      <c r="AF2817">
        <v>2021</v>
      </c>
      <c r="AG2817">
        <v>2023</v>
      </c>
      <c r="AL2817" s="3">
        <v>73171904</v>
      </c>
      <c r="AM2817" t="s">
        <v>89</v>
      </c>
      <c r="AN2817" s="1">
        <v>44970</v>
      </c>
      <c r="AO2817" s="3">
        <v>488056599.68000001</v>
      </c>
      <c r="AQ2817">
        <v>11.69</v>
      </c>
      <c r="AR2817">
        <v>25012.9</v>
      </c>
      <c r="AS2817">
        <v>17476.7</v>
      </c>
      <c r="AY2817">
        <v>2706</v>
      </c>
      <c r="AZ2817">
        <v>557</v>
      </c>
      <c r="BA2817">
        <v>237</v>
      </c>
      <c r="BG2817">
        <v>71.260000000000005</v>
      </c>
      <c r="BH2817">
        <v>89.42</v>
      </c>
      <c r="BI2817">
        <v>81</v>
      </c>
      <c r="BO2817">
        <v>1</v>
      </c>
      <c r="BP2817" s="3">
        <v>110152752</v>
      </c>
      <c r="BQ2817" s="20">
        <v>491</v>
      </c>
      <c r="BR2817" s="20">
        <v>473</v>
      </c>
      <c r="BW2817" s="20">
        <v>0</v>
      </c>
      <c r="BX2817" s="22">
        <v>42501.29</v>
      </c>
      <c r="BY2817">
        <v>185</v>
      </c>
      <c r="BZ2817">
        <v>85.16</v>
      </c>
      <c r="CC2817">
        <v>1</v>
      </c>
    </row>
    <row r="2818" spans="1:81" ht="85" x14ac:dyDescent="0.2">
      <c r="A2818" t="s">
        <v>23541</v>
      </c>
      <c r="B2818" t="s">
        <v>23542</v>
      </c>
      <c r="C2818" t="s">
        <v>23543</v>
      </c>
      <c r="D2818" t="s">
        <v>23544</v>
      </c>
      <c r="E2818" s="2" t="s">
        <v>23545</v>
      </c>
      <c r="G2818" s="3">
        <v>1227000</v>
      </c>
      <c r="H2818" s="3">
        <v>15550000</v>
      </c>
      <c r="I2818" s="3">
        <v>18400000</v>
      </c>
      <c r="O2818" s="3">
        <v>12270000</v>
      </c>
      <c r="P2818" s="3">
        <v>77750000</v>
      </c>
      <c r="Q2818" s="3">
        <v>122728000</v>
      </c>
      <c r="V2818" s="2" t="s">
        <v>23546</v>
      </c>
      <c r="W2818" s="2" t="s">
        <v>23547</v>
      </c>
      <c r="X2818" s="2" t="s">
        <v>23548</v>
      </c>
      <c r="Y2818" s="2" t="s">
        <v>23549</v>
      </c>
      <c r="AD2818">
        <v>2018</v>
      </c>
      <c r="AE2818">
        <v>2019</v>
      </c>
      <c r="AF2818">
        <v>2020</v>
      </c>
      <c r="AG2818">
        <v>2023</v>
      </c>
      <c r="AL2818" s="3">
        <v>18400000</v>
      </c>
      <c r="AM2818" t="s">
        <v>89</v>
      </c>
      <c r="AN2818" s="1">
        <v>45078</v>
      </c>
      <c r="AO2818" s="3">
        <v>122728000</v>
      </c>
      <c r="AP2818">
        <v>0</v>
      </c>
      <c r="AQ2818">
        <v>0.25</v>
      </c>
      <c r="AR2818">
        <v>10946.59</v>
      </c>
      <c r="AS2818">
        <v>31029.58</v>
      </c>
      <c r="AX2818">
        <v>1356</v>
      </c>
      <c r="AY2818">
        <v>3018</v>
      </c>
      <c r="AZ2818">
        <v>228</v>
      </c>
      <c r="BA2818">
        <v>173</v>
      </c>
      <c r="BF2818">
        <v>68.790000000000006</v>
      </c>
      <c r="BG2818">
        <v>68.55</v>
      </c>
      <c r="BH2818">
        <v>93.55</v>
      </c>
      <c r="BI2818">
        <v>86.15</v>
      </c>
      <c r="BO2818">
        <v>1</v>
      </c>
      <c r="BP2818" s="3">
        <v>54981000</v>
      </c>
      <c r="BQ2818" s="20">
        <v>357</v>
      </c>
      <c r="BR2818" s="20">
        <v>1154</v>
      </c>
      <c r="BW2818" s="20">
        <v>0</v>
      </c>
      <c r="BX2818" s="22">
        <v>41976.42</v>
      </c>
      <c r="BY2818">
        <v>186</v>
      </c>
      <c r="BZ2818">
        <v>85.08</v>
      </c>
      <c r="CC2818">
        <v>1</v>
      </c>
    </row>
    <row r="2819" spans="1:81" ht="34" x14ac:dyDescent="0.2">
      <c r="A2819" t="s">
        <v>23550</v>
      </c>
      <c r="B2819" t="s">
        <v>23551</v>
      </c>
      <c r="C2819" t="s">
        <v>23552</v>
      </c>
      <c r="D2819" t="s">
        <v>23553</v>
      </c>
      <c r="E2819" s="2" t="s">
        <v>23554</v>
      </c>
      <c r="H2819" s="3">
        <v>44000000</v>
      </c>
      <c r="I2819" s="3">
        <v>40000000</v>
      </c>
      <c r="P2819" s="3">
        <v>220000000</v>
      </c>
      <c r="Q2819" s="3">
        <v>266800000</v>
      </c>
      <c r="X2819" s="2" t="s">
        <v>23555</v>
      </c>
      <c r="Y2819" s="2" t="s">
        <v>6660</v>
      </c>
      <c r="AF2819">
        <v>2023</v>
      </c>
      <c r="AG2819">
        <v>2023</v>
      </c>
      <c r="AL2819" s="3">
        <v>40000000</v>
      </c>
      <c r="AM2819" t="s">
        <v>89</v>
      </c>
      <c r="AN2819" s="1">
        <v>45279</v>
      </c>
      <c r="AO2819" s="3">
        <v>266800000</v>
      </c>
      <c r="AR2819">
        <v>11648.61</v>
      </c>
      <c r="AS2819">
        <v>30138.77</v>
      </c>
      <c r="AZ2819">
        <v>316</v>
      </c>
      <c r="BA2819">
        <v>176</v>
      </c>
      <c r="BH2819">
        <v>90.03</v>
      </c>
      <c r="BI2819">
        <v>85.91</v>
      </c>
      <c r="BO2819">
        <v>1</v>
      </c>
      <c r="BP2819" s="3">
        <v>90000000</v>
      </c>
      <c r="BR2819" s="20">
        <v>243</v>
      </c>
      <c r="BW2819" s="20">
        <v>0</v>
      </c>
      <c r="BX2819" s="22">
        <v>41787.379999999997</v>
      </c>
      <c r="BY2819">
        <v>187</v>
      </c>
      <c r="BZ2819">
        <v>85</v>
      </c>
      <c r="CC2819">
        <v>1</v>
      </c>
    </row>
    <row r="2820" spans="1:81" ht="102" x14ac:dyDescent="0.2">
      <c r="A2820" t="s">
        <v>23556</v>
      </c>
      <c r="B2820" t="s">
        <v>23557</v>
      </c>
      <c r="C2820" t="s">
        <v>23558</v>
      </c>
      <c r="D2820" t="s">
        <v>23559</v>
      </c>
      <c r="E2820" s="2" t="s">
        <v>23560</v>
      </c>
      <c r="F2820" s="3">
        <v>2000000</v>
      </c>
      <c r="H2820" s="3">
        <v>19000000</v>
      </c>
      <c r="I2820" s="3">
        <v>80000000</v>
      </c>
      <c r="N2820" s="3">
        <v>40000000</v>
      </c>
      <c r="P2820" s="3">
        <v>99000000</v>
      </c>
      <c r="Q2820" s="3">
        <v>1000000000</v>
      </c>
      <c r="V2820" s="2" t="s">
        <v>23561</v>
      </c>
      <c r="X2820" s="2" t="s">
        <v>23562</v>
      </c>
      <c r="Y2820" s="2" t="s">
        <v>23563</v>
      </c>
      <c r="AD2820">
        <v>2023</v>
      </c>
      <c r="AF2820">
        <v>2023</v>
      </c>
      <c r="AG2820">
        <v>2024</v>
      </c>
      <c r="AL2820" s="3">
        <v>80000000</v>
      </c>
      <c r="AM2820" t="s">
        <v>89</v>
      </c>
      <c r="AN2820" s="1">
        <v>45313</v>
      </c>
      <c r="AO2820" s="3">
        <v>1000000000</v>
      </c>
      <c r="AP2820">
        <v>95.8</v>
      </c>
      <c r="AR2820">
        <v>389015.95</v>
      </c>
      <c r="AS2820">
        <v>1035251.72</v>
      </c>
      <c r="AX2820">
        <v>1718</v>
      </c>
      <c r="AZ2820">
        <v>10</v>
      </c>
      <c r="BA2820">
        <v>1</v>
      </c>
      <c r="BF2820">
        <v>68.400000000000006</v>
      </c>
      <c r="BH2820">
        <v>99.72</v>
      </c>
      <c r="BI2820">
        <v>100</v>
      </c>
      <c r="BO2820">
        <v>1</v>
      </c>
      <c r="BP2820" s="3">
        <v>101000000</v>
      </c>
      <c r="BR2820" s="20">
        <v>216</v>
      </c>
      <c r="BW2820" s="20">
        <v>0</v>
      </c>
      <c r="BX2820" s="22">
        <v>1424363.47</v>
      </c>
      <c r="BY2820">
        <v>1</v>
      </c>
      <c r="BZ2820">
        <v>100</v>
      </c>
      <c r="CC2820">
        <v>1</v>
      </c>
    </row>
    <row r="2821" spans="1:81" ht="85" x14ac:dyDescent="0.2">
      <c r="A2821" t="s">
        <v>23564</v>
      </c>
      <c r="B2821" t="s">
        <v>23565</v>
      </c>
      <c r="C2821" t="s">
        <v>23566</v>
      </c>
      <c r="D2821" t="s">
        <v>23567</v>
      </c>
      <c r="E2821" s="2" t="s">
        <v>23568</v>
      </c>
      <c r="G2821" s="3">
        <v>120000</v>
      </c>
      <c r="H2821" s="3">
        <v>10000000</v>
      </c>
      <c r="I2821" s="3">
        <v>29000000</v>
      </c>
      <c r="O2821" s="3">
        <v>1200000</v>
      </c>
      <c r="P2821" s="3">
        <v>50000000</v>
      </c>
      <c r="Q2821" s="3">
        <v>193430000</v>
      </c>
      <c r="W2821" s="2" t="s">
        <v>23569</v>
      </c>
      <c r="X2821" s="2" t="s">
        <v>23570</v>
      </c>
      <c r="Y2821" s="2" t="s">
        <v>23571</v>
      </c>
      <c r="AE2821">
        <v>2017</v>
      </c>
      <c r="AF2821">
        <v>2022</v>
      </c>
      <c r="AG2821">
        <v>2024</v>
      </c>
      <c r="AL2821" s="3">
        <v>29000000</v>
      </c>
      <c r="AM2821" t="s">
        <v>89</v>
      </c>
      <c r="AN2821" s="1">
        <v>45363</v>
      </c>
      <c r="AO2821" s="3">
        <v>193430000</v>
      </c>
      <c r="AQ2821">
        <v>12166.07</v>
      </c>
      <c r="AR2821">
        <v>238449.45</v>
      </c>
      <c r="AS2821">
        <v>987523.51</v>
      </c>
      <c r="AY2821">
        <v>120</v>
      </c>
      <c r="AZ2821">
        <v>69</v>
      </c>
      <c r="BA2821">
        <v>2</v>
      </c>
      <c r="BG2821">
        <v>98.74</v>
      </c>
      <c r="BH2821">
        <v>98.54</v>
      </c>
      <c r="BI2821">
        <v>99.64</v>
      </c>
      <c r="BO2821">
        <v>1</v>
      </c>
      <c r="BP2821" s="3">
        <v>40500000</v>
      </c>
      <c r="BQ2821" s="20">
        <v>1859</v>
      </c>
      <c r="BR2821" s="20">
        <v>755</v>
      </c>
      <c r="BW2821" s="20">
        <v>0</v>
      </c>
      <c r="BX2821" s="22">
        <v>1238139.03</v>
      </c>
      <c r="BY2821">
        <v>2</v>
      </c>
      <c r="BZ2821">
        <v>99.64</v>
      </c>
      <c r="CC2821">
        <v>1</v>
      </c>
    </row>
    <row r="2822" spans="1:81" ht="68" x14ac:dyDescent="0.2">
      <c r="A2822" t="s">
        <v>23572</v>
      </c>
      <c r="B2822" t="s">
        <v>23573</v>
      </c>
      <c r="C2822" t="s">
        <v>23574</v>
      </c>
      <c r="E2822" s="2" t="s">
        <v>23575</v>
      </c>
      <c r="G2822" s="3">
        <v>5000000</v>
      </c>
      <c r="H2822" s="3">
        <v>30000000</v>
      </c>
      <c r="I2822" s="3">
        <v>43000000</v>
      </c>
      <c r="O2822" s="3">
        <v>50000000</v>
      </c>
      <c r="P2822" s="3">
        <v>150000000</v>
      </c>
      <c r="Q2822" s="3">
        <v>286810000</v>
      </c>
      <c r="W2822" s="2" t="s">
        <v>23576</v>
      </c>
      <c r="X2822" s="2" t="s">
        <v>23577</v>
      </c>
      <c r="Y2822" s="2" t="s">
        <v>23578</v>
      </c>
      <c r="AE2822">
        <v>2020</v>
      </c>
      <c r="AF2822">
        <v>2022</v>
      </c>
      <c r="AG2822">
        <v>2024</v>
      </c>
      <c r="AL2822" s="3">
        <v>43000000</v>
      </c>
      <c r="AM2822" t="s">
        <v>89</v>
      </c>
      <c r="AN2822" s="1">
        <v>45322</v>
      </c>
      <c r="AO2822" s="3">
        <v>286810000</v>
      </c>
      <c r="AQ2822">
        <v>1973.24</v>
      </c>
      <c r="AR2822">
        <v>397394.81</v>
      </c>
      <c r="AS2822">
        <v>601145.74</v>
      </c>
      <c r="AY2822">
        <v>890</v>
      </c>
      <c r="AZ2822">
        <v>22</v>
      </c>
      <c r="BA2822">
        <v>6</v>
      </c>
      <c r="BG2822">
        <v>90.55</v>
      </c>
      <c r="BH2822">
        <v>99.55</v>
      </c>
      <c r="BI2822">
        <v>98.22</v>
      </c>
      <c r="BO2822">
        <v>1</v>
      </c>
      <c r="BP2822" s="3">
        <v>78000000</v>
      </c>
      <c r="BQ2822" s="20">
        <v>748</v>
      </c>
      <c r="BR2822" s="20">
        <v>729</v>
      </c>
      <c r="BW2822" s="20">
        <v>0</v>
      </c>
      <c r="BX2822" s="22">
        <v>1000513.79</v>
      </c>
      <c r="BY2822">
        <v>3</v>
      </c>
      <c r="BZ2822">
        <v>99.29</v>
      </c>
      <c r="CC2822">
        <v>1</v>
      </c>
    </row>
    <row r="2823" spans="1:81" ht="85" x14ac:dyDescent="0.2">
      <c r="A2823" t="s">
        <v>23579</v>
      </c>
      <c r="B2823" t="s">
        <v>23580</v>
      </c>
      <c r="C2823" t="s">
        <v>23581</v>
      </c>
      <c r="D2823" t="s">
        <v>23582</v>
      </c>
      <c r="E2823" s="2" t="s">
        <v>23583</v>
      </c>
      <c r="G2823" s="3">
        <v>6285000</v>
      </c>
      <c r="H2823" s="3">
        <v>30000000</v>
      </c>
      <c r="I2823" s="3">
        <v>70000000</v>
      </c>
      <c r="O2823" s="3">
        <v>62850000</v>
      </c>
      <c r="P2823" s="3">
        <v>150000000</v>
      </c>
      <c r="Q2823" s="3">
        <v>466900000</v>
      </c>
      <c r="X2823" s="2" t="s">
        <v>23584</v>
      </c>
      <c r="Y2823" s="2" t="s">
        <v>23585</v>
      </c>
      <c r="AE2823">
        <v>2020</v>
      </c>
      <c r="AF2823">
        <v>2022</v>
      </c>
      <c r="AG2823">
        <v>2024</v>
      </c>
      <c r="AL2823" s="3">
        <v>70000000</v>
      </c>
      <c r="AM2823" t="s">
        <v>89</v>
      </c>
      <c r="AN2823" s="1">
        <v>45328</v>
      </c>
      <c r="AO2823" s="3">
        <v>466900000</v>
      </c>
      <c r="AQ2823">
        <v>0</v>
      </c>
      <c r="AR2823">
        <v>484349.03</v>
      </c>
      <c r="AS2823">
        <v>514077.12</v>
      </c>
      <c r="AY2823">
        <v>4029</v>
      </c>
      <c r="AZ2823">
        <v>3</v>
      </c>
      <c r="BA2823">
        <v>9</v>
      </c>
      <c r="BG2823">
        <v>57.2</v>
      </c>
      <c r="BH2823">
        <v>99.96</v>
      </c>
      <c r="BI2823">
        <v>97.15</v>
      </c>
      <c r="BO2823">
        <v>1</v>
      </c>
      <c r="BP2823" s="3">
        <v>106285000</v>
      </c>
      <c r="BQ2823" s="20">
        <v>591</v>
      </c>
      <c r="BR2823" s="20">
        <v>652</v>
      </c>
      <c r="BW2823" s="20">
        <v>0</v>
      </c>
      <c r="BX2823" s="22">
        <v>998426.15</v>
      </c>
      <c r="BY2823">
        <v>4</v>
      </c>
      <c r="BZ2823">
        <v>98.93</v>
      </c>
      <c r="CC2823">
        <v>1</v>
      </c>
    </row>
    <row r="2824" spans="1:81" ht="68" x14ac:dyDescent="0.2">
      <c r="A2824" t="s">
        <v>23586</v>
      </c>
      <c r="B2824" t="s">
        <v>23587</v>
      </c>
      <c r="C2824" t="s">
        <v>23588</v>
      </c>
      <c r="D2824" t="s">
        <v>23589</v>
      </c>
      <c r="E2824" s="2" t="s">
        <v>23590</v>
      </c>
      <c r="G2824" s="3">
        <v>9500000</v>
      </c>
      <c r="H2824" s="3">
        <v>90000000</v>
      </c>
      <c r="I2824" s="3">
        <v>92000000</v>
      </c>
      <c r="O2824" s="3">
        <v>95000000</v>
      </c>
      <c r="P2824" s="3">
        <v>450000000</v>
      </c>
      <c r="Q2824" s="3">
        <v>613640000</v>
      </c>
      <c r="V2824" s="2" t="s">
        <v>23591</v>
      </c>
      <c r="W2824" s="2" t="s">
        <v>23592</v>
      </c>
      <c r="X2824" s="2" t="s">
        <v>23593</v>
      </c>
      <c r="Y2824" s="2" t="s">
        <v>23594</v>
      </c>
      <c r="AD2824">
        <v>2021</v>
      </c>
      <c r="AE2824">
        <v>2021</v>
      </c>
      <c r="AF2824">
        <v>2022</v>
      </c>
      <c r="AG2824">
        <v>2024</v>
      </c>
      <c r="AL2824" s="3">
        <v>92000000</v>
      </c>
      <c r="AM2824" t="s">
        <v>89</v>
      </c>
      <c r="AN2824" s="1">
        <v>45343</v>
      </c>
      <c r="AO2824" s="3">
        <v>613640000</v>
      </c>
      <c r="AP2824">
        <v>186.22</v>
      </c>
      <c r="AQ2824">
        <v>10883.76</v>
      </c>
      <c r="AR2824">
        <v>423893.19</v>
      </c>
      <c r="AS2824">
        <v>557036.21</v>
      </c>
      <c r="AX2824">
        <v>1566</v>
      </c>
      <c r="AY2824">
        <v>720</v>
      </c>
      <c r="AZ2824">
        <v>15</v>
      </c>
      <c r="BA2824">
        <v>8</v>
      </c>
      <c r="BF2824">
        <v>79.94</v>
      </c>
      <c r="BG2824">
        <v>94.04</v>
      </c>
      <c r="BH2824">
        <v>99.7</v>
      </c>
      <c r="BI2824">
        <v>97.51</v>
      </c>
      <c r="BO2824">
        <v>1</v>
      </c>
      <c r="BP2824" s="3">
        <v>216500000</v>
      </c>
      <c r="BQ2824" s="20">
        <v>350</v>
      </c>
      <c r="BR2824" s="20">
        <v>692</v>
      </c>
      <c r="BW2824" s="20">
        <v>0</v>
      </c>
      <c r="BX2824" s="22">
        <v>991999.38</v>
      </c>
      <c r="BY2824">
        <v>5</v>
      </c>
      <c r="BZ2824">
        <v>98.58</v>
      </c>
      <c r="CC2824">
        <v>1</v>
      </c>
    </row>
    <row r="2825" spans="1:81" ht="51" x14ac:dyDescent="0.2">
      <c r="A2825" t="s">
        <v>23595</v>
      </c>
      <c r="B2825" t="s">
        <v>23596</v>
      </c>
      <c r="C2825" t="s">
        <v>23597</v>
      </c>
      <c r="D2825" t="s">
        <v>23598</v>
      </c>
      <c r="E2825" s="2" t="s">
        <v>23599</v>
      </c>
      <c r="F2825" s="3">
        <v>300000</v>
      </c>
      <c r="G2825" s="3">
        <v>5000000</v>
      </c>
      <c r="H2825" s="3">
        <v>20000000</v>
      </c>
      <c r="I2825" s="3">
        <v>30000000</v>
      </c>
      <c r="N2825" s="3">
        <v>6000000</v>
      </c>
      <c r="O2825" s="3">
        <v>50000000</v>
      </c>
      <c r="P2825" s="3">
        <v>100000000</v>
      </c>
      <c r="Q2825" s="3">
        <v>200100000</v>
      </c>
      <c r="W2825" s="2" t="s">
        <v>23600</v>
      </c>
      <c r="X2825" s="2" t="s">
        <v>23601</v>
      </c>
      <c r="Y2825" s="2" t="s">
        <v>23602</v>
      </c>
      <c r="AD2825">
        <v>2020</v>
      </c>
      <c r="AE2825">
        <v>2021</v>
      </c>
      <c r="AF2825">
        <v>2022</v>
      </c>
      <c r="AG2825">
        <v>2024</v>
      </c>
      <c r="AL2825" s="3">
        <v>30000000</v>
      </c>
      <c r="AM2825" t="s">
        <v>89</v>
      </c>
      <c r="AN2825" s="1">
        <v>45314</v>
      </c>
      <c r="AO2825" s="3">
        <v>200100000</v>
      </c>
      <c r="AP2825">
        <v>0</v>
      </c>
      <c r="AQ2825">
        <v>19393.099999999999</v>
      </c>
      <c r="AR2825">
        <v>400099.13</v>
      </c>
      <c r="AS2825">
        <v>439412.98</v>
      </c>
      <c r="AX2825">
        <v>2133</v>
      </c>
      <c r="AY2825">
        <v>473</v>
      </c>
      <c r="AZ2825">
        <v>20</v>
      </c>
      <c r="BA2825">
        <v>13</v>
      </c>
      <c r="BF2825">
        <v>65.64</v>
      </c>
      <c r="BG2825">
        <v>96.09</v>
      </c>
      <c r="BH2825">
        <v>99.59</v>
      </c>
      <c r="BI2825">
        <v>95.73</v>
      </c>
      <c r="BO2825">
        <v>1</v>
      </c>
      <c r="BP2825" s="3">
        <v>55300000</v>
      </c>
      <c r="BQ2825" s="20">
        <v>293</v>
      </c>
      <c r="BR2825" s="20">
        <v>622</v>
      </c>
      <c r="BW2825" s="20">
        <v>0</v>
      </c>
      <c r="BX2825" s="22">
        <v>858905.21</v>
      </c>
      <c r="BY2825">
        <v>6</v>
      </c>
      <c r="BZ2825">
        <v>98.22</v>
      </c>
      <c r="CC2825">
        <v>1</v>
      </c>
    </row>
    <row r="2826" spans="1:81" ht="34" x14ac:dyDescent="0.2">
      <c r="A2826" t="s">
        <v>23603</v>
      </c>
      <c r="B2826" t="s">
        <v>23604</v>
      </c>
      <c r="C2826" t="s">
        <v>23605</v>
      </c>
      <c r="D2826" t="s">
        <v>23606</v>
      </c>
      <c r="E2826" s="2" t="s">
        <v>23607</v>
      </c>
      <c r="F2826" s="3">
        <v>3500000</v>
      </c>
      <c r="H2826" s="3">
        <v>14000000</v>
      </c>
      <c r="I2826" s="3">
        <v>43000000</v>
      </c>
      <c r="N2826" s="3">
        <v>70000000</v>
      </c>
      <c r="P2826" s="3">
        <v>70000000</v>
      </c>
      <c r="Q2826" s="3">
        <v>286810000</v>
      </c>
      <c r="V2826" s="2" t="s">
        <v>23608</v>
      </c>
      <c r="X2826" s="2" t="s">
        <v>23609</v>
      </c>
      <c r="Y2826" s="2" t="s">
        <v>23610</v>
      </c>
      <c r="AD2826">
        <v>2021</v>
      </c>
      <c r="AF2826">
        <v>2022</v>
      </c>
      <c r="AG2826">
        <v>2024</v>
      </c>
      <c r="AL2826" s="3">
        <v>43000000</v>
      </c>
      <c r="AM2826" t="s">
        <v>89</v>
      </c>
      <c r="AN2826" s="1">
        <v>45348</v>
      </c>
      <c r="AO2826" s="3">
        <v>286810000</v>
      </c>
      <c r="AP2826">
        <v>0</v>
      </c>
      <c r="AR2826">
        <v>118803.16</v>
      </c>
      <c r="AS2826">
        <v>697238.7</v>
      </c>
      <c r="AX2826">
        <v>3272</v>
      </c>
      <c r="AZ2826">
        <v>182</v>
      </c>
      <c r="BA2826">
        <v>3</v>
      </c>
      <c r="BF2826">
        <v>58.06</v>
      </c>
      <c r="BH2826">
        <v>96.13</v>
      </c>
      <c r="BI2826">
        <v>99.29</v>
      </c>
      <c r="BO2826">
        <v>1</v>
      </c>
      <c r="BP2826" s="3">
        <v>60500000</v>
      </c>
      <c r="BR2826" s="20">
        <v>442</v>
      </c>
      <c r="BW2826" s="20">
        <v>0</v>
      </c>
      <c r="BX2826" s="22">
        <v>816041.86</v>
      </c>
      <c r="BY2826">
        <v>7</v>
      </c>
      <c r="BZ2826">
        <v>97.86</v>
      </c>
      <c r="CC2826">
        <v>1</v>
      </c>
    </row>
    <row r="2827" spans="1:81" ht="34" x14ac:dyDescent="0.2">
      <c r="A2827" t="s">
        <v>23611</v>
      </c>
      <c r="B2827" t="s">
        <v>23612</v>
      </c>
      <c r="C2827" t="s">
        <v>23613</v>
      </c>
      <c r="E2827" s="2" t="s">
        <v>23614</v>
      </c>
      <c r="F2827" s="3">
        <v>200000</v>
      </c>
      <c r="G2827" s="3">
        <v>4000000</v>
      </c>
      <c r="H2827" s="3">
        <v>15000000</v>
      </c>
      <c r="I2827" s="3">
        <v>30000000</v>
      </c>
      <c r="N2827" s="3">
        <v>4000000</v>
      </c>
      <c r="O2827" s="3">
        <v>40000000</v>
      </c>
      <c r="P2827" s="3">
        <v>75000000</v>
      </c>
      <c r="Q2827" s="3">
        <v>200100000</v>
      </c>
      <c r="W2827" s="2" t="s">
        <v>17883</v>
      </c>
      <c r="X2827" s="2" t="s">
        <v>23615</v>
      </c>
      <c r="Y2827" s="2" t="s">
        <v>23616</v>
      </c>
      <c r="AD2827">
        <v>2019</v>
      </c>
      <c r="AE2827">
        <v>2021</v>
      </c>
      <c r="AF2827">
        <v>2023</v>
      </c>
      <c r="AG2827">
        <v>2024</v>
      </c>
      <c r="AL2827" s="3">
        <v>30000000</v>
      </c>
      <c r="AM2827" t="s">
        <v>89</v>
      </c>
      <c r="AN2827" s="1">
        <v>45314</v>
      </c>
      <c r="AO2827" s="3">
        <v>200100000</v>
      </c>
      <c r="AP2827">
        <v>0</v>
      </c>
      <c r="AQ2827">
        <v>2035.56</v>
      </c>
      <c r="AR2827">
        <v>341623.54</v>
      </c>
      <c r="AS2827">
        <v>467552.16</v>
      </c>
      <c r="AX2827">
        <v>1931</v>
      </c>
      <c r="AY2827">
        <v>1622</v>
      </c>
      <c r="AZ2827">
        <v>20</v>
      </c>
      <c r="BA2827">
        <v>11</v>
      </c>
      <c r="BF2827">
        <v>65.319999999999993</v>
      </c>
      <c r="BG2827">
        <v>86.56</v>
      </c>
      <c r="BH2827">
        <v>99.4</v>
      </c>
      <c r="BI2827">
        <v>96.44</v>
      </c>
      <c r="BO2827">
        <v>1</v>
      </c>
      <c r="BP2827" s="3">
        <v>84499976</v>
      </c>
      <c r="BQ2827" s="20">
        <v>629</v>
      </c>
      <c r="BR2827" s="20">
        <v>307</v>
      </c>
      <c r="BW2827" s="20">
        <v>0</v>
      </c>
      <c r="BX2827" s="22">
        <v>811211.26</v>
      </c>
      <c r="BY2827">
        <v>8</v>
      </c>
      <c r="BZ2827">
        <v>97.51</v>
      </c>
      <c r="CC2827">
        <v>1</v>
      </c>
    </row>
    <row r="2828" spans="1:81" ht="119" x14ac:dyDescent="0.2">
      <c r="A2828" t="s">
        <v>23617</v>
      </c>
      <c r="B2828" t="s">
        <v>23618</v>
      </c>
      <c r="C2828" t="s">
        <v>23619</v>
      </c>
      <c r="E2828" s="2" t="s">
        <v>23620</v>
      </c>
      <c r="G2828" s="3">
        <v>9000000</v>
      </c>
      <c r="H2828" s="3">
        <v>35000000</v>
      </c>
      <c r="I2828" s="3">
        <v>40000000</v>
      </c>
      <c r="O2828" s="3">
        <v>90000000</v>
      </c>
      <c r="P2828" s="3">
        <v>175000000</v>
      </c>
      <c r="Q2828" s="3">
        <v>266800000</v>
      </c>
      <c r="W2828" s="2" t="s">
        <v>23621</v>
      </c>
      <c r="X2828" s="2" t="s">
        <v>23622</v>
      </c>
      <c r="Y2828" s="2" t="s">
        <v>23623</v>
      </c>
      <c r="AE2828">
        <v>2021</v>
      </c>
      <c r="AF2828">
        <v>2021</v>
      </c>
      <c r="AG2828">
        <v>2024</v>
      </c>
      <c r="AL2828" s="3">
        <v>40000000</v>
      </c>
      <c r="AM2828" t="s">
        <v>89</v>
      </c>
      <c r="AN2828" s="1">
        <v>45308</v>
      </c>
      <c r="AO2828" s="3">
        <v>266800000</v>
      </c>
      <c r="AQ2828">
        <v>29729.29</v>
      </c>
      <c r="AR2828">
        <v>146211.81</v>
      </c>
      <c r="AS2828">
        <v>589841.71</v>
      </c>
      <c r="AY2828">
        <v>362</v>
      </c>
      <c r="AZ2828">
        <v>130</v>
      </c>
      <c r="BA2828">
        <v>7</v>
      </c>
      <c r="BG2828">
        <v>97.01</v>
      </c>
      <c r="BH2828">
        <v>97.54</v>
      </c>
      <c r="BI2828">
        <v>97.86</v>
      </c>
      <c r="BO2828">
        <v>1</v>
      </c>
      <c r="BP2828" s="3">
        <v>103000000</v>
      </c>
      <c r="BQ2828" s="20">
        <v>162</v>
      </c>
      <c r="BR2828" s="20">
        <v>818</v>
      </c>
      <c r="BW2828" s="20">
        <v>0</v>
      </c>
      <c r="BX2828" s="22">
        <v>765782.81</v>
      </c>
      <c r="BY2828">
        <v>9</v>
      </c>
      <c r="BZ2828">
        <v>97.15</v>
      </c>
      <c r="CC2828">
        <v>1</v>
      </c>
    </row>
    <row r="2829" spans="1:81" ht="68" x14ac:dyDescent="0.2">
      <c r="A2829" t="s">
        <v>23624</v>
      </c>
      <c r="B2829" t="s">
        <v>23625</v>
      </c>
      <c r="C2829" t="s">
        <v>23626</v>
      </c>
      <c r="E2829" s="2" t="s">
        <v>23627</v>
      </c>
      <c r="X2829" s="2" t="s">
        <v>23628</v>
      </c>
      <c r="Y2829" s="2" t="s">
        <v>23629</v>
      </c>
      <c r="AF2829">
        <v>2023</v>
      </c>
      <c r="AG2829">
        <v>2024</v>
      </c>
      <c r="AM2829" t="s">
        <v>89</v>
      </c>
      <c r="AN2829" s="1">
        <v>45314</v>
      </c>
      <c r="AR2829">
        <v>86679.49</v>
      </c>
      <c r="AS2829">
        <v>611515.1</v>
      </c>
      <c r="AZ2829">
        <v>72</v>
      </c>
      <c r="BA2829">
        <v>5</v>
      </c>
      <c r="BH2829">
        <v>97.75</v>
      </c>
      <c r="BI2829">
        <v>98.58</v>
      </c>
      <c r="BR2829" s="20">
        <v>217</v>
      </c>
      <c r="BW2829" s="20">
        <v>0</v>
      </c>
      <c r="BX2829" s="22">
        <v>698194.59</v>
      </c>
      <c r="BY2829">
        <v>10</v>
      </c>
      <c r="BZ2829">
        <v>96.8</v>
      </c>
    </row>
    <row r="2830" spans="1:81" ht="68" x14ac:dyDescent="0.2">
      <c r="A2830" t="s">
        <v>23630</v>
      </c>
      <c r="B2830" t="s">
        <v>23631</v>
      </c>
      <c r="C2830" t="s">
        <v>23632</v>
      </c>
      <c r="E2830" s="2" t="s">
        <v>23633</v>
      </c>
      <c r="G2830" s="3">
        <v>13000000</v>
      </c>
      <c r="H2830" s="3">
        <v>30000000</v>
      </c>
      <c r="I2830" s="3">
        <v>47000000</v>
      </c>
      <c r="O2830" s="3">
        <v>130000000</v>
      </c>
      <c r="P2830" s="3">
        <v>150000000</v>
      </c>
      <c r="Q2830" s="3">
        <v>400000000</v>
      </c>
      <c r="W2830" s="2" t="s">
        <v>23634</v>
      </c>
      <c r="X2830" s="2" t="s">
        <v>23635</v>
      </c>
      <c r="Y2830" s="2" t="s">
        <v>23636</v>
      </c>
      <c r="AE2830">
        <v>2021</v>
      </c>
      <c r="AF2830">
        <v>2021</v>
      </c>
      <c r="AG2830">
        <v>2024</v>
      </c>
      <c r="AL2830" s="3">
        <v>47000000</v>
      </c>
      <c r="AM2830" t="s">
        <v>89</v>
      </c>
      <c r="AN2830" s="1">
        <v>45363</v>
      </c>
      <c r="AO2830" s="3">
        <v>400000000</v>
      </c>
      <c r="AQ2830">
        <v>21653.34</v>
      </c>
      <c r="AR2830">
        <v>48842.68</v>
      </c>
      <c r="AS2830">
        <v>627683.06999999995</v>
      </c>
      <c r="AY2830">
        <v>432</v>
      </c>
      <c r="AZ2830">
        <v>375</v>
      </c>
      <c r="BA2830">
        <v>4</v>
      </c>
      <c r="BG2830">
        <v>96.43</v>
      </c>
      <c r="BH2830">
        <v>92.88</v>
      </c>
      <c r="BI2830">
        <v>98.93</v>
      </c>
      <c r="BO2830">
        <v>1</v>
      </c>
      <c r="BP2830" s="3">
        <v>90000000</v>
      </c>
      <c r="BQ2830" s="20">
        <v>177</v>
      </c>
      <c r="BR2830" s="20">
        <v>894</v>
      </c>
      <c r="BW2830" s="20">
        <v>0</v>
      </c>
      <c r="BX2830" s="22">
        <v>698179.09</v>
      </c>
      <c r="BY2830">
        <v>11</v>
      </c>
      <c r="BZ2830">
        <v>96.44</v>
      </c>
      <c r="CC2830">
        <v>1</v>
      </c>
    </row>
    <row r="2831" spans="1:81" ht="68" x14ac:dyDescent="0.2">
      <c r="A2831" t="s">
        <v>23637</v>
      </c>
      <c r="B2831" t="s">
        <v>23638</v>
      </c>
      <c r="C2831" t="s">
        <v>23639</v>
      </c>
      <c r="E2831" s="2" t="s">
        <v>23640</v>
      </c>
      <c r="G2831" s="3">
        <v>8000000</v>
      </c>
      <c r="H2831" s="3">
        <v>22000000</v>
      </c>
      <c r="I2831" s="3">
        <v>25000000</v>
      </c>
      <c r="O2831" s="3">
        <v>80000000</v>
      </c>
      <c r="P2831" s="3">
        <v>110000000</v>
      </c>
      <c r="Q2831" s="3">
        <v>166750000</v>
      </c>
      <c r="W2831" s="2" t="s">
        <v>23641</v>
      </c>
      <c r="X2831" s="2" t="s">
        <v>23642</v>
      </c>
      <c r="Y2831" s="2" t="s">
        <v>23643</v>
      </c>
      <c r="AE2831">
        <v>2021</v>
      </c>
      <c r="AF2831">
        <v>2021</v>
      </c>
      <c r="AG2831">
        <v>2024</v>
      </c>
      <c r="AL2831" s="3">
        <v>25000000</v>
      </c>
      <c r="AM2831" t="s">
        <v>89</v>
      </c>
      <c r="AN2831" s="1">
        <v>45337</v>
      </c>
      <c r="AO2831" s="3">
        <v>166750000</v>
      </c>
      <c r="AQ2831">
        <v>22234.080000000002</v>
      </c>
      <c r="AR2831">
        <v>13661.38</v>
      </c>
      <c r="AS2831">
        <v>485834.63</v>
      </c>
      <c r="AY2831">
        <v>425</v>
      </c>
      <c r="AZ2831">
        <v>787</v>
      </c>
      <c r="BA2831">
        <v>10</v>
      </c>
      <c r="BG2831">
        <v>96.49</v>
      </c>
      <c r="BH2831">
        <v>85.04</v>
      </c>
      <c r="BI2831">
        <v>96.8</v>
      </c>
      <c r="BO2831">
        <v>1</v>
      </c>
      <c r="BP2831" s="3">
        <v>55000000</v>
      </c>
      <c r="BQ2831" s="20">
        <v>290</v>
      </c>
      <c r="BR2831" s="20">
        <v>850</v>
      </c>
      <c r="BW2831" s="20">
        <v>0</v>
      </c>
      <c r="BX2831" s="22">
        <v>521730.09</v>
      </c>
      <c r="BY2831">
        <v>12</v>
      </c>
      <c r="BZ2831">
        <v>96.09</v>
      </c>
      <c r="CC2831">
        <v>1</v>
      </c>
    </row>
    <row r="2832" spans="1:81" ht="34" x14ac:dyDescent="0.2">
      <c r="A2832" t="s">
        <v>23644</v>
      </c>
      <c r="B2832" t="s">
        <v>23645</v>
      </c>
      <c r="C2832" t="s">
        <v>23646</v>
      </c>
      <c r="D2832" t="s">
        <v>23647</v>
      </c>
      <c r="E2832" s="2" t="s">
        <v>23648</v>
      </c>
      <c r="I2832" s="3">
        <v>100000000</v>
      </c>
      <c r="Q2832" s="3">
        <v>1000000000</v>
      </c>
      <c r="X2832" s="2" t="s">
        <v>701</v>
      </c>
      <c r="Y2832" s="2" t="s">
        <v>141</v>
      </c>
      <c r="AF2832">
        <v>2022</v>
      </c>
      <c r="AG2832">
        <v>2024</v>
      </c>
      <c r="AL2832" s="3">
        <v>100000000</v>
      </c>
      <c r="AM2832" t="s">
        <v>89</v>
      </c>
      <c r="AN2832" s="1">
        <v>45323</v>
      </c>
      <c r="AO2832" s="3">
        <v>1000000000</v>
      </c>
      <c r="AR2832">
        <v>45168.13</v>
      </c>
      <c r="AS2832">
        <v>444724.39</v>
      </c>
      <c r="AZ2832">
        <v>363</v>
      </c>
      <c r="BA2832">
        <v>12</v>
      </c>
      <c r="BH2832">
        <v>92.25</v>
      </c>
      <c r="BI2832">
        <v>96.09</v>
      </c>
      <c r="BN2832" t="s">
        <v>101</v>
      </c>
      <c r="BO2832">
        <v>1</v>
      </c>
      <c r="BP2832" s="3">
        <v>100000000</v>
      </c>
      <c r="BR2832" s="20">
        <v>512</v>
      </c>
      <c r="BW2832" s="20">
        <v>0</v>
      </c>
      <c r="BX2832" s="22">
        <v>489892.52</v>
      </c>
      <c r="BY2832">
        <v>13</v>
      </c>
      <c r="BZ2832">
        <v>95.73</v>
      </c>
      <c r="CC2832">
        <v>1</v>
      </c>
    </row>
    <row r="2833" spans="1:81" ht="34" x14ac:dyDescent="0.2">
      <c r="A2833" t="s">
        <v>23649</v>
      </c>
      <c r="B2833" t="s">
        <v>23650</v>
      </c>
      <c r="C2833" t="s">
        <v>23651</v>
      </c>
      <c r="D2833" t="s">
        <v>23652</v>
      </c>
      <c r="E2833" s="2" t="s">
        <v>23653</v>
      </c>
      <c r="G2833" s="3">
        <v>5500000</v>
      </c>
      <c r="H2833" s="3">
        <v>20000000</v>
      </c>
      <c r="I2833" s="3">
        <v>43000000</v>
      </c>
      <c r="O2833" s="3">
        <v>55000000</v>
      </c>
      <c r="P2833" s="3">
        <v>100000000</v>
      </c>
      <c r="Q2833" s="3">
        <v>286810000</v>
      </c>
      <c r="W2833" s="2" t="s">
        <v>23654</v>
      </c>
      <c r="X2833" s="2" t="s">
        <v>23655</v>
      </c>
      <c r="Y2833" s="2" t="s">
        <v>1537</v>
      </c>
      <c r="AE2833">
        <v>2021</v>
      </c>
      <c r="AF2833">
        <v>2023</v>
      </c>
      <c r="AG2833">
        <v>2024</v>
      </c>
      <c r="AL2833" s="3">
        <v>43000000</v>
      </c>
      <c r="AM2833" t="s">
        <v>89</v>
      </c>
      <c r="AN2833" s="1">
        <v>45300</v>
      </c>
      <c r="AO2833" s="3">
        <v>286810000</v>
      </c>
      <c r="AQ2833">
        <v>1767</v>
      </c>
      <c r="AR2833">
        <v>56165.68</v>
      </c>
      <c r="AS2833">
        <v>414938.02</v>
      </c>
      <c r="AY2833">
        <v>1737</v>
      </c>
      <c r="AZ2833">
        <v>113</v>
      </c>
      <c r="BA2833">
        <v>16</v>
      </c>
      <c r="BG2833">
        <v>85.61</v>
      </c>
      <c r="BH2833">
        <v>96.45</v>
      </c>
      <c r="BI2833">
        <v>94.66</v>
      </c>
      <c r="BO2833">
        <v>1</v>
      </c>
      <c r="BP2833" s="3">
        <v>68500000</v>
      </c>
      <c r="BQ2833" s="20">
        <v>507</v>
      </c>
      <c r="BR2833" s="20">
        <v>295</v>
      </c>
      <c r="BW2833" s="20">
        <v>0</v>
      </c>
      <c r="BX2833" s="22">
        <v>472870.7</v>
      </c>
      <c r="BY2833">
        <v>14</v>
      </c>
      <c r="BZ2833">
        <v>95.37</v>
      </c>
      <c r="CC2833">
        <v>1</v>
      </c>
    </row>
    <row r="2834" spans="1:81" ht="34" x14ac:dyDescent="0.2">
      <c r="A2834" t="s">
        <v>23656</v>
      </c>
      <c r="B2834" t="s">
        <v>23657</v>
      </c>
      <c r="C2834" t="s">
        <v>23658</v>
      </c>
      <c r="D2834" t="s">
        <v>23656</v>
      </c>
      <c r="E2834" s="2" t="s">
        <v>23659</v>
      </c>
      <c r="F2834" s="3">
        <v>25061</v>
      </c>
      <c r="G2834" s="3">
        <v>2500000</v>
      </c>
      <c r="H2834" s="3">
        <v>21500000</v>
      </c>
      <c r="I2834" s="3">
        <v>40761415</v>
      </c>
      <c r="N2834" s="3">
        <v>501220</v>
      </c>
      <c r="O2834" s="3">
        <v>25000000</v>
      </c>
      <c r="P2834" s="3">
        <v>107500000</v>
      </c>
      <c r="Q2834" s="3">
        <v>271878638.05000001</v>
      </c>
      <c r="V2834" s="2" t="s">
        <v>23660</v>
      </c>
      <c r="W2834" s="2" t="s">
        <v>23661</v>
      </c>
      <c r="X2834" s="2" t="s">
        <v>23662</v>
      </c>
      <c r="Y2834" s="2" t="s">
        <v>23663</v>
      </c>
      <c r="AD2834">
        <v>2019</v>
      </c>
      <c r="AE2834">
        <v>2020</v>
      </c>
      <c r="AF2834">
        <v>2021</v>
      </c>
      <c r="AG2834">
        <v>2024</v>
      </c>
      <c r="AL2834" s="3">
        <v>40761415</v>
      </c>
      <c r="AM2834" t="s">
        <v>89</v>
      </c>
      <c r="AN2834" s="1">
        <v>45300</v>
      </c>
      <c r="AO2834" s="3">
        <v>271878638.05000001</v>
      </c>
      <c r="AP2834">
        <v>0</v>
      </c>
      <c r="AQ2834">
        <v>6582.69</v>
      </c>
      <c r="AR2834">
        <v>83089.09</v>
      </c>
      <c r="AS2834">
        <v>375754.73</v>
      </c>
      <c r="AX2834">
        <v>1931</v>
      </c>
      <c r="AY2834">
        <v>500</v>
      </c>
      <c r="AZ2834">
        <v>235</v>
      </c>
      <c r="BA2834">
        <v>20</v>
      </c>
      <c r="BF2834">
        <v>65.319999999999993</v>
      </c>
      <c r="BG2834">
        <v>94.7</v>
      </c>
      <c r="BH2834">
        <v>95.55</v>
      </c>
      <c r="BI2834">
        <v>93.24</v>
      </c>
      <c r="BO2834">
        <v>1</v>
      </c>
      <c r="BP2834" s="3">
        <v>67781476</v>
      </c>
      <c r="BQ2834" s="20">
        <v>374</v>
      </c>
      <c r="BR2834" s="20">
        <v>754</v>
      </c>
      <c r="BW2834" s="20">
        <v>0</v>
      </c>
      <c r="BX2834" s="22">
        <v>465426.51</v>
      </c>
      <c r="BY2834">
        <v>15</v>
      </c>
      <c r="BZ2834">
        <v>95.02</v>
      </c>
      <c r="CC2834">
        <v>1</v>
      </c>
    </row>
    <row r="2835" spans="1:81" ht="34" x14ac:dyDescent="0.2">
      <c r="A2835" t="s">
        <v>23664</v>
      </c>
      <c r="B2835" t="s">
        <v>23665</v>
      </c>
      <c r="C2835" t="s">
        <v>23666</v>
      </c>
      <c r="D2835" t="s">
        <v>23667</v>
      </c>
      <c r="E2835" s="2" t="s">
        <v>23668</v>
      </c>
      <c r="G2835" s="3">
        <v>3000000</v>
      </c>
      <c r="H2835" s="3">
        <v>25000000</v>
      </c>
      <c r="I2835" s="3">
        <v>65000000</v>
      </c>
      <c r="O2835" s="3">
        <v>30000000</v>
      </c>
      <c r="P2835" s="3">
        <v>125000000</v>
      </c>
      <c r="Q2835" s="3">
        <v>500000000</v>
      </c>
      <c r="W2835" s="2" t="s">
        <v>23669</v>
      </c>
      <c r="X2835" s="2" t="s">
        <v>23670</v>
      </c>
      <c r="Y2835" s="2" t="s">
        <v>23671</v>
      </c>
      <c r="AE2835">
        <v>2021</v>
      </c>
      <c r="AF2835">
        <v>2022</v>
      </c>
      <c r="AG2835">
        <v>2024</v>
      </c>
      <c r="AL2835" s="3">
        <v>65000000</v>
      </c>
      <c r="AM2835" t="s">
        <v>89</v>
      </c>
      <c r="AN2835" s="1">
        <v>45321</v>
      </c>
      <c r="AO2835" s="3">
        <v>500000000</v>
      </c>
      <c r="AQ2835">
        <v>0</v>
      </c>
      <c r="AR2835">
        <v>38607.01</v>
      </c>
      <c r="AS2835">
        <v>420503.66</v>
      </c>
      <c r="AY2835">
        <v>5627</v>
      </c>
      <c r="AZ2835">
        <v>423</v>
      </c>
      <c r="BA2835">
        <v>15</v>
      </c>
      <c r="BG2835">
        <v>53.36</v>
      </c>
      <c r="BH2835">
        <v>90.97</v>
      </c>
      <c r="BI2835">
        <v>95.02</v>
      </c>
      <c r="BO2835">
        <v>1</v>
      </c>
      <c r="BP2835" s="3">
        <v>93000000</v>
      </c>
      <c r="BQ2835" s="20">
        <v>482</v>
      </c>
      <c r="BR2835" s="20">
        <v>642</v>
      </c>
      <c r="BW2835" s="20">
        <v>0</v>
      </c>
      <c r="BX2835" s="22">
        <v>459110.67</v>
      </c>
      <c r="BY2835">
        <v>16</v>
      </c>
      <c r="BZ2835">
        <v>94.66</v>
      </c>
      <c r="CC2835">
        <v>1</v>
      </c>
    </row>
    <row r="2836" spans="1:81" ht="34" x14ac:dyDescent="0.2">
      <c r="A2836" t="s">
        <v>23672</v>
      </c>
      <c r="B2836" t="s">
        <v>23673</v>
      </c>
      <c r="C2836" t="s">
        <v>23674</v>
      </c>
      <c r="E2836" s="2" t="s">
        <v>23675</v>
      </c>
      <c r="H2836" s="3">
        <v>18000000</v>
      </c>
      <c r="I2836" s="3">
        <v>73000000</v>
      </c>
      <c r="P2836" s="3">
        <v>90000000</v>
      </c>
      <c r="Q2836" s="3">
        <v>486910000</v>
      </c>
      <c r="X2836" s="2" t="s">
        <v>19660</v>
      </c>
      <c r="Y2836" s="2" t="s">
        <v>23676</v>
      </c>
      <c r="AF2836">
        <v>2021</v>
      </c>
      <c r="AG2836">
        <v>2024</v>
      </c>
      <c r="AL2836" s="3">
        <v>73000000</v>
      </c>
      <c r="AM2836" t="s">
        <v>89</v>
      </c>
      <c r="AN2836" s="1">
        <v>45302</v>
      </c>
      <c r="AO2836" s="3">
        <v>486910000</v>
      </c>
      <c r="AR2836">
        <v>8355.91</v>
      </c>
      <c r="AS2836">
        <v>422489.07</v>
      </c>
      <c r="AZ2836">
        <v>985</v>
      </c>
      <c r="BA2836">
        <v>14</v>
      </c>
      <c r="BH2836">
        <v>81.27</v>
      </c>
      <c r="BI2836">
        <v>95.37</v>
      </c>
      <c r="BO2836">
        <v>1</v>
      </c>
      <c r="BP2836" s="3">
        <v>91000000</v>
      </c>
      <c r="BR2836" s="20">
        <v>925</v>
      </c>
      <c r="BW2836" s="20">
        <v>0</v>
      </c>
      <c r="BX2836" s="22">
        <v>430844.98</v>
      </c>
      <c r="BY2836">
        <v>17</v>
      </c>
      <c r="BZ2836">
        <v>94.31</v>
      </c>
      <c r="CC2836">
        <v>1</v>
      </c>
    </row>
    <row r="2837" spans="1:81" ht="68" x14ac:dyDescent="0.2">
      <c r="A2837" t="s">
        <v>23677</v>
      </c>
      <c r="B2837" t="s">
        <v>23678</v>
      </c>
      <c r="C2837" t="s">
        <v>23679</v>
      </c>
      <c r="E2837" s="2" t="s">
        <v>23680</v>
      </c>
      <c r="F2837" s="3">
        <v>150000</v>
      </c>
      <c r="G2837" s="3">
        <v>2105928</v>
      </c>
      <c r="H2837" s="3">
        <v>35000000</v>
      </c>
      <c r="I2837" s="3">
        <v>107000000</v>
      </c>
      <c r="N2837" s="3">
        <v>3000000</v>
      </c>
      <c r="O2837" s="3">
        <v>21059280</v>
      </c>
      <c r="P2837" s="3">
        <v>175000000</v>
      </c>
      <c r="Q2837" s="3">
        <v>713690000</v>
      </c>
      <c r="V2837" s="2" t="s">
        <v>93</v>
      </c>
      <c r="W2837" s="2" t="s">
        <v>23681</v>
      </c>
      <c r="X2837" s="2" t="s">
        <v>23682</v>
      </c>
      <c r="Y2837" s="2" t="s">
        <v>23683</v>
      </c>
      <c r="AD2837">
        <v>2019</v>
      </c>
      <c r="AE2837">
        <v>2019</v>
      </c>
      <c r="AF2837">
        <v>2021</v>
      </c>
      <c r="AG2837">
        <v>2024</v>
      </c>
      <c r="AL2837" s="3">
        <v>107000000</v>
      </c>
      <c r="AM2837" t="s">
        <v>89</v>
      </c>
      <c r="AN2837" s="1">
        <v>45323</v>
      </c>
      <c r="AO2837" s="3">
        <v>713690000</v>
      </c>
      <c r="AP2837">
        <v>13482.77</v>
      </c>
      <c r="AQ2837">
        <v>605.49</v>
      </c>
      <c r="AR2837">
        <v>4492.6099999999997</v>
      </c>
      <c r="AS2837">
        <v>388318.79</v>
      </c>
      <c r="AX2837">
        <v>22</v>
      </c>
      <c r="AY2837">
        <v>1207</v>
      </c>
      <c r="AZ2837">
        <v>1238</v>
      </c>
      <c r="BA2837">
        <v>19</v>
      </c>
      <c r="BF2837">
        <v>99.62</v>
      </c>
      <c r="BG2837">
        <v>87.43</v>
      </c>
      <c r="BH2837">
        <v>76.459999999999994</v>
      </c>
      <c r="BI2837">
        <v>93.59</v>
      </c>
      <c r="BO2837">
        <v>1</v>
      </c>
      <c r="BP2837" s="3">
        <v>147170078</v>
      </c>
      <c r="BQ2837" s="20">
        <v>774</v>
      </c>
      <c r="BR2837" s="20">
        <v>933</v>
      </c>
      <c r="BW2837" s="20">
        <v>0</v>
      </c>
      <c r="BX2837" s="22">
        <v>406899.66</v>
      </c>
      <c r="BY2837">
        <v>18</v>
      </c>
      <c r="BZ2837">
        <v>93.95</v>
      </c>
      <c r="CC2837">
        <v>1</v>
      </c>
    </row>
    <row r="2838" spans="1:81" ht="34" x14ac:dyDescent="0.2">
      <c r="A2838" t="s">
        <v>23684</v>
      </c>
      <c r="B2838" t="s">
        <v>23685</v>
      </c>
      <c r="C2838" t="s">
        <v>23686</v>
      </c>
      <c r="D2838" t="s">
        <v>23687</v>
      </c>
      <c r="E2838" s="2" t="s">
        <v>23688</v>
      </c>
      <c r="H2838" s="3">
        <v>40000000</v>
      </c>
      <c r="I2838" s="3">
        <v>60000000</v>
      </c>
      <c r="P2838" s="3">
        <v>200000000</v>
      </c>
      <c r="Q2838" s="3">
        <v>400200000</v>
      </c>
      <c r="X2838" s="2" t="s">
        <v>23689</v>
      </c>
      <c r="Y2838" s="2" t="s">
        <v>23690</v>
      </c>
      <c r="AF2838">
        <v>2022</v>
      </c>
      <c r="AG2838">
        <v>2024</v>
      </c>
      <c r="AL2838" s="3">
        <v>60000000</v>
      </c>
      <c r="AM2838" t="s">
        <v>89</v>
      </c>
      <c r="AN2838" s="1">
        <v>45376</v>
      </c>
      <c r="AO2838" s="3">
        <v>400200000</v>
      </c>
      <c r="AR2838">
        <v>4788.3999999999996</v>
      </c>
      <c r="AS2838">
        <v>397980.46</v>
      </c>
      <c r="AZ2838">
        <v>1017</v>
      </c>
      <c r="BA2838">
        <v>17</v>
      </c>
      <c r="BH2838">
        <v>78.25</v>
      </c>
      <c r="BI2838">
        <v>94.31</v>
      </c>
      <c r="BO2838">
        <v>1</v>
      </c>
      <c r="BP2838" s="3">
        <v>100000000</v>
      </c>
      <c r="BR2838" s="20">
        <v>503</v>
      </c>
      <c r="BW2838" s="20">
        <v>0</v>
      </c>
      <c r="BX2838" s="22">
        <v>402768.86</v>
      </c>
      <c r="BY2838">
        <v>19</v>
      </c>
      <c r="BZ2838">
        <v>93.59</v>
      </c>
      <c r="CC2838">
        <v>1</v>
      </c>
    </row>
    <row r="2839" spans="1:81" ht="51" x14ac:dyDescent="0.2">
      <c r="A2839" t="s">
        <v>23691</v>
      </c>
      <c r="B2839" t="s">
        <v>23692</v>
      </c>
      <c r="C2839" t="s">
        <v>23693</v>
      </c>
      <c r="D2839" t="s">
        <v>23694</v>
      </c>
      <c r="E2839" s="2" t="s">
        <v>23695</v>
      </c>
      <c r="G2839" s="3">
        <v>3500000</v>
      </c>
      <c r="H2839" s="3">
        <v>36227373</v>
      </c>
      <c r="I2839" s="3">
        <v>11207267</v>
      </c>
      <c r="O2839" s="3">
        <v>35000000</v>
      </c>
      <c r="P2839" s="3">
        <v>181136865</v>
      </c>
      <c r="Q2839" s="3">
        <v>137177906</v>
      </c>
      <c r="W2839" s="2" t="s">
        <v>23696</v>
      </c>
      <c r="X2839" s="2" t="s">
        <v>23697</v>
      </c>
      <c r="Y2839" s="2" t="s">
        <v>23698</v>
      </c>
      <c r="AE2839">
        <v>2021</v>
      </c>
      <c r="AF2839">
        <v>2022</v>
      </c>
      <c r="AG2839">
        <v>2024</v>
      </c>
      <c r="AL2839" s="3">
        <v>11207266</v>
      </c>
      <c r="AM2839" t="s">
        <v>89</v>
      </c>
      <c r="AN2839" s="1">
        <v>45295</v>
      </c>
      <c r="AO2839" s="3">
        <v>137177906</v>
      </c>
      <c r="AQ2839">
        <v>5.88</v>
      </c>
      <c r="AR2839">
        <v>5475.82</v>
      </c>
      <c r="AS2839">
        <v>396443.34</v>
      </c>
      <c r="AY2839">
        <v>4424</v>
      </c>
      <c r="AZ2839">
        <v>983</v>
      </c>
      <c r="BA2839">
        <v>18</v>
      </c>
      <c r="BG2839">
        <v>63.33</v>
      </c>
      <c r="BH2839">
        <v>78.98</v>
      </c>
      <c r="BI2839">
        <v>93.95</v>
      </c>
      <c r="BO2839">
        <v>1</v>
      </c>
      <c r="BP2839" s="3">
        <v>53638349</v>
      </c>
      <c r="BQ2839" s="20">
        <v>233</v>
      </c>
      <c r="BR2839" s="20">
        <v>644</v>
      </c>
      <c r="BW2839" s="20">
        <v>0</v>
      </c>
      <c r="BX2839" s="22">
        <v>401925.04</v>
      </c>
      <c r="BY2839">
        <v>20</v>
      </c>
      <c r="BZ2839">
        <v>93.24</v>
      </c>
      <c r="CC2839">
        <v>1</v>
      </c>
    </row>
    <row r="2840" spans="1:81" ht="34" x14ac:dyDescent="0.2">
      <c r="A2840" t="s">
        <v>23699</v>
      </c>
      <c r="B2840" t="s">
        <v>23700</v>
      </c>
      <c r="C2840" t="s">
        <v>23701</v>
      </c>
      <c r="D2840" t="s">
        <v>23702</v>
      </c>
      <c r="E2840" s="2" t="s">
        <v>23703</v>
      </c>
      <c r="I2840" s="3">
        <v>43000000</v>
      </c>
      <c r="Q2840" s="3">
        <v>500000000</v>
      </c>
      <c r="W2840" s="2" t="s">
        <v>23704</v>
      </c>
      <c r="X2840" s="2" t="s">
        <v>840</v>
      </c>
      <c r="Y2840" s="2" t="s">
        <v>23705</v>
      </c>
      <c r="AE2840">
        <v>2020</v>
      </c>
      <c r="AF2840">
        <v>2022</v>
      </c>
      <c r="AG2840">
        <v>2024</v>
      </c>
      <c r="AL2840" s="3">
        <v>43000000</v>
      </c>
      <c r="AM2840" t="s">
        <v>89</v>
      </c>
      <c r="AN2840" s="1">
        <v>45349</v>
      </c>
      <c r="AO2840" s="3">
        <v>500000000</v>
      </c>
      <c r="AQ2840">
        <v>0</v>
      </c>
      <c r="AR2840">
        <v>4079.91</v>
      </c>
      <c r="AS2840">
        <v>371059.52</v>
      </c>
      <c r="AY2840">
        <v>4029</v>
      </c>
      <c r="AZ2840">
        <v>1065</v>
      </c>
      <c r="BA2840">
        <v>21</v>
      </c>
      <c r="BG2840">
        <v>57.2</v>
      </c>
      <c r="BH2840">
        <v>77.22</v>
      </c>
      <c r="BI2840">
        <v>92.88</v>
      </c>
      <c r="BO2840">
        <v>1</v>
      </c>
      <c r="BP2840" s="3">
        <v>62125000</v>
      </c>
      <c r="BQ2840" s="20">
        <v>875</v>
      </c>
      <c r="BR2840" s="20">
        <v>522</v>
      </c>
      <c r="BW2840" s="20">
        <v>0</v>
      </c>
      <c r="BX2840" s="22">
        <v>375139.43</v>
      </c>
      <c r="BY2840">
        <v>21</v>
      </c>
      <c r="BZ2840">
        <v>92.88</v>
      </c>
      <c r="CC2840">
        <v>1</v>
      </c>
    </row>
    <row r="2841" spans="1:81" ht="85" x14ac:dyDescent="0.2">
      <c r="A2841" t="s">
        <v>23706</v>
      </c>
      <c r="B2841" t="s">
        <v>23707</v>
      </c>
      <c r="C2841" t="s">
        <v>23708</v>
      </c>
      <c r="D2841" t="s">
        <v>23709</v>
      </c>
      <c r="E2841" s="2" t="s">
        <v>23710</v>
      </c>
      <c r="G2841" s="3">
        <v>3100000</v>
      </c>
      <c r="H2841" s="3">
        <v>20000000</v>
      </c>
      <c r="I2841" s="3">
        <v>55000000</v>
      </c>
      <c r="O2841" s="3">
        <v>31000000</v>
      </c>
      <c r="P2841" s="3">
        <v>100000000</v>
      </c>
      <c r="Q2841" s="3">
        <v>366850000</v>
      </c>
      <c r="V2841" s="2" t="s">
        <v>93</v>
      </c>
      <c r="W2841" s="2" t="s">
        <v>23711</v>
      </c>
      <c r="X2841" s="2" t="s">
        <v>23712</v>
      </c>
      <c r="Y2841" s="2" t="s">
        <v>23713</v>
      </c>
      <c r="AD2841">
        <v>2018</v>
      </c>
      <c r="AE2841">
        <v>2021</v>
      </c>
      <c r="AF2841">
        <v>2022</v>
      </c>
      <c r="AG2841">
        <v>2024</v>
      </c>
      <c r="AL2841" s="3">
        <v>55000000</v>
      </c>
      <c r="AM2841" t="s">
        <v>89</v>
      </c>
      <c r="AN2841" s="1">
        <v>45343</v>
      </c>
      <c r="AO2841" s="3">
        <v>366850000</v>
      </c>
      <c r="AP2841">
        <v>13477.04</v>
      </c>
      <c r="AQ2841">
        <v>210154.32</v>
      </c>
      <c r="AR2841">
        <v>49303.25</v>
      </c>
      <c r="AS2841">
        <v>58978.1</v>
      </c>
      <c r="AX2841">
        <v>9</v>
      </c>
      <c r="AY2841">
        <v>62</v>
      </c>
      <c r="AZ2841">
        <v>312</v>
      </c>
      <c r="BA2841">
        <v>46</v>
      </c>
      <c r="BF2841">
        <v>99.82</v>
      </c>
      <c r="BG2841">
        <v>99.49</v>
      </c>
      <c r="BH2841">
        <v>93.34</v>
      </c>
      <c r="BI2841">
        <v>83.99</v>
      </c>
      <c r="BO2841">
        <v>1</v>
      </c>
      <c r="BP2841" s="3">
        <v>88800000</v>
      </c>
      <c r="BQ2841" s="20">
        <v>325</v>
      </c>
      <c r="BR2841" s="20">
        <v>699</v>
      </c>
      <c r="BW2841" s="20">
        <v>0</v>
      </c>
      <c r="BX2841" s="22">
        <v>331912.71000000002</v>
      </c>
      <c r="BY2841">
        <v>22</v>
      </c>
      <c r="BZ2841">
        <v>92.53</v>
      </c>
      <c r="CC2841">
        <v>1</v>
      </c>
    </row>
    <row r="2842" spans="1:81" ht="34" x14ac:dyDescent="0.2">
      <c r="A2842" t="s">
        <v>23714</v>
      </c>
      <c r="B2842" t="s">
        <v>23715</v>
      </c>
      <c r="C2842" t="s">
        <v>23716</v>
      </c>
      <c r="D2842" t="s">
        <v>23717</v>
      </c>
      <c r="E2842" s="2" t="s">
        <v>23718</v>
      </c>
      <c r="G2842" s="3">
        <v>100000</v>
      </c>
      <c r="H2842" s="3">
        <v>25000000</v>
      </c>
      <c r="I2842" s="3">
        <v>64000000</v>
      </c>
      <c r="O2842" s="3">
        <v>1000000</v>
      </c>
      <c r="P2842" s="3">
        <v>125000000</v>
      </c>
      <c r="Q2842" s="3">
        <v>426880000</v>
      </c>
      <c r="W2842" s="2" t="s">
        <v>23719</v>
      </c>
      <c r="X2842" s="2" t="s">
        <v>23720</v>
      </c>
      <c r="Y2842" s="2" t="s">
        <v>23721</v>
      </c>
      <c r="AE2842">
        <v>2019</v>
      </c>
      <c r="AF2842">
        <v>2021</v>
      </c>
      <c r="AG2842">
        <v>2024</v>
      </c>
      <c r="AL2842" s="3">
        <v>64000000</v>
      </c>
      <c r="AM2842" t="s">
        <v>89</v>
      </c>
      <c r="AN2842" s="1">
        <v>45349</v>
      </c>
      <c r="AO2842" s="3">
        <v>426880000</v>
      </c>
      <c r="AQ2842">
        <v>729.88</v>
      </c>
      <c r="AR2842">
        <v>70145.83</v>
      </c>
      <c r="AS2842">
        <v>231856.59</v>
      </c>
      <c r="AY2842">
        <v>1034</v>
      </c>
      <c r="AZ2842">
        <v>280</v>
      </c>
      <c r="BA2842">
        <v>24</v>
      </c>
      <c r="BG2842">
        <v>89.23</v>
      </c>
      <c r="BH2842">
        <v>94.69</v>
      </c>
      <c r="BI2842">
        <v>91.81</v>
      </c>
      <c r="BO2842">
        <v>1</v>
      </c>
      <c r="BP2842" s="3">
        <v>93100000</v>
      </c>
      <c r="BQ2842" s="20">
        <v>827</v>
      </c>
      <c r="BR2842" s="20">
        <v>889</v>
      </c>
      <c r="BW2842" s="20">
        <v>0</v>
      </c>
      <c r="BX2842" s="22">
        <v>302732.3</v>
      </c>
      <c r="BY2842">
        <v>23</v>
      </c>
      <c r="BZ2842">
        <v>92.17</v>
      </c>
      <c r="CC2842">
        <v>1</v>
      </c>
    </row>
    <row r="2843" spans="1:81" ht="102" x14ac:dyDescent="0.2">
      <c r="A2843" t="s">
        <v>23722</v>
      </c>
      <c r="B2843" t="s">
        <v>23723</v>
      </c>
      <c r="C2843" t="s">
        <v>23724</v>
      </c>
      <c r="E2843" s="2" t="s">
        <v>23725</v>
      </c>
      <c r="G2843" s="3">
        <v>3100000</v>
      </c>
      <c r="H2843" s="3">
        <v>25600000</v>
      </c>
      <c r="I2843" s="3">
        <v>73600000</v>
      </c>
      <c r="O2843" s="3">
        <v>31000000</v>
      </c>
      <c r="P2843" s="3">
        <v>150000000</v>
      </c>
      <c r="Q2843" s="3">
        <v>520000000</v>
      </c>
      <c r="W2843" s="2" t="s">
        <v>23726</v>
      </c>
      <c r="X2843" s="2" t="s">
        <v>23727</v>
      </c>
      <c r="Y2843" s="2" t="s">
        <v>23728</v>
      </c>
      <c r="AE2843">
        <v>2022</v>
      </c>
      <c r="AF2843">
        <v>2023</v>
      </c>
      <c r="AG2843">
        <v>2024</v>
      </c>
      <c r="AL2843" s="3">
        <v>73600000</v>
      </c>
      <c r="AM2843" t="s">
        <v>89</v>
      </c>
      <c r="AN2843" s="1">
        <v>45295</v>
      </c>
      <c r="AO2843" s="3">
        <v>520000000</v>
      </c>
      <c r="AQ2843">
        <v>3230.7</v>
      </c>
      <c r="AR2843">
        <v>11449.25</v>
      </c>
      <c r="AS2843">
        <v>264876.46999999997</v>
      </c>
      <c r="AY2843">
        <v>1276</v>
      </c>
      <c r="AZ2843">
        <v>317</v>
      </c>
      <c r="BA2843">
        <v>22</v>
      </c>
      <c r="BG2843">
        <v>88.5</v>
      </c>
      <c r="BH2843">
        <v>89.99</v>
      </c>
      <c r="BI2843">
        <v>92.53</v>
      </c>
      <c r="BO2843">
        <v>1</v>
      </c>
      <c r="BP2843" s="3">
        <v>102300000</v>
      </c>
      <c r="BQ2843" s="20">
        <v>208</v>
      </c>
      <c r="BR2843" s="20">
        <v>282</v>
      </c>
      <c r="BW2843" s="20">
        <v>0</v>
      </c>
      <c r="BX2843" s="22">
        <v>279556.42</v>
      </c>
      <c r="BY2843">
        <v>24</v>
      </c>
      <c r="BZ2843">
        <v>91.81</v>
      </c>
      <c r="CC2843">
        <v>1</v>
      </c>
    </row>
    <row r="2844" spans="1:81" ht="34" x14ac:dyDescent="0.2">
      <c r="A2844" t="s">
        <v>23729</v>
      </c>
      <c r="B2844" t="s">
        <v>23730</v>
      </c>
      <c r="C2844" t="s">
        <v>23731</v>
      </c>
      <c r="D2844" t="s">
        <v>23732</v>
      </c>
      <c r="E2844" s="2" t="s">
        <v>23733</v>
      </c>
      <c r="H2844" s="3">
        <v>17000000</v>
      </c>
      <c r="I2844" s="3">
        <v>30000000</v>
      </c>
      <c r="P2844" s="3">
        <v>100000000</v>
      </c>
      <c r="Q2844" s="3">
        <v>200100000</v>
      </c>
      <c r="W2844" s="2" t="s">
        <v>23734</v>
      </c>
      <c r="X2844" s="2" t="s">
        <v>23735</v>
      </c>
      <c r="Y2844" s="2" t="s">
        <v>23736</v>
      </c>
      <c r="AE2844">
        <v>2020</v>
      </c>
      <c r="AF2844">
        <v>2022</v>
      </c>
      <c r="AG2844">
        <v>2024</v>
      </c>
      <c r="AL2844" s="3">
        <v>30000000</v>
      </c>
      <c r="AM2844" t="s">
        <v>89</v>
      </c>
      <c r="AN2844" s="1">
        <v>45377</v>
      </c>
      <c r="AO2844" s="3">
        <v>200100000</v>
      </c>
      <c r="AQ2844">
        <v>53819.71</v>
      </c>
      <c r="AR2844">
        <v>26175.119999999999</v>
      </c>
      <c r="AS2844">
        <v>198506.33</v>
      </c>
      <c r="AY2844">
        <v>39</v>
      </c>
      <c r="AZ2844">
        <v>501</v>
      </c>
      <c r="BA2844">
        <v>25</v>
      </c>
      <c r="BG2844">
        <v>99.6</v>
      </c>
      <c r="BH2844">
        <v>89.3</v>
      </c>
      <c r="BI2844">
        <v>91.46</v>
      </c>
      <c r="BO2844">
        <v>1</v>
      </c>
      <c r="BP2844" s="3">
        <v>47000000</v>
      </c>
      <c r="BQ2844" s="20">
        <v>554</v>
      </c>
      <c r="BR2844" s="20">
        <v>755</v>
      </c>
      <c r="BW2844" s="20">
        <v>0</v>
      </c>
      <c r="BX2844" s="22">
        <v>278501.15999999997</v>
      </c>
      <c r="BY2844">
        <v>25</v>
      </c>
      <c r="BZ2844">
        <v>91.46</v>
      </c>
      <c r="CC2844">
        <v>1</v>
      </c>
    </row>
    <row r="2845" spans="1:81" ht="51" x14ac:dyDescent="0.2">
      <c r="A2845" t="s">
        <v>23737</v>
      </c>
      <c r="B2845" t="s">
        <v>23738</v>
      </c>
      <c r="C2845" t="s">
        <v>23739</v>
      </c>
      <c r="D2845" t="s">
        <v>23737</v>
      </c>
      <c r="E2845" s="2" t="s">
        <v>23740</v>
      </c>
      <c r="G2845" s="3">
        <v>7114345</v>
      </c>
      <c r="I2845" s="3">
        <v>54427752</v>
      </c>
      <c r="O2845" s="3">
        <v>71143450</v>
      </c>
      <c r="Q2845" s="3">
        <v>363033105.83999997</v>
      </c>
      <c r="W2845" s="2" t="s">
        <v>23741</v>
      </c>
      <c r="X2845" s="2" t="s">
        <v>23742</v>
      </c>
      <c r="Y2845" s="2" t="s">
        <v>23743</v>
      </c>
      <c r="AE2845">
        <v>2020</v>
      </c>
      <c r="AF2845">
        <v>2023</v>
      </c>
      <c r="AG2845">
        <v>2024</v>
      </c>
      <c r="AL2845" s="3">
        <v>54427752</v>
      </c>
      <c r="AM2845" t="s">
        <v>89</v>
      </c>
      <c r="AN2845" s="1">
        <v>45308</v>
      </c>
      <c r="AO2845" s="3">
        <v>363033105.83999997</v>
      </c>
      <c r="AQ2845">
        <v>8552.16</v>
      </c>
      <c r="AR2845">
        <v>4049.09</v>
      </c>
      <c r="AS2845">
        <v>248155.94</v>
      </c>
      <c r="AY2845">
        <v>412</v>
      </c>
      <c r="AZ2845">
        <v>482</v>
      </c>
      <c r="BA2845">
        <v>23</v>
      </c>
      <c r="BG2845">
        <v>95.63</v>
      </c>
      <c r="BH2845">
        <v>84.77</v>
      </c>
      <c r="BI2845">
        <v>92.17</v>
      </c>
      <c r="BO2845">
        <v>1</v>
      </c>
      <c r="BP2845" s="3">
        <v>73567783</v>
      </c>
      <c r="BQ2845" s="20">
        <v>1028</v>
      </c>
      <c r="BR2845" s="20">
        <v>329</v>
      </c>
      <c r="BW2845" s="20">
        <v>0</v>
      </c>
      <c r="BX2845" s="22">
        <v>260757.19</v>
      </c>
      <c r="BY2845">
        <v>26</v>
      </c>
      <c r="BZ2845">
        <v>91.1</v>
      </c>
      <c r="CC2845">
        <v>1</v>
      </c>
    </row>
    <row r="2846" spans="1:81" ht="51" x14ac:dyDescent="0.2">
      <c r="A2846" t="s">
        <v>23744</v>
      </c>
      <c r="B2846" t="s">
        <v>23745</v>
      </c>
      <c r="C2846" t="s">
        <v>23746</v>
      </c>
      <c r="E2846" s="2" t="s">
        <v>23747</v>
      </c>
      <c r="G2846" s="3">
        <v>8000000</v>
      </c>
      <c r="H2846" s="3">
        <v>12000000</v>
      </c>
      <c r="I2846" s="3">
        <v>40000000</v>
      </c>
      <c r="O2846" s="3">
        <v>80000000</v>
      </c>
      <c r="P2846" s="3">
        <v>60000000</v>
      </c>
      <c r="Q2846" s="3">
        <v>200000000</v>
      </c>
      <c r="W2846" s="2" t="s">
        <v>23748</v>
      </c>
      <c r="X2846" s="2" t="s">
        <v>23749</v>
      </c>
      <c r="Y2846" s="2" t="s">
        <v>23750</v>
      </c>
      <c r="AE2846">
        <v>2022</v>
      </c>
      <c r="AF2846">
        <v>2022</v>
      </c>
      <c r="AG2846">
        <v>2024</v>
      </c>
      <c r="AL2846" s="3">
        <v>40000000</v>
      </c>
      <c r="AM2846" t="s">
        <v>89</v>
      </c>
      <c r="AN2846" s="1">
        <v>45355</v>
      </c>
      <c r="AO2846" s="3">
        <v>200000000</v>
      </c>
      <c r="AQ2846">
        <v>14462.93</v>
      </c>
      <c r="AR2846">
        <v>37111.39</v>
      </c>
      <c r="AS2846">
        <v>165991.56</v>
      </c>
      <c r="AY2846">
        <v>568</v>
      </c>
      <c r="AZ2846">
        <v>432</v>
      </c>
      <c r="BA2846">
        <v>27</v>
      </c>
      <c r="BG2846">
        <v>94.89</v>
      </c>
      <c r="BH2846">
        <v>90.77</v>
      </c>
      <c r="BI2846">
        <v>90.75</v>
      </c>
      <c r="BO2846">
        <v>1</v>
      </c>
      <c r="BP2846" s="3">
        <v>60000000</v>
      </c>
      <c r="BQ2846" s="20">
        <v>0</v>
      </c>
      <c r="BR2846" s="20">
        <v>678</v>
      </c>
      <c r="BW2846" s="20">
        <v>0</v>
      </c>
      <c r="BX2846" s="22">
        <v>217565.88</v>
      </c>
      <c r="BY2846">
        <v>27</v>
      </c>
      <c r="BZ2846">
        <v>90.75</v>
      </c>
      <c r="CC2846">
        <v>1</v>
      </c>
    </row>
    <row r="2847" spans="1:81" ht="34" x14ac:dyDescent="0.2">
      <c r="A2847" t="s">
        <v>23751</v>
      </c>
      <c r="B2847" t="s">
        <v>23752</v>
      </c>
      <c r="C2847" t="s">
        <v>23753</v>
      </c>
      <c r="E2847" s="2" t="s">
        <v>23754</v>
      </c>
      <c r="H2847" s="3">
        <v>26000000</v>
      </c>
      <c r="I2847" s="3">
        <v>30000000</v>
      </c>
      <c r="P2847" s="3">
        <v>130000000</v>
      </c>
      <c r="Q2847" s="3">
        <v>200100000</v>
      </c>
      <c r="X2847" s="2" t="s">
        <v>23755</v>
      </c>
      <c r="Y2847" s="2" t="s">
        <v>23756</v>
      </c>
      <c r="AF2847">
        <v>2022</v>
      </c>
      <c r="AG2847">
        <v>2024</v>
      </c>
      <c r="AL2847" s="3">
        <v>30000000</v>
      </c>
      <c r="AM2847" t="s">
        <v>89</v>
      </c>
      <c r="AN2847" s="1">
        <v>45378</v>
      </c>
      <c r="AO2847" s="3">
        <v>200100000</v>
      </c>
      <c r="AR2847">
        <v>6.21</v>
      </c>
      <c r="AS2847">
        <v>180988.71</v>
      </c>
      <c r="AZ2847">
        <v>2346</v>
      </c>
      <c r="BA2847">
        <v>26</v>
      </c>
      <c r="BH2847">
        <v>49.8</v>
      </c>
      <c r="BI2847">
        <v>91.1</v>
      </c>
      <c r="BO2847">
        <v>1</v>
      </c>
      <c r="BP2847" s="3">
        <v>56000000</v>
      </c>
      <c r="BR2847" s="20">
        <v>541</v>
      </c>
      <c r="BW2847" s="20">
        <v>0</v>
      </c>
      <c r="BX2847" s="22">
        <v>180994.92</v>
      </c>
      <c r="BY2847">
        <v>28</v>
      </c>
      <c r="BZ2847">
        <v>90.39</v>
      </c>
      <c r="CC2847">
        <v>1</v>
      </c>
    </row>
    <row r="2848" spans="1:81" ht="102" x14ac:dyDescent="0.2">
      <c r="A2848" t="s">
        <v>23757</v>
      </c>
      <c r="B2848" t="s">
        <v>23758</v>
      </c>
      <c r="C2848" t="s">
        <v>23759</v>
      </c>
      <c r="D2848" t="s">
        <v>23760</v>
      </c>
      <c r="E2848" s="2" t="s">
        <v>23761</v>
      </c>
      <c r="G2848" s="3">
        <v>4700000</v>
      </c>
      <c r="H2848" s="3">
        <v>21000000</v>
      </c>
      <c r="I2848" s="3">
        <v>53000000</v>
      </c>
      <c r="O2848" s="3">
        <v>47000000</v>
      </c>
      <c r="P2848" s="3">
        <v>105000000</v>
      </c>
      <c r="Q2848" s="3">
        <v>233000000</v>
      </c>
      <c r="W2848" s="2" t="s">
        <v>23762</v>
      </c>
      <c r="X2848" s="2" t="s">
        <v>23763</v>
      </c>
      <c r="Y2848" s="2" t="s">
        <v>23764</v>
      </c>
      <c r="AE2848">
        <v>2019</v>
      </c>
      <c r="AF2848">
        <v>2021</v>
      </c>
      <c r="AG2848">
        <v>2024</v>
      </c>
      <c r="AL2848" s="3">
        <v>53000000</v>
      </c>
      <c r="AM2848" t="s">
        <v>89</v>
      </c>
      <c r="AN2848" s="1">
        <v>45337</v>
      </c>
      <c r="AO2848" s="3">
        <v>353510000</v>
      </c>
      <c r="AQ2848">
        <v>4140.24</v>
      </c>
      <c r="AR2848">
        <v>15556.21</v>
      </c>
      <c r="AS2848">
        <v>147639.14000000001</v>
      </c>
      <c r="AY2848">
        <v>497</v>
      </c>
      <c r="AZ2848">
        <v>711</v>
      </c>
      <c r="BA2848">
        <v>28</v>
      </c>
      <c r="BG2848">
        <v>94.83</v>
      </c>
      <c r="BH2848">
        <v>86.49</v>
      </c>
      <c r="BI2848">
        <v>90.39</v>
      </c>
      <c r="BO2848">
        <v>1.52</v>
      </c>
      <c r="BP2848" s="3">
        <v>80000000</v>
      </c>
      <c r="BQ2848" s="20">
        <v>713</v>
      </c>
      <c r="BR2848" s="20">
        <v>1030</v>
      </c>
      <c r="BW2848" s="20">
        <v>0</v>
      </c>
      <c r="BX2848" s="22">
        <v>167335.59</v>
      </c>
      <c r="BY2848">
        <v>29</v>
      </c>
      <c r="BZ2848">
        <v>90.04</v>
      </c>
      <c r="CC2848">
        <v>1.52</v>
      </c>
    </row>
    <row r="2849" spans="1:81" ht="68" x14ac:dyDescent="0.2">
      <c r="A2849" t="s">
        <v>23765</v>
      </c>
      <c r="B2849" t="s">
        <v>23766</v>
      </c>
      <c r="C2849" t="s">
        <v>23767</v>
      </c>
      <c r="D2849" t="s">
        <v>23768</v>
      </c>
      <c r="E2849" s="2" t="s">
        <v>23769</v>
      </c>
      <c r="G2849" s="3">
        <v>3200000</v>
      </c>
      <c r="H2849" s="3">
        <v>19100000</v>
      </c>
      <c r="I2849" s="3">
        <v>28000000</v>
      </c>
      <c r="O2849" s="3">
        <v>32000000</v>
      </c>
      <c r="P2849" s="3">
        <v>95500000</v>
      </c>
      <c r="Q2849" s="3">
        <v>186760000</v>
      </c>
      <c r="W2849" s="2" t="s">
        <v>23770</v>
      </c>
      <c r="X2849" s="2" t="s">
        <v>23771</v>
      </c>
      <c r="Y2849" s="2" t="s">
        <v>23772</v>
      </c>
      <c r="AE2849">
        <v>2020</v>
      </c>
      <c r="AF2849">
        <v>2023</v>
      </c>
      <c r="AG2849">
        <v>2024</v>
      </c>
      <c r="AL2849" s="3">
        <v>28000000</v>
      </c>
      <c r="AM2849" t="s">
        <v>89</v>
      </c>
      <c r="AN2849" s="1">
        <v>45342</v>
      </c>
      <c r="AO2849" s="3">
        <v>186760000</v>
      </c>
      <c r="AQ2849">
        <v>2943.37</v>
      </c>
      <c r="AR2849">
        <v>19694.04</v>
      </c>
      <c r="AS2849">
        <v>143002.44</v>
      </c>
      <c r="AY2849">
        <v>636</v>
      </c>
      <c r="AZ2849">
        <v>248</v>
      </c>
      <c r="BA2849">
        <v>29</v>
      </c>
      <c r="BG2849">
        <v>93.25</v>
      </c>
      <c r="BH2849">
        <v>92.18</v>
      </c>
      <c r="BI2849">
        <v>90.04</v>
      </c>
      <c r="BO2849">
        <v>1</v>
      </c>
      <c r="BP2849" s="3">
        <v>50300000</v>
      </c>
      <c r="BQ2849" s="20">
        <v>944</v>
      </c>
      <c r="BR2849" s="20">
        <v>404</v>
      </c>
      <c r="BW2849" s="20">
        <v>0</v>
      </c>
      <c r="BX2849" s="22">
        <v>165639.85</v>
      </c>
      <c r="BY2849">
        <v>30</v>
      </c>
      <c r="BZ2849">
        <v>89.68</v>
      </c>
      <c r="CC2849">
        <v>1</v>
      </c>
    </row>
    <row r="2850" spans="1:81" ht="34" x14ac:dyDescent="0.2">
      <c r="A2850" t="s">
        <v>23773</v>
      </c>
      <c r="B2850" t="s">
        <v>23774</v>
      </c>
      <c r="C2850" t="s">
        <v>23775</v>
      </c>
      <c r="D2850" t="s">
        <v>23776</v>
      </c>
      <c r="E2850" s="2" t="s">
        <v>23777</v>
      </c>
      <c r="H2850" s="3">
        <v>26000000</v>
      </c>
      <c r="I2850" s="3">
        <v>24973537</v>
      </c>
      <c r="P2850" s="3">
        <v>130000000</v>
      </c>
      <c r="Q2850" s="3">
        <v>166573491.78999999</v>
      </c>
      <c r="X2850" s="2" t="s">
        <v>23778</v>
      </c>
      <c r="Y2850" s="2" t="s">
        <v>23779</v>
      </c>
      <c r="AF2850">
        <v>2022</v>
      </c>
      <c r="AG2850">
        <v>2024</v>
      </c>
      <c r="AL2850" s="3">
        <v>24973536</v>
      </c>
      <c r="AM2850" t="s">
        <v>89</v>
      </c>
      <c r="AN2850" s="1">
        <v>45308</v>
      </c>
      <c r="AO2850" s="3">
        <v>166573491.78999999</v>
      </c>
      <c r="AR2850">
        <v>40939.33</v>
      </c>
      <c r="AS2850">
        <v>121771.07</v>
      </c>
      <c r="AZ2850">
        <v>401</v>
      </c>
      <c r="BA2850">
        <v>31</v>
      </c>
      <c r="BH2850">
        <v>91.44</v>
      </c>
      <c r="BI2850">
        <v>89.32</v>
      </c>
      <c r="BO2850">
        <v>1</v>
      </c>
      <c r="BP2850" s="3">
        <v>50973537</v>
      </c>
      <c r="BR2850" s="20">
        <v>608</v>
      </c>
      <c r="BW2850" s="20">
        <v>0</v>
      </c>
      <c r="BX2850" s="22">
        <v>162710.39999999999</v>
      </c>
      <c r="BY2850">
        <v>31</v>
      </c>
      <c r="BZ2850">
        <v>89.32</v>
      </c>
      <c r="CC2850">
        <v>1</v>
      </c>
    </row>
    <row r="2851" spans="1:81" ht="34" x14ac:dyDescent="0.2">
      <c r="A2851" t="s">
        <v>23780</v>
      </c>
      <c r="B2851" t="s">
        <v>23781</v>
      </c>
      <c r="C2851" t="s">
        <v>23782</v>
      </c>
      <c r="D2851" t="s">
        <v>23783</v>
      </c>
      <c r="E2851" s="2" t="s">
        <v>23784</v>
      </c>
      <c r="G2851" s="3">
        <v>4871754</v>
      </c>
      <c r="H2851" s="3">
        <v>17668836</v>
      </c>
      <c r="I2851" s="3">
        <v>39394032</v>
      </c>
      <c r="O2851" s="3">
        <v>48717540</v>
      </c>
      <c r="P2851" s="3">
        <v>88344180</v>
      </c>
      <c r="Q2851" s="3">
        <v>262758193.44</v>
      </c>
      <c r="W2851" s="2" t="s">
        <v>23785</v>
      </c>
      <c r="X2851" s="2" t="s">
        <v>1080</v>
      </c>
      <c r="Y2851" s="2" t="s">
        <v>23786</v>
      </c>
      <c r="AE2851">
        <v>2022</v>
      </c>
      <c r="AF2851">
        <v>2022</v>
      </c>
      <c r="AG2851">
        <v>2024</v>
      </c>
      <c r="AL2851" s="3">
        <v>39394032</v>
      </c>
      <c r="AM2851" t="s">
        <v>89</v>
      </c>
      <c r="AN2851" s="1">
        <v>45361</v>
      </c>
      <c r="AO2851" s="3">
        <v>262758193.44</v>
      </c>
      <c r="AQ2851">
        <v>0.25</v>
      </c>
      <c r="AR2851">
        <v>40750.559999999998</v>
      </c>
      <c r="AS2851">
        <v>120074.42</v>
      </c>
      <c r="AY2851">
        <v>5276</v>
      </c>
      <c r="AZ2851">
        <v>407</v>
      </c>
      <c r="BA2851">
        <v>32</v>
      </c>
      <c r="BG2851">
        <v>52.42</v>
      </c>
      <c r="BH2851">
        <v>91.31</v>
      </c>
      <c r="BI2851">
        <v>88.97</v>
      </c>
      <c r="BO2851">
        <v>1</v>
      </c>
      <c r="BP2851" s="3">
        <v>61934622</v>
      </c>
      <c r="BQ2851" s="20">
        <v>218</v>
      </c>
      <c r="BR2851" s="20">
        <v>480</v>
      </c>
      <c r="BW2851" s="20">
        <v>0</v>
      </c>
      <c r="BX2851" s="22">
        <v>160825.23000000001</v>
      </c>
      <c r="BY2851">
        <v>32</v>
      </c>
      <c r="BZ2851">
        <v>88.97</v>
      </c>
      <c r="CC2851">
        <v>1</v>
      </c>
    </row>
    <row r="2852" spans="1:81" ht="68" x14ac:dyDescent="0.2">
      <c r="A2852" t="s">
        <v>23787</v>
      </c>
      <c r="B2852" t="s">
        <v>23788</v>
      </c>
      <c r="C2852" t="s">
        <v>23789</v>
      </c>
      <c r="E2852" s="2" t="s">
        <v>23790</v>
      </c>
      <c r="G2852" s="3">
        <v>10000000</v>
      </c>
      <c r="H2852" s="3">
        <v>15000000</v>
      </c>
      <c r="I2852" s="3">
        <v>20000000</v>
      </c>
      <c r="O2852" s="3">
        <v>100000000</v>
      </c>
      <c r="P2852" s="3">
        <v>75000000</v>
      </c>
      <c r="Q2852" s="3">
        <v>1000000000</v>
      </c>
      <c r="W2852" s="2" t="s">
        <v>23791</v>
      </c>
      <c r="X2852" s="2" t="s">
        <v>21283</v>
      </c>
      <c r="Y2852" s="2" t="s">
        <v>23792</v>
      </c>
      <c r="AE2852">
        <v>2023</v>
      </c>
      <c r="AF2852">
        <v>2023</v>
      </c>
      <c r="AG2852">
        <v>2024</v>
      </c>
      <c r="AL2852" s="3">
        <v>20000000</v>
      </c>
      <c r="AM2852" t="s">
        <v>89</v>
      </c>
      <c r="AN2852" s="1">
        <v>45365</v>
      </c>
      <c r="AO2852" s="3">
        <v>1000000000</v>
      </c>
      <c r="AQ2852">
        <v>21099.42</v>
      </c>
      <c r="AR2852">
        <v>67855.199999999997</v>
      </c>
      <c r="AS2852">
        <v>59543.62</v>
      </c>
      <c r="AY2852">
        <v>211</v>
      </c>
      <c r="AZ2852">
        <v>100</v>
      </c>
      <c r="BA2852">
        <v>45</v>
      </c>
      <c r="BG2852">
        <v>97.5</v>
      </c>
      <c r="BH2852">
        <v>96.87</v>
      </c>
      <c r="BI2852">
        <v>84.34</v>
      </c>
      <c r="BO2852">
        <v>1</v>
      </c>
      <c r="BP2852" s="3">
        <v>45000000</v>
      </c>
      <c r="BQ2852" s="20">
        <v>73</v>
      </c>
      <c r="BR2852" s="20">
        <v>345</v>
      </c>
      <c r="BW2852" s="20">
        <v>0</v>
      </c>
      <c r="BX2852" s="22">
        <v>148498.23999999999</v>
      </c>
      <c r="BY2852">
        <v>33</v>
      </c>
      <c r="BZ2852">
        <v>88.61</v>
      </c>
      <c r="CC2852">
        <v>1</v>
      </c>
    </row>
    <row r="2853" spans="1:81" ht="34" x14ac:dyDescent="0.2">
      <c r="A2853" t="s">
        <v>23793</v>
      </c>
      <c r="B2853" t="s">
        <v>23794</v>
      </c>
      <c r="C2853" t="s">
        <v>23795</v>
      </c>
      <c r="D2853" t="s">
        <v>23796</v>
      </c>
      <c r="E2853" s="2" t="s">
        <v>23797</v>
      </c>
      <c r="H2853" s="3">
        <v>5000000</v>
      </c>
      <c r="I2853" s="3">
        <v>20000000</v>
      </c>
      <c r="P2853" s="3">
        <v>25000000</v>
      </c>
      <c r="Q2853" s="3">
        <v>133400000</v>
      </c>
      <c r="W2853" s="2" t="s">
        <v>23798</v>
      </c>
      <c r="X2853" s="2" t="s">
        <v>23799</v>
      </c>
      <c r="Y2853" s="2" t="s">
        <v>23800</v>
      </c>
      <c r="AE2853">
        <v>2017</v>
      </c>
      <c r="AF2853">
        <v>2022</v>
      </c>
      <c r="AG2853">
        <v>2024</v>
      </c>
      <c r="AL2853" s="3">
        <v>20000000</v>
      </c>
      <c r="AM2853" t="s">
        <v>89</v>
      </c>
      <c r="AN2853" s="1">
        <v>45364</v>
      </c>
      <c r="AO2853" s="3">
        <v>133400000</v>
      </c>
      <c r="AQ2853">
        <v>12166.07</v>
      </c>
      <c r="AR2853">
        <v>115565.88</v>
      </c>
      <c r="AS2853">
        <v>11103.45</v>
      </c>
      <c r="AY2853">
        <v>120</v>
      </c>
      <c r="AZ2853">
        <v>192</v>
      </c>
      <c r="BA2853">
        <v>67</v>
      </c>
      <c r="BG2853">
        <v>98.74</v>
      </c>
      <c r="BH2853">
        <v>95.91</v>
      </c>
      <c r="BI2853">
        <v>76.510000000000005</v>
      </c>
      <c r="BO2853">
        <v>1</v>
      </c>
      <c r="BP2853" s="3">
        <v>25500000</v>
      </c>
      <c r="BQ2853" s="20">
        <v>1679</v>
      </c>
      <c r="BR2853" s="20">
        <v>737</v>
      </c>
      <c r="BW2853" s="20">
        <v>0</v>
      </c>
      <c r="BX2853" s="22">
        <v>138835.4</v>
      </c>
      <c r="BY2853">
        <v>34</v>
      </c>
      <c r="BZ2853">
        <v>88.26</v>
      </c>
      <c r="CC2853">
        <v>1</v>
      </c>
    </row>
    <row r="2854" spans="1:81" ht="34" x14ac:dyDescent="0.2">
      <c r="A2854" t="s">
        <v>11908</v>
      </c>
      <c r="B2854" t="s">
        <v>23801</v>
      </c>
      <c r="C2854" t="s">
        <v>23802</v>
      </c>
      <c r="E2854" s="2" t="s">
        <v>23803</v>
      </c>
      <c r="G2854" s="3">
        <v>9400000</v>
      </c>
      <c r="H2854" s="3">
        <v>17500000</v>
      </c>
      <c r="I2854" s="3">
        <v>20000000</v>
      </c>
      <c r="O2854" s="3">
        <v>94000000</v>
      </c>
      <c r="P2854" s="3">
        <v>100000000</v>
      </c>
      <c r="Q2854" s="3">
        <v>133400000</v>
      </c>
      <c r="W2854" s="2" t="s">
        <v>23804</v>
      </c>
      <c r="X2854" s="2" t="s">
        <v>23805</v>
      </c>
      <c r="Y2854" s="2" t="s">
        <v>23806</v>
      </c>
      <c r="AE2854">
        <v>2022</v>
      </c>
      <c r="AF2854">
        <v>2022</v>
      </c>
      <c r="AG2854">
        <v>2024</v>
      </c>
      <c r="AL2854" s="3">
        <v>20000000</v>
      </c>
      <c r="AM2854" t="s">
        <v>89</v>
      </c>
      <c r="AN2854" s="1">
        <v>45366</v>
      </c>
      <c r="AO2854" s="3">
        <v>133400000</v>
      </c>
      <c r="AQ2854">
        <v>48971.6</v>
      </c>
      <c r="AR2854">
        <v>86753.13</v>
      </c>
      <c r="AS2854">
        <v>0</v>
      </c>
      <c r="AY2854">
        <v>381</v>
      </c>
      <c r="AZ2854">
        <v>210</v>
      </c>
      <c r="BA2854">
        <v>153</v>
      </c>
      <c r="BG2854">
        <v>96.57</v>
      </c>
      <c r="BH2854">
        <v>95.53</v>
      </c>
      <c r="BI2854">
        <v>45.91</v>
      </c>
      <c r="BO2854">
        <v>1</v>
      </c>
      <c r="BP2854" s="3">
        <v>46900000</v>
      </c>
      <c r="BQ2854" s="20">
        <v>126</v>
      </c>
      <c r="BR2854" s="20">
        <v>577</v>
      </c>
      <c r="BW2854" s="20">
        <v>0</v>
      </c>
      <c r="BX2854" s="22">
        <v>135724.73000000001</v>
      </c>
      <c r="BY2854">
        <v>35</v>
      </c>
      <c r="BZ2854">
        <v>87.9</v>
      </c>
      <c r="CC2854">
        <v>1</v>
      </c>
    </row>
    <row r="2855" spans="1:81" ht="51" x14ac:dyDescent="0.2">
      <c r="A2855" t="s">
        <v>23807</v>
      </c>
      <c r="B2855" t="s">
        <v>23808</v>
      </c>
      <c r="C2855" t="s">
        <v>23809</v>
      </c>
      <c r="D2855" t="s">
        <v>23810</v>
      </c>
      <c r="E2855" s="2" t="s">
        <v>23811</v>
      </c>
      <c r="F2855" s="3">
        <v>150000</v>
      </c>
      <c r="G2855" s="3">
        <v>2549997</v>
      </c>
      <c r="H2855" s="3">
        <v>12034999</v>
      </c>
      <c r="I2855" s="3">
        <v>20000000</v>
      </c>
      <c r="N2855" s="3">
        <v>3000000</v>
      </c>
      <c r="O2855" s="3">
        <v>25499970</v>
      </c>
      <c r="P2855" s="3">
        <v>60174995</v>
      </c>
      <c r="Q2855" s="3">
        <v>133400000</v>
      </c>
      <c r="V2855" s="2" t="s">
        <v>93</v>
      </c>
      <c r="W2855" s="2" t="s">
        <v>23812</v>
      </c>
      <c r="X2855" s="2" t="s">
        <v>23813</v>
      </c>
      <c r="Y2855" s="2" t="s">
        <v>23814</v>
      </c>
      <c r="AD2855">
        <v>2020</v>
      </c>
      <c r="AE2855">
        <v>2020</v>
      </c>
      <c r="AF2855">
        <v>2021</v>
      </c>
      <c r="AG2855">
        <v>2024</v>
      </c>
      <c r="AL2855" s="3">
        <v>20000000</v>
      </c>
      <c r="AM2855" t="s">
        <v>89</v>
      </c>
      <c r="AN2855" s="1">
        <v>45322</v>
      </c>
      <c r="AO2855" s="3">
        <v>133400000</v>
      </c>
      <c r="AP2855">
        <v>22261.97</v>
      </c>
      <c r="AQ2855">
        <v>62056.25</v>
      </c>
      <c r="AR2855">
        <v>33841.14</v>
      </c>
      <c r="AS2855">
        <v>15439.96</v>
      </c>
      <c r="AX2855">
        <v>26</v>
      </c>
      <c r="AY2855">
        <v>16</v>
      </c>
      <c r="AZ2855">
        <v>477</v>
      </c>
      <c r="BA2855">
        <v>60</v>
      </c>
      <c r="BF2855">
        <v>99.6</v>
      </c>
      <c r="BG2855">
        <v>99.84</v>
      </c>
      <c r="BH2855">
        <v>90.94</v>
      </c>
      <c r="BI2855">
        <v>79</v>
      </c>
      <c r="BO2855">
        <v>1</v>
      </c>
      <c r="BP2855" s="3">
        <v>34734996</v>
      </c>
      <c r="BQ2855" s="20">
        <v>527</v>
      </c>
      <c r="BR2855" s="20">
        <v>854</v>
      </c>
      <c r="BW2855" s="20">
        <v>0</v>
      </c>
      <c r="BX2855" s="22">
        <v>133599.32</v>
      </c>
      <c r="BY2855">
        <v>36</v>
      </c>
      <c r="BZ2855">
        <v>87.54</v>
      </c>
      <c r="CC2855">
        <v>1</v>
      </c>
    </row>
    <row r="2856" spans="1:81" ht="34" x14ac:dyDescent="0.2">
      <c r="A2856" t="s">
        <v>23815</v>
      </c>
      <c r="B2856" t="s">
        <v>23816</v>
      </c>
      <c r="C2856" t="s">
        <v>23817</v>
      </c>
      <c r="E2856" s="2" t="s">
        <v>23818</v>
      </c>
      <c r="H2856" s="3">
        <v>15500000</v>
      </c>
      <c r="I2856" s="3">
        <v>30999967</v>
      </c>
      <c r="P2856" s="3">
        <v>77500000</v>
      </c>
      <c r="Q2856" s="3">
        <v>206769779.88999999</v>
      </c>
      <c r="X2856" s="2" t="s">
        <v>13380</v>
      </c>
      <c r="Y2856" s="2" t="s">
        <v>23819</v>
      </c>
      <c r="AF2856">
        <v>2022</v>
      </c>
      <c r="AG2856">
        <v>2024</v>
      </c>
      <c r="AL2856" s="3">
        <v>30999967</v>
      </c>
      <c r="AM2856" t="s">
        <v>89</v>
      </c>
      <c r="AN2856" s="1">
        <v>45308</v>
      </c>
      <c r="AO2856" s="3">
        <v>206769779.88999999</v>
      </c>
      <c r="AR2856">
        <v>281.89999999999998</v>
      </c>
      <c r="AS2856">
        <v>133237.79</v>
      </c>
      <c r="AZ2856">
        <v>1848</v>
      </c>
      <c r="BA2856">
        <v>30</v>
      </c>
      <c r="BH2856">
        <v>60.46</v>
      </c>
      <c r="BI2856">
        <v>89.68</v>
      </c>
      <c r="BO2856">
        <v>1</v>
      </c>
      <c r="BP2856" s="3">
        <v>46499967</v>
      </c>
      <c r="BR2856" s="20">
        <v>594</v>
      </c>
      <c r="BW2856" s="20">
        <v>0</v>
      </c>
      <c r="BX2856" s="22">
        <v>133519.69</v>
      </c>
      <c r="BY2856">
        <v>37</v>
      </c>
      <c r="BZ2856">
        <v>87.19</v>
      </c>
      <c r="CC2856">
        <v>1</v>
      </c>
    </row>
    <row r="2857" spans="1:81" ht="119" x14ac:dyDescent="0.2">
      <c r="A2857" t="s">
        <v>23820</v>
      </c>
      <c r="B2857" t="s">
        <v>23821</v>
      </c>
      <c r="C2857" t="s">
        <v>23822</v>
      </c>
      <c r="E2857" s="2" t="s">
        <v>23823</v>
      </c>
      <c r="G2857" s="3">
        <v>63000000</v>
      </c>
      <c r="H2857" s="3">
        <v>102000000</v>
      </c>
      <c r="I2857" s="3">
        <v>175000000</v>
      </c>
      <c r="O2857" s="3">
        <v>630000000</v>
      </c>
      <c r="P2857" s="3">
        <v>510000000</v>
      </c>
      <c r="Q2857" s="3">
        <v>1167250000</v>
      </c>
      <c r="W2857" s="2" t="s">
        <v>23824</v>
      </c>
      <c r="X2857" s="2" t="s">
        <v>23825</v>
      </c>
      <c r="Y2857" s="2" t="s">
        <v>23826</v>
      </c>
      <c r="AE2857">
        <v>2021</v>
      </c>
      <c r="AF2857">
        <v>2022</v>
      </c>
      <c r="AG2857">
        <v>2024</v>
      </c>
      <c r="AL2857" s="3">
        <v>175000000</v>
      </c>
      <c r="AM2857" t="s">
        <v>89</v>
      </c>
      <c r="AN2857" s="1">
        <v>45371</v>
      </c>
      <c r="AO2857" s="3">
        <v>1167250000</v>
      </c>
      <c r="AQ2857">
        <v>6.19</v>
      </c>
      <c r="AR2857">
        <v>37982.699999999997</v>
      </c>
      <c r="AS2857">
        <v>93357.09</v>
      </c>
      <c r="AY2857">
        <v>4340</v>
      </c>
      <c r="AZ2857">
        <v>428</v>
      </c>
      <c r="BA2857">
        <v>37</v>
      </c>
      <c r="BG2857">
        <v>64.03</v>
      </c>
      <c r="BH2857">
        <v>90.86</v>
      </c>
      <c r="BI2857">
        <v>87.19</v>
      </c>
      <c r="BO2857">
        <v>1</v>
      </c>
      <c r="BP2857" s="3">
        <v>340000000</v>
      </c>
      <c r="BQ2857" s="20">
        <v>317</v>
      </c>
      <c r="BR2857" s="20">
        <v>553</v>
      </c>
      <c r="BW2857" s="20">
        <v>0</v>
      </c>
      <c r="BX2857" s="22">
        <v>131345.98000000001</v>
      </c>
      <c r="BY2857">
        <v>38</v>
      </c>
      <c r="BZ2857">
        <v>86.83</v>
      </c>
      <c r="CC2857">
        <v>1</v>
      </c>
    </row>
    <row r="2858" spans="1:81" ht="51" x14ac:dyDescent="0.2">
      <c r="A2858" t="s">
        <v>23827</v>
      </c>
      <c r="B2858" t="s">
        <v>23828</v>
      </c>
      <c r="C2858" t="s">
        <v>23829</v>
      </c>
      <c r="D2858" t="s">
        <v>23830</v>
      </c>
      <c r="E2858" s="2" t="s">
        <v>23831</v>
      </c>
      <c r="G2858" s="3">
        <v>1900000</v>
      </c>
      <c r="H2858" s="3">
        <v>11764975</v>
      </c>
      <c r="I2858" s="3">
        <v>36000000</v>
      </c>
      <c r="O2858" s="3">
        <v>19000000</v>
      </c>
      <c r="P2858" s="3">
        <v>58824875</v>
      </c>
      <c r="Q2858" s="3">
        <v>240120000</v>
      </c>
      <c r="W2858" s="2" t="s">
        <v>23832</v>
      </c>
      <c r="X2858" s="2" t="s">
        <v>23833</v>
      </c>
      <c r="Y2858" s="2" t="s">
        <v>631</v>
      </c>
      <c r="AE2858">
        <v>2021</v>
      </c>
      <c r="AF2858">
        <v>2023</v>
      </c>
      <c r="AG2858">
        <v>2024</v>
      </c>
      <c r="AL2858" s="3">
        <v>36000000</v>
      </c>
      <c r="AM2858" t="s">
        <v>89</v>
      </c>
      <c r="AN2858" s="1">
        <v>45315</v>
      </c>
      <c r="AO2858" s="3">
        <v>240120000</v>
      </c>
      <c r="AQ2858">
        <v>10587.57</v>
      </c>
      <c r="AR2858">
        <v>7714.39</v>
      </c>
      <c r="AS2858">
        <v>107312.56</v>
      </c>
      <c r="AY2858">
        <v>729</v>
      </c>
      <c r="AZ2858">
        <v>374</v>
      </c>
      <c r="BA2858">
        <v>34</v>
      </c>
      <c r="BG2858">
        <v>93.97</v>
      </c>
      <c r="BH2858">
        <v>88.19</v>
      </c>
      <c r="BI2858">
        <v>88.26</v>
      </c>
      <c r="BO2858">
        <v>1</v>
      </c>
      <c r="BP2858" s="3">
        <v>49664975</v>
      </c>
      <c r="BQ2858" s="20">
        <v>475</v>
      </c>
      <c r="BR2858" s="20">
        <v>363</v>
      </c>
      <c r="BW2858" s="20">
        <v>0</v>
      </c>
      <c r="BX2858" s="22">
        <v>125614.52</v>
      </c>
      <c r="BY2858">
        <v>39</v>
      </c>
      <c r="BZ2858">
        <v>86.48</v>
      </c>
      <c r="CC2858">
        <v>1</v>
      </c>
    </row>
    <row r="2859" spans="1:81" ht="51" x14ac:dyDescent="0.2">
      <c r="A2859" t="s">
        <v>23834</v>
      </c>
      <c r="B2859" t="s">
        <v>23835</v>
      </c>
      <c r="C2859" t="s">
        <v>23836</v>
      </c>
      <c r="E2859" s="2" t="s">
        <v>23837</v>
      </c>
      <c r="H2859" s="3">
        <v>33000000</v>
      </c>
      <c r="I2859" s="3">
        <v>33000000</v>
      </c>
      <c r="P2859" s="3">
        <v>48000001</v>
      </c>
      <c r="Q2859" s="3">
        <v>220110000</v>
      </c>
      <c r="W2859" s="2" t="s">
        <v>15537</v>
      </c>
      <c r="X2859" s="2" t="s">
        <v>23838</v>
      </c>
      <c r="Y2859" s="2" t="s">
        <v>23839</v>
      </c>
      <c r="AE2859">
        <v>2018</v>
      </c>
      <c r="AF2859">
        <v>2021</v>
      </c>
      <c r="AG2859">
        <v>2024</v>
      </c>
      <c r="AL2859" s="3">
        <v>33000000</v>
      </c>
      <c r="AM2859" t="s">
        <v>89</v>
      </c>
      <c r="AN2859" s="1">
        <v>45314</v>
      </c>
      <c r="AO2859" s="3">
        <v>220110000</v>
      </c>
      <c r="AQ2859">
        <v>0.25</v>
      </c>
      <c r="AR2859">
        <v>20731.740000000002</v>
      </c>
      <c r="AS2859">
        <v>97566.88</v>
      </c>
      <c r="AY2859">
        <v>2959</v>
      </c>
      <c r="AZ2859">
        <v>624</v>
      </c>
      <c r="BA2859">
        <v>36</v>
      </c>
      <c r="BG2859">
        <v>71.63</v>
      </c>
      <c r="BH2859">
        <v>88.14</v>
      </c>
      <c r="BI2859">
        <v>87.54</v>
      </c>
      <c r="BO2859">
        <v>1</v>
      </c>
      <c r="BP2859" s="3">
        <v>71950000</v>
      </c>
      <c r="BQ2859" s="20">
        <v>1062</v>
      </c>
      <c r="BR2859" s="20">
        <v>817</v>
      </c>
      <c r="BW2859" s="20">
        <v>0</v>
      </c>
      <c r="BX2859" s="22">
        <v>118298.87</v>
      </c>
      <c r="BY2859">
        <v>40</v>
      </c>
      <c r="BZ2859">
        <v>86.12</v>
      </c>
      <c r="CC2859">
        <v>1</v>
      </c>
    </row>
    <row r="2860" spans="1:81" ht="68" x14ac:dyDescent="0.2">
      <c r="A2860" t="s">
        <v>23840</v>
      </c>
      <c r="B2860" t="s">
        <v>23841</v>
      </c>
      <c r="C2860" t="s">
        <v>23842</v>
      </c>
      <c r="D2860" t="s">
        <v>23843</v>
      </c>
      <c r="E2860" s="2" t="s">
        <v>23844</v>
      </c>
      <c r="G2860" s="3">
        <v>11000000</v>
      </c>
      <c r="H2860" s="3">
        <v>27000000</v>
      </c>
      <c r="I2860" s="3">
        <v>45000000</v>
      </c>
      <c r="O2860" s="3">
        <v>110000000</v>
      </c>
      <c r="P2860" s="3">
        <v>135000000</v>
      </c>
      <c r="Q2860" s="3">
        <v>300150000</v>
      </c>
      <c r="W2860" s="2" t="s">
        <v>23845</v>
      </c>
      <c r="X2860" s="2" t="s">
        <v>23846</v>
      </c>
      <c r="Y2860" s="2" t="s">
        <v>23847</v>
      </c>
      <c r="AE2860">
        <v>2020</v>
      </c>
      <c r="AF2860">
        <v>2021</v>
      </c>
      <c r="AG2860">
        <v>2024</v>
      </c>
      <c r="AL2860" s="3">
        <v>45000000</v>
      </c>
      <c r="AM2860" t="s">
        <v>89</v>
      </c>
      <c r="AN2860" s="1">
        <v>45372</v>
      </c>
      <c r="AO2860" s="3">
        <v>300150000</v>
      </c>
      <c r="AQ2860">
        <v>12234.14</v>
      </c>
      <c r="AR2860">
        <v>28447.77</v>
      </c>
      <c r="AS2860">
        <v>74847.850000000006</v>
      </c>
      <c r="AY2860">
        <v>366</v>
      </c>
      <c r="AZ2860">
        <v>519</v>
      </c>
      <c r="BA2860">
        <v>41</v>
      </c>
      <c r="BG2860">
        <v>96.12</v>
      </c>
      <c r="BH2860">
        <v>90.14</v>
      </c>
      <c r="BI2860">
        <v>85.77</v>
      </c>
      <c r="BO2860">
        <v>1</v>
      </c>
      <c r="BP2860" s="3">
        <v>115000000</v>
      </c>
      <c r="BQ2860" s="20">
        <v>631</v>
      </c>
      <c r="BR2860" s="20">
        <v>910</v>
      </c>
      <c r="BW2860" s="20">
        <v>0</v>
      </c>
      <c r="BX2860" s="22">
        <v>115529.76</v>
      </c>
      <c r="BY2860">
        <v>41</v>
      </c>
      <c r="BZ2860">
        <v>85.77</v>
      </c>
      <c r="CC2860">
        <v>1</v>
      </c>
    </row>
    <row r="2861" spans="1:81" ht="85" x14ac:dyDescent="0.2">
      <c r="A2861" t="s">
        <v>23848</v>
      </c>
      <c r="B2861" t="s">
        <v>23849</v>
      </c>
      <c r="C2861" t="s">
        <v>23850</v>
      </c>
      <c r="D2861" t="s">
        <v>23851</v>
      </c>
      <c r="E2861" s="2" t="s">
        <v>23852</v>
      </c>
      <c r="G2861" s="3">
        <v>10000000</v>
      </c>
      <c r="H2861" s="3">
        <v>55000000</v>
      </c>
      <c r="I2861" s="3">
        <v>112000000</v>
      </c>
      <c r="O2861" s="3">
        <v>100000000</v>
      </c>
      <c r="P2861" s="3">
        <v>275000000</v>
      </c>
      <c r="Q2861" s="3">
        <v>747040000</v>
      </c>
      <c r="W2861" s="2" t="s">
        <v>23853</v>
      </c>
      <c r="X2861" s="2" t="s">
        <v>23854</v>
      </c>
      <c r="Y2861" s="2" t="s">
        <v>23855</v>
      </c>
      <c r="AE2861">
        <v>2021</v>
      </c>
      <c r="AF2861">
        <v>2021</v>
      </c>
      <c r="AG2861">
        <v>2024</v>
      </c>
      <c r="AL2861" s="3">
        <v>112000000</v>
      </c>
      <c r="AM2861" t="s">
        <v>89</v>
      </c>
      <c r="AN2861" s="1">
        <v>45335</v>
      </c>
      <c r="AO2861" s="3">
        <v>747040000</v>
      </c>
      <c r="AQ2861">
        <v>0</v>
      </c>
      <c r="AR2861">
        <v>0</v>
      </c>
      <c r="AS2861">
        <v>111863.18</v>
      </c>
      <c r="AY2861">
        <v>5627</v>
      </c>
      <c r="AZ2861">
        <v>2960</v>
      </c>
      <c r="BA2861">
        <v>33</v>
      </c>
      <c r="BG2861">
        <v>53.36</v>
      </c>
      <c r="BH2861">
        <v>43.68</v>
      </c>
      <c r="BI2861">
        <v>88.61</v>
      </c>
      <c r="BO2861">
        <v>1</v>
      </c>
      <c r="BP2861" s="3">
        <v>247000000</v>
      </c>
      <c r="BQ2861" s="20">
        <v>154</v>
      </c>
      <c r="BR2861" s="20">
        <v>946</v>
      </c>
      <c r="BW2861" s="20">
        <v>0</v>
      </c>
      <c r="BX2861" s="22">
        <v>111863.18</v>
      </c>
      <c r="BY2861">
        <v>42</v>
      </c>
      <c r="BZ2861">
        <v>85.41</v>
      </c>
      <c r="CC2861">
        <v>1</v>
      </c>
    </row>
    <row r="2862" spans="1:81" ht="34" x14ac:dyDescent="0.2">
      <c r="A2862" t="s">
        <v>23856</v>
      </c>
      <c r="B2862" t="s">
        <v>23857</v>
      </c>
      <c r="C2862" t="s">
        <v>23858</v>
      </c>
      <c r="D2862" t="s">
        <v>23859</v>
      </c>
      <c r="E2862" s="2" t="s">
        <v>23860</v>
      </c>
      <c r="H2862" s="3">
        <v>10914004</v>
      </c>
      <c r="I2862" s="3">
        <v>32834900</v>
      </c>
      <c r="P2862" s="3">
        <v>54570020</v>
      </c>
      <c r="Q2862" s="3">
        <v>219008783</v>
      </c>
      <c r="X2862" s="2" t="s">
        <v>23861</v>
      </c>
      <c r="Y2862" s="2" t="s">
        <v>23862</v>
      </c>
      <c r="AF2862">
        <v>2022</v>
      </c>
      <c r="AG2862">
        <v>2024</v>
      </c>
      <c r="AL2862" s="3">
        <v>32834899</v>
      </c>
      <c r="AM2862" t="s">
        <v>89</v>
      </c>
      <c r="AN2862" s="1">
        <v>45306</v>
      </c>
      <c r="AO2862" s="3">
        <v>219008783</v>
      </c>
      <c r="AR2862">
        <v>227.08</v>
      </c>
      <c r="AS2862">
        <v>107174.64</v>
      </c>
      <c r="AZ2862">
        <v>1915</v>
      </c>
      <c r="BA2862">
        <v>35</v>
      </c>
      <c r="BH2862">
        <v>59.02</v>
      </c>
      <c r="BI2862">
        <v>87.9</v>
      </c>
      <c r="BO2862">
        <v>1</v>
      </c>
      <c r="BP2862" s="3">
        <v>43748904</v>
      </c>
      <c r="BR2862" s="20">
        <v>674</v>
      </c>
      <c r="BW2862" s="20">
        <v>0</v>
      </c>
      <c r="BX2862" s="22">
        <v>107401.72</v>
      </c>
      <c r="BY2862">
        <v>43</v>
      </c>
      <c r="BZ2862">
        <v>85.05</v>
      </c>
      <c r="CC2862">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862"/>
  <sheetViews>
    <sheetView tabSelected="1" workbookViewId="0">
      <selection activeCell="A9" sqref="A9"/>
    </sheetView>
  </sheetViews>
  <sheetFormatPr baseColWidth="10" defaultRowHeight="16" x14ac:dyDescent="0.2"/>
  <cols>
    <col min="1" max="1" width="36.6640625" bestFit="1" customWidth="1"/>
    <col min="2" max="2" width="14" style="12" bestFit="1" customWidth="1"/>
    <col min="3" max="3" width="17.83203125" style="12" bestFit="1" customWidth="1"/>
    <col min="4" max="4" width="17.83203125" bestFit="1" customWidth="1"/>
    <col min="7" max="7" width="15" customWidth="1"/>
  </cols>
  <sheetData>
    <row r="1" spans="1:9" x14ac:dyDescent="0.2">
      <c r="A1" t="s">
        <v>23866</v>
      </c>
      <c r="B1" s="9">
        <f>COUNTA(A10:A3000)</f>
        <v>2852</v>
      </c>
      <c r="G1" s="9"/>
      <c r="H1" s="12"/>
    </row>
    <row r="2" spans="1:9" x14ac:dyDescent="0.2">
      <c r="A2" t="s">
        <v>23867</v>
      </c>
      <c r="B2" s="9">
        <f>COUNTA(B10:B2999)</f>
        <v>867</v>
      </c>
      <c r="G2" s="9"/>
      <c r="H2" s="15" t="s">
        <v>23875</v>
      </c>
      <c r="I2" s="15" t="s">
        <v>23872</v>
      </c>
    </row>
    <row r="3" spans="1:9" x14ac:dyDescent="0.2">
      <c r="A3" t="s">
        <v>23870</v>
      </c>
      <c r="B3" s="10">
        <f>AVERAGE(C10:C2999)</f>
        <v>8.4703825463239841</v>
      </c>
      <c r="H3" s="15">
        <v>8.8000000000000007</v>
      </c>
      <c r="I3" s="16">
        <v>2012</v>
      </c>
    </row>
    <row r="4" spans="1:9" x14ac:dyDescent="0.2">
      <c r="A4" t="s">
        <v>23868</v>
      </c>
      <c r="B4" s="11">
        <f>B2/B1</f>
        <v>0.30399719495091165</v>
      </c>
      <c r="H4" s="15">
        <v>7.6</v>
      </c>
      <c r="I4" s="16">
        <f>I3+1</f>
        <v>2013</v>
      </c>
    </row>
    <row r="5" spans="1:9" x14ac:dyDescent="0.2">
      <c r="H5" s="15">
        <v>6.88</v>
      </c>
      <c r="I5" s="16">
        <f t="shared" ref="I5:I14" si="0">I4+1</f>
        <v>2014</v>
      </c>
    </row>
    <row r="6" spans="1:9" x14ac:dyDescent="0.2">
      <c r="H6" s="15">
        <v>7.19</v>
      </c>
      <c r="I6" s="16">
        <f t="shared" si="0"/>
        <v>2015</v>
      </c>
    </row>
    <row r="7" spans="1:9" x14ac:dyDescent="0.2">
      <c r="A7" s="4" t="s">
        <v>32</v>
      </c>
      <c r="B7" s="12" t="s">
        <v>23874</v>
      </c>
      <c r="H7" s="15">
        <v>8.74</v>
      </c>
      <c r="I7" s="16">
        <f t="shared" si="0"/>
        <v>2016</v>
      </c>
    </row>
    <row r="8" spans="1:9" x14ac:dyDescent="0.2">
      <c r="H8" s="15">
        <v>13.21</v>
      </c>
      <c r="I8" s="16">
        <f t="shared" si="0"/>
        <v>2017</v>
      </c>
    </row>
    <row r="9" spans="1:9" x14ac:dyDescent="0.2">
      <c r="A9" s="4" t="s">
        <v>23863</v>
      </c>
      <c r="B9" s="12" t="s">
        <v>23869</v>
      </c>
      <c r="C9" s="12" t="s">
        <v>23871</v>
      </c>
      <c r="H9" s="15">
        <v>11.77</v>
      </c>
      <c r="I9" s="16">
        <f t="shared" si="0"/>
        <v>2018</v>
      </c>
    </row>
    <row r="10" spans="1:9" x14ac:dyDescent="0.2">
      <c r="A10" s="5" t="s">
        <v>15634</v>
      </c>
      <c r="B10" s="18"/>
      <c r="C10" s="18">
        <v>3.95</v>
      </c>
      <c r="H10" s="15">
        <v>7.93</v>
      </c>
      <c r="I10" s="16">
        <f t="shared" si="0"/>
        <v>2019</v>
      </c>
    </row>
    <row r="11" spans="1:9" x14ac:dyDescent="0.2">
      <c r="A11" s="5" t="s">
        <v>1461</v>
      </c>
      <c r="B11" s="18"/>
      <c r="C11" s="18"/>
      <c r="H11" s="15">
        <v>7.09</v>
      </c>
      <c r="I11" s="16">
        <f t="shared" si="0"/>
        <v>2020</v>
      </c>
    </row>
    <row r="12" spans="1:9" x14ac:dyDescent="0.2">
      <c r="A12" s="5" t="s">
        <v>21549</v>
      </c>
      <c r="B12" s="18"/>
      <c r="C12" s="18"/>
      <c r="H12" s="15">
        <v>3.83</v>
      </c>
      <c r="I12" s="16">
        <f t="shared" si="0"/>
        <v>2021</v>
      </c>
    </row>
    <row r="13" spans="1:9" x14ac:dyDescent="0.2">
      <c r="A13" s="5" t="s">
        <v>13863</v>
      </c>
      <c r="B13" s="18"/>
      <c r="C13" s="18">
        <v>2.88</v>
      </c>
      <c r="H13" s="15">
        <v>2.2799999999999998</v>
      </c>
      <c r="I13" s="16">
        <f t="shared" si="0"/>
        <v>2022</v>
      </c>
    </row>
    <row r="14" spans="1:9" ht="17" thickBot="1" x14ac:dyDescent="0.25">
      <c r="A14" s="5" t="s">
        <v>1616</v>
      </c>
      <c r="B14" s="18">
        <v>1</v>
      </c>
      <c r="C14" s="18">
        <v>59.97</v>
      </c>
      <c r="H14" s="15">
        <v>3.05</v>
      </c>
      <c r="I14" s="16">
        <f t="shared" si="0"/>
        <v>2023</v>
      </c>
    </row>
    <row r="15" spans="1:9" ht="17" thickBot="1" x14ac:dyDescent="0.25">
      <c r="A15" s="5" t="s">
        <v>6746</v>
      </c>
      <c r="B15" s="18">
        <v>1</v>
      </c>
      <c r="C15" s="18">
        <v>1.87</v>
      </c>
      <c r="G15" s="13" t="s">
        <v>23876</v>
      </c>
      <c r="H15" s="14">
        <f>AVERAGE(H3:H14)</f>
        <v>7.3641666666666667</v>
      </c>
    </row>
    <row r="16" spans="1:9" x14ac:dyDescent="0.2">
      <c r="A16" s="5" t="s">
        <v>17023</v>
      </c>
      <c r="B16" s="18">
        <v>1</v>
      </c>
      <c r="C16" s="18">
        <v>3.4</v>
      </c>
    </row>
    <row r="17" spans="1:3" x14ac:dyDescent="0.2">
      <c r="A17" s="5" t="s">
        <v>115</v>
      </c>
      <c r="B17" s="18"/>
      <c r="C17" s="18">
        <v>0.54</v>
      </c>
    </row>
    <row r="18" spans="1:3" x14ac:dyDescent="0.2">
      <c r="A18" s="5" t="s">
        <v>2094</v>
      </c>
      <c r="B18" s="18"/>
      <c r="C18" s="18"/>
    </row>
    <row r="19" spans="1:3" x14ac:dyDescent="0.2">
      <c r="A19" s="5" t="s">
        <v>4850</v>
      </c>
      <c r="B19" s="18"/>
      <c r="C19" s="18"/>
    </row>
    <row r="20" spans="1:3" x14ac:dyDescent="0.2">
      <c r="A20" s="5" t="s">
        <v>2495</v>
      </c>
      <c r="B20" s="18"/>
      <c r="C20" s="18"/>
    </row>
    <row r="21" spans="1:3" x14ac:dyDescent="0.2">
      <c r="A21" s="5" t="s">
        <v>8857</v>
      </c>
      <c r="B21" s="18"/>
      <c r="C21" s="18">
        <v>7.07</v>
      </c>
    </row>
    <row r="22" spans="1:3" x14ac:dyDescent="0.2">
      <c r="A22" s="5" t="s">
        <v>3731</v>
      </c>
      <c r="B22" s="18">
        <v>1</v>
      </c>
      <c r="C22" s="18">
        <v>2.25</v>
      </c>
    </row>
    <row r="23" spans="1:3" x14ac:dyDescent="0.2">
      <c r="A23" s="5" t="s">
        <v>23191</v>
      </c>
      <c r="B23" s="18"/>
      <c r="C23" s="18"/>
    </row>
    <row r="24" spans="1:3" x14ac:dyDescent="0.2">
      <c r="A24" s="5" t="s">
        <v>3150</v>
      </c>
      <c r="B24" s="18"/>
      <c r="C24" s="18"/>
    </row>
    <row r="25" spans="1:3" x14ac:dyDescent="0.2">
      <c r="A25" s="5" t="s">
        <v>9555</v>
      </c>
      <c r="B25" s="18"/>
      <c r="C25" s="18">
        <v>1.1499999999999999</v>
      </c>
    </row>
    <row r="26" spans="1:3" x14ac:dyDescent="0.2">
      <c r="A26" s="5" t="s">
        <v>15052</v>
      </c>
      <c r="B26" s="18"/>
      <c r="C26" s="18">
        <v>3.41</v>
      </c>
    </row>
    <row r="27" spans="1:3" x14ac:dyDescent="0.2">
      <c r="A27" s="5" t="s">
        <v>15954</v>
      </c>
      <c r="B27" s="18">
        <v>1</v>
      </c>
      <c r="C27" s="18"/>
    </row>
    <row r="28" spans="1:3" x14ac:dyDescent="0.2">
      <c r="A28" s="5" t="s">
        <v>23479</v>
      </c>
      <c r="B28" s="18"/>
      <c r="C28" s="18"/>
    </row>
    <row r="29" spans="1:3" x14ac:dyDescent="0.2">
      <c r="A29" s="5" t="s">
        <v>19781</v>
      </c>
      <c r="B29" s="18"/>
      <c r="C29" s="18"/>
    </row>
    <row r="30" spans="1:3" x14ac:dyDescent="0.2">
      <c r="A30" s="5" t="s">
        <v>16099</v>
      </c>
      <c r="B30" s="18">
        <v>1</v>
      </c>
      <c r="C30" s="18">
        <v>8</v>
      </c>
    </row>
    <row r="31" spans="1:3" x14ac:dyDescent="0.2">
      <c r="A31" s="5" t="s">
        <v>9046</v>
      </c>
      <c r="B31" s="18"/>
      <c r="C31" s="18">
        <v>5.15</v>
      </c>
    </row>
    <row r="32" spans="1:3" x14ac:dyDescent="0.2">
      <c r="A32" s="5" t="s">
        <v>22585</v>
      </c>
      <c r="B32" s="18"/>
      <c r="C32" s="18">
        <v>4.25</v>
      </c>
    </row>
    <row r="33" spans="1:3" x14ac:dyDescent="0.2">
      <c r="A33" s="5" t="s">
        <v>20988</v>
      </c>
      <c r="B33" s="18"/>
      <c r="C33" s="18"/>
    </row>
    <row r="34" spans="1:3" x14ac:dyDescent="0.2">
      <c r="A34" s="5" t="s">
        <v>12578</v>
      </c>
      <c r="B34" s="18"/>
      <c r="C34" s="18">
        <v>1.78</v>
      </c>
    </row>
    <row r="35" spans="1:3" x14ac:dyDescent="0.2">
      <c r="A35" s="5" t="s">
        <v>1291</v>
      </c>
      <c r="B35" s="18"/>
      <c r="C35" s="18">
        <v>2.84</v>
      </c>
    </row>
    <row r="36" spans="1:3" x14ac:dyDescent="0.2">
      <c r="A36" s="5" t="s">
        <v>6075</v>
      </c>
      <c r="B36" s="18"/>
      <c r="C36" s="18">
        <v>1.67</v>
      </c>
    </row>
    <row r="37" spans="1:3" x14ac:dyDescent="0.2">
      <c r="A37" s="5" t="s">
        <v>21356</v>
      </c>
      <c r="B37" s="18"/>
      <c r="C37" s="18"/>
    </row>
    <row r="38" spans="1:3" x14ac:dyDescent="0.2">
      <c r="A38" s="5" t="s">
        <v>19059</v>
      </c>
      <c r="B38" s="18"/>
      <c r="C38" s="18">
        <v>2.14</v>
      </c>
    </row>
    <row r="39" spans="1:3" x14ac:dyDescent="0.2">
      <c r="A39" s="5" t="s">
        <v>16625</v>
      </c>
      <c r="B39" s="18"/>
      <c r="C39" s="18">
        <v>1.78</v>
      </c>
    </row>
    <row r="40" spans="1:3" x14ac:dyDescent="0.2">
      <c r="A40" s="5" t="s">
        <v>16578</v>
      </c>
      <c r="B40" s="18"/>
      <c r="C40" s="18">
        <v>4.5</v>
      </c>
    </row>
    <row r="41" spans="1:3" x14ac:dyDescent="0.2">
      <c r="A41" s="5" t="s">
        <v>19580</v>
      </c>
      <c r="B41" s="18"/>
      <c r="C41" s="18">
        <v>4.78</v>
      </c>
    </row>
    <row r="42" spans="1:3" x14ac:dyDescent="0.2">
      <c r="A42" s="5" t="s">
        <v>12499</v>
      </c>
      <c r="B42" s="18">
        <v>1</v>
      </c>
      <c r="C42" s="18">
        <v>0</v>
      </c>
    </row>
    <row r="43" spans="1:3" x14ac:dyDescent="0.2">
      <c r="A43" s="5" t="s">
        <v>7656</v>
      </c>
      <c r="B43" s="18"/>
      <c r="C43" s="18">
        <v>1.43</v>
      </c>
    </row>
    <row r="44" spans="1:3" x14ac:dyDescent="0.2">
      <c r="A44" s="5" t="s">
        <v>15426</v>
      </c>
      <c r="B44" s="18">
        <v>1</v>
      </c>
      <c r="C44" s="18">
        <v>4.5</v>
      </c>
    </row>
    <row r="45" spans="1:3" x14ac:dyDescent="0.2">
      <c r="A45" s="5" t="s">
        <v>2114</v>
      </c>
      <c r="B45" s="18"/>
      <c r="C45" s="18">
        <v>4.0199999999999996</v>
      </c>
    </row>
    <row r="46" spans="1:3" x14ac:dyDescent="0.2">
      <c r="A46" s="5" t="s">
        <v>9104</v>
      </c>
      <c r="B46" s="18">
        <v>1</v>
      </c>
      <c r="C46" s="18">
        <v>14.99</v>
      </c>
    </row>
    <row r="47" spans="1:3" x14ac:dyDescent="0.2">
      <c r="A47" s="5" t="s">
        <v>15070</v>
      </c>
      <c r="B47" s="18">
        <v>1</v>
      </c>
      <c r="C47" s="18">
        <v>4.09</v>
      </c>
    </row>
    <row r="48" spans="1:3" x14ac:dyDescent="0.2">
      <c r="A48" s="5" t="s">
        <v>15532</v>
      </c>
      <c r="B48" s="18"/>
      <c r="C48" s="18">
        <v>7</v>
      </c>
    </row>
    <row r="49" spans="1:3" x14ac:dyDescent="0.2">
      <c r="A49" s="5" t="s">
        <v>3570</v>
      </c>
      <c r="B49" s="18"/>
      <c r="C49" s="18"/>
    </row>
    <row r="50" spans="1:3" x14ac:dyDescent="0.2">
      <c r="A50" s="5" t="s">
        <v>22700</v>
      </c>
      <c r="B50" s="18">
        <v>1</v>
      </c>
      <c r="C50" s="18"/>
    </row>
    <row r="51" spans="1:3" x14ac:dyDescent="0.2">
      <c r="A51" s="5" t="s">
        <v>12118</v>
      </c>
      <c r="B51" s="18">
        <v>1</v>
      </c>
      <c r="C51" s="18">
        <v>6</v>
      </c>
    </row>
    <row r="52" spans="1:3" x14ac:dyDescent="0.2">
      <c r="A52" s="5" t="s">
        <v>14273</v>
      </c>
      <c r="B52" s="18"/>
      <c r="C52" s="18">
        <v>21.84</v>
      </c>
    </row>
    <row r="53" spans="1:3" x14ac:dyDescent="0.2">
      <c r="A53" s="5" t="s">
        <v>22830</v>
      </c>
      <c r="B53" s="18"/>
      <c r="C53" s="18"/>
    </row>
    <row r="54" spans="1:3" x14ac:dyDescent="0.2">
      <c r="A54" s="5" t="s">
        <v>1015</v>
      </c>
      <c r="B54" s="18"/>
      <c r="C54" s="18">
        <v>3.25</v>
      </c>
    </row>
    <row r="55" spans="1:3" x14ac:dyDescent="0.2">
      <c r="A55" s="5" t="s">
        <v>12261</v>
      </c>
      <c r="B55" s="18"/>
      <c r="C55" s="18">
        <v>9.06</v>
      </c>
    </row>
    <row r="56" spans="1:3" x14ac:dyDescent="0.2">
      <c r="A56" s="5" t="s">
        <v>3984</v>
      </c>
      <c r="B56" s="18">
        <v>1</v>
      </c>
      <c r="C56" s="18">
        <v>1.58</v>
      </c>
    </row>
    <row r="57" spans="1:3" x14ac:dyDescent="0.2">
      <c r="A57" s="5" t="s">
        <v>422</v>
      </c>
      <c r="B57" s="18">
        <v>1</v>
      </c>
      <c r="C57" s="18">
        <v>1.47</v>
      </c>
    </row>
    <row r="58" spans="1:3" x14ac:dyDescent="0.2">
      <c r="A58" s="5" t="s">
        <v>21422</v>
      </c>
      <c r="B58" s="18"/>
      <c r="C58" s="18"/>
    </row>
    <row r="59" spans="1:3" x14ac:dyDescent="0.2">
      <c r="A59" s="5" t="s">
        <v>1814</v>
      </c>
      <c r="B59" s="18"/>
      <c r="C59" s="18">
        <v>9.9</v>
      </c>
    </row>
    <row r="60" spans="1:3" x14ac:dyDescent="0.2">
      <c r="A60" s="5" t="s">
        <v>19343</v>
      </c>
      <c r="B60" s="18">
        <v>1</v>
      </c>
      <c r="C60" s="18"/>
    </row>
    <row r="61" spans="1:3" x14ac:dyDescent="0.2">
      <c r="A61" s="5" t="s">
        <v>186</v>
      </c>
      <c r="B61" s="18"/>
      <c r="C61" s="18">
        <v>3.75</v>
      </c>
    </row>
    <row r="62" spans="1:3" x14ac:dyDescent="0.2">
      <c r="A62" s="5" t="s">
        <v>8646</v>
      </c>
      <c r="B62" s="18"/>
      <c r="C62" s="18">
        <v>15.74</v>
      </c>
    </row>
    <row r="63" spans="1:3" x14ac:dyDescent="0.2">
      <c r="A63" s="5" t="s">
        <v>16339</v>
      </c>
      <c r="B63" s="18"/>
      <c r="C63" s="18"/>
    </row>
    <row r="64" spans="1:3" x14ac:dyDescent="0.2">
      <c r="A64" s="5" t="s">
        <v>14858</v>
      </c>
      <c r="B64" s="18"/>
      <c r="C64" s="18">
        <v>2.19</v>
      </c>
    </row>
    <row r="65" spans="1:3" x14ac:dyDescent="0.2">
      <c r="A65" s="5" t="s">
        <v>20435</v>
      </c>
      <c r="B65" s="18"/>
      <c r="C65" s="18"/>
    </row>
    <row r="66" spans="1:3" x14ac:dyDescent="0.2">
      <c r="A66" s="5" t="s">
        <v>9734</v>
      </c>
      <c r="B66" s="18"/>
      <c r="C66" s="18">
        <v>2.4500000000000002</v>
      </c>
    </row>
    <row r="67" spans="1:3" x14ac:dyDescent="0.2">
      <c r="A67" s="5" t="s">
        <v>14124</v>
      </c>
      <c r="B67" s="18"/>
      <c r="C67" s="18">
        <v>9.16</v>
      </c>
    </row>
    <row r="68" spans="1:3" x14ac:dyDescent="0.2">
      <c r="A68" s="5" t="s">
        <v>18719</v>
      </c>
      <c r="B68" s="18"/>
      <c r="C68" s="18"/>
    </row>
    <row r="69" spans="1:3" x14ac:dyDescent="0.2">
      <c r="A69" s="5" t="s">
        <v>22377</v>
      </c>
      <c r="B69" s="18"/>
      <c r="C69" s="18"/>
    </row>
    <row r="70" spans="1:3" x14ac:dyDescent="0.2">
      <c r="A70" s="5" t="s">
        <v>8574</v>
      </c>
      <c r="B70" s="18"/>
      <c r="C70" s="18"/>
    </row>
    <row r="71" spans="1:3" x14ac:dyDescent="0.2">
      <c r="A71" s="5" t="s">
        <v>17006</v>
      </c>
      <c r="B71" s="18">
        <v>1</v>
      </c>
      <c r="C71" s="18"/>
    </row>
    <row r="72" spans="1:3" x14ac:dyDescent="0.2">
      <c r="A72" s="5" t="s">
        <v>17450</v>
      </c>
      <c r="B72" s="18"/>
      <c r="C72" s="18"/>
    </row>
    <row r="73" spans="1:3" x14ac:dyDescent="0.2">
      <c r="A73" s="5" t="s">
        <v>12226</v>
      </c>
      <c r="B73" s="18"/>
      <c r="C73" s="18"/>
    </row>
    <row r="74" spans="1:3" x14ac:dyDescent="0.2">
      <c r="A74" s="5" t="s">
        <v>8416</v>
      </c>
      <c r="B74" s="18"/>
      <c r="C74" s="18"/>
    </row>
    <row r="75" spans="1:3" x14ac:dyDescent="0.2">
      <c r="A75" s="5" t="s">
        <v>21196</v>
      </c>
      <c r="B75" s="18"/>
      <c r="C75" s="18"/>
    </row>
    <row r="76" spans="1:3" x14ac:dyDescent="0.2">
      <c r="A76" s="5" t="s">
        <v>12390</v>
      </c>
      <c r="B76" s="18"/>
      <c r="C76" s="18">
        <v>10.5</v>
      </c>
    </row>
    <row r="77" spans="1:3" x14ac:dyDescent="0.2">
      <c r="A77" s="5" t="s">
        <v>8278</v>
      </c>
      <c r="B77" s="18">
        <v>1</v>
      </c>
      <c r="C77" s="18"/>
    </row>
    <row r="78" spans="1:3" x14ac:dyDescent="0.2">
      <c r="A78" s="5" t="s">
        <v>11262</v>
      </c>
      <c r="B78" s="18">
        <v>1</v>
      </c>
      <c r="C78" s="18">
        <v>7.5</v>
      </c>
    </row>
    <row r="79" spans="1:3" x14ac:dyDescent="0.2">
      <c r="A79" s="5" t="s">
        <v>2584</v>
      </c>
      <c r="B79" s="18"/>
      <c r="C79" s="18">
        <v>1.8</v>
      </c>
    </row>
    <row r="80" spans="1:3" x14ac:dyDescent="0.2">
      <c r="A80" s="5" t="s">
        <v>9299</v>
      </c>
      <c r="B80" s="18"/>
      <c r="C80" s="18"/>
    </row>
    <row r="81" spans="1:3" x14ac:dyDescent="0.2">
      <c r="A81" s="5" t="s">
        <v>15700</v>
      </c>
      <c r="B81" s="18">
        <v>1</v>
      </c>
      <c r="C81" s="18">
        <v>12.03</v>
      </c>
    </row>
    <row r="82" spans="1:3" x14ac:dyDescent="0.2">
      <c r="A82" s="5" t="s">
        <v>18174</v>
      </c>
      <c r="B82" s="18">
        <v>1</v>
      </c>
      <c r="C82" s="18"/>
    </row>
    <row r="83" spans="1:3" x14ac:dyDescent="0.2">
      <c r="A83" s="5" t="s">
        <v>18167</v>
      </c>
      <c r="B83" s="18"/>
      <c r="C83" s="18"/>
    </row>
    <row r="84" spans="1:3" x14ac:dyDescent="0.2">
      <c r="A84" s="5" t="s">
        <v>6728</v>
      </c>
      <c r="B84" s="18"/>
      <c r="C84" s="18">
        <v>2.7</v>
      </c>
    </row>
    <row r="85" spans="1:3" x14ac:dyDescent="0.2">
      <c r="A85" s="5" t="s">
        <v>13025</v>
      </c>
      <c r="B85" s="18">
        <v>1</v>
      </c>
      <c r="C85" s="18">
        <v>9.5</v>
      </c>
    </row>
    <row r="86" spans="1:3" x14ac:dyDescent="0.2">
      <c r="A86" s="5" t="s">
        <v>21827</v>
      </c>
      <c r="B86" s="18"/>
      <c r="C86" s="18"/>
    </row>
    <row r="87" spans="1:3" x14ac:dyDescent="0.2">
      <c r="A87" s="5" t="s">
        <v>8030</v>
      </c>
      <c r="B87" s="18">
        <v>1</v>
      </c>
      <c r="C87" s="18">
        <v>12.9</v>
      </c>
    </row>
    <row r="88" spans="1:3" x14ac:dyDescent="0.2">
      <c r="A88" s="5" t="s">
        <v>16872</v>
      </c>
      <c r="B88" s="18"/>
      <c r="C88" s="18">
        <v>3</v>
      </c>
    </row>
    <row r="89" spans="1:3" x14ac:dyDescent="0.2">
      <c r="A89" s="5" t="s">
        <v>17588</v>
      </c>
      <c r="B89" s="18">
        <v>1</v>
      </c>
      <c r="C89" s="18">
        <v>6.93</v>
      </c>
    </row>
    <row r="90" spans="1:3" x14ac:dyDescent="0.2">
      <c r="A90" s="5" t="s">
        <v>3752</v>
      </c>
      <c r="B90" s="18">
        <v>1</v>
      </c>
      <c r="C90" s="18">
        <v>3.32</v>
      </c>
    </row>
    <row r="91" spans="1:3" x14ac:dyDescent="0.2">
      <c r="A91" s="5" t="s">
        <v>19958</v>
      </c>
      <c r="B91" s="18">
        <v>1</v>
      </c>
      <c r="C91" s="18"/>
    </row>
    <row r="92" spans="1:3" x14ac:dyDescent="0.2">
      <c r="A92" s="5" t="s">
        <v>11846</v>
      </c>
      <c r="B92" s="18"/>
      <c r="C92" s="18">
        <v>0.01</v>
      </c>
    </row>
    <row r="93" spans="1:3" x14ac:dyDescent="0.2">
      <c r="A93" s="5" t="s">
        <v>5379</v>
      </c>
      <c r="B93" s="18"/>
      <c r="C93" s="18"/>
    </row>
    <row r="94" spans="1:3" x14ac:dyDescent="0.2">
      <c r="A94" s="5" t="s">
        <v>8133</v>
      </c>
      <c r="B94" s="18">
        <v>1</v>
      </c>
      <c r="C94" s="18">
        <v>7.43</v>
      </c>
    </row>
    <row r="95" spans="1:3" x14ac:dyDescent="0.2">
      <c r="A95" s="5" t="s">
        <v>6412</v>
      </c>
      <c r="B95" s="18"/>
      <c r="C95" s="18">
        <v>1.58</v>
      </c>
    </row>
    <row r="96" spans="1:3" x14ac:dyDescent="0.2">
      <c r="A96" s="5" t="s">
        <v>23509</v>
      </c>
      <c r="B96" s="18"/>
      <c r="C96" s="18"/>
    </row>
    <row r="97" spans="1:3" x14ac:dyDescent="0.2">
      <c r="A97" s="5" t="s">
        <v>15693</v>
      </c>
      <c r="B97" s="18"/>
      <c r="C97" s="18"/>
    </row>
    <row r="98" spans="1:3" x14ac:dyDescent="0.2">
      <c r="A98" s="5" t="s">
        <v>15668</v>
      </c>
      <c r="B98" s="18"/>
      <c r="C98" s="18">
        <v>4.87</v>
      </c>
    </row>
    <row r="99" spans="1:3" x14ac:dyDescent="0.2">
      <c r="A99" s="5" t="s">
        <v>6058</v>
      </c>
      <c r="B99" s="18"/>
      <c r="C99" s="18"/>
    </row>
    <row r="100" spans="1:3" x14ac:dyDescent="0.2">
      <c r="A100" s="5" t="s">
        <v>9632</v>
      </c>
      <c r="B100" s="18"/>
      <c r="C100" s="18"/>
    </row>
    <row r="101" spans="1:3" x14ac:dyDescent="0.2">
      <c r="A101" s="5" t="s">
        <v>14835</v>
      </c>
      <c r="B101" s="18"/>
      <c r="C101" s="18">
        <v>5.21</v>
      </c>
    </row>
    <row r="102" spans="1:3" x14ac:dyDescent="0.2">
      <c r="A102" s="5" t="s">
        <v>7980</v>
      </c>
      <c r="B102" s="18">
        <v>1</v>
      </c>
      <c r="C102" s="18">
        <v>14.56</v>
      </c>
    </row>
    <row r="103" spans="1:3" x14ac:dyDescent="0.2">
      <c r="A103" s="5" t="s">
        <v>16035</v>
      </c>
      <c r="B103" s="18">
        <v>1</v>
      </c>
      <c r="C103" s="18">
        <v>5.0599999999999996</v>
      </c>
    </row>
    <row r="104" spans="1:3" x14ac:dyDescent="0.2">
      <c r="A104" s="5" t="s">
        <v>16168</v>
      </c>
      <c r="B104" s="18"/>
      <c r="C104" s="18">
        <v>8.4</v>
      </c>
    </row>
    <row r="105" spans="1:3" x14ac:dyDescent="0.2">
      <c r="A105" s="5" t="s">
        <v>15917</v>
      </c>
      <c r="B105" s="18"/>
      <c r="C105" s="18"/>
    </row>
    <row r="106" spans="1:3" x14ac:dyDescent="0.2">
      <c r="A106" s="5" t="s">
        <v>13182</v>
      </c>
      <c r="B106" s="18"/>
      <c r="C106" s="18">
        <v>8.82</v>
      </c>
    </row>
    <row r="107" spans="1:3" x14ac:dyDescent="0.2">
      <c r="A107" s="5" t="s">
        <v>12701</v>
      </c>
      <c r="B107" s="18"/>
      <c r="C107" s="18">
        <v>5</v>
      </c>
    </row>
    <row r="108" spans="1:3" x14ac:dyDescent="0.2">
      <c r="A108" s="5" t="s">
        <v>18236</v>
      </c>
      <c r="B108" s="18"/>
      <c r="C108" s="18">
        <v>4.28</v>
      </c>
    </row>
    <row r="109" spans="1:3" x14ac:dyDescent="0.2">
      <c r="A109" s="5" t="s">
        <v>21774</v>
      </c>
      <c r="B109" s="18"/>
      <c r="C109" s="18"/>
    </row>
    <row r="110" spans="1:3" x14ac:dyDescent="0.2">
      <c r="A110" s="5" t="s">
        <v>2420</v>
      </c>
      <c r="B110" s="18"/>
      <c r="C110" s="18"/>
    </row>
    <row r="111" spans="1:3" x14ac:dyDescent="0.2">
      <c r="A111" s="5" t="s">
        <v>8972</v>
      </c>
      <c r="B111" s="18"/>
      <c r="C111" s="18">
        <v>14.99</v>
      </c>
    </row>
    <row r="112" spans="1:3" x14ac:dyDescent="0.2">
      <c r="A112" s="5" t="s">
        <v>22008</v>
      </c>
      <c r="B112" s="18"/>
      <c r="C112" s="18"/>
    </row>
    <row r="113" spans="1:3" x14ac:dyDescent="0.2">
      <c r="A113" s="5" t="s">
        <v>18767</v>
      </c>
      <c r="B113" s="18"/>
      <c r="C113" s="18">
        <v>5.04</v>
      </c>
    </row>
    <row r="114" spans="1:3" x14ac:dyDescent="0.2">
      <c r="A114" s="5" t="s">
        <v>19296</v>
      </c>
      <c r="B114" s="18">
        <v>1</v>
      </c>
      <c r="C114" s="18">
        <v>2.73</v>
      </c>
    </row>
    <row r="115" spans="1:3" x14ac:dyDescent="0.2">
      <c r="A115" s="5" t="s">
        <v>23579</v>
      </c>
      <c r="B115" s="18"/>
      <c r="C115" s="18"/>
    </row>
    <row r="116" spans="1:3" x14ac:dyDescent="0.2">
      <c r="A116" s="5" t="s">
        <v>884</v>
      </c>
      <c r="B116" s="18"/>
      <c r="C116" s="18">
        <v>5.87</v>
      </c>
    </row>
    <row r="117" spans="1:3" x14ac:dyDescent="0.2">
      <c r="A117" s="5" t="s">
        <v>4908</v>
      </c>
      <c r="B117" s="18"/>
      <c r="C117" s="18">
        <v>2.88</v>
      </c>
    </row>
    <row r="118" spans="1:3" x14ac:dyDescent="0.2">
      <c r="A118" s="5" t="s">
        <v>6915</v>
      </c>
      <c r="B118" s="18"/>
      <c r="C118" s="18">
        <v>0.56999999999999995</v>
      </c>
    </row>
    <row r="119" spans="1:3" x14ac:dyDescent="0.2">
      <c r="A119" s="5" t="s">
        <v>14365</v>
      </c>
      <c r="B119" s="18"/>
      <c r="C119" s="18"/>
    </row>
    <row r="120" spans="1:3" x14ac:dyDescent="0.2">
      <c r="A120" s="5" t="s">
        <v>23206</v>
      </c>
      <c r="B120" s="18"/>
      <c r="C120" s="18"/>
    </row>
    <row r="121" spans="1:3" x14ac:dyDescent="0.2">
      <c r="A121" s="5" t="s">
        <v>18391</v>
      </c>
      <c r="B121" s="18"/>
      <c r="C121" s="18">
        <v>1.56</v>
      </c>
    </row>
    <row r="122" spans="1:3" x14ac:dyDescent="0.2">
      <c r="A122" s="5" t="s">
        <v>7637</v>
      </c>
      <c r="B122" s="18">
        <v>1</v>
      </c>
      <c r="C122" s="18">
        <v>7.14</v>
      </c>
    </row>
    <row r="123" spans="1:3" x14ac:dyDescent="0.2">
      <c r="A123" s="5" t="s">
        <v>5958</v>
      </c>
      <c r="B123" s="18">
        <v>1</v>
      </c>
      <c r="C123" s="18">
        <v>11.76</v>
      </c>
    </row>
    <row r="124" spans="1:3" x14ac:dyDescent="0.2">
      <c r="A124" s="5" t="s">
        <v>847</v>
      </c>
      <c r="B124" s="18">
        <v>1</v>
      </c>
      <c r="C124" s="18">
        <v>14.33</v>
      </c>
    </row>
    <row r="125" spans="1:3" x14ac:dyDescent="0.2">
      <c r="A125" s="5" t="s">
        <v>12874</v>
      </c>
      <c r="B125" s="18">
        <v>1</v>
      </c>
      <c r="C125" s="18">
        <v>11.24</v>
      </c>
    </row>
    <row r="126" spans="1:3" x14ac:dyDescent="0.2">
      <c r="A126" s="5" t="s">
        <v>6550</v>
      </c>
      <c r="B126" s="18">
        <v>1</v>
      </c>
      <c r="C126" s="18">
        <v>9.3699999999999992</v>
      </c>
    </row>
    <row r="127" spans="1:3" x14ac:dyDescent="0.2">
      <c r="A127" s="5" t="s">
        <v>14740</v>
      </c>
      <c r="B127" s="18"/>
      <c r="C127" s="18">
        <v>1.26</v>
      </c>
    </row>
    <row r="128" spans="1:3" x14ac:dyDescent="0.2">
      <c r="A128" s="5" t="s">
        <v>23000</v>
      </c>
      <c r="B128" s="18"/>
      <c r="C128" s="18"/>
    </row>
    <row r="129" spans="1:3" x14ac:dyDescent="0.2">
      <c r="A129" s="5" t="s">
        <v>12673</v>
      </c>
      <c r="B129" s="18">
        <v>1</v>
      </c>
      <c r="C129" s="18">
        <v>8.48</v>
      </c>
    </row>
    <row r="130" spans="1:3" x14ac:dyDescent="0.2">
      <c r="A130" s="5" t="s">
        <v>2711</v>
      </c>
      <c r="B130" s="18"/>
      <c r="C130" s="18"/>
    </row>
    <row r="131" spans="1:3" x14ac:dyDescent="0.2">
      <c r="A131" s="5" t="s">
        <v>5497</v>
      </c>
      <c r="B131" s="18">
        <v>1</v>
      </c>
      <c r="C131" s="18"/>
    </row>
    <row r="132" spans="1:3" x14ac:dyDescent="0.2">
      <c r="A132" s="5" t="s">
        <v>19359</v>
      </c>
      <c r="B132" s="18"/>
      <c r="C132" s="18"/>
    </row>
    <row r="133" spans="1:3" x14ac:dyDescent="0.2">
      <c r="A133" s="5" t="s">
        <v>1222</v>
      </c>
      <c r="B133" s="18"/>
      <c r="C133" s="18">
        <v>3.22</v>
      </c>
    </row>
    <row r="134" spans="1:3" x14ac:dyDescent="0.2">
      <c r="A134" s="5" t="s">
        <v>17091</v>
      </c>
      <c r="B134" s="18">
        <v>1</v>
      </c>
      <c r="C134" s="18">
        <v>2.91</v>
      </c>
    </row>
    <row r="135" spans="1:3" x14ac:dyDescent="0.2">
      <c r="A135" s="5" t="s">
        <v>2455</v>
      </c>
      <c r="B135" s="18"/>
      <c r="C135" s="18">
        <v>4.09</v>
      </c>
    </row>
    <row r="136" spans="1:3" x14ac:dyDescent="0.2">
      <c r="A136" s="5" t="s">
        <v>23834</v>
      </c>
      <c r="B136" s="18"/>
      <c r="C136" s="18"/>
    </row>
    <row r="137" spans="1:3" x14ac:dyDescent="0.2">
      <c r="A137" s="5" t="s">
        <v>6084</v>
      </c>
      <c r="B137" s="18">
        <v>1</v>
      </c>
      <c r="C137" s="18">
        <v>2.5</v>
      </c>
    </row>
    <row r="138" spans="1:3" x14ac:dyDescent="0.2">
      <c r="A138" s="5" t="s">
        <v>21684</v>
      </c>
      <c r="B138" s="18">
        <v>1</v>
      </c>
      <c r="C138" s="18">
        <v>18</v>
      </c>
    </row>
    <row r="139" spans="1:3" x14ac:dyDescent="0.2">
      <c r="A139" s="5" t="s">
        <v>23006</v>
      </c>
      <c r="B139" s="18"/>
      <c r="C139" s="18"/>
    </row>
    <row r="140" spans="1:3" x14ac:dyDescent="0.2">
      <c r="A140" s="5" t="s">
        <v>15542</v>
      </c>
      <c r="B140" s="18"/>
      <c r="C140" s="18">
        <v>1.56</v>
      </c>
    </row>
    <row r="141" spans="1:3" x14ac:dyDescent="0.2">
      <c r="A141" s="5" t="s">
        <v>12536</v>
      </c>
      <c r="B141" s="18"/>
      <c r="C141" s="18">
        <v>4.8600000000000003</v>
      </c>
    </row>
    <row r="142" spans="1:3" x14ac:dyDescent="0.2">
      <c r="A142" s="5" t="s">
        <v>20353</v>
      </c>
      <c r="B142" s="18"/>
      <c r="C142" s="18"/>
    </row>
    <row r="143" spans="1:3" x14ac:dyDescent="0.2">
      <c r="A143" s="5" t="s">
        <v>15434</v>
      </c>
      <c r="B143" s="18">
        <v>1</v>
      </c>
      <c r="C143" s="18">
        <v>3.75</v>
      </c>
    </row>
    <row r="144" spans="1:3" x14ac:dyDescent="0.2">
      <c r="A144" s="5" t="s">
        <v>6817</v>
      </c>
      <c r="B144" s="18"/>
      <c r="C144" s="18">
        <v>3.05</v>
      </c>
    </row>
    <row r="145" spans="1:3" x14ac:dyDescent="0.2">
      <c r="A145" s="5" t="s">
        <v>5793</v>
      </c>
      <c r="B145" s="18">
        <v>1</v>
      </c>
      <c r="C145" s="18">
        <v>9.09</v>
      </c>
    </row>
    <row r="146" spans="1:3" x14ac:dyDescent="0.2">
      <c r="A146" s="5" t="s">
        <v>19557</v>
      </c>
      <c r="B146" s="18"/>
      <c r="C146" s="18"/>
    </row>
    <row r="147" spans="1:3" x14ac:dyDescent="0.2">
      <c r="A147" s="5" t="s">
        <v>20786</v>
      </c>
      <c r="B147" s="18"/>
      <c r="C147" s="18"/>
    </row>
    <row r="148" spans="1:3" x14ac:dyDescent="0.2">
      <c r="A148" s="5" t="s">
        <v>17603</v>
      </c>
      <c r="B148" s="18">
        <v>1</v>
      </c>
      <c r="C148" s="18">
        <v>1.93</v>
      </c>
    </row>
    <row r="149" spans="1:3" x14ac:dyDescent="0.2">
      <c r="A149" s="5" t="s">
        <v>21298</v>
      </c>
      <c r="B149" s="18"/>
      <c r="C149" s="18"/>
    </row>
    <row r="150" spans="1:3" x14ac:dyDescent="0.2">
      <c r="A150" s="5" t="s">
        <v>3879</v>
      </c>
      <c r="B150" s="18">
        <v>1</v>
      </c>
      <c r="C150" s="18">
        <v>1.65</v>
      </c>
    </row>
    <row r="151" spans="1:3" x14ac:dyDescent="0.2">
      <c r="A151" s="5" t="s">
        <v>18810</v>
      </c>
      <c r="B151" s="18">
        <v>1</v>
      </c>
      <c r="C151" s="18">
        <v>7.5</v>
      </c>
    </row>
    <row r="152" spans="1:3" x14ac:dyDescent="0.2">
      <c r="A152" s="5" t="s">
        <v>587</v>
      </c>
      <c r="B152" s="18"/>
      <c r="C152" s="18">
        <v>1.45</v>
      </c>
    </row>
    <row r="153" spans="1:3" x14ac:dyDescent="0.2">
      <c r="A153" s="5" t="s">
        <v>12754</v>
      </c>
      <c r="B153" s="18">
        <v>1</v>
      </c>
      <c r="C153" s="18">
        <v>22.49</v>
      </c>
    </row>
    <row r="154" spans="1:3" x14ac:dyDescent="0.2">
      <c r="A154" s="5" t="s">
        <v>11077</v>
      </c>
      <c r="B154" s="18"/>
      <c r="C154" s="18">
        <v>2.0299999999999998</v>
      </c>
    </row>
    <row r="155" spans="1:3" x14ac:dyDescent="0.2">
      <c r="A155" s="5" t="s">
        <v>14631</v>
      </c>
      <c r="B155" s="18">
        <v>1</v>
      </c>
      <c r="C155" s="18">
        <v>12.3</v>
      </c>
    </row>
    <row r="156" spans="1:3" x14ac:dyDescent="0.2">
      <c r="A156" s="5" t="s">
        <v>16122</v>
      </c>
      <c r="B156" s="18"/>
      <c r="C156" s="18">
        <v>6.25</v>
      </c>
    </row>
    <row r="157" spans="1:3" x14ac:dyDescent="0.2">
      <c r="A157" s="5" t="s">
        <v>5152</v>
      </c>
      <c r="B157" s="18">
        <v>1</v>
      </c>
      <c r="C157" s="18">
        <v>4.2</v>
      </c>
    </row>
    <row r="158" spans="1:3" x14ac:dyDescent="0.2">
      <c r="A158" s="5" t="s">
        <v>20020</v>
      </c>
      <c r="B158" s="18"/>
      <c r="C158" s="18"/>
    </row>
    <row r="159" spans="1:3" x14ac:dyDescent="0.2">
      <c r="A159" s="5" t="s">
        <v>10878</v>
      </c>
      <c r="B159" s="18"/>
      <c r="C159" s="18">
        <v>2.86</v>
      </c>
    </row>
    <row r="160" spans="1:3" x14ac:dyDescent="0.2">
      <c r="A160" s="5" t="s">
        <v>8541</v>
      </c>
      <c r="B160" s="18">
        <v>1</v>
      </c>
      <c r="C160" s="18">
        <v>6</v>
      </c>
    </row>
    <row r="161" spans="1:3" x14ac:dyDescent="0.2">
      <c r="A161" s="5" t="s">
        <v>15908</v>
      </c>
      <c r="B161" s="18"/>
      <c r="C161" s="18">
        <v>5.6</v>
      </c>
    </row>
    <row r="162" spans="1:3" x14ac:dyDescent="0.2">
      <c r="A162" s="5" t="s">
        <v>22304</v>
      </c>
      <c r="B162" s="18"/>
      <c r="C162" s="18"/>
    </row>
    <row r="163" spans="1:3" x14ac:dyDescent="0.2">
      <c r="A163" s="5" t="s">
        <v>10219</v>
      </c>
      <c r="B163" s="18">
        <v>1</v>
      </c>
      <c r="C163" s="18">
        <v>9</v>
      </c>
    </row>
    <row r="164" spans="1:3" x14ac:dyDescent="0.2">
      <c r="A164" s="5" t="s">
        <v>5348</v>
      </c>
      <c r="B164" s="18"/>
      <c r="C164" s="18"/>
    </row>
    <row r="165" spans="1:3" x14ac:dyDescent="0.2">
      <c r="A165" s="5" t="s">
        <v>679</v>
      </c>
      <c r="B165" s="18">
        <v>1</v>
      </c>
      <c r="C165" s="18"/>
    </row>
    <row r="166" spans="1:3" x14ac:dyDescent="0.2">
      <c r="A166" s="5" t="s">
        <v>7212</v>
      </c>
      <c r="B166" s="18"/>
      <c r="C166" s="18">
        <v>2.29</v>
      </c>
    </row>
    <row r="167" spans="1:3" x14ac:dyDescent="0.2">
      <c r="A167" s="5" t="s">
        <v>12587</v>
      </c>
      <c r="B167" s="18"/>
      <c r="C167" s="18">
        <v>2.44</v>
      </c>
    </row>
    <row r="168" spans="1:3" x14ac:dyDescent="0.2">
      <c r="A168" s="5" t="s">
        <v>16608</v>
      </c>
      <c r="B168" s="18"/>
      <c r="C168" s="18"/>
    </row>
    <row r="169" spans="1:3" x14ac:dyDescent="0.2">
      <c r="A169" s="5" t="s">
        <v>11038</v>
      </c>
      <c r="B169" s="18"/>
      <c r="C169" s="18"/>
    </row>
    <row r="170" spans="1:3" x14ac:dyDescent="0.2">
      <c r="A170" s="5" t="s">
        <v>20629</v>
      </c>
      <c r="B170" s="18"/>
      <c r="C170" s="18"/>
    </row>
    <row r="171" spans="1:3" x14ac:dyDescent="0.2">
      <c r="A171" s="5" t="s">
        <v>4365</v>
      </c>
      <c r="B171" s="18"/>
      <c r="C171" s="18"/>
    </row>
    <row r="172" spans="1:3" x14ac:dyDescent="0.2">
      <c r="A172" s="5" t="s">
        <v>22053</v>
      </c>
      <c r="B172" s="18"/>
      <c r="C172" s="18"/>
    </row>
    <row r="173" spans="1:3" x14ac:dyDescent="0.2">
      <c r="A173" s="5" t="s">
        <v>16717</v>
      </c>
      <c r="B173" s="18"/>
      <c r="C173" s="18">
        <v>4.7699999999999996</v>
      </c>
    </row>
    <row r="174" spans="1:3" x14ac:dyDescent="0.2">
      <c r="A174" s="5" t="s">
        <v>10943</v>
      </c>
      <c r="B174" s="18">
        <v>1</v>
      </c>
      <c r="C174" s="18">
        <v>3.25</v>
      </c>
    </row>
    <row r="175" spans="1:3" x14ac:dyDescent="0.2">
      <c r="A175" s="5" t="s">
        <v>3201</v>
      </c>
      <c r="B175" s="18"/>
      <c r="C175" s="18">
        <v>2.5</v>
      </c>
    </row>
    <row r="176" spans="1:3" x14ac:dyDescent="0.2">
      <c r="A176" s="5" t="s">
        <v>14134</v>
      </c>
      <c r="B176" s="18"/>
      <c r="C176" s="18">
        <v>2.14</v>
      </c>
    </row>
    <row r="177" spans="1:3" x14ac:dyDescent="0.2">
      <c r="A177" s="5" t="s">
        <v>13492</v>
      </c>
      <c r="B177" s="18"/>
      <c r="C177" s="18">
        <v>2</v>
      </c>
    </row>
    <row r="178" spans="1:3" x14ac:dyDescent="0.2">
      <c r="A178" s="5" t="s">
        <v>21744</v>
      </c>
      <c r="B178" s="18"/>
      <c r="C178" s="18"/>
    </row>
    <row r="179" spans="1:3" x14ac:dyDescent="0.2">
      <c r="A179" s="5" t="s">
        <v>20710</v>
      </c>
      <c r="B179" s="18"/>
      <c r="C179" s="18"/>
    </row>
    <row r="180" spans="1:3" x14ac:dyDescent="0.2">
      <c r="A180" s="5" t="s">
        <v>9938</v>
      </c>
      <c r="B180" s="18"/>
      <c r="C180" s="18">
        <v>1.4</v>
      </c>
    </row>
    <row r="181" spans="1:3" x14ac:dyDescent="0.2">
      <c r="A181" s="5" t="s">
        <v>457</v>
      </c>
      <c r="B181" s="18"/>
      <c r="C181" s="18"/>
    </row>
    <row r="182" spans="1:3" x14ac:dyDescent="0.2">
      <c r="A182" s="5" t="s">
        <v>20778</v>
      </c>
      <c r="B182" s="18"/>
      <c r="C182" s="18"/>
    </row>
    <row r="183" spans="1:3" x14ac:dyDescent="0.2">
      <c r="A183" s="5" t="s">
        <v>210</v>
      </c>
      <c r="B183" s="18">
        <v>1</v>
      </c>
      <c r="C183" s="18">
        <v>2.14</v>
      </c>
    </row>
    <row r="184" spans="1:3" x14ac:dyDescent="0.2">
      <c r="A184" s="5" t="s">
        <v>16779</v>
      </c>
      <c r="B184" s="18">
        <v>1</v>
      </c>
      <c r="C184" s="18">
        <v>2</v>
      </c>
    </row>
    <row r="185" spans="1:3" x14ac:dyDescent="0.2">
      <c r="A185" s="5" t="s">
        <v>20004</v>
      </c>
      <c r="B185" s="18"/>
      <c r="C185" s="18"/>
    </row>
    <row r="186" spans="1:3" x14ac:dyDescent="0.2">
      <c r="A186" s="5" t="s">
        <v>22371</v>
      </c>
      <c r="B186" s="18"/>
      <c r="C186" s="18"/>
    </row>
    <row r="187" spans="1:3" x14ac:dyDescent="0.2">
      <c r="A187" s="5" t="s">
        <v>21766</v>
      </c>
      <c r="B187" s="18"/>
      <c r="C187" s="18"/>
    </row>
    <row r="188" spans="1:3" x14ac:dyDescent="0.2">
      <c r="A188" s="5" t="s">
        <v>19403</v>
      </c>
      <c r="B188" s="18"/>
      <c r="C188" s="18">
        <v>2.58</v>
      </c>
    </row>
    <row r="189" spans="1:3" x14ac:dyDescent="0.2">
      <c r="A189" s="5" t="s">
        <v>19920</v>
      </c>
      <c r="B189" s="18"/>
      <c r="C189" s="18">
        <v>2.5</v>
      </c>
    </row>
    <row r="190" spans="1:3" x14ac:dyDescent="0.2">
      <c r="A190" s="5" t="s">
        <v>15355</v>
      </c>
      <c r="B190" s="18">
        <v>1</v>
      </c>
      <c r="C190" s="18">
        <v>5.25</v>
      </c>
    </row>
    <row r="191" spans="1:3" x14ac:dyDescent="0.2">
      <c r="A191" s="5" t="s">
        <v>19236</v>
      </c>
      <c r="B191" s="18"/>
      <c r="C191" s="18"/>
    </row>
    <row r="192" spans="1:3" x14ac:dyDescent="0.2">
      <c r="A192" s="5" t="s">
        <v>19312</v>
      </c>
      <c r="B192" s="18"/>
      <c r="C192" s="18">
        <v>7.32</v>
      </c>
    </row>
    <row r="193" spans="1:3" x14ac:dyDescent="0.2">
      <c r="A193" s="5" t="s">
        <v>16158</v>
      </c>
      <c r="B193" s="18">
        <v>1</v>
      </c>
      <c r="C193" s="18">
        <v>5.95</v>
      </c>
    </row>
    <row r="194" spans="1:3" x14ac:dyDescent="0.2">
      <c r="A194" s="5" t="s">
        <v>2229</v>
      </c>
      <c r="B194" s="18"/>
      <c r="C194" s="18"/>
    </row>
    <row r="195" spans="1:3" x14ac:dyDescent="0.2">
      <c r="A195" s="5" t="s">
        <v>18228</v>
      </c>
      <c r="B195" s="18"/>
      <c r="C195" s="18">
        <v>3.12</v>
      </c>
    </row>
    <row r="196" spans="1:3" x14ac:dyDescent="0.2">
      <c r="A196" s="5" t="s">
        <v>3208</v>
      </c>
      <c r="B196" s="18"/>
      <c r="C196" s="18">
        <v>4.3</v>
      </c>
    </row>
    <row r="197" spans="1:3" x14ac:dyDescent="0.2">
      <c r="A197" s="5" t="s">
        <v>21349</v>
      </c>
      <c r="B197" s="18"/>
      <c r="C197" s="18"/>
    </row>
    <row r="198" spans="1:3" x14ac:dyDescent="0.2">
      <c r="A198" s="5" t="s">
        <v>19125</v>
      </c>
      <c r="B198" s="18"/>
      <c r="C198" s="18"/>
    </row>
    <row r="199" spans="1:3" x14ac:dyDescent="0.2">
      <c r="A199" s="5" t="s">
        <v>21999</v>
      </c>
      <c r="B199" s="18"/>
      <c r="C199" s="18">
        <v>0</v>
      </c>
    </row>
    <row r="200" spans="1:3" x14ac:dyDescent="0.2">
      <c r="A200" s="5" t="s">
        <v>16444</v>
      </c>
      <c r="B200" s="18"/>
      <c r="C200" s="18"/>
    </row>
    <row r="201" spans="1:3" x14ac:dyDescent="0.2">
      <c r="A201" s="5" t="s">
        <v>9794</v>
      </c>
      <c r="B201" s="18"/>
      <c r="C201" s="18">
        <v>5.35</v>
      </c>
    </row>
    <row r="202" spans="1:3" x14ac:dyDescent="0.2">
      <c r="A202" s="5" t="s">
        <v>10286</v>
      </c>
      <c r="B202" s="18"/>
      <c r="C202" s="18"/>
    </row>
    <row r="203" spans="1:3" x14ac:dyDescent="0.2">
      <c r="A203" s="5" t="s">
        <v>7542</v>
      </c>
      <c r="B203" s="18"/>
      <c r="C203" s="18">
        <v>10.220000000000001</v>
      </c>
    </row>
    <row r="204" spans="1:3" x14ac:dyDescent="0.2">
      <c r="A204" s="5" t="s">
        <v>8468</v>
      </c>
      <c r="B204" s="18"/>
      <c r="C204" s="18"/>
    </row>
    <row r="205" spans="1:3" x14ac:dyDescent="0.2">
      <c r="A205" s="5" t="s">
        <v>13197</v>
      </c>
      <c r="B205" s="18"/>
      <c r="C205" s="18">
        <v>6.51</v>
      </c>
    </row>
    <row r="206" spans="1:3" x14ac:dyDescent="0.2">
      <c r="A206" s="5" t="s">
        <v>12863</v>
      </c>
      <c r="B206" s="18">
        <v>1</v>
      </c>
      <c r="C206" s="18">
        <v>23.33</v>
      </c>
    </row>
    <row r="207" spans="1:3" x14ac:dyDescent="0.2">
      <c r="A207" s="5" t="s">
        <v>8635</v>
      </c>
      <c r="B207" s="18">
        <v>1</v>
      </c>
      <c r="C207" s="18">
        <v>8.82</v>
      </c>
    </row>
    <row r="208" spans="1:3" x14ac:dyDescent="0.2">
      <c r="A208" s="5" t="s">
        <v>5273</v>
      </c>
      <c r="B208" s="18"/>
      <c r="C208" s="18">
        <v>0.99</v>
      </c>
    </row>
    <row r="209" spans="1:3" x14ac:dyDescent="0.2">
      <c r="A209" s="5" t="s">
        <v>5480</v>
      </c>
      <c r="B209" s="18">
        <v>1</v>
      </c>
      <c r="C209" s="18">
        <v>3.34</v>
      </c>
    </row>
    <row r="210" spans="1:3" x14ac:dyDescent="0.2">
      <c r="A210" s="5" t="s">
        <v>13308</v>
      </c>
      <c r="B210" s="18">
        <v>1</v>
      </c>
      <c r="C210" s="18"/>
    </row>
    <row r="211" spans="1:3" x14ac:dyDescent="0.2">
      <c r="A211" s="5" t="s">
        <v>15180</v>
      </c>
      <c r="B211" s="18">
        <v>1</v>
      </c>
      <c r="C211" s="18">
        <v>11.99</v>
      </c>
    </row>
    <row r="212" spans="1:3" x14ac:dyDescent="0.2">
      <c r="A212" s="5" t="s">
        <v>6695</v>
      </c>
      <c r="B212" s="18">
        <v>1</v>
      </c>
      <c r="C212" s="18">
        <v>19.190000000000001</v>
      </c>
    </row>
    <row r="213" spans="1:3" x14ac:dyDescent="0.2">
      <c r="A213" s="5" t="s">
        <v>3553</v>
      </c>
      <c r="B213" s="18">
        <v>1</v>
      </c>
      <c r="C213" s="18"/>
    </row>
    <row r="214" spans="1:3" x14ac:dyDescent="0.2">
      <c r="A214" s="5" t="s">
        <v>20154</v>
      </c>
      <c r="B214" s="18"/>
      <c r="C214" s="18"/>
    </row>
    <row r="215" spans="1:3" x14ac:dyDescent="0.2">
      <c r="A215" s="5" t="s">
        <v>23214</v>
      </c>
      <c r="B215" s="18"/>
      <c r="C215" s="18"/>
    </row>
    <row r="216" spans="1:3" x14ac:dyDescent="0.2">
      <c r="A216" s="5" t="s">
        <v>14675</v>
      </c>
      <c r="B216" s="18">
        <v>1</v>
      </c>
      <c r="C216" s="18"/>
    </row>
    <row r="217" spans="1:3" x14ac:dyDescent="0.2">
      <c r="A217" s="5" t="s">
        <v>16642</v>
      </c>
      <c r="B217" s="18"/>
      <c r="C217" s="18">
        <v>10</v>
      </c>
    </row>
    <row r="218" spans="1:3" x14ac:dyDescent="0.2">
      <c r="A218" s="5" t="s">
        <v>3522</v>
      </c>
      <c r="B218" s="18"/>
      <c r="C218" s="18">
        <v>2.81</v>
      </c>
    </row>
    <row r="219" spans="1:3" x14ac:dyDescent="0.2">
      <c r="A219" s="5" t="s">
        <v>1506</v>
      </c>
      <c r="B219" s="18">
        <v>1</v>
      </c>
      <c r="C219" s="18">
        <v>14.81</v>
      </c>
    </row>
    <row r="220" spans="1:3" x14ac:dyDescent="0.2">
      <c r="A220" s="5" t="s">
        <v>21017</v>
      </c>
      <c r="B220" s="18"/>
      <c r="C220" s="18"/>
    </row>
    <row r="221" spans="1:3" x14ac:dyDescent="0.2">
      <c r="A221" s="5" t="s">
        <v>3128</v>
      </c>
      <c r="B221" s="18"/>
      <c r="C221" s="18">
        <v>2.57</v>
      </c>
    </row>
    <row r="222" spans="1:3" x14ac:dyDescent="0.2">
      <c r="A222" s="5" t="s">
        <v>2486</v>
      </c>
      <c r="B222" s="18"/>
      <c r="C222" s="18">
        <v>6.49</v>
      </c>
    </row>
    <row r="223" spans="1:3" x14ac:dyDescent="0.2">
      <c r="A223" s="5" t="s">
        <v>8108</v>
      </c>
      <c r="B223" s="18">
        <v>1</v>
      </c>
      <c r="C223" s="18">
        <v>19.989999999999998</v>
      </c>
    </row>
    <row r="224" spans="1:3" x14ac:dyDescent="0.2">
      <c r="A224" s="5" t="s">
        <v>19132</v>
      </c>
      <c r="B224" s="18"/>
      <c r="C224" s="18"/>
    </row>
    <row r="225" spans="1:3" x14ac:dyDescent="0.2">
      <c r="A225" s="5" t="s">
        <v>8396</v>
      </c>
      <c r="B225" s="18">
        <v>1</v>
      </c>
      <c r="C225" s="18">
        <v>10.49</v>
      </c>
    </row>
    <row r="226" spans="1:3" x14ac:dyDescent="0.2">
      <c r="A226" s="5" t="s">
        <v>3638</v>
      </c>
      <c r="B226" s="18"/>
      <c r="C226" s="18">
        <v>1.91</v>
      </c>
    </row>
    <row r="227" spans="1:3" x14ac:dyDescent="0.2">
      <c r="A227" s="5" t="s">
        <v>11562</v>
      </c>
      <c r="B227" s="18"/>
      <c r="C227" s="18"/>
    </row>
    <row r="228" spans="1:3" x14ac:dyDescent="0.2">
      <c r="A228" s="5" t="s">
        <v>10423</v>
      </c>
      <c r="B228" s="18"/>
      <c r="C228" s="18"/>
    </row>
    <row r="229" spans="1:3" x14ac:dyDescent="0.2">
      <c r="A229" s="5" t="s">
        <v>13522</v>
      </c>
      <c r="B229" s="18">
        <v>1</v>
      </c>
      <c r="C229" s="18">
        <v>19.489999999999998</v>
      </c>
    </row>
    <row r="230" spans="1:3" x14ac:dyDescent="0.2">
      <c r="A230" s="5" t="s">
        <v>16284</v>
      </c>
      <c r="B230" s="18"/>
      <c r="C230" s="18">
        <v>5.57</v>
      </c>
    </row>
    <row r="231" spans="1:3" x14ac:dyDescent="0.2">
      <c r="A231" s="5" t="s">
        <v>6855</v>
      </c>
      <c r="B231" s="18"/>
      <c r="C231" s="18">
        <v>8.0299999999999994</v>
      </c>
    </row>
    <row r="232" spans="1:3" x14ac:dyDescent="0.2">
      <c r="A232" s="5" t="s">
        <v>20360</v>
      </c>
      <c r="B232" s="18"/>
      <c r="C232" s="18"/>
    </row>
    <row r="233" spans="1:3" x14ac:dyDescent="0.2">
      <c r="A233" s="5" t="s">
        <v>10753</v>
      </c>
      <c r="B233" s="18"/>
      <c r="C233" s="18">
        <v>3.95</v>
      </c>
    </row>
    <row r="234" spans="1:3" x14ac:dyDescent="0.2">
      <c r="A234" s="5" t="s">
        <v>11083</v>
      </c>
      <c r="B234" s="18">
        <v>1</v>
      </c>
      <c r="C234" s="18">
        <v>17.61</v>
      </c>
    </row>
    <row r="235" spans="1:3" x14ac:dyDescent="0.2">
      <c r="A235" s="5" t="s">
        <v>14464</v>
      </c>
      <c r="B235" s="18"/>
      <c r="C235" s="18"/>
    </row>
    <row r="236" spans="1:3" x14ac:dyDescent="0.2">
      <c r="A236" s="5" t="s">
        <v>6561</v>
      </c>
      <c r="B236" s="18"/>
      <c r="C236" s="18"/>
    </row>
    <row r="237" spans="1:3" x14ac:dyDescent="0.2">
      <c r="A237" s="5" t="s">
        <v>20340</v>
      </c>
      <c r="B237" s="18"/>
      <c r="C237" s="18"/>
    </row>
    <row r="238" spans="1:3" x14ac:dyDescent="0.2">
      <c r="A238" s="5" t="s">
        <v>7126</v>
      </c>
      <c r="B238" s="18"/>
      <c r="C238" s="18"/>
    </row>
    <row r="239" spans="1:3" x14ac:dyDescent="0.2">
      <c r="A239" s="5" t="s">
        <v>3814</v>
      </c>
      <c r="B239" s="18"/>
      <c r="C239" s="18">
        <v>3.15</v>
      </c>
    </row>
    <row r="240" spans="1:3" x14ac:dyDescent="0.2">
      <c r="A240" s="5" t="s">
        <v>749</v>
      </c>
      <c r="B240" s="18"/>
      <c r="C240" s="18">
        <v>6.61</v>
      </c>
    </row>
    <row r="241" spans="1:3" x14ac:dyDescent="0.2">
      <c r="A241" s="5" t="s">
        <v>23744</v>
      </c>
      <c r="B241" s="18"/>
      <c r="C241" s="18"/>
    </row>
    <row r="242" spans="1:3" x14ac:dyDescent="0.2">
      <c r="A242" s="5" t="s">
        <v>8337</v>
      </c>
      <c r="B242" s="18"/>
      <c r="C242" s="18"/>
    </row>
    <row r="243" spans="1:3" x14ac:dyDescent="0.2">
      <c r="A243" s="5" t="s">
        <v>22666</v>
      </c>
      <c r="B243" s="18"/>
      <c r="C243" s="18"/>
    </row>
    <row r="244" spans="1:3" x14ac:dyDescent="0.2">
      <c r="A244" s="5" t="s">
        <v>3393</v>
      </c>
      <c r="B244" s="18"/>
      <c r="C244" s="18">
        <v>3</v>
      </c>
    </row>
    <row r="245" spans="1:3" x14ac:dyDescent="0.2">
      <c r="A245" s="5" t="s">
        <v>20973</v>
      </c>
      <c r="B245" s="18"/>
      <c r="C245" s="18"/>
    </row>
    <row r="246" spans="1:3" x14ac:dyDescent="0.2">
      <c r="A246" s="5" t="s">
        <v>19412</v>
      </c>
      <c r="B246" s="18"/>
      <c r="C246" s="18"/>
    </row>
    <row r="247" spans="1:3" x14ac:dyDescent="0.2">
      <c r="A247" s="5" t="s">
        <v>20535</v>
      </c>
      <c r="B247" s="18"/>
      <c r="C247" s="18"/>
    </row>
    <row r="248" spans="1:3" x14ac:dyDescent="0.2">
      <c r="A248" s="5" t="s">
        <v>10798</v>
      </c>
      <c r="B248" s="18">
        <v>1</v>
      </c>
      <c r="C248" s="18">
        <v>5.35</v>
      </c>
    </row>
    <row r="249" spans="1:3" x14ac:dyDescent="0.2">
      <c r="A249" s="5" t="s">
        <v>11956</v>
      </c>
      <c r="B249" s="18"/>
      <c r="C249" s="18"/>
    </row>
    <row r="250" spans="1:3" x14ac:dyDescent="0.2">
      <c r="A250" s="5" t="s">
        <v>17794</v>
      </c>
      <c r="B250" s="18"/>
      <c r="C250" s="18"/>
    </row>
    <row r="251" spans="1:3" x14ac:dyDescent="0.2">
      <c r="A251" s="5" t="s">
        <v>4012</v>
      </c>
      <c r="B251" s="18"/>
      <c r="C251" s="18">
        <v>5.25</v>
      </c>
    </row>
    <row r="252" spans="1:3" x14ac:dyDescent="0.2">
      <c r="A252" s="5" t="s">
        <v>16568</v>
      </c>
      <c r="B252" s="18"/>
      <c r="C252" s="18">
        <v>5.45</v>
      </c>
    </row>
    <row r="253" spans="1:3" x14ac:dyDescent="0.2">
      <c r="A253" s="5" t="s">
        <v>9516</v>
      </c>
      <c r="B253" s="18"/>
      <c r="C253" s="18"/>
    </row>
    <row r="254" spans="1:3" x14ac:dyDescent="0.2">
      <c r="A254" s="5" t="s">
        <v>1940</v>
      </c>
      <c r="B254" s="18"/>
      <c r="C254" s="18"/>
    </row>
    <row r="255" spans="1:3" x14ac:dyDescent="0.2">
      <c r="A255" s="5" t="s">
        <v>17619</v>
      </c>
      <c r="B255" s="18"/>
      <c r="C255" s="18">
        <v>1.87</v>
      </c>
    </row>
    <row r="256" spans="1:3" x14ac:dyDescent="0.2">
      <c r="A256" s="5" t="s">
        <v>10412</v>
      </c>
      <c r="B256" s="18">
        <v>1</v>
      </c>
      <c r="C256" s="18">
        <v>63.07</v>
      </c>
    </row>
    <row r="257" spans="1:3" x14ac:dyDescent="0.2">
      <c r="A257" s="5" t="s">
        <v>960</v>
      </c>
      <c r="B257" s="18"/>
      <c r="C257" s="18"/>
    </row>
    <row r="258" spans="1:3" x14ac:dyDescent="0.2">
      <c r="A258" s="5" t="s">
        <v>23807</v>
      </c>
      <c r="B258" s="18"/>
      <c r="C258" s="18"/>
    </row>
    <row r="259" spans="1:3" x14ac:dyDescent="0.2">
      <c r="A259" s="5" t="s">
        <v>1652</v>
      </c>
      <c r="B259" s="18"/>
      <c r="C259" s="18">
        <v>0.37</v>
      </c>
    </row>
    <row r="260" spans="1:3" x14ac:dyDescent="0.2">
      <c r="A260" s="5" t="s">
        <v>20368</v>
      </c>
      <c r="B260" s="18"/>
      <c r="C260" s="18"/>
    </row>
    <row r="261" spans="1:3" x14ac:dyDescent="0.2">
      <c r="A261" s="5" t="s">
        <v>11545</v>
      </c>
      <c r="B261" s="18"/>
      <c r="C261" s="18">
        <v>4.99</v>
      </c>
    </row>
    <row r="262" spans="1:3" x14ac:dyDescent="0.2">
      <c r="A262" s="5" t="s">
        <v>798</v>
      </c>
      <c r="B262" s="18"/>
      <c r="C262" s="18">
        <v>3.46</v>
      </c>
    </row>
    <row r="263" spans="1:3" x14ac:dyDescent="0.2">
      <c r="A263" s="5" t="s">
        <v>8625</v>
      </c>
      <c r="B263" s="18">
        <v>1</v>
      </c>
      <c r="C263" s="18">
        <v>39.979999999999997</v>
      </c>
    </row>
    <row r="264" spans="1:3" x14ac:dyDescent="0.2">
      <c r="A264" s="5" t="s">
        <v>1946</v>
      </c>
      <c r="B264" s="18"/>
      <c r="C264" s="18">
        <v>6.75</v>
      </c>
    </row>
    <row r="265" spans="1:3" x14ac:dyDescent="0.2">
      <c r="A265" s="5" t="s">
        <v>18757</v>
      </c>
      <c r="B265" s="18">
        <v>1</v>
      </c>
      <c r="C265" s="18">
        <v>3.33</v>
      </c>
    </row>
    <row r="266" spans="1:3" x14ac:dyDescent="0.2">
      <c r="A266" s="5" t="s">
        <v>873</v>
      </c>
      <c r="B266" s="18">
        <v>1</v>
      </c>
      <c r="C266" s="18">
        <v>10.49</v>
      </c>
    </row>
    <row r="267" spans="1:3" x14ac:dyDescent="0.2">
      <c r="A267" s="5" t="s">
        <v>10179</v>
      </c>
      <c r="B267" s="18">
        <v>1</v>
      </c>
      <c r="C267" s="18">
        <v>27.1</v>
      </c>
    </row>
    <row r="268" spans="1:3" x14ac:dyDescent="0.2">
      <c r="A268" s="5" t="s">
        <v>8953</v>
      </c>
      <c r="B268" s="18"/>
      <c r="C268" s="18">
        <v>3.23</v>
      </c>
    </row>
    <row r="269" spans="1:3" x14ac:dyDescent="0.2">
      <c r="A269" s="5" t="s">
        <v>15591</v>
      </c>
      <c r="B269" s="18"/>
      <c r="C269" s="18">
        <v>3.25</v>
      </c>
    </row>
    <row r="270" spans="1:3" x14ac:dyDescent="0.2">
      <c r="A270" s="5" t="s">
        <v>981</v>
      </c>
      <c r="B270" s="18">
        <v>1</v>
      </c>
      <c r="C270" s="18"/>
    </row>
    <row r="271" spans="1:3" x14ac:dyDescent="0.2">
      <c r="A271" s="5" t="s">
        <v>12842</v>
      </c>
      <c r="B271" s="18">
        <v>1</v>
      </c>
      <c r="C271" s="18">
        <v>12.67</v>
      </c>
    </row>
    <row r="272" spans="1:3" x14ac:dyDescent="0.2">
      <c r="A272" s="5" t="s">
        <v>23119</v>
      </c>
      <c r="B272" s="18"/>
      <c r="C272" s="18">
        <v>2.29</v>
      </c>
    </row>
    <row r="273" spans="1:3" x14ac:dyDescent="0.2">
      <c r="A273" s="5" t="s">
        <v>4505</v>
      </c>
      <c r="B273" s="18"/>
      <c r="C273" s="18">
        <v>2.44</v>
      </c>
    </row>
    <row r="274" spans="1:3" x14ac:dyDescent="0.2">
      <c r="A274" s="5" t="s">
        <v>6311</v>
      </c>
      <c r="B274" s="18"/>
      <c r="C274" s="18"/>
    </row>
    <row r="275" spans="1:3" x14ac:dyDescent="0.2">
      <c r="A275" s="5" t="s">
        <v>298</v>
      </c>
      <c r="B275" s="18"/>
      <c r="C275" s="18">
        <v>2.91</v>
      </c>
    </row>
    <row r="276" spans="1:3" x14ac:dyDescent="0.2">
      <c r="A276" s="5" t="s">
        <v>1004</v>
      </c>
      <c r="B276" s="18">
        <v>1</v>
      </c>
      <c r="C276" s="18">
        <v>4.5</v>
      </c>
    </row>
    <row r="277" spans="1:3" x14ac:dyDescent="0.2">
      <c r="A277" s="5" t="s">
        <v>18383</v>
      </c>
      <c r="B277" s="18"/>
      <c r="C277" s="18"/>
    </row>
    <row r="278" spans="1:3" x14ac:dyDescent="0.2">
      <c r="A278" s="5" t="s">
        <v>20043</v>
      </c>
      <c r="B278" s="18"/>
      <c r="C278" s="18"/>
    </row>
    <row r="279" spans="1:3" x14ac:dyDescent="0.2">
      <c r="A279" s="5" t="s">
        <v>11001</v>
      </c>
      <c r="B279" s="18">
        <v>1</v>
      </c>
      <c r="C279" s="18">
        <v>5</v>
      </c>
    </row>
    <row r="280" spans="1:3" x14ac:dyDescent="0.2">
      <c r="A280" s="5" t="s">
        <v>3852</v>
      </c>
      <c r="B280" s="18">
        <v>1</v>
      </c>
      <c r="C280" s="18">
        <v>4.6900000000000004</v>
      </c>
    </row>
    <row r="281" spans="1:3" x14ac:dyDescent="0.2">
      <c r="A281" s="5" t="s">
        <v>5464</v>
      </c>
      <c r="B281" s="18">
        <v>1</v>
      </c>
      <c r="C281" s="18">
        <v>5.45</v>
      </c>
    </row>
    <row r="282" spans="1:3" x14ac:dyDescent="0.2">
      <c r="A282" s="5" t="s">
        <v>18512</v>
      </c>
      <c r="B282" s="18"/>
      <c r="C282" s="18">
        <v>3.41</v>
      </c>
    </row>
    <row r="283" spans="1:3" x14ac:dyDescent="0.2">
      <c r="A283" s="5" t="s">
        <v>22132</v>
      </c>
      <c r="B283" s="18">
        <v>1</v>
      </c>
      <c r="C283" s="18"/>
    </row>
    <row r="284" spans="1:3" x14ac:dyDescent="0.2">
      <c r="A284" s="5" t="s">
        <v>12165</v>
      </c>
      <c r="B284" s="18"/>
      <c r="C284" s="18"/>
    </row>
    <row r="285" spans="1:3" x14ac:dyDescent="0.2">
      <c r="A285" s="5" t="s">
        <v>18615</v>
      </c>
      <c r="B285" s="18"/>
      <c r="C285" s="18"/>
    </row>
    <row r="286" spans="1:3" x14ac:dyDescent="0.2">
      <c r="A286" s="5" t="s">
        <v>12735</v>
      </c>
      <c r="B286" s="18"/>
      <c r="C286" s="18">
        <v>5.87</v>
      </c>
    </row>
    <row r="287" spans="1:3" x14ac:dyDescent="0.2">
      <c r="A287" s="5" t="s">
        <v>2826</v>
      </c>
      <c r="B287" s="18"/>
      <c r="C287" s="18">
        <v>1.5</v>
      </c>
    </row>
    <row r="288" spans="1:3" x14ac:dyDescent="0.2">
      <c r="A288" s="5" t="s">
        <v>14355</v>
      </c>
      <c r="B288" s="18">
        <v>1</v>
      </c>
      <c r="C288" s="18">
        <v>5.2</v>
      </c>
    </row>
    <row r="289" spans="1:3" x14ac:dyDescent="0.2">
      <c r="A289" s="5" t="s">
        <v>21465</v>
      </c>
      <c r="B289" s="18"/>
      <c r="C289" s="18"/>
    </row>
    <row r="290" spans="1:3" x14ac:dyDescent="0.2">
      <c r="A290" s="5" t="s">
        <v>8227</v>
      </c>
      <c r="B290" s="18"/>
      <c r="C290" s="18">
        <v>3.75</v>
      </c>
    </row>
    <row r="291" spans="1:3" x14ac:dyDescent="0.2">
      <c r="A291" s="5" t="s">
        <v>3308</v>
      </c>
      <c r="B291" s="18"/>
      <c r="C291" s="18">
        <v>0.28000000000000003</v>
      </c>
    </row>
    <row r="292" spans="1:3" x14ac:dyDescent="0.2">
      <c r="A292" s="5" t="s">
        <v>10402</v>
      </c>
      <c r="B292" s="18">
        <v>1</v>
      </c>
      <c r="C292" s="18">
        <v>9.25</v>
      </c>
    </row>
    <row r="293" spans="1:3" x14ac:dyDescent="0.2">
      <c r="A293" s="5" t="s">
        <v>20762</v>
      </c>
      <c r="B293" s="18"/>
      <c r="C293" s="18"/>
    </row>
    <row r="294" spans="1:3" x14ac:dyDescent="0.2">
      <c r="A294" s="5" t="s">
        <v>19810</v>
      </c>
      <c r="B294" s="18"/>
      <c r="C294" s="18"/>
    </row>
    <row r="295" spans="1:3" x14ac:dyDescent="0.2">
      <c r="A295" s="5" t="s">
        <v>3661</v>
      </c>
      <c r="B295" s="18"/>
      <c r="C295" s="18">
        <v>6.29</v>
      </c>
    </row>
    <row r="296" spans="1:3" x14ac:dyDescent="0.2">
      <c r="A296" s="5" t="s">
        <v>8059</v>
      </c>
      <c r="B296" s="18">
        <v>1</v>
      </c>
      <c r="C296" s="18"/>
    </row>
    <row r="297" spans="1:3" x14ac:dyDescent="0.2">
      <c r="A297" s="5" t="s">
        <v>11781</v>
      </c>
      <c r="B297" s="18"/>
      <c r="C297" s="18">
        <v>1.25</v>
      </c>
    </row>
    <row r="298" spans="1:3" x14ac:dyDescent="0.2">
      <c r="A298" s="5" t="s">
        <v>13734</v>
      </c>
      <c r="B298" s="18"/>
      <c r="C298" s="18">
        <v>4.5</v>
      </c>
    </row>
    <row r="299" spans="1:3" x14ac:dyDescent="0.2">
      <c r="A299" s="5" t="s">
        <v>5104</v>
      </c>
      <c r="B299" s="18">
        <v>1</v>
      </c>
      <c r="C299" s="18">
        <v>3.51</v>
      </c>
    </row>
    <row r="300" spans="1:3" x14ac:dyDescent="0.2">
      <c r="A300" s="5" t="s">
        <v>15160</v>
      </c>
      <c r="B300" s="18">
        <v>1</v>
      </c>
      <c r="C300" s="18">
        <v>5.32</v>
      </c>
    </row>
    <row r="301" spans="1:3" x14ac:dyDescent="0.2">
      <c r="A301" s="5" t="s">
        <v>3564</v>
      </c>
      <c r="B301" s="18"/>
      <c r="C301" s="18"/>
    </row>
    <row r="302" spans="1:3" x14ac:dyDescent="0.2">
      <c r="A302" s="5" t="s">
        <v>10135</v>
      </c>
      <c r="B302" s="18"/>
      <c r="C302" s="18">
        <v>4.09</v>
      </c>
    </row>
    <row r="303" spans="1:3" x14ac:dyDescent="0.2">
      <c r="A303" s="5" t="s">
        <v>465</v>
      </c>
      <c r="B303" s="18">
        <v>1</v>
      </c>
      <c r="C303" s="18">
        <v>23.99</v>
      </c>
    </row>
    <row r="304" spans="1:3" x14ac:dyDescent="0.2">
      <c r="A304" s="5" t="s">
        <v>14423</v>
      </c>
      <c r="B304" s="18"/>
      <c r="C304" s="18">
        <v>1.5</v>
      </c>
    </row>
    <row r="305" spans="1:3" x14ac:dyDescent="0.2">
      <c r="A305" s="5" t="s">
        <v>4764</v>
      </c>
      <c r="B305" s="18">
        <v>1</v>
      </c>
      <c r="C305" s="18">
        <v>2.4700000000000002</v>
      </c>
    </row>
    <row r="306" spans="1:3" x14ac:dyDescent="0.2">
      <c r="A306" s="5" t="s">
        <v>15943</v>
      </c>
      <c r="B306" s="18"/>
      <c r="C306" s="18">
        <v>52.75</v>
      </c>
    </row>
    <row r="307" spans="1:3" x14ac:dyDescent="0.2">
      <c r="A307" s="5" t="s">
        <v>17344</v>
      </c>
      <c r="B307" s="18"/>
      <c r="C307" s="18"/>
    </row>
    <row r="308" spans="1:3" x14ac:dyDescent="0.2">
      <c r="A308" s="5" t="s">
        <v>22473</v>
      </c>
      <c r="B308" s="18"/>
      <c r="C308" s="18"/>
    </row>
    <row r="309" spans="1:3" x14ac:dyDescent="0.2">
      <c r="A309" s="5" t="s">
        <v>4301</v>
      </c>
      <c r="B309" s="18">
        <v>1</v>
      </c>
      <c r="C309" s="18">
        <v>7.12</v>
      </c>
    </row>
    <row r="310" spans="1:3" x14ac:dyDescent="0.2">
      <c r="A310" s="5" t="s">
        <v>9761</v>
      </c>
      <c r="B310" s="18"/>
      <c r="C310" s="18">
        <v>3.13</v>
      </c>
    </row>
    <row r="311" spans="1:3" x14ac:dyDescent="0.2">
      <c r="A311" s="5" t="s">
        <v>4716</v>
      </c>
      <c r="B311" s="18">
        <v>1</v>
      </c>
      <c r="C311" s="18">
        <v>3.3</v>
      </c>
    </row>
    <row r="312" spans="1:3" x14ac:dyDescent="0.2">
      <c r="A312" s="5" t="s">
        <v>19351</v>
      </c>
      <c r="B312" s="18"/>
      <c r="C312" s="18">
        <v>1.9</v>
      </c>
    </row>
    <row r="313" spans="1:3" x14ac:dyDescent="0.2">
      <c r="A313" s="5" t="s">
        <v>7712</v>
      </c>
      <c r="B313" s="18">
        <v>1</v>
      </c>
      <c r="C313" s="18">
        <v>52.47</v>
      </c>
    </row>
    <row r="314" spans="1:3" x14ac:dyDescent="0.2">
      <c r="A314" s="5" t="s">
        <v>17989</v>
      </c>
      <c r="B314" s="18">
        <v>1</v>
      </c>
      <c r="C314" s="18">
        <v>2.59</v>
      </c>
    </row>
    <row r="315" spans="1:3" x14ac:dyDescent="0.2">
      <c r="A315" s="5" t="s">
        <v>15512</v>
      </c>
      <c r="B315" s="18"/>
      <c r="C315" s="18">
        <v>22.49</v>
      </c>
    </row>
    <row r="316" spans="1:3" x14ac:dyDescent="0.2">
      <c r="A316" s="5" t="s">
        <v>8407</v>
      </c>
      <c r="B316" s="18"/>
      <c r="C316" s="18">
        <v>48.94</v>
      </c>
    </row>
    <row r="317" spans="1:3" x14ac:dyDescent="0.2">
      <c r="A317" s="5" t="s">
        <v>4222</v>
      </c>
      <c r="B317" s="18"/>
      <c r="C317" s="18"/>
    </row>
    <row r="318" spans="1:3" x14ac:dyDescent="0.2">
      <c r="A318" s="5" t="s">
        <v>5203</v>
      </c>
      <c r="B318" s="18"/>
      <c r="C318" s="18"/>
    </row>
    <row r="319" spans="1:3" x14ac:dyDescent="0.2">
      <c r="A319" s="5" t="s">
        <v>2789</v>
      </c>
      <c r="B319" s="18"/>
      <c r="C319" s="18"/>
    </row>
    <row r="320" spans="1:3" x14ac:dyDescent="0.2">
      <c r="A320" s="5" t="s">
        <v>4604</v>
      </c>
      <c r="B320" s="18">
        <v>1</v>
      </c>
      <c r="C320" s="18">
        <v>5.35</v>
      </c>
    </row>
    <row r="321" spans="1:3" x14ac:dyDescent="0.2">
      <c r="A321" s="5" t="s">
        <v>7195</v>
      </c>
      <c r="B321" s="18"/>
      <c r="C321" s="18">
        <v>3</v>
      </c>
    </row>
    <row r="322" spans="1:3" x14ac:dyDescent="0.2">
      <c r="A322" s="5" t="s">
        <v>21516</v>
      </c>
      <c r="B322" s="18"/>
      <c r="C322" s="18"/>
    </row>
    <row r="323" spans="1:3" x14ac:dyDescent="0.2">
      <c r="A323" s="5" t="s">
        <v>3332</v>
      </c>
      <c r="B323" s="18"/>
      <c r="C323" s="18">
        <v>6.75</v>
      </c>
    </row>
    <row r="324" spans="1:3" x14ac:dyDescent="0.2">
      <c r="A324" s="5" t="s">
        <v>5180</v>
      </c>
      <c r="B324" s="18"/>
      <c r="C324" s="18">
        <v>0</v>
      </c>
    </row>
    <row r="325" spans="1:3" x14ac:dyDescent="0.2">
      <c r="A325" s="5" t="s">
        <v>19441</v>
      </c>
      <c r="B325" s="18"/>
      <c r="C325" s="18">
        <v>0</v>
      </c>
    </row>
    <row r="326" spans="1:3" x14ac:dyDescent="0.2">
      <c r="A326" s="5" t="s">
        <v>704</v>
      </c>
      <c r="B326" s="18"/>
      <c r="C326" s="18">
        <v>7.5</v>
      </c>
    </row>
    <row r="327" spans="1:3" x14ac:dyDescent="0.2">
      <c r="A327" s="5" t="s">
        <v>20888</v>
      </c>
      <c r="B327" s="18"/>
      <c r="C327" s="18">
        <v>1.36</v>
      </c>
    </row>
    <row r="328" spans="1:3" x14ac:dyDescent="0.2">
      <c r="A328" s="5" t="s">
        <v>12198</v>
      </c>
      <c r="B328" s="18"/>
      <c r="C328" s="18"/>
    </row>
    <row r="329" spans="1:3" x14ac:dyDescent="0.2">
      <c r="A329" s="5" t="s">
        <v>11094</v>
      </c>
      <c r="B329" s="18"/>
      <c r="C329" s="18">
        <v>74.959999999999994</v>
      </c>
    </row>
    <row r="330" spans="1:3" x14ac:dyDescent="0.2">
      <c r="A330" s="5" t="s">
        <v>4350</v>
      </c>
      <c r="B330" s="18"/>
      <c r="C330" s="18">
        <v>8.56</v>
      </c>
    </row>
    <row r="331" spans="1:3" x14ac:dyDescent="0.2">
      <c r="A331" s="5" t="s">
        <v>11457</v>
      </c>
      <c r="B331" s="18"/>
      <c r="C331" s="18"/>
    </row>
    <row r="332" spans="1:3" x14ac:dyDescent="0.2">
      <c r="A332" s="5" t="s">
        <v>3273</v>
      </c>
      <c r="B332" s="18"/>
      <c r="C332" s="18">
        <v>5.0999999999999996</v>
      </c>
    </row>
    <row r="333" spans="1:3" x14ac:dyDescent="0.2">
      <c r="A333" s="5" t="s">
        <v>18919</v>
      </c>
      <c r="B333" s="18"/>
      <c r="C333" s="18"/>
    </row>
    <row r="334" spans="1:3" x14ac:dyDescent="0.2">
      <c r="A334" s="5" t="s">
        <v>11061</v>
      </c>
      <c r="B334" s="18"/>
      <c r="C334" s="18"/>
    </row>
    <row r="335" spans="1:3" x14ac:dyDescent="0.2">
      <c r="A335" s="5" t="s">
        <v>9614</v>
      </c>
      <c r="B335" s="18"/>
      <c r="C335" s="18">
        <v>14.06</v>
      </c>
    </row>
    <row r="336" spans="1:3" x14ac:dyDescent="0.2">
      <c r="A336" s="5" t="s">
        <v>15416</v>
      </c>
      <c r="B336" s="18"/>
      <c r="C336" s="18">
        <v>3.89</v>
      </c>
    </row>
    <row r="337" spans="1:3" x14ac:dyDescent="0.2">
      <c r="A337" s="5" t="s">
        <v>562</v>
      </c>
      <c r="B337" s="18"/>
      <c r="C337" s="18">
        <v>2.2000000000000002</v>
      </c>
    </row>
    <row r="338" spans="1:3" x14ac:dyDescent="0.2">
      <c r="A338" s="5" t="s">
        <v>18628</v>
      </c>
      <c r="B338" s="18"/>
      <c r="C338" s="18"/>
    </row>
    <row r="339" spans="1:3" x14ac:dyDescent="0.2">
      <c r="A339" s="5" t="s">
        <v>10293</v>
      </c>
      <c r="B339" s="18">
        <v>1</v>
      </c>
      <c r="C339" s="18">
        <v>3.83</v>
      </c>
    </row>
    <row r="340" spans="1:3" x14ac:dyDescent="0.2">
      <c r="A340" s="5" t="s">
        <v>4653</v>
      </c>
      <c r="B340" s="18"/>
      <c r="C340" s="18">
        <v>3.6</v>
      </c>
    </row>
    <row r="341" spans="1:3" x14ac:dyDescent="0.2">
      <c r="A341" s="5" t="s">
        <v>2685</v>
      </c>
      <c r="B341" s="18"/>
      <c r="C341" s="18">
        <v>1.1100000000000001</v>
      </c>
    </row>
    <row r="342" spans="1:3" x14ac:dyDescent="0.2">
      <c r="A342" s="5" t="s">
        <v>579</v>
      </c>
      <c r="B342" s="18"/>
      <c r="C342" s="18">
        <v>17.09</v>
      </c>
    </row>
    <row r="343" spans="1:3" x14ac:dyDescent="0.2">
      <c r="A343" s="5" t="s">
        <v>7004</v>
      </c>
      <c r="B343" s="18"/>
      <c r="C343" s="18">
        <v>11.99</v>
      </c>
    </row>
    <row r="344" spans="1:3" x14ac:dyDescent="0.2">
      <c r="A344" s="5" t="s">
        <v>6439</v>
      </c>
      <c r="B344" s="18">
        <v>1</v>
      </c>
      <c r="C344" s="18">
        <v>12.2</v>
      </c>
    </row>
    <row r="345" spans="1:3" x14ac:dyDescent="0.2">
      <c r="A345" s="5" t="s">
        <v>10431</v>
      </c>
      <c r="B345" s="18"/>
      <c r="C345" s="18">
        <v>3.64</v>
      </c>
    </row>
    <row r="346" spans="1:3" x14ac:dyDescent="0.2">
      <c r="A346" s="5" t="s">
        <v>14797</v>
      </c>
      <c r="B346" s="18"/>
      <c r="C346" s="18"/>
    </row>
    <row r="347" spans="1:3" x14ac:dyDescent="0.2">
      <c r="A347" s="5" t="s">
        <v>9011</v>
      </c>
      <c r="B347" s="18"/>
      <c r="C347" s="18">
        <v>2.14</v>
      </c>
    </row>
    <row r="348" spans="1:3" x14ac:dyDescent="0.2">
      <c r="A348" s="5" t="s">
        <v>11790</v>
      </c>
      <c r="B348" s="18"/>
      <c r="C348" s="18"/>
    </row>
    <row r="349" spans="1:3" x14ac:dyDescent="0.2">
      <c r="A349" s="5" t="s">
        <v>9437</v>
      </c>
      <c r="B349" s="18"/>
      <c r="C349" s="18"/>
    </row>
    <row r="350" spans="1:3" x14ac:dyDescent="0.2">
      <c r="A350" s="5" t="s">
        <v>20644</v>
      </c>
      <c r="B350" s="18"/>
      <c r="C350" s="18"/>
    </row>
    <row r="351" spans="1:3" x14ac:dyDescent="0.2">
      <c r="A351" s="5" t="s">
        <v>9787</v>
      </c>
      <c r="B351" s="18"/>
      <c r="C351" s="18"/>
    </row>
    <row r="352" spans="1:3" x14ac:dyDescent="0.2">
      <c r="A352" s="5" t="s">
        <v>22254</v>
      </c>
      <c r="B352" s="18"/>
      <c r="C352" s="18"/>
    </row>
    <row r="353" spans="1:3" x14ac:dyDescent="0.2">
      <c r="A353" s="5" t="s">
        <v>9973</v>
      </c>
      <c r="B353" s="18">
        <v>1</v>
      </c>
      <c r="C353" s="18">
        <v>22.17</v>
      </c>
    </row>
    <row r="354" spans="1:3" x14ac:dyDescent="0.2">
      <c r="A354" s="5" t="s">
        <v>6404</v>
      </c>
      <c r="B354" s="18">
        <v>1</v>
      </c>
      <c r="C354" s="18">
        <v>97.52</v>
      </c>
    </row>
    <row r="355" spans="1:3" x14ac:dyDescent="0.2">
      <c r="A355" s="5" t="s">
        <v>9825</v>
      </c>
      <c r="B355" s="18"/>
      <c r="C355" s="18">
        <v>3.13</v>
      </c>
    </row>
    <row r="356" spans="1:3" x14ac:dyDescent="0.2">
      <c r="A356" s="5" t="s">
        <v>18416</v>
      </c>
      <c r="B356" s="18"/>
      <c r="C356" s="18"/>
    </row>
    <row r="357" spans="1:3" x14ac:dyDescent="0.2">
      <c r="A357" s="5" t="s">
        <v>15988</v>
      </c>
      <c r="B357" s="18"/>
      <c r="C357" s="18">
        <v>2.81</v>
      </c>
    </row>
    <row r="358" spans="1:3" x14ac:dyDescent="0.2">
      <c r="A358" s="5" t="s">
        <v>19912</v>
      </c>
      <c r="B358" s="18"/>
      <c r="C358" s="18">
        <v>1.63</v>
      </c>
    </row>
    <row r="359" spans="1:3" x14ac:dyDescent="0.2">
      <c r="A359" s="5" t="s">
        <v>20310</v>
      </c>
      <c r="B359" s="18"/>
      <c r="C359" s="18"/>
    </row>
    <row r="360" spans="1:3" x14ac:dyDescent="0.2">
      <c r="A360" s="5" t="s">
        <v>10903</v>
      </c>
      <c r="B360" s="18"/>
      <c r="C360" s="18">
        <v>4.28</v>
      </c>
    </row>
    <row r="361" spans="1:3" x14ac:dyDescent="0.2">
      <c r="A361" s="5" t="s">
        <v>20678</v>
      </c>
      <c r="B361" s="18"/>
      <c r="C361" s="18"/>
    </row>
    <row r="362" spans="1:3" x14ac:dyDescent="0.2">
      <c r="A362" s="5" t="s">
        <v>257</v>
      </c>
      <c r="B362" s="18"/>
      <c r="C362" s="18">
        <v>3.39</v>
      </c>
    </row>
    <row r="363" spans="1:3" x14ac:dyDescent="0.2">
      <c r="A363" s="5" t="s">
        <v>17338</v>
      </c>
      <c r="B363" s="18">
        <v>1</v>
      </c>
      <c r="C363" s="18"/>
    </row>
    <row r="364" spans="1:3" x14ac:dyDescent="0.2">
      <c r="A364" s="5" t="s">
        <v>14007</v>
      </c>
      <c r="B364" s="18"/>
      <c r="C364" s="18"/>
    </row>
    <row r="365" spans="1:3" x14ac:dyDescent="0.2">
      <c r="A365" s="5" t="s">
        <v>14323</v>
      </c>
      <c r="B365" s="18"/>
      <c r="C365" s="18"/>
    </row>
    <row r="366" spans="1:3" x14ac:dyDescent="0.2">
      <c r="A366" s="5" t="s">
        <v>17351</v>
      </c>
      <c r="B366" s="18"/>
      <c r="C366" s="18"/>
    </row>
    <row r="367" spans="1:3" x14ac:dyDescent="0.2">
      <c r="A367" s="5" t="s">
        <v>19068</v>
      </c>
      <c r="B367" s="18"/>
      <c r="C367" s="18"/>
    </row>
    <row r="368" spans="1:3" x14ac:dyDescent="0.2">
      <c r="A368" s="5" t="s">
        <v>7484</v>
      </c>
      <c r="B368" s="18">
        <v>1</v>
      </c>
      <c r="C368" s="18">
        <v>4.5</v>
      </c>
    </row>
    <row r="369" spans="1:3" x14ac:dyDescent="0.2">
      <c r="A369" s="5" t="s">
        <v>11142</v>
      </c>
      <c r="B369" s="18"/>
      <c r="C369" s="18"/>
    </row>
    <row r="370" spans="1:3" x14ac:dyDescent="0.2">
      <c r="A370" s="5" t="s">
        <v>13836</v>
      </c>
      <c r="B370" s="18"/>
      <c r="C370" s="18"/>
    </row>
    <row r="371" spans="1:3" x14ac:dyDescent="0.2">
      <c r="A371" s="5" t="s">
        <v>21646</v>
      </c>
      <c r="B371" s="18"/>
      <c r="C371" s="18"/>
    </row>
    <row r="372" spans="1:3" x14ac:dyDescent="0.2">
      <c r="A372" s="5" t="s">
        <v>19147</v>
      </c>
      <c r="B372" s="18"/>
      <c r="C372" s="18">
        <v>3</v>
      </c>
    </row>
    <row r="373" spans="1:3" x14ac:dyDescent="0.2">
      <c r="A373" s="5" t="s">
        <v>12967</v>
      </c>
      <c r="B373" s="18"/>
      <c r="C373" s="18">
        <v>2.91</v>
      </c>
    </row>
    <row r="374" spans="1:3" x14ac:dyDescent="0.2">
      <c r="A374" s="5" t="s">
        <v>13464</v>
      </c>
      <c r="B374" s="18">
        <v>1</v>
      </c>
      <c r="C374" s="18">
        <v>9.34</v>
      </c>
    </row>
    <row r="375" spans="1:3" x14ac:dyDescent="0.2">
      <c r="A375" s="5" t="s">
        <v>12911</v>
      </c>
      <c r="B375" s="18"/>
      <c r="C375" s="18">
        <v>2.81</v>
      </c>
    </row>
    <row r="376" spans="1:3" x14ac:dyDescent="0.2">
      <c r="A376" s="5" t="s">
        <v>14524</v>
      </c>
      <c r="B376" s="18"/>
      <c r="C376" s="18">
        <v>4.12</v>
      </c>
    </row>
    <row r="377" spans="1:3" x14ac:dyDescent="0.2">
      <c r="A377" s="5" t="s">
        <v>2918</v>
      </c>
      <c r="B377" s="18"/>
      <c r="C377" s="18">
        <v>1.93</v>
      </c>
    </row>
    <row r="378" spans="1:3" x14ac:dyDescent="0.2">
      <c r="A378" s="5" t="s">
        <v>9328</v>
      </c>
      <c r="B378" s="18"/>
      <c r="C378" s="18">
        <v>2.25</v>
      </c>
    </row>
    <row r="379" spans="1:3" x14ac:dyDescent="0.2">
      <c r="A379" s="5" t="s">
        <v>403</v>
      </c>
      <c r="B379" s="18">
        <v>1</v>
      </c>
      <c r="C379" s="18">
        <v>13.18</v>
      </c>
    </row>
    <row r="380" spans="1:3" x14ac:dyDescent="0.2">
      <c r="A380" s="5" t="s">
        <v>17887</v>
      </c>
      <c r="B380" s="18">
        <v>1</v>
      </c>
      <c r="C380" s="18"/>
    </row>
    <row r="381" spans="1:3" x14ac:dyDescent="0.2">
      <c r="A381" s="5" t="s">
        <v>6008</v>
      </c>
      <c r="B381" s="18"/>
      <c r="C381" s="18">
        <v>2.4</v>
      </c>
    </row>
    <row r="382" spans="1:3" x14ac:dyDescent="0.2">
      <c r="A382" s="5" t="s">
        <v>8172</v>
      </c>
      <c r="B382" s="18"/>
      <c r="C382" s="18">
        <v>2.57</v>
      </c>
    </row>
    <row r="383" spans="1:3" x14ac:dyDescent="0.2">
      <c r="A383" s="5" t="s">
        <v>7292</v>
      </c>
      <c r="B383" s="18"/>
      <c r="C383" s="18">
        <v>4.16</v>
      </c>
    </row>
    <row r="384" spans="1:3" x14ac:dyDescent="0.2">
      <c r="A384" s="5" t="s">
        <v>19822</v>
      </c>
      <c r="B384" s="18">
        <v>1</v>
      </c>
      <c r="C384" s="18"/>
    </row>
    <row r="385" spans="1:3" x14ac:dyDescent="0.2">
      <c r="A385" s="5" t="s">
        <v>18180</v>
      </c>
      <c r="B385" s="18"/>
      <c r="C385" s="18"/>
    </row>
    <row r="386" spans="1:3" x14ac:dyDescent="0.2">
      <c r="A386" s="5" t="s">
        <v>9096</v>
      </c>
      <c r="B386" s="18"/>
      <c r="C386" s="18"/>
    </row>
    <row r="387" spans="1:3" x14ac:dyDescent="0.2">
      <c r="A387" s="5" t="s">
        <v>14414</v>
      </c>
      <c r="B387" s="18">
        <v>1</v>
      </c>
      <c r="C387" s="18">
        <v>3.41</v>
      </c>
    </row>
    <row r="388" spans="1:3" x14ac:dyDescent="0.2">
      <c r="A388" s="5" t="s">
        <v>5675</v>
      </c>
      <c r="B388" s="18"/>
      <c r="C388" s="18">
        <v>2.14</v>
      </c>
    </row>
    <row r="389" spans="1:3" x14ac:dyDescent="0.2">
      <c r="A389" s="5" t="s">
        <v>13064</v>
      </c>
      <c r="B389" s="18">
        <v>1</v>
      </c>
      <c r="C389" s="18">
        <v>3.33</v>
      </c>
    </row>
    <row r="390" spans="1:3" x14ac:dyDescent="0.2">
      <c r="A390" s="5" t="s">
        <v>20282</v>
      </c>
      <c r="B390" s="18"/>
      <c r="C390" s="18"/>
    </row>
    <row r="391" spans="1:3" x14ac:dyDescent="0.2">
      <c r="A391" s="5" t="s">
        <v>9491</v>
      </c>
      <c r="B391" s="18"/>
      <c r="C391" s="18"/>
    </row>
    <row r="392" spans="1:3" x14ac:dyDescent="0.2">
      <c r="A392" s="5" t="s">
        <v>19655</v>
      </c>
      <c r="B392" s="18"/>
      <c r="C392" s="18"/>
    </row>
    <row r="393" spans="1:3" x14ac:dyDescent="0.2">
      <c r="A393" s="5" t="s">
        <v>689</v>
      </c>
      <c r="B393" s="18"/>
      <c r="C393" s="18">
        <v>1.65</v>
      </c>
    </row>
    <row r="394" spans="1:3" x14ac:dyDescent="0.2">
      <c r="A394" s="5" t="s">
        <v>4640</v>
      </c>
      <c r="B394" s="18"/>
      <c r="C394" s="18">
        <v>1.55</v>
      </c>
    </row>
    <row r="395" spans="1:3" x14ac:dyDescent="0.2">
      <c r="A395" s="5" t="s">
        <v>20457</v>
      </c>
      <c r="B395" s="18"/>
      <c r="C395" s="18"/>
    </row>
    <row r="396" spans="1:3" x14ac:dyDescent="0.2">
      <c r="A396" s="5" t="s">
        <v>23235</v>
      </c>
      <c r="B396" s="18"/>
      <c r="C396" s="18"/>
    </row>
    <row r="397" spans="1:3" x14ac:dyDescent="0.2">
      <c r="A397" s="5" t="s">
        <v>16020</v>
      </c>
      <c r="B397" s="18"/>
      <c r="C397" s="18">
        <v>1.67</v>
      </c>
    </row>
    <row r="398" spans="1:3" x14ac:dyDescent="0.2">
      <c r="A398" s="5" t="s">
        <v>9597</v>
      </c>
      <c r="B398" s="18"/>
      <c r="C398" s="18">
        <v>0.82</v>
      </c>
    </row>
    <row r="399" spans="1:3" x14ac:dyDescent="0.2">
      <c r="A399" s="5" t="s">
        <v>6239</v>
      </c>
      <c r="B399" s="18">
        <v>1</v>
      </c>
      <c r="C399" s="18">
        <v>9.2799999999999994</v>
      </c>
    </row>
    <row r="400" spans="1:3" x14ac:dyDescent="0.2">
      <c r="A400" s="5" t="s">
        <v>22037</v>
      </c>
      <c r="B400" s="18"/>
      <c r="C400" s="18"/>
    </row>
    <row r="401" spans="1:3" x14ac:dyDescent="0.2">
      <c r="A401" s="5" t="s">
        <v>10728</v>
      </c>
      <c r="B401" s="18"/>
      <c r="C401" s="18">
        <v>0</v>
      </c>
    </row>
    <row r="402" spans="1:3" x14ac:dyDescent="0.2">
      <c r="A402" s="5" t="s">
        <v>11618</v>
      </c>
      <c r="B402" s="18"/>
      <c r="C402" s="18">
        <v>7.65</v>
      </c>
    </row>
    <row r="403" spans="1:3" x14ac:dyDescent="0.2">
      <c r="A403" s="5" t="s">
        <v>19196</v>
      </c>
      <c r="B403" s="18"/>
      <c r="C403" s="18">
        <v>2.25</v>
      </c>
    </row>
    <row r="404" spans="1:3" x14ac:dyDescent="0.2">
      <c r="A404" s="5" t="s">
        <v>12644</v>
      </c>
      <c r="B404" s="18">
        <v>1</v>
      </c>
      <c r="C404" s="18">
        <v>6</v>
      </c>
    </row>
    <row r="405" spans="1:3" x14ac:dyDescent="0.2">
      <c r="A405" s="5" t="s">
        <v>3044</v>
      </c>
      <c r="B405" s="18"/>
      <c r="C405" s="18">
        <v>3.11</v>
      </c>
    </row>
    <row r="406" spans="1:3" x14ac:dyDescent="0.2">
      <c r="A406" s="5" t="s">
        <v>23820</v>
      </c>
      <c r="B406" s="18"/>
      <c r="C406" s="18"/>
    </row>
    <row r="407" spans="1:3" x14ac:dyDescent="0.2">
      <c r="A407" s="5" t="s">
        <v>10655</v>
      </c>
      <c r="B407" s="18">
        <v>1</v>
      </c>
      <c r="C407" s="18">
        <v>3</v>
      </c>
    </row>
    <row r="408" spans="1:3" x14ac:dyDescent="0.2">
      <c r="A408" s="5" t="s">
        <v>17139</v>
      </c>
      <c r="B408" s="18"/>
      <c r="C408" s="18">
        <v>2.54</v>
      </c>
    </row>
    <row r="409" spans="1:3" x14ac:dyDescent="0.2">
      <c r="A409" s="5" t="s">
        <v>22207</v>
      </c>
      <c r="B409" s="18"/>
      <c r="C409" s="18"/>
    </row>
    <row r="410" spans="1:3" x14ac:dyDescent="0.2">
      <c r="A410" s="5" t="s">
        <v>16997</v>
      </c>
      <c r="B410" s="18">
        <v>1</v>
      </c>
      <c r="C410" s="18">
        <v>3.9</v>
      </c>
    </row>
    <row r="411" spans="1:3" x14ac:dyDescent="0.2">
      <c r="A411" s="5" t="s">
        <v>604</v>
      </c>
      <c r="B411" s="18"/>
      <c r="C411" s="18">
        <v>11.62</v>
      </c>
    </row>
    <row r="412" spans="1:3" x14ac:dyDescent="0.2">
      <c r="A412" s="5" t="s">
        <v>3869</v>
      </c>
      <c r="B412" s="18">
        <v>1</v>
      </c>
      <c r="C412" s="18">
        <v>11.99</v>
      </c>
    </row>
    <row r="413" spans="1:3" x14ac:dyDescent="0.2">
      <c r="A413" s="5" t="s">
        <v>14098</v>
      </c>
      <c r="B413" s="18">
        <v>1</v>
      </c>
      <c r="C413" s="18">
        <v>14.14</v>
      </c>
    </row>
    <row r="414" spans="1:3" x14ac:dyDescent="0.2">
      <c r="A414" s="5" t="s">
        <v>10860</v>
      </c>
      <c r="B414" s="18"/>
      <c r="C414" s="18">
        <v>3.52</v>
      </c>
    </row>
    <row r="415" spans="1:3" x14ac:dyDescent="0.2">
      <c r="A415" s="5" t="s">
        <v>4564</v>
      </c>
      <c r="B415" s="18">
        <v>1</v>
      </c>
      <c r="C415" s="18">
        <v>2.0099999999999998</v>
      </c>
    </row>
    <row r="416" spans="1:3" x14ac:dyDescent="0.2">
      <c r="A416" s="5" t="s">
        <v>20484</v>
      </c>
      <c r="B416" s="18"/>
      <c r="C416" s="18"/>
    </row>
    <row r="417" spans="1:3" x14ac:dyDescent="0.2">
      <c r="A417" s="5" t="s">
        <v>14167</v>
      </c>
      <c r="B417" s="18"/>
      <c r="C417" s="18"/>
    </row>
    <row r="418" spans="1:3" x14ac:dyDescent="0.2">
      <c r="A418" s="5" t="s">
        <v>16012</v>
      </c>
      <c r="B418" s="18"/>
      <c r="C418" s="18"/>
    </row>
    <row r="419" spans="1:3" x14ac:dyDescent="0.2">
      <c r="A419" s="5" t="s">
        <v>11998</v>
      </c>
      <c r="B419" s="18"/>
      <c r="C419" s="18">
        <v>0</v>
      </c>
    </row>
    <row r="420" spans="1:3" x14ac:dyDescent="0.2">
      <c r="A420" s="5" t="s">
        <v>6793</v>
      </c>
      <c r="B420" s="18">
        <v>1</v>
      </c>
      <c r="C420" s="18">
        <v>26.09</v>
      </c>
    </row>
    <row r="421" spans="1:3" x14ac:dyDescent="0.2">
      <c r="A421" s="5" t="s">
        <v>12233</v>
      </c>
      <c r="B421" s="18">
        <v>1</v>
      </c>
      <c r="C421" s="18">
        <v>23.99</v>
      </c>
    </row>
    <row r="422" spans="1:3" x14ac:dyDescent="0.2">
      <c r="A422" s="5" t="s">
        <v>11290</v>
      </c>
      <c r="B422" s="18">
        <v>1</v>
      </c>
      <c r="C422" s="18">
        <v>2.5</v>
      </c>
    </row>
    <row r="423" spans="1:3" x14ac:dyDescent="0.2">
      <c r="A423" s="5" t="s">
        <v>15365</v>
      </c>
      <c r="B423" s="18"/>
      <c r="C423" s="18">
        <v>4.6900000000000004</v>
      </c>
    </row>
    <row r="424" spans="1:3" x14ac:dyDescent="0.2">
      <c r="A424" s="5" t="s">
        <v>22658</v>
      </c>
      <c r="B424" s="18"/>
      <c r="C424" s="18"/>
    </row>
    <row r="425" spans="1:3" x14ac:dyDescent="0.2">
      <c r="A425" s="5" t="s">
        <v>22391</v>
      </c>
      <c r="B425" s="18"/>
      <c r="C425" s="18"/>
    </row>
    <row r="426" spans="1:3" x14ac:dyDescent="0.2">
      <c r="A426" s="5" t="s">
        <v>11929</v>
      </c>
      <c r="B426" s="18">
        <v>1</v>
      </c>
      <c r="C426" s="18">
        <v>34.479999999999997</v>
      </c>
    </row>
    <row r="427" spans="1:3" x14ac:dyDescent="0.2">
      <c r="A427" s="5" t="s">
        <v>4289</v>
      </c>
      <c r="B427" s="18">
        <v>1</v>
      </c>
      <c r="C427" s="18">
        <v>40.26</v>
      </c>
    </row>
    <row r="428" spans="1:3" x14ac:dyDescent="0.2">
      <c r="A428" s="5" t="s">
        <v>3823</v>
      </c>
      <c r="B428" s="18"/>
      <c r="C428" s="18"/>
    </row>
    <row r="429" spans="1:3" x14ac:dyDescent="0.2">
      <c r="A429" s="5" t="s">
        <v>7347</v>
      </c>
      <c r="B429" s="18"/>
      <c r="C429" s="18">
        <v>3.25</v>
      </c>
    </row>
    <row r="430" spans="1:3" x14ac:dyDescent="0.2">
      <c r="A430" s="5" t="s">
        <v>7609</v>
      </c>
      <c r="B430" s="18"/>
      <c r="C430" s="18">
        <v>16.77</v>
      </c>
    </row>
    <row r="431" spans="1:3" x14ac:dyDescent="0.2">
      <c r="A431" s="5" t="s">
        <v>21556</v>
      </c>
      <c r="B431" s="18"/>
      <c r="C431" s="18"/>
    </row>
    <row r="432" spans="1:3" x14ac:dyDescent="0.2">
      <c r="A432" s="5" t="s">
        <v>14255</v>
      </c>
      <c r="B432" s="18"/>
      <c r="C432" s="18"/>
    </row>
    <row r="433" spans="1:3" x14ac:dyDescent="0.2">
      <c r="A433" s="5" t="s">
        <v>14602</v>
      </c>
      <c r="B433" s="18"/>
      <c r="C433" s="18">
        <v>1.25</v>
      </c>
    </row>
    <row r="434" spans="1:3" x14ac:dyDescent="0.2">
      <c r="A434" s="5" t="s">
        <v>21708</v>
      </c>
      <c r="B434" s="18"/>
      <c r="C434" s="18"/>
    </row>
    <row r="435" spans="1:3" x14ac:dyDescent="0.2">
      <c r="A435" s="5" t="s">
        <v>4002</v>
      </c>
      <c r="B435" s="18">
        <v>1</v>
      </c>
      <c r="C435" s="18">
        <v>1.82</v>
      </c>
    </row>
    <row r="436" spans="1:3" x14ac:dyDescent="0.2">
      <c r="A436" s="5" t="s">
        <v>4264</v>
      </c>
      <c r="B436" s="18"/>
      <c r="C436" s="18">
        <v>13.45</v>
      </c>
    </row>
    <row r="437" spans="1:3" x14ac:dyDescent="0.2">
      <c r="A437" s="5" t="s">
        <v>16086</v>
      </c>
      <c r="B437" s="18"/>
      <c r="C437" s="18"/>
    </row>
    <row r="438" spans="1:3" x14ac:dyDescent="0.2">
      <c r="A438" s="5" t="s">
        <v>3257</v>
      </c>
      <c r="B438" s="18"/>
      <c r="C438" s="18">
        <v>0.94</v>
      </c>
    </row>
    <row r="439" spans="1:3" x14ac:dyDescent="0.2">
      <c r="A439" s="5" t="s">
        <v>6191</v>
      </c>
      <c r="B439" s="18">
        <v>1</v>
      </c>
      <c r="C439" s="18">
        <v>3</v>
      </c>
    </row>
    <row r="440" spans="1:3" x14ac:dyDescent="0.2">
      <c r="A440" s="5" t="s">
        <v>22465</v>
      </c>
      <c r="B440" s="18"/>
      <c r="C440" s="18"/>
    </row>
    <row r="441" spans="1:3" x14ac:dyDescent="0.2">
      <c r="A441" s="5" t="s">
        <v>4541</v>
      </c>
      <c r="B441" s="18"/>
      <c r="C441" s="18"/>
    </row>
    <row r="442" spans="1:3" x14ac:dyDescent="0.2">
      <c r="A442" s="5" t="s">
        <v>14065</v>
      </c>
      <c r="B442" s="18"/>
      <c r="C442" s="18"/>
    </row>
    <row r="443" spans="1:3" x14ac:dyDescent="0.2">
      <c r="A443" s="5" t="s">
        <v>9983</v>
      </c>
      <c r="B443" s="18">
        <v>1</v>
      </c>
      <c r="C443" s="18">
        <v>13.33</v>
      </c>
    </row>
    <row r="444" spans="1:3" x14ac:dyDescent="0.2">
      <c r="A444" s="5" t="s">
        <v>22172</v>
      </c>
      <c r="B444" s="18">
        <v>1</v>
      </c>
      <c r="C444" s="18"/>
    </row>
    <row r="445" spans="1:3" x14ac:dyDescent="0.2">
      <c r="A445" s="5" t="s">
        <v>23281</v>
      </c>
      <c r="B445" s="18"/>
      <c r="C445" s="18">
        <v>2.62</v>
      </c>
    </row>
    <row r="446" spans="1:3" x14ac:dyDescent="0.2">
      <c r="A446" s="5" t="s">
        <v>19266</v>
      </c>
      <c r="B446" s="18"/>
      <c r="C446" s="18">
        <v>4.66</v>
      </c>
    </row>
    <row r="447" spans="1:3" x14ac:dyDescent="0.2">
      <c r="A447" s="5" t="s">
        <v>11643</v>
      </c>
      <c r="B447" s="18"/>
      <c r="C447" s="18"/>
    </row>
    <row r="448" spans="1:3" x14ac:dyDescent="0.2">
      <c r="A448" s="5" t="s">
        <v>315</v>
      </c>
      <c r="B448" s="18"/>
      <c r="C448" s="18"/>
    </row>
    <row r="449" spans="1:3" x14ac:dyDescent="0.2">
      <c r="A449" s="5" t="s">
        <v>15971</v>
      </c>
      <c r="B449" s="18"/>
      <c r="C449" s="18">
        <v>3</v>
      </c>
    </row>
    <row r="450" spans="1:3" x14ac:dyDescent="0.2">
      <c r="A450" s="5" t="s">
        <v>10620</v>
      </c>
      <c r="B450" s="18">
        <v>1</v>
      </c>
      <c r="C450" s="18">
        <v>11</v>
      </c>
    </row>
    <row r="451" spans="1:3" x14ac:dyDescent="0.2">
      <c r="A451" s="5" t="s">
        <v>22139</v>
      </c>
      <c r="B451" s="18"/>
      <c r="C451" s="18"/>
    </row>
    <row r="452" spans="1:3" x14ac:dyDescent="0.2">
      <c r="A452" s="5" t="s">
        <v>19928</v>
      </c>
      <c r="B452" s="18"/>
      <c r="C452" s="18"/>
    </row>
    <row r="453" spans="1:3" x14ac:dyDescent="0.2">
      <c r="A453" s="5" t="s">
        <v>21637</v>
      </c>
      <c r="B453" s="18"/>
      <c r="C453" s="18">
        <v>2.14</v>
      </c>
    </row>
    <row r="454" spans="1:3" x14ac:dyDescent="0.2">
      <c r="A454" s="5" t="s">
        <v>1464</v>
      </c>
      <c r="B454" s="18"/>
      <c r="C454" s="18"/>
    </row>
    <row r="455" spans="1:3" x14ac:dyDescent="0.2">
      <c r="A455" s="5" t="s">
        <v>6163</v>
      </c>
      <c r="B455" s="18">
        <v>1</v>
      </c>
      <c r="C455" s="18">
        <v>14.81</v>
      </c>
    </row>
    <row r="456" spans="1:3" x14ac:dyDescent="0.2">
      <c r="A456" s="5" t="s">
        <v>11316</v>
      </c>
      <c r="B456" s="18"/>
      <c r="C456" s="18">
        <v>1.38</v>
      </c>
    </row>
    <row r="457" spans="1:3" x14ac:dyDescent="0.2">
      <c r="A457" s="5" t="s">
        <v>16702</v>
      </c>
      <c r="B457" s="18"/>
      <c r="C457" s="18"/>
    </row>
    <row r="458" spans="1:3" x14ac:dyDescent="0.2">
      <c r="A458" s="5" t="s">
        <v>7356</v>
      </c>
      <c r="B458" s="18"/>
      <c r="C458" s="18">
        <v>1.91</v>
      </c>
    </row>
    <row r="459" spans="1:3" x14ac:dyDescent="0.2">
      <c r="A459" s="5" t="s">
        <v>23457</v>
      </c>
      <c r="B459" s="18"/>
      <c r="C459" s="18"/>
    </row>
    <row r="460" spans="1:3" x14ac:dyDescent="0.2">
      <c r="A460" s="5" t="s">
        <v>18867</v>
      </c>
      <c r="B460" s="18">
        <v>1</v>
      </c>
      <c r="C460" s="18"/>
    </row>
    <row r="461" spans="1:3" x14ac:dyDescent="0.2">
      <c r="A461" s="5" t="s">
        <v>21099</v>
      </c>
      <c r="B461" s="18"/>
      <c r="C461" s="18"/>
    </row>
    <row r="462" spans="1:3" x14ac:dyDescent="0.2">
      <c r="A462" s="5" t="s">
        <v>21234</v>
      </c>
      <c r="B462" s="18"/>
      <c r="C462" s="18"/>
    </row>
    <row r="463" spans="1:3" x14ac:dyDescent="0.2">
      <c r="A463" s="5" t="s">
        <v>10329</v>
      </c>
      <c r="B463" s="18"/>
      <c r="C463" s="18">
        <v>3.09</v>
      </c>
    </row>
    <row r="464" spans="1:3" x14ac:dyDescent="0.2">
      <c r="A464" s="5" t="s">
        <v>2994</v>
      </c>
      <c r="B464" s="18"/>
      <c r="C464" s="18">
        <v>4.7300000000000004</v>
      </c>
    </row>
    <row r="465" spans="1:3" x14ac:dyDescent="0.2">
      <c r="A465" s="5" t="s">
        <v>13420</v>
      </c>
      <c r="B465" s="18">
        <v>1</v>
      </c>
      <c r="C465" s="18">
        <v>42.98</v>
      </c>
    </row>
    <row r="466" spans="1:3" x14ac:dyDescent="0.2">
      <c r="A466" s="5" t="s">
        <v>22451</v>
      </c>
      <c r="B466" s="18"/>
      <c r="C466" s="18"/>
    </row>
    <row r="467" spans="1:3" x14ac:dyDescent="0.2">
      <c r="A467" s="5" t="s">
        <v>1797</v>
      </c>
      <c r="B467" s="18"/>
      <c r="C467" s="18">
        <v>4.5</v>
      </c>
    </row>
    <row r="468" spans="1:3" x14ac:dyDescent="0.2">
      <c r="A468" s="5" t="s">
        <v>4997</v>
      </c>
      <c r="B468" s="18"/>
      <c r="C468" s="18">
        <v>8.25</v>
      </c>
    </row>
    <row r="469" spans="1:3" x14ac:dyDescent="0.2">
      <c r="A469" s="5" t="s">
        <v>21571</v>
      </c>
      <c r="B469" s="18"/>
      <c r="C469" s="18"/>
    </row>
    <row r="470" spans="1:3" x14ac:dyDescent="0.2">
      <c r="A470" s="5" t="s">
        <v>4035</v>
      </c>
      <c r="B470" s="18">
        <v>1</v>
      </c>
      <c r="C470" s="18">
        <v>6.3</v>
      </c>
    </row>
    <row r="471" spans="1:3" x14ac:dyDescent="0.2">
      <c r="A471" s="5" t="s">
        <v>22714</v>
      </c>
      <c r="B471" s="18"/>
      <c r="C471" s="18"/>
    </row>
    <row r="472" spans="1:3" x14ac:dyDescent="0.2">
      <c r="A472" s="5" t="s">
        <v>791</v>
      </c>
      <c r="B472" s="18"/>
      <c r="C472" s="18">
        <v>2.4500000000000002</v>
      </c>
    </row>
    <row r="473" spans="1:3" x14ac:dyDescent="0.2">
      <c r="A473" s="5" t="s">
        <v>1437</v>
      </c>
      <c r="B473" s="18"/>
      <c r="C473" s="18"/>
    </row>
    <row r="474" spans="1:3" x14ac:dyDescent="0.2">
      <c r="A474" s="5" t="s">
        <v>17734</v>
      </c>
      <c r="B474" s="18"/>
      <c r="C474" s="18">
        <v>0.86</v>
      </c>
    </row>
    <row r="475" spans="1:3" x14ac:dyDescent="0.2">
      <c r="A475" s="5" t="s">
        <v>5882</v>
      </c>
      <c r="B475" s="18"/>
      <c r="C475" s="18">
        <v>10.84</v>
      </c>
    </row>
    <row r="476" spans="1:3" x14ac:dyDescent="0.2">
      <c r="A476" s="5" t="s">
        <v>18100</v>
      </c>
      <c r="B476" s="18"/>
      <c r="C476" s="18">
        <v>3.11</v>
      </c>
    </row>
    <row r="477" spans="1:3" x14ac:dyDescent="0.2">
      <c r="A477" s="5" t="s">
        <v>14951</v>
      </c>
      <c r="B477" s="18">
        <v>1</v>
      </c>
      <c r="C477" s="18">
        <v>7.27</v>
      </c>
    </row>
    <row r="478" spans="1:3" x14ac:dyDescent="0.2">
      <c r="A478" s="5" t="s">
        <v>5713</v>
      </c>
      <c r="B478" s="18">
        <v>1</v>
      </c>
      <c r="C478" s="18">
        <v>7.59</v>
      </c>
    </row>
    <row r="479" spans="1:3" x14ac:dyDescent="0.2">
      <c r="A479" s="5" t="s">
        <v>6756</v>
      </c>
      <c r="B479" s="18"/>
      <c r="C479" s="18">
        <v>2.41</v>
      </c>
    </row>
    <row r="480" spans="1:3" x14ac:dyDescent="0.2">
      <c r="A480" s="5" t="s">
        <v>8993</v>
      </c>
      <c r="B480" s="18">
        <v>1</v>
      </c>
      <c r="C480" s="18">
        <v>3.75</v>
      </c>
    </row>
    <row r="481" spans="1:3" x14ac:dyDescent="0.2">
      <c r="A481" s="5" t="s">
        <v>13315</v>
      </c>
      <c r="B481" s="18">
        <v>1</v>
      </c>
      <c r="C481" s="18">
        <v>5.77</v>
      </c>
    </row>
    <row r="482" spans="1:3" x14ac:dyDescent="0.2">
      <c r="A482" s="5" t="s">
        <v>21263</v>
      </c>
      <c r="B482" s="18">
        <v>1</v>
      </c>
      <c r="C482" s="18"/>
    </row>
    <row r="483" spans="1:3" x14ac:dyDescent="0.2">
      <c r="A483" s="5" t="s">
        <v>7901</v>
      </c>
      <c r="B483" s="18">
        <v>1</v>
      </c>
      <c r="C483" s="18">
        <v>120.78</v>
      </c>
    </row>
    <row r="484" spans="1:3" x14ac:dyDescent="0.2">
      <c r="A484" s="5" t="s">
        <v>19757</v>
      </c>
      <c r="B484" s="18"/>
      <c r="C484" s="18"/>
    </row>
    <row r="485" spans="1:3" x14ac:dyDescent="0.2">
      <c r="A485" s="5" t="s">
        <v>16052</v>
      </c>
      <c r="B485" s="18">
        <v>1</v>
      </c>
      <c r="C485" s="18">
        <v>5</v>
      </c>
    </row>
    <row r="486" spans="1:3" x14ac:dyDescent="0.2">
      <c r="A486" s="5" t="s">
        <v>18045</v>
      </c>
      <c r="B486" s="18">
        <v>1</v>
      </c>
      <c r="C486" s="18"/>
    </row>
    <row r="487" spans="1:3" x14ac:dyDescent="0.2">
      <c r="A487" s="5" t="s">
        <v>2059</v>
      </c>
      <c r="B487" s="18"/>
      <c r="C487" s="18">
        <v>2.84</v>
      </c>
    </row>
    <row r="488" spans="1:3" x14ac:dyDescent="0.2">
      <c r="A488" s="5" t="s">
        <v>12006</v>
      </c>
      <c r="B488" s="18"/>
      <c r="C488" s="18">
        <v>2.04</v>
      </c>
    </row>
    <row r="489" spans="1:3" x14ac:dyDescent="0.2">
      <c r="A489" s="5" t="s">
        <v>22735</v>
      </c>
      <c r="B489" s="18"/>
      <c r="C489" s="18"/>
    </row>
    <row r="490" spans="1:3" x14ac:dyDescent="0.2">
      <c r="A490" s="5" t="s">
        <v>9624</v>
      </c>
      <c r="B490" s="18"/>
      <c r="C490" s="18">
        <v>3.5</v>
      </c>
    </row>
    <row r="491" spans="1:3" x14ac:dyDescent="0.2">
      <c r="A491" s="5" t="s">
        <v>14315</v>
      </c>
      <c r="B491" s="18">
        <v>1</v>
      </c>
      <c r="C491" s="18">
        <v>3.12</v>
      </c>
    </row>
    <row r="492" spans="1:3" x14ac:dyDescent="0.2">
      <c r="A492" s="5" t="s">
        <v>19139</v>
      </c>
      <c r="B492" s="18">
        <v>1</v>
      </c>
      <c r="C492" s="18">
        <v>3.45</v>
      </c>
    </row>
    <row r="493" spans="1:3" x14ac:dyDescent="0.2">
      <c r="A493" s="5" t="s">
        <v>7132</v>
      </c>
      <c r="B493" s="18"/>
      <c r="C493" s="18"/>
    </row>
    <row r="494" spans="1:3" x14ac:dyDescent="0.2">
      <c r="A494" s="5" t="s">
        <v>17560</v>
      </c>
      <c r="B494" s="18">
        <v>1</v>
      </c>
      <c r="C494" s="18"/>
    </row>
    <row r="495" spans="1:3" x14ac:dyDescent="0.2">
      <c r="A495" s="5" t="s">
        <v>2907</v>
      </c>
      <c r="B495" s="18">
        <v>1</v>
      </c>
      <c r="C495" s="18">
        <v>26.46</v>
      </c>
    </row>
    <row r="496" spans="1:3" x14ac:dyDescent="0.2">
      <c r="A496" s="5" t="s">
        <v>7070</v>
      </c>
      <c r="B496" s="18">
        <v>1</v>
      </c>
      <c r="C496" s="18">
        <v>14.16</v>
      </c>
    </row>
    <row r="497" spans="1:3" x14ac:dyDescent="0.2">
      <c r="A497" s="5" t="s">
        <v>3265</v>
      </c>
      <c r="B497" s="18"/>
      <c r="C497" s="18">
        <v>3.21</v>
      </c>
    </row>
    <row r="498" spans="1:3" x14ac:dyDescent="0.2">
      <c r="A498" s="5" t="s">
        <v>13399</v>
      </c>
      <c r="B498" s="18">
        <v>1</v>
      </c>
      <c r="C498" s="18">
        <v>13.15</v>
      </c>
    </row>
    <row r="499" spans="1:3" x14ac:dyDescent="0.2">
      <c r="A499" s="5" t="s">
        <v>17157</v>
      </c>
      <c r="B499" s="18"/>
      <c r="C499" s="18">
        <v>2.13</v>
      </c>
    </row>
    <row r="500" spans="1:3" x14ac:dyDescent="0.2">
      <c r="A500" s="5" t="s">
        <v>6962</v>
      </c>
      <c r="B500" s="18"/>
      <c r="C500" s="18"/>
    </row>
    <row r="501" spans="1:3" x14ac:dyDescent="0.2">
      <c r="A501" s="5" t="s">
        <v>17663</v>
      </c>
      <c r="B501" s="18">
        <v>1</v>
      </c>
      <c r="C501" s="18"/>
    </row>
    <row r="502" spans="1:3" x14ac:dyDescent="0.2">
      <c r="A502" s="5" t="s">
        <v>2274</v>
      </c>
      <c r="B502" s="18">
        <v>1</v>
      </c>
      <c r="C502" s="18">
        <v>0.46</v>
      </c>
    </row>
    <row r="503" spans="1:3" x14ac:dyDescent="0.2">
      <c r="A503" s="5" t="s">
        <v>7161</v>
      </c>
      <c r="B503" s="18"/>
      <c r="C503" s="18">
        <v>3</v>
      </c>
    </row>
    <row r="504" spans="1:3" x14ac:dyDescent="0.2">
      <c r="A504" s="5" t="s">
        <v>10266</v>
      </c>
      <c r="B504" s="18">
        <v>1</v>
      </c>
      <c r="C504" s="18">
        <v>3.68</v>
      </c>
    </row>
    <row r="505" spans="1:3" x14ac:dyDescent="0.2">
      <c r="A505" s="5" t="s">
        <v>8785</v>
      </c>
      <c r="B505" s="18"/>
      <c r="C505" s="18"/>
    </row>
    <row r="506" spans="1:3" x14ac:dyDescent="0.2">
      <c r="A506" s="5" t="s">
        <v>11234</v>
      </c>
      <c r="B506" s="18">
        <v>1</v>
      </c>
      <c r="C506" s="18">
        <v>5</v>
      </c>
    </row>
    <row r="507" spans="1:3" x14ac:dyDescent="0.2">
      <c r="A507" s="5" t="s">
        <v>18529</v>
      </c>
      <c r="B507" s="18"/>
      <c r="C507" s="18"/>
    </row>
    <row r="508" spans="1:3" x14ac:dyDescent="0.2">
      <c r="A508" s="5" t="s">
        <v>6065</v>
      </c>
      <c r="B508" s="18">
        <v>1</v>
      </c>
      <c r="C508" s="18">
        <v>2.5</v>
      </c>
    </row>
    <row r="509" spans="1:3" x14ac:dyDescent="0.2">
      <c r="A509" s="5" t="s">
        <v>4145</v>
      </c>
      <c r="B509" s="18">
        <v>1</v>
      </c>
      <c r="C509" s="18">
        <v>3.75</v>
      </c>
    </row>
    <row r="510" spans="1:3" x14ac:dyDescent="0.2">
      <c r="A510" s="5" t="s">
        <v>5241</v>
      </c>
      <c r="B510" s="18"/>
      <c r="C510" s="18">
        <v>2.5</v>
      </c>
    </row>
    <row r="511" spans="1:3" x14ac:dyDescent="0.2">
      <c r="A511" s="5" t="s">
        <v>5858</v>
      </c>
      <c r="B511" s="18"/>
      <c r="C511" s="18">
        <v>5.54</v>
      </c>
    </row>
    <row r="512" spans="1:3" x14ac:dyDescent="0.2">
      <c r="A512" s="5" t="s">
        <v>14533</v>
      </c>
      <c r="B512" s="18">
        <v>1</v>
      </c>
      <c r="C512" s="18">
        <v>3.01</v>
      </c>
    </row>
    <row r="513" spans="1:3" x14ac:dyDescent="0.2">
      <c r="A513" s="5" t="s">
        <v>7588</v>
      </c>
      <c r="B513" s="18"/>
      <c r="C513" s="18">
        <v>1.47</v>
      </c>
    </row>
    <row r="514" spans="1:3" x14ac:dyDescent="0.2">
      <c r="A514" s="5" t="s">
        <v>4391</v>
      </c>
      <c r="B514" s="18"/>
      <c r="C514" s="18"/>
    </row>
    <row r="515" spans="1:3" x14ac:dyDescent="0.2">
      <c r="A515" s="5" t="s">
        <v>376</v>
      </c>
      <c r="B515" s="18"/>
      <c r="C515" s="18">
        <v>2.68</v>
      </c>
    </row>
    <row r="516" spans="1:3" x14ac:dyDescent="0.2">
      <c r="A516" s="5" t="s">
        <v>3080</v>
      </c>
      <c r="B516" s="18"/>
      <c r="C516" s="18">
        <v>1.07</v>
      </c>
    </row>
    <row r="517" spans="1:3" x14ac:dyDescent="0.2">
      <c r="A517" s="5" t="s">
        <v>10808</v>
      </c>
      <c r="B517" s="18"/>
      <c r="C517" s="18">
        <v>2.25</v>
      </c>
    </row>
    <row r="518" spans="1:3" x14ac:dyDescent="0.2">
      <c r="A518" s="5" t="s">
        <v>14246</v>
      </c>
      <c r="B518" s="18"/>
      <c r="C518" s="18">
        <v>2.1800000000000002</v>
      </c>
    </row>
    <row r="519" spans="1:3" x14ac:dyDescent="0.2">
      <c r="A519" s="5" t="s">
        <v>23611</v>
      </c>
      <c r="B519" s="18"/>
      <c r="C519" s="18"/>
    </row>
    <row r="520" spans="1:3" x14ac:dyDescent="0.2">
      <c r="A520" s="5" t="s">
        <v>2446</v>
      </c>
      <c r="B520" s="18"/>
      <c r="C520" s="18"/>
    </row>
    <row r="521" spans="1:3" x14ac:dyDescent="0.2">
      <c r="A521" s="5" t="s">
        <v>13189</v>
      </c>
      <c r="B521" s="18"/>
      <c r="C521" s="18">
        <v>5.17</v>
      </c>
    </row>
    <row r="522" spans="1:3" x14ac:dyDescent="0.2">
      <c r="A522" s="5" t="s">
        <v>1423</v>
      </c>
      <c r="B522" s="18"/>
      <c r="C522" s="18"/>
    </row>
    <row r="523" spans="1:3" x14ac:dyDescent="0.2">
      <c r="A523" s="5" t="s">
        <v>17257</v>
      </c>
      <c r="B523" s="18">
        <v>1</v>
      </c>
      <c r="C523" s="18"/>
    </row>
    <row r="524" spans="1:3" x14ac:dyDescent="0.2">
      <c r="A524" s="5" t="s">
        <v>15206</v>
      </c>
      <c r="B524" s="18">
        <v>1</v>
      </c>
      <c r="C524" s="18">
        <v>4</v>
      </c>
    </row>
    <row r="525" spans="1:3" x14ac:dyDescent="0.2">
      <c r="A525" s="5" t="s">
        <v>807</v>
      </c>
      <c r="B525" s="18">
        <v>1</v>
      </c>
      <c r="C525" s="18">
        <v>2.75</v>
      </c>
    </row>
    <row r="526" spans="1:3" x14ac:dyDescent="0.2">
      <c r="A526" s="5" t="s">
        <v>9020</v>
      </c>
      <c r="B526" s="18">
        <v>1</v>
      </c>
      <c r="C526" s="18">
        <v>19.989999999999998</v>
      </c>
    </row>
    <row r="527" spans="1:3" x14ac:dyDescent="0.2">
      <c r="A527" s="5" t="s">
        <v>17637</v>
      </c>
      <c r="B527" s="18">
        <v>1</v>
      </c>
      <c r="C527" s="18">
        <v>3.9</v>
      </c>
    </row>
    <row r="528" spans="1:3" x14ac:dyDescent="0.2">
      <c r="A528" s="5" t="s">
        <v>15197</v>
      </c>
      <c r="B528" s="18"/>
      <c r="C528" s="18">
        <v>3.75</v>
      </c>
    </row>
    <row r="529" spans="1:3" x14ac:dyDescent="0.2">
      <c r="A529" s="5" t="s">
        <v>11635</v>
      </c>
      <c r="B529" s="18"/>
      <c r="C529" s="18"/>
    </row>
    <row r="530" spans="1:3" x14ac:dyDescent="0.2">
      <c r="A530" s="5" t="s">
        <v>8936</v>
      </c>
      <c r="B530" s="18"/>
      <c r="C530" s="18">
        <v>37.479999999999997</v>
      </c>
    </row>
    <row r="531" spans="1:3" x14ac:dyDescent="0.2">
      <c r="A531" s="5" t="s">
        <v>8681</v>
      </c>
      <c r="B531" s="18"/>
      <c r="C531" s="18">
        <v>9.7200000000000006</v>
      </c>
    </row>
    <row r="532" spans="1:3" x14ac:dyDescent="0.2">
      <c r="A532" s="5" t="s">
        <v>495</v>
      </c>
      <c r="B532" s="18"/>
      <c r="C532" s="18">
        <v>5.77</v>
      </c>
    </row>
    <row r="533" spans="1:3" x14ac:dyDescent="0.2">
      <c r="A533" s="5" t="s">
        <v>2043</v>
      </c>
      <c r="B533" s="18"/>
      <c r="C533" s="18">
        <v>2.25</v>
      </c>
    </row>
    <row r="534" spans="1:3" x14ac:dyDescent="0.2">
      <c r="A534" s="5" t="s">
        <v>19178</v>
      </c>
      <c r="B534" s="18"/>
      <c r="C534" s="18"/>
    </row>
    <row r="535" spans="1:3" x14ac:dyDescent="0.2">
      <c r="A535" s="5" t="s">
        <v>17719</v>
      </c>
      <c r="B535" s="18">
        <v>1</v>
      </c>
      <c r="C535" s="18">
        <v>1.7</v>
      </c>
    </row>
    <row r="536" spans="1:3" x14ac:dyDescent="0.2">
      <c r="A536" s="5" t="s">
        <v>23384</v>
      </c>
      <c r="B536" s="18"/>
      <c r="C536" s="18"/>
    </row>
    <row r="537" spans="1:3" x14ac:dyDescent="0.2">
      <c r="A537" s="5" t="s">
        <v>3927</v>
      </c>
      <c r="B537" s="18">
        <v>1</v>
      </c>
      <c r="C537" s="18">
        <v>42.84</v>
      </c>
    </row>
    <row r="538" spans="1:3" x14ac:dyDescent="0.2">
      <c r="A538" s="5" t="s">
        <v>17227</v>
      </c>
      <c r="B538" s="18">
        <v>1</v>
      </c>
      <c r="C538" s="18">
        <v>4</v>
      </c>
    </row>
    <row r="539" spans="1:3" x14ac:dyDescent="0.2">
      <c r="A539" s="5" t="s">
        <v>13502</v>
      </c>
      <c r="B539" s="18"/>
      <c r="C539" s="18">
        <v>4.22</v>
      </c>
    </row>
    <row r="540" spans="1:3" x14ac:dyDescent="0.2">
      <c r="A540" s="5" t="s">
        <v>5664</v>
      </c>
      <c r="B540" s="18"/>
      <c r="C540" s="18">
        <v>4.5</v>
      </c>
    </row>
    <row r="541" spans="1:3" x14ac:dyDescent="0.2">
      <c r="A541" s="5" t="s">
        <v>12348</v>
      </c>
      <c r="B541" s="18">
        <v>1</v>
      </c>
      <c r="C541" s="18">
        <v>7.51</v>
      </c>
    </row>
    <row r="542" spans="1:3" x14ac:dyDescent="0.2">
      <c r="A542" s="5" t="s">
        <v>5392</v>
      </c>
      <c r="B542" s="18"/>
      <c r="C542" s="18">
        <v>3.19</v>
      </c>
    </row>
    <row r="543" spans="1:3" x14ac:dyDescent="0.2">
      <c r="A543" s="5" t="s">
        <v>13559</v>
      </c>
      <c r="B543" s="18">
        <v>1</v>
      </c>
      <c r="C543" s="18">
        <v>20</v>
      </c>
    </row>
    <row r="544" spans="1:3" x14ac:dyDescent="0.2">
      <c r="A544" s="5" t="s">
        <v>13784</v>
      </c>
      <c r="B544" s="18"/>
      <c r="C544" s="18"/>
    </row>
    <row r="545" spans="1:3" x14ac:dyDescent="0.2">
      <c r="A545" s="5" t="s">
        <v>9312</v>
      </c>
      <c r="B545" s="18"/>
      <c r="C545" s="18">
        <v>0</v>
      </c>
    </row>
    <row r="546" spans="1:3" x14ac:dyDescent="0.2">
      <c r="A546" s="5" t="s">
        <v>23420</v>
      </c>
      <c r="B546" s="18"/>
      <c r="C546" s="18"/>
    </row>
    <row r="547" spans="1:3" x14ac:dyDescent="0.2">
      <c r="A547" s="5" t="s">
        <v>7664</v>
      </c>
      <c r="B547" s="18">
        <v>1</v>
      </c>
      <c r="C547" s="18">
        <v>27.76</v>
      </c>
    </row>
    <row r="548" spans="1:3" x14ac:dyDescent="0.2">
      <c r="A548" s="5" t="s">
        <v>3763</v>
      </c>
      <c r="B548" s="18">
        <v>1</v>
      </c>
      <c r="C548" s="18">
        <v>2.72</v>
      </c>
    </row>
    <row r="549" spans="1:3" x14ac:dyDescent="0.2">
      <c r="A549" s="5" t="s">
        <v>17553</v>
      </c>
      <c r="B549" s="18"/>
      <c r="C549" s="18">
        <v>2.68</v>
      </c>
    </row>
    <row r="550" spans="1:3" x14ac:dyDescent="0.2">
      <c r="A550" s="5" t="s">
        <v>5523</v>
      </c>
      <c r="B550" s="18"/>
      <c r="C550" s="18"/>
    </row>
    <row r="551" spans="1:3" x14ac:dyDescent="0.2">
      <c r="A551" s="5" t="s">
        <v>526</v>
      </c>
      <c r="B551" s="18"/>
      <c r="C551" s="18">
        <v>4.5</v>
      </c>
    </row>
    <row r="552" spans="1:3" x14ac:dyDescent="0.2">
      <c r="A552" s="5" t="s">
        <v>23664</v>
      </c>
      <c r="B552" s="18"/>
      <c r="C552" s="18"/>
    </row>
    <row r="553" spans="1:3" x14ac:dyDescent="0.2">
      <c r="A553" s="5" t="s">
        <v>15780</v>
      </c>
      <c r="B553" s="18"/>
      <c r="C553" s="18">
        <v>3</v>
      </c>
    </row>
    <row r="554" spans="1:3" x14ac:dyDescent="0.2">
      <c r="A554" s="5" t="s">
        <v>19804</v>
      </c>
      <c r="B554" s="18"/>
      <c r="C554" s="18"/>
    </row>
    <row r="555" spans="1:3" x14ac:dyDescent="0.2">
      <c r="A555" s="5" t="s">
        <v>21062</v>
      </c>
      <c r="B555" s="18"/>
      <c r="C555" s="18"/>
    </row>
    <row r="556" spans="1:3" x14ac:dyDescent="0.2">
      <c r="A556" s="5" t="s">
        <v>20146</v>
      </c>
      <c r="B556" s="18">
        <v>1</v>
      </c>
      <c r="C556" s="18">
        <v>2.64</v>
      </c>
    </row>
    <row r="557" spans="1:3" x14ac:dyDescent="0.2">
      <c r="A557" s="5" t="s">
        <v>3804</v>
      </c>
      <c r="B557" s="18">
        <v>1</v>
      </c>
      <c r="C557" s="18">
        <v>6.81</v>
      </c>
    </row>
    <row r="558" spans="1:3" x14ac:dyDescent="0.2">
      <c r="A558" s="5" t="s">
        <v>1532</v>
      </c>
      <c r="B558" s="18"/>
      <c r="C558" s="18">
        <v>1.8</v>
      </c>
    </row>
    <row r="559" spans="1:3" x14ac:dyDescent="0.2">
      <c r="A559" s="5" t="s">
        <v>1118</v>
      </c>
      <c r="B559" s="18">
        <v>1</v>
      </c>
      <c r="C559" s="18">
        <v>0.02</v>
      </c>
    </row>
    <row r="560" spans="1:3" x14ac:dyDescent="0.2">
      <c r="A560" s="5" t="s">
        <v>17547</v>
      </c>
      <c r="B560" s="18">
        <v>1</v>
      </c>
      <c r="C560" s="18">
        <v>3.81</v>
      </c>
    </row>
    <row r="561" spans="1:3" x14ac:dyDescent="0.2">
      <c r="A561" s="5" t="s">
        <v>4058</v>
      </c>
      <c r="B561" s="18">
        <v>1</v>
      </c>
      <c r="C561" s="18">
        <v>19.68</v>
      </c>
    </row>
    <row r="562" spans="1:3" x14ac:dyDescent="0.2">
      <c r="A562" s="5" t="s">
        <v>4950</v>
      </c>
      <c r="B562" s="18">
        <v>1</v>
      </c>
      <c r="C562" s="18">
        <v>15.38</v>
      </c>
    </row>
    <row r="563" spans="1:3" x14ac:dyDescent="0.2">
      <c r="A563" s="5" t="s">
        <v>5732</v>
      </c>
      <c r="B563" s="18">
        <v>1</v>
      </c>
      <c r="C563" s="18">
        <v>3.75</v>
      </c>
    </row>
    <row r="564" spans="1:3" x14ac:dyDescent="0.2">
      <c r="A564" s="5" t="s">
        <v>23258</v>
      </c>
      <c r="B564" s="18">
        <v>1</v>
      </c>
      <c r="C564" s="18"/>
    </row>
    <row r="565" spans="1:3" x14ac:dyDescent="0.2">
      <c r="A565" s="5" t="s">
        <v>21478</v>
      </c>
      <c r="B565" s="18"/>
      <c r="C565" s="18"/>
    </row>
    <row r="566" spans="1:3" x14ac:dyDescent="0.2">
      <c r="A566" s="5" t="s">
        <v>18651</v>
      </c>
      <c r="B566" s="18"/>
      <c r="C566" s="18"/>
    </row>
    <row r="567" spans="1:3" x14ac:dyDescent="0.2">
      <c r="A567" s="5" t="s">
        <v>5743</v>
      </c>
      <c r="B567" s="18">
        <v>1</v>
      </c>
      <c r="C567" s="18"/>
    </row>
    <row r="568" spans="1:3" x14ac:dyDescent="0.2">
      <c r="A568" s="5" t="s">
        <v>7600</v>
      </c>
      <c r="B568" s="18"/>
      <c r="C568" s="18">
        <v>7.03</v>
      </c>
    </row>
    <row r="569" spans="1:3" x14ac:dyDescent="0.2">
      <c r="A569" s="5" t="s">
        <v>12065</v>
      </c>
      <c r="B569" s="18"/>
      <c r="C569" s="18"/>
    </row>
    <row r="570" spans="1:3" x14ac:dyDescent="0.2">
      <c r="A570" s="5" t="s">
        <v>18449</v>
      </c>
      <c r="B570" s="18"/>
      <c r="C570" s="18"/>
    </row>
    <row r="571" spans="1:3" x14ac:dyDescent="0.2">
      <c r="A571" s="5" t="s">
        <v>439</v>
      </c>
      <c r="B571" s="18"/>
      <c r="C571" s="18"/>
    </row>
    <row r="572" spans="1:3" x14ac:dyDescent="0.2">
      <c r="A572" s="5" t="s">
        <v>17943</v>
      </c>
      <c r="B572" s="18">
        <v>1</v>
      </c>
      <c r="C572" s="18"/>
    </row>
    <row r="573" spans="1:3" x14ac:dyDescent="0.2">
      <c r="A573" s="5" t="s">
        <v>19796</v>
      </c>
      <c r="B573" s="18"/>
      <c r="C573" s="18"/>
    </row>
    <row r="574" spans="1:3" x14ac:dyDescent="0.2">
      <c r="A574" s="5" t="s">
        <v>2550</v>
      </c>
      <c r="B574" s="18">
        <v>1</v>
      </c>
      <c r="C574" s="18">
        <v>16.489999999999998</v>
      </c>
    </row>
    <row r="575" spans="1:3" x14ac:dyDescent="0.2">
      <c r="A575" s="5" t="s">
        <v>16516</v>
      </c>
      <c r="B575" s="18"/>
      <c r="C575" s="18"/>
    </row>
    <row r="576" spans="1:3" x14ac:dyDescent="0.2">
      <c r="A576" s="5" t="s">
        <v>13777</v>
      </c>
      <c r="B576" s="18"/>
      <c r="C576" s="18">
        <v>2.5</v>
      </c>
    </row>
    <row r="577" spans="1:3" x14ac:dyDescent="0.2">
      <c r="A577" s="5" t="s">
        <v>20519</v>
      </c>
      <c r="B577" s="18"/>
      <c r="C577" s="18"/>
    </row>
    <row r="578" spans="1:3" x14ac:dyDescent="0.2">
      <c r="A578" s="5" t="s">
        <v>2385</v>
      </c>
      <c r="B578" s="18"/>
      <c r="C578" s="18">
        <v>1.56</v>
      </c>
    </row>
    <row r="579" spans="1:3" x14ac:dyDescent="0.2">
      <c r="A579" s="5" t="s">
        <v>4018</v>
      </c>
      <c r="B579" s="18">
        <v>1</v>
      </c>
      <c r="C579" s="18">
        <v>28.11</v>
      </c>
    </row>
    <row r="580" spans="1:3" x14ac:dyDescent="0.2">
      <c r="A580" s="5" t="s">
        <v>17980</v>
      </c>
      <c r="B580" s="18"/>
      <c r="C580" s="18">
        <v>3.24</v>
      </c>
    </row>
    <row r="581" spans="1:3" x14ac:dyDescent="0.2">
      <c r="A581" s="5" t="s">
        <v>5334</v>
      </c>
      <c r="B581" s="18"/>
      <c r="C581" s="18"/>
    </row>
    <row r="582" spans="1:3" x14ac:dyDescent="0.2">
      <c r="A582" s="5" t="s">
        <v>23656</v>
      </c>
      <c r="B582" s="18"/>
      <c r="C582" s="18"/>
    </row>
    <row r="583" spans="1:3" x14ac:dyDescent="0.2">
      <c r="A583" s="5" t="s">
        <v>1192</v>
      </c>
      <c r="B583" s="18"/>
      <c r="C583" s="18"/>
    </row>
    <row r="584" spans="1:3" x14ac:dyDescent="0.2">
      <c r="A584" s="5" t="s">
        <v>14850</v>
      </c>
      <c r="B584" s="18"/>
      <c r="C584" s="18">
        <v>4.5</v>
      </c>
    </row>
    <row r="585" spans="1:3" x14ac:dyDescent="0.2">
      <c r="A585" s="5" t="s">
        <v>6886</v>
      </c>
      <c r="B585" s="18">
        <v>1</v>
      </c>
      <c r="C585" s="18">
        <v>18.45</v>
      </c>
    </row>
    <row r="586" spans="1:3" x14ac:dyDescent="0.2">
      <c r="A586" s="5" t="s">
        <v>19098</v>
      </c>
      <c r="B586" s="18"/>
      <c r="C586" s="18">
        <v>2.09</v>
      </c>
    </row>
    <row r="587" spans="1:3" x14ac:dyDescent="0.2">
      <c r="A587" s="5" t="s">
        <v>19162</v>
      </c>
      <c r="B587" s="18"/>
      <c r="C587" s="18"/>
    </row>
    <row r="588" spans="1:3" x14ac:dyDescent="0.2">
      <c r="A588" s="5" t="s">
        <v>14291</v>
      </c>
      <c r="B588" s="18"/>
      <c r="C588" s="18">
        <v>3.13</v>
      </c>
    </row>
    <row r="589" spans="1:3" x14ac:dyDescent="0.2">
      <c r="A589" s="5" t="s">
        <v>6026</v>
      </c>
      <c r="B589" s="18">
        <v>1</v>
      </c>
      <c r="C589" s="18">
        <v>9.14</v>
      </c>
    </row>
    <row r="590" spans="1:3" x14ac:dyDescent="0.2">
      <c r="A590" s="5" t="s">
        <v>8019</v>
      </c>
      <c r="B590" s="18"/>
      <c r="C590" s="18">
        <v>9.19</v>
      </c>
    </row>
    <row r="591" spans="1:3" x14ac:dyDescent="0.2">
      <c r="A591" s="5" t="s">
        <v>19628</v>
      </c>
      <c r="B591" s="18"/>
      <c r="C591" s="18"/>
    </row>
    <row r="592" spans="1:3" x14ac:dyDescent="0.2">
      <c r="A592" s="5" t="s">
        <v>15836</v>
      </c>
      <c r="B592" s="18">
        <v>1</v>
      </c>
      <c r="C592" s="18">
        <v>6.92</v>
      </c>
    </row>
    <row r="593" spans="1:3" x14ac:dyDescent="0.2">
      <c r="A593" s="5" t="s">
        <v>18902</v>
      </c>
      <c r="B593" s="18">
        <v>1</v>
      </c>
      <c r="C593" s="18">
        <v>5.88</v>
      </c>
    </row>
    <row r="594" spans="1:3" x14ac:dyDescent="0.2">
      <c r="A594" s="5" t="s">
        <v>18441</v>
      </c>
      <c r="B594" s="18"/>
      <c r="C594" s="18"/>
    </row>
    <row r="595" spans="1:3" x14ac:dyDescent="0.2">
      <c r="A595" s="5" t="s">
        <v>10511</v>
      </c>
      <c r="B595" s="18"/>
      <c r="C595" s="18">
        <v>6.75</v>
      </c>
    </row>
    <row r="596" spans="1:3" x14ac:dyDescent="0.2">
      <c r="A596" s="5" t="s">
        <v>6679</v>
      </c>
      <c r="B596" s="18"/>
      <c r="C596" s="18"/>
    </row>
    <row r="597" spans="1:3" x14ac:dyDescent="0.2">
      <c r="A597" s="5" t="s">
        <v>6303</v>
      </c>
      <c r="B597" s="18"/>
      <c r="C597" s="18"/>
    </row>
    <row r="598" spans="1:3" x14ac:dyDescent="0.2">
      <c r="A598" s="5" t="s">
        <v>9483</v>
      </c>
      <c r="B598" s="18"/>
      <c r="C598" s="18"/>
    </row>
    <row r="599" spans="1:3" x14ac:dyDescent="0.2">
      <c r="A599" s="5" t="s">
        <v>22223</v>
      </c>
      <c r="B599" s="18"/>
      <c r="C599" s="18"/>
    </row>
    <row r="600" spans="1:3" x14ac:dyDescent="0.2">
      <c r="A600" s="5" t="s">
        <v>10964</v>
      </c>
      <c r="B600" s="18"/>
      <c r="C600" s="18"/>
    </row>
    <row r="601" spans="1:3" x14ac:dyDescent="0.2">
      <c r="A601" s="5" t="s">
        <v>16477</v>
      </c>
      <c r="B601" s="18"/>
      <c r="C601" s="18">
        <v>3.54</v>
      </c>
    </row>
    <row r="602" spans="1:3" x14ac:dyDescent="0.2">
      <c r="A602" s="5" t="s">
        <v>997</v>
      </c>
      <c r="B602" s="18"/>
      <c r="C602" s="18"/>
    </row>
    <row r="603" spans="1:3" x14ac:dyDescent="0.2">
      <c r="A603" s="5" t="s">
        <v>20419</v>
      </c>
      <c r="B603" s="18"/>
      <c r="C603" s="18"/>
    </row>
    <row r="604" spans="1:3" x14ac:dyDescent="0.2">
      <c r="A604" s="5" t="s">
        <v>1676</v>
      </c>
      <c r="B604" s="18">
        <v>1</v>
      </c>
      <c r="C604" s="18">
        <v>0</v>
      </c>
    </row>
    <row r="605" spans="1:3" x14ac:dyDescent="0.2">
      <c r="A605" s="5" t="s">
        <v>15659</v>
      </c>
      <c r="B605" s="18"/>
      <c r="C605" s="18">
        <v>3</v>
      </c>
    </row>
    <row r="606" spans="1:3" x14ac:dyDescent="0.2">
      <c r="A606" s="5" t="s">
        <v>11602</v>
      </c>
      <c r="B606" s="18"/>
      <c r="C606" s="18"/>
    </row>
    <row r="607" spans="1:3" x14ac:dyDescent="0.2">
      <c r="A607" s="5" t="s">
        <v>16834</v>
      </c>
      <c r="B607" s="18"/>
      <c r="C607" s="18">
        <v>1.78</v>
      </c>
    </row>
    <row r="608" spans="1:3" x14ac:dyDescent="0.2">
      <c r="A608" s="5" t="s">
        <v>9154</v>
      </c>
      <c r="B608" s="18"/>
      <c r="C608" s="18"/>
    </row>
    <row r="609" spans="1:3" x14ac:dyDescent="0.2">
      <c r="A609" s="5" t="s">
        <v>1660</v>
      </c>
      <c r="B609" s="18"/>
      <c r="C609" s="18"/>
    </row>
    <row r="610" spans="1:3" x14ac:dyDescent="0.2">
      <c r="A610" s="5" t="s">
        <v>19016</v>
      </c>
      <c r="B610" s="18"/>
      <c r="C610" s="18"/>
    </row>
    <row r="611" spans="1:3" x14ac:dyDescent="0.2">
      <c r="A611" s="5" t="s">
        <v>15141</v>
      </c>
      <c r="B611" s="18"/>
      <c r="C611" s="18">
        <v>4.5</v>
      </c>
    </row>
    <row r="612" spans="1:3" x14ac:dyDescent="0.2">
      <c r="A612" s="5" t="s">
        <v>6257</v>
      </c>
      <c r="B612" s="18"/>
      <c r="C612" s="18"/>
    </row>
    <row r="613" spans="1:3" x14ac:dyDescent="0.2">
      <c r="A613" s="5" t="s">
        <v>5196</v>
      </c>
      <c r="B613" s="18"/>
      <c r="C613" s="18">
        <v>1.58</v>
      </c>
    </row>
    <row r="614" spans="1:3" x14ac:dyDescent="0.2">
      <c r="A614" s="5" t="s">
        <v>1742</v>
      </c>
      <c r="B614" s="18"/>
      <c r="C614" s="18"/>
    </row>
    <row r="615" spans="1:3" x14ac:dyDescent="0.2">
      <c r="A615" s="5" t="s">
        <v>12661</v>
      </c>
      <c r="B615" s="18">
        <v>1</v>
      </c>
      <c r="C615" s="18">
        <v>14.22</v>
      </c>
    </row>
    <row r="616" spans="1:3" x14ac:dyDescent="0.2">
      <c r="A616" s="5" t="s">
        <v>22398</v>
      </c>
      <c r="B616" s="18"/>
      <c r="C616" s="18"/>
    </row>
    <row r="617" spans="1:3" x14ac:dyDescent="0.2">
      <c r="A617" s="5" t="s">
        <v>5189</v>
      </c>
      <c r="B617" s="18"/>
      <c r="C617" s="18">
        <v>0.52</v>
      </c>
    </row>
    <row r="618" spans="1:3" x14ac:dyDescent="0.2">
      <c r="A618" s="5" t="s">
        <v>1378</v>
      </c>
      <c r="B618" s="18">
        <v>1</v>
      </c>
      <c r="C618" s="18">
        <v>17.489999999999998</v>
      </c>
    </row>
    <row r="619" spans="1:3" x14ac:dyDescent="0.2">
      <c r="A619" s="5" t="s">
        <v>8837</v>
      </c>
      <c r="B619" s="18">
        <v>1</v>
      </c>
      <c r="C619" s="18">
        <v>37.880000000000003</v>
      </c>
    </row>
    <row r="620" spans="1:3" x14ac:dyDescent="0.2">
      <c r="A620" s="5" t="s">
        <v>17131</v>
      </c>
      <c r="B620" s="18">
        <v>1</v>
      </c>
      <c r="C620" s="18">
        <v>4.8</v>
      </c>
    </row>
    <row r="621" spans="1:3" x14ac:dyDescent="0.2">
      <c r="A621" s="5" t="s">
        <v>8252</v>
      </c>
      <c r="B621" s="18"/>
      <c r="C621" s="18">
        <v>3.5</v>
      </c>
    </row>
    <row r="622" spans="1:3" x14ac:dyDescent="0.2">
      <c r="A622" s="5" t="s">
        <v>15189</v>
      </c>
      <c r="B622" s="18">
        <v>1</v>
      </c>
      <c r="C622" s="18">
        <v>10.71</v>
      </c>
    </row>
    <row r="623" spans="1:3" x14ac:dyDescent="0.2">
      <c r="A623" s="5" t="s">
        <v>6673</v>
      </c>
      <c r="B623" s="18"/>
      <c r="C623" s="18"/>
    </row>
    <row r="624" spans="1:3" x14ac:dyDescent="0.2">
      <c r="A624" s="5" t="s">
        <v>10162</v>
      </c>
      <c r="B624" s="18">
        <v>1</v>
      </c>
      <c r="C624" s="18">
        <v>3</v>
      </c>
    </row>
    <row r="625" spans="1:3" x14ac:dyDescent="0.2">
      <c r="A625" s="5" t="s">
        <v>518</v>
      </c>
      <c r="B625" s="18"/>
      <c r="C625" s="18">
        <v>3.82</v>
      </c>
    </row>
    <row r="626" spans="1:3" x14ac:dyDescent="0.2">
      <c r="A626" s="5" t="s">
        <v>15625</v>
      </c>
      <c r="B626" s="18"/>
      <c r="C626" s="18">
        <v>4.5599999999999996</v>
      </c>
    </row>
    <row r="627" spans="1:3" x14ac:dyDescent="0.2">
      <c r="A627" s="5" t="s">
        <v>1552</v>
      </c>
      <c r="B627" s="18">
        <v>1</v>
      </c>
      <c r="C627" s="18">
        <v>14.99</v>
      </c>
    </row>
    <row r="628" spans="1:3" x14ac:dyDescent="0.2">
      <c r="A628" s="5" t="s">
        <v>8607</v>
      </c>
      <c r="B628" s="18"/>
      <c r="C628" s="18">
        <v>1.25</v>
      </c>
    </row>
    <row r="629" spans="1:3" x14ac:dyDescent="0.2">
      <c r="A629" s="5" t="s">
        <v>18159</v>
      </c>
      <c r="B629" s="18">
        <v>1</v>
      </c>
      <c r="C629" s="18">
        <v>2.0499999999999998</v>
      </c>
    </row>
    <row r="630" spans="1:3" x14ac:dyDescent="0.2">
      <c r="A630" s="5" t="s">
        <v>1471</v>
      </c>
      <c r="B630" s="18"/>
      <c r="C630" s="18"/>
    </row>
    <row r="631" spans="1:3" x14ac:dyDescent="0.2">
      <c r="A631" s="5" t="s">
        <v>307</v>
      </c>
      <c r="B631" s="18"/>
      <c r="C631" s="18">
        <v>3.41</v>
      </c>
    </row>
    <row r="632" spans="1:3" x14ac:dyDescent="0.2">
      <c r="A632" s="5" t="s">
        <v>10995</v>
      </c>
      <c r="B632" s="18"/>
      <c r="C632" s="18"/>
    </row>
    <row r="633" spans="1:3" x14ac:dyDescent="0.2">
      <c r="A633" s="5" t="s">
        <v>7422</v>
      </c>
      <c r="B633" s="18"/>
      <c r="C633" s="18">
        <v>3</v>
      </c>
    </row>
    <row r="634" spans="1:3" x14ac:dyDescent="0.2">
      <c r="A634" s="5" t="s">
        <v>8475</v>
      </c>
      <c r="B634" s="18">
        <v>1</v>
      </c>
      <c r="C634" s="18">
        <v>6.93</v>
      </c>
    </row>
    <row r="635" spans="1:3" x14ac:dyDescent="0.2">
      <c r="A635" s="5" t="s">
        <v>6152</v>
      </c>
      <c r="B635" s="18">
        <v>1</v>
      </c>
      <c r="C635" s="18">
        <v>10.55</v>
      </c>
    </row>
    <row r="636" spans="1:3" x14ac:dyDescent="0.2">
      <c r="A636" s="5" t="s">
        <v>2254</v>
      </c>
      <c r="B636" s="18"/>
      <c r="C636" s="18">
        <v>2.69</v>
      </c>
    </row>
    <row r="637" spans="1:3" x14ac:dyDescent="0.2">
      <c r="A637" s="5" t="s">
        <v>23793</v>
      </c>
      <c r="B637" s="18"/>
      <c r="C637" s="18"/>
    </row>
    <row r="638" spans="1:3" x14ac:dyDescent="0.2">
      <c r="A638" s="5" t="s">
        <v>6827</v>
      </c>
      <c r="B638" s="18"/>
      <c r="C638" s="18">
        <v>0</v>
      </c>
    </row>
    <row r="639" spans="1:3" x14ac:dyDescent="0.2">
      <c r="A639" s="5" t="s">
        <v>3578</v>
      </c>
      <c r="B639" s="18"/>
      <c r="C639" s="18">
        <v>5.48</v>
      </c>
    </row>
    <row r="640" spans="1:3" x14ac:dyDescent="0.2">
      <c r="A640" s="5" t="s">
        <v>8190</v>
      </c>
      <c r="B640" s="18">
        <v>1</v>
      </c>
      <c r="C640" s="18">
        <v>10.57</v>
      </c>
    </row>
    <row r="641" spans="1:3" x14ac:dyDescent="0.2">
      <c r="A641" s="5" t="s">
        <v>22794</v>
      </c>
      <c r="B641" s="18"/>
      <c r="C641" s="18"/>
    </row>
    <row r="642" spans="1:3" x14ac:dyDescent="0.2">
      <c r="A642" s="5" t="s">
        <v>12399</v>
      </c>
      <c r="B642" s="18"/>
      <c r="C642" s="18"/>
    </row>
    <row r="643" spans="1:3" x14ac:dyDescent="0.2">
      <c r="A643" s="5" t="s">
        <v>18521</v>
      </c>
      <c r="B643" s="18"/>
      <c r="C643" s="18"/>
    </row>
    <row r="644" spans="1:3" x14ac:dyDescent="0.2">
      <c r="A644" s="5" t="s">
        <v>1231</v>
      </c>
      <c r="B644" s="18"/>
      <c r="C644" s="18">
        <v>5.54</v>
      </c>
    </row>
    <row r="645" spans="1:3" x14ac:dyDescent="0.2">
      <c r="A645" s="5" t="s">
        <v>8200</v>
      </c>
      <c r="B645" s="18"/>
      <c r="C645" s="18">
        <v>4.5</v>
      </c>
    </row>
    <row r="646" spans="1:3" x14ac:dyDescent="0.2">
      <c r="A646" s="5" t="s">
        <v>19289</v>
      </c>
      <c r="B646" s="18"/>
      <c r="C646" s="18"/>
    </row>
    <row r="647" spans="1:3" x14ac:dyDescent="0.2">
      <c r="A647" s="5" t="s">
        <v>15477</v>
      </c>
      <c r="B647" s="18"/>
      <c r="C647" s="18">
        <v>4</v>
      </c>
    </row>
    <row r="648" spans="1:3" x14ac:dyDescent="0.2">
      <c r="A648" s="5" t="s">
        <v>22215</v>
      </c>
      <c r="B648" s="18"/>
      <c r="C648" s="18"/>
    </row>
    <row r="649" spans="1:3" x14ac:dyDescent="0.2">
      <c r="A649" s="5" t="s">
        <v>2966</v>
      </c>
      <c r="B649" s="18">
        <v>1</v>
      </c>
      <c r="C649" s="18">
        <v>17.989999999999998</v>
      </c>
    </row>
    <row r="650" spans="1:3" x14ac:dyDescent="0.2">
      <c r="A650" s="5" t="s">
        <v>12570</v>
      </c>
      <c r="B650" s="18"/>
      <c r="C650" s="18">
        <v>4.6100000000000003</v>
      </c>
    </row>
    <row r="651" spans="1:3" x14ac:dyDescent="0.2">
      <c r="A651" s="5" t="s">
        <v>2220</v>
      </c>
      <c r="B651" s="18"/>
      <c r="C651" s="18">
        <v>2.9</v>
      </c>
    </row>
    <row r="652" spans="1:3" x14ac:dyDescent="0.2">
      <c r="A652" s="5" t="s">
        <v>16600</v>
      </c>
      <c r="B652" s="18"/>
      <c r="C652" s="18"/>
    </row>
    <row r="653" spans="1:3" x14ac:dyDescent="0.2">
      <c r="A653" s="5" t="s">
        <v>19867</v>
      </c>
      <c r="B653" s="18"/>
      <c r="C653" s="18"/>
    </row>
    <row r="654" spans="1:3" x14ac:dyDescent="0.2">
      <c r="A654" s="5" t="s">
        <v>9725</v>
      </c>
      <c r="B654" s="18"/>
      <c r="C654" s="18"/>
    </row>
    <row r="655" spans="1:3" x14ac:dyDescent="0.2">
      <c r="A655" s="5" t="s">
        <v>23111</v>
      </c>
      <c r="B655" s="18"/>
      <c r="C655" s="18"/>
    </row>
    <row r="656" spans="1:3" x14ac:dyDescent="0.2">
      <c r="A656" s="5" t="s">
        <v>2300</v>
      </c>
      <c r="B656" s="18">
        <v>1</v>
      </c>
      <c r="C656" s="18">
        <v>10.42</v>
      </c>
    </row>
    <row r="657" spans="1:3" x14ac:dyDescent="0.2">
      <c r="A657" s="5" t="s">
        <v>6486</v>
      </c>
      <c r="B657" s="18"/>
      <c r="C657" s="18">
        <v>1.1499999999999999</v>
      </c>
    </row>
    <row r="658" spans="1:3" x14ac:dyDescent="0.2">
      <c r="A658" s="5" t="s">
        <v>2647</v>
      </c>
      <c r="B658" s="18">
        <v>1</v>
      </c>
      <c r="C658" s="18"/>
    </row>
    <row r="659" spans="1:3" x14ac:dyDescent="0.2">
      <c r="A659" s="5" t="s">
        <v>8361</v>
      </c>
      <c r="B659" s="18"/>
      <c r="C659" s="18"/>
    </row>
    <row r="660" spans="1:3" x14ac:dyDescent="0.2">
      <c r="A660" s="5" t="s">
        <v>22246</v>
      </c>
      <c r="B660" s="18"/>
      <c r="C660" s="18"/>
    </row>
    <row r="661" spans="1:3" x14ac:dyDescent="0.2">
      <c r="A661" s="5" t="s">
        <v>8926</v>
      </c>
      <c r="B661" s="18">
        <v>1</v>
      </c>
      <c r="C661" s="18">
        <v>3.84</v>
      </c>
    </row>
    <row r="662" spans="1:3" x14ac:dyDescent="0.2">
      <c r="A662" s="5" t="s">
        <v>18657</v>
      </c>
      <c r="B662" s="18"/>
      <c r="C662" s="18"/>
    </row>
    <row r="663" spans="1:3" x14ac:dyDescent="0.2">
      <c r="A663" s="5" t="s">
        <v>19880</v>
      </c>
      <c r="B663" s="18"/>
      <c r="C663" s="18"/>
    </row>
    <row r="664" spans="1:3" x14ac:dyDescent="0.2">
      <c r="A664" s="5" t="s">
        <v>11694</v>
      </c>
      <c r="B664" s="18"/>
      <c r="C664" s="18">
        <v>4.2699999999999996</v>
      </c>
    </row>
    <row r="665" spans="1:3" x14ac:dyDescent="0.2">
      <c r="A665" s="5" t="s">
        <v>12652</v>
      </c>
      <c r="B665" s="18">
        <v>1</v>
      </c>
      <c r="C665" s="18">
        <v>101.73</v>
      </c>
    </row>
    <row r="666" spans="1:3" x14ac:dyDescent="0.2">
      <c r="A666" s="5" t="s">
        <v>22778</v>
      </c>
      <c r="B666" s="18"/>
      <c r="C666" s="18"/>
    </row>
    <row r="667" spans="1:3" x14ac:dyDescent="0.2">
      <c r="A667" s="5" t="s">
        <v>13853</v>
      </c>
      <c r="B667" s="18">
        <v>1</v>
      </c>
      <c r="C667" s="18">
        <v>10</v>
      </c>
    </row>
    <row r="668" spans="1:3" x14ac:dyDescent="0.2">
      <c r="A668" s="5" t="s">
        <v>2638</v>
      </c>
      <c r="B668" s="18"/>
      <c r="C668" s="18">
        <v>1.55</v>
      </c>
    </row>
    <row r="669" spans="1:3" x14ac:dyDescent="0.2">
      <c r="A669" s="5" t="s">
        <v>334</v>
      </c>
      <c r="B669" s="18"/>
      <c r="C669" s="18">
        <v>36.130000000000003</v>
      </c>
    </row>
    <row r="670" spans="1:3" x14ac:dyDescent="0.2">
      <c r="A670" s="5" t="s">
        <v>21202</v>
      </c>
      <c r="B670" s="18"/>
      <c r="C670" s="18"/>
    </row>
    <row r="671" spans="1:3" x14ac:dyDescent="0.2">
      <c r="A671" s="5" t="s">
        <v>2409</v>
      </c>
      <c r="B671" s="18">
        <v>1</v>
      </c>
      <c r="C671" s="18">
        <v>12.49</v>
      </c>
    </row>
    <row r="672" spans="1:3" x14ac:dyDescent="0.2">
      <c r="A672" s="5" t="s">
        <v>3670</v>
      </c>
      <c r="B672" s="18">
        <v>1</v>
      </c>
      <c r="C672" s="18">
        <v>14.17</v>
      </c>
    </row>
    <row r="673" spans="1:3" x14ac:dyDescent="0.2">
      <c r="A673" s="5" t="s">
        <v>1850</v>
      </c>
      <c r="B673" s="18"/>
      <c r="C673" s="18">
        <v>2.5</v>
      </c>
    </row>
    <row r="674" spans="1:3" x14ac:dyDescent="0.2">
      <c r="A674" s="5" t="s">
        <v>7761</v>
      </c>
      <c r="B674" s="18">
        <v>1</v>
      </c>
      <c r="C674" s="18">
        <v>24.63</v>
      </c>
    </row>
    <row r="675" spans="1:3" x14ac:dyDescent="0.2">
      <c r="A675" s="5" t="s">
        <v>1698</v>
      </c>
      <c r="B675" s="18">
        <v>1</v>
      </c>
      <c r="C675" s="18">
        <v>2.7</v>
      </c>
    </row>
    <row r="676" spans="1:3" x14ac:dyDescent="0.2">
      <c r="A676" s="5" t="s">
        <v>484</v>
      </c>
      <c r="B676" s="18">
        <v>1</v>
      </c>
      <c r="C676" s="18">
        <v>6.36</v>
      </c>
    </row>
    <row r="677" spans="1:3" x14ac:dyDescent="0.2">
      <c r="A677" s="5" t="s">
        <v>6520</v>
      </c>
      <c r="B677" s="18">
        <v>1</v>
      </c>
      <c r="C677" s="18">
        <v>12.27</v>
      </c>
    </row>
    <row r="678" spans="1:3" x14ac:dyDescent="0.2">
      <c r="A678" s="5" t="s">
        <v>942</v>
      </c>
      <c r="B678" s="18"/>
      <c r="C678" s="18">
        <v>4.13</v>
      </c>
    </row>
    <row r="679" spans="1:3" x14ac:dyDescent="0.2">
      <c r="A679" s="5" t="s">
        <v>23644</v>
      </c>
      <c r="B679" s="18">
        <v>1</v>
      </c>
      <c r="C679" s="18"/>
    </row>
    <row r="680" spans="1:3" x14ac:dyDescent="0.2">
      <c r="A680" s="5" t="s">
        <v>4512</v>
      </c>
      <c r="B680" s="18"/>
      <c r="C680" s="18">
        <v>1.37</v>
      </c>
    </row>
    <row r="681" spans="1:3" x14ac:dyDescent="0.2">
      <c r="A681" s="5" t="s">
        <v>2077</v>
      </c>
      <c r="B681" s="18"/>
      <c r="C681" s="18">
        <v>1.06</v>
      </c>
    </row>
    <row r="682" spans="1:3" x14ac:dyDescent="0.2">
      <c r="A682" s="5" t="s">
        <v>22406</v>
      </c>
      <c r="B682" s="18"/>
      <c r="C682" s="18"/>
    </row>
    <row r="683" spans="1:3" x14ac:dyDescent="0.2">
      <c r="A683" s="5" t="s">
        <v>14979</v>
      </c>
      <c r="B683" s="18">
        <v>1</v>
      </c>
      <c r="C683" s="18">
        <v>21.35</v>
      </c>
    </row>
    <row r="684" spans="1:3" x14ac:dyDescent="0.2">
      <c r="A684" s="5" t="s">
        <v>22557</v>
      </c>
      <c r="B684" s="18"/>
      <c r="C684" s="18"/>
    </row>
    <row r="685" spans="1:3" x14ac:dyDescent="0.2">
      <c r="A685" s="5" t="s">
        <v>22808</v>
      </c>
      <c r="B685" s="18"/>
      <c r="C685" s="18"/>
    </row>
    <row r="686" spans="1:3" x14ac:dyDescent="0.2">
      <c r="A686" s="5" t="s">
        <v>9354</v>
      </c>
      <c r="B686" s="18"/>
      <c r="C686" s="18"/>
    </row>
    <row r="687" spans="1:3" x14ac:dyDescent="0.2">
      <c r="A687" s="5" t="s">
        <v>8459</v>
      </c>
      <c r="B687" s="18"/>
      <c r="C687" s="18">
        <v>3.05</v>
      </c>
    </row>
    <row r="688" spans="1:3" x14ac:dyDescent="0.2">
      <c r="A688" s="5" t="s">
        <v>15238</v>
      </c>
      <c r="B688" s="18">
        <v>1</v>
      </c>
      <c r="C688" s="18">
        <v>21.57</v>
      </c>
    </row>
    <row r="689" spans="1:3" x14ac:dyDescent="0.2">
      <c r="A689" s="5" t="s">
        <v>16506</v>
      </c>
      <c r="B689" s="18"/>
      <c r="C689" s="18">
        <v>6.75</v>
      </c>
    </row>
    <row r="690" spans="1:3" x14ac:dyDescent="0.2">
      <c r="A690" s="5" t="s">
        <v>8155</v>
      </c>
      <c r="B690" s="18"/>
      <c r="C690" s="18">
        <v>7.03</v>
      </c>
    </row>
    <row r="691" spans="1:3" x14ac:dyDescent="0.2">
      <c r="A691" s="5" t="s">
        <v>20325</v>
      </c>
      <c r="B691" s="18"/>
      <c r="C691" s="18"/>
    </row>
    <row r="692" spans="1:3" x14ac:dyDescent="0.2">
      <c r="A692" s="5" t="s">
        <v>19711</v>
      </c>
      <c r="B692" s="18"/>
      <c r="C692" s="18"/>
    </row>
    <row r="693" spans="1:3" x14ac:dyDescent="0.2">
      <c r="A693" s="5" t="s">
        <v>10383</v>
      </c>
      <c r="B693" s="18"/>
      <c r="C693" s="18"/>
    </row>
    <row r="694" spans="1:3" x14ac:dyDescent="0.2">
      <c r="A694" s="5" t="s">
        <v>22897</v>
      </c>
      <c r="B694" s="18"/>
      <c r="C694" s="18"/>
    </row>
    <row r="695" spans="1:3" x14ac:dyDescent="0.2">
      <c r="A695" s="5" t="s">
        <v>6142</v>
      </c>
      <c r="B695" s="18">
        <v>1</v>
      </c>
      <c r="C695" s="18">
        <v>3</v>
      </c>
    </row>
    <row r="696" spans="1:3" x14ac:dyDescent="0.2">
      <c r="A696" s="5" t="s">
        <v>22099</v>
      </c>
      <c r="B696" s="18"/>
      <c r="C696" s="18"/>
    </row>
    <row r="697" spans="1:3" x14ac:dyDescent="0.2">
      <c r="A697" s="5" t="s">
        <v>1756</v>
      </c>
      <c r="B697" s="18">
        <v>1</v>
      </c>
      <c r="C697" s="18">
        <v>21.53</v>
      </c>
    </row>
    <row r="698" spans="1:3" x14ac:dyDescent="0.2">
      <c r="A698" s="5" t="s">
        <v>15486</v>
      </c>
      <c r="B698" s="18">
        <v>1</v>
      </c>
      <c r="C698" s="18">
        <v>11.87</v>
      </c>
    </row>
    <row r="699" spans="1:3" x14ac:dyDescent="0.2">
      <c r="A699" s="5" t="s">
        <v>4519</v>
      </c>
      <c r="B699" s="18">
        <v>1</v>
      </c>
      <c r="C699" s="18">
        <v>14.3</v>
      </c>
    </row>
    <row r="700" spans="1:3" x14ac:dyDescent="0.2">
      <c r="A700" s="5" t="s">
        <v>13792</v>
      </c>
      <c r="B700" s="18">
        <v>1</v>
      </c>
      <c r="C700" s="18">
        <v>13.04</v>
      </c>
    </row>
    <row r="701" spans="1:3" x14ac:dyDescent="0.2">
      <c r="A701" s="5" t="s">
        <v>8655</v>
      </c>
      <c r="B701" s="18"/>
      <c r="C701" s="18">
        <v>3.22</v>
      </c>
    </row>
    <row r="702" spans="1:3" x14ac:dyDescent="0.2">
      <c r="A702" s="5" t="s">
        <v>20558</v>
      </c>
      <c r="B702" s="18"/>
      <c r="C702" s="18"/>
    </row>
    <row r="703" spans="1:3" x14ac:dyDescent="0.2">
      <c r="A703" s="5" t="s">
        <v>7884</v>
      </c>
      <c r="B703" s="18">
        <v>1</v>
      </c>
      <c r="C703" s="18"/>
    </row>
    <row r="704" spans="1:3" x14ac:dyDescent="0.2">
      <c r="A704" s="5" t="s">
        <v>6953</v>
      </c>
      <c r="B704" s="18">
        <v>1</v>
      </c>
      <c r="C704" s="18">
        <v>1.45</v>
      </c>
    </row>
    <row r="705" spans="1:3" x14ac:dyDescent="0.2">
      <c r="A705" s="5" t="s">
        <v>11949</v>
      </c>
      <c r="B705" s="18">
        <v>1</v>
      </c>
      <c r="C705" s="18"/>
    </row>
    <row r="706" spans="1:3" x14ac:dyDescent="0.2">
      <c r="A706" s="5" t="s">
        <v>1994</v>
      </c>
      <c r="B706" s="18">
        <v>1</v>
      </c>
      <c r="C706" s="18">
        <v>2.1800000000000002</v>
      </c>
    </row>
    <row r="707" spans="1:3" x14ac:dyDescent="0.2">
      <c r="A707" s="5" t="s">
        <v>17314</v>
      </c>
      <c r="B707" s="18"/>
      <c r="C707" s="18">
        <v>2.75</v>
      </c>
    </row>
    <row r="708" spans="1:3" x14ac:dyDescent="0.2">
      <c r="A708" s="5" t="s">
        <v>11105</v>
      </c>
      <c r="B708" s="18"/>
      <c r="C708" s="18">
        <v>4.41</v>
      </c>
    </row>
    <row r="709" spans="1:3" x14ac:dyDescent="0.2">
      <c r="A709" s="5" t="s">
        <v>6429</v>
      </c>
      <c r="B709" s="18">
        <v>1</v>
      </c>
      <c r="C709" s="18">
        <v>6.66</v>
      </c>
    </row>
    <row r="710" spans="1:3" x14ac:dyDescent="0.2">
      <c r="A710" s="5" t="s">
        <v>20236</v>
      </c>
      <c r="B710" s="18"/>
      <c r="C710" s="18"/>
    </row>
    <row r="711" spans="1:3" x14ac:dyDescent="0.2">
      <c r="A711" s="5" t="s">
        <v>8792</v>
      </c>
      <c r="B711" s="18">
        <v>1</v>
      </c>
      <c r="C711" s="18">
        <v>8.57</v>
      </c>
    </row>
    <row r="712" spans="1:3" x14ac:dyDescent="0.2">
      <c r="A712" s="5" t="s">
        <v>10024</v>
      </c>
      <c r="B712" s="18">
        <v>1</v>
      </c>
      <c r="C712" s="18">
        <v>7</v>
      </c>
    </row>
    <row r="713" spans="1:3" x14ac:dyDescent="0.2">
      <c r="A713" s="5" t="s">
        <v>15870</v>
      </c>
      <c r="B713" s="18"/>
      <c r="C713" s="18">
        <v>2.92</v>
      </c>
    </row>
    <row r="714" spans="1:3" x14ac:dyDescent="0.2">
      <c r="A714" s="5" t="s">
        <v>22067</v>
      </c>
      <c r="B714" s="18"/>
      <c r="C714" s="18">
        <v>2.25</v>
      </c>
    </row>
    <row r="715" spans="1:3" x14ac:dyDescent="0.2">
      <c r="A715" s="5" t="s">
        <v>9411</v>
      </c>
      <c r="B715" s="18"/>
      <c r="C715" s="18">
        <v>2.19</v>
      </c>
    </row>
    <row r="716" spans="1:3" x14ac:dyDescent="0.2">
      <c r="A716" s="5" t="s">
        <v>18819</v>
      </c>
      <c r="B716" s="18">
        <v>1</v>
      </c>
      <c r="C716" s="18"/>
    </row>
    <row r="717" spans="1:3" x14ac:dyDescent="0.2">
      <c r="A717" s="5" t="s">
        <v>10536</v>
      </c>
      <c r="B717" s="18"/>
      <c r="C717" s="18">
        <v>2</v>
      </c>
    </row>
    <row r="718" spans="1:3" x14ac:dyDescent="0.2">
      <c r="A718" s="5" t="s">
        <v>102</v>
      </c>
      <c r="B718" s="18">
        <v>1</v>
      </c>
      <c r="C718" s="18">
        <v>3.5</v>
      </c>
    </row>
    <row r="719" spans="1:3" x14ac:dyDescent="0.2">
      <c r="A719" s="5" t="s">
        <v>9475</v>
      </c>
      <c r="B719" s="18"/>
      <c r="C719" s="18">
        <v>2.92</v>
      </c>
    </row>
    <row r="720" spans="1:3" x14ac:dyDescent="0.2">
      <c r="A720" s="5" t="s">
        <v>18053</v>
      </c>
      <c r="B720" s="18"/>
      <c r="C720" s="18">
        <v>10.71</v>
      </c>
    </row>
    <row r="721" spans="1:3" x14ac:dyDescent="0.2">
      <c r="A721" s="5" t="s">
        <v>23328</v>
      </c>
      <c r="B721" s="18"/>
      <c r="C721" s="18"/>
    </row>
    <row r="722" spans="1:3" x14ac:dyDescent="0.2">
      <c r="A722" s="5" t="s">
        <v>3191</v>
      </c>
      <c r="B722" s="18">
        <v>1</v>
      </c>
      <c r="C722" s="18"/>
    </row>
    <row r="723" spans="1:3" x14ac:dyDescent="0.2">
      <c r="A723" s="5" t="s">
        <v>14551</v>
      </c>
      <c r="B723" s="18"/>
      <c r="C723" s="18"/>
    </row>
    <row r="724" spans="1:3" x14ac:dyDescent="0.2">
      <c r="A724" s="5" t="s">
        <v>6102</v>
      </c>
      <c r="B724" s="18"/>
      <c r="C724" s="18">
        <v>0</v>
      </c>
    </row>
    <row r="725" spans="1:3" x14ac:dyDescent="0.2">
      <c r="A725" s="5" t="s">
        <v>10887</v>
      </c>
      <c r="B725" s="18"/>
      <c r="C725" s="18"/>
    </row>
    <row r="726" spans="1:3" x14ac:dyDescent="0.2">
      <c r="A726" s="5" t="s">
        <v>9690</v>
      </c>
      <c r="B726" s="18"/>
      <c r="C726" s="18">
        <v>6.75</v>
      </c>
    </row>
    <row r="727" spans="1:3" x14ac:dyDescent="0.2">
      <c r="A727" s="5" t="s">
        <v>21443</v>
      </c>
      <c r="B727" s="18"/>
      <c r="C727" s="18"/>
    </row>
    <row r="728" spans="1:3" x14ac:dyDescent="0.2">
      <c r="A728" s="5" t="s">
        <v>4043</v>
      </c>
      <c r="B728" s="18">
        <v>1</v>
      </c>
      <c r="C728" s="18">
        <v>2.08</v>
      </c>
    </row>
    <row r="729" spans="1:3" x14ac:dyDescent="0.2">
      <c r="A729" s="5" t="s">
        <v>15844</v>
      </c>
      <c r="B729" s="18"/>
      <c r="C729" s="18">
        <v>3.85</v>
      </c>
    </row>
    <row r="730" spans="1:3" x14ac:dyDescent="0.2">
      <c r="A730" s="5" t="s">
        <v>21122</v>
      </c>
      <c r="B730" s="18"/>
      <c r="C730" s="18"/>
    </row>
    <row r="731" spans="1:3" x14ac:dyDescent="0.2">
      <c r="A731" s="5" t="s">
        <v>12920</v>
      </c>
      <c r="B731" s="18">
        <v>1</v>
      </c>
      <c r="C731" s="18"/>
    </row>
    <row r="732" spans="1:3" x14ac:dyDescent="0.2">
      <c r="A732" s="5" t="s">
        <v>3456</v>
      </c>
      <c r="B732" s="18">
        <v>1</v>
      </c>
      <c r="C732" s="18">
        <v>24.89</v>
      </c>
    </row>
    <row r="733" spans="1:3" x14ac:dyDescent="0.2">
      <c r="A733" s="5" t="s">
        <v>4456</v>
      </c>
      <c r="B733" s="18">
        <v>1</v>
      </c>
      <c r="C733" s="18"/>
    </row>
    <row r="734" spans="1:3" x14ac:dyDescent="0.2">
      <c r="A734" s="5" t="s">
        <v>13299</v>
      </c>
      <c r="B734" s="18">
        <v>1</v>
      </c>
      <c r="C734" s="18">
        <v>29.99</v>
      </c>
    </row>
    <row r="735" spans="1:3" x14ac:dyDescent="0.2">
      <c r="A735" s="5" t="s">
        <v>10736</v>
      </c>
      <c r="B735" s="18">
        <v>1</v>
      </c>
      <c r="C735" s="18">
        <v>6.85</v>
      </c>
    </row>
    <row r="736" spans="1:3" x14ac:dyDescent="0.2">
      <c r="A736" s="5" t="s">
        <v>12617</v>
      </c>
      <c r="B736" s="18">
        <v>1</v>
      </c>
      <c r="C736" s="18">
        <v>6.97</v>
      </c>
    </row>
    <row r="737" spans="1:3" x14ac:dyDescent="0.2">
      <c r="A737" s="5" t="s">
        <v>13643</v>
      </c>
      <c r="B737" s="18"/>
      <c r="C737" s="18">
        <v>6.43</v>
      </c>
    </row>
    <row r="738" spans="1:3" x14ac:dyDescent="0.2">
      <c r="A738" s="5" t="s">
        <v>2374</v>
      </c>
      <c r="B738" s="18">
        <v>1</v>
      </c>
      <c r="C738" s="18">
        <v>12.99</v>
      </c>
    </row>
    <row r="739" spans="1:3" x14ac:dyDescent="0.2">
      <c r="A739" s="5" t="s">
        <v>21947</v>
      </c>
      <c r="B739" s="18"/>
      <c r="C739" s="18"/>
    </row>
    <row r="740" spans="1:3" x14ac:dyDescent="0.2">
      <c r="A740" s="5" t="s">
        <v>5218</v>
      </c>
      <c r="B740" s="18">
        <v>1</v>
      </c>
      <c r="C740" s="18">
        <v>8.51</v>
      </c>
    </row>
    <row r="741" spans="1:3" x14ac:dyDescent="0.2">
      <c r="A741" s="5" t="s">
        <v>5231</v>
      </c>
      <c r="B741" s="18"/>
      <c r="C741" s="18">
        <v>2.69</v>
      </c>
    </row>
    <row r="742" spans="1:3" x14ac:dyDescent="0.2">
      <c r="A742" s="5" t="s">
        <v>2131</v>
      </c>
      <c r="B742" s="18"/>
      <c r="C742" s="18"/>
    </row>
    <row r="743" spans="1:3" x14ac:dyDescent="0.2">
      <c r="A743" s="5" t="s">
        <v>2002</v>
      </c>
      <c r="B743" s="18">
        <v>1</v>
      </c>
      <c r="C743" s="18">
        <v>7.38</v>
      </c>
    </row>
    <row r="744" spans="1:3" x14ac:dyDescent="0.2">
      <c r="A744" s="5" t="s">
        <v>5654</v>
      </c>
      <c r="B744" s="18"/>
      <c r="C744" s="18">
        <v>42.84</v>
      </c>
    </row>
    <row r="745" spans="1:3" x14ac:dyDescent="0.2">
      <c r="A745" s="5" t="s">
        <v>1328</v>
      </c>
      <c r="B745" s="18">
        <v>1</v>
      </c>
      <c r="C745" s="18">
        <v>6.45</v>
      </c>
    </row>
    <row r="746" spans="1:3" x14ac:dyDescent="0.2">
      <c r="A746" s="5" t="s">
        <v>17764</v>
      </c>
      <c r="B746" s="18"/>
      <c r="C746" s="18"/>
    </row>
    <row r="747" spans="1:3" x14ac:dyDescent="0.2">
      <c r="A747" s="5" t="s">
        <v>18726</v>
      </c>
      <c r="B747" s="18"/>
      <c r="C747" s="18"/>
    </row>
    <row r="748" spans="1:3" x14ac:dyDescent="0.2">
      <c r="A748" s="5" t="s">
        <v>3772</v>
      </c>
      <c r="B748" s="18">
        <v>1</v>
      </c>
      <c r="C748" s="18">
        <v>11.83</v>
      </c>
    </row>
    <row r="749" spans="1:3" x14ac:dyDescent="0.2">
      <c r="A749" s="5" t="s">
        <v>14866</v>
      </c>
      <c r="B749" s="18"/>
      <c r="C749" s="18"/>
    </row>
    <row r="750" spans="1:3" x14ac:dyDescent="0.2">
      <c r="A750" s="5" t="s">
        <v>835</v>
      </c>
      <c r="B750" s="18"/>
      <c r="C750" s="18">
        <v>33.979999999999997</v>
      </c>
    </row>
    <row r="751" spans="1:3" x14ac:dyDescent="0.2">
      <c r="A751" s="5" t="s">
        <v>17726</v>
      </c>
      <c r="B751" s="18"/>
      <c r="C751" s="18"/>
    </row>
    <row r="752" spans="1:3" x14ac:dyDescent="0.2">
      <c r="A752" s="5" t="s">
        <v>1767</v>
      </c>
      <c r="B752" s="18">
        <v>1</v>
      </c>
      <c r="C752" s="18">
        <v>0</v>
      </c>
    </row>
    <row r="753" spans="1:3" x14ac:dyDescent="0.2">
      <c r="A753" s="5" t="s">
        <v>12462</v>
      </c>
      <c r="B753" s="18">
        <v>1</v>
      </c>
      <c r="C753" s="18">
        <v>6.89</v>
      </c>
    </row>
    <row r="754" spans="1:3" x14ac:dyDescent="0.2">
      <c r="A754" s="5" t="s">
        <v>18295</v>
      </c>
      <c r="B754" s="18">
        <v>1</v>
      </c>
      <c r="C754" s="18">
        <v>2</v>
      </c>
    </row>
    <row r="755" spans="1:3" x14ac:dyDescent="0.2">
      <c r="A755" s="5" t="s">
        <v>1100</v>
      </c>
      <c r="B755" s="18"/>
      <c r="C755" s="18">
        <v>3</v>
      </c>
    </row>
    <row r="756" spans="1:3" x14ac:dyDescent="0.2">
      <c r="A756" s="5" t="s">
        <v>17390</v>
      </c>
      <c r="B756" s="18">
        <v>1</v>
      </c>
      <c r="C756" s="18">
        <v>2.74</v>
      </c>
    </row>
    <row r="757" spans="1:3" x14ac:dyDescent="0.2">
      <c r="A757" s="5" t="s">
        <v>10238</v>
      </c>
      <c r="B757" s="18">
        <v>1</v>
      </c>
      <c r="C757" s="18">
        <v>11.99</v>
      </c>
    </row>
    <row r="758" spans="1:3" x14ac:dyDescent="0.2">
      <c r="A758" s="5" t="s">
        <v>21450</v>
      </c>
      <c r="B758" s="18"/>
      <c r="C758" s="18"/>
    </row>
    <row r="759" spans="1:3" x14ac:dyDescent="0.2">
      <c r="A759" s="5" t="s">
        <v>8219</v>
      </c>
      <c r="B759" s="18"/>
      <c r="C759" s="18"/>
    </row>
    <row r="760" spans="1:3" x14ac:dyDescent="0.2">
      <c r="A760" s="5" t="s">
        <v>13291</v>
      </c>
      <c r="B760" s="18"/>
      <c r="C760" s="18">
        <v>2.4</v>
      </c>
    </row>
    <row r="761" spans="1:3" x14ac:dyDescent="0.2">
      <c r="A761" s="5" t="s">
        <v>15804</v>
      </c>
      <c r="B761" s="18"/>
      <c r="C761" s="18"/>
    </row>
    <row r="762" spans="1:3" x14ac:dyDescent="0.2">
      <c r="A762" s="5" t="s">
        <v>9123</v>
      </c>
      <c r="B762" s="18"/>
      <c r="C762" s="18"/>
    </row>
    <row r="763" spans="1:3" x14ac:dyDescent="0.2">
      <c r="A763" s="5" t="s">
        <v>18978</v>
      </c>
      <c r="B763" s="18">
        <v>1</v>
      </c>
      <c r="C763" s="18">
        <v>2.5</v>
      </c>
    </row>
    <row r="764" spans="1:3" x14ac:dyDescent="0.2">
      <c r="A764" s="5" t="s">
        <v>7991</v>
      </c>
      <c r="B764" s="18">
        <v>1</v>
      </c>
      <c r="C764" s="18">
        <v>40.71</v>
      </c>
    </row>
    <row r="765" spans="1:3" x14ac:dyDescent="0.2">
      <c r="A765" s="5" t="s">
        <v>7246</v>
      </c>
      <c r="B765" s="18"/>
      <c r="C765" s="18"/>
    </row>
    <row r="766" spans="1:3" x14ac:dyDescent="0.2">
      <c r="A766" s="5" t="s">
        <v>8672</v>
      </c>
      <c r="B766" s="18">
        <v>1</v>
      </c>
      <c r="C766" s="18">
        <v>3.05</v>
      </c>
    </row>
    <row r="767" spans="1:3" x14ac:dyDescent="0.2">
      <c r="A767" s="5" t="s">
        <v>6844</v>
      </c>
      <c r="B767" s="18"/>
      <c r="C767" s="18">
        <v>0</v>
      </c>
    </row>
    <row r="768" spans="1:3" x14ac:dyDescent="0.2">
      <c r="A768" s="5" t="s">
        <v>5067</v>
      </c>
      <c r="B768" s="18"/>
      <c r="C768" s="18">
        <v>1.02</v>
      </c>
    </row>
    <row r="769" spans="1:3" x14ac:dyDescent="0.2">
      <c r="A769" s="5" t="s">
        <v>570</v>
      </c>
      <c r="B769" s="18"/>
      <c r="C769" s="18">
        <v>3.75</v>
      </c>
    </row>
    <row r="770" spans="1:3" x14ac:dyDescent="0.2">
      <c r="A770" s="5" t="s">
        <v>6981</v>
      </c>
      <c r="B770" s="18"/>
      <c r="C770" s="18"/>
    </row>
    <row r="771" spans="1:3" x14ac:dyDescent="0.2">
      <c r="A771" s="5" t="s">
        <v>3070</v>
      </c>
      <c r="B771" s="18"/>
      <c r="C771" s="18">
        <v>8.57</v>
      </c>
    </row>
    <row r="772" spans="1:3" x14ac:dyDescent="0.2">
      <c r="A772" s="5" t="s">
        <v>13743</v>
      </c>
      <c r="B772" s="18"/>
      <c r="C772" s="18"/>
    </row>
    <row r="773" spans="1:3" x14ac:dyDescent="0.2">
      <c r="A773" s="5" t="s">
        <v>20919</v>
      </c>
      <c r="B773" s="18">
        <v>1</v>
      </c>
      <c r="C773" s="18"/>
    </row>
    <row r="774" spans="1:3" x14ac:dyDescent="0.2">
      <c r="A774" s="5" t="s">
        <v>2937</v>
      </c>
      <c r="B774" s="18">
        <v>1</v>
      </c>
      <c r="C774" s="18">
        <v>14.62</v>
      </c>
    </row>
    <row r="775" spans="1:3" x14ac:dyDescent="0.2">
      <c r="A775" s="5" t="s">
        <v>266</v>
      </c>
      <c r="B775" s="18">
        <v>1</v>
      </c>
      <c r="C775" s="18">
        <v>7</v>
      </c>
    </row>
    <row r="776" spans="1:3" x14ac:dyDescent="0.2">
      <c r="A776" s="5" t="s">
        <v>22612</v>
      </c>
      <c r="B776" s="18"/>
      <c r="C776" s="18"/>
    </row>
    <row r="777" spans="1:3" x14ac:dyDescent="0.2">
      <c r="A777" s="5" t="s">
        <v>15008</v>
      </c>
      <c r="B777" s="18">
        <v>1</v>
      </c>
      <c r="C777" s="18">
        <v>16.059999999999999</v>
      </c>
    </row>
    <row r="778" spans="1:3" x14ac:dyDescent="0.2">
      <c r="A778" s="5" t="s">
        <v>232</v>
      </c>
      <c r="B778" s="18"/>
      <c r="C778" s="18">
        <v>4.3600000000000003</v>
      </c>
    </row>
    <row r="779" spans="1:3" x14ac:dyDescent="0.2">
      <c r="A779" s="5" t="s">
        <v>17785</v>
      </c>
      <c r="B779" s="18"/>
      <c r="C779" s="18">
        <v>9.75</v>
      </c>
    </row>
    <row r="780" spans="1:3" x14ac:dyDescent="0.2">
      <c r="A780" s="5" t="s">
        <v>3351</v>
      </c>
      <c r="B780" s="18"/>
      <c r="C780" s="18">
        <v>6.98</v>
      </c>
    </row>
    <row r="781" spans="1:3" x14ac:dyDescent="0.2">
      <c r="A781" s="5" t="s">
        <v>23434</v>
      </c>
      <c r="B781" s="18"/>
      <c r="C781" s="18"/>
    </row>
    <row r="782" spans="1:3" x14ac:dyDescent="0.2">
      <c r="A782" s="5" t="s">
        <v>7558</v>
      </c>
      <c r="B782" s="18"/>
      <c r="C782" s="18"/>
    </row>
    <row r="783" spans="1:3" x14ac:dyDescent="0.2">
      <c r="A783" s="5" t="s">
        <v>4275</v>
      </c>
      <c r="B783" s="18"/>
      <c r="C783" s="18"/>
    </row>
    <row r="784" spans="1:3" x14ac:dyDescent="0.2">
      <c r="A784" s="5" t="s">
        <v>5143</v>
      </c>
      <c r="B784" s="18"/>
      <c r="C784" s="18">
        <v>0.4</v>
      </c>
    </row>
    <row r="785" spans="1:3" x14ac:dyDescent="0.2">
      <c r="A785" s="5" t="s">
        <v>7722</v>
      </c>
      <c r="B785" s="18"/>
      <c r="C785" s="18">
        <v>19.23</v>
      </c>
    </row>
    <row r="786" spans="1:3" x14ac:dyDescent="0.2">
      <c r="A786" s="5" t="s">
        <v>2986</v>
      </c>
      <c r="B786" s="18">
        <v>1</v>
      </c>
      <c r="C786" s="18">
        <v>7.17</v>
      </c>
    </row>
    <row r="787" spans="1:3" x14ac:dyDescent="0.2">
      <c r="A787" s="5" t="s">
        <v>5634</v>
      </c>
      <c r="B787" s="18"/>
      <c r="C787" s="18">
        <v>3</v>
      </c>
    </row>
    <row r="788" spans="1:3" x14ac:dyDescent="0.2">
      <c r="A788" s="5" t="s">
        <v>2781</v>
      </c>
      <c r="B788" s="18"/>
      <c r="C788" s="18">
        <v>0</v>
      </c>
    </row>
    <row r="789" spans="1:3" x14ac:dyDescent="0.2">
      <c r="A789" s="5" t="s">
        <v>19084</v>
      </c>
      <c r="B789" s="18"/>
      <c r="C789" s="18"/>
    </row>
    <row r="790" spans="1:3" x14ac:dyDescent="0.2">
      <c r="A790" s="5" t="s">
        <v>9362</v>
      </c>
      <c r="B790" s="18"/>
      <c r="C790" s="18">
        <v>1.03</v>
      </c>
    </row>
    <row r="791" spans="1:3" x14ac:dyDescent="0.2">
      <c r="A791" s="5" t="s">
        <v>21923</v>
      </c>
      <c r="B791" s="18"/>
      <c r="C791" s="18"/>
    </row>
    <row r="792" spans="1:3" x14ac:dyDescent="0.2">
      <c r="A792" s="5" t="s">
        <v>15828</v>
      </c>
      <c r="B792" s="18"/>
      <c r="C792" s="18"/>
    </row>
    <row r="793" spans="1:3" x14ac:dyDescent="0.2">
      <c r="A793" s="5" t="s">
        <v>18947</v>
      </c>
      <c r="B793" s="18"/>
      <c r="C793" s="18"/>
    </row>
    <row r="794" spans="1:3" x14ac:dyDescent="0.2">
      <c r="A794" s="5" t="s">
        <v>14874</v>
      </c>
      <c r="B794" s="18"/>
      <c r="C794" s="18"/>
    </row>
    <row r="795" spans="1:3" x14ac:dyDescent="0.2">
      <c r="A795" s="5" t="s">
        <v>16633</v>
      </c>
      <c r="B795" s="18"/>
      <c r="C795" s="18">
        <v>3.6</v>
      </c>
    </row>
    <row r="796" spans="1:3" x14ac:dyDescent="0.2">
      <c r="A796" s="5" t="s">
        <v>23440</v>
      </c>
      <c r="B796" s="18"/>
      <c r="C796" s="18"/>
    </row>
    <row r="797" spans="1:3" x14ac:dyDescent="0.2">
      <c r="A797" s="5" t="s">
        <v>18993</v>
      </c>
      <c r="B797" s="18"/>
      <c r="C797" s="18"/>
    </row>
    <row r="798" spans="1:3" x14ac:dyDescent="0.2">
      <c r="A798" s="5" t="s">
        <v>23392</v>
      </c>
      <c r="B798" s="18"/>
      <c r="C798" s="18"/>
    </row>
    <row r="799" spans="1:3" x14ac:dyDescent="0.2">
      <c r="A799" s="5" t="s">
        <v>5085</v>
      </c>
      <c r="B799" s="18"/>
      <c r="C799" s="18"/>
    </row>
    <row r="800" spans="1:3" x14ac:dyDescent="0.2">
      <c r="A800" s="5" t="s">
        <v>4790</v>
      </c>
      <c r="B800" s="18"/>
      <c r="C800" s="18"/>
    </row>
    <row r="801" spans="1:3" x14ac:dyDescent="0.2">
      <c r="A801" s="5" t="s">
        <v>23624</v>
      </c>
      <c r="B801" s="18"/>
      <c r="C801" s="18"/>
    </row>
    <row r="802" spans="1:3" x14ac:dyDescent="0.2">
      <c r="A802" s="5" t="s">
        <v>6647</v>
      </c>
      <c r="B802" s="18"/>
      <c r="C802" s="18">
        <v>0</v>
      </c>
    </row>
    <row r="803" spans="1:3" x14ac:dyDescent="0.2">
      <c r="A803" s="5" t="s">
        <v>16148</v>
      </c>
      <c r="B803" s="18">
        <v>1</v>
      </c>
      <c r="C803" s="18">
        <v>12.99</v>
      </c>
    </row>
    <row r="804" spans="1:3" x14ac:dyDescent="0.2">
      <c r="A804" s="5" t="s">
        <v>13882</v>
      </c>
      <c r="B804" s="18"/>
      <c r="C804" s="18">
        <v>1.87</v>
      </c>
    </row>
    <row r="805" spans="1:3" x14ac:dyDescent="0.2">
      <c r="A805" s="5" t="s">
        <v>11797</v>
      </c>
      <c r="B805" s="18"/>
      <c r="C805" s="18"/>
    </row>
    <row r="806" spans="1:3" x14ac:dyDescent="0.2">
      <c r="A806" s="5" t="s">
        <v>10483</v>
      </c>
      <c r="B806" s="18"/>
      <c r="C806" s="18">
        <v>4.28</v>
      </c>
    </row>
    <row r="807" spans="1:3" x14ac:dyDescent="0.2">
      <c r="A807" s="5" t="s">
        <v>10474</v>
      </c>
      <c r="B807" s="18">
        <v>1</v>
      </c>
      <c r="C807" s="18">
        <v>17.489999999999998</v>
      </c>
    </row>
    <row r="808" spans="1:3" x14ac:dyDescent="0.2">
      <c r="A808" s="5" t="s">
        <v>21074</v>
      </c>
      <c r="B808" s="18"/>
      <c r="C808" s="18">
        <v>0.31</v>
      </c>
    </row>
    <row r="809" spans="1:3" x14ac:dyDescent="0.2">
      <c r="A809" s="5" t="s">
        <v>19533</v>
      </c>
      <c r="B809" s="18"/>
      <c r="C809" s="18">
        <v>2.73</v>
      </c>
    </row>
    <row r="810" spans="1:3" x14ac:dyDescent="0.2">
      <c r="A810" s="5" t="s">
        <v>14811</v>
      </c>
      <c r="B810" s="18"/>
      <c r="C810" s="18">
        <v>5</v>
      </c>
    </row>
    <row r="811" spans="1:3" x14ac:dyDescent="0.2">
      <c r="A811" s="5" t="s">
        <v>1260</v>
      </c>
      <c r="B811" s="18">
        <v>1</v>
      </c>
      <c r="C811" s="18">
        <v>5.43</v>
      </c>
    </row>
    <row r="812" spans="1:3" x14ac:dyDescent="0.2">
      <c r="A812" s="5" t="s">
        <v>7253</v>
      </c>
      <c r="B812" s="18"/>
      <c r="C812" s="18">
        <v>0.69</v>
      </c>
    </row>
    <row r="813" spans="1:3" x14ac:dyDescent="0.2">
      <c r="A813" s="5" t="s">
        <v>7277</v>
      </c>
      <c r="B813" s="18"/>
      <c r="C813" s="18">
        <v>4</v>
      </c>
    </row>
    <row r="814" spans="1:3" x14ac:dyDescent="0.2">
      <c r="A814" s="5" t="s">
        <v>642</v>
      </c>
      <c r="B814" s="18"/>
      <c r="C814" s="18">
        <v>29.99</v>
      </c>
    </row>
    <row r="815" spans="1:3" x14ac:dyDescent="0.2">
      <c r="A815" s="5" t="s">
        <v>13940</v>
      </c>
      <c r="B815" s="18">
        <v>1</v>
      </c>
      <c r="C815" s="18">
        <v>4.8600000000000003</v>
      </c>
    </row>
    <row r="816" spans="1:3" x14ac:dyDescent="0.2">
      <c r="A816" s="5" t="s">
        <v>21701</v>
      </c>
      <c r="B816" s="18">
        <v>1</v>
      </c>
      <c r="C816" s="18">
        <v>0.76</v>
      </c>
    </row>
    <row r="817" spans="1:3" x14ac:dyDescent="0.2">
      <c r="A817" s="5" t="s">
        <v>16537</v>
      </c>
      <c r="B817" s="18"/>
      <c r="C817" s="18"/>
    </row>
    <row r="818" spans="1:3" x14ac:dyDescent="0.2">
      <c r="A818" s="5" t="s">
        <v>16694</v>
      </c>
      <c r="B818" s="18"/>
      <c r="C818" s="18">
        <v>5.17</v>
      </c>
    </row>
    <row r="819" spans="1:3" x14ac:dyDescent="0.2">
      <c r="A819" s="5" t="s">
        <v>6836</v>
      </c>
      <c r="B819" s="18"/>
      <c r="C819" s="18">
        <v>8.73</v>
      </c>
    </row>
    <row r="820" spans="1:3" x14ac:dyDescent="0.2">
      <c r="A820" s="5" t="s">
        <v>21523</v>
      </c>
      <c r="B820" s="18"/>
      <c r="C820" s="18"/>
    </row>
    <row r="821" spans="1:3" x14ac:dyDescent="0.2">
      <c r="A821" s="5" t="s">
        <v>19748</v>
      </c>
      <c r="B821" s="18"/>
      <c r="C821" s="18"/>
    </row>
    <row r="822" spans="1:3" x14ac:dyDescent="0.2">
      <c r="A822" s="5" t="s">
        <v>3113</v>
      </c>
      <c r="B822" s="18"/>
      <c r="C822" s="18"/>
    </row>
    <row r="823" spans="1:3" x14ac:dyDescent="0.2">
      <c r="A823" s="5" t="s">
        <v>17382</v>
      </c>
      <c r="B823" s="18">
        <v>1</v>
      </c>
      <c r="C823" s="18"/>
    </row>
    <row r="824" spans="1:3" x14ac:dyDescent="0.2">
      <c r="A824" s="5" t="s">
        <v>23405</v>
      </c>
      <c r="B824" s="18"/>
      <c r="C824" s="18"/>
    </row>
    <row r="825" spans="1:3" x14ac:dyDescent="0.2">
      <c r="A825" s="5" t="s">
        <v>23126</v>
      </c>
      <c r="B825" s="18"/>
      <c r="C825" s="18"/>
    </row>
    <row r="826" spans="1:3" x14ac:dyDescent="0.2">
      <c r="A826" s="5" t="s">
        <v>16219</v>
      </c>
      <c r="B826" s="18"/>
      <c r="C826" s="18">
        <v>5.3</v>
      </c>
    </row>
    <row r="827" spans="1:3" x14ac:dyDescent="0.2">
      <c r="A827" s="5" t="s">
        <v>23556</v>
      </c>
      <c r="B827" s="18"/>
      <c r="C827" s="18"/>
    </row>
    <row r="828" spans="1:3" x14ac:dyDescent="0.2">
      <c r="A828" s="5" t="s">
        <v>23526</v>
      </c>
      <c r="B828" s="18"/>
      <c r="C828" s="18"/>
    </row>
    <row r="829" spans="1:3" x14ac:dyDescent="0.2">
      <c r="A829" s="5" t="s">
        <v>23684</v>
      </c>
      <c r="B829" s="18"/>
      <c r="C829" s="18"/>
    </row>
    <row r="830" spans="1:3" x14ac:dyDescent="0.2">
      <c r="A830" s="5" t="s">
        <v>14542</v>
      </c>
      <c r="B830" s="18"/>
      <c r="C830" s="18">
        <v>3.91</v>
      </c>
    </row>
    <row r="831" spans="1:3" x14ac:dyDescent="0.2">
      <c r="A831" s="5" t="s">
        <v>733</v>
      </c>
      <c r="B831" s="18"/>
      <c r="C831" s="18">
        <v>3.3</v>
      </c>
    </row>
    <row r="832" spans="1:3" x14ac:dyDescent="0.2">
      <c r="A832" s="5" t="s">
        <v>6134</v>
      </c>
      <c r="B832" s="18"/>
      <c r="C832" s="18">
        <v>2.5499999999999998</v>
      </c>
    </row>
    <row r="833" spans="1:3" x14ac:dyDescent="0.2">
      <c r="A833" s="5" t="s">
        <v>19896</v>
      </c>
      <c r="B833" s="18"/>
      <c r="C833" s="18"/>
    </row>
    <row r="834" spans="1:3" x14ac:dyDescent="0.2">
      <c r="A834" s="5" t="s">
        <v>10153</v>
      </c>
      <c r="B834" s="18">
        <v>1</v>
      </c>
      <c r="C834" s="18">
        <v>3.5</v>
      </c>
    </row>
    <row r="835" spans="1:3" x14ac:dyDescent="0.2">
      <c r="A835" s="5" t="s">
        <v>14790</v>
      </c>
      <c r="B835" s="18"/>
      <c r="C835" s="18">
        <v>0</v>
      </c>
    </row>
    <row r="836" spans="1:3" x14ac:dyDescent="0.2">
      <c r="A836" s="5" t="s">
        <v>19852</v>
      </c>
      <c r="B836" s="18"/>
      <c r="C836" s="18"/>
    </row>
    <row r="837" spans="1:3" x14ac:dyDescent="0.2">
      <c r="A837" s="5" t="s">
        <v>23630</v>
      </c>
      <c r="B837" s="18"/>
      <c r="C837" s="18"/>
    </row>
    <row r="838" spans="1:3" x14ac:dyDescent="0.2">
      <c r="A838" s="5" t="s">
        <v>19641</v>
      </c>
      <c r="B838" s="18"/>
      <c r="C838" s="18"/>
    </row>
    <row r="839" spans="1:3" x14ac:dyDescent="0.2">
      <c r="A839" s="5" t="s">
        <v>6461</v>
      </c>
      <c r="B839" s="18"/>
      <c r="C839" s="18">
        <v>0</v>
      </c>
    </row>
    <row r="840" spans="1:3" x14ac:dyDescent="0.2">
      <c r="A840" s="5" t="s">
        <v>18885</v>
      </c>
      <c r="B840" s="18">
        <v>1</v>
      </c>
      <c r="C840" s="18">
        <v>3.73</v>
      </c>
    </row>
    <row r="841" spans="1:3" x14ac:dyDescent="0.2">
      <c r="A841" s="5" t="s">
        <v>1915</v>
      </c>
      <c r="B841" s="18"/>
      <c r="C841" s="18">
        <v>1.96</v>
      </c>
    </row>
    <row r="842" spans="1:3" x14ac:dyDescent="0.2">
      <c r="A842" s="5" t="s">
        <v>9466</v>
      </c>
      <c r="B842" s="18">
        <v>1</v>
      </c>
      <c r="C842" s="18">
        <v>17.54</v>
      </c>
    </row>
    <row r="843" spans="1:3" x14ac:dyDescent="0.2">
      <c r="A843" s="5" t="s">
        <v>14347</v>
      </c>
      <c r="B843" s="18">
        <v>1</v>
      </c>
      <c r="C843" s="18">
        <v>1.36</v>
      </c>
    </row>
    <row r="844" spans="1:3" x14ac:dyDescent="0.2">
      <c r="A844" s="5" t="s">
        <v>5360</v>
      </c>
      <c r="B844" s="18"/>
      <c r="C844" s="18">
        <v>5.05</v>
      </c>
    </row>
    <row r="845" spans="1:3" x14ac:dyDescent="0.2">
      <c r="A845" s="5" t="s">
        <v>5352</v>
      </c>
      <c r="B845" s="18">
        <v>1</v>
      </c>
      <c r="C845" s="18">
        <v>2.61</v>
      </c>
    </row>
    <row r="846" spans="1:3" x14ac:dyDescent="0.2">
      <c r="A846" s="5" t="s">
        <v>23169</v>
      </c>
      <c r="B846" s="18"/>
      <c r="C846" s="18"/>
    </row>
    <row r="847" spans="1:3" x14ac:dyDescent="0.2">
      <c r="A847" s="5" t="s">
        <v>23013</v>
      </c>
      <c r="B847" s="18"/>
      <c r="C847" s="18"/>
    </row>
    <row r="848" spans="1:3" x14ac:dyDescent="0.2">
      <c r="A848" s="5" t="s">
        <v>10211</v>
      </c>
      <c r="B848" s="18">
        <v>1</v>
      </c>
      <c r="C848" s="18">
        <v>4.88</v>
      </c>
    </row>
    <row r="849" spans="1:3" x14ac:dyDescent="0.2">
      <c r="A849" s="5" t="s">
        <v>8367</v>
      </c>
      <c r="B849" s="18"/>
      <c r="C849" s="18">
        <v>3.33</v>
      </c>
    </row>
    <row r="850" spans="1:3" x14ac:dyDescent="0.2">
      <c r="A850" s="5" t="s">
        <v>16560</v>
      </c>
      <c r="B850" s="18">
        <v>1</v>
      </c>
      <c r="C850" s="18">
        <v>2.89</v>
      </c>
    </row>
    <row r="851" spans="1:3" x14ac:dyDescent="0.2">
      <c r="A851" s="5" t="s">
        <v>17749</v>
      </c>
      <c r="B851" s="18">
        <v>1</v>
      </c>
      <c r="C851" s="18"/>
    </row>
    <row r="852" spans="1:3" x14ac:dyDescent="0.2">
      <c r="A852" s="5" t="s">
        <v>20542</v>
      </c>
      <c r="B852" s="18"/>
      <c r="C852" s="18"/>
    </row>
    <row r="853" spans="1:3" x14ac:dyDescent="0.2">
      <c r="A853" s="5" t="s">
        <v>7627</v>
      </c>
      <c r="B853" s="18">
        <v>1</v>
      </c>
      <c r="C853" s="18">
        <v>19.89</v>
      </c>
    </row>
    <row r="854" spans="1:3" x14ac:dyDescent="0.2">
      <c r="A854" s="5" t="s">
        <v>22016</v>
      </c>
      <c r="B854" s="18"/>
      <c r="C854" s="18"/>
    </row>
    <row r="855" spans="1:3" x14ac:dyDescent="0.2">
      <c r="A855" s="5" t="s">
        <v>17464</v>
      </c>
      <c r="B855" s="18"/>
      <c r="C855" s="18"/>
    </row>
    <row r="856" spans="1:3" x14ac:dyDescent="0.2">
      <c r="A856" s="5" t="s">
        <v>21241</v>
      </c>
      <c r="B856" s="18">
        <v>1</v>
      </c>
      <c r="C856" s="18"/>
    </row>
    <row r="857" spans="1:3" x14ac:dyDescent="0.2">
      <c r="A857" s="5" t="s">
        <v>10143</v>
      </c>
      <c r="B857" s="18">
        <v>1</v>
      </c>
      <c r="C857" s="18">
        <v>8.57</v>
      </c>
    </row>
    <row r="858" spans="1:3" x14ac:dyDescent="0.2">
      <c r="A858" s="5" t="s">
        <v>2023</v>
      </c>
      <c r="B858" s="18"/>
      <c r="C858" s="18">
        <v>1.73</v>
      </c>
    </row>
    <row r="859" spans="1:3" x14ac:dyDescent="0.2">
      <c r="A859" s="5" t="s">
        <v>2865</v>
      </c>
      <c r="B859" s="18"/>
      <c r="C859" s="18">
        <v>3.47</v>
      </c>
    </row>
    <row r="860" spans="1:3" x14ac:dyDescent="0.2">
      <c r="A860" s="5" t="s">
        <v>10680</v>
      </c>
      <c r="B860" s="18"/>
      <c r="C860" s="18"/>
    </row>
    <row r="861" spans="1:3" x14ac:dyDescent="0.2">
      <c r="A861" s="5" t="s">
        <v>22885</v>
      </c>
      <c r="B861" s="18"/>
      <c r="C861" s="18"/>
    </row>
    <row r="862" spans="1:3" x14ac:dyDescent="0.2">
      <c r="A862" s="5" t="s">
        <v>18260</v>
      </c>
      <c r="B862" s="18"/>
      <c r="C862" s="18">
        <v>2.19</v>
      </c>
    </row>
    <row r="863" spans="1:3" x14ac:dyDescent="0.2">
      <c r="A863" s="5" t="s">
        <v>10229</v>
      </c>
      <c r="B863" s="18">
        <v>1</v>
      </c>
      <c r="C863" s="18">
        <v>11.99</v>
      </c>
    </row>
    <row r="864" spans="1:3" x14ac:dyDescent="0.2">
      <c r="A864" s="5" t="s">
        <v>12472</v>
      </c>
      <c r="B864" s="18"/>
      <c r="C864" s="18">
        <v>9.99</v>
      </c>
    </row>
    <row r="865" spans="1:3" x14ac:dyDescent="0.2">
      <c r="A865" s="5" t="s">
        <v>4027</v>
      </c>
      <c r="B865" s="18"/>
      <c r="C865" s="18"/>
    </row>
    <row r="866" spans="1:3" x14ac:dyDescent="0.2">
      <c r="A866" s="5" t="s">
        <v>5867</v>
      </c>
      <c r="B866" s="18"/>
      <c r="C866" s="18"/>
    </row>
    <row r="867" spans="1:3" x14ac:dyDescent="0.2">
      <c r="A867" s="5" t="s">
        <v>14594</v>
      </c>
      <c r="B867" s="18"/>
      <c r="C867" s="18">
        <v>1.05</v>
      </c>
    </row>
    <row r="868" spans="1:3" x14ac:dyDescent="0.2">
      <c r="A868" s="5" t="s">
        <v>21878</v>
      </c>
      <c r="B868" s="18"/>
      <c r="C868" s="18"/>
    </row>
    <row r="869" spans="1:3" x14ac:dyDescent="0.2">
      <c r="A869" s="5" t="s">
        <v>23243</v>
      </c>
      <c r="B869" s="18"/>
      <c r="C869" s="18"/>
    </row>
    <row r="870" spans="1:3" x14ac:dyDescent="0.2">
      <c r="A870" s="5" t="s">
        <v>8290</v>
      </c>
      <c r="B870" s="18">
        <v>1</v>
      </c>
      <c r="C870" s="18">
        <v>2</v>
      </c>
    </row>
    <row r="871" spans="1:3" x14ac:dyDescent="0.2">
      <c r="A871" s="5" t="s">
        <v>6451</v>
      </c>
      <c r="B871" s="18"/>
      <c r="C871" s="18">
        <v>13.63</v>
      </c>
    </row>
    <row r="872" spans="1:3" x14ac:dyDescent="0.2">
      <c r="A872" s="5" t="s">
        <v>16880</v>
      </c>
      <c r="B872" s="18"/>
      <c r="C872" s="18"/>
    </row>
    <row r="873" spans="1:3" x14ac:dyDescent="0.2">
      <c r="A873" s="5" t="s">
        <v>12356</v>
      </c>
      <c r="B873" s="18"/>
      <c r="C873" s="18">
        <v>8.8000000000000007</v>
      </c>
    </row>
    <row r="874" spans="1:3" x14ac:dyDescent="0.2">
      <c r="A874" s="5" t="s">
        <v>5323</v>
      </c>
      <c r="B874" s="18">
        <v>1</v>
      </c>
      <c r="C874" s="18">
        <v>4.92</v>
      </c>
    </row>
    <row r="875" spans="1:3" x14ac:dyDescent="0.2">
      <c r="A875" s="5" t="s">
        <v>990</v>
      </c>
      <c r="B875" s="18"/>
      <c r="C875" s="18">
        <v>1.0900000000000001</v>
      </c>
    </row>
    <row r="876" spans="1:3" x14ac:dyDescent="0.2">
      <c r="A876" s="5" t="s">
        <v>12278</v>
      </c>
      <c r="B876" s="18">
        <v>1</v>
      </c>
      <c r="C876" s="18">
        <v>16.82</v>
      </c>
    </row>
    <row r="877" spans="1:3" x14ac:dyDescent="0.2">
      <c r="A877" s="5" t="s">
        <v>7863</v>
      </c>
      <c r="B877" s="18"/>
      <c r="C877" s="18">
        <v>2.62</v>
      </c>
    </row>
    <row r="878" spans="1:3" x14ac:dyDescent="0.2">
      <c r="A878" s="5" t="s">
        <v>10922</v>
      </c>
      <c r="B878" s="18">
        <v>1</v>
      </c>
      <c r="C878" s="18">
        <v>7.5</v>
      </c>
    </row>
    <row r="879" spans="1:3" x14ac:dyDescent="0.2">
      <c r="A879" s="5" t="s">
        <v>16651</v>
      </c>
      <c r="B879" s="18"/>
      <c r="C879" s="18">
        <v>3.63</v>
      </c>
    </row>
    <row r="880" spans="1:3" x14ac:dyDescent="0.2">
      <c r="A880" s="5" t="s">
        <v>22814</v>
      </c>
      <c r="B880" s="18"/>
      <c r="C880" s="18"/>
    </row>
    <row r="881" spans="1:3" x14ac:dyDescent="0.2">
      <c r="A881" s="5" t="s">
        <v>14773</v>
      </c>
      <c r="B881" s="18">
        <v>1</v>
      </c>
      <c r="C881" s="18">
        <v>19.46</v>
      </c>
    </row>
    <row r="882" spans="1:3" x14ac:dyDescent="0.2">
      <c r="A882" s="5" t="s">
        <v>15926</v>
      </c>
      <c r="B882" s="18">
        <v>1</v>
      </c>
      <c r="C882" s="18">
        <v>6</v>
      </c>
    </row>
    <row r="883" spans="1:3" x14ac:dyDescent="0.2">
      <c r="A883" s="5" t="s">
        <v>23780</v>
      </c>
      <c r="B883" s="18"/>
      <c r="C883" s="18"/>
    </row>
    <row r="884" spans="1:3" x14ac:dyDescent="0.2">
      <c r="A884" s="5" t="s">
        <v>9590</v>
      </c>
      <c r="B884" s="18"/>
      <c r="C884" s="18"/>
    </row>
    <row r="885" spans="1:3" x14ac:dyDescent="0.2">
      <c r="A885" s="5" t="s">
        <v>18748</v>
      </c>
      <c r="B885" s="18">
        <v>1</v>
      </c>
      <c r="C885" s="18">
        <v>1.76</v>
      </c>
    </row>
    <row r="886" spans="1:3" x14ac:dyDescent="0.2">
      <c r="A886" s="5" t="s">
        <v>20995</v>
      </c>
      <c r="B886" s="18"/>
      <c r="C886" s="18"/>
    </row>
    <row r="887" spans="1:3" x14ac:dyDescent="0.2">
      <c r="A887" s="5" t="s">
        <v>17279</v>
      </c>
      <c r="B887" s="18">
        <v>1</v>
      </c>
      <c r="C887" s="18">
        <v>3.11</v>
      </c>
    </row>
    <row r="888" spans="1:3" x14ac:dyDescent="0.2">
      <c r="A888" s="5" t="s">
        <v>17894</v>
      </c>
      <c r="B888" s="18">
        <v>1</v>
      </c>
      <c r="C888" s="18">
        <v>1.89</v>
      </c>
    </row>
    <row r="889" spans="1:3" x14ac:dyDescent="0.2">
      <c r="A889" s="5" t="s">
        <v>4614</v>
      </c>
      <c r="B889" s="18"/>
      <c r="C889" s="18"/>
    </row>
    <row r="890" spans="1:3" x14ac:dyDescent="0.2">
      <c r="A890" s="5" t="s">
        <v>8768</v>
      </c>
      <c r="B890" s="18"/>
      <c r="C890" s="18">
        <v>36.159999999999997</v>
      </c>
    </row>
    <row r="891" spans="1:3" x14ac:dyDescent="0.2">
      <c r="A891" s="5" t="s">
        <v>9992</v>
      </c>
      <c r="B891" s="18">
        <v>1</v>
      </c>
      <c r="C891" s="18">
        <v>26.24</v>
      </c>
    </row>
    <row r="892" spans="1:3" x14ac:dyDescent="0.2">
      <c r="A892" s="5" t="s">
        <v>16228</v>
      </c>
      <c r="B892" s="18"/>
      <c r="C892" s="18">
        <v>1.78</v>
      </c>
    </row>
    <row r="893" spans="1:3" x14ac:dyDescent="0.2">
      <c r="A893" s="5" t="s">
        <v>23097</v>
      </c>
      <c r="B893" s="18"/>
      <c r="C893" s="18"/>
    </row>
    <row r="894" spans="1:3" x14ac:dyDescent="0.2">
      <c r="A894" s="5" t="s">
        <v>19244</v>
      </c>
      <c r="B894" s="18"/>
      <c r="C894" s="18"/>
    </row>
    <row r="895" spans="1:3" x14ac:dyDescent="0.2">
      <c r="A895" s="5" t="s">
        <v>16819</v>
      </c>
      <c r="B895" s="18"/>
      <c r="C895" s="18"/>
    </row>
    <row r="896" spans="1:3" x14ac:dyDescent="0.2">
      <c r="A896" s="5" t="s">
        <v>15097</v>
      </c>
      <c r="B896" s="18">
        <v>1</v>
      </c>
      <c r="C896" s="18">
        <v>25.52</v>
      </c>
    </row>
    <row r="897" spans="1:3" x14ac:dyDescent="0.2">
      <c r="A897" s="5" t="s">
        <v>1524</v>
      </c>
      <c r="B897" s="18"/>
      <c r="C897" s="18">
        <v>12.21</v>
      </c>
    </row>
    <row r="898" spans="1:3" x14ac:dyDescent="0.2">
      <c r="A898" s="5" t="s">
        <v>1053</v>
      </c>
      <c r="B898" s="18">
        <v>1</v>
      </c>
      <c r="C898" s="18">
        <v>12.49</v>
      </c>
    </row>
    <row r="899" spans="1:3" x14ac:dyDescent="0.2">
      <c r="A899" s="5" t="s">
        <v>21693</v>
      </c>
      <c r="B899" s="18"/>
      <c r="C899" s="18"/>
    </row>
    <row r="900" spans="1:3" x14ac:dyDescent="0.2">
      <c r="A900" s="5" t="s">
        <v>4531</v>
      </c>
      <c r="B900" s="18">
        <v>1</v>
      </c>
      <c r="C900" s="18">
        <v>10.74</v>
      </c>
    </row>
    <row r="901" spans="1:3" x14ac:dyDescent="0.2">
      <c r="A901" s="5" t="s">
        <v>3482</v>
      </c>
      <c r="B901" s="18"/>
      <c r="C901" s="18"/>
    </row>
    <row r="902" spans="1:3" x14ac:dyDescent="0.2">
      <c r="A902" s="5" t="s">
        <v>2947</v>
      </c>
      <c r="B902" s="18"/>
      <c r="C902" s="18">
        <v>3.3</v>
      </c>
    </row>
    <row r="903" spans="1:3" x14ac:dyDescent="0.2">
      <c r="A903" s="5" t="s">
        <v>22107</v>
      </c>
      <c r="B903" s="18"/>
      <c r="C903" s="18"/>
    </row>
    <row r="904" spans="1:3" x14ac:dyDescent="0.2">
      <c r="A904" s="5" t="s">
        <v>22643</v>
      </c>
      <c r="B904" s="18"/>
      <c r="C904" s="18"/>
    </row>
    <row r="905" spans="1:3" x14ac:dyDescent="0.2">
      <c r="A905" s="5" t="s">
        <v>20131</v>
      </c>
      <c r="B905" s="18"/>
      <c r="C905" s="18"/>
    </row>
    <row r="906" spans="1:3" x14ac:dyDescent="0.2">
      <c r="A906" s="5" t="s">
        <v>18544</v>
      </c>
      <c r="B906" s="18"/>
      <c r="C906" s="18"/>
    </row>
    <row r="907" spans="1:3" x14ac:dyDescent="0.2">
      <c r="A907" s="5" t="s">
        <v>2102</v>
      </c>
      <c r="B907" s="18">
        <v>1</v>
      </c>
      <c r="C907" s="18">
        <v>14.99</v>
      </c>
    </row>
    <row r="908" spans="1:3" x14ac:dyDescent="0.2">
      <c r="A908" s="5" t="s">
        <v>20574</v>
      </c>
      <c r="B908" s="18"/>
      <c r="C908" s="18"/>
    </row>
    <row r="909" spans="1:3" x14ac:dyDescent="0.2">
      <c r="A909" s="5" t="s">
        <v>15276</v>
      </c>
      <c r="B909" s="18"/>
      <c r="C909" s="18">
        <v>2.12</v>
      </c>
    </row>
    <row r="910" spans="1:3" x14ac:dyDescent="0.2">
      <c r="A910" s="5" t="s">
        <v>15789</v>
      </c>
      <c r="B910" s="18"/>
      <c r="C910" s="18"/>
    </row>
    <row r="911" spans="1:3" x14ac:dyDescent="0.2">
      <c r="A911" s="5" t="s">
        <v>8523</v>
      </c>
      <c r="B911" s="18"/>
      <c r="C911" s="18">
        <v>3.11</v>
      </c>
    </row>
    <row r="912" spans="1:3" x14ac:dyDescent="0.2">
      <c r="A912" s="5" t="s">
        <v>23199</v>
      </c>
      <c r="B912" s="18"/>
      <c r="C912" s="18"/>
    </row>
    <row r="913" spans="1:3" x14ac:dyDescent="0.2">
      <c r="A913" s="5" t="s">
        <v>8599</v>
      </c>
      <c r="B913" s="18"/>
      <c r="C913" s="18"/>
    </row>
    <row r="914" spans="1:3" x14ac:dyDescent="0.2">
      <c r="A914" s="5" t="s">
        <v>4468</v>
      </c>
      <c r="B914" s="18">
        <v>1</v>
      </c>
      <c r="C914" s="18">
        <v>4.28</v>
      </c>
    </row>
    <row r="915" spans="1:3" x14ac:dyDescent="0.2">
      <c r="A915" s="5" t="s">
        <v>4195</v>
      </c>
      <c r="B915" s="18"/>
      <c r="C915" s="18"/>
    </row>
    <row r="916" spans="1:3" x14ac:dyDescent="0.2">
      <c r="A916" s="5" t="s">
        <v>14431</v>
      </c>
      <c r="B916" s="18">
        <v>1</v>
      </c>
      <c r="C916" s="18">
        <v>11.21</v>
      </c>
    </row>
    <row r="917" spans="1:3" x14ac:dyDescent="0.2">
      <c r="A917" s="5" t="s">
        <v>4423</v>
      </c>
      <c r="B917" s="18">
        <v>1</v>
      </c>
      <c r="C917" s="18">
        <v>5.62</v>
      </c>
    </row>
    <row r="918" spans="1:3" x14ac:dyDescent="0.2">
      <c r="A918" s="5" t="s">
        <v>11854</v>
      </c>
      <c r="B918" s="18"/>
      <c r="C918" s="18"/>
    </row>
    <row r="919" spans="1:3" x14ac:dyDescent="0.2">
      <c r="A919" s="5" t="s">
        <v>10912</v>
      </c>
      <c r="B919" s="18"/>
      <c r="C919" s="18">
        <v>19.989999999999998</v>
      </c>
    </row>
    <row r="920" spans="1:3" x14ac:dyDescent="0.2">
      <c r="A920" s="5" t="s">
        <v>18600</v>
      </c>
      <c r="B920" s="18"/>
      <c r="C920" s="18"/>
    </row>
    <row r="921" spans="1:3" x14ac:dyDescent="0.2">
      <c r="A921" s="5" t="s">
        <v>22115</v>
      </c>
      <c r="B921" s="18"/>
      <c r="C921" s="18"/>
    </row>
    <row r="922" spans="1:3" x14ac:dyDescent="0.2">
      <c r="A922" s="5" t="s">
        <v>23729</v>
      </c>
      <c r="B922" s="18"/>
      <c r="C922" s="18"/>
    </row>
    <row r="923" spans="1:3" x14ac:dyDescent="0.2">
      <c r="A923" s="5" t="s">
        <v>4372</v>
      </c>
      <c r="B923" s="18"/>
      <c r="C923" s="18"/>
    </row>
    <row r="924" spans="1:3" x14ac:dyDescent="0.2">
      <c r="A924" s="5" t="s">
        <v>18287</v>
      </c>
      <c r="B924" s="18"/>
      <c r="C924" s="18"/>
    </row>
    <row r="925" spans="1:3" x14ac:dyDescent="0.2">
      <c r="A925" s="5" t="s">
        <v>10200</v>
      </c>
      <c r="B925" s="18">
        <v>1</v>
      </c>
      <c r="C925" s="18">
        <v>59.97</v>
      </c>
    </row>
    <row r="926" spans="1:3" x14ac:dyDescent="0.2">
      <c r="A926" s="5" t="s">
        <v>13624</v>
      </c>
      <c r="B926" s="18">
        <v>1</v>
      </c>
      <c r="C926" s="18">
        <v>6.52</v>
      </c>
    </row>
    <row r="927" spans="1:3" x14ac:dyDescent="0.2">
      <c r="A927" s="5" t="s">
        <v>12305</v>
      </c>
      <c r="B927" s="18"/>
      <c r="C927" s="18"/>
    </row>
    <row r="928" spans="1:3" x14ac:dyDescent="0.2">
      <c r="A928" s="5" t="s">
        <v>3360</v>
      </c>
      <c r="B928" s="18"/>
      <c r="C928" s="18">
        <v>0.82</v>
      </c>
    </row>
    <row r="929" spans="1:3" x14ac:dyDescent="0.2">
      <c r="A929" s="5" t="s">
        <v>22619</v>
      </c>
      <c r="B929" s="18"/>
      <c r="C929" s="18"/>
    </row>
    <row r="930" spans="1:3" x14ac:dyDescent="0.2">
      <c r="A930" s="5" t="s">
        <v>8818</v>
      </c>
      <c r="B930" s="18"/>
      <c r="C930" s="18">
        <v>2.2000000000000002</v>
      </c>
    </row>
    <row r="931" spans="1:3" x14ac:dyDescent="0.2">
      <c r="A931" s="5" t="s">
        <v>16937</v>
      </c>
      <c r="B931" s="18"/>
      <c r="C931" s="18"/>
    </row>
    <row r="932" spans="1:3" x14ac:dyDescent="0.2">
      <c r="A932" s="5" t="s">
        <v>23737</v>
      </c>
      <c r="B932" s="18"/>
      <c r="C932" s="18"/>
    </row>
    <row r="933" spans="1:3" x14ac:dyDescent="0.2">
      <c r="A933" s="5" t="s">
        <v>18334</v>
      </c>
      <c r="B933" s="18"/>
      <c r="C933" s="18"/>
    </row>
    <row r="934" spans="1:3" x14ac:dyDescent="0.2">
      <c r="A934" s="5" t="s">
        <v>15293</v>
      </c>
      <c r="B934" s="18">
        <v>1</v>
      </c>
      <c r="C934" s="18">
        <v>39.979999999999997</v>
      </c>
    </row>
    <row r="935" spans="1:3" x14ac:dyDescent="0.2">
      <c r="A935" s="5" t="s">
        <v>18673</v>
      </c>
      <c r="B935" s="18">
        <v>1</v>
      </c>
      <c r="C935" s="18">
        <v>1.65</v>
      </c>
    </row>
    <row r="936" spans="1:3" x14ac:dyDescent="0.2">
      <c r="A936" s="5" t="s">
        <v>18075</v>
      </c>
      <c r="B936" s="18"/>
      <c r="C936" s="18"/>
    </row>
    <row r="937" spans="1:3" x14ac:dyDescent="0.2">
      <c r="A937" s="5" t="s">
        <v>21271</v>
      </c>
      <c r="B937" s="18"/>
      <c r="C937" s="18"/>
    </row>
    <row r="938" spans="1:3" x14ac:dyDescent="0.2">
      <c r="A938" s="5" t="s">
        <v>20034</v>
      </c>
      <c r="B938" s="18"/>
      <c r="C938" s="18"/>
    </row>
    <row r="939" spans="1:3" x14ac:dyDescent="0.2">
      <c r="A939" s="5" t="s">
        <v>17479</v>
      </c>
      <c r="B939" s="18"/>
      <c r="C939" s="18"/>
    </row>
    <row r="940" spans="1:3" x14ac:dyDescent="0.2">
      <c r="A940" s="5" t="s">
        <v>18622</v>
      </c>
      <c r="B940" s="18">
        <v>1</v>
      </c>
      <c r="C940" s="18"/>
    </row>
    <row r="941" spans="1:3" x14ac:dyDescent="0.2">
      <c r="A941" s="5" t="s">
        <v>2891</v>
      </c>
      <c r="B941" s="18"/>
      <c r="C941" s="18">
        <v>2.88</v>
      </c>
    </row>
    <row r="942" spans="1:3" x14ac:dyDescent="0.2">
      <c r="A942" s="5" t="s">
        <v>446</v>
      </c>
      <c r="B942" s="18"/>
      <c r="C942" s="18">
        <v>9</v>
      </c>
    </row>
    <row r="943" spans="1:3" x14ac:dyDescent="0.2">
      <c r="A943" s="5" t="s">
        <v>2883</v>
      </c>
      <c r="B943" s="18"/>
      <c r="C943" s="18">
        <v>4.3899999999999997</v>
      </c>
    </row>
    <row r="944" spans="1:3" x14ac:dyDescent="0.2">
      <c r="A944" s="5" t="s">
        <v>12833</v>
      </c>
      <c r="B944" s="18">
        <v>1</v>
      </c>
      <c r="C944" s="18">
        <v>19.079999999999998</v>
      </c>
    </row>
    <row r="945" spans="1:3" x14ac:dyDescent="0.2">
      <c r="A945" s="5" t="s">
        <v>23066</v>
      </c>
      <c r="B945" s="18"/>
      <c r="C945" s="18"/>
    </row>
    <row r="946" spans="1:3" x14ac:dyDescent="0.2">
      <c r="A946" s="5" t="s">
        <v>23486</v>
      </c>
      <c r="B946" s="18"/>
      <c r="C946" s="18"/>
    </row>
    <row r="947" spans="1:3" x14ac:dyDescent="0.2">
      <c r="A947" s="5" t="s">
        <v>18091</v>
      </c>
      <c r="B947" s="18"/>
      <c r="C947" s="18">
        <v>6.81</v>
      </c>
    </row>
    <row r="948" spans="1:3" x14ac:dyDescent="0.2">
      <c r="A948" s="5" t="s">
        <v>23134</v>
      </c>
      <c r="B948" s="18">
        <v>1</v>
      </c>
      <c r="C948" s="18"/>
    </row>
    <row r="949" spans="1:3" x14ac:dyDescent="0.2">
      <c r="A949" s="5" t="s">
        <v>20724</v>
      </c>
      <c r="B949" s="18"/>
      <c r="C949" s="18"/>
    </row>
    <row r="950" spans="1:3" x14ac:dyDescent="0.2">
      <c r="A950" s="5" t="s">
        <v>3608</v>
      </c>
      <c r="B950" s="18">
        <v>1</v>
      </c>
      <c r="C950" s="18">
        <v>1.38</v>
      </c>
    </row>
    <row r="951" spans="1:3" x14ac:dyDescent="0.2">
      <c r="A951" s="5" t="s">
        <v>4935</v>
      </c>
      <c r="B951" s="18"/>
      <c r="C951" s="18"/>
    </row>
    <row r="952" spans="1:3" x14ac:dyDescent="0.2">
      <c r="A952" s="5" t="s">
        <v>21327</v>
      </c>
      <c r="B952" s="18"/>
      <c r="C952" s="18"/>
    </row>
    <row r="953" spans="1:3" x14ac:dyDescent="0.2">
      <c r="A953" s="5" t="s">
        <v>9337</v>
      </c>
      <c r="B953" s="18"/>
      <c r="C953" s="18">
        <v>24.74</v>
      </c>
    </row>
    <row r="954" spans="1:3" x14ac:dyDescent="0.2">
      <c r="A954" s="5" t="s">
        <v>18941</v>
      </c>
      <c r="B954" s="18"/>
      <c r="C954" s="18"/>
    </row>
    <row r="955" spans="1:3" x14ac:dyDescent="0.2">
      <c r="A955" s="5" t="s">
        <v>13088</v>
      </c>
      <c r="B955" s="18">
        <v>1</v>
      </c>
      <c r="C955" s="18">
        <v>3.49</v>
      </c>
    </row>
    <row r="956" spans="1:3" x14ac:dyDescent="0.2">
      <c r="A956" s="5" t="s">
        <v>5760</v>
      </c>
      <c r="B956" s="18">
        <v>1</v>
      </c>
      <c r="C956" s="18">
        <v>10.67</v>
      </c>
    </row>
    <row r="957" spans="1:3" x14ac:dyDescent="0.2">
      <c r="A957" s="5" t="s">
        <v>3602</v>
      </c>
      <c r="B957" s="18">
        <v>1</v>
      </c>
      <c r="C957" s="18"/>
    </row>
    <row r="958" spans="1:3" x14ac:dyDescent="0.2">
      <c r="A958" s="5" t="s">
        <v>4408</v>
      </c>
      <c r="B958" s="18"/>
      <c r="C958" s="18"/>
    </row>
    <row r="959" spans="1:3" x14ac:dyDescent="0.2">
      <c r="A959" s="5" t="s">
        <v>17201</v>
      </c>
      <c r="B959" s="18"/>
      <c r="C959" s="18"/>
    </row>
    <row r="960" spans="1:3" x14ac:dyDescent="0.2">
      <c r="A960" s="5" t="s">
        <v>19649</v>
      </c>
      <c r="B960" s="18"/>
      <c r="C960" s="18"/>
    </row>
    <row r="961" spans="1:3" x14ac:dyDescent="0.2">
      <c r="A961" s="5" t="s">
        <v>4052</v>
      </c>
      <c r="B961" s="18"/>
      <c r="C961" s="18"/>
    </row>
    <row r="962" spans="1:3" x14ac:dyDescent="0.2">
      <c r="A962" s="5" t="s">
        <v>18399</v>
      </c>
      <c r="B962" s="18">
        <v>1</v>
      </c>
      <c r="C962" s="18">
        <v>3.86</v>
      </c>
    </row>
    <row r="963" spans="1:3" x14ac:dyDescent="0.2">
      <c r="A963" s="5" t="s">
        <v>16911</v>
      </c>
      <c r="B963" s="18">
        <v>1</v>
      </c>
      <c r="C963" s="18">
        <v>3.9</v>
      </c>
    </row>
    <row r="964" spans="1:3" x14ac:dyDescent="0.2">
      <c r="A964" s="5" t="s">
        <v>15961</v>
      </c>
      <c r="B964" s="18">
        <v>1</v>
      </c>
      <c r="C964" s="18">
        <v>33.06</v>
      </c>
    </row>
    <row r="965" spans="1:3" x14ac:dyDescent="0.2">
      <c r="A965" s="5" t="s">
        <v>7740</v>
      </c>
      <c r="B965" s="18">
        <v>1</v>
      </c>
      <c r="C965" s="18">
        <v>7.2</v>
      </c>
    </row>
    <row r="966" spans="1:3" x14ac:dyDescent="0.2">
      <c r="A966" s="5" t="s">
        <v>14641</v>
      </c>
      <c r="B966" s="18"/>
      <c r="C966" s="18">
        <v>16.89</v>
      </c>
    </row>
    <row r="967" spans="1:3" x14ac:dyDescent="0.2">
      <c r="A967" s="5" t="s">
        <v>14882</v>
      </c>
      <c r="B967" s="18"/>
      <c r="C967" s="18"/>
    </row>
    <row r="968" spans="1:3" x14ac:dyDescent="0.2">
      <c r="A968" s="5" t="s">
        <v>18712</v>
      </c>
      <c r="B968" s="18"/>
      <c r="C968" s="18"/>
    </row>
    <row r="969" spans="1:3" x14ac:dyDescent="0.2">
      <c r="A969" s="5" t="s">
        <v>15041</v>
      </c>
      <c r="B969" s="18">
        <v>1</v>
      </c>
      <c r="C969" s="18">
        <v>12.85</v>
      </c>
    </row>
    <row r="970" spans="1:3" x14ac:dyDescent="0.2">
      <c r="A970" s="5" t="s">
        <v>8865</v>
      </c>
      <c r="B970" s="18"/>
      <c r="C970" s="18"/>
    </row>
    <row r="971" spans="1:3" x14ac:dyDescent="0.2">
      <c r="A971" s="5" t="s">
        <v>20073</v>
      </c>
      <c r="B971" s="18"/>
      <c r="C971" s="18">
        <v>2.8</v>
      </c>
    </row>
    <row r="972" spans="1:3" x14ac:dyDescent="0.2">
      <c r="A972" s="5" t="s">
        <v>12958</v>
      </c>
      <c r="B972" s="18"/>
      <c r="C972" s="18">
        <v>5.71</v>
      </c>
    </row>
    <row r="973" spans="1:3" x14ac:dyDescent="0.2">
      <c r="A973" s="5" t="s">
        <v>19366</v>
      </c>
      <c r="B973" s="18"/>
      <c r="C973" s="18">
        <v>8.1</v>
      </c>
    </row>
    <row r="974" spans="1:3" x14ac:dyDescent="0.2">
      <c r="A974" s="5" t="s">
        <v>1715</v>
      </c>
      <c r="B974" s="18">
        <v>1</v>
      </c>
      <c r="C974" s="18">
        <v>2.39</v>
      </c>
    </row>
    <row r="975" spans="1:3" x14ac:dyDescent="0.2">
      <c r="A975" s="5" t="s">
        <v>9817</v>
      </c>
      <c r="B975" s="18"/>
      <c r="C975" s="18">
        <v>1.25</v>
      </c>
    </row>
    <row r="976" spans="1:3" x14ac:dyDescent="0.2">
      <c r="A976" s="5" t="s">
        <v>11377</v>
      </c>
      <c r="B976" s="18"/>
      <c r="C976" s="18">
        <v>6.07</v>
      </c>
    </row>
    <row r="977" spans="1:3" x14ac:dyDescent="0.2">
      <c r="A977" s="5" t="s">
        <v>21363</v>
      </c>
      <c r="B977" s="18"/>
      <c r="C977" s="18"/>
    </row>
    <row r="978" spans="1:3" x14ac:dyDescent="0.2">
      <c r="A978" s="5" t="s">
        <v>20252</v>
      </c>
      <c r="B978" s="18"/>
      <c r="C978" s="18"/>
    </row>
    <row r="979" spans="1:3" x14ac:dyDescent="0.2">
      <c r="A979" s="5" t="s">
        <v>20198</v>
      </c>
      <c r="B979" s="18"/>
      <c r="C979" s="18"/>
    </row>
    <row r="980" spans="1:3" x14ac:dyDescent="0.2">
      <c r="A980" s="5" t="s">
        <v>5114</v>
      </c>
      <c r="B980" s="18"/>
      <c r="C980" s="18"/>
    </row>
    <row r="981" spans="1:3" x14ac:dyDescent="0.2">
      <c r="A981" s="5" t="s">
        <v>19481</v>
      </c>
      <c r="B981" s="18"/>
      <c r="C981" s="18"/>
    </row>
    <row r="982" spans="1:3" x14ac:dyDescent="0.2">
      <c r="A982" s="5" t="s">
        <v>16668</v>
      </c>
      <c r="B982" s="18"/>
      <c r="C982" s="18">
        <v>5.73</v>
      </c>
    </row>
    <row r="983" spans="1:3" x14ac:dyDescent="0.2">
      <c r="A983" s="5" t="s">
        <v>1497</v>
      </c>
      <c r="B983" s="18">
        <v>1</v>
      </c>
      <c r="C983" s="18">
        <v>13.05</v>
      </c>
    </row>
    <row r="984" spans="1:3" x14ac:dyDescent="0.2">
      <c r="A984" s="5" t="s">
        <v>13872</v>
      </c>
      <c r="B984" s="18">
        <v>1</v>
      </c>
      <c r="C984" s="18">
        <v>33.729999999999997</v>
      </c>
    </row>
    <row r="985" spans="1:3" x14ac:dyDescent="0.2">
      <c r="A985" s="5" t="s">
        <v>7202</v>
      </c>
      <c r="B985" s="18">
        <v>1</v>
      </c>
      <c r="C985" s="18">
        <v>8.57</v>
      </c>
    </row>
    <row r="986" spans="1:3" x14ac:dyDescent="0.2">
      <c r="A986" s="5" t="s">
        <v>21068</v>
      </c>
      <c r="B986" s="18"/>
      <c r="C986" s="18"/>
    </row>
    <row r="987" spans="1:3" x14ac:dyDescent="0.2">
      <c r="A987" s="5" t="s">
        <v>17596</v>
      </c>
      <c r="B987" s="18">
        <v>1</v>
      </c>
      <c r="C987" s="18"/>
    </row>
    <row r="988" spans="1:3" x14ac:dyDescent="0.2">
      <c r="A988" s="5" t="s">
        <v>3297</v>
      </c>
      <c r="B988" s="18">
        <v>1</v>
      </c>
      <c r="C988" s="18">
        <v>7.5</v>
      </c>
    </row>
    <row r="989" spans="1:3" x14ac:dyDescent="0.2">
      <c r="A989" s="5" t="s">
        <v>17494</v>
      </c>
      <c r="B989" s="18"/>
      <c r="C989" s="18"/>
    </row>
    <row r="990" spans="1:3" x14ac:dyDescent="0.2">
      <c r="A990" s="5" t="s">
        <v>13716</v>
      </c>
      <c r="B990" s="18">
        <v>1</v>
      </c>
      <c r="C990" s="18">
        <v>10.49</v>
      </c>
    </row>
    <row r="991" spans="1:3" x14ac:dyDescent="0.2">
      <c r="A991" s="5" t="s">
        <v>16552</v>
      </c>
      <c r="B991" s="18"/>
      <c r="C991" s="18"/>
    </row>
    <row r="992" spans="1:3" x14ac:dyDescent="0.2">
      <c r="A992" s="5" t="s">
        <v>9171</v>
      </c>
      <c r="B992" s="18">
        <v>1</v>
      </c>
      <c r="C992" s="18"/>
    </row>
    <row r="993" spans="1:3" x14ac:dyDescent="0.2">
      <c r="A993" s="5" t="s">
        <v>3386</v>
      </c>
      <c r="B993" s="18"/>
      <c r="C993" s="18"/>
    </row>
    <row r="994" spans="1:3" x14ac:dyDescent="0.2">
      <c r="A994" s="5" t="s">
        <v>11812</v>
      </c>
      <c r="B994" s="18"/>
      <c r="C994" s="18"/>
    </row>
    <row r="995" spans="1:3" x14ac:dyDescent="0.2">
      <c r="A995" s="5" t="s">
        <v>8269</v>
      </c>
      <c r="B995" s="18">
        <v>1</v>
      </c>
      <c r="C995" s="18"/>
    </row>
    <row r="996" spans="1:3" x14ac:dyDescent="0.2">
      <c r="A996" s="5" t="s">
        <v>7703</v>
      </c>
      <c r="B996" s="18"/>
      <c r="C996" s="18">
        <v>1.31</v>
      </c>
    </row>
    <row r="997" spans="1:3" x14ac:dyDescent="0.2">
      <c r="A997" s="5" t="s">
        <v>18955</v>
      </c>
      <c r="B997" s="18"/>
      <c r="C997" s="18"/>
    </row>
    <row r="998" spans="1:3" x14ac:dyDescent="0.2">
      <c r="A998" s="5" t="s">
        <v>14331</v>
      </c>
      <c r="B998" s="18"/>
      <c r="C998" s="18">
        <v>5.54</v>
      </c>
    </row>
    <row r="999" spans="1:3" x14ac:dyDescent="0.2">
      <c r="A999" s="5" t="s">
        <v>19186</v>
      </c>
      <c r="B999" s="18">
        <v>1</v>
      </c>
      <c r="C999" s="18">
        <v>8.35</v>
      </c>
    </row>
    <row r="1000" spans="1:3" x14ac:dyDescent="0.2">
      <c r="A1000" s="5" t="s">
        <v>2772</v>
      </c>
      <c r="B1000" s="18"/>
      <c r="C1000" s="18">
        <v>5.01</v>
      </c>
    </row>
    <row r="1001" spans="1:3" x14ac:dyDescent="0.2">
      <c r="A1001" s="5" t="s">
        <v>8532</v>
      </c>
      <c r="B1001" s="18">
        <v>1</v>
      </c>
      <c r="C1001" s="18">
        <v>3.75</v>
      </c>
    </row>
    <row r="1002" spans="1:3" x14ac:dyDescent="0.2">
      <c r="A1002" s="5" t="s">
        <v>9249</v>
      </c>
      <c r="B1002" s="18"/>
      <c r="C1002" s="18">
        <v>2.69</v>
      </c>
    </row>
    <row r="1003" spans="1:3" x14ac:dyDescent="0.2">
      <c r="A1003" s="5" t="s">
        <v>10310</v>
      </c>
      <c r="B1003" s="18"/>
      <c r="C1003" s="18">
        <v>1.75</v>
      </c>
    </row>
    <row r="1004" spans="1:3" x14ac:dyDescent="0.2">
      <c r="A1004" s="5" t="s">
        <v>895</v>
      </c>
      <c r="B1004" s="18"/>
      <c r="C1004" s="18">
        <v>2.4500000000000002</v>
      </c>
    </row>
    <row r="1005" spans="1:3" x14ac:dyDescent="0.2">
      <c r="A1005" s="5" t="s">
        <v>12806</v>
      </c>
      <c r="B1005" s="18">
        <v>1</v>
      </c>
      <c r="C1005" s="18">
        <v>4.76</v>
      </c>
    </row>
    <row r="1006" spans="1:3" x14ac:dyDescent="0.2">
      <c r="A1006" s="5" t="s">
        <v>21528</v>
      </c>
      <c r="B1006" s="18"/>
      <c r="C1006" s="18"/>
    </row>
    <row r="1007" spans="1:3" x14ac:dyDescent="0.2">
      <c r="A1007" s="5" t="s">
        <v>11963</v>
      </c>
      <c r="B1007" s="18"/>
      <c r="C1007" s="18"/>
    </row>
    <row r="1008" spans="1:3" x14ac:dyDescent="0.2">
      <c r="A1008" s="5" t="s">
        <v>6906</v>
      </c>
      <c r="B1008" s="18"/>
      <c r="C1008" s="18">
        <v>5.5</v>
      </c>
    </row>
    <row r="1009" spans="1:3" x14ac:dyDescent="0.2">
      <c r="A1009" s="5" t="s">
        <v>7516</v>
      </c>
      <c r="B1009" s="18"/>
      <c r="C1009" s="18"/>
    </row>
    <row r="1010" spans="1:3" x14ac:dyDescent="0.2">
      <c r="A1010" s="5" t="s">
        <v>367</v>
      </c>
      <c r="B1010" s="18">
        <v>1</v>
      </c>
      <c r="C1010" s="18">
        <v>20.99</v>
      </c>
    </row>
    <row r="1011" spans="1:3" x14ac:dyDescent="0.2">
      <c r="A1011" s="5" t="s">
        <v>10319</v>
      </c>
      <c r="B1011" s="18">
        <v>1</v>
      </c>
      <c r="C1011" s="18">
        <v>8.5</v>
      </c>
    </row>
    <row r="1012" spans="1:3" x14ac:dyDescent="0.2">
      <c r="A1012" s="5" t="s">
        <v>21436</v>
      </c>
      <c r="B1012" s="18"/>
      <c r="C1012" s="18"/>
    </row>
    <row r="1013" spans="1:3" x14ac:dyDescent="0.2">
      <c r="A1013" s="5" t="s">
        <v>17423</v>
      </c>
      <c r="B1013" s="18"/>
      <c r="C1013" s="18">
        <v>2.17</v>
      </c>
    </row>
    <row r="1014" spans="1:3" x14ac:dyDescent="0.2">
      <c r="A1014" s="5" t="s">
        <v>17100</v>
      </c>
      <c r="B1014" s="18"/>
      <c r="C1014" s="18">
        <v>1.78</v>
      </c>
    </row>
    <row r="1015" spans="1:3" x14ac:dyDescent="0.2">
      <c r="A1015" s="5" t="s">
        <v>7963</v>
      </c>
      <c r="B1015" s="18">
        <v>1</v>
      </c>
      <c r="C1015" s="18">
        <v>20</v>
      </c>
    </row>
    <row r="1016" spans="1:3" x14ac:dyDescent="0.2">
      <c r="A1016" s="5" t="s">
        <v>3889</v>
      </c>
      <c r="B1016" s="18">
        <v>1</v>
      </c>
      <c r="C1016" s="18">
        <v>6.6</v>
      </c>
    </row>
    <row r="1017" spans="1:3" x14ac:dyDescent="0.2">
      <c r="A1017" s="5" t="s">
        <v>4901</v>
      </c>
      <c r="B1017" s="18"/>
      <c r="C1017" s="18"/>
    </row>
    <row r="1018" spans="1:3" x14ac:dyDescent="0.2">
      <c r="A1018" s="5" t="s">
        <v>222</v>
      </c>
      <c r="B1018" s="18">
        <v>1</v>
      </c>
      <c r="C1018" s="18">
        <v>28.11</v>
      </c>
    </row>
    <row r="1019" spans="1:3" x14ac:dyDescent="0.2">
      <c r="A1019" s="5" t="s">
        <v>16210</v>
      </c>
      <c r="B1019" s="18"/>
      <c r="C1019" s="18">
        <v>0</v>
      </c>
    </row>
    <row r="1020" spans="1:3" x14ac:dyDescent="0.2">
      <c r="A1020" s="5" t="s">
        <v>2655</v>
      </c>
      <c r="B1020" s="18"/>
      <c r="C1020" s="18"/>
    </row>
    <row r="1021" spans="1:3" x14ac:dyDescent="0.2">
      <c r="A1021" s="5" t="s">
        <v>1540</v>
      </c>
      <c r="B1021" s="18"/>
      <c r="C1021" s="18">
        <v>2.31</v>
      </c>
    </row>
    <row r="1022" spans="1:3" x14ac:dyDescent="0.2">
      <c r="A1022" s="5" t="s">
        <v>7921</v>
      </c>
      <c r="B1022" s="18">
        <v>1</v>
      </c>
      <c r="C1022" s="18">
        <v>5.5</v>
      </c>
    </row>
    <row r="1023" spans="1:3" x14ac:dyDescent="0.2">
      <c r="A1023" s="5" t="s">
        <v>8552</v>
      </c>
      <c r="B1023" s="18"/>
      <c r="C1023" s="18">
        <v>23.65</v>
      </c>
    </row>
    <row r="1024" spans="1:3" x14ac:dyDescent="0.2">
      <c r="A1024" s="5" t="s">
        <v>1588</v>
      </c>
      <c r="B1024" s="18">
        <v>1</v>
      </c>
      <c r="C1024" s="18">
        <v>7.8</v>
      </c>
    </row>
    <row r="1025" spans="1:3" x14ac:dyDescent="0.2">
      <c r="A1025" s="5" t="s">
        <v>3496</v>
      </c>
      <c r="B1025" s="18"/>
      <c r="C1025" s="18">
        <v>2.25</v>
      </c>
    </row>
    <row r="1026" spans="1:3" x14ac:dyDescent="0.2">
      <c r="A1026" s="5" t="s">
        <v>7029</v>
      </c>
      <c r="B1026" s="18"/>
      <c r="C1026" s="18"/>
    </row>
    <row r="1027" spans="1:3" x14ac:dyDescent="0.2">
      <c r="A1027" s="5" t="s">
        <v>17687</v>
      </c>
      <c r="B1027" s="18"/>
      <c r="C1027" s="18"/>
    </row>
    <row r="1028" spans="1:3" x14ac:dyDescent="0.2">
      <c r="A1028" s="5" t="s">
        <v>16004</v>
      </c>
      <c r="B1028" s="18"/>
      <c r="C1028" s="18"/>
    </row>
    <row r="1029" spans="1:3" x14ac:dyDescent="0.2">
      <c r="A1029" s="5" t="s">
        <v>21277</v>
      </c>
      <c r="B1029" s="18">
        <v>1</v>
      </c>
      <c r="C1029" s="18"/>
    </row>
    <row r="1030" spans="1:3" x14ac:dyDescent="0.2">
      <c r="A1030" s="5" t="s">
        <v>14577</v>
      </c>
      <c r="B1030" s="18">
        <v>1</v>
      </c>
      <c r="C1030" s="18">
        <v>0</v>
      </c>
    </row>
    <row r="1031" spans="1:3" x14ac:dyDescent="0.2">
      <c r="A1031" s="5" t="s">
        <v>13686</v>
      </c>
      <c r="B1031" s="18"/>
      <c r="C1031" s="18">
        <v>2</v>
      </c>
    </row>
    <row r="1032" spans="1:3" x14ac:dyDescent="0.2">
      <c r="A1032" s="5" t="s">
        <v>15213</v>
      </c>
      <c r="B1032" s="18">
        <v>1</v>
      </c>
      <c r="C1032" s="18">
        <v>4.8600000000000003</v>
      </c>
    </row>
    <row r="1033" spans="1:3" x14ac:dyDescent="0.2">
      <c r="A1033" s="5" t="s">
        <v>14819</v>
      </c>
      <c r="B1033" s="18"/>
      <c r="C1033" s="18"/>
    </row>
    <row r="1034" spans="1:3" x14ac:dyDescent="0.2">
      <c r="A1034" s="5" t="s">
        <v>609</v>
      </c>
      <c r="B1034" s="18"/>
      <c r="C1034" s="18">
        <v>6.86</v>
      </c>
    </row>
    <row r="1035" spans="1:3" x14ac:dyDescent="0.2">
      <c r="A1035" s="5" t="s">
        <v>535</v>
      </c>
      <c r="B1035" s="18"/>
      <c r="C1035" s="18">
        <v>16.059999999999999</v>
      </c>
    </row>
    <row r="1036" spans="1:3" x14ac:dyDescent="0.2">
      <c r="A1036" s="5" t="s">
        <v>12073</v>
      </c>
      <c r="B1036" s="18"/>
      <c r="C1036" s="18">
        <v>1.65</v>
      </c>
    </row>
    <row r="1037" spans="1:3" x14ac:dyDescent="0.2">
      <c r="A1037" s="5" t="s">
        <v>17066</v>
      </c>
      <c r="B1037" s="18"/>
      <c r="C1037" s="18">
        <v>6.66</v>
      </c>
    </row>
    <row r="1038" spans="1:3" x14ac:dyDescent="0.2">
      <c r="A1038" s="5" t="s">
        <v>22343</v>
      </c>
      <c r="B1038" s="18"/>
      <c r="C1038" s="18"/>
    </row>
    <row r="1039" spans="1:3" x14ac:dyDescent="0.2">
      <c r="A1039" s="5" t="s">
        <v>21158</v>
      </c>
      <c r="B1039" s="18"/>
      <c r="C1039" s="18"/>
    </row>
    <row r="1040" spans="1:3" x14ac:dyDescent="0.2">
      <c r="A1040" s="5" t="s">
        <v>19448</v>
      </c>
      <c r="B1040" s="18">
        <v>1</v>
      </c>
      <c r="C1040" s="18">
        <v>2.31</v>
      </c>
    </row>
    <row r="1041" spans="1:3" x14ac:dyDescent="0.2">
      <c r="A1041" s="5" t="s">
        <v>8261</v>
      </c>
      <c r="B1041" s="18"/>
      <c r="C1041" s="18">
        <v>4</v>
      </c>
    </row>
    <row r="1042" spans="1:3" x14ac:dyDescent="0.2">
      <c r="A1042" s="5" t="s">
        <v>14560</v>
      </c>
      <c r="B1042" s="18"/>
      <c r="C1042" s="18">
        <v>6.27</v>
      </c>
    </row>
    <row r="1043" spans="1:3" x14ac:dyDescent="0.2">
      <c r="A1043" s="5" t="s">
        <v>14047</v>
      </c>
      <c r="B1043" s="18"/>
      <c r="C1043" s="18"/>
    </row>
    <row r="1044" spans="1:3" x14ac:dyDescent="0.2">
      <c r="A1044" s="5" t="s">
        <v>22534</v>
      </c>
      <c r="B1044" s="18"/>
      <c r="C1044" s="18"/>
    </row>
    <row r="1045" spans="1:3" x14ac:dyDescent="0.2">
      <c r="A1045" s="5" t="s">
        <v>17287</v>
      </c>
      <c r="B1045" s="18">
        <v>1</v>
      </c>
      <c r="C1045" s="18">
        <v>13.88</v>
      </c>
    </row>
    <row r="1046" spans="1:3" x14ac:dyDescent="0.2">
      <c r="A1046" s="5" t="s">
        <v>10258</v>
      </c>
      <c r="B1046" s="18"/>
      <c r="C1046" s="18">
        <v>10.99</v>
      </c>
    </row>
    <row r="1047" spans="1:3" x14ac:dyDescent="0.2">
      <c r="A1047" s="5" t="s">
        <v>7894</v>
      </c>
      <c r="B1047" s="18"/>
      <c r="C1047" s="18"/>
    </row>
    <row r="1048" spans="1:3" x14ac:dyDescent="0.2">
      <c r="A1048" s="5" t="s">
        <v>2854</v>
      </c>
      <c r="B1048" s="18">
        <v>1</v>
      </c>
      <c r="C1048" s="18">
        <v>2.62</v>
      </c>
    </row>
    <row r="1049" spans="1:3" x14ac:dyDescent="0.2">
      <c r="A1049" s="5" t="s">
        <v>4493</v>
      </c>
      <c r="B1049" s="18">
        <v>1</v>
      </c>
      <c r="C1049" s="18">
        <v>10.5</v>
      </c>
    </row>
    <row r="1050" spans="1:3" x14ac:dyDescent="0.2">
      <c r="A1050" s="5" t="s">
        <v>4157</v>
      </c>
      <c r="B1050" s="18"/>
      <c r="C1050" s="18">
        <v>5.91</v>
      </c>
    </row>
    <row r="1051" spans="1:3" x14ac:dyDescent="0.2">
      <c r="A1051" s="5" t="s">
        <v>4166</v>
      </c>
      <c r="B1051" s="18"/>
      <c r="C1051" s="18">
        <v>1.72</v>
      </c>
    </row>
    <row r="1052" spans="1:3" x14ac:dyDescent="0.2">
      <c r="A1052" s="5" t="s">
        <v>3862</v>
      </c>
      <c r="B1052" s="18">
        <v>1</v>
      </c>
      <c r="C1052" s="18"/>
    </row>
    <row r="1053" spans="1:3" x14ac:dyDescent="0.2">
      <c r="A1053" s="5" t="s">
        <v>6125</v>
      </c>
      <c r="B1053" s="18">
        <v>1</v>
      </c>
      <c r="C1053" s="18">
        <v>20.61</v>
      </c>
    </row>
    <row r="1054" spans="1:3" x14ac:dyDescent="0.2">
      <c r="A1054" s="5" t="s">
        <v>5999</v>
      </c>
      <c r="B1054" s="18"/>
      <c r="C1054" s="18">
        <v>7.5</v>
      </c>
    </row>
    <row r="1055" spans="1:3" x14ac:dyDescent="0.2">
      <c r="A1055" s="5" t="s">
        <v>17298</v>
      </c>
      <c r="B1055" s="18">
        <v>1</v>
      </c>
      <c r="C1055" s="18">
        <v>9.01</v>
      </c>
    </row>
    <row r="1056" spans="1:3" x14ac:dyDescent="0.2">
      <c r="A1056" s="5" t="s">
        <v>13633</v>
      </c>
      <c r="B1056" s="18">
        <v>1</v>
      </c>
      <c r="C1056" s="18">
        <v>7.5</v>
      </c>
    </row>
    <row r="1057" spans="1:3" x14ac:dyDescent="0.2">
      <c r="A1057" s="5" t="s">
        <v>13549</v>
      </c>
      <c r="B1057" s="18"/>
      <c r="C1057" s="18">
        <v>8.1</v>
      </c>
    </row>
    <row r="1058" spans="1:3" x14ac:dyDescent="0.2">
      <c r="A1058" s="5" t="s">
        <v>23449</v>
      </c>
      <c r="B1058" s="18"/>
      <c r="C1058" s="18"/>
    </row>
    <row r="1059" spans="1:3" x14ac:dyDescent="0.2">
      <c r="A1059" s="5" t="s">
        <v>7169</v>
      </c>
      <c r="B1059" s="18"/>
      <c r="C1059" s="18">
        <v>15.22</v>
      </c>
    </row>
    <row r="1060" spans="1:3" x14ac:dyDescent="0.2">
      <c r="A1060" s="5" t="s">
        <v>21543</v>
      </c>
      <c r="B1060" s="18"/>
      <c r="C1060" s="18"/>
    </row>
    <row r="1061" spans="1:3" x14ac:dyDescent="0.2">
      <c r="A1061" s="5" t="s">
        <v>22075</v>
      </c>
      <c r="B1061" s="18"/>
      <c r="C1061" s="18"/>
    </row>
    <row r="1062" spans="1:3" x14ac:dyDescent="0.2">
      <c r="A1062" s="5" t="s">
        <v>5702</v>
      </c>
      <c r="B1062" s="18">
        <v>1</v>
      </c>
      <c r="C1062" s="18">
        <v>11.24</v>
      </c>
    </row>
    <row r="1063" spans="1:3" x14ac:dyDescent="0.2">
      <c r="A1063" s="5" t="s">
        <v>9647</v>
      </c>
      <c r="B1063" s="18">
        <v>1</v>
      </c>
      <c r="C1063" s="18">
        <v>31.13</v>
      </c>
    </row>
    <row r="1064" spans="1:3" x14ac:dyDescent="0.2">
      <c r="A1064" s="5" t="s">
        <v>3465</v>
      </c>
      <c r="B1064" s="18"/>
      <c r="C1064" s="18"/>
    </row>
    <row r="1065" spans="1:3" x14ac:dyDescent="0.2">
      <c r="A1065" s="5" t="s">
        <v>14392</v>
      </c>
      <c r="B1065" s="18"/>
      <c r="C1065" s="18"/>
    </row>
    <row r="1066" spans="1:3" x14ac:dyDescent="0.2">
      <c r="A1066" s="5" t="s">
        <v>13037</v>
      </c>
      <c r="B1066" s="18">
        <v>1</v>
      </c>
      <c r="C1066" s="18">
        <v>5</v>
      </c>
    </row>
    <row r="1067" spans="1:3" x14ac:dyDescent="0.2">
      <c r="A1067" s="5" t="s">
        <v>8385</v>
      </c>
      <c r="B1067" s="18">
        <v>1</v>
      </c>
      <c r="C1067" s="18">
        <v>22.19</v>
      </c>
    </row>
    <row r="1068" spans="1:3" x14ac:dyDescent="0.2">
      <c r="A1068" s="5" t="s">
        <v>7972</v>
      </c>
      <c r="B1068" s="18"/>
      <c r="C1068" s="18"/>
    </row>
    <row r="1069" spans="1:3" x14ac:dyDescent="0.2">
      <c r="A1069" s="5" t="s">
        <v>2955</v>
      </c>
      <c r="B1069" s="18">
        <v>1</v>
      </c>
      <c r="C1069" s="18">
        <v>7.23</v>
      </c>
    </row>
    <row r="1070" spans="1:3" x14ac:dyDescent="0.2">
      <c r="A1070" s="5" t="s">
        <v>5504</v>
      </c>
      <c r="B1070" s="18"/>
      <c r="C1070" s="18">
        <v>54.78</v>
      </c>
    </row>
    <row r="1071" spans="1:3" x14ac:dyDescent="0.2">
      <c r="A1071" s="5" t="s">
        <v>13098</v>
      </c>
      <c r="B1071" s="18"/>
      <c r="C1071" s="18">
        <v>3.31</v>
      </c>
    </row>
    <row r="1072" spans="1:3" x14ac:dyDescent="0.2">
      <c r="A1072" s="5" t="s">
        <v>13472</v>
      </c>
      <c r="B1072" s="18">
        <v>1</v>
      </c>
      <c r="C1072" s="18">
        <v>27.17</v>
      </c>
    </row>
    <row r="1073" spans="1:3" x14ac:dyDescent="0.2">
      <c r="A1073" s="5" t="s">
        <v>2320</v>
      </c>
      <c r="B1073" s="18"/>
      <c r="C1073" s="18">
        <v>3.57</v>
      </c>
    </row>
    <row r="1074" spans="1:3" x14ac:dyDescent="0.2">
      <c r="A1074" s="5" t="s">
        <v>17322</v>
      </c>
      <c r="B1074" s="18">
        <v>1</v>
      </c>
      <c r="C1074" s="18">
        <v>3.1</v>
      </c>
    </row>
    <row r="1075" spans="1:3" x14ac:dyDescent="0.2">
      <c r="A1075" s="5" t="s">
        <v>2067</v>
      </c>
      <c r="B1075" s="18"/>
      <c r="C1075" s="18">
        <v>2.27</v>
      </c>
    </row>
    <row r="1076" spans="1:3" x14ac:dyDescent="0.2">
      <c r="A1076" s="5" t="s">
        <v>17413</v>
      </c>
      <c r="B1076" s="18">
        <v>1</v>
      </c>
      <c r="C1076" s="18">
        <v>6.23</v>
      </c>
    </row>
    <row r="1077" spans="1:3" x14ac:dyDescent="0.2">
      <c r="A1077" s="5" t="s">
        <v>8181</v>
      </c>
      <c r="B1077" s="18"/>
      <c r="C1077" s="18">
        <v>3.3</v>
      </c>
    </row>
    <row r="1078" spans="1:3" x14ac:dyDescent="0.2">
      <c r="A1078" s="5" t="s">
        <v>2814</v>
      </c>
      <c r="B1078" s="18">
        <v>1</v>
      </c>
      <c r="C1078" s="18">
        <v>30.48</v>
      </c>
    </row>
    <row r="1079" spans="1:3" x14ac:dyDescent="0.2">
      <c r="A1079" s="5" t="s">
        <v>18636</v>
      </c>
      <c r="B1079" s="18"/>
      <c r="C1079" s="18"/>
    </row>
    <row r="1080" spans="1:3" x14ac:dyDescent="0.2">
      <c r="A1080" s="5" t="s">
        <v>951</v>
      </c>
      <c r="B1080" s="18"/>
      <c r="C1080" s="18"/>
    </row>
    <row r="1081" spans="1:3" x14ac:dyDescent="0.2">
      <c r="A1081" s="5" t="s">
        <v>4120</v>
      </c>
      <c r="B1081" s="18"/>
      <c r="C1081" s="18"/>
    </row>
    <row r="1082" spans="1:3" x14ac:dyDescent="0.2">
      <c r="A1082" s="5" t="s">
        <v>12509</v>
      </c>
      <c r="B1082" s="18"/>
      <c r="C1082" s="18">
        <v>3.11</v>
      </c>
    </row>
    <row r="1083" spans="1:3" x14ac:dyDescent="0.2">
      <c r="A1083" s="5" t="s">
        <v>15105</v>
      </c>
      <c r="B1083" s="18">
        <v>1</v>
      </c>
      <c r="C1083" s="18">
        <v>10.79</v>
      </c>
    </row>
    <row r="1084" spans="1:3" x14ac:dyDescent="0.2">
      <c r="A1084" s="5" t="s">
        <v>9079</v>
      </c>
      <c r="B1084" s="18">
        <v>1</v>
      </c>
      <c r="C1084" s="18">
        <v>0.72</v>
      </c>
    </row>
    <row r="1085" spans="1:3" x14ac:dyDescent="0.2">
      <c r="A1085" s="5" t="s">
        <v>18204</v>
      </c>
      <c r="B1085" s="18"/>
      <c r="C1085" s="18"/>
    </row>
    <row r="1086" spans="1:3" x14ac:dyDescent="0.2">
      <c r="A1086" s="5" t="s">
        <v>4478</v>
      </c>
      <c r="B1086" s="18"/>
      <c r="C1086" s="18"/>
    </row>
    <row r="1087" spans="1:3" x14ac:dyDescent="0.2">
      <c r="A1087" s="5" t="s">
        <v>19427</v>
      </c>
      <c r="B1087" s="18"/>
      <c r="C1087" s="18"/>
    </row>
    <row r="1088" spans="1:3" x14ac:dyDescent="0.2">
      <c r="A1088" s="5" t="s">
        <v>8067</v>
      </c>
      <c r="B1088" s="18">
        <v>1</v>
      </c>
      <c r="C1088" s="18">
        <v>13.84</v>
      </c>
    </row>
    <row r="1089" spans="1:3" x14ac:dyDescent="0.2">
      <c r="A1089" s="5" t="s">
        <v>22508</v>
      </c>
      <c r="B1089" s="18"/>
      <c r="C1089" s="18"/>
    </row>
    <row r="1090" spans="1:3" x14ac:dyDescent="0.2">
      <c r="A1090" s="5" t="s">
        <v>20347</v>
      </c>
      <c r="B1090" s="18"/>
      <c r="C1090" s="18"/>
    </row>
    <row r="1091" spans="1:3" x14ac:dyDescent="0.2">
      <c r="A1091" s="5" t="s">
        <v>4630</v>
      </c>
      <c r="B1091" s="18"/>
      <c r="C1091" s="18">
        <v>8.09</v>
      </c>
    </row>
    <row r="1092" spans="1:3" x14ac:dyDescent="0.2">
      <c r="A1092" s="5" t="s">
        <v>13751</v>
      </c>
      <c r="B1092" s="18">
        <v>1</v>
      </c>
      <c r="C1092" s="18">
        <v>6.39</v>
      </c>
    </row>
    <row r="1093" spans="1:3" x14ac:dyDescent="0.2">
      <c r="A1093" s="5" t="s">
        <v>6339</v>
      </c>
      <c r="B1093" s="18"/>
      <c r="C1093" s="18"/>
    </row>
    <row r="1094" spans="1:3" x14ac:dyDescent="0.2">
      <c r="A1094" s="5" t="s">
        <v>10122</v>
      </c>
      <c r="B1094" s="18">
        <v>1</v>
      </c>
      <c r="C1094" s="18"/>
    </row>
    <row r="1095" spans="1:3" x14ac:dyDescent="0.2">
      <c r="A1095" s="5" t="s">
        <v>11395</v>
      </c>
      <c r="B1095" s="18"/>
      <c r="C1095" s="18">
        <v>0</v>
      </c>
    </row>
    <row r="1096" spans="1:3" x14ac:dyDescent="0.2">
      <c r="A1096" s="5" t="s">
        <v>20414</v>
      </c>
      <c r="B1096" s="18"/>
      <c r="C1096" s="18"/>
    </row>
    <row r="1097" spans="1:3" x14ac:dyDescent="0.2">
      <c r="A1097" s="5" t="s">
        <v>4557</v>
      </c>
      <c r="B1097" s="18"/>
      <c r="C1097" s="18"/>
    </row>
    <row r="1098" spans="1:3" x14ac:dyDescent="0.2">
      <c r="A1098" s="5" t="s">
        <v>9205</v>
      </c>
      <c r="B1098" s="18">
        <v>1</v>
      </c>
      <c r="C1098" s="18">
        <v>12.69</v>
      </c>
    </row>
    <row r="1099" spans="1:3" x14ac:dyDescent="0.2">
      <c r="A1099" s="5" t="s">
        <v>5290</v>
      </c>
      <c r="B1099" s="18"/>
      <c r="C1099" s="18">
        <v>1.69</v>
      </c>
    </row>
    <row r="1100" spans="1:3" x14ac:dyDescent="0.2">
      <c r="A1100" s="5" t="s">
        <v>12900</v>
      </c>
      <c r="B1100" s="18">
        <v>1</v>
      </c>
      <c r="C1100" s="18">
        <v>21.02</v>
      </c>
    </row>
    <row r="1101" spans="1:3" x14ac:dyDescent="0.2">
      <c r="A1101" s="5" t="s">
        <v>6291</v>
      </c>
      <c r="B1101" s="18">
        <v>1</v>
      </c>
      <c r="C1101" s="18">
        <v>3.6</v>
      </c>
    </row>
    <row r="1102" spans="1:3" x14ac:dyDescent="0.2">
      <c r="A1102" s="5" t="s">
        <v>13364</v>
      </c>
      <c r="B1102" s="18"/>
      <c r="C1102" s="18">
        <v>4.5599999999999996</v>
      </c>
    </row>
    <row r="1103" spans="1:3" x14ac:dyDescent="0.2">
      <c r="A1103" s="5" t="s">
        <v>2330</v>
      </c>
      <c r="B1103" s="18">
        <v>1</v>
      </c>
      <c r="C1103" s="18">
        <v>35.979999999999997</v>
      </c>
    </row>
    <row r="1104" spans="1:3" x14ac:dyDescent="0.2">
      <c r="A1104" s="5" t="s">
        <v>7475</v>
      </c>
      <c r="B1104" s="18"/>
      <c r="C1104" s="18">
        <v>4.5</v>
      </c>
    </row>
    <row r="1105" spans="1:3" x14ac:dyDescent="0.2">
      <c r="A1105" s="5" t="s">
        <v>7773</v>
      </c>
      <c r="B1105" s="18">
        <v>1</v>
      </c>
      <c r="C1105" s="18">
        <v>11.49</v>
      </c>
    </row>
    <row r="1106" spans="1:3" x14ac:dyDescent="0.2">
      <c r="A1106" s="5" t="s">
        <v>7872</v>
      </c>
      <c r="B1106" s="18">
        <v>1</v>
      </c>
      <c r="C1106" s="18">
        <v>32.049999999999997</v>
      </c>
    </row>
    <row r="1107" spans="1:3" x14ac:dyDescent="0.2">
      <c r="A1107" s="5" t="s">
        <v>10851</v>
      </c>
      <c r="B1107" s="18"/>
      <c r="C1107" s="18">
        <v>1.8</v>
      </c>
    </row>
    <row r="1108" spans="1:3" x14ac:dyDescent="0.2">
      <c r="A1108" s="5" t="s">
        <v>3841</v>
      </c>
      <c r="B1108" s="18">
        <v>1</v>
      </c>
      <c r="C1108" s="18">
        <v>6.79</v>
      </c>
    </row>
    <row r="1109" spans="1:3" x14ac:dyDescent="0.2">
      <c r="A1109" s="5" t="s">
        <v>19032</v>
      </c>
      <c r="B1109" s="18"/>
      <c r="C1109" s="18"/>
    </row>
    <row r="1110" spans="1:3" x14ac:dyDescent="0.2">
      <c r="A1110" s="5" t="s">
        <v>6577</v>
      </c>
      <c r="B1110" s="18">
        <v>1</v>
      </c>
      <c r="C1110" s="18"/>
    </row>
    <row r="1111" spans="1:3" x14ac:dyDescent="0.2">
      <c r="A1111" s="5" t="s">
        <v>15616</v>
      </c>
      <c r="B1111" s="18"/>
      <c r="C1111" s="18">
        <v>1.94</v>
      </c>
    </row>
    <row r="1112" spans="1:3" x14ac:dyDescent="0.2">
      <c r="A1112" s="5" t="s">
        <v>17541</v>
      </c>
      <c r="B1112" s="18"/>
      <c r="C1112" s="18"/>
    </row>
    <row r="1113" spans="1:3" x14ac:dyDescent="0.2">
      <c r="A1113" s="5" t="s">
        <v>17826</v>
      </c>
      <c r="B1113" s="18">
        <v>1</v>
      </c>
      <c r="C1113" s="18">
        <v>1.5</v>
      </c>
    </row>
    <row r="1114" spans="1:3" x14ac:dyDescent="0.2">
      <c r="A1114" s="5" t="s">
        <v>8696</v>
      </c>
      <c r="B1114" s="18"/>
      <c r="C1114" s="18">
        <v>2.85</v>
      </c>
    </row>
    <row r="1115" spans="1:3" x14ac:dyDescent="0.2">
      <c r="A1115" s="5" t="s">
        <v>4548</v>
      </c>
      <c r="B1115" s="18"/>
      <c r="C1115" s="18">
        <v>3.9</v>
      </c>
    </row>
    <row r="1116" spans="1:3" x14ac:dyDescent="0.2">
      <c r="A1116" s="5" t="s">
        <v>2715</v>
      </c>
      <c r="B1116" s="18"/>
      <c r="C1116" s="18">
        <v>4.8899999999999997</v>
      </c>
    </row>
    <row r="1117" spans="1:3" x14ac:dyDescent="0.2">
      <c r="A1117" s="5" t="s">
        <v>23586</v>
      </c>
      <c r="B1117" s="18"/>
      <c r="C1117" s="18"/>
    </row>
    <row r="1118" spans="1:3" x14ac:dyDescent="0.2">
      <c r="A1118" s="5" t="s">
        <v>23550</v>
      </c>
      <c r="B1118" s="18"/>
      <c r="C1118" s="18"/>
    </row>
    <row r="1119" spans="1:3" x14ac:dyDescent="0.2">
      <c r="A1119" s="5" t="s">
        <v>15893</v>
      </c>
      <c r="B1119" s="18"/>
      <c r="C1119" s="18">
        <v>4.5199999999999996</v>
      </c>
    </row>
    <row r="1120" spans="1:3" x14ac:dyDescent="0.2">
      <c r="A1120" s="5" t="s">
        <v>5987</v>
      </c>
      <c r="B1120" s="18">
        <v>1</v>
      </c>
      <c r="C1120" s="18">
        <v>13.89</v>
      </c>
    </row>
    <row r="1121" spans="1:3" x14ac:dyDescent="0.2">
      <c r="A1121" s="5" t="s">
        <v>3241</v>
      </c>
      <c r="B1121" s="18"/>
      <c r="C1121" s="18">
        <v>2.5</v>
      </c>
    </row>
    <row r="1122" spans="1:3" x14ac:dyDescent="0.2">
      <c r="A1122" s="5" t="s">
        <v>9396</v>
      </c>
      <c r="B1122" s="18"/>
      <c r="C1122" s="18"/>
    </row>
    <row r="1123" spans="1:3" x14ac:dyDescent="0.2">
      <c r="A1123" s="5" t="s">
        <v>12192</v>
      </c>
      <c r="B1123" s="18"/>
      <c r="C1123" s="18"/>
    </row>
    <row r="1124" spans="1:3" x14ac:dyDescent="0.2">
      <c r="A1124" s="5" t="s">
        <v>12177</v>
      </c>
      <c r="B1124" s="18"/>
      <c r="C1124" s="18"/>
    </row>
    <row r="1125" spans="1:3" x14ac:dyDescent="0.2">
      <c r="A1125" s="5" t="s">
        <v>8119</v>
      </c>
      <c r="B1125" s="18"/>
      <c r="C1125" s="18"/>
    </row>
    <row r="1126" spans="1:3" x14ac:dyDescent="0.2">
      <c r="A1126" s="5" t="s">
        <v>13282</v>
      </c>
      <c r="B1126" s="18">
        <v>1</v>
      </c>
      <c r="C1126" s="18">
        <v>7.4</v>
      </c>
    </row>
    <row r="1127" spans="1:3" x14ac:dyDescent="0.2">
      <c r="A1127" s="5" t="s">
        <v>2627</v>
      </c>
      <c r="B1127" s="18">
        <v>1</v>
      </c>
      <c r="C1127" s="18">
        <v>4.82</v>
      </c>
    </row>
    <row r="1128" spans="1:3" x14ac:dyDescent="0.2">
      <c r="A1128" s="5" t="s">
        <v>22364</v>
      </c>
      <c r="B1128" s="18"/>
      <c r="C1128" s="18"/>
    </row>
    <row r="1129" spans="1:3" x14ac:dyDescent="0.2">
      <c r="A1129" s="5" t="s">
        <v>5904</v>
      </c>
      <c r="B1129" s="18">
        <v>1</v>
      </c>
      <c r="C1129" s="18">
        <v>57.95</v>
      </c>
    </row>
    <row r="1130" spans="1:3" x14ac:dyDescent="0.2">
      <c r="A1130" s="5" t="s">
        <v>15819</v>
      </c>
      <c r="B1130" s="18">
        <v>1</v>
      </c>
      <c r="C1130" s="18">
        <v>6</v>
      </c>
    </row>
    <row r="1131" spans="1:3" x14ac:dyDescent="0.2">
      <c r="A1131" s="5" t="s">
        <v>14472</v>
      </c>
      <c r="B1131" s="18"/>
      <c r="C1131" s="18">
        <v>8.33</v>
      </c>
    </row>
    <row r="1132" spans="1:3" x14ac:dyDescent="0.2">
      <c r="A1132" s="5" t="s">
        <v>9131</v>
      </c>
      <c r="B1132" s="18"/>
      <c r="C1132" s="18">
        <v>0</v>
      </c>
    </row>
    <row r="1133" spans="1:3" x14ac:dyDescent="0.2">
      <c r="A1133" s="5" t="s">
        <v>10672</v>
      </c>
      <c r="B1133" s="18">
        <v>1</v>
      </c>
      <c r="C1133" s="18">
        <v>2.3199999999999998</v>
      </c>
    </row>
    <row r="1134" spans="1:3" x14ac:dyDescent="0.2">
      <c r="A1134" s="5" t="s">
        <v>16988</v>
      </c>
      <c r="B1134" s="18">
        <v>1</v>
      </c>
      <c r="C1134" s="18">
        <v>1.33</v>
      </c>
    </row>
    <row r="1135" spans="1:3" x14ac:dyDescent="0.2">
      <c r="A1135" s="5" t="s">
        <v>1082</v>
      </c>
      <c r="B1135" s="18">
        <v>1</v>
      </c>
      <c r="C1135" s="18">
        <v>6.36</v>
      </c>
    </row>
    <row r="1136" spans="1:3" x14ac:dyDescent="0.2">
      <c r="A1136" s="5" t="s">
        <v>5949</v>
      </c>
      <c r="B1136" s="18"/>
      <c r="C1136" s="18">
        <v>2.99</v>
      </c>
    </row>
    <row r="1137" spans="1:3" x14ac:dyDescent="0.2">
      <c r="A1137" s="5" t="s">
        <v>1444</v>
      </c>
      <c r="B1137" s="18"/>
      <c r="C1137" s="18">
        <v>2.57</v>
      </c>
    </row>
    <row r="1138" spans="1:3" x14ac:dyDescent="0.2">
      <c r="A1138" s="5" t="s">
        <v>16544</v>
      </c>
      <c r="B1138" s="18"/>
      <c r="C1138" s="18">
        <v>5</v>
      </c>
    </row>
    <row r="1139" spans="1:3" x14ac:dyDescent="0.2">
      <c r="A1139" s="5" t="s">
        <v>8882</v>
      </c>
      <c r="B1139" s="18"/>
      <c r="C1139" s="18">
        <v>22.49</v>
      </c>
    </row>
    <row r="1140" spans="1:3" x14ac:dyDescent="0.2">
      <c r="A1140" s="5" t="s">
        <v>9187</v>
      </c>
      <c r="B1140" s="18"/>
      <c r="C1140" s="18">
        <v>6.32</v>
      </c>
    </row>
    <row r="1141" spans="1:3" x14ac:dyDescent="0.2">
      <c r="A1141" s="5" t="s">
        <v>23677</v>
      </c>
      <c r="B1141" s="18"/>
      <c r="C1141" s="18"/>
    </row>
    <row r="1142" spans="1:3" x14ac:dyDescent="0.2">
      <c r="A1142" s="5" t="s">
        <v>19259</v>
      </c>
      <c r="B1142" s="18"/>
      <c r="C1142" s="18"/>
    </row>
    <row r="1143" spans="1:3" x14ac:dyDescent="0.2">
      <c r="A1143" s="5" t="s">
        <v>8514</v>
      </c>
      <c r="B1143" s="18"/>
      <c r="C1143" s="18">
        <v>3.3</v>
      </c>
    </row>
    <row r="1144" spans="1:3" x14ac:dyDescent="0.2">
      <c r="A1144" s="5" t="s">
        <v>5594</v>
      </c>
      <c r="B1144" s="18">
        <v>1</v>
      </c>
      <c r="C1144" s="18">
        <v>1.1200000000000001</v>
      </c>
    </row>
    <row r="1145" spans="1:3" x14ac:dyDescent="0.2">
      <c r="A1145" s="5" t="s">
        <v>23471</v>
      </c>
      <c r="B1145" s="18"/>
      <c r="C1145" s="18"/>
    </row>
    <row r="1146" spans="1:3" x14ac:dyDescent="0.2">
      <c r="A1146" s="5" t="s">
        <v>11273</v>
      </c>
      <c r="B1146" s="18"/>
      <c r="C1146" s="18">
        <v>0.37</v>
      </c>
    </row>
    <row r="1147" spans="1:3" x14ac:dyDescent="0.2">
      <c r="A1147" s="5" t="s">
        <v>13616</v>
      </c>
      <c r="B1147" s="18"/>
      <c r="C1147" s="18">
        <v>7.5</v>
      </c>
    </row>
    <row r="1148" spans="1:3" x14ac:dyDescent="0.2">
      <c r="A1148" s="5" t="s">
        <v>9241</v>
      </c>
      <c r="B1148" s="18">
        <v>1</v>
      </c>
      <c r="C1148" s="18"/>
    </row>
    <row r="1149" spans="1:3" x14ac:dyDescent="0.2">
      <c r="A1149" s="5" t="s">
        <v>765</v>
      </c>
      <c r="B1149" s="18">
        <v>1</v>
      </c>
      <c r="C1149" s="18">
        <v>44.51</v>
      </c>
    </row>
    <row r="1150" spans="1:3" x14ac:dyDescent="0.2">
      <c r="A1150" s="5" t="s">
        <v>9073</v>
      </c>
      <c r="B1150" s="18"/>
      <c r="C1150" s="18"/>
    </row>
    <row r="1151" spans="1:3" x14ac:dyDescent="0.2">
      <c r="A1151" s="5" t="s">
        <v>22865</v>
      </c>
      <c r="B1151" s="18">
        <v>1</v>
      </c>
      <c r="C1151" s="18"/>
    </row>
    <row r="1152" spans="1:3" x14ac:dyDescent="0.2">
      <c r="A1152" s="5" t="s">
        <v>9147</v>
      </c>
      <c r="B1152" s="18"/>
      <c r="C1152" s="18"/>
    </row>
    <row r="1153" spans="1:3" x14ac:dyDescent="0.2">
      <c r="A1153" s="5" t="s">
        <v>21668</v>
      </c>
      <c r="B1153" s="18"/>
      <c r="C1153" s="18"/>
    </row>
    <row r="1154" spans="1:3" x14ac:dyDescent="0.2">
      <c r="A1154" s="5" t="s">
        <v>20191</v>
      </c>
      <c r="B1154" s="18"/>
      <c r="C1154" s="18"/>
    </row>
    <row r="1155" spans="1:3" x14ac:dyDescent="0.2">
      <c r="A1155" s="5" t="s">
        <v>21341</v>
      </c>
      <c r="B1155" s="18"/>
      <c r="C1155" s="18"/>
    </row>
    <row r="1156" spans="1:3" x14ac:dyDescent="0.2">
      <c r="A1156" s="5" t="s">
        <v>19091</v>
      </c>
      <c r="B1156" s="18">
        <v>1</v>
      </c>
      <c r="C1156" s="18">
        <v>2.14</v>
      </c>
    </row>
    <row r="1157" spans="1:3" x14ac:dyDescent="0.2">
      <c r="A1157" s="5" t="s">
        <v>12446</v>
      </c>
      <c r="B1157" s="18">
        <v>1</v>
      </c>
      <c r="C1157" s="18">
        <v>5.36</v>
      </c>
    </row>
    <row r="1158" spans="1:3" x14ac:dyDescent="0.2">
      <c r="A1158" s="5" t="s">
        <v>15770</v>
      </c>
      <c r="B1158" s="18">
        <v>1</v>
      </c>
      <c r="C1158" s="18">
        <v>5.4</v>
      </c>
    </row>
    <row r="1159" spans="1:3" x14ac:dyDescent="0.2">
      <c r="A1159" s="5" t="s">
        <v>19320</v>
      </c>
      <c r="B1159" s="18"/>
      <c r="C1159" s="18"/>
    </row>
    <row r="1160" spans="1:3" x14ac:dyDescent="0.2">
      <c r="A1160" s="5" t="s">
        <v>23757</v>
      </c>
      <c r="B1160" s="18"/>
      <c r="C1160" s="18"/>
    </row>
    <row r="1161" spans="1:3" x14ac:dyDescent="0.2">
      <c r="A1161" s="5" t="s">
        <v>3796</v>
      </c>
      <c r="B1161" s="18"/>
      <c r="C1161" s="18">
        <v>1.5</v>
      </c>
    </row>
    <row r="1162" spans="1:3" x14ac:dyDescent="0.2">
      <c r="A1162" s="5" t="s">
        <v>15258</v>
      </c>
      <c r="B1162" s="18">
        <v>1</v>
      </c>
      <c r="C1162" s="18">
        <v>3.1</v>
      </c>
    </row>
    <row r="1163" spans="1:3" x14ac:dyDescent="0.2">
      <c r="A1163" s="5" t="s">
        <v>8373</v>
      </c>
      <c r="B1163" s="18">
        <v>1</v>
      </c>
      <c r="C1163" s="18">
        <v>34.979999999999997</v>
      </c>
    </row>
    <row r="1164" spans="1:3" x14ac:dyDescent="0.2">
      <c r="A1164" s="5" t="s">
        <v>18083</v>
      </c>
      <c r="B1164" s="18"/>
      <c r="C1164" s="18"/>
    </row>
    <row r="1165" spans="1:3" x14ac:dyDescent="0.2">
      <c r="A1165" s="5" t="s">
        <v>5025</v>
      </c>
      <c r="B1165" s="18"/>
      <c r="C1165" s="18"/>
    </row>
    <row r="1166" spans="1:3" x14ac:dyDescent="0.2">
      <c r="A1166" s="5" t="s">
        <v>10346</v>
      </c>
      <c r="B1166" s="18">
        <v>1</v>
      </c>
      <c r="C1166" s="18">
        <v>2.75</v>
      </c>
    </row>
    <row r="1167" spans="1:3" x14ac:dyDescent="0.2">
      <c r="A1167" s="5" t="s">
        <v>10004</v>
      </c>
      <c r="B1167" s="18">
        <v>1</v>
      </c>
      <c r="C1167" s="18">
        <v>35.75</v>
      </c>
    </row>
    <row r="1168" spans="1:3" x14ac:dyDescent="0.2">
      <c r="A1168" s="5" t="s">
        <v>13214</v>
      </c>
      <c r="B1168" s="18"/>
      <c r="C1168" s="18">
        <v>2.36</v>
      </c>
    </row>
    <row r="1169" spans="1:3" x14ac:dyDescent="0.2">
      <c r="A1169" s="5" t="s">
        <v>617</v>
      </c>
      <c r="B1169" s="18"/>
      <c r="C1169" s="18">
        <v>0.84</v>
      </c>
    </row>
    <row r="1170" spans="1:3" x14ac:dyDescent="0.2">
      <c r="A1170" s="5" t="s">
        <v>11213</v>
      </c>
      <c r="B1170" s="18">
        <v>1</v>
      </c>
      <c r="C1170" s="18">
        <v>9</v>
      </c>
    </row>
    <row r="1171" spans="1:3" x14ac:dyDescent="0.2">
      <c r="A1171" s="5" t="s">
        <v>3697</v>
      </c>
      <c r="B1171" s="18"/>
      <c r="C1171" s="18">
        <v>4.5</v>
      </c>
    </row>
    <row r="1172" spans="1:3" x14ac:dyDescent="0.2">
      <c r="A1172" s="5" t="s">
        <v>11069</v>
      </c>
      <c r="B1172" s="18">
        <v>1</v>
      </c>
      <c r="C1172" s="18">
        <v>22.21</v>
      </c>
    </row>
    <row r="1173" spans="1:3" x14ac:dyDescent="0.2">
      <c r="A1173" s="5" t="s">
        <v>22995</v>
      </c>
      <c r="B1173" s="18"/>
      <c r="C1173" s="18"/>
    </row>
    <row r="1174" spans="1:3" x14ac:dyDescent="0.2">
      <c r="A1174" s="5" t="s">
        <v>21136</v>
      </c>
      <c r="B1174" s="18"/>
      <c r="C1174" s="18"/>
    </row>
    <row r="1175" spans="1:3" x14ac:dyDescent="0.2">
      <c r="A1175" s="5" t="s">
        <v>7495</v>
      </c>
      <c r="B1175" s="18"/>
      <c r="C1175" s="18"/>
    </row>
    <row r="1176" spans="1:3" x14ac:dyDescent="0.2">
      <c r="A1176" s="5" t="s">
        <v>16725</v>
      </c>
      <c r="B1176" s="18"/>
      <c r="C1176" s="18"/>
    </row>
    <row r="1177" spans="1:3" x14ac:dyDescent="0.2">
      <c r="A1177" s="5" t="s">
        <v>6420</v>
      </c>
      <c r="B1177" s="18"/>
      <c r="C1177" s="18">
        <v>1.5</v>
      </c>
    </row>
    <row r="1178" spans="1:3" x14ac:dyDescent="0.2">
      <c r="A1178" s="5" t="s">
        <v>19816</v>
      </c>
      <c r="B1178" s="18"/>
      <c r="C1178" s="18"/>
    </row>
    <row r="1179" spans="1:3" x14ac:dyDescent="0.2">
      <c r="A1179" s="5" t="s">
        <v>19904</v>
      </c>
      <c r="B1179" s="18"/>
      <c r="C1179" s="18"/>
    </row>
    <row r="1180" spans="1:3" x14ac:dyDescent="0.2">
      <c r="A1180" s="5" t="s">
        <v>10894</v>
      </c>
      <c r="B1180" s="18"/>
      <c r="C1180" s="18">
        <v>3.75</v>
      </c>
    </row>
    <row r="1181" spans="1:3" x14ac:dyDescent="0.2">
      <c r="A1181" s="5" t="s">
        <v>13080</v>
      </c>
      <c r="B1181" s="18"/>
      <c r="C1181" s="18">
        <v>3.21</v>
      </c>
    </row>
    <row r="1182" spans="1:3" x14ac:dyDescent="0.2">
      <c r="A1182" s="5" t="s">
        <v>5914</v>
      </c>
      <c r="B1182" s="18"/>
      <c r="C1182" s="18">
        <v>1.31</v>
      </c>
    </row>
    <row r="1183" spans="1:3" x14ac:dyDescent="0.2">
      <c r="A1183" s="5" t="s">
        <v>8443</v>
      </c>
      <c r="B1183" s="18">
        <v>1</v>
      </c>
      <c r="C1183" s="18">
        <v>6</v>
      </c>
    </row>
    <row r="1184" spans="1:3" x14ac:dyDescent="0.2">
      <c r="A1184" s="5" t="s">
        <v>6866</v>
      </c>
      <c r="B1184" s="18"/>
      <c r="C1184" s="18">
        <v>0</v>
      </c>
    </row>
    <row r="1185" spans="1:3" x14ac:dyDescent="0.2">
      <c r="A1185" s="5" t="s">
        <v>21292</v>
      </c>
      <c r="B1185" s="18"/>
      <c r="C1185" s="18"/>
    </row>
    <row r="1186" spans="1:3" x14ac:dyDescent="0.2">
      <c r="A1186" s="5" t="s">
        <v>9264</v>
      </c>
      <c r="B1186" s="18"/>
      <c r="C1186" s="18"/>
    </row>
    <row r="1187" spans="1:3" x14ac:dyDescent="0.2">
      <c r="A1187" s="5" t="s">
        <v>3742</v>
      </c>
      <c r="B1187" s="18">
        <v>1</v>
      </c>
      <c r="C1187" s="18">
        <v>0.82</v>
      </c>
    </row>
    <row r="1188" spans="1:3" x14ac:dyDescent="0.2">
      <c r="A1188" s="5" t="s">
        <v>19472</v>
      </c>
      <c r="B1188" s="18"/>
      <c r="C1188" s="18">
        <v>5.62</v>
      </c>
    </row>
    <row r="1189" spans="1:3" x14ac:dyDescent="0.2">
      <c r="A1189" s="5" t="s">
        <v>5692</v>
      </c>
      <c r="B1189" s="18">
        <v>1</v>
      </c>
      <c r="C1189" s="18">
        <v>7</v>
      </c>
    </row>
    <row r="1190" spans="1:3" x14ac:dyDescent="0.2">
      <c r="A1190" s="5" t="s">
        <v>2154</v>
      </c>
      <c r="B1190" s="18"/>
      <c r="C1190" s="18">
        <v>1.1299999999999999</v>
      </c>
    </row>
    <row r="1191" spans="1:3" x14ac:dyDescent="0.2">
      <c r="A1191" s="5" t="s">
        <v>14940</v>
      </c>
      <c r="B1191" s="18">
        <v>1</v>
      </c>
      <c r="C1191" s="18">
        <v>3.65</v>
      </c>
    </row>
    <row r="1192" spans="1:3" x14ac:dyDescent="0.2">
      <c r="A1192" s="5" t="s">
        <v>696</v>
      </c>
      <c r="B1192" s="18"/>
      <c r="C1192" s="18">
        <v>10.49</v>
      </c>
    </row>
    <row r="1193" spans="1:3" x14ac:dyDescent="0.2">
      <c r="A1193" s="5" t="s">
        <v>9258</v>
      </c>
      <c r="B1193" s="18"/>
      <c r="C1193" s="18">
        <v>8.33</v>
      </c>
    </row>
    <row r="1194" spans="1:3" x14ac:dyDescent="0.2">
      <c r="A1194" s="5" t="s">
        <v>9947</v>
      </c>
      <c r="B1194" s="18"/>
      <c r="C1194" s="18">
        <v>13.23</v>
      </c>
    </row>
    <row r="1195" spans="1:3" x14ac:dyDescent="0.2">
      <c r="A1195" s="5" t="s">
        <v>4111</v>
      </c>
      <c r="B1195" s="18"/>
      <c r="C1195" s="18">
        <v>5.57</v>
      </c>
    </row>
    <row r="1196" spans="1:3" x14ac:dyDescent="0.2">
      <c r="A1196" s="5" t="s">
        <v>12416</v>
      </c>
      <c r="B1196" s="18"/>
      <c r="C1196" s="18">
        <v>2.94</v>
      </c>
    </row>
    <row r="1197" spans="1:3" x14ac:dyDescent="0.2">
      <c r="A1197" s="5" t="s">
        <v>13810</v>
      </c>
      <c r="B1197" s="18"/>
      <c r="C1197" s="18">
        <v>8.9499999999999993</v>
      </c>
    </row>
    <row r="1198" spans="1:3" x14ac:dyDescent="0.2">
      <c r="A1198" s="5" t="s">
        <v>5556</v>
      </c>
      <c r="B1198" s="18">
        <v>1</v>
      </c>
      <c r="C1198" s="18">
        <v>0</v>
      </c>
    </row>
    <row r="1199" spans="1:3" x14ac:dyDescent="0.2">
      <c r="A1199" s="5" t="s">
        <v>11828</v>
      </c>
      <c r="B1199" s="18"/>
      <c r="C1199" s="18"/>
    </row>
    <row r="1200" spans="1:3" x14ac:dyDescent="0.2">
      <c r="A1200" s="5" t="s">
        <v>19170</v>
      </c>
      <c r="B1200" s="18"/>
      <c r="C1200" s="18"/>
    </row>
    <row r="1201" spans="1:3" x14ac:dyDescent="0.2">
      <c r="A1201" s="5" t="s">
        <v>18109</v>
      </c>
      <c r="B1201" s="18">
        <v>1</v>
      </c>
      <c r="C1201" s="18">
        <v>16.87</v>
      </c>
    </row>
    <row r="1202" spans="1:3" x14ac:dyDescent="0.2">
      <c r="A1202" s="5" t="s">
        <v>18211</v>
      </c>
      <c r="B1202" s="18"/>
      <c r="C1202" s="18">
        <v>1.5</v>
      </c>
    </row>
    <row r="1203" spans="1:3" x14ac:dyDescent="0.2">
      <c r="A1203" s="5" t="s">
        <v>16247</v>
      </c>
      <c r="B1203" s="18"/>
      <c r="C1203" s="18"/>
    </row>
    <row r="1204" spans="1:3" x14ac:dyDescent="0.2">
      <c r="A1204" s="5" t="s">
        <v>10105</v>
      </c>
      <c r="B1204" s="18"/>
      <c r="C1204" s="18">
        <v>3</v>
      </c>
    </row>
    <row r="1205" spans="1:3" x14ac:dyDescent="0.2">
      <c r="A1205" s="5" t="s">
        <v>11189</v>
      </c>
      <c r="B1205" s="18"/>
      <c r="C1205" s="18">
        <v>5.1100000000000003</v>
      </c>
    </row>
    <row r="1206" spans="1:3" x14ac:dyDescent="0.2">
      <c r="A1206" s="5" t="s">
        <v>19107</v>
      </c>
      <c r="B1206" s="18"/>
      <c r="C1206" s="18">
        <v>3.4</v>
      </c>
    </row>
    <row r="1207" spans="1:3" x14ac:dyDescent="0.2">
      <c r="A1207" s="5" t="s">
        <v>12243</v>
      </c>
      <c r="B1207" s="18"/>
      <c r="C1207" s="18"/>
    </row>
    <row r="1208" spans="1:3" x14ac:dyDescent="0.2">
      <c r="A1208" s="5" t="s">
        <v>23672</v>
      </c>
      <c r="B1208" s="18"/>
      <c r="C1208" s="18"/>
    </row>
    <row r="1209" spans="1:3" x14ac:dyDescent="0.2">
      <c r="A1209" s="5" t="s">
        <v>13409</v>
      </c>
      <c r="B1209" s="18"/>
      <c r="C1209" s="18">
        <v>10</v>
      </c>
    </row>
    <row r="1210" spans="1:3" x14ac:dyDescent="0.2">
      <c r="A1210" s="5" t="s">
        <v>22275</v>
      </c>
      <c r="B1210" s="18"/>
      <c r="C1210" s="18"/>
    </row>
    <row r="1211" spans="1:3" x14ac:dyDescent="0.2">
      <c r="A1211" s="5" t="s">
        <v>2501</v>
      </c>
      <c r="B1211" s="18">
        <v>1</v>
      </c>
      <c r="C1211" s="18"/>
    </row>
    <row r="1212" spans="1:3" x14ac:dyDescent="0.2">
      <c r="A1212" s="5" t="s">
        <v>19274</v>
      </c>
      <c r="B1212" s="18">
        <v>1</v>
      </c>
      <c r="C1212" s="18"/>
    </row>
    <row r="1213" spans="1:3" x14ac:dyDescent="0.2">
      <c r="A1213" s="5" t="s">
        <v>328</v>
      </c>
      <c r="B1213" s="18"/>
      <c r="C1213" s="18"/>
    </row>
    <row r="1214" spans="1:3" x14ac:dyDescent="0.2">
      <c r="A1214" s="5" t="s">
        <v>8663</v>
      </c>
      <c r="B1214" s="18">
        <v>1</v>
      </c>
      <c r="C1214" s="18">
        <v>11.84</v>
      </c>
    </row>
    <row r="1215" spans="1:3" x14ac:dyDescent="0.2">
      <c r="A1215" s="5" t="s">
        <v>4806</v>
      </c>
      <c r="B1215" s="18"/>
      <c r="C1215" s="18"/>
    </row>
    <row r="1216" spans="1:3" x14ac:dyDescent="0.2">
      <c r="A1216" s="5" t="s">
        <v>3447</v>
      </c>
      <c r="B1216" s="18"/>
      <c r="C1216" s="18">
        <v>1.2</v>
      </c>
    </row>
    <row r="1217" spans="1:3" x14ac:dyDescent="0.2">
      <c r="A1217" s="5" t="s">
        <v>11819</v>
      </c>
      <c r="B1217" s="18"/>
      <c r="C1217" s="18">
        <v>2.59</v>
      </c>
    </row>
    <row r="1218" spans="1:3" x14ac:dyDescent="0.2">
      <c r="A1218" s="5" t="s">
        <v>13144</v>
      </c>
      <c r="B1218" s="18"/>
      <c r="C1218" s="18">
        <v>4.1900000000000004</v>
      </c>
    </row>
    <row r="1219" spans="1:3" x14ac:dyDescent="0.2">
      <c r="A1219" s="5" t="s">
        <v>1107</v>
      </c>
      <c r="B1219" s="18">
        <v>1</v>
      </c>
      <c r="C1219" s="18">
        <v>4.8899999999999997</v>
      </c>
    </row>
    <row r="1220" spans="1:3" x14ac:dyDescent="0.2">
      <c r="A1220" s="5" t="s">
        <v>22920</v>
      </c>
      <c r="B1220" s="18">
        <v>1</v>
      </c>
      <c r="C1220" s="18"/>
    </row>
    <row r="1221" spans="1:3" x14ac:dyDescent="0.2">
      <c r="A1221" s="5" t="s">
        <v>14297</v>
      </c>
      <c r="B1221" s="18"/>
      <c r="C1221" s="18">
        <v>2.81</v>
      </c>
    </row>
    <row r="1222" spans="1:3" x14ac:dyDescent="0.2">
      <c r="A1222" s="5" t="s">
        <v>12105</v>
      </c>
      <c r="B1222" s="18"/>
      <c r="C1222" s="18">
        <v>0</v>
      </c>
    </row>
    <row r="1223" spans="1:3" x14ac:dyDescent="0.2">
      <c r="A1223" s="5" t="s">
        <v>19487</v>
      </c>
      <c r="B1223" s="18">
        <v>1</v>
      </c>
      <c r="C1223" s="18"/>
    </row>
    <row r="1224" spans="1:3" x14ac:dyDescent="0.2">
      <c r="A1224" s="5" t="s">
        <v>20866</v>
      </c>
      <c r="B1224" s="18"/>
      <c r="C1224" s="18"/>
    </row>
    <row r="1225" spans="1:3" x14ac:dyDescent="0.2">
      <c r="A1225" s="5" t="s">
        <v>11506</v>
      </c>
      <c r="B1225" s="18">
        <v>1</v>
      </c>
      <c r="C1225" s="18">
        <v>7.5</v>
      </c>
    </row>
    <row r="1226" spans="1:3" x14ac:dyDescent="0.2">
      <c r="A1226" s="5" t="s">
        <v>16811</v>
      </c>
      <c r="B1226" s="18">
        <v>1</v>
      </c>
      <c r="C1226" s="18">
        <v>6.25</v>
      </c>
    </row>
    <row r="1227" spans="1:3" x14ac:dyDescent="0.2">
      <c r="A1227" s="5" t="s">
        <v>11052</v>
      </c>
      <c r="B1227" s="18"/>
      <c r="C1227" s="18">
        <v>8.25</v>
      </c>
    </row>
    <row r="1228" spans="1:3" x14ac:dyDescent="0.2">
      <c r="A1228" s="5" t="s">
        <v>14438</v>
      </c>
      <c r="B1228" s="18"/>
      <c r="C1228" s="18"/>
    </row>
    <row r="1229" spans="1:3" x14ac:dyDescent="0.2">
      <c r="A1229" s="5" t="s">
        <v>12627</v>
      </c>
      <c r="B1229" s="18">
        <v>1</v>
      </c>
      <c r="C1229" s="18">
        <v>3.14</v>
      </c>
    </row>
    <row r="1230" spans="1:3" x14ac:dyDescent="0.2">
      <c r="A1230" s="5" t="s">
        <v>1597</v>
      </c>
      <c r="B1230" s="18">
        <v>1</v>
      </c>
      <c r="C1230" s="18">
        <v>9.7200000000000006</v>
      </c>
    </row>
    <row r="1231" spans="1:3" x14ac:dyDescent="0.2">
      <c r="A1231" s="5" t="s">
        <v>22482</v>
      </c>
      <c r="B1231" s="18"/>
      <c r="C1231" s="18"/>
    </row>
    <row r="1232" spans="1:3" x14ac:dyDescent="0.2">
      <c r="A1232" s="5" t="s">
        <v>8041</v>
      </c>
      <c r="B1232" s="18">
        <v>1</v>
      </c>
      <c r="C1232" s="18"/>
    </row>
    <row r="1233" spans="1:3" x14ac:dyDescent="0.2">
      <c r="A1233" s="5" t="s">
        <v>19587</v>
      </c>
      <c r="B1233" s="18"/>
      <c r="C1233" s="18"/>
    </row>
    <row r="1234" spans="1:3" x14ac:dyDescent="0.2">
      <c r="A1234" s="5" t="s">
        <v>2669</v>
      </c>
      <c r="B1234" s="18">
        <v>1</v>
      </c>
      <c r="C1234" s="18">
        <v>3.91</v>
      </c>
    </row>
    <row r="1235" spans="1:3" x14ac:dyDescent="0.2">
      <c r="A1235" s="5" t="s">
        <v>23815</v>
      </c>
      <c r="B1235" s="18"/>
      <c r="C1235" s="18"/>
    </row>
    <row r="1236" spans="1:3" x14ac:dyDescent="0.2">
      <c r="A1236" s="5" t="s">
        <v>8164</v>
      </c>
      <c r="B1236" s="18"/>
      <c r="C1236" s="18">
        <v>17.989999999999998</v>
      </c>
    </row>
    <row r="1237" spans="1:3" x14ac:dyDescent="0.2">
      <c r="A1237" s="5" t="s">
        <v>20374</v>
      </c>
      <c r="B1237" s="18">
        <v>1</v>
      </c>
      <c r="C1237" s="18"/>
    </row>
    <row r="1238" spans="1:3" x14ac:dyDescent="0.2">
      <c r="A1238" s="5" t="s">
        <v>21977</v>
      </c>
      <c r="B1238" s="18"/>
      <c r="C1238" s="18"/>
    </row>
    <row r="1239" spans="1:3" x14ac:dyDescent="0.2">
      <c r="A1239" s="5" t="s">
        <v>6250</v>
      </c>
      <c r="B1239" s="18"/>
      <c r="C1239" s="18"/>
    </row>
    <row r="1240" spans="1:3" x14ac:dyDescent="0.2">
      <c r="A1240" s="5" t="s">
        <v>3018</v>
      </c>
      <c r="B1240" s="18"/>
      <c r="C1240" s="18"/>
    </row>
    <row r="1241" spans="1:3" x14ac:dyDescent="0.2">
      <c r="A1241" s="5" t="s">
        <v>6773</v>
      </c>
      <c r="B1241" s="18"/>
      <c r="C1241" s="18">
        <v>4.2300000000000004</v>
      </c>
    </row>
    <row r="1242" spans="1:3" x14ac:dyDescent="0.2">
      <c r="A1242" s="5" t="s">
        <v>7322</v>
      </c>
      <c r="B1242" s="18"/>
      <c r="C1242" s="18">
        <v>16.23</v>
      </c>
    </row>
    <row r="1243" spans="1:3" x14ac:dyDescent="0.2">
      <c r="A1243" s="5" t="s">
        <v>21429</v>
      </c>
      <c r="B1243" s="18"/>
      <c r="C1243" s="18"/>
    </row>
    <row r="1244" spans="1:3" x14ac:dyDescent="0.2">
      <c r="A1244" s="5" t="s">
        <v>10596</v>
      </c>
      <c r="B1244" s="18">
        <v>1</v>
      </c>
      <c r="C1244" s="18">
        <v>18.440000000000001</v>
      </c>
    </row>
    <row r="1245" spans="1:3" x14ac:dyDescent="0.2">
      <c r="A1245" s="5" t="s">
        <v>8353</v>
      </c>
      <c r="B1245" s="18"/>
      <c r="C1245" s="18">
        <v>17.29</v>
      </c>
    </row>
    <row r="1246" spans="1:3" x14ac:dyDescent="0.2">
      <c r="A1246" s="5" t="s">
        <v>18188</v>
      </c>
      <c r="B1246" s="18"/>
      <c r="C1246" s="18"/>
    </row>
    <row r="1247" spans="1:3" x14ac:dyDescent="0.2">
      <c r="A1247" s="5" t="s">
        <v>11253</v>
      </c>
      <c r="B1247" s="18"/>
      <c r="C1247" s="18"/>
    </row>
    <row r="1248" spans="1:3" x14ac:dyDescent="0.2">
      <c r="A1248" s="5" t="s">
        <v>6806</v>
      </c>
      <c r="B1248" s="18"/>
      <c r="C1248" s="18">
        <v>8.43</v>
      </c>
    </row>
    <row r="1249" spans="1:3" x14ac:dyDescent="0.2">
      <c r="A1249" s="5" t="s">
        <v>22728</v>
      </c>
      <c r="B1249" s="18"/>
      <c r="C1249" s="18"/>
    </row>
    <row r="1250" spans="1:3" x14ac:dyDescent="0.2">
      <c r="A1250" s="5" t="s">
        <v>15026</v>
      </c>
      <c r="B1250" s="18">
        <v>1</v>
      </c>
      <c r="C1250" s="18">
        <v>14.71</v>
      </c>
    </row>
    <row r="1251" spans="1:3" x14ac:dyDescent="0.2">
      <c r="A1251" s="5" t="s">
        <v>2393</v>
      </c>
      <c r="B1251" s="18"/>
      <c r="C1251" s="18"/>
    </row>
    <row r="1252" spans="1:3" x14ac:dyDescent="0.2">
      <c r="A1252" s="5" t="s">
        <v>19611</v>
      </c>
      <c r="B1252" s="18"/>
      <c r="C1252" s="18">
        <v>1.03</v>
      </c>
    </row>
    <row r="1253" spans="1:3" x14ac:dyDescent="0.2">
      <c r="A1253" s="5" t="s">
        <v>10053</v>
      </c>
      <c r="B1253" s="18">
        <v>1</v>
      </c>
      <c r="C1253" s="18">
        <v>19.190000000000001</v>
      </c>
    </row>
    <row r="1254" spans="1:3" x14ac:dyDescent="0.2">
      <c r="A1254" s="5" t="s">
        <v>22674</v>
      </c>
      <c r="B1254" s="18"/>
      <c r="C1254" s="18"/>
    </row>
    <row r="1255" spans="1:3" x14ac:dyDescent="0.2">
      <c r="A1255" s="5" t="s">
        <v>8872</v>
      </c>
      <c r="B1255" s="18"/>
      <c r="C1255" s="18">
        <v>1.3</v>
      </c>
    </row>
    <row r="1256" spans="1:3" x14ac:dyDescent="0.2">
      <c r="A1256" s="5" t="s">
        <v>23026</v>
      </c>
      <c r="B1256" s="18"/>
      <c r="C1256" s="18"/>
    </row>
    <row r="1257" spans="1:3" x14ac:dyDescent="0.2">
      <c r="A1257" s="5" t="s">
        <v>11438</v>
      </c>
      <c r="B1257" s="18">
        <v>1</v>
      </c>
      <c r="C1257" s="18">
        <v>16.63</v>
      </c>
    </row>
    <row r="1258" spans="1:3" x14ac:dyDescent="0.2">
      <c r="A1258" s="5" t="s">
        <v>1805</v>
      </c>
      <c r="B1258" s="18">
        <v>1</v>
      </c>
      <c r="C1258" s="18">
        <v>6.15</v>
      </c>
    </row>
    <row r="1259" spans="1:3" x14ac:dyDescent="0.2">
      <c r="A1259" s="5" t="s">
        <v>15221</v>
      </c>
      <c r="B1259" s="18">
        <v>1</v>
      </c>
      <c r="C1259" s="18">
        <v>1.05</v>
      </c>
    </row>
    <row r="1260" spans="1:3" x14ac:dyDescent="0.2">
      <c r="A1260" s="5" t="s">
        <v>21820</v>
      </c>
      <c r="B1260" s="18"/>
      <c r="C1260" s="18"/>
    </row>
    <row r="1261" spans="1:3" x14ac:dyDescent="0.2">
      <c r="A1261" s="5" t="s">
        <v>625</v>
      </c>
      <c r="B1261" s="18">
        <v>1</v>
      </c>
      <c r="C1261" s="18">
        <v>1.5</v>
      </c>
    </row>
    <row r="1262" spans="1:3" x14ac:dyDescent="0.2">
      <c r="A1262" s="5" t="s">
        <v>12692</v>
      </c>
      <c r="B1262" s="18">
        <v>1</v>
      </c>
      <c r="C1262" s="18">
        <v>2</v>
      </c>
    </row>
    <row r="1263" spans="1:3" x14ac:dyDescent="0.2">
      <c r="A1263" s="5" t="s">
        <v>20161</v>
      </c>
      <c r="B1263" s="18"/>
      <c r="C1263" s="18"/>
    </row>
    <row r="1264" spans="1:3" x14ac:dyDescent="0.2">
      <c r="A1264" s="5" t="s">
        <v>2242</v>
      </c>
      <c r="B1264" s="18">
        <v>1</v>
      </c>
      <c r="C1264" s="18">
        <v>18.95</v>
      </c>
    </row>
    <row r="1265" spans="1:3" x14ac:dyDescent="0.2">
      <c r="A1265" s="5" t="s">
        <v>170</v>
      </c>
      <c r="B1265" s="18">
        <v>1</v>
      </c>
      <c r="C1265" s="18"/>
    </row>
    <row r="1266" spans="1:3" x14ac:dyDescent="0.2">
      <c r="A1266" s="5" t="s">
        <v>8777</v>
      </c>
      <c r="B1266" s="18"/>
      <c r="C1266" s="18">
        <v>2.25</v>
      </c>
    </row>
    <row r="1267" spans="1:3" x14ac:dyDescent="0.2">
      <c r="A1267" s="5" t="s">
        <v>1155</v>
      </c>
      <c r="B1267" s="18"/>
      <c r="C1267" s="18">
        <v>5.29</v>
      </c>
    </row>
    <row r="1268" spans="1:3" x14ac:dyDescent="0.2">
      <c r="A1268" s="5" t="s">
        <v>13221</v>
      </c>
      <c r="B1268" s="18"/>
      <c r="C1268" s="18">
        <v>6.33</v>
      </c>
    </row>
    <row r="1269" spans="1:3" x14ac:dyDescent="0.2">
      <c r="A1269" s="5" t="s">
        <v>23751</v>
      </c>
      <c r="B1269" s="18"/>
      <c r="C1269" s="18"/>
    </row>
    <row r="1270" spans="1:3" x14ac:dyDescent="0.2">
      <c r="A1270" s="5" t="s">
        <v>552</v>
      </c>
      <c r="B1270" s="18"/>
      <c r="C1270" s="18">
        <v>0.95</v>
      </c>
    </row>
    <row r="1271" spans="1:3" x14ac:dyDescent="0.2">
      <c r="A1271" s="5" t="s">
        <v>23714</v>
      </c>
      <c r="B1271" s="18"/>
      <c r="C1271" s="18"/>
    </row>
    <row r="1272" spans="1:3" x14ac:dyDescent="0.2">
      <c r="A1272" s="5" t="s">
        <v>2762</v>
      </c>
      <c r="B1272" s="18">
        <v>1</v>
      </c>
      <c r="C1272" s="18">
        <v>8.4700000000000006</v>
      </c>
    </row>
    <row r="1273" spans="1:3" x14ac:dyDescent="0.2">
      <c r="A1273" s="5" t="s">
        <v>16277</v>
      </c>
      <c r="B1273" s="18">
        <v>1</v>
      </c>
      <c r="C1273" s="18">
        <v>7.5</v>
      </c>
    </row>
    <row r="1274" spans="1:3" x14ac:dyDescent="0.2">
      <c r="A1274" s="5" t="s">
        <v>19942</v>
      </c>
      <c r="B1274" s="18"/>
      <c r="C1274" s="18"/>
    </row>
    <row r="1275" spans="1:3" x14ac:dyDescent="0.2">
      <c r="A1275" s="5" t="s">
        <v>2162</v>
      </c>
      <c r="B1275" s="18"/>
      <c r="C1275" s="18"/>
    </row>
    <row r="1276" spans="1:3" x14ac:dyDescent="0.2">
      <c r="A1276" s="5" t="s">
        <v>22146</v>
      </c>
      <c r="B1276" s="18"/>
      <c r="C1276" s="18"/>
    </row>
    <row r="1277" spans="1:3" x14ac:dyDescent="0.2">
      <c r="A1277" s="5" t="s">
        <v>2538</v>
      </c>
      <c r="B1277" s="18">
        <v>1</v>
      </c>
      <c r="C1277" s="18">
        <v>13.56</v>
      </c>
    </row>
    <row r="1278" spans="1:3" x14ac:dyDescent="0.2">
      <c r="A1278" s="5" t="s">
        <v>16347</v>
      </c>
      <c r="B1278" s="18">
        <v>1</v>
      </c>
      <c r="C1278" s="18">
        <v>6.3</v>
      </c>
    </row>
    <row r="1279" spans="1:3" x14ac:dyDescent="0.2">
      <c r="A1279" s="5" t="s">
        <v>3026</v>
      </c>
      <c r="B1279" s="18"/>
      <c r="C1279" s="18">
        <v>1.5</v>
      </c>
    </row>
    <row r="1280" spans="1:3" x14ac:dyDescent="0.2">
      <c r="A1280" s="5" t="s">
        <v>2927</v>
      </c>
      <c r="B1280" s="18"/>
      <c r="C1280" s="18">
        <v>3.97</v>
      </c>
    </row>
    <row r="1281" spans="1:3" x14ac:dyDescent="0.2">
      <c r="A1281" s="5" t="s">
        <v>1787</v>
      </c>
      <c r="B1281" s="18">
        <v>1</v>
      </c>
      <c r="C1281" s="18">
        <v>12.05</v>
      </c>
    </row>
    <row r="1282" spans="1:3" x14ac:dyDescent="0.2">
      <c r="A1282" s="5" t="s">
        <v>12154</v>
      </c>
      <c r="B1282" s="18"/>
      <c r="C1282" s="18"/>
    </row>
    <row r="1283" spans="1:3" x14ac:dyDescent="0.2">
      <c r="A1283" s="5" t="s">
        <v>15599</v>
      </c>
      <c r="B1283" s="18"/>
      <c r="C1283" s="18">
        <v>10.96</v>
      </c>
    </row>
    <row r="1284" spans="1:3" x14ac:dyDescent="0.2">
      <c r="A1284" s="5" t="s">
        <v>16184</v>
      </c>
      <c r="B1284" s="18"/>
      <c r="C1284" s="18">
        <v>3.97</v>
      </c>
    </row>
    <row r="1285" spans="1:3" x14ac:dyDescent="0.2">
      <c r="A1285" s="5" t="s">
        <v>12996</v>
      </c>
      <c r="B1285" s="18">
        <v>1</v>
      </c>
      <c r="C1285" s="18">
        <v>20.86</v>
      </c>
    </row>
    <row r="1286" spans="1:3" x14ac:dyDescent="0.2">
      <c r="A1286" s="5" t="s">
        <v>21782</v>
      </c>
      <c r="B1286" s="18"/>
      <c r="C1286" s="18"/>
    </row>
    <row r="1287" spans="1:3" x14ac:dyDescent="0.2">
      <c r="A1287" s="5" t="s">
        <v>19995</v>
      </c>
      <c r="B1287" s="18">
        <v>1</v>
      </c>
      <c r="C1287" s="18">
        <v>1.1499999999999999</v>
      </c>
    </row>
    <row r="1288" spans="1:3" x14ac:dyDescent="0.2">
      <c r="A1288" s="5" t="s">
        <v>20381</v>
      </c>
      <c r="B1288" s="18"/>
      <c r="C1288" s="18"/>
    </row>
    <row r="1289" spans="1:3" x14ac:dyDescent="0.2">
      <c r="A1289" s="5" t="s">
        <v>6218</v>
      </c>
      <c r="B1289" s="18">
        <v>1</v>
      </c>
      <c r="C1289" s="18">
        <v>13.04</v>
      </c>
    </row>
    <row r="1290" spans="1:3" x14ac:dyDescent="0.2">
      <c r="A1290" s="5" t="s">
        <v>21729</v>
      </c>
      <c r="B1290" s="18"/>
      <c r="C1290" s="18"/>
    </row>
    <row r="1291" spans="1:3" x14ac:dyDescent="0.2">
      <c r="A1291" s="5" t="s">
        <v>15608</v>
      </c>
      <c r="B1291" s="18"/>
      <c r="C1291" s="18">
        <v>3.33</v>
      </c>
    </row>
    <row r="1292" spans="1:3" x14ac:dyDescent="0.2">
      <c r="A1292" s="5" t="s">
        <v>240</v>
      </c>
      <c r="B1292" s="18"/>
      <c r="C1292" s="18">
        <v>1.81</v>
      </c>
    </row>
    <row r="1293" spans="1:3" x14ac:dyDescent="0.2">
      <c r="A1293" s="5" t="s">
        <v>668</v>
      </c>
      <c r="B1293" s="18">
        <v>1</v>
      </c>
      <c r="C1293" s="18">
        <v>2.19</v>
      </c>
    </row>
    <row r="1294" spans="1:3" x14ac:dyDescent="0.2">
      <c r="A1294" s="5" t="s">
        <v>21106</v>
      </c>
      <c r="B1294" s="18"/>
      <c r="C1294" s="18"/>
    </row>
    <row r="1295" spans="1:3" x14ac:dyDescent="0.2">
      <c r="A1295" s="5" t="s">
        <v>3616</v>
      </c>
      <c r="B1295" s="18"/>
      <c r="C1295" s="18">
        <v>3.51</v>
      </c>
    </row>
    <row r="1296" spans="1:3" x14ac:dyDescent="0.2">
      <c r="A1296" s="5" t="s">
        <v>18195</v>
      </c>
      <c r="B1296" s="18">
        <v>1</v>
      </c>
      <c r="C1296" s="18">
        <v>4.2</v>
      </c>
    </row>
    <row r="1297" spans="1:3" x14ac:dyDescent="0.2">
      <c r="A1297" s="5" t="s">
        <v>2796</v>
      </c>
      <c r="B1297" s="18"/>
      <c r="C1297" s="18"/>
    </row>
    <row r="1298" spans="1:3" x14ac:dyDescent="0.2">
      <c r="A1298" s="5" t="s">
        <v>17057</v>
      </c>
      <c r="B1298" s="18"/>
      <c r="C1298" s="18">
        <v>3.38</v>
      </c>
    </row>
    <row r="1299" spans="1:3" x14ac:dyDescent="0.2">
      <c r="A1299" s="5" t="s">
        <v>23182</v>
      </c>
      <c r="B1299" s="18"/>
      <c r="C1299" s="18"/>
    </row>
    <row r="1300" spans="1:3" x14ac:dyDescent="0.2">
      <c r="A1300" s="5" t="s">
        <v>3995</v>
      </c>
      <c r="B1300" s="18">
        <v>1</v>
      </c>
      <c r="C1300" s="18"/>
    </row>
    <row r="1301" spans="1:3" x14ac:dyDescent="0.2">
      <c r="A1301" s="5" t="s">
        <v>19304</v>
      </c>
      <c r="B1301" s="18"/>
      <c r="C1301" s="18"/>
    </row>
    <row r="1302" spans="1:3" x14ac:dyDescent="0.2">
      <c r="A1302" s="5" t="s">
        <v>3182</v>
      </c>
      <c r="B1302" s="18">
        <v>1</v>
      </c>
      <c r="C1302" s="18">
        <v>21.42</v>
      </c>
    </row>
    <row r="1303" spans="1:3" x14ac:dyDescent="0.2">
      <c r="A1303" s="5" t="s">
        <v>4215</v>
      </c>
      <c r="B1303" s="18"/>
      <c r="C1303" s="18">
        <v>0.47</v>
      </c>
    </row>
    <row r="1304" spans="1:3" x14ac:dyDescent="0.2">
      <c r="A1304" s="5" t="s">
        <v>3224</v>
      </c>
      <c r="B1304" s="18"/>
      <c r="C1304" s="18">
        <v>14.99</v>
      </c>
    </row>
    <row r="1305" spans="1:3" x14ac:dyDescent="0.2">
      <c r="A1305" s="5" t="s">
        <v>22350</v>
      </c>
      <c r="B1305" s="18"/>
      <c r="C1305" s="18"/>
    </row>
    <row r="1306" spans="1:3" x14ac:dyDescent="0.2">
      <c r="A1306" s="5" t="s">
        <v>7332</v>
      </c>
      <c r="B1306" s="18"/>
      <c r="C1306" s="18"/>
    </row>
    <row r="1307" spans="1:3" x14ac:dyDescent="0.2">
      <c r="A1307" s="5" t="s">
        <v>6589</v>
      </c>
      <c r="B1307" s="18">
        <v>1</v>
      </c>
      <c r="C1307" s="18">
        <v>6.37</v>
      </c>
    </row>
    <row r="1308" spans="1:3" x14ac:dyDescent="0.2">
      <c r="A1308" s="5" t="s">
        <v>12372</v>
      </c>
      <c r="B1308" s="18"/>
      <c r="C1308" s="18">
        <v>5.6</v>
      </c>
    </row>
    <row r="1309" spans="1:3" x14ac:dyDescent="0.2">
      <c r="A1309" s="5" t="s">
        <v>21737</v>
      </c>
      <c r="B1309" s="18"/>
      <c r="C1309" s="18">
        <v>0</v>
      </c>
    </row>
    <row r="1310" spans="1:3" x14ac:dyDescent="0.2">
      <c r="A1310" s="5" t="s">
        <v>12364</v>
      </c>
      <c r="B1310" s="18">
        <v>1</v>
      </c>
      <c r="C1310" s="18">
        <v>3.9</v>
      </c>
    </row>
    <row r="1311" spans="1:3" x14ac:dyDescent="0.2">
      <c r="A1311" s="5" t="s">
        <v>17645</v>
      </c>
      <c r="B1311" s="18"/>
      <c r="C1311" s="18">
        <v>0.67</v>
      </c>
    </row>
    <row r="1312" spans="1:3" x14ac:dyDescent="0.2">
      <c r="A1312" s="5" t="s">
        <v>21758</v>
      </c>
      <c r="B1312" s="18"/>
      <c r="C1312" s="18"/>
    </row>
    <row r="1313" spans="1:3" x14ac:dyDescent="0.2">
      <c r="A1313" s="5" t="s">
        <v>1958</v>
      </c>
      <c r="B1313" s="18"/>
      <c r="C1313" s="18"/>
    </row>
    <row r="1314" spans="1:3" x14ac:dyDescent="0.2">
      <c r="A1314" s="5" t="s">
        <v>15852</v>
      </c>
      <c r="B1314" s="18"/>
      <c r="C1314" s="18"/>
    </row>
    <row r="1315" spans="1:3" x14ac:dyDescent="0.2">
      <c r="A1315" s="5" t="s">
        <v>21653</v>
      </c>
      <c r="B1315" s="18"/>
      <c r="C1315" s="18"/>
    </row>
    <row r="1316" spans="1:3" x14ac:dyDescent="0.2">
      <c r="A1316" s="5" t="s">
        <v>973</v>
      </c>
      <c r="B1316" s="18"/>
      <c r="C1316" s="18"/>
    </row>
    <row r="1317" spans="1:3" x14ac:dyDescent="0.2">
      <c r="A1317" s="5" t="s">
        <v>18826</v>
      </c>
      <c r="B1317" s="18"/>
      <c r="C1317" s="18"/>
    </row>
    <row r="1318" spans="1:3" x14ac:dyDescent="0.2">
      <c r="A1318" s="5" t="s">
        <v>6514</v>
      </c>
      <c r="B1318" s="18"/>
      <c r="C1318" s="18">
        <v>0.6</v>
      </c>
    </row>
    <row r="1319" spans="1:3" x14ac:dyDescent="0.2">
      <c r="A1319" s="5" t="s">
        <v>1907</v>
      </c>
      <c r="B1319" s="18"/>
      <c r="C1319" s="18">
        <v>6.92</v>
      </c>
    </row>
    <row r="1320" spans="1:3" x14ac:dyDescent="0.2">
      <c r="A1320" s="5" t="s">
        <v>2181</v>
      </c>
      <c r="B1320" s="18">
        <v>1</v>
      </c>
      <c r="C1320" s="18">
        <v>1.03</v>
      </c>
    </row>
    <row r="1321" spans="1:3" x14ac:dyDescent="0.2">
      <c r="A1321" s="5" t="s">
        <v>7565</v>
      </c>
      <c r="B1321" s="18"/>
      <c r="C1321" s="18">
        <v>8.36</v>
      </c>
    </row>
    <row r="1322" spans="1:3" x14ac:dyDescent="0.2">
      <c r="A1322" s="5" t="s">
        <v>5419</v>
      </c>
      <c r="B1322" s="18">
        <v>1</v>
      </c>
      <c r="C1322" s="18">
        <v>35.14</v>
      </c>
    </row>
    <row r="1323" spans="1:3" x14ac:dyDescent="0.2">
      <c r="A1323" s="5" t="s">
        <v>22045</v>
      </c>
      <c r="B1323" s="18"/>
      <c r="C1323" s="18"/>
    </row>
    <row r="1324" spans="1:3" x14ac:dyDescent="0.2">
      <c r="A1324" s="5" t="s">
        <v>10664</v>
      </c>
      <c r="B1324" s="18"/>
      <c r="C1324" s="18">
        <v>2.94</v>
      </c>
    </row>
    <row r="1325" spans="1:3" x14ac:dyDescent="0.2">
      <c r="A1325" s="5" t="s">
        <v>18219</v>
      </c>
      <c r="B1325" s="18"/>
      <c r="C1325" s="18">
        <v>2.37</v>
      </c>
    </row>
    <row r="1326" spans="1:3" x14ac:dyDescent="0.2">
      <c r="A1326" s="5" t="s">
        <v>11734</v>
      </c>
      <c r="B1326" s="18">
        <v>1</v>
      </c>
      <c r="C1326" s="18">
        <v>10.26</v>
      </c>
    </row>
    <row r="1327" spans="1:3" x14ac:dyDescent="0.2">
      <c r="A1327" s="5" t="s">
        <v>15901</v>
      </c>
      <c r="B1327" s="18"/>
      <c r="C1327" s="18">
        <v>3.19</v>
      </c>
    </row>
    <row r="1328" spans="1:3" x14ac:dyDescent="0.2">
      <c r="A1328" s="5" t="s">
        <v>4380</v>
      </c>
      <c r="B1328" s="18"/>
      <c r="C1328" s="18">
        <v>11.53</v>
      </c>
    </row>
    <row r="1329" spans="1:3" x14ac:dyDescent="0.2">
      <c r="A1329" s="5" t="s">
        <v>11652</v>
      </c>
      <c r="B1329" s="18"/>
      <c r="C1329" s="18"/>
    </row>
    <row r="1330" spans="1:3" x14ac:dyDescent="0.2">
      <c r="A1330" s="5" t="s">
        <v>3947</v>
      </c>
      <c r="B1330" s="18"/>
      <c r="C1330" s="18"/>
    </row>
    <row r="1331" spans="1:3" x14ac:dyDescent="0.2">
      <c r="A1331" s="5" t="s">
        <v>12407</v>
      </c>
      <c r="B1331" s="18"/>
      <c r="C1331" s="18">
        <v>8.0399999999999991</v>
      </c>
    </row>
    <row r="1332" spans="1:3" x14ac:dyDescent="0.2">
      <c r="A1332" s="5" t="s">
        <v>18349</v>
      </c>
      <c r="B1332" s="18"/>
      <c r="C1332" s="18">
        <v>2</v>
      </c>
    </row>
    <row r="1333" spans="1:3" x14ac:dyDescent="0.2">
      <c r="A1333" s="5" t="s">
        <v>11766</v>
      </c>
      <c r="B1333" s="18"/>
      <c r="C1333" s="18">
        <v>11.24</v>
      </c>
    </row>
    <row r="1334" spans="1:3" x14ac:dyDescent="0.2">
      <c r="A1334" s="5" t="s">
        <v>22856</v>
      </c>
      <c r="B1334" s="18"/>
      <c r="C1334" s="18"/>
    </row>
    <row r="1335" spans="1:3" x14ac:dyDescent="0.2">
      <c r="A1335" s="5" t="s">
        <v>13016</v>
      </c>
      <c r="B1335" s="18">
        <v>1</v>
      </c>
      <c r="C1335" s="18">
        <v>5.89</v>
      </c>
    </row>
    <row r="1336" spans="1:3" x14ac:dyDescent="0.2">
      <c r="A1336" s="5" t="s">
        <v>22989</v>
      </c>
      <c r="B1336" s="18"/>
      <c r="C1336" s="18"/>
    </row>
    <row r="1337" spans="1:3" x14ac:dyDescent="0.2">
      <c r="A1337" s="5" t="s">
        <v>16114</v>
      </c>
      <c r="B1337" s="18"/>
      <c r="C1337" s="18"/>
    </row>
    <row r="1338" spans="1:3" x14ac:dyDescent="0.2">
      <c r="A1338" s="5" t="s">
        <v>11758</v>
      </c>
      <c r="B1338" s="18">
        <v>1</v>
      </c>
      <c r="C1338" s="18">
        <v>62.68</v>
      </c>
    </row>
    <row r="1339" spans="1:3" x14ac:dyDescent="0.2">
      <c r="A1339" s="5" t="s">
        <v>6686</v>
      </c>
      <c r="B1339" s="18"/>
      <c r="C1339" s="18">
        <v>0.1</v>
      </c>
    </row>
    <row r="1340" spans="1:3" x14ac:dyDescent="0.2">
      <c r="A1340" s="5" t="s">
        <v>13570</v>
      </c>
      <c r="B1340" s="18">
        <v>1</v>
      </c>
      <c r="C1340" s="18"/>
    </row>
    <row r="1341" spans="1:3" x14ac:dyDescent="0.2">
      <c r="A1341" s="5" t="s">
        <v>12331</v>
      </c>
      <c r="B1341" s="18"/>
      <c r="C1341" s="18"/>
    </row>
    <row r="1342" spans="1:3" x14ac:dyDescent="0.2">
      <c r="A1342" s="5" t="s">
        <v>5889</v>
      </c>
      <c r="B1342" s="18"/>
      <c r="C1342" s="18"/>
    </row>
    <row r="1343" spans="1:3" x14ac:dyDescent="0.2">
      <c r="A1343" s="5" t="s">
        <v>5543</v>
      </c>
      <c r="B1343" s="18"/>
      <c r="C1343" s="18"/>
    </row>
    <row r="1344" spans="1:3" x14ac:dyDescent="0.2">
      <c r="A1344" s="5" t="s">
        <v>6783</v>
      </c>
      <c r="B1344" s="18"/>
      <c r="C1344" s="18">
        <v>7.2</v>
      </c>
    </row>
    <row r="1345" spans="1:3" x14ac:dyDescent="0.2">
      <c r="A1345" s="5" t="s">
        <v>8567</v>
      </c>
      <c r="B1345" s="18"/>
      <c r="C1345" s="18"/>
    </row>
    <row r="1346" spans="1:3" x14ac:dyDescent="0.2">
      <c r="A1346" s="5" t="s">
        <v>6932</v>
      </c>
      <c r="B1346" s="18"/>
      <c r="C1346" s="18"/>
    </row>
    <row r="1347" spans="1:3" x14ac:dyDescent="0.2">
      <c r="A1347" s="5" t="s">
        <v>7220</v>
      </c>
      <c r="B1347" s="18"/>
      <c r="C1347" s="18">
        <v>0</v>
      </c>
    </row>
    <row r="1348" spans="1:3" x14ac:dyDescent="0.2">
      <c r="A1348" s="5" t="s">
        <v>7454</v>
      </c>
      <c r="B1348" s="18"/>
      <c r="C1348" s="18">
        <v>5.25</v>
      </c>
    </row>
    <row r="1349" spans="1:3" x14ac:dyDescent="0.2">
      <c r="A1349" s="5" t="s">
        <v>16468</v>
      </c>
      <c r="B1349" s="18"/>
      <c r="C1349" s="18">
        <v>2</v>
      </c>
    </row>
    <row r="1350" spans="1:3" x14ac:dyDescent="0.2">
      <c r="A1350" s="5" t="s">
        <v>10836</v>
      </c>
      <c r="B1350" s="18"/>
      <c r="C1350" s="18">
        <v>3.5</v>
      </c>
    </row>
    <row r="1351" spans="1:3" x14ac:dyDescent="0.2">
      <c r="A1351" s="5" t="s">
        <v>22772</v>
      </c>
      <c r="B1351" s="18"/>
      <c r="C1351" s="18"/>
    </row>
    <row r="1352" spans="1:3" x14ac:dyDescent="0.2">
      <c r="A1352" s="5" t="s">
        <v>1634</v>
      </c>
      <c r="B1352" s="18">
        <v>1</v>
      </c>
      <c r="C1352" s="18">
        <v>7.69</v>
      </c>
    </row>
    <row r="1353" spans="1:3" x14ac:dyDescent="0.2">
      <c r="A1353" s="5" t="s">
        <v>19703</v>
      </c>
      <c r="B1353" s="18"/>
      <c r="C1353" s="18"/>
    </row>
    <row r="1354" spans="1:3" x14ac:dyDescent="0.2">
      <c r="A1354" s="5" t="s">
        <v>16397</v>
      </c>
      <c r="B1354" s="18">
        <v>1</v>
      </c>
      <c r="C1354" s="18">
        <v>2.87</v>
      </c>
    </row>
    <row r="1355" spans="1:3" x14ac:dyDescent="0.2">
      <c r="A1355" s="5" t="s">
        <v>4942</v>
      </c>
      <c r="B1355" s="18"/>
      <c r="C1355" s="18"/>
    </row>
    <row r="1356" spans="1:3" x14ac:dyDescent="0.2">
      <c r="A1356" s="5" t="s">
        <v>14498</v>
      </c>
      <c r="B1356" s="18">
        <v>1</v>
      </c>
      <c r="C1356" s="18">
        <v>2.5</v>
      </c>
    </row>
    <row r="1357" spans="1:3" x14ac:dyDescent="0.2">
      <c r="A1357" s="5" t="s">
        <v>23827</v>
      </c>
      <c r="B1357" s="18"/>
      <c r="C1357" s="18"/>
    </row>
    <row r="1358" spans="1:3" x14ac:dyDescent="0.2">
      <c r="A1358" s="5" t="s">
        <v>2592</v>
      </c>
      <c r="B1358" s="18"/>
      <c r="C1358" s="18"/>
    </row>
    <row r="1359" spans="1:3" x14ac:dyDescent="0.2">
      <c r="A1359" s="5" t="s">
        <v>14201</v>
      </c>
      <c r="B1359" s="18">
        <v>1</v>
      </c>
      <c r="C1359" s="18">
        <v>9.4700000000000006</v>
      </c>
    </row>
    <row r="1360" spans="1:3" x14ac:dyDescent="0.2">
      <c r="A1360" s="5" t="s">
        <v>8915</v>
      </c>
      <c r="B1360" s="18">
        <v>1</v>
      </c>
      <c r="C1360" s="18">
        <v>19.989999999999998</v>
      </c>
    </row>
    <row r="1361" spans="1:3" x14ac:dyDescent="0.2">
      <c r="A1361" s="5" t="s">
        <v>19465</v>
      </c>
      <c r="B1361" s="18"/>
      <c r="C1361" s="18"/>
    </row>
    <row r="1362" spans="1:3" x14ac:dyDescent="0.2">
      <c r="A1362" s="5" t="s">
        <v>20123</v>
      </c>
      <c r="B1362" s="18"/>
      <c r="C1362" s="18"/>
    </row>
    <row r="1363" spans="1:3" x14ac:dyDescent="0.2">
      <c r="A1363" s="5" t="s">
        <v>18119</v>
      </c>
      <c r="B1363" s="18"/>
      <c r="C1363" s="18"/>
    </row>
    <row r="1364" spans="1:3" x14ac:dyDescent="0.2">
      <c r="A1364" s="5" t="s">
        <v>12186</v>
      </c>
      <c r="B1364" s="18"/>
      <c r="C1364" s="18"/>
    </row>
    <row r="1365" spans="1:3" x14ac:dyDescent="0.2">
      <c r="A1365" s="5" t="s">
        <v>20304</v>
      </c>
      <c r="B1365" s="18">
        <v>1</v>
      </c>
      <c r="C1365" s="18"/>
    </row>
    <row r="1366" spans="1:3" x14ac:dyDescent="0.2">
      <c r="A1366" s="5" t="s">
        <v>18367</v>
      </c>
      <c r="B1366" s="18"/>
      <c r="C1366" s="18">
        <v>1.76</v>
      </c>
    </row>
    <row r="1367" spans="1:3" x14ac:dyDescent="0.2">
      <c r="A1367" s="5" t="s">
        <v>13540</v>
      </c>
      <c r="B1367" s="18">
        <v>1</v>
      </c>
      <c r="C1367" s="18"/>
    </row>
    <row r="1368" spans="1:3" x14ac:dyDescent="0.2">
      <c r="A1368" s="5" t="s">
        <v>19979</v>
      </c>
      <c r="B1368" s="18"/>
      <c r="C1368" s="18"/>
    </row>
    <row r="1369" spans="1:3" x14ac:dyDescent="0.2">
      <c r="A1369" s="5" t="s">
        <v>7617</v>
      </c>
      <c r="B1369" s="18">
        <v>1</v>
      </c>
      <c r="C1369" s="18">
        <v>11.66</v>
      </c>
    </row>
    <row r="1370" spans="1:3" x14ac:dyDescent="0.2">
      <c r="A1370" s="5" t="s">
        <v>17219</v>
      </c>
      <c r="B1370" s="18"/>
      <c r="C1370" s="18"/>
    </row>
    <row r="1371" spans="1:3" x14ac:dyDescent="0.2">
      <c r="A1371" s="5" t="s">
        <v>23428</v>
      </c>
      <c r="B1371" s="18"/>
      <c r="C1371" s="18"/>
    </row>
    <row r="1372" spans="1:3" x14ac:dyDescent="0.2">
      <c r="A1372" s="5" t="s">
        <v>3532</v>
      </c>
      <c r="B1372" s="18"/>
      <c r="C1372" s="18"/>
    </row>
    <row r="1373" spans="1:3" x14ac:dyDescent="0.2">
      <c r="A1373" s="5" t="s">
        <v>10455</v>
      </c>
      <c r="B1373" s="18">
        <v>1</v>
      </c>
      <c r="C1373" s="18">
        <v>4.5599999999999996</v>
      </c>
    </row>
    <row r="1374" spans="1:3" x14ac:dyDescent="0.2">
      <c r="A1374" s="5" t="s">
        <v>9459</v>
      </c>
      <c r="B1374" s="18"/>
      <c r="C1374" s="18">
        <v>1.58</v>
      </c>
    </row>
    <row r="1375" spans="1:3" x14ac:dyDescent="0.2">
      <c r="A1375" s="5" t="s">
        <v>12147</v>
      </c>
      <c r="B1375" s="18"/>
      <c r="C1375" s="18">
        <v>10.65</v>
      </c>
    </row>
    <row r="1376" spans="1:3" x14ac:dyDescent="0.2">
      <c r="A1376" s="5" t="s">
        <v>4824</v>
      </c>
      <c r="B1376" s="18">
        <v>1</v>
      </c>
      <c r="C1376" s="18">
        <v>23.16</v>
      </c>
    </row>
    <row r="1377" spans="1:3" x14ac:dyDescent="0.2">
      <c r="A1377" s="5" t="s">
        <v>1457</v>
      </c>
      <c r="B1377" s="18"/>
      <c r="C1377" s="18"/>
    </row>
    <row r="1378" spans="1:3" x14ac:dyDescent="0.2">
      <c r="A1378" s="5" t="s">
        <v>3120</v>
      </c>
      <c r="B1378" s="18"/>
      <c r="C1378" s="18">
        <v>22.49</v>
      </c>
    </row>
    <row r="1379" spans="1:3" x14ac:dyDescent="0.2">
      <c r="A1379" s="5" t="s">
        <v>20443</v>
      </c>
      <c r="B1379" s="18"/>
      <c r="C1379" s="18"/>
    </row>
    <row r="1380" spans="1:3" x14ac:dyDescent="0.2">
      <c r="A1380" s="5" t="s">
        <v>1320</v>
      </c>
      <c r="B1380" s="18"/>
      <c r="C1380" s="18">
        <v>2.5</v>
      </c>
    </row>
    <row r="1381" spans="1:3" x14ac:dyDescent="0.2">
      <c r="A1381" s="5" t="s">
        <v>11161</v>
      </c>
      <c r="B1381" s="18">
        <v>1</v>
      </c>
      <c r="C1381" s="18">
        <v>6.92</v>
      </c>
    </row>
    <row r="1382" spans="1:3" x14ac:dyDescent="0.2">
      <c r="A1382" s="5" t="s">
        <v>12528</v>
      </c>
      <c r="B1382" s="18"/>
      <c r="C1382" s="18">
        <v>2.35</v>
      </c>
    </row>
    <row r="1383" spans="1:3" x14ac:dyDescent="0.2">
      <c r="A1383" s="5" t="s">
        <v>21871</v>
      </c>
      <c r="B1383" s="18"/>
      <c r="C1383" s="18"/>
    </row>
    <row r="1384" spans="1:3" x14ac:dyDescent="0.2">
      <c r="A1384" s="5" t="s">
        <v>15248</v>
      </c>
      <c r="B1384" s="18"/>
      <c r="C1384" s="18">
        <v>5.4</v>
      </c>
    </row>
    <row r="1385" spans="1:3" x14ac:dyDescent="0.2">
      <c r="A1385" s="5" t="s">
        <v>13845</v>
      </c>
      <c r="B1385" s="18"/>
      <c r="C1385" s="18">
        <v>4.2699999999999996</v>
      </c>
    </row>
    <row r="1386" spans="1:3" x14ac:dyDescent="0.2">
      <c r="A1386" s="5" t="s">
        <v>12609</v>
      </c>
      <c r="B1386" s="18">
        <v>1</v>
      </c>
      <c r="C1386" s="18">
        <v>29.63</v>
      </c>
    </row>
    <row r="1387" spans="1:3" x14ac:dyDescent="0.2">
      <c r="A1387" s="5" t="s">
        <v>11125</v>
      </c>
      <c r="B1387" s="18"/>
      <c r="C1387" s="18">
        <v>4.5</v>
      </c>
    </row>
    <row r="1388" spans="1:3" x14ac:dyDescent="0.2">
      <c r="A1388" s="5" t="s">
        <v>22123</v>
      </c>
      <c r="B1388" s="18"/>
      <c r="C1388" s="18"/>
    </row>
    <row r="1389" spans="1:3" x14ac:dyDescent="0.2">
      <c r="A1389" s="5" t="s">
        <v>9834</v>
      </c>
      <c r="B1389" s="18"/>
      <c r="C1389" s="18"/>
    </row>
    <row r="1390" spans="1:3" x14ac:dyDescent="0.2">
      <c r="A1390" s="5" t="s">
        <v>14079</v>
      </c>
      <c r="B1390" s="18"/>
      <c r="C1390" s="18">
        <v>4.93</v>
      </c>
    </row>
    <row r="1391" spans="1:3" x14ac:dyDescent="0.2">
      <c r="A1391" s="5" t="s">
        <v>20493</v>
      </c>
      <c r="B1391" s="18"/>
      <c r="C1391" s="18"/>
    </row>
    <row r="1392" spans="1:3" x14ac:dyDescent="0.2">
      <c r="A1392" s="5" t="s">
        <v>23298</v>
      </c>
      <c r="B1392" s="18"/>
      <c r="C1392" s="18"/>
    </row>
    <row r="1393" spans="1:3" x14ac:dyDescent="0.2">
      <c r="A1393" s="5" t="s">
        <v>12984</v>
      </c>
      <c r="B1393" s="18">
        <v>1</v>
      </c>
      <c r="C1393" s="18">
        <v>29.99</v>
      </c>
    </row>
    <row r="1394" spans="1:3" x14ac:dyDescent="0.2">
      <c r="A1394" s="5" t="s">
        <v>7835</v>
      </c>
      <c r="B1394" s="18">
        <v>1</v>
      </c>
      <c r="C1394" s="18">
        <v>33.33</v>
      </c>
    </row>
    <row r="1395" spans="1:3" x14ac:dyDescent="0.2">
      <c r="A1395" s="5" t="s">
        <v>22502</v>
      </c>
      <c r="B1395" s="18">
        <v>1</v>
      </c>
      <c r="C1395" s="18"/>
    </row>
    <row r="1396" spans="1:3" x14ac:dyDescent="0.2">
      <c r="A1396" s="5" t="s">
        <v>13760</v>
      </c>
      <c r="B1396" s="18"/>
      <c r="C1396" s="18">
        <v>6.43</v>
      </c>
    </row>
    <row r="1397" spans="1:3" x14ac:dyDescent="0.2">
      <c r="A1397" s="5" t="s">
        <v>9843</v>
      </c>
      <c r="B1397" s="18"/>
      <c r="C1397" s="18">
        <v>23.99</v>
      </c>
    </row>
    <row r="1398" spans="1:3" x14ac:dyDescent="0.2">
      <c r="A1398" s="5" t="s">
        <v>4926</v>
      </c>
      <c r="B1398" s="18"/>
      <c r="C1398" s="18">
        <v>9.11</v>
      </c>
    </row>
    <row r="1399" spans="1:3" x14ac:dyDescent="0.2">
      <c r="A1399" s="5" t="s">
        <v>7501</v>
      </c>
      <c r="B1399" s="18"/>
      <c r="C1399" s="18">
        <v>32.479999999999997</v>
      </c>
    </row>
    <row r="1400" spans="1:3" x14ac:dyDescent="0.2">
      <c r="A1400" s="5" t="s">
        <v>1202</v>
      </c>
      <c r="B1400" s="18"/>
      <c r="C1400" s="18">
        <v>2.5</v>
      </c>
    </row>
    <row r="1401" spans="1:3" x14ac:dyDescent="0.2">
      <c r="A1401" s="5" t="s">
        <v>4255</v>
      </c>
      <c r="B1401" s="18"/>
      <c r="C1401" s="18">
        <v>0.6</v>
      </c>
    </row>
    <row r="1402" spans="1:3" x14ac:dyDescent="0.2">
      <c r="A1402" s="5" t="s">
        <v>11525</v>
      </c>
      <c r="B1402" s="18">
        <v>1</v>
      </c>
      <c r="C1402" s="18">
        <v>3</v>
      </c>
    </row>
    <row r="1403" spans="1:3" x14ac:dyDescent="0.2">
      <c r="A1403" s="5" t="s">
        <v>20220</v>
      </c>
      <c r="B1403" s="18"/>
      <c r="C1403" s="18"/>
    </row>
    <row r="1404" spans="1:3" x14ac:dyDescent="0.2">
      <c r="A1404" s="5" t="s">
        <v>9912</v>
      </c>
      <c r="B1404" s="18"/>
      <c r="C1404" s="18"/>
    </row>
    <row r="1405" spans="1:3" x14ac:dyDescent="0.2">
      <c r="A1405" s="5" t="s">
        <v>20587</v>
      </c>
      <c r="B1405" s="18"/>
      <c r="C1405" s="18"/>
    </row>
    <row r="1406" spans="1:3" x14ac:dyDescent="0.2">
      <c r="A1406" s="5" t="s">
        <v>16732</v>
      </c>
      <c r="B1406" s="18"/>
      <c r="C1406" s="18">
        <v>24.7</v>
      </c>
    </row>
    <row r="1407" spans="1:3" x14ac:dyDescent="0.2">
      <c r="A1407" s="5" t="s">
        <v>16802</v>
      </c>
      <c r="B1407" s="18"/>
      <c r="C1407" s="18">
        <v>3.41</v>
      </c>
    </row>
    <row r="1408" spans="1:3" x14ac:dyDescent="0.2">
      <c r="A1408" s="5" t="s">
        <v>22765</v>
      </c>
      <c r="B1408" s="18"/>
      <c r="C1408" s="18"/>
    </row>
    <row r="1409" spans="1:3" x14ac:dyDescent="0.2">
      <c r="A1409" s="5" t="s">
        <v>5849</v>
      </c>
      <c r="B1409" s="18">
        <v>1</v>
      </c>
      <c r="C1409" s="18">
        <v>8.82</v>
      </c>
    </row>
    <row r="1410" spans="1:3" x14ac:dyDescent="0.2">
      <c r="A1410" s="5" t="s">
        <v>6506</v>
      </c>
      <c r="B1410" s="18"/>
      <c r="C1410" s="18">
        <v>1.53</v>
      </c>
    </row>
    <row r="1411" spans="1:3" x14ac:dyDescent="0.2">
      <c r="A1411" s="5" t="s">
        <v>21617</v>
      </c>
      <c r="B1411" s="18"/>
      <c r="C1411" s="18"/>
    </row>
    <row r="1412" spans="1:3" x14ac:dyDescent="0.2">
      <c r="A1412" s="5" t="s">
        <v>19773</v>
      </c>
      <c r="B1412" s="18"/>
      <c r="C1412" s="18"/>
    </row>
    <row r="1413" spans="1:3" x14ac:dyDescent="0.2">
      <c r="A1413" s="5" t="s">
        <v>19389</v>
      </c>
      <c r="B1413" s="18">
        <v>1</v>
      </c>
      <c r="C1413" s="18"/>
    </row>
    <row r="1414" spans="1:3" x14ac:dyDescent="0.2">
      <c r="A1414" s="5" t="s">
        <v>9778</v>
      </c>
      <c r="B1414" s="18"/>
      <c r="C1414" s="18">
        <v>2.81</v>
      </c>
    </row>
    <row r="1415" spans="1:3" x14ac:dyDescent="0.2">
      <c r="A1415" s="5" t="s">
        <v>20651</v>
      </c>
      <c r="B1415" s="18"/>
      <c r="C1415" s="18"/>
    </row>
    <row r="1416" spans="1:3" x14ac:dyDescent="0.2">
      <c r="A1416" s="5" t="s">
        <v>6386</v>
      </c>
      <c r="B1416" s="18">
        <v>1</v>
      </c>
      <c r="C1416" s="18">
        <v>3</v>
      </c>
    </row>
    <row r="1417" spans="1:3" x14ac:dyDescent="0.2">
      <c r="A1417" s="5" t="s">
        <v>22905</v>
      </c>
      <c r="B1417" s="18"/>
      <c r="C1417" s="18"/>
    </row>
    <row r="1418" spans="1:3" x14ac:dyDescent="0.2">
      <c r="A1418" s="5" t="s">
        <v>12338</v>
      </c>
      <c r="B1418" s="18"/>
      <c r="C1418" s="18">
        <v>4.5</v>
      </c>
    </row>
    <row r="1419" spans="1:3" x14ac:dyDescent="0.2">
      <c r="A1419" s="5" t="s">
        <v>6618</v>
      </c>
      <c r="B1419" s="18"/>
      <c r="C1419" s="18">
        <v>3</v>
      </c>
    </row>
    <row r="1420" spans="1:3" x14ac:dyDescent="0.2">
      <c r="A1420" s="5" t="s">
        <v>22981</v>
      </c>
      <c r="B1420" s="18"/>
      <c r="C1420" s="18"/>
    </row>
    <row r="1421" spans="1:3" x14ac:dyDescent="0.2">
      <c r="A1421" s="5" t="s">
        <v>20873</v>
      </c>
      <c r="B1421" s="18"/>
      <c r="C1421" s="18"/>
    </row>
    <row r="1422" spans="1:3" x14ac:dyDescent="0.2">
      <c r="A1422" s="5" t="s">
        <v>15312</v>
      </c>
      <c r="B1422" s="18"/>
      <c r="C1422" s="18">
        <v>1.25</v>
      </c>
    </row>
    <row r="1423" spans="1:3" x14ac:dyDescent="0.2">
      <c r="A1423" s="5" t="s">
        <v>19677</v>
      </c>
      <c r="B1423" s="18"/>
      <c r="C1423" s="18"/>
    </row>
    <row r="1424" spans="1:3" x14ac:dyDescent="0.2">
      <c r="A1424" s="5" t="s">
        <v>5162</v>
      </c>
      <c r="B1424" s="18"/>
      <c r="C1424" s="18">
        <v>10.88</v>
      </c>
    </row>
    <row r="1425" spans="1:3" x14ac:dyDescent="0.2">
      <c r="A1425" s="5" t="s">
        <v>474</v>
      </c>
      <c r="B1425" s="18"/>
      <c r="C1425" s="18">
        <v>2.41</v>
      </c>
    </row>
    <row r="1426" spans="1:3" x14ac:dyDescent="0.2">
      <c r="A1426" s="5" t="s">
        <v>23354</v>
      </c>
      <c r="B1426" s="18"/>
      <c r="C1426" s="18"/>
    </row>
    <row r="1427" spans="1:3" x14ac:dyDescent="0.2">
      <c r="A1427" s="5" t="s">
        <v>16742</v>
      </c>
      <c r="B1427" s="18"/>
      <c r="C1427" s="18">
        <v>12.85</v>
      </c>
    </row>
    <row r="1428" spans="1:3" x14ac:dyDescent="0.2">
      <c r="A1428" s="5" t="s">
        <v>19549</v>
      </c>
      <c r="B1428" s="18">
        <v>1</v>
      </c>
      <c r="C1428" s="18">
        <v>2.89</v>
      </c>
    </row>
    <row r="1429" spans="1:3" x14ac:dyDescent="0.2">
      <c r="A1429" s="5" t="s">
        <v>20318</v>
      </c>
      <c r="B1429" s="18"/>
      <c r="C1429" s="18"/>
    </row>
    <row r="1430" spans="1:3" x14ac:dyDescent="0.2">
      <c r="A1430" s="5" t="s">
        <v>10704</v>
      </c>
      <c r="B1430" s="18">
        <v>1</v>
      </c>
      <c r="C1430" s="18">
        <v>4.5</v>
      </c>
    </row>
    <row r="1431" spans="1:3" x14ac:dyDescent="0.2">
      <c r="A1431" s="5" t="s">
        <v>3136</v>
      </c>
      <c r="B1431" s="18"/>
      <c r="C1431" s="18">
        <v>10.67</v>
      </c>
    </row>
    <row r="1432" spans="1:3" x14ac:dyDescent="0.2">
      <c r="A1432" s="5" t="s">
        <v>7846</v>
      </c>
      <c r="B1432" s="18"/>
      <c r="C1432" s="18">
        <v>3.07</v>
      </c>
    </row>
    <row r="1433" spans="1:3" x14ac:dyDescent="0.2">
      <c r="A1433" s="5" t="s">
        <v>15523</v>
      </c>
      <c r="B1433" s="18"/>
      <c r="C1433" s="18">
        <v>3.3</v>
      </c>
    </row>
    <row r="1434" spans="1:3" x14ac:dyDescent="0.2">
      <c r="A1434" s="5" t="s">
        <v>7674</v>
      </c>
      <c r="B1434" s="18"/>
      <c r="C1434" s="18">
        <v>10.67</v>
      </c>
    </row>
    <row r="1435" spans="1:3" x14ac:dyDescent="0.2">
      <c r="A1435" s="5" t="s">
        <v>2662</v>
      </c>
      <c r="B1435" s="18"/>
      <c r="C1435" s="18">
        <v>3</v>
      </c>
    </row>
    <row r="1436" spans="1:3" x14ac:dyDescent="0.2">
      <c r="A1436" s="5" t="s">
        <v>22496</v>
      </c>
      <c r="B1436" s="18"/>
      <c r="C1436" s="18"/>
    </row>
    <row r="1437" spans="1:3" x14ac:dyDescent="0.2">
      <c r="A1437" s="5" t="s">
        <v>4202</v>
      </c>
      <c r="B1437" s="18"/>
      <c r="C1437" s="18"/>
    </row>
    <row r="1438" spans="1:3" x14ac:dyDescent="0.2">
      <c r="A1438" s="5" t="s">
        <v>22238</v>
      </c>
      <c r="B1438" s="18"/>
      <c r="C1438" s="18"/>
    </row>
    <row r="1439" spans="1:3" x14ac:dyDescent="0.2">
      <c r="A1439" s="5" t="s">
        <v>19789</v>
      </c>
      <c r="B1439" s="18"/>
      <c r="C1439" s="18">
        <v>2.71</v>
      </c>
    </row>
    <row r="1440" spans="1:3" x14ac:dyDescent="0.2">
      <c r="A1440" s="5" t="s">
        <v>17582</v>
      </c>
      <c r="B1440" s="18">
        <v>1</v>
      </c>
      <c r="C1440" s="18"/>
    </row>
    <row r="1441" spans="1:3" x14ac:dyDescent="0.2">
      <c r="A1441" s="5" t="s">
        <v>1967</v>
      </c>
      <c r="B1441" s="18"/>
      <c r="C1441" s="18">
        <v>3.5</v>
      </c>
    </row>
    <row r="1442" spans="1:3" x14ac:dyDescent="0.2">
      <c r="A1442" s="5" t="s">
        <v>18326</v>
      </c>
      <c r="B1442" s="18"/>
      <c r="C1442" s="18"/>
    </row>
    <row r="1443" spans="1:3" x14ac:dyDescent="0.2">
      <c r="A1443" s="5" t="s">
        <v>17701</v>
      </c>
      <c r="B1443" s="18"/>
      <c r="C1443" s="18">
        <v>2.79</v>
      </c>
    </row>
    <row r="1444" spans="1:3" x14ac:dyDescent="0.2">
      <c r="A1444" s="5" t="s">
        <v>5307</v>
      </c>
      <c r="B1444" s="18"/>
      <c r="C1444" s="18"/>
    </row>
    <row r="1445" spans="1:3" x14ac:dyDescent="0.2">
      <c r="A1445" s="5" t="s">
        <v>3716</v>
      </c>
      <c r="B1445" s="18"/>
      <c r="C1445" s="18"/>
    </row>
    <row r="1446" spans="1:3" x14ac:dyDescent="0.2">
      <c r="A1446" s="5" t="s">
        <v>14622</v>
      </c>
      <c r="B1446" s="18"/>
      <c r="C1446" s="18">
        <v>4.4400000000000004</v>
      </c>
    </row>
    <row r="1447" spans="1:3" x14ac:dyDescent="0.2">
      <c r="A1447" s="5" t="s">
        <v>4134</v>
      </c>
      <c r="B1447" s="18">
        <v>1</v>
      </c>
      <c r="C1447" s="18">
        <v>6</v>
      </c>
    </row>
    <row r="1448" spans="1:3" x14ac:dyDescent="0.2">
      <c r="A1448" s="5" t="s">
        <v>6718</v>
      </c>
      <c r="B1448" s="18">
        <v>1</v>
      </c>
      <c r="C1448" s="18">
        <v>13.49</v>
      </c>
    </row>
    <row r="1449" spans="1:3" x14ac:dyDescent="0.2">
      <c r="A1449" s="5" t="s">
        <v>13348</v>
      </c>
      <c r="B1449" s="18"/>
      <c r="C1449" s="18"/>
    </row>
    <row r="1450" spans="1:3" x14ac:dyDescent="0.2">
      <c r="A1450" s="5" t="s">
        <v>23534</v>
      </c>
      <c r="B1450" s="18"/>
      <c r="C1450" s="18"/>
    </row>
    <row r="1451" spans="1:3" x14ac:dyDescent="0.2">
      <c r="A1451" s="5" t="s">
        <v>9898</v>
      </c>
      <c r="B1451" s="18"/>
      <c r="C1451" s="18">
        <v>0</v>
      </c>
    </row>
    <row r="1452" spans="1:3" x14ac:dyDescent="0.2">
      <c r="A1452" s="5" t="s">
        <v>21491</v>
      </c>
      <c r="B1452" s="18"/>
      <c r="C1452" s="18"/>
    </row>
    <row r="1453" spans="1:3" x14ac:dyDescent="0.2">
      <c r="A1453" s="5" t="s">
        <v>16405</v>
      </c>
      <c r="B1453" s="18"/>
      <c r="C1453" s="18"/>
    </row>
    <row r="1454" spans="1:3" x14ac:dyDescent="0.2">
      <c r="A1454" s="5" t="s">
        <v>14001</v>
      </c>
      <c r="B1454" s="18"/>
      <c r="C1454" s="18"/>
    </row>
    <row r="1455" spans="1:3" x14ac:dyDescent="0.2">
      <c r="A1455" s="5" t="s">
        <v>9659</v>
      </c>
      <c r="B1455" s="18">
        <v>1</v>
      </c>
      <c r="C1455" s="18">
        <v>6</v>
      </c>
    </row>
    <row r="1456" spans="1:3" x14ac:dyDescent="0.2">
      <c r="A1456" s="5" t="s">
        <v>13118</v>
      </c>
      <c r="B1456" s="18"/>
      <c r="C1456" s="18">
        <v>2.04</v>
      </c>
    </row>
    <row r="1457" spans="1:3" x14ac:dyDescent="0.2">
      <c r="A1457" s="5" t="s">
        <v>12635</v>
      </c>
      <c r="B1457" s="18">
        <v>1</v>
      </c>
      <c r="C1457" s="18">
        <v>5.95</v>
      </c>
    </row>
    <row r="1458" spans="1:3" x14ac:dyDescent="0.2">
      <c r="A1458" s="5" t="s">
        <v>21041</v>
      </c>
      <c r="B1458" s="18"/>
      <c r="C1458" s="18"/>
    </row>
    <row r="1459" spans="1:3" x14ac:dyDescent="0.2">
      <c r="A1459" s="5" t="s">
        <v>6941</v>
      </c>
      <c r="B1459" s="18"/>
      <c r="C1459" s="18">
        <v>4.3099999999999996</v>
      </c>
    </row>
    <row r="1460" spans="1:3" x14ac:dyDescent="0.2">
      <c r="A1460" s="5" t="s">
        <v>23221</v>
      </c>
      <c r="B1460" s="18"/>
      <c r="C1460" s="18"/>
    </row>
    <row r="1461" spans="1:3" x14ac:dyDescent="0.2">
      <c r="A1461" s="5" t="s">
        <v>7930</v>
      </c>
      <c r="B1461" s="18"/>
      <c r="C1461" s="18">
        <v>2.2200000000000002</v>
      </c>
    </row>
    <row r="1462" spans="1:3" x14ac:dyDescent="0.2">
      <c r="A1462" s="5" t="s">
        <v>23367</v>
      </c>
      <c r="B1462" s="18"/>
      <c r="C1462" s="18"/>
    </row>
    <row r="1463" spans="1:3" x14ac:dyDescent="0.2">
      <c r="A1463" s="5" t="s">
        <v>7187</v>
      </c>
      <c r="B1463" s="18"/>
      <c r="C1463" s="18"/>
    </row>
    <row r="1464" spans="1:3" x14ac:dyDescent="0.2">
      <c r="A1464" s="5" t="s">
        <v>4816</v>
      </c>
      <c r="B1464" s="18"/>
      <c r="C1464" s="18"/>
    </row>
    <row r="1465" spans="1:3" x14ac:dyDescent="0.2">
      <c r="A1465" s="5" t="s">
        <v>4890</v>
      </c>
      <c r="B1465" s="18">
        <v>1</v>
      </c>
      <c r="C1465" s="18">
        <v>8</v>
      </c>
    </row>
    <row r="1466" spans="1:3" x14ac:dyDescent="0.2">
      <c r="A1466" s="5" t="s">
        <v>12684</v>
      </c>
      <c r="B1466" s="18">
        <v>1</v>
      </c>
      <c r="C1466" s="18">
        <v>7.65</v>
      </c>
    </row>
    <row r="1467" spans="1:3" x14ac:dyDescent="0.2">
      <c r="A1467" s="5" t="s">
        <v>22542</v>
      </c>
      <c r="B1467" s="18"/>
      <c r="C1467" s="18"/>
    </row>
    <row r="1468" spans="1:3" x14ac:dyDescent="0.2">
      <c r="A1468" s="5" t="s">
        <v>21333</v>
      </c>
      <c r="B1468" s="18"/>
      <c r="C1468" s="18"/>
    </row>
    <row r="1469" spans="1:3" x14ac:dyDescent="0.2">
      <c r="A1469" s="5" t="s">
        <v>23840</v>
      </c>
      <c r="B1469" s="18"/>
      <c r="C1469" s="18"/>
    </row>
    <row r="1470" spans="1:3" x14ac:dyDescent="0.2">
      <c r="A1470" s="5" t="s">
        <v>6036</v>
      </c>
      <c r="B1470" s="18">
        <v>1</v>
      </c>
      <c r="C1470" s="18">
        <v>0</v>
      </c>
    </row>
    <row r="1471" spans="1:3" x14ac:dyDescent="0.2">
      <c r="A1471" s="5" t="s">
        <v>15735</v>
      </c>
      <c r="B1471" s="18"/>
      <c r="C1471" s="18"/>
    </row>
    <row r="1472" spans="1:3" x14ac:dyDescent="0.2">
      <c r="A1472" s="5" t="s">
        <v>22757</v>
      </c>
      <c r="B1472" s="18"/>
      <c r="C1472" s="18"/>
    </row>
    <row r="1473" spans="1:3" x14ac:dyDescent="0.2">
      <c r="A1473" s="5" t="s">
        <v>23649</v>
      </c>
      <c r="B1473" s="18"/>
      <c r="C1473" s="18"/>
    </row>
    <row r="1474" spans="1:3" x14ac:dyDescent="0.2">
      <c r="A1474" s="5" t="s">
        <v>21177</v>
      </c>
      <c r="B1474" s="18"/>
      <c r="C1474" s="18"/>
    </row>
    <row r="1475" spans="1:3" x14ac:dyDescent="0.2">
      <c r="A1475" s="5" t="s">
        <v>14843</v>
      </c>
      <c r="B1475" s="18"/>
      <c r="C1475" s="18">
        <v>4.37</v>
      </c>
    </row>
    <row r="1476" spans="1:3" x14ac:dyDescent="0.2">
      <c r="A1476" s="5" t="s">
        <v>6989</v>
      </c>
      <c r="B1476" s="18"/>
      <c r="C1476" s="18"/>
    </row>
    <row r="1477" spans="1:3" x14ac:dyDescent="0.2">
      <c r="A1477" s="5" t="s">
        <v>18562</v>
      </c>
      <c r="B1477" s="18"/>
      <c r="C1477" s="18">
        <v>2.4</v>
      </c>
    </row>
    <row r="1478" spans="1:3" x14ac:dyDescent="0.2">
      <c r="A1478" s="5" t="s">
        <v>20904</v>
      </c>
      <c r="B1478" s="18"/>
      <c r="C1478" s="18"/>
    </row>
    <row r="1479" spans="1:3" x14ac:dyDescent="0.2">
      <c r="A1479" s="5" t="s">
        <v>12313</v>
      </c>
      <c r="B1479" s="18"/>
      <c r="C1479" s="18">
        <v>1.56</v>
      </c>
    </row>
    <row r="1480" spans="1:3" x14ac:dyDescent="0.2">
      <c r="A1480" s="5" t="s">
        <v>4697</v>
      </c>
      <c r="B1480" s="18"/>
      <c r="C1480" s="18"/>
    </row>
    <row r="1481" spans="1:3" x14ac:dyDescent="0.2">
      <c r="A1481" s="5" t="s">
        <v>15796</v>
      </c>
      <c r="B1481" s="18">
        <v>1</v>
      </c>
      <c r="C1481" s="18">
        <v>3.36</v>
      </c>
    </row>
    <row r="1482" spans="1:3" x14ac:dyDescent="0.2">
      <c r="A1482" s="5" t="s">
        <v>344</v>
      </c>
      <c r="B1482" s="18">
        <v>1</v>
      </c>
      <c r="C1482" s="18"/>
    </row>
    <row r="1483" spans="1:3" x14ac:dyDescent="0.2">
      <c r="A1483" s="5" t="s">
        <v>11369</v>
      </c>
      <c r="B1483" s="18"/>
      <c r="C1483" s="18"/>
    </row>
    <row r="1484" spans="1:3" x14ac:dyDescent="0.2">
      <c r="A1484" s="5" t="s">
        <v>5537</v>
      </c>
      <c r="B1484" s="18">
        <v>1</v>
      </c>
      <c r="C1484" s="18"/>
    </row>
    <row r="1485" spans="1:3" x14ac:dyDescent="0.2">
      <c r="A1485" s="5" t="s">
        <v>14516</v>
      </c>
      <c r="B1485" s="18"/>
      <c r="C1485" s="18"/>
    </row>
    <row r="1486" spans="1:3" x14ac:dyDescent="0.2">
      <c r="A1486" s="5" t="s">
        <v>3232</v>
      </c>
      <c r="B1486" s="18"/>
      <c r="C1486" s="18">
        <v>4.28</v>
      </c>
    </row>
    <row r="1487" spans="1:3" x14ac:dyDescent="0.2">
      <c r="A1487" s="5" t="s">
        <v>1165</v>
      </c>
      <c r="B1487" s="18"/>
      <c r="C1487" s="18">
        <v>3.37</v>
      </c>
    </row>
    <row r="1488" spans="1:3" x14ac:dyDescent="0.2">
      <c r="A1488" s="5" t="s">
        <v>4237</v>
      </c>
      <c r="B1488" s="18"/>
      <c r="C1488" s="18">
        <v>1.33</v>
      </c>
    </row>
    <row r="1489" spans="1:3" x14ac:dyDescent="0.2">
      <c r="A1489" s="5" t="s">
        <v>16306</v>
      </c>
      <c r="B1489" s="18">
        <v>1</v>
      </c>
      <c r="C1489" s="18">
        <v>6.59</v>
      </c>
    </row>
    <row r="1490" spans="1:3" x14ac:dyDescent="0.2">
      <c r="A1490" s="5" t="s">
        <v>18424</v>
      </c>
      <c r="B1490" s="18"/>
      <c r="C1490" s="18">
        <v>4.9800000000000004</v>
      </c>
    </row>
    <row r="1491" spans="1:3" x14ac:dyDescent="0.2">
      <c r="A1491" s="5" t="s">
        <v>11569</v>
      </c>
      <c r="B1491" s="18"/>
      <c r="C1491" s="18">
        <v>3</v>
      </c>
    </row>
    <row r="1492" spans="1:3" x14ac:dyDescent="0.2">
      <c r="A1492" s="5" t="s">
        <v>13007</v>
      </c>
      <c r="B1492" s="18"/>
      <c r="C1492" s="18">
        <v>2.65</v>
      </c>
    </row>
    <row r="1493" spans="1:3" x14ac:dyDescent="0.2">
      <c r="A1493" s="5" t="s">
        <v>3511</v>
      </c>
      <c r="B1493" s="18"/>
      <c r="C1493" s="18">
        <v>1.98</v>
      </c>
    </row>
    <row r="1494" spans="1:3" x14ac:dyDescent="0.2">
      <c r="A1494" s="5" t="s">
        <v>932</v>
      </c>
      <c r="B1494" s="18">
        <v>1</v>
      </c>
      <c r="C1494" s="18">
        <v>10</v>
      </c>
    </row>
    <row r="1495" spans="1:3" x14ac:dyDescent="0.2">
      <c r="A1495" s="5" t="s">
        <v>9852</v>
      </c>
      <c r="B1495" s="18"/>
      <c r="C1495" s="18">
        <v>1.56</v>
      </c>
    </row>
    <row r="1496" spans="1:3" x14ac:dyDescent="0.2">
      <c r="A1496" s="5" t="s">
        <v>20050</v>
      </c>
      <c r="B1496" s="18">
        <v>1</v>
      </c>
      <c r="C1496" s="18"/>
    </row>
    <row r="1497" spans="1:3" x14ac:dyDescent="0.2">
      <c r="A1497" s="5" t="s">
        <v>2725</v>
      </c>
      <c r="B1497" s="18">
        <v>1</v>
      </c>
      <c r="C1497" s="18">
        <v>2.94</v>
      </c>
    </row>
    <row r="1498" spans="1:3" x14ac:dyDescent="0.2">
      <c r="A1498" s="5" t="s">
        <v>9233</v>
      </c>
      <c r="B1498" s="18"/>
      <c r="C1498" s="18">
        <v>2.25</v>
      </c>
    </row>
    <row r="1499" spans="1:3" x14ac:dyDescent="0.2">
      <c r="A1499" s="5" t="s">
        <v>923</v>
      </c>
      <c r="B1499" s="18"/>
      <c r="C1499" s="18">
        <v>3.75</v>
      </c>
    </row>
    <row r="1500" spans="1:3" x14ac:dyDescent="0.2">
      <c r="A1500" s="5" t="s">
        <v>2699</v>
      </c>
      <c r="B1500" s="18"/>
      <c r="C1500" s="18"/>
    </row>
    <row r="1501" spans="1:3" x14ac:dyDescent="0.2">
      <c r="A1501" s="5" t="s">
        <v>18136</v>
      </c>
      <c r="B1501" s="18"/>
      <c r="C1501" s="18"/>
    </row>
    <row r="1502" spans="1:3" x14ac:dyDescent="0.2">
      <c r="A1502" s="5" t="s">
        <v>19221</v>
      </c>
      <c r="B1502" s="18">
        <v>1</v>
      </c>
      <c r="C1502" s="18">
        <v>5.24</v>
      </c>
    </row>
    <row r="1503" spans="1:3" x14ac:dyDescent="0.2">
      <c r="A1503" s="5" t="s">
        <v>19495</v>
      </c>
      <c r="B1503" s="18"/>
      <c r="C1503" s="18">
        <v>0</v>
      </c>
    </row>
    <row r="1504" spans="1:3" x14ac:dyDescent="0.2">
      <c r="A1504" s="5" t="s">
        <v>7381</v>
      </c>
      <c r="B1504" s="18"/>
      <c r="C1504" s="18">
        <v>7.71</v>
      </c>
    </row>
    <row r="1505" spans="1:3" x14ac:dyDescent="0.2">
      <c r="A1505" s="5" t="s">
        <v>5603</v>
      </c>
      <c r="B1505" s="18">
        <v>1</v>
      </c>
      <c r="C1505" s="18">
        <v>35.99</v>
      </c>
    </row>
    <row r="1506" spans="1:3" x14ac:dyDescent="0.2">
      <c r="A1506" s="5" t="s">
        <v>6330</v>
      </c>
      <c r="B1506" s="18"/>
      <c r="C1506" s="18">
        <v>1.8</v>
      </c>
    </row>
    <row r="1507" spans="1:3" x14ac:dyDescent="0.2">
      <c r="A1507" s="5" t="s">
        <v>7098</v>
      </c>
      <c r="B1507" s="18">
        <v>1</v>
      </c>
      <c r="C1507" s="18">
        <v>28.17</v>
      </c>
    </row>
    <row r="1508" spans="1:3" x14ac:dyDescent="0.2">
      <c r="A1508" s="5" t="s">
        <v>21563</v>
      </c>
      <c r="B1508" s="18"/>
      <c r="C1508" s="18"/>
    </row>
    <row r="1509" spans="1:3" x14ac:dyDescent="0.2">
      <c r="A1509" s="5" t="s">
        <v>14107</v>
      </c>
      <c r="B1509" s="18"/>
      <c r="C1509" s="18"/>
    </row>
    <row r="1510" spans="1:3" x14ac:dyDescent="0.2">
      <c r="A1510" s="5" t="s">
        <v>3588</v>
      </c>
      <c r="B1510" s="18"/>
      <c r="C1510" s="18"/>
    </row>
    <row r="1511" spans="1:3" x14ac:dyDescent="0.2">
      <c r="A1511" s="5" t="s">
        <v>4745</v>
      </c>
      <c r="B1511" s="18">
        <v>1</v>
      </c>
      <c r="C1511" s="18">
        <v>2.85</v>
      </c>
    </row>
    <row r="1512" spans="1:3" x14ac:dyDescent="0.2">
      <c r="A1512" s="5" t="s">
        <v>5822</v>
      </c>
      <c r="B1512" s="18">
        <v>1</v>
      </c>
      <c r="C1512" s="18">
        <v>4.16</v>
      </c>
    </row>
    <row r="1513" spans="1:3" x14ac:dyDescent="0.2">
      <c r="A1513" s="5" t="s">
        <v>12288</v>
      </c>
      <c r="B1513" s="18"/>
      <c r="C1513" s="18">
        <v>1.9</v>
      </c>
    </row>
    <row r="1514" spans="1:3" x14ac:dyDescent="0.2">
      <c r="A1514" s="5" t="s">
        <v>7391</v>
      </c>
      <c r="B1514" s="18">
        <v>1</v>
      </c>
      <c r="C1514" s="18">
        <v>12.13</v>
      </c>
    </row>
    <row r="1515" spans="1:3" x14ac:dyDescent="0.2">
      <c r="A1515" s="5" t="s">
        <v>1984</v>
      </c>
      <c r="B1515" s="18">
        <v>1</v>
      </c>
      <c r="C1515" s="18">
        <v>3.58</v>
      </c>
    </row>
    <row r="1516" spans="1:3" x14ac:dyDescent="0.2">
      <c r="A1516" s="5" t="s">
        <v>6495</v>
      </c>
      <c r="B1516" s="18">
        <v>1</v>
      </c>
      <c r="C1516" s="18">
        <v>8</v>
      </c>
    </row>
    <row r="1517" spans="1:3" x14ac:dyDescent="0.2">
      <c r="A1517" s="5" t="s">
        <v>18497</v>
      </c>
      <c r="B1517" s="18"/>
      <c r="C1517" s="18"/>
    </row>
    <row r="1518" spans="1:3" x14ac:dyDescent="0.2">
      <c r="A1518" s="5" t="s">
        <v>15495</v>
      </c>
      <c r="B1518" s="18">
        <v>1</v>
      </c>
      <c r="C1518" s="18">
        <v>10.17</v>
      </c>
    </row>
    <row r="1519" spans="1:3" x14ac:dyDescent="0.2">
      <c r="A1519" s="5" t="s">
        <v>17628</v>
      </c>
      <c r="B1519" s="18">
        <v>1</v>
      </c>
      <c r="C1519" s="18">
        <v>4.12</v>
      </c>
    </row>
    <row r="1520" spans="1:3" x14ac:dyDescent="0.2">
      <c r="A1520" s="5" t="s">
        <v>15685</v>
      </c>
      <c r="B1520" s="18"/>
      <c r="C1520" s="18">
        <v>2.81</v>
      </c>
    </row>
    <row r="1521" spans="1:3" x14ac:dyDescent="0.2">
      <c r="A1521" s="5" t="s">
        <v>11019</v>
      </c>
      <c r="B1521" s="18">
        <v>1</v>
      </c>
      <c r="C1521" s="18">
        <v>11.24</v>
      </c>
    </row>
    <row r="1522" spans="1:3" x14ac:dyDescent="0.2">
      <c r="A1522" s="5" t="s">
        <v>17398</v>
      </c>
      <c r="B1522" s="18"/>
      <c r="C1522" s="18">
        <v>6</v>
      </c>
    </row>
    <row r="1523" spans="1:3" x14ac:dyDescent="0.2">
      <c r="A1523" s="5" t="s">
        <v>14380</v>
      </c>
      <c r="B1523" s="18"/>
      <c r="C1523" s="18"/>
    </row>
    <row r="1524" spans="1:3" x14ac:dyDescent="0.2">
      <c r="A1524" s="5" t="s">
        <v>2751</v>
      </c>
      <c r="B1524" s="18">
        <v>1</v>
      </c>
      <c r="C1524" s="18">
        <v>3.5</v>
      </c>
    </row>
    <row r="1525" spans="1:3" x14ac:dyDescent="0.2">
      <c r="A1525" s="5" t="s">
        <v>10275</v>
      </c>
      <c r="B1525" s="18">
        <v>1</v>
      </c>
      <c r="C1525" s="18">
        <v>7.5</v>
      </c>
    </row>
    <row r="1526" spans="1:3" x14ac:dyDescent="0.2">
      <c r="A1526" s="5" t="s">
        <v>23348</v>
      </c>
      <c r="B1526" s="18"/>
      <c r="C1526" s="18"/>
    </row>
    <row r="1527" spans="1:3" x14ac:dyDescent="0.2">
      <c r="A1527" s="5" t="s">
        <v>13820</v>
      </c>
      <c r="B1527" s="18"/>
      <c r="C1527" s="18">
        <v>3.63</v>
      </c>
    </row>
    <row r="1528" spans="1:3" x14ac:dyDescent="0.2">
      <c r="A1528" s="5" t="s">
        <v>14915</v>
      </c>
      <c r="B1528" s="18"/>
      <c r="C1528" s="18">
        <v>23.14</v>
      </c>
    </row>
    <row r="1529" spans="1:3" x14ac:dyDescent="0.2">
      <c r="A1529" s="5" t="s">
        <v>7646</v>
      </c>
      <c r="B1529" s="18">
        <v>1</v>
      </c>
      <c r="C1529" s="18">
        <v>62.97</v>
      </c>
    </row>
    <row r="1530" spans="1:3" x14ac:dyDescent="0.2">
      <c r="A1530" s="5" t="s">
        <v>144</v>
      </c>
      <c r="B1530" s="18">
        <v>1</v>
      </c>
      <c r="C1530" s="18">
        <v>5.35</v>
      </c>
    </row>
    <row r="1531" spans="1:3" x14ac:dyDescent="0.2">
      <c r="A1531" s="5" t="s">
        <v>1706</v>
      </c>
      <c r="B1531" s="18"/>
      <c r="C1531" s="18">
        <v>1.5</v>
      </c>
    </row>
    <row r="1532" spans="1:3" x14ac:dyDescent="0.2">
      <c r="A1532" s="5" t="s">
        <v>18152</v>
      </c>
      <c r="B1532" s="18"/>
      <c r="C1532" s="18">
        <v>1.75</v>
      </c>
    </row>
    <row r="1533" spans="1:3" x14ac:dyDescent="0.2">
      <c r="A1533" s="5" t="s">
        <v>4878</v>
      </c>
      <c r="B1533" s="18"/>
      <c r="C1533" s="18">
        <v>6.18</v>
      </c>
    </row>
    <row r="1534" spans="1:3" x14ac:dyDescent="0.2">
      <c r="A1534" s="5" t="s">
        <v>1075</v>
      </c>
      <c r="B1534" s="18"/>
      <c r="C1534" s="18"/>
    </row>
    <row r="1535" spans="1:3" x14ac:dyDescent="0.2">
      <c r="A1535" s="5" t="s">
        <v>22180</v>
      </c>
      <c r="B1535" s="18"/>
      <c r="C1535" s="18"/>
    </row>
    <row r="1536" spans="1:3" x14ac:dyDescent="0.2">
      <c r="A1536" s="5" t="s">
        <v>9752</v>
      </c>
      <c r="B1536" s="18"/>
      <c r="C1536" s="18">
        <v>3.1</v>
      </c>
    </row>
    <row r="1537" spans="1:3" x14ac:dyDescent="0.2">
      <c r="A1537" s="5" t="s">
        <v>3919</v>
      </c>
      <c r="B1537" s="18"/>
      <c r="C1537" s="18">
        <v>1.31</v>
      </c>
    </row>
    <row r="1538" spans="1:3" x14ac:dyDescent="0.2">
      <c r="A1538" s="5" t="s">
        <v>11980</v>
      </c>
      <c r="B1538" s="18">
        <v>1</v>
      </c>
      <c r="C1538" s="18">
        <v>63.88</v>
      </c>
    </row>
    <row r="1539" spans="1:3" x14ac:dyDescent="0.2">
      <c r="A1539" s="5" t="s">
        <v>3376</v>
      </c>
      <c r="B1539" s="18"/>
      <c r="C1539" s="18">
        <v>0</v>
      </c>
    </row>
    <row r="1540" spans="1:3" x14ac:dyDescent="0.2">
      <c r="A1540" s="5" t="s">
        <v>3707</v>
      </c>
      <c r="B1540" s="18">
        <v>1</v>
      </c>
      <c r="C1540" s="18">
        <v>2.66</v>
      </c>
    </row>
    <row r="1541" spans="1:3" x14ac:dyDescent="0.2">
      <c r="A1541" s="5" t="s">
        <v>15089</v>
      </c>
      <c r="B1541" s="18">
        <v>1</v>
      </c>
      <c r="C1541" s="18">
        <v>12.49</v>
      </c>
    </row>
    <row r="1542" spans="1:3" x14ac:dyDescent="0.2">
      <c r="A1542" s="5" t="s">
        <v>5170</v>
      </c>
      <c r="B1542" s="18"/>
      <c r="C1542" s="18">
        <v>3.03</v>
      </c>
    </row>
    <row r="1543" spans="1:3" x14ac:dyDescent="0.2">
      <c r="A1543" s="5" t="s">
        <v>23320</v>
      </c>
      <c r="B1543" s="18"/>
      <c r="C1543" s="18"/>
    </row>
    <row r="1544" spans="1:3" x14ac:dyDescent="0.2">
      <c r="A1544" s="5" t="s">
        <v>4172</v>
      </c>
      <c r="B1544" s="18"/>
      <c r="C1544" s="18">
        <v>6.75</v>
      </c>
    </row>
    <row r="1545" spans="1:3" x14ac:dyDescent="0.2">
      <c r="A1545" s="5" t="s">
        <v>17195</v>
      </c>
      <c r="B1545" s="18">
        <v>1</v>
      </c>
      <c r="C1545" s="18"/>
    </row>
    <row r="1546" spans="1:3" x14ac:dyDescent="0.2">
      <c r="A1546" s="5" t="s">
        <v>17568</v>
      </c>
      <c r="B1546" s="18">
        <v>1</v>
      </c>
      <c r="C1546" s="18"/>
    </row>
    <row r="1547" spans="1:3" x14ac:dyDescent="0.2">
      <c r="A1547" s="5" t="s">
        <v>20228</v>
      </c>
      <c r="B1547" s="18"/>
      <c r="C1547" s="18"/>
    </row>
    <row r="1548" spans="1:3" x14ac:dyDescent="0.2">
      <c r="A1548" s="5" t="s">
        <v>20387</v>
      </c>
      <c r="B1548" s="18"/>
      <c r="C1548" s="18"/>
    </row>
    <row r="1549" spans="1:3" x14ac:dyDescent="0.2">
      <c r="A1549" s="5" t="s">
        <v>21400</v>
      </c>
      <c r="B1549" s="18"/>
      <c r="C1549" s="18"/>
    </row>
    <row r="1550" spans="1:3" x14ac:dyDescent="0.2">
      <c r="A1550" s="5" t="s">
        <v>5456</v>
      </c>
      <c r="B1550" s="18"/>
      <c r="C1550" s="18">
        <v>1.41</v>
      </c>
    </row>
    <row r="1551" spans="1:3" x14ac:dyDescent="0.2">
      <c r="A1551" s="5" t="s">
        <v>18246</v>
      </c>
      <c r="B1551" s="18"/>
      <c r="C1551" s="18">
        <v>1.8</v>
      </c>
    </row>
    <row r="1552" spans="1:3" x14ac:dyDescent="0.2">
      <c r="A1552" s="5" t="s">
        <v>14373</v>
      </c>
      <c r="B1552" s="18">
        <v>1</v>
      </c>
      <c r="C1552" s="18">
        <v>11.24</v>
      </c>
    </row>
    <row r="1553" spans="1:3" x14ac:dyDescent="0.2">
      <c r="A1553" s="5" t="s">
        <v>19374</v>
      </c>
      <c r="B1553" s="18"/>
      <c r="C1553" s="18"/>
    </row>
    <row r="1554" spans="1:3" x14ac:dyDescent="0.2">
      <c r="A1554" s="5" t="s">
        <v>9225</v>
      </c>
      <c r="B1554" s="18"/>
      <c r="C1554" s="18">
        <v>4.43</v>
      </c>
    </row>
    <row r="1555" spans="1:3" x14ac:dyDescent="0.2">
      <c r="A1555" s="5" t="s">
        <v>595</v>
      </c>
      <c r="B1555" s="18"/>
      <c r="C1555" s="18">
        <v>1.5</v>
      </c>
    </row>
    <row r="1556" spans="1:3" x14ac:dyDescent="0.2">
      <c r="A1556" s="5" t="s">
        <v>3326</v>
      </c>
      <c r="B1556" s="18"/>
      <c r="C1556" s="18"/>
    </row>
    <row r="1557" spans="1:3" x14ac:dyDescent="0.2">
      <c r="A1557" s="5" t="s">
        <v>20610</v>
      </c>
      <c r="B1557" s="18"/>
      <c r="C1557" s="18"/>
    </row>
    <row r="1558" spans="1:3" x14ac:dyDescent="0.2">
      <c r="A1558" s="5" t="s">
        <v>1561</v>
      </c>
      <c r="B1558" s="18"/>
      <c r="C1558" s="18">
        <v>21.59</v>
      </c>
    </row>
    <row r="1559" spans="1:3" x14ac:dyDescent="0.2">
      <c r="A1559" s="5" t="s">
        <v>23572</v>
      </c>
      <c r="B1559" s="18"/>
      <c r="C1559" s="18"/>
    </row>
    <row r="1560" spans="1:3" x14ac:dyDescent="0.2">
      <c r="A1560" s="5" t="s">
        <v>22090</v>
      </c>
      <c r="B1560" s="18">
        <v>1</v>
      </c>
      <c r="C1560" s="18">
        <v>0.9</v>
      </c>
    </row>
    <row r="1561" spans="1:3" x14ac:dyDescent="0.2">
      <c r="A1561" s="5" t="s">
        <v>14088</v>
      </c>
      <c r="B1561" s="18">
        <v>1</v>
      </c>
      <c r="C1561" s="18">
        <v>5.97</v>
      </c>
    </row>
    <row r="1562" spans="1:3" x14ac:dyDescent="0.2">
      <c r="A1562" s="5" t="s">
        <v>12021</v>
      </c>
      <c r="B1562" s="18"/>
      <c r="C1562" s="18">
        <v>4.5</v>
      </c>
    </row>
    <row r="1563" spans="1:3" x14ac:dyDescent="0.2">
      <c r="A1563" s="5" t="s">
        <v>5041</v>
      </c>
      <c r="B1563" s="18"/>
      <c r="C1563" s="18">
        <v>2.36</v>
      </c>
    </row>
    <row r="1564" spans="1:3" x14ac:dyDescent="0.2">
      <c r="A1564" s="5" t="s">
        <v>19936</v>
      </c>
      <c r="B1564" s="18"/>
      <c r="C1564" s="18"/>
    </row>
    <row r="1565" spans="1:3" x14ac:dyDescent="0.2">
      <c r="A1565" s="5" t="s">
        <v>9718</v>
      </c>
      <c r="B1565" s="18"/>
      <c r="C1565" s="18"/>
    </row>
    <row r="1566" spans="1:3" x14ac:dyDescent="0.2">
      <c r="A1566" s="5" t="s">
        <v>21579</v>
      </c>
      <c r="B1566" s="18"/>
      <c r="C1566" s="18"/>
    </row>
    <row r="1567" spans="1:3" x14ac:dyDescent="0.2">
      <c r="A1567" s="5" t="s">
        <v>17857</v>
      </c>
      <c r="B1567" s="18"/>
      <c r="C1567" s="18"/>
    </row>
    <row r="1568" spans="1:3" x14ac:dyDescent="0.2">
      <c r="A1568" s="5" t="s">
        <v>11517</v>
      </c>
      <c r="B1568" s="18"/>
      <c r="C1568" s="18">
        <v>10</v>
      </c>
    </row>
    <row r="1569" spans="1:3" x14ac:dyDescent="0.2">
      <c r="A1569" s="5" t="s">
        <v>8298</v>
      </c>
      <c r="B1569" s="18">
        <v>1</v>
      </c>
      <c r="C1569" s="18">
        <v>6.66</v>
      </c>
    </row>
    <row r="1570" spans="1:3" x14ac:dyDescent="0.2">
      <c r="A1570" s="5" t="s">
        <v>23140</v>
      </c>
      <c r="B1570" s="18"/>
      <c r="C1570" s="18"/>
    </row>
    <row r="1571" spans="1:3" x14ac:dyDescent="0.2">
      <c r="A1571" s="5" t="s">
        <v>3595</v>
      </c>
      <c r="B1571" s="18"/>
      <c r="C1571" s="18">
        <v>1.65</v>
      </c>
    </row>
    <row r="1572" spans="1:3" x14ac:dyDescent="0.2">
      <c r="A1572" s="5" t="s">
        <v>20823</v>
      </c>
      <c r="B1572" s="18">
        <v>1</v>
      </c>
      <c r="C1572" s="18"/>
    </row>
    <row r="1573" spans="1:3" x14ac:dyDescent="0.2">
      <c r="A1573" s="5" t="s">
        <v>5447</v>
      </c>
      <c r="B1573" s="18">
        <v>1</v>
      </c>
      <c r="C1573" s="18">
        <v>5.25</v>
      </c>
    </row>
    <row r="1574" spans="1:3" x14ac:dyDescent="0.2">
      <c r="A1574" s="5" t="s">
        <v>15229</v>
      </c>
      <c r="B1574" s="18">
        <v>1</v>
      </c>
      <c r="C1574" s="18">
        <v>52.47</v>
      </c>
    </row>
    <row r="1575" spans="1:3" x14ac:dyDescent="0.2">
      <c r="A1575" s="5" t="s">
        <v>21166</v>
      </c>
      <c r="B1575" s="18"/>
      <c r="C1575" s="18"/>
    </row>
    <row r="1576" spans="1:3" x14ac:dyDescent="0.2">
      <c r="A1576" s="5" t="s">
        <v>1352</v>
      </c>
      <c r="B1576" s="18"/>
      <c r="C1576" s="18">
        <v>3.95</v>
      </c>
    </row>
    <row r="1577" spans="1:3" x14ac:dyDescent="0.2">
      <c r="A1577" s="5" t="s">
        <v>15567</v>
      </c>
      <c r="B1577" s="18">
        <v>1</v>
      </c>
      <c r="C1577" s="18">
        <v>1.94</v>
      </c>
    </row>
    <row r="1578" spans="1:3" x14ac:dyDescent="0.2">
      <c r="A1578" s="5" t="s">
        <v>4781</v>
      </c>
      <c r="B1578" s="18">
        <v>1</v>
      </c>
      <c r="C1578" s="18">
        <v>47.88</v>
      </c>
    </row>
    <row r="1579" spans="1:3" x14ac:dyDescent="0.2">
      <c r="A1579" s="5" t="s">
        <v>6765</v>
      </c>
      <c r="B1579" s="18"/>
      <c r="C1579" s="18">
        <v>2.46</v>
      </c>
    </row>
    <row r="1580" spans="1:3" x14ac:dyDescent="0.2">
      <c r="A1580" s="5" t="s">
        <v>18689</v>
      </c>
      <c r="B1580" s="18"/>
      <c r="C1580" s="18"/>
    </row>
    <row r="1581" spans="1:3" x14ac:dyDescent="0.2">
      <c r="A1581" s="5" t="s">
        <v>19038</v>
      </c>
      <c r="B1581" s="18"/>
      <c r="C1581" s="18"/>
    </row>
    <row r="1582" spans="1:3" x14ac:dyDescent="0.2">
      <c r="A1582" s="5" t="s">
        <v>413</v>
      </c>
      <c r="B1582" s="18"/>
      <c r="C1582" s="18">
        <v>6.25</v>
      </c>
    </row>
    <row r="1583" spans="1:3" x14ac:dyDescent="0.2">
      <c r="A1583" s="5" t="s">
        <v>7036</v>
      </c>
      <c r="B1583" s="18"/>
      <c r="C1583" s="18"/>
    </row>
    <row r="1584" spans="1:3" x14ac:dyDescent="0.2">
      <c r="A1584" s="5" t="s">
        <v>19327</v>
      </c>
      <c r="B1584" s="18">
        <v>1</v>
      </c>
      <c r="C1584" s="18"/>
    </row>
    <row r="1585" spans="1:3" x14ac:dyDescent="0.2">
      <c r="A1585" s="5" t="s">
        <v>12595</v>
      </c>
      <c r="B1585" s="18"/>
      <c r="C1585" s="18"/>
    </row>
    <row r="1586" spans="1:3" x14ac:dyDescent="0.2">
      <c r="A1586" s="5" t="s">
        <v>18704</v>
      </c>
      <c r="B1586" s="18"/>
      <c r="C1586" s="18"/>
    </row>
    <row r="1587" spans="1:3" x14ac:dyDescent="0.2">
      <c r="A1587" s="5" t="s">
        <v>15458</v>
      </c>
      <c r="B1587" s="18">
        <v>1</v>
      </c>
      <c r="C1587" s="18">
        <v>5.66</v>
      </c>
    </row>
    <row r="1588" spans="1:3" x14ac:dyDescent="0.2">
      <c r="A1588" s="5" t="s">
        <v>7178</v>
      </c>
      <c r="B1588" s="18"/>
      <c r="C1588" s="18">
        <v>0</v>
      </c>
    </row>
    <row r="1589" spans="1:3" x14ac:dyDescent="0.2">
      <c r="A1589" s="5" t="s">
        <v>18144</v>
      </c>
      <c r="B1589" s="18">
        <v>1</v>
      </c>
      <c r="C1589" s="18">
        <v>8.68</v>
      </c>
    </row>
    <row r="1590" spans="1:3" x14ac:dyDescent="0.2">
      <c r="A1590" s="5" t="s">
        <v>9162</v>
      </c>
      <c r="B1590" s="18"/>
      <c r="C1590" s="18">
        <v>2.41</v>
      </c>
    </row>
    <row r="1591" spans="1:3" x14ac:dyDescent="0.2">
      <c r="A1591" s="5" t="s">
        <v>22578</v>
      </c>
      <c r="B1591" s="18"/>
      <c r="C1591" s="18"/>
    </row>
    <row r="1592" spans="1:3" x14ac:dyDescent="0.2">
      <c r="A1592" s="5" t="s">
        <v>12251</v>
      </c>
      <c r="B1592" s="18"/>
      <c r="C1592" s="18">
        <v>25.65</v>
      </c>
    </row>
    <row r="1593" spans="1:3" x14ac:dyDescent="0.2">
      <c r="A1593" s="5" t="s">
        <v>8317</v>
      </c>
      <c r="B1593" s="18">
        <v>1</v>
      </c>
      <c r="C1593" s="18">
        <v>32.479999999999997</v>
      </c>
    </row>
    <row r="1594" spans="1:3" x14ac:dyDescent="0.2">
      <c r="A1594" s="5" t="s">
        <v>14925</v>
      </c>
      <c r="B1594" s="18"/>
      <c r="C1594" s="18">
        <v>0.57999999999999996</v>
      </c>
    </row>
    <row r="1595" spans="1:3" x14ac:dyDescent="0.2">
      <c r="A1595" s="5" t="s">
        <v>10129</v>
      </c>
      <c r="B1595" s="18">
        <v>1</v>
      </c>
      <c r="C1595" s="18">
        <v>49.98</v>
      </c>
    </row>
    <row r="1596" spans="1:3" x14ac:dyDescent="0.2">
      <c r="A1596" s="5" t="s">
        <v>1338</v>
      </c>
      <c r="B1596" s="18"/>
      <c r="C1596" s="18">
        <v>2.5</v>
      </c>
    </row>
    <row r="1597" spans="1:3" x14ac:dyDescent="0.2">
      <c r="A1597" s="5" t="s">
        <v>20477</v>
      </c>
      <c r="B1597" s="18"/>
      <c r="C1597" s="18"/>
    </row>
    <row r="1598" spans="1:3" x14ac:dyDescent="0.2">
      <c r="A1598" s="5" t="s">
        <v>16787</v>
      </c>
      <c r="B1598" s="18">
        <v>1</v>
      </c>
      <c r="C1598" s="18">
        <v>6.45</v>
      </c>
    </row>
    <row r="1599" spans="1:3" x14ac:dyDescent="0.2">
      <c r="A1599" s="5" t="s">
        <v>9867</v>
      </c>
      <c r="B1599" s="18">
        <v>1</v>
      </c>
      <c r="C1599" s="18">
        <v>16.3</v>
      </c>
    </row>
    <row r="1600" spans="1:3" x14ac:dyDescent="0.2">
      <c r="A1600" s="5" t="s">
        <v>7237</v>
      </c>
      <c r="B1600" s="18">
        <v>1</v>
      </c>
      <c r="C1600" s="18">
        <v>8.0299999999999994</v>
      </c>
    </row>
    <row r="1601" spans="1:3" x14ac:dyDescent="0.2">
      <c r="A1601" s="5" t="s">
        <v>9115</v>
      </c>
      <c r="B1601" s="18">
        <v>1</v>
      </c>
      <c r="C1601" s="18">
        <v>11.39</v>
      </c>
    </row>
    <row r="1602" spans="1:3" x14ac:dyDescent="0.2">
      <c r="A1602" s="5" t="s">
        <v>3215</v>
      </c>
      <c r="B1602" s="18"/>
      <c r="C1602" s="18">
        <v>4.88</v>
      </c>
    </row>
    <row r="1603" spans="1:3" x14ac:dyDescent="0.2">
      <c r="A1603" s="5" t="s">
        <v>17965</v>
      </c>
      <c r="B1603" s="18"/>
      <c r="C1603" s="18"/>
    </row>
    <row r="1604" spans="1:3" x14ac:dyDescent="0.2">
      <c r="A1604" s="5" t="s">
        <v>17039</v>
      </c>
      <c r="B1604" s="18">
        <v>1</v>
      </c>
      <c r="C1604" s="18">
        <v>9.6</v>
      </c>
    </row>
    <row r="1605" spans="1:3" x14ac:dyDescent="0.2">
      <c r="A1605" s="5" t="s">
        <v>16131</v>
      </c>
      <c r="B1605" s="18"/>
      <c r="C1605" s="18">
        <v>1.48</v>
      </c>
    </row>
    <row r="1606" spans="1:3" x14ac:dyDescent="0.2">
      <c r="A1606" s="5" t="s">
        <v>7301</v>
      </c>
      <c r="B1606" s="18">
        <v>1</v>
      </c>
      <c r="C1606" s="18">
        <v>41.49</v>
      </c>
    </row>
    <row r="1607" spans="1:3" x14ac:dyDescent="0.2">
      <c r="A1607" s="5" t="s">
        <v>22356</v>
      </c>
      <c r="B1607" s="18"/>
      <c r="C1607" s="18"/>
    </row>
    <row r="1608" spans="1:3" x14ac:dyDescent="0.2">
      <c r="A1608" s="5" t="s">
        <v>1301</v>
      </c>
      <c r="B1608" s="18"/>
      <c r="C1608" s="18">
        <v>2.74</v>
      </c>
    </row>
    <row r="1609" spans="1:3" x14ac:dyDescent="0.2">
      <c r="A1609" s="5" t="s">
        <v>19888</v>
      </c>
      <c r="B1609" s="18"/>
      <c r="C1609" s="18"/>
    </row>
    <row r="1610" spans="1:3" x14ac:dyDescent="0.2">
      <c r="A1610" s="5" t="s">
        <v>20260</v>
      </c>
      <c r="B1610" s="18"/>
      <c r="C1610" s="18"/>
    </row>
    <row r="1611" spans="1:3" x14ac:dyDescent="0.2">
      <c r="A1611" s="5" t="s">
        <v>17250</v>
      </c>
      <c r="B1611" s="18"/>
      <c r="C1611" s="18"/>
    </row>
    <row r="1612" spans="1:3" x14ac:dyDescent="0.2">
      <c r="A1612" s="5" t="s">
        <v>20740</v>
      </c>
      <c r="B1612" s="18"/>
      <c r="C1612" s="18">
        <v>1.56</v>
      </c>
    </row>
    <row r="1613" spans="1:3" x14ac:dyDescent="0.2">
      <c r="A1613" s="5" t="s">
        <v>14387</v>
      </c>
      <c r="B1613" s="18"/>
      <c r="C1613" s="18"/>
    </row>
    <row r="1614" spans="1:3" x14ac:dyDescent="0.2">
      <c r="A1614" s="5" t="s">
        <v>20965</v>
      </c>
      <c r="B1614" s="18"/>
      <c r="C1614" s="18"/>
    </row>
    <row r="1615" spans="1:3" x14ac:dyDescent="0.2">
      <c r="A1615" s="5" t="s">
        <v>21931</v>
      </c>
      <c r="B1615" s="18"/>
      <c r="C1615" s="18"/>
    </row>
    <row r="1616" spans="1:3" x14ac:dyDescent="0.2">
      <c r="A1616" s="5" t="s">
        <v>22230</v>
      </c>
      <c r="B1616" s="18"/>
      <c r="C1616" s="18"/>
    </row>
    <row r="1617" spans="1:3" x14ac:dyDescent="0.2">
      <c r="A1617" s="5" t="s">
        <v>8097</v>
      </c>
      <c r="B1617" s="18">
        <v>1</v>
      </c>
      <c r="C1617" s="18">
        <v>16.66</v>
      </c>
    </row>
    <row r="1618" spans="1:3" x14ac:dyDescent="0.2">
      <c r="A1618" s="5" t="s">
        <v>21939</v>
      </c>
      <c r="B1618" s="18"/>
      <c r="C1618" s="18"/>
    </row>
    <row r="1619" spans="1:3" x14ac:dyDescent="0.2">
      <c r="A1619" s="5" t="s">
        <v>17934</v>
      </c>
      <c r="B1619" s="18">
        <v>1</v>
      </c>
      <c r="C1619" s="18">
        <v>2.21</v>
      </c>
    </row>
    <row r="1620" spans="1:3" x14ac:dyDescent="0.2">
      <c r="A1620" s="5" t="s">
        <v>21054</v>
      </c>
      <c r="B1620" s="18"/>
      <c r="C1620" s="18">
        <v>2.5</v>
      </c>
    </row>
    <row r="1621" spans="1:3" x14ac:dyDescent="0.2">
      <c r="A1621" s="5" t="s">
        <v>2211</v>
      </c>
      <c r="B1621" s="18">
        <v>1</v>
      </c>
      <c r="C1621" s="18"/>
    </row>
    <row r="1622" spans="1:3" x14ac:dyDescent="0.2">
      <c r="A1622" s="5" t="s">
        <v>9429</v>
      </c>
      <c r="B1622" s="18"/>
      <c r="C1622" s="18">
        <v>2.5499999999999998</v>
      </c>
    </row>
    <row r="1623" spans="1:3" x14ac:dyDescent="0.2">
      <c r="A1623" s="5" t="s">
        <v>7339</v>
      </c>
      <c r="B1623" s="18"/>
      <c r="C1623" s="18">
        <v>1.52</v>
      </c>
    </row>
    <row r="1624" spans="1:3" x14ac:dyDescent="0.2">
      <c r="A1624" s="5" t="s">
        <v>11172</v>
      </c>
      <c r="B1624" s="18"/>
      <c r="C1624" s="18"/>
    </row>
    <row r="1625" spans="1:3" x14ac:dyDescent="0.2">
      <c r="A1625" s="5" t="s">
        <v>12719</v>
      </c>
      <c r="B1625" s="18">
        <v>1</v>
      </c>
      <c r="C1625" s="18">
        <v>4.2</v>
      </c>
    </row>
    <row r="1626" spans="1:3" x14ac:dyDescent="0.2">
      <c r="A1626" s="5" t="s">
        <v>6970</v>
      </c>
      <c r="B1626" s="18"/>
      <c r="C1626" s="18">
        <v>2.0499999999999998</v>
      </c>
    </row>
    <row r="1627" spans="1:3" x14ac:dyDescent="0.2">
      <c r="A1627" s="5" t="s">
        <v>21601</v>
      </c>
      <c r="B1627" s="18"/>
      <c r="C1627" s="18"/>
    </row>
    <row r="1628" spans="1:3" x14ac:dyDescent="0.2">
      <c r="A1628" s="5" t="s">
        <v>20717</v>
      </c>
      <c r="B1628" s="18"/>
      <c r="C1628" s="18"/>
    </row>
    <row r="1629" spans="1:3" x14ac:dyDescent="0.2">
      <c r="A1629" s="5" t="s">
        <v>17166</v>
      </c>
      <c r="B1629" s="18">
        <v>1</v>
      </c>
      <c r="C1629" s="18">
        <v>8.5</v>
      </c>
    </row>
    <row r="1630" spans="1:3" x14ac:dyDescent="0.2">
      <c r="A1630" s="5" t="s">
        <v>15303</v>
      </c>
      <c r="B1630" s="18">
        <v>1</v>
      </c>
      <c r="C1630" s="18">
        <v>4</v>
      </c>
    </row>
    <row r="1631" spans="1:3" x14ac:dyDescent="0.2">
      <c r="A1631" s="5" t="s">
        <v>4961</v>
      </c>
      <c r="B1631" s="18"/>
      <c r="C1631" s="18"/>
    </row>
    <row r="1632" spans="1:3" x14ac:dyDescent="0.2">
      <c r="A1632" s="5" t="s">
        <v>4282</v>
      </c>
      <c r="B1632" s="18"/>
      <c r="C1632" s="18">
        <v>4.82</v>
      </c>
    </row>
    <row r="1633" spans="1:3" x14ac:dyDescent="0.2">
      <c r="A1633" s="5" t="s">
        <v>20138</v>
      </c>
      <c r="B1633" s="18"/>
      <c r="C1633" s="18"/>
    </row>
    <row r="1634" spans="1:3" x14ac:dyDescent="0.2">
      <c r="A1634" s="5" t="s">
        <v>12948</v>
      </c>
      <c r="B1634" s="18">
        <v>1</v>
      </c>
      <c r="C1634" s="18">
        <v>7.5</v>
      </c>
    </row>
    <row r="1635" spans="1:3" x14ac:dyDescent="0.2">
      <c r="A1635" s="5" t="s">
        <v>14613</v>
      </c>
      <c r="B1635" s="18">
        <v>1</v>
      </c>
      <c r="C1635" s="18">
        <v>2.85</v>
      </c>
    </row>
    <row r="1636" spans="1:3" x14ac:dyDescent="0.2">
      <c r="A1636" s="5" t="s">
        <v>11206</v>
      </c>
      <c r="B1636" s="18"/>
      <c r="C1636" s="18">
        <v>3.15</v>
      </c>
    </row>
    <row r="1637" spans="1:3" x14ac:dyDescent="0.2">
      <c r="A1637" s="5" t="s">
        <v>5267</v>
      </c>
      <c r="B1637" s="18"/>
      <c r="C1637" s="18"/>
    </row>
    <row r="1638" spans="1:3" x14ac:dyDescent="0.2">
      <c r="A1638" s="5" t="s">
        <v>20275</v>
      </c>
      <c r="B1638" s="18">
        <v>1</v>
      </c>
      <c r="C1638" s="18"/>
    </row>
    <row r="1639" spans="1:3" x14ac:dyDescent="0.2">
      <c r="A1639" s="5" t="s">
        <v>11804</v>
      </c>
      <c r="B1639" s="18"/>
      <c r="C1639" s="18">
        <v>2.62</v>
      </c>
    </row>
    <row r="1640" spans="1:3" x14ac:dyDescent="0.2">
      <c r="A1640" s="5" t="s">
        <v>19206</v>
      </c>
      <c r="B1640" s="18">
        <v>1</v>
      </c>
      <c r="C1640" s="18">
        <v>2.5</v>
      </c>
    </row>
    <row r="1641" spans="1:3" x14ac:dyDescent="0.2">
      <c r="A1641" s="5" t="s">
        <v>5340</v>
      </c>
      <c r="B1641" s="18"/>
      <c r="C1641" s="18">
        <v>0.79</v>
      </c>
    </row>
    <row r="1642" spans="1:3" x14ac:dyDescent="0.2">
      <c r="A1642" s="5" t="s">
        <v>7114</v>
      </c>
      <c r="B1642" s="18">
        <v>1</v>
      </c>
      <c r="C1642" s="18">
        <v>0</v>
      </c>
    </row>
    <row r="1643" spans="1:3" x14ac:dyDescent="0.2">
      <c r="A1643" s="5" t="s">
        <v>4622</v>
      </c>
      <c r="B1643" s="18"/>
      <c r="C1643" s="18">
        <v>11.99</v>
      </c>
    </row>
    <row r="1644" spans="1:3" x14ac:dyDescent="0.2">
      <c r="A1644" s="5" t="s">
        <v>19504</v>
      </c>
      <c r="B1644" s="18"/>
      <c r="C1644" s="18"/>
    </row>
    <row r="1645" spans="1:3" x14ac:dyDescent="0.2">
      <c r="A1645" s="5" t="s">
        <v>2463</v>
      </c>
      <c r="B1645" s="18"/>
      <c r="C1645" s="18">
        <v>14.99</v>
      </c>
    </row>
    <row r="1646" spans="1:3" x14ac:dyDescent="0.2">
      <c r="A1646" s="5" t="s">
        <v>12270</v>
      </c>
      <c r="B1646" s="18"/>
      <c r="C1646" s="18">
        <v>2.68</v>
      </c>
    </row>
    <row r="1647" spans="1:3" x14ac:dyDescent="0.2">
      <c r="A1647" s="5" t="s">
        <v>23564</v>
      </c>
      <c r="B1647" s="18"/>
      <c r="C1647" s="18"/>
    </row>
    <row r="1648" spans="1:3" x14ac:dyDescent="0.2">
      <c r="A1648" s="5" t="s">
        <v>1977</v>
      </c>
      <c r="B1648" s="18"/>
      <c r="C1648" s="18">
        <v>9.64</v>
      </c>
    </row>
    <row r="1649" spans="1:3" x14ac:dyDescent="0.2">
      <c r="A1649" s="5" t="s">
        <v>17031</v>
      </c>
      <c r="B1649" s="18"/>
      <c r="C1649" s="18"/>
    </row>
    <row r="1650" spans="1:3" x14ac:dyDescent="0.2">
      <c r="A1650" s="5" t="s">
        <v>6369</v>
      </c>
      <c r="B1650" s="18"/>
      <c r="C1650" s="18">
        <v>2.35</v>
      </c>
    </row>
    <row r="1651" spans="1:3" x14ac:dyDescent="0.2">
      <c r="A1651" s="5" t="s">
        <v>785</v>
      </c>
      <c r="B1651" s="18"/>
      <c r="C1651" s="18">
        <v>0.6</v>
      </c>
    </row>
    <row r="1652" spans="1:3" x14ac:dyDescent="0.2">
      <c r="A1652" s="5" t="s">
        <v>2188</v>
      </c>
      <c r="B1652" s="18"/>
      <c r="C1652" s="18"/>
    </row>
    <row r="1653" spans="1:3" x14ac:dyDescent="0.2">
      <c r="A1653" s="5" t="s">
        <v>16389</v>
      </c>
      <c r="B1653" s="18">
        <v>1</v>
      </c>
      <c r="C1653" s="18">
        <v>1.87</v>
      </c>
    </row>
    <row r="1654" spans="1:3" x14ac:dyDescent="0.2">
      <c r="A1654" s="5" t="s">
        <v>3087</v>
      </c>
      <c r="B1654" s="18"/>
      <c r="C1654" s="18">
        <v>2.5</v>
      </c>
    </row>
    <row r="1655" spans="1:3" x14ac:dyDescent="0.2">
      <c r="A1655" s="5" t="s">
        <v>16029</v>
      </c>
      <c r="B1655" s="18"/>
      <c r="C1655" s="18"/>
    </row>
    <row r="1656" spans="1:3" x14ac:dyDescent="0.2">
      <c r="A1656" s="5" t="s">
        <v>9605</v>
      </c>
      <c r="B1656" s="18"/>
      <c r="C1656" s="18">
        <v>1.79</v>
      </c>
    </row>
    <row r="1657" spans="1:3" x14ac:dyDescent="0.2">
      <c r="A1657" s="5" t="s">
        <v>21184</v>
      </c>
      <c r="B1657" s="18"/>
      <c r="C1657" s="18"/>
    </row>
    <row r="1658" spans="1:3" x14ac:dyDescent="0.2">
      <c r="A1658" s="5" t="s">
        <v>10570</v>
      </c>
      <c r="B1658" s="18">
        <v>1</v>
      </c>
      <c r="C1658" s="18">
        <v>21.31</v>
      </c>
    </row>
    <row r="1659" spans="1:3" x14ac:dyDescent="0.2">
      <c r="A1659" s="5" t="s">
        <v>18875</v>
      </c>
      <c r="B1659" s="18"/>
      <c r="C1659" s="18">
        <v>2.23</v>
      </c>
    </row>
    <row r="1660" spans="1:3" x14ac:dyDescent="0.2">
      <c r="A1660" s="5" t="s">
        <v>19662</v>
      </c>
      <c r="B1660" s="18"/>
      <c r="C1660" s="18"/>
    </row>
    <row r="1661" spans="1:3" x14ac:dyDescent="0.2">
      <c r="A1661" s="5" t="s">
        <v>18061</v>
      </c>
      <c r="B1661" s="18"/>
      <c r="C1661" s="18"/>
    </row>
    <row r="1662" spans="1:3" x14ac:dyDescent="0.2">
      <c r="A1662" s="5" t="s">
        <v>7107</v>
      </c>
      <c r="B1662" s="18"/>
      <c r="C1662" s="18"/>
    </row>
    <row r="1663" spans="1:3" x14ac:dyDescent="0.2">
      <c r="A1663" s="5" t="s">
        <v>22694</v>
      </c>
      <c r="B1663" s="18"/>
      <c r="C1663" s="18"/>
    </row>
    <row r="1664" spans="1:3" x14ac:dyDescent="0.2">
      <c r="A1664" s="5" t="s">
        <v>9499</v>
      </c>
      <c r="B1664" s="18"/>
      <c r="C1664" s="18">
        <v>0</v>
      </c>
    </row>
    <row r="1665" spans="1:3" x14ac:dyDescent="0.2">
      <c r="A1665" s="5" t="s">
        <v>4333</v>
      </c>
      <c r="B1665" s="18"/>
      <c r="C1665" s="18">
        <v>2.5099999999999998</v>
      </c>
    </row>
    <row r="1666" spans="1:3" x14ac:dyDescent="0.2">
      <c r="A1666" s="5" t="s">
        <v>10074</v>
      </c>
      <c r="B1666" s="18">
        <v>1</v>
      </c>
      <c r="C1666" s="18">
        <v>10</v>
      </c>
    </row>
    <row r="1667" spans="1:3" x14ac:dyDescent="0.2">
      <c r="A1667" s="5" t="s">
        <v>11325</v>
      </c>
      <c r="B1667" s="18"/>
      <c r="C1667" s="18">
        <v>6.43</v>
      </c>
    </row>
    <row r="1668" spans="1:3" x14ac:dyDescent="0.2">
      <c r="A1668" s="5" t="s">
        <v>1249</v>
      </c>
      <c r="B1668" s="18">
        <v>1</v>
      </c>
      <c r="C1668" s="18">
        <v>4.95</v>
      </c>
    </row>
    <row r="1669" spans="1:3" x14ac:dyDescent="0.2">
      <c r="A1669" s="5" t="s">
        <v>8235</v>
      </c>
      <c r="B1669" s="18">
        <v>1</v>
      </c>
      <c r="C1669" s="18">
        <v>9.3699999999999992</v>
      </c>
    </row>
    <row r="1670" spans="1:3" x14ac:dyDescent="0.2">
      <c r="A1670" s="5" t="s">
        <v>22031</v>
      </c>
      <c r="B1670" s="18">
        <v>1</v>
      </c>
      <c r="C1670" s="18"/>
    </row>
    <row r="1671" spans="1:3" x14ac:dyDescent="0.2">
      <c r="A1671" s="5" t="s">
        <v>14014</v>
      </c>
      <c r="B1671" s="18">
        <v>1</v>
      </c>
      <c r="C1671" s="18">
        <v>0</v>
      </c>
    </row>
    <row r="1672" spans="1:3" x14ac:dyDescent="0.2">
      <c r="A1672" s="5" t="s">
        <v>16585</v>
      </c>
      <c r="B1672" s="18"/>
      <c r="C1672" s="18">
        <v>0</v>
      </c>
    </row>
    <row r="1673" spans="1:3" x14ac:dyDescent="0.2">
      <c r="A1673" s="5" t="s">
        <v>10528</v>
      </c>
      <c r="B1673" s="18"/>
      <c r="C1673" s="18">
        <v>2.2999999999999998</v>
      </c>
    </row>
    <row r="1674" spans="1:3" x14ac:dyDescent="0.2">
      <c r="A1674" s="5" t="s">
        <v>10354</v>
      </c>
      <c r="B1674" s="18">
        <v>1</v>
      </c>
      <c r="C1674" s="18">
        <v>10.99</v>
      </c>
    </row>
    <row r="1675" spans="1:3" x14ac:dyDescent="0.2">
      <c r="A1675" s="5" t="s">
        <v>4688</v>
      </c>
      <c r="B1675" s="18">
        <v>1</v>
      </c>
      <c r="C1675" s="18">
        <v>5</v>
      </c>
    </row>
    <row r="1676" spans="1:3" x14ac:dyDescent="0.2">
      <c r="A1676" s="5" t="s">
        <v>8496</v>
      </c>
      <c r="B1676" s="18"/>
      <c r="C1676" s="18"/>
    </row>
    <row r="1677" spans="1:3" x14ac:dyDescent="0.2">
      <c r="A1677" s="5" t="s">
        <v>16371</v>
      </c>
      <c r="B1677" s="18"/>
      <c r="C1677" s="18">
        <v>2.1800000000000002</v>
      </c>
    </row>
    <row r="1678" spans="1:3" x14ac:dyDescent="0.2">
      <c r="A1678" s="5" t="s">
        <v>10952</v>
      </c>
      <c r="B1678" s="18">
        <v>1</v>
      </c>
      <c r="C1678" s="18">
        <v>7.23</v>
      </c>
    </row>
    <row r="1679" spans="1:3" x14ac:dyDescent="0.2">
      <c r="A1679" s="5" t="s">
        <v>10541</v>
      </c>
      <c r="B1679" s="18"/>
      <c r="C1679" s="18">
        <v>3.57</v>
      </c>
    </row>
    <row r="1680" spans="1:3" x14ac:dyDescent="0.2">
      <c r="A1680" s="5" t="s">
        <v>20860</v>
      </c>
      <c r="B1680" s="18"/>
      <c r="C1680" s="18"/>
    </row>
    <row r="1681" spans="1:3" x14ac:dyDescent="0.2">
      <c r="A1681" s="5" t="s">
        <v>20847</v>
      </c>
      <c r="B1681" s="18"/>
      <c r="C1681" s="18"/>
    </row>
    <row r="1682" spans="1:3" x14ac:dyDescent="0.2">
      <c r="A1682" s="5" t="s">
        <v>6229</v>
      </c>
      <c r="B1682" s="18">
        <v>1</v>
      </c>
      <c r="C1682" s="18">
        <v>3.38</v>
      </c>
    </row>
    <row r="1683" spans="1:3" x14ac:dyDescent="0.2">
      <c r="A1683" s="5" t="s">
        <v>385</v>
      </c>
      <c r="B1683" s="18"/>
      <c r="C1683" s="18">
        <v>7</v>
      </c>
    </row>
    <row r="1684" spans="1:3" x14ac:dyDescent="0.2">
      <c r="A1684" s="5" t="s">
        <v>7260</v>
      </c>
      <c r="B1684" s="18"/>
      <c r="C1684" s="18"/>
    </row>
    <row r="1685" spans="1:3" x14ac:dyDescent="0.2">
      <c r="A1685" s="5" t="s">
        <v>21963</v>
      </c>
      <c r="B1685" s="18"/>
      <c r="C1685" s="18"/>
    </row>
    <row r="1686" spans="1:3" x14ac:dyDescent="0.2">
      <c r="A1686" s="5" t="s">
        <v>1748</v>
      </c>
      <c r="B1686" s="18"/>
      <c r="C1686" s="18">
        <v>6.45</v>
      </c>
    </row>
    <row r="1687" spans="1:3" x14ac:dyDescent="0.2">
      <c r="A1687" s="5" t="s">
        <v>7801</v>
      </c>
      <c r="B1687" s="18">
        <v>1</v>
      </c>
      <c r="C1687" s="18">
        <v>4.5</v>
      </c>
    </row>
    <row r="1688" spans="1:3" x14ac:dyDescent="0.2">
      <c r="A1688" s="5" t="s">
        <v>3104</v>
      </c>
      <c r="B1688" s="18"/>
      <c r="C1688" s="18">
        <v>0</v>
      </c>
    </row>
    <row r="1689" spans="1:3" x14ac:dyDescent="0.2">
      <c r="A1689" s="5" t="s">
        <v>14456</v>
      </c>
      <c r="B1689" s="18"/>
      <c r="C1689" s="18">
        <v>12.4</v>
      </c>
    </row>
    <row r="1690" spans="1:3" x14ac:dyDescent="0.2">
      <c r="A1690" s="5" t="s">
        <v>5472</v>
      </c>
      <c r="B1690" s="18"/>
      <c r="C1690" s="18">
        <v>1.93</v>
      </c>
    </row>
    <row r="1691" spans="1:3" x14ac:dyDescent="0.2">
      <c r="A1691" s="5" t="s">
        <v>16773</v>
      </c>
      <c r="B1691" s="18"/>
      <c r="C1691" s="18">
        <v>2.39</v>
      </c>
    </row>
    <row r="1692" spans="1:3" x14ac:dyDescent="0.2">
      <c r="A1692" s="5" t="s">
        <v>22801</v>
      </c>
      <c r="B1692" s="18"/>
      <c r="C1692" s="18"/>
    </row>
    <row r="1693" spans="1:3" x14ac:dyDescent="0.2">
      <c r="A1693" s="5" t="s">
        <v>7810</v>
      </c>
      <c r="B1693" s="18"/>
      <c r="C1693" s="18">
        <v>1.07</v>
      </c>
    </row>
    <row r="1694" spans="1:3" x14ac:dyDescent="0.2">
      <c r="A1694" s="5" t="s">
        <v>22892</v>
      </c>
      <c r="B1694" s="18"/>
      <c r="C1694" s="18"/>
    </row>
    <row r="1695" spans="1:3" x14ac:dyDescent="0.2">
      <c r="A1695" s="5" t="s">
        <v>10745</v>
      </c>
      <c r="B1695" s="18"/>
      <c r="C1695" s="18">
        <v>3.34</v>
      </c>
    </row>
    <row r="1696" spans="1:3" x14ac:dyDescent="0.2">
      <c r="A1696" s="5" t="s">
        <v>7228</v>
      </c>
      <c r="B1696" s="18">
        <v>1</v>
      </c>
      <c r="C1696" s="18">
        <v>2.37</v>
      </c>
    </row>
    <row r="1697" spans="1:3" x14ac:dyDescent="0.2">
      <c r="A1697" s="5" t="s">
        <v>22563</v>
      </c>
      <c r="B1697" s="18"/>
      <c r="C1697" s="18"/>
    </row>
    <row r="1698" spans="1:3" x14ac:dyDescent="0.2">
      <c r="A1698" s="5" t="s">
        <v>12219</v>
      </c>
      <c r="B1698" s="18"/>
      <c r="C1698" s="18"/>
    </row>
    <row r="1699" spans="1:3" x14ac:dyDescent="0.2">
      <c r="A1699" s="5" t="s">
        <v>9571</v>
      </c>
      <c r="B1699" s="18">
        <v>1</v>
      </c>
      <c r="C1699" s="18">
        <v>11.53</v>
      </c>
    </row>
    <row r="1700" spans="1:3" x14ac:dyDescent="0.2">
      <c r="A1700" s="5" t="s">
        <v>13455</v>
      </c>
      <c r="B1700" s="18"/>
      <c r="C1700" s="18">
        <v>4.28</v>
      </c>
    </row>
    <row r="1701" spans="1:3" x14ac:dyDescent="0.2">
      <c r="A1701" s="5" t="s">
        <v>22523</v>
      </c>
      <c r="B1701" s="18"/>
      <c r="C1701" s="18"/>
    </row>
    <row r="1702" spans="1:3" x14ac:dyDescent="0.2">
      <c r="A1702" s="5" t="s">
        <v>17921</v>
      </c>
      <c r="B1702" s="18"/>
      <c r="C1702" s="18"/>
    </row>
    <row r="1703" spans="1:3" x14ac:dyDescent="0.2">
      <c r="A1703" s="5" t="s">
        <v>6358</v>
      </c>
      <c r="B1703" s="18">
        <v>1</v>
      </c>
      <c r="C1703" s="18">
        <v>4.87</v>
      </c>
    </row>
    <row r="1704" spans="1:3" x14ac:dyDescent="0.2">
      <c r="A1704" s="5" t="s">
        <v>23520</v>
      </c>
      <c r="B1704" s="18"/>
      <c r="C1704" s="18"/>
    </row>
    <row r="1705" spans="1:3" x14ac:dyDescent="0.2">
      <c r="A1705" s="5" t="s">
        <v>12381</v>
      </c>
      <c r="B1705" s="18"/>
      <c r="C1705" s="18">
        <v>11.81</v>
      </c>
    </row>
    <row r="1706" spans="1:3" x14ac:dyDescent="0.2">
      <c r="A1706" s="5" t="s">
        <v>18304</v>
      </c>
      <c r="B1706" s="18">
        <v>1</v>
      </c>
      <c r="C1706" s="18">
        <v>2.5</v>
      </c>
    </row>
    <row r="1707" spans="1:3" x14ac:dyDescent="0.2">
      <c r="A1707" s="5" t="s">
        <v>22193</v>
      </c>
      <c r="B1707" s="18"/>
      <c r="C1707" s="18"/>
    </row>
    <row r="1708" spans="1:3" x14ac:dyDescent="0.2">
      <c r="A1708" s="5" t="s">
        <v>19420</v>
      </c>
      <c r="B1708" s="18"/>
      <c r="C1708" s="18"/>
    </row>
    <row r="1709" spans="1:3" x14ac:dyDescent="0.2">
      <c r="A1709" s="5" t="s">
        <v>14185</v>
      </c>
      <c r="B1709" s="18"/>
      <c r="C1709" s="18"/>
    </row>
    <row r="1710" spans="1:3" x14ac:dyDescent="0.2">
      <c r="A1710" s="5" t="s">
        <v>13172</v>
      </c>
      <c r="B1710" s="18">
        <v>1</v>
      </c>
      <c r="C1710" s="18">
        <v>7.5</v>
      </c>
    </row>
    <row r="1711" spans="1:3" x14ac:dyDescent="0.2">
      <c r="A1711" s="5" t="s">
        <v>21593</v>
      </c>
      <c r="B1711" s="18"/>
      <c r="C1711" s="18">
        <v>2.06</v>
      </c>
    </row>
    <row r="1712" spans="1:3" x14ac:dyDescent="0.2">
      <c r="A1712" s="5" t="s">
        <v>15285</v>
      </c>
      <c r="B1712" s="18">
        <v>1</v>
      </c>
      <c r="C1712" s="18">
        <v>5.14</v>
      </c>
    </row>
    <row r="1713" spans="1:3" x14ac:dyDescent="0.2">
      <c r="A1713" s="5" t="s">
        <v>15151</v>
      </c>
      <c r="B1713" s="18"/>
      <c r="C1713" s="18">
        <v>1.35</v>
      </c>
    </row>
    <row r="1714" spans="1:3" x14ac:dyDescent="0.2">
      <c r="A1714" s="5" t="s">
        <v>20957</v>
      </c>
      <c r="B1714" s="18"/>
      <c r="C1714" s="18"/>
    </row>
    <row r="1715" spans="1:3" x14ac:dyDescent="0.2">
      <c r="A1715" s="5" t="s">
        <v>17756</v>
      </c>
      <c r="B1715" s="18">
        <v>1</v>
      </c>
      <c r="C1715" s="18">
        <v>2.75</v>
      </c>
    </row>
    <row r="1716" spans="1:3" x14ac:dyDescent="0.2">
      <c r="A1716" s="5" t="s">
        <v>11490</v>
      </c>
      <c r="B1716" s="18"/>
      <c r="C1716" s="18">
        <v>14.99</v>
      </c>
    </row>
    <row r="1717" spans="1:3" x14ac:dyDescent="0.2">
      <c r="A1717" s="5" t="s">
        <v>7050</v>
      </c>
      <c r="B1717" s="18"/>
      <c r="C1717" s="18">
        <v>4.5</v>
      </c>
    </row>
    <row r="1718" spans="1:3" x14ac:dyDescent="0.2">
      <c r="A1718" s="5" t="s">
        <v>13073</v>
      </c>
      <c r="B1718" s="18"/>
      <c r="C1718" s="18"/>
    </row>
    <row r="1719" spans="1:3" x14ac:dyDescent="0.2">
      <c r="A1719" s="5" t="s">
        <v>3784</v>
      </c>
      <c r="B1719" s="18">
        <v>1</v>
      </c>
      <c r="C1719" s="18">
        <v>49.98</v>
      </c>
    </row>
    <row r="1720" spans="1:3" x14ac:dyDescent="0.2">
      <c r="A1720" s="5" t="s">
        <v>2284</v>
      </c>
      <c r="B1720" s="18"/>
      <c r="C1720" s="18">
        <v>4.12</v>
      </c>
    </row>
    <row r="1721" spans="1:3" x14ac:dyDescent="0.2">
      <c r="A1721" s="5" t="s">
        <v>12893</v>
      </c>
      <c r="B1721" s="18">
        <v>1</v>
      </c>
      <c r="C1721" s="18">
        <v>3.19</v>
      </c>
    </row>
    <row r="1722" spans="1:3" x14ac:dyDescent="0.2">
      <c r="A1722" s="5" t="s">
        <v>11428</v>
      </c>
      <c r="B1722" s="18"/>
      <c r="C1722" s="18">
        <v>3</v>
      </c>
    </row>
    <row r="1723" spans="1:3" x14ac:dyDescent="0.2">
      <c r="A1723" s="5" t="s">
        <v>8504</v>
      </c>
      <c r="B1723" s="18">
        <v>1</v>
      </c>
      <c r="C1723" s="18">
        <v>66.400000000000006</v>
      </c>
    </row>
    <row r="1724" spans="1:3" x14ac:dyDescent="0.2">
      <c r="A1724" s="5" t="s">
        <v>22594</v>
      </c>
      <c r="B1724" s="18"/>
      <c r="C1724" s="18"/>
    </row>
    <row r="1725" spans="1:3" x14ac:dyDescent="0.2">
      <c r="A1725" s="5" t="s">
        <v>4075</v>
      </c>
      <c r="B1725" s="18"/>
      <c r="C1725" s="18"/>
    </row>
    <row r="1726" spans="1:3" x14ac:dyDescent="0.2">
      <c r="A1726" s="5" t="s">
        <v>14228</v>
      </c>
      <c r="B1726" s="18"/>
      <c r="C1726" s="18">
        <v>4</v>
      </c>
    </row>
    <row r="1727" spans="1:3" x14ac:dyDescent="0.2">
      <c r="A1727" s="5" t="s">
        <v>12563</v>
      </c>
      <c r="B1727" s="18"/>
      <c r="C1727" s="18"/>
    </row>
    <row r="1728" spans="1:3" x14ac:dyDescent="0.2">
      <c r="A1728" s="5" t="s">
        <v>10085</v>
      </c>
      <c r="B1728" s="18"/>
      <c r="C1728" s="18">
        <v>11.24</v>
      </c>
    </row>
    <row r="1729" spans="1:3" x14ac:dyDescent="0.2">
      <c r="A1729" s="5" t="s">
        <v>23074</v>
      </c>
      <c r="B1729" s="18"/>
      <c r="C1729" s="18"/>
    </row>
    <row r="1730" spans="1:3" x14ac:dyDescent="0.2">
      <c r="A1730" s="5" t="s">
        <v>20637</v>
      </c>
      <c r="B1730" s="18"/>
      <c r="C1730" s="18"/>
    </row>
    <row r="1731" spans="1:3" x14ac:dyDescent="0.2">
      <c r="A1731" s="5" t="s">
        <v>16858</v>
      </c>
      <c r="B1731" s="18"/>
      <c r="C1731" s="18">
        <v>3.47</v>
      </c>
    </row>
    <row r="1732" spans="1:3" x14ac:dyDescent="0.2">
      <c r="A1732" s="5" t="s">
        <v>13829</v>
      </c>
      <c r="B1732" s="18"/>
      <c r="C1732" s="18">
        <v>6.75</v>
      </c>
    </row>
    <row r="1733" spans="1:3" x14ac:dyDescent="0.2">
      <c r="A1733" s="5" t="s">
        <v>20296</v>
      </c>
      <c r="B1733" s="18"/>
      <c r="C1733" s="18"/>
    </row>
    <row r="1734" spans="1:3" x14ac:dyDescent="0.2">
      <c r="A1734" s="5" t="s">
        <v>18465</v>
      </c>
      <c r="B1734" s="18"/>
      <c r="C1734" s="18">
        <v>4.55</v>
      </c>
    </row>
    <row r="1735" spans="1:3" x14ac:dyDescent="0.2">
      <c r="A1735" s="5" t="s">
        <v>2051</v>
      </c>
      <c r="B1735" s="18">
        <v>1</v>
      </c>
      <c r="C1735" s="18"/>
    </row>
    <row r="1736" spans="1:3" x14ac:dyDescent="0.2">
      <c r="A1736" s="5" t="s">
        <v>17903</v>
      </c>
      <c r="B1736" s="18"/>
      <c r="C1736" s="18">
        <v>1.7</v>
      </c>
    </row>
    <row r="1737" spans="1:3" x14ac:dyDescent="0.2">
      <c r="A1737" s="5" t="s">
        <v>21002</v>
      </c>
      <c r="B1737" s="18"/>
      <c r="C1737" s="18">
        <v>0.9</v>
      </c>
    </row>
    <row r="1738" spans="1:3" x14ac:dyDescent="0.2">
      <c r="A1738" s="5" t="s">
        <v>18376</v>
      </c>
      <c r="B1738" s="18">
        <v>1</v>
      </c>
      <c r="C1738" s="18"/>
    </row>
    <row r="1739" spans="1:3" x14ac:dyDescent="0.2">
      <c r="A1739" s="5" t="s">
        <v>2529</v>
      </c>
      <c r="B1739" s="18">
        <v>1</v>
      </c>
      <c r="C1739" s="18">
        <v>1.57</v>
      </c>
    </row>
    <row r="1740" spans="1:3" x14ac:dyDescent="0.2">
      <c r="A1740" s="5" t="s">
        <v>11243</v>
      </c>
      <c r="B1740" s="18">
        <v>1</v>
      </c>
      <c r="C1740" s="18">
        <v>47.76</v>
      </c>
    </row>
    <row r="1741" spans="1:3" x14ac:dyDescent="0.2">
      <c r="A1741" s="5" t="s">
        <v>1476</v>
      </c>
      <c r="B1741" s="18">
        <v>1</v>
      </c>
      <c r="C1741" s="18">
        <v>37.479999999999997</v>
      </c>
    </row>
    <row r="1742" spans="1:3" x14ac:dyDescent="0.2">
      <c r="A1742" s="5" t="s">
        <v>17509</v>
      </c>
      <c r="B1742" s="18"/>
      <c r="C1742" s="18"/>
    </row>
    <row r="1743" spans="1:3" x14ac:dyDescent="0.2">
      <c r="A1743" s="5" t="s">
        <v>4582</v>
      </c>
      <c r="B1743" s="18"/>
      <c r="C1743" s="18">
        <v>10.4</v>
      </c>
    </row>
    <row r="1744" spans="1:3" x14ac:dyDescent="0.2">
      <c r="A1744" s="5" t="s">
        <v>11029</v>
      </c>
      <c r="B1744" s="18"/>
      <c r="C1744" s="18">
        <v>9.1</v>
      </c>
    </row>
    <row r="1745" spans="1:3" x14ac:dyDescent="0.2">
      <c r="A1745" s="5" t="s">
        <v>2474</v>
      </c>
      <c r="B1745" s="18">
        <v>1</v>
      </c>
      <c r="C1745" s="18">
        <v>3.13</v>
      </c>
    </row>
    <row r="1746" spans="1:3" x14ac:dyDescent="0.2">
      <c r="A1746" s="5" t="s">
        <v>11908</v>
      </c>
      <c r="B1746" s="18"/>
      <c r="C1746" s="18"/>
    </row>
    <row r="1747" spans="1:3" x14ac:dyDescent="0.2">
      <c r="A1747" s="5" t="s">
        <v>4126</v>
      </c>
      <c r="B1747" s="18"/>
      <c r="C1747" s="18">
        <v>2.88</v>
      </c>
    </row>
    <row r="1748" spans="1:3" x14ac:dyDescent="0.2">
      <c r="A1748" s="5" t="s">
        <v>9676</v>
      </c>
      <c r="B1748" s="18"/>
      <c r="C1748" s="18"/>
    </row>
    <row r="1749" spans="1:3" x14ac:dyDescent="0.2">
      <c r="A1749" s="5" t="s">
        <v>14718</v>
      </c>
      <c r="B1749" s="18"/>
      <c r="C1749" s="18"/>
    </row>
    <row r="1750" spans="1:3" x14ac:dyDescent="0.2">
      <c r="A1750" s="5" t="s">
        <v>650</v>
      </c>
      <c r="B1750" s="18"/>
      <c r="C1750" s="18">
        <v>7.37</v>
      </c>
    </row>
    <row r="1751" spans="1:3" x14ac:dyDescent="0.2">
      <c r="A1751" s="5" t="s">
        <v>1883</v>
      </c>
      <c r="B1751" s="18">
        <v>1</v>
      </c>
      <c r="C1751" s="18">
        <v>0</v>
      </c>
    </row>
    <row r="1752" spans="1:3" x14ac:dyDescent="0.2">
      <c r="A1752" s="5" t="s">
        <v>1931</v>
      </c>
      <c r="B1752" s="18"/>
      <c r="C1752" s="18">
        <v>2.88</v>
      </c>
    </row>
    <row r="1753" spans="1:3" x14ac:dyDescent="0.2">
      <c r="A1753" s="5" t="s">
        <v>19697</v>
      </c>
      <c r="B1753" s="18">
        <v>1</v>
      </c>
      <c r="C1753" s="18"/>
    </row>
    <row r="1754" spans="1:3" x14ac:dyDescent="0.2">
      <c r="A1754" s="5" t="s">
        <v>16866</v>
      </c>
      <c r="B1754" s="18">
        <v>1</v>
      </c>
      <c r="C1754" s="18">
        <v>1.89</v>
      </c>
    </row>
    <row r="1755" spans="1:3" x14ac:dyDescent="0.2">
      <c r="A1755" s="5" t="s">
        <v>10781</v>
      </c>
      <c r="B1755" s="18"/>
      <c r="C1755" s="18">
        <v>1.05</v>
      </c>
    </row>
    <row r="1756" spans="1:3" x14ac:dyDescent="0.2">
      <c r="A1756" s="5" t="s">
        <v>1370</v>
      </c>
      <c r="B1756" s="18"/>
      <c r="C1756" s="18">
        <v>9.4499999999999993</v>
      </c>
    </row>
    <row r="1757" spans="1:3" x14ac:dyDescent="0.2">
      <c r="A1757" s="5" t="s">
        <v>16300</v>
      </c>
      <c r="B1757" s="18"/>
      <c r="C1757" s="18"/>
    </row>
    <row r="1758" spans="1:3" x14ac:dyDescent="0.2">
      <c r="A1758" s="5" t="s">
        <v>15996</v>
      </c>
      <c r="B1758" s="18"/>
      <c r="C1758" s="18">
        <v>8.19</v>
      </c>
    </row>
    <row r="1759" spans="1:3" x14ac:dyDescent="0.2">
      <c r="A1759" s="5" t="s">
        <v>22934</v>
      </c>
      <c r="B1759" s="18"/>
      <c r="C1759" s="18"/>
    </row>
    <row r="1760" spans="1:3" x14ac:dyDescent="0.2">
      <c r="A1760" s="5" t="s">
        <v>14569</v>
      </c>
      <c r="B1760" s="18">
        <v>1</v>
      </c>
      <c r="C1760" s="18">
        <v>2.5</v>
      </c>
    </row>
    <row r="1761" spans="1:3" x14ac:dyDescent="0.2">
      <c r="A1761" s="5" t="s">
        <v>12765</v>
      </c>
      <c r="B1761" s="18">
        <v>1</v>
      </c>
      <c r="C1761" s="18">
        <v>5</v>
      </c>
    </row>
    <row r="1762" spans="1:3" x14ac:dyDescent="0.2">
      <c r="A1762" s="5" t="s">
        <v>21249</v>
      </c>
      <c r="B1762" s="18"/>
      <c r="C1762" s="18"/>
    </row>
    <row r="1763" spans="1:3" x14ac:dyDescent="0.2">
      <c r="A1763" s="5" t="s">
        <v>11710</v>
      </c>
      <c r="B1763" s="18"/>
      <c r="C1763" s="18">
        <v>2</v>
      </c>
    </row>
    <row r="1764" spans="1:3" x14ac:dyDescent="0.2">
      <c r="A1764" s="5" t="s">
        <v>1571</v>
      </c>
      <c r="B1764" s="18"/>
      <c r="C1764" s="18">
        <v>5.67</v>
      </c>
    </row>
    <row r="1765" spans="1:3" x14ac:dyDescent="0.2">
      <c r="A1765" s="5" t="s">
        <v>4245</v>
      </c>
      <c r="B1765" s="18">
        <v>1</v>
      </c>
      <c r="C1765" s="18">
        <v>14.99</v>
      </c>
    </row>
    <row r="1766" spans="1:3" x14ac:dyDescent="0.2">
      <c r="A1766" s="5" t="s">
        <v>9890</v>
      </c>
      <c r="B1766" s="18"/>
      <c r="C1766" s="18">
        <v>2.83</v>
      </c>
    </row>
    <row r="1767" spans="1:3" x14ac:dyDescent="0.2">
      <c r="A1767" s="5" t="s">
        <v>1172</v>
      </c>
      <c r="B1767" s="18">
        <v>1</v>
      </c>
      <c r="C1767" s="18">
        <v>11.24</v>
      </c>
    </row>
    <row r="1768" spans="1:3" x14ac:dyDescent="0.2">
      <c r="A1768" s="5" t="s">
        <v>20880</v>
      </c>
      <c r="B1768" s="18"/>
      <c r="C1768" s="18"/>
    </row>
    <row r="1769" spans="1:3" x14ac:dyDescent="0.2">
      <c r="A1769" s="5" t="s">
        <v>17148</v>
      </c>
      <c r="B1769" s="18">
        <v>1</v>
      </c>
      <c r="C1769" s="18">
        <v>8.8699999999999992</v>
      </c>
    </row>
    <row r="1770" spans="1:3" x14ac:dyDescent="0.2">
      <c r="A1770" s="5" t="s">
        <v>16237</v>
      </c>
      <c r="B1770" s="18"/>
      <c r="C1770" s="18">
        <v>8.4499999999999993</v>
      </c>
    </row>
    <row r="1771" spans="1:3" x14ac:dyDescent="0.2">
      <c r="A1771" s="5" t="s">
        <v>18311</v>
      </c>
      <c r="B1771" s="18"/>
      <c r="C1771" s="18"/>
    </row>
    <row r="1772" spans="1:3" x14ac:dyDescent="0.2">
      <c r="A1772" s="5" t="s">
        <v>16750</v>
      </c>
      <c r="B1772" s="18">
        <v>1</v>
      </c>
      <c r="C1772" s="18">
        <v>13.1</v>
      </c>
    </row>
    <row r="1773" spans="1:3" x14ac:dyDescent="0.2">
      <c r="A1773" s="5" t="s">
        <v>6173</v>
      </c>
      <c r="B1773" s="18"/>
      <c r="C1773" s="18"/>
    </row>
    <row r="1774" spans="1:3" x14ac:dyDescent="0.2">
      <c r="A1774" s="5" t="s">
        <v>18481</v>
      </c>
      <c r="B1774" s="18"/>
      <c r="C1774" s="18"/>
    </row>
    <row r="1775" spans="1:3" x14ac:dyDescent="0.2">
      <c r="A1775" s="5" t="s">
        <v>10337</v>
      </c>
      <c r="B1775" s="18">
        <v>1</v>
      </c>
      <c r="C1775" s="18">
        <v>4.87</v>
      </c>
    </row>
    <row r="1776" spans="1:3" x14ac:dyDescent="0.2">
      <c r="A1776" s="5" t="s">
        <v>21507</v>
      </c>
      <c r="B1776" s="18"/>
      <c r="C1776" s="18"/>
    </row>
    <row r="1777" spans="1:3" x14ac:dyDescent="0.2">
      <c r="A1777" s="5" t="s">
        <v>20176</v>
      </c>
      <c r="B1777" s="18">
        <v>1</v>
      </c>
      <c r="C1777" s="18"/>
    </row>
    <row r="1778" spans="1:3" x14ac:dyDescent="0.2">
      <c r="A1778" s="5" t="s">
        <v>2520</v>
      </c>
      <c r="B1778" s="18"/>
      <c r="C1778" s="18">
        <v>1.53</v>
      </c>
    </row>
    <row r="1779" spans="1:3" x14ac:dyDescent="0.2">
      <c r="A1779" s="5" t="s">
        <v>2084</v>
      </c>
      <c r="B1779" s="18"/>
      <c r="C1779" s="18">
        <v>4.45</v>
      </c>
    </row>
    <row r="1780" spans="1:3" x14ac:dyDescent="0.2">
      <c r="A1780" s="5" t="s">
        <v>19950</v>
      </c>
      <c r="B1780" s="18"/>
      <c r="C1780" s="18"/>
    </row>
    <row r="1781" spans="1:3" x14ac:dyDescent="0.2">
      <c r="A1781" s="5" t="s">
        <v>10637</v>
      </c>
      <c r="B1781" s="18"/>
      <c r="C1781" s="18">
        <v>3.46</v>
      </c>
    </row>
    <row r="1782" spans="1:3" x14ac:dyDescent="0.2">
      <c r="A1782" s="5" t="s">
        <v>5643</v>
      </c>
      <c r="B1782" s="18"/>
      <c r="C1782" s="18">
        <v>0</v>
      </c>
    </row>
    <row r="1783" spans="1:3" x14ac:dyDescent="0.2">
      <c r="A1783" s="5" t="s">
        <v>15877</v>
      </c>
      <c r="B1783" s="18">
        <v>1</v>
      </c>
      <c r="C1783" s="18">
        <v>3.27</v>
      </c>
    </row>
    <row r="1784" spans="1:3" x14ac:dyDescent="0.2">
      <c r="A1784" s="5" t="s">
        <v>4869</v>
      </c>
      <c r="B1784" s="18"/>
      <c r="C1784" s="18">
        <v>0.75</v>
      </c>
    </row>
    <row r="1785" spans="1:3" x14ac:dyDescent="0.2">
      <c r="A1785" s="5" t="s">
        <v>9388</v>
      </c>
      <c r="B1785" s="18">
        <v>1</v>
      </c>
      <c r="C1785" s="18">
        <v>2.04</v>
      </c>
    </row>
    <row r="1786" spans="1:3" x14ac:dyDescent="0.2">
      <c r="A1786" s="5" t="s">
        <v>18038</v>
      </c>
      <c r="B1786" s="18"/>
      <c r="C1786" s="18"/>
    </row>
    <row r="1787" spans="1:3" x14ac:dyDescent="0.2">
      <c r="A1787" s="5" t="s">
        <v>13987</v>
      </c>
      <c r="B1787" s="18"/>
      <c r="C1787" s="18"/>
    </row>
    <row r="1788" spans="1:3" x14ac:dyDescent="0.2">
      <c r="A1788" s="5" t="s">
        <v>2733</v>
      </c>
      <c r="B1788" s="18"/>
      <c r="C1788" s="18">
        <v>2.2799999999999998</v>
      </c>
    </row>
    <row r="1789" spans="1:3" x14ac:dyDescent="0.2">
      <c r="A1789" s="5" t="s">
        <v>18317</v>
      </c>
      <c r="B1789" s="18"/>
      <c r="C1789" s="18"/>
    </row>
    <row r="1790" spans="1:3" x14ac:dyDescent="0.2">
      <c r="A1790" s="5" t="s">
        <v>23155</v>
      </c>
      <c r="B1790" s="18"/>
      <c r="C1790" s="18"/>
    </row>
    <row r="1791" spans="1:3" x14ac:dyDescent="0.2">
      <c r="A1791" s="5" t="s">
        <v>17442</v>
      </c>
      <c r="B1791" s="18"/>
      <c r="C1791" s="18"/>
    </row>
    <row r="1792" spans="1:3" x14ac:dyDescent="0.2">
      <c r="A1792" s="5" t="s">
        <v>13959</v>
      </c>
      <c r="B1792" s="18"/>
      <c r="C1792" s="18">
        <v>2.81</v>
      </c>
    </row>
    <row r="1793" spans="1:3" x14ac:dyDescent="0.2">
      <c r="A1793" s="5" t="s">
        <v>2427</v>
      </c>
      <c r="B1793" s="18">
        <v>1</v>
      </c>
      <c r="C1793" s="18">
        <v>1.88</v>
      </c>
    </row>
    <row r="1794" spans="1:3" x14ac:dyDescent="0.2">
      <c r="A1794" s="5" t="s">
        <v>22958</v>
      </c>
      <c r="B1794" s="18"/>
      <c r="C1794" s="18"/>
    </row>
    <row r="1795" spans="1:3" x14ac:dyDescent="0.2">
      <c r="A1795" s="5" t="s">
        <v>20510</v>
      </c>
      <c r="B1795" s="18"/>
      <c r="C1795" s="18"/>
    </row>
    <row r="1796" spans="1:3" x14ac:dyDescent="0.2">
      <c r="A1796" s="5" t="s">
        <v>7013</v>
      </c>
      <c r="B1796" s="18"/>
      <c r="C1796" s="18"/>
    </row>
    <row r="1797" spans="1:3" x14ac:dyDescent="0.2">
      <c r="A1797" s="5" t="s">
        <v>18784</v>
      </c>
      <c r="B1797" s="18"/>
      <c r="C1797" s="18">
        <v>3.66</v>
      </c>
    </row>
    <row r="1798" spans="1:3" x14ac:dyDescent="0.2">
      <c r="A1798" s="5" t="s">
        <v>21484</v>
      </c>
      <c r="B1798" s="18"/>
      <c r="C1798" s="18"/>
    </row>
    <row r="1799" spans="1:3" x14ac:dyDescent="0.2">
      <c r="A1799" s="5" t="s">
        <v>9882</v>
      </c>
      <c r="B1799" s="18">
        <v>1</v>
      </c>
      <c r="C1799" s="18">
        <v>2.4900000000000002</v>
      </c>
    </row>
    <row r="1800" spans="1:3" x14ac:dyDescent="0.2">
      <c r="A1800" s="5" t="s">
        <v>15643</v>
      </c>
      <c r="B1800" s="18"/>
      <c r="C1800" s="18">
        <v>5.09</v>
      </c>
    </row>
    <row r="1801" spans="1:3" x14ac:dyDescent="0.2">
      <c r="A1801" s="5" t="s">
        <v>7596</v>
      </c>
      <c r="B1801" s="18"/>
      <c r="C1801" s="18">
        <v>1.45</v>
      </c>
    </row>
    <row r="1802" spans="1:3" x14ac:dyDescent="0.2">
      <c r="A1802" s="5" t="s">
        <v>23765</v>
      </c>
      <c r="B1802" s="18"/>
      <c r="C1802" s="18"/>
    </row>
    <row r="1803" spans="1:3" x14ac:dyDescent="0.2">
      <c r="A1803" s="5" t="s">
        <v>22445</v>
      </c>
      <c r="B1803" s="18">
        <v>1</v>
      </c>
      <c r="C1803" s="18"/>
    </row>
    <row r="1804" spans="1:3" x14ac:dyDescent="0.2">
      <c r="A1804" s="5" t="s">
        <v>14699</v>
      </c>
      <c r="B1804" s="18">
        <v>1</v>
      </c>
      <c r="C1804" s="18"/>
    </row>
    <row r="1805" spans="1:3" x14ac:dyDescent="0.2">
      <c r="A1805" s="5" t="s">
        <v>6017</v>
      </c>
      <c r="B1805" s="18"/>
      <c r="C1805" s="18">
        <v>3.92</v>
      </c>
    </row>
    <row r="1806" spans="1:3" x14ac:dyDescent="0.2">
      <c r="A1806" s="5" t="s">
        <v>6875</v>
      </c>
      <c r="B1806" s="18">
        <v>1</v>
      </c>
      <c r="C1806" s="18">
        <v>11.39</v>
      </c>
    </row>
    <row r="1807" spans="1:3" x14ac:dyDescent="0.2">
      <c r="A1807" s="5" t="s">
        <v>16961</v>
      </c>
      <c r="B1807" s="18"/>
      <c r="C1807" s="18">
        <v>1.68</v>
      </c>
    </row>
    <row r="1808" spans="1:3" x14ac:dyDescent="0.2">
      <c r="A1808" s="5" t="s">
        <v>14969</v>
      </c>
      <c r="B1808" s="18">
        <v>1</v>
      </c>
      <c r="C1808" s="18">
        <v>9.3800000000000008</v>
      </c>
    </row>
    <row r="1809" spans="1:3" x14ac:dyDescent="0.2">
      <c r="A1809" s="5" t="s">
        <v>4726</v>
      </c>
      <c r="B1809" s="18">
        <v>1</v>
      </c>
      <c r="C1809" s="18">
        <v>6.25</v>
      </c>
    </row>
    <row r="1810" spans="1:3" x14ac:dyDescent="0.2">
      <c r="A1810" s="5" t="s">
        <v>18268</v>
      </c>
      <c r="B1810" s="18"/>
      <c r="C1810" s="18">
        <v>1.29</v>
      </c>
    </row>
    <row r="1811" spans="1:3" x14ac:dyDescent="0.2">
      <c r="A1811" s="5" t="s">
        <v>7551</v>
      </c>
      <c r="B1811" s="18"/>
      <c r="C1811" s="18">
        <v>3</v>
      </c>
    </row>
    <row r="1812" spans="1:3" x14ac:dyDescent="0.2">
      <c r="A1812" s="5" t="s">
        <v>13126</v>
      </c>
      <c r="B1812" s="18"/>
      <c r="C1812" s="18">
        <v>3.26</v>
      </c>
    </row>
    <row r="1813" spans="1:3" x14ac:dyDescent="0.2">
      <c r="A1813" s="5" t="s">
        <v>10588</v>
      </c>
      <c r="B1813" s="18"/>
      <c r="C1813" s="18">
        <v>10.54</v>
      </c>
    </row>
    <row r="1814" spans="1:3" x14ac:dyDescent="0.2">
      <c r="A1814" s="5" t="s">
        <v>13660</v>
      </c>
      <c r="B1814" s="18"/>
      <c r="C1814" s="18">
        <v>2.5</v>
      </c>
    </row>
    <row r="1815" spans="1:3" x14ac:dyDescent="0.2">
      <c r="A1815" s="5" t="s">
        <v>7791</v>
      </c>
      <c r="B1815" s="18">
        <v>1</v>
      </c>
      <c r="C1815" s="18">
        <v>66.97</v>
      </c>
    </row>
    <row r="1816" spans="1:3" x14ac:dyDescent="0.2">
      <c r="A1816" s="5" t="s">
        <v>22570</v>
      </c>
      <c r="B1816" s="18"/>
      <c r="C1816" s="18"/>
    </row>
    <row r="1817" spans="1:3" x14ac:dyDescent="0.2">
      <c r="A1817" s="5" t="s">
        <v>5092</v>
      </c>
      <c r="B1817" s="18">
        <v>1</v>
      </c>
      <c r="C1817" s="18">
        <v>25</v>
      </c>
    </row>
    <row r="1818" spans="1:3" x14ac:dyDescent="0.2">
      <c r="A1818" s="5" t="s">
        <v>13384</v>
      </c>
      <c r="B1818" s="18"/>
      <c r="C1818" s="18">
        <v>1</v>
      </c>
    </row>
    <row r="1819" spans="1:3" x14ac:dyDescent="0.2">
      <c r="A1819" s="5" t="s">
        <v>19116</v>
      </c>
      <c r="B1819" s="18">
        <v>1</v>
      </c>
      <c r="C1819" s="18">
        <v>1.5</v>
      </c>
    </row>
    <row r="1820" spans="1:3" x14ac:dyDescent="0.2">
      <c r="A1820" s="5" t="s">
        <v>16323</v>
      </c>
      <c r="B1820" s="18"/>
      <c r="C1820" s="18"/>
    </row>
    <row r="1821" spans="1:3" x14ac:dyDescent="0.2">
      <c r="A1821" s="5" t="s">
        <v>3282</v>
      </c>
      <c r="B1821" s="18"/>
      <c r="C1821" s="18">
        <v>2.1</v>
      </c>
    </row>
    <row r="1822" spans="1:3" x14ac:dyDescent="0.2">
      <c r="A1822" s="5" t="s">
        <v>12036</v>
      </c>
      <c r="B1822" s="18"/>
      <c r="C1822" s="18">
        <v>1.18</v>
      </c>
    </row>
    <row r="1823" spans="1:3" x14ac:dyDescent="0.2">
      <c r="A1823" s="5" t="s">
        <v>9216</v>
      </c>
      <c r="B1823" s="18">
        <v>1</v>
      </c>
      <c r="C1823" s="18">
        <v>16.79</v>
      </c>
    </row>
    <row r="1824" spans="1:3" x14ac:dyDescent="0.2">
      <c r="A1824" s="5" t="s">
        <v>16686</v>
      </c>
      <c r="B1824" s="18"/>
      <c r="C1824" s="18">
        <v>0</v>
      </c>
    </row>
    <row r="1825" spans="1:3" x14ac:dyDescent="0.2">
      <c r="A1825" s="5" t="s">
        <v>2364</v>
      </c>
      <c r="B1825" s="18">
        <v>1</v>
      </c>
      <c r="C1825" s="18">
        <v>7.17</v>
      </c>
    </row>
    <row r="1826" spans="1:3" x14ac:dyDescent="0.2">
      <c r="A1826" s="5" t="s">
        <v>11687</v>
      </c>
      <c r="B1826" s="18"/>
      <c r="C1826" s="18">
        <v>3.75</v>
      </c>
    </row>
    <row r="1827" spans="1:3" x14ac:dyDescent="0.2">
      <c r="A1827" s="5" t="s">
        <v>9178</v>
      </c>
      <c r="B1827" s="18">
        <v>1</v>
      </c>
      <c r="C1827" s="18">
        <v>10</v>
      </c>
    </row>
    <row r="1828" spans="1:3" x14ac:dyDescent="0.2">
      <c r="A1828" s="5" t="s">
        <v>8802</v>
      </c>
      <c r="B1828" s="18"/>
      <c r="C1828" s="18">
        <v>5.62</v>
      </c>
    </row>
    <row r="1829" spans="1:3" x14ac:dyDescent="0.2">
      <c r="A1829" s="5" t="s">
        <v>17878</v>
      </c>
      <c r="B1829" s="18">
        <v>1</v>
      </c>
      <c r="C1829" s="18"/>
    </row>
    <row r="1830" spans="1:3" x14ac:dyDescent="0.2">
      <c r="A1830" s="5" t="s">
        <v>15080</v>
      </c>
      <c r="B1830" s="18">
        <v>1</v>
      </c>
      <c r="C1830" s="18">
        <v>11.66</v>
      </c>
    </row>
    <row r="1831" spans="1:3" x14ac:dyDescent="0.2">
      <c r="A1831" s="5" t="s">
        <v>18644</v>
      </c>
      <c r="B1831" s="18"/>
      <c r="C1831" s="18"/>
    </row>
    <row r="1832" spans="1:3" x14ac:dyDescent="0.2">
      <c r="A1832" s="5" t="s">
        <v>15061</v>
      </c>
      <c r="B1832" s="18">
        <v>1</v>
      </c>
      <c r="C1832" s="18">
        <v>13.87</v>
      </c>
    </row>
    <row r="1833" spans="1:3" x14ac:dyDescent="0.2">
      <c r="A1833" s="5" t="s">
        <v>22166</v>
      </c>
      <c r="B1833" s="18"/>
      <c r="C1833" s="18"/>
    </row>
    <row r="1834" spans="1:3" x14ac:dyDescent="0.2">
      <c r="A1834" s="5" t="s">
        <v>15751</v>
      </c>
      <c r="B1834" s="18">
        <v>1</v>
      </c>
      <c r="C1834" s="18">
        <v>20.440000000000001</v>
      </c>
    </row>
    <row r="1835" spans="1:3" x14ac:dyDescent="0.2">
      <c r="A1835" s="5" t="s">
        <v>22849</v>
      </c>
      <c r="B1835" s="18"/>
      <c r="C1835" s="18"/>
    </row>
    <row r="1836" spans="1:3" x14ac:dyDescent="0.2">
      <c r="A1836" s="5" t="s">
        <v>20793</v>
      </c>
      <c r="B1836" s="18"/>
      <c r="C1836" s="18"/>
    </row>
    <row r="1837" spans="1:3" x14ac:dyDescent="0.2">
      <c r="A1837" s="5" t="s">
        <v>8452</v>
      </c>
      <c r="B1837" s="18"/>
      <c r="C1837" s="18"/>
    </row>
    <row r="1838" spans="1:3" x14ac:dyDescent="0.2">
      <c r="A1838" s="5" t="s">
        <v>14649</v>
      </c>
      <c r="B1838" s="18"/>
      <c r="C1838" s="18"/>
    </row>
    <row r="1839" spans="1:3" x14ac:dyDescent="0.2">
      <c r="A1839" s="5" t="s">
        <v>6897</v>
      </c>
      <c r="B1839" s="18"/>
      <c r="C1839" s="18">
        <v>6.75</v>
      </c>
    </row>
    <row r="1840" spans="1:3" x14ac:dyDescent="0.2">
      <c r="A1840" s="5" t="s">
        <v>15935</v>
      </c>
      <c r="B1840" s="18"/>
      <c r="C1840" s="18"/>
    </row>
    <row r="1841" spans="1:3" x14ac:dyDescent="0.2">
      <c r="A1841" s="5" t="s">
        <v>9709</v>
      </c>
      <c r="B1841" s="18"/>
      <c r="C1841" s="18">
        <v>0</v>
      </c>
    </row>
    <row r="1842" spans="1:3" x14ac:dyDescent="0.2">
      <c r="A1842" s="5" t="s">
        <v>23251</v>
      </c>
      <c r="B1842" s="18"/>
      <c r="C1842" s="18"/>
    </row>
    <row r="1843" spans="1:3" x14ac:dyDescent="0.2">
      <c r="A1843" s="5" t="s">
        <v>19986</v>
      </c>
      <c r="B1843" s="18"/>
      <c r="C1843" s="18"/>
    </row>
    <row r="1844" spans="1:3" x14ac:dyDescent="0.2">
      <c r="A1844" s="5" t="s">
        <v>289</v>
      </c>
      <c r="B1844" s="18"/>
      <c r="C1844" s="18">
        <v>1</v>
      </c>
    </row>
    <row r="1845" spans="1:3" x14ac:dyDescent="0.2">
      <c r="A1845" s="5" t="s">
        <v>18456</v>
      </c>
      <c r="B1845" s="18"/>
      <c r="C1845" s="18">
        <v>2.68</v>
      </c>
    </row>
    <row r="1846" spans="1:3" x14ac:dyDescent="0.2">
      <c r="A1846" s="5" t="s">
        <v>12824</v>
      </c>
      <c r="B1846" s="18"/>
      <c r="C1846" s="18">
        <v>4.12</v>
      </c>
    </row>
    <row r="1847" spans="1:3" x14ac:dyDescent="0.2">
      <c r="A1847" s="5" t="s">
        <v>5684</v>
      </c>
      <c r="B1847" s="18"/>
      <c r="C1847" s="18">
        <v>2.85</v>
      </c>
    </row>
    <row r="1848" spans="1:3" x14ac:dyDescent="0.2">
      <c r="A1848" s="5" t="s">
        <v>4680</v>
      </c>
      <c r="B1848" s="18">
        <v>1</v>
      </c>
      <c r="C1848" s="18">
        <v>26.54</v>
      </c>
    </row>
    <row r="1849" spans="1:3" x14ac:dyDescent="0.2">
      <c r="A1849" s="5" t="s">
        <v>5924</v>
      </c>
      <c r="B1849" s="18">
        <v>1</v>
      </c>
      <c r="C1849" s="18">
        <v>6</v>
      </c>
    </row>
    <row r="1850" spans="1:3" x14ac:dyDescent="0.2">
      <c r="A1850" s="5" t="s">
        <v>21723</v>
      </c>
      <c r="B1850" s="18"/>
      <c r="C1850" s="18"/>
    </row>
    <row r="1851" spans="1:3" x14ac:dyDescent="0.2">
      <c r="A1851" s="5" t="s">
        <v>17241</v>
      </c>
      <c r="B1851" s="18">
        <v>1</v>
      </c>
      <c r="C1851" s="18">
        <v>4</v>
      </c>
    </row>
    <row r="1852" spans="1:3" x14ac:dyDescent="0.2">
      <c r="A1852" s="5" t="s">
        <v>11403</v>
      </c>
      <c r="B1852" s="18"/>
      <c r="C1852" s="18">
        <v>8.43</v>
      </c>
    </row>
    <row r="1853" spans="1:3" x14ac:dyDescent="0.2">
      <c r="A1853" s="5" t="s">
        <v>1779</v>
      </c>
      <c r="B1853" s="18"/>
      <c r="C1853" s="18">
        <v>9.42</v>
      </c>
    </row>
    <row r="1854" spans="1:3" x14ac:dyDescent="0.2">
      <c r="A1854" s="5" t="s">
        <v>12553</v>
      </c>
      <c r="B1854" s="18">
        <v>1</v>
      </c>
      <c r="C1854" s="18">
        <v>5.54</v>
      </c>
    </row>
    <row r="1855" spans="1:3" x14ac:dyDescent="0.2">
      <c r="A1855" s="5" t="s">
        <v>19635</v>
      </c>
      <c r="B1855" s="18"/>
      <c r="C1855" s="18">
        <v>1.56</v>
      </c>
    </row>
    <row r="1856" spans="1:3" x14ac:dyDescent="0.2">
      <c r="A1856" s="5" t="s">
        <v>16708</v>
      </c>
      <c r="B1856" s="18"/>
      <c r="C1856" s="18"/>
    </row>
    <row r="1857" spans="1:3" x14ac:dyDescent="0.2">
      <c r="A1857" s="5" t="s">
        <v>8826</v>
      </c>
      <c r="B1857" s="18">
        <v>1</v>
      </c>
      <c r="C1857" s="18">
        <v>19.3</v>
      </c>
    </row>
    <row r="1858" spans="1:3" x14ac:dyDescent="0.2">
      <c r="A1858" s="5" t="s">
        <v>20981</v>
      </c>
      <c r="B1858" s="18"/>
      <c r="C1858" s="18"/>
    </row>
    <row r="1859" spans="1:3" x14ac:dyDescent="0.2">
      <c r="A1859" s="5" t="s">
        <v>1868</v>
      </c>
      <c r="B1859" s="18"/>
      <c r="C1859" s="18">
        <v>1.35</v>
      </c>
    </row>
    <row r="1860" spans="1:3" x14ac:dyDescent="0.2">
      <c r="A1860" s="5" t="s">
        <v>20616</v>
      </c>
      <c r="B1860" s="18"/>
      <c r="C1860" s="18"/>
    </row>
    <row r="1861" spans="1:3" x14ac:dyDescent="0.2">
      <c r="A1861" s="5" t="s">
        <v>16764</v>
      </c>
      <c r="B1861" s="18">
        <v>1</v>
      </c>
      <c r="C1861" s="18">
        <v>3.75</v>
      </c>
    </row>
    <row r="1862" spans="1:3" x14ac:dyDescent="0.2">
      <c r="A1862" s="5" t="s">
        <v>23161</v>
      </c>
      <c r="B1862" s="18"/>
      <c r="C1862" s="18"/>
    </row>
    <row r="1863" spans="1:3" x14ac:dyDescent="0.2">
      <c r="A1863" s="5" t="s">
        <v>11971</v>
      </c>
      <c r="B1863" s="18">
        <v>1</v>
      </c>
      <c r="C1863" s="18">
        <v>3.6</v>
      </c>
    </row>
    <row r="1864" spans="1:3" x14ac:dyDescent="0.2">
      <c r="A1864" s="5" t="s">
        <v>20184</v>
      </c>
      <c r="B1864" s="18"/>
      <c r="C1864" s="18"/>
    </row>
    <row r="1865" spans="1:3" x14ac:dyDescent="0.2">
      <c r="A1865" s="5" t="s">
        <v>12322</v>
      </c>
      <c r="B1865" s="18"/>
      <c r="C1865" s="18">
        <v>5.21</v>
      </c>
    </row>
    <row r="1866" spans="1:3" x14ac:dyDescent="0.2">
      <c r="A1866" s="5" t="s">
        <v>10302</v>
      </c>
      <c r="B1866" s="18"/>
      <c r="C1866" s="18">
        <v>3.05</v>
      </c>
    </row>
    <row r="1867" spans="1:3" x14ac:dyDescent="0.2">
      <c r="A1867" s="5" t="s">
        <v>11610</v>
      </c>
      <c r="B1867" s="18"/>
      <c r="C1867" s="18"/>
    </row>
    <row r="1868" spans="1:3" x14ac:dyDescent="0.2">
      <c r="A1868" s="5" t="s">
        <v>2802</v>
      </c>
      <c r="B1868" s="18">
        <v>1</v>
      </c>
      <c r="C1868" s="18">
        <v>57.11</v>
      </c>
    </row>
    <row r="1869" spans="1:3" x14ac:dyDescent="0.2">
      <c r="A1869" s="5" t="s">
        <v>6346</v>
      </c>
      <c r="B1869" s="18">
        <v>1</v>
      </c>
      <c r="C1869" s="18">
        <v>19.489999999999998</v>
      </c>
    </row>
    <row r="1870" spans="1:3" x14ac:dyDescent="0.2">
      <c r="A1870" s="5" t="s">
        <v>12975</v>
      </c>
      <c r="B1870" s="18"/>
      <c r="C1870" s="18">
        <v>1.3</v>
      </c>
    </row>
    <row r="1871" spans="1:3" x14ac:dyDescent="0.2">
      <c r="A1871" s="5" t="s">
        <v>20465</v>
      </c>
      <c r="B1871" s="18">
        <v>1</v>
      </c>
      <c r="C1871" s="18">
        <v>1.43</v>
      </c>
    </row>
    <row r="1872" spans="1:3" x14ac:dyDescent="0.2">
      <c r="A1872" s="5" t="s">
        <v>16435</v>
      </c>
      <c r="B1872" s="18">
        <v>1</v>
      </c>
      <c r="C1872" s="18">
        <v>6</v>
      </c>
    </row>
    <row r="1873" spans="1:3" x14ac:dyDescent="0.2">
      <c r="A1873" s="5" t="s">
        <v>18740</v>
      </c>
      <c r="B1873" s="18"/>
      <c r="C1873" s="18"/>
    </row>
    <row r="1874" spans="1:3" x14ac:dyDescent="0.2">
      <c r="A1874" s="5" t="s">
        <v>10035</v>
      </c>
      <c r="B1874" s="18">
        <v>1</v>
      </c>
      <c r="C1874" s="18">
        <v>5.5</v>
      </c>
    </row>
    <row r="1875" spans="1:3" x14ac:dyDescent="0.2">
      <c r="A1875" s="5" t="s">
        <v>3288</v>
      </c>
      <c r="B1875" s="18"/>
      <c r="C1875" s="18">
        <v>2.4</v>
      </c>
    </row>
    <row r="1876" spans="1:3" x14ac:dyDescent="0.2">
      <c r="A1876" s="5" t="s">
        <v>4082</v>
      </c>
      <c r="B1876" s="18"/>
      <c r="C1876" s="18"/>
    </row>
    <row r="1877" spans="1:3" x14ac:dyDescent="0.2">
      <c r="A1877" s="5" t="s">
        <v>23266</v>
      </c>
      <c r="B1877" s="18"/>
      <c r="C1877" s="18"/>
    </row>
    <row r="1878" spans="1:3" x14ac:dyDescent="0.2">
      <c r="A1878" s="5" t="s">
        <v>16523</v>
      </c>
      <c r="B1878" s="18"/>
      <c r="C1878" s="18"/>
    </row>
    <row r="1879" spans="1:3" x14ac:dyDescent="0.2">
      <c r="A1879" s="5" t="s">
        <v>2310</v>
      </c>
      <c r="B1879" s="18"/>
      <c r="C1879" s="18">
        <v>3</v>
      </c>
    </row>
    <row r="1880" spans="1:3" x14ac:dyDescent="0.2">
      <c r="A1880" s="5" t="s">
        <v>14445</v>
      </c>
      <c r="B1880" s="18">
        <v>1</v>
      </c>
      <c r="C1880" s="18">
        <v>7.77</v>
      </c>
    </row>
    <row r="1881" spans="1:3" x14ac:dyDescent="0.2">
      <c r="A1881" s="5" t="s">
        <v>13679</v>
      </c>
      <c r="B1881" s="18">
        <v>1</v>
      </c>
      <c r="C1881" s="18">
        <v>2.7</v>
      </c>
    </row>
    <row r="1882" spans="1:3" x14ac:dyDescent="0.2">
      <c r="A1882" s="5" t="s">
        <v>16362</v>
      </c>
      <c r="B1882" s="18">
        <v>1</v>
      </c>
      <c r="C1882" s="18">
        <v>5</v>
      </c>
    </row>
    <row r="1883" spans="1:3" x14ac:dyDescent="0.2">
      <c r="A1883" s="5" t="s">
        <v>9037</v>
      </c>
      <c r="B1883" s="18"/>
      <c r="C1883" s="18">
        <v>5.57</v>
      </c>
    </row>
    <row r="1884" spans="1:3" x14ac:dyDescent="0.2">
      <c r="A1884" s="5" t="s">
        <v>16842</v>
      </c>
      <c r="B1884" s="18"/>
      <c r="C1884" s="18">
        <v>6.08</v>
      </c>
    </row>
    <row r="1885" spans="1:3" x14ac:dyDescent="0.2">
      <c r="A1885" s="5" t="s">
        <v>1608</v>
      </c>
      <c r="B1885" s="18"/>
      <c r="C1885" s="18">
        <v>2.62</v>
      </c>
    </row>
    <row r="1886" spans="1:3" x14ac:dyDescent="0.2">
      <c r="A1886" s="5" t="s">
        <v>23722</v>
      </c>
      <c r="B1886" s="18"/>
      <c r="C1886" s="18"/>
    </row>
    <row r="1887" spans="1:3" x14ac:dyDescent="0.2">
      <c r="A1887" s="5" t="s">
        <v>5135</v>
      </c>
      <c r="B1887" s="18"/>
      <c r="C1887" s="18">
        <v>2.14</v>
      </c>
    </row>
    <row r="1888" spans="1:3" x14ac:dyDescent="0.2">
      <c r="A1888" s="5" t="s">
        <v>17262</v>
      </c>
      <c r="B1888" s="18">
        <v>1</v>
      </c>
      <c r="C1888" s="18">
        <v>4.5</v>
      </c>
    </row>
    <row r="1889" spans="1:3" x14ac:dyDescent="0.2">
      <c r="A1889" s="5" t="s">
        <v>13230</v>
      </c>
      <c r="B1889" s="18">
        <v>1</v>
      </c>
      <c r="C1889" s="18">
        <v>38.159999999999997</v>
      </c>
    </row>
    <row r="1890" spans="1:3" x14ac:dyDescent="0.2">
      <c r="A1890" s="5" t="s">
        <v>11750</v>
      </c>
      <c r="B1890" s="18"/>
      <c r="C1890" s="18">
        <v>8.7799999999999994</v>
      </c>
    </row>
    <row r="1891" spans="1:3" x14ac:dyDescent="0.2">
      <c r="A1891" s="5" t="s">
        <v>20169</v>
      </c>
      <c r="B1891" s="18">
        <v>1</v>
      </c>
      <c r="C1891" s="18"/>
    </row>
    <row r="1892" spans="1:3" x14ac:dyDescent="0.2">
      <c r="A1892" s="5" t="s">
        <v>21586</v>
      </c>
      <c r="B1892" s="18"/>
      <c r="C1892" s="18"/>
    </row>
    <row r="1893" spans="1:3" x14ac:dyDescent="0.2">
      <c r="A1893" s="5" t="s">
        <v>8724</v>
      </c>
      <c r="B1893" s="18">
        <v>1</v>
      </c>
      <c r="C1893" s="18">
        <v>37.479999999999997</v>
      </c>
    </row>
    <row r="1894" spans="1:3" x14ac:dyDescent="0.2">
      <c r="A1894" s="5" t="s">
        <v>11584</v>
      </c>
      <c r="B1894" s="18">
        <v>1</v>
      </c>
      <c r="C1894" s="18">
        <v>9.5399999999999991</v>
      </c>
    </row>
    <row r="1895" spans="1:3" x14ac:dyDescent="0.2">
      <c r="A1895" s="5" t="s">
        <v>12601</v>
      </c>
      <c r="B1895" s="18"/>
      <c r="C1895" s="18"/>
    </row>
    <row r="1896" spans="1:3" x14ac:dyDescent="0.2">
      <c r="A1896" s="5" t="s">
        <v>12182</v>
      </c>
      <c r="B1896" s="18"/>
      <c r="C1896" s="18"/>
    </row>
    <row r="1897" spans="1:3" x14ac:dyDescent="0.2">
      <c r="A1897" s="5" t="s">
        <v>12126</v>
      </c>
      <c r="B1897" s="18"/>
      <c r="C1897" s="18"/>
    </row>
    <row r="1898" spans="1:3" x14ac:dyDescent="0.2">
      <c r="A1898" s="5" t="s">
        <v>23699</v>
      </c>
      <c r="B1898" s="18"/>
      <c r="C1898" s="18"/>
    </row>
    <row r="1899" spans="1:3" x14ac:dyDescent="0.2">
      <c r="A1899" s="5" t="s">
        <v>12089</v>
      </c>
      <c r="B1899" s="18"/>
      <c r="C1899" s="18"/>
    </row>
    <row r="1900" spans="1:3" x14ac:dyDescent="0.2">
      <c r="A1900" s="5" t="s">
        <v>5724</v>
      </c>
      <c r="B1900" s="18">
        <v>1</v>
      </c>
      <c r="C1900" s="18"/>
    </row>
    <row r="1901" spans="1:3" x14ac:dyDescent="0.2">
      <c r="A1901" s="5" t="s">
        <v>18850</v>
      </c>
      <c r="B1901" s="18"/>
      <c r="C1901" s="18">
        <v>1.75</v>
      </c>
    </row>
    <row r="1902" spans="1:3" x14ac:dyDescent="0.2">
      <c r="A1902" s="5" t="s">
        <v>2873</v>
      </c>
      <c r="B1902" s="18">
        <v>1</v>
      </c>
      <c r="C1902" s="18">
        <v>7.99</v>
      </c>
    </row>
    <row r="1903" spans="1:3" x14ac:dyDescent="0.2">
      <c r="A1903" s="5" t="s">
        <v>13163</v>
      </c>
      <c r="B1903" s="18">
        <v>1</v>
      </c>
      <c r="C1903" s="18">
        <v>4.57</v>
      </c>
    </row>
    <row r="1904" spans="1:3" x14ac:dyDescent="0.2">
      <c r="A1904" s="5" t="s">
        <v>3831</v>
      </c>
      <c r="B1904" s="18"/>
      <c r="C1904" s="18">
        <v>6.75</v>
      </c>
    </row>
    <row r="1905" spans="1:3" x14ac:dyDescent="0.2">
      <c r="A1905" s="5" t="s">
        <v>22320</v>
      </c>
      <c r="B1905" s="18"/>
      <c r="C1905" s="18"/>
    </row>
    <row r="1906" spans="1:3" x14ac:dyDescent="0.2">
      <c r="A1906" s="5" t="s">
        <v>9379</v>
      </c>
      <c r="B1906" s="18"/>
      <c r="C1906" s="18">
        <v>40.479999999999997</v>
      </c>
    </row>
    <row r="1907" spans="1:3" x14ac:dyDescent="0.2">
      <c r="A1907" s="5" t="s">
        <v>21457</v>
      </c>
      <c r="B1907" s="18"/>
      <c r="C1907" s="18"/>
    </row>
    <row r="1908" spans="1:3" x14ac:dyDescent="0.2">
      <c r="A1908" s="5" t="s">
        <v>20755</v>
      </c>
      <c r="B1908" s="18"/>
      <c r="C1908" s="18"/>
    </row>
    <row r="1909" spans="1:3" x14ac:dyDescent="0.2">
      <c r="A1909" s="5" t="s">
        <v>20831</v>
      </c>
      <c r="B1909" s="18"/>
      <c r="C1909" s="18"/>
    </row>
    <row r="1910" spans="1:3" x14ac:dyDescent="0.2">
      <c r="A1910" s="5" t="s">
        <v>9639</v>
      </c>
      <c r="B1910" s="18">
        <v>1</v>
      </c>
      <c r="C1910" s="18">
        <v>2.65</v>
      </c>
    </row>
    <row r="1911" spans="1:3" x14ac:dyDescent="0.2">
      <c r="A1911" s="5" t="s">
        <v>13906</v>
      </c>
      <c r="B1911" s="18"/>
      <c r="C1911" s="18">
        <v>2.5</v>
      </c>
    </row>
    <row r="1912" spans="1:3" x14ac:dyDescent="0.2">
      <c r="A1912" s="5" t="s">
        <v>17472</v>
      </c>
      <c r="B1912" s="18">
        <v>1</v>
      </c>
      <c r="C1912" s="18"/>
    </row>
    <row r="1913" spans="1:3" x14ac:dyDescent="0.2">
      <c r="A1913" s="5" t="s">
        <v>17834</v>
      </c>
      <c r="B1913" s="18"/>
      <c r="C1913" s="18"/>
    </row>
    <row r="1914" spans="1:3" x14ac:dyDescent="0.2">
      <c r="A1914" s="5" t="s">
        <v>11898</v>
      </c>
      <c r="B1914" s="18">
        <v>1</v>
      </c>
      <c r="C1914" s="18">
        <v>4.28</v>
      </c>
    </row>
    <row r="1915" spans="1:3" x14ac:dyDescent="0.2">
      <c r="A1915" s="5" t="s">
        <v>22785</v>
      </c>
      <c r="B1915" s="18"/>
      <c r="C1915" s="18"/>
    </row>
    <row r="1916" spans="1:3" x14ac:dyDescent="0.2">
      <c r="A1916" s="5" t="s">
        <v>5614</v>
      </c>
      <c r="B1916" s="18">
        <v>1</v>
      </c>
      <c r="C1916" s="18">
        <v>45.66</v>
      </c>
    </row>
    <row r="1917" spans="1:3" x14ac:dyDescent="0.2">
      <c r="A1917" s="5" t="s">
        <v>2146</v>
      </c>
      <c r="B1917" s="18">
        <v>1</v>
      </c>
      <c r="C1917" s="18">
        <v>0</v>
      </c>
    </row>
    <row r="1918" spans="1:3" x14ac:dyDescent="0.2">
      <c r="A1918" s="5" t="s">
        <v>17433</v>
      </c>
      <c r="B1918" s="18"/>
      <c r="C1918" s="18">
        <v>2.5</v>
      </c>
    </row>
    <row r="1919" spans="1:3" x14ac:dyDescent="0.2">
      <c r="A1919" s="5" t="s">
        <v>3955</v>
      </c>
      <c r="B1919" s="18"/>
      <c r="C1919" s="18"/>
    </row>
    <row r="1920" spans="1:3" x14ac:dyDescent="0.2">
      <c r="A1920" s="5" t="s">
        <v>21886</v>
      </c>
      <c r="B1920" s="18"/>
      <c r="C1920" s="18"/>
    </row>
    <row r="1921" spans="1:3" x14ac:dyDescent="0.2">
      <c r="A1921" s="5" t="s">
        <v>3171</v>
      </c>
      <c r="B1921" s="18"/>
      <c r="C1921" s="18">
        <v>4.05</v>
      </c>
    </row>
    <row r="1922" spans="1:3" x14ac:dyDescent="0.2">
      <c r="A1922" s="5" t="s">
        <v>5431</v>
      </c>
      <c r="B1922" s="18"/>
      <c r="C1922" s="18"/>
    </row>
    <row r="1923" spans="1:3" x14ac:dyDescent="0.2">
      <c r="A1923" s="5" t="s">
        <v>510</v>
      </c>
      <c r="B1923" s="18"/>
      <c r="C1923" s="18">
        <v>2.85</v>
      </c>
    </row>
    <row r="1924" spans="1:3" x14ac:dyDescent="0.2">
      <c r="A1924" s="5" t="s">
        <v>16660</v>
      </c>
      <c r="B1924" s="18"/>
      <c r="C1924" s="18">
        <v>1.6</v>
      </c>
    </row>
    <row r="1925" spans="1:3" x14ac:dyDescent="0.2">
      <c r="A1925" s="5" t="s">
        <v>18586</v>
      </c>
      <c r="B1925" s="18"/>
      <c r="C1925" s="18"/>
    </row>
    <row r="1926" spans="1:3" x14ac:dyDescent="0.2">
      <c r="A1926" s="5" t="s">
        <v>16758</v>
      </c>
      <c r="B1926" s="18">
        <v>1</v>
      </c>
      <c r="C1926" s="18"/>
    </row>
    <row r="1927" spans="1:3" x14ac:dyDescent="0.2">
      <c r="A1927" s="5" t="s">
        <v>7408</v>
      </c>
      <c r="B1927" s="18"/>
      <c r="C1927" s="18"/>
    </row>
    <row r="1928" spans="1:3" x14ac:dyDescent="0.2">
      <c r="A1928" s="5" t="s">
        <v>21798</v>
      </c>
      <c r="B1928" s="18"/>
      <c r="C1928" s="18"/>
    </row>
    <row r="1929" spans="1:3" x14ac:dyDescent="0.2">
      <c r="A1929" s="5" t="s">
        <v>12028</v>
      </c>
      <c r="B1929" s="18"/>
      <c r="C1929" s="18">
        <v>2.46</v>
      </c>
    </row>
    <row r="1930" spans="1:3" x14ac:dyDescent="0.2">
      <c r="A1930" s="5" t="s">
        <v>8984</v>
      </c>
      <c r="B1930" s="18">
        <v>1</v>
      </c>
      <c r="C1930" s="18">
        <v>11.43</v>
      </c>
    </row>
    <row r="1931" spans="1:3" x14ac:dyDescent="0.2">
      <c r="A1931" s="5" t="s">
        <v>13897</v>
      </c>
      <c r="B1931" s="18">
        <v>1</v>
      </c>
      <c r="C1931" s="18">
        <v>3.78</v>
      </c>
    </row>
    <row r="1932" spans="1:3" x14ac:dyDescent="0.2">
      <c r="A1932" s="5" t="s">
        <v>21190</v>
      </c>
      <c r="B1932" s="18"/>
      <c r="C1932" s="18"/>
    </row>
    <row r="1933" spans="1:3" x14ac:dyDescent="0.2">
      <c r="A1933" s="5" t="s">
        <v>21812</v>
      </c>
      <c r="B1933" s="18"/>
      <c r="C1933" s="18"/>
    </row>
    <row r="1934" spans="1:3" x14ac:dyDescent="0.2">
      <c r="A1934" s="5" t="s">
        <v>23501</v>
      </c>
      <c r="B1934" s="18"/>
      <c r="C1934" s="18"/>
    </row>
    <row r="1935" spans="1:3" x14ac:dyDescent="0.2">
      <c r="A1935" s="5" t="s">
        <v>21408</v>
      </c>
      <c r="B1935" s="18"/>
      <c r="C1935" s="18"/>
    </row>
    <row r="1936" spans="1:3" x14ac:dyDescent="0.2">
      <c r="A1936" s="5" t="s">
        <v>9064</v>
      </c>
      <c r="B1936" s="18"/>
      <c r="C1936" s="18">
        <v>2.13</v>
      </c>
    </row>
    <row r="1937" spans="1:3" x14ac:dyDescent="0.2">
      <c r="A1937" s="5" t="s">
        <v>4208</v>
      </c>
      <c r="B1937" s="18"/>
      <c r="C1937" s="18"/>
    </row>
    <row r="1938" spans="1:3" x14ac:dyDescent="0.2">
      <c r="A1938" s="5" t="s">
        <v>10112</v>
      </c>
      <c r="B1938" s="18">
        <v>1</v>
      </c>
      <c r="C1938" s="18">
        <v>7.5</v>
      </c>
    </row>
    <row r="1939" spans="1:3" x14ac:dyDescent="0.2">
      <c r="A1939" s="5" t="s">
        <v>12884</v>
      </c>
      <c r="B1939" s="18"/>
      <c r="C1939" s="18">
        <v>7.84</v>
      </c>
    </row>
    <row r="1940" spans="1:3" x14ac:dyDescent="0.2">
      <c r="A1940" s="5" t="s">
        <v>20624</v>
      </c>
      <c r="B1940" s="18"/>
      <c r="C1940" s="18"/>
    </row>
    <row r="1941" spans="1:3" x14ac:dyDescent="0.2">
      <c r="A1941" s="5" t="s">
        <v>1310</v>
      </c>
      <c r="B1941" s="18">
        <v>1</v>
      </c>
      <c r="C1941" s="18">
        <v>14.99</v>
      </c>
    </row>
    <row r="1942" spans="1:3" x14ac:dyDescent="0.2">
      <c r="A1942" s="5" t="s">
        <v>21171</v>
      </c>
      <c r="B1942" s="18"/>
      <c r="C1942" s="18"/>
    </row>
    <row r="1943" spans="1:3" x14ac:dyDescent="0.2">
      <c r="A1943" s="5" t="s">
        <v>23787</v>
      </c>
      <c r="B1943" s="18"/>
      <c r="C1943" s="18"/>
    </row>
    <row r="1944" spans="1:3" x14ac:dyDescent="0.2">
      <c r="A1944" s="5" t="s">
        <v>22268</v>
      </c>
      <c r="B1944" s="18"/>
      <c r="C1944" s="18"/>
    </row>
    <row r="1945" spans="1:3" x14ac:dyDescent="0.2">
      <c r="A1945" s="5" t="s">
        <v>23617</v>
      </c>
      <c r="B1945" s="18"/>
      <c r="C1945" s="18"/>
    </row>
    <row r="1946" spans="1:3" x14ac:dyDescent="0.2">
      <c r="A1946" s="5" t="s">
        <v>15320</v>
      </c>
      <c r="B1946" s="18"/>
      <c r="C1946" s="18">
        <v>5.73</v>
      </c>
    </row>
    <row r="1947" spans="1:3" x14ac:dyDescent="0.2">
      <c r="A1947" s="5" t="s">
        <v>5209</v>
      </c>
      <c r="B1947" s="18"/>
      <c r="C1947" s="18">
        <v>0.42</v>
      </c>
    </row>
    <row r="1948" spans="1:3" x14ac:dyDescent="0.2">
      <c r="A1948" s="5" t="s">
        <v>5033</v>
      </c>
      <c r="B1948" s="18"/>
      <c r="C1948" s="18">
        <v>1.04</v>
      </c>
    </row>
    <row r="1949" spans="1:3" x14ac:dyDescent="0.2">
      <c r="A1949" s="5" t="s">
        <v>7523</v>
      </c>
      <c r="B1949" s="18"/>
      <c r="C1949" s="18"/>
    </row>
    <row r="1950" spans="1:3" x14ac:dyDescent="0.2">
      <c r="A1950" s="5" t="s">
        <v>23040</v>
      </c>
      <c r="B1950" s="18"/>
      <c r="C1950" s="18"/>
    </row>
    <row r="1951" spans="1:3" x14ac:dyDescent="0.2">
      <c r="A1951" s="5" t="s">
        <v>9874</v>
      </c>
      <c r="B1951" s="18"/>
      <c r="C1951" s="18">
        <v>2.02</v>
      </c>
    </row>
    <row r="1952" spans="1:3" x14ac:dyDescent="0.2">
      <c r="A1952" s="5" t="s">
        <v>13390</v>
      </c>
      <c r="B1952" s="18">
        <v>1</v>
      </c>
      <c r="C1952" s="18">
        <v>16</v>
      </c>
    </row>
    <row r="1953" spans="1:3" x14ac:dyDescent="0.2">
      <c r="A1953" s="5" t="s">
        <v>2615</v>
      </c>
      <c r="B1953" s="18">
        <v>1</v>
      </c>
      <c r="C1953" s="18">
        <v>17.34</v>
      </c>
    </row>
    <row r="1954" spans="1:3" x14ac:dyDescent="0.2">
      <c r="A1954" s="5" t="s">
        <v>1727</v>
      </c>
      <c r="B1954" s="18"/>
      <c r="C1954" s="18">
        <v>5</v>
      </c>
    </row>
    <row r="1955" spans="1:3" x14ac:dyDescent="0.2">
      <c r="A1955" s="5" t="s">
        <v>22651</v>
      </c>
      <c r="B1955" s="18"/>
      <c r="C1955" s="18"/>
    </row>
    <row r="1956" spans="1:3" x14ac:dyDescent="0.2">
      <c r="A1956" s="5" t="s">
        <v>19457</v>
      </c>
      <c r="B1956" s="18"/>
      <c r="C1956" s="18"/>
    </row>
    <row r="1957" spans="1:3" x14ac:dyDescent="0.2">
      <c r="A1957" s="5" t="s">
        <v>16529</v>
      </c>
      <c r="B1957" s="18"/>
      <c r="C1957" s="18"/>
    </row>
    <row r="1958" spans="1:3" x14ac:dyDescent="0.2">
      <c r="A1958" s="5" t="s">
        <v>16850</v>
      </c>
      <c r="B1958" s="18"/>
      <c r="C1958" s="18"/>
    </row>
    <row r="1959" spans="1:3" x14ac:dyDescent="0.2">
      <c r="A1959" s="5" t="s">
        <v>11916</v>
      </c>
      <c r="B1959" s="18"/>
      <c r="C1959" s="18"/>
    </row>
    <row r="1960" spans="1:3" x14ac:dyDescent="0.2">
      <c r="A1960" s="5" t="s">
        <v>19077</v>
      </c>
      <c r="B1960" s="18"/>
      <c r="C1960" s="18"/>
    </row>
    <row r="1961" spans="1:3" x14ac:dyDescent="0.2">
      <c r="A1961" s="5" t="s">
        <v>17815</v>
      </c>
      <c r="B1961" s="18"/>
      <c r="C1961" s="18"/>
    </row>
    <row r="1962" spans="1:3" x14ac:dyDescent="0.2">
      <c r="A1962" s="5" t="s">
        <v>14492</v>
      </c>
      <c r="B1962" s="18"/>
      <c r="C1962" s="18"/>
    </row>
    <row r="1963" spans="1:3" x14ac:dyDescent="0.2">
      <c r="A1963" s="5" t="s">
        <v>19229</v>
      </c>
      <c r="B1963" s="18">
        <v>1</v>
      </c>
      <c r="C1963" s="18"/>
    </row>
    <row r="1964" spans="1:3" x14ac:dyDescent="0.2">
      <c r="A1964" s="5" t="s">
        <v>11553</v>
      </c>
      <c r="B1964" s="18"/>
      <c r="C1964" s="18">
        <v>3.88</v>
      </c>
    </row>
    <row r="1965" spans="1:3" x14ac:dyDescent="0.2">
      <c r="A1965" s="5" t="s">
        <v>23090</v>
      </c>
      <c r="B1965" s="18"/>
      <c r="C1965" s="18"/>
    </row>
    <row r="1966" spans="1:3" x14ac:dyDescent="0.2">
      <c r="A1966" s="5" t="s">
        <v>21210</v>
      </c>
      <c r="B1966" s="18"/>
      <c r="C1966" s="18"/>
    </row>
    <row r="1967" spans="1:3" x14ac:dyDescent="0.2">
      <c r="A1967" s="5" t="s">
        <v>21306</v>
      </c>
      <c r="B1967" s="18"/>
      <c r="C1967" s="18">
        <v>1.5</v>
      </c>
    </row>
    <row r="1968" spans="1:3" x14ac:dyDescent="0.2">
      <c r="A1968" s="5" t="s">
        <v>13241</v>
      </c>
      <c r="B1968" s="18">
        <v>1</v>
      </c>
      <c r="C1968" s="18">
        <v>17.489999999999998</v>
      </c>
    </row>
    <row r="1969" spans="1:3" x14ac:dyDescent="0.2">
      <c r="A1969" s="5" t="s">
        <v>17271</v>
      </c>
      <c r="B1969" s="18"/>
      <c r="C1969" s="18"/>
    </row>
    <row r="1970" spans="1:3" x14ac:dyDescent="0.2">
      <c r="A1970" s="5" t="s">
        <v>5315</v>
      </c>
      <c r="B1970" s="18"/>
      <c r="C1970" s="18">
        <v>1.2</v>
      </c>
    </row>
    <row r="1971" spans="1:3" x14ac:dyDescent="0.2">
      <c r="A1971" s="5" t="s">
        <v>14033</v>
      </c>
      <c r="B1971" s="18"/>
      <c r="C1971" s="18">
        <v>3</v>
      </c>
    </row>
    <row r="1972" spans="1:3" x14ac:dyDescent="0.2">
      <c r="A1972" s="5" t="s">
        <v>14988</v>
      </c>
      <c r="B1972" s="18">
        <v>1</v>
      </c>
      <c r="C1972" s="18">
        <v>4.93</v>
      </c>
    </row>
    <row r="1973" spans="1:3" x14ac:dyDescent="0.2">
      <c r="A1973" s="5" t="s">
        <v>13267</v>
      </c>
      <c r="B1973" s="18"/>
      <c r="C1973" s="18">
        <v>3.37</v>
      </c>
    </row>
    <row r="1974" spans="1:3" x14ac:dyDescent="0.2">
      <c r="A1974" s="5" t="s">
        <v>23848</v>
      </c>
      <c r="B1974" s="18"/>
      <c r="C1974" s="18"/>
    </row>
    <row r="1975" spans="1:3" x14ac:dyDescent="0.2">
      <c r="A1975" s="5" t="s">
        <v>18006</v>
      </c>
      <c r="B1975" s="18"/>
      <c r="C1975" s="18">
        <v>1.78</v>
      </c>
    </row>
    <row r="1976" spans="1:3" x14ac:dyDescent="0.2">
      <c r="A1976" s="5" t="s">
        <v>21835</v>
      </c>
      <c r="B1976" s="18"/>
      <c r="C1976" s="18"/>
    </row>
    <row r="1977" spans="1:3" x14ac:dyDescent="0.2">
      <c r="A1977" s="5" t="s">
        <v>11871</v>
      </c>
      <c r="B1977" s="18">
        <v>1</v>
      </c>
      <c r="C1977" s="18">
        <v>5.94</v>
      </c>
    </row>
    <row r="1978" spans="1:3" x14ac:dyDescent="0.2">
      <c r="A1978" s="5" t="s">
        <v>20602</v>
      </c>
      <c r="B1978" s="18"/>
      <c r="C1978" s="18"/>
    </row>
    <row r="1979" spans="1:3" x14ac:dyDescent="0.2">
      <c r="A1979" s="5" t="s">
        <v>11882</v>
      </c>
      <c r="B1979" s="18"/>
      <c r="C1979" s="18">
        <v>3.33</v>
      </c>
    </row>
    <row r="1980" spans="1:3" x14ac:dyDescent="0.2">
      <c r="A1980" s="5" t="s">
        <v>23341</v>
      </c>
      <c r="B1980" s="18"/>
      <c r="C1980" s="18"/>
    </row>
    <row r="1981" spans="1:3" x14ac:dyDescent="0.2">
      <c r="A1981" s="5" t="s">
        <v>22912</v>
      </c>
      <c r="B1981" s="18"/>
      <c r="C1981" s="18"/>
    </row>
    <row r="1982" spans="1:3" x14ac:dyDescent="0.2">
      <c r="A1982" s="5" t="s">
        <v>21393</v>
      </c>
      <c r="B1982" s="18"/>
      <c r="C1982" s="18"/>
    </row>
    <row r="1983" spans="1:3" x14ac:dyDescent="0.2">
      <c r="A1983" s="5" t="s">
        <v>12490</v>
      </c>
      <c r="B1983" s="18"/>
      <c r="C1983" s="18">
        <v>4.29</v>
      </c>
    </row>
    <row r="1984" spans="1:3" x14ac:dyDescent="0.2">
      <c r="A1984" s="5" t="s">
        <v>19733</v>
      </c>
      <c r="B1984" s="18"/>
      <c r="C1984" s="18">
        <v>4.5</v>
      </c>
    </row>
    <row r="1985" spans="1:3" x14ac:dyDescent="0.2">
      <c r="A1985" s="5" t="s">
        <v>16061</v>
      </c>
      <c r="B1985" s="18"/>
      <c r="C1985" s="18"/>
    </row>
    <row r="1986" spans="1:3" x14ac:dyDescent="0.2">
      <c r="A1986" s="5" t="s">
        <v>7818</v>
      </c>
      <c r="B1986" s="18">
        <v>1</v>
      </c>
      <c r="C1986" s="18">
        <v>9.58</v>
      </c>
    </row>
    <row r="1987" spans="1:3" x14ac:dyDescent="0.2">
      <c r="A1987" s="5" t="s">
        <v>15266</v>
      </c>
      <c r="B1987" s="18">
        <v>1</v>
      </c>
      <c r="C1987" s="18">
        <v>12.19</v>
      </c>
    </row>
    <row r="1988" spans="1:3" x14ac:dyDescent="0.2">
      <c r="A1988" s="5" t="s">
        <v>2012</v>
      </c>
      <c r="B1988" s="18"/>
      <c r="C1988" s="18">
        <v>3.54</v>
      </c>
    </row>
    <row r="1989" spans="1:3" x14ac:dyDescent="0.2">
      <c r="A1989" s="5" t="s">
        <v>21472</v>
      </c>
      <c r="B1989" s="18"/>
      <c r="C1989" s="18"/>
    </row>
    <row r="1990" spans="1:3" x14ac:dyDescent="0.2">
      <c r="A1990" s="5" t="s">
        <v>248</v>
      </c>
      <c r="B1990" s="18"/>
      <c r="C1990" s="18">
        <v>2.54</v>
      </c>
    </row>
    <row r="1991" spans="1:3" x14ac:dyDescent="0.2">
      <c r="A1991" s="5" t="s">
        <v>7533</v>
      </c>
      <c r="B1991" s="18">
        <v>1</v>
      </c>
      <c r="C1991" s="18">
        <v>7.5</v>
      </c>
    </row>
    <row r="1992" spans="1:3" x14ac:dyDescent="0.2">
      <c r="A1992" s="5" t="s">
        <v>10979</v>
      </c>
      <c r="B1992" s="18"/>
      <c r="C1992" s="18"/>
    </row>
    <row r="1993" spans="1:3" x14ac:dyDescent="0.2">
      <c r="A1993" s="5" t="s">
        <v>4088</v>
      </c>
      <c r="B1993" s="18"/>
      <c r="C1993" s="18">
        <v>1.87</v>
      </c>
    </row>
    <row r="1994" spans="1:3" x14ac:dyDescent="0.2">
      <c r="A1994" s="5" t="s">
        <v>15560</v>
      </c>
      <c r="B1994" s="18"/>
      <c r="C1994" s="18"/>
    </row>
    <row r="1995" spans="1:3" x14ac:dyDescent="0.2">
      <c r="A1995" s="5" t="s">
        <v>7153</v>
      </c>
      <c r="B1995" s="18"/>
      <c r="C1995" s="18">
        <v>11.53</v>
      </c>
    </row>
    <row r="1996" spans="1:3" x14ac:dyDescent="0.2">
      <c r="A1996" s="5" t="s">
        <v>23514</v>
      </c>
      <c r="B1996" s="18"/>
      <c r="C1996" s="18"/>
    </row>
    <row r="1997" spans="1:3" x14ac:dyDescent="0.2">
      <c r="A1997" s="5" t="s">
        <v>4183</v>
      </c>
      <c r="B1997" s="18"/>
      <c r="C1997" s="18"/>
    </row>
    <row r="1998" spans="1:3" x14ac:dyDescent="0.2">
      <c r="A1998" s="5" t="s">
        <v>22282</v>
      </c>
      <c r="B1998" s="18"/>
      <c r="C1998" s="18"/>
    </row>
    <row r="1999" spans="1:3" x14ac:dyDescent="0.2">
      <c r="A1999" s="5" t="s">
        <v>10064</v>
      </c>
      <c r="B1999" s="18">
        <v>1</v>
      </c>
      <c r="C1999" s="18">
        <v>32.6</v>
      </c>
    </row>
    <row r="2000" spans="1:3" x14ac:dyDescent="0.2">
      <c r="A2000" s="5" t="s">
        <v>3724</v>
      </c>
      <c r="B2000" s="18"/>
      <c r="C2000" s="18"/>
    </row>
    <row r="2001" spans="1:3" x14ac:dyDescent="0.2">
      <c r="A2001" s="5" t="s">
        <v>10719</v>
      </c>
      <c r="B2001" s="18">
        <v>1</v>
      </c>
      <c r="C2001" s="18">
        <v>4.54</v>
      </c>
    </row>
    <row r="2002" spans="1:3" x14ac:dyDescent="0.2">
      <c r="A2002" s="5" t="s">
        <v>17926</v>
      </c>
      <c r="B2002" s="18"/>
      <c r="C2002" s="18">
        <v>2.79</v>
      </c>
    </row>
    <row r="2003" spans="1:3" x14ac:dyDescent="0.2">
      <c r="A2003" s="5" t="s">
        <v>19620</v>
      </c>
      <c r="B2003" s="18"/>
      <c r="C2003" s="18"/>
    </row>
    <row r="2004" spans="1:3" x14ac:dyDescent="0.2">
      <c r="A2004" s="5" t="s">
        <v>2357</v>
      </c>
      <c r="B2004" s="18">
        <v>1</v>
      </c>
      <c r="C2004" s="18">
        <v>2.5</v>
      </c>
    </row>
    <row r="2005" spans="1:3" x14ac:dyDescent="0.2">
      <c r="A2005" s="5" t="s">
        <v>18552</v>
      </c>
      <c r="B2005" s="18"/>
      <c r="C2005" s="18">
        <v>6</v>
      </c>
    </row>
    <row r="2006" spans="1:3" x14ac:dyDescent="0.2">
      <c r="A2006" s="5" t="s">
        <v>2742</v>
      </c>
      <c r="B2006" s="18"/>
      <c r="C2006" s="18">
        <v>2.5</v>
      </c>
    </row>
    <row r="2007" spans="1:3" x14ac:dyDescent="0.2">
      <c r="A2007" s="5" t="s">
        <v>19684</v>
      </c>
      <c r="B2007" s="18">
        <v>1</v>
      </c>
      <c r="C2007" s="18"/>
    </row>
    <row r="2008" spans="1:3" x14ac:dyDescent="0.2">
      <c r="A2008" s="5" t="s">
        <v>7268</v>
      </c>
      <c r="B2008" s="18"/>
      <c r="C2008" s="18">
        <v>3.37</v>
      </c>
    </row>
    <row r="2009" spans="1:3" x14ac:dyDescent="0.2">
      <c r="A2009" s="5" t="s">
        <v>6995</v>
      </c>
      <c r="B2009" s="18"/>
      <c r="C2009" s="18"/>
    </row>
    <row r="2010" spans="1:3" x14ac:dyDescent="0.2">
      <c r="A2010" s="5" t="s">
        <v>3096</v>
      </c>
      <c r="B2010" s="18"/>
      <c r="C2010" s="18">
        <v>2.31</v>
      </c>
    </row>
    <row r="2011" spans="1:3" x14ac:dyDescent="0.2">
      <c r="A2011" s="5" t="s">
        <v>2574</v>
      </c>
      <c r="B2011" s="18"/>
      <c r="C2011" s="18">
        <v>0.67</v>
      </c>
    </row>
    <row r="2012" spans="1:3" x14ac:dyDescent="0.2">
      <c r="A2012" s="5" t="s">
        <v>22635</v>
      </c>
      <c r="B2012" s="18"/>
      <c r="C2012" s="18"/>
    </row>
    <row r="2013" spans="1:3" x14ac:dyDescent="0.2">
      <c r="A2013" s="5" t="s">
        <v>22627</v>
      </c>
      <c r="B2013" s="18"/>
      <c r="C2013" s="18"/>
    </row>
    <row r="2014" spans="1:3" x14ac:dyDescent="0.2">
      <c r="A2014" s="5" t="s">
        <v>6707</v>
      </c>
      <c r="B2014" s="18">
        <v>1</v>
      </c>
      <c r="C2014" s="18">
        <v>47.6</v>
      </c>
    </row>
    <row r="2015" spans="1:3" x14ac:dyDescent="0.2">
      <c r="A2015" s="5" t="s">
        <v>4416</v>
      </c>
      <c r="B2015" s="18"/>
      <c r="C2015" s="18"/>
    </row>
    <row r="2016" spans="1:3" x14ac:dyDescent="0.2">
      <c r="A2016" s="5" t="s">
        <v>19845</v>
      </c>
      <c r="B2016" s="18"/>
      <c r="C2016" s="18"/>
    </row>
    <row r="2017" spans="1:3" x14ac:dyDescent="0.2">
      <c r="A2017" s="5" t="s">
        <v>1344</v>
      </c>
      <c r="B2017" s="18"/>
      <c r="C2017" s="18"/>
    </row>
    <row r="2018" spans="1:3" x14ac:dyDescent="0.2">
      <c r="A2018" s="5" t="s">
        <v>4705</v>
      </c>
      <c r="B2018" s="18">
        <v>1</v>
      </c>
      <c r="C2018" s="18">
        <v>5.23</v>
      </c>
    </row>
    <row r="2019" spans="1:3" x14ac:dyDescent="0.2">
      <c r="A2019" s="5" t="s">
        <v>201</v>
      </c>
      <c r="B2019" s="18"/>
      <c r="C2019" s="18">
        <v>4</v>
      </c>
    </row>
    <row r="2020" spans="1:3" x14ac:dyDescent="0.2">
      <c r="A2020" s="5" t="s">
        <v>21893</v>
      </c>
      <c r="B2020" s="18"/>
      <c r="C2020" s="18"/>
    </row>
    <row r="2021" spans="1:3" x14ac:dyDescent="0.2">
      <c r="A2021" s="5" t="s">
        <v>8011</v>
      </c>
      <c r="B2021" s="18"/>
      <c r="C2021" s="18"/>
    </row>
    <row r="2022" spans="1:3" x14ac:dyDescent="0.2">
      <c r="A2022" s="5" t="s">
        <v>16592</v>
      </c>
      <c r="B2022" s="18">
        <v>1</v>
      </c>
      <c r="C2022" s="18">
        <v>9</v>
      </c>
    </row>
    <row r="2023" spans="1:3" x14ac:dyDescent="0.2">
      <c r="A2023" s="5" t="s">
        <v>15347</v>
      </c>
      <c r="B2023" s="18"/>
      <c r="C2023" s="18">
        <v>2.74</v>
      </c>
    </row>
    <row r="2024" spans="1:3" x14ac:dyDescent="0.2">
      <c r="A2024" s="5" t="s">
        <v>22335</v>
      </c>
      <c r="B2024" s="18"/>
      <c r="C2024" s="18"/>
    </row>
    <row r="2025" spans="1:3" x14ac:dyDescent="0.2">
      <c r="A2025" s="5" t="s">
        <v>1389</v>
      </c>
      <c r="B2025" s="18"/>
      <c r="C2025" s="18">
        <v>7.68</v>
      </c>
    </row>
    <row r="2026" spans="1:3" x14ac:dyDescent="0.2">
      <c r="A2026" s="5" t="s">
        <v>22949</v>
      </c>
      <c r="B2026" s="18"/>
      <c r="C2026" s="18"/>
    </row>
    <row r="2027" spans="1:3" x14ac:dyDescent="0.2">
      <c r="A2027" s="5" t="s">
        <v>20853</v>
      </c>
      <c r="B2027" s="18"/>
      <c r="C2027" s="18"/>
    </row>
    <row r="2028" spans="1:3" x14ac:dyDescent="0.2">
      <c r="A2028" s="5" t="s">
        <v>7147</v>
      </c>
      <c r="B2028" s="18"/>
      <c r="C2028" s="18"/>
    </row>
    <row r="2029" spans="1:3" x14ac:dyDescent="0.2">
      <c r="A2029" s="5" t="s">
        <v>5050</v>
      </c>
      <c r="B2029" s="18"/>
      <c r="C2029" s="18">
        <v>0.98</v>
      </c>
    </row>
    <row r="2030" spans="1:3" x14ac:dyDescent="0.2">
      <c r="A2030" s="5" t="s">
        <v>4735</v>
      </c>
      <c r="B2030" s="18">
        <v>1</v>
      </c>
      <c r="C2030" s="18">
        <v>11.76</v>
      </c>
    </row>
    <row r="2031" spans="1:3" x14ac:dyDescent="0.2">
      <c r="A2031" s="5" t="s">
        <v>6923</v>
      </c>
      <c r="B2031" s="18"/>
      <c r="C2031" s="18">
        <v>5.62</v>
      </c>
    </row>
    <row r="2032" spans="1:3" x14ac:dyDescent="0.2">
      <c r="A2032" s="5" t="s">
        <v>14998</v>
      </c>
      <c r="B2032" s="18">
        <v>1</v>
      </c>
      <c r="C2032" s="18">
        <v>28.99</v>
      </c>
    </row>
    <row r="2033" spans="1:3" x14ac:dyDescent="0.2">
      <c r="A2033" s="5" t="s">
        <v>7445</v>
      </c>
      <c r="B2033" s="18"/>
      <c r="C2033" s="18">
        <v>4.5</v>
      </c>
    </row>
    <row r="2034" spans="1:3" x14ac:dyDescent="0.2">
      <c r="A2034" s="5" t="s">
        <v>12797</v>
      </c>
      <c r="B2034" s="18">
        <v>1</v>
      </c>
      <c r="C2034" s="18">
        <v>6</v>
      </c>
    </row>
    <row r="2035" spans="1:3" x14ac:dyDescent="0.2">
      <c r="A2035" s="5" t="s">
        <v>2123</v>
      </c>
      <c r="B2035" s="18"/>
      <c r="C2035" s="18">
        <v>1.1499999999999999</v>
      </c>
    </row>
    <row r="2036" spans="1:3" x14ac:dyDescent="0.2">
      <c r="A2036" s="5" t="s">
        <v>18986</v>
      </c>
      <c r="B2036" s="18"/>
      <c r="C2036" s="18"/>
    </row>
    <row r="2037" spans="1:3" x14ac:dyDescent="0.2">
      <c r="A2037" s="5" t="s">
        <v>11387</v>
      </c>
      <c r="B2037" s="18"/>
      <c r="C2037" s="18">
        <v>4.25</v>
      </c>
    </row>
    <row r="2038" spans="1:3" x14ac:dyDescent="0.2">
      <c r="A2038" s="5" t="s">
        <v>5581</v>
      </c>
      <c r="B2038" s="18">
        <v>1</v>
      </c>
      <c r="C2038" s="18">
        <v>25.57</v>
      </c>
    </row>
    <row r="2039" spans="1:3" x14ac:dyDescent="0.2">
      <c r="A2039" s="5" t="s">
        <v>22879</v>
      </c>
      <c r="B2039" s="18"/>
      <c r="C2039" s="18"/>
    </row>
    <row r="2040" spans="1:3" x14ac:dyDescent="0.2">
      <c r="A2040" s="5" t="s">
        <v>10015</v>
      </c>
      <c r="B2040" s="18">
        <v>1</v>
      </c>
      <c r="C2040" s="18">
        <v>131.18</v>
      </c>
    </row>
    <row r="2041" spans="1:3" x14ac:dyDescent="0.2">
      <c r="A2041" s="5" t="s">
        <v>15124</v>
      </c>
      <c r="B2041" s="18"/>
      <c r="C2041" s="18">
        <v>1.73</v>
      </c>
    </row>
    <row r="2042" spans="1:3" x14ac:dyDescent="0.2">
      <c r="A2042" s="5" t="s">
        <v>757</v>
      </c>
      <c r="B2042" s="18"/>
      <c r="C2042" s="18">
        <v>0</v>
      </c>
    </row>
    <row r="2043" spans="1:3" x14ac:dyDescent="0.2">
      <c r="A2043" s="5" t="s">
        <v>6628</v>
      </c>
      <c r="B2043" s="18"/>
      <c r="C2043" s="18">
        <v>2</v>
      </c>
    </row>
    <row r="2044" spans="1:3" x14ac:dyDescent="0.2">
      <c r="A2044" s="5" t="s">
        <v>10362</v>
      </c>
      <c r="B2044" s="18">
        <v>1</v>
      </c>
      <c r="C2044" s="18">
        <v>56.22</v>
      </c>
    </row>
    <row r="2045" spans="1:3" x14ac:dyDescent="0.2">
      <c r="A2045" s="5" t="s">
        <v>20566</v>
      </c>
      <c r="B2045" s="18"/>
      <c r="C2045" s="18"/>
    </row>
    <row r="2046" spans="1:3" x14ac:dyDescent="0.2">
      <c r="A2046" s="5" t="s">
        <v>16494</v>
      </c>
      <c r="B2046" s="18"/>
      <c r="C2046" s="18">
        <v>1.1100000000000001</v>
      </c>
    </row>
    <row r="2047" spans="1:3" x14ac:dyDescent="0.2">
      <c r="A2047" s="5" t="s">
        <v>20407</v>
      </c>
      <c r="B2047" s="18"/>
      <c r="C2047" s="18"/>
    </row>
    <row r="2048" spans="1:3" x14ac:dyDescent="0.2">
      <c r="A2048" s="5" t="s">
        <v>20660</v>
      </c>
      <c r="B2048" s="18"/>
      <c r="C2048" s="18"/>
    </row>
    <row r="2049" spans="1:3" x14ac:dyDescent="0.2">
      <c r="A2049" s="5" t="s">
        <v>5411</v>
      </c>
      <c r="B2049" s="18"/>
      <c r="C2049" s="18"/>
    </row>
    <row r="2050" spans="1:3" x14ac:dyDescent="0.2">
      <c r="A2050" s="5" t="s">
        <v>6110</v>
      </c>
      <c r="B2050" s="18"/>
      <c r="C2050" s="18">
        <v>2.1</v>
      </c>
    </row>
    <row r="2051" spans="1:3" x14ac:dyDescent="0.2">
      <c r="A2051" s="5" t="s">
        <v>8144</v>
      </c>
      <c r="B2051" s="18"/>
      <c r="C2051" s="18">
        <v>6.38</v>
      </c>
    </row>
    <row r="2052" spans="1:3" x14ac:dyDescent="0.2">
      <c r="A2052" s="5" t="s">
        <v>3973</v>
      </c>
      <c r="B2052" s="18">
        <v>1</v>
      </c>
      <c r="C2052" s="18">
        <v>2.23</v>
      </c>
    </row>
    <row r="2053" spans="1:3" x14ac:dyDescent="0.2">
      <c r="A2053" s="5" t="s">
        <v>19252</v>
      </c>
      <c r="B2053" s="18">
        <v>1</v>
      </c>
      <c r="C2053" s="18"/>
    </row>
    <row r="2054" spans="1:3" x14ac:dyDescent="0.2">
      <c r="A2054" s="5" t="s">
        <v>12441</v>
      </c>
      <c r="B2054" s="18"/>
      <c r="C2054" s="18"/>
    </row>
    <row r="2055" spans="1:3" x14ac:dyDescent="0.2">
      <c r="A2055" s="5" t="s">
        <v>13339</v>
      </c>
      <c r="B2055" s="18">
        <v>1</v>
      </c>
      <c r="C2055" s="18">
        <v>9.92</v>
      </c>
    </row>
    <row r="2056" spans="1:3" x14ac:dyDescent="0.2">
      <c r="A2056" s="5" t="s">
        <v>19874</v>
      </c>
      <c r="B2056" s="18">
        <v>1</v>
      </c>
      <c r="C2056" s="18"/>
    </row>
    <row r="2057" spans="1:3" x14ac:dyDescent="0.2">
      <c r="A2057" s="5" t="s">
        <v>23274</v>
      </c>
      <c r="B2057" s="18"/>
      <c r="C2057" s="18"/>
    </row>
    <row r="2058" spans="1:3" x14ac:dyDescent="0.2">
      <c r="A2058" s="5" t="s">
        <v>7938</v>
      </c>
      <c r="B2058" s="18">
        <v>1</v>
      </c>
      <c r="C2058" s="18">
        <v>2.85</v>
      </c>
    </row>
    <row r="2059" spans="1:3" x14ac:dyDescent="0.2">
      <c r="A2059" s="5" t="s">
        <v>2264</v>
      </c>
      <c r="B2059" s="18">
        <v>1</v>
      </c>
      <c r="C2059" s="18">
        <v>0</v>
      </c>
    </row>
    <row r="2060" spans="1:3" x14ac:dyDescent="0.2">
      <c r="A2060" s="5" t="s">
        <v>9680</v>
      </c>
      <c r="B2060" s="18"/>
      <c r="C2060" s="18">
        <v>11.24</v>
      </c>
    </row>
    <row r="2061" spans="1:3" x14ac:dyDescent="0.2">
      <c r="A2061" s="5" t="s">
        <v>20450</v>
      </c>
      <c r="B2061" s="18"/>
      <c r="C2061" s="18">
        <v>3</v>
      </c>
    </row>
    <row r="2062" spans="1:3" x14ac:dyDescent="0.2">
      <c r="A2062" s="5" t="s">
        <v>16315</v>
      </c>
      <c r="B2062" s="18">
        <v>1</v>
      </c>
      <c r="C2062" s="18">
        <v>19.68</v>
      </c>
    </row>
    <row r="2063" spans="1:3" x14ac:dyDescent="0.2">
      <c r="A2063" s="5" t="s">
        <v>7783</v>
      </c>
      <c r="B2063" s="18"/>
      <c r="C2063" s="18">
        <v>3.6</v>
      </c>
    </row>
    <row r="2064" spans="1:3" x14ac:dyDescent="0.2">
      <c r="A2064" s="5" t="s">
        <v>6265</v>
      </c>
      <c r="B2064" s="18"/>
      <c r="C2064" s="18">
        <v>4.32</v>
      </c>
    </row>
    <row r="2065" spans="1:3" x14ac:dyDescent="0.2">
      <c r="A2065" s="5" t="s">
        <v>21632</v>
      </c>
      <c r="B2065" s="18"/>
      <c r="C2065" s="18"/>
    </row>
    <row r="2066" spans="1:3" x14ac:dyDescent="0.2">
      <c r="A2066" s="5" t="s">
        <v>20771</v>
      </c>
      <c r="B2066" s="18"/>
      <c r="C2066" s="18"/>
    </row>
    <row r="2067" spans="1:3" x14ac:dyDescent="0.2">
      <c r="A2067" s="5" t="s">
        <v>19511</v>
      </c>
      <c r="B2067" s="18"/>
      <c r="C2067" s="18"/>
    </row>
    <row r="2068" spans="1:3" x14ac:dyDescent="0.2">
      <c r="A2068" s="5" t="s">
        <v>15114</v>
      </c>
      <c r="B2068" s="18">
        <v>1</v>
      </c>
      <c r="C2068" s="18">
        <v>23.99</v>
      </c>
    </row>
    <row r="2069" spans="1:3" x14ac:dyDescent="0.2">
      <c r="A2069" s="5" t="s">
        <v>1579</v>
      </c>
      <c r="B2069" s="18"/>
      <c r="C2069" s="18">
        <v>2.14</v>
      </c>
    </row>
    <row r="2070" spans="1:3" x14ac:dyDescent="0.2">
      <c r="A2070" s="5" t="s">
        <v>21049</v>
      </c>
      <c r="B2070" s="18"/>
      <c r="C2070" s="18"/>
    </row>
    <row r="2071" spans="1:3" x14ac:dyDescent="0.2">
      <c r="A2071" s="5" t="s">
        <v>10391</v>
      </c>
      <c r="B2071" s="18">
        <v>1</v>
      </c>
      <c r="C2071" s="18">
        <v>17.989999999999998</v>
      </c>
    </row>
    <row r="2072" spans="1:3" x14ac:dyDescent="0.2">
      <c r="A2072" s="5" t="s">
        <v>9523</v>
      </c>
      <c r="B2072" s="18">
        <v>1</v>
      </c>
      <c r="C2072" s="18">
        <v>9.52</v>
      </c>
    </row>
    <row r="2073" spans="1:3" x14ac:dyDescent="0.2">
      <c r="A2073" s="5" t="s">
        <v>7313</v>
      </c>
      <c r="B2073" s="18"/>
      <c r="C2073" s="18">
        <v>1.96</v>
      </c>
    </row>
    <row r="2074" spans="1:3" x14ac:dyDescent="0.2">
      <c r="A2074" s="5" t="s">
        <v>13357</v>
      </c>
      <c r="B2074" s="18"/>
      <c r="C2074" s="18">
        <v>6</v>
      </c>
    </row>
    <row r="2075" spans="1:3" x14ac:dyDescent="0.2">
      <c r="A2075" s="5" t="s">
        <v>7507</v>
      </c>
      <c r="B2075" s="18">
        <v>1</v>
      </c>
      <c r="C2075" s="18">
        <v>4.5999999999999996</v>
      </c>
    </row>
    <row r="2076" spans="1:3" x14ac:dyDescent="0.2">
      <c r="A2076" s="5" t="s">
        <v>3431</v>
      </c>
      <c r="B2076" s="18"/>
      <c r="C2076" s="18">
        <v>0</v>
      </c>
    </row>
    <row r="2077" spans="1:3" x14ac:dyDescent="0.2">
      <c r="A2077" s="5" t="s">
        <v>13932</v>
      </c>
      <c r="B2077" s="18"/>
      <c r="C2077" s="18"/>
    </row>
    <row r="2078" spans="1:3" x14ac:dyDescent="0.2">
      <c r="A2078" s="5" t="s">
        <v>16969</v>
      </c>
      <c r="B2078" s="18">
        <v>1</v>
      </c>
      <c r="C2078" s="18">
        <v>3</v>
      </c>
    </row>
    <row r="2079" spans="1:3" x14ac:dyDescent="0.2">
      <c r="A2079" s="5" t="s">
        <v>22720</v>
      </c>
      <c r="B2079" s="18"/>
      <c r="C2079" s="18"/>
    </row>
    <row r="2080" spans="1:3" x14ac:dyDescent="0.2">
      <c r="A2080" s="5" t="s">
        <v>20808</v>
      </c>
      <c r="B2080" s="18"/>
      <c r="C2080" s="18"/>
    </row>
    <row r="2081" spans="1:3" x14ac:dyDescent="0.2">
      <c r="A2081" s="5" t="s">
        <v>8758</v>
      </c>
      <c r="B2081" s="18"/>
      <c r="C2081" s="18">
        <v>1.65</v>
      </c>
    </row>
    <row r="2082" spans="1:3" x14ac:dyDescent="0.2">
      <c r="A2082" s="5" t="s">
        <v>322</v>
      </c>
      <c r="B2082" s="18"/>
      <c r="C2082" s="18"/>
    </row>
    <row r="2083" spans="1:3" x14ac:dyDescent="0.2">
      <c r="A2083" s="5" t="s">
        <v>18571</v>
      </c>
      <c r="B2083" s="18"/>
      <c r="C2083" s="18"/>
    </row>
    <row r="2084" spans="1:3" x14ac:dyDescent="0.2">
      <c r="A2084" s="5" t="s">
        <v>22199</v>
      </c>
      <c r="B2084" s="18"/>
      <c r="C2084" s="18"/>
    </row>
    <row r="2085" spans="1:3" x14ac:dyDescent="0.2">
      <c r="A2085" s="5" t="s">
        <v>17611</v>
      </c>
      <c r="B2085" s="18">
        <v>1</v>
      </c>
      <c r="C2085" s="18"/>
    </row>
    <row r="2086" spans="1:3" x14ac:dyDescent="0.2">
      <c r="A2086" s="5" t="s">
        <v>19766</v>
      </c>
      <c r="B2086" s="18"/>
      <c r="C2086" s="18"/>
    </row>
    <row r="2087" spans="1:3" x14ac:dyDescent="0.2">
      <c r="A2087" s="5" t="s">
        <v>12081</v>
      </c>
      <c r="B2087" s="18"/>
      <c r="C2087" s="18">
        <v>13.78</v>
      </c>
    </row>
    <row r="2088" spans="1:3" x14ac:dyDescent="0.2">
      <c r="A2088" s="5" t="s">
        <v>430</v>
      </c>
      <c r="B2088" s="18"/>
      <c r="C2088" s="18"/>
    </row>
    <row r="2089" spans="1:3" x14ac:dyDescent="0.2">
      <c r="A2089" s="5" t="s">
        <v>8810</v>
      </c>
      <c r="B2089" s="18"/>
      <c r="C2089" s="18"/>
    </row>
    <row r="2090" spans="1:3" x14ac:dyDescent="0.2">
      <c r="A2090" s="5" t="s">
        <v>15886</v>
      </c>
      <c r="B2090" s="18">
        <v>1</v>
      </c>
      <c r="C2090" s="18">
        <v>9.3800000000000008</v>
      </c>
    </row>
    <row r="2091" spans="1:3" x14ac:dyDescent="0.2">
      <c r="A2091" s="5" t="s">
        <v>12043</v>
      </c>
      <c r="B2091" s="18"/>
      <c r="C2091" s="18">
        <v>2.86</v>
      </c>
    </row>
    <row r="2092" spans="1:3" x14ac:dyDescent="0.2">
      <c r="A2092" s="5" t="s">
        <v>15676</v>
      </c>
      <c r="B2092" s="18">
        <v>1</v>
      </c>
      <c r="C2092" s="18">
        <v>2</v>
      </c>
    </row>
    <row r="2093" spans="1:3" x14ac:dyDescent="0.2">
      <c r="A2093" s="5" t="s">
        <v>14732</v>
      </c>
      <c r="B2093" s="18"/>
      <c r="C2093" s="18"/>
    </row>
    <row r="2094" spans="1:3" x14ac:dyDescent="0.2">
      <c r="A2094" s="5" t="s">
        <v>18472</v>
      </c>
      <c r="B2094" s="18"/>
      <c r="C2094" s="18"/>
    </row>
    <row r="2095" spans="1:3" x14ac:dyDescent="0.2">
      <c r="A2095" s="5" t="s">
        <v>5059</v>
      </c>
      <c r="B2095" s="18"/>
      <c r="C2095" s="18">
        <v>1.27</v>
      </c>
    </row>
    <row r="2096" spans="1:3" x14ac:dyDescent="0.2">
      <c r="A2096" s="5" t="s">
        <v>8048</v>
      </c>
      <c r="B2096" s="18">
        <v>1</v>
      </c>
      <c r="C2096" s="18">
        <v>74.959999999999994</v>
      </c>
    </row>
    <row r="2097" spans="1:3" x14ac:dyDescent="0.2">
      <c r="A2097" s="5" t="s">
        <v>18911</v>
      </c>
      <c r="B2097" s="18"/>
      <c r="C2097" s="18"/>
    </row>
    <row r="2098" spans="1:3" x14ac:dyDescent="0.2">
      <c r="A2098" s="5" t="s">
        <v>17807</v>
      </c>
      <c r="B2098" s="18"/>
      <c r="C2098" s="18"/>
    </row>
    <row r="2099" spans="1:3" x14ac:dyDescent="0.2">
      <c r="A2099" s="5" t="s">
        <v>10697</v>
      </c>
      <c r="B2099" s="18"/>
      <c r="C2099" s="18"/>
    </row>
    <row r="2100" spans="1:3" x14ac:dyDescent="0.2">
      <c r="A2100" s="5" t="s">
        <v>7854</v>
      </c>
      <c r="B2100" s="18">
        <v>1</v>
      </c>
      <c r="C2100" s="18">
        <v>2.96</v>
      </c>
    </row>
    <row r="2101" spans="1:3" x14ac:dyDescent="0.2">
      <c r="A2101" s="5" t="s">
        <v>11011</v>
      </c>
      <c r="B2101" s="18"/>
      <c r="C2101" s="18">
        <v>1.56</v>
      </c>
    </row>
    <row r="2102" spans="1:3" x14ac:dyDescent="0.2">
      <c r="A2102" s="5" t="s">
        <v>12817</v>
      </c>
      <c r="B2102" s="18">
        <v>1</v>
      </c>
      <c r="C2102" s="18">
        <v>8.25</v>
      </c>
    </row>
    <row r="2103" spans="1:3" x14ac:dyDescent="0.2">
      <c r="A2103" s="5" t="s">
        <v>12433</v>
      </c>
      <c r="B2103" s="18"/>
      <c r="C2103" s="18"/>
    </row>
    <row r="2104" spans="1:3" x14ac:dyDescent="0.2">
      <c r="A2104" s="5" t="s">
        <v>4663</v>
      </c>
      <c r="B2104" s="18">
        <v>1</v>
      </c>
      <c r="C2104" s="18">
        <v>8.75</v>
      </c>
    </row>
    <row r="2105" spans="1:3" x14ac:dyDescent="0.2">
      <c r="A2105" s="5" t="s">
        <v>22836</v>
      </c>
      <c r="B2105" s="18"/>
      <c r="C2105" s="18"/>
    </row>
    <row r="2106" spans="1:3" x14ac:dyDescent="0.2">
      <c r="A2106" s="5" t="s">
        <v>9347</v>
      </c>
      <c r="B2106" s="18"/>
      <c r="C2106" s="18"/>
    </row>
    <row r="2107" spans="1:3" x14ac:dyDescent="0.2">
      <c r="A2107" s="5" t="s">
        <v>6092</v>
      </c>
      <c r="B2107" s="18"/>
      <c r="C2107" s="18">
        <v>4.18</v>
      </c>
    </row>
    <row r="2108" spans="1:3" x14ac:dyDescent="0.2">
      <c r="A2108" s="5" t="s">
        <v>15169</v>
      </c>
      <c r="B2108" s="18">
        <v>1</v>
      </c>
      <c r="C2108" s="18">
        <v>8.33</v>
      </c>
    </row>
    <row r="2109" spans="1:3" x14ac:dyDescent="0.2">
      <c r="A2109" s="5" t="s">
        <v>11044</v>
      </c>
      <c r="B2109" s="18"/>
      <c r="C2109" s="18"/>
    </row>
    <row r="2110" spans="1:3" x14ac:dyDescent="0.2">
      <c r="A2110" s="5" t="s">
        <v>9547</v>
      </c>
      <c r="B2110" s="18"/>
      <c r="C2110" s="18">
        <v>2.4500000000000002</v>
      </c>
    </row>
    <row r="2111" spans="1:3" x14ac:dyDescent="0.2">
      <c r="A2111" s="5" t="s">
        <v>10581</v>
      </c>
      <c r="B2111" s="18"/>
      <c r="C2111" s="18"/>
    </row>
    <row r="2112" spans="1:3" x14ac:dyDescent="0.2">
      <c r="A2112" s="5" t="s">
        <v>23493</v>
      </c>
      <c r="B2112" s="18"/>
      <c r="C2112" s="18"/>
    </row>
    <row r="2113" spans="1:3" x14ac:dyDescent="0.2">
      <c r="A2113" s="5" t="s">
        <v>21114</v>
      </c>
      <c r="B2113" s="18"/>
      <c r="C2113" s="18"/>
    </row>
    <row r="2114" spans="1:3" x14ac:dyDescent="0.2">
      <c r="A2114" s="5" t="s">
        <v>14481</v>
      </c>
      <c r="B2114" s="18">
        <v>1</v>
      </c>
      <c r="C2114" s="18">
        <v>5.52</v>
      </c>
    </row>
    <row r="2115" spans="1:3" x14ac:dyDescent="0.2">
      <c r="A2115" s="5" t="s">
        <v>13669</v>
      </c>
      <c r="B2115" s="18">
        <v>1</v>
      </c>
      <c r="C2115" s="18">
        <v>10</v>
      </c>
    </row>
    <row r="2116" spans="1:3" x14ac:dyDescent="0.2">
      <c r="A2116" s="5" t="s">
        <v>19859</v>
      </c>
      <c r="B2116" s="18"/>
      <c r="C2116" s="18"/>
    </row>
    <row r="2117" spans="1:3" x14ac:dyDescent="0.2">
      <c r="A2117" s="5" t="s">
        <v>23603</v>
      </c>
      <c r="B2117" s="18"/>
      <c r="C2117" s="18"/>
    </row>
    <row r="2118" spans="1:3" x14ac:dyDescent="0.2">
      <c r="A2118" s="5" t="s">
        <v>3898</v>
      </c>
      <c r="B2118" s="18">
        <v>1</v>
      </c>
      <c r="C2118" s="18">
        <v>24.89</v>
      </c>
    </row>
    <row r="2119" spans="1:3" x14ac:dyDescent="0.2">
      <c r="A2119" s="5" t="s">
        <v>19009</v>
      </c>
      <c r="B2119" s="18"/>
      <c r="C2119" s="18"/>
    </row>
    <row r="2120" spans="1:3" x14ac:dyDescent="0.2">
      <c r="A2120" s="5" t="s">
        <v>4359</v>
      </c>
      <c r="B2120" s="18"/>
      <c r="C2120" s="18"/>
    </row>
    <row r="2121" spans="1:3" x14ac:dyDescent="0.2">
      <c r="A2121" s="5" t="s">
        <v>4485</v>
      </c>
      <c r="B2121" s="18">
        <v>1</v>
      </c>
      <c r="C2121" s="18"/>
    </row>
    <row r="2122" spans="1:3" x14ac:dyDescent="0.2">
      <c r="A2122" s="5" t="s">
        <v>14263</v>
      </c>
      <c r="B2122" s="18">
        <v>1</v>
      </c>
      <c r="C2122" s="18">
        <v>5</v>
      </c>
    </row>
    <row r="2123" spans="1:3" x14ac:dyDescent="0.2">
      <c r="A2123" s="5" t="s">
        <v>8890</v>
      </c>
      <c r="B2123" s="18"/>
      <c r="C2123" s="18">
        <v>2.92</v>
      </c>
    </row>
    <row r="2124" spans="1:3" x14ac:dyDescent="0.2">
      <c r="A2124" s="5" t="s">
        <v>16501</v>
      </c>
      <c r="B2124" s="18"/>
      <c r="C2124" s="18"/>
    </row>
    <row r="2125" spans="1:3" x14ac:dyDescent="0.2">
      <c r="A2125" s="5" t="s">
        <v>18014</v>
      </c>
      <c r="B2125" s="18">
        <v>1</v>
      </c>
      <c r="C2125" s="18">
        <v>5.77</v>
      </c>
    </row>
    <row r="2126" spans="1:3" x14ac:dyDescent="0.2">
      <c r="A2126" s="5" t="s">
        <v>9699</v>
      </c>
      <c r="B2126" s="18">
        <v>1</v>
      </c>
      <c r="C2126" s="18">
        <v>15.48</v>
      </c>
    </row>
    <row r="2127" spans="1:3" x14ac:dyDescent="0.2">
      <c r="A2127" s="5" t="s">
        <v>6570</v>
      </c>
      <c r="B2127" s="18"/>
      <c r="C2127" s="18"/>
    </row>
    <row r="2128" spans="1:3" x14ac:dyDescent="0.2">
      <c r="A2128" s="5" t="s">
        <v>17820</v>
      </c>
      <c r="B2128" s="18"/>
      <c r="C2128" s="18"/>
    </row>
    <row r="2129" spans="1:3" x14ac:dyDescent="0.2">
      <c r="A2129" s="5" t="s">
        <v>1130</v>
      </c>
      <c r="B2129" s="18"/>
      <c r="C2129" s="18">
        <v>4.04</v>
      </c>
    </row>
    <row r="2130" spans="1:3" x14ac:dyDescent="0.2">
      <c r="A2130" s="5" t="s">
        <v>5812</v>
      </c>
      <c r="B2130" s="18">
        <v>1</v>
      </c>
      <c r="C2130" s="18">
        <v>5.62</v>
      </c>
    </row>
    <row r="2131" spans="1:3" x14ac:dyDescent="0.2">
      <c r="A2131" s="5" t="s">
        <v>8191</v>
      </c>
      <c r="B2131" s="18">
        <v>1</v>
      </c>
      <c r="C2131" s="18">
        <v>25.45</v>
      </c>
    </row>
    <row r="2132" spans="1:3" x14ac:dyDescent="0.2">
      <c r="A2132" s="5" t="s">
        <v>22489</v>
      </c>
      <c r="B2132" s="18"/>
      <c r="C2132" s="18"/>
    </row>
    <row r="2133" spans="1:3" x14ac:dyDescent="0.2">
      <c r="A2133" s="5" t="s">
        <v>2169</v>
      </c>
      <c r="B2133" s="18">
        <v>1</v>
      </c>
      <c r="C2133" s="18">
        <v>41.76</v>
      </c>
    </row>
    <row r="2134" spans="1:3" x14ac:dyDescent="0.2">
      <c r="A2134" s="5" t="s">
        <v>19603</v>
      </c>
      <c r="B2134" s="18">
        <v>1</v>
      </c>
      <c r="C2134" s="18">
        <v>0</v>
      </c>
    </row>
    <row r="2135" spans="1:3" x14ac:dyDescent="0.2">
      <c r="A2135" s="5" t="s">
        <v>9538</v>
      </c>
      <c r="B2135" s="18"/>
      <c r="C2135" s="18"/>
    </row>
    <row r="2136" spans="1:3" x14ac:dyDescent="0.2">
      <c r="A2136" s="5" t="s">
        <v>3910</v>
      </c>
      <c r="B2136" s="18">
        <v>1</v>
      </c>
      <c r="C2136" s="18">
        <v>13.02</v>
      </c>
    </row>
    <row r="2137" spans="1:3" x14ac:dyDescent="0.2">
      <c r="A2137" s="5" t="s">
        <v>20816</v>
      </c>
      <c r="B2137" s="18"/>
      <c r="C2137" s="18"/>
    </row>
    <row r="2138" spans="1:3" x14ac:dyDescent="0.2">
      <c r="A2138" s="5" t="s">
        <v>17742</v>
      </c>
      <c r="B2138" s="18"/>
      <c r="C2138" s="18">
        <v>3.75</v>
      </c>
    </row>
    <row r="2139" spans="1:3" x14ac:dyDescent="0.2">
      <c r="A2139" s="5" t="s">
        <v>18031</v>
      </c>
      <c r="B2139" s="18">
        <v>1</v>
      </c>
      <c r="C2139" s="18">
        <v>2.5</v>
      </c>
    </row>
    <row r="2140" spans="1:3" x14ac:dyDescent="0.2">
      <c r="A2140" s="5" t="s">
        <v>13924</v>
      </c>
      <c r="B2140" s="18"/>
      <c r="C2140" s="18">
        <v>3.3</v>
      </c>
    </row>
    <row r="2141" spans="1:3" x14ac:dyDescent="0.2">
      <c r="A2141" s="5" t="s">
        <v>10604</v>
      </c>
      <c r="B2141" s="18"/>
      <c r="C2141" s="18"/>
    </row>
    <row r="2142" spans="1:3" x14ac:dyDescent="0.2">
      <c r="A2142" s="5" t="s">
        <v>11593</v>
      </c>
      <c r="B2142" s="18"/>
      <c r="C2142" s="18">
        <v>8.02</v>
      </c>
    </row>
    <row r="2143" spans="1:3" x14ac:dyDescent="0.2">
      <c r="A2143" s="5" t="s">
        <v>5571</v>
      </c>
      <c r="B2143" s="18">
        <v>1</v>
      </c>
      <c r="C2143" s="18">
        <v>10.62</v>
      </c>
    </row>
    <row r="2144" spans="1:3" x14ac:dyDescent="0.2">
      <c r="A2144" s="5" t="s">
        <v>11411</v>
      </c>
      <c r="B2144" s="18"/>
      <c r="C2144" s="18">
        <v>2.5</v>
      </c>
    </row>
    <row r="2145" spans="1:3" x14ac:dyDescent="0.2">
      <c r="A2145" s="5" t="s">
        <v>9418</v>
      </c>
      <c r="B2145" s="18">
        <v>1</v>
      </c>
      <c r="C2145" s="18">
        <v>14.77</v>
      </c>
    </row>
    <row r="2146" spans="1:3" x14ac:dyDescent="0.2">
      <c r="A2146" s="5" t="s">
        <v>22153</v>
      </c>
      <c r="B2146" s="18"/>
      <c r="C2146" s="18"/>
    </row>
    <row r="2147" spans="1:3" x14ac:dyDescent="0.2">
      <c r="A2147" s="5" t="s">
        <v>15328</v>
      </c>
      <c r="B2147" s="18">
        <v>1</v>
      </c>
      <c r="C2147" s="18">
        <v>7</v>
      </c>
    </row>
    <row r="2148" spans="1:3" x14ac:dyDescent="0.2">
      <c r="A2148" s="5" t="s">
        <v>23104</v>
      </c>
      <c r="B2148" s="18"/>
      <c r="C2148" s="18"/>
    </row>
    <row r="2149" spans="1:3" x14ac:dyDescent="0.2">
      <c r="A2149" s="5" t="s">
        <v>17234</v>
      </c>
      <c r="B2149" s="18"/>
      <c r="C2149" s="18"/>
    </row>
    <row r="2150" spans="1:3" x14ac:dyDescent="0.2">
      <c r="A2150" s="5" t="s">
        <v>13801</v>
      </c>
      <c r="B2150" s="18">
        <v>1</v>
      </c>
      <c r="C2150" s="18">
        <v>5.0999999999999996</v>
      </c>
    </row>
    <row r="2151" spans="1:3" x14ac:dyDescent="0.2">
      <c r="A2151" s="5" t="s">
        <v>23541</v>
      </c>
      <c r="B2151" s="18"/>
      <c r="C2151" s="18"/>
    </row>
    <row r="2152" spans="1:3" x14ac:dyDescent="0.2">
      <c r="A2152" s="5" t="s">
        <v>5804</v>
      </c>
      <c r="B2152" s="18">
        <v>1</v>
      </c>
      <c r="C2152" s="18">
        <v>53.97</v>
      </c>
    </row>
    <row r="2153" spans="1:3" x14ac:dyDescent="0.2">
      <c r="A2153" s="5" t="s">
        <v>8615</v>
      </c>
      <c r="B2153" s="18"/>
      <c r="C2153" s="18">
        <v>27.77</v>
      </c>
    </row>
    <row r="2154" spans="1:3" x14ac:dyDescent="0.2">
      <c r="A2154" s="5" t="s">
        <v>17972</v>
      </c>
      <c r="B2154" s="18"/>
      <c r="C2154" s="18"/>
    </row>
    <row r="2155" spans="1:3" x14ac:dyDescent="0.2">
      <c r="A2155" s="5" t="s">
        <v>19669</v>
      </c>
      <c r="B2155" s="18"/>
      <c r="C2155" s="18"/>
    </row>
    <row r="2156" spans="1:3" x14ac:dyDescent="0.2">
      <c r="A2156" s="5" t="s">
        <v>8591</v>
      </c>
      <c r="B2156" s="18"/>
      <c r="C2156" s="18"/>
    </row>
    <row r="2157" spans="1:3" x14ac:dyDescent="0.2">
      <c r="A2157" s="5" t="s">
        <v>20012</v>
      </c>
      <c r="B2157" s="18"/>
      <c r="C2157" s="18"/>
    </row>
    <row r="2158" spans="1:3" x14ac:dyDescent="0.2">
      <c r="A2158" s="5" t="s">
        <v>7826</v>
      </c>
      <c r="B2158" s="18">
        <v>1</v>
      </c>
      <c r="C2158" s="18">
        <v>2.4700000000000002</v>
      </c>
    </row>
    <row r="2159" spans="1:3" x14ac:dyDescent="0.2">
      <c r="A2159" s="5" t="s">
        <v>9742</v>
      </c>
      <c r="B2159" s="18">
        <v>1</v>
      </c>
      <c r="C2159" s="18">
        <v>6.43</v>
      </c>
    </row>
    <row r="2160" spans="1:3" x14ac:dyDescent="0.2">
      <c r="A2160" s="5" t="s">
        <v>21150</v>
      </c>
      <c r="B2160" s="18">
        <v>1</v>
      </c>
      <c r="C2160" s="18"/>
    </row>
    <row r="2161" spans="1:3" x14ac:dyDescent="0.2">
      <c r="A2161" s="5" t="s">
        <v>10190</v>
      </c>
      <c r="B2161" s="18">
        <v>1</v>
      </c>
      <c r="C2161" s="18">
        <v>60.8</v>
      </c>
    </row>
    <row r="2162" spans="1:3" x14ac:dyDescent="0.2">
      <c r="A2162" s="5" t="s">
        <v>14748</v>
      </c>
      <c r="B2162" s="18"/>
      <c r="C2162" s="18">
        <v>3</v>
      </c>
    </row>
    <row r="2163" spans="1:3" x14ac:dyDescent="0.2">
      <c r="A2163" s="5" t="s">
        <v>21021</v>
      </c>
      <c r="B2163" s="18"/>
      <c r="C2163" s="18"/>
    </row>
    <row r="2164" spans="1:3" x14ac:dyDescent="0.2">
      <c r="A2164" s="5" t="s">
        <v>11659</v>
      </c>
      <c r="B2164" s="18">
        <v>1</v>
      </c>
      <c r="C2164" s="18">
        <v>5</v>
      </c>
    </row>
    <row r="2165" spans="1:3" x14ac:dyDescent="0.2">
      <c r="A2165" s="5" t="s">
        <v>7579</v>
      </c>
      <c r="B2165" s="18">
        <v>1</v>
      </c>
      <c r="C2165" s="18">
        <v>2.54</v>
      </c>
    </row>
    <row r="2166" spans="1:3" x14ac:dyDescent="0.2">
      <c r="A2166" s="5" t="s">
        <v>7021</v>
      </c>
      <c r="B2166" s="18"/>
      <c r="C2166" s="18">
        <v>1.68</v>
      </c>
    </row>
    <row r="2167" spans="1:3" x14ac:dyDescent="0.2">
      <c r="A2167" s="5" t="s">
        <v>724</v>
      </c>
      <c r="B2167" s="18"/>
      <c r="C2167" s="18">
        <v>6.45</v>
      </c>
    </row>
    <row r="2168" spans="1:3" x14ac:dyDescent="0.2">
      <c r="A2168" s="5" t="s">
        <v>14897</v>
      </c>
      <c r="B2168" s="18"/>
      <c r="C2168" s="18">
        <v>9.9</v>
      </c>
    </row>
    <row r="2169" spans="1:3" x14ac:dyDescent="0.2">
      <c r="A2169" s="5" t="s">
        <v>23053</v>
      </c>
      <c r="B2169" s="18"/>
      <c r="C2169" s="18"/>
    </row>
    <row r="2170" spans="1:3" x14ac:dyDescent="0.2">
      <c r="A2170" s="5" t="s">
        <v>6180</v>
      </c>
      <c r="B2170" s="18">
        <v>1</v>
      </c>
      <c r="C2170" s="18">
        <v>9</v>
      </c>
    </row>
    <row r="2171" spans="1:3" x14ac:dyDescent="0.2">
      <c r="A2171" s="5" t="s">
        <v>9956</v>
      </c>
      <c r="B2171" s="18"/>
      <c r="C2171" s="18">
        <v>3.19</v>
      </c>
    </row>
    <row r="2172" spans="1:3" x14ac:dyDescent="0.2">
      <c r="A2172" s="5" t="s">
        <v>20082</v>
      </c>
      <c r="B2172" s="18"/>
      <c r="C2172" s="18"/>
    </row>
    <row r="2173" spans="1:3" x14ac:dyDescent="0.2">
      <c r="A2173" s="5" t="s">
        <v>23637</v>
      </c>
      <c r="B2173" s="18"/>
      <c r="C2173" s="18"/>
    </row>
    <row r="2174" spans="1:3" x14ac:dyDescent="0.2">
      <c r="A2174" s="5" t="s">
        <v>17872</v>
      </c>
      <c r="B2174" s="18"/>
      <c r="C2174" s="18"/>
    </row>
    <row r="2175" spans="1:3" x14ac:dyDescent="0.2">
      <c r="A2175" s="5" t="s">
        <v>6541</v>
      </c>
      <c r="B2175" s="18"/>
      <c r="C2175" s="18"/>
    </row>
    <row r="2176" spans="1:3" x14ac:dyDescent="0.2">
      <c r="A2176" s="5" t="s">
        <v>4832</v>
      </c>
      <c r="B2176" s="18"/>
      <c r="C2176" s="18">
        <v>1.35</v>
      </c>
    </row>
    <row r="2177" spans="1:3" x14ac:dyDescent="0.2">
      <c r="A2177" s="5" t="s">
        <v>2832</v>
      </c>
      <c r="B2177" s="18">
        <v>1</v>
      </c>
      <c r="C2177" s="18">
        <v>3.66</v>
      </c>
    </row>
    <row r="2178" spans="1:3" x14ac:dyDescent="0.2">
      <c r="A2178" s="5" t="s">
        <v>22871</v>
      </c>
      <c r="B2178" s="18"/>
      <c r="C2178" s="18"/>
    </row>
    <row r="2179" spans="1:3" x14ac:dyDescent="0.2">
      <c r="A2179" s="5" t="s">
        <v>2899</v>
      </c>
      <c r="B2179" s="18"/>
      <c r="C2179" s="18"/>
    </row>
    <row r="2180" spans="1:3" x14ac:dyDescent="0.2">
      <c r="A2180" s="5" t="s">
        <v>659</v>
      </c>
      <c r="B2180" s="18"/>
      <c r="C2180" s="18">
        <v>11.89</v>
      </c>
    </row>
    <row r="2181" spans="1:3" x14ac:dyDescent="0.2">
      <c r="A2181" s="5" t="s">
        <v>14690</v>
      </c>
      <c r="B2181" s="18"/>
      <c r="C2181" s="18">
        <v>1.56</v>
      </c>
    </row>
    <row r="2182" spans="1:3" x14ac:dyDescent="0.2">
      <c r="A2182" s="5" t="s">
        <v>21091</v>
      </c>
      <c r="B2182" s="18"/>
      <c r="C2182" s="18"/>
    </row>
    <row r="2183" spans="1:3" x14ac:dyDescent="0.2">
      <c r="A2183" s="5" t="s">
        <v>16269</v>
      </c>
      <c r="B2183" s="18"/>
      <c r="C2183" s="18">
        <v>2.25</v>
      </c>
    </row>
    <row r="2184" spans="1:3" x14ac:dyDescent="0.2">
      <c r="A2184" s="5" t="s">
        <v>5782</v>
      </c>
      <c r="B2184" s="18"/>
      <c r="C2184" s="18">
        <v>6.75</v>
      </c>
    </row>
    <row r="2185" spans="1:3" x14ac:dyDescent="0.2">
      <c r="A2185" s="5" t="s">
        <v>19155</v>
      </c>
      <c r="B2185" s="18"/>
      <c r="C2185" s="18">
        <v>1.85</v>
      </c>
    </row>
    <row r="2186" spans="1:3" x14ac:dyDescent="0.2">
      <c r="A2186" s="5" t="s">
        <v>18252</v>
      </c>
      <c r="B2186" s="18">
        <v>1</v>
      </c>
      <c r="C2186" s="18">
        <v>2.4</v>
      </c>
    </row>
    <row r="2187" spans="1:3" x14ac:dyDescent="0.2">
      <c r="A2187" s="5" t="s">
        <v>11449</v>
      </c>
      <c r="B2187" s="18"/>
      <c r="C2187" s="18">
        <v>3.26</v>
      </c>
    </row>
    <row r="2188" spans="1:3" x14ac:dyDescent="0.2">
      <c r="A2188" s="5" t="s">
        <v>11466</v>
      </c>
      <c r="B2188" s="18">
        <v>1</v>
      </c>
      <c r="C2188" s="18">
        <v>3.44</v>
      </c>
    </row>
    <row r="2189" spans="1:3" x14ac:dyDescent="0.2">
      <c r="A2189" s="5" t="s">
        <v>3937</v>
      </c>
      <c r="B2189" s="18">
        <v>1</v>
      </c>
      <c r="C2189" s="18">
        <v>8.33</v>
      </c>
    </row>
    <row r="2190" spans="1:3" x14ac:dyDescent="0.2">
      <c r="A2190" s="5" t="s">
        <v>22528</v>
      </c>
      <c r="B2190" s="18"/>
      <c r="C2190" s="18"/>
    </row>
    <row r="2191" spans="1:3" x14ac:dyDescent="0.2">
      <c r="A2191" s="5" t="s">
        <v>10447</v>
      </c>
      <c r="B2191" s="18"/>
      <c r="C2191" s="18">
        <v>3.35</v>
      </c>
    </row>
    <row r="2192" spans="1:3" x14ac:dyDescent="0.2">
      <c r="A2192" s="5" t="s">
        <v>12518</v>
      </c>
      <c r="B2192" s="18"/>
      <c r="C2192" s="18"/>
    </row>
    <row r="2193" spans="1:3" x14ac:dyDescent="0.2">
      <c r="A2193" s="5" t="s">
        <v>12543</v>
      </c>
      <c r="B2193" s="18"/>
      <c r="C2193" s="18">
        <v>14.99</v>
      </c>
    </row>
    <row r="2194" spans="1:3" x14ac:dyDescent="0.2">
      <c r="A2194" s="5" t="s">
        <v>4444</v>
      </c>
      <c r="B2194" s="18"/>
      <c r="C2194" s="18"/>
    </row>
    <row r="2195" spans="1:3" x14ac:dyDescent="0.2">
      <c r="A2195" s="5" t="s">
        <v>17679</v>
      </c>
      <c r="B2195" s="18"/>
      <c r="C2195" s="18">
        <v>2.94</v>
      </c>
    </row>
    <row r="2196" spans="1:3" x14ac:dyDescent="0.2">
      <c r="A2196" s="5" t="s">
        <v>11474</v>
      </c>
      <c r="B2196" s="18"/>
      <c r="C2196" s="18"/>
    </row>
    <row r="2197" spans="1:3" x14ac:dyDescent="0.2">
      <c r="A2197" s="5" t="s">
        <v>16485</v>
      </c>
      <c r="B2197" s="18">
        <v>1</v>
      </c>
      <c r="C2197" s="18">
        <v>7.04</v>
      </c>
    </row>
    <row r="2198" spans="1:3" x14ac:dyDescent="0.2">
      <c r="A2198" s="5" t="s">
        <v>12727</v>
      </c>
      <c r="B2198" s="18">
        <v>1</v>
      </c>
      <c r="C2198" s="18">
        <v>2.98</v>
      </c>
    </row>
    <row r="2199" spans="1:3" x14ac:dyDescent="0.2">
      <c r="A2199" s="5" t="s">
        <v>16929</v>
      </c>
      <c r="B2199" s="18"/>
      <c r="C2199" s="18">
        <v>7.52</v>
      </c>
    </row>
    <row r="2200" spans="1:3" x14ac:dyDescent="0.2">
      <c r="A2200" s="5" t="s">
        <v>816</v>
      </c>
      <c r="B2200" s="18">
        <v>1</v>
      </c>
      <c r="C2200" s="18">
        <v>3.44</v>
      </c>
    </row>
    <row r="2201" spans="1:3" x14ac:dyDescent="0.2">
      <c r="A2201" s="5" t="s">
        <v>16175</v>
      </c>
      <c r="B2201" s="18"/>
      <c r="C2201" s="18">
        <v>2.4</v>
      </c>
    </row>
    <row r="2202" spans="1:3" x14ac:dyDescent="0.2">
      <c r="A2202" s="5" t="s">
        <v>13968</v>
      </c>
      <c r="B2202" s="18">
        <v>1</v>
      </c>
      <c r="C2202" s="18">
        <v>5</v>
      </c>
    </row>
    <row r="2203" spans="1:3" x14ac:dyDescent="0.2">
      <c r="A2203" s="5" t="s">
        <v>13205</v>
      </c>
      <c r="B2203" s="18"/>
      <c r="C2203" s="18">
        <v>5.55</v>
      </c>
    </row>
    <row r="2204" spans="1:3" x14ac:dyDescent="0.2">
      <c r="A2204" s="5" t="s">
        <v>7731</v>
      </c>
      <c r="B2204" s="18"/>
      <c r="C2204" s="18">
        <v>6</v>
      </c>
    </row>
    <row r="2205" spans="1:3" x14ac:dyDescent="0.2">
      <c r="A2205" s="5" t="s">
        <v>18934</v>
      </c>
      <c r="B2205" s="18"/>
      <c r="C2205" s="18"/>
    </row>
    <row r="2206" spans="1:3" x14ac:dyDescent="0.2">
      <c r="A2206" s="5" t="s">
        <v>17914</v>
      </c>
      <c r="B2206" s="18"/>
      <c r="C2206" s="18"/>
    </row>
    <row r="2207" spans="1:3" x14ac:dyDescent="0.2">
      <c r="A2207" s="5" t="s">
        <v>4321</v>
      </c>
      <c r="B2207" s="18">
        <v>1</v>
      </c>
      <c r="C2207" s="18">
        <v>6.6</v>
      </c>
    </row>
    <row r="2208" spans="1:3" x14ac:dyDescent="0.2">
      <c r="A2208" s="5" t="s">
        <v>10610</v>
      </c>
      <c r="B2208" s="18">
        <v>1</v>
      </c>
      <c r="C2208" s="18">
        <v>27.26</v>
      </c>
    </row>
    <row r="2209" spans="1:3" x14ac:dyDescent="0.2">
      <c r="A2209" s="5" t="s">
        <v>21676</v>
      </c>
      <c r="B2209" s="18"/>
      <c r="C2209" s="18"/>
    </row>
    <row r="2210" spans="1:3" x14ac:dyDescent="0.2">
      <c r="A2210" s="5" t="s">
        <v>8000</v>
      </c>
      <c r="B2210" s="18">
        <v>1</v>
      </c>
      <c r="C2210" s="18">
        <v>27.67</v>
      </c>
    </row>
    <row r="2211" spans="1:3" x14ac:dyDescent="0.2">
      <c r="A2211" s="5" t="s">
        <v>4917</v>
      </c>
      <c r="B2211" s="18">
        <v>1</v>
      </c>
      <c r="C2211" s="18">
        <v>7.61</v>
      </c>
    </row>
    <row r="2212" spans="1:3" x14ac:dyDescent="0.2">
      <c r="A2212" s="5" t="s">
        <v>21227</v>
      </c>
      <c r="B2212" s="18"/>
      <c r="C2212" s="18"/>
    </row>
    <row r="2213" spans="1:3" x14ac:dyDescent="0.2">
      <c r="A2213" s="5" t="s">
        <v>394</v>
      </c>
      <c r="B2213" s="18"/>
      <c r="C2213" s="18">
        <v>3.94</v>
      </c>
    </row>
    <row r="2214" spans="1:3" x14ac:dyDescent="0.2">
      <c r="A2214" s="5" t="s">
        <v>19052</v>
      </c>
      <c r="B2214" s="18"/>
      <c r="C2214" s="18"/>
    </row>
    <row r="2215" spans="1:3" x14ac:dyDescent="0.2">
      <c r="A2215" s="5" t="s">
        <v>12215</v>
      </c>
      <c r="B2215" s="18"/>
      <c r="C2215" s="18"/>
    </row>
    <row r="2216" spans="1:3" x14ac:dyDescent="0.2">
      <c r="A2216" s="5" t="s">
        <v>1359</v>
      </c>
      <c r="B2216" s="18">
        <v>1</v>
      </c>
      <c r="C2216" s="18">
        <v>4.5</v>
      </c>
    </row>
    <row r="2217" spans="1:3" x14ac:dyDescent="0.2">
      <c r="A2217" s="5" t="s">
        <v>11149</v>
      </c>
      <c r="B2217" s="18">
        <v>1</v>
      </c>
      <c r="C2217" s="18">
        <v>23.72</v>
      </c>
    </row>
    <row r="2218" spans="1:3" x14ac:dyDescent="0.2">
      <c r="A2218" s="5" t="s">
        <v>22260</v>
      </c>
      <c r="B2218" s="18"/>
      <c r="C2218" s="18"/>
    </row>
    <row r="2219" spans="1:3" x14ac:dyDescent="0.2">
      <c r="A2219" s="5" t="s">
        <v>5249</v>
      </c>
      <c r="B2219" s="18">
        <v>1</v>
      </c>
      <c r="C2219" s="18">
        <v>21.51</v>
      </c>
    </row>
    <row r="2220" spans="1:3" x14ac:dyDescent="0.2">
      <c r="A2220" s="5" t="s">
        <v>18834</v>
      </c>
      <c r="B2220" s="18"/>
      <c r="C2220" s="18"/>
    </row>
    <row r="2221" spans="1:3" x14ac:dyDescent="0.2">
      <c r="A2221" s="5" t="s">
        <v>19572</v>
      </c>
      <c r="B2221" s="18"/>
      <c r="C2221" s="18"/>
    </row>
    <row r="2222" spans="1:3" x14ac:dyDescent="0.2">
      <c r="A2222" s="5" t="s">
        <v>11703</v>
      </c>
      <c r="B2222" s="18"/>
      <c r="C2222" s="18"/>
    </row>
    <row r="2223" spans="1:3" x14ac:dyDescent="0.2">
      <c r="A2223" s="5" t="s">
        <v>13372</v>
      </c>
      <c r="B2223" s="18">
        <v>1</v>
      </c>
      <c r="C2223" s="18">
        <v>16.79</v>
      </c>
    </row>
    <row r="2224" spans="1:3" x14ac:dyDescent="0.2">
      <c r="A2224" s="5" t="s">
        <v>7751</v>
      </c>
      <c r="B2224" s="18">
        <v>1</v>
      </c>
      <c r="C2224" s="18">
        <v>5.35</v>
      </c>
    </row>
    <row r="2225" spans="1:3" x14ac:dyDescent="0.2">
      <c r="A2225" s="5" t="s">
        <v>21955</v>
      </c>
      <c r="B2225" s="18"/>
      <c r="C2225" s="18"/>
    </row>
    <row r="2226" spans="1:3" x14ac:dyDescent="0.2">
      <c r="A2226" s="5" t="s">
        <v>5515</v>
      </c>
      <c r="B2226" s="18"/>
      <c r="C2226" s="18">
        <v>1.02</v>
      </c>
    </row>
    <row r="2227" spans="1:3" x14ac:dyDescent="0.2">
      <c r="A2227" s="5" t="s">
        <v>8432</v>
      </c>
      <c r="B2227" s="18">
        <v>1</v>
      </c>
      <c r="C2227" s="18">
        <v>8.57</v>
      </c>
    </row>
    <row r="2228" spans="1:3" x14ac:dyDescent="0.2">
      <c r="A2228" s="5" t="s">
        <v>17863</v>
      </c>
      <c r="B2228" s="18"/>
      <c r="C2228" s="18">
        <v>1.04</v>
      </c>
    </row>
    <row r="2229" spans="1:3" x14ac:dyDescent="0.2">
      <c r="A2229" s="5" t="s">
        <v>8735</v>
      </c>
      <c r="B2229" s="18">
        <v>1</v>
      </c>
      <c r="C2229" s="18">
        <v>7.5</v>
      </c>
    </row>
    <row r="2230" spans="1:3" x14ac:dyDescent="0.2">
      <c r="A2230" s="5" t="s">
        <v>5006</v>
      </c>
      <c r="B2230" s="18"/>
      <c r="C2230" s="18">
        <v>0.84</v>
      </c>
    </row>
    <row r="2231" spans="1:3" x14ac:dyDescent="0.2">
      <c r="A2231" s="5" t="s">
        <v>15407</v>
      </c>
      <c r="B2231" s="18"/>
      <c r="C2231" s="18">
        <v>2.46</v>
      </c>
    </row>
    <row r="2232" spans="1:3" x14ac:dyDescent="0.2">
      <c r="A2232" s="5" t="s">
        <v>21856</v>
      </c>
      <c r="B2232" s="18"/>
      <c r="C2232" s="18"/>
    </row>
    <row r="2233" spans="1:3" x14ac:dyDescent="0.2">
      <c r="A2233" s="5" t="s">
        <v>1667</v>
      </c>
      <c r="B2233" s="18">
        <v>1</v>
      </c>
      <c r="C2233" s="18">
        <v>16.489999999999998</v>
      </c>
    </row>
    <row r="2234" spans="1:3" x14ac:dyDescent="0.2">
      <c r="A2234" s="5" t="s">
        <v>15450</v>
      </c>
      <c r="B2234" s="18"/>
      <c r="C2234" s="18">
        <v>4.5</v>
      </c>
    </row>
    <row r="2235" spans="1:3" x14ac:dyDescent="0.2">
      <c r="A2235" s="5" t="s">
        <v>21970</v>
      </c>
      <c r="B2235" s="18"/>
      <c r="C2235" s="18"/>
    </row>
    <row r="2236" spans="1:3" x14ac:dyDescent="0.2">
      <c r="A2236" s="5" t="s">
        <v>16412</v>
      </c>
      <c r="B2236" s="18"/>
      <c r="C2236" s="18"/>
    </row>
    <row r="2237" spans="1:3" x14ac:dyDescent="0.2">
      <c r="A2237" s="5" t="s">
        <v>3653</v>
      </c>
      <c r="B2237" s="18"/>
      <c r="C2237" s="18">
        <v>18.52</v>
      </c>
    </row>
    <row r="2238" spans="1:3" x14ac:dyDescent="0.2">
      <c r="A2238" s="5" t="s">
        <v>11225</v>
      </c>
      <c r="B2238" s="18"/>
      <c r="C2238" s="18">
        <v>2.9</v>
      </c>
    </row>
    <row r="2239" spans="1:3" x14ac:dyDescent="0.2">
      <c r="A2239" s="5" t="s">
        <v>5439</v>
      </c>
      <c r="B2239" s="18"/>
      <c r="C2239" s="18"/>
    </row>
    <row r="2240" spans="1:3" x14ac:dyDescent="0.2">
      <c r="A2240" s="5" t="s">
        <v>13608</v>
      </c>
      <c r="B2240" s="18">
        <v>1</v>
      </c>
      <c r="C2240" s="18">
        <v>8.33</v>
      </c>
    </row>
    <row r="2241" spans="1:3" x14ac:dyDescent="0.2">
      <c r="A2241" s="5" t="s">
        <v>15373</v>
      </c>
      <c r="B2241" s="18">
        <v>1</v>
      </c>
      <c r="C2241" s="18">
        <v>7.5</v>
      </c>
    </row>
    <row r="2242" spans="1:3" x14ac:dyDescent="0.2">
      <c r="A2242" s="5" t="s">
        <v>3680</v>
      </c>
      <c r="B2242" s="18"/>
      <c r="C2242" s="18">
        <v>2.25</v>
      </c>
    </row>
    <row r="2243" spans="1:3" x14ac:dyDescent="0.2">
      <c r="A2243" s="5" t="s">
        <v>22458</v>
      </c>
      <c r="B2243" s="18">
        <v>1</v>
      </c>
      <c r="C2243" s="18"/>
    </row>
    <row r="2244" spans="1:3" x14ac:dyDescent="0.2">
      <c r="A2244" s="5" t="s">
        <v>8962</v>
      </c>
      <c r="B2244" s="18">
        <v>1</v>
      </c>
      <c r="C2244" s="18">
        <v>44.1</v>
      </c>
    </row>
    <row r="2245" spans="1:3" x14ac:dyDescent="0.2">
      <c r="A2245" s="5" t="s">
        <v>3051</v>
      </c>
      <c r="B2245" s="18">
        <v>1</v>
      </c>
      <c r="C2245" s="18">
        <v>6.62</v>
      </c>
    </row>
    <row r="2246" spans="1:3" x14ac:dyDescent="0.2">
      <c r="A2246" s="5" t="s">
        <v>1428</v>
      </c>
      <c r="B2246" s="18"/>
      <c r="C2246" s="18">
        <v>10</v>
      </c>
    </row>
    <row r="2247" spans="1:3" x14ac:dyDescent="0.2">
      <c r="A2247" s="5" t="s">
        <v>7373</v>
      </c>
      <c r="B2247" s="18"/>
      <c r="C2247" s="18">
        <v>3.27</v>
      </c>
    </row>
    <row r="2248" spans="1:3" x14ac:dyDescent="0.2">
      <c r="A2248" s="5" t="s">
        <v>11991</v>
      </c>
      <c r="B2248" s="18"/>
      <c r="C2248" s="18">
        <v>22.49</v>
      </c>
    </row>
    <row r="2249" spans="1:3" x14ac:dyDescent="0.2">
      <c r="A2249" s="5" t="s">
        <v>8558</v>
      </c>
      <c r="B2249" s="18"/>
      <c r="C2249" s="18">
        <v>3.5</v>
      </c>
    </row>
    <row r="2250" spans="1:3" x14ac:dyDescent="0.2">
      <c r="A2250" s="5" t="s">
        <v>4069</v>
      </c>
      <c r="B2250" s="18">
        <v>1</v>
      </c>
      <c r="C2250" s="18">
        <v>3.75</v>
      </c>
    </row>
    <row r="2251" spans="1:3" x14ac:dyDescent="0.2">
      <c r="A2251" s="5" t="s">
        <v>7059</v>
      </c>
      <c r="B2251" s="18">
        <v>1</v>
      </c>
      <c r="C2251" s="18">
        <v>3</v>
      </c>
    </row>
    <row r="2252" spans="1:3" x14ac:dyDescent="0.2">
      <c r="A2252" s="5" t="s">
        <v>22926</v>
      </c>
      <c r="B2252" s="18"/>
      <c r="C2252" s="18"/>
    </row>
    <row r="2253" spans="1:3" x14ac:dyDescent="0.2">
      <c r="A2253" s="5" t="s">
        <v>1857</v>
      </c>
      <c r="B2253" s="18"/>
      <c r="C2253" s="18">
        <v>3.07</v>
      </c>
    </row>
    <row r="2254" spans="1:3" x14ac:dyDescent="0.2">
      <c r="A2254" s="5" t="s">
        <v>11307</v>
      </c>
      <c r="B2254" s="18"/>
      <c r="C2254" s="18">
        <v>1.26</v>
      </c>
    </row>
    <row r="2255" spans="1:3" x14ac:dyDescent="0.2">
      <c r="A2255" s="5" t="s">
        <v>17670</v>
      </c>
      <c r="B2255" s="18"/>
      <c r="C2255" s="18">
        <v>1.92</v>
      </c>
    </row>
    <row r="2256" spans="1:3" x14ac:dyDescent="0.2">
      <c r="A2256" s="5" t="s">
        <v>16092</v>
      </c>
      <c r="B2256" s="18"/>
      <c r="C2256" s="18"/>
    </row>
    <row r="2257" spans="1:3" x14ac:dyDescent="0.2">
      <c r="A2257" s="5" t="s">
        <v>22549</v>
      </c>
      <c r="B2257" s="18"/>
      <c r="C2257" s="18"/>
    </row>
    <row r="2258" spans="1:3" x14ac:dyDescent="0.2">
      <c r="A2258" s="5" t="s">
        <v>23706</v>
      </c>
      <c r="B2258" s="18"/>
      <c r="C2258" s="18"/>
    </row>
    <row r="2259" spans="1:3" x14ac:dyDescent="0.2">
      <c r="A2259" s="5" t="s">
        <v>9810</v>
      </c>
      <c r="B2259" s="18"/>
      <c r="C2259" s="18"/>
    </row>
    <row r="2260" spans="1:3" x14ac:dyDescent="0.2">
      <c r="A2260" s="5" t="s">
        <v>19727</v>
      </c>
      <c r="B2260" s="18">
        <v>1</v>
      </c>
      <c r="C2260" s="18"/>
    </row>
    <row r="2261" spans="1:3" x14ac:dyDescent="0.2">
      <c r="A2261" s="5" t="s">
        <v>193</v>
      </c>
      <c r="B2261" s="18"/>
      <c r="C2261" s="18">
        <v>6.96</v>
      </c>
    </row>
    <row r="2262" spans="1:3" x14ac:dyDescent="0.2">
      <c r="A2262" s="5" t="s">
        <v>11861</v>
      </c>
      <c r="B2262" s="18"/>
      <c r="C2262" s="18">
        <v>14.99</v>
      </c>
    </row>
    <row r="2263" spans="1:3" x14ac:dyDescent="0.2">
      <c r="A2263" s="5" t="s">
        <v>3144</v>
      </c>
      <c r="B2263" s="18"/>
      <c r="C2263" s="18"/>
    </row>
    <row r="2264" spans="1:3" x14ac:dyDescent="0.2">
      <c r="A2264" s="5" t="s">
        <v>10789</v>
      </c>
      <c r="B2264" s="18"/>
      <c r="C2264" s="18">
        <v>5.92</v>
      </c>
    </row>
    <row r="2265" spans="1:3" x14ac:dyDescent="0.2">
      <c r="A2265" s="5" t="s">
        <v>2562</v>
      </c>
      <c r="B2265" s="18">
        <v>1</v>
      </c>
      <c r="C2265" s="18">
        <v>1.93</v>
      </c>
    </row>
    <row r="2266" spans="1:3" x14ac:dyDescent="0.2">
      <c r="A2266" s="5" t="s">
        <v>12014</v>
      </c>
      <c r="B2266" s="18"/>
      <c r="C2266" s="18"/>
    </row>
    <row r="2267" spans="1:3" x14ac:dyDescent="0.2">
      <c r="A2267" s="5" t="s">
        <v>18128</v>
      </c>
      <c r="B2267" s="18"/>
      <c r="C2267" s="18"/>
    </row>
    <row r="2268" spans="1:3" x14ac:dyDescent="0.2">
      <c r="A2268" s="5" t="s">
        <v>22160</v>
      </c>
      <c r="B2268" s="18"/>
      <c r="C2268" s="18">
        <v>2.48</v>
      </c>
    </row>
    <row r="2269" spans="1:3" x14ac:dyDescent="0.2">
      <c r="A2269" s="5" t="s">
        <v>16078</v>
      </c>
      <c r="B2269" s="18"/>
      <c r="C2269" s="18"/>
    </row>
    <row r="2270" spans="1:3" x14ac:dyDescent="0.2">
      <c r="A2270" s="5" t="s">
        <v>5752</v>
      </c>
      <c r="B2270" s="18"/>
      <c r="C2270" s="18">
        <v>2.69</v>
      </c>
    </row>
    <row r="2271" spans="1:3" x14ac:dyDescent="0.2">
      <c r="A2271" s="5" t="s">
        <v>19215</v>
      </c>
      <c r="B2271" s="18"/>
      <c r="C2271" s="18"/>
    </row>
    <row r="2272" spans="1:3" x14ac:dyDescent="0.2">
      <c r="A2272" s="5" t="s">
        <v>2032</v>
      </c>
      <c r="B2272" s="18">
        <v>1</v>
      </c>
      <c r="C2272" s="18">
        <v>11.24</v>
      </c>
    </row>
    <row r="2273" spans="1:3" x14ac:dyDescent="0.2">
      <c r="A2273" s="5" t="s">
        <v>13047</v>
      </c>
      <c r="B2273" s="18"/>
      <c r="C2273" s="18">
        <v>1.77</v>
      </c>
    </row>
    <row r="2274" spans="1:3" x14ac:dyDescent="0.2">
      <c r="A2274" s="5" t="s">
        <v>12139</v>
      </c>
      <c r="B2274" s="18"/>
      <c r="C2274" s="18">
        <v>9.17</v>
      </c>
    </row>
    <row r="2275" spans="1:3" x14ac:dyDescent="0.2">
      <c r="A2275" s="5" t="s">
        <v>14507</v>
      </c>
      <c r="B2275" s="18"/>
      <c r="C2275" s="18">
        <v>4.0199999999999996</v>
      </c>
    </row>
    <row r="2276" spans="1:3" x14ac:dyDescent="0.2">
      <c r="A2276" s="5" t="s">
        <v>21218</v>
      </c>
      <c r="B2276" s="18">
        <v>1</v>
      </c>
      <c r="C2276" s="18">
        <v>1.25</v>
      </c>
    </row>
    <row r="2277" spans="1:3" x14ac:dyDescent="0.2">
      <c r="A2277" s="5" t="s">
        <v>9531</v>
      </c>
      <c r="B2277" s="18"/>
      <c r="C2277" s="18"/>
    </row>
    <row r="2278" spans="1:3" x14ac:dyDescent="0.2">
      <c r="A2278" s="5" t="s">
        <v>17014</v>
      </c>
      <c r="B2278" s="18">
        <v>1</v>
      </c>
      <c r="C2278" s="18">
        <v>0.65</v>
      </c>
    </row>
    <row r="2279" spans="1:3" x14ac:dyDescent="0.2">
      <c r="A2279" s="5" t="s">
        <v>7692</v>
      </c>
      <c r="B2279" s="18">
        <v>1</v>
      </c>
      <c r="C2279" s="18"/>
    </row>
    <row r="2280" spans="1:3" x14ac:dyDescent="0.2">
      <c r="A2280" s="5" t="s">
        <v>19595</v>
      </c>
      <c r="B2280" s="18"/>
      <c r="C2280" s="18"/>
    </row>
    <row r="2281" spans="1:3" x14ac:dyDescent="0.2">
      <c r="A2281" s="5" t="s">
        <v>1092</v>
      </c>
      <c r="B2281" s="18"/>
      <c r="C2281" s="18">
        <v>4.5</v>
      </c>
    </row>
    <row r="2282" spans="1:3" x14ac:dyDescent="0.2">
      <c r="A2282" s="5" t="s">
        <v>5121</v>
      </c>
      <c r="B2282" s="18"/>
      <c r="C2282" s="18">
        <v>1.5</v>
      </c>
    </row>
    <row r="2283" spans="1:3" x14ac:dyDescent="0.2">
      <c r="A2283" s="5" t="s">
        <v>17958</v>
      </c>
      <c r="B2283" s="18"/>
      <c r="C2283" s="18"/>
    </row>
    <row r="2284" spans="1:3" x14ac:dyDescent="0.2">
      <c r="A2284" s="5" t="s">
        <v>15442</v>
      </c>
      <c r="B2284" s="18"/>
      <c r="C2284" s="18">
        <v>3</v>
      </c>
    </row>
    <row r="2285" spans="1:3" x14ac:dyDescent="0.2">
      <c r="A2285" s="5" t="s">
        <v>17710</v>
      </c>
      <c r="B2285" s="18">
        <v>1</v>
      </c>
      <c r="C2285" s="18">
        <v>1.5</v>
      </c>
    </row>
    <row r="2286" spans="1:3" x14ac:dyDescent="0.2">
      <c r="A2286" s="5" t="s">
        <v>23312</v>
      </c>
      <c r="B2286" s="18"/>
      <c r="C2286" s="18"/>
    </row>
    <row r="2287" spans="1:3" x14ac:dyDescent="0.2">
      <c r="A2287" s="5" t="s">
        <v>6608</v>
      </c>
      <c r="B2287" s="18">
        <v>1</v>
      </c>
      <c r="C2287" s="18">
        <v>12.49</v>
      </c>
    </row>
    <row r="2288" spans="1:3" x14ac:dyDescent="0.2">
      <c r="A2288" s="5" t="s">
        <v>20268</v>
      </c>
      <c r="B2288" s="18"/>
      <c r="C2288" s="18"/>
    </row>
    <row r="2289" spans="1:3" x14ac:dyDescent="0.2">
      <c r="A2289" s="5" t="s">
        <v>11836</v>
      </c>
      <c r="B2289" s="18">
        <v>1</v>
      </c>
      <c r="C2289" s="18">
        <v>17.09</v>
      </c>
    </row>
    <row r="2290" spans="1:3" x14ac:dyDescent="0.2">
      <c r="A2290" s="5" t="s">
        <v>1832</v>
      </c>
      <c r="B2290" s="18">
        <v>1</v>
      </c>
      <c r="C2290" s="18">
        <v>4.5</v>
      </c>
    </row>
    <row r="2291" spans="1:3" x14ac:dyDescent="0.2">
      <c r="A2291" s="5" t="s">
        <v>14765</v>
      </c>
      <c r="B2291" s="18">
        <v>1</v>
      </c>
      <c r="C2291" s="18">
        <v>2.81</v>
      </c>
    </row>
    <row r="2292" spans="1:3" x14ac:dyDescent="0.2">
      <c r="A2292" s="5" t="s">
        <v>21500</v>
      </c>
      <c r="B2292" s="18"/>
      <c r="C2292" s="18">
        <v>5.6</v>
      </c>
    </row>
    <row r="2293" spans="1:3" x14ac:dyDescent="0.2">
      <c r="A2293" s="5" t="s">
        <v>17367</v>
      </c>
      <c r="B2293" s="18"/>
      <c r="C2293" s="18"/>
    </row>
    <row r="2294" spans="1:3" x14ac:dyDescent="0.2">
      <c r="A2294" s="5" t="s">
        <v>1211</v>
      </c>
      <c r="B2294" s="18">
        <v>1</v>
      </c>
      <c r="C2294" s="18">
        <v>0</v>
      </c>
    </row>
    <row r="2295" spans="1:3" x14ac:dyDescent="0.2">
      <c r="A2295" s="5" t="s">
        <v>12709</v>
      </c>
      <c r="B2295" s="18">
        <v>1</v>
      </c>
      <c r="C2295" s="18">
        <v>9</v>
      </c>
    </row>
    <row r="2296" spans="1:3" x14ac:dyDescent="0.2">
      <c r="A2296" s="5" t="s">
        <v>18433</v>
      </c>
      <c r="B2296" s="18">
        <v>1</v>
      </c>
      <c r="C2296" s="18">
        <v>4.28</v>
      </c>
    </row>
    <row r="2297" spans="1:3" x14ac:dyDescent="0.2">
      <c r="A2297" s="5" t="s">
        <v>3001</v>
      </c>
      <c r="B2297" s="18">
        <v>1</v>
      </c>
      <c r="C2297" s="18">
        <v>20.18</v>
      </c>
    </row>
    <row r="2298" spans="1:3" x14ac:dyDescent="0.2">
      <c r="A2298" s="5" t="s">
        <v>10643</v>
      </c>
      <c r="B2298" s="18">
        <v>1</v>
      </c>
      <c r="C2298" s="18">
        <v>57.93</v>
      </c>
    </row>
    <row r="2299" spans="1:3" x14ac:dyDescent="0.2">
      <c r="A2299" s="5" t="s">
        <v>15979</v>
      </c>
      <c r="B2299" s="18"/>
      <c r="C2299" s="18">
        <v>4.93</v>
      </c>
    </row>
    <row r="2300" spans="1:3" x14ac:dyDescent="0.2">
      <c r="A2300" s="5" t="s">
        <v>8746</v>
      </c>
      <c r="B2300" s="18">
        <v>1</v>
      </c>
      <c r="C2300" s="18">
        <v>302.01</v>
      </c>
    </row>
    <row r="2301" spans="1:3" x14ac:dyDescent="0.2">
      <c r="A2301" s="5" t="s">
        <v>356</v>
      </c>
      <c r="B2301" s="18">
        <v>1</v>
      </c>
      <c r="C2301" s="18">
        <v>8.35</v>
      </c>
    </row>
    <row r="2302" spans="1:3" x14ac:dyDescent="0.2">
      <c r="A2302" s="5" t="s">
        <v>740</v>
      </c>
      <c r="B2302" s="18"/>
      <c r="C2302" s="18">
        <v>2</v>
      </c>
    </row>
    <row r="2303" spans="1:3" x14ac:dyDescent="0.2">
      <c r="A2303" s="5" t="s">
        <v>13258</v>
      </c>
      <c r="B2303" s="18"/>
      <c r="C2303" s="18">
        <v>4.42</v>
      </c>
    </row>
    <row r="2304" spans="1:3" x14ac:dyDescent="0.2">
      <c r="A2304" s="5" t="s">
        <v>16255</v>
      </c>
      <c r="B2304" s="18">
        <v>1</v>
      </c>
      <c r="C2304" s="18">
        <v>6.52</v>
      </c>
    </row>
    <row r="2305" spans="1:3" x14ac:dyDescent="0.2">
      <c r="A2305" s="5" t="s">
        <v>4989</v>
      </c>
      <c r="B2305" s="18"/>
      <c r="C2305" s="18"/>
    </row>
    <row r="2306" spans="1:3" x14ac:dyDescent="0.2">
      <c r="A2306" s="5" t="s">
        <v>13511</v>
      </c>
      <c r="B2306" s="18">
        <v>1</v>
      </c>
      <c r="C2306" s="18">
        <v>9.3699999999999992</v>
      </c>
    </row>
    <row r="2307" spans="1:3" x14ac:dyDescent="0.2">
      <c r="A2307" s="5" t="s">
        <v>11361</v>
      </c>
      <c r="B2307" s="18"/>
      <c r="C2307" s="18">
        <v>4.0199999999999996</v>
      </c>
    </row>
    <row r="2308" spans="1:3" x14ac:dyDescent="0.2">
      <c r="A2308" s="5" t="s">
        <v>23856</v>
      </c>
      <c r="B2308" s="18"/>
      <c r="C2308" s="18"/>
    </row>
    <row r="2309" spans="1:3" x14ac:dyDescent="0.2">
      <c r="A2309" s="5" t="s">
        <v>8705</v>
      </c>
      <c r="B2309" s="18">
        <v>1</v>
      </c>
      <c r="C2309" s="18">
        <v>6.09</v>
      </c>
    </row>
    <row r="2310" spans="1:3" x14ac:dyDescent="0.2">
      <c r="A2310" s="5" t="s">
        <v>16068</v>
      </c>
      <c r="B2310" s="18">
        <v>1</v>
      </c>
      <c r="C2310" s="18">
        <v>9.4</v>
      </c>
    </row>
    <row r="2311" spans="1:3" x14ac:dyDescent="0.2">
      <c r="A2311" s="5" t="s">
        <v>134</v>
      </c>
      <c r="B2311" s="18"/>
      <c r="C2311" s="18">
        <v>2.88</v>
      </c>
    </row>
    <row r="2312" spans="1:3" x14ac:dyDescent="0.2">
      <c r="A2312" s="5" t="s">
        <v>7913</v>
      </c>
      <c r="B2312" s="18"/>
      <c r="C2312" s="18"/>
    </row>
    <row r="2313" spans="1:3" x14ac:dyDescent="0.2">
      <c r="A2313" s="5" t="s">
        <v>18734</v>
      </c>
      <c r="B2313" s="18"/>
      <c r="C2313" s="18"/>
    </row>
    <row r="2314" spans="1:3" x14ac:dyDescent="0.2">
      <c r="A2314" s="5" t="s">
        <v>17083</v>
      </c>
      <c r="B2314" s="18">
        <v>1</v>
      </c>
      <c r="C2314" s="18"/>
    </row>
    <row r="2315" spans="1:3" x14ac:dyDescent="0.2">
      <c r="A2315" s="5" t="s">
        <v>9403</v>
      </c>
      <c r="B2315" s="18"/>
      <c r="C2315" s="18"/>
    </row>
    <row r="2316" spans="1:3" x14ac:dyDescent="0.2">
      <c r="A2316" s="5" t="s">
        <v>15710</v>
      </c>
      <c r="B2316" s="18">
        <v>1</v>
      </c>
      <c r="C2316" s="18">
        <v>17.27</v>
      </c>
    </row>
    <row r="2317" spans="1:3" x14ac:dyDescent="0.2">
      <c r="A2317" s="5" t="s">
        <v>8908</v>
      </c>
      <c r="B2317" s="18"/>
      <c r="C2317" s="18"/>
    </row>
    <row r="2318" spans="1:3" x14ac:dyDescent="0.2">
      <c r="A2318" s="5" t="s">
        <v>8127</v>
      </c>
      <c r="B2318" s="18"/>
      <c r="C2318" s="18"/>
    </row>
    <row r="2319" spans="1:3" x14ac:dyDescent="0.2">
      <c r="A2319" s="5" t="s">
        <v>19720</v>
      </c>
      <c r="B2319" s="18"/>
      <c r="C2319" s="18"/>
    </row>
    <row r="2320" spans="1:3" x14ac:dyDescent="0.2">
      <c r="A2320" s="5" t="s">
        <v>9370</v>
      </c>
      <c r="B2320" s="18">
        <v>1</v>
      </c>
      <c r="C2320" s="18">
        <v>6.45</v>
      </c>
    </row>
    <row r="2321" spans="1:3" x14ac:dyDescent="0.2">
      <c r="A2321" s="5" t="s">
        <v>22974</v>
      </c>
      <c r="B2321" s="18"/>
      <c r="C2321" s="18"/>
    </row>
    <row r="2322" spans="1:3" x14ac:dyDescent="0.2">
      <c r="A2322" s="5" t="s">
        <v>21790</v>
      </c>
      <c r="B2322" s="18"/>
      <c r="C2322" s="18"/>
    </row>
    <row r="2323" spans="1:3" x14ac:dyDescent="0.2">
      <c r="A2323" s="5" t="s">
        <v>13445</v>
      </c>
      <c r="B2323" s="18">
        <v>1</v>
      </c>
      <c r="C2323" s="18">
        <v>2.58</v>
      </c>
    </row>
    <row r="2324" spans="1:3" x14ac:dyDescent="0.2">
      <c r="A2324" s="5" t="s">
        <v>20839</v>
      </c>
      <c r="B2324" s="18"/>
      <c r="C2324" s="18"/>
    </row>
    <row r="2325" spans="1:3" x14ac:dyDescent="0.2">
      <c r="A2325" s="5" t="s">
        <v>14054</v>
      </c>
      <c r="B2325" s="18"/>
      <c r="C2325" s="18"/>
    </row>
    <row r="2326" spans="1:3" x14ac:dyDescent="0.2">
      <c r="A2326" s="5" t="s">
        <v>18858</v>
      </c>
      <c r="B2326" s="18"/>
      <c r="C2326" s="18">
        <v>1.63</v>
      </c>
    </row>
    <row r="2327" spans="1:3" x14ac:dyDescent="0.2">
      <c r="A2327" s="5" t="s">
        <v>21033</v>
      </c>
      <c r="B2327" s="18"/>
      <c r="C2327" s="18"/>
    </row>
    <row r="2328" spans="1:3" x14ac:dyDescent="0.2">
      <c r="A2328" s="5" t="s">
        <v>12786</v>
      </c>
      <c r="B2328" s="18">
        <v>1</v>
      </c>
      <c r="C2328" s="18">
        <v>12</v>
      </c>
    </row>
    <row r="2329" spans="1:3" x14ac:dyDescent="0.2">
      <c r="A2329" s="5" t="s">
        <v>5015</v>
      </c>
      <c r="B2329" s="18">
        <v>1</v>
      </c>
      <c r="C2329" s="18">
        <v>2.25</v>
      </c>
    </row>
    <row r="2330" spans="1:3" x14ac:dyDescent="0.2">
      <c r="A2330" s="5" t="s">
        <v>13431</v>
      </c>
      <c r="B2330" s="18"/>
      <c r="C2330" s="18">
        <v>3.86</v>
      </c>
    </row>
    <row r="2331" spans="1:3" x14ac:dyDescent="0.2">
      <c r="A2331" s="5" t="s">
        <v>9289</v>
      </c>
      <c r="B2331" s="18"/>
      <c r="C2331" s="18">
        <v>1.93</v>
      </c>
    </row>
    <row r="2332" spans="1:3" x14ac:dyDescent="0.2">
      <c r="A2332" s="5" t="s">
        <v>10464</v>
      </c>
      <c r="B2332" s="18"/>
      <c r="C2332" s="18">
        <v>6.61</v>
      </c>
    </row>
    <row r="2333" spans="1:3" x14ac:dyDescent="0.2">
      <c r="A2333" s="5" t="s">
        <v>20948</v>
      </c>
      <c r="B2333" s="18"/>
      <c r="C2333" s="18"/>
    </row>
    <row r="2334" spans="1:3" x14ac:dyDescent="0.2">
      <c r="A2334" s="5" t="s">
        <v>4754</v>
      </c>
      <c r="B2334" s="18"/>
      <c r="C2334" s="18">
        <v>5.62</v>
      </c>
    </row>
    <row r="2335" spans="1:3" x14ac:dyDescent="0.2">
      <c r="A2335" s="5" t="s">
        <v>21750</v>
      </c>
      <c r="B2335" s="18"/>
      <c r="C2335" s="18"/>
    </row>
    <row r="2336" spans="1:3" x14ac:dyDescent="0.2">
      <c r="A2336" s="5" t="s">
        <v>15858</v>
      </c>
      <c r="B2336" s="18">
        <v>1</v>
      </c>
      <c r="C2336" s="18">
        <v>10.79</v>
      </c>
    </row>
    <row r="2337" spans="1:3" x14ac:dyDescent="0.2">
      <c r="A2337" s="5" t="s">
        <v>4342</v>
      </c>
      <c r="B2337" s="18"/>
      <c r="C2337" s="18"/>
    </row>
    <row r="2338" spans="1:3" x14ac:dyDescent="0.2">
      <c r="A2338" s="5" t="s">
        <v>3539</v>
      </c>
      <c r="B2338" s="18"/>
      <c r="C2338" s="18">
        <v>3.9</v>
      </c>
    </row>
    <row r="2339" spans="1:3" x14ac:dyDescent="0.2">
      <c r="A2339" s="5" t="s">
        <v>15338</v>
      </c>
      <c r="B2339" s="18">
        <v>1</v>
      </c>
      <c r="C2339" s="18">
        <v>3.95</v>
      </c>
    </row>
    <row r="2340" spans="1:3" x14ac:dyDescent="0.2">
      <c r="A2340" s="5" t="s">
        <v>16887</v>
      </c>
      <c r="B2340" s="18"/>
      <c r="C2340" s="18">
        <v>3.1</v>
      </c>
    </row>
    <row r="2341" spans="1:3" x14ac:dyDescent="0.2">
      <c r="A2341" s="5" t="s">
        <v>12930</v>
      </c>
      <c r="B2341" s="18"/>
      <c r="C2341" s="18"/>
    </row>
    <row r="2342" spans="1:3" x14ac:dyDescent="0.2">
      <c r="A2342" s="5" t="s">
        <v>7571</v>
      </c>
      <c r="B2342" s="18"/>
      <c r="C2342" s="18">
        <v>0</v>
      </c>
    </row>
    <row r="2343" spans="1:3" x14ac:dyDescent="0.2">
      <c r="A2343" s="5" t="s">
        <v>10828</v>
      </c>
      <c r="B2343" s="18"/>
      <c r="C2343" s="18"/>
    </row>
    <row r="2344" spans="1:3" x14ac:dyDescent="0.2">
      <c r="A2344" s="5" t="s">
        <v>10762</v>
      </c>
      <c r="B2344" s="18">
        <v>1</v>
      </c>
      <c r="C2344" s="18">
        <v>16.510000000000002</v>
      </c>
    </row>
    <row r="2345" spans="1:3" x14ac:dyDescent="0.2">
      <c r="A2345" s="5" t="s">
        <v>19972</v>
      </c>
      <c r="B2345" s="18"/>
      <c r="C2345" s="18"/>
    </row>
    <row r="2346" spans="1:3" x14ac:dyDescent="0.2">
      <c r="A2346" s="5" t="s">
        <v>14070</v>
      </c>
      <c r="B2346" s="18"/>
      <c r="C2346" s="18">
        <v>5.49</v>
      </c>
    </row>
    <row r="2347" spans="1:3" x14ac:dyDescent="0.2">
      <c r="A2347" s="5" t="s">
        <v>3416</v>
      </c>
      <c r="B2347" s="18"/>
      <c r="C2347" s="18">
        <v>2.25</v>
      </c>
    </row>
    <row r="2348" spans="1:3" x14ac:dyDescent="0.2">
      <c r="A2348" s="5" t="s">
        <v>13726</v>
      </c>
      <c r="B2348" s="18">
        <v>1</v>
      </c>
      <c r="C2348" s="18">
        <v>1.87</v>
      </c>
    </row>
    <row r="2349" spans="1:3" x14ac:dyDescent="0.2">
      <c r="A2349" s="5" t="s">
        <v>15018</v>
      </c>
      <c r="B2349" s="18">
        <v>1</v>
      </c>
      <c r="C2349" s="18">
        <v>9.8000000000000007</v>
      </c>
    </row>
    <row r="2350" spans="1:3" x14ac:dyDescent="0.2">
      <c r="A2350" s="5" t="s">
        <v>16826</v>
      </c>
      <c r="B2350" s="18"/>
      <c r="C2350" s="18"/>
    </row>
    <row r="2351" spans="1:3" x14ac:dyDescent="0.2">
      <c r="A2351" s="5" t="s">
        <v>21900</v>
      </c>
      <c r="B2351" s="18"/>
      <c r="C2351" s="18"/>
    </row>
    <row r="2352" spans="1:3" x14ac:dyDescent="0.2">
      <c r="A2352" s="5" t="s">
        <v>17209</v>
      </c>
      <c r="B2352" s="18">
        <v>1</v>
      </c>
      <c r="C2352" s="18">
        <v>15.99</v>
      </c>
    </row>
    <row r="2353" spans="1:3" x14ac:dyDescent="0.2">
      <c r="A2353" s="5" t="s">
        <v>21915</v>
      </c>
      <c r="B2353" s="18"/>
      <c r="C2353" s="18"/>
    </row>
    <row r="2354" spans="1:3" x14ac:dyDescent="0.2">
      <c r="A2354" s="5" t="s">
        <v>6319</v>
      </c>
      <c r="B2354" s="18">
        <v>1</v>
      </c>
      <c r="C2354" s="18">
        <v>4.87</v>
      </c>
    </row>
    <row r="2355" spans="1:3" x14ac:dyDescent="0.2">
      <c r="A2355" s="5" t="s">
        <v>16903</v>
      </c>
      <c r="B2355" s="18"/>
      <c r="C2355" s="18">
        <v>2.17</v>
      </c>
    </row>
    <row r="2356" spans="1:3" x14ac:dyDescent="0.2">
      <c r="A2356" s="5" t="s">
        <v>20595</v>
      </c>
      <c r="B2356" s="18"/>
      <c r="C2356" s="18"/>
    </row>
    <row r="2357" spans="1:3" x14ac:dyDescent="0.2">
      <c r="A2357" s="5" t="s">
        <v>4188</v>
      </c>
      <c r="B2357" s="18"/>
      <c r="C2357" s="18">
        <v>1.01</v>
      </c>
    </row>
    <row r="2358" spans="1:3" x14ac:dyDescent="0.2">
      <c r="A2358" s="5" t="s">
        <v>23148</v>
      </c>
      <c r="B2358" s="18"/>
      <c r="C2358" s="18"/>
    </row>
    <row r="2359" spans="1:3" x14ac:dyDescent="0.2">
      <c r="A2359" s="5" t="s">
        <v>5403</v>
      </c>
      <c r="B2359" s="18"/>
      <c r="C2359" s="18">
        <v>4</v>
      </c>
    </row>
    <row r="2360" spans="1:3" x14ac:dyDescent="0.2">
      <c r="A2360" s="5" t="s">
        <v>9444</v>
      </c>
      <c r="B2360" s="18"/>
      <c r="C2360" s="18"/>
    </row>
    <row r="2361" spans="1:3" x14ac:dyDescent="0.2">
      <c r="A2361" s="5" t="s">
        <v>15575</v>
      </c>
      <c r="B2361" s="18"/>
      <c r="C2361" s="18">
        <v>3.51</v>
      </c>
    </row>
    <row r="2362" spans="1:3" x14ac:dyDescent="0.2">
      <c r="A2362" s="5" t="s">
        <v>1644</v>
      </c>
      <c r="B2362" s="18">
        <v>1</v>
      </c>
      <c r="C2362" s="18">
        <v>3.12</v>
      </c>
    </row>
    <row r="2363" spans="1:3" x14ac:dyDescent="0.2">
      <c r="A2363" s="5" t="s">
        <v>10869</v>
      </c>
      <c r="B2363" s="18">
        <v>1</v>
      </c>
      <c r="C2363" s="18">
        <v>9.5399999999999991</v>
      </c>
    </row>
    <row r="2364" spans="1:3" x14ac:dyDescent="0.2">
      <c r="A2364" s="5" t="s">
        <v>22422</v>
      </c>
      <c r="B2364" s="18"/>
      <c r="C2364" s="18"/>
    </row>
    <row r="2365" spans="1:3" x14ac:dyDescent="0.2">
      <c r="A2365" s="5" t="s">
        <v>15389</v>
      </c>
      <c r="B2365" s="18">
        <v>1</v>
      </c>
      <c r="C2365" s="18">
        <v>4.82</v>
      </c>
    </row>
    <row r="2366" spans="1:3" x14ac:dyDescent="0.2">
      <c r="A2366" s="5" t="s">
        <v>18971</v>
      </c>
      <c r="B2366" s="18">
        <v>1</v>
      </c>
      <c r="C2366" s="18">
        <v>5.77</v>
      </c>
    </row>
    <row r="2367" spans="1:3" x14ac:dyDescent="0.2">
      <c r="A2367" s="5" t="s">
        <v>20733</v>
      </c>
      <c r="B2367" s="18"/>
      <c r="C2367" s="18"/>
    </row>
    <row r="2368" spans="1:3" x14ac:dyDescent="0.2">
      <c r="A2368" s="5" t="s">
        <v>10712</v>
      </c>
      <c r="B2368" s="18"/>
      <c r="C2368" s="18"/>
    </row>
    <row r="2369" spans="1:3" x14ac:dyDescent="0.2">
      <c r="A2369" s="5" t="s">
        <v>8899</v>
      </c>
      <c r="B2369" s="18"/>
      <c r="C2369" s="18">
        <v>2.62</v>
      </c>
    </row>
    <row r="2370" spans="1:3" x14ac:dyDescent="0.2">
      <c r="A2370" s="5" t="s">
        <v>9507</v>
      </c>
      <c r="B2370" s="18"/>
      <c r="C2370" s="18">
        <v>3</v>
      </c>
    </row>
    <row r="2371" spans="1:3" x14ac:dyDescent="0.2">
      <c r="A2371" s="5" t="s">
        <v>81</v>
      </c>
      <c r="B2371" s="18">
        <v>1</v>
      </c>
      <c r="C2371" s="18">
        <v>68.97</v>
      </c>
    </row>
    <row r="2372" spans="1:3" x14ac:dyDescent="0.2">
      <c r="A2372" s="5" t="s">
        <v>19025</v>
      </c>
      <c r="B2372" s="18"/>
      <c r="C2372" s="18">
        <v>1.78</v>
      </c>
    </row>
    <row r="2373" spans="1:3" x14ac:dyDescent="0.2">
      <c r="A2373" s="5" t="s">
        <v>18608</v>
      </c>
      <c r="B2373" s="18"/>
      <c r="C2373" s="18"/>
    </row>
    <row r="2374" spans="1:3" x14ac:dyDescent="0.2">
      <c r="A2374" s="5" t="s">
        <v>11577</v>
      </c>
      <c r="B2374" s="18"/>
      <c r="C2374" s="18">
        <v>0</v>
      </c>
    </row>
    <row r="2375" spans="1:3" x14ac:dyDescent="0.2">
      <c r="A2375" s="5" t="s">
        <v>11719</v>
      </c>
      <c r="B2375" s="18"/>
      <c r="C2375" s="18"/>
    </row>
    <row r="2376" spans="1:3" x14ac:dyDescent="0.2">
      <c r="A2376" s="5" t="s">
        <v>19519</v>
      </c>
      <c r="B2376" s="18"/>
      <c r="C2376" s="18"/>
    </row>
    <row r="2377" spans="1:3" x14ac:dyDescent="0.2">
      <c r="A2377" s="5" t="s">
        <v>5076</v>
      </c>
      <c r="B2377" s="18"/>
      <c r="C2377" s="18"/>
    </row>
    <row r="2378" spans="1:3" x14ac:dyDescent="0.2">
      <c r="A2378" s="5" t="s">
        <v>967</v>
      </c>
      <c r="B2378" s="18"/>
      <c r="C2378" s="18"/>
    </row>
    <row r="2379" spans="1:3" x14ac:dyDescent="0.2">
      <c r="A2379" s="5" t="s">
        <v>17406</v>
      </c>
      <c r="B2379" s="18"/>
      <c r="C2379" s="18"/>
    </row>
    <row r="2380" spans="1:3" x14ac:dyDescent="0.2">
      <c r="A2380" s="5" t="s">
        <v>17487</v>
      </c>
      <c r="B2380" s="18">
        <v>1</v>
      </c>
      <c r="C2380" s="18"/>
    </row>
    <row r="2381" spans="1:3" x14ac:dyDescent="0.2">
      <c r="A2381" s="5" t="s">
        <v>18023</v>
      </c>
      <c r="B2381" s="18"/>
      <c r="C2381" s="18"/>
    </row>
    <row r="2382" spans="1:3" x14ac:dyDescent="0.2">
      <c r="A2382" s="5" t="s">
        <v>159</v>
      </c>
      <c r="B2382" s="18">
        <v>1</v>
      </c>
      <c r="C2382" s="18">
        <v>15.99</v>
      </c>
    </row>
    <row r="2383" spans="1:3" x14ac:dyDescent="0.2">
      <c r="A2383" s="5" t="s">
        <v>7081</v>
      </c>
      <c r="B2383" s="18"/>
      <c r="C2383" s="18">
        <v>6</v>
      </c>
    </row>
    <row r="2384" spans="1:3" x14ac:dyDescent="0.2">
      <c r="A2384" s="5" t="s">
        <v>15742</v>
      </c>
      <c r="B2384" s="18"/>
      <c r="C2384" s="18">
        <v>3.33</v>
      </c>
    </row>
    <row r="2385" spans="1:3" x14ac:dyDescent="0.2">
      <c r="A2385" s="5" t="s">
        <v>20401</v>
      </c>
      <c r="B2385" s="18"/>
      <c r="C2385" s="18"/>
    </row>
    <row r="2386" spans="1:3" x14ac:dyDescent="0.2">
      <c r="A2386" s="5" t="s">
        <v>2706</v>
      </c>
      <c r="B2386" s="18"/>
      <c r="C2386" s="18">
        <v>3.75</v>
      </c>
    </row>
    <row r="2387" spans="1:3" x14ac:dyDescent="0.2">
      <c r="A2387" s="5" t="s">
        <v>4313</v>
      </c>
      <c r="B2387" s="18"/>
      <c r="C2387" s="18"/>
    </row>
    <row r="2388" spans="1:3" x14ac:dyDescent="0.2">
      <c r="A2388" s="5" t="s">
        <v>1824</v>
      </c>
      <c r="B2388" s="18">
        <v>1</v>
      </c>
      <c r="C2388" s="18"/>
    </row>
    <row r="2389" spans="1:3" x14ac:dyDescent="0.2">
      <c r="A2389" s="5" t="s">
        <v>20289</v>
      </c>
      <c r="B2389" s="18"/>
      <c r="C2389" s="18"/>
    </row>
    <row r="2390" spans="1:3" x14ac:dyDescent="0.2">
      <c r="A2390" s="5" t="s">
        <v>18842</v>
      </c>
      <c r="B2390" s="18"/>
      <c r="C2390" s="18"/>
    </row>
    <row r="2391" spans="1:3" x14ac:dyDescent="0.2">
      <c r="A2391" s="5" t="s">
        <v>12776</v>
      </c>
      <c r="B2391" s="18"/>
      <c r="C2391" s="18">
        <v>3.17</v>
      </c>
    </row>
    <row r="2392" spans="1:3" x14ac:dyDescent="0.2">
      <c r="A2392" s="5" t="s">
        <v>16896</v>
      </c>
      <c r="B2392" s="18"/>
      <c r="C2392" s="18"/>
    </row>
    <row r="2393" spans="1:3" x14ac:dyDescent="0.2">
      <c r="A2393" s="5" t="s">
        <v>4228</v>
      </c>
      <c r="B2393" s="18"/>
      <c r="C2393" s="18">
        <v>1.43</v>
      </c>
    </row>
    <row r="2394" spans="1:3" x14ac:dyDescent="0.2">
      <c r="A2394" s="5" t="s">
        <v>23413</v>
      </c>
      <c r="B2394" s="18"/>
      <c r="C2394" s="18"/>
    </row>
    <row r="2395" spans="1:3" x14ac:dyDescent="0.2">
      <c r="A2395" s="5" t="s">
        <v>3426</v>
      </c>
      <c r="B2395" s="18"/>
      <c r="C2395" s="18"/>
    </row>
    <row r="2396" spans="1:3" x14ac:dyDescent="0.2">
      <c r="A2396" s="5" t="s">
        <v>22942</v>
      </c>
      <c r="B2396" s="18"/>
      <c r="C2396" s="18"/>
    </row>
    <row r="2397" spans="1:3" x14ac:dyDescent="0.2">
      <c r="A2397" s="5" t="s">
        <v>14890</v>
      </c>
      <c r="B2397" s="18"/>
      <c r="C2397" s="18">
        <v>1.5</v>
      </c>
    </row>
    <row r="2398" spans="1:3" x14ac:dyDescent="0.2">
      <c r="A2398" s="5" t="s">
        <v>9304</v>
      </c>
      <c r="B2398" s="18"/>
      <c r="C2398" s="18">
        <v>1.1000000000000001</v>
      </c>
    </row>
    <row r="2399" spans="1:3" x14ac:dyDescent="0.2">
      <c r="A2399" s="5" t="s">
        <v>22327</v>
      </c>
      <c r="B2399" s="18"/>
      <c r="C2399" s="18"/>
    </row>
    <row r="2400" spans="1:3" x14ac:dyDescent="0.2">
      <c r="A2400" s="5" t="s">
        <v>20897</v>
      </c>
      <c r="B2400" s="18"/>
      <c r="C2400" s="18"/>
    </row>
    <row r="2401" spans="1:3" x14ac:dyDescent="0.2">
      <c r="A2401" s="5" t="s">
        <v>21379</v>
      </c>
      <c r="B2401" s="18"/>
      <c r="C2401" s="18"/>
    </row>
    <row r="2402" spans="1:3" x14ac:dyDescent="0.2">
      <c r="A2402" s="5" t="s">
        <v>8486</v>
      </c>
      <c r="B2402" s="18"/>
      <c r="C2402" s="18">
        <v>0</v>
      </c>
    </row>
    <row r="2403" spans="1:3" x14ac:dyDescent="0.2">
      <c r="A2403" s="5" t="s">
        <v>4858</v>
      </c>
      <c r="B2403" s="18">
        <v>1</v>
      </c>
      <c r="C2403" s="18">
        <v>5.45</v>
      </c>
    </row>
    <row r="2404" spans="1:3" x14ac:dyDescent="0.2">
      <c r="A2404" s="5" t="s">
        <v>13483</v>
      </c>
      <c r="B2404" s="18">
        <v>1</v>
      </c>
      <c r="C2404" s="18">
        <v>4.41</v>
      </c>
    </row>
    <row r="2405" spans="1:3" x14ac:dyDescent="0.2">
      <c r="A2405" s="5" t="s">
        <v>9451</v>
      </c>
      <c r="B2405" s="18"/>
      <c r="C2405" s="18"/>
    </row>
    <row r="2406" spans="1:3" x14ac:dyDescent="0.2">
      <c r="A2406" s="5" t="s">
        <v>17654</v>
      </c>
      <c r="B2406" s="18">
        <v>1</v>
      </c>
      <c r="C2406" s="18">
        <v>18.18</v>
      </c>
    </row>
    <row r="2407" spans="1:3" x14ac:dyDescent="0.2">
      <c r="A2407" s="5" t="s">
        <v>22437</v>
      </c>
      <c r="B2407" s="18"/>
      <c r="C2407" s="18"/>
    </row>
    <row r="2408" spans="1:3" x14ac:dyDescent="0.2">
      <c r="A2408" s="5" t="s">
        <v>17998</v>
      </c>
      <c r="B2408" s="18"/>
      <c r="C2408" s="18"/>
    </row>
    <row r="2409" spans="1:3" x14ac:dyDescent="0.2">
      <c r="A2409" s="5" t="s">
        <v>1515</v>
      </c>
      <c r="B2409" s="18"/>
      <c r="C2409" s="18">
        <v>2.69</v>
      </c>
    </row>
    <row r="2410" spans="1:3" x14ac:dyDescent="0.2">
      <c r="A2410" s="5" t="s">
        <v>3963</v>
      </c>
      <c r="B2410" s="18"/>
      <c r="C2410" s="18">
        <v>1.27</v>
      </c>
    </row>
    <row r="2411" spans="1:3" x14ac:dyDescent="0.2">
      <c r="A2411" s="5" t="s">
        <v>13533</v>
      </c>
      <c r="B2411" s="18"/>
      <c r="C2411" s="18"/>
    </row>
    <row r="2412" spans="1:3" x14ac:dyDescent="0.2">
      <c r="A2412" s="5" t="s">
        <v>19829</v>
      </c>
      <c r="B2412" s="18"/>
      <c r="C2412" s="18">
        <v>4.38</v>
      </c>
    </row>
    <row r="2413" spans="1:3" x14ac:dyDescent="0.2">
      <c r="A2413" s="5" t="s">
        <v>23228</v>
      </c>
      <c r="B2413" s="18"/>
      <c r="C2413" s="18"/>
    </row>
    <row r="2414" spans="1:3" x14ac:dyDescent="0.2">
      <c r="A2414" s="5" t="s">
        <v>8077</v>
      </c>
      <c r="B2414" s="18"/>
      <c r="C2414" s="18">
        <v>5.49</v>
      </c>
    </row>
    <row r="2415" spans="1:3" x14ac:dyDescent="0.2">
      <c r="A2415" s="5" t="s">
        <v>18357</v>
      </c>
      <c r="B2415" s="18">
        <v>1</v>
      </c>
      <c r="C2415" s="18">
        <v>3</v>
      </c>
    </row>
    <row r="2416" spans="1:3" x14ac:dyDescent="0.2">
      <c r="A2416" s="5" t="s">
        <v>12205</v>
      </c>
      <c r="B2416" s="18"/>
      <c r="C2416" s="18">
        <v>14.72</v>
      </c>
    </row>
    <row r="2417" spans="1:3" x14ac:dyDescent="0.2">
      <c r="A2417" s="5" t="s">
        <v>6655</v>
      </c>
      <c r="B2417" s="18">
        <v>1</v>
      </c>
      <c r="C2417" s="18">
        <v>13.99</v>
      </c>
    </row>
    <row r="2418" spans="1:3" x14ac:dyDescent="0.2">
      <c r="A2418" s="5" t="s">
        <v>1923</v>
      </c>
      <c r="B2418" s="18"/>
      <c r="C2418" s="18">
        <v>4.16</v>
      </c>
    </row>
    <row r="2419" spans="1:3" x14ac:dyDescent="0.2">
      <c r="A2419" s="5" t="s">
        <v>22297</v>
      </c>
      <c r="B2419" s="18"/>
      <c r="C2419" s="18"/>
    </row>
    <row r="2420" spans="1:3" x14ac:dyDescent="0.2">
      <c r="A2420" s="5" t="s">
        <v>17375</v>
      </c>
      <c r="B2420" s="18">
        <v>1</v>
      </c>
      <c r="C2420" s="18">
        <v>5.35</v>
      </c>
    </row>
    <row r="2421" spans="1:3" x14ac:dyDescent="0.2">
      <c r="A2421" s="5" t="s">
        <v>6209</v>
      </c>
      <c r="B2421" s="18"/>
      <c r="C2421" s="18">
        <v>0</v>
      </c>
    </row>
    <row r="2422" spans="1:3" x14ac:dyDescent="0.2">
      <c r="A2422" s="5" t="s">
        <v>20103</v>
      </c>
      <c r="B2422" s="18"/>
      <c r="C2422" s="18"/>
    </row>
    <row r="2423" spans="1:3" x14ac:dyDescent="0.2">
      <c r="A2423" s="5" t="s">
        <v>7466</v>
      </c>
      <c r="B2423" s="18"/>
      <c r="C2423" s="18"/>
    </row>
    <row r="2424" spans="1:3" x14ac:dyDescent="0.2">
      <c r="A2424" s="5" t="s">
        <v>8088</v>
      </c>
      <c r="B2424" s="18"/>
      <c r="C2424" s="18">
        <v>1.4</v>
      </c>
    </row>
    <row r="2425" spans="1:3" x14ac:dyDescent="0.2">
      <c r="A2425" s="5" t="s">
        <v>11535</v>
      </c>
      <c r="B2425" s="18">
        <v>1</v>
      </c>
      <c r="C2425" s="18">
        <v>10</v>
      </c>
    </row>
    <row r="2426" spans="1:3" x14ac:dyDescent="0.2">
      <c r="A2426" s="5" t="s">
        <v>2678</v>
      </c>
      <c r="B2426" s="18"/>
      <c r="C2426" s="18"/>
    </row>
    <row r="2427" spans="1:3" x14ac:dyDescent="0.2">
      <c r="A2427" s="5" t="s">
        <v>7363</v>
      </c>
      <c r="B2427" s="18">
        <v>1</v>
      </c>
      <c r="C2427" s="18">
        <v>7.5</v>
      </c>
    </row>
    <row r="2428" spans="1:3" x14ac:dyDescent="0.2">
      <c r="A2428" s="5" t="s">
        <v>10493</v>
      </c>
      <c r="B2428" s="18"/>
      <c r="C2428" s="18">
        <v>5.13</v>
      </c>
    </row>
    <row r="2429" spans="1:3" x14ac:dyDescent="0.2">
      <c r="A2429" s="5" t="s">
        <v>20096</v>
      </c>
      <c r="B2429" s="18">
        <v>1</v>
      </c>
      <c r="C2429" s="18"/>
    </row>
    <row r="2430" spans="1:3" x14ac:dyDescent="0.2">
      <c r="A2430" s="5" t="s">
        <v>20527</v>
      </c>
      <c r="B2430" s="18">
        <v>1</v>
      </c>
      <c r="C2430" s="18">
        <v>1.5</v>
      </c>
    </row>
    <row r="2431" spans="1:3" x14ac:dyDescent="0.2">
      <c r="A2431" s="5" t="s">
        <v>7286</v>
      </c>
      <c r="B2431" s="18"/>
      <c r="C2431" s="18">
        <v>0.9</v>
      </c>
    </row>
    <row r="2432" spans="1:3" x14ac:dyDescent="0.2">
      <c r="A2432" s="5" t="s">
        <v>3488</v>
      </c>
      <c r="B2432" s="18"/>
      <c r="C2432" s="18">
        <v>6.43</v>
      </c>
    </row>
    <row r="2433" spans="1:3" x14ac:dyDescent="0.2">
      <c r="A2433" s="5" t="s">
        <v>1901</v>
      </c>
      <c r="B2433" s="18"/>
      <c r="C2433" s="18">
        <v>3.21</v>
      </c>
    </row>
    <row r="2434" spans="1:3" x14ac:dyDescent="0.2">
      <c r="A2434" s="5" t="s">
        <v>17951</v>
      </c>
      <c r="B2434" s="18">
        <v>1</v>
      </c>
      <c r="C2434" s="18"/>
    </row>
    <row r="2435" spans="1:3" x14ac:dyDescent="0.2">
      <c r="A2435" s="5" t="s">
        <v>17359</v>
      </c>
      <c r="B2435" s="18"/>
      <c r="C2435" s="18"/>
    </row>
    <row r="2436" spans="1:3" x14ac:dyDescent="0.2">
      <c r="A2436" s="5" t="s">
        <v>14150</v>
      </c>
      <c r="B2436" s="18">
        <v>1</v>
      </c>
      <c r="C2436" s="18">
        <v>5</v>
      </c>
    </row>
    <row r="2437" spans="1:3" x14ac:dyDescent="0.2">
      <c r="A2437" s="5" t="s">
        <v>3011</v>
      </c>
      <c r="B2437" s="18"/>
      <c r="C2437" s="18">
        <v>4.5</v>
      </c>
    </row>
    <row r="2438" spans="1:3" x14ac:dyDescent="0.2">
      <c r="A2438" s="5" t="s">
        <v>16428</v>
      </c>
      <c r="B2438" s="18"/>
      <c r="C2438" s="18"/>
    </row>
    <row r="2439" spans="1:3" x14ac:dyDescent="0.2">
      <c r="A2439" s="5" t="s">
        <v>9320</v>
      </c>
      <c r="B2439" s="18"/>
      <c r="C2439" s="18"/>
    </row>
    <row r="2440" spans="1:3" x14ac:dyDescent="0.2">
      <c r="A2440" s="5" t="s">
        <v>7416</v>
      </c>
      <c r="B2440" s="18"/>
      <c r="C2440" s="18"/>
    </row>
    <row r="2441" spans="1:3" x14ac:dyDescent="0.2">
      <c r="A2441" s="5" t="s">
        <v>11197</v>
      </c>
      <c r="B2441" s="18"/>
      <c r="C2441" s="18">
        <v>7.34</v>
      </c>
    </row>
    <row r="2442" spans="1:3" x14ac:dyDescent="0.2">
      <c r="A2442" s="5" t="s">
        <v>633</v>
      </c>
      <c r="B2442" s="18">
        <v>1</v>
      </c>
      <c r="C2442" s="18">
        <v>4.87</v>
      </c>
    </row>
    <row r="2443" spans="1:3" x14ac:dyDescent="0.2">
      <c r="A2443" s="5" t="s">
        <v>8329</v>
      </c>
      <c r="B2443" s="18"/>
      <c r="C2443" s="18">
        <v>3.75</v>
      </c>
    </row>
    <row r="2444" spans="1:3" x14ac:dyDescent="0.2">
      <c r="A2444" s="5" t="s">
        <v>15033</v>
      </c>
      <c r="B2444" s="18"/>
      <c r="C2444" s="18">
        <v>4.28</v>
      </c>
    </row>
    <row r="2445" spans="1:3" x14ac:dyDescent="0.2">
      <c r="A2445" s="5" t="s">
        <v>1044</v>
      </c>
      <c r="B2445" s="18"/>
      <c r="C2445" s="18">
        <v>9.9</v>
      </c>
    </row>
    <row r="2446" spans="1:3" x14ac:dyDescent="0.2">
      <c r="A2446" s="5" t="s">
        <v>10627</v>
      </c>
      <c r="B2446" s="18">
        <v>1</v>
      </c>
      <c r="C2446" s="18">
        <v>23.85</v>
      </c>
    </row>
    <row r="2447" spans="1:3" x14ac:dyDescent="0.2">
      <c r="A2447" s="5" t="s">
        <v>2204</v>
      </c>
      <c r="B2447" s="18"/>
      <c r="C2447" s="18">
        <v>5.0199999999999996</v>
      </c>
    </row>
    <row r="2448" spans="1:3" x14ac:dyDescent="0.2">
      <c r="A2448" s="5" t="s">
        <v>179</v>
      </c>
      <c r="B2448" s="18"/>
      <c r="C2448" s="18">
        <v>1.91</v>
      </c>
    </row>
    <row r="2449" spans="1:3" x14ac:dyDescent="0.2">
      <c r="A2449" s="5" t="s">
        <v>18578</v>
      </c>
      <c r="B2449" s="18">
        <v>1</v>
      </c>
      <c r="C2449" s="18">
        <v>5.5</v>
      </c>
    </row>
    <row r="2450" spans="1:3" x14ac:dyDescent="0.2">
      <c r="A2450" s="5" t="s">
        <v>19690</v>
      </c>
      <c r="B2450" s="18"/>
      <c r="C2450" s="18"/>
    </row>
    <row r="2451" spans="1:3" x14ac:dyDescent="0.2">
      <c r="A2451" s="5" t="s">
        <v>10987</v>
      </c>
      <c r="B2451" s="18"/>
      <c r="C2451" s="18">
        <v>7.8</v>
      </c>
    </row>
    <row r="2452" spans="1:3" x14ac:dyDescent="0.2">
      <c r="A2452" s="5" t="s">
        <v>15468</v>
      </c>
      <c r="B2452" s="18"/>
      <c r="C2452" s="18">
        <v>5.5</v>
      </c>
    </row>
    <row r="2453" spans="1:3" x14ac:dyDescent="0.2">
      <c r="A2453" s="5" t="s">
        <v>9280</v>
      </c>
      <c r="B2453" s="18"/>
      <c r="C2453" s="18">
        <v>3.37</v>
      </c>
    </row>
    <row r="2454" spans="1:3" x14ac:dyDescent="0.2">
      <c r="A2454" s="5" t="s">
        <v>20213</v>
      </c>
      <c r="B2454" s="18">
        <v>1</v>
      </c>
      <c r="C2454" s="18"/>
    </row>
    <row r="2455" spans="1:3" x14ac:dyDescent="0.2">
      <c r="A2455" s="5" t="s">
        <v>6532</v>
      </c>
      <c r="B2455" s="18">
        <v>1</v>
      </c>
      <c r="C2455" s="18">
        <v>46.48</v>
      </c>
    </row>
    <row r="2456" spans="1:3" x14ac:dyDescent="0.2">
      <c r="A2456" s="5" t="s">
        <v>5550</v>
      </c>
      <c r="B2456" s="18">
        <v>1</v>
      </c>
      <c r="C2456" s="18"/>
    </row>
    <row r="2457" spans="1:3" x14ac:dyDescent="0.2">
      <c r="A2457" s="5" t="s">
        <v>14725</v>
      </c>
      <c r="B2457" s="18"/>
      <c r="C2457" s="18">
        <v>1.73</v>
      </c>
    </row>
    <row r="2458" spans="1:3" x14ac:dyDescent="0.2">
      <c r="A2458" s="5" t="s">
        <v>5386</v>
      </c>
      <c r="B2458" s="18">
        <v>1</v>
      </c>
      <c r="C2458" s="18"/>
    </row>
    <row r="2459" spans="1:3" x14ac:dyDescent="0.2">
      <c r="A2459" s="5" t="s">
        <v>15718</v>
      </c>
      <c r="B2459" s="18"/>
      <c r="C2459" s="18">
        <v>5.07</v>
      </c>
    </row>
    <row r="2460" spans="1:3" x14ac:dyDescent="0.2">
      <c r="A2460" s="5" t="s">
        <v>20065</v>
      </c>
      <c r="B2460" s="18"/>
      <c r="C2460" s="18"/>
    </row>
    <row r="2461" spans="1:3" x14ac:dyDescent="0.2">
      <c r="A2461" s="5" t="s">
        <v>19542</v>
      </c>
      <c r="B2461" s="18"/>
      <c r="C2461" s="18"/>
    </row>
    <row r="2462" spans="1:3" x14ac:dyDescent="0.2">
      <c r="A2462" s="5" t="s">
        <v>11743</v>
      </c>
      <c r="B2462" s="18"/>
      <c r="C2462" s="18"/>
    </row>
    <row r="2463" spans="1:3" x14ac:dyDescent="0.2">
      <c r="A2463" s="5" t="s">
        <v>3689</v>
      </c>
      <c r="B2463" s="18"/>
      <c r="C2463" s="18"/>
    </row>
    <row r="2464" spans="1:3" x14ac:dyDescent="0.2">
      <c r="A2464" s="5" t="s">
        <v>22061</v>
      </c>
      <c r="B2464" s="18"/>
      <c r="C2464" s="18"/>
    </row>
    <row r="2465" spans="1:3" x14ac:dyDescent="0.2">
      <c r="A2465" s="5" t="s">
        <v>14193</v>
      </c>
      <c r="B2465" s="18"/>
      <c r="C2465" s="18"/>
    </row>
    <row r="2466" spans="1:3" x14ac:dyDescent="0.2">
      <c r="A2466" s="5" t="s">
        <v>4450</v>
      </c>
      <c r="B2466" s="18"/>
      <c r="C2466" s="18"/>
    </row>
    <row r="2467" spans="1:3" x14ac:dyDescent="0.2">
      <c r="A2467" s="5" t="s">
        <v>19526</v>
      </c>
      <c r="B2467" s="18">
        <v>1</v>
      </c>
      <c r="C2467" s="18">
        <v>1.1000000000000001</v>
      </c>
    </row>
    <row r="2468" spans="1:3" x14ac:dyDescent="0.2">
      <c r="A2468" s="5" t="s">
        <v>12853</v>
      </c>
      <c r="B2468" s="18"/>
      <c r="C2468" s="18">
        <v>1.78</v>
      </c>
    </row>
    <row r="2469" spans="1:3" x14ac:dyDescent="0.2">
      <c r="A2469" s="5" t="s">
        <v>14907</v>
      </c>
      <c r="B2469" s="18"/>
      <c r="C2469" s="18">
        <v>1.5</v>
      </c>
    </row>
    <row r="2470" spans="1:3" x14ac:dyDescent="0.2">
      <c r="A2470" s="5" t="s">
        <v>19564</v>
      </c>
      <c r="B2470" s="18"/>
      <c r="C2470" s="18"/>
    </row>
    <row r="2471" spans="1:3" x14ac:dyDescent="0.2">
      <c r="A2471" s="5" t="s">
        <v>19282</v>
      </c>
      <c r="B2471" s="18"/>
      <c r="C2471" s="18"/>
    </row>
    <row r="2472" spans="1:3" x14ac:dyDescent="0.2">
      <c r="A2472" s="5" t="s">
        <v>15399</v>
      </c>
      <c r="B2472" s="18">
        <v>1</v>
      </c>
      <c r="C2472" s="18">
        <v>1</v>
      </c>
    </row>
    <row r="2473" spans="1:3" x14ac:dyDescent="0.2">
      <c r="A2473" s="5" t="s">
        <v>5896</v>
      </c>
      <c r="B2473" s="18"/>
      <c r="C2473" s="18"/>
    </row>
    <row r="2474" spans="1:3" x14ac:dyDescent="0.2">
      <c r="A2474" s="5" t="s">
        <v>2599</v>
      </c>
      <c r="B2474" s="18">
        <v>1</v>
      </c>
      <c r="C2474" s="18">
        <v>2.0499999999999998</v>
      </c>
    </row>
    <row r="2475" spans="1:3" x14ac:dyDescent="0.2">
      <c r="A2475" s="5" t="s">
        <v>11115</v>
      </c>
      <c r="B2475" s="18"/>
      <c r="C2475" s="18">
        <v>3.75</v>
      </c>
    </row>
    <row r="2476" spans="1:3" x14ac:dyDescent="0.2">
      <c r="A2476" s="5" t="s">
        <v>13275</v>
      </c>
      <c r="B2476" s="18">
        <v>1</v>
      </c>
      <c r="C2476" s="18">
        <v>6.2</v>
      </c>
    </row>
    <row r="2477" spans="1:3" x14ac:dyDescent="0.2">
      <c r="A2477" s="5" t="s">
        <v>14211</v>
      </c>
      <c r="B2477" s="18"/>
      <c r="C2477" s="18">
        <v>2.08</v>
      </c>
    </row>
    <row r="2478" spans="1:3" x14ac:dyDescent="0.2">
      <c r="A2478" s="5" t="s">
        <v>1238</v>
      </c>
      <c r="B2478" s="18">
        <v>1</v>
      </c>
      <c r="C2478" s="18">
        <v>6</v>
      </c>
    </row>
    <row r="2479" spans="1:3" x14ac:dyDescent="0.2">
      <c r="A2479" s="5" t="s">
        <v>5936</v>
      </c>
      <c r="B2479" s="18"/>
      <c r="C2479" s="18"/>
    </row>
    <row r="2480" spans="1:3" x14ac:dyDescent="0.2">
      <c r="A2480" s="5" t="s">
        <v>17850</v>
      </c>
      <c r="B2480" s="18"/>
      <c r="C2480" s="18"/>
    </row>
    <row r="2481" spans="1:3" x14ac:dyDescent="0.2">
      <c r="A2481" s="5" t="s">
        <v>8849</v>
      </c>
      <c r="B2481" s="18"/>
      <c r="C2481" s="18"/>
    </row>
    <row r="2482" spans="1:3" x14ac:dyDescent="0.2">
      <c r="A2482" s="5" t="s">
        <v>8244</v>
      </c>
      <c r="B2482" s="18"/>
      <c r="C2482" s="18">
        <v>3.51</v>
      </c>
    </row>
    <row r="2483" spans="1:3" x14ac:dyDescent="0.2">
      <c r="A2483" s="5" t="s">
        <v>8582</v>
      </c>
      <c r="B2483" s="18">
        <v>1</v>
      </c>
      <c r="C2483" s="18">
        <v>3.75</v>
      </c>
    </row>
    <row r="2484" spans="1:3" x14ac:dyDescent="0.2">
      <c r="A2484" s="5" t="s">
        <v>20394</v>
      </c>
      <c r="B2484" s="18"/>
      <c r="C2484" s="18"/>
    </row>
    <row r="2485" spans="1:3" x14ac:dyDescent="0.2">
      <c r="A2485" s="5" t="s">
        <v>13915</v>
      </c>
      <c r="B2485" s="18"/>
      <c r="C2485" s="18">
        <v>1.93</v>
      </c>
    </row>
    <row r="2486" spans="1:3" x14ac:dyDescent="0.2">
      <c r="A2486" s="5" t="s">
        <v>20702</v>
      </c>
      <c r="B2486" s="18"/>
      <c r="C2486" s="18"/>
    </row>
    <row r="2487" spans="1:3" x14ac:dyDescent="0.2">
      <c r="A2487" s="5" t="s">
        <v>14827</v>
      </c>
      <c r="B2487" s="18"/>
      <c r="C2487" s="18"/>
    </row>
    <row r="2488" spans="1:3" x14ac:dyDescent="0.2">
      <c r="A2488" s="5" t="s">
        <v>2435</v>
      </c>
      <c r="B2488" s="18">
        <v>1</v>
      </c>
      <c r="C2488" s="18">
        <v>5</v>
      </c>
    </row>
    <row r="2489" spans="1:3" x14ac:dyDescent="0.2">
      <c r="A2489" s="5" t="s">
        <v>2349</v>
      </c>
      <c r="B2489" s="18">
        <v>1</v>
      </c>
      <c r="C2489" s="18">
        <v>5.0199999999999996</v>
      </c>
    </row>
    <row r="2490" spans="1:3" x14ac:dyDescent="0.2">
      <c r="A2490" s="5" t="s">
        <v>17517</v>
      </c>
      <c r="B2490" s="18"/>
      <c r="C2490" s="18"/>
    </row>
    <row r="2491" spans="1:3" x14ac:dyDescent="0.2">
      <c r="A2491" s="5" t="s">
        <v>16355</v>
      </c>
      <c r="B2491" s="18">
        <v>1</v>
      </c>
      <c r="C2491" s="18"/>
    </row>
    <row r="2492" spans="1:3" x14ac:dyDescent="0.2">
      <c r="A2492" s="5" t="s">
        <v>8309</v>
      </c>
      <c r="B2492" s="18"/>
      <c r="C2492" s="18">
        <v>5.75</v>
      </c>
    </row>
    <row r="2493" spans="1:3" x14ac:dyDescent="0.2">
      <c r="A2493" s="5" t="s">
        <v>1064</v>
      </c>
      <c r="B2493" s="18">
        <v>1</v>
      </c>
      <c r="C2493" s="18">
        <v>15.59</v>
      </c>
    </row>
    <row r="2494" spans="1:3" x14ac:dyDescent="0.2">
      <c r="A2494" s="5" t="s">
        <v>16107</v>
      </c>
      <c r="B2494" s="18"/>
      <c r="C2494" s="18">
        <v>2.25</v>
      </c>
    </row>
    <row r="2495" spans="1:3" x14ac:dyDescent="0.2">
      <c r="A2495" s="5" t="s">
        <v>20801</v>
      </c>
      <c r="B2495" s="18"/>
      <c r="C2495" s="18"/>
    </row>
    <row r="2496" spans="1:3" x14ac:dyDescent="0.2">
      <c r="A2496" s="5" t="s">
        <v>22290</v>
      </c>
      <c r="B2496" s="18"/>
      <c r="C2496" s="18"/>
    </row>
    <row r="2497" spans="1:3" x14ac:dyDescent="0.2">
      <c r="A2497" s="5" t="s">
        <v>7044</v>
      </c>
      <c r="B2497" s="18"/>
      <c r="C2497" s="18"/>
    </row>
    <row r="2498" spans="1:3" x14ac:dyDescent="0.2">
      <c r="A2498" s="5" t="s">
        <v>4886</v>
      </c>
      <c r="B2498" s="18"/>
      <c r="C2498" s="18">
        <v>0</v>
      </c>
    </row>
    <row r="2499" spans="1:3" x14ac:dyDescent="0.2">
      <c r="A2499" s="5" t="s">
        <v>16453</v>
      </c>
      <c r="B2499" s="18"/>
      <c r="C2499" s="18">
        <v>4.9800000000000004</v>
      </c>
    </row>
    <row r="2500" spans="1:3" x14ac:dyDescent="0.2">
      <c r="A2500" s="5" t="s">
        <v>5282</v>
      </c>
      <c r="B2500" s="18"/>
      <c r="C2500" s="18"/>
    </row>
    <row r="2501" spans="1:3" x14ac:dyDescent="0.2">
      <c r="A2501" s="5" t="s">
        <v>13890</v>
      </c>
      <c r="B2501" s="18"/>
      <c r="C2501" s="18">
        <v>1.62</v>
      </c>
    </row>
    <row r="2502" spans="1:3" x14ac:dyDescent="0.2">
      <c r="A2502" s="5" t="s">
        <v>14708</v>
      </c>
      <c r="B2502" s="18">
        <v>1</v>
      </c>
      <c r="C2502" s="18">
        <v>4.99</v>
      </c>
    </row>
    <row r="2503" spans="1:3" x14ac:dyDescent="0.2">
      <c r="A2503" s="5" t="s">
        <v>12133</v>
      </c>
      <c r="B2503" s="18"/>
      <c r="C2503" s="18"/>
    </row>
    <row r="2504" spans="1:3" x14ac:dyDescent="0.2">
      <c r="A2504" s="5" t="s">
        <v>13135</v>
      </c>
      <c r="B2504" s="18"/>
      <c r="C2504" s="18">
        <v>4.92</v>
      </c>
    </row>
    <row r="2505" spans="1:3" x14ac:dyDescent="0.2">
      <c r="A2505" s="5" t="s">
        <v>6274</v>
      </c>
      <c r="B2505" s="18"/>
      <c r="C2505" s="18">
        <v>3.75</v>
      </c>
    </row>
    <row r="2506" spans="1:3" x14ac:dyDescent="0.2">
      <c r="A2506" s="5" t="s">
        <v>1416</v>
      </c>
      <c r="B2506" s="18"/>
      <c r="C2506" s="18"/>
    </row>
    <row r="2507" spans="1:3" x14ac:dyDescent="0.2">
      <c r="A2507" s="5" t="s">
        <v>17842</v>
      </c>
      <c r="B2507" s="18">
        <v>1</v>
      </c>
      <c r="C2507" s="18">
        <v>3.75</v>
      </c>
    </row>
    <row r="2508" spans="1:3" x14ac:dyDescent="0.2">
      <c r="A2508" s="5" t="s">
        <v>17457</v>
      </c>
      <c r="B2508" s="18"/>
      <c r="C2508" s="18"/>
    </row>
    <row r="2509" spans="1:3" x14ac:dyDescent="0.2">
      <c r="A2509" s="5" t="s">
        <v>17524</v>
      </c>
      <c r="B2509" s="18"/>
      <c r="C2509" s="18"/>
    </row>
    <row r="2510" spans="1:3" x14ac:dyDescent="0.2">
      <c r="A2510" s="5" t="s">
        <v>13580</v>
      </c>
      <c r="B2510" s="18"/>
      <c r="C2510" s="18"/>
    </row>
    <row r="2511" spans="1:3" x14ac:dyDescent="0.2">
      <c r="A2511" s="5" t="s">
        <v>3062</v>
      </c>
      <c r="B2511" s="18">
        <v>1</v>
      </c>
      <c r="C2511" s="18">
        <v>18.21</v>
      </c>
    </row>
    <row r="2512" spans="1:3" x14ac:dyDescent="0.2">
      <c r="A2512" s="5" t="s">
        <v>6047</v>
      </c>
      <c r="B2512" s="18">
        <v>1</v>
      </c>
      <c r="C2512" s="18">
        <v>24.49</v>
      </c>
    </row>
    <row r="2513" spans="1:3" x14ac:dyDescent="0.2">
      <c r="A2513" s="5" t="s">
        <v>15948</v>
      </c>
      <c r="B2513" s="18"/>
      <c r="C2513" s="18"/>
    </row>
    <row r="2514" spans="1:3" x14ac:dyDescent="0.2">
      <c r="A2514" s="5" t="s">
        <v>22384</v>
      </c>
      <c r="B2514" s="18"/>
      <c r="C2514" s="18"/>
    </row>
    <row r="2515" spans="1:3" x14ac:dyDescent="0.2">
      <c r="A2515" s="5" t="s">
        <v>20089</v>
      </c>
      <c r="B2515" s="18"/>
      <c r="C2515" s="18"/>
    </row>
    <row r="2516" spans="1:3" x14ac:dyDescent="0.2">
      <c r="A2516" s="5" t="s">
        <v>12094</v>
      </c>
      <c r="B2516" s="18"/>
      <c r="C2516" s="18">
        <v>8</v>
      </c>
    </row>
    <row r="2517" spans="1:3" x14ac:dyDescent="0.2">
      <c r="A2517" s="5" t="s">
        <v>857</v>
      </c>
      <c r="B2517" s="18"/>
      <c r="C2517" s="18">
        <v>0.5</v>
      </c>
    </row>
    <row r="2518" spans="1:3" x14ac:dyDescent="0.2">
      <c r="A2518" s="5" t="s">
        <v>19740</v>
      </c>
      <c r="B2518" s="18"/>
      <c r="C2518" s="18"/>
    </row>
    <row r="2519" spans="1:3" x14ac:dyDescent="0.2">
      <c r="A2519" s="5" t="s">
        <v>17331</v>
      </c>
      <c r="B2519" s="18"/>
      <c r="C2519" s="18"/>
    </row>
    <row r="2520" spans="1:3" x14ac:dyDescent="0.2">
      <c r="A2520" s="5" t="s">
        <v>20940</v>
      </c>
      <c r="B2520" s="18"/>
      <c r="C2520" s="18"/>
    </row>
    <row r="2521" spans="1:3" x14ac:dyDescent="0.2">
      <c r="A2521" s="5" t="s">
        <v>23399</v>
      </c>
      <c r="B2521" s="18"/>
      <c r="C2521" s="18"/>
    </row>
    <row r="2522" spans="1:3" x14ac:dyDescent="0.2">
      <c r="A2522" s="5" t="s">
        <v>18776</v>
      </c>
      <c r="B2522" s="18"/>
      <c r="C2522" s="18"/>
    </row>
    <row r="2523" spans="1:3" x14ac:dyDescent="0.2">
      <c r="A2523" s="5" t="s">
        <v>6635</v>
      </c>
      <c r="B2523" s="18">
        <v>1</v>
      </c>
      <c r="C2523" s="18">
        <v>16.45</v>
      </c>
    </row>
    <row r="2524" spans="1:3" x14ac:dyDescent="0.2">
      <c r="A2524" s="5" t="s">
        <v>10439</v>
      </c>
      <c r="B2524" s="18"/>
      <c r="C2524" s="18">
        <v>2.94</v>
      </c>
    </row>
    <row r="2525" spans="1:3" x14ac:dyDescent="0.2">
      <c r="A2525" s="5" t="s">
        <v>4773</v>
      </c>
      <c r="B2525" s="18"/>
      <c r="C2525" s="18"/>
    </row>
    <row r="2526" spans="1:3" x14ac:dyDescent="0.2">
      <c r="A2526" s="5" t="s">
        <v>22743</v>
      </c>
      <c r="B2526" s="18"/>
      <c r="C2526" s="18"/>
    </row>
    <row r="2527" spans="1:3" x14ac:dyDescent="0.2">
      <c r="A2527" s="5" t="s">
        <v>20748</v>
      </c>
      <c r="B2527" s="18"/>
      <c r="C2527" s="18"/>
    </row>
    <row r="2528" spans="1:3" x14ac:dyDescent="0.2">
      <c r="A2528" s="5" t="s">
        <v>10932</v>
      </c>
      <c r="B2528" s="18">
        <v>1</v>
      </c>
      <c r="C2528" s="18">
        <v>6</v>
      </c>
    </row>
    <row r="2529" spans="1:3" x14ac:dyDescent="0.2">
      <c r="A2529" s="5" t="s">
        <v>22603</v>
      </c>
      <c r="B2529" s="18"/>
      <c r="C2529" s="18"/>
    </row>
    <row r="2530" spans="1:3" x14ac:dyDescent="0.2">
      <c r="A2530" s="5" t="s">
        <v>15133</v>
      </c>
      <c r="B2530" s="18">
        <v>1</v>
      </c>
      <c r="C2530" s="18">
        <v>10.59</v>
      </c>
    </row>
    <row r="2531" spans="1:3" x14ac:dyDescent="0.2">
      <c r="A2531" s="5" t="s">
        <v>3544</v>
      </c>
      <c r="B2531" s="18"/>
      <c r="C2531" s="18">
        <v>3.16</v>
      </c>
    </row>
    <row r="2532" spans="1:3" x14ac:dyDescent="0.2">
      <c r="A2532" s="5" t="s">
        <v>10170</v>
      </c>
      <c r="B2532" s="18">
        <v>1</v>
      </c>
      <c r="C2532" s="18">
        <v>12.16</v>
      </c>
    </row>
    <row r="2533" spans="1:3" x14ac:dyDescent="0.2">
      <c r="A2533" s="5" t="s">
        <v>18489</v>
      </c>
      <c r="B2533" s="18">
        <v>1</v>
      </c>
      <c r="C2533" s="18">
        <v>4.1900000000000004</v>
      </c>
    </row>
    <row r="2534" spans="1:3" x14ac:dyDescent="0.2">
      <c r="A2534" s="5" t="s">
        <v>11627</v>
      </c>
      <c r="B2534" s="18"/>
      <c r="C2534" s="18"/>
    </row>
    <row r="2535" spans="1:3" x14ac:dyDescent="0.2">
      <c r="A2535" s="5" t="s">
        <v>12058</v>
      </c>
      <c r="B2535" s="18"/>
      <c r="C2535" s="18">
        <v>2</v>
      </c>
    </row>
    <row r="2536" spans="1:3" x14ac:dyDescent="0.2">
      <c r="A2536" s="5" t="s">
        <v>8945</v>
      </c>
      <c r="B2536" s="18"/>
      <c r="C2536" s="18">
        <v>0</v>
      </c>
    </row>
    <row r="2537" spans="1:3" x14ac:dyDescent="0.2">
      <c r="A2537" s="5" t="s">
        <v>11179</v>
      </c>
      <c r="B2537" s="18">
        <v>1</v>
      </c>
      <c r="C2537" s="18">
        <v>17.13</v>
      </c>
    </row>
    <row r="2538" spans="1:3" x14ac:dyDescent="0.2">
      <c r="A2538" s="5" t="s">
        <v>14023</v>
      </c>
      <c r="B2538" s="18"/>
      <c r="C2538" s="18">
        <v>2.4300000000000002</v>
      </c>
    </row>
    <row r="2539" spans="1:3" x14ac:dyDescent="0.2">
      <c r="A2539" s="5" t="s">
        <v>23359</v>
      </c>
      <c r="B2539" s="18"/>
      <c r="C2539" s="18"/>
    </row>
    <row r="2540" spans="1:3" x14ac:dyDescent="0.2">
      <c r="A2540" s="5" t="s">
        <v>21536</v>
      </c>
      <c r="B2540" s="18"/>
      <c r="C2540" s="18"/>
    </row>
    <row r="2541" spans="1:3" x14ac:dyDescent="0.2">
      <c r="A2541" s="5" t="s">
        <v>5127</v>
      </c>
      <c r="B2541" s="18"/>
      <c r="C2541" s="18">
        <v>0</v>
      </c>
    </row>
    <row r="2542" spans="1:3" x14ac:dyDescent="0.2">
      <c r="A2542" s="5" t="s">
        <v>1398</v>
      </c>
      <c r="B2542" s="18"/>
      <c r="C2542" s="18">
        <v>0</v>
      </c>
    </row>
    <row r="2543" spans="1:3" x14ac:dyDescent="0.2">
      <c r="A2543" s="5" t="s">
        <v>16677</v>
      </c>
      <c r="B2543" s="18"/>
      <c r="C2543" s="18">
        <v>2.5</v>
      </c>
    </row>
    <row r="2544" spans="1:3" x14ac:dyDescent="0.2">
      <c r="A2544" s="5" t="s">
        <v>14934</v>
      </c>
      <c r="B2544" s="18"/>
      <c r="C2544" s="18"/>
    </row>
    <row r="2545" spans="1:3" x14ac:dyDescent="0.2">
      <c r="A2545" s="5" t="s">
        <v>20686</v>
      </c>
      <c r="B2545" s="18">
        <v>1</v>
      </c>
      <c r="C2545" s="18"/>
    </row>
    <row r="2546" spans="1:3" x14ac:dyDescent="0.2">
      <c r="A2546" s="5" t="s">
        <v>18593</v>
      </c>
      <c r="B2546" s="18"/>
      <c r="C2546" s="18"/>
    </row>
    <row r="2547" spans="1:3" x14ac:dyDescent="0.2">
      <c r="A2547" s="5" t="s">
        <v>14682</v>
      </c>
      <c r="B2547" s="18"/>
      <c r="C2547" s="18"/>
    </row>
    <row r="2548" spans="1:3" x14ac:dyDescent="0.2">
      <c r="A2548" s="5" t="s">
        <v>21908</v>
      </c>
      <c r="B2548" s="18"/>
      <c r="C2548" s="18"/>
    </row>
    <row r="2549" spans="1:3" x14ac:dyDescent="0.2">
      <c r="A2549" s="5" t="s">
        <v>13978</v>
      </c>
      <c r="B2549" s="18"/>
      <c r="C2549" s="18"/>
    </row>
    <row r="2550" spans="1:3" x14ac:dyDescent="0.2">
      <c r="A2550" s="5" t="s">
        <v>20111</v>
      </c>
      <c r="B2550" s="18"/>
      <c r="C2550" s="18"/>
    </row>
    <row r="2551" spans="1:3" x14ac:dyDescent="0.2">
      <c r="A2551" s="5" t="s">
        <v>4970</v>
      </c>
      <c r="B2551" s="18"/>
      <c r="C2551" s="18">
        <v>2.89</v>
      </c>
    </row>
    <row r="2552" spans="1:3" x14ac:dyDescent="0.2">
      <c r="A2552" s="5" t="s">
        <v>8688</v>
      </c>
      <c r="B2552" s="18"/>
      <c r="C2552" s="18"/>
    </row>
    <row r="2553" spans="1:3" x14ac:dyDescent="0.2">
      <c r="A2553" s="5" t="s">
        <v>11676</v>
      </c>
      <c r="B2553" s="18">
        <v>1</v>
      </c>
      <c r="C2553" s="18">
        <v>19.989999999999998</v>
      </c>
    </row>
    <row r="2554" spans="1:3" x14ac:dyDescent="0.2">
      <c r="A2554" s="5" t="s">
        <v>16616</v>
      </c>
      <c r="B2554" s="18">
        <v>1</v>
      </c>
      <c r="C2554" s="18">
        <v>9.6</v>
      </c>
    </row>
    <row r="2555" spans="1:3" x14ac:dyDescent="0.2">
      <c r="A2555" s="5" t="s">
        <v>15551</v>
      </c>
      <c r="B2555" s="18"/>
      <c r="C2555" s="18">
        <v>2.5</v>
      </c>
    </row>
    <row r="2556" spans="1:3" x14ac:dyDescent="0.2">
      <c r="A2556" s="5" t="s">
        <v>4434</v>
      </c>
      <c r="B2556" s="18">
        <v>1</v>
      </c>
      <c r="C2556" s="18">
        <v>7.26</v>
      </c>
    </row>
    <row r="2557" spans="1:3" x14ac:dyDescent="0.2">
      <c r="A2557" s="5" t="s">
        <v>23290</v>
      </c>
      <c r="B2557" s="18"/>
      <c r="C2557" s="18"/>
    </row>
    <row r="2558" spans="1:3" x14ac:dyDescent="0.2">
      <c r="A2558" s="5" t="s">
        <v>4979</v>
      </c>
      <c r="B2558" s="18">
        <v>1</v>
      </c>
      <c r="C2558" s="18">
        <v>6.04</v>
      </c>
    </row>
    <row r="2559" spans="1:3" x14ac:dyDescent="0.2">
      <c r="A2559" s="5" t="s">
        <v>9029</v>
      </c>
      <c r="B2559" s="18"/>
      <c r="C2559" s="18">
        <v>1.95</v>
      </c>
    </row>
    <row r="2560" spans="1:3" x14ac:dyDescent="0.2">
      <c r="A2560" s="5" t="s">
        <v>16953</v>
      </c>
      <c r="B2560" s="18"/>
      <c r="C2560" s="18"/>
    </row>
    <row r="2561" spans="1:3" x14ac:dyDescent="0.2">
      <c r="A2561" s="5" t="s">
        <v>903</v>
      </c>
      <c r="B2561" s="18">
        <v>1</v>
      </c>
      <c r="C2561" s="18">
        <v>12.71</v>
      </c>
    </row>
    <row r="2562" spans="1:3" x14ac:dyDescent="0.2">
      <c r="A2562" s="5" t="s">
        <v>14340</v>
      </c>
      <c r="B2562" s="18"/>
      <c r="C2562" s="18">
        <v>5.81</v>
      </c>
    </row>
    <row r="2563" spans="1:3" x14ac:dyDescent="0.2">
      <c r="A2563" s="5" t="s">
        <v>14058</v>
      </c>
      <c r="B2563" s="18"/>
      <c r="C2563" s="18"/>
    </row>
    <row r="2564" spans="1:3" x14ac:dyDescent="0.2">
      <c r="A2564" s="5" t="s">
        <v>19335</v>
      </c>
      <c r="B2564" s="18"/>
      <c r="C2564" s="18"/>
    </row>
    <row r="2565" spans="1:3" x14ac:dyDescent="0.2">
      <c r="A2565" s="5" t="s">
        <v>14219</v>
      </c>
      <c r="B2565" s="18"/>
      <c r="C2565" s="18">
        <v>8.15</v>
      </c>
    </row>
    <row r="2566" spans="1:3" x14ac:dyDescent="0.2">
      <c r="A2566" s="5" t="s">
        <v>5490</v>
      </c>
      <c r="B2566" s="18"/>
      <c r="C2566" s="18"/>
    </row>
    <row r="2567" spans="1:3" x14ac:dyDescent="0.2">
      <c r="A2567" s="5" t="s">
        <v>16293</v>
      </c>
      <c r="B2567" s="18">
        <v>1</v>
      </c>
      <c r="C2567" s="18">
        <v>5.22</v>
      </c>
    </row>
    <row r="2568" spans="1:3" x14ac:dyDescent="0.2">
      <c r="A2568" s="5" t="s">
        <v>3366</v>
      </c>
      <c r="B2568" s="18">
        <v>1</v>
      </c>
      <c r="C2568" s="18">
        <v>9.36</v>
      </c>
    </row>
    <row r="2569" spans="1:3" x14ac:dyDescent="0.2">
      <c r="A2569" s="5" t="s">
        <v>23595</v>
      </c>
      <c r="B2569" s="18"/>
      <c r="C2569" s="18"/>
    </row>
    <row r="2570" spans="1:3" x14ac:dyDescent="0.2">
      <c r="A2570" s="5" t="s">
        <v>11347</v>
      </c>
      <c r="B2570" s="18"/>
      <c r="C2570" s="18"/>
    </row>
    <row r="2571" spans="1:3" x14ac:dyDescent="0.2">
      <c r="A2571" s="5" t="s">
        <v>9860</v>
      </c>
      <c r="B2571" s="18">
        <v>1</v>
      </c>
      <c r="C2571" s="18"/>
    </row>
    <row r="2572" spans="1:3" x14ac:dyDescent="0.2">
      <c r="A2572" s="5" t="s">
        <v>21841</v>
      </c>
      <c r="B2572" s="18"/>
      <c r="C2572" s="18"/>
    </row>
    <row r="2573" spans="1:3" x14ac:dyDescent="0.2">
      <c r="A2573" s="5" t="s">
        <v>3409</v>
      </c>
      <c r="B2573" s="18"/>
      <c r="C2573" s="18"/>
    </row>
    <row r="2574" spans="1:3" x14ac:dyDescent="0.2">
      <c r="A2574" s="5" t="s">
        <v>15727</v>
      </c>
      <c r="B2574" s="18"/>
      <c r="C2574" s="18">
        <v>4.41</v>
      </c>
    </row>
    <row r="2575" spans="1:3" x14ac:dyDescent="0.2">
      <c r="A2575" s="5" t="s">
        <v>21320</v>
      </c>
      <c r="B2575" s="18"/>
      <c r="C2575" s="18"/>
    </row>
    <row r="2576" spans="1:3" x14ac:dyDescent="0.2">
      <c r="A2576" s="5" t="s">
        <v>9271</v>
      </c>
      <c r="B2576" s="18"/>
      <c r="C2576" s="18">
        <v>2.91</v>
      </c>
    </row>
    <row r="2577" spans="1:3" x14ac:dyDescent="0.2">
      <c r="A2577" s="5" t="s">
        <v>22680</v>
      </c>
      <c r="B2577" s="18"/>
      <c r="C2577" s="18"/>
    </row>
    <row r="2578" spans="1:3" x14ac:dyDescent="0.2">
      <c r="A2578" s="5" t="s">
        <v>7683</v>
      </c>
      <c r="B2578" s="18"/>
      <c r="C2578" s="18">
        <v>4.01</v>
      </c>
    </row>
    <row r="2579" spans="1:3" x14ac:dyDescent="0.2">
      <c r="A2579" s="5" t="s">
        <v>10772</v>
      </c>
      <c r="B2579" s="18">
        <v>1</v>
      </c>
      <c r="C2579" s="18">
        <v>10.8</v>
      </c>
    </row>
    <row r="2580" spans="1:3" x14ac:dyDescent="0.2">
      <c r="A2580" s="5" t="s">
        <v>11135</v>
      </c>
      <c r="B2580" s="18"/>
      <c r="C2580" s="18"/>
    </row>
    <row r="2581" spans="1:3" x14ac:dyDescent="0.2">
      <c r="A2581" s="5" t="s">
        <v>10688</v>
      </c>
      <c r="B2581" s="18">
        <v>1</v>
      </c>
      <c r="C2581" s="18">
        <v>7.51</v>
      </c>
    </row>
    <row r="2582" spans="1:3" x14ac:dyDescent="0.2">
      <c r="A2582" s="5" t="s">
        <v>150</v>
      </c>
      <c r="B2582" s="18">
        <v>1</v>
      </c>
      <c r="C2582" s="18">
        <v>10</v>
      </c>
    </row>
    <row r="2583" spans="1:3" x14ac:dyDescent="0.2">
      <c r="A2583" s="5" t="s">
        <v>1024</v>
      </c>
      <c r="B2583" s="18">
        <v>1</v>
      </c>
      <c r="C2583" s="18">
        <v>12.18</v>
      </c>
    </row>
    <row r="2584" spans="1:3" x14ac:dyDescent="0.2">
      <c r="A2584" s="5" t="s">
        <v>6479</v>
      </c>
      <c r="B2584" s="18"/>
      <c r="C2584" s="18">
        <v>4.38</v>
      </c>
    </row>
    <row r="2585" spans="1:3" x14ac:dyDescent="0.2">
      <c r="A2585" s="5" t="s">
        <v>13993</v>
      </c>
      <c r="B2585" s="18"/>
      <c r="C2585" s="18"/>
    </row>
    <row r="2586" spans="1:3" x14ac:dyDescent="0.2">
      <c r="A2586" s="5" t="s">
        <v>10093</v>
      </c>
      <c r="B2586" s="18">
        <v>1</v>
      </c>
      <c r="C2586" s="18">
        <v>31.82</v>
      </c>
    </row>
    <row r="2587" spans="1:3" x14ac:dyDescent="0.2">
      <c r="A2587" s="5" t="s">
        <v>11281</v>
      </c>
      <c r="B2587" s="18"/>
      <c r="C2587" s="18">
        <v>3.3</v>
      </c>
    </row>
    <row r="2588" spans="1:3" x14ac:dyDescent="0.2">
      <c r="A2588" s="5" t="s">
        <v>21983</v>
      </c>
      <c r="B2588" s="18"/>
      <c r="C2588" s="18"/>
    </row>
    <row r="2589" spans="1:3" x14ac:dyDescent="0.2">
      <c r="A2589" s="5" t="s">
        <v>9964</v>
      </c>
      <c r="B2589" s="18"/>
      <c r="C2589" s="18">
        <v>9.08</v>
      </c>
    </row>
    <row r="2590" spans="1:3" x14ac:dyDescent="0.2">
      <c r="A2590" s="5" t="s">
        <v>21805</v>
      </c>
      <c r="B2590" s="18">
        <v>1</v>
      </c>
      <c r="C2590" s="18"/>
    </row>
    <row r="2591" spans="1:3" x14ac:dyDescent="0.2">
      <c r="A2591" s="5" t="s">
        <v>17187</v>
      </c>
      <c r="B2591" s="18">
        <v>1</v>
      </c>
      <c r="C2591" s="18">
        <v>3.53</v>
      </c>
    </row>
    <row r="2592" spans="1:3" x14ac:dyDescent="0.2">
      <c r="A2592" s="5" t="s">
        <v>18962</v>
      </c>
      <c r="B2592" s="18"/>
      <c r="C2592" s="18">
        <v>0</v>
      </c>
    </row>
    <row r="2593" spans="1:3" x14ac:dyDescent="0.2">
      <c r="A2593" s="5" t="s">
        <v>14237</v>
      </c>
      <c r="B2593" s="18">
        <v>1</v>
      </c>
      <c r="C2593" s="18">
        <v>6.85</v>
      </c>
    </row>
    <row r="2594" spans="1:3" x14ac:dyDescent="0.2">
      <c r="A2594" s="5" t="s">
        <v>17770</v>
      </c>
      <c r="B2594" s="18"/>
      <c r="C2594" s="18">
        <v>1.57</v>
      </c>
    </row>
    <row r="2595" spans="1:3" x14ac:dyDescent="0.2">
      <c r="A2595" s="5" t="s">
        <v>21608</v>
      </c>
      <c r="B2595" s="18"/>
      <c r="C2595" s="18"/>
    </row>
    <row r="2596" spans="1:3" x14ac:dyDescent="0.2">
      <c r="A2596" s="5" t="s">
        <v>17502</v>
      </c>
      <c r="B2596" s="18"/>
      <c r="C2596" s="18"/>
    </row>
    <row r="2597" spans="1:3" x14ac:dyDescent="0.2">
      <c r="A2597" s="5" t="s">
        <v>6378</v>
      </c>
      <c r="B2597" s="18"/>
      <c r="C2597" s="18">
        <v>0.71</v>
      </c>
    </row>
    <row r="2598" spans="1:3" x14ac:dyDescent="0.2">
      <c r="A2598" s="5" t="s">
        <v>18537</v>
      </c>
      <c r="B2598" s="18"/>
      <c r="C2598" s="18"/>
    </row>
    <row r="2599" spans="1:3" x14ac:dyDescent="0.2">
      <c r="A2599" s="5" t="s">
        <v>503</v>
      </c>
      <c r="B2599" s="18"/>
      <c r="C2599" s="18">
        <v>1.65</v>
      </c>
    </row>
    <row r="2600" spans="1:3" x14ac:dyDescent="0.2">
      <c r="A2600" s="5" t="s">
        <v>20668</v>
      </c>
      <c r="B2600" s="18"/>
      <c r="C2600" s="18">
        <v>1.5</v>
      </c>
    </row>
    <row r="2601" spans="1:3" x14ac:dyDescent="0.2">
      <c r="A2601" s="5" t="s">
        <v>14666</v>
      </c>
      <c r="B2601" s="18">
        <v>1</v>
      </c>
      <c r="C2601" s="18">
        <v>3.75</v>
      </c>
    </row>
    <row r="2602" spans="1:3" x14ac:dyDescent="0.2">
      <c r="A2602" s="5" t="s">
        <v>11725</v>
      </c>
      <c r="B2602" s="18"/>
      <c r="C2602" s="18">
        <v>32.61</v>
      </c>
    </row>
    <row r="2603" spans="1:3" x14ac:dyDescent="0.2">
      <c r="A2603" s="5" t="s">
        <v>18927</v>
      </c>
      <c r="B2603" s="18"/>
      <c r="C2603" s="18"/>
    </row>
    <row r="2604" spans="1:3" x14ac:dyDescent="0.2">
      <c r="A2604" s="5" t="s">
        <v>18894</v>
      </c>
      <c r="B2604" s="18"/>
      <c r="C2604" s="18">
        <v>3</v>
      </c>
    </row>
    <row r="2605" spans="1:3" x14ac:dyDescent="0.2">
      <c r="A2605" s="5" t="s">
        <v>18505</v>
      </c>
      <c r="B2605" s="18"/>
      <c r="C2605" s="18"/>
    </row>
    <row r="2606" spans="1:3" x14ac:dyDescent="0.2">
      <c r="A2606" s="5" t="s">
        <v>11939</v>
      </c>
      <c r="B2606" s="18">
        <v>1</v>
      </c>
      <c r="C2606" s="18">
        <v>18.47</v>
      </c>
    </row>
    <row r="2607" spans="1:3" x14ac:dyDescent="0.2">
      <c r="A2607" s="5" t="s">
        <v>16044</v>
      </c>
      <c r="B2607" s="18"/>
      <c r="C2607" s="18"/>
    </row>
    <row r="2608" spans="1:3" x14ac:dyDescent="0.2">
      <c r="A2608" s="5" t="s">
        <v>863</v>
      </c>
      <c r="B2608" s="18"/>
      <c r="C2608" s="18">
        <v>14.31</v>
      </c>
    </row>
    <row r="2609" spans="1:3" x14ac:dyDescent="0.2">
      <c r="A2609" s="5" t="s">
        <v>6600</v>
      </c>
      <c r="B2609" s="18"/>
      <c r="C2609" s="18"/>
    </row>
    <row r="2610" spans="1:3" x14ac:dyDescent="0.2">
      <c r="A2610" s="5" t="s">
        <v>1626</v>
      </c>
      <c r="B2610" s="18"/>
      <c r="C2610" s="18">
        <v>2.5</v>
      </c>
    </row>
    <row r="2611" spans="1:3" x14ac:dyDescent="0.2">
      <c r="A2611" s="5" t="s">
        <v>11340</v>
      </c>
      <c r="B2611" s="18">
        <v>1</v>
      </c>
      <c r="C2611" s="18"/>
    </row>
    <row r="2612" spans="1:3" x14ac:dyDescent="0.2">
      <c r="A2612" s="5" t="s">
        <v>15761</v>
      </c>
      <c r="B2612" s="18">
        <v>1</v>
      </c>
      <c r="C2612" s="18">
        <v>0.93</v>
      </c>
    </row>
    <row r="2613" spans="1:3" x14ac:dyDescent="0.2">
      <c r="A2613" s="5" t="s">
        <v>2844</v>
      </c>
      <c r="B2613" s="18">
        <v>1</v>
      </c>
      <c r="C2613" s="18">
        <v>3.87</v>
      </c>
    </row>
    <row r="2614" spans="1:3" x14ac:dyDescent="0.2">
      <c r="A2614" s="5" t="s">
        <v>23306</v>
      </c>
      <c r="B2614" s="18"/>
      <c r="C2614" s="18"/>
    </row>
    <row r="2615" spans="1:3" x14ac:dyDescent="0.2">
      <c r="A2615" s="5" t="s">
        <v>20927</v>
      </c>
      <c r="B2615" s="18"/>
      <c r="C2615" s="18"/>
    </row>
    <row r="2616" spans="1:3" x14ac:dyDescent="0.2">
      <c r="A2616" s="5" t="s">
        <v>20933</v>
      </c>
      <c r="B2616" s="18"/>
      <c r="C2616" s="18"/>
    </row>
    <row r="2617" spans="1:3" x14ac:dyDescent="0.2">
      <c r="A2617" s="5" t="s">
        <v>21624</v>
      </c>
      <c r="B2617" s="18"/>
      <c r="C2617" s="18"/>
    </row>
    <row r="2618" spans="1:3" x14ac:dyDescent="0.2">
      <c r="A2618" s="5" t="s">
        <v>22414</v>
      </c>
      <c r="B2618" s="18"/>
      <c r="C2618" s="18"/>
    </row>
    <row r="2619" spans="1:3" x14ac:dyDescent="0.2">
      <c r="A2619" s="5" t="s">
        <v>4592</v>
      </c>
      <c r="B2619" s="18">
        <v>1</v>
      </c>
      <c r="C2619" s="18">
        <v>5.0599999999999996</v>
      </c>
    </row>
    <row r="2620" spans="1:3" x14ac:dyDescent="0.2">
      <c r="A2620" s="5" t="s">
        <v>21010</v>
      </c>
      <c r="B2620" s="18"/>
      <c r="C2620" s="18"/>
    </row>
    <row r="2621" spans="1:3" x14ac:dyDescent="0.2">
      <c r="A2621" s="5" t="s">
        <v>5841</v>
      </c>
      <c r="B2621" s="18"/>
      <c r="C2621" s="18">
        <v>2.4300000000000002</v>
      </c>
    </row>
    <row r="2622" spans="1:3" x14ac:dyDescent="0.2">
      <c r="A2622" s="5" t="s">
        <v>1036</v>
      </c>
      <c r="B2622" s="18">
        <v>1</v>
      </c>
      <c r="C2622" s="18">
        <v>22.74</v>
      </c>
    </row>
    <row r="2623" spans="1:3" x14ac:dyDescent="0.2">
      <c r="A2623" s="5" t="s">
        <v>3342</v>
      </c>
      <c r="B2623" s="18">
        <v>1</v>
      </c>
      <c r="C2623" s="18">
        <v>1.1499999999999999</v>
      </c>
    </row>
    <row r="2624" spans="1:3" x14ac:dyDescent="0.2">
      <c r="A2624" s="5" t="s">
        <v>17694</v>
      </c>
      <c r="B2624" s="18"/>
      <c r="C2624" s="18"/>
    </row>
    <row r="2625" spans="1:3" x14ac:dyDescent="0.2">
      <c r="A2625" s="5" t="s">
        <v>22023</v>
      </c>
      <c r="B2625" s="18"/>
      <c r="C2625" s="18"/>
    </row>
    <row r="2626" spans="1:3" x14ac:dyDescent="0.2">
      <c r="A2626" s="5" t="s">
        <v>3157</v>
      </c>
      <c r="B2626" s="18"/>
      <c r="C2626" s="18"/>
    </row>
    <row r="2627" spans="1:3" x14ac:dyDescent="0.2">
      <c r="A2627" s="5" t="s">
        <v>21661</v>
      </c>
      <c r="B2627" s="18"/>
      <c r="C2627" s="18"/>
    </row>
    <row r="2628" spans="1:3" x14ac:dyDescent="0.2">
      <c r="A2628" s="5" t="s">
        <v>22751</v>
      </c>
      <c r="B2628" s="18"/>
      <c r="C2628" s="18"/>
    </row>
    <row r="2629" spans="1:3" x14ac:dyDescent="0.2">
      <c r="A2629" s="5" t="s">
        <v>20116</v>
      </c>
      <c r="B2629" s="18">
        <v>1</v>
      </c>
      <c r="C2629" s="18"/>
    </row>
    <row r="2630" spans="1:3" x14ac:dyDescent="0.2">
      <c r="A2630" s="5" t="s">
        <v>2608</v>
      </c>
      <c r="B2630" s="18"/>
      <c r="C2630" s="18"/>
    </row>
    <row r="2631" spans="1:3" x14ac:dyDescent="0.2">
      <c r="A2631" s="5" t="s">
        <v>21863</v>
      </c>
      <c r="B2631" s="18"/>
      <c r="C2631" s="18"/>
    </row>
    <row r="2632" spans="1:3" x14ac:dyDescent="0.2">
      <c r="A2632" s="5" t="s">
        <v>3441</v>
      </c>
      <c r="B2632" s="18"/>
      <c r="C2632" s="18">
        <v>1.76</v>
      </c>
    </row>
    <row r="2633" spans="1:3" x14ac:dyDescent="0.2">
      <c r="A2633" s="5" t="s">
        <v>19396</v>
      </c>
      <c r="B2633" s="18"/>
      <c r="C2633" s="18"/>
    </row>
    <row r="2634" spans="1:3" x14ac:dyDescent="0.2">
      <c r="A2634" s="5" t="s">
        <v>13054</v>
      </c>
      <c r="B2634" s="18">
        <v>1</v>
      </c>
      <c r="C2634" s="18">
        <v>33.729999999999997</v>
      </c>
    </row>
    <row r="2635" spans="1:3" x14ac:dyDescent="0.2">
      <c r="A2635" s="5" t="s">
        <v>9138</v>
      </c>
      <c r="B2635" s="18"/>
      <c r="C2635" s="18">
        <v>4.12</v>
      </c>
    </row>
    <row r="2636" spans="1:3" x14ac:dyDescent="0.2">
      <c r="A2636" s="5" t="s">
        <v>4840</v>
      </c>
      <c r="B2636" s="18"/>
      <c r="C2636" s="18">
        <v>4.09</v>
      </c>
    </row>
    <row r="2637" spans="1:3" x14ac:dyDescent="0.2">
      <c r="A2637" s="5" t="s">
        <v>15584</v>
      </c>
      <c r="B2637" s="18"/>
      <c r="C2637" s="18">
        <v>1.95</v>
      </c>
    </row>
    <row r="2638" spans="1:3" x14ac:dyDescent="0.2">
      <c r="A2638" s="5" t="s">
        <v>10503</v>
      </c>
      <c r="B2638" s="18"/>
      <c r="C2638" s="18"/>
    </row>
    <row r="2639" spans="1:3" x14ac:dyDescent="0.2">
      <c r="A2639" s="5" t="s">
        <v>1280</v>
      </c>
      <c r="B2639" s="18">
        <v>1</v>
      </c>
      <c r="C2639" s="18">
        <v>6.72</v>
      </c>
    </row>
    <row r="2640" spans="1:3" x14ac:dyDescent="0.2">
      <c r="A2640" s="5" t="s">
        <v>10374</v>
      </c>
      <c r="B2640" s="18">
        <v>1</v>
      </c>
      <c r="C2640" s="18">
        <v>13.63</v>
      </c>
    </row>
    <row r="2641" spans="1:3" x14ac:dyDescent="0.2">
      <c r="A2641" s="5" t="s">
        <v>9802</v>
      </c>
      <c r="B2641" s="18"/>
      <c r="C2641" s="18">
        <v>0</v>
      </c>
    </row>
    <row r="2642" spans="1:3" x14ac:dyDescent="0.2">
      <c r="A2642" s="5" t="s">
        <v>14406</v>
      </c>
      <c r="B2642" s="18">
        <v>1</v>
      </c>
      <c r="C2642" s="18"/>
    </row>
    <row r="2643" spans="1:3" x14ac:dyDescent="0.2">
      <c r="A2643" s="5" t="s">
        <v>20501</v>
      </c>
      <c r="B2643" s="18"/>
      <c r="C2643" s="18">
        <v>1.66</v>
      </c>
    </row>
    <row r="2644" spans="1:3" x14ac:dyDescent="0.2">
      <c r="A2644" s="5" t="s">
        <v>20427</v>
      </c>
      <c r="B2644" s="18">
        <v>1</v>
      </c>
      <c r="C2644" s="18"/>
    </row>
    <row r="2645" spans="1:3" x14ac:dyDescent="0.2">
      <c r="A2645" s="5" t="s">
        <v>9931</v>
      </c>
      <c r="B2645" s="18"/>
      <c r="C2645" s="18"/>
    </row>
    <row r="2646" spans="1:3" x14ac:dyDescent="0.2">
      <c r="A2646" s="5" t="s">
        <v>6118</v>
      </c>
      <c r="B2646" s="18">
        <v>1</v>
      </c>
      <c r="C2646" s="18"/>
    </row>
    <row r="2647" spans="1:3" x14ac:dyDescent="0.2">
      <c r="A2647" s="5" t="s">
        <v>20027</v>
      </c>
      <c r="B2647" s="18">
        <v>1</v>
      </c>
      <c r="C2647" s="18"/>
    </row>
    <row r="2648" spans="1:3" x14ac:dyDescent="0.2">
      <c r="A2648" s="5" t="s">
        <v>18666</v>
      </c>
      <c r="B2648" s="18"/>
      <c r="C2648" s="18">
        <v>2.1</v>
      </c>
    </row>
    <row r="2649" spans="1:3" x14ac:dyDescent="0.2">
      <c r="A2649" s="5" t="s">
        <v>9905</v>
      </c>
      <c r="B2649" s="18"/>
      <c r="C2649" s="18">
        <v>1.2</v>
      </c>
    </row>
    <row r="2650" spans="1:3" x14ac:dyDescent="0.2">
      <c r="A2650" s="5" t="s">
        <v>16378</v>
      </c>
      <c r="B2650" s="18">
        <v>1</v>
      </c>
      <c r="C2650" s="18">
        <v>9.67</v>
      </c>
    </row>
    <row r="2651" spans="1:3" x14ac:dyDescent="0.2">
      <c r="A2651" s="5" t="s">
        <v>14960</v>
      </c>
      <c r="B2651" s="18">
        <v>1</v>
      </c>
      <c r="C2651" s="18">
        <v>9.3699999999999992</v>
      </c>
    </row>
    <row r="2652" spans="1:3" x14ac:dyDescent="0.2">
      <c r="A2652" s="5" t="s">
        <v>23176</v>
      </c>
      <c r="B2652" s="18"/>
      <c r="C2652" s="18"/>
    </row>
    <row r="2653" spans="1:3" x14ac:dyDescent="0.2">
      <c r="A2653" s="5" t="s">
        <v>17048</v>
      </c>
      <c r="B2653" s="18">
        <v>1</v>
      </c>
      <c r="C2653" s="18">
        <v>3.26</v>
      </c>
    </row>
    <row r="2654" spans="1:3" x14ac:dyDescent="0.2">
      <c r="A2654" s="5" t="s">
        <v>23082</v>
      </c>
      <c r="B2654" s="18"/>
      <c r="C2654" s="18"/>
    </row>
    <row r="2655" spans="1:3" x14ac:dyDescent="0.2">
      <c r="A2655" s="5" t="s">
        <v>14782</v>
      </c>
      <c r="B2655" s="18"/>
      <c r="C2655" s="18"/>
    </row>
    <row r="2656" spans="1:3" x14ac:dyDescent="0.2">
      <c r="A2656" s="5" t="s">
        <v>13153</v>
      </c>
      <c r="B2656" s="18">
        <v>1</v>
      </c>
      <c r="C2656" s="18">
        <v>5.93</v>
      </c>
    </row>
    <row r="2657" spans="1:3" x14ac:dyDescent="0.2">
      <c r="A2657" s="5" t="s">
        <v>23058</v>
      </c>
      <c r="B2657" s="18"/>
      <c r="C2657" s="18"/>
    </row>
    <row r="2658" spans="1:3" x14ac:dyDescent="0.2">
      <c r="A2658" s="5" t="s">
        <v>2400</v>
      </c>
      <c r="B2658" s="18"/>
      <c r="C2658" s="18">
        <v>1.86</v>
      </c>
    </row>
    <row r="2659" spans="1:3" x14ac:dyDescent="0.2">
      <c r="A2659" s="5" t="s">
        <v>18696</v>
      </c>
      <c r="B2659" s="18"/>
      <c r="C2659" s="18"/>
    </row>
    <row r="2660" spans="1:3" x14ac:dyDescent="0.2">
      <c r="A2660" s="5" t="s">
        <v>9770</v>
      </c>
      <c r="B2660" s="18"/>
      <c r="C2660" s="18"/>
    </row>
    <row r="2661" spans="1:3" x14ac:dyDescent="0.2">
      <c r="A2661" s="5" t="s">
        <v>3473</v>
      </c>
      <c r="B2661" s="18"/>
      <c r="C2661" s="18">
        <v>0.91</v>
      </c>
    </row>
    <row r="2662" spans="1:3" x14ac:dyDescent="0.2">
      <c r="A2662" s="5" t="s">
        <v>23773</v>
      </c>
      <c r="B2662" s="18"/>
      <c r="C2662" s="18"/>
    </row>
    <row r="2663" spans="1:3" x14ac:dyDescent="0.2">
      <c r="A2663" s="5" t="s">
        <v>4104</v>
      </c>
      <c r="B2663" s="18"/>
      <c r="C2663" s="18"/>
    </row>
    <row r="2664" spans="1:3" x14ac:dyDescent="0.2">
      <c r="A2664" s="5" t="s">
        <v>14305</v>
      </c>
      <c r="B2664" s="18">
        <v>1</v>
      </c>
      <c r="C2664" s="18">
        <v>5</v>
      </c>
    </row>
    <row r="2665" spans="1:3" x14ac:dyDescent="0.2">
      <c r="A2665" s="5" t="s">
        <v>13249</v>
      </c>
      <c r="B2665" s="18"/>
      <c r="C2665" s="18">
        <v>2.57</v>
      </c>
    </row>
    <row r="2666" spans="1:3" x14ac:dyDescent="0.2">
      <c r="A2666" s="5" t="s">
        <v>21386</v>
      </c>
      <c r="B2666" s="18"/>
      <c r="C2666" s="18"/>
    </row>
    <row r="2667" spans="1:3" x14ac:dyDescent="0.2">
      <c r="A2667" s="5" t="s">
        <v>19001</v>
      </c>
      <c r="B2667" s="18"/>
      <c r="C2667" s="18">
        <v>1.56</v>
      </c>
    </row>
    <row r="2668" spans="1:3" x14ac:dyDescent="0.2">
      <c r="A2668" s="5" t="s">
        <v>3401</v>
      </c>
      <c r="B2668" s="18"/>
      <c r="C2668" s="18">
        <v>0</v>
      </c>
    </row>
    <row r="2669" spans="1:3" x14ac:dyDescent="0.2">
      <c r="A2669" s="5" t="s">
        <v>7428</v>
      </c>
      <c r="B2669" s="18"/>
      <c r="C2669" s="18"/>
    </row>
    <row r="2670" spans="1:3" x14ac:dyDescent="0.2">
      <c r="A2670" s="5" t="s">
        <v>6470</v>
      </c>
      <c r="B2670" s="18"/>
      <c r="C2670" s="18">
        <v>13.74</v>
      </c>
    </row>
    <row r="2671" spans="1:3" x14ac:dyDescent="0.2">
      <c r="A2671" s="5" t="s">
        <v>5258</v>
      </c>
      <c r="B2671" s="18"/>
      <c r="C2671" s="18">
        <v>2.5</v>
      </c>
    </row>
    <row r="2672" spans="1:3" x14ac:dyDescent="0.2">
      <c r="A2672" s="5" t="s">
        <v>2293</v>
      </c>
      <c r="B2672" s="18"/>
      <c r="C2672" s="18"/>
    </row>
    <row r="2673" spans="1:3" x14ac:dyDescent="0.2">
      <c r="A2673" s="5" t="s">
        <v>3034</v>
      </c>
      <c r="B2673" s="18">
        <v>1</v>
      </c>
      <c r="C2673" s="18">
        <v>4.88</v>
      </c>
    </row>
    <row r="2674" spans="1:3" x14ac:dyDescent="0.2">
      <c r="A2674" s="5" t="s">
        <v>10843</v>
      </c>
      <c r="B2674" s="18"/>
      <c r="C2674" s="18">
        <v>14.72</v>
      </c>
    </row>
    <row r="2675" spans="1:3" x14ac:dyDescent="0.2">
      <c r="A2675" s="5" t="s">
        <v>1140</v>
      </c>
      <c r="B2675" s="18"/>
      <c r="C2675" s="18"/>
    </row>
    <row r="2676" spans="1:3" x14ac:dyDescent="0.2">
      <c r="A2676" s="5" t="s">
        <v>11332</v>
      </c>
      <c r="B2676" s="18">
        <v>1</v>
      </c>
      <c r="C2676" s="18">
        <v>6.66</v>
      </c>
    </row>
    <row r="2677" spans="1:3" x14ac:dyDescent="0.2">
      <c r="A2677" s="5" t="s">
        <v>10045</v>
      </c>
      <c r="B2677" s="18"/>
      <c r="C2677" s="18">
        <v>2.4</v>
      </c>
    </row>
    <row r="2678" spans="1:3" x14ac:dyDescent="0.2">
      <c r="A2678" s="5" t="s">
        <v>15380</v>
      </c>
      <c r="B2678" s="18">
        <v>1</v>
      </c>
      <c r="C2678" s="18">
        <v>3.33</v>
      </c>
    </row>
    <row r="2679" spans="1:3" x14ac:dyDescent="0.2">
      <c r="A2679" s="5" t="s">
        <v>2195</v>
      </c>
      <c r="B2679" s="18">
        <v>1</v>
      </c>
      <c r="C2679" s="18">
        <v>6.75</v>
      </c>
    </row>
    <row r="2680" spans="1:3" x14ac:dyDescent="0.2">
      <c r="A2680" s="5" t="s">
        <v>23375</v>
      </c>
      <c r="B2680" s="18"/>
      <c r="C2680" s="18"/>
    </row>
    <row r="2681" spans="1:3" x14ac:dyDescent="0.2">
      <c r="A2681" s="5" t="s">
        <v>22311</v>
      </c>
      <c r="B2681" s="18"/>
      <c r="C2681" s="18"/>
    </row>
    <row r="2682" spans="1:3" x14ac:dyDescent="0.2">
      <c r="A2682" s="5" t="s">
        <v>22188</v>
      </c>
      <c r="B2682" s="18"/>
      <c r="C2682" s="18"/>
    </row>
    <row r="2683" spans="1:3" x14ac:dyDescent="0.2">
      <c r="A2683" s="5" t="s">
        <v>11482</v>
      </c>
      <c r="B2683" s="18"/>
      <c r="C2683" s="18"/>
    </row>
    <row r="2684" spans="1:3" x14ac:dyDescent="0.2">
      <c r="A2684" s="5" t="s">
        <v>8345</v>
      </c>
      <c r="B2684" s="18"/>
      <c r="C2684" s="18">
        <v>1.8</v>
      </c>
    </row>
    <row r="2685" spans="1:3" x14ac:dyDescent="0.2">
      <c r="A2685" s="5" t="s">
        <v>914</v>
      </c>
      <c r="B2685" s="18"/>
      <c r="C2685" s="18">
        <v>4.17</v>
      </c>
    </row>
    <row r="2686" spans="1:3" x14ac:dyDescent="0.2">
      <c r="A2686" s="5" t="s">
        <v>18681</v>
      </c>
      <c r="B2686" s="18"/>
      <c r="C2686" s="18">
        <v>2.0299999999999998</v>
      </c>
    </row>
    <row r="2687" spans="1:3" x14ac:dyDescent="0.2">
      <c r="A2687" s="5" t="s">
        <v>14398</v>
      </c>
      <c r="B2687" s="18">
        <v>1</v>
      </c>
      <c r="C2687" s="18">
        <v>2.4700000000000002</v>
      </c>
    </row>
    <row r="2688" spans="1:3" x14ac:dyDescent="0.2">
      <c r="A2688" s="5" t="s">
        <v>17107</v>
      </c>
      <c r="B2688" s="18"/>
      <c r="C2688" s="18">
        <v>3.21</v>
      </c>
    </row>
    <row r="2689" spans="1:3" x14ac:dyDescent="0.2">
      <c r="A2689" s="5" t="s">
        <v>12744</v>
      </c>
      <c r="B2689" s="18">
        <v>1</v>
      </c>
      <c r="C2689" s="18">
        <v>3.6</v>
      </c>
    </row>
    <row r="2690" spans="1:3" x14ac:dyDescent="0.2">
      <c r="A2690" s="5" t="s">
        <v>14757</v>
      </c>
      <c r="B2690" s="18"/>
      <c r="C2690" s="18"/>
    </row>
    <row r="2691" spans="1:3" x14ac:dyDescent="0.2">
      <c r="A2691" s="5" t="s">
        <v>19838</v>
      </c>
      <c r="B2691" s="18">
        <v>1</v>
      </c>
      <c r="C2691" s="18"/>
    </row>
    <row r="2692" spans="1:3" x14ac:dyDescent="0.2">
      <c r="A2692" s="5" t="s">
        <v>16420</v>
      </c>
      <c r="B2692" s="18"/>
      <c r="C2692" s="18"/>
    </row>
    <row r="2693" spans="1:3" x14ac:dyDescent="0.2">
      <c r="A2693" s="5" t="s">
        <v>22966</v>
      </c>
      <c r="B2693" s="18"/>
      <c r="C2693" s="18"/>
    </row>
    <row r="2694" spans="1:3" x14ac:dyDescent="0.2">
      <c r="A2694" s="5" t="s">
        <v>21026</v>
      </c>
      <c r="B2694" s="18"/>
      <c r="C2694" s="18"/>
    </row>
    <row r="2695" spans="1:3" x14ac:dyDescent="0.2">
      <c r="A2695" s="5" t="s">
        <v>13950</v>
      </c>
      <c r="B2695" s="18"/>
      <c r="C2695" s="18">
        <v>2.62</v>
      </c>
    </row>
    <row r="2696" spans="1:3" x14ac:dyDescent="0.2">
      <c r="A2696" s="5" t="s">
        <v>13770</v>
      </c>
      <c r="B2696" s="18"/>
      <c r="C2696" s="18"/>
    </row>
    <row r="2697" spans="1:3" x14ac:dyDescent="0.2">
      <c r="A2697" s="5" t="s">
        <v>3317</v>
      </c>
      <c r="B2697" s="18">
        <v>1</v>
      </c>
      <c r="C2697" s="18">
        <v>73.569999999999993</v>
      </c>
    </row>
    <row r="2698" spans="1:3" x14ac:dyDescent="0.2">
      <c r="A2698" s="5" t="s">
        <v>5300</v>
      </c>
      <c r="B2698" s="18"/>
      <c r="C2698" s="18"/>
    </row>
    <row r="2699" spans="1:3" x14ac:dyDescent="0.2">
      <c r="A2699" s="5" t="s">
        <v>124</v>
      </c>
      <c r="B2699" s="18">
        <v>1</v>
      </c>
      <c r="C2699" s="18"/>
    </row>
    <row r="2700" spans="1:3" x14ac:dyDescent="0.2">
      <c r="A2700" s="5" t="s">
        <v>5369</v>
      </c>
      <c r="B2700" s="18">
        <v>1</v>
      </c>
      <c r="C2700" s="18">
        <v>8.26</v>
      </c>
    </row>
    <row r="2701" spans="1:3" x14ac:dyDescent="0.2">
      <c r="A2701" s="5" t="s">
        <v>16920</v>
      </c>
      <c r="B2701" s="18"/>
      <c r="C2701" s="18">
        <v>3.59</v>
      </c>
    </row>
    <row r="2702" spans="1:3" x14ac:dyDescent="0.2">
      <c r="A2702" s="5" t="s">
        <v>4096</v>
      </c>
      <c r="B2702" s="18"/>
      <c r="C2702" s="18"/>
    </row>
    <row r="2703" spans="1:3" x14ac:dyDescent="0.2">
      <c r="A2703" s="5" t="s">
        <v>16139</v>
      </c>
      <c r="B2703" s="18"/>
      <c r="C2703" s="18">
        <v>4.2</v>
      </c>
    </row>
    <row r="2704" spans="1:3" x14ac:dyDescent="0.2">
      <c r="A2704" s="5" t="s">
        <v>13437</v>
      </c>
      <c r="B2704" s="18"/>
      <c r="C2704" s="18"/>
    </row>
    <row r="2705" spans="1:3" x14ac:dyDescent="0.2">
      <c r="A2705" s="5" t="s">
        <v>11355</v>
      </c>
      <c r="B2705" s="18"/>
      <c r="C2705" s="18"/>
    </row>
    <row r="2706" spans="1:3" x14ac:dyDescent="0.2">
      <c r="A2706" s="5" t="s">
        <v>16945</v>
      </c>
      <c r="B2706" s="18"/>
      <c r="C2706" s="18">
        <v>30.59</v>
      </c>
    </row>
    <row r="2707" spans="1:3" x14ac:dyDescent="0.2">
      <c r="A2707" s="5" t="s">
        <v>278</v>
      </c>
      <c r="B2707" s="18">
        <v>1</v>
      </c>
      <c r="C2707" s="18">
        <v>4.34</v>
      </c>
    </row>
    <row r="2708" spans="1:3" x14ac:dyDescent="0.2">
      <c r="A2708" s="5" t="s">
        <v>22430</v>
      </c>
      <c r="B2708" s="18"/>
      <c r="C2708" s="18"/>
    </row>
    <row r="2709" spans="1:3" x14ac:dyDescent="0.2">
      <c r="A2709" s="5" t="s">
        <v>15812</v>
      </c>
      <c r="B2709" s="18"/>
      <c r="C2709" s="18">
        <v>3.74</v>
      </c>
    </row>
    <row r="2710" spans="1:3" x14ac:dyDescent="0.2">
      <c r="A2710" s="5" t="s">
        <v>21081</v>
      </c>
      <c r="B2710" s="18"/>
      <c r="C2710" s="18">
        <v>0</v>
      </c>
    </row>
    <row r="2711" spans="1:3" x14ac:dyDescent="0.2">
      <c r="A2711" s="5" t="s">
        <v>20058</v>
      </c>
      <c r="B2711" s="18">
        <v>1</v>
      </c>
      <c r="C2711" s="18">
        <v>1.8</v>
      </c>
    </row>
    <row r="2712" spans="1:3" x14ac:dyDescent="0.2">
      <c r="A2712" s="5" t="s">
        <v>20206</v>
      </c>
      <c r="B2712" s="18"/>
      <c r="C2712" s="18"/>
    </row>
    <row r="2713" spans="1:3" x14ac:dyDescent="0.2">
      <c r="A2713" s="5" t="s">
        <v>544</v>
      </c>
      <c r="B2713" s="18"/>
      <c r="C2713" s="18">
        <v>3.99</v>
      </c>
    </row>
    <row r="2714" spans="1:3" x14ac:dyDescent="0.2">
      <c r="A2714" s="5" t="s">
        <v>775</v>
      </c>
      <c r="B2714" s="18"/>
      <c r="C2714" s="18">
        <v>1.25</v>
      </c>
    </row>
    <row r="2715" spans="1:3" x14ac:dyDescent="0.2">
      <c r="A2715" s="5" t="s">
        <v>5875</v>
      </c>
      <c r="B2715" s="18"/>
      <c r="C2715" s="18"/>
    </row>
    <row r="2716" spans="1:3" x14ac:dyDescent="0.2">
      <c r="A2716" s="5" t="s">
        <v>21414</v>
      </c>
      <c r="B2716" s="18">
        <v>1</v>
      </c>
      <c r="C2716" s="18"/>
    </row>
    <row r="2717" spans="1:3" x14ac:dyDescent="0.2">
      <c r="A2717" s="5" t="s">
        <v>7947</v>
      </c>
      <c r="B2717" s="18"/>
      <c r="C2717" s="18"/>
    </row>
    <row r="2718" spans="1:3" x14ac:dyDescent="0.2">
      <c r="A2718" s="5" t="s">
        <v>22082</v>
      </c>
      <c r="B2718" s="18">
        <v>1</v>
      </c>
      <c r="C2718" s="18"/>
    </row>
    <row r="2719" spans="1:3" x14ac:dyDescent="0.2">
      <c r="A2719" s="5" t="s">
        <v>1182</v>
      </c>
      <c r="B2719" s="18">
        <v>1</v>
      </c>
      <c r="C2719" s="18">
        <v>11.24</v>
      </c>
    </row>
    <row r="2720" spans="1:3" x14ac:dyDescent="0.2">
      <c r="A2720" s="5" t="s">
        <v>4398</v>
      </c>
      <c r="B2720" s="18">
        <v>1</v>
      </c>
      <c r="C2720" s="18">
        <v>9.3800000000000008</v>
      </c>
    </row>
    <row r="2721" spans="1:3" x14ac:dyDescent="0.2">
      <c r="A2721" s="5" t="s">
        <v>20912</v>
      </c>
      <c r="B2721" s="18"/>
      <c r="C2721" s="18"/>
    </row>
    <row r="2722" spans="1:3" x14ac:dyDescent="0.2">
      <c r="A2722" s="5" t="s">
        <v>6201</v>
      </c>
      <c r="B2722" s="18"/>
      <c r="C2722" s="18">
        <v>2.75</v>
      </c>
    </row>
    <row r="2723" spans="1:3" x14ac:dyDescent="0.2">
      <c r="A2723" s="5" t="s">
        <v>22515</v>
      </c>
      <c r="B2723" s="18"/>
      <c r="C2723" s="18"/>
    </row>
    <row r="2724" spans="1:3" x14ac:dyDescent="0.2">
      <c r="A2724" s="5" t="s">
        <v>23034</v>
      </c>
      <c r="B2724" s="18"/>
      <c r="C2724" s="18"/>
    </row>
    <row r="2725" spans="1:3" x14ac:dyDescent="0.2">
      <c r="A2725" s="5" t="s">
        <v>17074</v>
      </c>
      <c r="B2725" s="18">
        <v>1</v>
      </c>
      <c r="C2725" s="18">
        <v>1.9</v>
      </c>
    </row>
    <row r="2726" spans="1:3" x14ac:dyDescent="0.2">
      <c r="A2726" s="5" t="s">
        <v>13107</v>
      </c>
      <c r="B2726" s="18">
        <v>1</v>
      </c>
      <c r="C2726" s="18">
        <v>34.15</v>
      </c>
    </row>
    <row r="2727" spans="1:3" x14ac:dyDescent="0.2">
      <c r="A2727" s="5" t="s">
        <v>13705</v>
      </c>
      <c r="B2727" s="18">
        <v>1</v>
      </c>
      <c r="C2727" s="18">
        <v>5.4</v>
      </c>
    </row>
    <row r="2728" spans="1:3" x14ac:dyDescent="0.2">
      <c r="A2728" s="5" t="s">
        <v>13331</v>
      </c>
      <c r="B2728" s="18">
        <v>1</v>
      </c>
      <c r="C2728" s="18">
        <v>10</v>
      </c>
    </row>
    <row r="2729" spans="1:3" x14ac:dyDescent="0.2">
      <c r="A2729" s="5" t="s">
        <v>12425</v>
      </c>
      <c r="B2729" s="18"/>
      <c r="C2729" s="18">
        <v>3</v>
      </c>
    </row>
    <row r="2730" spans="1:3" x14ac:dyDescent="0.2">
      <c r="A2730" s="5" t="s">
        <v>14658</v>
      </c>
      <c r="B2730" s="18"/>
      <c r="C2730" s="18"/>
    </row>
    <row r="2731" spans="1:3" x14ac:dyDescent="0.2">
      <c r="A2731" s="5" t="s">
        <v>9563</v>
      </c>
      <c r="B2731" s="18"/>
      <c r="C2731" s="18">
        <v>0</v>
      </c>
    </row>
    <row r="2732" spans="1:3" x14ac:dyDescent="0.2">
      <c r="A2732" s="5" t="s">
        <v>23047</v>
      </c>
      <c r="B2732" s="18"/>
      <c r="C2732" s="18"/>
    </row>
    <row r="2733" spans="1:3" x14ac:dyDescent="0.2">
      <c r="A2733" s="5" t="s">
        <v>1892</v>
      </c>
      <c r="B2733" s="18">
        <v>1</v>
      </c>
      <c r="C2733" s="18">
        <v>63.34</v>
      </c>
    </row>
    <row r="2734" spans="1:3" x14ac:dyDescent="0.2">
      <c r="A2734" s="5" t="s">
        <v>12455</v>
      </c>
      <c r="B2734" s="18">
        <v>1</v>
      </c>
      <c r="C2734" s="18"/>
    </row>
    <row r="2735" spans="1:3" x14ac:dyDescent="0.2">
      <c r="A2735" s="5" t="s">
        <v>14175</v>
      </c>
      <c r="B2735" s="18"/>
      <c r="C2735" s="18">
        <v>6.92</v>
      </c>
    </row>
    <row r="2736" spans="1:3" x14ac:dyDescent="0.2">
      <c r="A2736" s="5" t="s">
        <v>17176</v>
      </c>
      <c r="B2736" s="18">
        <v>1</v>
      </c>
      <c r="C2736" s="18">
        <v>11.09</v>
      </c>
    </row>
    <row r="2737" spans="1:3" x14ac:dyDescent="0.2">
      <c r="A2737" s="5" t="s">
        <v>1451</v>
      </c>
      <c r="B2737" s="18">
        <v>1</v>
      </c>
      <c r="C2737" s="18"/>
    </row>
    <row r="2738" spans="1:3" x14ac:dyDescent="0.2">
      <c r="A2738" s="5" t="s">
        <v>17532</v>
      </c>
      <c r="B2738" s="18"/>
      <c r="C2738" s="18">
        <v>4.5</v>
      </c>
    </row>
    <row r="2739" spans="1:3" x14ac:dyDescent="0.2">
      <c r="A2739" s="5" t="s">
        <v>3162</v>
      </c>
      <c r="B2739" s="18"/>
      <c r="C2739" s="18">
        <v>3</v>
      </c>
    </row>
    <row r="2740" spans="1:3" x14ac:dyDescent="0.2">
      <c r="A2740" s="5" t="s">
        <v>1146</v>
      </c>
      <c r="B2740" s="18"/>
      <c r="C2740" s="18">
        <v>2.57</v>
      </c>
    </row>
    <row r="2741" spans="1:3" x14ac:dyDescent="0.2">
      <c r="A2741" s="5" t="s">
        <v>1736</v>
      </c>
      <c r="B2741" s="18"/>
      <c r="C2741" s="18"/>
    </row>
    <row r="2742" spans="1:3" x14ac:dyDescent="0.2">
      <c r="A2742" s="5" t="s">
        <v>21848</v>
      </c>
      <c r="B2742" s="18"/>
      <c r="C2742" s="18"/>
    </row>
    <row r="2743" spans="1:3" x14ac:dyDescent="0.2">
      <c r="A2743" s="5" t="s">
        <v>14159</v>
      </c>
      <c r="B2743" s="18"/>
      <c r="C2743" s="18">
        <v>16.670000000000002</v>
      </c>
    </row>
    <row r="2744" spans="1:3" x14ac:dyDescent="0.2">
      <c r="A2744" s="5" t="s">
        <v>9580</v>
      </c>
      <c r="B2744" s="18"/>
      <c r="C2744" s="18">
        <v>0</v>
      </c>
    </row>
    <row r="2745" spans="1:3" x14ac:dyDescent="0.2">
      <c r="A2745" s="5" t="s">
        <v>14042</v>
      </c>
      <c r="B2745" s="18"/>
      <c r="C2745" s="18">
        <v>1.5</v>
      </c>
    </row>
    <row r="2746" spans="1:3" x14ac:dyDescent="0.2">
      <c r="A2746" s="5" t="s">
        <v>21313</v>
      </c>
      <c r="B2746" s="18"/>
      <c r="C2746" s="18">
        <v>3.5</v>
      </c>
    </row>
    <row r="2747" spans="1:3" x14ac:dyDescent="0.2">
      <c r="A2747" s="5" t="s">
        <v>19435</v>
      </c>
      <c r="B2747" s="18"/>
      <c r="C2747" s="18"/>
    </row>
    <row r="2748" spans="1:3" x14ac:dyDescent="0.2">
      <c r="A2748" s="5" t="s">
        <v>21285</v>
      </c>
      <c r="B2748" s="18"/>
      <c r="C2748" s="18"/>
    </row>
    <row r="2749" spans="1:3" x14ac:dyDescent="0.2">
      <c r="A2749" s="5" t="s">
        <v>2508</v>
      </c>
      <c r="B2749" s="18">
        <v>1</v>
      </c>
      <c r="C2749" s="18">
        <v>9.6</v>
      </c>
    </row>
    <row r="2750" spans="1:3" x14ac:dyDescent="0.2">
      <c r="A2750" s="5" t="s">
        <v>15503</v>
      </c>
      <c r="B2750" s="18"/>
      <c r="C2750" s="18">
        <v>5</v>
      </c>
    </row>
    <row r="2751" spans="1:3" x14ac:dyDescent="0.2">
      <c r="A2751" s="5" t="s">
        <v>19381</v>
      </c>
      <c r="B2751" s="18"/>
      <c r="C2751" s="18"/>
    </row>
    <row r="2752" spans="1:3" x14ac:dyDescent="0.2">
      <c r="A2752" s="5" t="s">
        <v>1687</v>
      </c>
      <c r="B2752" s="18">
        <v>1</v>
      </c>
      <c r="C2752" s="18">
        <v>31.56</v>
      </c>
    </row>
    <row r="2753" spans="1:3" x14ac:dyDescent="0.2">
      <c r="A2753" s="5" t="s">
        <v>7955</v>
      </c>
      <c r="B2753" s="18"/>
      <c r="C2753" s="18"/>
    </row>
    <row r="2754" spans="1:3" x14ac:dyDescent="0.2">
      <c r="A2754" s="5" t="s">
        <v>17122</v>
      </c>
      <c r="B2754" s="18">
        <v>1</v>
      </c>
      <c r="C2754" s="18">
        <v>5.88</v>
      </c>
    </row>
    <row r="2755" spans="1:3" x14ac:dyDescent="0.2">
      <c r="A2755" s="5" t="s">
        <v>23691</v>
      </c>
      <c r="B2755" s="18"/>
      <c r="C2755" s="18"/>
    </row>
    <row r="2756" spans="1:3" x14ac:dyDescent="0.2">
      <c r="A2756" s="5" t="s">
        <v>21143</v>
      </c>
      <c r="B2756" s="18"/>
      <c r="C2756" s="18"/>
    </row>
    <row r="2757" spans="1:3" x14ac:dyDescent="0.2">
      <c r="A2757" s="5" t="s">
        <v>10817</v>
      </c>
      <c r="B2757" s="18">
        <v>1</v>
      </c>
      <c r="C2757" s="18">
        <v>52.97</v>
      </c>
    </row>
    <row r="2758" spans="1:3" x14ac:dyDescent="0.2">
      <c r="A2758" s="5" t="s">
        <v>19965</v>
      </c>
      <c r="B2758" s="18">
        <v>1</v>
      </c>
      <c r="C2758" s="18"/>
    </row>
    <row r="2759" spans="1:3" x14ac:dyDescent="0.2">
      <c r="A2759" s="5" t="s">
        <v>20244</v>
      </c>
      <c r="B2759" s="18"/>
      <c r="C2759" s="18"/>
    </row>
    <row r="2760" spans="1:3" x14ac:dyDescent="0.2">
      <c r="A2760" s="5" t="s">
        <v>10518</v>
      </c>
      <c r="B2760" s="18"/>
      <c r="C2760" s="18">
        <v>23.87</v>
      </c>
    </row>
    <row r="2761" spans="1:3" x14ac:dyDescent="0.2">
      <c r="A2761" s="5" t="s">
        <v>3647</v>
      </c>
      <c r="B2761" s="18"/>
      <c r="C2761" s="18"/>
    </row>
    <row r="2762" spans="1:3" x14ac:dyDescent="0.2">
      <c r="A2762" s="5" t="s">
        <v>10560</v>
      </c>
      <c r="B2762" s="18">
        <v>1</v>
      </c>
      <c r="C2762" s="18">
        <v>34.18</v>
      </c>
    </row>
    <row r="2763" spans="1:3" x14ac:dyDescent="0.2">
      <c r="A2763" s="5" t="s">
        <v>13695</v>
      </c>
      <c r="B2763" s="18"/>
      <c r="C2763" s="18">
        <v>5.21</v>
      </c>
    </row>
    <row r="2764" spans="1:3" x14ac:dyDescent="0.2">
      <c r="A2764" s="5" t="s">
        <v>23463</v>
      </c>
      <c r="B2764" s="18"/>
      <c r="C2764" s="18"/>
    </row>
    <row r="2765" spans="1:3" x14ac:dyDescent="0.2">
      <c r="A2765" s="5" t="s">
        <v>16201</v>
      </c>
      <c r="B2765" s="18"/>
      <c r="C2765" s="18">
        <v>6.25</v>
      </c>
    </row>
    <row r="2766" spans="1:3" x14ac:dyDescent="0.2">
      <c r="A2766" s="5" t="s">
        <v>20580</v>
      </c>
      <c r="B2766" s="18"/>
      <c r="C2766" s="18"/>
    </row>
    <row r="2767" spans="1:3" x14ac:dyDescent="0.2">
      <c r="A2767" s="5" t="s">
        <v>10549</v>
      </c>
      <c r="B2767" s="18">
        <v>1</v>
      </c>
      <c r="C2767" s="18">
        <v>27.52</v>
      </c>
    </row>
    <row r="2768" spans="1:3" x14ac:dyDescent="0.2">
      <c r="A2768" s="5" t="s">
        <v>14283</v>
      </c>
      <c r="B2768" s="18"/>
      <c r="C2768" s="18">
        <v>1.67</v>
      </c>
    </row>
    <row r="2769" spans="1:3" x14ac:dyDescent="0.2">
      <c r="A2769" s="5" t="s">
        <v>17777</v>
      </c>
      <c r="B2769" s="18"/>
      <c r="C2769" s="18"/>
    </row>
    <row r="2770" spans="1:3" x14ac:dyDescent="0.2">
      <c r="A2770" s="5" t="s">
        <v>21130</v>
      </c>
      <c r="B2770" s="18"/>
      <c r="C2770" s="18"/>
    </row>
    <row r="2771" spans="1:3" x14ac:dyDescent="0.2">
      <c r="A2771" s="5" t="s">
        <v>4649</v>
      </c>
      <c r="B2771" s="18"/>
      <c r="C2771" s="18">
        <v>1.8</v>
      </c>
    </row>
    <row r="2772" spans="1:3" x14ac:dyDescent="0.2">
      <c r="A2772" s="5" t="s">
        <v>6737</v>
      </c>
      <c r="B2772" s="18"/>
      <c r="C2772" s="18">
        <v>0.84</v>
      </c>
    </row>
    <row r="2773" spans="1:3" x14ac:dyDescent="0.2">
      <c r="A2773" s="5" t="s">
        <v>17574</v>
      </c>
      <c r="B2773" s="18">
        <v>1</v>
      </c>
      <c r="C2773" s="18"/>
    </row>
    <row r="2774" spans="1:3" x14ac:dyDescent="0.2">
      <c r="A2774" s="5" t="s">
        <v>1876</v>
      </c>
      <c r="B2774" s="18"/>
      <c r="C2774" s="18"/>
    </row>
    <row r="2775" spans="1:3" x14ac:dyDescent="0.2">
      <c r="A2775" s="5" t="s">
        <v>22706</v>
      </c>
      <c r="B2775" s="18"/>
      <c r="C2775" s="18"/>
    </row>
    <row r="2776" spans="1:3" x14ac:dyDescent="0.2">
      <c r="A2776" s="5" t="s">
        <v>23021</v>
      </c>
      <c r="B2776" s="18"/>
      <c r="C2776" s="18"/>
    </row>
    <row r="2777" spans="1:3" x14ac:dyDescent="0.2">
      <c r="A2777" s="5" t="s">
        <v>1408</v>
      </c>
      <c r="B2777" s="18"/>
      <c r="C2777" s="18"/>
    </row>
    <row r="2778" spans="1:3" x14ac:dyDescent="0.2">
      <c r="A2778" s="5" t="s">
        <v>7091</v>
      </c>
      <c r="B2778" s="18"/>
      <c r="C2778" s="18"/>
    </row>
    <row r="2779" spans="1:3" x14ac:dyDescent="0.2">
      <c r="A2779" s="5" t="s">
        <v>21991</v>
      </c>
      <c r="B2779" s="18"/>
      <c r="C2779" s="18"/>
    </row>
    <row r="2780" spans="1:3" x14ac:dyDescent="0.2">
      <c r="A2780" s="5" t="s">
        <v>1842</v>
      </c>
      <c r="B2780" s="18"/>
      <c r="C2780" s="18">
        <v>5.08</v>
      </c>
    </row>
    <row r="2781" spans="1:3" x14ac:dyDescent="0.2">
      <c r="A2781" s="5" t="s">
        <v>18407</v>
      </c>
      <c r="B2781" s="18">
        <v>1</v>
      </c>
      <c r="C2781" s="18">
        <v>1.5</v>
      </c>
    </row>
    <row r="2782" spans="1:3" x14ac:dyDescent="0.2">
      <c r="A2782" s="5" t="s">
        <v>16978</v>
      </c>
      <c r="B2782" s="18">
        <v>1</v>
      </c>
      <c r="C2782" s="18">
        <v>10.44</v>
      </c>
    </row>
    <row r="2783" spans="1:3" x14ac:dyDescent="0.2">
      <c r="A2783" s="5" t="s">
        <v>18802</v>
      </c>
      <c r="B2783" s="18"/>
      <c r="C2783" s="18"/>
    </row>
    <row r="2784" spans="1:3" x14ac:dyDescent="0.2">
      <c r="A2784" s="5" t="s">
        <v>21370</v>
      </c>
      <c r="B2784" s="18"/>
      <c r="C2784" s="18"/>
    </row>
    <row r="2785" spans="1:3" x14ac:dyDescent="0.2">
      <c r="A2785" s="5" t="s">
        <v>12171</v>
      </c>
      <c r="B2785" s="18"/>
      <c r="C2785" s="18"/>
    </row>
    <row r="2786" spans="1:3" x14ac:dyDescent="0.2">
      <c r="A2786" s="5" t="s">
        <v>12113</v>
      </c>
      <c r="B2786" s="18"/>
      <c r="C2786" s="18"/>
    </row>
    <row r="2787" spans="1:3" x14ac:dyDescent="0.2">
      <c r="A2787" s="5" t="s">
        <v>7141</v>
      </c>
      <c r="B2787" s="18"/>
      <c r="C2787" s="18"/>
    </row>
    <row r="2788" spans="1:3" x14ac:dyDescent="0.2">
      <c r="A2788" s="5" t="s">
        <v>14586</v>
      </c>
      <c r="B2788" s="18"/>
      <c r="C2788" s="18">
        <v>32.65</v>
      </c>
    </row>
    <row r="2789" spans="1:3" x14ac:dyDescent="0.2">
      <c r="A2789" s="5" t="s">
        <v>22687</v>
      </c>
      <c r="B2789" s="18"/>
      <c r="C2789" s="18"/>
    </row>
    <row r="2790" spans="1:3" x14ac:dyDescent="0.2">
      <c r="A2790" s="5" t="s">
        <v>10971</v>
      </c>
      <c r="B2790" s="18"/>
      <c r="C2790" s="18">
        <v>7.51</v>
      </c>
    </row>
    <row r="2791" spans="1:3" x14ac:dyDescent="0.2">
      <c r="A2791" s="5" t="s">
        <v>7400</v>
      </c>
      <c r="B2791" s="18"/>
      <c r="C2791" s="18"/>
    </row>
    <row r="2792" spans="1:3" x14ac:dyDescent="0.2">
      <c r="A2792" s="5" t="s">
        <v>18793</v>
      </c>
      <c r="B2792" s="18"/>
      <c r="C2792" s="18">
        <v>8.25</v>
      </c>
    </row>
    <row r="2793" spans="1:3" x14ac:dyDescent="0.2">
      <c r="A2793" s="5" t="s">
        <v>9195</v>
      </c>
      <c r="B2793" s="18">
        <v>1</v>
      </c>
      <c r="C2793" s="18">
        <v>14.99</v>
      </c>
    </row>
    <row r="2794" spans="1:3" x14ac:dyDescent="0.2">
      <c r="A2794" s="5" t="s">
        <v>11890</v>
      </c>
      <c r="B2794" s="18">
        <v>1</v>
      </c>
      <c r="C2794" s="18">
        <v>2.5099999999999998</v>
      </c>
    </row>
    <row r="2795" spans="1:3" x14ac:dyDescent="0.2">
      <c r="A2795" s="5" t="s">
        <v>9920</v>
      </c>
      <c r="B2795" s="18"/>
      <c r="C2795" s="18">
        <v>16.239999999999998</v>
      </c>
    </row>
    <row r="2796" spans="1:3" x14ac:dyDescent="0.2">
      <c r="A2796" s="5" t="s">
        <v>9055</v>
      </c>
      <c r="B2796" s="18">
        <v>1</v>
      </c>
      <c r="C2796" s="18">
        <v>9.3699999999999992</v>
      </c>
    </row>
    <row r="2797" spans="1:3" x14ac:dyDescent="0.2">
      <c r="A2797" s="5" t="s">
        <v>20694</v>
      </c>
      <c r="B2797" s="18"/>
      <c r="C2797" s="18"/>
    </row>
    <row r="2798" spans="1:3" x14ac:dyDescent="0.2">
      <c r="A2798" s="5" t="s">
        <v>8424</v>
      </c>
      <c r="B2798" s="18">
        <v>1</v>
      </c>
      <c r="C2798" s="18">
        <v>84.43</v>
      </c>
    </row>
    <row r="2799" spans="1:3" x14ac:dyDescent="0.2">
      <c r="A2799" s="5" t="s">
        <v>16194</v>
      </c>
      <c r="B2799" s="18"/>
      <c r="C2799" s="18">
        <v>5.86</v>
      </c>
    </row>
    <row r="2800" spans="1:3" x14ac:dyDescent="0.2">
      <c r="A2800" s="5" t="s">
        <v>11420</v>
      </c>
      <c r="B2800" s="18"/>
      <c r="C2800" s="18">
        <v>2.5299999999999998</v>
      </c>
    </row>
    <row r="2801" spans="1:3" x14ac:dyDescent="0.2">
      <c r="A2801" s="5" t="s">
        <v>11499</v>
      </c>
      <c r="B2801" s="18"/>
      <c r="C2801" s="18"/>
    </row>
    <row r="2802" spans="1:3" x14ac:dyDescent="0.2">
      <c r="A2802" s="5" t="s">
        <v>2138</v>
      </c>
      <c r="B2802" s="18"/>
      <c r="C2802" s="18">
        <v>1.48</v>
      </c>
    </row>
    <row r="2803" spans="1:3" x14ac:dyDescent="0.2">
      <c r="A2803" s="5" t="s">
        <v>1488</v>
      </c>
      <c r="B2803" s="18"/>
      <c r="C2803" s="18">
        <v>1.87</v>
      </c>
    </row>
    <row r="2804" spans="1:3" x14ac:dyDescent="0.2">
      <c r="A2804" s="5" t="s">
        <v>2691</v>
      </c>
      <c r="B2804" s="18"/>
      <c r="C2804" s="18"/>
    </row>
    <row r="2805" spans="1:3" x14ac:dyDescent="0.2">
      <c r="A2805" s="5" t="s">
        <v>12161</v>
      </c>
      <c r="B2805" s="18"/>
      <c r="C2805" s="18"/>
    </row>
    <row r="2806" spans="1:3" x14ac:dyDescent="0.2">
      <c r="A2806" s="5" t="s">
        <v>11667</v>
      </c>
      <c r="B2806" s="18"/>
      <c r="C2806" s="18">
        <v>7.78</v>
      </c>
    </row>
    <row r="2807" spans="1:3" x14ac:dyDescent="0.2">
      <c r="A2807" s="5" t="s">
        <v>20550</v>
      </c>
      <c r="B2807" s="18"/>
      <c r="C2807" s="18"/>
    </row>
    <row r="2808" spans="1:3" x14ac:dyDescent="0.2">
      <c r="A2808" s="5" t="s">
        <v>11298</v>
      </c>
      <c r="B2808" s="18"/>
      <c r="C2808" s="18">
        <v>3</v>
      </c>
    </row>
    <row r="2809" spans="1:3" x14ac:dyDescent="0.2">
      <c r="A2809" s="5" t="s">
        <v>3625</v>
      </c>
      <c r="B2809" s="18">
        <v>1</v>
      </c>
      <c r="C2809" s="18"/>
    </row>
    <row r="2810" spans="1:3" x14ac:dyDescent="0.2">
      <c r="A2810" s="5" t="s">
        <v>5941</v>
      </c>
      <c r="B2810" s="18"/>
      <c r="C2810" s="18"/>
    </row>
    <row r="2811" spans="1:3" x14ac:dyDescent="0.2">
      <c r="A2811" s="5" t="s">
        <v>22843</v>
      </c>
      <c r="B2811" s="18"/>
      <c r="C2811" s="18"/>
    </row>
    <row r="2812" spans="1:3" x14ac:dyDescent="0.2">
      <c r="A2812" s="5" t="s">
        <v>3249</v>
      </c>
      <c r="B2812" s="18"/>
      <c r="C2812" s="18"/>
    </row>
    <row r="2813" spans="1:3" x14ac:dyDescent="0.2">
      <c r="A2813" s="5" t="s">
        <v>21256</v>
      </c>
      <c r="B2813" s="18">
        <v>1</v>
      </c>
      <c r="C2813" s="18"/>
    </row>
    <row r="2814" spans="1:3" x14ac:dyDescent="0.2">
      <c r="A2814" s="5" t="s">
        <v>15651</v>
      </c>
      <c r="B2814" s="18">
        <v>1</v>
      </c>
      <c r="C2814" s="18">
        <v>6.5</v>
      </c>
    </row>
    <row r="2815" spans="1:3" x14ac:dyDescent="0.2">
      <c r="A2815" s="5" t="s">
        <v>17800</v>
      </c>
      <c r="B2815" s="18"/>
      <c r="C2815" s="18"/>
    </row>
    <row r="2816" spans="1:3" x14ac:dyDescent="0.2">
      <c r="A2816" s="5" t="s">
        <v>14115</v>
      </c>
      <c r="B2816" s="18"/>
      <c r="C2816" s="18">
        <v>4.5</v>
      </c>
    </row>
    <row r="2817" spans="1:3" x14ac:dyDescent="0.2">
      <c r="A2817" s="5" t="s">
        <v>9001</v>
      </c>
      <c r="B2817" s="18"/>
      <c r="C2817" s="18">
        <v>22.49</v>
      </c>
    </row>
    <row r="2818" spans="1:3" x14ac:dyDescent="0.2">
      <c r="A2818" s="5" t="s">
        <v>11923</v>
      </c>
      <c r="B2818" s="18"/>
      <c r="C2818" s="18"/>
    </row>
    <row r="2819" spans="1:3" x14ac:dyDescent="0.2">
      <c r="A2819" s="5" t="s">
        <v>5530</v>
      </c>
      <c r="B2819" s="18"/>
      <c r="C2819" s="18"/>
    </row>
    <row r="2820" spans="1:3" x14ac:dyDescent="0.2">
      <c r="A2820" s="5" t="s">
        <v>19045</v>
      </c>
      <c r="B2820" s="18"/>
      <c r="C2820" s="18"/>
    </row>
    <row r="2821" spans="1:3" x14ac:dyDescent="0.2">
      <c r="A2821" s="5" t="s">
        <v>6282</v>
      </c>
      <c r="B2821" s="18"/>
      <c r="C2821" s="18">
        <v>3.75</v>
      </c>
    </row>
    <row r="2822" spans="1:3" x14ac:dyDescent="0.2">
      <c r="A2822" s="5" t="s">
        <v>13652</v>
      </c>
      <c r="B2822" s="18">
        <v>1</v>
      </c>
      <c r="C2822" s="18">
        <v>3.93</v>
      </c>
    </row>
    <row r="2823" spans="1:3" x14ac:dyDescent="0.2">
      <c r="A2823" s="5" t="s">
        <v>16794</v>
      </c>
      <c r="B2823" s="18"/>
      <c r="C2823" s="18"/>
    </row>
    <row r="2824" spans="1:3" x14ac:dyDescent="0.2">
      <c r="A2824" s="5" t="s">
        <v>12296</v>
      </c>
      <c r="B2824" s="18"/>
      <c r="C2824" s="18">
        <v>13.74</v>
      </c>
    </row>
    <row r="2825" spans="1:3" x14ac:dyDescent="0.2">
      <c r="A2825" s="5" t="s">
        <v>16330</v>
      </c>
      <c r="B2825" s="18">
        <v>1</v>
      </c>
      <c r="C2825" s="18">
        <v>4.63</v>
      </c>
    </row>
    <row r="2826" spans="1:3" x14ac:dyDescent="0.2">
      <c r="A2826" s="5" t="s">
        <v>2341</v>
      </c>
      <c r="B2826" s="18">
        <v>1</v>
      </c>
      <c r="C2826" s="18">
        <v>7.94</v>
      </c>
    </row>
    <row r="2827" spans="1:3" x14ac:dyDescent="0.2">
      <c r="A2827" s="5" t="s">
        <v>5833</v>
      </c>
      <c r="B2827" s="18">
        <v>1</v>
      </c>
      <c r="C2827" s="18">
        <v>10</v>
      </c>
    </row>
    <row r="2828" spans="1:3" x14ac:dyDescent="0.2">
      <c r="A2828" s="5" t="s">
        <v>5968</v>
      </c>
      <c r="B2828" s="18"/>
      <c r="C2828" s="18">
        <v>1.5</v>
      </c>
    </row>
    <row r="2829" spans="1:3" x14ac:dyDescent="0.2">
      <c r="A2829" s="5" t="s">
        <v>3504</v>
      </c>
      <c r="B2829" s="18"/>
      <c r="C2829" s="18">
        <v>1.75</v>
      </c>
    </row>
    <row r="2830" spans="1:3" x14ac:dyDescent="0.2">
      <c r="A2830" s="5" t="s">
        <v>18276</v>
      </c>
      <c r="B2830" s="18">
        <v>1</v>
      </c>
      <c r="C2830" s="18">
        <v>6.28</v>
      </c>
    </row>
    <row r="2831" spans="1:3" x14ac:dyDescent="0.2">
      <c r="A2831" s="5" t="s">
        <v>4573</v>
      </c>
      <c r="B2831" s="18">
        <v>1</v>
      </c>
      <c r="C2831" s="18">
        <v>1.8</v>
      </c>
    </row>
    <row r="2832" spans="1:3" x14ac:dyDescent="0.2">
      <c r="A2832" s="5" t="s">
        <v>21715</v>
      </c>
      <c r="B2832" s="18"/>
      <c r="C2832" s="18"/>
    </row>
    <row r="2833" spans="1:3" x14ac:dyDescent="0.2">
      <c r="A2833" s="5" t="s">
        <v>5565</v>
      </c>
      <c r="B2833" s="18"/>
      <c r="C2833" s="18"/>
    </row>
    <row r="2834" spans="1:3" x14ac:dyDescent="0.2">
      <c r="A2834" s="5" t="s">
        <v>714</v>
      </c>
      <c r="B2834" s="18"/>
      <c r="C2834" s="18">
        <v>0.97</v>
      </c>
    </row>
    <row r="2835" spans="1:3" x14ac:dyDescent="0.2">
      <c r="A2835" s="5" t="s">
        <v>14802</v>
      </c>
      <c r="B2835" s="18"/>
      <c r="C2835" s="18">
        <v>3.26</v>
      </c>
    </row>
    <row r="2836" spans="1:3" x14ac:dyDescent="0.2">
      <c r="A2836" s="5" t="s">
        <v>13588</v>
      </c>
      <c r="B2836" s="18">
        <v>1</v>
      </c>
      <c r="C2836" s="18">
        <v>11.71</v>
      </c>
    </row>
    <row r="2837" spans="1:3" x14ac:dyDescent="0.2">
      <c r="A2837" s="5" t="s">
        <v>8715</v>
      </c>
      <c r="B2837" s="18">
        <v>1</v>
      </c>
      <c r="C2837" s="18">
        <v>5.34</v>
      </c>
    </row>
    <row r="2838" spans="1:3" x14ac:dyDescent="0.2">
      <c r="A2838" s="5" t="s">
        <v>12051</v>
      </c>
      <c r="B2838" s="18"/>
      <c r="C2838" s="18">
        <v>141.31</v>
      </c>
    </row>
    <row r="2839" spans="1:3" x14ac:dyDescent="0.2">
      <c r="A2839" s="5" t="s">
        <v>9088</v>
      </c>
      <c r="B2839" s="18"/>
      <c r="C2839" s="18">
        <v>2.98</v>
      </c>
    </row>
    <row r="2840" spans="1:3" x14ac:dyDescent="0.2">
      <c r="A2840" s="5" t="s">
        <v>8209</v>
      </c>
      <c r="B2840" s="18"/>
      <c r="C2840" s="18">
        <v>7.92</v>
      </c>
    </row>
    <row r="2841" spans="1:3" x14ac:dyDescent="0.2">
      <c r="A2841" s="5" t="s">
        <v>13323</v>
      </c>
      <c r="B2841" s="18"/>
      <c r="C2841" s="18">
        <v>3.41</v>
      </c>
    </row>
    <row r="2842" spans="1:3" x14ac:dyDescent="0.2">
      <c r="A2842" s="5" t="s">
        <v>14810</v>
      </c>
      <c r="B2842" s="18">
        <v>1</v>
      </c>
      <c r="C2842" s="18">
        <v>1.25</v>
      </c>
    </row>
    <row r="2843" spans="1:3" x14ac:dyDescent="0.2">
      <c r="A2843" s="5" t="s">
        <v>5624</v>
      </c>
      <c r="B2843" s="18">
        <v>1</v>
      </c>
      <c r="C2843" s="18">
        <v>16.489999999999998</v>
      </c>
    </row>
    <row r="2844" spans="1:3" x14ac:dyDescent="0.2">
      <c r="A2844" s="5" t="s">
        <v>11774</v>
      </c>
      <c r="B2844" s="18">
        <v>1</v>
      </c>
      <c r="C2844" s="18"/>
    </row>
    <row r="2845" spans="1:3" x14ac:dyDescent="0.2">
      <c r="A2845" s="5" t="s">
        <v>22822</v>
      </c>
      <c r="B2845" s="18"/>
      <c r="C2845" s="18"/>
    </row>
    <row r="2846" spans="1:3" x14ac:dyDescent="0.2">
      <c r="A2846" s="5" t="s">
        <v>4797</v>
      </c>
      <c r="B2846" s="18"/>
      <c r="C2846" s="18">
        <v>9</v>
      </c>
    </row>
    <row r="2847" spans="1:3" x14ac:dyDescent="0.2">
      <c r="A2847" s="5" t="s">
        <v>826</v>
      </c>
      <c r="B2847" s="18">
        <v>1</v>
      </c>
      <c r="C2847" s="18">
        <v>68.44</v>
      </c>
    </row>
    <row r="2848" spans="1:3" x14ac:dyDescent="0.2">
      <c r="A2848" s="5" t="s">
        <v>1269</v>
      </c>
      <c r="B2848" s="18">
        <v>1</v>
      </c>
      <c r="C2848" s="18">
        <v>23.07</v>
      </c>
    </row>
    <row r="2849" spans="1:3" x14ac:dyDescent="0.2">
      <c r="A2849" s="5" t="s">
        <v>5771</v>
      </c>
      <c r="B2849" s="18"/>
      <c r="C2849" s="18">
        <v>9.3699999999999992</v>
      </c>
    </row>
    <row r="2850" spans="1:3" x14ac:dyDescent="0.2">
      <c r="A2850" s="5" t="s">
        <v>2976</v>
      </c>
      <c r="B2850" s="18"/>
      <c r="C2850" s="18">
        <v>0</v>
      </c>
    </row>
    <row r="2851" spans="1:3" x14ac:dyDescent="0.2">
      <c r="A2851" s="5" t="s">
        <v>16462</v>
      </c>
      <c r="B2851" s="18"/>
      <c r="C2851" s="18">
        <v>3.71</v>
      </c>
    </row>
    <row r="2852" spans="1:3" x14ac:dyDescent="0.2">
      <c r="A2852" s="5" t="s">
        <v>2235</v>
      </c>
      <c r="B2852" s="18"/>
      <c r="C2852" s="18"/>
    </row>
    <row r="2853" spans="1:3" x14ac:dyDescent="0.2">
      <c r="A2853" s="5" t="s">
        <v>6666</v>
      </c>
      <c r="B2853" s="18"/>
      <c r="C2853" s="18">
        <v>0.62</v>
      </c>
    </row>
    <row r="2854" spans="1:3" x14ac:dyDescent="0.2">
      <c r="A2854" s="5" t="s">
        <v>10247</v>
      </c>
      <c r="B2854" s="18">
        <v>1</v>
      </c>
      <c r="C2854" s="18">
        <v>7.34</v>
      </c>
    </row>
    <row r="2855" spans="1:3" x14ac:dyDescent="0.2">
      <c r="A2855" s="5" t="s">
        <v>9668</v>
      </c>
      <c r="B2855" s="18"/>
      <c r="C2855" s="18"/>
    </row>
    <row r="2856" spans="1:3" x14ac:dyDescent="0.2">
      <c r="A2856" s="5" t="s">
        <v>7436</v>
      </c>
      <c r="B2856" s="18"/>
      <c r="C2856" s="18">
        <v>6.12</v>
      </c>
    </row>
    <row r="2857" spans="1:3" x14ac:dyDescent="0.2">
      <c r="A2857" s="5" t="s">
        <v>6394</v>
      </c>
      <c r="B2857" s="18">
        <v>1</v>
      </c>
      <c r="C2857" s="18">
        <v>18.12</v>
      </c>
    </row>
    <row r="2858" spans="1:3" x14ac:dyDescent="0.2">
      <c r="A2858" s="5" t="s">
        <v>12481</v>
      </c>
      <c r="B2858" s="18">
        <v>1</v>
      </c>
      <c r="C2858" s="18">
        <v>1.2</v>
      </c>
    </row>
    <row r="2859" spans="1:3" x14ac:dyDescent="0.2">
      <c r="A2859" s="5" t="s">
        <v>13599</v>
      </c>
      <c r="B2859" s="18"/>
      <c r="C2859" s="18">
        <v>2.1</v>
      </c>
    </row>
    <row r="2860" spans="1:3" x14ac:dyDescent="0.2">
      <c r="A2860" s="5" t="s">
        <v>5977</v>
      </c>
      <c r="B2860" s="18">
        <v>1</v>
      </c>
      <c r="C2860" s="18">
        <v>5.19</v>
      </c>
    </row>
    <row r="2861" spans="1:3" x14ac:dyDescent="0.2">
      <c r="A2861" s="5" t="s">
        <v>23865</v>
      </c>
      <c r="B2861" s="18">
        <v>866</v>
      </c>
      <c r="C2861" s="18">
        <v>8.4703825463239841</v>
      </c>
    </row>
    <row r="2862" spans="1:3" x14ac:dyDescent="0.2">
      <c r="B2862"/>
      <c r="C286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E57C2-F26A-F646-9BA4-56F305641F30}">
  <dimension ref="A3:B18"/>
  <sheetViews>
    <sheetView workbookViewId="0">
      <selection activeCell="B1" sqref="B1"/>
    </sheetView>
  </sheetViews>
  <sheetFormatPr baseColWidth="10" defaultRowHeight="16" x14ac:dyDescent="0.2"/>
  <cols>
    <col min="1" max="1" width="10.5" bestFit="1" customWidth="1"/>
    <col min="2" max="2" width="9.83203125" bestFit="1" customWidth="1"/>
  </cols>
  <sheetData>
    <row r="3" spans="1:2" x14ac:dyDescent="0.2">
      <c r="A3" s="4" t="s">
        <v>23872</v>
      </c>
      <c r="B3" t="s">
        <v>23873</v>
      </c>
    </row>
    <row r="4" spans="1:2" x14ac:dyDescent="0.2">
      <c r="A4" s="5">
        <v>2012</v>
      </c>
      <c r="B4" s="17">
        <v>109</v>
      </c>
    </row>
    <row r="5" spans="1:2" x14ac:dyDescent="0.2">
      <c r="A5" s="5">
        <v>2013</v>
      </c>
      <c r="B5" s="17">
        <v>134</v>
      </c>
    </row>
    <row r="6" spans="1:2" x14ac:dyDescent="0.2">
      <c r="A6" s="5">
        <v>2014</v>
      </c>
      <c r="B6" s="17">
        <v>173</v>
      </c>
    </row>
    <row r="7" spans="1:2" x14ac:dyDescent="0.2">
      <c r="A7" s="5">
        <v>2015</v>
      </c>
      <c r="B7" s="17">
        <v>213</v>
      </c>
    </row>
    <row r="8" spans="1:2" x14ac:dyDescent="0.2">
      <c r="A8" s="5">
        <v>2016</v>
      </c>
      <c r="B8" s="17">
        <v>227</v>
      </c>
    </row>
    <row r="9" spans="1:2" x14ac:dyDescent="0.2">
      <c r="A9" s="5">
        <v>2017</v>
      </c>
      <c r="B9" s="17">
        <v>268</v>
      </c>
    </row>
    <row r="10" spans="1:2" x14ac:dyDescent="0.2">
      <c r="A10" s="5">
        <v>2018</v>
      </c>
      <c r="B10" s="17">
        <v>310</v>
      </c>
    </row>
    <row r="11" spans="1:2" x14ac:dyDescent="0.2">
      <c r="A11" s="5">
        <v>2019</v>
      </c>
      <c r="B11" s="17">
        <v>268</v>
      </c>
    </row>
    <row r="12" spans="1:2" x14ac:dyDescent="0.2">
      <c r="A12" s="5">
        <v>2020</v>
      </c>
      <c r="B12" s="17">
        <v>243</v>
      </c>
    </row>
    <row r="13" spans="1:2" x14ac:dyDescent="0.2">
      <c r="A13" s="5">
        <v>2021</v>
      </c>
      <c r="B13" s="17">
        <v>377</v>
      </c>
    </row>
    <row r="14" spans="1:2" x14ac:dyDescent="0.2">
      <c r="A14" s="5">
        <v>2022</v>
      </c>
      <c r="B14" s="17">
        <v>309</v>
      </c>
    </row>
    <row r="15" spans="1:2" x14ac:dyDescent="0.2">
      <c r="A15" s="5">
        <v>2023</v>
      </c>
      <c r="B15" s="17">
        <v>187</v>
      </c>
    </row>
    <row r="16" spans="1:2" x14ac:dyDescent="0.2">
      <c r="A16" s="5">
        <v>2024</v>
      </c>
      <c r="B16" s="17">
        <v>43</v>
      </c>
    </row>
    <row r="17" spans="1:2" x14ac:dyDescent="0.2">
      <c r="A17" s="5" t="s">
        <v>23864</v>
      </c>
      <c r="B17" s="17"/>
    </row>
    <row r="18" spans="1:2" x14ac:dyDescent="0.2">
      <c r="A18" s="5" t="s">
        <v>23865</v>
      </c>
      <c r="B18" s="17">
        <v>2861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Charts</vt:lpstr>
      </vt:variant>
      <vt:variant>
        <vt:i4>2</vt:i4>
      </vt:variant>
    </vt:vector>
  </HeadingPairs>
  <TitlesOfParts>
    <vt:vector size="5" baseType="lpstr">
      <vt:lpstr>SignalRank Index v3</vt:lpstr>
      <vt:lpstr>Pivot for Analysis</vt:lpstr>
      <vt:lpstr>Index Selections By Year</vt:lpstr>
      <vt:lpstr>SignalRank Annual Selections</vt:lpstr>
      <vt:lpstr>Average MOIC by Annual Cohort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Teare</dc:creator>
  <cp:lastModifiedBy>Keith Teare</cp:lastModifiedBy>
  <dcterms:created xsi:type="dcterms:W3CDTF">2024-03-29T16:17:05Z</dcterms:created>
  <dcterms:modified xsi:type="dcterms:W3CDTF">2024-03-29T21:20:45Z</dcterms:modified>
</cp:coreProperties>
</file>